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E:\demoProj\"/>
    </mc:Choice>
  </mc:AlternateContent>
  <xr:revisionPtr revIDLastSave="0" documentId="13_ncr:1_{29050124-C654-4149-8755-77474415BB9C}" xr6:coauthVersionLast="47" xr6:coauthVersionMax="47" xr10:uidLastSave="{00000000-0000-0000-0000-000000000000}"/>
  <bookViews>
    <workbookView xWindow="-108" yWindow="-108" windowWidth="23256" windowHeight="12576" activeTab="1" xr2:uid="{A2124CFD-6722-7F42-8FBE-B8B91D0F6EF8}"/>
  </bookViews>
  <sheets>
    <sheet name="billing_data" sheetId="1" r:id="rId1"/>
    <sheet name="payment_data" sheetId="3" r:id="rId2"/>
    <sheet name="encounter" sheetId="7" r:id="rId3"/>
    <sheet name="revenue_by_provider" sheetId="6" r:id="rId4"/>
    <sheet name="scheduling_data" sheetId="2" r:id="rId5"/>
    <sheet name="Mapping_Table" sheetId="8" r:id="rId6"/>
  </sheets>
  <definedNames>
    <definedName name="_xlnm._FilterDatabase" localSheetId="2" hidden="1">encounter!$K$1:$K$1807</definedName>
    <definedName name="Mapping_Table">Table1[#All]</definedName>
  </definedNames>
  <calcPr calcId="191029"/>
  <pivotCaches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5" i="3" l="1"/>
  <c r="S55" i="3"/>
  <c r="S41" i="3"/>
  <c r="S47" i="3" a="1"/>
  <c r="S47" i="3" s="1"/>
  <c r="T12" i="3"/>
  <c r="T13" i="3"/>
  <c r="T14" i="3"/>
  <c r="T15" i="3"/>
  <c r="Q5" i="3" a="1"/>
  <c r="Q5" i="3" s="1"/>
  <c r="V9" i="3"/>
  <c r="V8" i="3"/>
  <c r="V7" i="3"/>
  <c r="M10" i="7"/>
  <c r="L7220" i="7"/>
  <c r="I7220" i="7" a="1"/>
  <c r="I7220" i="7" s="1"/>
  <c r="L7219" i="7"/>
  <c r="I7219" i="7" a="1"/>
  <c r="I7219" i="7" s="1"/>
  <c r="L7218" i="7"/>
  <c r="I7218" i="7" a="1"/>
  <c r="I7218" i="7" s="1"/>
  <c r="L7217" i="7"/>
  <c r="I7217" i="7" a="1"/>
  <c r="I7217" i="7" s="1"/>
  <c r="L7216" i="7"/>
  <c r="I7216" i="7" a="1"/>
  <c r="I7216" i="7" s="1"/>
  <c r="L7215" i="7"/>
  <c r="I7215" i="7" a="1"/>
  <c r="I7215" i="7" s="1"/>
  <c r="L7214" i="7"/>
  <c r="I7214" i="7"/>
  <c r="J7214" i="7" s="1"/>
  <c r="I7214" i="7" a="1"/>
  <c r="L7213" i="7"/>
  <c r="I7213" i="7"/>
  <c r="I7213" i="7" a="1"/>
  <c r="L7212" i="7"/>
  <c r="I7212" i="7" a="1"/>
  <c r="I7212" i="7" s="1"/>
  <c r="L7211" i="7"/>
  <c r="I7211" i="7" a="1"/>
  <c r="I7211" i="7" s="1"/>
  <c r="L7210" i="7"/>
  <c r="I7210" i="7" a="1"/>
  <c r="I7210" i="7" s="1"/>
  <c r="L7209" i="7"/>
  <c r="I7209" i="7" a="1"/>
  <c r="I7209" i="7" s="1"/>
  <c r="L7208" i="7"/>
  <c r="I7208" i="7" a="1"/>
  <c r="I7208" i="7" s="1"/>
  <c r="L7207" i="7"/>
  <c r="I7207" i="7" a="1"/>
  <c r="I7207" i="7" s="1"/>
  <c r="L7206" i="7"/>
  <c r="I7206" i="7" a="1"/>
  <c r="I7206" i="7" s="1"/>
  <c r="J7206" i="7" s="1"/>
  <c r="L7205" i="7"/>
  <c r="I7205" i="7"/>
  <c r="J7205" i="7" s="1"/>
  <c r="I7205" i="7" a="1"/>
  <c r="L7204" i="7"/>
  <c r="I7204" i="7" a="1"/>
  <c r="I7204" i="7" s="1"/>
  <c r="L7203" i="7"/>
  <c r="I7203" i="7" a="1"/>
  <c r="I7203" i="7" s="1"/>
  <c r="L7202" i="7"/>
  <c r="I7202" i="7" a="1"/>
  <c r="I7202" i="7" s="1"/>
  <c r="L7201" i="7"/>
  <c r="I7201" i="7" a="1"/>
  <c r="I7201" i="7" s="1"/>
  <c r="L7200" i="7"/>
  <c r="I7200" i="7" a="1"/>
  <c r="I7200" i="7" s="1"/>
  <c r="L7199" i="7"/>
  <c r="I7199" i="7" a="1"/>
  <c r="I7199" i="7" s="1"/>
  <c r="L7198" i="7"/>
  <c r="I7198" i="7" a="1"/>
  <c r="I7198" i="7" s="1"/>
  <c r="J7198" i="7" s="1"/>
  <c r="L7197" i="7"/>
  <c r="J7197" i="7"/>
  <c r="I7197" i="7"/>
  <c r="I7197" i="7" a="1"/>
  <c r="L7196" i="7"/>
  <c r="I7196" i="7" a="1"/>
  <c r="I7196" i="7" s="1"/>
  <c r="L7195" i="7"/>
  <c r="I7195" i="7" a="1"/>
  <c r="I7195" i="7" s="1"/>
  <c r="L7194" i="7"/>
  <c r="I7194" i="7" a="1"/>
  <c r="I7194" i="7" s="1"/>
  <c r="L7193" i="7"/>
  <c r="I7193" i="7" a="1"/>
  <c r="I7193" i="7" s="1"/>
  <c r="L7192" i="7"/>
  <c r="I7192" i="7" a="1"/>
  <c r="I7192" i="7" s="1"/>
  <c r="L7191" i="7"/>
  <c r="I7191" i="7" a="1"/>
  <c r="I7191" i="7" s="1"/>
  <c r="L7190" i="7"/>
  <c r="I7190" i="7"/>
  <c r="J7190" i="7" s="1"/>
  <c r="I7190" i="7" a="1"/>
  <c r="L7189" i="7"/>
  <c r="I7189" i="7" a="1"/>
  <c r="I7189" i="7" s="1"/>
  <c r="J7189" i="7" s="1"/>
  <c r="L7188" i="7"/>
  <c r="I7188" i="7" a="1"/>
  <c r="I7188" i="7" s="1"/>
  <c r="L7187" i="7"/>
  <c r="I7187" i="7" a="1"/>
  <c r="I7187" i="7" s="1"/>
  <c r="L7186" i="7"/>
  <c r="I7186" i="7" a="1"/>
  <c r="I7186" i="7" s="1"/>
  <c r="L7185" i="7"/>
  <c r="I7185" i="7" a="1"/>
  <c r="I7185" i="7" s="1"/>
  <c r="L7184" i="7"/>
  <c r="I7184" i="7" a="1"/>
  <c r="I7184" i="7" s="1"/>
  <c r="L7183" i="7"/>
  <c r="I7183" i="7" a="1"/>
  <c r="I7183" i="7" s="1"/>
  <c r="L7182" i="7"/>
  <c r="I7182" i="7"/>
  <c r="J7182" i="7" s="1"/>
  <c r="I7182" i="7" a="1"/>
  <c r="L7181" i="7"/>
  <c r="J7181" i="7"/>
  <c r="I7181" i="7"/>
  <c r="I7181" i="7" a="1"/>
  <c r="L7180" i="7"/>
  <c r="I7180" i="7" a="1"/>
  <c r="I7180" i="7" s="1"/>
  <c r="L7179" i="7"/>
  <c r="I7179" i="7" a="1"/>
  <c r="I7179" i="7" s="1"/>
  <c r="L7178" i="7"/>
  <c r="I7178" i="7" a="1"/>
  <c r="I7178" i="7" s="1"/>
  <c r="L7177" i="7"/>
  <c r="I7177" i="7" a="1"/>
  <c r="I7177" i="7" s="1"/>
  <c r="L7176" i="7"/>
  <c r="I7176" i="7" a="1"/>
  <c r="I7176" i="7" s="1"/>
  <c r="L7175" i="7"/>
  <c r="I7175" i="7" a="1"/>
  <c r="I7175" i="7" s="1"/>
  <c r="L7174" i="7"/>
  <c r="I7174" i="7"/>
  <c r="J7174" i="7" s="1"/>
  <c r="I7174" i="7" a="1"/>
  <c r="L7173" i="7"/>
  <c r="I7173" i="7" a="1"/>
  <c r="I7173" i="7" s="1"/>
  <c r="J7173" i="7" s="1"/>
  <c r="L7172" i="7"/>
  <c r="I7172" i="7" a="1"/>
  <c r="I7172" i="7" s="1"/>
  <c r="L7171" i="7"/>
  <c r="I7171" i="7" a="1"/>
  <c r="I7171" i="7" s="1"/>
  <c r="L7170" i="7"/>
  <c r="I7170" i="7" a="1"/>
  <c r="I7170" i="7" s="1"/>
  <c r="L7169" i="7"/>
  <c r="I7169" i="7" a="1"/>
  <c r="I7169" i="7" s="1"/>
  <c r="L7168" i="7"/>
  <c r="I7168" i="7" a="1"/>
  <c r="I7168" i="7" s="1"/>
  <c r="L7167" i="7"/>
  <c r="I7167" i="7" a="1"/>
  <c r="I7167" i="7" s="1"/>
  <c r="L7166" i="7"/>
  <c r="I7166" i="7"/>
  <c r="J7166" i="7" s="1"/>
  <c r="I7166" i="7" a="1"/>
  <c r="L7165" i="7"/>
  <c r="I7165" i="7" a="1"/>
  <c r="I7165" i="7" s="1"/>
  <c r="J7165" i="7" s="1"/>
  <c r="L7164" i="7"/>
  <c r="I7164" i="7" a="1"/>
  <c r="I7164" i="7" s="1"/>
  <c r="L7163" i="7"/>
  <c r="I7163" i="7" a="1"/>
  <c r="I7163" i="7" s="1"/>
  <c r="L7162" i="7"/>
  <c r="I7162" i="7" a="1"/>
  <c r="I7162" i="7" s="1"/>
  <c r="L7161" i="7"/>
  <c r="I7161" i="7" a="1"/>
  <c r="I7161" i="7" s="1"/>
  <c r="L7160" i="7"/>
  <c r="I7160" i="7" a="1"/>
  <c r="I7160" i="7" s="1"/>
  <c r="L7159" i="7"/>
  <c r="I7159" i="7" a="1"/>
  <c r="I7159" i="7" s="1"/>
  <c r="L7158" i="7"/>
  <c r="I7158" i="7"/>
  <c r="J7158" i="7" s="1"/>
  <c r="I7158" i="7" a="1"/>
  <c r="L7157" i="7"/>
  <c r="J7157" i="7"/>
  <c r="I7157" i="7"/>
  <c r="I7157" i="7" a="1"/>
  <c r="L7156" i="7"/>
  <c r="I7156" i="7" a="1"/>
  <c r="I7156" i="7" s="1"/>
  <c r="L7155" i="7"/>
  <c r="I7155" i="7" a="1"/>
  <c r="I7155" i="7" s="1"/>
  <c r="L7154" i="7"/>
  <c r="I7154" i="7" a="1"/>
  <c r="I7154" i="7" s="1"/>
  <c r="L7153" i="7"/>
  <c r="I7153" i="7" a="1"/>
  <c r="I7153" i="7" s="1"/>
  <c r="L7152" i="7"/>
  <c r="I7152" i="7" a="1"/>
  <c r="I7152" i="7" s="1"/>
  <c r="L7151" i="7"/>
  <c r="I7151" i="7" a="1"/>
  <c r="I7151" i="7" s="1"/>
  <c r="L7150" i="7"/>
  <c r="I7150" i="7"/>
  <c r="J7150" i="7" s="1"/>
  <c r="I7150" i="7" a="1"/>
  <c r="L7149" i="7"/>
  <c r="I7149" i="7"/>
  <c r="J7149" i="7" s="1"/>
  <c r="I7149" i="7" a="1"/>
  <c r="L7148" i="7"/>
  <c r="I7148" i="7" a="1"/>
  <c r="I7148" i="7" s="1"/>
  <c r="L7147" i="7"/>
  <c r="I7147" i="7" a="1"/>
  <c r="I7147" i="7" s="1"/>
  <c r="L7146" i="7"/>
  <c r="I7146" i="7" a="1"/>
  <c r="I7146" i="7" s="1"/>
  <c r="L7145" i="7"/>
  <c r="I7145" i="7" a="1"/>
  <c r="I7145" i="7" s="1"/>
  <c r="L7144" i="7"/>
  <c r="I7144" i="7" a="1"/>
  <c r="I7144" i="7" s="1"/>
  <c r="L7143" i="7"/>
  <c r="I7143" i="7" a="1"/>
  <c r="I7143" i="7" s="1"/>
  <c r="L7142" i="7"/>
  <c r="I7142" i="7" a="1"/>
  <c r="I7142" i="7" s="1"/>
  <c r="J7142" i="7" s="1"/>
  <c r="L7141" i="7"/>
  <c r="I7141" i="7" a="1"/>
  <c r="I7141" i="7" s="1"/>
  <c r="J7141" i="7" s="1"/>
  <c r="L7140" i="7"/>
  <c r="I7140" i="7" a="1"/>
  <c r="I7140" i="7" s="1"/>
  <c r="L7139" i="7"/>
  <c r="I7139" i="7" a="1"/>
  <c r="I7139" i="7" s="1"/>
  <c r="L7138" i="7"/>
  <c r="I7138" i="7" a="1"/>
  <c r="I7138" i="7" s="1"/>
  <c r="L7137" i="7"/>
  <c r="I7137" i="7" a="1"/>
  <c r="I7137" i="7" s="1"/>
  <c r="L7136" i="7"/>
  <c r="I7136" i="7" a="1"/>
  <c r="I7136" i="7" s="1"/>
  <c r="L7135" i="7"/>
  <c r="I7135" i="7" a="1"/>
  <c r="I7135" i="7" s="1"/>
  <c r="L7134" i="7"/>
  <c r="I7134" i="7" a="1"/>
  <c r="I7134" i="7" s="1"/>
  <c r="J7134" i="7" s="1"/>
  <c r="L7133" i="7"/>
  <c r="J7133" i="7"/>
  <c r="I7133" i="7"/>
  <c r="I7133" i="7" a="1"/>
  <c r="L7132" i="7"/>
  <c r="I7132" i="7" a="1"/>
  <c r="I7132" i="7" s="1"/>
  <c r="L7131" i="7"/>
  <c r="I7131" i="7" a="1"/>
  <c r="I7131" i="7" s="1"/>
  <c r="L7130" i="7"/>
  <c r="I7130" i="7" a="1"/>
  <c r="I7130" i="7" s="1"/>
  <c r="L7129" i="7"/>
  <c r="I7129" i="7" a="1"/>
  <c r="I7129" i="7" s="1"/>
  <c r="L7128" i="7"/>
  <c r="I7128" i="7" a="1"/>
  <c r="I7128" i="7" s="1"/>
  <c r="L7127" i="7"/>
  <c r="I7127" i="7" a="1"/>
  <c r="I7127" i="7" s="1"/>
  <c r="L7126" i="7"/>
  <c r="I7126" i="7"/>
  <c r="J7126" i="7" s="1"/>
  <c r="I7126" i="7" a="1"/>
  <c r="L7125" i="7"/>
  <c r="I7125" i="7" a="1"/>
  <c r="I7125" i="7" s="1"/>
  <c r="J7125" i="7" s="1"/>
  <c r="L7124" i="7"/>
  <c r="I7124" i="7" a="1"/>
  <c r="I7124" i="7" s="1"/>
  <c r="L7123" i="7"/>
  <c r="I7123" i="7" a="1"/>
  <c r="I7123" i="7" s="1"/>
  <c r="L7122" i="7"/>
  <c r="I7122" i="7" a="1"/>
  <c r="I7122" i="7" s="1"/>
  <c r="L7121" i="7"/>
  <c r="I7121" i="7" a="1"/>
  <c r="I7121" i="7" s="1"/>
  <c r="L7120" i="7"/>
  <c r="I7120" i="7" a="1"/>
  <c r="I7120" i="7" s="1"/>
  <c r="L7119" i="7"/>
  <c r="I7119" i="7" a="1"/>
  <c r="I7119" i="7" s="1"/>
  <c r="L7118" i="7"/>
  <c r="I7118" i="7"/>
  <c r="J7118" i="7" s="1"/>
  <c r="I7118" i="7" a="1"/>
  <c r="L7117" i="7"/>
  <c r="I7117" i="7" a="1"/>
  <c r="I7117" i="7" s="1"/>
  <c r="J7117" i="7" s="1"/>
  <c r="L7116" i="7"/>
  <c r="I7116" i="7" a="1"/>
  <c r="I7116" i="7" s="1"/>
  <c r="L7115" i="7"/>
  <c r="I7115" i="7" a="1"/>
  <c r="I7115" i="7" s="1"/>
  <c r="L7114" i="7"/>
  <c r="I7114" i="7" a="1"/>
  <c r="I7114" i="7" s="1"/>
  <c r="L7113" i="7"/>
  <c r="I7113" i="7" a="1"/>
  <c r="I7113" i="7" s="1"/>
  <c r="L7112" i="7"/>
  <c r="I7112" i="7" a="1"/>
  <c r="I7112" i="7" s="1"/>
  <c r="L7111" i="7"/>
  <c r="I7111" i="7" a="1"/>
  <c r="I7111" i="7" s="1"/>
  <c r="L7110" i="7"/>
  <c r="I7110" i="7"/>
  <c r="J7110" i="7" s="1"/>
  <c r="I7110" i="7" a="1"/>
  <c r="L7109" i="7"/>
  <c r="I7109" i="7" a="1"/>
  <c r="I7109" i="7" s="1"/>
  <c r="J7109" i="7" s="1"/>
  <c r="L7108" i="7"/>
  <c r="I7108" i="7" a="1"/>
  <c r="I7108" i="7" s="1"/>
  <c r="L7107" i="7"/>
  <c r="I7107" i="7" a="1"/>
  <c r="I7107" i="7" s="1"/>
  <c r="L7106" i="7"/>
  <c r="I7106" i="7" a="1"/>
  <c r="I7106" i="7" s="1"/>
  <c r="L7105" i="7"/>
  <c r="I7105" i="7" a="1"/>
  <c r="I7105" i="7" s="1"/>
  <c r="L7104" i="7"/>
  <c r="I7104" i="7" a="1"/>
  <c r="I7104" i="7" s="1"/>
  <c r="L7103" i="7"/>
  <c r="I7103" i="7" a="1"/>
  <c r="I7103" i="7" s="1"/>
  <c r="L7102" i="7"/>
  <c r="I7102" i="7"/>
  <c r="J7102" i="7" s="1"/>
  <c r="I7102" i="7" a="1"/>
  <c r="L7101" i="7"/>
  <c r="I7101" i="7" a="1"/>
  <c r="I7101" i="7" s="1"/>
  <c r="J7101" i="7" s="1"/>
  <c r="L7100" i="7"/>
  <c r="I7100" i="7" a="1"/>
  <c r="I7100" i="7" s="1"/>
  <c r="L7099" i="7"/>
  <c r="I7099" i="7" a="1"/>
  <c r="I7099" i="7" s="1"/>
  <c r="L7098" i="7"/>
  <c r="I7098" i="7" a="1"/>
  <c r="I7098" i="7" s="1"/>
  <c r="L7097" i="7"/>
  <c r="I7097" i="7" a="1"/>
  <c r="I7097" i="7" s="1"/>
  <c r="L7096" i="7"/>
  <c r="I7096" i="7" a="1"/>
  <c r="I7096" i="7" s="1"/>
  <c r="L7095" i="7"/>
  <c r="I7095" i="7" a="1"/>
  <c r="I7095" i="7" s="1"/>
  <c r="L7094" i="7"/>
  <c r="I7094" i="7"/>
  <c r="J7094" i="7" s="1"/>
  <c r="I7094" i="7" a="1"/>
  <c r="L7093" i="7"/>
  <c r="I7093" i="7"/>
  <c r="J7093" i="7" s="1"/>
  <c r="I7093" i="7" a="1"/>
  <c r="L7092" i="7"/>
  <c r="I7092" i="7" a="1"/>
  <c r="I7092" i="7" s="1"/>
  <c r="L7091" i="7"/>
  <c r="I7091" i="7" a="1"/>
  <c r="I7091" i="7" s="1"/>
  <c r="L7090" i="7"/>
  <c r="I7090" i="7" a="1"/>
  <c r="I7090" i="7" s="1"/>
  <c r="L7089" i="7"/>
  <c r="I7089" i="7" a="1"/>
  <c r="I7089" i="7" s="1"/>
  <c r="L7088" i="7"/>
  <c r="I7088" i="7" a="1"/>
  <c r="I7088" i="7" s="1"/>
  <c r="L7087" i="7"/>
  <c r="I7087" i="7" a="1"/>
  <c r="I7087" i="7" s="1"/>
  <c r="L7086" i="7"/>
  <c r="I7086" i="7" a="1"/>
  <c r="I7086" i="7" s="1"/>
  <c r="J7086" i="7" s="1"/>
  <c r="L7085" i="7"/>
  <c r="I7085" i="7" a="1"/>
  <c r="I7085" i="7" s="1"/>
  <c r="J7085" i="7" s="1"/>
  <c r="L7084" i="7"/>
  <c r="I7084" i="7" a="1"/>
  <c r="I7084" i="7" s="1"/>
  <c r="L7083" i="7"/>
  <c r="I7083" i="7" a="1"/>
  <c r="I7083" i="7" s="1"/>
  <c r="L7082" i="7"/>
  <c r="I7082" i="7" a="1"/>
  <c r="I7082" i="7" s="1"/>
  <c r="L7081" i="7"/>
  <c r="I7081" i="7" a="1"/>
  <c r="I7081" i="7" s="1"/>
  <c r="L7080" i="7"/>
  <c r="I7080" i="7" a="1"/>
  <c r="I7080" i="7" s="1"/>
  <c r="L7079" i="7"/>
  <c r="I7079" i="7" a="1"/>
  <c r="I7079" i="7" s="1"/>
  <c r="L7078" i="7"/>
  <c r="I7078" i="7"/>
  <c r="J7078" i="7" s="1"/>
  <c r="I7078" i="7" a="1"/>
  <c r="L7077" i="7"/>
  <c r="I7077" i="7"/>
  <c r="J7077" i="7" s="1"/>
  <c r="I7077" i="7" a="1"/>
  <c r="L7076" i="7"/>
  <c r="I7076" i="7" a="1"/>
  <c r="I7076" i="7" s="1"/>
  <c r="L7075" i="7"/>
  <c r="I7075" i="7" a="1"/>
  <c r="I7075" i="7" s="1"/>
  <c r="L7074" i="7"/>
  <c r="I7074" i="7" a="1"/>
  <c r="I7074" i="7" s="1"/>
  <c r="L7073" i="7"/>
  <c r="I7073" i="7" a="1"/>
  <c r="I7073" i="7" s="1"/>
  <c r="L7072" i="7"/>
  <c r="I7072" i="7" a="1"/>
  <c r="I7072" i="7" s="1"/>
  <c r="L7071" i="7"/>
  <c r="I7071" i="7" a="1"/>
  <c r="I7071" i="7" s="1"/>
  <c r="L7070" i="7"/>
  <c r="I7070" i="7" a="1"/>
  <c r="I7070" i="7" s="1"/>
  <c r="J7070" i="7" s="1"/>
  <c r="L7069" i="7"/>
  <c r="I7069" i="7" a="1"/>
  <c r="I7069" i="7" s="1"/>
  <c r="J7069" i="7" s="1"/>
  <c r="L7068" i="7"/>
  <c r="I7068" i="7" a="1"/>
  <c r="I7068" i="7" s="1"/>
  <c r="L7067" i="7"/>
  <c r="I7067" i="7" a="1"/>
  <c r="I7067" i="7" s="1"/>
  <c r="L7066" i="7"/>
  <c r="I7066" i="7" a="1"/>
  <c r="I7066" i="7" s="1"/>
  <c r="J7066" i="7" s="1"/>
  <c r="L7065" i="7"/>
  <c r="I7065" i="7" a="1"/>
  <c r="I7065" i="7" s="1"/>
  <c r="L7064" i="7"/>
  <c r="I7064" i="7" a="1"/>
  <c r="I7064" i="7" s="1"/>
  <c r="L7063" i="7"/>
  <c r="I7063" i="7" a="1"/>
  <c r="I7063" i="7" s="1"/>
  <c r="L7062" i="7"/>
  <c r="I7062" i="7"/>
  <c r="J7062" i="7" s="1"/>
  <c r="I7062" i="7" a="1"/>
  <c r="L7061" i="7"/>
  <c r="I7061" i="7"/>
  <c r="J7061" i="7" s="1"/>
  <c r="I7061" i="7" a="1"/>
  <c r="L7060" i="7"/>
  <c r="I7060" i="7" a="1"/>
  <c r="I7060" i="7" s="1"/>
  <c r="L7059" i="7"/>
  <c r="I7059" i="7" a="1"/>
  <c r="I7059" i="7" s="1"/>
  <c r="L7058" i="7"/>
  <c r="I7058" i="7"/>
  <c r="J7058" i="7" s="1"/>
  <c r="I7058" i="7" a="1"/>
  <c r="L7057" i="7"/>
  <c r="I7057" i="7" a="1"/>
  <c r="I7057" i="7" s="1"/>
  <c r="L7056" i="7"/>
  <c r="I7056" i="7" a="1"/>
  <c r="I7056" i="7" s="1"/>
  <c r="L7055" i="7"/>
  <c r="I7055" i="7" a="1"/>
  <c r="I7055" i="7" s="1"/>
  <c r="L7054" i="7"/>
  <c r="I7054" i="7" a="1"/>
  <c r="I7054" i="7" s="1"/>
  <c r="J7054" i="7" s="1"/>
  <c r="L7053" i="7"/>
  <c r="I7053" i="7" a="1"/>
  <c r="I7053" i="7" s="1"/>
  <c r="J7053" i="7" s="1"/>
  <c r="L7052" i="7"/>
  <c r="I7052" i="7" a="1"/>
  <c r="I7052" i="7" s="1"/>
  <c r="L7051" i="7"/>
  <c r="I7051" i="7" a="1"/>
  <c r="I7051" i="7" s="1"/>
  <c r="L7050" i="7"/>
  <c r="I7050" i="7" a="1"/>
  <c r="I7050" i="7" s="1"/>
  <c r="J7050" i="7" s="1"/>
  <c r="L7049" i="7"/>
  <c r="I7049" i="7" a="1"/>
  <c r="I7049" i="7" s="1"/>
  <c r="L7048" i="7"/>
  <c r="I7048" i="7" a="1"/>
  <c r="I7048" i="7" s="1"/>
  <c r="L7047" i="7"/>
  <c r="I7047" i="7" a="1"/>
  <c r="I7047" i="7" s="1"/>
  <c r="L7046" i="7"/>
  <c r="I7046" i="7"/>
  <c r="J7046" i="7" s="1"/>
  <c r="I7046" i="7" a="1"/>
  <c r="L7045" i="7"/>
  <c r="I7045" i="7"/>
  <c r="J7045" i="7" s="1"/>
  <c r="I7045" i="7" a="1"/>
  <c r="L7044" i="7"/>
  <c r="I7044" i="7" a="1"/>
  <c r="I7044" i="7" s="1"/>
  <c r="L7043" i="7"/>
  <c r="I7043" i="7" a="1"/>
  <c r="I7043" i="7" s="1"/>
  <c r="L7042" i="7"/>
  <c r="I7042" i="7"/>
  <c r="J7042" i="7" s="1"/>
  <c r="I7042" i="7" a="1"/>
  <c r="L7041" i="7"/>
  <c r="I7041" i="7" a="1"/>
  <c r="I7041" i="7" s="1"/>
  <c r="L7040" i="7"/>
  <c r="I7040" i="7" a="1"/>
  <c r="I7040" i="7" s="1"/>
  <c r="L7039" i="7"/>
  <c r="I7039" i="7" a="1"/>
  <c r="I7039" i="7" s="1"/>
  <c r="L7038" i="7"/>
  <c r="I7038" i="7" a="1"/>
  <c r="I7038" i="7" s="1"/>
  <c r="J7038" i="7" s="1"/>
  <c r="L7037" i="7"/>
  <c r="I7037" i="7" a="1"/>
  <c r="I7037" i="7" s="1"/>
  <c r="J7037" i="7" s="1"/>
  <c r="L7036" i="7"/>
  <c r="I7036" i="7" a="1"/>
  <c r="I7036" i="7" s="1"/>
  <c r="L7035" i="7"/>
  <c r="I7035" i="7" a="1"/>
  <c r="I7035" i="7" s="1"/>
  <c r="L7034" i="7"/>
  <c r="I7034" i="7" a="1"/>
  <c r="I7034" i="7" s="1"/>
  <c r="J7034" i="7" s="1"/>
  <c r="L7033" i="7"/>
  <c r="I7033" i="7" a="1"/>
  <c r="I7033" i="7" s="1"/>
  <c r="L7032" i="7"/>
  <c r="I7032" i="7" a="1"/>
  <c r="I7032" i="7" s="1"/>
  <c r="L7031" i="7"/>
  <c r="I7031" i="7" a="1"/>
  <c r="I7031" i="7" s="1"/>
  <c r="L7030" i="7"/>
  <c r="I7030" i="7"/>
  <c r="J7030" i="7" s="1"/>
  <c r="I7030" i="7" a="1"/>
  <c r="L7029" i="7"/>
  <c r="I7029" i="7" a="1"/>
  <c r="I7029" i="7" s="1"/>
  <c r="J7029" i="7" s="1"/>
  <c r="L7028" i="7"/>
  <c r="I7028" i="7" a="1"/>
  <c r="I7028" i="7" s="1"/>
  <c r="L7027" i="7"/>
  <c r="I7027" i="7" a="1"/>
  <c r="I7027" i="7" s="1"/>
  <c r="L7026" i="7"/>
  <c r="I7026" i="7" a="1"/>
  <c r="I7026" i="7" s="1"/>
  <c r="J7026" i="7" s="1"/>
  <c r="L7025" i="7"/>
  <c r="I7025" i="7" a="1"/>
  <c r="I7025" i="7" s="1"/>
  <c r="L7024" i="7"/>
  <c r="I7024" i="7" a="1"/>
  <c r="I7024" i="7" s="1"/>
  <c r="L7023" i="7"/>
  <c r="I7023" i="7" a="1"/>
  <c r="I7023" i="7" s="1"/>
  <c r="L7022" i="7"/>
  <c r="I7022" i="7" a="1"/>
  <c r="I7022" i="7" s="1"/>
  <c r="L7021" i="7"/>
  <c r="I7021" i="7"/>
  <c r="J7021" i="7" s="1"/>
  <c r="I7021" i="7" a="1"/>
  <c r="L7020" i="7"/>
  <c r="I7020" i="7" a="1"/>
  <c r="I7020" i="7" s="1"/>
  <c r="J7020" i="7" s="1"/>
  <c r="L7019" i="7"/>
  <c r="I7019" i="7" a="1"/>
  <c r="I7019" i="7" s="1"/>
  <c r="L7018" i="7"/>
  <c r="I7018" i="7"/>
  <c r="J7018" i="7" s="1"/>
  <c r="I7018" i="7" a="1"/>
  <c r="L7017" i="7"/>
  <c r="I7017" i="7" a="1"/>
  <c r="I7017" i="7" s="1"/>
  <c r="L7016" i="7"/>
  <c r="I7016" i="7" a="1"/>
  <c r="I7016" i="7" s="1"/>
  <c r="J7016" i="7" s="1"/>
  <c r="L7015" i="7"/>
  <c r="I7015" i="7" a="1"/>
  <c r="I7015" i="7" s="1"/>
  <c r="L7014" i="7"/>
  <c r="I7014" i="7" a="1"/>
  <c r="I7014" i="7" s="1"/>
  <c r="L7013" i="7"/>
  <c r="I7013" i="7"/>
  <c r="J7013" i="7" s="1"/>
  <c r="I7013" i="7" a="1"/>
  <c r="L7012" i="7"/>
  <c r="I7012" i="7" a="1"/>
  <c r="I7012" i="7" s="1"/>
  <c r="J7012" i="7" s="1"/>
  <c r="L7011" i="7"/>
  <c r="I7011" i="7" a="1"/>
  <c r="I7011" i="7" s="1"/>
  <c r="L7010" i="7"/>
  <c r="I7010" i="7" a="1"/>
  <c r="I7010" i="7" s="1"/>
  <c r="L7009" i="7"/>
  <c r="J7009" i="7"/>
  <c r="I7009" i="7" a="1"/>
  <c r="I7009" i="7" s="1"/>
  <c r="L7008" i="7"/>
  <c r="I7008" i="7" a="1"/>
  <c r="I7008" i="7" s="1"/>
  <c r="L7007" i="7"/>
  <c r="I7007" i="7" a="1"/>
  <c r="I7007" i="7" s="1"/>
  <c r="L7006" i="7"/>
  <c r="I7006" i="7" a="1"/>
  <c r="I7006" i="7" s="1"/>
  <c r="L7005" i="7"/>
  <c r="I7005" i="7" a="1"/>
  <c r="I7005" i="7" s="1"/>
  <c r="J7005" i="7" s="1"/>
  <c r="L7004" i="7"/>
  <c r="I7004" i="7" a="1"/>
  <c r="I7004" i="7" s="1"/>
  <c r="J7004" i="7" s="1"/>
  <c r="L7003" i="7"/>
  <c r="I7003" i="7" a="1"/>
  <c r="I7003" i="7" s="1"/>
  <c r="J7003" i="7" s="1"/>
  <c r="L7002" i="7"/>
  <c r="I7002" i="7" a="1"/>
  <c r="I7002" i="7" s="1"/>
  <c r="L7001" i="7"/>
  <c r="I7001" i="7" a="1"/>
  <c r="I7001" i="7" s="1"/>
  <c r="L7000" i="7"/>
  <c r="J7000" i="7"/>
  <c r="I7000" i="7" a="1"/>
  <c r="I7000" i="7" s="1"/>
  <c r="L6999" i="7"/>
  <c r="I6999" i="7" a="1"/>
  <c r="I6999" i="7" s="1"/>
  <c r="L6998" i="7"/>
  <c r="I6998" i="7"/>
  <c r="I6998" i="7" a="1"/>
  <c r="L6997" i="7"/>
  <c r="I6997" i="7"/>
  <c r="I6997" i="7" a="1"/>
  <c r="L6996" i="7"/>
  <c r="I6996" i="7" a="1"/>
  <c r="I6996" i="7" s="1"/>
  <c r="L6995" i="7"/>
  <c r="I6995" i="7" a="1"/>
  <c r="I6995" i="7" s="1"/>
  <c r="L6994" i="7"/>
  <c r="I6994" i="7"/>
  <c r="J6994" i="7" s="1"/>
  <c r="I6994" i="7" a="1"/>
  <c r="L6993" i="7"/>
  <c r="I6993" i="7" a="1"/>
  <c r="I6993" i="7" s="1"/>
  <c r="L6992" i="7"/>
  <c r="I6992" i="7"/>
  <c r="I6992" i="7" a="1"/>
  <c r="L6991" i="7"/>
  <c r="I6991" i="7" a="1"/>
  <c r="I6991" i="7" s="1"/>
  <c r="L6990" i="7"/>
  <c r="I6990" i="7" a="1"/>
  <c r="I6990" i="7" s="1"/>
  <c r="L6989" i="7"/>
  <c r="I6989" i="7" a="1"/>
  <c r="I6989" i="7" s="1"/>
  <c r="L6988" i="7"/>
  <c r="I6988" i="7" a="1"/>
  <c r="I6988" i="7" s="1"/>
  <c r="L6987" i="7"/>
  <c r="I6987" i="7" a="1"/>
  <c r="I6987" i="7" s="1"/>
  <c r="L6986" i="7"/>
  <c r="I6986" i="7"/>
  <c r="J6986" i="7" s="1"/>
  <c r="I6986" i="7" a="1"/>
  <c r="L6985" i="7"/>
  <c r="I6985" i="7"/>
  <c r="I6985" i="7" a="1"/>
  <c r="L6984" i="7"/>
  <c r="I6984" i="7" a="1"/>
  <c r="I6984" i="7" s="1"/>
  <c r="L6983" i="7"/>
  <c r="I6983" i="7"/>
  <c r="I6983" i="7" a="1"/>
  <c r="L6982" i="7"/>
  <c r="I6982" i="7" a="1"/>
  <c r="I6982" i="7" s="1"/>
  <c r="L6981" i="7"/>
  <c r="I6981" i="7" a="1"/>
  <c r="I6981" i="7" s="1"/>
  <c r="L6980" i="7"/>
  <c r="I6980" i="7" a="1"/>
  <c r="I6980" i="7" s="1"/>
  <c r="L6979" i="7"/>
  <c r="I6979" i="7" a="1"/>
  <c r="I6979" i="7" s="1"/>
  <c r="L6978" i="7"/>
  <c r="I6978" i="7"/>
  <c r="J6978" i="7" s="1"/>
  <c r="I6978" i="7" a="1"/>
  <c r="L6977" i="7"/>
  <c r="I6977" i="7"/>
  <c r="I6977" i="7" a="1"/>
  <c r="L6976" i="7"/>
  <c r="I6976" i="7"/>
  <c r="I6976" i="7" a="1"/>
  <c r="L6975" i="7"/>
  <c r="I6975" i="7" a="1"/>
  <c r="I6975" i="7" s="1"/>
  <c r="L6974" i="7"/>
  <c r="I6974" i="7" a="1"/>
  <c r="I6974" i="7" s="1"/>
  <c r="L6973" i="7"/>
  <c r="I6973" i="7" a="1"/>
  <c r="I6973" i="7" s="1"/>
  <c r="L6972" i="7"/>
  <c r="I6972" i="7" a="1"/>
  <c r="I6972" i="7" s="1"/>
  <c r="L6971" i="7"/>
  <c r="I6971" i="7" a="1"/>
  <c r="I6971" i="7" s="1"/>
  <c r="L6970" i="7"/>
  <c r="I6970" i="7" a="1"/>
  <c r="I6970" i="7" s="1"/>
  <c r="J6970" i="7" s="1"/>
  <c r="L6969" i="7"/>
  <c r="I6969" i="7"/>
  <c r="I6969" i="7" a="1"/>
  <c r="L6968" i="7"/>
  <c r="I6968" i="7" a="1"/>
  <c r="I6968" i="7" s="1"/>
  <c r="L6967" i="7"/>
  <c r="I6967" i="7"/>
  <c r="I6967" i="7" a="1"/>
  <c r="L6966" i="7"/>
  <c r="I6966" i="7" a="1"/>
  <c r="I6966" i="7" s="1"/>
  <c r="L6965" i="7"/>
  <c r="I6965" i="7" a="1"/>
  <c r="I6965" i="7" s="1"/>
  <c r="L6964" i="7"/>
  <c r="I6964" i="7" a="1"/>
  <c r="I6964" i="7" s="1"/>
  <c r="L6963" i="7"/>
  <c r="I6963" i="7" a="1"/>
  <c r="I6963" i="7" s="1"/>
  <c r="L6962" i="7"/>
  <c r="I6962" i="7" a="1"/>
  <c r="I6962" i="7" s="1"/>
  <c r="J6962" i="7" s="1"/>
  <c r="L6961" i="7"/>
  <c r="I6961" i="7" a="1"/>
  <c r="I6961" i="7" s="1"/>
  <c r="L6960" i="7"/>
  <c r="I6960" i="7" a="1"/>
  <c r="I6960" i="7" s="1"/>
  <c r="J6960" i="7" s="1"/>
  <c r="L6959" i="7"/>
  <c r="I6959" i="7"/>
  <c r="I6959" i="7" a="1"/>
  <c r="L6958" i="7"/>
  <c r="I6958" i="7" a="1"/>
  <c r="I6958" i="7" s="1"/>
  <c r="L6957" i="7"/>
  <c r="I6957" i="7" a="1"/>
  <c r="I6957" i="7" s="1"/>
  <c r="L6956" i="7"/>
  <c r="I6956" i="7" a="1"/>
  <c r="I6956" i="7" s="1"/>
  <c r="L6955" i="7"/>
  <c r="I6955" i="7" a="1"/>
  <c r="I6955" i="7" s="1"/>
  <c r="L6954" i="7"/>
  <c r="I6954" i="7"/>
  <c r="J6954" i="7" s="1"/>
  <c r="I6954" i="7" a="1"/>
  <c r="L6953" i="7"/>
  <c r="I6953" i="7" a="1"/>
  <c r="I6953" i="7" s="1"/>
  <c r="L6952" i="7"/>
  <c r="I6952" i="7"/>
  <c r="J6952" i="7" s="1"/>
  <c r="I6952" i="7" a="1"/>
  <c r="L6951" i="7"/>
  <c r="I6951" i="7" a="1"/>
  <c r="I6951" i="7" s="1"/>
  <c r="L6950" i="7"/>
  <c r="I6950" i="7" a="1"/>
  <c r="I6950" i="7" s="1"/>
  <c r="L6949" i="7"/>
  <c r="I6949" i="7" a="1"/>
  <c r="I6949" i="7" s="1"/>
  <c r="L6948" i="7"/>
  <c r="I6948" i="7" a="1"/>
  <c r="I6948" i="7" s="1"/>
  <c r="L6947" i="7"/>
  <c r="I6947" i="7" a="1"/>
  <c r="I6947" i="7" s="1"/>
  <c r="L6946" i="7"/>
  <c r="I6946" i="7" a="1"/>
  <c r="I6946" i="7" s="1"/>
  <c r="J6946" i="7" s="1"/>
  <c r="L6945" i="7"/>
  <c r="I6945" i="7"/>
  <c r="I6945" i="7" a="1"/>
  <c r="L6944" i="7"/>
  <c r="I6944" i="7" a="1"/>
  <c r="I6944" i="7" s="1"/>
  <c r="J6944" i="7" s="1"/>
  <c r="L6943" i="7"/>
  <c r="I6943" i="7"/>
  <c r="I6943" i="7" a="1"/>
  <c r="L6942" i="7"/>
  <c r="I6942" i="7" a="1"/>
  <c r="I6942" i="7" s="1"/>
  <c r="L6941" i="7"/>
  <c r="I6941" i="7" a="1"/>
  <c r="I6941" i="7" s="1"/>
  <c r="L6940" i="7"/>
  <c r="I6940" i="7" a="1"/>
  <c r="I6940" i="7" s="1"/>
  <c r="L6939" i="7"/>
  <c r="I6939" i="7" a="1"/>
  <c r="I6939" i="7" s="1"/>
  <c r="L6938" i="7"/>
  <c r="I6938" i="7" a="1"/>
  <c r="I6938" i="7" s="1"/>
  <c r="J6938" i="7" s="1"/>
  <c r="L6937" i="7"/>
  <c r="I6937" i="7" a="1"/>
  <c r="I6937" i="7" s="1"/>
  <c r="L6936" i="7"/>
  <c r="I6936" i="7"/>
  <c r="J6936" i="7" s="1"/>
  <c r="I6936" i="7" a="1"/>
  <c r="L6935" i="7"/>
  <c r="I6935" i="7" a="1"/>
  <c r="I6935" i="7" s="1"/>
  <c r="L6934" i="7"/>
  <c r="I6934" i="7" a="1"/>
  <c r="I6934" i="7" s="1"/>
  <c r="L6933" i="7"/>
  <c r="I6933" i="7" a="1"/>
  <c r="I6933" i="7" s="1"/>
  <c r="L6932" i="7"/>
  <c r="I6932" i="7" a="1"/>
  <c r="I6932" i="7" s="1"/>
  <c r="L6931" i="7"/>
  <c r="I6931" i="7" a="1"/>
  <c r="I6931" i="7" s="1"/>
  <c r="L6930" i="7"/>
  <c r="I6930" i="7" a="1"/>
  <c r="I6930" i="7" s="1"/>
  <c r="L6929" i="7"/>
  <c r="I6929" i="7" a="1"/>
  <c r="I6929" i="7" s="1"/>
  <c r="L6928" i="7"/>
  <c r="I6928" i="7"/>
  <c r="J6928" i="7" s="1"/>
  <c r="I6928" i="7" a="1"/>
  <c r="L6927" i="7"/>
  <c r="I6927" i="7"/>
  <c r="I6927" i="7" a="1"/>
  <c r="L6926" i="7"/>
  <c r="I6926" i="7" a="1"/>
  <c r="I6926" i="7" s="1"/>
  <c r="L6925" i="7"/>
  <c r="I6925" i="7" a="1"/>
  <c r="I6925" i="7" s="1"/>
  <c r="L6924" i="7"/>
  <c r="I6924" i="7" a="1"/>
  <c r="I6924" i="7" s="1"/>
  <c r="L6923" i="7"/>
  <c r="I6923" i="7" a="1"/>
  <c r="I6923" i="7" s="1"/>
  <c r="L6922" i="7"/>
  <c r="I6922" i="7" a="1"/>
  <c r="I6922" i="7" s="1"/>
  <c r="J6922" i="7" s="1"/>
  <c r="L6921" i="7"/>
  <c r="I6921" i="7"/>
  <c r="I6921" i="7" a="1"/>
  <c r="L6920" i="7"/>
  <c r="I6920" i="7" a="1"/>
  <c r="I6920" i="7" s="1"/>
  <c r="J6920" i="7" s="1"/>
  <c r="L6919" i="7"/>
  <c r="I6919" i="7"/>
  <c r="I6919" i="7" a="1"/>
  <c r="L6918" i="7"/>
  <c r="I6918" i="7" a="1"/>
  <c r="I6918" i="7" s="1"/>
  <c r="L6917" i="7"/>
  <c r="I6917" i="7" a="1"/>
  <c r="I6917" i="7" s="1"/>
  <c r="L6916" i="7"/>
  <c r="I6916" i="7" a="1"/>
  <c r="I6916" i="7" s="1"/>
  <c r="L6915" i="7"/>
  <c r="I6915" i="7" a="1"/>
  <c r="I6915" i="7" s="1"/>
  <c r="L6914" i="7"/>
  <c r="I6914" i="7" a="1"/>
  <c r="I6914" i="7" s="1"/>
  <c r="J6914" i="7" s="1"/>
  <c r="L6913" i="7"/>
  <c r="I6913" i="7" a="1"/>
  <c r="I6913" i="7" s="1"/>
  <c r="L6912" i="7"/>
  <c r="I6912" i="7"/>
  <c r="J6912" i="7" s="1"/>
  <c r="I6912" i="7" a="1"/>
  <c r="L6911" i="7"/>
  <c r="I6911" i="7"/>
  <c r="I6911" i="7" a="1"/>
  <c r="L6910" i="7"/>
  <c r="I6910" i="7" a="1"/>
  <c r="I6910" i="7" s="1"/>
  <c r="L6909" i="7"/>
  <c r="I6909" i="7" a="1"/>
  <c r="I6909" i="7" s="1"/>
  <c r="L6908" i="7"/>
  <c r="I6908" i="7" a="1"/>
  <c r="I6908" i="7" s="1"/>
  <c r="L6907" i="7"/>
  <c r="I6907" i="7" a="1"/>
  <c r="I6907" i="7" s="1"/>
  <c r="L6906" i="7"/>
  <c r="I6906" i="7"/>
  <c r="I6906" i="7" a="1"/>
  <c r="L6905" i="7"/>
  <c r="I6905" i="7" a="1"/>
  <c r="I6905" i="7" s="1"/>
  <c r="L6904" i="7"/>
  <c r="I6904" i="7"/>
  <c r="J6904" i="7" s="1"/>
  <c r="I6904" i="7" a="1"/>
  <c r="L6903" i="7"/>
  <c r="I6903" i="7"/>
  <c r="I6903" i="7" a="1"/>
  <c r="L6902" i="7"/>
  <c r="I6902" i="7" a="1"/>
  <c r="I6902" i="7" s="1"/>
  <c r="L6901" i="7"/>
  <c r="I6901" i="7" a="1"/>
  <c r="I6901" i="7" s="1"/>
  <c r="L6900" i="7"/>
  <c r="I6900" i="7" a="1"/>
  <c r="I6900" i="7" s="1"/>
  <c r="L6899" i="7"/>
  <c r="I6899" i="7" a="1"/>
  <c r="I6899" i="7" s="1"/>
  <c r="L6898" i="7"/>
  <c r="I6898" i="7" a="1"/>
  <c r="I6898" i="7" s="1"/>
  <c r="L6897" i="7"/>
  <c r="I6897" i="7"/>
  <c r="I6897" i="7" a="1"/>
  <c r="L6896" i="7"/>
  <c r="I6896" i="7" a="1"/>
  <c r="I6896" i="7" s="1"/>
  <c r="J6896" i="7" s="1"/>
  <c r="L6895" i="7"/>
  <c r="I6895" i="7"/>
  <c r="I6895" i="7" a="1"/>
  <c r="L6894" i="7"/>
  <c r="I6894" i="7" a="1"/>
  <c r="I6894" i="7" s="1"/>
  <c r="L6893" i="7"/>
  <c r="I6893" i="7" a="1"/>
  <c r="I6893" i="7" s="1"/>
  <c r="L6892" i="7"/>
  <c r="I6892" i="7" a="1"/>
  <c r="I6892" i="7" s="1"/>
  <c r="L6891" i="7"/>
  <c r="I6891" i="7" a="1"/>
  <c r="I6891" i="7" s="1"/>
  <c r="L6890" i="7"/>
  <c r="I6890" i="7" a="1"/>
  <c r="I6890" i="7" s="1"/>
  <c r="L6889" i="7"/>
  <c r="I6889" i="7"/>
  <c r="J6889" i="7" s="1"/>
  <c r="I6889" i="7" a="1"/>
  <c r="L6888" i="7"/>
  <c r="I6888" i="7"/>
  <c r="J6888" i="7" s="1"/>
  <c r="I6888" i="7" a="1"/>
  <c r="L6887" i="7"/>
  <c r="I6887" i="7"/>
  <c r="I6887" i="7" a="1"/>
  <c r="L6886" i="7"/>
  <c r="I6886" i="7" a="1"/>
  <c r="I6886" i="7" s="1"/>
  <c r="L6885" i="7"/>
  <c r="I6885" i="7" a="1"/>
  <c r="I6885" i="7" s="1"/>
  <c r="L6884" i="7"/>
  <c r="I6884" i="7" a="1"/>
  <c r="I6884" i="7" s="1"/>
  <c r="L6883" i="7"/>
  <c r="I6883" i="7" a="1"/>
  <c r="I6883" i="7" s="1"/>
  <c r="L6882" i="7"/>
  <c r="I6882" i="7"/>
  <c r="J6882" i="7" s="1"/>
  <c r="I6882" i="7" a="1"/>
  <c r="L6881" i="7"/>
  <c r="I6881" i="7"/>
  <c r="J6881" i="7" s="1"/>
  <c r="I6881" i="7" a="1"/>
  <c r="L6880" i="7"/>
  <c r="I6880" i="7"/>
  <c r="J6880" i="7" s="1"/>
  <c r="I6880" i="7" a="1"/>
  <c r="L6879" i="7"/>
  <c r="I6879" i="7" a="1"/>
  <c r="I6879" i="7" s="1"/>
  <c r="L6878" i="7"/>
  <c r="I6878" i="7" a="1"/>
  <c r="I6878" i="7" s="1"/>
  <c r="L6877" i="7"/>
  <c r="I6877" i="7" a="1"/>
  <c r="I6877" i="7" s="1"/>
  <c r="L6876" i="7"/>
  <c r="I6876" i="7" a="1"/>
  <c r="I6876" i="7" s="1"/>
  <c r="L6875" i="7"/>
  <c r="I6875" i="7" a="1"/>
  <c r="I6875" i="7" s="1"/>
  <c r="L6874" i="7"/>
  <c r="I6874" i="7" a="1"/>
  <c r="I6874" i="7" s="1"/>
  <c r="L6873" i="7"/>
  <c r="I6873" i="7" a="1"/>
  <c r="I6873" i="7" s="1"/>
  <c r="J6873" i="7" s="1"/>
  <c r="L6872" i="7"/>
  <c r="I6872" i="7" a="1"/>
  <c r="I6872" i="7" s="1"/>
  <c r="J6872" i="7" s="1"/>
  <c r="L6871" i="7"/>
  <c r="I6871" i="7" a="1"/>
  <c r="I6871" i="7" s="1"/>
  <c r="L6870" i="7"/>
  <c r="I6870" i="7" a="1"/>
  <c r="I6870" i="7" s="1"/>
  <c r="L6869" i="7"/>
  <c r="I6869" i="7" a="1"/>
  <c r="I6869" i="7" s="1"/>
  <c r="L6868" i="7"/>
  <c r="I6868" i="7" a="1"/>
  <c r="I6868" i="7" s="1"/>
  <c r="L6867" i="7"/>
  <c r="I6867" i="7" a="1"/>
  <c r="I6867" i="7" s="1"/>
  <c r="L6866" i="7"/>
  <c r="I6866" i="7" a="1"/>
  <c r="I6866" i="7" s="1"/>
  <c r="J6866" i="7" s="1"/>
  <c r="L6865" i="7"/>
  <c r="I6865" i="7" a="1"/>
  <c r="I6865" i="7" s="1"/>
  <c r="J6865" i="7" s="1"/>
  <c r="L6864" i="7"/>
  <c r="I6864" i="7" a="1"/>
  <c r="I6864" i="7" s="1"/>
  <c r="J6864" i="7" s="1"/>
  <c r="L6863" i="7"/>
  <c r="I6863" i="7"/>
  <c r="I6863" i="7" a="1"/>
  <c r="L6862" i="7"/>
  <c r="I6862" i="7" a="1"/>
  <c r="I6862" i="7" s="1"/>
  <c r="L6861" i="7"/>
  <c r="I6861" i="7" a="1"/>
  <c r="I6861" i="7" s="1"/>
  <c r="L6860" i="7"/>
  <c r="I6860" i="7" a="1"/>
  <c r="I6860" i="7" s="1"/>
  <c r="L6859" i="7"/>
  <c r="I6859" i="7" a="1"/>
  <c r="I6859" i="7" s="1"/>
  <c r="L6858" i="7"/>
  <c r="I6858" i="7" a="1"/>
  <c r="I6858" i="7" s="1"/>
  <c r="J6858" i="7" s="1"/>
  <c r="L6857" i="7"/>
  <c r="J6857" i="7"/>
  <c r="I6857" i="7"/>
  <c r="I6857" i="7" a="1"/>
  <c r="L6856" i="7"/>
  <c r="I6856" i="7" a="1"/>
  <c r="I6856" i="7" s="1"/>
  <c r="J6856" i="7" s="1"/>
  <c r="L6855" i="7"/>
  <c r="I6855" i="7"/>
  <c r="I6855" i="7" a="1"/>
  <c r="L6854" i="7"/>
  <c r="I6854" i="7" a="1"/>
  <c r="I6854" i="7" s="1"/>
  <c r="L6853" i="7"/>
  <c r="I6853" i="7" a="1"/>
  <c r="I6853" i="7" s="1"/>
  <c r="L6852" i="7"/>
  <c r="I6852" i="7" a="1"/>
  <c r="I6852" i="7" s="1"/>
  <c r="L6851" i="7"/>
  <c r="I6851" i="7" a="1"/>
  <c r="I6851" i="7" s="1"/>
  <c r="L6850" i="7"/>
  <c r="I6850" i="7"/>
  <c r="J6850" i="7" s="1"/>
  <c r="I6850" i="7" a="1"/>
  <c r="L6849" i="7"/>
  <c r="I6849" i="7"/>
  <c r="J6849" i="7" s="1"/>
  <c r="I6849" i="7" a="1"/>
  <c r="L6848" i="7"/>
  <c r="I6848" i="7" a="1"/>
  <c r="I6848" i="7" s="1"/>
  <c r="L6847" i="7"/>
  <c r="I6847" i="7" a="1"/>
  <c r="I6847" i="7" s="1"/>
  <c r="L6846" i="7"/>
  <c r="I6846" i="7" a="1"/>
  <c r="I6846" i="7" s="1"/>
  <c r="L6845" i="7"/>
  <c r="I6845" i="7" a="1"/>
  <c r="I6845" i="7" s="1"/>
  <c r="L6844" i="7"/>
  <c r="I6844" i="7" a="1"/>
  <c r="I6844" i="7" s="1"/>
  <c r="L6843" i="7"/>
  <c r="I6843" i="7" a="1"/>
  <c r="I6843" i="7" s="1"/>
  <c r="L6842" i="7"/>
  <c r="J6842" i="7"/>
  <c r="I6842" i="7"/>
  <c r="I6842" i="7" a="1"/>
  <c r="L6841" i="7"/>
  <c r="I6841" i="7" a="1"/>
  <c r="I6841" i="7" s="1"/>
  <c r="J6841" i="7" s="1"/>
  <c r="L6840" i="7"/>
  <c r="I6840" i="7" a="1"/>
  <c r="I6840" i="7" s="1"/>
  <c r="L6839" i="7"/>
  <c r="I6839" i="7" a="1"/>
  <c r="I6839" i="7" s="1"/>
  <c r="L6838" i="7"/>
  <c r="I6838" i="7" a="1"/>
  <c r="I6838" i="7" s="1"/>
  <c r="L6837" i="7"/>
  <c r="I6837" i="7" a="1"/>
  <c r="I6837" i="7" s="1"/>
  <c r="J6837" i="7" s="1"/>
  <c r="L6836" i="7"/>
  <c r="I6836" i="7" a="1"/>
  <c r="I6836" i="7" s="1"/>
  <c r="L6835" i="7"/>
  <c r="I6835" i="7" a="1"/>
  <c r="I6835" i="7" s="1"/>
  <c r="L6834" i="7"/>
  <c r="I6834" i="7"/>
  <c r="I6834" i="7" a="1"/>
  <c r="L6833" i="7"/>
  <c r="I6833" i="7" a="1"/>
  <c r="I6833" i="7" s="1"/>
  <c r="J6833" i="7" s="1"/>
  <c r="L6832" i="7"/>
  <c r="I6832" i="7" a="1"/>
  <c r="I6832" i="7" s="1"/>
  <c r="L6831" i="7"/>
  <c r="I6831" i="7" a="1"/>
  <c r="I6831" i="7" s="1"/>
  <c r="L6830" i="7"/>
  <c r="I6830" i="7" a="1"/>
  <c r="I6830" i="7" s="1"/>
  <c r="L6829" i="7"/>
  <c r="I6829" i="7" a="1"/>
  <c r="I6829" i="7" s="1"/>
  <c r="L6828" i="7"/>
  <c r="I6828" i="7" a="1"/>
  <c r="I6828" i="7" s="1"/>
  <c r="J6828" i="7" s="1"/>
  <c r="L6827" i="7"/>
  <c r="I6827" i="7" a="1"/>
  <c r="I6827" i="7" s="1"/>
  <c r="L6826" i="7"/>
  <c r="J6826" i="7"/>
  <c r="I6826" i="7"/>
  <c r="I6826" i="7" a="1"/>
  <c r="L6825" i="7"/>
  <c r="I6825" i="7"/>
  <c r="I6825" i="7" a="1"/>
  <c r="L6824" i="7"/>
  <c r="J6824" i="7"/>
  <c r="I6824" i="7"/>
  <c r="I6824" i="7" a="1"/>
  <c r="L6823" i="7"/>
  <c r="I6823" i="7" a="1"/>
  <c r="I6823" i="7" s="1"/>
  <c r="J6823" i="7" s="1"/>
  <c r="L6822" i="7"/>
  <c r="I6822" i="7" a="1"/>
  <c r="I6822" i="7" s="1"/>
  <c r="L6821" i="7"/>
  <c r="I6821" i="7" a="1"/>
  <c r="I6821" i="7" s="1"/>
  <c r="L6820" i="7"/>
  <c r="I6820" i="7" a="1"/>
  <c r="I6820" i="7" s="1"/>
  <c r="J6820" i="7" s="1"/>
  <c r="L6819" i="7"/>
  <c r="I6819" i="7" a="1"/>
  <c r="I6819" i="7" s="1"/>
  <c r="L6818" i="7"/>
  <c r="I6818" i="7" a="1"/>
  <c r="I6818" i="7" s="1"/>
  <c r="J6818" i="7" s="1"/>
  <c r="L6817" i="7"/>
  <c r="I6817" i="7"/>
  <c r="I6817" i="7" a="1"/>
  <c r="L6816" i="7"/>
  <c r="I6816" i="7" a="1"/>
  <c r="I6816" i="7" s="1"/>
  <c r="J6816" i="7" s="1"/>
  <c r="L6815" i="7"/>
  <c r="I6815" i="7" a="1"/>
  <c r="I6815" i="7" s="1"/>
  <c r="L6814" i="7"/>
  <c r="I6814" i="7" a="1"/>
  <c r="I6814" i="7" s="1"/>
  <c r="L6813" i="7"/>
  <c r="I6813" i="7"/>
  <c r="I6813" i="7" a="1"/>
  <c r="L6812" i="7"/>
  <c r="J6812" i="7"/>
  <c r="I6812" i="7" a="1"/>
  <c r="I6812" i="7" s="1"/>
  <c r="L6811" i="7"/>
  <c r="I6811" i="7" a="1"/>
  <c r="I6811" i="7" s="1"/>
  <c r="L6810" i="7"/>
  <c r="I6810" i="7"/>
  <c r="I6810" i="7" a="1"/>
  <c r="L6809" i="7"/>
  <c r="I6809" i="7"/>
  <c r="I6809" i="7" a="1"/>
  <c r="L6808" i="7"/>
  <c r="I6808" i="7"/>
  <c r="J6808" i="7" s="1"/>
  <c r="I6808" i="7" a="1"/>
  <c r="L6807" i="7"/>
  <c r="I6807" i="7" a="1"/>
  <c r="I6807" i="7" s="1"/>
  <c r="J6807" i="7" s="1"/>
  <c r="L6806" i="7"/>
  <c r="I6806" i="7" a="1"/>
  <c r="I6806" i="7" s="1"/>
  <c r="L6805" i="7"/>
  <c r="I6805" i="7" a="1"/>
  <c r="I6805" i="7" s="1"/>
  <c r="L6804" i="7"/>
  <c r="I6804" i="7" a="1"/>
  <c r="I6804" i="7" s="1"/>
  <c r="L6803" i="7"/>
  <c r="I6803" i="7"/>
  <c r="J6803" i="7" s="1"/>
  <c r="I6803" i="7" a="1"/>
  <c r="L6802" i="7"/>
  <c r="I6802" i="7" a="1"/>
  <c r="I6802" i="7" s="1"/>
  <c r="L6801" i="7"/>
  <c r="I6801" i="7" a="1"/>
  <c r="I6801" i="7" s="1"/>
  <c r="L6800" i="7"/>
  <c r="I6800" i="7" a="1"/>
  <c r="I6800" i="7" s="1"/>
  <c r="L6799" i="7"/>
  <c r="I6799" i="7" a="1"/>
  <c r="I6799" i="7" s="1"/>
  <c r="L6798" i="7"/>
  <c r="I6798" i="7"/>
  <c r="J6798" i="7" s="1"/>
  <c r="I6798" i="7" a="1"/>
  <c r="L6797" i="7"/>
  <c r="J6797" i="7"/>
  <c r="I6797" i="7"/>
  <c r="I6797" i="7" a="1"/>
  <c r="L6796" i="7"/>
  <c r="I6796" i="7" a="1"/>
  <c r="I6796" i="7" s="1"/>
  <c r="L6795" i="7"/>
  <c r="I6795" i="7" a="1"/>
  <c r="I6795" i="7" s="1"/>
  <c r="L6794" i="7"/>
  <c r="I6794" i="7" a="1"/>
  <c r="I6794" i="7" s="1"/>
  <c r="L6793" i="7"/>
  <c r="I6793" i="7" a="1"/>
  <c r="I6793" i="7" s="1"/>
  <c r="J6793" i="7" s="1"/>
  <c r="L6792" i="7"/>
  <c r="I6792" i="7" a="1"/>
  <c r="I6792" i="7" s="1"/>
  <c r="J6792" i="7" s="1"/>
  <c r="L6791" i="7"/>
  <c r="I6791" i="7" a="1"/>
  <c r="I6791" i="7" s="1"/>
  <c r="L6790" i="7"/>
  <c r="I6790" i="7"/>
  <c r="J6790" i="7" s="1"/>
  <c r="I6790" i="7" a="1"/>
  <c r="L6789" i="7"/>
  <c r="I6789" i="7"/>
  <c r="J6789" i="7" s="1"/>
  <c r="I6789" i="7" a="1"/>
  <c r="L6788" i="7"/>
  <c r="I6788" i="7" a="1"/>
  <c r="I6788" i="7" s="1"/>
  <c r="L6787" i="7"/>
  <c r="I6787" i="7" a="1"/>
  <c r="I6787" i="7" s="1"/>
  <c r="L6786" i="7"/>
  <c r="I6786" i="7" a="1"/>
  <c r="I6786" i="7" s="1"/>
  <c r="L6785" i="7"/>
  <c r="I6785" i="7" a="1"/>
  <c r="I6785" i="7" s="1"/>
  <c r="J6785" i="7" s="1"/>
  <c r="L6784" i="7"/>
  <c r="I6784" i="7" a="1"/>
  <c r="I6784" i="7" s="1"/>
  <c r="J6784" i="7" s="1"/>
  <c r="L6783" i="7"/>
  <c r="I6783" i="7" a="1"/>
  <c r="I6783" i="7" s="1"/>
  <c r="L6782" i="7"/>
  <c r="I6782" i="7" a="1"/>
  <c r="I6782" i="7" s="1"/>
  <c r="J6782" i="7" s="1"/>
  <c r="L6781" i="7"/>
  <c r="I6781" i="7" a="1"/>
  <c r="I6781" i="7" s="1"/>
  <c r="J6781" i="7" s="1"/>
  <c r="L6780" i="7"/>
  <c r="I6780" i="7" a="1"/>
  <c r="I6780" i="7" s="1"/>
  <c r="L6779" i="7"/>
  <c r="I6779" i="7" a="1"/>
  <c r="I6779" i="7" s="1"/>
  <c r="L6778" i="7"/>
  <c r="I6778" i="7" a="1"/>
  <c r="I6778" i="7" s="1"/>
  <c r="L6777" i="7"/>
  <c r="J6777" i="7"/>
  <c r="I6777" i="7"/>
  <c r="I6777" i="7" a="1"/>
  <c r="L6776" i="7"/>
  <c r="J6776" i="7"/>
  <c r="I6776" i="7"/>
  <c r="I6776" i="7" a="1"/>
  <c r="L6775" i="7"/>
  <c r="I6775" i="7" a="1"/>
  <c r="I6775" i="7" s="1"/>
  <c r="L6774" i="7"/>
  <c r="I6774" i="7" a="1"/>
  <c r="I6774" i="7" s="1"/>
  <c r="J6774" i="7" s="1"/>
  <c r="L6773" i="7"/>
  <c r="I6773" i="7" a="1"/>
  <c r="I6773" i="7" s="1"/>
  <c r="L6772" i="7"/>
  <c r="I6772" i="7" a="1"/>
  <c r="I6772" i="7" s="1"/>
  <c r="L6771" i="7"/>
  <c r="I6771" i="7" a="1"/>
  <c r="I6771" i="7" s="1"/>
  <c r="L6770" i="7"/>
  <c r="I6770" i="7" a="1"/>
  <c r="I6770" i="7" s="1"/>
  <c r="L6769" i="7"/>
  <c r="I6769" i="7"/>
  <c r="I6769" i="7" a="1"/>
  <c r="L6768" i="7"/>
  <c r="I6768" i="7"/>
  <c r="J6768" i="7" s="1"/>
  <c r="I6768" i="7" a="1"/>
  <c r="L6767" i="7"/>
  <c r="I6767" i="7" a="1"/>
  <c r="I6767" i="7" s="1"/>
  <c r="L6766" i="7"/>
  <c r="I6766" i="7"/>
  <c r="J6766" i="7" s="1"/>
  <c r="I6766" i="7" a="1"/>
  <c r="L6765" i="7"/>
  <c r="J6765" i="7"/>
  <c r="I6765" i="7"/>
  <c r="I6765" i="7" a="1"/>
  <c r="L6764" i="7"/>
  <c r="I6764" i="7" a="1"/>
  <c r="I6764" i="7" s="1"/>
  <c r="L6763" i="7"/>
  <c r="I6763" i="7" a="1"/>
  <c r="I6763" i="7" s="1"/>
  <c r="L6762" i="7"/>
  <c r="I6762" i="7" a="1"/>
  <c r="I6762" i="7" s="1"/>
  <c r="L6761" i="7"/>
  <c r="I6761" i="7" a="1"/>
  <c r="I6761" i="7" s="1"/>
  <c r="L6760" i="7"/>
  <c r="I6760" i="7" a="1"/>
  <c r="I6760" i="7" s="1"/>
  <c r="J6760" i="7" s="1"/>
  <c r="L6759" i="7"/>
  <c r="I6759" i="7" a="1"/>
  <c r="I6759" i="7" s="1"/>
  <c r="L6758" i="7"/>
  <c r="I6758" i="7"/>
  <c r="J6758" i="7" s="1"/>
  <c r="I6758" i="7" a="1"/>
  <c r="L6757" i="7"/>
  <c r="I6757" i="7"/>
  <c r="I6757" i="7" a="1"/>
  <c r="L6756" i="7"/>
  <c r="I6756" i="7" a="1"/>
  <c r="I6756" i="7" s="1"/>
  <c r="L6755" i="7"/>
  <c r="I6755" i="7" a="1"/>
  <c r="I6755" i="7" s="1"/>
  <c r="L6754" i="7"/>
  <c r="I6754" i="7" a="1"/>
  <c r="I6754" i="7" s="1"/>
  <c r="L6753" i="7"/>
  <c r="I6753" i="7" a="1"/>
  <c r="I6753" i="7" s="1"/>
  <c r="J6753" i="7" s="1"/>
  <c r="L6752" i="7"/>
  <c r="I6752" i="7" a="1"/>
  <c r="I6752" i="7" s="1"/>
  <c r="J6752" i="7" s="1"/>
  <c r="L6751" i="7"/>
  <c r="I6751" i="7" a="1"/>
  <c r="I6751" i="7" s="1"/>
  <c r="L6750" i="7"/>
  <c r="I6750" i="7" a="1"/>
  <c r="I6750" i="7" s="1"/>
  <c r="J6750" i="7" s="1"/>
  <c r="L6749" i="7"/>
  <c r="I6749" i="7" a="1"/>
  <c r="I6749" i="7" s="1"/>
  <c r="J6749" i="7" s="1"/>
  <c r="L6748" i="7"/>
  <c r="I6748" i="7" a="1"/>
  <c r="I6748" i="7" s="1"/>
  <c r="L6747" i="7"/>
  <c r="I6747" i="7" a="1"/>
  <c r="I6747" i="7" s="1"/>
  <c r="L6746" i="7"/>
  <c r="I6746" i="7" a="1"/>
  <c r="I6746" i="7" s="1"/>
  <c r="L6745" i="7"/>
  <c r="J6745" i="7"/>
  <c r="I6745" i="7"/>
  <c r="I6745" i="7" a="1"/>
  <c r="L6744" i="7"/>
  <c r="J6744" i="7"/>
  <c r="I6744" i="7"/>
  <c r="I6744" i="7" a="1"/>
  <c r="L6743" i="7"/>
  <c r="I6743" i="7" a="1"/>
  <c r="I6743" i="7" s="1"/>
  <c r="L6742" i="7"/>
  <c r="I6742" i="7" a="1"/>
  <c r="I6742" i="7" s="1"/>
  <c r="J6742" i="7" s="1"/>
  <c r="L6741" i="7"/>
  <c r="I6741" i="7" a="1"/>
  <c r="I6741" i="7" s="1"/>
  <c r="J6741" i="7" s="1"/>
  <c r="L6740" i="7"/>
  <c r="I6740" i="7" a="1"/>
  <c r="I6740" i="7" s="1"/>
  <c r="L6739" i="7"/>
  <c r="I6739" i="7" a="1"/>
  <c r="I6739" i="7" s="1"/>
  <c r="L6738" i="7"/>
  <c r="I6738" i="7" a="1"/>
  <c r="I6738" i="7" s="1"/>
  <c r="L6737" i="7"/>
  <c r="I6737" i="7"/>
  <c r="J6737" i="7" s="1"/>
  <c r="I6737" i="7" a="1"/>
  <c r="L6736" i="7"/>
  <c r="I6736" i="7"/>
  <c r="J6736" i="7" s="1"/>
  <c r="I6736" i="7" a="1"/>
  <c r="L6735" i="7"/>
  <c r="I6735" i="7" a="1"/>
  <c r="I6735" i="7" s="1"/>
  <c r="L6734" i="7"/>
  <c r="I6734" i="7"/>
  <c r="J6734" i="7" s="1"/>
  <c r="I6734" i="7" a="1"/>
  <c r="L6733" i="7"/>
  <c r="J6733" i="7"/>
  <c r="I6733" i="7"/>
  <c r="I6733" i="7" a="1"/>
  <c r="L6732" i="7"/>
  <c r="I6732" i="7" a="1"/>
  <c r="I6732" i="7" s="1"/>
  <c r="L6731" i="7"/>
  <c r="I6731" i="7" a="1"/>
  <c r="I6731" i="7" s="1"/>
  <c r="L6730" i="7"/>
  <c r="I6730" i="7" a="1"/>
  <c r="I6730" i="7" s="1"/>
  <c r="L6729" i="7"/>
  <c r="I6729" i="7" a="1"/>
  <c r="I6729" i="7" s="1"/>
  <c r="J6729" i="7" s="1"/>
  <c r="L6728" i="7"/>
  <c r="I6728" i="7" a="1"/>
  <c r="I6728" i="7" s="1"/>
  <c r="J6728" i="7" s="1"/>
  <c r="L6727" i="7"/>
  <c r="I6727" i="7" a="1"/>
  <c r="I6727" i="7" s="1"/>
  <c r="L6726" i="7"/>
  <c r="I6726" i="7"/>
  <c r="J6726" i="7" s="1"/>
  <c r="I6726" i="7" a="1"/>
  <c r="L6725" i="7"/>
  <c r="I6725" i="7"/>
  <c r="J6725" i="7" s="1"/>
  <c r="I6725" i="7" a="1"/>
  <c r="L6724" i="7"/>
  <c r="I6724" i="7" a="1"/>
  <c r="I6724" i="7" s="1"/>
  <c r="L6723" i="7"/>
  <c r="I6723" i="7" a="1"/>
  <c r="I6723" i="7" s="1"/>
  <c r="L6722" i="7"/>
  <c r="I6722" i="7" a="1"/>
  <c r="I6722" i="7" s="1"/>
  <c r="L6721" i="7"/>
  <c r="I6721" i="7" a="1"/>
  <c r="I6721" i="7" s="1"/>
  <c r="J6721" i="7" s="1"/>
  <c r="L6720" i="7"/>
  <c r="I6720" i="7"/>
  <c r="J6720" i="7" s="1"/>
  <c r="I6720" i="7" a="1"/>
  <c r="L6719" i="7"/>
  <c r="I6719" i="7" a="1"/>
  <c r="I6719" i="7" s="1"/>
  <c r="L6718" i="7"/>
  <c r="I6718" i="7"/>
  <c r="J6718" i="7" s="1"/>
  <c r="I6718" i="7" a="1"/>
  <c r="L6717" i="7"/>
  <c r="J6717" i="7"/>
  <c r="I6717" i="7"/>
  <c r="I6717" i="7" a="1"/>
  <c r="L6716" i="7"/>
  <c r="I6716" i="7" a="1"/>
  <c r="I6716" i="7" s="1"/>
  <c r="L6715" i="7"/>
  <c r="I6715" i="7" a="1"/>
  <c r="I6715" i="7" s="1"/>
  <c r="L6714" i="7"/>
  <c r="I6714" i="7"/>
  <c r="I6714" i="7" a="1"/>
  <c r="L6713" i="7"/>
  <c r="I6713" i="7"/>
  <c r="J6713" i="7" s="1"/>
  <c r="I6713" i="7" a="1"/>
  <c r="L6712" i="7"/>
  <c r="J6712" i="7"/>
  <c r="I6712" i="7"/>
  <c r="I6712" i="7" a="1"/>
  <c r="L6711" i="7"/>
  <c r="I6711" i="7" a="1"/>
  <c r="I6711" i="7" s="1"/>
  <c r="L6710" i="7"/>
  <c r="I6710" i="7" a="1"/>
  <c r="I6710" i="7" s="1"/>
  <c r="J6710" i="7" s="1"/>
  <c r="L6709" i="7"/>
  <c r="I6709" i="7" a="1"/>
  <c r="I6709" i="7" s="1"/>
  <c r="J6709" i="7" s="1"/>
  <c r="L6708" i="7"/>
  <c r="I6708" i="7" a="1"/>
  <c r="I6708" i="7" s="1"/>
  <c r="L6707" i="7"/>
  <c r="I6707" i="7" a="1"/>
  <c r="I6707" i="7" s="1"/>
  <c r="L6706" i="7"/>
  <c r="I6706" i="7"/>
  <c r="I6706" i="7" a="1"/>
  <c r="L6705" i="7"/>
  <c r="J6705" i="7"/>
  <c r="I6705" i="7"/>
  <c r="I6705" i="7" a="1"/>
  <c r="L6704" i="7"/>
  <c r="I6704" i="7" a="1"/>
  <c r="I6704" i="7" s="1"/>
  <c r="J6704" i="7" s="1"/>
  <c r="L6703" i="7"/>
  <c r="I6703" i="7" a="1"/>
  <c r="I6703" i="7" s="1"/>
  <c r="L6702" i="7"/>
  <c r="I6702" i="7" a="1"/>
  <c r="I6702" i="7" s="1"/>
  <c r="J6702" i="7" s="1"/>
  <c r="L6701" i="7"/>
  <c r="I6701" i="7" a="1"/>
  <c r="I6701" i="7" s="1"/>
  <c r="J6701" i="7" s="1"/>
  <c r="L6700" i="7"/>
  <c r="I6700" i="7" a="1"/>
  <c r="I6700" i="7" s="1"/>
  <c r="L6699" i="7"/>
  <c r="I6699" i="7" a="1"/>
  <c r="I6699" i="7" s="1"/>
  <c r="L6698" i="7"/>
  <c r="I6698" i="7" a="1"/>
  <c r="I6698" i="7" s="1"/>
  <c r="L6697" i="7"/>
  <c r="I6697" i="7" a="1"/>
  <c r="I6697" i="7" s="1"/>
  <c r="J6697" i="7" s="1"/>
  <c r="L6696" i="7"/>
  <c r="I6696" i="7" a="1"/>
  <c r="I6696" i="7" s="1"/>
  <c r="J6696" i="7" s="1"/>
  <c r="L6695" i="7"/>
  <c r="I6695" i="7" a="1"/>
  <c r="I6695" i="7" s="1"/>
  <c r="L6694" i="7"/>
  <c r="I6694" i="7" a="1"/>
  <c r="I6694" i="7" s="1"/>
  <c r="J6694" i="7" s="1"/>
  <c r="L6693" i="7"/>
  <c r="I6693" i="7" a="1"/>
  <c r="I6693" i="7" s="1"/>
  <c r="L6692" i="7"/>
  <c r="I6692" i="7" a="1"/>
  <c r="I6692" i="7" s="1"/>
  <c r="L6691" i="7"/>
  <c r="I6691" i="7" a="1"/>
  <c r="I6691" i="7" s="1"/>
  <c r="L6690" i="7"/>
  <c r="I6690" i="7" a="1"/>
  <c r="I6690" i="7" s="1"/>
  <c r="L6689" i="7"/>
  <c r="I6689" i="7" a="1"/>
  <c r="I6689" i="7" s="1"/>
  <c r="J6689" i="7" s="1"/>
  <c r="L6688" i="7"/>
  <c r="I6688" i="7" a="1"/>
  <c r="I6688" i="7" s="1"/>
  <c r="J6688" i="7" s="1"/>
  <c r="L6687" i="7"/>
  <c r="I6687" i="7" a="1"/>
  <c r="I6687" i="7" s="1"/>
  <c r="L6686" i="7"/>
  <c r="I6686" i="7" a="1"/>
  <c r="I6686" i="7" s="1"/>
  <c r="J6686" i="7" s="1"/>
  <c r="L6685" i="7"/>
  <c r="I6685" i="7" a="1"/>
  <c r="I6685" i="7" s="1"/>
  <c r="J6685" i="7" s="1"/>
  <c r="L6684" i="7"/>
  <c r="I6684" i="7" a="1"/>
  <c r="I6684" i="7" s="1"/>
  <c r="L6683" i="7"/>
  <c r="I6683" i="7" a="1"/>
  <c r="I6683" i="7" s="1"/>
  <c r="L6682" i="7"/>
  <c r="I6682" i="7" a="1"/>
  <c r="I6682" i="7" s="1"/>
  <c r="L6681" i="7"/>
  <c r="I6681" i="7" a="1"/>
  <c r="I6681" i="7" s="1"/>
  <c r="J6681" i="7" s="1"/>
  <c r="L6680" i="7"/>
  <c r="I6680" i="7" a="1"/>
  <c r="I6680" i="7" s="1"/>
  <c r="J6680" i="7" s="1"/>
  <c r="L6679" i="7"/>
  <c r="I6679" i="7" a="1"/>
  <c r="I6679" i="7" s="1"/>
  <c r="L6678" i="7"/>
  <c r="I6678" i="7" a="1"/>
  <c r="I6678" i="7" s="1"/>
  <c r="J6678" i="7" s="1"/>
  <c r="L6677" i="7"/>
  <c r="I6677" i="7" a="1"/>
  <c r="I6677" i="7" s="1"/>
  <c r="J6677" i="7" s="1"/>
  <c r="L6676" i="7"/>
  <c r="I6676" i="7" a="1"/>
  <c r="I6676" i="7" s="1"/>
  <c r="L6675" i="7"/>
  <c r="I6675" i="7" a="1"/>
  <c r="I6675" i="7" s="1"/>
  <c r="L6674" i="7"/>
  <c r="I6674" i="7" a="1"/>
  <c r="I6674" i="7" s="1"/>
  <c r="L6673" i="7"/>
  <c r="I6673" i="7" a="1"/>
  <c r="I6673" i="7" s="1"/>
  <c r="J6673" i="7" s="1"/>
  <c r="L6672" i="7"/>
  <c r="I6672" i="7" a="1"/>
  <c r="I6672" i="7" s="1"/>
  <c r="J6672" i="7" s="1"/>
  <c r="L6671" i="7"/>
  <c r="I6671" i="7" a="1"/>
  <c r="I6671" i="7" s="1"/>
  <c r="L6670" i="7"/>
  <c r="I6670" i="7" a="1"/>
  <c r="I6670" i="7" s="1"/>
  <c r="J6670" i="7" s="1"/>
  <c r="L6669" i="7"/>
  <c r="I6669" i="7" a="1"/>
  <c r="I6669" i="7" s="1"/>
  <c r="J6669" i="7" s="1"/>
  <c r="L6668" i="7"/>
  <c r="I6668" i="7" a="1"/>
  <c r="I6668" i="7" s="1"/>
  <c r="L6667" i="7"/>
  <c r="I6667" i="7" a="1"/>
  <c r="I6667" i="7" s="1"/>
  <c r="L6666" i="7"/>
  <c r="I6666" i="7" a="1"/>
  <c r="I6666" i="7" s="1"/>
  <c r="L6665" i="7"/>
  <c r="I6665" i="7" a="1"/>
  <c r="I6665" i="7" s="1"/>
  <c r="J6665" i="7" s="1"/>
  <c r="L6664" i="7"/>
  <c r="I6664" i="7" a="1"/>
  <c r="I6664" i="7" s="1"/>
  <c r="J6664" i="7" s="1"/>
  <c r="L6663" i="7"/>
  <c r="I6663" i="7" a="1"/>
  <c r="I6663" i="7" s="1"/>
  <c r="L6662" i="7"/>
  <c r="I6662" i="7" a="1"/>
  <c r="I6662" i="7" s="1"/>
  <c r="J6662" i="7" s="1"/>
  <c r="L6661" i="7"/>
  <c r="I6661" i="7" a="1"/>
  <c r="I6661" i="7" s="1"/>
  <c r="J6661" i="7" s="1"/>
  <c r="L6660" i="7"/>
  <c r="I6660" i="7" a="1"/>
  <c r="I6660" i="7" s="1"/>
  <c r="L6659" i="7"/>
  <c r="I6659" i="7" a="1"/>
  <c r="I6659" i="7" s="1"/>
  <c r="L6658" i="7"/>
  <c r="I6658" i="7" a="1"/>
  <c r="I6658" i="7" s="1"/>
  <c r="L6657" i="7"/>
  <c r="I6657" i="7" a="1"/>
  <c r="I6657" i="7" s="1"/>
  <c r="J6657" i="7" s="1"/>
  <c r="L6656" i="7"/>
  <c r="I6656" i="7" a="1"/>
  <c r="I6656" i="7" s="1"/>
  <c r="J6656" i="7" s="1"/>
  <c r="L6655" i="7"/>
  <c r="I6655" i="7" a="1"/>
  <c r="I6655" i="7" s="1"/>
  <c r="L6654" i="7"/>
  <c r="I6654" i="7"/>
  <c r="J6654" i="7" s="1"/>
  <c r="I6654" i="7" a="1"/>
  <c r="L6653" i="7"/>
  <c r="I6653" i="7" a="1"/>
  <c r="I6653" i="7" s="1"/>
  <c r="J6653" i="7" s="1"/>
  <c r="L6652" i="7"/>
  <c r="I6652" i="7" a="1"/>
  <c r="I6652" i="7" s="1"/>
  <c r="L6651" i="7"/>
  <c r="I6651" i="7" a="1"/>
  <c r="I6651" i="7" s="1"/>
  <c r="L6650" i="7"/>
  <c r="I6650" i="7" a="1"/>
  <c r="I6650" i="7" s="1"/>
  <c r="L6649" i="7"/>
  <c r="I6649" i="7" a="1"/>
  <c r="I6649" i="7" s="1"/>
  <c r="J6649" i="7" s="1"/>
  <c r="L6648" i="7"/>
  <c r="I6648" i="7" a="1"/>
  <c r="I6648" i="7" s="1"/>
  <c r="J6648" i="7" s="1"/>
  <c r="L6647" i="7"/>
  <c r="I6647" i="7" a="1"/>
  <c r="I6647" i="7" s="1"/>
  <c r="L6646" i="7"/>
  <c r="I6646" i="7" a="1"/>
  <c r="I6646" i="7" s="1"/>
  <c r="L6645" i="7"/>
  <c r="I6645" i="7" a="1"/>
  <c r="I6645" i="7" s="1"/>
  <c r="L6644" i="7"/>
  <c r="I6644" i="7" a="1"/>
  <c r="I6644" i="7" s="1"/>
  <c r="J6644" i="7" s="1"/>
  <c r="L6643" i="7"/>
  <c r="I6643" i="7" a="1"/>
  <c r="I6643" i="7" s="1"/>
  <c r="L6642" i="7"/>
  <c r="I6642" i="7" a="1"/>
  <c r="I6642" i="7" s="1"/>
  <c r="L6641" i="7"/>
  <c r="I6641" i="7" a="1"/>
  <c r="I6641" i="7" s="1"/>
  <c r="J6641" i="7" s="1"/>
  <c r="L6640" i="7"/>
  <c r="I6640" i="7" a="1"/>
  <c r="I6640" i="7" s="1"/>
  <c r="J6640" i="7" s="1"/>
  <c r="L6639" i="7"/>
  <c r="I6639" i="7" a="1"/>
  <c r="I6639" i="7" s="1"/>
  <c r="L6638" i="7"/>
  <c r="I6638" i="7"/>
  <c r="I6638" i="7" a="1"/>
  <c r="L6637" i="7"/>
  <c r="I6637" i="7"/>
  <c r="J6637" i="7" s="1"/>
  <c r="I6637" i="7" a="1"/>
  <c r="L6636" i="7"/>
  <c r="I6636" i="7" a="1"/>
  <c r="I6636" i="7" s="1"/>
  <c r="J6636" i="7" s="1"/>
  <c r="L6635" i="7"/>
  <c r="I6635" i="7" a="1"/>
  <c r="I6635" i="7" s="1"/>
  <c r="L6634" i="7"/>
  <c r="I6634" i="7" a="1"/>
  <c r="I6634" i="7" s="1"/>
  <c r="L6633" i="7"/>
  <c r="I6633" i="7"/>
  <c r="I6633" i="7" a="1"/>
  <c r="L6632" i="7"/>
  <c r="I6632" i="7" a="1"/>
  <c r="I6632" i="7" s="1"/>
  <c r="J6632" i="7" s="1"/>
  <c r="L6631" i="7"/>
  <c r="I6631" i="7" a="1"/>
  <c r="I6631" i="7" s="1"/>
  <c r="L6630" i="7"/>
  <c r="I6630" i="7"/>
  <c r="I6630" i="7" a="1"/>
  <c r="L6629" i="7"/>
  <c r="I6629" i="7"/>
  <c r="J6629" i="7" s="1"/>
  <c r="I6629" i="7" a="1"/>
  <c r="L6628" i="7"/>
  <c r="I6628" i="7" a="1"/>
  <c r="I6628" i="7" s="1"/>
  <c r="J6628" i="7" s="1"/>
  <c r="L6627" i="7"/>
  <c r="I6627" i="7" a="1"/>
  <c r="I6627" i="7" s="1"/>
  <c r="L6626" i="7"/>
  <c r="I6626" i="7" a="1"/>
  <c r="I6626" i="7" s="1"/>
  <c r="L6625" i="7"/>
  <c r="I6625" i="7" a="1"/>
  <c r="I6625" i="7" s="1"/>
  <c r="J6625" i="7" s="1"/>
  <c r="L6624" i="7"/>
  <c r="I6624" i="7"/>
  <c r="J6624" i="7" s="1"/>
  <c r="I6624" i="7" a="1"/>
  <c r="L6623" i="7"/>
  <c r="I6623" i="7" a="1"/>
  <c r="I6623" i="7" s="1"/>
  <c r="L6622" i="7"/>
  <c r="I6622" i="7"/>
  <c r="I6622" i="7" a="1"/>
  <c r="L6621" i="7"/>
  <c r="I6621" i="7"/>
  <c r="I6621" i="7" a="1"/>
  <c r="L6620" i="7"/>
  <c r="I6620" i="7" a="1"/>
  <c r="I6620" i="7" s="1"/>
  <c r="J6620" i="7" s="1"/>
  <c r="L6619" i="7"/>
  <c r="I6619" i="7" a="1"/>
  <c r="I6619" i="7" s="1"/>
  <c r="J6619" i="7" s="1"/>
  <c r="L6618" i="7"/>
  <c r="I6618" i="7" a="1"/>
  <c r="I6618" i="7" s="1"/>
  <c r="L6617" i="7"/>
  <c r="I6617" i="7" a="1"/>
  <c r="I6617" i="7" s="1"/>
  <c r="J6617" i="7" s="1"/>
  <c r="L6616" i="7"/>
  <c r="I6616" i="7" a="1"/>
  <c r="I6616" i="7" s="1"/>
  <c r="J6616" i="7" s="1"/>
  <c r="L6615" i="7"/>
  <c r="I6615" i="7" a="1"/>
  <c r="I6615" i="7" s="1"/>
  <c r="L6614" i="7"/>
  <c r="I6614" i="7"/>
  <c r="I6614" i="7" a="1"/>
  <c r="L6613" i="7"/>
  <c r="I6613" i="7"/>
  <c r="J6613" i="7" s="1"/>
  <c r="I6613" i="7" a="1"/>
  <c r="L6612" i="7"/>
  <c r="I6612" i="7" a="1"/>
  <c r="I6612" i="7" s="1"/>
  <c r="J6612" i="7" s="1"/>
  <c r="L6611" i="7"/>
  <c r="I6611" i="7" a="1"/>
  <c r="I6611" i="7" s="1"/>
  <c r="J6611" i="7" s="1"/>
  <c r="L6610" i="7"/>
  <c r="I6610" i="7" a="1"/>
  <c r="I6610" i="7" s="1"/>
  <c r="L6609" i="7"/>
  <c r="I6609" i="7" a="1"/>
  <c r="I6609" i="7" s="1"/>
  <c r="J6609" i="7" s="1"/>
  <c r="L6608" i="7"/>
  <c r="I6608" i="7" a="1"/>
  <c r="I6608" i="7" s="1"/>
  <c r="J6608" i="7" s="1"/>
  <c r="L6607" i="7"/>
  <c r="I6607" i="7" a="1"/>
  <c r="I6607" i="7" s="1"/>
  <c r="L6606" i="7"/>
  <c r="I6606" i="7" a="1"/>
  <c r="I6606" i="7" s="1"/>
  <c r="L6605" i="7"/>
  <c r="I6605" i="7" a="1"/>
  <c r="I6605" i="7" s="1"/>
  <c r="L6604" i="7"/>
  <c r="J6604" i="7"/>
  <c r="I6604" i="7" a="1"/>
  <c r="I6604" i="7" s="1"/>
  <c r="L6603" i="7"/>
  <c r="I6603" i="7" a="1"/>
  <c r="I6603" i="7" s="1"/>
  <c r="J6603" i="7" s="1"/>
  <c r="L6602" i="7"/>
  <c r="I6602" i="7" a="1"/>
  <c r="I6602" i="7" s="1"/>
  <c r="L6601" i="7"/>
  <c r="J6601" i="7"/>
  <c r="I6601" i="7"/>
  <c r="I6601" i="7" a="1"/>
  <c r="L6600" i="7"/>
  <c r="J6600" i="7"/>
  <c r="I6600" i="7"/>
  <c r="I6600" i="7" a="1"/>
  <c r="L6599" i="7"/>
  <c r="I6599" i="7" a="1"/>
  <c r="I6599" i="7" s="1"/>
  <c r="L6598" i="7"/>
  <c r="I6598" i="7" a="1"/>
  <c r="I6598" i="7" s="1"/>
  <c r="L6597" i="7"/>
  <c r="I6597" i="7"/>
  <c r="I6597" i="7" a="1"/>
  <c r="L6596" i="7"/>
  <c r="I6596" i="7" a="1"/>
  <c r="I6596" i="7" s="1"/>
  <c r="J6596" i="7" s="1"/>
  <c r="L6595" i="7"/>
  <c r="I6595" i="7" a="1"/>
  <c r="I6595" i="7" s="1"/>
  <c r="L6594" i="7"/>
  <c r="J6594" i="7"/>
  <c r="I6594" i="7"/>
  <c r="I6594" i="7" a="1"/>
  <c r="L6593" i="7"/>
  <c r="I6593" i="7"/>
  <c r="I6593" i="7" a="1"/>
  <c r="L6592" i="7"/>
  <c r="I6592" i="7"/>
  <c r="J6592" i="7" s="1"/>
  <c r="I6592" i="7" a="1"/>
  <c r="L6591" i="7"/>
  <c r="I6591" i="7" a="1"/>
  <c r="I6591" i="7" s="1"/>
  <c r="L6590" i="7"/>
  <c r="I6590" i="7" a="1"/>
  <c r="I6590" i="7" s="1"/>
  <c r="L6589" i="7"/>
  <c r="I6589" i="7" a="1"/>
  <c r="I6589" i="7" s="1"/>
  <c r="J6589" i="7" s="1"/>
  <c r="L6588" i="7"/>
  <c r="I6588" i="7" a="1"/>
  <c r="I6588" i="7" s="1"/>
  <c r="L6587" i="7"/>
  <c r="J6587" i="7"/>
  <c r="I6587" i="7" a="1"/>
  <c r="I6587" i="7" s="1"/>
  <c r="L6586" i="7"/>
  <c r="J6586" i="7"/>
  <c r="I6586" i="7"/>
  <c r="I6586" i="7" a="1"/>
  <c r="L6585" i="7"/>
  <c r="J6585" i="7"/>
  <c r="I6585" i="7"/>
  <c r="I6585" i="7" a="1"/>
  <c r="L6584" i="7"/>
  <c r="J6584" i="7"/>
  <c r="I6584" i="7"/>
  <c r="I6584" i="7" a="1"/>
  <c r="L6583" i="7"/>
  <c r="I6583" i="7" a="1"/>
  <c r="I6583" i="7" s="1"/>
  <c r="L6582" i="7"/>
  <c r="I6582" i="7" a="1"/>
  <c r="I6582" i="7" s="1"/>
  <c r="J6582" i="7" s="1"/>
  <c r="L6581" i="7"/>
  <c r="I6581" i="7" a="1"/>
  <c r="I6581" i="7" s="1"/>
  <c r="J6581" i="7" s="1"/>
  <c r="L6580" i="7"/>
  <c r="I6580" i="7" a="1"/>
  <c r="I6580" i="7" s="1"/>
  <c r="L6579" i="7"/>
  <c r="I6579" i="7"/>
  <c r="J6579" i="7" s="1"/>
  <c r="I6579" i="7" a="1"/>
  <c r="L6578" i="7"/>
  <c r="I6578" i="7" a="1"/>
  <c r="I6578" i="7" s="1"/>
  <c r="L6577" i="7"/>
  <c r="I6577" i="7" a="1"/>
  <c r="I6577" i="7" s="1"/>
  <c r="J6577" i="7" s="1"/>
  <c r="L6576" i="7"/>
  <c r="I6576" i="7" a="1"/>
  <c r="I6576" i="7" s="1"/>
  <c r="L6575" i="7"/>
  <c r="I6575" i="7" a="1"/>
  <c r="I6575" i="7" s="1"/>
  <c r="L6574" i="7"/>
  <c r="I6574" i="7"/>
  <c r="I6574" i="7" a="1"/>
  <c r="L6573" i="7"/>
  <c r="I6573" i="7" a="1"/>
  <c r="I6573" i="7" s="1"/>
  <c r="J6573" i="7" s="1"/>
  <c r="L6572" i="7"/>
  <c r="I6572" i="7" a="1"/>
  <c r="I6572" i="7" s="1"/>
  <c r="L6571" i="7"/>
  <c r="I6571" i="7"/>
  <c r="J6571" i="7" s="1"/>
  <c r="I6571" i="7" a="1"/>
  <c r="L6570" i="7"/>
  <c r="I6570" i="7" a="1"/>
  <c r="I6570" i="7" s="1"/>
  <c r="L6569" i="7"/>
  <c r="I6569" i="7" a="1"/>
  <c r="I6569" i="7" s="1"/>
  <c r="J6569" i="7" s="1"/>
  <c r="L6568" i="7"/>
  <c r="I6568" i="7" a="1"/>
  <c r="I6568" i="7" s="1"/>
  <c r="L6567" i="7"/>
  <c r="I6567" i="7" a="1"/>
  <c r="I6567" i="7" s="1"/>
  <c r="L6566" i="7"/>
  <c r="I6566" i="7" a="1"/>
  <c r="I6566" i="7" s="1"/>
  <c r="J6566" i="7" s="1"/>
  <c r="L6565" i="7"/>
  <c r="I6565" i="7"/>
  <c r="J6565" i="7" s="1"/>
  <c r="I6565" i="7" a="1"/>
  <c r="L6564" i="7"/>
  <c r="I6564" i="7" a="1"/>
  <c r="I6564" i="7" s="1"/>
  <c r="L6563" i="7"/>
  <c r="I6563" i="7"/>
  <c r="J6563" i="7" s="1"/>
  <c r="I6563" i="7" a="1"/>
  <c r="L6562" i="7"/>
  <c r="I6562" i="7"/>
  <c r="I6562" i="7" a="1"/>
  <c r="L6561" i="7"/>
  <c r="I6561" i="7"/>
  <c r="J6561" i="7" s="1"/>
  <c r="I6561" i="7" a="1"/>
  <c r="L6560" i="7"/>
  <c r="I6560" i="7" a="1"/>
  <c r="I6560" i="7" s="1"/>
  <c r="L6559" i="7"/>
  <c r="I6559" i="7" a="1"/>
  <c r="I6559" i="7" s="1"/>
  <c r="L6558" i="7"/>
  <c r="I6558" i="7"/>
  <c r="J6558" i="7" s="1"/>
  <c r="I6558" i="7" a="1"/>
  <c r="L6557" i="7"/>
  <c r="I6557" i="7" a="1"/>
  <c r="I6557" i="7" s="1"/>
  <c r="J6557" i="7" s="1"/>
  <c r="L6556" i="7"/>
  <c r="I6556" i="7" a="1"/>
  <c r="I6556" i="7" s="1"/>
  <c r="L6555" i="7"/>
  <c r="I6555" i="7"/>
  <c r="J6555" i="7" s="1"/>
  <c r="I6555" i="7" a="1"/>
  <c r="L6554" i="7"/>
  <c r="I6554" i="7" a="1"/>
  <c r="I6554" i="7" s="1"/>
  <c r="L6553" i="7"/>
  <c r="J6553" i="7"/>
  <c r="I6553" i="7"/>
  <c r="I6553" i="7" a="1"/>
  <c r="L6552" i="7"/>
  <c r="I6552" i="7" a="1"/>
  <c r="I6552" i="7" s="1"/>
  <c r="L6551" i="7"/>
  <c r="I6551" i="7" a="1"/>
  <c r="I6551" i="7" s="1"/>
  <c r="L6550" i="7"/>
  <c r="J6550" i="7"/>
  <c r="I6550" i="7"/>
  <c r="I6550" i="7" a="1"/>
  <c r="L6549" i="7"/>
  <c r="I6549" i="7" a="1"/>
  <c r="I6549" i="7" s="1"/>
  <c r="J6549" i="7" s="1"/>
  <c r="L6548" i="7"/>
  <c r="I6548" i="7" a="1"/>
  <c r="I6548" i="7" s="1"/>
  <c r="L6547" i="7"/>
  <c r="I6547" i="7"/>
  <c r="J6547" i="7" s="1"/>
  <c r="I6547" i="7" a="1"/>
  <c r="L6546" i="7"/>
  <c r="I6546" i="7" a="1"/>
  <c r="I6546" i="7" s="1"/>
  <c r="L6545" i="7"/>
  <c r="I6545" i="7"/>
  <c r="J6545" i="7" s="1"/>
  <c r="I6545" i="7" a="1"/>
  <c r="L6544" i="7"/>
  <c r="I6544" i="7" a="1"/>
  <c r="I6544" i="7" s="1"/>
  <c r="L6543" i="7"/>
  <c r="I6543" i="7" a="1"/>
  <c r="I6543" i="7" s="1"/>
  <c r="L6542" i="7"/>
  <c r="I6542" i="7"/>
  <c r="I6542" i="7" a="1"/>
  <c r="L6541" i="7"/>
  <c r="I6541" i="7" a="1"/>
  <c r="I6541" i="7" s="1"/>
  <c r="J6541" i="7" s="1"/>
  <c r="L6540" i="7"/>
  <c r="I6540" i="7" a="1"/>
  <c r="I6540" i="7" s="1"/>
  <c r="L6539" i="7"/>
  <c r="I6539" i="7"/>
  <c r="J6539" i="7" s="1"/>
  <c r="I6539" i="7" a="1"/>
  <c r="L6538" i="7"/>
  <c r="I6538" i="7" a="1"/>
  <c r="I6538" i="7" s="1"/>
  <c r="L6537" i="7"/>
  <c r="J6537" i="7"/>
  <c r="I6537" i="7"/>
  <c r="I6537" i="7" a="1"/>
  <c r="L6536" i="7"/>
  <c r="I6536" i="7" a="1"/>
  <c r="I6536" i="7" s="1"/>
  <c r="L6535" i="7"/>
  <c r="I6535" i="7" a="1"/>
  <c r="I6535" i="7" s="1"/>
  <c r="L6534" i="7"/>
  <c r="J6534" i="7"/>
  <c r="I6534" i="7"/>
  <c r="I6534" i="7" a="1"/>
  <c r="L6533" i="7"/>
  <c r="I6533" i="7"/>
  <c r="J6533" i="7" s="1"/>
  <c r="I6533" i="7" a="1"/>
  <c r="L6532" i="7"/>
  <c r="I6532" i="7" a="1"/>
  <c r="I6532" i="7" s="1"/>
  <c r="L6531" i="7"/>
  <c r="I6531" i="7"/>
  <c r="J6531" i="7" s="1"/>
  <c r="I6531" i="7" a="1"/>
  <c r="L6530" i="7"/>
  <c r="I6530" i="7"/>
  <c r="I6530" i="7" a="1"/>
  <c r="L6529" i="7"/>
  <c r="I6529" i="7"/>
  <c r="J6529" i="7" s="1"/>
  <c r="I6529" i="7" a="1"/>
  <c r="L6528" i="7"/>
  <c r="I6528" i="7" a="1"/>
  <c r="I6528" i="7" s="1"/>
  <c r="L6527" i="7"/>
  <c r="I6527" i="7" a="1"/>
  <c r="I6527" i="7" s="1"/>
  <c r="L6526" i="7"/>
  <c r="I6526" i="7"/>
  <c r="J6526" i="7" s="1"/>
  <c r="I6526" i="7" a="1"/>
  <c r="L6525" i="7"/>
  <c r="I6525" i="7" a="1"/>
  <c r="I6525" i="7" s="1"/>
  <c r="J6525" i="7" s="1"/>
  <c r="L6524" i="7"/>
  <c r="I6524" i="7" a="1"/>
  <c r="I6524" i="7" s="1"/>
  <c r="L6523" i="7"/>
  <c r="I6523" i="7"/>
  <c r="J6523" i="7" s="1"/>
  <c r="I6523" i="7" a="1"/>
  <c r="L6522" i="7"/>
  <c r="I6522" i="7" a="1"/>
  <c r="I6522" i="7" s="1"/>
  <c r="L6521" i="7"/>
  <c r="I6521" i="7"/>
  <c r="J6521" i="7" s="1"/>
  <c r="I6521" i="7" a="1"/>
  <c r="L6520" i="7"/>
  <c r="I6520" i="7" a="1"/>
  <c r="I6520" i="7" s="1"/>
  <c r="L6519" i="7"/>
  <c r="I6519" i="7" a="1"/>
  <c r="I6519" i="7" s="1"/>
  <c r="L6518" i="7"/>
  <c r="I6518" i="7"/>
  <c r="I6518" i="7" a="1"/>
  <c r="L6517" i="7"/>
  <c r="I6517" i="7"/>
  <c r="J6517" i="7" s="1"/>
  <c r="I6517" i="7" a="1"/>
  <c r="L6516" i="7"/>
  <c r="I6516" i="7" a="1"/>
  <c r="I6516" i="7" s="1"/>
  <c r="L6515" i="7"/>
  <c r="I6515" i="7"/>
  <c r="J6515" i="7" s="1"/>
  <c r="I6515" i="7" a="1"/>
  <c r="L6514" i="7"/>
  <c r="I6514" i="7" a="1"/>
  <c r="I6514" i="7" s="1"/>
  <c r="L6513" i="7"/>
  <c r="I6513" i="7"/>
  <c r="J6513" i="7" s="1"/>
  <c r="I6513" i="7" a="1"/>
  <c r="L6512" i="7"/>
  <c r="I6512" i="7" a="1"/>
  <c r="I6512" i="7" s="1"/>
  <c r="L6511" i="7"/>
  <c r="I6511" i="7" a="1"/>
  <c r="I6511" i="7" s="1"/>
  <c r="L6510" i="7"/>
  <c r="I6510" i="7"/>
  <c r="J6510" i="7" s="1"/>
  <c r="I6510" i="7" a="1"/>
  <c r="L6509" i="7"/>
  <c r="I6509" i="7" a="1"/>
  <c r="I6509" i="7" s="1"/>
  <c r="J6509" i="7" s="1"/>
  <c r="L6508" i="7"/>
  <c r="I6508" i="7" a="1"/>
  <c r="I6508" i="7" s="1"/>
  <c r="L6507" i="7"/>
  <c r="I6507" i="7"/>
  <c r="J6507" i="7" s="1"/>
  <c r="I6507" i="7" a="1"/>
  <c r="L6506" i="7"/>
  <c r="I6506" i="7" a="1"/>
  <c r="I6506" i="7" s="1"/>
  <c r="L6505" i="7"/>
  <c r="J6505" i="7"/>
  <c r="I6505" i="7"/>
  <c r="I6505" i="7" a="1"/>
  <c r="L6504" i="7"/>
  <c r="I6504" i="7" a="1"/>
  <c r="I6504" i="7" s="1"/>
  <c r="L6503" i="7"/>
  <c r="I6503" i="7" a="1"/>
  <c r="I6503" i="7" s="1"/>
  <c r="L6502" i="7"/>
  <c r="J6502" i="7"/>
  <c r="I6502" i="7"/>
  <c r="I6502" i="7" a="1"/>
  <c r="L6501" i="7"/>
  <c r="I6501" i="7"/>
  <c r="J6501" i="7" s="1"/>
  <c r="I6501" i="7" a="1"/>
  <c r="L6500" i="7"/>
  <c r="I6500" i="7" a="1"/>
  <c r="I6500" i="7" s="1"/>
  <c r="L6499" i="7"/>
  <c r="I6499" i="7"/>
  <c r="J6499" i="7" s="1"/>
  <c r="I6499" i="7" a="1"/>
  <c r="L6498" i="7"/>
  <c r="I6498" i="7"/>
  <c r="I6498" i="7" a="1"/>
  <c r="L6497" i="7"/>
  <c r="I6497" i="7"/>
  <c r="J6497" i="7" s="1"/>
  <c r="I6497" i="7" a="1"/>
  <c r="L6496" i="7"/>
  <c r="I6496" i="7" a="1"/>
  <c r="I6496" i="7" s="1"/>
  <c r="L6495" i="7"/>
  <c r="I6495" i="7" a="1"/>
  <c r="I6495" i="7" s="1"/>
  <c r="L6494" i="7"/>
  <c r="I6494" i="7"/>
  <c r="J6494" i="7" s="1"/>
  <c r="I6494" i="7" a="1"/>
  <c r="L6493" i="7"/>
  <c r="I6493" i="7"/>
  <c r="J6493" i="7" s="1"/>
  <c r="I6493" i="7" a="1"/>
  <c r="L6492" i="7"/>
  <c r="I6492" i="7" a="1"/>
  <c r="I6492" i="7" s="1"/>
  <c r="L6491" i="7"/>
  <c r="I6491" i="7" a="1"/>
  <c r="I6491" i="7" s="1"/>
  <c r="J6491" i="7" s="1"/>
  <c r="L6490" i="7"/>
  <c r="I6490" i="7"/>
  <c r="I6490" i="7" a="1"/>
  <c r="L6489" i="7"/>
  <c r="I6489" i="7" a="1"/>
  <c r="I6489" i="7" s="1"/>
  <c r="J6489" i="7" s="1"/>
  <c r="L6488" i="7"/>
  <c r="I6488" i="7" a="1"/>
  <c r="I6488" i="7" s="1"/>
  <c r="L6487" i="7"/>
  <c r="I6487" i="7" a="1"/>
  <c r="I6487" i="7" s="1"/>
  <c r="L6486" i="7"/>
  <c r="I6486" i="7" a="1"/>
  <c r="I6486" i="7" s="1"/>
  <c r="J6486" i="7" s="1"/>
  <c r="L6485" i="7"/>
  <c r="I6485" i="7"/>
  <c r="J6485" i="7" s="1"/>
  <c r="I6485" i="7" a="1"/>
  <c r="L6484" i="7"/>
  <c r="I6484" i="7" a="1"/>
  <c r="I6484" i="7" s="1"/>
  <c r="L6483" i="7"/>
  <c r="I6483" i="7" a="1"/>
  <c r="I6483" i="7" s="1"/>
  <c r="J6483" i="7" s="1"/>
  <c r="L6482" i="7"/>
  <c r="I6482" i="7"/>
  <c r="I6482" i="7" a="1"/>
  <c r="L6481" i="7"/>
  <c r="I6481" i="7" a="1"/>
  <c r="I6481" i="7" s="1"/>
  <c r="J6481" i="7" s="1"/>
  <c r="L6480" i="7"/>
  <c r="I6480" i="7" a="1"/>
  <c r="I6480" i="7" s="1"/>
  <c r="L6479" i="7"/>
  <c r="I6479" i="7" a="1"/>
  <c r="I6479" i="7" s="1"/>
  <c r="L6478" i="7"/>
  <c r="I6478" i="7" a="1"/>
  <c r="I6478" i="7" s="1"/>
  <c r="J6478" i="7" s="1"/>
  <c r="L6477" i="7"/>
  <c r="J6477" i="7"/>
  <c r="I6477" i="7"/>
  <c r="I6477" i="7" a="1"/>
  <c r="L6476" i="7"/>
  <c r="I6476" i="7" a="1"/>
  <c r="I6476" i="7" s="1"/>
  <c r="L6475" i="7"/>
  <c r="I6475" i="7" a="1"/>
  <c r="I6475" i="7" s="1"/>
  <c r="J6475" i="7" s="1"/>
  <c r="L6474" i="7"/>
  <c r="I6474" i="7"/>
  <c r="I6474" i="7" a="1"/>
  <c r="L6473" i="7"/>
  <c r="I6473" i="7" a="1"/>
  <c r="I6473" i="7" s="1"/>
  <c r="J6473" i="7" s="1"/>
  <c r="L6472" i="7"/>
  <c r="I6472" i="7" a="1"/>
  <c r="I6472" i="7" s="1"/>
  <c r="L6471" i="7"/>
  <c r="I6471" i="7" a="1"/>
  <c r="I6471" i="7" s="1"/>
  <c r="L6470" i="7"/>
  <c r="I6470" i="7" a="1"/>
  <c r="I6470" i="7" s="1"/>
  <c r="J6470" i="7" s="1"/>
  <c r="L6469" i="7"/>
  <c r="I6469" i="7" a="1"/>
  <c r="I6469" i="7" s="1"/>
  <c r="J6469" i="7" s="1"/>
  <c r="L6468" i="7"/>
  <c r="I6468" i="7" a="1"/>
  <c r="I6468" i="7" s="1"/>
  <c r="L6467" i="7"/>
  <c r="I6467" i="7"/>
  <c r="J6467" i="7" s="1"/>
  <c r="I6467" i="7" a="1"/>
  <c r="L6466" i="7"/>
  <c r="I6466" i="7" a="1"/>
  <c r="I6466" i="7" s="1"/>
  <c r="L6465" i="7"/>
  <c r="I6465" i="7"/>
  <c r="J6465" i="7" s="1"/>
  <c r="I6465" i="7" a="1"/>
  <c r="L6464" i="7"/>
  <c r="I6464" i="7" a="1"/>
  <c r="I6464" i="7" s="1"/>
  <c r="L6463" i="7"/>
  <c r="I6463" i="7" a="1"/>
  <c r="I6463" i="7" s="1"/>
  <c r="L6462" i="7"/>
  <c r="I6462" i="7" a="1"/>
  <c r="I6462" i="7" s="1"/>
  <c r="J6462" i="7" s="1"/>
  <c r="L6461" i="7"/>
  <c r="I6461" i="7"/>
  <c r="J6461" i="7" s="1"/>
  <c r="I6461" i="7" a="1"/>
  <c r="L6460" i="7"/>
  <c r="I6460" i="7" a="1"/>
  <c r="I6460" i="7" s="1"/>
  <c r="L6459" i="7"/>
  <c r="I6459" i="7"/>
  <c r="J6459" i="7" s="1"/>
  <c r="I6459" i="7" a="1"/>
  <c r="L6458" i="7"/>
  <c r="I6458" i="7"/>
  <c r="I6458" i="7" a="1"/>
  <c r="L6457" i="7"/>
  <c r="J6457" i="7"/>
  <c r="I6457" i="7"/>
  <c r="I6457" i="7" a="1"/>
  <c r="L6456" i="7"/>
  <c r="I6456" i="7" a="1"/>
  <c r="I6456" i="7" s="1"/>
  <c r="L6455" i="7"/>
  <c r="I6455" i="7" a="1"/>
  <c r="I6455" i="7" s="1"/>
  <c r="L6454" i="7"/>
  <c r="J6454" i="7"/>
  <c r="I6454" i="7"/>
  <c r="I6454" i="7" a="1"/>
  <c r="L6453" i="7"/>
  <c r="J6453" i="7"/>
  <c r="I6453" i="7" a="1"/>
  <c r="I6453" i="7" s="1"/>
  <c r="L6452" i="7"/>
  <c r="I6452" i="7" a="1"/>
  <c r="I6452" i="7" s="1"/>
  <c r="L6451" i="7"/>
  <c r="I6451" i="7" a="1"/>
  <c r="I6451" i="7" s="1"/>
  <c r="L6450" i="7"/>
  <c r="I6450" i="7" a="1"/>
  <c r="I6450" i="7" s="1"/>
  <c r="L6449" i="7"/>
  <c r="I6449" i="7" a="1"/>
  <c r="I6449" i="7" s="1"/>
  <c r="J6449" i="7" s="1"/>
  <c r="L6448" i="7"/>
  <c r="I6448" i="7" a="1"/>
  <c r="I6448" i="7" s="1"/>
  <c r="L6447" i="7"/>
  <c r="I6447" i="7" a="1"/>
  <c r="I6447" i="7" s="1"/>
  <c r="L6446" i="7"/>
  <c r="I6446" i="7" a="1"/>
  <c r="I6446" i="7" s="1"/>
  <c r="J6446" i="7" s="1"/>
  <c r="L6445" i="7"/>
  <c r="I6445" i="7" a="1"/>
  <c r="I6445" i="7" s="1"/>
  <c r="J6445" i="7" s="1"/>
  <c r="L6444" i="7"/>
  <c r="I6444" i="7" a="1"/>
  <c r="I6444" i="7" s="1"/>
  <c r="L6443" i="7"/>
  <c r="I6443" i="7" a="1"/>
  <c r="I6443" i="7" s="1"/>
  <c r="L6442" i="7"/>
  <c r="I6442" i="7" a="1"/>
  <c r="I6442" i="7" s="1"/>
  <c r="L6441" i="7"/>
  <c r="I6441" i="7" a="1"/>
  <c r="I6441" i="7" s="1"/>
  <c r="J6441" i="7" s="1"/>
  <c r="L6440" i="7"/>
  <c r="I6440" i="7" a="1"/>
  <c r="I6440" i="7" s="1"/>
  <c r="L6439" i="7"/>
  <c r="I6439" i="7" a="1"/>
  <c r="I6439" i="7" s="1"/>
  <c r="L6438" i="7"/>
  <c r="I6438" i="7" a="1"/>
  <c r="I6438" i="7" s="1"/>
  <c r="J6438" i="7" s="1"/>
  <c r="L6437" i="7"/>
  <c r="I6437" i="7" a="1"/>
  <c r="I6437" i="7" s="1"/>
  <c r="J6437" i="7" s="1"/>
  <c r="L6436" i="7"/>
  <c r="I6436" i="7" a="1"/>
  <c r="I6436" i="7" s="1"/>
  <c r="L6435" i="7"/>
  <c r="I6435" i="7"/>
  <c r="I6435" i="7" a="1"/>
  <c r="L6434" i="7"/>
  <c r="I6434" i="7" a="1"/>
  <c r="I6434" i="7" s="1"/>
  <c r="L6433" i="7"/>
  <c r="I6433" i="7" a="1"/>
  <c r="I6433" i="7" s="1"/>
  <c r="J6433" i="7" s="1"/>
  <c r="L6432" i="7"/>
  <c r="I6432" i="7" a="1"/>
  <c r="I6432" i="7" s="1"/>
  <c r="L6431" i="7"/>
  <c r="I6431" i="7" a="1"/>
  <c r="I6431" i="7" s="1"/>
  <c r="L6430" i="7"/>
  <c r="J6430" i="7"/>
  <c r="I6430" i="7" a="1"/>
  <c r="I6430" i="7" s="1"/>
  <c r="L6429" i="7"/>
  <c r="I6429" i="7" a="1"/>
  <c r="I6429" i="7" s="1"/>
  <c r="J6429" i="7" s="1"/>
  <c r="L6428" i="7"/>
  <c r="I6428" i="7" a="1"/>
  <c r="I6428" i="7" s="1"/>
  <c r="L6427" i="7"/>
  <c r="I6427" i="7" a="1"/>
  <c r="I6427" i="7" s="1"/>
  <c r="L6426" i="7"/>
  <c r="I6426" i="7" a="1"/>
  <c r="I6426" i="7" s="1"/>
  <c r="L6425" i="7"/>
  <c r="I6425" i="7" a="1"/>
  <c r="I6425" i="7" s="1"/>
  <c r="J6425" i="7" s="1"/>
  <c r="L6424" i="7"/>
  <c r="I6424" i="7" a="1"/>
  <c r="I6424" i="7" s="1"/>
  <c r="J6424" i="7" s="1"/>
  <c r="L6423" i="7"/>
  <c r="I6423" i="7" a="1"/>
  <c r="I6423" i="7" s="1"/>
  <c r="L6422" i="7"/>
  <c r="I6422" i="7" a="1"/>
  <c r="I6422" i="7" s="1"/>
  <c r="J6422" i="7" s="1"/>
  <c r="L6421" i="7"/>
  <c r="I6421" i="7"/>
  <c r="J6421" i="7" s="1"/>
  <c r="I6421" i="7" a="1"/>
  <c r="L6420" i="7"/>
  <c r="I6420" i="7" a="1"/>
  <c r="I6420" i="7" s="1"/>
  <c r="L6419" i="7"/>
  <c r="I6419" i="7"/>
  <c r="I6419" i="7" a="1"/>
  <c r="L6418" i="7"/>
  <c r="J6418" i="7"/>
  <c r="I6418" i="7"/>
  <c r="I6418" i="7" a="1"/>
  <c r="L6417" i="7"/>
  <c r="J6417" i="7"/>
  <c r="I6417" i="7" a="1"/>
  <c r="I6417" i="7" s="1"/>
  <c r="L6416" i="7"/>
  <c r="I6416" i="7" a="1"/>
  <c r="I6416" i="7" s="1"/>
  <c r="J6416" i="7" s="1"/>
  <c r="L6415" i="7"/>
  <c r="I6415" i="7" a="1"/>
  <c r="I6415" i="7" s="1"/>
  <c r="L6414" i="7"/>
  <c r="I6414" i="7"/>
  <c r="J6414" i="7" s="1"/>
  <c r="I6414" i="7" a="1"/>
  <c r="L6413" i="7"/>
  <c r="I6413" i="7" a="1"/>
  <c r="I6413" i="7" s="1"/>
  <c r="J6413" i="7" s="1"/>
  <c r="L6412" i="7"/>
  <c r="I6412" i="7" a="1"/>
  <c r="I6412" i="7" s="1"/>
  <c r="J6412" i="7" s="1"/>
  <c r="L6411" i="7"/>
  <c r="I6411" i="7" a="1"/>
  <c r="I6411" i="7" s="1"/>
  <c r="L6410" i="7"/>
  <c r="I6410" i="7" a="1"/>
  <c r="I6410" i="7" s="1"/>
  <c r="J6410" i="7" s="1"/>
  <c r="L6409" i="7"/>
  <c r="I6409" i="7" a="1"/>
  <c r="I6409" i="7" s="1"/>
  <c r="L6408" i="7"/>
  <c r="I6408" i="7" a="1"/>
  <c r="I6408" i="7" s="1"/>
  <c r="J6408" i="7" s="1"/>
  <c r="L6407" i="7"/>
  <c r="I6407" i="7" a="1"/>
  <c r="I6407" i="7" s="1"/>
  <c r="L6406" i="7"/>
  <c r="I6406" i="7" a="1"/>
  <c r="I6406" i="7" s="1"/>
  <c r="J6406" i="7" s="1"/>
  <c r="L6405" i="7"/>
  <c r="I6405" i="7"/>
  <c r="J6405" i="7" s="1"/>
  <c r="I6405" i="7" a="1"/>
  <c r="L6404" i="7"/>
  <c r="I6404" i="7" a="1"/>
  <c r="I6404" i="7" s="1"/>
  <c r="J6404" i="7" s="1"/>
  <c r="L6403" i="7"/>
  <c r="I6403" i="7" a="1"/>
  <c r="I6403" i="7" s="1"/>
  <c r="L6402" i="7"/>
  <c r="I6402" i="7" a="1"/>
  <c r="I6402" i="7" s="1"/>
  <c r="L6401" i="7"/>
  <c r="I6401" i="7" a="1"/>
  <c r="I6401" i="7" s="1"/>
  <c r="L6400" i="7"/>
  <c r="I6400" i="7" a="1"/>
  <c r="I6400" i="7" s="1"/>
  <c r="J6400" i="7" s="1"/>
  <c r="L6399" i="7"/>
  <c r="I6399" i="7" a="1"/>
  <c r="I6399" i="7" s="1"/>
  <c r="L6398" i="7"/>
  <c r="J6398" i="7"/>
  <c r="I6398" i="7" a="1"/>
  <c r="I6398" i="7" s="1"/>
  <c r="L6397" i="7"/>
  <c r="I6397" i="7" a="1"/>
  <c r="I6397" i="7" s="1"/>
  <c r="J6397" i="7" s="1"/>
  <c r="L6396" i="7"/>
  <c r="I6396" i="7" a="1"/>
  <c r="I6396" i="7" s="1"/>
  <c r="L6395" i="7"/>
  <c r="I6395" i="7" a="1"/>
  <c r="I6395" i="7" s="1"/>
  <c r="L6394" i="7"/>
  <c r="I6394" i="7" a="1"/>
  <c r="I6394" i="7" s="1"/>
  <c r="L6393" i="7"/>
  <c r="I6393" i="7" a="1"/>
  <c r="I6393" i="7" s="1"/>
  <c r="L6392" i="7"/>
  <c r="I6392" i="7" a="1"/>
  <c r="I6392" i="7" s="1"/>
  <c r="L6391" i="7"/>
  <c r="I6391" i="7"/>
  <c r="J6391" i="7" s="1"/>
  <c r="I6391" i="7" a="1"/>
  <c r="L6390" i="7"/>
  <c r="I6390" i="7" a="1"/>
  <c r="I6390" i="7" s="1"/>
  <c r="L6389" i="7"/>
  <c r="I6389" i="7" a="1"/>
  <c r="I6389" i="7" s="1"/>
  <c r="J6389" i="7" s="1"/>
  <c r="L6388" i="7"/>
  <c r="I6388" i="7" a="1"/>
  <c r="I6388" i="7" s="1"/>
  <c r="L6387" i="7"/>
  <c r="I6387" i="7" a="1"/>
  <c r="I6387" i="7" s="1"/>
  <c r="L6386" i="7"/>
  <c r="I6386" i="7"/>
  <c r="I6386" i="7" a="1"/>
  <c r="L6385" i="7"/>
  <c r="I6385" i="7" a="1"/>
  <c r="I6385" i="7" s="1"/>
  <c r="L6384" i="7"/>
  <c r="I6384" i="7" a="1"/>
  <c r="I6384" i="7" s="1"/>
  <c r="J6384" i="7" s="1"/>
  <c r="L6383" i="7"/>
  <c r="I6383" i="7"/>
  <c r="J6383" i="7" s="1"/>
  <c r="I6383" i="7" a="1"/>
  <c r="L6382" i="7"/>
  <c r="I6382" i="7" a="1"/>
  <c r="I6382" i="7" s="1"/>
  <c r="L6381" i="7"/>
  <c r="I6381" i="7"/>
  <c r="J6381" i="7" s="1"/>
  <c r="I6381" i="7" a="1"/>
  <c r="L6380" i="7"/>
  <c r="I6380" i="7" a="1"/>
  <c r="I6380" i="7" s="1"/>
  <c r="L6379" i="7"/>
  <c r="I6379" i="7" a="1"/>
  <c r="I6379" i="7" s="1"/>
  <c r="J6379" i="7" s="1"/>
  <c r="L6378" i="7"/>
  <c r="I6378" i="7" a="1"/>
  <c r="I6378" i="7" s="1"/>
  <c r="J6378" i="7" s="1"/>
  <c r="L6377" i="7"/>
  <c r="I6377" i="7" a="1"/>
  <c r="I6377" i="7" s="1"/>
  <c r="L6376" i="7"/>
  <c r="I6376" i="7" a="1"/>
  <c r="I6376" i="7" s="1"/>
  <c r="L6375" i="7"/>
  <c r="I6375" i="7" a="1"/>
  <c r="I6375" i="7" s="1"/>
  <c r="L6374" i="7"/>
  <c r="I6374" i="7" a="1"/>
  <c r="I6374" i="7" s="1"/>
  <c r="L6373" i="7"/>
  <c r="I6373" i="7" a="1"/>
  <c r="I6373" i="7" s="1"/>
  <c r="L6372" i="7"/>
  <c r="I6372" i="7" a="1"/>
  <c r="I6372" i="7" s="1"/>
  <c r="L6371" i="7"/>
  <c r="I6371" i="7" a="1"/>
  <c r="I6371" i="7" s="1"/>
  <c r="L6370" i="7"/>
  <c r="J6370" i="7"/>
  <c r="I6370" i="7"/>
  <c r="I6370" i="7" a="1"/>
  <c r="L6369" i="7"/>
  <c r="I6369" i="7" a="1"/>
  <c r="I6369" i="7" s="1"/>
  <c r="L6368" i="7"/>
  <c r="I6368" i="7" a="1"/>
  <c r="I6368" i="7" s="1"/>
  <c r="L6367" i="7"/>
  <c r="I6367" i="7" a="1"/>
  <c r="I6367" i="7" s="1"/>
  <c r="L6366" i="7"/>
  <c r="I6366" i="7" a="1"/>
  <c r="I6366" i="7" s="1"/>
  <c r="L6365" i="7"/>
  <c r="I6365" i="7" a="1"/>
  <c r="I6365" i="7" s="1"/>
  <c r="L6364" i="7"/>
  <c r="I6364" i="7" a="1"/>
  <c r="I6364" i="7" s="1"/>
  <c r="L6363" i="7"/>
  <c r="I6363" i="7" a="1"/>
  <c r="I6363" i="7" s="1"/>
  <c r="L6362" i="7"/>
  <c r="I6362" i="7"/>
  <c r="J6362" i="7" s="1"/>
  <c r="I6362" i="7" a="1"/>
  <c r="L6361" i="7"/>
  <c r="I6361" i="7" a="1"/>
  <c r="I6361" i="7" s="1"/>
  <c r="L6360" i="7"/>
  <c r="I6360" i="7" a="1"/>
  <c r="I6360" i="7" s="1"/>
  <c r="L6359" i="7"/>
  <c r="I6359" i="7" a="1"/>
  <c r="I6359" i="7" s="1"/>
  <c r="L6358" i="7"/>
  <c r="I6358" i="7" a="1"/>
  <c r="I6358" i="7" s="1"/>
  <c r="J6358" i="7" s="1"/>
  <c r="L6357" i="7"/>
  <c r="I6357" i="7" a="1"/>
  <c r="I6357" i="7" s="1"/>
  <c r="L6356" i="7"/>
  <c r="I6356" i="7" a="1"/>
  <c r="I6356" i="7" s="1"/>
  <c r="L6355" i="7"/>
  <c r="I6355" i="7" a="1"/>
  <c r="I6355" i="7" s="1"/>
  <c r="L6354" i="7"/>
  <c r="I6354" i="7"/>
  <c r="J6354" i="7" s="1"/>
  <c r="I6354" i="7" a="1"/>
  <c r="L6353" i="7"/>
  <c r="I6353" i="7" a="1"/>
  <c r="I6353" i="7" s="1"/>
  <c r="L6352" i="7"/>
  <c r="I6352" i="7" a="1"/>
  <c r="I6352" i="7" s="1"/>
  <c r="J6352" i="7" s="1"/>
  <c r="L6351" i="7"/>
  <c r="I6351" i="7" a="1"/>
  <c r="I6351" i="7" s="1"/>
  <c r="L6350" i="7"/>
  <c r="J6350" i="7"/>
  <c r="I6350" i="7" a="1"/>
  <c r="I6350" i="7" s="1"/>
  <c r="L6349" i="7"/>
  <c r="I6349" i="7" a="1"/>
  <c r="I6349" i="7" s="1"/>
  <c r="L6348" i="7"/>
  <c r="I6348" i="7" a="1"/>
  <c r="I6348" i="7" s="1"/>
  <c r="L6347" i="7"/>
  <c r="I6347" i="7" a="1"/>
  <c r="I6347" i="7" s="1"/>
  <c r="L6346" i="7"/>
  <c r="I6346" i="7"/>
  <c r="J6346" i="7" s="1"/>
  <c r="I6346" i="7" a="1"/>
  <c r="L6345" i="7"/>
  <c r="I6345" i="7" a="1"/>
  <c r="I6345" i="7" s="1"/>
  <c r="L6344" i="7"/>
  <c r="I6344" i="7"/>
  <c r="J6344" i="7" s="1"/>
  <c r="I6344" i="7" a="1"/>
  <c r="L6343" i="7"/>
  <c r="I6343" i="7" a="1"/>
  <c r="I6343" i="7" s="1"/>
  <c r="L6342" i="7"/>
  <c r="I6342" i="7" a="1"/>
  <c r="I6342" i="7" s="1"/>
  <c r="J6342" i="7" s="1"/>
  <c r="L6341" i="7"/>
  <c r="I6341" i="7" a="1"/>
  <c r="I6341" i="7" s="1"/>
  <c r="L6340" i="7"/>
  <c r="I6340" i="7" a="1"/>
  <c r="I6340" i="7" s="1"/>
  <c r="L6339" i="7"/>
  <c r="I6339" i="7" a="1"/>
  <c r="I6339" i="7" s="1"/>
  <c r="L6338" i="7"/>
  <c r="J6338" i="7"/>
  <c r="I6338" i="7"/>
  <c r="I6338" i="7" a="1"/>
  <c r="L6337" i="7"/>
  <c r="I6337" i="7" a="1"/>
  <c r="I6337" i="7" s="1"/>
  <c r="L6336" i="7"/>
  <c r="I6336" i="7" a="1"/>
  <c r="I6336" i="7" s="1"/>
  <c r="J6336" i="7" s="1"/>
  <c r="L6335" i="7"/>
  <c r="I6335" i="7" a="1"/>
  <c r="I6335" i="7" s="1"/>
  <c r="L6334" i="7"/>
  <c r="I6334" i="7"/>
  <c r="J6334" i="7" s="1"/>
  <c r="I6334" i="7" a="1"/>
  <c r="L6333" i="7"/>
  <c r="I6333" i="7" a="1"/>
  <c r="I6333" i="7" s="1"/>
  <c r="L6332" i="7"/>
  <c r="I6332" i="7" a="1"/>
  <c r="I6332" i="7" s="1"/>
  <c r="L6331" i="7"/>
  <c r="I6331" i="7" a="1"/>
  <c r="I6331" i="7" s="1"/>
  <c r="L6330" i="7"/>
  <c r="I6330" i="7" a="1"/>
  <c r="I6330" i="7" s="1"/>
  <c r="J6330" i="7" s="1"/>
  <c r="L6329" i="7"/>
  <c r="I6329" i="7" a="1"/>
  <c r="I6329" i="7" s="1"/>
  <c r="L6328" i="7"/>
  <c r="I6328" i="7" a="1"/>
  <c r="I6328" i="7" s="1"/>
  <c r="J6328" i="7" s="1"/>
  <c r="L6327" i="7"/>
  <c r="I6327" i="7" a="1"/>
  <c r="I6327" i="7" s="1"/>
  <c r="L6326" i="7"/>
  <c r="J6326" i="7"/>
  <c r="I6326" i="7"/>
  <c r="I6326" i="7" a="1"/>
  <c r="L6325" i="7"/>
  <c r="I6325" i="7" a="1"/>
  <c r="I6325" i="7" s="1"/>
  <c r="L6324" i="7"/>
  <c r="I6324" i="7" a="1"/>
  <c r="I6324" i="7" s="1"/>
  <c r="L6323" i="7"/>
  <c r="I6323" i="7" a="1"/>
  <c r="I6323" i="7" s="1"/>
  <c r="L6322" i="7"/>
  <c r="I6322" i="7"/>
  <c r="J6322" i="7" s="1"/>
  <c r="I6322" i="7" a="1"/>
  <c r="L6321" i="7"/>
  <c r="I6321" i="7" a="1"/>
  <c r="I6321" i="7" s="1"/>
  <c r="L6320" i="7"/>
  <c r="I6320" i="7" a="1"/>
  <c r="I6320" i="7" s="1"/>
  <c r="J6320" i="7" s="1"/>
  <c r="L6319" i="7"/>
  <c r="I6319" i="7" a="1"/>
  <c r="I6319" i="7" s="1"/>
  <c r="L6318" i="7"/>
  <c r="I6318" i="7" a="1"/>
  <c r="I6318" i="7" s="1"/>
  <c r="J6318" i="7" s="1"/>
  <c r="L6317" i="7"/>
  <c r="I6317" i="7" a="1"/>
  <c r="I6317" i="7" s="1"/>
  <c r="L6316" i="7"/>
  <c r="I6316" i="7" a="1"/>
  <c r="I6316" i="7" s="1"/>
  <c r="L6315" i="7"/>
  <c r="I6315" i="7" a="1"/>
  <c r="I6315" i="7" s="1"/>
  <c r="L6314" i="7"/>
  <c r="I6314" i="7" a="1"/>
  <c r="I6314" i="7" s="1"/>
  <c r="J6314" i="7" s="1"/>
  <c r="L6313" i="7"/>
  <c r="I6313" i="7" a="1"/>
  <c r="I6313" i="7" s="1"/>
  <c r="L6312" i="7"/>
  <c r="I6312" i="7"/>
  <c r="J6312" i="7" s="1"/>
  <c r="I6312" i="7" a="1"/>
  <c r="L6311" i="7"/>
  <c r="I6311" i="7" a="1"/>
  <c r="I6311" i="7" s="1"/>
  <c r="L6310" i="7"/>
  <c r="I6310" i="7" a="1"/>
  <c r="I6310" i="7" s="1"/>
  <c r="J6310" i="7" s="1"/>
  <c r="L6309" i="7"/>
  <c r="I6309" i="7" a="1"/>
  <c r="I6309" i="7" s="1"/>
  <c r="L6308" i="7"/>
  <c r="I6308" i="7" a="1"/>
  <c r="I6308" i="7" s="1"/>
  <c r="L6307" i="7"/>
  <c r="I6307" i="7" a="1"/>
  <c r="I6307" i="7" s="1"/>
  <c r="L6306" i="7"/>
  <c r="I6306" i="7" a="1"/>
  <c r="I6306" i="7" s="1"/>
  <c r="J6306" i="7" s="1"/>
  <c r="L6305" i="7"/>
  <c r="I6305" i="7" a="1"/>
  <c r="I6305" i="7" s="1"/>
  <c r="L6304" i="7"/>
  <c r="I6304" i="7" a="1"/>
  <c r="I6304" i="7" s="1"/>
  <c r="J6304" i="7" s="1"/>
  <c r="L6303" i="7"/>
  <c r="I6303" i="7" a="1"/>
  <c r="I6303" i="7" s="1"/>
  <c r="L6302" i="7"/>
  <c r="I6302" i="7" a="1"/>
  <c r="I6302" i="7" s="1"/>
  <c r="J6302" i="7" s="1"/>
  <c r="L6301" i="7"/>
  <c r="I6301" i="7" a="1"/>
  <c r="I6301" i="7" s="1"/>
  <c r="L6300" i="7"/>
  <c r="I6300" i="7" a="1"/>
  <c r="I6300" i="7" s="1"/>
  <c r="L6299" i="7"/>
  <c r="I6299" i="7" a="1"/>
  <c r="I6299" i="7" s="1"/>
  <c r="L6298" i="7"/>
  <c r="I6298" i="7" a="1"/>
  <c r="I6298" i="7" s="1"/>
  <c r="J6298" i="7" s="1"/>
  <c r="L6297" i="7"/>
  <c r="I6297" i="7" a="1"/>
  <c r="I6297" i="7" s="1"/>
  <c r="L6296" i="7"/>
  <c r="I6296" i="7" a="1"/>
  <c r="I6296" i="7" s="1"/>
  <c r="J6296" i="7" s="1"/>
  <c r="L6295" i="7"/>
  <c r="I6295" i="7" a="1"/>
  <c r="I6295" i="7" s="1"/>
  <c r="L6294" i="7"/>
  <c r="I6294" i="7"/>
  <c r="J6294" i="7" s="1"/>
  <c r="I6294" i="7" a="1"/>
  <c r="L6293" i="7"/>
  <c r="I6293" i="7" a="1"/>
  <c r="I6293" i="7" s="1"/>
  <c r="L6292" i="7"/>
  <c r="I6292" i="7" a="1"/>
  <c r="I6292" i="7" s="1"/>
  <c r="L6291" i="7"/>
  <c r="I6291" i="7" a="1"/>
  <c r="I6291" i="7" s="1"/>
  <c r="L6290" i="7"/>
  <c r="I6290" i="7"/>
  <c r="J6290" i="7" s="1"/>
  <c r="I6290" i="7" a="1"/>
  <c r="L6289" i="7"/>
  <c r="I6289" i="7" a="1"/>
  <c r="I6289" i="7" s="1"/>
  <c r="L6288" i="7"/>
  <c r="I6288" i="7" a="1"/>
  <c r="I6288" i="7" s="1"/>
  <c r="J6288" i="7" s="1"/>
  <c r="L6287" i="7"/>
  <c r="I6287" i="7" a="1"/>
  <c r="I6287" i="7" s="1"/>
  <c r="L6286" i="7"/>
  <c r="I6286" i="7"/>
  <c r="J6286" i="7" s="1"/>
  <c r="I6286" i="7" a="1"/>
  <c r="L6285" i="7"/>
  <c r="I6285" i="7" a="1"/>
  <c r="I6285" i="7" s="1"/>
  <c r="L6284" i="7"/>
  <c r="I6284" i="7" a="1"/>
  <c r="I6284" i="7" s="1"/>
  <c r="L6283" i="7"/>
  <c r="I6283" i="7" a="1"/>
  <c r="I6283" i="7" s="1"/>
  <c r="L6282" i="7"/>
  <c r="I6282" i="7" a="1"/>
  <c r="I6282" i="7" s="1"/>
  <c r="J6282" i="7" s="1"/>
  <c r="L6281" i="7"/>
  <c r="I6281" i="7" a="1"/>
  <c r="I6281" i="7" s="1"/>
  <c r="L6280" i="7"/>
  <c r="I6280" i="7" a="1"/>
  <c r="I6280" i="7" s="1"/>
  <c r="J6280" i="7" s="1"/>
  <c r="L6279" i="7"/>
  <c r="I6279" i="7" a="1"/>
  <c r="I6279" i="7" s="1"/>
  <c r="L6278" i="7"/>
  <c r="I6278" i="7"/>
  <c r="J6278" i="7" s="1"/>
  <c r="I6278" i="7" a="1"/>
  <c r="L6277" i="7"/>
  <c r="I6277" i="7" a="1"/>
  <c r="I6277" i="7" s="1"/>
  <c r="L6276" i="7"/>
  <c r="I6276" i="7" a="1"/>
  <c r="I6276" i="7" s="1"/>
  <c r="L6275" i="7"/>
  <c r="I6275" i="7" a="1"/>
  <c r="I6275" i="7" s="1"/>
  <c r="L6274" i="7"/>
  <c r="I6274" i="7"/>
  <c r="J6274" i="7" s="1"/>
  <c r="I6274" i="7" a="1"/>
  <c r="L6273" i="7"/>
  <c r="I6273" i="7" a="1"/>
  <c r="I6273" i="7" s="1"/>
  <c r="L6272" i="7"/>
  <c r="I6272" i="7" a="1"/>
  <c r="I6272" i="7" s="1"/>
  <c r="J6272" i="7" s="1"/>
  <c r="L6271" i="7"/>
  <c r="I6271" i="7" a="1"/>
  <c r="I6271" i="7" s="1"/>
  <c r="L6270" i="7"/>
  <c r="I6270" i="7"/>
  <c r="J6270" i="7" s="1"/>
  <c r="I6270" i="7" a="1"/>
  <c r="L6269" i="7"/>
  <c r="I6269" i="7" a="1"/>
  <c r="I6269" i="7" s="1"/>
  <c r="L6268" i="7"/>
  <c r="I6268" i="7" a="1"/>
  <c r="I6268" i="7" s="1"/>
  <c r="L6267" i="7"/>
  <c r="I6267" i="7" a="1"/>
  <c r="I6267" i="7" s="1"/>
  <c r="L6266" i="7"/>
  <c r="I6266" i="7" a="1"/>
  <c r="I6266" i="7" s="1"/>
  <c r="J6266" i="7" s="1"/>
  <c r="L6265" i="7"/>
  <c r="I6265" i="7" a="1"/>
  <c r="I6265" i="7" s="1"/>
  <c r="L6264" i="7"/>
  <c r="I6264" i="7" a="1"/>
  <c r="I6264" i="7" s="1"/>
  <c r="J6264" i="7" s="1"/>
  <c r="L6263" i="7"/>
  <c r="I6263" i="7" a="1"/>
  <c r="I6263" i="7" s="1"/>
  <c r="L6262" i="7"/>
  <c r="I6262" i="7"/>
  <c r="J6262" i="7" s="1"/>
  <c r="I6262" i="7" a="1"/>
  <c r="L6261" i="7"/>
  <c r="I6261" i="7" a="1"/>
  <c r="I6261" i="7" s="1"/>
  <c r="L6260" i="7"/>
  <c r="I6260" i="7" a="1"/>
  <c r="I6260" i="7" s="1"/>
  <c r="L6259" i="7"/>
  <c r="I6259" i="7" a="1"/>
  <c r="I6259" i="7" s="1"/>
  <c r="L6258" i="7"/>
  <c r="I6258" i="7"/>
  <c r="J6258" i="7" s="1"/>
  <c r="I6258" i="7" a="1"/>
  <c r="L6257" i="7"/>
  <c r="I6257" i="7" a="1"/>
  <c r="I6257" i="7" s="1"/>
  <c r="L6256" i="7"/>
  <c r="I6256" i="7" a="1"/>
  <c r="I6256" i="7" s="1"/>
  <c r="J6256" i="7" s="1"/>
  <c r="L6255" i="7"/>
  <c r="I6255" i="7" a="1"/>
  <c r="I6255" i="7" s="1"/>
  <c r="L6254" i="7"/>
  <c r="I6254" i="7"/>
  <c r="J6254" i="7" s="1"/>
  <c r="I6254" i="7" a="1"/>
  <c r="L6253" i="7"/>
  <c r="I6253" i="7" a="1"/>
  <c r="I6253" i="7" s="1"/>
  <c r="L6252" i="7"/>
  <c r="I6252" i="7" a="1"/>
  <c r="I6252" i="7" s="1"/>
  <c r="L6251" i="7"/>
  <c r="I6251" i="7" a="1"/>
  <c r="I6251" i="7" s="1"/>
  <c r="L6250" i="7"/>
  <c r="I6250" i="7" a="1"/>
  <c r="I6250" i="7" s="1"/>
  <c r="J6250" i="7" s="1"/>
  <c r="L6249" i="7"/>
  <c r="I6249" i="7" a="1"/>
  <c r="I6249" i="7" s="1"/>
  <c r="L6248" i="7"/>
  <c r="I6248" i="7" a="1"/>
  <c r="I6248" i="7" s="1"/>
  <c r="J6248" i="7" s="1"/>
  <c r="L6247" i="7"/>
  <c r="I6247" i="7" a="1"/>
  <c r="I6247" i="7" s="1"/>
  <c r="L6246" i="7"/>
  <c r="I6246" i="7"/>
  <c r="J6246" i="7" s="1"/>
  <c r="I6246" i="7" a="1"/>
  <c r="L6245" i="7"/>
  <c r="I6245" i="7" a="1"/>
  <c r="I6245" i="7" s="1"/>
  <c r="L6244" i="7"/>
  <c r="I6244" i="7" a="1"/>
  <c r="I6244" i="7" s="1"/>
  <c r="L6243" i="7"/>
  <c r="I6243" i="7" a="1"/>
  <c r="I6243" i="7" s="1"/>
  <c r="L6242" i="7"/>
  <c r="I6242" i="7" a="1"/>
  <c r="I6242" i="7" s="1"/>
  <c r="J6242" i="7" s="1"/>
  <c r="L6241" i="7"/>
  <c r="I6241" i="7" a="1"/>
  <c r="I6241" i="7" s="1"/>
  <c r="L6240" i="7"/>
  <c r="I6240" i="7" a="1"/>
  <c r="I6240" i="7" s="1"/>
  <c r="J6240" i="7" s="1"/>
  <c r="L6239" i="7"/>
  <c r="I6239" i="7" a="1"/>
  <c r="I6239" i="7" s="1"/>
  <c r="L6238" i="7"/>
  <c r="I6238" i="7"/>
  <c r="J6238" i="7" s="1"/>
  <c r="I6238" i="7" a="1"/>
  <c r="L6237" i="7"/>
  <c r="I6237" i="7" a="1"/>
  <c r="I6237" i="7" s="1"/>
  <c r="L6236" i="7"/>
  <c r="I6236" i="7" a="1"/>
  <c r="I6236" i="7" s="1"/>
  <c r="L6235" i="7"/>
  <c r="I6235" i="7" a="1"/>
  <c r="I6235" i="7" s="1"/>
  <c r="L6234" i="7"/>
  <c r="I6234" i="7" a="1"/>
  <c r="I6234" i="7" s="1"/>
  <c r="J6234" i="7" s="1"/>
  <c r="L6233" i="7"/>
  <c r="I6233" i="7" a="1"/>
  <c r="I6233" i="7" s="1"/>
  <c r="L6232" i="7"/>
  <c r="I6232" i="7" a="1"/>
  <c r="I6232" i="7" s="1"/>
  <c r="J6232" i="7" s="1"/>
  <c r="L6231" i="7"/>
  <c r="I6231" i="7" a="1"/>
  <c r="I6231" i="7" s="1"/>
  <c r="L6230" i="7"/>
  <c r="I6230" i="7"/>
  <c r="J6230" i="7" s="1"/>
  <c r="I6230" i="7" a="1"/>
  <c r="L6229" i="7"/>
  <c r="I6229" i="7" a="1"/>
  <c r="I6229" i="7" s="1"/>
  <c r="L6228" i="7"/>
  <c r="I6228" i="7" a="1"/>
  <c r="I6228" i="7" s="1"/>
  <c r="L6227" i="7"/>
  <c r="I6227" i="7" a="1"/>
  <c r="I6227" i="7" s="1"/>
  <c r="L6226" i="7"/>
  <c r="I6226" i="7" a="1"/>
  <c r="I6226" i="7" s="1"/>
  <c r="J6226" i="7" s="1"/>
  <c r="L6225" i="7"/>
  <c r="I6225" i="7" a="1"/>
  <c r="I6225" i="7" s="1"/>
  <c r="L6224" i="7"/>
  <c r="I6224" i="7" a="1"/>
  <c r="I6224" i="7" s="1"/>
  <c r="J6224" i="7" s="1"/>
  <c r="L6223" i="7"/>
  <c r="I6223" i="7" a="1"/>
  <c r="I6223" i="7" s="1"/>
  <c r="L6222" i="7"/>
  <c r="I6222" i="7"/>
  <c r="J6222" i="7" s="1"/>
  <c r="I6222" i="7" a="1"/>
  <c r="L6221" i="7"/>
  <c r="I6221" i="7" a="1"/>
  <c r="I6221" i="7" s="1"/>
  <c r="J6221" i="7" s="1"/>
  <c r="L6220" i="7"/>
  <c r="I6220" i="7" a="1"/>
  <c r="I6220" i="7" s="1"/>
  <c r="L6219" i="7"/>
  <c r="I6219" i="7" a="1"/>
  <c r="I6219" i="7" s="1"/>
  <c r="L6218" i="7"/>
  <c r="I6218" i="7" a="1"/>
  <c r="I6218" i="7" s="1"/>
  <c r="J6218" i="7" s="1"/>
  <c r="L6217" i="7"/>
  <c r="I6217" i="7" a="1"/>
  <c r="I6217" i="7" s="1"/>
  <c r="J6217" i="7" s="1"/>
  <c r="L6216" i="7"/>
  <c r="I6216" i="7"/>
  <c r="J6216" i="7" s="1"/>
  <c r="I6216" i="7" a="1"/>
  <c r="L6215" i="7"/>
  <c r="I6215" i="7"/>
  <c r="I6215" i="7" a="1"/>
  <c r="L6214" i="7"/>
  <c r="I6214" i="7" a="1"/>
  <c r="I6214" i="7" s="1"/>
  <c r="L6213" i="7"/>
  <c r="I6213" i="7" a="1"/>
  <c r="I6213" i="7" s="1"/>
  <c r="J6213" i="7" s="1"/>
  <c r="L6212" i="7"/>
  <c r="I6212" i="7" a="1"/>
  <c r="I6212" i="7" s="1"/>
  <c r="J6212" i="7" s="1"/>
  <c r="L6211" i="7"/>
  <c r="I6211" i="7" a="1"/>
  <c r="I6211" i="7" s="1"/>
  <c r="L6210" i="7"/>
  <c r="I6210" i="7" a="1"/>
  <c r="I6210" i="7" s="1"/>
  <c r="L6209" i="7"/>
  <c r="I6209" i="7" a="1"/>
  <c r="I6209" i="7" s="1"/>
  <c r="J6209" i="7" s="1"/>
  <c r="L6208" i="7"/>
  <c r="I6208" i="7" a="1"/>
  <c r="I6208" i="7" s="1"/>
  <c r="J6208" i="7" s="1"/>
  <c r="L6207" i="7"/>
  <c r="I6207" i="7" a="1"/>
  <c r="I6207" i="7" s="1"/>
  <c r="J6207" i="7" s="1"/>
  <c r="L6206" i="7"/>
  <c r="I6206" i="7"/>
  <c r="I6206" i="7" a="1"/>
  <c r="L6205" i="7"/>
  <c r="J6205" i="7"/>
  <c r="I6205" i="7" a="1"/>
  <c r="I6205" i="7" s="1"/>
  <c r="L6204" i="7"/>
  <c r="I6204" i="7"/>
  <c r="J6204" i="7" s="1"/>
  <c r="I6204" i="7" a="1"/>
  <c r="L6203" i="7"/>
  <c r="I6203" i="7" a="1"/>
  <c r="I6203" i="7" s="1"/>
  <c r="J6203" i="7" s="1"/>
  <c r="L6202" i="7"/>
  <c r="I6202" i="7" a="1"/>
  <c r="I6202" i="7" s="1"/>
  <c r="J6202" i="7" s="1"/>
  <c r="L6201" i="7"/>
  <c r="I6201" i="7" a="1"/>
  <c r="I6201" i="7" s="1"/>
  <c r="J6201" i="7" s="1"/>
  <c r="L6200" i="7"/>
  <c r="I6200" i="7" a="1"/>
  <c r="I6200" i="7" s="1"/>
  <c r="J6200" i="7" s="1"/>
  <c r="L6199" i="7"/>
  <c r="J6199" i="7"/>
  <c r="I6199" i="7"/>
  <c r="I6199" i="7" a="1"/>
  <c r="L6198" i="7"/>
  <c r="I6198" i="7" a="1"/>
  <c r="I6198" i="7" s="1"/>
  <c r="J6198" i="7" s="1"/>
  <c r="L6197" i="7"/>
  <c r="J6197" i="7"/>
  <c r="I6197" i="7" a="1"/>
  <c r="I6197" i="7" s="1"/>
  <c r="L6196" i="7"/>
  <c r="I6196" i="7" a="1"/>
  <c r="I6196" i="7" s="1"/>
  <c r="J6196" i="7" s="1"/>
  <c r="L6195" i="7"/>
  <c r="I6195" i="7" a="1"/>
  <c r="I6195" i="7" s="1"/>
  <c r="J6195" i="7" s="1"/>
  <c r="L6194" i="7"/>
  <c r="I6194" i="7" a="1"/>
  <c r="I6194" i="7" s="1"/>
  <c r="J6194" i="7" s="1"/>
  <c r="L6193" i="7"/>
  <c r="I6193" i="7" a="1"/>
  <c r="I6193" i="7" s="1"/>
  <c r="J6193" i="7" s="1"/>
  <c r="L6192" i="7"/>
  <c r="I6192" i="7"/>
  <c r="J6192" i="7" s="1"/>
  <c r="I6192" i="7" a="1"/>
  <c r="L6191" i="7"/>
  <c r="J6191" i="7"/>
  <c r="I6191" i="7" a="1"/>
  <c r="I6191" i="7" s="1"/>
  <c r="L6190" i="7"/>
  <c r="J6190" i="7"/>
  <c r="I6190" i="7"/>
  <c r="I6190" i="7" a="1"/>
  <c r="L6189" i="7"/>
  <c r="J6189" i="7"/>
  <c r="I6189" i="7" a="1"/>
  <c r="I6189" i="7" s="1"/>
  <c r="L6188" i="7"/>
  <c r="I6188" i="7"/>
  <c r="J6188" i="7" s="1"/>
  <c r="I6188" i="7" a="1"/>
  <c r="L6187" i="7"/>
  <c r="I6187" i="7"/>
  <c r="J6187" i="7" s="1"/>
  <c r="I6187" i="7" a="1"/>
  <c r="L6186" i="7"/>
  <c r="I6186" i="7"/>
  <c r="J6186" i="7" s="1"/>
  <c r="I6186" i="7" a="1"/>
  <c r="L6185" i="7"/>
  <c r="I6185" i="7" a="1"/>
  <c r="I6185" i="7" s="1"/>
  <c r="J6185" i="7" s="1"/>
  <c r="L6184" i="7"/>
  <c r="I6184" i="7"/>
  <c r="J6184" i="7" s="1"/>
  <c r="I6184" i="7" a="1"/>
  <c r="L6183" i="7"/>
  <c r="I6183" i="7"/>
  <c r="J6183" i="7" s="1"/>
  <c r="I6183" i="7" a="1"/>
  <c r="L6182" i="7"/>
  <c r="I6182" i="7"/>
  <c r="J6182" i="7" s="1"/>
  <c r="I6182" i="7" a="1"/>
  <c r="L6181" i="7"/>
  <c r="I6181" i="7"/>
  <c r="J6181" i="7" s="1"/>
  <c r="I6181" i="7" a="1"/>
  <c r="L6180" i="7"/>
  <c r="J6180" i="7"/>
  <c r="I6180" i="7"/>
  <c r="I6180" i="7" a="1"/>
  <c r="L6179" i="7"/>
  <c r="J6179" i="7"/>
  <c r="I6179" i="7" a="1"/>
  <c r="I6179" i="7" s="1"/>
  <c r="L6178" i="7"/>
  <c r="J6178" i="7"/>
  <c r="I6178" i="7"/>
  <c r="I6178" i="7" a="1"/>
  <c r="L6177" i="7"/>
  <c r="J6177" i="7"/>
  <c r="I6177" i="7" a="1"/>
  <c r="I6177" i="7" s="1"/>
  <c r="L6176" i="7"/>
  <c r="I6176" i="7" a="1"/>
  <c r="I6176" i="7" s="1"/>
  <c r="J6176" i="7" s="1"/>
  <c r="L6175" i="7"/>
  <c r="I6175" i="7"/>
  <c r="J6175" i="7" s="1"/>
  <c r="I6175" i="7" a="1"/>
  <c r="L6174" i="7"/>
  <c r="I6174" i="7" a="1"/>
  <c r="I6174" i="7" s="1"/>
  <c r="J6174" i="7" s="1"/>
  <c r="L6173" i="7"/>
  <c r="I6173" i="7"/>
  <c r="J6173" i="7" s="1"/>
  <c r="I6173" i="7" a="1"/>
  <c r="L6172" i="7"/>
  <c r="I6172" i="7"/>
  <c r="J6172" i="7" s="1"/>
  <c r="I6172" i="7" a="1"/>
  <c r="L6171" i="7"/>
  <c r="I6171" i="7" a="1"/>
  <c r="I6171" i="7" s="1"/>
  <c r="J6171" i="7" s="1"/>
  <c r="L6170" i="7"/>
  <c r="I6170" i="7"/>
  <c r="J6170" i="7" s="1"/>
  <c r="I6170" i="7" a="1"/>
  <c r="L6169" i="7"/>
  <c r="I6169" i="7" a="1"/>
  <c r="I6169" i="7" s="1"/>
  <c r="J6169" i="7" s="1"/>
  <c r="L6168" i="7"/>
  <c r="J6168" i="7"/>
  <c r="I6168" i="7"/>
  <c r="I6168" i="7" a="1"/>
  <c r="L6167" i="7"/>
  <c r="I6167" i="7"/>
  <c r="J6167" i="7" s="1"/>
  <c r="I6167" i="7" a="1"/>
  <c r="L6166" i="7"/>
  <c r="J6166" i="7"/>
  <c r="I6166" i="7" a="1"/>
  <c r="I6166" i="7" s="1"/>
  <c r="L6165" i="7"/>
  <c r="J6165" i="7"/>
  <c r="I6165" i="7"/>
  <c r="I6165" i="7" a="1"/>
  <c r="L6164" i="7"/>
  <c r="J6164" i="7"/>
  <c r="I6164" i="7" a="1"/>
  <c r="I6164" i="7" s="1"/>
  <c r="L6163" i="7"/>
  <c r="J6163" i="7"/>
  <c r="I6163" i="7"/>
  <c r="I6163" i="7" a="1"/>
  <c r="L6162" i="7"/>
  <c r="I6162" i="7"/>
  <c r="J6162" i="7" s="1"/>
  <c r="I6162" i="7" a="1"/>
  <c r="L6161" i="7"/>
  <c r="I6161" i="7" a="1"/>
  <c r="I6161" i="7" s="1"/>
  <c r="J6161" i="7" s="1"/>
  <c r="L6160" i="7"/>
  <c r="I6160" i="7" a="1"/>
  <c r="I6160" i="7" s="1"/>
  <c r="J6160" i="7" s="1"/>
  <c r="L6159" i="7"/>
  <c r="I6159" i="7"/>
  <c r="J6159" i="7" s="1"/>
  <c r="I6159" i="7" a="1"/>
  <c r="L6158" i="7"/>
  <c r="I6158" i="7"/>
  <c r="J6158" i="7" s="1"/>
  <c r="I6158" i="7" a="1"/>
  <c r="L6157" i="7"/>
  <c r="J6157" i="7"/>
  <c r="I6157" i="7"/>
  <c r="I6157" i="7" a="1"/>
  <c r="L6156" i="7"/>
  <c r="J6156" i="7"/>
  <c r="I6156" i="7"/>
  <c r="I6156" i="7" a="1"/>
  <c r="L6155" i="7"/>
  <c r="J6155" i="7"/>
  <c r="I6155" i="7" a="1"/>
  <c r="I6155" i="7" s="1"/>
  <c r="L6154" i="7"/>
  <c r="I6154" i="7" a="1"/>
  <c r="I6154" i="7" s="1"/>
  <c r="J6154" i="7" s="1"/>
  <c r="L6153" i="7"/>
  <c r="I6153" i="7"/>
  <c r="J6153" i="7" s="1"/>
  <c r="I6153" i="7" a="1"/>
  <c r="L6152" i="7"/>
  <c r="I6152" i="7" a="1"/>
  <c r="I6152" i="7" s="1"/>
  <c r="J6152" i="7" s="1"/>
  <c r="L6151" i="7"/>
  <c r="I6151" i="7"/>
  <c r="J6151" i="7" s="1"/>
  <c r="I6151" i="7" a="1"/>
  <c r="L6150" i="7"/>
  <c r="I6150" i="7" a="1"/>
  <c r="I6150" i="7" s="1"/>
  <c r="J6150" i="7" s="1"/>
  <c r="L6149" i="7"/>
  <c r="I6149" i="7" a="1"/>
  <c r="I6149" i="7" s="1"/>
  <c r="J6149" i="7" s="1"/>
  <c r="L6148" i="7"/>
  <c r="I6148" i="7"/>
  <c r="J6148" i="7" s="1"/>
  <c r="I6148" i="7" a="1"/>
  <c r="L6147" i="7"/>
  <c r="I6147" i="7"/>
  <c r="J6147" i="7" s="1"/>
  <c r="I6147" i="7" a="1"/>
  <c r="L6146" i="7"/>
  <c r="J6146" i="7"/>
  <c r="I6146" i="7"/>
  <c r="I6146" i="7" a="1"/>
  <c r="L6145" i="7"/>
  <c r="J6145" i="7"/>
  <c r="I6145" i="7"/>
  <c r="I6145" i="7" a="1"/>
  <c r="L6144" i="7"/>
  <c r="J6144" i="7"/>
  <c r="I6144" i="7" a="1"/>
  <c r="I6144" i="7" s="1"/>
  <c r="L6143" i="7"/>
  <c r="J6143" i="7"/>
  <c r="I6143" i="7"/>
  <c r="I6143" i="7" a="1"/>
  <c r="L6142" i="7"/>
  <c r="J6142" i="7"/>
  <c r="I6142" i="7" a="1"/>
  <c r="I6142" i="7" s="1"/>
  <c r="L6141" i="7"/>
  <c r="J6141" i="7"/>
  <c r="I6141" i="7"/>
  <c r="I6141" i="7" a="1"/>
  <c r="L6140" i="7"/>
  <c r="I6140" i="7"/>
  <c r="J6140" i="7" s="1"/>
  <c r="I6140" i="7" a="1"/>
  <c r="L6139" i="7"/>
  <c r="I6139" i="7" a="1"/>
  <c r="I6139" i="7" s="1"/>
  <c r="J6139" i="7" s="1"/>
  <c r="L6138" i="7"/>
  <c r="I6138" i="7" a="1"/>
  <c r="I6138" i="7" s="1"/>
  <c r="J6138" i="7" s="1"/>
  <c r="L6137" i="7"/>
  <c r="I6137" i="7"/>
  <c r="J6137" i="7" s="1"/>
  <c r="I6137" i="7" a="1"/>
  <c r="L6136" i="7"/>
  <c r="I6136" i="7"/>
  <c r="J6136" i="7" s="1"/>
  <c r="I6136" i="7" a="1"/>
  <c r="L6135" i="7"/>
  <c r="J6135" i="7"/>
  <c r="I6135" i="7"/>
  <c r="I6135" i="7" a="1"/>
  <c r="L6134" i="7"/>
  <c r="I6134" i="7"/>
  <c r="J6134" i="7" s="1"/>
  <c r="I6134" i="7" a="1"/>
  <c r="L6133" i="7"/>
  <c r="J6133" i="7"/>
  <c r="I6133" i="7"/>
  <c r="I6133" i="7" a="1"/>
  <c r="L6132" i="7"/>
  <c r="I6132" i="7"/>
  <c r="J6132" i="7" s="1"/>
  <c r="I6132" i="7" a="1"/>
  <c r="L6131" i="7"/>
  <c r="J6131" i="7"/>
  <c r="I6131" i="7"/>
  <c r="I6131" i="7" a="1"/>
  <c r="L6130" i="7"/>
  <c r="I6130" i="7"/>
  <c r="J6130" i="7" s="1"/>
  <c r="I6130" i="7" a="1"/>
  <c r="L6129" i="7"/>
  <c r="J6129" i="7"/>
  <c r="I6129" i="7"/>
  <c r="I6129" i="7" a="1"/>
  <c r="L6128" i="7"/>
  <c r="I6128" i="7"/>
  <c r="J6128" i="7" s="1"/>
  <c r="I6128" i="7" a="1"/>
  <c r="L6127" i="7"/>
  <c r="J6127" i="7"/>
  <c r="I6127" i="7"/>
  <c r="I6127" i="7" a="1"/>
  <c r="L6126" i="7"/>
  <c r="I6126" i="7"/>
  <c r="J6126" i="7" s="1"/>
  <c r="I6126" i="7" a="1"/>
  <c r="L6125" i="7"/>
  <c r="J6125" i="7"/>
  <c r="I6125" i="7"/>
  <c r="I6125" i="7" a="1"/>
  <c r="L6124" i="7"/>
  <c r="I6124" i="7"/>
  <c r="J6124" i="7" s="1"/>
  <c r="I6124" i="7" a="1"/>
  <c r="L6123" i="7"/>
  <c r="J6123" i="7"/>
  <c r="I6123" i="7"/>
  <c r="I6123" i="7" a="1"/>
  <c r="L6122" i="7"/>
  <c r="I6122" i="7"/>
  <c r="J6122" i="7" s="1"/>
  <c r="I6122" i="7" a="1"/>
  <c r="L6121" i="7"/>
  <c r="J6121" i="7"/>
  <c r="I6121" i="7"/>
  <c r="I6121" i="7" a="1"/>
  <c r="L6120" i="7"/>
  <c r="I6120" i="7"/>
  <c r="J6120" i="7" s="1"/>
  <c r="I6120" i="7" a="1"/>
  <c r="L6119" i="7"/>
  <c r="J6119" i="7"/>
  <c r="I6119" i="7"/>
  <c r="I6119" i="7" a="1"/>
  <c r="L6118" i="7"/>
  <c r="I6118" i="7"/>
  <c r="J6118" i="7" s="1"/>
  <c r="I6118" i="7" a="1"/>
  <c r="L6117" i="7"/>
  <c r="J6117" i="7"/>
  <c r="I6117" i="7"/>
  <c r="I6117" i="7" a="1"/>
  <c r="L6116" i="7"/>
  <c r="I6116" i="7"/>
  <c r="J6116" i="7" s="1"/>
  <c r="I6116" i="7" a="1"/>
  <c r="L6115" i="7"/>
  <c r="J6115" i="7"/>
  <c r="I6115" i="7"/>
  <c r="I6115" i="7" a="1"/>
  <c r="L6114" i="7"/>
  <c r="I6114" i="7"/>
  <c r="J6114" i="7" s="1"/>
  <c r="I6114" i="7" a="1"/>
  <c r="L6113" i="7"/>
  <c r="J6113" i="7"/>
  <c r="I6113" i="7"/>
  <c r="I6113" i="7" a="1"/>
  <c r="L6112" i="7"/>
  <c r="I6112" i="7"/>
  <c r="J6112" i="7" s="1"/>
  <c r="I6112" i="7" a="1"/>
  <c r="L6111" i="7"/>
  <c r="J6111" i="7"/>
  <c r="I6111" i="7"/>
  <c r="I6111" i="7" a="1"/>
  <c r="L6110" i="7"/>
  <c r="I6110" i="7"/>
  <c r="J6110" i="7" s="1"/>
  <c r="I6110" i="7" a="1"/>
  <c r="L6109" i="7"/>
  <c r="J6109" i="7"/>
  <c r="I6109" i="7"/>
  <c r="I6109" i="7" a="1"/>
  <c r="L6108" i="7"/>
  <c r="I6108" i="7"/>
  <c r="J6108" i="7" s="1"/>
  <c r="I6108" i="7" a="1"/>
  <c r="L6107" i="7"/>
  <c r="J6107" i="7"/>
  <c r="I6107" i="7"/>
  <c r="I6107" i="7" a="1"/>
  <c r="L6106" i="7"/>
  <c r="I6106" i="7"/>
  <c r="J6106" i="7" s="1"/>
  <c r="I6106" i="7" a="1"/>
  <c r="L6105" i="7"/>
  <c r="J6105" i="7"/>
  <c r="I6105" i="7"/>
  <c r="I6105" i="7" a="1"/>
  <c r="L6104" i="7"/>
  <c r="I6104" i="7"/>
  <c r="J6104" i="7" s="1"/>
  <c r="I6104" i="7" a="1"/>
  <c r="L6103" i="7"/>
  <c r="J6103" i="7"/>
  <c r="I6103" i="7"/>
  <c r="I6103" i="7" a="1"/>
  <c r="L6102" i="7"/>
  <c r="I6102" i="7"/>
  <c r="J6102" i="7" s="1"/>
  <c r="I6102" i="7" a="1"/>
  <c r="L6101" i="7"/>
  <c r="J6101" i="7"/>
  <c r="I6101" i="7"/>
  <c r="I6101" i="7" a="1"/>
  <c r="L6100" i="7"/>
  <c r="I6100" i="7"/>
  <c r="J6100" i="7" s="1"/>
  <c r="I6100" i="7" a="1"/>
  <c r="L6099" i="7"/>
  <c r="J6099" i="7"/>
  <c r="I6099" i="7"/>
  <c r="I6099" i="7" a="1"/>
  <c r="L6098" i="7"/>
  <c r="J6098" i="7"/>
  <c r="I6098" i="7"/>
  <c r="I6098" i="7" a="1"/>
  <c r="L6097" i="7"/>
  <c r="J6097" i="7"/>
  <c r="I6097" i="7"/>
  <c r="I6097" i="7" a="1"/>
  <c r="L6096" i="7"/>
  <c r="J6096" i="7"/>
  <c r="I6096" i="7"/>
  <c r="I6096" i="7" a="1"/>
  <c r="L6095" i="7"/>
  <c r="J6095" i="7"/>
  <c r="I6095" i="7"/>
  <c r="I6095" i="7" a="1"/>
  <c r="L6094" i="7"/>
  <c r="J6094" i="7"/>
  <c r="I6094" i="7"/>
  <c r="I6094" i="7" a="1"/>
  <c r="L6093" i="7"/>
  <c r="J6093" i="7"/>
  <c r="I6093" i="7"/>
  <c r="I6093" i="7" a="1"/>
  <c r="L6092" i="7"/>
  <c r="J6092" i="7"/>
  <c r="I6092" i="7"/>
  <c r="I6092" i="7" a="1"/>
  <c r="L6091" i="7"/>
  <c r="J6091" i="7"/>
  <c r="I6091" i="7"/>
  <c r="I6091" i="7" a="1"/>
  <c r="L6090" i="7"/>
  <c r="J6090" i="7"/>
  <c r="I6090" i="7" a="1"/>
  <c r="I6090" i="7" s="1"/>
  <c r="L6089" i="7"/>
  <c r="J6089" i="7"/>
  <c r="I6089" i="7"/>
  <c r="I6089" i="7" a="1"/>
  <c r="L6088" i="7"/>
  <c r="J6088" i="7"/>
  <c r="I6088" i="7" a="1"/>
  <c r="I6088" i="7" s="1"/>
  <c r="L6087" i="7"/>
  <c r="J6087" i="7"/>
  <c r="I6087" i="7"/>
  <c r="I6087" i="7" a="1"/>
  <c r="L6086" i="7"/>
  <c r="J6086" i="7"/>
  <c r="I6086" i="7" a="1"/>
  <c r="I6086" i="7" s="1"/>
  <c r="L6085" i="7"/>
  <c r="J6085" i="7"/>
  <c r="I6085" i="7"/>
  <c r="I6085" i="7" a="1"/>
  <c r="L6084" i="7"/>
  <c r="J6084" i="7"/>
  <c r="I6084" i="7" a="1"/>
  <c r="I6084" i="7" s="1"/>
  <c r="L6083" i="7"/>
  <c r="I6083" i="7" a="1"/>
  <c r="I6083" i="7" s="1"/>
  <c r="J6083" i="7" s="1"/>
  <c r="L6082" i="7"/>
  <c r="I6082" i="7"/>
  <c r="J6082" i="7" s="1"/>
  <c r="I6082" i="7" a="1"/>
  <c r="L6081" i="7"/>
  <c r="I6081" i="7" a="1"/>
  <c r="I6081" i="7" s="1"/>
  <c r="J6081" i="7" s="1"/>
  <c r="L6080" i="7"/>
  <c r="I6080" i="7"/>
  <c r="J6080" i="7" s="1"/>
  <c r="I6080" i="7" a="1"/>
  <c r="L6079" i="7"/>
  <c r="I6079" i="7" a="1"/>
  <c r="I6079" i="7" s="1"/>
  <c r="J6079" i="7" s="1"/>
  <c r="L6078" i="7"/>
  <c r="I6078" i="7"/>
  <c r="J6078" i="7" s="1"/>
  <c r="I6078" i="7" a="1"/>
  <c r="L6077" i="7"/>
  <c r="I6077" i="7" a="1"/>
  <c r="I6077" i="7" s="1"/>
  <c r="J6077" i="7" s="1"/>
  <c r="L6076" i="7"/>
  <c r="J6076" i="7"/>
  <c r="I6076" i="7"/>
  <c r="I6076" i="7" a="1"/>
  <c r="L6075" i="7"/>
  <c r="I6075" i="7"/>
  <c r="J6075" i="7" s="1"/>
  <c r="I6075" i="7" a="1"/>
  <c r="L6074" i="7"/>
  <c r="J6074" i="7"/>
  <c r="I6074" i="7"/>
  <c r="I6074" i="7" a="1"/>
  <c r="L6073" i="7"/>
  <c r="I6073" i="7"/>
  <c r="J6073" i="7" s="1"/>
  <c r="I6073" i="7" a="1"/>
  <c r="L6072" i="7"/>
  <c r="J6072" i="7"/>
  <c r="I6072" i="7"/>
  <c r="I6072" i="7" a="1"/>
  <c r="L6071" i="7"/>
  <c r="J6071" i="7"/>
  <c r="I6071" i="7"/>
  <c r="I6071" i="7" a="1"/>
  <c r="L6070" i="7"/>
  <c r="J6070" i="7"/>
  <c r="I6070" i="7"/>
  <c r="I6070" i="7" a="1"/>
  <c r="L6069" i="7"/>
  <c r="J6069" i="7"/>
  <c r="I6069" i="7"/>
  <c r="I6069" i="7" a="1"/>
  <c r="L6068" i="7"/>
  <c r="J6068" i="7"/>
  <c r="I6068" i="7"/>
  <c r="I6068" i="7" a="1"/>
  <c r="L6067" i="7"/>
  <c r="J6067" i="7"/>
  <c r="I6067" i="7"/>
  <c r="I6067" i="7" a="1"/>
  <c r="L6066" i="7"/>
  <c r="J6066" i="7"/>
  <c r="I6066" i="7"/>
  <c r="I6066" i="7" a="1"/>
  <c r="L6065" i="7"/>
  <c r="J6065" i="7"/>
  <c r="I6065" i="7"/>
  <c r="I6065" i="7" a="1"/>
  <c r="L6064" i="7"/>
  <c r="J6064" i="7"/>
  <c r="I6064" i="7"/>
  <c r="I6064" i="7" a="1"/>
  <c r="L6063" i="7"/>
  <c r="J6063" i="7"/>
  <c r="I6063" i="7"/>
  <c r="I6063" i="7" a="1"/>
  <c r="L6062" i="7"/>
  <c r="J6062" i="7"/>
  <c r="I6062" i="7"/>
  <c r="I6062" i="7" a="1"/>
  <c r="L6061" i="7"/>
  <c r="J6061" i="7"/>
  <c r="I6061" i="7" a="1"/>
  <c r="I6061" i="7" s="1"/>
  <c r="L6060" i="7"/>
  <c r="J6060" i="7"/>
  <c r="I6060" i="7"/>
  <c r="I6060" i="7" a="1"/>
  <c r="L6059" i="7"/>
  <c r="J6059" i="7"/>
  <c r="I6059" i="7" a="1"/>
  <c r="I6059" i="7" s="1"/>
  <c r="L6058" i="7"/>
  <c r="J6058" i="7"/>
  <c r="I6058" i="7"/>
  <c r="I6058" i="7" a="1"/>
  <c r="L6057" i="7"/>
  <c r="J6057" i="7"/>
  <c r="I6057" i="7" a="1"/>
  <c r="I6057" i="7" s="1"/>
  <c r="L6056" i="7"/>
  <c r="J6056" i="7"/>
  <c r="I6056" i="7"/>
  <c r="I6056" i="7" a="1"/>
  <c r="L6055" i="7"/>
  <c r="J6055" i="7"/>
  <c r="I6055" i="7" a="1"/>
  <c r="I6055" i="7" s="1"/>
  <c r="L6054" i="7"/>
  <c r="J6054" i="7"/>
  <c r="I6054" i="7"/>
  <c r="I6054" i="7" a="1"/>
  <c r="L6053" i="7"/>
  <c r="I6053" i="7"/>
  <c r="J6053" i="7" s="1"/>
  <c r="I6053" i="7" a="1"/>
  <c r="L6052" i="7"/>
  <c r="I6052" i="7" a="1"/>
  <c r="I6052" i="7" s="1"/>
  <c r="J6052" i="7" s="1"/>
  <c r="L6051" i="7"/>
  <c r="I6051" i="7"/>
  <c r="J6051" i="7" s="1"/>
  <c r="I6051" i="7" a="1"/>
  <c r="L6050" i="7"/>
  <c r="I6050" i="7" a="1"/>
  <c r="I6050" i="7" s="1"/>
  <c r="J6050" i="7" s="1"/>
  <c r="L6049" i="7"/>
  <c r="I6049" i="7"/>
  <c r="J6049" i="7" s="1"/>
  <c r="I6049" i="7" a="1"/>
  <c r="L6048" i="7"/>
  <c r="I6048" i="7" a="1"/>
  <c r="I6048" i="7" s="1"/>
  <c r="J6048" i="7" s="1"/>
  <c r="L6047" i="7"/>
  <c r="I6047" i="7" a="1"/>
  <c r="I6047" i="7" s="1"/>
  <c r="J6047" i="7" s="1"/>
  <c r="L6046" i="7"/>
  <c r="I6046" i="7" a="1"/>
  <c r="I6046" i="7" s="1"/>
  <c r="J6046" i="7" s="1"/>
  <c r="L6045" i="7"/>
  <c r="J6045" i="7"/>
  <c r="I6045" i="7"/>
  <c r="I6045" i="7" a="1"/>
  <c r="L6044" i="7"/>
  <c r="I6044" i="7"/>
  <c r="J6044" i="7" s="1"/>
  <c r="I6044" i="7" a="1"/>
  <c r="L6043" i="7"/>
  <c r="J6043" i="7"/>
  <c r="I6043" i="7"/>
  <c r="I6043" i="7" a="1"/>
  <c r="L6042" i="7"/>
  <c r="I6042" i="7" a="1"/>
  <c r="I6042" i="7" s="1"/>
  <c r="J6042" i="7" s="1"/>
  <c r="L6041" i="7"/>
  <c r="J6041" i="7"/>
  <c r="I6041" i="7"/>
  <c r="I6041" i="7" a="1"/>
  <c r="L6040" i="7"/>
  <c r="I6040" i="7"/>
  <c r="J6040" i="7" s="1"/>
  <c r="I6040" i="7" a="1"/>
  <c r="L6039" i="7"/>
  <c r="J6039" i="7"/>
  <c r="I6039" i="7"/>
  <c r="I6039" i="7" a="1"/>
  <c r="L6038" i="7"/>
  <c r="I6038" i="7"/>
  <c r="J6038" i="7" s="1"/>
  <c r="I6038" i="7" a="1"/>
  <c r="L6037" i="7"/>
  <c r="J6037" i="7"/>
  <c r="I6037" i="7"/>
  <c r="I6037" i="7" a="1"/>
  <c r="L6036" i="7"/>
  <c r="J6036" i="7"/>
  <c r="I6036" i="7"/>
  <c r="I6036" i="7" a="1"/>
  <c r="L6035" i="7"/>
  <c r="J6035" i="7"/>
  <c r="I6035" i="7"/>
  <c r="I6035" i="7" a="1"/>
  <c r="L6034" i="7"/>
  <c r="J6034" i="7"/>
  <c r="I6034" i="7"/>
  <c r="I6034" i="7" a="1"/>
  <c r="L6033" i="7"/>
  <c r="J6033" i="7"/>
  <c r="I6033" i="7"/>
  <c r="I6033" i="7" a="1"/>
  <c r="L6032" i="7"/>
  <c r="J6032" i="7"/>
  <c r="I6032" i="7"/>
  <c r="I6032" i="7" a="1"/>
  <c r="L6031" i="7"/>
  <c r="J6031" i="7"/>
  <c r="I6031" i="7"/>
  <c r="I6031" i="7" a="1"/>
  <c r="L6030" i="7"/>
  <c r="J6030" i="7"/>
  <c r="I6030" i="7"/>
  <c r="I6030" i="7" a="1"/>
  <c r="L6029" i="7"/>
  <c r="J6029" i="7"/>
  <c r="I6029" i="7"/>
  <c r="I6029" i="7" a="1"/>
  <c r="L6028" i="7"/>
  <c r="I6028" i="7" a="1"/>
  <c r="I6028" i="7" s="1"/>
  <c r="J6028" i="7" s="1"/>
  <c r="L6027" i="7"/>
  <c r="J6027" i="7"/>
  <c r="I6027" i="7"/>
  <c r="I6027" i="7" a="1"/>
  <c r="L6026" i="7"/>
  <c r="I6026" i="7" a="1"/>
  <c r="I6026" i="7" s="1"/>
  <c r="J6026" i="7" s="1"/>
  <c r="L6025" i="7"/>
  <c r="J6025" i="7"/>
  <c r="I6025" i="7"/>
  <c r="I6025" i="7" a="1"/>
  <c r="L6024" i="7"/>
  <c r="I6024" i="7" a="1"/>
  <c r="I6024" i="7" s="1"/>
  <c r="J6024" i="7" s="1"/>
  <c r="L6023" i="7"/>
  <c r="J6023" i="7"/>
  <c r="I6023" i="7"/>
  <c r="I6023" i="7" a="1"/>
  <c r="L6022" i="7"/>
  <c r="I6022" i="7" a="1"/>
  <c r="I6022" i="7" s="1"/>
  <c r="J6022" i="7" s="1"/>
  <c r="L6021" i="7"/>
  <c r="I6021" i="7" a="1"/>
  <c r="I6021" i="7" s="1"/>
  <c r="J6021" i="7" s="1"/>
  <c r="L6020" i="7"/>
  <c r="J6020" i="7"/>
  <c r="I6020" i="7"/>
  <c r="I6020" i="7" a="1"/>
  <c r="L6019" i="7"/>
  <c r="I6019" i="7" a="1"/>
  <c r="I6019" i="7" s="1"/>
  <c r="J6019" i="7" s="1"/>
  <c r="L6018" i="7"/>
  <c r="J6018" i="7"/>
  <c r="I6018" i="7"/>
  <c r="I6018" i="7" a="1"/>
  <c r="L6017" i="7"/>
  <c r="I6017" i="7"/>
  <c r="J6017" i="7" s="1"/>
  <c r="I6017" i="7" a="1"/>
  <c r="L6016" i="7"/>
  <c r="J6016" i="7"/>
  <c r="I6016" i="7"/>
  <c r="I6016" i="7" a="1"/>
  <c r="L6015" i="7"/>
  <c r="I6015" i="7"/>
  <c r="J6015" i="7" s="1"/>
  <c r="I6015" i="7" a="1"/>
  <c r="L6014" i="7"/>
  <c r="J6014" i="7"/>
  <c r="I6014" i="7"/>
  <c r="I6014" i="7" a="1"/>
  <c r="L6013" i="7"/>
  <c r="I6013" i="7"/>
  <c r="J6013" i="7" s="1"/>
  <c r="I6013" i="7" a="1"/>
  <c r="L6012" i="7"/>
  <c r="J6012" i="7"/>
  <c r="I6012" i="7"/>
  <c r="I6012" i="7" a="1"/>
  <c r="L6011" i="7"/>
  <c r="I6011" i="7" a="1"/>
  <c r="I6011" i="7" s="1"/>
  <c r="J6011" i="7" s="1"/>
  <c r="L6010" i="7"/>
  <c r="J6010" i="7"/>
  <c r="I6010" i="7"/>
  <c r="I6010" i="7" a="1"/>
  <c r="L6009" i="7"/>
  <c r="J6009" i="7"/>
  <c r="I6009" i="7"/>
  <c r="I6009" i="7" a="1"/>
  <c r="L6008" i="7"/>
  <c r="J6008" i="7"/>
  <c r="I6008" i="7"/>
  <c r="I6008" i="7" a="1"/>
  <c r="L6007" i="7"/>
  <c r="J6007" i="7"/>
  <c r="I6007" i="7"/>
  <c r="I6007" i="7" a="1"/>
  <c r="L6006" i="7"/>
  <c r="J6006" i="7"/>
  <c r="I6006" i="7"/>
  <c r="I6006" i="7" a="1"/>
  <c r="L6005" i="7"/>
  <c r="I6005" i="7" a="1"/>
  <c r="I6005" i="7" s="1"/>
  <c r="J6005" i="7" s="1"/>
  <c r="L6004" i="7"/>
  <c r="I6004" i="7" a="1"/>
  <c r="I6004" i="7" s="1"/>
  <c r="J6004" i="7" s="1"/>
  <c r="L6003" i="7"/>
  <c r="I6003" i="7" a="1"/>
  <c r="I6003" i="7" s="1"/>
  <c r="J6003" i="7" s="1"/>
  <c r="L6002" i="7"/>
  <c r="I6002" i="7" a="1"/>
  <c r="I6002" i="7" s="1"/>
  <c r="J6002" i="7" s="1"/>
  <c r="L6001" i="7"/>
  <c r="J6001" i="7"/>
  <c r="I6001" i="7"/>
  <c r="I6001" i="7" a="1"/>
  <c r="L6000" i="7"/>
  <c r="I6000" i="7" a="1"/>
  <c r="I6000" i="7" s="1"/>
  <c r="J6000" i="7" s="1"/>
  <c r="L5999" i="7"/>
  <c r="J5999" i="7"/>
  <c r="I5999" i="7"/>
  <c r="I5999" i="7" a="1"/>
  <c r="L5998" i="7"/>
  <c r="J5998" i="7"/>
  <c r="I5998" i="7"/>
  <c r="I5998" i="7" a="1"/>
  <c r="L5997" i="7"/>
  <c r="J5997" i="7"/>
  <c r="I5997" i="7"/>
  <c r="I5997" i="7" a="1"/>
  <c r="L5996" i="7"/>
  <c r="I5996" i="7" a="1"/>
  <c r="I5996" i="7" s="1"/>
  <c r="J5996" i="7" s="1"/>
  <c r="L5995" i="7"/>
  <c r="J5995" i="7"/>
  <c r="I5995" i="7"/>
  <c r="I5995" i="7" a="1"/>
  <c r="L5994" i="7"/>
  <c r="I5994" i="7" a="1"/>
  <c r="I5994" i="7" s="1"/>
  <c r="J5994" i="7" s="1"/>
  <c r="L5993" i="7"/>
  <c r="J5993" i="7"/>
  <c r="I5993" i="7"/>
  <c r="I5993" i="7" a="1"/>
  <c r="L5992" i="7"/>
  <c r="I5992" i="7" a="1"/>
  <c r="I5992" i="7" s="1"/>
  <c r="J5992" i="7" s="1"/>
  <c r="L5991" i="7"/>
  <c r="J5991" i="7"/>
  <c r="I5991" i="7"/>
  <c r="I5991" i="7" a="1"/>
  <c r="L5990" i="7"/>
  <c r="I5990" i="7" a="1"/>
  <c r="I5990" i="7" s="1"/>
  <c r="J5990" i="7" s="1"/>
  <c r="L5989" i="7"/>
  <c r="I5989" i="7" a="1"/>
  <c r="I5989" i="7" s="1"/>
  <c r="J5989" i="7" s="1"/>
  <c r="L5988" i="7"/>
  <c r="I5988" i="7" a="1"/>
  <c r="I5988" i="7" s="1"/>
  <c r="J5988" i="7" s="1"/>
  <c r="L5987" i="7"/>
  <c r="I5987" i="7" a="1"/>
  <c r="I5987" i="7" s="1"/>
  <c r="J5987" i="7" s="1"/>
  <c r="L5986" i="7"/>
  <c r="I5986" i="7" a="1"/>
  <c r="I5986" i="7" s="1"/>
  <c r="J5986" i="7" s="1"/>
  <c r="L5985" i="7"/>
  <c r="I5985" i="7" a="1"/>
  <c r="I5985" i="7" s="1"/>
  <c r="J5985" i="7" s="1"/>
  <c r="L5984" i="7"/>
  <c r="J5984" i="7"/>
  <c r="I5984" i="7"/>
  <c r="I5984" i="7" a="1"/>
  <c r="L5983" i="7"/>
  <c r="I5983" i="7" a="1"/>
  <c r="I5983" i="7" s="1"/>
  <c r="J5983" i="7" s="1"/>
  <c r="L5982" i="7"/>
  <c r="I5982" i="7" a="1"/>
  <c r="I5982" i="7" s="1"/>
  <c r="J5982" i="7" s="1"/>
  <c r="L5981" i="7"/>
  <c r="I5981" i="7" a="1"/>
  <c r="I5981" i="7" s="1"/>
  <c r="J5981" i="7" s="1"/>
  <c r="L5980" i="7"/>
  <c r="I5980" i="7" a="1"/>
  <c r="I5980" i="7" s="1"/>
  <c r="J5980" i="7" s="1"/>
  <c r="L5979" i="7"/>
  <c r="I5979" i="7" a="1"/>
  <c r="I5979" i="7" s="1"/>
  <c r="J5979" i="7" s="1"/>
  <c r="L5978" i="7"/>
  <c r="I5978" i="7" a="1"/>
  <c r="I5978" i="7" s="1"/>
  <c r="J5978" i="7" s="1"/>
  <c r="L5977" i="7"/>
  <c r="I5977" i="7" a="1"/>
  <c r="I5977" i="7" s="1"/>
  <c r="J5977" i="7" s="1"/>
  <c r="L5976" i="7"/>
  <c r="J5976" i="7"/>
  <c r="I5976" i="7"/>
  <c r="I5976" i="7" a="1"/>
  <c r="L5975" i="7"/>
  <c r="I5975" i="7" a="1"/>
  <c r="I5975" i="7" s="1"/>
  <c r="J5975" i="7" s="1"/>
  <c r="L5974" i="7"/>
  <c r="I5974" i="7" a="1"/>
  <c r="I5974" i="7" s="1"/>
  <c r="J5974" i="7" s="1"/>
  <c r="L5973" i="7"/>
  <c r="I5973" i="7" a="1"/>
  <c r="I5973" i="7" s="1"/>
  <c r="J5973" i="7" s="1"/>
  <c r="L5972" i="7"/>
  <c r="I5972" i="7" a="1"/>
  <c r="I5972" i="7" s="1"/>
  <c r="J5972" i="7" s="1"/>
  <c r="L5971" i="7"/>
  <c r="I5971" i="7" a="1"/>
  <c r="I5971" i="7" s="1"/>
  <c r="J5971" i="7" s="1"/>
  <c r="L5970" i="7"/>
  <c r="I5970" i="7" a="1"/>
  <c r="I5970" i="7" s="1"/>
  <c r="J5970" i="7" s="1"/>
  <c r="L5969" i="7"/>
  <c r="I5969" i="7" a="1"/>
  <c r="I5969" i="7" s="1"/>
  <c r="J5969" i="7" s="1"/>
  <c r="L5968" i="7"/>
  <c r="J5968" i="7"/>
  <c r="I5968" i="7"/>
  <c r="I5968" i="7" a="1"/>
  <c r="L5967" i="7"/>
  <c r="I5967" i="7" a="1"/>
  <c r="I5967" i="7" s="1"/>
  <c r="J5967" i="7" s="1"/>
  <c r="L5966" i="7"/>
  <c r="I5966" i="7" a="1"/>
  <c r="I5966" i="7" s="1"/>
  <c r="J5966" i="7" s="1"/>
  <c r="L5965" i="7"/>
  <c r="I5965" i="7" a="1"/>
  <c r="I5965" i="7" s="1"/>
  <c r="J5965" i="7" s="1"/>
  <c r="L5964" i="7"/>
  <c r="I5964" i="7" a="1"/>
  <c r="I5964" i="7" s="1"/>
  <c r="J5964" i="7" s="1"/>
  <c r="L5963" i="7"/>
  <c r="I5963" i="7" a="1"/>
  <c r="I5963" i="7" s="1"/>
  <c r="J5963" i="7" s="1"/>
  <c r="L5962" i="7"/>
  <c r="I5962" i="7" a="1"/>
  <c r="I5962" i="7" s="1"/>
  <c r="J5962" i="7" s="1"/>
  <c r="L5961" i="7"/>
  <c r="I5961" i="7" a="1"/>
  <c r="I5961" i="7" s="1"/>
  <c r="J5961" i="7" s="1"/>
  <c r="L5960" i="7"/>
  <c r="J5960" i="7"/>
  <c r="I5960" i="7"/>
  <c r="I5960" i="7" a="1"/>
  <c r="L5959" i="7"/>
  <c r="I5959" i="7" a="1"/>
  <c r="I5959" i="7" s="1"/>
  <c r="J5959" i="7" s="1"/>
  <c r="L5958" i="7"/>
  <c r="I5958" i="7" a="1"/>
  <c r="I5958" i="7" s="1"/>
  <c r="J5958" i="7" s="1"/>
  <c r="L5957" i="7"/>
  <c r="I5957" i="7" a="1"/>
  <c r="I5957" i="7" s="1"/>
  <c r="J5957" i="7" s="1"/>
  <c r="L5956" i="7"/>
  <c r="I5956" i="7" a="1"/>
  <c r="I5956" i="7" s="1"/>
  <c r="J5956" i="7" s="1"/>
  <c r="L5955" i="7"/>
  <c r="I5955" i="7" a="1"/>
  <c r="I5955" i="7" s="1"/>
  <c r="J5955" i="7" s="1"/>
  <c r="L5954" i="7"/>
  <c r="I5954" i="7" a="1"/>
  <c r="I5954" i="7" s="1"/>
  <c r="J5954" i="7" s="1"/>
  <c r="L5953" i="7"/>
  <c r="I5953" i="7"/>
  <c r="J5953" i="7" s="1"/>
  <c r="I5953" i="7" a="1"/>
  <c r="L5952" i="7"/>
  <c r="J5952" i="7"/>
  <c r="I5952" i="7"/>
  <c r="I5952" i="7" a="1"/>
  <c r="L5951" i="7"/>
  <c r="I5951" i="7" a="1"/>
  <c r="I5951" i="7" s="1"/>
  <c r="J5951" i="7" s="1"/>
  <c r="L5950" i="7"/>
  <c r="J5950" i="7"/>
  <c r="I5950" i="7"/>
  <c r="I5950" i="7" a="1"/>
  <c r="L5949" i="7"/>
  <c r="I5949" i="7"/>
  <c r="J5949" i="7" s="1"/>
  <c r="I5949" i="7" a="1"/>
  <c r="L5948" i="7"/>
  <c r="J5948" i="7"/>
  <c r="I5948" i="7"/>
  <c r="I5948" i="7" a="1"/>
  <c r="L5947" i="7"/>
  <c r="I5947" i="7"/>
  <c r="J5947" i="7" s="1"/>
  <c r="I5947" i="7" a="1"/>
  <c r="L5946" i="7"/>
  <c r="J5946" i="7"/>
  <c r="I5946" i="7"/>
  <c r="I5946" i="7" a="1"/>
  <c r="L5945" i="7"/>
  <c r="I5945" i="7"/>
  <c r="J5945" i="7" s="1"/>
  <c r="I5945" i="7" a="1"/>
  <c r="L5944" i="7"/>
  <c r="I5944" i="7" a="1"/>
  <c r="I5944" i="7" s="1"/>
  <c r="J5944" i="7" s="1"/>
  <c r="L5943" i="7"/>
  <c r="I5943" i="7" a="1"/>
  <c r="I5943" i="7" s="1"/>
  <c r="J5943" i="7" s="1"/>
  <c r="L5942" i="7"/>
  <c r="I5942" i="7" a="1"/>
  <c r="I5942" i="7" s="1"/>
  <c r="J5942" i="7" s="1"/>
  <c r="L5941" i="7"/>
  <c r="I5941" i="7" a="1"/>
  <c r="I5941" i="7" s="1"/>
  <c r="J5941" i="7" s="1"/>
  <c r="L5940" i="7"/>
  <c r="I5940" i="7" a="1"/>
  <c r="I5940" i="7" s="1"/>
  <c r="J5940" i="7" s="1"/>
  <c r="L5939" i="7"/>
  <c r="J5939" i="7"/>
  <c r="I5939" i="7"/>
  <c r="I5939" i="7" a="1"/>
  <c r="L5938" i="7"/>
  <c r="I5938" i="7" a="1"/>
  <c r="I5938" i="7" s="1"/>
  <c r="J5938" i="7" s="1"/>
  <c r="L5937" i="7"/>
  <c r="I5937" i="7" a="1"/>
  <c r="I5937" i="7" s="1"/>
  <c r="J5937" i="7" s="1"/>
  <c r="L5936" i="7"/>
  <c r="I5936" i="7" a="1"/>
  <c r="I5936" i="7" s="1"/>
  <c r="J5936" i="7" s="1"/>
  <c r="L5935" i="7"/>
  <c r="J5935" i="7"/>
  <c r="I5935" i="7" a="1"/>
  <c r="I5935" i="7" s="1"/>
  <c r="L5934" i="7"/>
  <c r="I5934" i="7" a="1"/>
  <c r="I5934" i="7" s="1"/>
  <c r="J5934" i="7" s="1"/>
  <c r="L5933" i="7"/>
  <c r="I5933" i="7" a="1"/>
  <c r="I5933" i="7" s="1"/>
  <c r="J5933" i="7" s="1"/>
  <c r="L5932" i="7"/>
  <c r="I5932" i="7" a="1"/>
  <c r="I5932" i="7" s="1"/>
  <c r="J5932" i="7" s="1"/>
  <c r="L5931" i="7"/>
  <c r="J5931" i="7"/>
  <c r="I5931" i="7" a="1"/>
  <c r="I5931" i="7" s="1"/>
  <c r="L5930" i="7"/>
  <c r="I5930" i="7" a="1"/>
  <c r="I5930" i="7" s="1"/>
  <c r="J5930" i="7" s="1"/>
  <c r="L5929" i="7"/>
  <c r="I5929" i="7" a="1"/>
  <c r="I5929" i="7" s="1"/>
  <c r="J5929" i="7" s="1"/>
  <c r="L5928" i="7"/>
  <c r="I5928" i="7" a="1"/>
  <c r="I5928" i="7" s="1"/>
  <c r="J5928" i="7" s="1"/>
  <c r="L5927" i="7"/>
  <c r="J5927" i="7"/>
  <c r="I5927" i="7" a="1"/>
  <c r="I5927" i="7" s="1"/>
  <c r="L5926" i="7"/>
  <c r="I5926" i="7" a="1"/>
  <c r="I5926" i="7" s="1"/>
  <c r="J5926" i="7" s="1"/>
  <c r="L5925" i="7"/>
  <c r="I5925" i="7" a="1"/>
  <c r="I5925" i="7" s="1"/>
  <c r="J5925" i="7" s="1"/>
  <c r="L5924" i="7"/>
  <c r="I5924" i="7" a="1"/>
  <c r="I5924" i="7" s="1"/>
  <c r="J5924" i="7" s="1"/>
  <c r="L5923" i="7"/>
  <c r="J5923" i="7"/>
  <c r="I5923" i="7" a="1"/>
  <c r="I5923" i="7" s="1"/>
  <c r="L5922" i="7"/>
  <c r="I5922" i="7" a="1"/>
  <c r="I5922" i="7" s="1"/>
  <c r="J5922" i="7" s="1"/>
  <c r="L5921" i="7"/>
  <c r="I5921" i="7" a="1"/>
  <c r="I5921" i="7" s="1"/>
  <c r="J5921" i="7" s="1"/>
  <c r="L5920" i="7"/>
  <c r="I5920" i="7"/>
  <c r="J5920" i="7" s="1"/>
  <c r="I5920" i="7" a="1"/>
  <c r="L5919" i="7"/>
  <c r="I5919" i="7"/>
  <c r="J5919" i="7" s="1"/>
  <c r="I5919" i="7" a="1"/>
  <c r="L5918" i="7"/>
  <c r="J5918" i="7"/>
  <c r="I5918" i="7"/>
  <c r="I5918" i="7" a="1"/>
  <c r="L5917" i="7"/>
  <c r="J5917" i="7"/>
  <c r="I5917" i="7"/>
  <c r="I5917" i="7" a="1"/>
  <c r="L5916" i="7"/>
  <c r="I5916" i="7" a="1"/>
  <c r="I5916" i="7" s="1"/>
  <c r="J5916" i="7" s="1"/>
  <c r="L5915" i="7"/>
  <c r="J5915" i="7"/>
  <c r="I5915" i="7"/>
  <c r="I5915" i="7" a="1"/>
  <c r="L5914" i="7"/>
  <c r="J5914" i="7"/>
  <c r="I5914" i="7"/>
  <c r="I5914" i="7" a="1"/>
  <c r="L5913" i="7"/>
  <c r="I5913" i="7" a="1"/>
  <c r="I5913" i="7" s="1"/>
  <c r="J5913" i="7" s="1"/>
  <c r="L5912" i="7"/>
  <c r="I5912" i="7" a="1"/>
  <c r="I5912" i="7" s="1"/>
  <c r="J5912" i="7" s="1"/>
  <c r="L5911" i="7"/>
  <c r="I5911" i="7"/>
  <c r="J5911" i="7" s="1"/>
  <c r="I5911" i="7" a="1"/>
  <c r="L5910" i="7"/>
  <c r="J5910" i="7"/>
  <c r="I5910" i="7"/>
  <c r="I5910" i="7" a="1"/>
  <c r="L5909" i="7"/>
  <c r="I5909" i="7" a="1"/>
  <c r="I5909" i="7" s="1"/>
  <c r="J5909" i="7" s="1"/>
  <c r="L5908" i="7"/>
  <c r="J5908" i="7"/>
  <c r="I5908" i="7"/>
  <c r="I5908" i="7" a="1"/>
  <c r="L5907" i="7"/>
  <c r="J5907" i="7"/>
  <c r="I5907" i="7"/>
  <c r="I5907" i="7" a="1"/>
  <c r="L5906" i="7"/>
  <c r="I5906" i="7" a="1"/>
  <c r="I5906" i="7" s="1"/>
  <c r="J5906" i="7" s="1"/>
  <c r="L5905" i="7"/>
  <c r="I5905" i="7" a="1"/>
  <c r="I5905" i="7" s="1"/>
  <c r="J5905" i="7" s="1"/>
  <c r="L5904" i="7"/>
  <c r="I5904" i="7"/>
  <c r="J5904" i="7" s="1"/>
  <c r="I5904" i="7" a="1"/>
  <c r="L5903" i="7"/>
  <c r="I5903" i="7"/>
  <c r="J5903" i="7" s="1"/>
  <c r="I5903" i="7" a="1"/>
  <c r="L5902" i="7"/>
  <c r="J5902" i="7"/>
  <c r="I5902" i="7"/>
  <c r="I5902" i="7" a="1"/>
  <c r="L5901" i="7"/>
  <c r="J5901" i="7"/>
  <c r="I5901" i="7"/>
  <c r="I5901" i="7" a="1"/>
  <c r="L5900" i="7"/>
  <c r="I5900" i="7" a="1"/>
  <c r="I5900" i="7" s="1"/>
  <c r="J5900" i="7" s="1"/>
  <c r="L5899" i="7"/>
  <c r="J5899" i="7"/>
  <c r="I5899" i="7"/>
  <c r="I5899" i="7" a="1"/>
  <c r="L5898" i="7"/>
  <c r="J5898" i="7"/>
  <c r="I5898" i="7"/>
  <c r="I5898" i="7" a="1"/>
  <c r="L5897" i="7"/>
  <c r="I5897" i="7" a="1"/>
  <c r="I5897" i="7" s="1"/>
  <c r="J5897" i="7" s="1"/>
  <c r="L5896" i="7"/>
  <c r="I5896" i="7" a="1"/>
  <c r="I5896" i="7" s="1"/>
  <c r="J5896" i="7" s="1"/>
  <c r="L5895" i="7"/>
  <c r="I5895" i="7"/>
  <c r="J5895" i="7" s="1"/>
  <c r="I5895" i="7" a="1"/>
  <c r="L5894" i="7"/>
  <c r="J5894" i="7"/>
  <c r="I5894" i="7"/>
  <c r="I5894" i="7" a="1"/>
  <c r="L5893" i="7"/>
  <c r="J5893" i="7"/>
  <c r="I5893" i="7" a="1"/>
  <c r="I5893" i="7" s="1"/>
  <c r="L5892" i="7"/>
  <c r="J5892" i="7"/>
  <c r="I5892" i="7"/>
  <c r="I5892" i="7" a="1"/>
  <c r="L5891" i="7"/>
  <c r="J5891" i="7"/>
  <c r="I5891" i="7"/>
  <c r="I5891" i="7" a="1"/>
  <c r="L5890" i="7"/>
  <c r="J5890" i="7"/>
  <c r="I5890" i="7" a="1"/>
  <c r="I5890" i="7" s="1"/>
  <c r="L5889" i="7"/>
  <c r="J5889" i="7"/>
  <c r="I5889" i="7"/>
  <c r="I5889" i="7" a="1"/>
  <c r="L5888" i="7"/>
  <c r="I5888" i="7"/>
  <c r="J5888" i="7" s="1"/>
  <c r="I5888" i="7" a="1"/>
  <c r="L5887" i="7"/>
  <c r="J5887" i="7"/>
  <c r="I5887" i="7"/>
  <c r="I5887" i="7" a="1"/>
  <c r="L5886" i="7"/>
  <c r="I5886" i="7"/>
  <c r="J5886" i="7" s="1"/>
  <c r="I5886" i="7" a="1"/>
  <c r="L5885" i="7"/>
  <c r="J5885" i="7"/>
  <c r="I5885" i="7"/>
  <c r="I5885" i="7" a="1"/>
  <c r="L5884" i="7"/>
  <c r="J5884" i="7"/>
  <c r="I5884" i="7" a="1"/>
  <c r="I5884" i="7" s="1"/>
  <c r="L5883" i="7"/>
  <c r="J5883" i="7"/>
  <c r="I5883" i="7"/>
  <c r="I5883" i="7" a="1"/>
  <c r="L5882" i="7"/>
  <c r="I5882" i="7"/>
  <c r="J5882" i="7" s="1"/>
  <c r="I5882" i="7" a="1"/>
  <c r="L5881" i="7"/>
  <c r="I5881" i="7" a="1"/>
  <c r="I5881" i="7" s="1"/>
  <c r="J5881" i="7" s="1"/>
  <c r="L5880" i="7"/>
  <c r="I5880" i="7"/>
  <c r="J5880" i="7" s="1"/>
  <c r="I5880" i="7" a="1"/>
  <c r="L5879" i="7"/>
  <c r="I5879" i="7" a="1"/>
  <c r="I5879" i="7" s="1"/>
  <c r="J5879" i="7" s="1"/>
  <c r="L5878" i="7"/>
  <c r="I5878" i="7"/>
  <c r="J5878" i="7" s="1"/>
  <c r="I5878" i="7" a="1"/>
  <c r="L5877" i="7"/>
  <c r="J5877" i="7"/>
  <c r="I5877" i="7"/>
  <c r="I5877" i="7" a="1"/>
  <c r="L5876" i="7"/>
  <c r="J5876" i="7"/>
  <c r="I5876" i="7"/>
  <c r="I5876" i="7" a="1"/>
  <c r="L5875" i="7"/>
  <c r="I5875" i="7" a="1"/>
  <c r="I5875" i="7" s="1"/>
  <c r="J5875" i="7" s="1"/>
  <c r="L5874" i="7"/>
  <c r="I5874" i="7" a="1"/>
  <c r="I5874" i="7" s="1"/>
  <c r="J5874" i="7" s="1"/>
  <c r="L5873" i="7"/>
  <c r="I5873" i="7" a="1"/>
  <c r="I5873" i="7" s="1"/>
  <c r="J5873" i="7" s="1"/>
  <c r="L5872" i="7"/>
  <c r="I5872" i="7"/>
  <c r="J5872" i="7" s="1"/>
  <c r="I5872" i="7" a="1"/>
  <c r="L5871" i="7"/>
  <c r="I5871" i="7" a="1"/>
  <c r="I5871" i="7" s="1"/>
  <c r="J5871" i="7" s="1"/>
  <c r="L5870" i="7"/>
  <c r="I5870" i="7"/>
  <c r="J5870" i="7" s="1"/>
  <c r="I5870" i="7" a="1"/>
  <c r="L5869" i="7"/>
  <c r="I5869" i="7" a="1"/>
  <c r="I5869" i="7" s="1"/>
  <c r="J5869" i="7" s="1"/>
  <c r="L5868" i="7"/>
  <c r="J5868" i="7"/>
  <c r="I5868" i="7"/>
  <c r="I5868" i="7" a="1"/>
  <c r="L5867" i="7"/>
  <c r="J5867" i="7"/>
  <c r="I5867" i="7"/>
  <c r="I5867" i="7" a="1"/>
  <c r="L5866" i="7"/>
  <c r="J5866" i="7"/>
  <c r="I5866" i="7" a="1"/>
  <c r="I5866" i="7" s="1"/>
  <c r="L5865" i="7"/>
  <c r="J5865" i="7"/>
  <c r="I5865" i="7" a="1"/>
  <c r="I5865" i="7" s="1"/>
  <c r="L5864" i="7"/>
  <c r="J5864" i="7"/>
  <c r="I5864" i="7" a="1"/>
  <c r="I5864" i="7" s="1"/>
  <c r="L5863" i="7"/>
  <c r="I5863" i="7"/>
  <c r="J5863" i="7" s="1"/>
  <c r="I5863" i="7" a="1"/>
  <c r="L5862" i="7"/>
  <c r="J5862" i="7"/>
  <c r="I5862" i="7" a="1"/>
  <c r="I5862" i="7" s="1"/>
  <c r="L5861" i="7"/>
  <c r="J5861" i="7"/>
  <c r="I5861" i="7" a="1"/>
  <c r="I5861" i="7" s="1"/>
  <c r="L5860" i="7"/>
  <c r="J5860" i="7"/>
  <c r="I5860" i="7"/>
  <c r="I5860" i="7" a="1"/>
  <c r="L5859" i="7"/>
  <c r="I5859" i="7" a="1"/>
  <c r="I5859" i="7" s="1"/>
  <c r="J5859" i="7" s="1"/>
  <c r="L5858" i="7"/>
  <c r="J5858" i="7"/>
  <c r="I5858" i="7"/>
  <c r="I5858" i="7" a="1"/>
  <c r="L5857" i="7"/>
  <c r="I5857" i="7" a="1"/>
  <c r="I5857" i="7" s="1"/>
  <c r="J5857" i="7" s="1"/>
  <c r="L5856" i="7"/>
  <c r="I5856" i="7"/>
  <c r="J5856" i="7" s="1"/>
  <c r="I5856" i="7" a="1"/>
  <c r="L5855" i="7"/>
  <c r="J5855" i="7"/>
  <c r="I5855" i="7"/>
  <c r="I5855" i="7" a="1"/>
  <c r="L5854" i="7"/>
  <c r="I5854" i="7" a="1"/>
  <c r="I5854" i="7" s="1"/>
  <c r="J5854" i="7" s="1"/>
  <c r="L5853" i="7"/>
  <c r="J5853" i="7"/>
  <c r="I5853" i="7"/>
  <c r="I5853" i="7" a="1"/>
  <c r="L5852" i="7"/>
  <c r="I5852" i="7"/>
  <c r="J5852" i="7" s="1"/>
  <c r="I5852" i="7" a="1"/>
  <c r="L5851" i="7"/>
  <c r="J5851" i="7"/>
  <c r="I5851" i="7"/>
  <c r="I5851" i="7" a="1"/>
  <c r="L5850" i="7"/>
  <c r="I5850" i="7" a="1"/>
  <c r="I5850" i="7" s="1"/>
  <c r="J5850" i="7" s="1"/>
  <c r="L5849" i="7"/>
  <c r="J5849" i="7"/>
  <c r="I5849" i="7" a="1"/>
  <c r="I5849" i="7" s="1"/>
  <c r="L5848" i="7"/>
  <c r="I5848" i="7" a="1"/>
  <c r="I5848" i="7" s="1"/>
  <c r="J5848" i="7" s="1"/>
  <c r="L5847" i="7"/>
  <c r="I5847" i="7"/>
  <c r="J5847" i="7" s="1"/>
  <c r="I5847" i="7" a="1"/>
  <c r="L5846" i="7"/>
  <c r="I5846" i="7" a="1"/>
  <c r="I5846" i="7" s="1"/>
  <c r="J5846" i="7" s="1"/>
  <c r="L5845" i="7"/>
  <c r="I5845" i="7" a="1"/>
  <c r="I5845" i="7" s="1"/>
  <c r="J5845" i="7" s="1"/>
  <c r="L5844" i="7"/>
  <c r="J5844" i="7"/>
  <c r="I5844" i="7"/>
  <c r="I5844" i="7" a="1"/>
  <c r="L5843" i="7"/>
  <c r="I5843" i="7"/>
  <c r="J5843" i="7" s="1"/>
  <c r="I5843" i="7" a="1"/>
  <c r="L5842" i="7"/>
  <c r="J5842" i="7"/>
  <c r="I5842" i="7"/>
  <c r="I5842" i="7" a="1"/>
  <c r="L5841" i="7"/>
  <c r="I5841" i="7"/>
  <c r="J5841" i="7" s="1"/>
  <c r="I5841" i="7" a="1"/>
  <c r="L5840" i="7"/>
  <c r="J5840" i="7"/>
  <c r="I5840" i="7"/>
  <c r="I5840" i="7" a="1"/>
  <c r="L5839" i="7"/>
  <c r="I5839" i="7" a="1"/>
  <c r="I5839" i="7" s="1"/>
  <c r="J5839" i="7" s="1"/>
  <c r="L5838" i="7"/>
  <c r="J5838" i="7"/>
  <c r="I5838" i="7" a="1"/>
  <c r="I5838" i="7" s="1"/>
  <c r="L5837" i="7"/>
  <c r="I5837" i="7" a="1"/>
  <c r="I5837" i="7" s="1"/>
  <c r="J5837" i="7" s="1"/>
  <c r="L5836" i="7"/>
  <c r="I5836" i="7"/>
  <c r="J5836" i="7" s="1"/>
  <c r="I5836" i="7" a="1"/>
  <c r="L5835" i="7"/>
  <c r="I5835" i="7" a="1"/>
  <c r="I5835" i="7" s="1"/>
  <c r="J5835" i="7" s="1"/>
  <c r="L5834" i="7"/>
  <c r="I5834" i="7"/>
  <c r="J5834" i="7" s="1"/>
  <c r="I5834" i="7" a="1"/>
  <c r="L5833" i="7"/>
  <c r="I5833" i="7"/>
  <c r="J5833" i="7" s="1"/>
  <c r="I5833" i="7" a="1"/>
  <c r="L5832" i="7"/>
  <c r="I5832" i="7"/>
  <c r="J5832" i="7" s="1"/>
  <c r="I5832" i="7" a="1"/>
  <c r="L5831" i="7"/>
  <c r="I5831" i="7"/>
  <c r="J5831" i="7" s="1"/>
  <c r="I5831" i="7" a="1"/>
  <c r="L5830" i="7"/>
  <c r="I5830" i="7"/>
  <c r="J5830" i="7" s="1"/>
  <c r="I5830" i="7" a="1"/>
  <c r="L5829" i="7"/>
  <c r="I5829" i="7" a="1"/>
  <c r="I5829" i="7" s="1"/>
  <c r="J5829" i="7" s="1"/>
  <c r="L5828" i="7"/>
  <c r="I5828" i="7"/>
  <c r="J5828" i="7" s="1"/>
  <c r="I5828" i="7" a="1"/>
  <c r="L5827" i="7"/>
  <c r="I5827" i="7" a="1"/>
  <c r="I5827" i="7" s="1"/>
  <c r="J5827" i="7" s="1"/>
  <c r="L5826" i="7"/>
  <c r="I5826" i="7"/>
  <c r="J5826" i="7" s="1"/>
  <c r="I5826" i="7" a="1"/>
  <c r="L5825" i="7"/>
  <c r="I5825" i="7" a="1"/>
  <c r="I5825" i="7" s="1"/>
  <c r="J5825" i="7" s="1"/>
  <c r="L5824" i="7"/>
  <c r="I5824" i="7"/>
  <c r="J5824" i="7" s="1"/>
  <c r="I5824" i="7" a="1"/>
  <c r="L5823" i="7"/>
  <c r="I5823" i="7" a="1"/>
  <c r="I5823" i="7" s="1"/>
  <c r="J5823" i="7" s="1"/>
  <c r="L5822" i="7"/>
  <c r="I5822" i="7"/>
  <c r="J5822" i="7" s="1"/>
  <c r="I5822" i="7" a="1"/>
  <c r="L5821" i="7"/>
  <c r="I5821" i="7" a="1"/>
  <c r="I5821" i="7" s="1"/>
  <c r="J5821" i="7" s="1"/>
  <c r="L5820" i="7"/>
  <c r="I5820" i="7" a="1"/>
  <c r="I5820" i="7" s="1"/>
  <c r="J5820" i="7" s="1"/>
  <c r="L5819" i="7"/>
  <c r="I5819" i="7"/>
  <c r="J5819" i="7" s="1"/>
  <c r="I5819" i="7" a="1"/>
  <c r="L5818" i="7"/>
  <c r="I5818" i="7" a="1"/>
  <c r="I5818" i="7" s="1"/>
  <c r="J5818" i="7" s="1"/>
  <c r="L5817" i="7"/>
  <c r="I5817" i="7" a="1"/>
  <c r="I5817" i="7" s="1"/>
  <c r="J5817" i="7" s="1"/>
  <c r="L5816" i="7"/>
  <c r="I5816" i="7" a="1"/>
  <c r="I5816" i="7" s="1"/>
  <c r="J5816" i="7" s="1"/>
  <c r="L5815" i="7"/>
  <c r="I5815" i="7"/>
  <c r="J5815" i="7" s="1"/>
  <c r="I5815" i="7" a="1"/>
  <c r="L5814" i="7"/>
  <c r="I5814" i="7" a="1"/>
  <c r="I5814" i="7" s="1"/>
  <c r="J5814" i="7" s="1"/>
  <c r="L5813" i="7"/>
  <c r="I5813" i="7" a="1"/>
  <c r="I5813" i="7" s="1"/>
  <c r="J5813" i="7" s="1"/>
  <c r="L5812" i="7"/>
  <c r="I5812" i="7" a="1"/>
  <c r="I5812" i="7" s="1"/>
  <c r="J5812" i="7" s="1"/>
  <c r="L5811" i="7"/>
  <c r="I5811" i="7" a="1"/>
  <c r="I5811" i="7" s="1"/>
  <c r="J5811" i="7" s="1"/>
  <c r="L5810" i="7"/>
  <c r="I5810" i="7" a="1"/>
  <c r="I5810" i="7" s="1"/>
  <c r="J5810" i="7" s="1"/>
  <c r="L5809" i="7"/>
  <c r="I5809" i="7" a="1"/>
  <c r="I5809" i="7" s="1"/>
  <c r="J5809" i="7" s="1"/>
  <c r="L5808" i="7"/>
  <c r="I5808" i="7" a="1"/>
  <c r="I5808" i="7" s="1"/>
  <c r="J5808" i="7" s="1"/>
  <c r="L5807" i="7"/>
  <c r="I5807" i="7"/>
  <c r="J5807" i="7" s="1"/>
  <c r="I5807" i="7" a="1"/>
  <c r="L5806" i="7"/>
  <c r="I5806" i="7" a="1"/>
  <c r="I5806" i="7" s="1"/>
  <c r="J5806" i="7" s="1"/>
  <c r="L5805" i="7"/>
  <c r="I5805" i="7" a="1"/>
  <c r="I5805" i="7" s="1"/>
  <c r="J5805" i="7" s="1"/>
  <c r="L5804" i="7"/>
  <c r="I5804" i="7" a="1"/>
  <c r="I5804" i="7" s="1"/>
  <c r="J5804" i="7" s="1"/>
  <c r="L5803" i="7"/>
  <c r="I5803" i="7"/>
  <c r="J5803" i="7" s="1"/>
  <c r="I5803" i="7" a="1"/>
  <c r="L5802" i="7"/>
  <c r="I5802" i="7" a="1"/>
  <c r="I5802" i="7" s="1"/>
  <c r="J5802" i="7" s="1"/>
  <c r="L5801" i="7"/>
  <c r="I5801" i="7" a="1"/>
  <c r="I5801" i="7" s="1"/>
  <c r="J5801" i="7" s="1"/>
  <c r="L5800" i="7"/>
  <c r="I5800" i="7" a="1"/>
  <c r="I5800" i="7" s="1"/>
  <c r="J5800" i="7" s="1"/>
  <c r="L5799" i="7"/>
  <c r="I5799" i="7"/>
  <c r="J5799" i="7" s="1"/>
  <c r="I5799" i="7" a="1"/>
  <c r="L5798" i="7"/>
  <c r="I5798" i="7" a="1"/>
  <c r="I5798" i="7" s="1"/>
  <c r="J5798" i="7" s="1"/>
  <c r="L5797" i="7"/>
  <c r="I5797" i="7" a="1"/>
  <c r="I5797" i="7" s="1"/>
  <c r="J5797" i="7" s="1"/>
  <c r="L5796" i="7"/>
  <c r="I5796" i="7" a="1"/>
  <c r="I5796" i="7" s="1"/>
  <c r="J5796" i="7" s="1"/>
  <c r="L5795" i="7"/>
  <c r="I5795" i="7" a="1"/>
  <c r="I5795" i="7" s="1"/>
  <c r="J5795" i="7" s="1"/>
  <c r="L5794" i="7"/>
  <c r="I5794" i="7" a="1"/>
  <c r="I5794" i="7" s="1"/>
  <c r="J5794" i="7" s="1"/>
  <c r="L5793" i="7"/>
  <c r="I5793" i="7" a="1"/>
  <c r="I5793" i="7" s="1"/>
  <c r="J5793" i="7" s="1"/>
  <c r="L5792" i="7"/>
  <c r="I5792" i="7" a="1"/>
  <c r="I5792" i="7" s="1"/>
  <c r="J5792" i="7" s="1"/>
  <c r="L5791" i="7"/>
  <c r="I5791" i="7"/>
  <c r="J5791" i="7" s="1"/>
  <c r="I5791" i="7" a="1"/>
  <c r="L5790" i="7"/>
  <c r="I5790" i="7" a="1"/>
  <c r="I5790" i="7" s="1"/>
  <c r="J5790" i="7" s="1"/>
  <c r="L5789" i="7"/>
  <c r="I5789" i="7" a="1"/>
  <c r="I5789" i="7" s="1"/>
  <c r="J5789" i="7" s="1"/>
  <c r="L5788" i="7"/>
  <c r="I5788" i="7" a="1"/>
  <c r="I5788" i="7" s="1"/>
  <c r="J5788" i="7" s="1"/>
  <c r="L5787" i="7"/>
  <c r="I5787" i="7"/>
  <c r="J5787" i="7" s="1"/>
  <c r="I5787" i="7" a="1"/>
  <c r="L5786" i="7"/>
  <c r="I5786" i="7" a="1"/>
  <c r="I5786" i="7" s="1"/>
  <c r="J5786" i="7" s="1"/>
  <c r="L5785" i="7"/>
  <c r="I5785" i="7" a="1"/>
  <c r="I5785" i="7" s="1"/>
  <c r="J5785" i="7" s="1"/>
  <c r="L5784" i="7"/>
  <c r="I5784" i="7"/>
  <c r="J5784" i="7" s="1"/>
  <c r="I5784" i="7" a="1"/>
  <c r="L5783" i="7"/>
  <c r="I5783" i="7" a="1"/>
  <c r="I5783" i="7" s="1"/>
  <c r="J5783" i="7" s="1"/>
  <c r="L5782" i="7"/>
  <c r="J5782" i="7"/>
  <c r="I5782" i="7"/>
  <c r="I5782" i="7" a="1"/>
  <c r="L5781" i="7"/>
  <c r="J5781" i="7"/>
  <c r="I5781" i="7"/>
  <c r="I5781" i="7" a="1"/>
  <c r="L5780" i="7"/>
  <c r="J5780" i="7"/>
  <c r="I5780" i="7"/>
  <c r="I5780" i="7" a="1"/>
  <c r="L5779" i="7"/>
  <c r="J5779" i="7"/>
  <c r="I5779" i="7" a="1"/>
  <c r="I5779" i="7" s="1"/>
  <c r="L5778" i="7"/>
  <c r="I5778" i="7" a="1"/>
  <c r="I5778" i="7" s="1"/>
  <c r="J5778" i="7" s="1"/>
  <c r="L5777" i="7"/>
  <c r="J5777" i="7"/>
  <c r="I5777" i="7" a="1"/>
  <c r="I5777" i="7" s="1"/>
  <c r="L5776" i="7"/>
  <c r="I5776" i="7"/>
  <c r="J5776" i="7" s="1"/>
  <c r="I5776" i="7" a="1"/>
  <c r="L5775" i="7"/>
  <c r="I5775" i="7" a="1"/>
  <c r="I5775" i="7" s="1"/>
  <c r="J5775" i="7" s="1"/>
  <c r="L5774" i="7"/>
  <c r="I5774" i="7" a="1"/>
  <c r="I5774" i="7" s="1"/>
  <c r="J5774" i="7" s="1"/>
  <c r="L5773" i="7"/>
  <c r="I5773" i="7"/>
  <c r="J5773" i="7" s="1"/>
  <c r="I5773" i="7" a="1"/>
  <c r="L5772" i="7"/>
  <c r="I5772" i="7"/>
  <c r="J5772" i="7" s="1"/>
  <c r="I5772" i="7" a="1"/>
  <c r="L5771" i="7"/>
  <c r="J5771" i="7"/>
  <c r="I5771" i="7"/>
  <c r="I5771" i="7" a="1"/>
  <c r="L5770" i="7"/>
  <c r="J5770" i="7"/>
  <c r="I5770" i="7"/>
  <c r="I5770" i="7" a="1"/>
  <c r="L5769" i="7"/>
  <c r="J5769" i="7"/>
  <c r="I5769" i="7"/>
  <c r="I5769" i="7" a="1"/>
  <c r="L5768" i="7"/>
  <c r="J5768" i="7"/>
  <c r="I5768" i="7" a="1"/>
  <c r="I5768" i="7" s="1"/>
  <c r="L5767" i="7"/>
  <c r="I5767" i="7" a="1"/>
  <c r="I5767" i="7" s="1"/>
  <c r="J5767" i="7" s="1"/>
  <c r="L5766" i="7"/>
  <c r="J5766" i="7"/>
  <c r="I5766" i="7" a="1"/>
  <c r="I5766" i="7" s="1"/>
  <c r="L5765" i="7"/>
  <c r="I5765" i="7" a="1"/>
  <c r="I5765" i="7" s="1"/>
  <c r="J5765" i="7" s="1"/>
  <c r="L5764" i="7"/>
  <c r="I5764" i="7" a="1"/>
  <c r="I5764" i="7" s="1"/>
  <c r="J5764" i="7" s="1"/>
  <c r="L5763" i="7"/>
  <c r="I5763" i="7" a="1"/>
  <c r="I5763" i="7" s="1"/>
  <c r="J5763" i="7" s="1"/>
  <c r="L5762" i="7"/>
  <c r="I5762" i="7" a="1"/>
  <c r="I5762" i="7" s="1"/>
  <c r="J5762" i="7" s="1"/>
  <c r="L5761" i="7"/>
  <c r="J5761" i="7"/>
  <c r="I5761" i="7"/>
  <c r="I5761" i="7" a="1"/>
  <c r="L5760" i="7"/>
  <c r="I5760" i="7"/>
  <c r="J5760" i="7" s="1"/>
  <c r="I5760" i="7" a="1"/>
  <c r="L5759" i="7"/>
  <c r="I5759" i="7"/>
  <c r="J5759" i="7" s="1"/>
  <c r="I5759" i="7" a="1"/>
  <c r="L5758" i="7"/>
  <c r="I5758" i="7" a="1"/>
  <c r="I5758" i="7" s="1"/>
  <c r="J5758" i="7" s="1"/>
  <c r="L5757" i="7"/>
  <c r="J5757" i="7"/>
  <c r="I5757" i="7"/>
  <c r="I5757" i="7" a="1"/>
  <c r="L5756" i="7"/>
  <c r="J5756" i="7"/>
  <c r="I5756" i="7"/>
  <c r="I5756" i="7" a="1"/>
  <c r="L5755" i="7"/>
  <c r="J5755" i="7"/>
  <c r="I5755" i="7"/>
  <c r="I5755" i="7" a="1"/>
  <c r="L5754" i="7"/>
  <c r="J5754" i="7"/>
  <c r="I5754" i="7"/>
  <c r="I5754" i="7" a="1"/>
  <c r="L5753" i="7"/>
  <c r="J5753" i="7"/>
  <c r="I5753" i="7" a="1"/>
  <c r="I5753" i="7" s="1"/>
  <c r="L5752" i="7"/>
  <c r="I5752" i="7" a="1"/>
  <c r="I5752" i="7" s="1"/>
  <c r="J5752" i="7" s="1"/>
  <c r="L5751" i="7"/>
  <c r="J5751" i="7"/>
  <c r="I5751" i="7" a="1"/>
  <c r="I5751" i="7" s="1"/>
  <c r="L5750" i="7"/>
  <c r="J5750" i="7"/>
  <c r="I5750" i="7" a="1"/>
  <c r="I5750" i="7" s="1"/>
  <c r="L5749" i="7"/>
  <c r="J5749" i="7"/>
  <c r="I5749" i="7" a="1"/>
  <c r="I5749" i="7" s="1"/>
  <c r="L5748" i="7"/>
  <c r="I5748" i="7" a="1"/>
  <c r="I5748" i="7" s="1"/>
  <c r="J5748" i="7" s="1"/>
  <c r="L5747" i="7"/>
  <c r="J5747" i="7"/>
  <c r="I5747" i="7" a="1"/>
  <c r="I5747" i="7" s="1"/>
  <c r="L5746" i="7"/>
  <c r="I5746" i="7" a="1"/>
  <c r="I5746" i="7" s="1"/>
  <c r="J5746" i="7" s="1"/>
  <c r="L5745" i="7"/>
  <c r="J5745" i="7"/>
  <c r="I5745" i="7" a="1"/>
  <c r="I5745" i="7" s="1"/>
  <c r="L5744" i="7"/>
  <c r="I5744" i="7" a="1"/>
  <c r="I5744" i="7" s="1"/>
  <c r="J5744" i="7" s="1"/>
  <c r="L5743" i="7"/>
  <c r="I5743" i="7" a="1"/>
  <c r="I5743" i="7" s="1"/>
  <c r="J5743" i="7" s="1"/>
  <c r="L5742" i="7"/>
  <c r="J5742" i="7"/>
  <c r="I5742" i="7" a="1"/>
  <c r="I5742" i="7" s="1"/>
  <c r="L5741" i="7"/>
  <c r="J5741" i="7"/>
  <c r="I5741" i="7" a="1"/>
  <c r="I5741" i="7" s="1"/>
  <c r="L5740" i="7"/>
  <c r="I5740" i="7" a="1"/>
  <c r="I5740" i="7" s="1"/>
  <c r="J5740" i="7" s="1"/>
  <c r="L5739" i="7"/>
  <c r="J5739" i="7"/>
  <c r="I5739" i="7" a="1"/>
  <c r="I5739" i="7" s="1"/>
  <c r="L5738" i="7"/>
  <c r="I5738" i="7" a="1"/>
  <c r="I5738" i="7" s="1"/>
  <c r="J5738" i="7" s="1"/>
  <c r="L5737" i="7"/>
  <c r="I5737" i="7" a="1"/>
  <c r="I5737" i="7" s="1"/>
  <c r="J5737" i="7" s="1"/>
  <c r="L5736" i="7"/>
  <c r="I5736" i="7" a="1"/>
  <c r="I5736" i="7" s="1"/>
  <c r="J5736" i="7" s="1"/>
  <c r="L5735" i="7"/>
  <c r="I5735" i="7" a="1"/>
  <c r="I5735" i="7" s="1"/>
  <c r="J5735" i="7" s="1"/>
  <c r="L5734" i="7"/>
  <c r="J5734" i="7"/>
  <c r="I5734" i="7"/>
  <c r="I5734" i="7" a="1"/>
  <c r="L5733" i="7"/>
  <c r="J5733" i="7"/>
  <c r="I5733" i="7"/>
  <c r="I5733" i="7" a="1"/>
  <c r="L5732" i="7"/>
  <c r="I5732" i="7" a="1"/>
  <c r="I5732" i="7" s="1"/>
  <c r="J5732" i="7" s="1"/>
  <c r="L5731" i="7"/>
  <c r="I5731" i="7" a="1"/>
  <c r="I5731" i="7" s="1"/>
  <c r="J5731" i="7" s="1"/>
  <c r="L5730" i="7"/>
  <c r="J5730" i="7"/>
  <c r="I5730" i="7" a="1"/>
  <c r="I5730" i="7" s="1"/>
  <c r="L5729" i="7"/>
  <c r="I5729" i="7" a="1"/>
  <c r="I5729" i="7" s="1"/>
  <c r="J5729" i="7" s="1"/>
  <c r="L5728" i="7"/>
  <c r="J5728" i="7"/>
  <c r="I5728" i="7" a="1"/>
  <c r="I5728" i="7" s="1"/>
  <c r="L5727" i="7"/>
  <c r="I5727" i="7" a="1"/>
  <c r="I5727" i="7" s="1"/>
  <c r="J5727" i="7" s="1"/>
  <c r="L5726" i="7"/>
  <c r="I5726" i="7" a="1"/>
  <c r="I5726" i="7" s="1"/>
  <c r="J5726" i="7" s="1"/>
  <c r="L5725" i="7"/>
  <c r="I5725" i="7" a="1"/>
  <c r="I5725" i="7" s="1"/>
  <c r="J5725" i="7" s="1"/>
  <c r="L5724" i="7"/>
  <c r="I5724" i="7" a="1"/>
  <c r="I5724" i="7" s="1"/>
  <c r="J5724" i="7" s="1"/>
  <c r="L5723" i="7"/>
  <c r="J5723" i="7"/>
  <c r="I5723" i="7"/>
  <c r="I5723" i="7" a="1"/>
  <c r="L5722" i="7"/>
  <c r="J5722" i="7"/>
  <c r="I5722" i="7"/>
  <c r="I5722" i="7" a="1"/>
  <c r="L5721" i="7"/>
  <c r="I5721" i="7" a="1"/>
  <c r="I5721" i="7" s="1"/>
  <c r="J5721" i="7" s="1"/>
  <c r="L5720" i="7"/>
  <c r="I5720" i="7"/>
  <c r="J5720" i="7" s="1"/>
  <c r="I5720" i="7" a="1"/>
  <c r="L5719" i="7"/>
  <c r="I5719" i="7" a="1"/>
  <c r="I5719" i="7" s="1"/>
  <c r="J5719" i="7" s="1"/>
  <c r="L5718" i="7"/>
  <c r="I5718" i="7"/>
  <c r="J5718" i="7" s="1"/>
  <c r="I5718" i="7" a="1"/>
  <c r="L5717" i="7"/>
  <c r="I5717" i="7" a="1"/>
  <c r="I5717" i="7" s="1"/>
  <c r="J5717" i="7" s="1"/>
  <c r="L5716" i="7"/>
  <c r="I5716" i="7"/>
  <c r="J5716" i="7" s="1"/>
  <c r="I5716" i="7" a="1"/>
  <c r="L5715" i="7"/>
  <c r="I5715" i="7" a="1"/>
  <c r="I5715" i="7" s="1"/>
  <c r="J5715" i="7" s="1"/>
  <c r="L5714" i="7"/>
  <c r="I5714" i="7"/>
  <c r="J5714" i="7" s="1"/>
  <c r="I5714" i="7" a="1"/>
  <c r="L5713" i="7"/>
  <c r="I5713" i="7"/>
  <c r="J5713" i="7" s="1"/>
  <c r="I5713" i="7" a="1"/>
  <c r="L5712" i="7"/>
  <c r="J5712" i="7"/>
  <c r="I5712" i="7"/>
  <c r="I5712" i="7" a="1"/>
  <c r="L5711" i="7"/>
  <c r="J5711" i="7"/>
  <c r="I5711" i="7"/>
  <c r="I5711" i="7" a="1"/>
  <c r="L5710" i="7"/>
  <c r="I5710" i="7" a="1"/>
  <c r="I5710" i="7" s="1"/>
  <c r="J5710" i="7" s="1"/>
  <c r="L5709" i="7"/>
  <c r="J5709" i="7"/>
  <c r="I5709" i="7"/>
  <c r="I5709" i="7" a="1"/>
  <c r="L5708" i="7"/>
  <c r="I5708" i="7" a="1"/>
  <c r="I5708" i="7" s="1"/>
  <c r="J5708" i="7" s="1"/>
  <c r="L5707" i="7"/>
  <c r="J5707" i="7"/>
  <c r="I5707" i="7"/>
  <c r="I5707" i="7" a="1"/>
  <c r="L5706" i="7"/>
  <c r="I5706" i="7"/>
  <c r="J5706" i="7" s="1"/>
  <c r="I5706" i="7" a="1"/>
  <c r="L5705" i="7"/>
  <c r="J5705" i="7"/>
  <c r="I5705" i="7"/>
  <c r="I5705" i="7" a="1"/>
  <c r="L5704" i="7"/>
  <c r="I5704" i="7" a="1"/>
  <c r="I5704" i="7" s="1"/>
  <c r="J5704" i="7" s="1"/>
  <c r="L5703" i="7"/>
  <c r="I5703" i="7" a="1"/>
  <c r="I5703" i="7" s="1"/>
  <c r="J5703" i="7" s="1"/>
  <c r="L5702" i="7"/>
  <c r="I5702" i="7" a="1"/>
  <c r="I5702" i="7" s="1"/>
  <c r="J5702" i="7" s="1"/>
  <c r="L5701" i="7"/>
  <c r="I5701" i="7" a="1"/>
  <c r="I5701" i="7" s="1"/>
  <c r="J5701" i="7" s="1"/>
  <c r="L5700" i="7"/>
  <c r="I5700" i="7" a="1"/>
  <c r="I5700" i="7" s="1"/>
  <c r="J5700" i="7" s="1"/>
  <c r="L5699" i="7"/>
  <c r="I5699" i="7"/>
  <c r="J5699" i="7" s="1"/>
  <c r="I5699" i="7" a="1"/>
  <c r="L5698" i="7"/>
  <c r="I5698" i="7"/>
  <c r="J5698" i="7" s="1"/>
  <c r="I5698" i="7" a="1"/>
  <c r="L5697" i="7"/>
  <c r="I5697" i="7"/>
  <c r="J5697" i="7" s="1"/>
  <c r="I5697" i="7" a="1"/>
  <c r="L5696" i="7"/>
  <c r="I5696" i="7" a="1"/>
  <c r="I5696" i="7" s="1"/>
  <c r="J5696" i="7" s="1"/>
  <c r="L5695" i="7"/>
  <c r="I5695" i="7" a="1"/>
  <c r="I5695" i="7" s="1"/>
  <c r="J5695" i="7" s="1"/>
  <c r="L5694" i="7"/>
  <c r="I5694" i="7" a="1"/>
  <c r="I5694" i="7" s="1"/>
  <c r="J5694" i="7" s="1"/>
  <c r="L5693" i="7"/>
  <c r="I5693" i="7" a="1"/>
  <c r="I5693" i="7" s="1"/>
  <c r="J5693" i="7" s="1"/>
  <c r="L5692" i="7"/>
  <c r="I5692" i="7" a="1"/>
  <c r="I5692" i="7" s="1"/>
  <c r="J5692" i="7" s="1"/>
  <c r="L5691" i="7"/>
  <c r="I5691" i="7" a="1"/>
  <c r="I5691" i="7" s="1"/>
  <c r="J5691" i="7" s="1"/>
  <c r="L5690" i="7"/>
  <c r="I5690" i="7" a="1"/>
  <c r="I5690" i="7" s="1"/>
  <c r="J5690" i="7" s="1"/>
  <c r="L5689" i="7"/>
  <c r="I5689" i="7"/>
  <c r="J5689" i="7" s="1"/>
  <c r="I5689" i="7" a="1"/>
  <c r="L5688" i="7"/>
  <c r="J5688" i="7"/>
  <c r="I5688" i="7"/>
  <c r="I5688" i="7" a="1"/>
  <c r="L5687" i="7"/>
  <c r="I5687" i="7"/>
  <c r="J5687" i="7" s="1"/>
  <c r="I5687" i="7" a="1"/>
  <c r="L5686" i="7"/>
  <c r="J5686" i="7"/>
  <c r="I5686" i="7"/>
  <c r="I5686" i="7" a="1"/>
  <c r="L5685" i="7"/>
  <c r="I5685" i="7" a="1"/>
  <c r="I5685" i="7" s="1"/>
  <c r="J5685" i="7" s="1"/>
  <c r="L5684" i="7"/>
  <c r="J5684" i="7"/>
  <c r="I5684" i="7" a="1"/>
  <c r="I5684" i="7" s="1"/>
  <c r="L5683" i="7"/>
  <c r="I5683" i="7"/>
  <c r="J5683" i="7" s="1"/>
  <c r="I5683" i="7" a="1"/>
  <c r="L5682" i="7"/>
  <c r="I5682" i="7" a="1"/>
  <c r="I5682" i="7" s="1"/>
  <c r="J5682" i="7" s="1"/>
  <c r="L5681" i="7"/>
  <c r="I5681" i="7"/>
  <c r="J5681" i="7" s="1"/>
  <c r="I5681" i="7" a="1"/>
  <c r="L5680" i="7"/>
  <c r="I5680" i="7" a="1"/>
  <c r="I5680" i="7" s="1"/>
  <c r="J5680" i="7" s="1"/>
  <c r="L5679" i="7"/>
  <c r="I5679" i="7" a="1"/>
  <c r="I5679" i="7" s="1"/>
  <c r="J5679" i="7" s="1"/>
  <c r="L5678" i="7"/>
  <c r="I5678" i="7" a="1"/>
  <c r="I5678" i="7" s="1"/>
  <c r="J5678" i="7" s="1"/>
  <c r="L5677" i="7"/>
  <c r="I5677" i="7" a="1"/>
  <c r="I5677" i="7" s="1"/>
  <c r="J5677" i="7" s="1"/>
  <c r="L5676" i="7"/>
  <c r="I5676" i="7" a="1"/>
  <c r="I5676" i="7" s="1"/>
  <c r="J5676" i="7" s="1"/>
  <c r="L5675" i="7"/>
  <c r="I5675" i="7"/>
  <c r="J5675" i="7" s="1"/>
  <c r="I5675" i="7" a="1"/>
  <c r="L5674" i="7"/>
  <c r="I5674" i="7"/>
  <c r="J5674" i="7" s="1"/>
  <c r="I5674" i="7" a="1"/>
  <c r="L5673" i="7"/>
  <c r="I5673" i="7"/>
  <c r="J5673" i="7" s="1"/>
  <c r="I5673" i="7" a="1"/>
  <c r="L5672" i="7"/>
  <c r="I5672" i="7"/>
  <c r="J5672" i="7" s="1"/>
  <c r="I5672" i="7" a="1"/>
  <c r="L5671" i="7"/>
  <c r="J5671" i="7"/>
  <c r="I5671" i="7"/>
  <c r="I5671" i="7" a="1"/>
  <c r="L5670" i="7"/>
  <c r="J5670" i="7"/>
  <c r="I5670" i="7" a="1"/>
  <c r="I5670" i="7" s="1"/>
  <c r="L5669" i="7"/>
  <c r="J5669" i="7"/>
  <c r="I5669" i="7"/>
  <c r="I5669" i="7" a="1"/>
  <c r="L5668" i="7"/>
  <c r="I5668" i="7" a="1"/>
  <c r="I5668" i="7" s="1"/>
  <c r="J5668" i="7" s="1"/>
  <c r="L5667" i="7"/>
  <c r="J5667" i="7"/>
  <c r="I5667" i="7"/>
  <c r="I5667" i="7" a="1"/>
  <c r="L5666" i="7"/>
  <c r="I5666" i="7" a="1"/>
  <c r="I5666" i="7" s="1"/>
  <c r="J5666" i="7" s="1"/>
  <c r="L5665" i="7"/>
  <c r="J5665" i="7"/>
  <c r="I5665" i="7"/>
  <c r="I5665" i="7" a="1"/>
  <c r="L5664" i="7"/>
  <c r="I5664" i="7" a="1"/>
  <c r="I5664" i="7" s="1"/>
  <c r="J5664" i="7" s="1"/>
  <c r="L5663" i="7"/>
  <c r="J5663" i="7"/>
  <c r="I5663" i="7"/>
  <c r="I5663" i="7" a="1"/>
  <c r="L5662" i="7"/>
  <c r="I5662" i="7" a="1"/>
  <c r="I5662" i="7" s="1"/>
  <c r="J5662" i="7" s="1"/>
  <c r="L5661" i="7"/>
  <c r="J5661" i="7"/>
  <c r="I5661" i="7"/>
  <c r="I5661" i="7" a="1"/>
  <c r="L5660" i="7"/>
  <c r="I5660" i="7" a="1"/>
  <c r="I5660" i="7" s="1"/>
  <c r="J5660" i="7" s="1"/>
  <c r="L5659" i="7"/>
  <c r="J5659" i="7"/>
  <c r="I5659" i="7"/>
  <c r="I5659" i="7" a="1"/>
  <c r="L5658" i="7"/>
  <c r="I5658" i="7" a="1"/>
  <c r="I5658" i="7" s="1"/>
  <c r="J5658" i="7" s="1"/>
  <c r="L5657" i="7"/>
  <c r="J5657" i="7"/>
  <c r="I5657" i="7"/>
  <c r="I5657" i="7" a="1"/>
  <c r="L5656" i="7"/>
  <c r="I5656" i="7" a="1"/>
  <c r="I5656" i="7" s="1"/>
  <c r="J5656" i="7" s="1"/>
  <c r="L5655" i="7"/>
  <c r="J5655" i="7"/>
  <c r="I5655" i="7"/>
  <c r="I5655" i="7" a="1"/>
  <c r="L5654" i="7"/>
  <c r="I5654" i="7" a="1"/>
  <c r="I5654" i="7" s="1"/>
  <c r="J5654" i="7" s="1"/>
  <c r="L5653" i="7"/>
  <c r="I5653" i="7" a="1"/>
  <c r="I5653" i="7" s="1"/>
  <c r="J5653" i="7" s="1"/>
  <c r="L5652" i="7"/>
  <c r="I5652" i="7" a="1"/>
  <c r="I5652" i="7" s="1"/>
  <c r="J5652" i="7" s="1"/>
  <c r="L5651" i="7"/>
  <c r="I5651" i="7" a="1"/>
  <c r="I5651" i="7" s="1"/>
  <c r="J5651" i="7" s="1"/>
  <c r="L5650" i="7"/>
  <c r="I5650" i="7" a="1"/>
  <c r="I5650" i="7" s="1"/>
  <c r="J5650" i="7" s="1"/>
  <c r="L5649" i="7"/>
  <c r="I5649" i="7" a="1"/>
  <c r="I5649" i="7" s="1"/>
  <c r="J5649" i="7" s="1"/>
  <c r="L5648" i="7"/>
  <c r="I5648" i="7" a="1"/>
  <c r="I5648" i="7" s="1"/>
  <c r="J5648" i="7" s="1"/>
  <c r="L5647" i="7"/>
  <c r="I5647" i="7" a="1"/>
  <c r="I5647" i="7" s="1"/>
  <c r="J5647" i="7" s="1"/>
  <c r="L5646" i="7"/>
  <c r="I5646" i="7" a="1"/>
  <c r="I5646" i="7" s="1"/>
  <c r="J5646" i="7" s="1"/>
  <c r="L5645" i="7"/>
  <c r="I5645" i="7" a="1"/>
  <c r="I5645" i="7" s="1"/>
  <c r="J5645" i="7" s="1"/>
  <c r="L5644" i="7"/>
  <c r="I5644" i="7" a="1"/>
  <c r="I5644" i="7" s="1"/>
  <c r="J5644" i="7" s="1"/>
  <c r="L5643" i="7"/>
  <c r="I5643" i="7" a="1"/>
  <c r="I5643" i="7" s="1"/>
  <c r="J5643" i="7" s="1"/>
  <c r="L5642" i="7"/>
  <c r="I5642" i="7"/>
  <c r="J5642" i="7" s="1"/>
  <c r="I5642" i="7" a="1"/>
  <c r="L5641" i="7"/>
  <c r="I5641" i="7"/>
  <c r="J5641" i="7" s="1"/>
  <c r="I5641" i="7" a="1"/>
  <c r="L5640" i="7"/>
  <c r="J5640" i="7"/>
  <c r="I5640" i="7"/>
  <c r="I5640" i="7" a="1"/>
  <c r="L5639" i="7"/>
  <c r="J5639" i="7"/>
  <c r="I5639" i="7" a="1"/>
  <c r="I5639" i="7" s="1"/>
  <c r="L5638" i="7"/>
  <c r="J5638" i="7"/>
  <c r="I5638" i="7"/>
  <c r="I5638" i="7" a="1"/>
  <c r="L5637" i="7"/>
  <c r="I5637" i="7" a="1"/>
  <c r="I5637" i="7" s="1"/>
  <c r="J5637" i="7" s="1"/>
  <c r="L5636" i="7"/>
  <c r="I5636" i="7" a="1"/>
  <c r="I5636" i="7" s="1"/>
  <c r="J5636" i="7" s="1"/>
  <c r="L5635" i="7"/>
  <c r="I5635" i="7" a="1"/>
  <c r="I5635" i="7" s="1"/>
  <c r="J5635" i="7" s="1"/>
  <c r="L5634" i="7"/>
  <c r="I5634" i="7" a="1"/>
  <c r="I5634" i="7" s="1"/>
  <c r="J5634" i="7" s="1"/>
  <c r="L5633" i="7"/>
  <c r="I5633" i="7" a="1"/>
  <c r="I5633" i="7" s="1"/>
  <c r="J5633" i="7" s="1"/>
  <c r="L5632" i="7"/>
  <c r="I5632" i="7" a="1"/>
  <c r="I5632" i="7" s="1"/>
  <c r="J5632" i="7" s="1"/>
  <c r="L5631" i="7"/>
  <c r="J5631" i="7"/>
  <c r="I5631" i="7"/>
  <c r="I5631" i="7" a="1"/>
  <c r="L5630" i="7"/>
  <c r="I5630" i="7"/>
  <c r="J5630" i="7" s="1"/>
  <c r="I5630" i="7" a="1"/>
  <c r="L5629" i="7"/>
  <c r="I5629" i="7"/>
  <c r="J5629" i="7" s="1"/>
  <c r="I5629" i="7" a="1"/>
  <c r="L5628" i="7"/>
  <c r="I5628" i="7"/>
  <c r="J5628" i="7" s="1"/>
  <c r="I5628" i="7" a="1"/>
  <c r="L5627" i="7"/>
  <c r="J5627" i="7"/>
  <c r="I5627" i="7"/>
  <c r="I5627" i="7" a="1"/>
  <c r="L5626" i="7"/>
  <c r="I5626" i="7"/>
  <c r="J5626" i="7" s="1"/>
  <c r="I5626" i="7" a="1"/>
  <c r="L5625" i="7"/>
  <c r="J5625" i="7"/>
  <c r="I5625" i="7"/>
  <c r="I5625" i="7" a="1"/>
  <c r="L5624" i="7"/>
  <c r="J5624" i="7"/>
  <c r="I5624" i="7" a="1"/>
  <c r="I5624" i="7" s="1"/>
  <c r="L5623" i="7"/>
  <c r="J5623" i="7"/>
  <c r="I5623" i="7" a="1"/>
  <c r="I5623" i="7" s="1"/>
  <c r="L5622" i="7"/>
  <c r="I5622" i="7" a="1"/>
  <c r="I5622" i="7" s="1"/>
  <c r="J5622" i="7" s="1"/>
  <c r="L5621" i="7"/>
  <c r="I5621" i="7" a="1"/>
  <c r="I5621" i="7" s="1"/>
  <c r="J5621" i="7" s="1"/>
  <c r="L5620" i="7"/>
  <c r="I5620" i="7" a="1"/>
  <c r="I5620" i="7" s="1"/>
  <c r="J5620" i="7" s="1"/>
  <c r="L5619" i="7"/>
  <c r="I5619" i="7" a="1"/>
  <c r="I5619" i="7" s="1"/>
  <c r="J5619" i="7" s="1"/>
  <c r="L5618" i="7"/>
  <c r="I5618" i="7"/>
  <c r="J5618" i="7" s="1"/>
  <c r="I5618" i="7" a="1"/>
  <c r="L5617" i="7"/>
  <c r="I5617" i="7"/>
  <c r="J5617" i="7" s="1"/>
  <c r="I5617" i="7" a="1"/>
  <c r="L5616" i="7"/>
  <c r="I5616" i="7"/>
  <c r="J5616" i="7" s="1"/>
  <c r="I5616" i="7" a="1"/>
  <c r="L5615" i="7"/>
  <c r="I5615" i="7" a="1"/>
  <c r="I5615" i="7" s="1"/>
  <c r="J5615" i="7" s="1"/>
  <c r="L5614" i="7"/>
  <c r="I5614" i="7"/>
  <c r="J5614" i="7" s="1"/>
  <c r="I5614" i="7" a="1"/>
  <c r="L5613" i="7"/>
  <c r="I5613" i="7" a="1"/>
  <c r="I5613" i="7" s="1"/>
  <c r="J5613" i="7" s="1"/>
  <c r="L5612" i="7"/>
  <c r="J5612" i="7"/>
  <c r="I5612" i="7" a="1"/>
  <c r="I5612" i="7" s="1"/>
  <c r="L5611" i="7"/>
  <c r="I5611" i="7" a="1"/>
  <c r="I5611" i="7" s="1"/>
  <c r="J5611" i="7" s="1"/>
  <c r="L5610" i="7"/>
  <c r="I5610" i="7" a="1"/>
  <c r="I5610" i="7" s="1"/>
  <c r="J5610" i="7" s="1"/>
  <c r="L5609" i="7"/>
  <c r="I5609" i="7"/>
  <c r="J5609" i="7" s="1"/>
  <c r="I5609" i="7" a="1"/>
  <c r="L5608" i="7"/>
  <c r="I5608" i="7"/>
  <c r="J5608" i="7" s="1"/>
  <c r="I5608" i="7" a="1"/>
  <c r="L5607" i="7"/>
  <c r="J5607" i="7"/>
  <c r="I5607" i="7"/>
  <c r="I5607" i="7" a="1"/>
  <c r="L5606" i="7"/>
  <c r="I5606" i="7" a="1"/>
  <c r="I5606" i="7" s="1"/>
  <c r="J5606" i="7" s="1"/>
  <c r="L5605" i="7"/>
  <c r="I5605" i="7"/>
  <c r="J5605" i="7" s="1"/>
  <c r="I5605" i="7" a="1"/>
  <c r="L5604" i="7"/>
  <c r="I5604" i="7" a="1"/>
  <c r="I5604" i="7" s="1"/>
  <c r="J5604" i="7" s="1"/>
  <c r="L5603" i="7"/>
  <c r="J5603" i="7"/>
  <c r="I5603" i="7"/>
  <c r="I5603" i="7" a="1"/>
  <c r="L5602" i="7"/>
  <c r="J5602" i="7"/>
  <c r="I5602" i="7" a="1"/>
  <c r="I5602" i="7" s="1"/>
  <c r="L5601" i="7"/>
  <c r="J5601" i="7"/>
  <c r="I5601" i="7"/>
  <c r="I5601" i="7" a="1"/>
  <c r="L5600" i="7"/>
  <c r="I5600" i="7" a="1"/>
  <c r="I5600" i="7" s="1"/>
  <c r="J5600" i="7" s="1"/>
  <c r="L5599" i="7"/>
  <c r="I5599" i="7" a="1"/>
  <c r="I5599" i="7" s="1"/>
  <c r="J5599" i="7" s="1"/>
  <c r="L5598" i="7"/>
  <c r="I5598" i="7" a="1"/>
  <c r="I5598" i="7" s="1"/>
  <c r="J5598" i="7" s="1"/>
  <c r="L5597" i="7"/>
  <c r="I5597" i="7" a="1"/>
  <c r="I5597" i="7" s="1"/>
  <c r="J5597" i="7" s="1"/>
  <c r="L5596" i="7"/>
  <c r="I5596" i="7"/>
  <c r="J5596" i="7" s="1"/>
  <c r="I5596" i="7" a="1"/>
  <c r="L5595" i="7"/>
  <c r="I5595" i="7" a="1"/>
  <c r="I5595" i="7" s="1"/>
  <c r="J5595" i="7" s="1"/>
  <c r="L5594" i="7"/>
  <c r="I5594" i="7" a="1"/>
  <c r="I5594" i="7" s="1"/>
  <c r="J5594" i="7" s="1"/>
  <c r="L5593" i="7"/>
  <c r="I5593" i="7" a="1"/>
  <c r="I5593" i="7" s="1"/>
  <c r="J5593" i="7" s="1"/>
  <c r="L5592" i="7"/>
  <c r="I5592" i="7" a="1"/>
  <c r="I5592" i="7" s="1"/>
  <c r="J5592" i="7" s="1"/>
  <c r="L5591" i="7"/>
  <c r="I5591" i="7" a="1"/>
  <c r="I5591" i="7" s="1"/>
  <c r="J5591" i="7" s="1"/>
  <c r="L5590" i="7"/>
  <c r="I5590" i="7" a="1"/>
  <c r="I5590" i="7" s="1"/>
  <c r="J5590" i="7" s="1"/>
  <c r="L5589" i="7"/>
  <c r="I5589" i="7" a="1"/>
  <c r="I5589" i="7" s="1"/>
  <c r="J5589" i="7" s="1"/>
  <c r="L5588" i="7"/>
  <c r="I5588" i="7" a="1"/>
  <c r="I5588" i="7" s="1"/>
  <c r="J5588" i="7" s="1"/>
  <c r="L5587" i="7"/>
  <c r="I5587" i="7" a="1"/>
  <c r="I5587" i="7" s="1"/>
  <c r="J5587" i="7" s="1"/>
  <c r="L5586" i="7"/>
  <c r="I5586" i="7" a="1"/>
  <c r="I5586" i="7" s="1"/>
  <c r="J5586" i="7" s="1"/>
  <c r="L5585" i="7"/>
  <c r="I5585" i="7" a="1"/>
  <c r="I5585" i="7" s="1"/>
  <c r="J5585" i="7" s="1"/>
  <c r="L5584" i="7"/>
  <c r="I5584" i="7" a="1"/>
  <c r="I5584" i="7" s="1"/>
  <c r="J5584" i="7" s="1"/>
  <c r="L5583" i="7"/>
  <c r="I5583" i="7"/>
  <c r="J5583" i="7" s="1"/>
  <c r="I5583" i="7" a="1"/>
  <c r="L5582" i="7"/>
  <c r="I5582" i="7"/>
  <c r="J5582" i="7" s="1"/>
  <c r="I5582" i="7" a="1"/>
  <c r="L5581" i="7"/>
  <c r="I5581" i="7"/>
  <c r="J5581" i="7" s="1"/>
  <c r="I5581" i="7" a="1"/>
  <c r="L5580" i="7"/>
  <c r="I5580" i="7"/>
  <c r="J5580" i="7" s="1"/>
  <c r="I5580" i="7" a="1"/>
  <c r="L5579" i="7"/>
  <c r="I5579" i="7"/>
  <c r="J5579" i="7" s="1"/>
  <c r="I5579" i="7" a="1"/>
  <c r="L5578" i="7"/>
  <c r="I5578" i="7"/>
  <c r="J5578" i="7" s="1"/>
  <c r="I5578" i="7" a="1"/>
  <c r="L5577" i="7"/>
  <c r="J5577" i="7"/>
  <c r="I5577" i="7" a="1"/>
  <c r="I5577" i="7" s="1"/>
  <c r="L5576" i="7"/>
  <c r="I5576" i="7"/>
  <c r="J5576" i="7" s="1"/>
  <c r="I5576" i="7" a="1"/>
  <c r="L5575" i="7"/>
  <c r="I5575" i="7" a="1"/>
  <c r="I5575" i="7" s="1"/>
  <c r="J5575" i="7" s="1"/>
  <c r="L5574" i="7"/>
  <c r="I5574" i="7" a="1"/>
  <c r="I5574" i="7" s="1"/>
  <c r="J5574" i="7" s="1"/>
  <c r="L5573" i="7"/>
  <c r="J5573" i="7"/>
  <c r="I5573" i="7" a="1"/>
  <c r="I5573" i="7" s="1"/>
  <c r="L5572" i="7"/>
  <c r="J5572" i="7"/>
  <c r="I5572" i="7"/>
  <c r="I5572" i="7" a="1"/>
  <c r="L5571" i="7"/>
  <c r="J5571" i="7"/>
  <c r="I5571" i="7" a="1"/>
  <c r="I5571" i="7" s="1"/>
  <c r="L5570" i="7"/>
  <c r="I5570" i="7" a="1"/>
  <c r="I5570" i="7" s="1"/>
  <c r="J5570" i="7" s="1"/>
  <c r="L5569" i="7"/>
  <c r="J5569" i="7"/>
  <c r="I5569" i="7" a="1"/>
  <c r="I5569" i="7" s="1"/>
  <c r="L5568" i="7"/>
  <c r="I5568" i="7"/>
  <c r="J5568" i="7" s="1"/>
  <c r="I5568" i="7" a="1"/>
  <c r="L5567" i="7"/>
  <c r="I5567" i="7" a="1"/>
  <c r="I5567" i="7" s="1"/>
  <c r="J5567" i="7" s="1"/>
  <c r="L5566" i="7"/>
  <c r="I5566" i="7" a="1"/>
  <c r="I5566" i="7" s="1"/>
  <c r="J5566" i="7" s="1"/>
  <c r="L5565" i="7"/>
  <c r="J5565" i="7"/>
  <c r="I5565" i="7" a="1"/>
  <c r="I5565" i="7" s="1"/>
  <c r="L5564" i="7"/>
  <c r="J5564" i="7"/>
  <c r="I5564" i="7"/>
  <c r="I5564" i="7" a="1"/>
  <c r="L5563" i="7"/>
  <c r="I5563" i="7"/>
  <c r="J5563" i="7" s="1"/>
  <c r="I5563" i="7" a="1"/>
  <c r="L5562" i="7"/>
  <c r="J5562" i="7"/>
  <c r="I5562" i="7"/>
  <c r="I5562" i="7" a="1"/>
  <c r="L5561" i="7"/>
  <c r="I5561" i="7" a="1"/>
  <c r="I5561" i="7" s="1"/>
  <c r="J5561" i="7" s="1"/>
  <c r="L5560" i="7"/>
  <c r="J5560" i="7"/>
  <c r="I5560" i="7"/>
  <c r="I5560" i="7" a="1"/>
  <c r="L5559" i="7"/>
  <c r="I5559" i="7"/>
  <c r="J5559" i="7" s="1"/>
  <c r="I5559" i="7" a="1"/>
  <c r="L5558" i="7"/>
  <c r="J5558" i="7"/>
  <c r="I5558" i="7"/>
  <c r="I5558" i="7" a="1"/>
  <c r="L5557" i="7"/>
  <c r="I5557" i="7"/>
  <c r="J5557" i="7" s="1"/>
  <c r="I5557" i="7" a="1"/>
  <c r="L5556" i="7"/>
  <c r="J5556" i="7"/>
  <c r="I5556" i="7"/>
  <c r="I5556" i="7" a="1"/>
  <c r="L5555" i="7"/>
  <c r="I5555" i="7" a="1"/>
  <c r="I5555" i="7" s="1"/>
  <c r="J5555" i="7" s="1"/>
  <c r="L5554" i="7"/>
  <c r="J5554" i="7"/>
  <c r="I5554" i="7"/>
  <c r="I5554" i="7" a="1"/>
  <c r="L5553" i="7"/>
  <c r="I5553" i="7"/>
  <c r="J5553" i="7" s="1"/>
  <c r="I5553" i="7" a="1"/>
  <c r="L5552" i="7"/>
  <c r="I5552" i="7" a="1"/>
  <c r="I5552" i="7" s="1"/>
  <c r="J5552" i="7" s="1"/>
  <c r="L5551" i="7"/>
  <c r="I5551" i="7" a="1"/>
  <c r="I5551" i="7" s="1"/>
  <c r="J5551" i="7" s="1"/>
  <c r="L5550" i="7"/>
  <c r="I5550" i="7" a="1"/>
  <c r="I5550" i="7" s="1"/>
  <c r="J5550" i="7" s="1"/>
  <c r="L5549" i="7"/>
  <c r="I5549" i="7" a="1"/>
  <c r="I5549" i="7" s="1"/>
  <c r="J5549" i="7" s="1"/>
  <c r="L5548" i="7"/>
  <c r="I5548" i="7" a="1"/>
  <c r="I5548" i="7" s="1"/>
  <c r="J5548" i="7" s="1"/>
  <c r="L5547" i="7"/>
  <c r="I5547" i="7"/>
  <c r="J5547" i="7" s="1"/>
  <c r="I5547" i="7" a="1"/>
  <c r="L5546" i="7"/>
  <c r="I5546" i="7"/>
  <c r="J5546" i="7" s="1"/>
  <c r="I5546" i="7" a="1"/>
  <c r="L5545" i="7"/>
  <c r="I5545" i="7" a="1"/>
  <c r="I5545" i="7" s="1"/>
  <c r="J5545" i="7" s="1"/>
  <c r="L5544" i="7"/>
  <c r="I5544" i="7" a="1"/>
  <c r="I5544" i="7" s="1"/>
  <c r="J5544" i="7" s="1"/>
  <c r="L5543" i="7"/>
  <c r="I5543" i="7"/>
  <c r="J5543" i="7" s="1"/>
  <c r="I5543" i="7" a="1"/>
  <c r="L5542" i="7"/>
  <c r="I5542" i="7" a="1"/>
  <c r="I5542" i="7" s="1"/>
  <c r="J5542" i="7" s="1"/>
  <c r="L5541" i="7"/>
  <c r="I5541" i="7" a="1"/>
  <c r="I5541" i="7" s="1"/>
  <c r="J5541" i="7" s="1"/>
  <c r="L5540" i="7"/>
  <c r="I5540" i="7"/>
  <c r="J5540" i="7" s="1"/>
  <c r="I5540" i="7" a="1"/>
  <c r="L5539" i="7"/>
  <c r="J5539" i="7"/>
  <c r="I5539" i="7"/>
  <c r="I5539" i="7" a="1"/>
  <c r="L5538" i="7"/>
  <c r="I5538" i="7" a="1"/>
  <c r="I5538" i="7" s="1"/>
  <c r="J5538" i="7" s="1"/>
  <c r="L5537" i="7"/>
  <c r="J5537" i="7"/>
  <c r="I5537" i="7"/>
  <c r="I5537" i="7" a="1"/>
  <c r="L5536" i="7"/>
  <c r="I5536" i="7"/>
  <c r="J5536" i="7" s="1"/>
  <c r="I5536" i="7" a="1"/>
  <c r="L5535" i="7"/>
  <c r="I5535" i="7" a="1"/>
  <c r="I5535" i="7" s="1"/>
  <c r="J5535" i="7" s="1"/>
  <c r="L5534" i="7"/>
  <c r="I5534" i="7" a="1"/>
  <c r="I5534" i="7" s="1"/>
  <c r="J5534" i="7" s="1"/>
  <c r="L5533" i="7"/>
  <c r="I5533" i="7" a="1"/>
  <c r="I5533" i="7" s="1"/>
  <c r="J5533" i="7" s="1"/>
  <c r="L5532" i="7"/>
  <c r="I5532" i="7"/>
  <c r="J5532" i="7" s="1"/>
  <c r="I5532" i="7" a="1"/>
  <c r="L5531" i="7"/>
  <c r="I5531" i="7"/>
  <c r="J5531" i="7" s="1"/>
  <c r="I5531" i="7" a="1"/>
  <c r="L5530" i="7"/>
  <c r="I5530" i="7"/>
  <c r="J5530" i="7" s="1"/>
  <c r="I5530" i="7" a="1"/>
  <c r="L5529" i="7"/>
  <c r="I5529" i="7" a="1"/>
  <c r="I5529" i="7" s="1"/>
  <c r="J5529" i="7" s="1"/>
  <c r="L5528" i="7"/>
  <c r="I5528" i="7" a="1"/>
  <c r="I5528" i="7" s="1"/>
  <c r="J5528" i="7" s="1"/>
  <c r="L5527" i="7"/>
  <c r="I5527" i="7"/>
  <c r="J5527" i="7" s="1"/>
  <c r="I5527" i="7" a="1"/>
  <c r="L5526" i="7"/>
  <c r="I5526" i="7" a="1"/>
  <c r="I5526" i="7" s="1"/>
  <c r="J5526" i="7" s="1"/>
  <c r="L5525" i="7"/>
  <c r="I5525" i="7" a="1"/>
  <c r="I5525" i="7" s="1"/>
  <c r="J5525" i="7" s="1"/>
  <c r="L5524" i="7"/>
  <c r="I5524" i="7"/>
  <c r="J5524" i="7" s="1"/>
  <c r="I5524" i="7" a="1"/>
  <c r="L5523" i="7"/>
  <c r="J5523" i="7"/>
  <c r="I5523" i="7"/>
  <c r="I5523" i="7" a="1"/>
  <c r="L5522" i="7"/>
  <c r="I5522" i="7" a="1"/>
  <c r="I5522" i="7" s="1"/>
  <c r="J5522" i="7" s="1"/>
  <c r="L5521" i="7"/>
  <c r="J5521" i="7"/>
  <c r="I5521" i="7"/>
  <c r="I5521" i="7" a="1"/>
  <c r="L5520" i="7"/>
  <c r="I5520" i="7"/>
  <c r="J5520" i="7" s="1"/>
  <c r="I5520" i="7" a="1"/>
  <c r="L5519" i="7"/>
  <c r="I5519" i="7" a="1"/>
  <c r="I5519" i="7" s="1"/>
  <c r="J5519" i="7" s="1"/>
  <c r="L5518" i="7"/>
  <c r="I5518" i="7" a="1"/>
  <c r="I5518" i="7" s="1"/>
  <c r="J5518" i="7" s="1"/>
  <c r="L5517" i="7"/>
  <c r="I5517" i="7" a="1"/>
  <c r="I5517" i="7" s="1"/>
  <c r="J5517" i="7" s="1"/>
  <c r="L5516" i="7"/>
  <c r="I5516" i="7" a="1"/>
  <c r="I5516" i="7" s="1"/>
  <c r="J5516" i="7" s="1"/>
  <c r="L5515" i="7"/>
  <c r="I5515" i="7" a="1"/>
  <c r="I5515" i="7" s="1"/>
  <c r="J5515" i="7" s="1"/>
  <c r="L5514" i="7"/>
  <c r="I5514" i="7" a="1"/>
  <c r="I5514" i="7" s="1"/>
  <c r="J5514" i="7" s="1"/>
  <c r="L5513" i="7"/>
  <c r="I5513" i="7" a="1"/>
  <c r="I5513" i="7" s="1"/>
  <c r="J5513" i="7" s="1"/>
  <c r="L5512" i="7"/>
  <c r="I5512" i="7" a="1"/>
  <c r="I5512" i="7" s="1"/>
  <c r="J5512" i="7" s="1"/>
  <c r="L5511" i="7"/>
  <c r="I5511" i="7" a="1"/>
  <c r="I5511" i="7" s="1"/>
  <c r="J5511" i="7" s="1"/>
  <c r="L5510" i="7"/>
  <c r="I5510" i="7" a="1"/>
  <c r="I5510" i="7" s="1"/>
  <c r="J5510" i="7" s="1"/>
  <c r="L5509" i="7"/>
  <c r="I5509" i="7" a="1"/>
  <c r="I5509" i="7" s="1"/>
  <c r="J5509" i="7" s="1"/>
  <c r="L5508" i="7"/>
  <c r="I5508" i="7" a="1"/>
  <c r="I5508" i="7" s="1"/>
  <c r="J5508" i="7" s="1"/>
  <c r="L5507" i="7"/>
  <c r="I5507" i="7" a="1"/>
  <c r="I5507" i="7" s="1"/>
  <c r="J5507" i="7" s="1"/>
  <c r="L5506" i="7"/>
  <c r="I5506" i="7" a="1"/>
  <c r="I5506" i="7" s="1"/>
  <c r="J5506" i="7" s="1"/>
  <c r="L5505" i="7"/>
  <c r="I5505" i="7" a="1"/>
  <c r="I5505" i="7" s="1"/>
  <c r="J5505" i="7" s="1"/>
  <c r="L5504" i="7"/>
  <c r="I5504" i="7" a="1"/>
  <c r="I5504" i="7" s="1"/>
  <c r="J5504" i="7" s="1"/>
  <c r="L5503" i="7"/>
  <c r="I5503" i="7" a="1"/>
  <c r="I5503" i="7" s="1"/>
  <c r="J5503" i="7" s="1"/>
  <c r="L5502" i="7"/>
  <c r="I5502" i="7" a="1"/>
  <c r="I5502" i="7" s="1"/>
  <c r="J5502" i="7" s="1"/>
  <c r="L5501" i="7"/>
  <c r="I5501" i="7" a="1"/>
  <c r="I5501" i="7" s="1"/>
  <c r="J5501" i="7" s="1"/>
  <c r="L5500" i="7"/>
  <c r="I5500" i="7" a="1"/>
  <c r="I5500" i="7" s="1"/>
  <c r="J5500" i="7" s="1"/>
  <c r="L5499" i="7"/>
  <c r="I5499" i="7" a="1"/>
  <c r="I5499" i="7" s="1"/>
  <c r="J5499" i="7" s="1"/>
  <c r="L5498" i="7"/>
  <c r="I5498" i="7" a="1"/>
  <c r="I5498" i="7" s="1"/>
  <c r="J5498" i="7" s="1"/>
  <c r="L5497" i="7"/>
  <c r="I5497" i="7" a="1"/>
  <c r="I5497" i="7" s="1"/>
  <c r="J5497" i="7" s="1"/>
  <c r="L5496" i="7"/>
  <c r="I5496" i="7" a="1"/>
  <c r="I5496" i="7" s="1"/>
  <c r="J5496" i="7" s="1"/>
  <c r="L5495" i="7"/>
  <c r="I5495" i="7" a="1"/>
  <c r="I5495" i="7" s="1"/>
  <c r="J5495" i="7" s="1"/>
  <c r="L5494" i="7"/>
  <c r="I5494" i="7" a="1"/>
  <c r="I5494" i="7" s="1"/>
  <c r="J5494" i="7" s="1"/>
  <c r="L5493" i="7"/>
  <c r="I5493" i="7" a="1"/>
  <c r="I5493" i="7" s="1"/>
  <c r="J5493" i="7" s="1"/>
  <c r="L5492" i="7"/>
  <c r="I5492" i="7" a="1"/>
  <c r="I5492" i="7" s="1"/>
  <c r="J5492" i="7" s="1"/>
  <c r="L5491" i="7"/>
  <c r="I5491" i="7" a="1"/>
  <c r="I5491" i="7" s="1"/>
  <c r="J5491" i="7" s="1"/>
  <c r="L5490" i="7"/>
  <c r="I5490" i="7" a="1"/>
  <c r="I5490" i="7" s="1"/>
  <c r="J5490" i="7" s="1"/>
  <c r="L5489" i="7"/>
  <c r="I5489" i="7" a="1"/>
  <c r="I5489" i="7" s="1"/>
  <c r="J5489" i="7" s="1"/>
  <c r="L5488" i="7"/>
  <c r="I5488" i="7" a="1"/>
  <c r="I5488" i="7" s="1"/>
  <c r="J5488" i="7" s="1"/>
  <c r="L5487" i="7"/>
  <c r="I5487" i="7" a="1"/>
  <c r="I5487" i="7" s="1"/>
  <c r="J5487" i="7" s="1"/>
  <c r="L5486" i="7"/>
  <c r="I5486" i="7" a="1"/>
  <c r="I5486" i="7" s="1"/>
  <c r="J5486" i="7" s="1"/>
  <c r="L5485" i="7"/>
  <c r="I5485" i="7" a="1"/>
  <c r="I5485" i="7" s="1"/>
  <c r="J5485" i="7" s="1"/>
  <c r="L5484" i="7"/>
  <c r="I5484" i="7" a="1"/>
  <c r="I5484" i="7" s="1"/>
  <c r="J5484" i="7" s="1"/>
  <c r="L5483" i="7"/>
  <c r="I5483" i="7" a="1"/>
  <c r="I5483" i="7" s="1"/>
  <c r="J5483" i="7" s="1"/>
  <c r="L5482" i="7"/>
  <c r="I5482" i="7" a="1"/>
  <c r="I5482" i="7" s="1"/>
  <c r="J5482" i="7" s="1"/>
  <c r="L5481" i="7"/>
  <c r="I5481" i="7" a="1"/>
  <c r="I5481" i="7" s="1"/>
  <c r="J5481" i="7" s="1"/>
  <c r="L5480" i="7"/>
  <c r="I5480" i="7" a="1"/>
  <c r="I5480" i="7" s="1"/>
  <c r="J5480" i="7" s="1"/>
  <c r="L5479" i="7"/>
  <c r="I5479" i="7" a="1"/>
  <c r="I5479" i="7" s="1"/>
  <c r="J5479" i="7" s="1"/>
  <c r="L5478" i="7"/>
  <c r="I5478" i="7" a="1"/>
  <c r="I5478" i="7" s="1"/>
  <c r="J5478" i="7" s="1"/>
  <c r="L5477" i="7"/>
  <c r="I5477" i="7" a="1"/>
  <c r="I5477" i="7" s="1"/>
  <c r="J5477" i="7" s="1"/>
  <c r="L5476" i="7"/>
  <c r="I5476" i="7" a="1"/>
  <c r="I5476" i="7" s="1"/>
  <c r="J5476" i="7" s="1"/>
  <c r="L5475" i="7"/>
  <c r="I5475" i="7" a="1"/>
  <c r="I5475" i="7" s="1"/>
  <c r="J5475" i="7" s="1"/>
  <c r="L5474" i="7"/>
  <c r="I5474" i="7" a="1"/>
  <c r="I5474" i="7" s="1"/>
  <c r="J5474" i="7" s="1"/>
  <c r="L5473" i="7"/>
  <c r="I5473" i="7"/>
  <c r="J5473" i="7" s="1"/>
  <c r="I5473" i="7" a="1"/>
  <c r="L5472" i="7"/>
  <c r="I5472" i="7"/>
  <c r="J5472" i="7" s="1"/>
  <c r="I5472" i="7" a="1"/>
  <c r="L5471" i="7"/>
  <c r="J5471" i="7"/>
  <c r="I5471" i="7"/>
  <c r="I5471" i="7" a="1"/>
  <c r="L5470" i="7"/>
  <c r="J5470" i="7"/>
  <c r="I5470" i="7" a="1"/>
  <c r="I5470" i="7" s="1"/>
  <c r="L5469" i="7"/>
  <c r="J5469" i="7"/>
  <c r="I5469" i="7"/>
  <c r="I5469" i="7" a="1"/>
  <c r="L5468" i="7"/>
  <c r="I5468" i="7"/>
  <c r="J5468" i="7" s="1"/>
  <c r="I5468" i="7" a="1"/>
  <c r="L5467" i="7"/>
  <c r="J5467" i="7"/>
  <c r="I5467" i="7"/>
  <c r="I5467" i="7" a="1"/>
  <c r="L5466" i="7"/>
  <c r="I5466" i="7"/>
  <c r="J5466" i="7" s="1"/>
  <c r="I5466" i="7" a="1"/>
  <c r="L5465" i="7"/>
  <c r="I5465" i="7" a="1"/>
  <c r="I5465" i="7" s="1"/>
  <c r="J5465" i="7" s="1"/>
  <c r="L5464" i="7"/>
  <c r="I5464" i="7" a="1"/>
  <c r="I5464" i="7" s="1"/>
  <c r="J5464" i="7" s="1"/>
  <c r="L5463" i="7"/>
  <c r="I5463" i="7" a="1"/>
  <c r="I5463" i="7" s="1"/>
  <c r="J5463" i="7" s="1"/>
  <c r="L5462" i="7"/>
  <c r="I5462" i="7" a="1"/>
  <c r="I5462" i="7" s="1"/>
  <c r="J5462" i="7" s="1"/>
  <c r="L5461" i="7"/>
  <c r="I5461" i="7"/>
  <c r="J5461" i="7" s="1"/>
  <c r="I5461" i="7" a="1"/>
  <c r="L5460" i="7"/>
  <c r="I5460" i="7"/>
  <c r="J5460" i="7" s="1"/>
  <c r="I5460" i="7" a="1"/>
  <c r="L5459" i="7"/>
  <c r="I5459" i="7" a="1"/>
  <c r="I5459" i="7" s="1"/>
  <c r="J5459" i="7" s="1"/>
  <c r="L5458" i="7"/>
  <c r="J5458" i="7"/>
  <c r="I5458" i="7"/>
  <c r="I5458" i="7" a="1"/>
  <c r="L5457" i="7"/>
  <c r="J5457" i="7"/>
  <c r="I5457" i="7" a="1"/>
  <c r="I5457" i="7" s="1"/>
  <c r="L5456" i="7"/>
  <c r="I5456" i="7"/>
  <c r="J5456" i="7" s="1"/>
  <c r="I5456" i="7" a="1"/>
  <c r="L5455" i="7"/>
  <c r="I5455" i="7"/>
  <c r="J5455" i="7" s="1"/>
  <c r="I5455" i="7" a="1"/>
  <c r="L5454" i="7"/>
  <c r="J5454" i="7"/>
  <c r="I5454" i="7"/>
  <c r="I5454" i="7" a="1"/>
  <c r="L5453" i="7"/>
  <c r="I5453" i="7" a="1"/>
  <c r="I5453" i="7" s="1"/>
  <c r="J5453" i="7" s="1"/>
  <c r="L5452" i="7"/>
  <c r="I5452" i="7" a="1"/>
  <c r="I5452" i="7" s="1"/>
  <c r="J5452" i="7" s="1"/>
  <c r="L5451" i="7"/>
  <c r="I5451" i="7" a="1"/>
  <c r="I5451" i="7" s="1"/>
  <c r="J5451" i="7" s="1"/>
  <c r="L5450" i="7"/>
  <c r="I5450" i="7"/>
  <c r="J5450" i="7" s="1"/>
  <c r="I5450" i="7" a="1"/>
  <c r="L5449" i="7"/>
  <c r="I5449" i="7" a="1"/>
  <c r="I5449" i="7" s="1"/>
  <c r="J5449" i="7" s="1"/>
  <c r="L5448" i="7"/>
  <c r="I5448" i="7"/>
  <c r="J5448" i="7" s="1"/>
  <c r="I5448" i="7" a="1"/>
  <c r="L5447" i="7"/>
  <c r="I5447" i="7" a="1"/>
  <c r="I5447" i="7" s="1"/>
  <c r="J5447" i="7" s="1"/>
  <c r="L5446" i="7"/>
  <c r="I5446" i="7"/>
  <c r="J5446" i="7" s="1"/>
  <c r="I5446" i="7" a="1"/>
  <c r="L5445" i="7"/>
  <c r="I5445" i="7" a="1"/>
  <c r="I5445" i="7" s="1"/>
  <c r="J5445" i="7" s="1"/>
  <c r="L5444" i="7"/>
  <c r="I5444" i="7"/>
  <c r="J5444" i="7" s="1"/>
  <c r="I5444" i="7" a="1"/>
  <c r="L5443" i="7"/>
  <c r="I5443" i="7" a="1"/>
  <c r="I5443" i="7" s="1"/>
  <c r="J5443" i="7" s="1"/>
  <c r="L5442" i="7"/>
  <c r="I5442" i="7"/>
  <c r="J5442" i="7" s="1"/>
  <c r="I5442" i="7" a="1"/>
  <c r="L5441" i="7"/>
  <c r="I5441" i="7" a="1"/>
  <c r="I5441" i="7" s="1"/>
  <c r="J5441" i="7" s="1"/>
  <c r="L5440" i="7"/>
  <c r="I5440" i="7"/>
  <c r="J5440" i="7" s="1"/>
  <c r="I5440" i="7" a="1"/>
  <c r="L5439" i="7"/>
  <c r="I5439" i="7" a="1"/>
  <c r="I5439" i="7" s="1"/>
  <c r="J5439" i="7" s="1"/>
  <c r="L5438" i="7"/>
  <c r="I5438" i="7"/>
  <c r="J5438" i="7" s="1"/>
  <c r="I5438" i="7" a="1"/>
  <c r="L5437" i="7"/>
  <c r="I5437" i="7" a="1"/>
  <c r="I5437" i="7" s="1"/>
  <c r="J5437" i="7" s="1"/>
  <c r="L5436" i="7"/>
  <c r="I5436" i="7"/>
  <c r="J5436" i="7" s="1"/>
  <c r="I5436" i="7" a="1"/>
  <c r="L5435" i="7"/>
  <c r="I5435" i="7" a="1"/>
  <c r="I5435" i="7" s="1"/>
  <c r="J5435" i="7" s="1"/>
  <c r="L5434" i="7"/>
  <c r="I5434" i="7"/>
  <c r="J5434" i="7" s="1"/>
  <c r="I5434" i="7" a="1"/>
  <c r="L5433" i="7"/>
  <c r="I5433" i="7" a="1"/>
  <c r="I5433" i="7" s="1"/>
  <c r="J5433" i="7" s="1"/>
  <c r="L5432" i="7"/>
  <c r="I5432" i="7"/>
  <c r="J5432" i="7" s="1"/>
  <c r="I5432" i="7" a="1"/>
  <c r="L5431" i="7"/>
  <c r="I5431" i="7" a="1"/>
  <c r="I5431" i="7" s="1"/>
  <c r="J5431" i="7" s="1"/>
  <c r="L5430" i="7"/>
  <c r="I5430" i="7"/>
  <c r="J5430" i="7" s="1"/>
  <c r="I5430" i="7" a="1"/>
  <c r="L5429" i="7"/>
  <c r="I5429" i="7" a="1"/>
  <c r="I5429" i="7" s="1"/>
  <c r="J5429" i="7" s="1"/>
  <c r="L5428" i="7"/>
  <c r="I5428" i="7"/>
  <c r="J5428" i="7" s="1"/>
  <c r="I5428" i="7" a="1"/>
  <c r="L5427" i="7"/>
  <c r="I5427" i="7" a="1"/>
  <c r="I5427" i="7" s="1"/>
  <c r="J5427" i="7" s="1"/>
  <c r="L5426" i="7"/>
  <c r="I5426" i="7"/>
  <c r="J5426" i="7" s="1"/>
  <c r="I5426" i="7" a="1"/>
  <c r="L5425" i="7"/>
  <c r="I5425" i="7" a="1"/>
  <c r="I5425" i="7" s="1"/>
  <c r="J5425" i="7" s="1"/>
  <c r="L5424" i="7"/>
  <c r="I5424" i="7"/>
  <c r="J5424" i="7" s="1"/>
  <c r="I5424" i="7" a="1"/>
  <c r="L5423" i="7"/>
  <c r="I5423" i="7" a="1"/>
  <c r="I5423" i="7" s="1"/>
  <c r="J5423" i="7" s="1"/>
  <c r="L5422" i="7"/>
  <c r="I5422" i="7"/>
  <c r="J5422" i="7" s="1"/>
  <c r="I5422" i="7" a="1"/>
  <c r="L5421" i="7"/>
  <c r="I5421" i="7" a="1"/>
  <c r="I5421" i="7" s="1"/>
  <c r="J5421" i="7" s="1"/>
  <c r="L5420" i="7"/>
  <c r="I5420" i="7"/>
  <c r="J5420" i="7" s="1"/>
  <c r="I5420" i="7" a="1"/>
  <c r="L5419" i="7"/>
  <c r="I5419" i="7" a="1"/>
  <c r="I5419" i="7" s="1"/>
  <c r="J5419" i="7" s="1"/>
  <c r="L5418" i="7"/>
  <c r="J5418" i="7"/>
  <c r="I5418" i="7"/>
  <c r="I5418" i="7" a="1"/>
  <c r="L5417" i="7"/>
  <c r="J5417" i="7"/>
  <c r="I5417" i="7"/>
  <c r="I5417" i="7" a="1"/>
  <c r="L5416" i="7"/>
  <c r="J5416" i="7"/>
  <c r="I5416" i="7"/>
  <c r="I5416" i="7" a="1"/>
  <c r="L5415" i="7"/>
  <c r="J5415" i="7"/>
  <c r="I5415" i="7"/>
  <c r="I5415" i="7" a="1"/>
  <c r="L5414" i="7"/>
  <c r="J5414" i="7"/>
  <c r="I5414" i="7"/>
  <c r="I5414" i="7" a="1"/>
  <c r="L5413" i="7"/>
  <c r="J5413" i="7"/>
  <c r="I5413" i="7"/>
  <c r="I5413" i="7" a="1"/>
  <c r="L5412" i="7"/>
  <c r="I5412" i="7" a="1"/>
  <c r="I5412" i="7" s="1"/>
  <c r="J5412" i="7" s="1"/>
  <c r="L5411" i="7"/>
  <c r="I5411" i="7" a="1"/>
  <c r="I5411" i="7" s="1"/>
  <c r="J5411" i="7" s="1"/>
  <c r="L5410" i="7"/>
  <c r="I5410" i="7"/>
  <c r="J5410" i="7" s="1"/>
  <c r="I5410" i="7" a="1"/>
  <c r="L5409" i="7"/>
  <c r="I5409" i="7" a="1"/>
  <c r="I5409" i="7" s="1"/>
  <c r="J5409" i="7" s="1"/>
  <c r="L5408" i="7"/>
  <c r="J5408" i="7"/>
  <c r="I5408" i="7"/>
  <c r="I5408" i="7" a="1"/>
  <c r="L5407" i="7"/>
  <c r="J5407" i="7"/>
  <c r="I5407" i="7"/>
  <c r="I5407" i="7" a="1"/>
  <c r="L5406" i="7"/>
  <c r="I5406" i="7" a="1"/>
  <c r="I5406" i="7" s="1"/>
  <c r="J5406" i="7" s="1"/>
  <c r="L5405" i="7"/>
  <c r="I5405" i="7" a="1"/>
  <c r="I5405" i="7" s="1"/>
  <c r="J5405" i="7" s="1"/>
  <c r="L5404" i="7"/>
  <c r="I5404" i="7"/>
  <c r="J5404" i="7" s="1"/>
  <c r="I5404" i="7" a="1"/>
  <c r="L5403" i="7"/>
  <c r="I5403" i="7"/>
  <c r="J5403" i="7" s="1"/>
  <c r="I5403" i="7" a="1"/>
  <c r="L5402" i="7"/>
  <c r="J5402" i="7"/>
  <c r="I5402" i="7" a="1"/>
  <c r="I5402" i="7" s="1"/>
  <c r="L5401" i="7"/>
  <c r="I5401" i="7" a="1"/>
  <c r="I5401" i="7" s="1"/>
  <c r="J5401" i="7" s="1"/>
  <c r="L5400" i="7"/>
  <c r="J5400" i="7"/>
  <c r="I5400" i="7" a="1"/>
  <c r="I5400" i="7" s="1"/>
  <c r="L5399" i="7"/>
  <c r="I5399" i="7" a="1"/>
  <c r="I5399" i="7" s="1"/>
  <c r="J5399" i="7" s="1"/>
  <c r="L5398" i="7"/>
  <c r="I5398" i="7" a="1"/>
  <c r="I5398" i="7" s="1"/>
  <c r="J5398" i="7" s="1"/>
  <c r="L5397" i="7"/>
  <c r="I5397" i="7"/>
  <c r="J5397" i="7" s="1"/>
  <c r="I5397" i="7" a="1"/>
  <c r="L5396" i="7"/>
  <c r="I5396" i="7"/>
  <c r="J5396" i="7" s="1"/>
  <c r="I5396" i="7" a="1"/>
  <c r="L5395" i="7"/>
  <c r="I5395" i="7"/>
  <c r="J5395" i="7" s="1"/>
  <c r="I5395" i="7" a="1"/>
  <c r="L5394" i="7"/>
  <c r="J5394" i="7"/>
  <c r="I5394" i="7"/>
  <c r="I5394" i="7" a="1"/>
  <c r="L5393" i="7"/>
  <c r="J5393" i="7"/>
  <c r="I5393" i="7"/>
  <c r="I5393" i="7" a="1"/>
  <c r="L5392" i="7"/>
  <c r="I5392" i="7" a="1"/>
  <c r="I5392" i="7" s="1"/>
  <c r="J5392" i="7" s="1"/>
  <c r="L5391" i="7"/>
  <c r="J5391" i="7"/>
  <c r="I5391" i="7" a="1"/>
  <c r="I5391" i="7" s="1"/>
  <c r="L5390" i="7"/>
  <c r="I5390" i="7"/>
  <c r="J5390" i="7" s="1"/>
  <c r="I5390" i="7" a="1"/>
  <c r="L5389" i="7"/>
  <c r="I5389" i="7" a="1"/>
  <c r="I5389" i="7" s="1"/>
  <c r="J5389" i="7" s="1"/>
  <c r="L5388" i="7"/>
  <c r="I5388" i="7" a="1"/>
  <c r="I5388" i="7" s="1"/>
  <c r="J5388" i="7" s="1"/>
  <c r="L5387" i="7"/>
  <c r="I5387" i="7" a="1"/>
  <c r="I5387" i="7" s="1"/>
  <c r="J5387" i="7" s="1"/>
  <c r="L5386" i="7"/>
  <c r="I5386" i="7" a="1"/>
  <c r="I5386" i="7" s="1"/>
  <c r="J5386" i="7" s="1"/>
  <c r="L5385" i="7"/>
  <c r="I5385" i="7" a="1"/>
  <c r="I5385" i="7" s="1"/>
  <c r="J5385" i="7" s="1"/>
  <c r="L5384" i="7"/>
  <c r="I5384" i="7" a="1"/>
  <c r="I5384" i="7" s="1"/>
  <c r="J5384" i="7" s="1"/>
  <c r="L5383" i="7"/>
  <c r="I5383" i="7" a="1"/>
  <c r="I5383" i="7" s="1"/>
  <c r="J5383" i="7" s="1"/>
  <c r="L5382" i="7"/>
  <c r="I5382" i="7" a="1"/>
  <c r="I5382" i="7" s="1"/>
  <c r="J5382" i="7" s="1"/>
  <c r="L5381" i="7"/>
  <c r="I5381" i="7" a="1"/>
  <c r="I5381" i="7" s="1"/>
  <c r="J5381" i="7" s="1"/>
  <c r="L5380" i="7"/>
  <c r="I5380" i="7" a="1"/>
  <c r="I5380" i="7" s="1"/>
  <c r="J5380" i="7" s="1"/>
  <c r="L5379" i="7"/>
  <c r="I5379" i="7" a="1"/>
  <c r="I5379" i="7" s="1"/>
  <c r="J5379" i="7" s="1"/>
  <c r="L5378" i="7"/>
  <c r="I5378" i="7" a="1"/>
  <c r="I5378" i="7" s="1"/>
  <c r="J5378" i="7" s="1"/>
  <c r="L5377" i="7"/>
  <c r="I5377" i="7" a="1"/>
  <c r="I5377" i="7" s="1"/>
  <c r="J5377" i="7" s="1"/>
  <c r="L5376" i="7"/>
  <c r="I5376" i="7" a="1"/>
  <c r="I5376" i="7" s="1"/>
  <c r="J5376" i="7" s="1"/>
  <c r="L5375" i="7"/>
  <c r="I5375" i="7" a="1"/>
  <c r="I5375" i="7" s="1"/>
  <c r="J5375" i="7" s="1"/>
  <c r="L5374" i="7"/>
  <c r="I5374" i="7" a="1"/>
  <c r="I5374" i="7" s="1"/>
  <c r="J5374" i="7" s="1"/>
  <c r="L5373" i="7"/>
  <c r="I5373" i="7" a="1"/>
  <c r="I5373" i="7" s="1"/>
  <c r="J5373" i="7" s="1"/>
  <c r="L5372" i="7"/>
  <c r="I5372" i="7" a="1"/>
  <c r="I5372" i="7" s="1"/>
  <c r="J5372" i="7" s="1"/>
  <c r="L5371" i="7"/>
  <c r="I5371" i="7" a="1"/>
  <c r="I5371" i="7" s="1"/>
  <c r="J5371" i="7" s="1"/>
  <c r="L5370" i="7"/>
  <c r="I5370" i="7" a="1"/>
  <c r="I5370" i="7" s="1"/>
  <c r="J5370" i="7" s="1"/>
  <c r="L5369" i="7"/>
  <c r="I5369" i="7" a="1"/>
  <c r="I5369" i="7" s="1"/>
  <c r="J5369" i="7" s="1"/>
  <c r="L5368" i="7"/>
  <c r="I5368" i="7" a="1"/>
  <c r="I5368" i="7" s="1"/>
  <c r="J5368" i="7" s="1"/>
  <c r="L5367" i="7"/>
  <c r="I5367" i="7" a="1"/>
  <c r="I5367" i="7" s="1"/>
  <c r="J5367" i="7" s="1"/>
  <c r="L5366" i="7"/>
  <c r="I5366" i="7" a="1"/>
  <c r="I5366" i="7" s="1"/>
  <c r="J5366" i="7" s="1"/>
  <c r="L5365" i="7"/>
  <c r="I5365" i="7" a="1"/>
  <c r="I5365" i="7" s="1"/>
  <c r="J5365" i="7" s="1"/>
  <c r="L5364" i="7"/>
  <c r="I5364" i="7" a="1"/>
  <c r="I5364" i="7" s="1"/>
  <c r="J5364" i="7" s="1"/>
  <c r="L5363" i="7"/>
  <c r="I5363" i="7" a="1"/>
  <c r="I5363" i="7" s="1"/>
  <c r="J5363" i="7" s="1"/>
  <c r="L5362" i="7"/>
  <c r="I5362" i="7" a="1"/>
  <c r="I5362" i="7" s="1"/>
  <c r="J5362" i="7" s="1"/>
  <c r="L5361" i="7"/>
  <c r="I5361" i="7" a="1"/>
  <c r="I5361" i="7" s="1"/>
  <c r="J5361" i="7" s="1"/>
  <c r="L5360" i="7"/>
  <c r="I5360" i="7" a="1"/>
  <c r="I5360" i="7" s="1"/>
  <c r="J5360" i="7" s="1"/>
  <c r="L5359" i="7"/>
  <c r="I5359" i="7" a="1"/>
  <c r="I5359" i="7" s="1"/>
  <c r="J5359" i="7" s="1"/>
  <c r="L5358" i="7"/>
  <c r="I5358" i="7" a="1"/>
  <c r="I5358" i="7" s="1"/>
  <c r="J5358" i="7" s="1"/>
  <c r="L5357" i="7"/>
  <c r="I5357" i="7" a="1"/>
  <c r="I5357" i="7" s="1"/>
  <c r="J5357" i="7" s="1"/>
  <c r="L5356" i="7"/>
  <c r="I5356" i="7" a="1"/>
  <c r="I5356" i="7" s="1"/>
  <c r="J5356" i="7" s="1"/>
  <c r="L5355" i="7"/>
  <c r="I5355" i="7" a="1"/>
  <c r="I5355" i="7" s="1"/>
  <c r="J5355" i="7" s="1"/>
  <c r="L5354" i="7"/>
  <c r="I5354" i="7" a="1"/>
  <c r="I5354" i="7" s="1"/>
  <c r="J5354" i="7" s="1"/>
  <c r="L5353" i="7"/>
  <c r="I5353" i="7" a="1"/>
  <c r="I5353" i="7" s="1"/>
  <c r="J5353" i="7" s="1"/>
  <c r="L5352" i="7"/>
  <c r="I5352" i="7" a="1"/>
  <c r="I5352" i="7" s="1"/>
  <c r="J5352" i="7" s="1"/>
  <c r="L5351" i="7"/>
  <c r="I5351" i="7" a="1"/>
  <c r="I5351" i="7" s="1"/>
  <c r="J5351" i="7" s="1"/>
  <c r="L5350" i="7"/>
  <c r="I5350" i="7" a="1"/>
  <c r="I5350" i="7" s="1"/>
  <c r="J5350" i="7" s="1"/>
  <c r="L5349" i="7"/>
  <c r="I5349" i="7" a="1"/>
  <c r="I5349" i="7" s="1"/>
  <c r="J5349" i="7" s="1"/>
  <c r="L5348" i="7"/>
  <c r="I5348" i="7" a="1"/>
  <c r="I5348" i="7" s="1"/>
  <c r="J5348" i="7" s="1"/>
  <c r="L5347" i="7"/>
  <c r="I5347" i="7" a="1"/>
  <c r="I5347" i="7" s="1"/>
  <c r="J5347" i="7" s="1"/>
  <c r="L5346" i="7"/>
  <c r="I5346" i="7" a="1"/>
  <c r="I5346" i="7" s="1"/>
  <c r="J5346" i="7" s="1"/>
  <c r="L5345" i="7"/>
  <c r="I5345" i="7" a="1"/>
  <c r="I5345" i="7" s="1"/>
  <c r="J5345" i="7" s="1"/>
  <c r="L5344" i="7"/>
  <c r="I5344" i="7" a="1"/>
  <c r="I5344" i="7" s="1"/>
  <c r="J5344" i="7" s="1"/>
  <c r="L5343" i="7"/>
  <c r="I5343" i="7" a="1"/>
  <c r="I5343" i="7" s="1"/>
  <c r="J5343" i="7" s="1"/>
  <c r="L5342" i="7"/>
  <c r="I5342" i="7" a="1"/>
  <c r="I5342" i="7" s="1"/>
  <c r="J5342" i="7" s="1"/>
  <c r="L5341" i="7"/>
  <c r="I5341" i="7" a="1"/>
  <c r="I5341" i="7" s="1"/>
  <c r="J5341" i="7" s="1"/>
  <c r="L5340" i="7"/>
  <c r="I5340" i="7" a="1"/>
  <c r="I5340" i="7" s="1"/>
  <c r="J5340" i="7" s="1"/>
  <c r="L5339" i="7"/>
  <c r="I5339" i="7" a="1"/>
  <c r="I5339" i="7" s="1"/>
  <c r="J5339" i="7" s="1"/>
  <c r="L5338" i="7"/>
  <c r="I5338" i="7" a="1"/>
  <c r="I5338" i="7" s="1"/>
  <c r="J5338" i="7" s="1"/>
  <c r="L5337" i="7"/>
  <c r="I5337" i="7" a="1"/>
  <c r="I5337" i="7" s="1"/>
  <c r="J5337" i="7" s="1"/>
  <c r="L5336" i="7"/>
  <c r="I5336" i="7" a="1"/>
  <c r="I5336" i="7" s="1"/>
  <c r="J5336" i="7" s="1"/>
  <c r="L5335" i="7"/>
  <c r="I5335" i="7" a="1"/>
  <c r="I5335" i="7" s="1"/>
  <c r="J5335" i="7" s="1"/>
  <c r="L5334" i="7"/>
  <c r="I5334" i="7" a="1"/>
  <c r="I5334" i="7" s="1"/>
  <c r="J5334" i="7" s="1"/>
  <c r="L5333" i="7"/>
  <c r="I5333" i="7" a="1"/>
  <c r="I5333" i="7" s="1"/>
  <c r="J5333" i="7" s="1"/>
  <c r="L5332" i="7"/>
  <c r="I5332" i="7" a="1"/>
  <c r="I5332" i="7" s="1"/>
  <c r="J5332" i="7" s="1"/>
  <c r="L5331" i="7"/>
  <c r="I5331" i="7" a="1"/>
  <c r="I5331" i="7" s="1"/>
  <c r="J5331" i="7" s="1"/>
  <c r="L5330" i="7"/>
  <c r="I5330" i="7" a="1"/>
  <c r="I5330" i="7" s="1"/>
  <c r="J5330" i="7" s="1"/>
  <c r="L5329" i="7"/>
  <c r="I5329" i="7" a="1"/>
  <c r="I5329" i="7" s="1"/>
  <c r="J5329" i="7" s="1"/>
  <c r="L5328" i="7"/>
  <c r="I5328" i="7" a="1"/>
  <c r="I5328" i="7" s="1"/>
  <c r="J5328" i="7" s="1"/>
  <c r="L5327" i="7"/>
  <c r="I5327" i="7" a="1"/>
  <c r="I5327" i="7" s="1"/>
  <c r="J5327" i="7" s="1"/>
  <c r="L5326" i="7"/>
  <c r="I5326" i="7" a="1"/>
  <c r="I5326" i="7" s="1"/>
  <c r="J5326" i="7" s="1"/>
  <c r="L5325" i="7"/>
  <c r="I5325" i="7" a="1"/>
  <c r="I5325" i="7" s="1"/>
  <c r="J5325" i="7" s="1"/>
  <c r="L5324" i="7"/>
  <c r="I5324" i="7" a="1"/>
  <c r="I5324" i="7" s="1"/>
  <c r="J5324" i="7" s="1"/>
  <c r="L5323" i="7"/>
  <c r="I5323" i="7" a="1"/>
  <c r="I5323" i="7" s="1"/>
  <c r="J5323" i="7" s="1"/>
  <c r="L5322" i="7"/>
  <c r="I5322" i="7" a="1"/>
  <c r="I5322" i="7" s="1"/>
  <c r="J5322" i="7" s="1"/>
  <c r="L5321" i="7"/>
  <c r="I5321" i="7" a="1"/>
  <c r="I5321" i="7" s="1"/>
  <c r="J5321" i="7" s="1"/>
  <c r="L5320" i="7"/>
  <c r="I5320" i="7" a="1"/>
  <c r="I5320" i="7" s="1"/>
  <c r="J5320" i="7" s="1"/>
  <c r="L5319" i="7"/>
  <c r="I5319" i="7" a="1"/>
  <c r="I5319" i="7" s="1"/>
  <c r="J5319" i="7" s="1"/>
  <c r="L5318" i="7"/>
  <c r="I5318" i="7" a="1"/>
  <c r="I5318" i="7" s="1"/>
  <c r="J5318" i="7" s="1"/>
  <c r="L5317" i="7"/>
  <c r="I5317" i="7" a="1"/>
  <c r="I5317" i="7" s="1"/>
  <c r="J5317" i="7" s="1"/>
  <c r="L5316" i="7"/>
  <c r="I5316" i="7" a="1"/>
  <c r="I5316" i="7" s="1"/>
  <c r="J5316" i="7" s="1"/>
  <c r="L5315" i="7"/>
  <c r="I5315" i="7" a="1"/>
  <c r="I5315" i="7" s="1"/>
  <c r="J5315" i="7" s="1"/>
  <c r="L5314" i="7"/>
  <c r="I5314" i="7" a="1"/>
  <c r="I5314" i="7" s="1"/>
  <c r="J5314" i="7" s="1"/>
  <c r="L5313" i="7"/>
  <c r="I5313" i="7" a="1"/>
  <c r="I5313" i="7" s="1"/>
  <c r="J5313" i="7" s="1"/>
  <c r="L5312" i="7"/>
  <c r="I5312" i="7" a="1"/>
  <c r="I5312" i="7" s="1"/>
  <c r="J5312" i="7" s="1"/>
  <c r="L5311" i="7"/>
  <c r="I5311" i="7" a="1"/>
  <c r="I5311" i="7" s="1"/>
  <c r="J5311" i="7" s="1"/>
  <c r="L5310" i="7"/>
  <c r="I5310" i="7" a="1"/>
  <c r="I5310" i="7" s="1"/>
  <c r="J5310" i="7" s="1"/>
  <c r="L5309" i="7"/>
  <c r="I5309" i="7" a="1"/>
  <c r="I5309" i="7" s="1"/>
  <c r="J5309" i="7" s="1"/>
  <c r="L5308" i="7"/>
  <c r="I5308" i="7" a="1"/>
  <c r="I5308" i="7" s="1"/>
  <c r="J5308" i="7" s="1"/>
  <c r="L5307" i="7"/>
  <c r="I5307" i="7" a="1"/>
  <c r="I5307" i="7" s="1"/>
  <c r="J5307" i="7" s="1"/>
  <c r="L5306" i="7"/>
  <c r="I5306" i="7" a="1"/>
  <c r="I5306" i="7" s="1"/>
  <c r="J5306" i="7" s="1"/>
  <c r="L5305" i="7"/>
  <c r="I5305" i="7" a="1"/>
  <c r="I5305" i="7" s="1"/>
  <c r="J5305" i="7" s="1"/>
  <c r="L5304" i="7"/>
  <c r="I5304" i="7" a="1"/>
  <c r="I5304" i="7" s="1"/>
  <c r="J5304" i="7" s="1"/>
  <c r="L5303" i="7"/>
  <c r="I5303" i="7" a="1"/>
  <c r="I5303" i="7" s="1"/>
  <c r="J5303" i="7" s="1"/>
  <c r="L5302" i="7"/>
  <c r="I5302" i="7" a="1"/>
  <c r="I5302" i="7" s="1"/>
  <c r="J5302" i="7" s="1"/>
  <c r="L5301" i="7"/>
  <c r="I5301" i="7" a="1"/>
  <c r="I5301" i="7" s="1"/>
  <c r="J5301" i="7" s="1"/>
  <c r="L5300" i="7"/>
  <c r="I5300" i="7" a="1"/>
  <c r="I5300" i="7" s="1"/>
  <c r="J5300" i="7" s="1"/>
  <c r="L5299" i="7"/>
  <c r="I5299" i="7" a="1"/>
  <c r="I5299" i="7" s="1"/>
  <c r="J5299" i="7" s="1"/>
  <c r="L5298" i="7"/>
  <c r="I5298" i="7" a="1"/>
  <c r="I5298" i="7" s="1"/>
  <c r="J5298" i="7" s="1"/>
  <c r="L5297" i="7"/>
  <c r="I5297" i="7" a="1"/>
  <c r="I5297" i="7" s="1"/>
  <c r="J5297" i="7" s="1"/>
  <c r="L5296" i="7"/>
  <c r="I5296" i="7" a="1"/>
  <c r="I5296" i="7" s="1"/>
  <c r="J5296" i="7" s="1"/>
  <c r="L5295" i="7"/>
  <c r="I5295" i="7" a="1"/>
  <c r="I5295" i="7" s="1"/>
  <c r="J5295" i="7" s="1"/>
  <c r="L5294" i="7"/>
  <c r="I5294" i="7" a="1"/>
  <c r="I5294" i="7" s="1"/>
  <c r="J5294" i="7" s="1"/>
  <c r="L5293" i="7"/>
  <c r="I5293" i="7" a="1"/>
  <c r="I5293" i="7" s="1"/>
  <c r="J5293" i="7" s="1"/>
  <c r="L5292" i="7"/>
  <c r="I5292" i="7" a="1"/>
  <c r="I5292" i="7" s="1"/>
  <c r="J5292" i="7" s="1"/>
  <c r="L5291" i="7"/>
  <c r="I5291" i="7"/>
  <c r="J5291" i="7" s="1"/>
  <c r="I5291" i="7" a="1"/>
  <c r="L5290" i="7"/>
  <c r="I5290" i="7"/>
  <c r="J5290" i="7" s="1"/>
  <c r="I5290" i="7" a="1"/>
  <c r="L5289" i="7"/>
  <c r="J5289" i="7"/>
  <c r="I5289" i="7" a="1"/>
  <c r="I5289" i="7" s="1"/>
  <c r="L5288" i="7"/>
  <c r="I5288" i="7" a="1"/>
  <c r="I5288" i="7" s="1"/>
  <c r="J5288" i="7" s="1"/>
  <c r="L5287" i="7"/>
  <c r="J5287" i="7"/>
  <c r="I5287" i="7" a="1"/>
  <c r="I5287" i="7" s="1"/>
  <c r="L5286" i="7"/>
  <c r="I5286" i="7" a="1"/>
  <c r="I5286" i="7" s="1"/>
  <c r="J5286" i="7" s="1"/>
  <c r="L5285" i="7"/>
  <c r="J5285" i="7"/>
  <c r="I5285" i="7" a="1"/>
  <c r="I5285" i="7" s="1"/>
  <c r="L5284" i="7"/>
  <c r="I5284" i="7" a="1"/>
  <c r="I5284" i="7" s="1"/>
  <c r="J5284" i="7" s="1"/>
  <c r="L5283" i="7"/>
  <c r="J5283" i="7"/>
  <c r="I5283" i="7" a="1"/>
  <c r="I5283" i="7" s="1"/>
  <c r="L5282" i="7"/>
  <c r="I5282" i="7" a="1"/>
  <c r="I5282" i="7" s="1"/>
  <c r="J5282" i="7" s="1"/>
  <c r="L5281" i="7"/>
  <c r="J5281" i="7"/>
  <c r="I5281" i="7" a="1"/>
  <c r="I5281" i="7" s="1"/>
  <c r="L5280" i="7"/>
  <c r="I5280" i="7"/>
  <c r="J5280" i="7" s="1"/>
  <c r="I5280" i="7" a="1"/>
  <c r="L5279" i="7"/>
  <c r="I5279" i="7" a="1"/>
  <c r="I5279" i="7" s="1"/>
  <c r="J5279" i="7" s="1"/>
  <c r="L5278" i="7"/>
  <c r="I5278" i="7" a="1"/>
  <c r="I5278" i="7" s="1"/>
  <c r="J5278" i="7" s="1"/>
  <c r="L5277" i="7"/>
  <c r="J5277" i="7"/>
  <c r="I5277" i="7" a="1"/>
  <c r="I5277" i="7" s="1"/>
  <c r="L5276" i="7"/>
  <c r="I5276" i="7"/>
  <c r="J5276" i="7" s="1"/>
  <c r="I5276" i="7" a="1"/>
  <c r="L5275" i="7"/>
  <c r="I5275" i="7" a="1"/>
  <c r="I5275" i="7" s="1"/>
  <c r="J5275" i="7" s="1"/>
  <c r="L5274" i="7"/>
  <c r="I5274" i="7"/>
  <c r="J5274" i="7" s="1"/>
  <c r="I5274" i="7" a="1"/>
  <c r="L5273" i="7"/>
  <c r="I5273" i="7" a="1"/>
  <c r="I5273" i="7" s="1"/>
  <c r="J5273" i="7" s="1"/>
  <c r="L5272" i="7"/>
  <c r="I5272" i="7"/>
  <c r="J5272" i="7" s="1"/>
  <c r="I5272" i="7" a="1"/>
  <c r="L5271" i="7"/>
  <c r="I5271" i="7"/>
  <c r="J5271" i="7" s="1"/>
  <c r="I5271" i="7" a="1"/>
  <c r="L5270" i="7"/>
  <c r="J5270" i="7"/>
  <c r="I5270" i="7"/>
  <c r="I5270" i="7" a="1"/>
  <c r="L5269" i="7"/>
  <c r="I5269" i="7" a="1"/>
  <c r="I5269" i="7" s="1"/>
  <c r="J5269" i="7" s="1"/>
  <c r="L5268" i="7"/>
  <c r="I5268" i="7"/>
  <c r="J5268" i="7" s="1"/>
  <c r="I5268" i="7" a="1"/>
  <c r="L5267" i="7"/>
  <c r="J5267" i="7"/>
  <c r="I5267" i="7" a="1"/>
  <c r="I5267" i="7" s="1"/>
  <c r="L5266" i="7"/>
  <c r="I5266" i="7" a="1"/>
  <c r="I5266" i="7" s="1"/>
  <c r="J5266" i="7" s="1"/>
  <c r="L5265" i="7"/>
  <c r="J5265" i="7"/>
  <c r="I5265" i="7" a="1"/>
  <c r="I5265" i="7" s="1"/>
  <c r="L5264" i="7"/>
  <c r="I5264" i="7" a="1"/>
  <c r="I5264" i="7" s="1"/>
  <c r="J5264" i="7" s="1"/>
  <c r="L5263" i="7"/>
  <c r="J5263" i="7"/>
  <c r="I5263" i="7" a="1"/>
  <c r="I5263" i="7" s="1"/>
  <c r="L5262" i="7"/>
  <c r="I5262" i="7" a="1"/>
  <c r="I5262" i="7" s="1"/>
  <c r="J5262" i="7" s="1"/>
  <c r="L5261" i="7"/>
  <c r="I5261" i="7"/>
  <c r="J5261" i="7" s="1"/>
  <c r="I5261" i="7" a="1"/>
  <c r="L5260" i="7"/>
  <c r="I5260" i="7"/>
  <c r="J5260" i="7" s="1"/>
  <c r="I5260" i="7" a="1"/>
  <c r="L5259" i="7"/>
  <c r="I5259" i="7"/>
  <c r="J5259" i="7" s="1"/>
  <c r="I5259" i="7" a="1"/>
  <c r="L5258" i="7"/>
  <c r="I5258" i="7"/>
  <c r="J5258" i="7" s="1"/>
  <c r="I5258" i="7" a="1"/>
  <c r="L5257" i="7"/>
  <c r="I5257" i="7"/>
  <c r="J5257" i="7" s="1"/>
  <c r="I5257" i="7" a="1"/>
  <c r="L5256" i="7"/>
  <c r="I5256" i="7"/>
  <c r="J5256" i="7" s="1"/>
  <c r="I5256" i="7" a="1"/>
  <c r="L5255" i="7"/>
  <c r="I5255" i="7"/>
  <c r="J5255" i="7" s="1"/>
  <c r="I5255" i="7" a="1"/>
  <c r="L5254" i="7"/>
  <c r="I5254" i="7"/>
  <c r="J5254" i="7" s="1"/>
  <c r="I5254" i="7" a="1"/>
  <c r="L5253" i="7"/>
  <c r="I5253" i="7"/>
  <c r="J5253" i="7" s="1"/>
  <c r="I5253" i="7" a="1"/>
  <c r="L5252" i="7"/>
  <c r="I5252" i="7"/>
  <c r="J5252" i="7" s="1"/>
  <c r="I5252" i="7" a="1"/>
  <c r="L5251" i="7"/>
  <c r="I5251" i="7" a="1"/>
  <c r="I5251" i="7" s="1"/>
  <c r="J5251" i="7" s="1"/>
  <c r="L5250" i="7"/>
  <c r="I5250" i="7"/>
  <c r="J5250" i="7" s="1"/>
  <c r="I5250" i="7" a="1"/>
  <c r="L5249" i="7"/>
  <c r="I5249" i="7" a="1"/>
  <c r="I5249" i="7" s="1"/>
  <c r="J5249" i="7" s="1"/>
  <c r="L5248" i="7"/>
  <c r="J5248" i="7"/>
  <c r="I5248" i="7" a="1"/>
  <c r="I5248" i="7" s="1"/>
  <c r="L5247" i="7"/>
  <c r="I5247" i="7" a="1"/>
  <c r="I5247" i="7" s="1"/>
  <c r="J5247" i="7" s="1"/>
  <c r="L5246" i="7"/>
  <c r="I5246" i="7" a="1"/>
  <c r="I5246" i="7" s="1"/>
  <c r="J5246" i="7" s="1"/>
  <c r="L5245" i="7"/>
  <c r="I5245" i="7" a="1"/>
  <c r="I5245" i="7" s="1"/>
  <c r="J5245" i="7" s="1"/>
  <c r="L5244" i="7"/>
  <c r="J5244" i="7"/>
  <c r="I5244" i="7" a="1"/>
  <c r="I5244" i="7" s="1"/>
  <c r="L5243" i="7"/>
  <c r="I5243" i="7"/>
  <c r="J5243" i="7" s="1"/>
  <c r="I5243" i="7" a="1"/>
  <c r="L5242" i="7"/>
  <c r="I5242" i="7"/>
  <c r="J5242" i="7" s="1"/>
  <c r="I5242" i="7" a="1"/>
  <c r="L5241" i="7"/>
  <c r="I5241" i="7"/>
  <c r="J5241" i="7" s="1"/>
  <c r="I5241" i="7" a="1"/>
  <c r="L5240" i="7"/>
  <c r="I5240" i="7"/>
  <c r="J5240" i="7" s="1"/>
  <c r="I5240" i="7" a="1"/>
  <c r="L5239" i="7"/>
  <c r="I5239" i="7"/>
  <c r="J5239" i="7" s="1"/>
  <c r="I5239" i="7" a="1"/>
  <c r="L5238" i="7"/>
  <c r="I5238" i="7"/>
  <c r="J5238" i="7" s="1"/>
  <c r="I5238" i="7" a="1"/>
  <c r="L5237" i="7"/>
  <c r="I5237" i="7" a="1"/>
  <c r="I5237" i="7" s="1"/>
  <c r="J5237" i="7" s="1"/>
  <c r="L5236" i="7"/>
  <c r="J5236" i="7"/>
  <c r="I5236" i="7" a="1"/>
  <c r="I5236" i="7" s="1"/>
  <c r="L5235" i="7"/>
  <c r="I5235" i="7" a="1"/>
  <c r="I5235" i="7" s="1"/>
  <c r="J5235" i="7" s="1"/>
  <c r="L5234" i="7"/>
  <c r="J5234" i="7"/>
  <c r="I5234" i="7" a="1"/>
  <c r="I5234" i="7" s="1"/>
  <c r="L5233" i="7"/>
  <c r="I5233" i="7" a="1"/>
  <c r="I5233" i="7" s="1"/>
  <c r="J5233" i="7" s="1"/>
  <c r="L5232" i="7"/>
  <c r="J5232" i="7"/>
  <c r="I5232" i="7" a="1"/>
  <c r="I5232" i="7" s="1"/>
  <c r="L5231" i="7"/>
  <c r="I5231" i="7" a="1"/>
  <c r="I5231" i="7" s="1"/>
  <c r="J5231" i="7" s="1"/>
  <c r="L5230" i="7"/>
  <c r="J5230" i="7"/>
  <c r="I5230" i="7" a="1"/>
  <c r="I5230" i="7" s="1"/>
  <c r="L5229" i="7"/>
  <c r="I5229" i="7" a="1"/>
  <c r="I5229" i="7" s="1"/>
  <c r="J5229" i="7" s="1"/>
  <c r="L5228" i="7"/>
  <c r="J5228" i="7"/>
  <c r="I5228" i="7" a="1"/>
  <c r="I5228" i="7" s="1"/>
  <c r="L5227" i="7"/>
  <c r="I5227" i="7" a="1"/>
  <c r="I5227" i="7" s="1"/>
  <c r="J5227" i="7" s="1"/>
  <c r="L5226" i="7"/>
  <c r="I5226" i="7"/>
  <c r="J5226" i="7" s="1"/>
  <c r="I5226" i="7" a="1"/>
  <c r="L5225" i="7"/>
  <c r="I5225" i="7"/>
  <c r="J5225" i="7" s="1"/>
  <c r="I5225" i="7" a="1"/>
  <c r="L5224" i="7"/>
  <c r="I5224" i="7" a="1"/>
  <c r="I5224" i="7" s="1"/>
  <c r="J5224" i="7" s="1"/>
  <c r="L5223" i="7"/>
  <c r="J5223" i="7"/>
  <c r="I5223" i="7" a="1"/>
  <c r="I5223" i="7" s="1"/>
  <c r="L5222" i="7"/>
  <c r="I5222" i="7" a="1"/>
  <c r="I5222" i="7" s="1"/>
  <c r="J5222" i="7" s="1"/>
  <c r="L5221" i="7"/>
  <c r="J5221" i="7"/>
  <c r="I5221" i="7" a="1"/>
  <c r="I5221" i="7" s="1"/>
  <c r="L5220" i="7"/>
  <c r="I5220" i="7" a="1"/>
  <c r="I5220" i="7" s="1"/>
  <c r="J5220" i="7" s="1"/>
  <c r="L5219" i="7"/>
  <c r="I5219" i="7"/>
  <c r="J5219" i="7" s="1"/>
  <c r="I5219" i="7" a="1"/>
  <c r="L5218" i="7"/>
  <c r="I5218" i="7"/>
  <c r="J5218" i="7" s="1"/>
  <c r="I5218" i="7" a="1"/>
  <c r="L5217" i="7"/>
  <c r="I5217" i="7" a="1"/>
  <c r="I5217" i="7" s="1"/>
  <c r="J5217" i="7" s="1"/>
  <c r="L5216" i="7"/>
  <c r="J5216" i="7"/>
  <c r="I5216" i="7" a="1"/>
  <c r="I5216" i="7" s="1"/>
  <c r="L5215" i="7"/>
  <c r="I5215" i="7" a="1"/>
  <c r="I5215" i="7" s="1"/>
  <c r="J5215" i="7" s="1"/>
  <c r="L5214" i="7"/>
  <c r="J5214" i="7"/>
  <c r="I5214" i="7" a="1"/>
  <c r="I5214" i="7" s="1"/>
  <c r="L5213" i="7"/>
  <c r="I5213" i="7" a="1"/>
  <c r="I5213" i="7" s="1"/>
  <c r="J5213" i="7" s="1"/>
  <c r="L5212" i="7"/>
  <c r="J5212" i="7"/>
  <c r="I5212" i="7" a="1"/>
  <c r="I5212" i="7" s="1"/>
  <c r="L5211" i="7"/>
  <c r="I5211" i="7"/>
  <c r="J5211" i="7" s="1"/>
  <c r="I5211" i="7" a="1"/>
  <c r="L5210" i="7"/>
  <c r="I5210" i="7"/>
  <c r="J5210" i="7" s="1"/>
  <c r="I5210" i="7" a="1"/>
  <c r="L5209" i="7"/>
  <c r="I5209" i="7"/>
  <c r="J5209" i="7" s="1"/>
  <c r="I5209" i="7" a="1"/>
  <c r="L5208" i="7"/>
  <c r="I5208" i="7"/>
  <c r="J5208" i="7" s="1"/>
  <c r="I5208" i="7" a="1"/>
  <c r="L5207" i="7"/>
  <c r="I5207" i="7"/>
  <c r="J5207" i="7" s="1"/>
  <c r="I5207" i="7" a="1"/>
  <c r="L5206" i="7"/>
  <c r="I5206" i="7"/>
  <c r="J5206" i="7" s="1"/>
  <c r="I5206" i="7" a="1"/>
  <c r="L5205" i="7"/>
  <c r="I5205" i="7"/>
  <c r="J5205" i="7" s="1"/>
  <c r="I5205" i="7" a="1"/>
  <c r="L5204" i="7"/>
  <c r="I5204" i="7"/>
  <c r="J5204" i="7" s="1"/>
  <c r="I5204" i="7" a="1"/>
  <c r="L5203" i="7"/>
  <c r="I5203" i="7"/>
  <c r="J5203" i="7" s="1"/>
  <c r="I5203" i="7" a="1"/>
  <c r="L5202" i="7"/>
  <c r="I5202" i="7"/>
  <c r="J5202" i="7" s="1"/>
  <c r="I5202" i="7" a="1"/>
  <c r="L5201" i="7"/>
  <c r="I5201" i="7"/>
  <c r="J5201" i="7" s="1"/>
  <c r="I5201" i="7" a="1"/>
  <c r="L5200" i="7"/>
  <c r="I5200" i="7"/>
  <c r="J5200" i="7" s="1"/>
  <c r="I5200" i="7" a="1"/>
  <c r="L5199" i="7"/>
  <c r="I5199" i="7" a="1"/>
  <c r="I5199" i="7" s="1"/>
  <c r="J5199" i="7" s="1"/>
  <c r="L5198" i="7"/>
  <c r="J5198" i="7"/>
  <c r="I5198" i="7" a="1"/>
  <c r="I5198" i="7" s="1"/>
  <c r="L5197" i="7"/>
  <c r="J5197" i="7"/>
  <c r="I5197" i="7"/>
  <c r="I5197" i="7" a="1"/>
  <c r="L5196" i="7"/>
  <c r="I5196" i="7"/>
  <c r="J5196" i="7" s="1"/>
  <c r="I5196" i="7" a="1"/>
  <c r="L5195" i="7"/>
  <c r="I5195" i="7"/>
  <c r="J5195" i="7" s="1"/>
  <c r="I5195" i="7" a="1"/>
  <c r="L5194" i="7"/>
  <c r="I5194" i="7"/>
  <c r="J5194" i="7" s="1"/>
  <c r="I5194" i="7" a="1"/>
  <c r="L5193" i="7"/>
  <c r="J5193" i="7"/>
  <c r="I5193" i="7"/>
  <c r="I5193" i="7" a="1"/>
  <c r="L5192" i="7"/>
  <c r="I5192" i="7"/>
  <c r="J5192" i="7" s="1"/>
  <c r="I5192" i="7" a="1"/>
  <c r="L5191" i="7"/>
  <c r="J5191" i="7"/>
  <c r="I5191" i="7" a="1"/>
  <c r="I5191" i="7" s="1"/>
  <c r="L5190" i="7"/>
  <c r="I5190" i="7" a="1"/>
  <c r="I5190" i="7" s="1"/>
  <c r="J5190" i="7" s="1"/>
  <c r="L5189" i="7"/>
  <c r="I5189" i="7"/>
  <c r="J5189" i="7" s="1"/>
  <c r="I5189" i="7" a="1"/>
  <c r="L5188" i="7"/>
  <c r="I5188" i="7"/>
  <c r="J5188" i="7" s="1"/>
  <c r="I5188" i="7" a="1"/>
  <c r="L5187" i="7"/>
  <c r="I5187" i="7"/>
  <c r="J5187" i="7" s="1"/>
  <c r="I5187" i="7" a="1"/>
  <c r="L5186" i="7"/>
  <c r="I5186" i="7" a="1"/>
  <c r="I5186" i="7" s="1"/>
  <c r="J5186" i="7" s="1"/>
  <c r="L5185" i="7"/>
  <c r="J5185" i="7"/>
  <c r="I5185" i="7" a="1"/>
  <c r="I5185" i="7" s="1"/>
  <c r="L5184" i="7"/>
  <c r="J5184" i="7"/>
  <c r="I5184" i="7"/>
  <c r="I5184" i="7" a="1"/>
  <c r="L5183" i="7"/>
  <c r="I5183" i="7"/>
  <c r="J5183" i="7" s="1"/>
  <c r="I5183" i="7" a="1"/>
  <c r="L5182" i="7"/>
  <c r="J5182" i="7"/>
  <c r="I5182" i="7" a="1"/>
  <c r="I5182" i="7" s="1"/>
  <c r="L5181" i="7"/>
  <c r="I5181" i="7" a="1"/>
  <c r="I5181" i="7" s="1"/>
  <c r="J5181" i="7" s="1"/>
  <c r="L5180" i="7"/>
  <c r="J5180" i="7"/>
  <c r="I5180" i="7" a="1"/>
  <c r="I5180" i="7" s="1"/>
  <c r="L5179" i="7"/>
  <c r="I5179" i="7" a="1"/>
  <c r="I5179" i="7" s="1"/>
  <c r="J5179" i="7" s="1"/>
  <c r="L5178" i="7"/>
  <c r="I5178" i="7"/>
  <c r="J5178" i="7" s="1"/>
  <c r="I5178" i="7" a="1"/>
  <c r="L5177" i="7"/>
  <c r="I5177" i="7"/>
  <c r="J5177" i="7" s="1"/>
  <c r="I5177" i="7" a="1"/>
  <c r="L5176" i="7"/>
  <c r="I5176" i="7" a="1"/>
  <c r="I5176" i="7" s="1"/>
  <c r="J5176" i="7" s="1"/>
  <c r="L5175" i="7"/>
  <c r="I5175" i="7" a="1"/>
  <c r="I5175" i="7" s="1"/>
  <c r="J5175" i="7" s="1"/>
  <c r="L5174" i="7"/>
  <c r="I5174" i="7"/>
  <c r="J5174" i="7" s="1"/>
  <c r="I5174" i="7" a="1"/>
  <c r="L5173" i="7"/>
  <c r="J5173" i="7"/>
  <c r="I5173" i="7"/>
  <c r="I5173" i="7" a="1"/>
  <c r="L5172" i="7"/>
  <c r="I5172" i="7"/>
  <c r="J5172" i="7" s="1"/>
  <c r="I5172" i="7" a="1"/>
  <c r="L5171" i="7"/>
  <c r="I5171" i="7"/>
  <c r="J5171" i="7" s="1"/>
  <c r="I5171" i="7" a="1"/>
  <c r="L5170" i="7"/>
  <c r="I5170" i="7"/>
  <c r="J5170" i="7" s="1"/>
  <c r="I5170" i="7" a="1"/>
  <c r="L5169" i="7"/>
  <c r="I5169" i="7"/>
  <c r="J5169" i="7" s="1"/>
  <c r="I5169" i="7" a="1"/>
  <c r="L5168" i="7"/>
  <c r="I5168" i="7"/>
  <c r="J5168" i="7" s="1"/>
  <c r="I5168" i="7" a="1"/>
  <c r="L5167" i="7"/>
  <c r="I5167" i="7"/>
  <c r="J5167" i="7" s="1"/>
  <c r="I5167" i="7" a="1"/>
  <c r="L5166" i="7"/>
  <c r="I5166" i="7" a="1"/>
  <c r="I5166" i="7" s="1"/>
  <c r="J5166" i="7" s="1"/>
  <c r="L5165" i="7"/>
  <c r="I5165" i="7" a="1"/>
  <c r="I5165" i="7" s="1"/>
  <c r="J5165" i="7" s="1"/>
  <c r="L5164" i="7"/>
  <c r="I5164" i="7"/>
  <c r="J5164" i="7" s="1"/>
  <c r="I5164" i="7" a="1"/>
  <c r="L5163" i="7"/>
  <c r="I5163" i="7"/>
  <c r="J5163" i="7" s="1"/>
  <c r="I5163" i="7" a="1"/>
  <c r="L5162" i="7"/>
  <c r="I5162" i="7" a="1"/>
  <c r="I5162" i="7" s="1"/>
  <c r="J5162" i="7" s="1"/>
  <c r="L5161" i="7"/>
  <c r="I5161" i="7" a="1"/>
  <c r="I5161" i="7" s="1"/>
  <c r="J5161" i="7" s="1"/>
  <c r="L5160" i="7"/>
  <c r="I5160" i="7"/>
  <c r="J5160" i="7" s="1"/>
  <c r="I5160" i="7" a="1"/>
  <c r="L5159" i="7"/>
  <c r="I5159" i="7"/>
  <c r="J5159" i="7" s="1"/>
  <c r="I5159" i="7" a="1"/>
  <c r="L5158" i="7"/>
  <c r="I5158" i="7" a="1"/>
  <c r="I5158" i="7" s="1"/>
  <c r="J5158" i="7" s="1"/>
  <c r="L5157" i="7"/>
  <c r="I5157" i="7" a="1"/>
  <c r="I5157" i="7" s="1"/>
  <c r="J5157" i="7" s="1"/>
  <c r="L5156" i="7"/>
  <c r="I5156" i="7"/>
  <c r="J5156" i="7" s="1"/>
  <c r="I5156" i="7" a="1"/>
  <c r="L5155" i="7"/>
  <c r="I5155" i="7"/>
  <c r="J5155" i="7" s="1"/>
  <c r="I5155" i="7" a="1"/>
  <c r="L5154" i="7"/>
  <c r="I5154" i="7" a="1"/>
  <c r="I5154" i="7" s="1"/>
  <c r="J5154" i="7" s="1"/>
  <c r="L5153" i="7"/>
  <c r="I5153" i="7" a="1"/>
  <c r="I5153" i="7" s="1"/>
  <c r="J5153" i="7" s="1"/>
  <c r="L5152" i="7"/>
  <c r="I5152" i="7" a="1"/>
  <c r="I5152" i="7" s="1"/>
  <c r="J5152" i="7" s="1"/>
  <c r="L5151" i="7"/>
  <c r="I5151" i="7"/>
  <c r="J5151" i="7" s="1"/>
  <c r="I5151" i="7" a="1"/>
  <c r="L5150" i="7"/>
  <c r="I5150" i="7"/>
  <c r="J5150" i="7" s="1"/>
  <c r="I5150" i="7" a="1"/>
  <c r="L5149" i="7"/>
  <c r="I5149" i="7"/>
  <c r="J5149" i="7" s="1"/>
  <c r="I5149" i="7" a="1"/>
  <c r="L5148" i="7"/>
  <c r="I5148" i="7" a="1"/>
  <c r="I5148" i="7" s="1"/>
  <c r="J5148" i="7" s="1"/>
  <c r="L5147" i="7"/>
  <c r="I5147" i="7" a="1"/>
  <c r="I5147" i="7" s="1"/>
  <c r="J5147" i="7" s="1"/>
  <c r="L5146" i="7"/>
  <c r="I5146" i="7" a="1"/>
  <c r="I5146" i="7" s="1"/>
  <c r="J5146" i="7" s="1"/>
  <c r="L5145" i="7"/>
  <c r="I5145" i="7" a="1"/>
  <c r="I5145" i="7" s="1"/>
  <c r="J5145" i="7" s="1"/>
  <c r="L5144" i="7"/>
  <c r="I5144" i="7" a="1"/>
  <c r="I5144" i="7" s="1"/>
  <c r="J5144" i="7" s="1"/>
  <c r="L5143" i="7"/>
  <c r="I5143" i="7" a="1"/>
  <c r="I5143" i="7" s="1"/>
  <c r="J5143" i="7" s="1"/>
  <c r="L5142" i="7"/>
  <c r="I5142" i="7" a="1"/>
  <c r="I5142" i="7" s="1"/>
  <c r="J5142" i="7" s="1"/>
  <c r="L5141" i="7"/>
  <c r="I5141" i="7" a="1"/>
  <c r="I5141" i="7" s="1"/>
  <c r="J5141" i="7" s="1"/>
  <c r="L5140" i="7"/>
  <c r="I5140" i="7" a="1"/>
  <c r="I5140" i="7" s="1"/>
  <c r="J5140" i="7" s="1"/>
  <c r="L5139" i="7"/>
  <c r="I5139" i="7" a="1"/>
  <c r="I5139" i="7" s="1"/>
  <c r="J5139" i="7" s="1"/>
  <c r="L5138" i="7"/>
  <c r="I5138" i="7" a="1"/>
  <c r="I5138" i="7" s="1"/>
  <c r="J5138" i="7" s="1"/>
  <c r="L5137" i="7"/>
  <c r="I5137" i="7" a="1"/>
  <c r="I5137" i="7" s="1"/>
  <c r="J5137" i="7" s="1"/>
  <c r="L5136" i="7"/>
  <c r="I5136" i="7" a="1"/>
  <c r="I5136" i="7" s="1"/>
  <c r="J5136" i="7" s="1"/>
  <c r="L5135" i="7"/>
  <c r="I5135" i="7" a="1"/>
  <c r="I5135" i="7" s="1"/>
  <c r="J5135" i="7" s="1"/>
  <c r="L5134" i="7"/>
  <c r="I5134" i="7" a="1"/>
  <c r="I5134" i="7" s="1"/>
  <c r="J5134" i="7" s="1"/>
  <c r="L5133" i="7"/>
  <c r="I5133" i="7" a="1"/>
  <c r="I5133" i="7" s="1"/>
  <c r="J5133" i="7" s="1"/>
  <c r="L5132" i="7"/>
  <c r="I5132" i="7" a="1"/>
  <c r="I5132" i="7" s="1"/>
  <c r="J5132" i="7" s="1"/>
  <c r="L5131" i="7"/>
  <c r="I5131" i="7"/>
  <c r="J5131" i="7" s="1"/>
  <c r="I5131" i="7" a="1"/>
  <c r="L5130" i="7"/>
  <c r="I5130" i="7"/>
  <c r="J5130" i="7" s="1"/>
  <c r="I5130" i="7" a="1"/>
  <c r="L5129" i="7"/>
  <c r="I5129" i="7" a="1"/>
  <c r="I5129" i="7" s="1"/>
  <c r="J5129" i="7" s="1"/>
  <c r="L5128" i="7"/>
  <c r="I5128" i="7" a="1"/>
  <c r="I5128" i="7" s="1"/>
  <c r="J5128" i="7" s="1"/>
  <c r="L5127" i="7"/>
  <c r="I5127" i="7"/>
  <c r="J5127" i="7" s="1"/>
  <c r="I5127" i="7" a="1"/>
  <c r="L5126" i="7"/>
  <c r="I5126" i="7"/>
  <c r="J5126" i="7" s="1"/>
  <c r="I5126" i="7" a="1"/>
  <c r="L5125" i="7"/>
  <c r="I5125" i="7" a="1"/>
  <c r="I5125" i="7" s="1"/>
  <c r="J5125" i="7" s="1"/>
  <c r="L5124" i="7"/>
  <c r="I5124" i="7" a="1"/>
  <c r="I5124" i="7" s="1"/>
  <c r="J5124" i="7" s="1"/>
  <c r="L5123" i="7"/>
  <c r="I5123" i="7" a="1"/>
  <c r="I5123" i="7" s="1"/>
  <c r="J5123" i="7" s="1"/>
  <c r="L5122" i="7"/>
  <c r="I5122" i="7" a="1"/>
  <c r="I5122" i="7" s="1"/>
  <c r="J5122" i="7" s="1"/>
  <c r="L5121" i="7"/>
  <c r="I5121" i="7"/>
  <c r="J5121" i="7" s="1"/>
  <c r="I5121" i="7" a="1"/>
  <c r="L5120" i="7"/>
  <c r="I5120" i="7"/>
  <c r="J5120" i="7" s="1"/>
  <c r="I5120" i="7" a="1"/>
  <c r="L5119" i="7"/>
  <c r="I5119" i="7"/>
  <c r="J5119" i="7" s="1"/>
  <c r="I5119" i="7" a="1"/>
  <c r="L5118" i="7"/>
  <c r="I5118" i="7"/>
  <c r="J5118" i="7" s="1"/>
  <c r="I5118" i="7" a="1"/>
  <c r="L5117" i="7"/>
  <c r="I5117" i="7" a="1"/>
  <c r="I5117" i="7" s="1"/>
  <c r="J5117" i="7" s="1"/>
  <c r="L5116" i="7"/>
  <c r="I5116" i="7" a="1"/>
  <c r="I5116" i="7" s="1"/>
  <c r="J5116" i="7" s="1"/>
  <c r="L5115" i="7"/>
  <c r="I5115" i="7" a="1"/>
  <c r="I5115" i="7" s="1"/>
  <c r="J5115" i="7" s="1"/>
  <c r="L5114" i="7"/>
  <c r="I5114" i="7" a="1"/>
  <c r="I5114" i="7" s="1"/>
  <c r="J5114" i="7" s="1"/>
  <c r="L5113" i="7"/>
  <c r="I5113" i="7"/>
  <c r="J5113" i="7" s="1"/>
  <c r="I5113" i="7" a="1"/>
  <c r="L5112" i="7"/>
  <c r="I5112" i="7"/>
  <c r="J5112" i="7" s="1"/>
  <c r="I5112" i="7" a="1"/>
  <c r="L5111" i="7"/>
  <c r="I5111" i="7"/>
  <c r="J5111" i="7" s="1"/>
  <c r="I5111" i="7" a="1"/>
  <c r="L5110" i="7"/>
  <c r="I5110" i="7"/>
  <c r="J5110" i="7" s="1"/>
  <c r="I5110" i="7" a="1"/>
  <c r="L5109" i="7"/>
  <c r="I5109" i="7"/>
  <c r="J5109" i="7" s="1"/>
  <c r="I5109" i="7" a="1"/>
  <c r="L5108" i="7"/>
  <c r="I5108" i="7"/>
  <c r="J5108" i="7" s="1"/>
  <c r="I5108" i="7" a="1"/>
  <c r="L5107" i="7"/>
  <c r="I5107" i="7"/>
  <c r="J5107" i="7" s="1"/>
  <c r="I5107" i="7" a="1"/>
  <c r="L5106" i="7"/>
  <c r="I5106" i="7"/>
  <c r="J5106" i="7" s="1"/>
  <c r="I5106" i="7" a="1"/>
  <c r="L5105" i="7"/>
  <c r="I5105" i="7"/>
  <c r="J5105" i="7" s="1"/>
  <c r="I5105" i="7" a="1"/>
  <c r="L5104" i="7"/>
  <c r="I5104" i="7"/>
  <c r="J5104" i="7" s="1"/>
  <c r="I5104" i="7" a="1"/>
  <c r="L5103" i="7"/>
  <c r="I5103" i="7" a="1"/>
  <c r="I5103" i="7" s="1"/>
  <c r="J5103" i="7" s="1"/>
  <c r="L5102" i="7"/>
  <c r="I5102" i="7" a="1"/>
  <c r="I5102" i="7" s="1"/>
  <c r="J5102" i="7" s="1"/>
  <c r="L5101" i="7"/>
  <c r="I5101" i="7" a="1"/>
  <c r="I5101" i="7" s="1"/>
  <c r="J5101" i="7" s="1"/>
  <c r="L5100" i="7"/>
  <c r="I5100" i="7" a="1"/>
  <c r="I5100" i="7" s="1"/>
  <c r="J5100" i="7" s="1"/>
  <c r="L5099" i="7"/>
  <c r="I5099" i="7"/>
  <c r="J5099" i="7" s="1"/>
  <c r="I5099" i="7" a="1"/>
  <c r="L5098" i="7"/>
  <c r="I5098" i="7"/>
  <c r="J5098" i="7" s="1"/>
  <c r="I5098" i="7" a="1"/>
  <c r="L5097" i="7"/>
  <c r="I5097" i="7"/>
  <c r="J5097" i="7" s="1"/>
  <c r="I5097" i="7" a="1"/>
  <c r="L5096" i="7"/>
  <c r="I5096" i="7"/>
  <c r="J5096" i="7" s="1"/>
  <c r="I5096" i="7" a="1"/>
  <c r="L5095" i="7"/>
  <c r="I5095" i="7" a="1"/>
  <c r="I5095" i="7" s="1"/>
  <c r="J5095" i="7" s="1"/>
  <c r="L5094" i="7"/>
  <c r="I5094" i="7" a="1"/>
  <c r="I5094" i="7" s="1"/>
  <c r="J5094" i="7" s="1"/>
  <c r="L5093" i="7"/>
  <c r="I5093" i="7" a="1"/>
  <c r="I5093" i="7" s="1"/>
  <c r="J5093" i="7" s="1"/>
  <c r="L5092" i="7"/>
  <c r="I5092" i="7" a="1"/>
  <c r="I5092" i="7" s="1"/>
  <c r="J5092" i="7" s="1"/>
  <c r="L5091" i="7"/>
  <c r="I5091" i="7"/>
  <c r="J5091" i="7" s="1"/>
  <c r="I5091" i="7" a="1"/>
  <c r="L5090" i="7"/>
  <c r="I5090" i="7"/>
  <c r="J5090" i="7" s="1"/>
  <c r="I5090" i="7" a="1"/>
  <c r="L5089" i="7"/>
  <c r="I5089" i="7"/>
  <c r="J5089" i="7" s="1"/>
  <c r="I5089" i="7" a="1"/>
  <c r="L5088" i="7"/>
  <c r="I5088" i="7"/>
  <c r="J5088" i="7" s="1"/>
  <c r="I5088" i="7" a="1"/>
  <c r="L5087" i="7"/>
  <c r="I5087" i="7"/>
  <c r="J5087" i="7" s="1"/>
  <c r="I5087" i="7" a="1"/>
  <c r="L5086" i="7"/>
  <c r="I5086" i="7"/>
  <c r="J5086" i="7" s="1"/>
  <c r="I5086" i="7" a="1"/>
  <c r="L5085" i="7"/>
  <c r="I5085" i="7" a="1"/>
  <c r="I5085" i="7" s="1"/>
  <c r="J5085" i="7" s="1"/>
  <c r="L5084" i="7"/>
  <c r="I5084" i="7" a="1"/>
  <c r="I5084" i="7" s="1"/>
  <c r="J5084" i="7" s="1"/>
  <c r="L5083" i="7"/>
  <c r="I5083" i="7" a="1"/>
  <c r="I5083" i="7" s="1"/>
  <c r="J5083" i="7" s="1"/>
  <c r="L5082" i="7"/>
  <c r="I5082" i="7" a="1"/>
  <c r="I5082" i="7" s="1"/>
  <c r="J5082" i="7" s="1"/>
  <c r="L5081" i="7"/>
  <c r="I5081" i="7"/>
  <c r="J5081" i="7" s="1"/>
  <c r="I5081" i="7" a="1"/>
  <c r="L5080" i="7"/>
  <c r="I5080" i="7"/>
  <c r="J5080" i="7" s="1"/>
  <c r="I5080" i="7" a="1"/>
  <c r="L5079" i="7"/>
  <c r="I5079" i="7"/>
  <c r="J5079" i="7" s="1"/>
  <c r="I5079" i="7" a="1"/>
  <c r="L5078" i="7"/>
  <c r="I5078" i="7"/>
  <c r="J5078" i="7" s="1"/>
  <c r="I5078" i="7" a="1"/>
  <c r="L5077" i="7"/>
  <c r="I5077" i="7" a="1"/>
  <c r="I5077" i="7" s="1"/>
  <c r="J5077" i="7" s="1"/>
  <c r="L5076" i="7"/>
  <c r="I5076" i="7" a="1"/>
  <c r="I5076" i="7" s="1"/>
  <c r="J5076" i="7" s="1"/>
  <c r="L5075" i="7"/>
  <c r="I5075" i="7" a="1"/>
  <c r="I5075" i="7" s="1"/>
  <c r="J5075" i="7" s="1"/>
  <c r="L5074" i="7"/>
  <c r="I5074" i="7" a="1"/>
  <c r="I5074" i="7" s="1"/>
  <c r="J5074" i="7" s="1"/>
  <c r="L5073" i="7"/>
  <c r="I5073" i="7"/>
  <c r="J5073" i="7" s="1"/>
  <c r="I5073" i="7" a="1"/>
  <c r="L5072" i="7"/>
  <c r="I5072" i="7"/>
  <c r="J5072" i="7" s="1"/>
  <c r="I5072" i="7" a="1"/>
  <c r="L5071" i="7"/>
  <c r="I5071" i="7"/>
  <c r="J5071" i="7" s="1"/>
  <c r="I5071" i="7" a="1"/>
  <c r="L5070" i="7"/>
  <c r="I5070" i="7"/>
  <c r="J5070" i="7" s="1"/>
  <c r="I5070" i="7" a="1"/>
  <c r="L5069" i="7"/>
  <c r="I5069" i="7" a="1"/>
  <c r="I5069" i="7" s="1"/>
  <c r="J5069" i="7" s="1"/>
  <c r="L5068" i="7"/>
  <c r="I5068" i="7" a="1"/>
  <c r="I5068" i="7" s="1"/>
  <c r="J5068" i="7" s="1"/>
  <c r="L5067" i="7"/>
  <c r="I5067" i="7" a="1"/>
  <c r="I5067" i="7" s="1"/>
  <c r="J5067" i="7" s="1"/>
  <c r="L5066" i="7"/>
  <c r="I5066" i="7" a="1"/>
  <c r="I5066" i="7" s="1"/>
  <c r="J5066" i="7" s="1"/>
  <c r="L5065" i="7"/>
  <c r="I5065" i="7"/>
  <c r="J5065" i="7" s="1"/>
  <c r="I5065" i="7" a="1"/>
  <c r="L5064" i="7"/>
  <c r="I5064" i="7"/>
  <c r="J5064" i="7" s="1"/>
  <c r="I5064" i="7" a="1"/>
  <c r="L5063" i="7"/>
  <c r="I5063" i="7" a="1"/>
  <c r="I5063" i="7" s="1"/>
  <c r="J5063" i="7" s="1"/>
  <c r="L5062" i="7"/>
  <c r="I5062" i="7" a="1"/>
  <c r="I5062" i="7" s="1"/>
  <c r="J5062" i="7" s="1"/>
  <c r="L5061" i="7"/>
  <c r="I5061" i="7" a="1"/>
  <c r="I5061" i="7" s="1"/>
  <c r="J5061" i="7" s="1"/>
  <c r="L5060" i="7"/>
  <c r="I5060" i="7" a="1"/>
  <c r="I5060" i="7" s="1"/>
  <c r="J5060" i="7" s="1"/>
  <c r="L5059" i="7"/>
  <c r="I5059" i="7" a="1"/>
  <c r="I5059" i="7" s="1"/>
  <c r="J5059" i="7" s="1"/>
  <c r="L5058" i="7"/>
  <c r="I5058" i="7" a="1"/>
  <c r="I5058" i="7" s="1"/>
  <c r="J5058" i="7" s="1"/>
  <c r="L5057" i="7"/>
  <c r="I5057" i="7" a="1"/>
  <c r="I5057" i="7" s="1"/>
  <c r="J5057" i="7" s="1"/>
  <c r="L5056" i="7"/>
  <c r="I5056" i="7" a="1"/>
  <c r="I5056" i="7" s="1"/>
  <c r="J5056" i="7" s="1"/>
  <c r="L5055" i="7"/>
  <c r="I5055" i="7" a="1"/>
  <c r="I5055" i="7" s="1"/>
  <c r="J5055" i="7" s="1"/>
  <c r="L5054" i="7"/>
  <c r="I5054" i="7" a="1"/>
  <c r="I5054" i="7" s="1"/>
  <c r="J5054" i="7" s="1"/>
  <c r="L5053" i="7"/>
  <c r="I5053" i="7" a="1"/>
  <c r="I5053" i="7" s="1"/>
  <c r="J5053" i="7" s="1"/>
  <c r="L5052" i="7"/>
  <c r="I5052" i="7" a="1"/>
  <c r="I5052" i="7" s="1"/>
  <c r="J5052" i="7" s="1"/>
  <c r="L5051" i="7"/>
  <c r="I5051" i="7" a="1"/>
  <c r="I5051" i="7" s="1"/>
  <c r="J5051" i="7" s="1"/>
  <c r="L5050" i="7"/>
  <c r="I5050" i="7" a="1"/>
  <c r="I5050" i="7" s="1"/>
  <c r="J5050" i="7" s="1"/>
  <c r="L5049" i="7"/>
  <c r="I5049" i="7"/>
  <c r="J5049" i="7" s="1"/>
  <c r="I5049" i="7" a="1"/>
  <c r="L5048" i="7"/>
  <c r="I5048" i="7"/>
  <c r="J5048" i="7" s="1"/>
  <c r="I5048" i="7" a="1"/>
  <c r="L5047" i="7"/>
  <c r="I5047" i="7" a="1"/>
  <c r="I5047" i="7" s="1"/>
  <c r="J5047" i="7" s="1"/>
  <c r="L5046" i="7"/>
  <c r="I5046" i="7" a="1"/>
  <c r="I5046" i="7" s="1"/>
  <c r="J5046" i="7" s="1"/>
  <c r="L5045" i="7"/>
  <c r="I5045" i="7"/>
  <c r="J5045" i="7" s="1"/>
  <c r="I5045" i="7" a="1"/>
  <c r="L5044" i="7"/>
  <c r="I5044" i="7"/>
  <c r="J5044" i="7" s="1"/>
  <c r="I5044" i="7" a="1"/>
  <c r="L5043" i="7"/>
  <c r="I5043" i="7" a="1"/>
  <c r="I5043" i="7" s="1"/>
  <c r="J5043" i="7" s="1"/>
  <c r="L5042" i="7"/>
  <c r="I5042" i="7" a="1"/>
  <c r="I5042" i="7" s="1"/>
  <c r="J5042" i="7" s="1"/>
  <c r="L5041" i="7"/>
  <c r="I5041" i="7"/>
  <c r="J5041" i="7" s="1"/>
  <c r="I5041" i="7" a="1"/>
  <c r="L5040" i="7"/>
  <c r="I5040" i="7"/>
  <c r="J5040" i="7" s="1"/>
  <c r="I5040" i="7" a="1"/>
  <c r="L5039" i="7"/>
  <c r="J5039" i="7"/>
  <c r="I5039" i="7" a="1"/>
  <c r="I5039" i="7" s="1"/>
  <c r="L5038" i="7"/>
  <c r="I5038" i="7" a="1"/>
  <c r="I5038" i="7" s="1"/>
  <c r="J5038" i="7" s="1"/>
  <c r="L5037" i="7"/>
  <c r="I5037" i="7"/>
  <c r="J5037" i="7" s="1"/>
  <c r="I5037" i="7" a="1"/>
  <c r="L5036" i="7"/>
  <c r="I5036" i="7"/>
  <c r="J5036" i="7" s="1"/>
  <c r="I5036" i="7" a="1"/>
  <c r="L5035" i="7"/>
  <c r="I5035" i="7" a="1"/>
  <c r="I5035" i="7" s="1"/>
  <c r="J5035" i="7" s="1"/>
  <c r="L5034" i="7"/>
  <c r="I5034" i="7" a="1"/>
  <c r="I5034" i="7" s="1"/>
  <c r="J5034" i="7" s="1"/>
  <c r="L5033" i="7"/>
  <c r="I5033" i="7" a="1"/>
  <c r="I5033" i="7" s="1"/>
  <c r="J5033" i="7" s="1"/>
  <c r="L5032" i="7"/>
  <c r="I5032" i="7"/>
  <c r="J5032" i="7" s="1"/>
  <c r="I5032" i="7" a="1"/>
  <c r="L5031" i="7"/>
  <c r="I5031" i="7"/>
  <c r="J5031" i="7" s="1"/>
  <c r="I5031" i="7" a="1"/>
  <c r="L5030" i="7"/>
  <c r="J5030" i="7"/>
  <c r="I5030" i="7" a="1"/>
  <c r="I5030" i="7" s="1"/>
  <c r="L5029" i="7"/>
  <c r="I5029" i="7" a="1"/>
  <c r="I5029" i="7" s="1"/>
  <c r="J5029" i="7" s="1"/>
  <c r="L5028" i="7"/>
  <c r="J5028" i="7"/>
  <c r="I5028" i="7" a="1"/>
  <c r="I5028" i="7" s="1"/>
  <c r="L5027" i="7"/>
  <c r="I5027" i="7"/>
  <c r="J5027" i="7" s="1"/>
  <c r="I5027" i="7" a="1"/>
  <c r="L5026" i="7"/>
  <c r="I5026" i="7"/>
  <c r="J5026" i="7" s="1"/>
  <c r="I5026" i="7" a="1"/>
  <c r="L5025" i="7"/>
  <c r="I5025" i="7" a="1"/>
  <c r="I5025" i="7" s="1"/>
  <c r="J5025" i="7" s="1"/>
  <c r="L5024" i="7"/>
  <c r="I5024" i="7" a="1"/>
  <c r="I5024" i="7" s="1"/>
  <c r="J5024" i="7" s="1"/>
  <c r="L5023" i="7"/>
  <c r="I5023" i="7"/>
  <c r="J5023" i="7" s="1"/>
  <c r="I5023" i="7" a="1"/>
  <c r="L5022" i="7"/>
  <c r="I5022" i="7"/>
  <c r="J5022" i="7" s="1"/>
  <c r="I5022" i="7" a="1"/>
  <c r="L5021" i="7"/>
  <c r="J5021" i="7"/>
  <c r="I5021" i="7" a="1"/>
  <c r="I5021" i="7" s="1"/>
  <c r="L5020" i="7"/>
  <c r="I5020" i="7" a="1"/>
  <c r="I5020" i="7" s="1"/>
  <c r="J5020" i="7" s="1"/>
  <c r="L5019" i="7"/>
  <c r="I5019" i="7"/>
  <c r="J5019" i="7" s="1"/>
  <c r="I5019" i="7" a="1"/>
  <c r="L5018" i="7"/>
  <c r="I5018" i="7"/>
  <c r="J5018" i="7" s="1"/>
  <c r="I5018" i="7" a="1"/>
  <c r="L5017" i="7"/>
  <c r="I5017" i="7"/>
  <c r="J5017" i="7" s="1"/>
  <c r="I5017" i="7" a="1"/>
  <c r="L5016" i="7"/>
  <c r="I5016" i="7"/>
  <c r="J5016" i="7" s="1"/>
  <c r="I5016" i="7" a="1"/>
  <c r="L5015" i="7"/>
  <c r="I5015" i="7"/>
  <c r="J5015" i="7" s="1"/>
  <c r="I5015" i="7" a="1"/>
  <c r="L5014" i="7"/>
  <c r="I5014" i="7"/>
  <c r="J5014" i="7" s="1"/>
  <c r="I5014" i="7" a="1"/>
  <c r="L5013" i="7"/>
  <c r="I5013" i="7"/>
  <c r="J5013" i="7" s="1"/>
  <c r="I5013" i="7" a="1"/>
  <c r="L5012" i="7"/>
  <c r="I5012" i="7"/>
  <c r="J5012" i="7" s="1"/>
  <c r="I5012" i="7" a="1"/>
  <c r="L5011" i="7"/>
  <c r="I5011" i="7"/>
  <c r="J5011" i="7" s="1"/>
  <c r="I5011" i="7" a="1"/>
  <c r="L5010" i="7"/>
  <c r="I5010" i="7"/>
  <c r="J5010" i="7" s="1"/>
  <c r="I5010" i="7" a="1"/>
  <c r="L5009" i="7"/>
  <c r="I5009" i="7"/>
  <c r="J5009" i="7" s="1"/>
  <c r="I5009" i="7" a="1"/>
  <c r="L5008" i="7"/>
  <c r="I5008" i="7"/>
  <c r="J5008" i="7" s="1"/>
  <c r="I5008" i="7" a="1"/>
  <c r="L5007" i="7"/>
  <c r="I5007" i="7"/>
  <c r="J5007" i="7" s="1"/>
  <c r="I5007" i="7" a="1"/>
  <c r="L5006" i="7"/>
  <c r="I5006" i="7"/>
  <c r="J5006" i="7" s="1"/>
  <c r="I5006" i="7" a="1"/>
  <c r="L5005" i="7"/>
  <c r="I5005" i="7"/>
  <c r="J5005" i="7" s="1"/>
  <c r="I5005" i="7" a="1"/>
  <c r="L5004" i="7"/>
  <c r="I5004" i="7"/>
  <c r="J5004" i="7" s="1"/>
  <c r="I5004" i="7" a="1"/>
  <c r="L5003" i="7"/>
  <c r="I5003" i="7"/>
  <c r="J5003" i="7" s="1"/>
  <c r="I5003" i="7" a="1"/>
  <c r="L5002" i="7"/>
  <c r="I5002" i="7"/>
  <c r="J5002" i="7" s="1"/>
  <c r="I5002" i="7" a="1"/>
  <c r="L5001" i="7"/>
  <c r="I5001" i="7"/>
  <c r="J5001" i="7" s="1"/>
  <c r="I5001" i="7" a="1"/>
  <c r="L5000" i="7"/>
  <c r="I5000" i="7"/>
  <c r="J5000" i="7" s="1"/>
  <c r="I5000" i="7" a="1"/>
  <c r="L4999" i="7"/>
  <c r="I4999" i="7"/>
  <c r="J4999" i="7" s="1"/>
  <c r="I4999" i="7" a="1"/>
  <c r="L4998" i="7"/>
  <c r="I4998" i="7"/>
  <c r="J4998" i="7" s="1"/>
  <c r="I4998" i="7" a="1"/>
  <c r="L4997" i="7"/>
  <c r="I4997" i="7"/>
  <c r="J4997" i="7" s="1"/>
  <c r="I4997" i="7" a="1"/>
  <c r="L4996" i="7"/>
  <c r="I4996" i="7"/>
  <c r="J4996" i="7" s="1"/>
  <c r="I4996" i="7" a="1"/>
  <c r="L4995" i="7"/>
  <c r="I4995" i="7"/>
  <c r="J4995" i="7" s="1"/>
  <c r="I4995" i="7" a="1"/>
  <c r="L4994" i="7"/>
  <c r="I4994" i="7"/>
  <c r="J4994" i="7" s="1"/>
  <c r="I4994" i="7" a="1"/>
  <c r="L4993" i="7"/>
  <c r="I4993" i="7"/>
  <c r="J4993" i="7" s="1"/>
  <c r="I4993" i="7" a="1"/>
  <c r="L4992" i="7"/>
  <c r="I4992" i="7"/>
  <c r="J4992" i="7" s="1"/>
  <c r="I4992" i="7" a="1"/>
  <c r="L4991" i="7"/>
  <c r="I4991" i="7"/>
  <c r="J4991" i="7" s="1"/>
  <c r="I4991" i="7" a="1"/>
  <c r="L4990" i="7"/>
  <c r="I4990" i="7"/>
  <c r="J4990" i="7" s="1"/>
  <c r="I4990" i="7" a="1"/>
  <c r="L4989" i="7"/>
  <c r="I4989" i="7"/>
  <c r="J4989" i="7" s="1"/>
  <c r="I4989" i="7" a="1"/>
  <c r="L4988" i="7"/>
  <c r="I4988" i="7"/>
  <c r="J4988" i="7" s="1"/>
  <c r="I4988" i="7" a="1"/>
  <c r="L4987" i="7"/>
  <c r="I4987" i="7"/>
  <c r="J4987" i="7" s="1"/>
  <c r="I4987" i="7" a="1"/>
  <c r="L4986" i="7"/>
  <c r="I4986" i="7"/>
  <c r="J4986" i="7" s="1"/>
  <c r="I4986" i="7" a="1"/>
  <c r="L4985" i="7"/>
  <c r="I4985" i="7" a="1"/>
  <c r="I4985" i="7" s="1"/>
  <c r="J4985" i="7" s="1"/>
  <c r="L4984" i="7"/>
  <c r="I4984" i="7" a="1"/>
  <c r="I4984" i="7" s="1"/>
  <c r="J4984" i="7" s="1"/>
  <c r="L4983" i="7"/>
  <c r="I4983" i="7" a="1"/>
  <c r="I4983" i="7" s="1"/>
  <c r="J4983" i="7" s="1"/>
  <c r="L4982" i="7"/>
  <c r="I4982" i="7" a="1"/>
  <c r="I4982" i="7" s="1"/>
  <c r="J4982" i="7" s="1"/>
  <c r="L4981" i="7"/>
  <c r="I4981" i="7"/>
  <c r="J4981" i="7" s="1"/>
  <c r="I4981" i="7" a="1"/>
  <c r="L4980" i="7"/>
  <c r="I4980" i="7"/>
  <c r="J4980" i="7" s="1"/>
  <c r="I4980" i="7" a="1"/>
  <c r="L4979" i="7"/>
  <c r="I4979" i="7"/>
  <c r="J4979" i="7" s="1"/>
  <c r="I4979" i="7" a="1"/>
  <c r="L4978" i="7"/>
  <c r="I4978" i="7"/>
  <c r="J4978" i="7" s="1"/>
  <c r="I4978" i="7" a="1"/>
  <c r="L4977" i="7"/>
  <c r="J4977" i="7"/>
  <c r="I4977" i="7" a="1"/>
  <c r="I4977" i="7" s="1"/>
  <c r="L4976" i="7"/>
  <c r="J4976" i="7"/>
  <c r="I4976" i="7" a="1"/>
  <c r="I4976" i="7" s="1"/>
  <c r="L4975" i="7"/>
  <c r="J4975" i="7"/>
  <c r="I4975" i="7" a="1"/>
  <c r="I4975" i="7" s="1"/>
  <c r="L4974" i="7"/>
  <c r="I4974" i="7"/>
  <c r="J4974" i="7" s="1"/>
  <c r="I4974" i="7" a="1"/>
  <c r="L4973" i="7"/>
  <c r="I4973" i="7"/>
  <c r="J4973" i="7" s="1"/>
  <c r="I4973" i="7" a="1"/>
  <c r="L4972" i="7"/>
  <c r="I4972" i="7"/>
  <c r="J4972" i="7" s="1"/>
  <c r="I4972" i="7" a="1"/>
  <c r="L4971" i="7"/>
  <c r="I4971" i="7" a="1"/>
  <c r="I4971" i="7" s="1"/>
  <c r="J4971" i="7" s="1"/>
  <c r="L4970" i="7"/>
  <c r="I4970" i="7" a="1"/>
  <c r="I4970" i="7" s="1"/>
  <c r="J4970" i="7" s="1"/>
  <c r="L4969" i="7"/>
  <c r="I4969" i="7" a="1"/>
  <c r="I4969" i="7" s="1"/>
  <c r="J4969" i="7" s="1"/>
  <c r="L4968" i="7"/>
  <c r="I4968" i="7"/>
  <c r="J4968" i="7" s="1"/>
  <c r="I4968" i="7" a="1"/>
  <c r="L4967" i="7"/>
  <c r="I4967" i="7"/>
  <c r="J4967" i="7" s="1"/>
  <c r="I4967" i="7" a="1"/>
  <c r="L4966" i="7"/>
  <c r="J4966" i="7"/>
  <c r="I4966" i="7" a="1"/>
  <c r="I4966" i="7" s="1"/>
  <c r="L4965" i="7"/>
  <c r="I4965" i="7" a="1"/>
  <c r="I4965" i="7" s="1"/>
  <c r="J4965" i="7" s="1"/>
  <c r="L4964" i="7"/>
  <c r="I4964" i="7"/>
  <c r="J4964" i="7" s="1"/>
  <c r="I4964" i="7" a="1"/>
  <c r="L4963" i="7"/>
  <c r="I4963" i="7"/>
  <c r="J4963" i="7" s="1"/>
  <c r="I4963" i="7" a="1"/>
  <c r="L4962" i="7"/>
  <c r="I4962" i="7"/>
  <c r="J4962" i="7" s="1"/>
  <c r="I4962" i="7" a="1"/>
  <c r="L4961" i="7"/>
  <c r="I4961" i="7"/>
  <c r="J4961" i="7" s="1"/>
  <c r="I4961" i="7" a="1"/>
  <c r="L4960" i="7"/>
  <c r="I4960" i="7" a="1"/>
  <c r="I4960" i="7" s="1"/>
  <c r="J4960" i="7" s="1"/>
  <c r="L4959" i="7"/>
  <c r="I4959" i="7" a="1"/>
  <c r="I4959" i="7" s="1"/>
  <c r="J4959" i="7" s="1"/>
  <c r="L4958" i="7"/>
  <c r="I4958" i="7" a="1"/>
  <c r="I4958" i="7" s="1"/>
  <c r="J4958" i="7" s="1"/>
  <c r="L4957" i="7"/>
  <c r="I4957" i="7" a="1"/>
  <c r="I4957" i="7" s="1"/>
  <c r="J4957" i="7" s="1"/>
  <c r="L4956" i="7"/>
  <c r="I4956" i="7"/>
  <c r="J4956" i="7" s="1"/>
  <c r="I4956" i="7" a="1"/>
  <c r="L4955" i="7"/>
  <c r="I4955" i="7"/>
  <c r="J4955" i="7" s="1"/>
  <c r="I4955" i="7" a="1"/>
  <c r="L4954" i="7"/>
  <c r="I4954" i="7"/>
  <c r="J4954" i="7" s="1"/>
  <c r="I4954" i="7" a="1"/>
  <c r="L4953" i="7"/>
  <c r="I4953" i="7"/>
  <c r="J4953" i="7" s="1"/>
  <c r="I4953" i="7" a="1"/>
  <c r="L4952" i="7"/>
  <c r="J4952" i="7"/>
  <c r="I4952" i="7" a="1"/>
  <c r="I4952" i="7" s="1"/>
  <c r="L4951" i="7"/>
  <c r="I4951" i="7" a="1"/>
  <c r="I4951" i="7" s="1"/>
  <c r="J4951" i="7" s="1"/>
  <c r="L4950" i="7"/>
  <c r="I4950" i="7" a="1"/>
  <c r="I4950" i="7" s="1"/>
  <c r="J4950" i="7" s="1"/>
  <c r="L4949" i="7"/>
  <c r="J4949" i="7"/>
  <c r="I4949" i="7" a="1"/>
  <c r="I4949" i="7" s="1"/>
  <c r="L4948" i="7"/>
  <c r="I4948" i="7"/>
  <c r="J4948" i="7" s="1"/>
  <c r="I4948" i="7" a="1"/>
  <c r="L4947" i="7"/>
  <c r="I4947" i="7"/>
  <c r="J4947" i="7" s="1"/>
  <c r="I4947" i="7" a="1"/>
  <c r="L4946" i="7"/>
  <c r="I4946" i="7" a="1"/>
  <c r="I4946" i="7" s="1"/>
  <c r="J4946" i="7" s="1"/>
  <c r="L4945" i="7"/>
  <c r="I4945" i="7" a="1"/>
  <c r="I4945" i="7" s="1"/>
  <c r="J4945" i="7" s="1"/>
  <c r="L4944" i="7"/>
  <c r="I4944" i="7"/>
  <c r="J4944" i="7" s="1"/>
  <c r="I4944" i="7" a="1"/>
  <c r="L4943" i="7"/>
  <c r="I4943" i="7"/>
  <c r="J4943" i="7" s="1"/>
  <c r="I4943" i="7" a="1"/>
  <c r="L4942" i="7"/>
  <c r="J4942" i="7"/>
  <c r="I4942" i="7" a="1"/>
  <c r="I4942" i="7" s="1"/>
  <c r="L4941" i="7"/>
  <c r="J4941" i="7"/>
  <c r="I4941" i="7" a="1"/>
  <c r="I4941" i="7" s="1"/>
  <c r="L4940" i="7"/>
  <c r="I4940" i="7"/>
  <c r="J4940" i="7" s="1"/>
  <c r="I4940" i="7" a="1"/>
  <c r="L4939" i="7"/>
  <c r="I4939" i="7"/>
  <c r="J4939" i="7" s="1"/>
  <c r="I4939" i="7" a="1"/>
  <c r="L4938" i="7"/>
  <c r="I4938" i="7" a="1"/>
  <c r="I4938" i="7" s="1"/>
  <c r="J4938" i="7" s="1"/>
  <c r="L4937" i="7"/>
  <c r="I4937" i="7" a="1"/>
  <c r="I4937" i="7" s="1"/>
  <c r="J4937" i="7" s="1"/>
  <c r="L4936" i="7"/>
  <c r="I4936" i="7"/>
  <c r="J4936" i="7" s="1"/>
  <c r="I4936" i="7" a="1"/>
  <c r="L4935" i="7"/>
  <c r="I4935" i="7"/>
  <c r="J4935" i="7" s="1"/>
  <c r="I4935" i="7" a="1"/>
  <c r="L4934" i="7"/>
  <c r="J4934" i="7"/>
  <c r="I4934" i="7" a="1"/>
  <c r="I4934" i="7" s="1"/>
  <c r="L4933" i="7"/>
  <c r="J4933" i="7"/>
  <c r="I4933" i="7" a="1"/>
  <c r="I4933" i="7" s="1"/>
  <c r="L4932" i="7"/>
  <c r="I4932" i="7"/>
  <c r="J4932" i="7" s="1"/>
  <c r="I4932" i="7" a="1"/>
  <c r="L4931" i="7"/>
  <c r="I4931" i="7"/>
  <c r="J4931" i="7" s="1"/>
  <c r="I4931" i="7" a="1"/>
  <c r="L4930" i="7"/>
  <c r="I4930" i="7"/>
  <c r="J4930" i="7" s="1"/>
  <c r="I4930" i="7" a="1"/>
  <c r="L4929" i="7"/>
  <c r="I4929" i="7"/>
  <c r="J4929" i="7" s="1"/>
  <c r="I4929" i="7" a="1"/>
  <c r="L4928" i="7"/>
  <c r="I4928" i="7"/>
  <c r="J4928" i="7" s="1"/>
  <c r="I4928" i="7" a="1"/>
  <c r="L4927" i="7"/>
  <c r="I4927" i="7"/>
  <c r="J4927" i="7" s="1"/>
  <c r="I4927" i="7" a="1"/>
  <c r="L4926" i="7"/>
  <c r="I4926" i="7"/>
  <c r="J4926" i="7" s="1"/>
  <c r="I4926" i="7" a="1"/>
  <c r="L4925" i="7"/>
  <c r="I4925" i="7"/>
  <c r="J4925" i="7" s="1"/>
  <c r="I4925" i="7" a="1"/>
  <c r="L4924" i="7"/>
  <c r="I4924" i="7"/>
  <c r="J4924" i="7" s="1"/>
  <c r="I4924" i="7" a="1"/>
  <c r="L4923" i="7"/>
  <c r="I4923" i="7"/>
  <c r="J4923" i="7" s="1"/>
  <c r="I4923" i="7" a="1"/>
  <c r="L4922" i="7"/>
  <c r="I4922" i="7"/>
  <c r="J4922" i="7" s="1"/>
  <c r="I4922" i="7" a="1"/>
  <c r="L4921" i="7"/>
  <c r="I4921" i="7"/>
  <c r="J4921" i="7" s="1"/>
  <c r="I4921" i="7" a="1"/>
  <c r="L4920" i="7"/>
  <c r="I4920" i="7"/>
  <c r="J4920" i="7" s="1"/>
  <c r="I4920" i="7" a="1"/>
  <c r="L4919" i="7"/>
  <c r="I4919" i="7" a="1"/>
  <c r="I4919" i="7" s="1"/>
  <c r="J4919" i="7" s="1"/>
  <c r="L4918" i="7"/>
  <c r="I4918" i="7" a="1"/>
  <c r="I4918" i="7" s="1"/>
  <c r="J4918" i="7" s="1"/>
  <c r="L4917" i="7"/>
  <c r="I4917" i="7"/>
  <c r="J4917" i="7" s="1"/>
  <c r="I4917" i="7" a="1"/>
  <c r="L4916" i="7"/>
  <c r="I4916" i="7"/>
  <c r="J4916" i="7" s="1"/>
  <c r="I4916" i="7" a="1"/>
  <c r="L4915" i="7"/>
  <c r="J4915" i="7"/>
  <c r="I4915" i="7" a="1"/>
  <c r="I4915" i="7" s="1"/>
  <c r="L4914" i="7"/>
  <c r="J4914" i="7"/>
  <c r="I4914" i="7" a="1"/>
  <c r="I4914" i="7" s="1"/>
  <c r="L4913" i="7"/>
  <c r="I4913" i="7"/>
  <c r="J4913" i="7" s="1"/>
  <c r="I4913" i="7" a="1"/>
  <c r="L4912" i="7"/>
  <c r="I4912" i="7"/>
  <c r="J4912" i="7" s="1"/>
  <c r="I4912" i="7" a="1"/>
  <c r="L4911" i="7"/>
  <c r="I4911" i="7" a="1"/>
  <c r="I4911" i="7" s="1"/>
  <c r="J4911" i="7" s="1"/>
  <c r="L4910" i="7"/>
  <c r="I4910" i="7" a="1"/>
  <c r="I4910" i="7" s="1"/>
  <c r="J4910" i="7" s="1"/>
  <c r="L4909" i="7"/>
  <c r="I4909" i="7"/>
  <c r="J4909" i="7" s="1"/>
  <c r="I4909" i="7" a="1"/>
  <c r="L4908" i="7"/>
  <c r="I4908" i="7"/>
  <c r="J4908" i="7" s="1"/>
  <c r="I4908" i="7" a="1"/>
  <c r="L4907" i="7"/>
  <c r="I4907" i="7" a="1"/>
  <c r="I4907" i="7" s="1"/>
  <c r="J4907" i="7" s="1"/>
  <c r="L4906" i="7"/>
  <c r="I4906" i="7" a="1"/>
  <c r="I4906" i="7" s="1"/>
  <c r="J4906" i="7" s="1"/>
  <c r="L4905" i="7"/>
  <c r="I4905" i="7"/>
  <c r="J4905" i="7" s="1"/>
  <c r="I4905" i="7" a="1"/>
  <c r="L4904" i="7"/>
  <c r="I4904" i="7"/>
  <c r="J4904" i="7" s="1"/>
  <c r="I4904" i="7" a="1"/>
  <c r="L4903" i="7"/>
  <c r="I4903" i="7" a="1"/>
  <c r="I4903" i="7" s="1"/>
  <c r="J4903" i="7" s="1"/>
  <c r="L4902" i="7"/>
  <c r="I4902" i="7" a="1"/>
  <c r="I4902" i="7" s="1"/>
  <c r="J4902" i="7" s="1"/>
  <c r="L4901" i="7"/>
  <c r="I4901" i="7"/>
  <c r="J4901" i="7" s="1"/>
  <c r="I4901" i="7" a="1"/>
  <c r="L4900" i="7"/>
  <c r="I4900" i="7"/>
  <c r="J4900" i="7" s="1"/>
  <c r="I4900" i="7" a="1"/>
  <c r="L4899" i="7"/>
  <c r="I4899" i="7"/>
  <c r="J4899" i="7" s="1"/>
  <c r="I4899" i="7" a="1"/>
  <c r="L4898" i="7"/>
  <c r="I4898" i="7"/>
  <c r="J4898" i="7" s="1"/>
  <c r="I4898" i="7" a="1"/>
  <c r="L4897" i="7"/>
  <c r="J4897" i="7"/>
  <c r="I4897" i="7" a="1"/>
  <c r="I4897" i="7" s="1"/>
  <c r="L4896" i="7"/>
  <c r="I4896" i="7" a="1"/>
  <c r="I4896" i="7" s="1"/>
  <c r="J4896" i="7" s="1"/>
  <c r="L4895" i="7"/>
  <c r="I4895" i="7" a="1"/>
  <c r="I4895" i="7" s="1"/>
  <c r="J4895" i="7" s="1"/>
  <c r="L4894" i="7"/>
  <c r="I4894" i="7"/>
  <c r="J4894" i="7" s="1"/>
  <c r="I4894" i="7" a="1"/>
  <c r="L4893" i="7"/>
  <c r="I4893" i="7"/>
  <c r="J4893" i="7" s="1"/>
  <c r="I4893" i="7" a="1"/>
  <c r="L4892" i="7"/>
  <c r="I4892" i="7"/>
  <c r="J4892" i="7" s="1"/>
  <c r="I4892" i="7" a="1"/>
  <c r="L4891" i="7"/>
  <c r="I4891" i="7" a="1"/>
  <c r="I4891" i="7" s="1"/>
  <c r="J4891" i="7" s="1"/>
  <c r="L4890" i="7"/>
  <c r="I4890" i="7" a="1"/>
  <c r="I4890" i="7" s="1"/>
  <c r="J4890" i="7" s="1"/>
  <c r="L4889" i="7"/>
  <c r="I4889" i="7" a="1"/>
  <c r="I4889" i="7" s="1"/>
  <c r="J4889" i="7" s="1"/>
  <c r="L4888" i="7"/>
  <c r="I4888" i="7"/>
  <c r="J4888" i="7" s="1"/>
  <c r="I4888" i="7" a="1"/>
  <c r="L4887" i="7"/>
  <c r="I4887" i="7"/>
  <c r="J4887" i="7" s="1"/>
  <c r="I4887" i="7" a="1"/>
  <c r="L4886" i="7"/>
  <c r="I4886" i="7"/>
  <c r="J4886" i="7" s="1"/>
  <c r="I4886" i="7" a="1"/>
  <c r="L4885" i="7"/>
  <c r="J4885" i="7"/>
  <c r="I4885" i="7" a="1"/>
  <c r="I4885" i="7" s="1"/>
  <c r="L4884" i="7"/>
  <c r="J4884" i="7"/>
  <c r="I4884" i="7" a="1"/>
  <c r="I4884" i="7" s="1"/>
  <c r="L4883" i="7"/>
  <c r="J4883" i="7"/>
  <c r="I4883" i="7" a="1"/>
  <c r="I4883" i="7" s="1"/>
  <c r="L4882" i="7"/>
  <c r="I4882" i="7" a="1"/>
  <c r="I4882" i="7" s="1"/>
  <c r="J4882" i="7" s="1"/>
  <c r="L4881" i="7"/>
  <c r="I4881" i="7"/>
  <c r="J4881" i="7" s="1"/>
  <c r="I4881" i="7" a="1"/>
  <c r="L4880" i="7"/>
  <c r="I4880" i="7"/>
  <c r="J4880" i="7" s="1"/>
  <c r="I4880" i="7" a="1"/>
  <c r="L4879" i="7"/>
  <c r="I4879" i="7" a="1"/>
  <c r="I4879" i="7" s="1"/>
  <c r="J4879" i="7" s="1"/>
  <c r="L4878" i="7"/>
  <c r="I4878" i="7"/>
  <c r="J4878" i="7" s="1"/>
  <c r="I4878" i="7" a="1"/>
  <c r="L4877" i="7"/>
  <c r="I4877" i="7" a="1"/>
  <c r="I4877" i="7" s="1"/>
  <c r="J4877" i="7" s="1"/>
  <c r="L4876" i="7"/>
  <c r="I4876" i="7" a="1"/>
  <c r="I4876" i="7" s="1"/>
  <c r="J4876" i="7" s="1"/>
  <c r="L4875" i="7"/>
  <c r="I4875" i="7" a="1"/>
  <c r="I4875" i="7" s="1"/>
  <c r="J4875" i="7" s="1"/>
  <c r="L4874" i="7"/>
  <c r="I4874" i="7" a="1"/>
  <c r="I4874" i="7" s="1"/>
  <c r="J4874" i="7" s="1"/>
  <c r="L4873" i="7"/>
  <c r="I4873" i="7"/>
  <c r="J4873" i="7" s="1"/>
  <c r="I4873" i="7" a="1"/>
  <c r="L4872" i="7"/>
  <c r="I4872" i="7"/>
  <c r="J4872" i="7" s="1"/>
  <c r="I4872" i="7" a="1"/>
  <c r="L4871" i="7"/>
  <c r="I4871" i="7"/>
  <c r="J4871" i="7" s="1"/>
  <c r="I4871" i="7" a="1"/>
  <c r="L4870" i="7"/>
  <c r="I4870" i="7"/>
  <c r="J4870" i="7" s="1"/>
  <c r="I4870" i="7" a="1"/>
  <c r="L4869" i="7"/>
  <c r="I4869" i="7" a="1"/>
  <c r="I4869" i="7" s="1"/>
  <c r="J4869" i="7" s="1"/>
  <c r="L4868" i="7"/>
  <c r="I4868" i="7" a="1"/>
  <c r="I4868" i="7" s="1"/>
  <c r="J4868" i="7" s="1"/>
  <c r="L4867" i="7"/>
  <c r="J4867" i="7"/>
  <c r="I4867" i="7" a="1"/>
  <c r="I4867" i="7" s="1"/>
  <c r="L4866" i="7"/>
  <c r="I4866" i="7" a="1"/>
  <c r="I4866" i="7" s="1"/>
  <c r="J4866" i="7" s="1"/>
  <c r="L4865" i="7"/>
  <c r="I4865" i="7"/>
  <c r="J4865" i="7" s="1"/>
  <c r="I4865" i="7" a="1"/>
  <c r="L4864" i="7"/>
  <c r="I4864" i="7" a="1"/>
  <c r="I4864" i="7" s="1"/>
  <c r="J4864" i="7" s="1"/>
  <c r="L4863" i="7"/>
  <c r="I4863" i="7"/>
  <c r="J4863" i="7" s="1"/>
  <c r="I4863" i="7" a="1"/>
  <c r="L4862" i="7"/>
  <c r="I4862" i="7"/>
  <c r="J4862" i="7" s="1"/>
  <c r="I4862" i="7" a="1"/>
  <c r="L4861" i="7"/>
  <c r="I4861" i="7"/>
  <c r="J4861" i="7" s="1"/>
  <c r="I4861" i="7" a="1"/>
  <c r="L4860" i="7"/>
  <c r="I4860" i="7"/>
  <c r="J4860" i="7" s="1"/>
  <c r="I4860" i="7" a="1"/>
  <c r="L4859" i="7"/>
  <c r="I4859" i="7"/>
  <c r="J4859" i="7" s="1"/>
  <c r="I4859" i="7" a="1"/>
  <c r="L4858" i="7"/>
  <c r="I4858" i="7" a="1"/>
  <c r="I4858" i="7" s="1"/>
  <c r="J4858" i="7" s="1"/>
  <c r="L4857" i="7"/>
  <c r="I4857" i="7" a="1"/>
  <c r="I4857" i="7" s="1"/>
  <c r="J4857" i="7" s="1"/>
  <c r="L4856" i="7"/>
  <c r="I4856" i="7" a="1"/>
  <c r="I4856" i="7" s="1"/>
  <c r="J4856" i="7" s="1"/>
  <c r="L4855" i="7"/>
  <c r="I4855" i="7" a="1"/>
  <c r="I4855" i="7" s="1"/>
  <c r="J4855" i="7" s="1"/>
  <c r="L4854" i="7"/>
  <c r="J4854" i="7"/>
  <c r="I4854" i="7"/>
  <c r="I4854" i="7" a="1"/>
  <c r="L4853" i="7"/>
  <c r="I4853" i="7" a="1"/>
  <c r="I4853" i="7" s="1"/>
  <c r="J4853" i="7" s="1"/>
  <c r="L4852" i="7"/>
  <c r="I4852" i="7" a="1"/>
  <c r="I4852" i="7" s="1"/>
  <c r="J4852" i="7" s="1"/>
  <c r="L4851" i="7"/>
  <c r="I4851" i="7" a="1"/>
  <c r="I4851" i="7" s="1"/>
  <c r="J4851" i="7" s="1"/>
  <c r="L4850" i="7"/>
  <c r="I4850" i="7" a="1"/>
  <c r="I4850" i="7" s="1"/>
  <c r="J4850" i="7" s="1"/>
  <c r="L4849" i="7"/>
  <c r="I4849" i="7" a="1"/>
  <c r="I4849" i="7" s="1"/>
  <c r="J4849" i="7" s="1"/>
  <c r="L4848" i="7"/>
  <c r="I4848" i="7"/>
  <c r="J4848" i="7" s="1"/>
  <c r="I4848" i="7" a="1"/>
  <c r="L4847" i="7"/>
  <c r="I4847" i="7"/>
  <c r="J4847" i="7" s="1"/>
  <c r="I4847" i="7" a="1"/>
  <c r="L4846" i="7"/>
  <c r="I4846" i="7"/>
  <c r="J4846" i="7" s="1"/>
  <c r="I4846" i="7" a="1"/>
  <c r="L4845" i="7"/>
  <c r="I4845" i="7"/>
  <c r="J4845" i="7" s="1"/>
  <c r="I4845" i="7" a="1"/>
  <c r="L4844" i="7"/>
  <c r="J4844" i="7"/>
  <c r="I4844" i="7"/>
  <c r="I4844" i="7" a="1"/>
  <c r="L4843" i="7"/>
  <c r="I4843" i="7" a="1"/>
  <c r="I4843" i="7" s="1"/>
  <c r="J4843" i="7" s="1"/>
  <c r="L4842" i="7"/>
  <c r="J4842" i="7"/>
  <c r="I4842" i="7" a="1"/>
  <c r="I4842" i="7" s="1"/>
  <c r="L4841" i="7"/>
  <c r="I4841" i="7" a="1"/>
  <c r="I4841" i="7" s="1"/>
  <c r="J4841" i="7" s="1"/>
  <c r="L4840" i="7"/>
  <c r="J4840" i="7"/>
  <c r="I4840" i="7" a="1"/>
  <c r="I4840" i="7" s="1"/>
  <c r="L4839" i="7"/>
  <c r="I4839" i="7" a="1"/>
  <c r="I4839" i="7" s="1"/>
  <c r="J4839" i="7" s="1"/>
  <c r="L4838" i="7"/>
  <c r="J4838" i="7"/>
  <c r="I4838" i="7" a="1"/>
  <c r="I4838" i="7" s="1"/>
  <c r="L4837" i="7"/>
  <c r="I4837" i="7"/>
  <c r="J4837" i="7" s="1"/>
  <c r="I4837" i="7" a="1"/>
  <c r="L4836" i="7"/>
  <c r="I4836" i="7"/>
  <c r="J4836" i="7" s="1"/>
  <c r="I4836" i="7" a="1"/>
  <c r="L4835" i="7"/>
  <c r="I4835" i="7" a="1"/>
  <c r="I4835" i="7" s="1"/>
  <c r="J4835" i="7" s="1"/>
  <c r="L4834" i="7"/>
  <c r="I4834" i="7" a="1"/>
  <c r="I4834" i="7" s="1"/>
  <c r="J4834" i="7" s="1"/>
  <c r="L4833" i="7"/>
  <c r="I4833" i="7"/>
  <c r="J4833" i="7" s="1"/>
  <c r="I4833" i="7" a="1"/>
  <c r="L4832" i="7"/>
  <c r="I4832" i="7"/>
  <c r="J4832" i="7" s="1"/>
  <c r="I4832" i="7" a="1"/>
  <c r="L4831" i="7"/>
  <c r="I4831" i="7" a="1"/>
  <c r="I4831" i="7" s="1"/>
  <c r="J4831" i="7" s="1"/>
  <c r="L4830" i="7"/>
  <c r="J4830" i="7"/>
  <c r="I4830" i="7" a="1"/>
  <c r="I4830" i="7" s="1"/>
  <c r="L4829" i="7"/>
  <c r="I4829" i="7"/>
  <c r="J4829" i="7" s="1"/>
  <c r="I4829" i="7" a="1"/>
  <c r="L4828" i="7"/>
  <c r="I4828" i="7" a="1"/>
  <c r="I4828" i="7" s="1"/>
  <c r="J4828" i="7" s="1"/>
  <c r="L4827" i="7"/>
  <c r="I4827" i="7" a="1"/>
  <c r="I4827" i="7" s="1"/>
  <c r="J4827" i="7" s="1"/>
  <c r="L4826" i="7"/>
  <c r="I4826" i="7" a="1"/>
  <c r="I4826" i="7" s="1"/>
  <c r="J4826" i="7" s="1"/>
  <c r="L4825" i="7"/>
  <c r="I4825" i="7"/>
  <c r="J4825" i="7" s="1"/>
  <c r="I4825" i="7" a="1"/>
  <c r="L4824" i="7"/>
  <c r="I4824" i="7"/>
  <c r="J4824" i="7" s="1"/>
  <c r="I4824" i="7" a="1"/>
  <c r="L4823" i="7"/>
  <c r="I4823" i="7" a="1"/>
  <c r="I4823" i="7" s="1"/>
  <c r="J4823" i="7" s="1"/>
  <c r="L4822" i="7"/>
  <c r="J4822" i="7"/>
  <c r="I4822" i="7" a="1"/>
  <c r="I4822" i="7" s="1"/>
  <c r="L4821" i="7"/>
  <c r="I4821" i="7"/>
  <c r="J4821" i="7" s="1"/>
  <c r="I4821" i="7" a="1"/>
  <c r="L4820" i="7"/>
  <c r="I4820" i="7"/>
  <c r="J4820" i="7" s="1"/>
  <c r="I4820" i="7" a="1"/>
  <c r="L4819" i="7"/>
  <c r="I4819" i="7" a="1"/>
  <c r="I4819" i="7" s="1"/>
  <c r="J4819" i="7" s="1"/>
  <c r="L4818" i="7"/>
  <c r="I4818" i="7" a="1"/>
  <c r="I4818" i="7" s="1"/>
  <c r="J4818" i="7" s="1"/>
  <c r="L4817" i="7"/>
  <c r="I4817" i="7"/>
  <c r="J4817" i="7" s="1"/>
  <c r="I4817" i="7" a="1"/>
  <c r="L4816" i="7"/>
  <c r="I4816" i="7"/>
  <c r="J4816" i="7" s="1"/>
  <c r="I4816" i="7" a="1"/>
  <c r="L4815" i="7"/>
  <c r="I4815" i="7" a="1"/>
  <c r="I4815" i="7" s="1"/>
  <c r="J4815" i="7" s="1"/>
  <c r="L4814" i="7"/>
  <c r="J4814" i="7"/>
  <c r="I4814" i="7" a="1"/>
  <c r="I4814" i="7" s="1"/>
  <c r="L4813" i="7"/>
  <c r="I4813" i="7"/>
  <c r="J4813" i="7" s="1"/>
  <c r="I4813" i="7" a="1"/>
  <c r="L4812" i="7"/>
  <c r="I4812" i="7" a="1"/>
  <c r="I4812" i="7" s="1"/>
  <c r="J4812" i="7" s="1"/>
  <c r="L4811" i="7"/>
  <c r="I4811" i="7" a="1"/>
  <c r="I4811" i="7" s="1"/>
  <c r="J4811" i="7" s="1"/>
  <c r="L4810" i="7"/>
  <c r="I4810" i="7" a="1"/>
  <c r="I4810" i="7" s="1"/>
  <c r="J4810" i="7" s="1"/>
  <c r="L4809" i="7"/>
  <c r="I4809" i="7" a="1"/>
  <c r="I4809" i="7" s="1"/>
  <c r="J4809" i="7" s="1"/>
  <c r="L4808" i="7"/>
  <c r="I4808" i="7" a="1"/>
  <c r="I4808" i="7" s="1"/>
  <c r="J4808" i="7" s="1"/>
  <c r="L4807" i="7"/>
  <c r="I4807" i="7" a="1"/>
  <c r="I4807" i="7" s="1"/>
  <c r="J4807" i="7" s="1"/>
  <c r="L4806" i="7"/>
  <c r="I4806" i="7" a="1"/>
  <c r="I4806" i="7" s="1"/>
  <c r="J4806" i="7" s="1"/>
  <c r="L4805" i="7"/>
  <c r="I4805" i="7" a="1"/>
  <c r="I4805" i="7" s="1"/>
  <c r="J4805" i="7" s="1"/>
  <c r="L4804" i="7"/>
  <c r="I4804" i="7" a="1"/>
  <c r="I4804" i="7" s="1"/>
  <c r="J4804" i="7" s="1"/>
  <c r="L4803" i="7"/>
  <c r="I4803" i="7" a="1"/>
  <c r="I4803" i="7" s="1"/>
  <c r="J4803" i="7" s="1"/>
  <c r="L4802" i="7"/>
  <c r="I4802" i="7" a="1"/>
  <c r="I4802" i="7" s="1"/>
  <c r="J4802" i="7" s="1"/>
  <c r="L4801" i="7"/>
  <c r="I4801" i="7" a="1"/>
  <c r="I4801" i="7" s="1"/>
  <c r="J4801" i="7" s="1"/>
  <c r="L4800" i="7"/>
  <c r="I4800" i="7" a="1"/>
  <c r="I4800" i="7" s="1"/>
  <c r="J4800" i="7" s="1"/>
  <c r="L4799" i="7"/>
  <c r="I4799" i="7" a="1"/>
  <c r="I4799" i="7" s="1"/>
  <c r="J4799" i="7" s="1"/>
  <c r="L4798" i="7"/>
  <c r="I4798" i="7" a="1"/>
  <c r="I4798" i="7" s="1"/>
  <c r="J4798" i="7" s="1"/>
  <c r="L4797" i="7"/>
  <c r="I4797" i="7" a="1"/>
  <c r="I4797" i="7" s="1"/>
  <c r="J4797" i="7" s="1"/>
  <c r="L4796" i="7"/>
  <c r="I4796" i="7" a="1"/>
  <c r="I4796" i="7" s="1"/>
  <c r="J4796" i="7" s="1"/>
  <c r="L4795" i="7"/>
  <c r="I4795" i="7" a="1"/>
  <c r="I4795" i="7" s="1"/>
  <c r="J4795" i="7" s="1"/>
  <c r="L4794" i="7"/>
  <c r="I4794" i="7" a="1"/>
  <c r="I4794" i="7" s="1"/>
  <c r="J4794" i="7" s="1"/>
  <c r="L4793" i="7"/>
  <c r="I4793" i="7" a="1"/>
  <c r="I4793" i="7" s="1"/>
  <c r="J4793" i="7" s="1"/>
  <c r="L4792" i="7"/>
  <c r="I4792" i="7" a="1"/>
  <c r="I4792" i="7" s="1"/>
  <c r="J4792" i="7" s="1"/>
  <c r="L4791" i="7"/>
  <c r="I4791" i="7" a="1"/>
  <c r="I4791" i="7" s="1"/>
  <c r="J4791" i="7" s="1"/>
  <c r="L4790" i="7"/>
  <c r="I4790" i="7" a="1"/>
  <c r="I4790" i="7" s="1"/>
  <c r="J4790" i="7" s="1"/>
  <c r="L4789" i="7"/>
  <c r="I4789" i="7"/>
  <c r="J4789" i="7" s="1"/>
  <c r="I4789" i="7" a="1"/>
  <c r="L4788" i="7"/>
  <c r="I4788" i="7"/>
  <c r="J4788" i="7" s="1"/>
  <c r="I4788" i="7" a="1"/>
  <c r="L4787" i="7"/>
  <c r="I4787" i="7" a="1"/>
  <c r="I4787" i="7" s="1"/>
  <c r="J4787" i="7" s="1"/>
  <c r="L4786" i="7"/>
  <c r="J4786" i="7"/>
  <c r="I4786" i="7" a="1"/>
  <c r="I4786" i="7" s="1"/>
  <c r="L4785" i="7"/>
  <c r="I4785" i="7"/>
  <c r="J4785" i="7" s="1"/>
  <c r="I4785" i="7" a="1"/>
  <c r="L4784" i="7"/>
  <c r="I4784" i="7"/>
  <c r="J4784" i="7" s="1"/>
  <c r="I4784" i="7" a="1"/>
  <c r="L4783" i="7"/>
  <c r="I4783" i="7" a="1"/>
  <c r="I4783" i="7" s="1"/>
  <c r="J4783" i="7" s="1"/>
  <c r="L4782" i="7"/>
  <c r="I4782" i="7" a="1"/>
  <c r="I4782" i="7" s="1"/>
  <c r="J4782" i="7" s="1"/>
  <c r="L4781" i="7"/>
  <c r="I4781" i="7"/>
  <c r="J4781" i="7" s="1"/>
  <c r="I4781" i="7" a="1"/>
  <c r="L4780" i="7"/>
  <c r="I4780" i="7"/>
  <c r="J4780" i="7" s="1"/>
  <c r="I4780" i="7" a="1"/>
  <c r="L4779" i="7"/>
  <c r="I4779" i="7" a="1"/>
  <c r="I4779" i="7" s="1"/>
  <c r="J4779" i="7" s="1"/>
  <c r="L4778" i="7"/>
  <c r="J4778" i="7"/>
  <c r="I4778" i="7" a="1"/>
  <c r="I4778" i="7" s="1"/>
  <c r="L4777" i="7"/>
  <c r="I4777" i="7"/>
  <c r="J4777" i="7" s="1"/>
  <c r="I4777" i="7" a="1"/>
  <c r="L4776" i="7"/>
  <c r="I4776" i="7" a="1"/>
  <c r="I4776" i="7" s="1"/>
  <c r="J4776" i="7" s="1"/>
  <c r="L4775" i="7"/>
  <c r="I4775" i="7" a="1"/>
  <c r="I4775" i="7" s="1"/>
  <c r="J4775" i="7" s="1"/>
  <c r="L4774" i="7"/>
  <c r="I4774" i="7" a="1"/>
  <c r="I4774" i="7" s="1"/>
  <c r="J4774" i="7" s="1"/>
  <c r="L4773" i="7"/>
  <c r="I4773" i="7" a="1"/>
  <c r="I4773" i="7" s="1"/>
  <c r="J4773" i="7" s="1"/>
  <c r="L4772" i="7"/>
  <c r="I4772" i="7" a="1"/>
  <c r="I4772" i="7" s="1"/>
  <c r="J4772" i="7" s="1"/>
  <c r="L4771" i="7"/>
  <c r="I4771" i="7" a="1"/>
  <c r="I4771" i="7" s="1"/>
  <c r="J4771" i="7" s="1"/>
  <c r="L4770" i="7"/>
  <c r="I4770" i="7" a="1"/>
  <c r="I4770" i="7" s="1"/>
  <c r="J4770" i="7" s="1"/>
  <c r="L4769" i="7"/>
  <c r="I4769" i="7" a="1"/>
  <c r="I4769" i="7" s="1"/>
  <c r="J4769" i="7" s="1"/>
  <c r="L4768" i="7"/>
  <c r="I4768" i="7" a="1"/>
  <c r="I4768" i="7" s="1"/>
  <c r="J4768" i="7" s="1"/>
  <c r="L4767" i="7"/>
  <c r="I4767" i="7" a="1"/>
  <c r="I4767" i="7" s="1"/>
  <c r="J4767" i="7" s="1"/>
  <c r="L4766" i="7"/>
  <c r="I4766" i="7" a="1"/>
  <c r="I4766" i="7" s="1"/>
  <c r="J4766" i="7" s="1"/>
  <c r="L4765" i="7"/>
  <c r="I4765" i="7" a="1"/>
  <c r="I4765" i="7" s="1"/>
  <c r="J4765" i="7" s="1"/>
  <c r="L4764" i="7"/>
  <c r="I4764" i="7" a="1"/>
  <c r="I4764" i="7" s="1"/>
  <c r="J4764" i="7" s="1"/>
  <c r="L4763" i="7"/>
  <c r="I4763" i="7" a="1"/>
  <c r="I4763" i="7" s="1"/>
  <c r="J4763" i="7" s="1"/>
  <c r="L4762" i="7"/>
  <c r="I4762" i="7" a="1"/>
  <c r="I4762" i="7" s="1"/>
  <c r="J4762" i="7" s="1"/>
  <c r="L4761" i="7"/>
  <c r="I4761" i="7" a="1"/>
  <c r="I4761" i="7" s="1"/>
  <c r="J4761" i="7" s="1"/>
  <c r="L4760" i="7"/>
  <c r="I4760" i="7" a="1"/>
  <c r="I4760" i="7" s="1"/>
  <c r="J4760" i="7" s="1"/>
  <c r="L4759" i="7"/>
  <c r="I4759" i="7" a="1"/>
  <c r="I4759" i="7" s="1"/>
  <c r="J4759" i="7" s="1"/>
  <c r="L4758" i="7"/>
  <c r="I4758" i="7" a="1"/>
  <c r="I4758" i="7" s="1"/>
  <c r="J4758" i="7" s="1"/>
  <c r="L4757" i="7"/>
  <c r="I4757" i="7"/>
  <c r="J4757" i="7" s="1"/>
  <c r="I4757" i="7" a="1"/>
  <c r="L4756" i="7"/>
  <c r="I4756" i="7"/>
  <c r="J4756" i="7" s="1"/>
  <c r="I4756" i="7" a="1"/>
  <c r="L4755" i="7"/>
  <c r="I4755" i="7"/>
  <c r="J4755" i="7" s="1"/>
  <c r="I4755" i="7" a="1"/>
  <c r="L4754" i="7"/>
  <c r="J4754" i="7"/>
  <c r="I4754" i="7"/>
  <c r="I4754" i="7" a="1"/>
  <c r="L4753" i="7"/>
  <c r="I4753" i="7"/>
  <c r="J4753" i="7" s="1"/>
  <c r="I4753" i="7" a="1"/>
  <c r="L4752" i="7"/>
  <c r="I4752" i="7"/>
  <c r="J4752" i="7" s="1"/>
  <c r="I4752" i="7" a="1"/>
  <c r="L4751" i="7"/>
  <c r="I4751" i="7"/>
  <c r="J4751" i="7" s="1"/>
  <c r="I4751" i="7" a="1"/>
  <c r="L4750" i="7"/>
  <c r="J4750" i="7"/>
  <c r="I4750" i="7"/>
  <c r="I4750" i="7" a="1"/>
  <c r="L4749" i="7"/>
  <c r="I4749" i="7"/>
  <c r="J4749" i="7" s="1"/>
  <c r="I4749" i="7" a="1"/>
  <c r="L4748" i="7"/>
  <c r="I4748" i="7"/>
  <c r="J4748" i="7" s="1"/>
  <c r="I4748" i="7" a="1"/>
  <c r="L4747" i="7"/>
  <c r="I4747" i="7"/>
  <c r="J4747" i="7" s="1"/>
  <c r="I4747" i="7" a="1"/>
  <c r="L4746" i="7"/>
  <c r="J4746" i="7"/>
  <c r="I4746" i="7"/>
  <c r="I4746" i="7" a="1"/>
  <c r="L4745" i="7"/>
  <c r="I4745" i="7"/>
  <c r="J4745" i="7" s="1"/>
  <c r="I4745" i="7" a="1"/>
  <c r="L4744" i="7"/>
  <c r="I4744" i="7"/>
  <c r="J4744" i="7" s="1"/>
  <c r="I4744" i="7" a="1"/>
  <c r="L4743" i="7"/>
  <c r="I4743" i="7"/>
  <c r="J4743" i="7" s="1"/>
  <c r="I4743" i="7" a="1"/>
  <c r="L4742" i="7"/>
  <c r="J4742" i="7"/>
  <c r="I4742" i="7"/>
  <c r="I4742" i="7" a="1"/>
  <c r="L4741" i="7"/>
  <c r="J4741" i="7"/>
  <c r="I4741" i="7" a="1"/>
  <c r="I4741" i="7" s="1"/>
  <c r="L4740" i="7"/>
  <c r="I4740" i="7" a="1"/>
  <c r="I4740" i="7" s="1"/>
  <c r="J4740" i="7" s="1"/>
  <c r="L4739" i="7"/>
  <c r="J4739" i="7"/>
  <c r="I4739" i="7" a="1"/>
  <c r="I4739" i="7" s="1"/>
  <c r="L4738" i="7"/>
  <c r="I4738" i="7" a="1"/>
  <c r="I4738" i="7" s="1"/>
  <c r="J4738" i="7" s="1"/>
  <c r="L4737" i="7"/>
  <c r="J4737" i="7"/>
  <c r="I4737" i="7" a="1"/>
  <c r="I4737" i="7" s="1"/>
  <c r="L4736" i="7"/>
  <c r="I4736" i="7" a="1"/>
  <c r="I4736" i="7" s="1"/>
  <c r="J4736" i="7" s="1"/>
  <c r="L4735" i="7"/>
  <c r="J4735" i="7"/>
  <c r="I4735" i="7" a="1"/>
  <c r="I4735" i="7" s="1"/>
  <c r="L4734" i="7"/>
  <c r="I4734" i="7" a="1"/>
  <c r="I4734" i="7" s="1"/>
  <c r="J4734" i="7" s="1"/>
  <c r="L4733" i="7"/>
  <c r="J4733" i="7"/>
  <c r="I4733" i="7" a="1"/>
  <c r="I4733" i="7" s="1"/>
  <c r="L4732" i="7"/>
  <c r="I4732" i="7" a="1"/>
  <c r="I4732" i="7" s="1"/>
  <c r="J4732" i="7" s="1"/>
  <c r="L4731" i="7"/>
  <c r="J4731" i="7"/>
  <c r="I4731" i="7" a="1"/>
  <c r="I4731" i="7" s="1"/>
  <c r="L4730" i="7"/>
  <c r="I4730" i="7"/>
  <c r="J4730" i="7" s="1"/>
  <c r="I4730" i="7" a="1"/>
  <c r="L4729" i="7"/>
  <c r="I4729" i="7" a="1"/>
  <c r="I4729" i="7" s="1"/>
  <c r="J4729" i="7" s="1"/>
  <c r="L4728" i="7"/>
  <c r="I4728" i="7"/>
  <c r="J4728" i="7" s="1"/>
  <c r="I4728" i="7" a="1"/>
  <c r="L4727" i="7"/>
  <c r="I4727" i="7" a="1"/>
  <c r="I4727" i="7" s="1"/>
  <c r="J4727" i="7" s="1"/>
  <c r="L4726" i="7"/>
  <c r="I4726" i="7"/>
  <c r="J4726" i="7" s="1"/>
  <c r="I4726" i="7" a="1"/>
  <c r="L4725" i="7"/>
  <c r="I4725" i="7" a="1"/>
  <c r="I4725" i="7" s="1"/>
  <c r="J4725" i="7" s="1"/>
  <c r="L4724" i="7"/>
  <c r="I4724" i="7"/>
  <c r="J4724" i="7" s="1"/>
  <c r="I4724" i="7" a="1"/>
  <c r="L4723" i="7"/>
  <c r="I4723" i="7" a="1"/>
  <c r="I4723" i="7" s="1"/>
  <c r="J4723" i="7" s="1"/>
  <c r="L4722" i="7"/>
  <c r="J4722" i="7"/>
  <c r="I4722" i="7" a="1"/>
  <c r="I4722" i="7" s="1"/>
  <c r="L4721" i="7"/>
  <c r="I4721" i="7"/>
  <c r="J4721" i="7" s="1"/>
  <c r="I4721" i="7" a="1"/>
  <c r="L4720" i="7"/>
  <c r="I4720" i="7"/>
  <c r="J4720" i="7" s="1"/>
  <c r="I4720" i="7" a="1"/>
  <c r="L4719" i="7"/>
  <c r="I4719" i="7"/>
  <c r="J4719" i="7" s="1"/>
  <c r="I4719" i="7" a="1"/>
  <c r="L4718" i="7"/>
  <c r="I4718" i="7"/>
  <c r="J4718" i="7" s="1"/>
  <c r="I4718" i="7" a="1"/>
  <c r="L4717" i="7"/>
  <c r="J4717" i="7"/>
  <c r="I4717" i="7"/>
  <c r="I4717" i="7" a="1"/>
  <c r="L4716" i="7"/>
  <c r="I4716" i="7"/>
  <c r="J4716" i="7" s="1"/>
  <c r="I4716" i="7" a="1"/>
  <c r="L4715" i="7"/>
  <c r="I4715" i="7"/>
  <c r="J4715" i="7" s="1"/>
  <c r="I4715" i="7" a="1"/>
  <c r="L4714" i="7"/>
  <c r="I4714" i="7"/>
  <c r="J4714" i="7" s="1"/>
  <c r="I4714" i="7" a="1"/>
  <c r="L4713" i="7"/>
  <c r="J4713" i="7"/>
  <c r="I4713" i="7"/>
  <c r="I4713" i="7" a="1"/>
  <c r="L4712" i="7"/>
  <c r="I4712" i="7"/>
  <c r="J4712" i="7" s="1"/>
  <c r="I4712" i="7" a="1"/>
  <c r="L4711" i="7"/>
  <c r="I4711" i="7"/>
  <c r="J4711" i="7" s="1"/>
  <c r="I4711" i="7" a="1"/>
  <c r="L4710" i="7"/>
  <c r="I4710" i="7"/>
  <c r="J4710" i="7" s="1"/>
  <c r="I4710" i="7" a="1"/>
  <c r="L4709" i="7"/>
  <c r="J4709" i="7"/>
  <c r="I4709" i="7"/>
  <c r="I4709" i="7" a="1"/>
  <c r="L4708" i="7"/>
  <c r="I4708" i="7"/>
  <c r="J4708" i="7" s="1"/>
  <c r="I4708" i="7" a="1"/>
  <c r="L4707" i="7"/>
  <c r="J4707" i="7"/>
  <c r="I4707" i="7" a="1"/>
  <c r="I4707" i="7" s="1"/>
  <c r="L4706" i="7"/>
  <c r="I4706" i="7" a="1"/>
  <c r="I4706" i="7" s="1"/>
  <c r="J4706" i="7" s="1"/>
  <c r="L4705" i="7"/>
  <c r="J4705" i="7"/>
  <c r="I4705" i="7" a="1"/>
  <c r="I4705" i="7" s="1"/>
  <c r="L4704" i="7"/>
  <c r="I4704" i="7" a="1"/>
  <c r="I4704" i="7" s="1"/>
  <c r="J4704" i="7" s="1"/>
  <c r="L4703" i="7"/>
  <c r="I4703" i="7"/>
  <c r="J4703" i="7" s="1"/>
  <c r="I4703" i="7" a="1"/>
  <c r="L4702" i="7"/>
  <c r="I4702" i="7"/>
  <c r="J4702" i="7" s="1"/>
  <c r="I4702" i="7" a="1"/>
  <c r="L4701" i="7"/>
  <c r="I4701" i="7"/>
  <c r="J4701" i="7" s="1"/>
  <c r="I4701" i="7" a="1"/>
  <c r="L4700" i="7"/>
  <c r="I4700" i="7"/>
  <c r="J4700" i="7" s="1"/>
  <c r="I4700" i="7" a="1"/>
  <c r="L4699" i="7"/>
  <c r="I4699" i="7"/>
  <c r="J4699" i="7" s="1"/>
  <c r="I4699" i="7" a="1"/>
  <c r="L4698" i="7"/>
  <c r="I4698" i="7"/>
  <c r="J4698" i="7" s="1"/>
  <c r="I4698" i="7" a="1"/>
  <c r="L4697" i="7"/>
  <c r="I4697" i="7" a="1"/>
  <c r="I4697" i="7" s="1"/>
  <c r="J4697" i="7" s="1"/>
  <c r="L4696" i="7"/>
  <c r="I4696" i="7" a="1"/>
  <c r="I4696" i="7" s="1"/>
  <c r="J4696" i="7" s="1"/>
  <c r="L4695" i="7"/>
  <c r="J4695" i="7"/>
  <c r="I4695" i="7" a="1"/>
  <c r="I4695" i="7" s="1"/>
  <c r="L4694" i="7"/>
  <c r="I4694" i="7"/>
  <c r="J4694" i="7" s="1"/>
  <c r="I4694" i="7" a="1"/>
  <c r="L4693" i="7"/>
  <c r="I4693" i="7" a="1"/>
  <c r="I4693" i="7" s="1"/>
  <c r="J4693" i="7" s="1"/>
  <c r="L4692" i="7"/>
  <c r="I4692" i="7" a="1"/>
  <c r="I4692" i="7" s="1"/>
  <c r="J4692" i="7" s="1"/>
  <c r="L4691" i="7"/>
  <c r="I4691" i="7"/>
  <c r="J4691" i="7" s="1"/>
  <c r="I4691" i="7" a="1"/>
  <c r="L4690" i="7"/>
  <c r="J4690" i="7"/>
  <c r="I4690" i="7"/>
  <c r="I4690" i="7" a="1"/>
  <c r="L4689" i="7"/>
  <c r="I4689" i="7"/>
  <c r="J4689" i="7" s="1"/>
  <c r="I4689" i="7" a="1"/>
  <c r="L4688" i="7"/>
  <c r="I4688" i="7"/>
  <c r="J4688" i="7" s="1"/>
  <c r="I4688" i="7" a="1"/>
  <c r="L4687" i="7"/>
  <c r="I4687" i="7"/>
  <c r="J4687" i="7" s="1"/>
  <c r="I4687" i="7" a="1"/>
  <c r="L4686" i="7"/>
  <c r="J4686" i="7"/>
  <c r="I4686" i="7"/>
  <c r="I4686" i="7" a="1"/>
  <c r="L4685" i="7"/>
  <c r="J4685" i="7"/>
  <c r="I4685" i="7" a="1"/>
  <c r="I4685" i="7" s="1"/>
  <c r="L4684" i="7"/>
  <c r="I4684" i="7" a="1"/>
  <c r="I4684" i="7" s="1"/>
  <c r="J4684" i="7" s="1"/>
  <c r="L4683" i="7"/>
  <c r="I4683" i="7" a="1"/>
  <c r="I4683" i="7" s="1"/>
  <c r="J4683" i="7" s="1"/>
  <c r="L4682" i="7"/>
  <c r="I4682" i="7"/>
  <c r="J4682" i="7" s="1"/>
  <c r="I4682" i="7" a="1"/>
  <c r="L4681" i="7"/>
  <c r="I4681" i="7" a="1"/>
  <c r="I4681" i="7" s="1"/>
  <c r="J4681" i="7" s="1"/>
  <c r="L4680" i="7"/>
  <c r="I4680" i="7"/>
  <c r="J4680" i="7" s="1"/>
  <c r="I4680" i="7" a="1"/>
  <c r="L4679" i="7"/>
  <c r="I4679" i="7"/>
  <c r="J4679" i="7" s="1"/>
  <c r="I4679" i="7" a="1"/>
  <c r="L4678" i="7"/>
  <c r="I4678" i="7" a="1"/>
  <c r="I4678" i="7" s="1"/>
  <c r="J4678" i="7" s="1"/>
  <c r="L4677" i="7"/>
  <c r="I4677" i="7"/>
  <c r="J4677" i="7" s="1"/>
  <c r="I4677" i="7" a="1"/>
  <c r="L4676" i="7"/>
  <c r="I4676" i="7"/>
  <c r="J4676" i="7" s="1"/>
  <c r="I4676" i="7" a="1"/>
  <c r="L4675" i="7"/>
  <c r="I4675" i="7" a="1"/>
  <c r="I4675" i="7" s="1"/>
  <c r="J4675" i="7" s="1"/>
  <c r="L4674" i="7"/>
  <c r="J4674" i="7"/>
  <c r="I4674" i="7" a="1"/>
  <c r="I4674" i="7" s="1"/>
  <c r="L4673" i="7"/>
  <c r="I4673" i="7" a="1"/>
  <c r="I4673" i="7" s="1"/>
  <c r="J4673" i="7" s="1"/>
  <c r="L4672" i="7"/>
  <c r="J4672" i="7"/>
  <c r="I4672" i="7" a="1"/>
  <c r="I4672" i="7" s="1"/>
  <c r="L4671" i="7"/>
  <c r="I4671" i="7"/>
  <c r="J4671" i="7" s="1"/>
  <c r="I4671" i="7" a="1"/>
  <c r="L4670" i="7"/>
  <c r="I4670" i="7" a="1"/>
  <c r="I4670" i="7" s="1"/>
  <c r="J4670" i="7" s="1"/>
  <c r="L4669" i="7"/>
  <c r="I4669" i="7" a="1"/>
  <c r="I4669" i="7" s="1"/>
  <c r="J4669" i="7" s="1"/>
  <c r="L4668" i="7"/>
  <c r="I4668" i="7" a="1"/>
  <c r="I4668" i="7" s="1"/>
  <c r="J4668" i="7" s="1"/>
  <c r="L4667" i="7"/>
  <c r="J4667" i="7"/>
  <c r="I4667" i="7" a="1"/>
  <c r="I4667" i="7" s="1"/>
  <c r="L4666" i="7"/>
  <c r="I4666" i="7" a="1"/>
  <c r="I4666" i="7" s="1"/>
  <c r="J4666" i="7" s="1"/>
  <c r="L4665" i="7"/>
  <c r="I4665" i="7" a="1"/>
  <c r="I4665" i="7" s="1"/>
  <c r="J4665" i="7" s="1"/>
  <c r="L4664" i="7"/>
  <c r="I4664" i="7"/>
  <c r="J4664" i="7" s="1"/>
  <c r="I4664" i="7" a="1"/>
  <c r="L4663" i="7"/>
  <c r="I4663" i="7"/>
  <c r="J4663" i="7" s="1"/>
  <c r="I4663" i="7" a="1"/>
  <c r="L4662" i="7"/>
  <c r="I4662" i="7"/>
  <c r="J4662" i="7" s="1"/>
  <c r="I4662" i="7" a="1"/>
  <c r="L4661" i="7"/>
  <c r="I4661" i="7"/>
  <c r="J4661" i="7" s="1"/>
  <c r="I4661" i="7" a="1"/>
  <c r="L4660" i="7"/>
  <c r="J4660" i="7"/>
  <c r="I4660" i="7" a="1"/>
  <c r="I4660" i="7" s="1"/>
  <c r="L4659" i="7"/>
  <c r="I4659" i="7" a="1"/>
  <c r="I4659" i="7" s="1"/>
  <c r="J4659" i="7" s="1"/>
  <c r="L4658" i="7"/>
  <c r="I4658" i="7" a="1"/>
  <c r="I4658" i="7" s="1"/>
  <c r="J4658" i="7" s="1"/>
  <c r="L4657" i="7"/>
  <c r="I4657" i="7"/>
  <c r="J4657" i="7" s="1"/>
  <c r="I4657" i="7" a="1"/>
  <c r="L4656" i="7"/>
  <c r="I4656" i="7" a="1"/>
  <c r="I4656" i="7" s="1"/>
  <c r="J4656" i="7" s="1"/>
  <c r="L4655" i="7"/>
  <c r="I4655" i="7"/>
  <c r="J4655" i="7" s="1"/>
  <c r="I4655" i="7" a="1"/>
  <c r="L4654" i="7"/>
  <c r="I4654" i="7"/>
  <c r="J4654" i="7" s="1"/>
  <c r="I4654" i="7" a="1"/>
  <c r="L4653" i="7"/>
  <c r="I4653" i="7"/>
  <c r="J4653" i="7" s="1"/>
  <c r="I4653" i="7" a="1"/>
  <c r="L4652" i="7"/>
  <c r="J4652" i="7"/>
  <c r="I4652" i="7"/>
  <c r="I4652" i="7" a="1"/>
  <c r="L4651" i="7"/>
  <c r="J4651" i="7"/>
  <c r="I4651" i="7"/>
  <c r="I4651" i="7" a="1"/>
  <c r="L4650" i="7"/>
  <c r="J4650" i="7"/>
  <c r="I4650" i="7"/>
  <c r="I4650" i="7" a="1"/>
  <c r="L4649" i="7"/>
  <c r="J4649" i="7"/>
  <c r="I4649" i="7"/>
  <c r="I4649" i="7" a="1"/>
  <c r="L4648" i="7"/>
  <c r="I4648" i="7" a="1"/>
  <c r="I4648" i="7" s="1"/>
  <c r="J4648" i="7" s="1"/>
  <c r="L4647" i="7"/>
  <c r="J4647" i="7"/>
  <c r="I4647" i="7" a="1"/>
  <c r="I4647" i="7" s="1"/>
  <c r="L4646" i="7"/>
  <c r="I4646" i="7"/>
  <c r="J4646" i="7" s="1"/>
  <c r="I4646" i="7" a="1"/>
  <c r="L4645" i="7"/>
  <c r="I4645" i="7" a="1"/>
  <c r="I4645" i="7" s="1"/>
  <c r="J4645" i="7" s="1"/>
  <c r="L4644" i="7"/>
  <c r="I4644" i="7" a="1"/>
  <c r="I4644" i="7" s="1"/>
  <c r="J4644" i="7" s="1"/>
  <c r="L4643" i="7"/>
  <c r="I4643" i="7" a="1"/>
  <c r="I4643" i="7" s="1"/>
  <c r="J4643" i="7" s="1"/>
  <c r="L4642" i="7"/>
  <c r="I4642" i="7"/>
  <c r="J4642" i="7" s="1"/>
  <c r="I4642" i="7" a="1"/>
  <c r="L4641" i="7"/>
  <c r="I4641" i="7"/>
  <c r="J4641" i="7" s="1"/>
  <c r="I4641" i="7" a="1"/>
  <c r="L4640" i="7"/>
  <c r="I4640" i="7"/>
  <c r="J4640" i="7" s="1"/>
  <c r="I4640" i="7" a="1"/>
  <c r="L4639" i="7"/>
  <c r="I4639" i="7" a="1"/>
  <c r="I4639" i="7" s="1"/>
  <c r="J4639" i="7" s="1"/>
  <c r="L4638" i="7"/>
  <c r="I4638" i="7" a="1"/>
  <c r="I4638" i="7" s="1"/>
  <c r="J4638" i="7" s="1"/>
  <c r="L4637" i="7"/>
  <c r="I4637" i="7"/>
  <c r="J4637" i="7" s="1"/>
  <c r="I4637" i="7" a="1"/>
  <c r="L4636" i="7"/>
  <c r="I4636" i="7"/>
  <c r="J4636" i="7" s="1"/>
  <c r="I4636" i="7" a="1"/>
  <c r="L4635" i="7"/>
  <c r="J4635" i="7"/>
  <c r="I4635" i="7" a="1"/>
  <c r="I4635" i="7" s="1"/>
  <c r="L4634" i="7"/>
  <c r="I4634" i="7" a="1"/>
  <c r="I4634" i="7" s="1"/>
  <c r="J4634" i="7" s="1"/>
  <c r="L4633" i="7"/>
  <c r="I4633" i="7"/>
  <c r="J4633" i="7" s="1"/>
  <c r="I4633" i="7" a="1"/>
  <c r="L4632" i="7"/>
  <c r="I4632" i="7"/>
  <c r="J4632" i="7" s="1"/>
  <c r="I4632" i="7" a="1"/>
  <c r="L4631" i="7"/>
  <c r="I4631" i="7" a="1"/>
  <c r="I4631" i="7" s="1"/>
  <c r="J4631" i="7" s="1"/>
  <c r="L4630" i="7"/>
  <c r="I4630" i="7" a="1"/>
  <c r="I4630" i="7" s="1"/>
  <c r="J4630" i="7" s="1"/>
  <c r="L4629" i="7"/>
  <c r="I4629" i="7" a="1"/>
  <c r="I4629" i="7" s="1"/>
  <c r="J4629" i="7" s="1"/>
  <c r="L4628" i="7"/>
  <c r="I4628" i="7" a="1"/>
  <c r="I4628" i="7" s="1"/>
  <c r="J4628" i="7" s="1"/>
  <c r="L4627" i="7"/>
  <c r="I4627" i="7" a="1"/>
  <c r="I4627" i="7" s="1"/>
  <c r="J4627" i="7" s="1"/>
  <c r="L4626" i="7"/>
  <c r="I4626" i="7" a="1"/>
  <c r="I4626" i="7" s="1"/>
  <c r="J4626" i="7" s="1"/>
  <c r="L4625" i="7"/>
  <c r="I4625" i="7"/>
  <c r="J4625" i="7" s="1"/>
  <c r="I4625" i="7" a="1"/>
  <c r="L4624" i="7"/>
  <c r="I4624" i="7"/>
  <c r="J4624" i="7" s="1"/>
  <c r="I4624" i="7" a="1"/>
  <c r="L4623" i="7"/>
  <c r="J4623" i="7"/>
  <c r="I4623" i="7" a="1"/>
  <c r="I4623" i="7" s="1"/>
  <c r="L4622" i="7"/>
  <c r="I4622" i="7" a="1"/>
  <c r="I4622" i="7" s="1"/>
  <c r="J4622" i="7" s="1"/>
  <c r="L4621" i="7"/>
  <c r="I4621" i="7"/>
  <c r="J4621" i="7" s="1"/>
  <c r="I4621" i="7" a="1"/>
  <c r="L4620" i="7"/>
  <c r="I4620" i="7"/>
  <c r="J4620" i="7" s="1"/>
  <c r="I4620" i="7" a="1"/>
  <c r="L4619" i="7"/>
  <c r="I4619" i="7" a="1"/>
  <c r="I4619" i="7" s="1"/>
  <c r="J4619" i="7" s="1"/>
  <c r="L4618" i="7"/>
  <c r="I4618" i="7" a="1"/>
  <c r="I4618" i="7" s="1"/>
  <c r="J4618" i="7" s="1"/>
  <c r="L4617" i="7"/>
  <c r="I4617" i="7"/>
  <c r="J4617" i="7" s="1"/>
  <c r="I4617" i="7" a="1"/>
  <c r="L4616" i="7"/>
  <c r="I4616" i="7"/>
  <c r="J4616" i="7" s="1"/>
  <c r="I4616" i="7" a="1"/>
  <c r="L4615" i="7"/>
  <c r="I4615" i="7" a="1"/>
  <c r="I4615" i="7" s="1"/>
  <c r="J4615" i="7" s="1"/>
  <c r="L4614" i="7"/>
  <c r="J4614" i="7"/>
  <c r="I4614" i="7" a="1"/>
  <c r="I4614" i="7" s="1"/>
  <c r="L4613" i="7"/>
  <c r="I4613" i="7"/>
  <c r="J4613" i="7" s="1"/>
  <c r="I4613" i="7" a="1"/>
  <c r="L4612" i="7"/>
  <c r="I4612" i="7"/>
  <c r="J4612" i="7" s="1"/>
  <c r="I4612" i="7" a="1"/>
  <c r="L4611" i="7"/>
  <c r="I4611" i="7" a="1"/>
  <c r="I4611" i="7" s="1"/>
  <c r="J4611" i="7" s="1"/>
  <c r="L4610" i="7"/>
  <c r="I4610" i="7" a="1"/>
  <c r="I4610" i="7" s="1"/>
  <c r="J4610" i="7" s="1"/>
  <c r="L4609" i="7"/>
  <c r="I4609" i="7"/>
  <c r="J4609" i="7" s="1"/>
  <c r="I4609" i="7" a="1"/>
  <c r="L4608" i="7"/>
  <c r="I4608" i="7"/>
  <c r="J4608" i="7" s="1"/>
  <c r="I4608" i="7" a="1"/>
  <c r="L4607" i="7"/>
  <c r="J4607" i="7"/>
  <c r="I4607" i="7" a="1"/>
  <c r="I4607" i="7" s="1"/>
  <c r="L4606" i="7"/>
  <c r="I4606" i="7" a="1"/>
  <c r="I4606" i="7" s="1"/>
  <c r="J4606" i="7" s="1"/>
  <c r="L4605" i="7"/>
  <c r="I4605" i="7"/>
  <c r="J4605" i="7" s="1"/>
  <c r="I4605" i="7" a="1"/>
  <c r="L4604" i="7"/>
  <c r="I4604" i="7"/>
  <c r="J4604" i="7" s="1"/>
  <c r="I4604" i="7" a="1"/>
  <c r="L4603" i="7"/>
  <c r="I4603" i="7" a="1"/>
  <c r="I4603" i="7" s="1"/>
  <c r="J4603" i="7" s="1"/>
  <c r="L4602" i="7"/>
  <c r="I4602" i="7" a="1"/>
  <c r="I4602" i="7" s="1"/>
  <c r="J4602" i="7" s="1"/>
  <c r="L4601" i="7"/>
  <c r="I4601" i="7" a="1"/>
  <c r="I4601" i="7" s="1"/>
  <c r="J4601" i="7" s="1"/>
  <c r="L4600" i="7"/>
  <c r="I4600" i="7"/>
  <c r="J4600" i="7" s="1"/>
  <c r="I4600" i="7" a="1"/>
  <c r="L4599" i="7"/>
  <c r="I4599" i="7"/>
  <c r="J4599" i="7" s="1"/>
  <c r="I4599" i="7" a="1"/>
  <c r="L4598" i="7"/>
  <c r="I4598" i="7" a="1"/>
  <c r="I4598" i="7" s="1"/>
  <c r="J4598" i="7" s="1"/>
  <c r="L4597" i="7"/>
  <c r="J4597" i="7"/>
  <c r="I4597" i="7" a="1"/>
  <c r="I4597" i="7" s="1"/>
  <c r="L4596" i="7"/>
  <c r="I4596" i="7"/>
  <c r="J4596" i="7" s="1"/>
  <c r="I4596" i="7" a="1"/>
  <c r="L4595" i="7"/>
  <c r="I4595" i="7"/>
  <c r="J4595" i="7" s="1"/>
  <c r="I4595" i="7" a="1"/>
  <c r="L4594" i="7"/>
  <c r="I4594" i="7" a="1"/>
  <c r="I4594" i="7" s="1"/>
  <c r="J4594" i="7" s="1"/>
  <c r="L4593" i="7"/>
  <c r="I4593" i="7" a="1"/>
  <c r="I4593" i="7" s="1"/>
  <c r="J4593" i="7" s="1"/>
  <c r="L4592" i="7"/>
  <c r="I4592" i="7"/>
  <c r="J4592" i="7" s="1"/>
  <c r="I4592" i="7" a="1"/>
  <c r="L4591" i="7"/>
  <c r="I4591" i="7"/>
  <c r="J4591" i="7" s="1"/>
  <c r="I4591" i="7" a="1"/>
  <c r="L4590" i="7"/>
  <c r="J4590" i="7"/>
  <c r="I4590" i="7" a="1"/>
  <c r="I4590" i="7" s="1"/>
  <c r="L4589" i="7"/>
  <c r="I4589" i="7" a="1"/>
  <c r="I4589" i="7" s="1"/>
  <c r="J4589" i="7" s="1"/>
  <c r="L4588" i="7"/>
  <c r="I4588" i="7"/>
  <c r="J4588" i="7" s="1"/>
  <c r="I4588" i="7" a="1"/>
  <c r="L4587" i="7"/>
  <c r="I4587" i="7"/>
  <c r="J4587" i="7" s="1"/>
  <c r="I4587" i="7" a="1"/>
  <c r="L4586" i="7"/>
  <c r="I4586" i="7" a="1"/>
  <c r="I4586" i="7" s="1"/>
  <c r="J4586" i="7" s="1"/>
  <c r="L4585" i="7"/>
  <c r="I4585" i="7" a="1"/>
  <c r="I4585" i="7" s="1"/>
  <c r="J4585" i="7" s="1"/>
  <c r="L4584" i="7"/>
  <c r="I4584" i="7"/>
  <c r="J4584" i="7" s="1"/>
  <c r="I4584" i="7" a="1"/>
  <c r="L4583" i="7"/>
  <c r="I4583" i="7"/>
  <c r="J4583" i="7" s="1"/>
  <c r="I4583" i="7" a="1"/>
  <c r="L4582" i="7"/>
  <c r="I4582" i="7" a="1"/>
  <c r="I4582" i="7" s="1"/>
  <c r="J4582" i="7" s="1"/>
  <c r="L4581" i="7"/>
  <c r="J4581" i="7"/>
  <c r="I4581" i="7" a="1"/>
  <c r="I4581" i="7" s="1"/>
  <c r="L4580" i="7"/>
  <c r="I4580" i="7"/>
  <c r="J4580" i="7" s="1"/>
  <c r="I4580" i="7" a="1"/>
  <c r="L4579" i="7"/>
  <c r="I4579" i="7"/>
  <c r="J4579" i="7" s="1"/>
  <c r="I4579" i="7" a="1"/>
  <c r="L4578" i="7"/>
  <c r="I4578" i="7"/>
  <c r="J4578" i="7" s="1"/>
  <c r="I4578" i="7" a="1"/>
  <c r="L4577" i="7"/>
  <c r="I4577" i="7"/>
  <c r="J4577" i="7" s="1"/>
  <c r="I4577" i="7" a="1"/>
  <c r="L4576" i="7"/>
  <c r="I4576" i="7"/>
  <c r="J4576" i="7" s="1"/>
  <c r="I4576" i="7" a="1"/>
  <c r="L4575" i="7"/>
  <c r="I4575" i="7"/>
  <c r="J4575" i="7" s="1"/>
  <c r="I4575" i="7" a="1"/>
  <c r="L4574" i="7"/>
  <c r="I4574" i="7"/>
  <c r="J4574" i="7" s="1"/>
  <c r="I4574" i="7" a="1"/>
  <c r="L4573" i="7"/>
  <c r="I4573" i="7"/>
  <c r="J4573" i="7" s="1"/>
  <c r="I4573" i="7" a="1"/>
  <c r="L4572" i="7"/>
  <c r="I4572" i="7"/>
  <c r="J4572" i="7" s="1"/>
  <c r="I4572" i="7" a="1"/>
  <c r="L4571" i="7"/>
  <c r="I4571" i="7"/>
  <c r="J4571" i="7" s="1"/>
  <c r="I4571" i="7" a="1"/>
  <c r="L4570" i="7"/>
  <c r="I4570" i="7"/>
  <c r="J4570" i="7" s="1"/>
  <c r="I4570" i="7" a="1"/>
  <c r="L4569" i="7"/>
  <c r="I4569" i="7"/>
  <c r="J4569" i="7" s="1"/>
  <c r="I4569" i="7" a="1"/>
  <c r="L4568" i="7"/>
  <c r="I4568" i="7"/>
  <c r="J4568" i="7" s="1"/>
  <c r="I4568" i="7" a="1"/>
  <c r="L4567" i="7"/>
  <c r="I4567" i="7"/>
  <c r="J4567" i="7" s="1"/>
  <c r="I4567" i="7" a="1"/>
  <c r="L4566" i="7"/>
  <c r="I4566" i="7"/>
  <c r="J4566" i="7" s="1"/>
  <c r="I4566" i="7" a="1"/>
  <c r="L4565" i="7"/>
  <c r="I4565" i="7"/>
  <c r="J4565" i="7" s="1"/>
  <c r="I4565" i="7" a="1"/>
  <c r="L4564" i="7"/>
  <c r="I4564" i="7"/>
  <c r="J4564" i="7" s="1"/>
  <c r="I4564" i="7" a="1"/>
  <c r="L4563" i="7"/>
  <c r="I4563" i="7"/>
  <c r="J4563" i="7" s="1"/>
  <c r="I4563" i="7" a="1"/>
  <c r="L4562" i="7"/>
  <c r="I4562" i="7"/>
  <c r="J4562" i="7" s="1"/>
  <c r="I4562" i="7" a="1"/>
  <c r="L4561" i="7"/>
  <c r="I4561" i="7" a="1"/>
  <c r="I4561" i="7" s="1"/>
  <c r="J4561" i="7" s="1"/>
  <c r="L4560" i="7"/>
  <c r="I4560" i="7"/>
  <c r="J4560" i="7" s="1"/>
  <c r="I4560" i="7" a="1"/>
  <c r="L4559" i="7"/>
  <c r="I4559" i="7" a="1"/>
  <c r="I4559" i="7" s="1"/>
  <c r="J4559" i="7" s="1"/>
  <c r="L4558" i="7"/>
  <c r="I4558" i="7"/>
  <c r="J4558" i="7" s="1"/>
  <c r="I4558" i="7" a="1"/>
  <c r="L4557" i="7"/>
  <c r="I4557" i="7" a="1"/>
  <c r="I4557" i="7" s="1"/>
  <c r="J4557" i="7" s="1"/>
  <c r="L4556" i="7"/>
  <c r="I4556" i="7"/>
  <c r="J4556" i="7" s="1"/>
  <c r="I4556" i="7" a="1"/>
  <c r="L4555" i="7"/>
  <c r="I4555" i="7" a="1"/>
  <c r="I4555" i="7" s="1"/>
  <c r="J4555" i="7" s="1"/>
  <c r="L4554" i="7"/>
  <c r="I4554" i="7"/>
  <c r="J4554" i="7" s="1"/>
  <c r="I4554" i="7" a="1"/>
  <c r="L4553" i="7"/>
  <c r="I4553" i="7" a="1"/>
  <c r="I4553" i="7" s="1"/>
  <c r="J4553" i="7" s="1"/>
  <c r="L4552" i="7"/>
  <c r="I4552" i="7"/>
  <c r="J4552" i="7" s="1"/>
  <c r="I4552" i="7" a="1"/>
  <c r="L4551" i="7"/>
  <c r="I4551" i="7" a="1"/>
  <c r="I4551" i="7" s="1"/>
  <c r="J4551" i="7" s="1"/>
  <c r="L4550" i="7"/>
  <c r="I4550" i="7" a="1"/>
  <c r="I4550" i="7" s="1"/>
  <c r="J4550" i="7" s="1"/>
  <c r="L4549" i="7"/>
  <c r="I4549" i="7" a="1"/>
  <c r="I4549" i="7" s="1"/>
  <c r="J4549" i="7" s="1"/>
  <c r="L4548" i="7"/>
  <c r="I4548" i="7" a="1"/>
  <c r="I4548" i="7" s="1"/>
  <c r="J4548" i="7" s="1"/>
  <c r="L4547" i="7"/>
  <c r="I4547" i="7" a="1"/>
  <c r="I4547" i="7" s="1"/>
  <c r="J4547" i="7" s="1"/>
  <c r="L4546" i="7"/>
  <c r="I4546" i="7" a="1"/>
  <c r="I4546" i="7" s="1"/>
  <c r="J4546" i="7" s="1"/>
  <c r="L4545" i="7"/>
  <c r="I4545" i="7" a="1"/>
  <c r="I4545" i="7" s="1"/>
  <c r="J4545" i="7" s="1"/>
  <c r="L4544" i="7"/>
  <c r="I4544" i="7" a="1"/>
  <c r="I4544" i="7" s="1"/>
  <c r="J4544" i="7" s="1"/>
  <c r="L4543" i="7"/>
  <c r="I4543" i="7" a="1"/>
  <c r="I4543" i="7" s="1"/>
  <c r="J4543" i="7" s="1"/>
  <c r="L4542" i="7"/>
  <c r="I4542" i="7" a="1"/>
  <c r="I4542" i="7" s="1"/>
  <c r="J4542" i="7" s="1"/>
  <c r="L4541" i="7"/>
  <c r="I4541" i="7" a="1"/>
  <c r="I4541" i="7" s="1"/>
  <c r="J4541" i="7" s="1"/>
  <c r="L4540" i="7"/>
  <c r="I4540" i="7" a="1"/>
  <c r="I4540" i="7" s="1"/>
  <c r="J4540" i="7" s="1"/>
  <c r="L4539" i="7"/>
  <c r="I4539" i="7"/>
  <c r="J4539" i="7" s="1"/>
  <c r="I4539" i="7" a="1"/>
  <c r="L4538" i="7"/>
  <c r="I4538" i="7"/>
  <c r="J4538" i="7" s="1"/>
  <c r="I4538" i="7" a="1"/>
  <c r="L4537" i="7"/>
  <c r="J4537" i="7"/>
  <c r="I4537" i="7"/>
  <c r="I4537" i="7" a="1"/>
  <c r="L4536" i="7"/>
  <c r="J4536" i="7"/>
  <c r="I4536" i="7" a="1"/>
  <c r="I4536" i="7" s="1"/>
  <c r="L4535" i="7"/>
  <c r="I4535" i="7" a="1"/>
  <c r="I4535" i="7" s="1"/>
  <c r="J4535" i="7" s="1"/>
  <c r="L4534" i="7"/>
  <c r="I4534" i="7" a="1"/>
  <c r="I4534" i="7" s="1"/>
  <c r="J4534" i="7" s="1"/>
  <c r="L4533" i="7"/>
  <c r="I4533" i="7" a="1"/>
  <c r="I4533" i="7" s="1"/>
  <c r="J4533" i="7" s="1"/>
  <c r="L4532" i="7"/>
  <c r="I4532" i="7" a="1"/>
  <c r="I4532" i="7" s="1"/>
  <c r="J4532" i="7" s="1"/>
  <c r="L4531" i="7"/>
  <c r="I4531" i="7" a="1"/>
  <c r="I4531" i="7" s="1"/>
  <c r="J4531" i="7" s="1"/>
  <c r="L4530" i="7"/>
  <c r="J4530" i="7"/>
  <c r="I4530" i="7"/>
  <c r="I4530" i="7" a="1"/>
  <c r="L4529" i="7"/>
  <c r="I4529" i="7"/>
  <c r="J4529" i="7" s="1"/>
  <c r="I4529" i="7" a="1"/>
  <c r="L4528" i="7"/>
  <c r="J4528" i="7"/>
  <c r="I4528" i="7" a="1"/>
  <c r="I4528" i="7" s="1"/>
  <c r="L4527" i="7"/>
  <c r="I4527" i="7" a="1"/>
  <c r="I4527" i="7" s="1"/>
  <c r="J4527" i="7" s="1"/>
  <c r="L4526" i="7"/>
  <c r="I4526" i="7" a="1"/>
  <c r="I4526" i="7" s="1"/>
  <c r="J4526" i="7" s="1"/>
  <c r="L4525" i="7"/>
  <c r="I4525" i="7" a="1"/>
  <c r="I4525" i="7" s="1"/>
  <c r="J4525" i="7" s="1"/>
  <c r="L4524" i="7"/>
  <c r="I4524" i="7" a="1"/>
  <c r="I4524" i="7" s="1"/>
  <c r="J4524" i="7" s="1"/>
  <c r="L4523" i="7"/>
  <c r="I4523" i="7" a="1"/>
  <c r="I4523" i="7" s="1"/>
  <c r="J4523" i="7" s="1"/>
  <c r="L4522" i="7"/>
  <c r="I4522" i="7" a="1"/>
  <c r="I4522" i="7" s="1"/>
  <c r="J4522" i="7" s="1"/>
  <c r="L4521" i="7"/>
  <c r="I4521" i="7" a="1"/>
  <c r="I4521" i="7" s="1"/>
  <c r="J4521" i="7" s="1"/>
  <c r="L4520" i="7"/>
  <c r="I4520" i="7" a="1"/>
  <c r="I4520" i="7" s="1"/>
  <c r="J4520" i="7" s="1"/>
  <c r="L4519" i="7"/>
  <c r="I4519" i="7" a="1"/>
  <c r="I4519" i="7" s="1"/>
  <c r="J4519" i="7" s="1"/>
  <c r="L4518" i="7"/>
  <c r="I4518" i="7" a="1"/>
  <c r="I4518" i="7" s="1"/>
  <c r="J4518" i="7" s="1"/>
  <c r="L4517" i="7"/>
  <c r="I4517" i="7" a="1"/>
  <c r="I4517" i="7" s="1"/>
  <c r="J4517" i="7" s="1"/>
  <c r="L4516" i="7"/>
  <c r="I4516" i="7" a="1"/>
  <c r="I4516" i="7" s="1"/>
  <c r="J4516" i="7" s="1"/>
  <c r="L4515" i="7"/>
  <c r="I4515" i="7" a="1"/>
  <c r="I4515" i="7" s="1"/>
  <c r="J4515" i="7" s="1"/>
  <c r="L4514" i="7"/>
  <c r="I4514" i="7"/>
  <c r="J4514" i="7" s="1"/>
  <c r="I4514" i="7" a="1"/>
  <c r="L4513" i="7"/>
  <c r="I4513" i="7"/>
  <c r="J4513" i="7" s="1"/>
  <c r="I4513" i="7" a="1"/>
  <c r="L4512" i="7"/>
  <c r="J4512" i="7"/>
  <c r="I4512" i="7" a="1"/>
  <c r="I4512" i="7" s="1"/>
  <c r="L4511" i="7"/>
  <c r="J4511" i="7"/>
  <c r="I4511" i="7" a="1"/>
  <c r="I4511" i="7" s="1"/>
  <c r="L4510" i="7"/>
  <c r="I4510" i="7" a="1"/>
  <c r="I4510" i="7" s="1"/>
  <c r="J4510" i="7" s="1"/>
  <c r="L4509" i="7"/>
  <c r="I4509" i="7" a="1"/>
  <c r="I4509" i="7" s="1"/>
  <c r="J4509" i="7" s="1"/>
  <c r="L4508" i="7"/>
  <c r="I4508" i="7"/>
  <c r="J4508" i="7" s="1"/>
  <c r="I4508" i="7" a="1"/>
  <c r="L4507" i="7"/>
  <c r="I4507" i="7" a="1"/>
  <c r="I4507" i="7" s="1"/>
  <c r="J4507" i="7" s="1"/>
  <c r="L4506" i="7"/>
  <c r="I4506" i="7" a="1"/>
  <c r="I4506" i="7" s="1"/>
  <c r="J4506" i="7" s="1"/>
  <c r="L4505" i="7"/>
  <c r="I4505" i="7" a="1"/>
  <c r="I4505" i="7" s="1"/>
  <c r="J4505" i="7" s="1"/>
  <c r="L4504" i="7"/>
  <c r="I4504" i="7"/>
  <c r="J4504" i="7" s="1"/>
  <c r="I4504" i="7" a="1"/>
  <c r="L4503" i="7"/>
  <c r="I4503" i="7" a="1"/>
  <c r="I4503" i="7" s="1"/>
  <c r="J4503" i="7" s="1"/>
  <c r="L4502" i="7"/>
  <c r="I4502" i="7"/>
  <c r="J4502" i="7" s="1"/>
  <c r="I4502" i="7" a="1"/>
  <c r="L4501" i="7"/>
  <c r="I4501" i="7"/>
  <c r="J4501" i="7" s="1"/>
  <c r="I4501" i="7" a="1"/>
  <c r="L4500" i="7"/>
  <c r="I4500" i="7"/>
  <c r="J4500" i="7" s="1"/>
  <c r="I4500" i="7" a="1"/>
  <c r="L4499" i="7"/>
  <c r="I4499" i="7"/>
  <c r="J4499" i="7" s="1"/>
  <c r="I4499" i="7" a="1"/>
  <c r="L4498" i="7"/>
  <c r="I4498" i="7"/>
  <c r="J4498" i="7" s="1"/>
  <c r="I4498" i="7" a="1"/>
  <c r="L4497" i="7"/>
  <c r="J4497" i="7"/>
  <c r="I4497" i="7" a="1"/>
  <c r="I4497" i="7" s="1"/>
  <c r="L4496" i="7"/>
  <c r="I4496" i="7" a="1"/>
  <c r="I4496" i="7" s="1"/>
  <c r="J4496" i="7" s="1"/>
  <c r="L4495" i="7"/>
  <c r="I4495" i="7" a="1"/>
  <c r="I4495" i="7" s="1"/>
  <c r="J4495" i="7" s="1"/>
  <c r="L4494" i="7"/>
  <c r="I4494" i="7" a="1"/>
  <c r="I4494" i="7" s="1"/>
  <c r="J4494" i="7" s="1"/>
  <c r="L4493" i="7"/>
  <c r="I4493" i="7" a="1"/>
  <c r="I4493" i="7" s="1"/>
  <c r="J4493" i="7" s="1"/>
  <c r="L4492" i="7"/>
  <c r="I4492" i="7" a="1"/>
  <c r="I4492" i="7" s="1"/>
  <c r="J4492" i="7" s="1"/>
  <c r="L4491" i="7"/>
  <c r="J4491" i="7"/>
  <c r="I4491" i="7"/>
  <c r="I4491" i="7" a="1"/>
  <c r="L4490" i="7"/>
  <c r="I4490" i="7"/>
  <c r="J4490" i="7" s="1"/>
  <c r="I4490" i="7" a="1"/>
  <c r="L4489" i="7"/>
  <c r="I4489" i="7" a="1"/>
  <c r="I4489" i="7" s="1"/>
  <c r="J4489" i="7" s="1"/>
  <c r="L4488" i="7"/>
  <c r="I4488" i="7" a="1"/>
  <c r="I4488" i="7" s="1"/>
  <c r="J4488" i="7" s="1"/>
  <c r="L4487" i="7"/>
  <c r="I4487" i="7" a="1"/>
  <c r="I4487" i="7" s="1"/>
  <c r="J4487" i="7" s="1"/>
  <c r="L4486" i="7"/>
  <c r="I4486" i="7" a="1"/>
  <c r="I4486" i="7" s="1"/>
  <c r="J4486" i="7" s="1"/>
  <c r="L4485" i="7"/>
  <c r="I4485" i="7" a="1"/>
  <c r="I4485" i="7" s="1"/>
  <c r="J4485" i="7" s="1"/>
  <c r="L4484" i="7"/>
  <c r="I4484" i="7" a="1"/>
  <c r="I4484" i="7" s="1"/>
  <c r="J4484" i="7" s="1"/>
  <c r="L4483" i="7"/>
  <c r="I4483" i="7" a="1"/>
  <c r="I4483" i="7" s="1"/>
  <c r="J4483" i="7" s="1"/>
  <c r="L4482" i="7"/>
  <c r="I4482" i="7" a="1"/>
  <c r="I4482" i="7" s="1"/>
  <c r="J4482" i="7" s="1"/>
  <c r="L4481" i="7"/>
  <c r="I4481" i="7" a="1"/>
  <c r="I4481" i="7" s="1"/>
  <c r="J4481" i="7" s="1"/>
  <c r="L4480" i="7"/>
  <c r="I4480" i="7" a="1"/>
  <c r="I4480" i="7" s="1"/>
  <c r="J4480" i="7" s="1"/>
  <c r="L4479" i="7"/>
  <c r="I4479" i="7" a="1"/>
  <c r="I4479" i="7" s="1"/>
  <c r="J4479" i="7" s="1"/>
  <c r="L4478" i="7"/>
  <c r="I4478" i="7" a="1"/>
  <c r="I4478" i="7" s="1"/>
  <c r="J4478" i="7" s="1"/>
  <c r="L4477" i="7"/>
  <c r="I4477" i="7" a="1"/>
  <c r="I4477" i="7" s="1"/>
  <c r="J4477" i="7" s="1"/>
  <c r="L4476" i="7"/>
  <c r="I4476" i="7" a="1"/>
  <c r="I4476" i="7" s="1"/>
  <c r="J4476" i="7" s="1"/>
  <c r="L4475" i="7"/>
  <c r="I4475" i="7" a="1"/>
  <c r="I4475" i="7" s="1"/>
  <c r="J4475" i="7" s="1"/>
  <c r="L4474" i="7"/>
  <c r="I4474" i="7" a="1"/>
  <c r="I4474" i="7" s="1"/>
  <c r="J4474" i="7" s="1"/>
  <c r="L4473" i="7"/>
  <c r="I4473" i="7" a="1"/>
  <c r="I4473" i="7" s="1"/>
  <c r="J4473" i="7" s="1"/>
  <c r="L4472" i="7"/>
  <c r="I4472" i="7" a="1"/>
  <c r="I4472" i="7" s="1"/>
  <c r="J4472" i="7" s="1"/>
  <c r="L4471" i="7"/>
  <c r="I4471" i="7" a="1"/>
  <c r="I4471" i="7" s="1"/>
  <c r="J4471" i="7" s="1"/>
  <c r="L4470" i="7"/>
  <c r="I4470" i="7" a="1"/>
  <c r="I4470" i="7" s="1"/>
  <c r="J4470" i="7" s="1"/>
  <c r="L4469" i="7"/>
  <c r="I4469" i="7" a="1"/>
  <c r="I4469" i="7" s="1"/>
  <c r="J4469" i="7" s="1"/>
  <c r="L4468" i="7"/>
  <c r="I4468" i="7" a="1"/>
  <c r="I4468" i="7" s="1"/>
  <c r="J4468" i="7" s="1"/>
  <c r="L4467" i="7"/>
  <c r="I4467" i="7" a="1"/>
  <c r="I4467" i="7" s="1"/>
  <c r="J4467" i="7" s="1"/>
  <c r="L4466" i="7"/>
  <c r="I4466" i="7" a="1"/>
  <c r="I4466" i="7" s="1"/>
  <c r="J4466" i="7" s="1"/>
  <c r="L4465" i="7"/>
  <c r="I4465" i="7"/>
  <c r="J4465" i="7" s="1"/>
  <c r="I4465" i="7" a="1"/>
  <c r="L4464" i="7"/>
  <c r="I4464" i="7"/>
  <c r="J4464" i="7" s="1"/>
  <c r="I4464" i="7" a="1"/>
  <c r="L4463" i="7"/>
  <c r="J4463" i="7"/>
  <c r="I4463" i="7"/>
  <c r="I4463" i="7" a="1"/>
  <c r="L4462" i="7"/>
  <c r="I4462" i="7"/>
  <c r="J4462" i="7" s="1"/>
  <c r="I4462" i="7" a="1"/>
  <c r="L4461" i="7"/>
  <c r="J4461" i="7"/>
  <c r="I4461" i="7" a="1"/>
  <c r="I4461" i="7" s="1"/>
  <c r="L4460" i="7"/>
  <c r="I4460" i="7" a="1"/>
  <c r="I4460" i="7" s="1"/>
  <c r="J4460" i="7" s="1"/>
  <c r="L4459" i="7"/>
  <c r="I4459" i="7" a="1"/>
  <c r="I4459" i="7" s="1"/>
  <c r="J4459" i="7" s="1"/>
  <c r="L4458" i="7"/>
  <c r="I4458" i="7" a="1"/>
  <c r="I4458" i="7" s="1"/>
  <c r="J4458" i="7" s="1"/>
  <c r="L4457" i="7"/>
  <c r="I4457" i="7" a="1"/>
  <c r="I4457" i="7" s="1"/>
  <c r="J4457" i="7" s="1"/>
  <c r="L4456" i="7"/>
  <c r="I4456" i="7" a="1"/>
  <c r="I4456" i="7" s="1"/>
  <c r="J4456" i="7" s="1"/>
  <c r="L4455" i="7"/>
  <c r="J4455" i="7"/>
  <c r="I4455" i="7"/>
  <c r="I4455" i="7" a="1"/>
  <c r="L4454" i="7"/>
  <c r="J4454" i="7"/>
  <c r="I4454" i="7"/>
  <c r="I4454" i="7" a="1"/>
  <c r="L4453" i="7"/>
  <c r="J4453" i="7"/>
  <c r="I4453" i="7"/>
  <c r="I4453" i="7" a="1"/>
  <c r="L4452" i="7"/>
  <c r="J4452" i="7"/>
  <c r="I4452" i="7"/>
  <c r="I4452" i="7" a="1"/>
  <c r="L4451" i="7"/>
  <c r="J4451" i="7"/>
  <c r="I4451" i="7"/>
  <c r="I4451" i="7" a="1"/>
  <c r="L4450" i="7"/>
  <c r="J4450" i="7"/>
  <c r="I4450" i="7"/>
  <c r="I4450" i="7" a="1"/>
  <c r="L4449" i="7"/>
  <c r="J4449" i="7"/>
  <c r="I4449" i="7"/>
  <c r="I4449" i="7" a="1"/>
  <c r="L4448" i="7"/>
  <c r="J4448" i="7"/>
  <c r="I4448" i="7"/>
  <c r="I4448" i="7" a="1"/>
  <c r="L4447" i="7"/>
  <c r="J4447" i="7"/>
  <c r="I4447" i="7"/>
  <c r="I4447" i="7" a="1"/>
  <c r="L4446" i="7"/>
  <c r="J4446" i="7"/>
  <c r="I4446" i="7"/>
  <c r="I4446" i="7" a="1"/>
  <c r="L4445" i="7"/>
  <c r="I4445" i="7" a="1"/>
  <c r="I4445" i="7" s="1"/>
  <c r="J4445" i="7" s="1"/>
  <c r="L4444" i="7"/>
  <c r="J4444" i="7"/>
  <c r="I4444" i="7" a="1"/>
  <c r="I4444" i="7" s="1"/>
  <c r="L4443" i="7"/>
  <c r="I4443" i="7" a="1"/>
  <c r="I4443" i="7" s="1"/>
  <c r="J4443" i="7" s="1"/>
  <c r="L4442" i="7"/>
  <c r="I4442" i="7" a="1"/>
  <c r="I4442" i="7" s="1"/>
  <c r="J4442" i="7" s="1"/>
  <c r="L4441" i="7"/>
  <c r="I4441" i="7" a="1"/>
  <c r="I4441" i="7" s="1"/>
  <c r="J4441" i="7" s="1"/>
  <c r="L4440" i="7"/>
  <c r="I4440" i="7" a="1"/>
  <c r="I4440" i="7" s="1"/>
  <c r="J4440" i="7" s="1"/>
  <c r="L4439" i="7"/>
  <c r="I4439" i="7"/>
  <c r="J4439" i="7" s="1"/>
  <c r="I4439" i="7" a="1"/>
  <c r="L4438" i="7"/>
  <c r="J4438" i="7"/>
  <c r="I4438" i="7"/>
  <c r="I4438" i="7" a="1"/>
  <c r="L4437" i="7"/>
  <c r="I4437" i="7"/>
  <c r="J4437" i="7" s="1"/>
  <c r="I4437" i="7" a="1"/>
  <c r="L4436" i="7"/>
  <c r="J4436" i="7"/>
  <c r="I4436" i="7"/>
  <c r="I4436" i="7" a="1"/>
  <c r="L4435" i="7"/>
  <c r="I4435" i="7" a="1"/>
  <c r="I4435" i="7" s="1"/>
  <c r="J4435" i="7" s="1"/>
  <c r="L4434" i="7"/>
  <c r="I4434" i="7"/>
  <c r="J4434" i="7" s="1"/>
  <c r="I4434" i="7" a="1"/>
  <c r="L4433" i="7"/>
  <c r="I4433" i="7" a="1"/>
  <c r="I4433" i="7" s="1"/>
  <c r="J4433" i="7" s="1"/>
  <c r="L4432" i="7"/>
  <c r="I4432" i="7" a="1"/>
  <c r="I4432" i="7" s="1"/>
  <c r="J4432" i="7" s="1"/>
  <c r="L4431" i="7"/>
  <c r="I4431" i="7"/>
  <c r="J4431" i="7" s="1"/>
  <c r="I4431" i="7" a="1"/>
  <c r="L4430" i="7"/>
  <c r="J4430" i="7"/>
  <c r="I4430" i="7"/>
  <c r="I4430" i="7" a="1"/>
  <c r="L4429" i="7"/>
  <c r="I4429" i="7"/>
  <c r="J4429" i="7" s="1"/>
  <c r="I4429" i="7" a="1"/>
  <c r="L4428" i="7"/>
  <c r="I4428" i="7"/>
  <c r="J4428" i="7" s="1"/>
  <c r="I4428" i="7" a="1"/>
  <c r="L4427" i="7"/>
  <c r="J4427" i="7"/>
  <c r="I4427" i="7"/>
  <c r="I4427" i="7" a="1"/>
  <c r="L4426" i="7"/>
  <c r="I4426" i="7"/>
  <c r="J4426" i="7" s="1"/>
  <c r="I4426" i="7" a="1"/>
  <c r="L4425" i="7"/>
  <c r="J4425" i="7"/>
  <c r="I4425" i="7" a="1"/>
  <c r="I4425" i="7" s="1"/>
  <c r="L4424" i="7"/>
  <c r="I4424" i="7" a="1"/>
  <c r="I4424" i="7" s="1"/>
  <c r="J4424" i="7" s="1"/>
  <c r="L4423" i="7"/>
  <c r="I4423" i="7"/>
  <c r="J4423" i="7" s="1"/>
  <c r="I4423" i="7" a="1"/>
  <c r="L4422" i="7"/>
  <c r="I4422" i="7" a="1"/>
  <c r="I4422" i="7" s="1"/>
  <c r="J4422" i="7" s="1"/>
  <c r="L4421" i="7"/>
  <c r="J4421" i="7"/>
  <c r="I4421" i="7"/>
  <c r="I4421" i="7" a="1"/>
  <c r="L4420" i="7"/>
  <c r="I4420" i="7"/>
  <c r="J4420" i="7" s="1"/>
  <c r="I4420" i="7" a="1"/>
  <c r="L4419" i="7"/>
  <c r="J4419" i="7"/>
  <c r="I4419" i="7"/>
  <c r="I4419" i="7" a="1"/>
  <c r="L4418" i="7"/>
  <c r="J4418" i="7"/>
  <c r="I4418" i="7"/>
  <c r="I4418" i="7" a="1"/>
  <c r="L4417" i="7"/>
  <c r="J4417" i="7"/>
  <c r="I4417" i="7" a="1"/>
  <c r="I4417" i="7" s="1"/>
  <c r="L4416" i="7"/>
  <c r="J4416" i="7"/>
  <c r="I4416" i="7" a="1"/>
  <c r="I4416" i="7" s="1"/>
  <c r="L4415" i="7"/>
  <c r="I4415" i="7" a="1"/>
  <c r="I4415" i="7" s="1"/>
  <c r="J4415" i="7" s="1"/>
  <c r="L4414" i="7"/>
  <c r="I4414" i="7" a="1"/>
  <c r="I4414" i="7" s="1"/>
  <c r="J4414" i="7" s="1"/>
  <c r="L4413" i="7"/>
  <c r="I4413" i="7"/>
  <c r="J4413" i="7" s="1"/>
  <c r="I4413" i="7" a="1"/>
  <c r="L4412" i="7"/>
  <c r="J4412" i="7"/>
  <c r="I4412" i="7"/>
  <c r="I4412" i="7" a="1"/>
  <c r="L4411" i="7"/>
  <c r="J4411" i="7"/>
  <c r="I4411" i="7"/>
  <c r="I4411" i="7" a="1"/>
  <c r="L4410" i="7"/>
  <c r="J4410" i="7"/>
  <c r="I4410" i="7"/>
  <c r="I4410" i="7" a="1"/>
  <c r="L4409" i="7"/>
  <c r="J4409" i="7"/>
  <c r="I4409" i="7" a="1"/>
  <c r="I4409" i="7" s="1"/>
  <c r="L4408" i="7"/>
  <c r="J4408" i="7"/>
  <c r="I4408" i="7" a="1"/>
  <c r="I4408" i="7" s="1"/>
  <c r="L4407" i="7"/>
  <c r="I4407" i="7"/>
  <c r="J4407" i="7" s="1"/>
  <c r="I4407" i="7" a="1"/>
  <c r="L4406" i="7"/>
  <c r="I4406" i="7" a="1"/>
  <c r="I4406" i="7" s="1"/>
  <c r="J4406" i="7" s="1"/>
  <c r="L4405" i="7"/>
  <c r="I4405" i="7" a="1"/>
  <c r="I4405" i="7" s="1"/>
  <c r="J4405" i="7" s="1"/>
  <c r="L4404" i="7"/>
  <c r="I4404" i="7"/>
  <c r="J4404" i="7" s="1"/>
  <c r="I4404" i="7" a="1"/>
  <c r="L4403" i="7"/>
  <c r="J4403" i="7"/>
  <c r="I4403" i="7"/>
  <c r="I4403" i="7" a="1"/>
  <c r="L4402" i="7"/>
  <c r="J4402" i="7"/>
  <c r="I4402" i="7"/>
  <c r="I4402" i="7" a="1"/>
  <c r="L4401" i="7"/>
  <c r="I4401" i="7" a="1"/>
  <c r="I4401" i="7" s="1"/>
  <c r="J4401" i="7" s="1"/>
  <c r="L4400" i="7"/>
  <c r="J4400" i="7"/>
  <c r="I4400" i="7" a="1"/>
  <c r="I4400" i="7" s="1"/>
  <c r="L4399" i="7"/>
  <c r="I4399" i="7" a="1"/>
  <c r="I4399" i="7" s="1"/>
  <c r="J4399" i="7" s="1"/>
  <c r="L4398" i="7"/>
  <c r="I4398" i="7"/>
  <c r="J4398" i="7" s="1"/>
  <c r="I4398" i="7" a="1"/>
  <c r="L4397" i="7"/>
  <c r="I4397" i="7" a="1"/>
  <c r="I4397" i="7" s="1"/>
  <c r="J4397" i="7" s="1"/>
  <c r="L4396" i="7"/>
  <c r="I4396" i="7" a="1"/>
  <c r="I4396" i="7" s="1"/>
  <c r="J4396" i="7" s="1"/>
  <c r="L4395" i="7"/>
  <c r="I4395" i="7"/>
  <c r="J4395" i="7" s="1"/>
  <c r="I4395" i="7" a="1"/>
  <c r="L4394" i="7"/>
  <c r="J4394" i="7"/>
  <c r="I4394" i="7"/>
  <c r="I4394" i="7" a="1"/>
  <c r="L4393" i="7"/>
  <c r="I4393" i="7"/>
  <c r="J4393" i="7" s="1"/>
  <c r="I4393" i="7" a="1"/>
  <c r="L4392" i="7"/>
  <c r="I4392" i="7"/>
  <c r="J4392" i="7" s="1"/>
  <c r="I4392" i="7" a="1"/>
  <c r="L4391" i="7"/>
  <c r="I4391" i="7"/>
  <c r="J4391" i="7" s="1"/>
  <c r="I4391" i="7" a="1"/>
  <c r="L4390" i="7"/>
  <c r="I4390" i="7" a="1"/>
  <c r="I4390" i="7" s="1"/>
  <c r="J4390" i="7" s="1"/>
  <c r="L4389" i="7"/>
  <c r="I4389" i="7"/>
  <c r="J4389" i="7" s="1"/>
  <c r="I4389" i="7" a="1"/>
  <c r="L4388" i="7"/>
  <c r="I4388" i="7" a="1"/>
  <c r="I4388" i="7" s="1"/>
  <c r="J4388" i="7" s="1"/>
  <c r="L4387" i="7"/>
  <c r="I4387" i="7"/>
  <c r="J4387" i="7" s="1"/>
  <c r="I4387" i="7" a="1"/>
  <c r="L4386" i="7"/>
  <c r="I4386" i="7" a="1"/>
  <c r="I4386" i="7" s="1"/>
  <c r="J4386" i="7" s="1"/>
  <c r="L4385" i="7"/>
  <c r="I4385" i="7" a="1"/>
  <c r="I4385" i="7" s="1"/>
  <c r="J4385" i="7" s="1"/>
  <c r="L4384" i="7"/>
  <c r="I4384" i="7" a="1"/>
  <c r="I4384" i="7" s="1"/>
  <c r="J4384" i="7" s="1"/>
  <c r="L4383" i="7"/>
  <c r="I4383" i="7" a="1"/>
  <c r="I4383" i="7" s="1"/>
  <c r="J4383" i="7" s="1"/>
  <c r="L4382" i="7"/>
  <c r="I4382" i="7" a="1"/>
  <c r="I4382" i="7" s="1"/>
  <c r="J4382" i="7" s="1"/>
  <c r="L4381" i="7"/>
  <c r="I4381" i="7" a="1"/>
  <c r="I4381" i="7" s="1"/>
  <c r="J4381" i="7" s="1"/>
  <c r="L4380" i="7"/>
  <c r="I4380" i="7" a="1"/>
  <c r="I4380" i="7" s="1"/>
  <c r="J4380" i="7" s="1"/>
  <c r="L4379" i="7"/>
  <c r="I4379" i="7" a="1"/>
  <c r="I4379" i="7" s="1"/>
  <c r="J4379" i="7" s="1"/>
  <c r="L4378" i="7"/>
  <c r="I4378" i="7" a="1"/>
  <c r="I4378" i="7" s="1"/>
  <c r="J4378" i="7" s="1"/>
  <c r="L4377" i="7"/>
  <c r="I4377" i="7" a="1"/>
  <c r="I4377" i="7" s="1"/>
  <c r="J4377" i="7" s="1"/>
  <c r="L4376" i="7"/>
  <c r="I4376" i="7" a="1"/>
  <c r="I4376" i="7" s="1"/>
  <c r="J4376" i="7" s="1"/>
  <c r="L4375" i="7"/>
  <c r="I4375" i="7" a="1"/>
  <c r="I4375" i="7" s="1"/>
  <c r="J4375" i="7" s="1"/>
  <c r="L4374" i="7"/>
  <c r="I4374" i="7" a="1"/>
  <c r="I4374" i="7" s="1"/>
  <c r="J4374" i="7" s="1"/>
  <c r="L4373" i="7"/>
  <c r="I4373" i="7" a="1"/>
  <c r="I4373" i="7" s="1"/>
  <c r="J4373" i="7" s="1"/>
  <c r="L4372" i="7"/>
  <c r="I4372" i="7" a="1"/>
  <c r="I4372" i="7" s="1"/>
  <c r="J4372" i="7" s="1"/>
  <c r="L4371" i="7"/>
  <c r="I4371" i="7" a="1"/>
  <c r="I4371" i="7" s="1"/>
  <c r="J4371" i="7" s="1"/>
  <c r="L4370" i="7"/>
  <c r="I4370" i="7" a="1"/>
  <c r="I4370" i="7" s="1"/>
  <c r="J4370" i="7" s="1"/>
  <c r="L4369" i="7"/>
  <c r="I4369" i="7" a="1"/>
  <c r="I4369" i="7" s="1"/>
  <c r="J4369" i="7" s="1"/>
  <c r="L4368" i="7"/>
  <c r="I4368" i="7" a="1"/>
  <c r="I4368" i="7" s="1"/>
  <c r="J4368" i="7" s="1"/>
  <c r="L4367" i="7"/>
  <c r="I4367" i="7" a="1"/>
  <c r="I4367" i="7" s="1"/>
  <c r="J4367" i="7" s="1"/>
  <c r="L4366" i="7"/>
  <c r="I4366" i="7" a="1"/>
  <c r="I4366" i="7" s="1"/>
  <c r="J4366" i="7" s="1"/>
  <c r="L4365" i="7"/>
  <c r="I4365" i="7" a="1"/>
  <c r="I4365" i="7" s="1"/>
  <c r="J4365" i="7" s="1"/>
  <c r="L4364" i="7"/>
  <c r="I4364" i="7" a="1"/>
  <c r="I4364" i="7" s="1"/>
  <c r="J4364" i="7" s="1"/>
  <c r="L4363" i="7"/>
  <c r="I4363" i="7" a="1"/>
  <c r="I4363" i="7" s="1"/>
  <c r="J4363" i="7" s="1"/>
  <c r="L4362" i="7"/>
  <c r="I4362" i="7" a="1"/>
  <c r="I4362" i="7" s="1"/>
  <c r="J4362" i="7" s="1"/>
  <c r="L4361" i="7"/>
  <c r="I4361" i="7" a="1"/>
  <c r="I4361" i="7" s="1"/>
  <c r="J4361" i="7" s="1"/>
  <c r="L4360" i="7"/>
  <c r="I4360" i="7" a="1"/>
  <c r="I4360" i="7" s="1"/>
  <c r="J4360" i="7" s="1"/>
  <c r="L4359" i="7"/>
  <c r="I4359" i="7" a="1"/>
  <c r="I4359" i="7" s="1"/>
  <c r="J4359" i="7" s="1"/>
  <c r="L4358" i="7"/>
  <c r="I4358" i="7" a="1"/>
  <c r="I4358" i="7" s="1"/>
  <c r="J4358" i="7" s="1"/>
  <c r="L4357" i="7"/>
  <c r="I4357" i="7" a="1"/>
  <c r="I4357" i="7" s="1"/>
  <c r="J4357" i="7" s="1"/>
  <c r="L4356" i="7"/>
  <c r="I4356" i="7" a="1"/>
  <c r="I4356" i="7" s="1"/>
  <c r="J4356" i="7" s="1"/>
  <c r="L4355" i="7"/>
  <c r="I4355" i="7" a="1"/>
  <c r="I4355" i="7" s="1"/>
  <c r="J4355" i="7" s="1"/>
  <c r="L4354" i="7"/>
  <c r="I4354" i="7" a="1"/>
  <c r="I4354" i="7" s="1"/>
  <c r="J4354" i="7" s="1"/>
  <c r="L4353" i="7"/>
  <c r="I4353" i="7" a="1"/>
  <c r="I4353" i="7" s="1"/>
  <c r="J4353" i="7" s="1"/>
  <c r="L4352" i="7"/>
  <c r="I4352" i="7" a="1"/>
  <c r="I4352" i="7" s="1"/>
  <c r="J4352" i="7" s="1"/>
  <c r="L4351" i="7"/>
  <c r="I4351" i="7" a="1"/>
  <c r="I4351" i="7" s="1"/>
  <c r="J4351" i="7" s="1"/>
  <c r="L4350" i="7"/>
  <c r="I4350" i="7" a="1"/>
  <c r="I4350" i="7" s="1"/>
  <c r="J4350" i="7" s="1"/>
  <c r="L4349" i="7"/>
  <c r="I4349" i="7" a="1"/>
  <c r="I4349" i="7" s="1"/>
  <c r="J4349" i="7" s="1"/>
  <c r="L4348" i="7"/>
  <c r="I4348" i="7" a="1"/>
  <c r="I4348" i="7" s="1"/>
  <c r="J4348" i="7" s="1"/>
  <c r="L4347" i="7"/>
  <c r="I4347" i="7" a="1"/>
  <c r="I4347" i="7" s="1"/>
  <c r="J4347" i="7" s="1"/>
  <c r="L4346" i="7"/>
  <c r="I4346" i="7" a="1"/>
  <c r="I4346" i="7" s="1"/>
  <c r="J4346" i="7" s="1"/>
  <c r="L4345" i="7"/>
  <c r="I4345" i="7" a="1"/>
  <c r="I4345" i="7" s="1"/>
  <c r="J4345" i="7" s="1"/>
  <c r="L4344" i="7"/>
  <c r="I4344" i="7" a="1"/>
  <c r="I4344" i="7" s="1"/>
  <c r="J4344" i="7" s="1"/>
  <c r="L4343" i="7"/>
  <c r="I4343" i="7" a="1"/>
  <c r="I4343" i="7" s="1"/>
  <c r="J4343" i="7" s="1"/>
  <c r="L4342" i="7"/>
  <c r="I4342" i="7" a="1"/>
  <c r="I4342" i="7" s="1"/>
  <c r="J4342" i="7" s="1"/>
  <c r="L4341" i="7"/>
  <c r="I4341" i="7"/>
  <c r="J4341" i="7" s="1"/>
  <c r="I4341" i="7" a="1"/>
  <c r="L4340" i="7"/>
  <c r="I4340" i="7"/>
  <c r="J4340" i="7" s="1"/>
  <c r="I4340" i="7" a="1"/>
  <c r="L4339" i="7"/>
  <c r="I4339" i="7"/>
  <c r="J4339" i="7" s="1"/>
  <c r="I4339" i="7" a="1"/>
  <c r="L4338" i="7"/>
  <c r="I4338" i="7"/>
  <c r="J4338" i="7" s="1"/>
  <c r="I4338" i="7" a="1"/>
  <c r="L4337" i="7"/>
  <c r="I4337" i="7"/>
  <c r="J4337" i="7" s="1"/>
  <c r="I4337" i="7" a="1"/>
  <c r="L4336" i="7"/>
  <c r="J4336" i="7"/>
  <c r="I4336" i="7" a="1"/>
  <c r="I4336" i="7" s="1"/>
  <c r="L4335" i="7"/>
  <c r="I4335" i="7"/>
  <c r="J4335" i="7" s="1"/>
  <c r="I4335" i="7" a="1"/>
  <c r="L4334" i="7"/>
  <c r="I4334" i="7"/>
  <c r="J4334" i="7" s="1"/>
  <c r="I4334" i="7" a="1"/>
  <c r="L4333" i="7"/>
  <c r="I4333" i="7"/>
  <c r="J4333" i="7" s="1"/>
  <c r="I4333" i="7" a="1"/>
  <c r="L4332" i="7"/>
  <c r="I4332" i="7" a="1"/>
  <c r="I4332" i="7" s="1"/>
  <c r="J4332" i="7" s="1"/>
  <c r="L4331" i="7"/>
  <c r="I4331" i="7"/>
  <c r="J4331" i="7" s="1"/>
  <c r="I4331" i="7" a="1"/>
  <c r="L4330" i="7"/>
  <c r="I4330" i="7"/>
  <c r="J4330" i="7" s="1"/>
  <c r="I4330" i="7" a="1"/>
  <c r="L4329" i="7"/>
  <c r="J4329" i="7"/>
  <c r="I4329" i="7"/>
  <c r="I4329" i="7" a="1"/>
  <c r="L4328" i="7"/>
  <c r="J4328" i="7"/>
  <c r="I4328" i="7"/>
  <c r="I4328" i="7" a="1"/>
  <c r="L4327" i="7"/>
  <c r="J4327" i="7"/>
  <c r="I4327" i="7"/>
  <c r="I4327" i="7" a="1"/>
  <c r="L4326" i="7"/>
  <c r="I4326" i="7" a="1"/>
  <c r="I4326" i="7" s="1"/>
  <c r="J4326" i="7" s="1"/>
  <c r="L4325" i="7"/>
  <c r="J4325" i="7"/>
  <c r="I4325" i="7" a="1"/>
  <c r="I4325" i="7" s="1"/>
  <c r="L4324" i="7"/>
  <c r="J4324" i="7"/>
  <c r="I4324" i="7"/>
  <c r="I4324" i="7" a="1"/>
  <c r="L4323" i="7"/>
  <c r="J4323" i="7"/>
  <c r="I4323" i="7" a="1"/>
  <c r="I4323" i="7" s="1"/>
  <c r="L4322" i="7"/>
  <c r="I4322" i="7"/>
  <c r="J4322" i="7" s="1"/>
  <c r="I4322" i="7" a="1"/>
  <c r="L4321" i="7"/>
  <c r="I4321" i="7" a="1"/>
  <c r="I4321" i="7" s="1"/>
  <c r="J4321" i="7" s="1"/>
  <c r="L4320" i="7"/>
  <c r="I4320" i="7" a="1"/>
  <c r="I4320" i="7" s="1"/>
  <c r="J4320" i="7" s="1"/>
  <c r="L4319" i="7"/>
  <c r="I4319" i="7" a="1"/>
  <c r="I4319" i="7" s="1"/>
  <c r="J4319" i="7" s="1"/>
  <c r="L4318" i="7"/>
  <c r="I4318" i="7" a="1"/>
  <c r="I4318" i="7" s="1"/>
  <c r="J4318" i="7" s="1"/>
  <c r="L4317" i="7"/>
  <c r="J4317" i="7"/>
  <c r="I4317" i="7" a="1"/>
  <c r="I4317" i="7" s="1"/>
  <c r="L4316" i="7"/>
  <c r="J4316" i="7"/>
  <c r="I4316" i="7"/>
  <c r="I4316" i="7" a="1"/>
  <c r="L4315" i="7"/>
  <c r="J4315" i="7"/>
  <c r="I4315" i="7" a="1"/>
  <c r="I4315" i="7" s="1"/>
  <c r="L4314" i="7"/>
  <c r="I4314" i="7"/>
  <c r="J4314" i="7" s="1"/>
  <c r="I4314" i="7" a="1"/>
  <c r="L4313" i="7"/>
  <c r="I4313" i="7" a="1"/>
  <c r="I4313" i="7" s="1"/>
  <c r="J4313" i="7" s="1"/>
  <c r="L4312" i="7"/>
  <c r="I4312" i="7" a="1"/>
  <c r="I4312" i="7" s="1"/>
  <c r="J4312" i="7" s="1"/>
  <c r="L4311" i="7"/>
  <c r="I4311" i="7" a="1"/>
  <c r="I4311" i="7" s="1"/>
  <c r="J4311" i="7" s="1"/>
  <c r="L4310" i="7"/>
  <c r="I4310" i="7" a="1"/>
  <c r="I4310" i="7" s="1"/>
  <c r="J4310" i="7" s="1"/>
  <c r="L4309" i="7"/>
  <c r="J4309" i="7"/>
  <c r="I4309" i="7" a="1"/>
  <c r="I4309" i="7" s="1"/>
  <c r="L4308" i="7"/>
  <c r="I4308" i="7" a="1"/>
  <c r="I4308" i="7" s="1"/>
  <c r="J4308" i="7" s="1"/>
  <c r="L4307" i="7"/>
  <c r="I4307" i="7"/>
  <c r="J4307" i="7" s="1"/>
  <c r="I4307" i="7" a="1"/>
  <c r="L4306" i="7"/>
  <c r="J4306" i="7"/>
  <c r="I4306" i="7"/>
  <c r="I4306" i="7" a="1"/>
  <c r="L4305" i="7"/>
  <c r="I4305" i="7"/>
  <c r="J4305" i="7" s="1"/>
  <c r="I4305" i="7" a="1"/>
  <c r="L4304" i="7"/>
  <c r="I4304" i="7"/>
  <c r="J4304" i="7" s="1"/>
  <c r="I4304" i="7" a="1"/>
  <c r="L4303" i="7"/>
  <c r="I4303" i="7" a="1"/>
  <c r="I4303" i="7" s="1"/>
  <c r="J4303" i="7" s="1"/>
  <c r="L4302" i="7"/>
  <c r="I4302" i="7" a="1"/>
  <c r="I4302" i="7" s="1"/>
  <c r="J4302" i="7" s="1"/>
  <c r="L4301" i="7"/>
  <c r="I4301" i="7"/>
  <c r="J4301" i="7" s="1"/>
  <c r="I4301" i="7" a="1"/>
  <c r="L4300" i="7"/>
  <c r="I4300" i="7" a="1"/>
  <c r="I4300" i="7" s="1"/>
  <c r="J4300" i="7" s="1"/>
  <c r="L4299" i="7"/>
  <c r="I4299" i="7" a="1"/>
  <c r="I4299" i="7" s="1"/>
  <c r="J4299" i="7" s="1"/>
  <c r="L4298" i="7"/>
  <c r="I4298" i="7" a="1"/>
  <c r="I4298" i="7" s="1"/>
  <c r="J4298" i="7" s="1"/>
  <c r="L4297" i="7"/>
  <c r="I4297" i="7"/>
  <c r="J4297" i="7" s="1"/>
  <c r="I4297" i="7" a="1"/>
  <c r="L4296" i="7"/>
  <c r="I4296" i="7" a="1"/>
  <c r="I4296" i="7" s="1"/>
  <c r="J4296" i="7" s="1"/>
  <c r="L4295" i="7"/>
  <c r="I4295" i="7" a="1"/>
  <c r="I4295" i="7" s="1"/>
  <c r="J4295" i="7" s="1"/>
  <c r="L4294" i="7"/>
  <c r="I4294" i="7"/>
  <c r="J4294" i="7" s="1"/>
  <c r="I4294" i="7" a="1"/>
  <c r="L4293" i="7"/>
  <c r="I4293" i="7"/>
  <c r="J4293" i="7" s="1"/>
  <c r="I4293" i="7" a="1"/>
  <c r="L4292" i="7"/>
  <c r="I4292" i="7"/>
  <c r="J4292" i="7" s="1"/>
  <c r="I4292" i="7" a="1"/>
  <c r="L4291" i="7"/>
  <c r="J4291" i="7"/>
  <c r="I4291" i="7"/>
  <c r="I4291" i="7" a="1"/>
  <c r="L4290" i="7"/>
  <c r="I4290" i="7"/>
  <c r="J4290" i="7" s="1"/>
  <c r="I4290" i="7" a="1"/>
  <c r="L4289" i="7"/>
  <c r="I4289" i="7"/>
  <c r="J4289" i="7" s="1"/>
  <c r="I4289" i="7" a="1"/>
  <c r="L4288" i="7"/>
  <c r="I4288" i="7"/>
  <c r="J4288" i="7" s="1"/>
  <c r="I4288" i="7" a="1"/>
  <c r="L4287" i="7"/>
  <c r="I4287" i="7"/>
  <c r="J4287" i="7" s="1"/>
  <c r="I4287" i="7" a="1"/>
  <c r="L4286" i="7"/>
  <c r="I4286" i="7" a="1"/>
  <c r="I4286" i="7" s="1"/>
  <c r="J4286" i="7" s="1"/>
  <c r="L4285" i="7"/>
  <c r="I4285" i="7" a="1"/>
  <c r="I4285" i="7" s="1"/>
  <c r="J4285" i="7" s="1"/>
  <c r="L4284" i="7"/>
  <c r="I4284" i="7" a="1"/>
  <c r="I4284" i="7" s="1"/>
  <c r="J4284" i="7" s="1"/>
  <c r="L4283" i="7"/>
  <c r="I4283" i="7" a="1"/>
  <c r="I4283" i="7" s="1"/>
  <c r="J4283" i="7" s="1"/>
  <c r="L4282" i="7"/>
  <c r="I4282" i="7" a="1"/>
  <c r="I4282" i="7" s="1"/>
  <c r="J4282" i="7" s="1"/>
  <c r="L4281" i="7"/>
  <c r="I4281" i="7" a="1"/>
  <c r="I4281" i="7" s="1"/>
  <c r="J4281" i="7" s="1"/>
  <c r="L4280" i="7"/>
  <c r="I4280" i="7"/>
  <c r="J4280" i="7" s="1"/>
  <c r="I4280" i="7" a="1"/>
  <c r="L4279" i="7"/>
  <c r="J4279" i="7"/>
  <c r="I4279" i="7"/>
  <c r="I4279" i="7" a="1"/>
  <c r="L4278" i="7"/>
  <c r="J4278" i="7"/>
  <c r="I4278" i="7"/>
  <c r="I4278" i="7" a="1"/>
  <c r="L4277" i="7"/>
  <c r="J4277" i="7"/>
  <c r="I4277" i="7" a="1"/>
  <c r="I4277" i="7" s="1"/>
  <c r="L4276" i="7"/>
  <c r="J4276" i="7"/>
  <c r="I4276" i="7"/>
  <c r="I4276" i="7" a="1"/>
  <c r="L4275" i="7"/>
  <c r="I4275" i="7"/>
  <c r="J4275" i="7" s="1"/>
  <c r="I4275" i="7" a="1"/>
  <c r="L4274" i="7"/>
  <c r="J4274" i="7"/>
  <c r="I4274" i="7"/>
  <c r="I4274" i="7" a="1"/>
  <c r="L4273" i="7"/>
  <c r="J4273" i="7"/>
  <c r="I4273" i="7"/>
  <c r="I4273" i="7" a="1"/>
  <c r="L4272" i="7"/>
  <c r="J4272" i="7"/>
  <c r="I4272" i="7"/>
  <c r="I4272" i="7" a="1"/>
  <c r="L4271" i="7"/>
  <c r="J4271" i="7"/>
  <c r="I4271" i="7"/>
  <c r="I4271" i="7" a="1"/>
  <c r="L4270" i="7"/>
  <c r="J4270" i="7"/>
  <c r="I4270" i="7"/>
  <c r="I4270" i="7" a="1"/>
  <c r="L4269" i="7"/>
  <c r="J4269" i="7"/>
  <c r="I4269" i="7"/>
  <c r="I4269" i="7" a="1"/>
  <c r="L4268" i="7"/>
  <c r="J4268" i="7"/>
  <c r="I4268" i="7"/>
  <c r="I4268" i="7" a="1"/>
  <c r="L4267" i="7"/>
  <c r="J4267" i="7"/>
  <c r="I4267" i="7"/>
  <c r="I4267" i="7" a="1"/>
  <c r="L4266" i="7"/>
  <c r="J4266" i="7"/>
  <c r="I4266" i="7"/>
  <c r="I4266" i="7" a="1"/>
  <c r="L4265" i="7"/>
  <c r="J4265" i="7"/>
  <c r="I4265" i="7"/>
  <c r="I4265" i="7" a="1"/>
  <c r="L4264" i="7"/>
  <c r="J4264" i="7"/>
  <c r="I4264" i="7"/>
  <c r="I4264" i="7" a="1"/>
  <c r="L4263" i="7"/>
  <c r="J4263" i="7"/>
  <c r="I4263" i="7"/>
  <c r="I4263" i="7" a="1"/>
  <c r="L4262" i="7"/>
  <c r="J4262" i="7"/>
  <c r="I4262" i="7"/>
  <c r="I4262" i="7" a="1"/>
  <c r="L4261" i="7"/>
  <c r="J4261" i="7"/>
  <c r="I4261" i="7"/>
  <c r="I4261" i="7" a="1"/>
  <c r="L4260" i="7"/>
  <c r="J4260" i="7"/>
  <c r="I4260" i="7"/>
  <c r="I4260" i="7" a="1"/>
  <c r="L4259" i="7"/>
  <c r="J4259" i="7"/>
  <c r="I4259" i="7"/>
  <c r="I4259" i="7" a="1"/>
  <c r="L4258" i="7"/>
  <c r="J4258" i="7"/>
  <c r="I4258" i="7"/>
  <c r="I4258" i="7" a="1"/>
  <c r="L4257" i="7"/>
  <c r="J4257" i="7"/>
  <c r="I4257" i="7"/>
  <c r="I4257" i="7" a="1"/>
  <c r="L4256" i="7"/>
  <c r="J4256" i="7"/>
  <c r="I4256" i="7"/>
  <c r="I4256" i="7" a="1"/>
  <c r="L4255" i="7"/>
  <c r="J4255" i="7"/>
  <c r="I4255" i="7"/>
  <c r="I4255" i="7" a="1"/>
  <c r="L4254" i="7"/>
  <c r="J4254" i="7"/>
  <c r="I4254" i="7"/>
  <c r="I4254" i="7" a="1"/>
  <c r="L4253" i="7"/>
  <c r="I4253" i="7" a="1"/>
  <c r="I4253" i="7" s="1"/>
  <c r="J4253" i="7" s="1"/>
  <c r="L4252" i="7"/>
  <c r="J4252" i="7"/>
  <c r="I4252" i="7"/>
  <c r="I4252" i="7" a="1"/>
  <c r="L4251" i="7"/>
  <c r="J4251" i="7"/>
  <c r="I4251" i="7" a="1"/>
  <c r="I4251" i="7" s="1"/>
  <c r="L4250" i="7"/>
  <c r="J4250" i="7"/>
  <c r="I4250" i="7"/>
  <c r="I4250" i="7" a="1"/>
  <c r="L4249" i="7"/>
  <c r="I4249" i="7" a="1"/>
  <c r="I4249" i="7" s="1"/>
  <c r="J4249" i="7" s="1"/>
  <c r="L4248" i="7"/>
  <c r="J4248" i="7"/>
  <c r="I4248" i="7"/>
  <c r="I4248" i="7" a="1"/>
  <c r="L4247" i="7"/>
  <c r="J4247" i="7"/>
  <c r="I4247" i="7" a="1"/>
  <c r="I4247" i="7" s="1"/>
  <c r="L4246" i="7"/>
  <c r="I4246" i="7" a="1"/>
  <c r="I4246" i="7" s="1"/>
  <c r="J4246" i="7" s="1"/>
  <c r="L4245" i="7"/>
  <c r="J4245" i="7"/>
  <c r="I4245" i="7" a="1"/>
  <c r="I4245" i="7" s="1"/>
  <c r="L4244" i="7"/>
  <c r="I4244" i="7" a="1"/>
  <c r="I4244" i="7" s="1"/>
  <c r="J4244" i="7" s="1"/>
  <c r="L4243" i="7"/>
  <c r="J4243" i="7"/>
  <c r="I4243" i="7" a="1"/>
  <c r="I4243" i="7" s="1"/>
  <c r="L4242" i="7"/>
  <c r="I4242" i="7" a="1"/>
  <c r="I4242" i="7" s="1"/>
  <c r="J4242" i="7" s="1"/>
  <c r="L4241" i="7"/>
  <c r="J4241" i="7"/>
  <c r="I4241" i="7" a="1"/>
  <c r="I4241" i="7" s="1"/>
  <c r="L4240" i="7"/>
  <c r="I4240" i="7" a="1"/>
  <c r="I4240" i="7" s="1"/>
  <c r="J4240" i="7" s="1"/>
  <c r="L4239" i="7"/>
  <c r="J4239" i="7"/>
  <c r="I4239" i="7" a="1"/>
  <c r="I4239" i="7" s="1"/>
  <c r="L4238" i="7"/>
  <c r="I4238" i="7" a="1"/>
  <c r="I4238" i="7" s="1"/>
  <c r="J4238" i="7" s="1"/>
  <c r="L4237" i="7"/>
  <c r="J4237" i="7"/>
  <c r="I4237" i="7" a="1"/>
  <c r="I4237" i="7" s="1"/>
  <c r="L4236" i="7"/>
  <c r="I4236" i="7" a="1"/>
  <c r="I4236" i="7" s="1"/>
  <c r="J4236" i="7" s="1"/>
  <c r="L4235" i="7"/>
  <c r="J4235" i="7"/>
  <c r="I4235" i="7" a="1"/>
  <c r="I4235" i="7" s="1"/>
  <c r="L4234" i="7"/>
  <c r="I4234" i="7" a="1"/>
  <c r="I4234" i="7" s="1"/>
  <c r="J4234" i="7" s="1"/>
  <c r="L4233" i="7"/>
  <c r="J4233" i="7"/>
  <c r="I4233" i="7" a="1"/>
  <c r="I4233" i="7" s="1"/>
  <c r="L4232" i="7"/>
  <c r="I4232" i="7" a="1"/>
  <c r="I4232" i="7" s="1"/>
  <c r="J4232" i="7" s="1"/>
  <c r="L4231" i="7"/>
  <c r="J4231" i="7"/>
  <c r="I4231" i="7" a="1"/>
  <c r="I4231" i="7" s="1"/>
  <c r="L4230" i="7"/>
  <c r="I4230" i="7" a="1"/>
  <c r="I4230" i="7" s="1"/>
  <c r="J4230" i="7" s="1"/>
  <c r="L4229" i="7"/>
  <c r="J4229" i="7"/>
  <c r="I4229" i="7" a="1"/>
  <c r="I4229" i="7" s="1"/>
  <c r="L4228" i="7"/>
  <c r="I4228" i="7" a="1"/>
  <c r="I4228" i="7" s="1"/>
  <c r="J4228" i="7" s="1"/>
  <c r="L4227" i="7"/>
  <c r="I4227" i="7" a="1"/>
  <c r="I4227" i="7" s="1"/>
  <c r="J4227" i="7" s="1"/>
  <c r="L4226" i="7"/>
  <c r="I4226" i="7"/>
  <c r="J4226" i="7" s="1"/>
  <c r="I4226" i="7" a="1"/>
  <c r="L4225" i="7"/>
  <c r="I4225" i="7" a="1"/>
  <c r="I4225" i="7" s="1"/>
  <c r="J4225" i="7" s="1"/>
  <c r="L4224" i="7"/>
  <c r="I4224" i="7"/>
  <c r="J4224" i="7" s="1"/>
  <c r="I4224" i="7" a="1"/>
  <c r="L4223" i="7"/>
  <c r="I4223" i="7" a="1"/>
  <c r="I4223" i="7" s="1"/>
  <c r="J4223" i="7" s="1"/>
  <c r="L4222" i="7"/>
  <c r="I4222" i="7"/>
  <c r="J4222" i="7" s="1"/>
  <c r="I4222" i="7" a="1"/>
  <c r="L4221" i="7"/>
  <c r="I4221" i="7" a="1"/>
  <c r="I4221" i="7" s="1"/>
  <c r="J4221" i="7" s="1"/>
  <c r="L4220" i="7"/>
  <c r="I4220" i="7" a="1"/>
  <c r="I4220" i="7" s="1"/>
  <c r="J4220" i="7" s="1"/>
  <c r="L4219" i="7"/>
  <c r="I4219" i="7" a="1"/>
  <c r="I4219" i="7" s="1"/>
  <c r="J4219" i="7" s="1"/>
  <c r="L4218" i="7"/>
  <c r="I4218" i="7" a="1"/>
  <c r="I4218" i="7" s="1"/>
  <c r="J4218" i="7" s="1"/>
  <c r="L4217" i="7"/>
  <c r="I4217" i="7"/>
  <c r="J4217" i="7" s="1"/>
  <c r="I4217" i="7" a="1"/>
  <c r="L4216" i="7"/>
  <c r="I4216" i="7"/>
  <c r="J4216" i="7" s="1"/>
  <c r="I4216" i="7" a="1"/>
  <c r="L4215" i="7"/>
  <c r="I4215" i="7"/>
  <c r="J4215" i="7" s="1"/>
  <c r="I4215" i="7" a="1"/>
  <c r="L4214" i="7"/>
  <c r="J4214" i="7"/>
  <c r="I4214" i="7" a="1"/>
  <c r="I4214" i="7" s="1"/>
  <c r="L4213" i="7"/>
  <c r="I4213" i="7" a="1"/>
  <c r="I4213" i="7" s="1"/>
  <c r="J4213" i="7" s="1"/>
  <c r="L4212" i="7"/>
  <c r="J4212" i="7"/>
  <c r="I4212" i="7" a="1"/>
  <c r="I4212" i="7" s="1"/>
  <c r="L4211" i="7"/>
  <c r="I4211" i="7" a="1"/>
  <c r="I4211" i="7" s="1"/>
  <c r="J4211" i="7" s="1"/>
  <c r="L4210" i="7"/>
  <c r="J4210" i="7"/>
  <c r="I4210" i="7" a="1"/>
  <c r="I4210" i="7" s="1"/>
  <c r="L4209" i="7"/>
  <c r="I4209" i="7" a="1"/>
  <c r="I4209" i="7" s="1"/>
  <c r="J4209" i="7" s="1"/>
  <c r="L4208" i="7"/>
  <c r="J4208" i="7"/>
  <c r="I4208" i="7" a="1"/>
  <c r="I4208" i="7" s="1"/>
  <c r="L4207" i="7"/>
  <c r="I4207" i="7" a="1"/>
  <c r="I4207" i="7" s="1"/>
  <c r="J4207" i="7" s="1"/>
  <c r="L4206" i="7"/>
  <c r="J4206" i="7"/>
  <c r="I4206" i="7" a="1"/>
  <c r="I4206" i="7" s="1"/>
  <c r="L4205" i="7"/>
  <c r="I4205" i="7" a="1"/>
  <c r="I4205" i="7" s="1"/>
  <c r="J4205" i="7" s="1"/>
  <c r="L4204" i="7"/>
  <c r="J4204" i="7"/>
  <c r="I4204" i="7" a="1"/>
  <c r="I4204" i="7" s="1"/>
  <c r="L4203" i="7"/>
  <c r="I4203" i="7" a="1"/>
  <c r="I4203" i="7" s="1"/>
  <c r="J4203" i="7" s="1"/>
  <c r="L4202" i="7"/>
  <c r="J4202" i="7"/>
  <c r="I4202" i="7" a="1"/>
  <c r="I4202" i="7" s="1"/>
  <c r="L4201" i="7"/>
  <c r="I4201" i="7" a="1"/>
  <c r="I4201" i="7" s="1"/>
  <c r="J4201" i="7" s="1"/>
  <c r="L4200" i="7"/>
  <c r="J4200" i="7"/>
  <c r="I4200" i="7" a="1"/>
  <c r="I4200" i="7" s="1"/>
  <c r="L4199" i="7"/>
  <c r="I4199" i="7" a="1"/>
  <c r="I4199" i="7" s="1"/>
  <c r="J4199" i="7" s="1"/>
  <c r="L4198" i="7"/>
  <c r="J4198" i="7"/>
  <c r="I4198" i="7" a="1"/>
  <c r="I4198" i="7" s="1"/>
  <c r="L4197" i="7"/>
  <c r="I4197" i="7" a="1"/>
  <c r="I4197" i="7" s="1"/>
  <c r="J4197" i="7" s="1"/>
  <c r="L4196" i="7"/>
  <c r="J4196" i="7"/>
  <c r="I4196" i="7" a="1"/>
  <c r="I4196" i="7" s="1"/>
  <c r="L4195" i="7"/>
  <c r="I4195" i="7" a="1"/>
  <c r="I4195" i="7" s="1"/>
  <c r="J4195" i="7" s="1"/>
  <c r="L4194" i="7"/>
  <c r="J4194" i="7"/>
  <c r="I4194" i="7" a="1"/>
  <c r="I4194" i="7" s="1"/>
  <c r="L4193" i="7"/>
  <c r="I4193" i="7" a="1"/>
  <c r="I4193" i="7" s="1"/>
  <c r="J4193" i="7" s="1"/>
  <c r="L4192" i="7"/>
  <c r="J4192" i="7"/>
  <c r="I4192" i="7" a="1"/>
  <c r="I4192" i="7" s="1"/>
  <c r="L4191" i="7"/>
  <c r="I4191" i="7" a="1"/>
  <c r="I4191" i="7" s="1"/>
  <c r="J4191" i="7" s="1"/>
  <c r="L4190" i="7"/>
  <c r="J4190" i="7"/>
  <c r="I4190" i="7" a="1"/>
  <c r="I4190" i="7" s="1"/>
  <c r="L4189" i="7"/>
  <c r="I4189" i="7" a="1"/>
  <c r="I4189" i="7" s="1"/>
  <c r="J4189" i="7" s="1"/>
  <c r="L4188" i="7"/>
  <c r="J4188" i="7"/>
  <c r="I4188" i="7" a="1"/>
  <c r="I4188" i="7" s="1"/>
  <c r="L4187" i="7"/>
  <c r="I4187" i="7" a="1"/>
  <c r="I4187" i="7" s="1"/>
  <c r="J4187" i="7" s="1"/>
  <c r="L4186" i="7"/>
  <c r="J4186" i="7"/>
  <c r="I4186" i="7" a="1"/>
  <c r="I4186" i="7" s="1"/>
  <c r="L4185" i="7"/>
  <c r="I4185" i="7" a="1"/>
  <c r="I4185" i="7" s="1"/>
  <c r="J4185" i="7" s="1"/>
  <c r="L4184" i="7"/>
  <c r="J4184" i="7"/>
  <c r="I4184" i="7" a="1"/>
  <c r="I4184" i="7" s="1"/>
  <c r="L4183" i="7"/>
  <c r="I4183" i="7"/>
  <c r="J4183" i="7" s="1"/>
  <c r="I4183" i="7" a="1"/>
  <c r="L4182" i="7"/>
  <c r="I4182" i="7" a="1"/>
  <c r="I4182" i="7" s="1"/>
  <c r="J4182" i="7" s="1"/>
  <c r="L4181" i="7"/>
  <c r="I4181" i="7"/>
  <c r="J4181" i="7" s="1"/>
  <c r="I4181" i="7" a="1"/>
  <c r="L4180" i="7"/>
  <c r="I4180" i="7" a="1"/>
  <c r="I4180" i="7" s="1"/>
  <c r="J4180" i="7" s="1"/>
  <c r="L4179" i="7"/>
  <c r="I4179" i="7" a="1"/>
  <c r="I4179" i="7" s="1"/>
  <c r="J4179" i="7" s="1"/>
  <c r="L4178" i="7"/>
  <c r="I4178" i="7" a="1"/>
  <c r="I4178" i="7" s="1"/>
  <c r="J4178" i="7" s="1"/>
  <c r="L4177" i="7"/>
  <c r="I4177" i="7"/>
  <c r="J4177" i="7" s="1"/>
  <c r="I4177" i="7" a="1"/>
  <c r="L4176" i="7"/>
  <c r="I4176" i="7"/>
  <c r="J4176" i="7" s="1"/>
  <c r="I4176" i="7" a="1"/>
  <c r="L4175" i="7"/>
  <c r="J4175" i="7"/>
  <c r="I4175" i="7" a="1"/>
  <c r="I4175" i="7" s="1"/>
  <c r="L4174" i="7"/>
  <c r="I4174" i="7"/>
  <c r="J4174" i="7" s="1"/>
  <c r="I4174" i="7" a="1"/>
  <c r="L4173" i="7"/>
  <c r="I4173" i="7" a="1"/>
  <c r="I4173" i="7" s="1"/>
  <c r="J4173" i="7" s="1"/>
  <c r="L4172" i="7"/>
  <c r="I4172" i="7" a="1"/>
  <c r="I4172" i="7" s="1"/>
  <c r="J4172" i="7" s="1"/>
  <c r="L4171" i="7"/>
  <c r="I4171" i="7" a="1"/>
  <c r="I4171" i="7" s="1"/>
  <c r="J4171" i="7" s="1"/>
  <c r="L4170" i="7"/>
  <c r="I4170" i="7" a="1"/>
  <c r="I4170" i="7" s="1"/>
  <c r="J4170" i="7" s="1"/>
  <c r="L4169" i="7"/>
  <c r="I4169" i="7" a="1"/>
  <c r="I4169" i="7" s="1"/>
  <c r="J4169" i="7" s="1"/>
  <c r="L4168" i="7"/>
  <c r="I4168" i="7" a="1"/>
  <c r="I4168" i="7" s="1"/>
  <c r="J4168" i="7" s="1"/>
  <c r="L4167" i="7"/>
  <c r="I4167" i="7" a="1"/>
  <c r="I4167" i="7" s="1"/>
  <c r="J4167" i="7" s="1"/>
  <c r="L4166" i="7"/>
  <c r="I4166" i="7" a="1"/>
  <c r="I4166" i="7" s="1"/>
  <c r="J4166" i="7" s="1"/>
  <c r="L4165" i="7"/>
  <c r="I4165" i="7" a="1"/>
  <c r="I4165" i="7" s="1"/>
  <c r="J4165" i="7" s="1"/>
  <c r="L4164" i="7"/>
  <c r="I4164" i="7" a="1"/>
  <c r="I4164" i="7" s="1"/>
  <c r="J4164" i="7" s="1"/>
  <c r="L4163" i="7"/>
  <c r="I4163" i="7" a="1"/>
  <c r="I4163" i="7" s="1"/>
  <c r="J4163" i="7" s="1"/>
  <c r="L4162" i="7"/>
  <c r="I4162" i="7" a="1"/>
  <c r="I4162" i="7" s="1"/>
  <c r="J4162" i="7" s="1"/>
  <c r="L4161" i="7"/>
  <c r="I4161" i="7" a="1"/>
  <c r="I4161" i="7" s="1"/>
  <c r="J4161" i="7" s="1"/>
  <c r="L4160" i="7"/>
  <c r="I4160" i="7" a="1"/>
  <c r="I4160" i="7" s="1"/>
  <c r="J4160" i="7" s="1"/>
  <c r="L4159" i="7"/>
  <c r="I4159" i="7" a="1"/>
  <c r="I4159" i="7" s="1"/>
  <c r="J4159" i="7" s="1"/>
  <c r="L4158" i="7"/>
  <c r="I4158" i="7" a="1"/>
  <c r="I4158" i="7" s="1"/>
  <c r="J4158" i="7" s="1"/>
  <c r="L4157" i="7"/>
  <c r="I4157" i="7" a="1"/>
  <c r="I4157" i="7" s="1"/>
  <c r="J4157" i="7" s="1"/>
  <c r="L4156" i="7"/>
  <c r="I4156" i="7" a="1"/>
  <c r="I4156" i="7" s="1"/>
  <c r="J4156" i="7" s="1"/>
  <c r="L4155" i="7"/>
  <c r="I4155" i="7" a="1"/>
  <c r="I4155" i="7" s="1"/>
  <c r="J4155" i="7" s="1"/>
  <c r="L4154" i="7"/>
  <c r="I4154" i="7" a="1"/>
  <c r="I4154" i="7" s="1"/>
  <c r="J4154" i="7" s="1"/>
  <c r="L4153" i="7"/>
  <c r="I4153" i="7" a="1"/>
  <c r="I4153" i="7" s="1"/>
  <c r="J4153" i="7" s="1"/>
  <c r="L4152" i="7"/>
  <c r="I4152" i="7" a="1"/>
  <c r="I4152" i="7" s="1"/>
  <c r="J4152" i="7" s="1"/>
  <c r="L4151" i="7"/>
  <c r="I4151" i="7" a="1"/>
  <c r="I4151" i="7" s="1"/>
  <c r="J4151" i="7" s="1"/>
  <c r="L4150" i="7"/>
  <c r="I4150" i="7" a="1"/>
  <c r="I4150" i="7" s="1"/>
  <c r="J4150" i="7" s="1"/>
  <c r="L4149" i="7"/>
  <c r="I4149" i="7" a="1"/>
  <c r="I4149" i="7" s="1"/>
  <c r="J4149" i="7" s="1"/>
  <c r="L4148" i="7"/>
  <c r="I4148" i="7" a="1"/>
  <c r="I4148" i="7" s="1"/>
  <c r="J4148" i="7" s="1"/>
  <c r="L4147" i="7"/>
  <c r="I4147" i="7" a="1"/>
  <c r="I4147" i="7" s="1"/>
  <c r="J4147" i="7" s="1"/>
  <c r="L4146" i="7"/>
  <c r="I4146" i="7" a="1"/>
  <c r="I4146" i="7" s="1"/>
  <c r="J4146" i="7" s="1"/>
  <c r="L4145" i="7"/>
  <c r="I4145" i="7" a="1"/>
  <c r="I4145" i="7" s="1"/>
  <c r="J4145" i="7" s="1"/>
  <c r="L4144" i="7"/>
  <c r="I4144" i="7" a="1"/>
  <c r="I4144" i="7" s="1"/>
  <c r="J4144" i="7" s="1"/>
  <c r="L4143" i="7"/>
  <c r="I4143" i="7" a="1"/>
  <c r="I4143" i="7" s="1"/>
  <c r="J4143" i="7" s="1"/>
  <c r="L4142" i="7"/>
  <c r="I4142" i="7" a="1"/>
  <c r="I4142" i="7" s="1"/>
  <c r="J4142" i="7" s="1"/>
  <c r="L4141" i="7"/>
  <c r="I4141" i="7"/>
  <c r="J4141" i="7" s="1"/>
  <c r="I4141" i="7" a="1"/>
  <c r="L4140" i="7"/>
  <c r="I4140" i="7"/>
  <c r="J4140" i="7" s="1"/>
  <c r="I4140" i="7" a="1"/>
  <c r="L4139" i="7"/>
  <c r="I4139" i="7"/>
  <c r="J4139" i="7" s="1"/>
  <c r="I4139" i="7" a="1"/>
  <c r="L4138" i="7"/>
  <c r="I4138" i="7"/>
  <c r="J4138" i="7" s="1"/>
  <c r="I4138" i="7" a="1"/>
  <c r="L4137" i="7"/>
  <c r="I4137" i="7"/>
  <c r="J4137" i="7" s="1"/>
  <c r="I4137" i="7" a="1"/>
  <c r="L4136" i="7"/>
  <c r="I4136" i="7"/>
  <c r="J4136" i="7" s="1"/>
  <c r="I4136" i="7" a="1"/>
  <c r="L4135" i="7"/>
  <c r="I4135" i="7"/>
  <c r="J4135" i="7" s="1"/>
  <c r="I4135" i="7" a="1"/>
  <c r="L4134" i="7"/>
  <c r="I4134" i="7"/>
  <c r="J4134" i="7" s="1"/>
  <c r="I4134" i="7" a="1"/>
  <c r="L4133" i="7"/>
  <c r="I4133" i="7"/>
  <c r="J4133" i="7" s="1"/>
  <c r="I4133" i="7" a="1"/>
  <c r="L4132" i="7"/>
  <c r="I4132" i="7"/>
  <c r="J4132" i="7" s="1"/>
  <c r="I4132" i="7" a="1"/>
  <c r="L4131" i="7"/>
  <c r="J4131" i="7"/>
  <c r="I4131" i="7" a="1"/>
  <c r="I4131" i="7" s="1"/>
  <c r="L4130" i="7"/>
  <c r="I4130" i="7"/>
  <c r="J4130" i="7" s="1"/>
  <c r="I4130" i="7" a="1"/>
  <c r="L4129" i="7"/>
  <c r="J4129" i="7"/>
  <c r="I4129" i="7"/>
  <c r="I4129" i="7" a="1"/>
  <c r="L4128" i="7"/>
  <c r="J4128" i="7"/>
  <c r="I4128" i="7" a="1"/>
  <c r="I4128" i="7" s="1"/>
  <c r="L4127" i="7"/>
  <c r="I4127" i="7" a="1"/>
  <c r="I4127" i="7" s="1"/>
  <c r="J4127" i="7" s="1"/>
  <c r="L4126" i="7"/>
  <c r="J4126" i="7"/>
  <c r="I4126" i="7" a="1"/>
  <c r="I4126" i="7" s="1"/>
  <c r="L4125" i="7"/>
  <c r="I4125" i="7" a="1"/>
  <c r="I4125" i="7" s="1"/>
  <c r="J4125" i="7" s="1"/>
  <c r="L4124" i="7"/>
  <c r="J4124" i="7"/>
  <c r="I4124" i="7" a="1"/>
  <c r="I4124" i="7" s="1"/>
  <c r="L4123" i="7"/>
  <c r="I4123" i="7"/>
  <c r="J4123" i="7" s="1"/>
  <c r="I4123" i="7" a="1"/>
  <c r="L4122" i="7"/>
  <c r="I4122" i="7"/>
  <c r="J4122" i="7" s="1"/>
  <c r="I4122" i="7" a="1"/>
  <c r="L4121" i="7"/>
  <c r="I4121" i="7"/>
  <c r="J4121" i="7" s="1"/>
  <c r="I4121" i="7" a="1"/>
  <c r="L4120" i="7"/>
  <c r="I4120" i="7"/>
  <c r="J4120" i="7" s="1"/>
  <c r="I4120" i="7" a="1"/>
  <c r="L4119" i="7"/>
  <c r="I4119" i="7" a="1"/>
  <c r="I4119" i="7" s="1"/>
  <c r="J4119" i="7" s="1"/>
  <c r="L4118" i="7"/>
  <c r="I4118" i="7" a="1"/>
  <c r="I4118" i="7" s="1"/>
  <c r="J4118" i="7" s="1"/>
  <c r="L4117" i="7"/>
  <c r="I4117" i="7"/>
  <c r="J4117" i="7" s="1"/>
  <c r="I4117" i="7" a="1"/>
  <c r="L4116" i="7"/>
  <c r="I4116" i="7"/>
  <c r="J4116" i="7" s="1"/>
  <c r="I4116" i="7" a="1"/>
  <c r="L4115" i="7"/>
  <c r="I4115" i="7"/>
  <c r="J4115" i="7" s="1"/>
  <c r="I4115" i="7" a="1"/>
  <c r="L4114" i="7"/>
  <c r="I4114" i="7"/>
  <c r="J4114" i="7" s="1"/>
  <c r="I4114" i="7" a="1"/>
  <c r="L4113" i="7"/>
  <c r="I4113" i="7"/>
  <c r="J4113" i="7" s="1"/>
  <c r="I4113" i="7" a="1"/>
  <c r="L4112" i="7"/>
  <c r="I4112" i="7"/>
  <c r="J4112" i="7" s="1"/>
  <c r="I4112" i="7" a="1"/>
  <c r="L4111" i="7"/>
  <c r="I4111" i="7"/>
  <c r="J4111" i="7" s="1"/>
  <c r="I4111" i="7" a="1"/>
  <c r="L4110" i="7"/>
  <c r="I4110" i="7"/>
  <c r="J4110" i="7" s="1"/>
  <c r="I4110" i="7" a="1"/>
  <c r="L4109" i="7"/>
  <c r="I4109" i="7"/>
  <c r="J4109" i="7" s="1"/>
  <c r="I4109" i="7" a="1"/>
  <c r="L4108" i="7"/>
  <c r="I4108" i="7"/>
  <c r="J4108" i="7" s="1"/>
  <c r="I4108" i="7" a="1"/>
  <c r="L4107" i="7"/>
  <c r="I4107" i="7"/>
  <c r="J4107" i="7" s="1"/>
  <c r="I4107" i="7" a="1"/>
  <c r="L4106" i="7"/>
  <c r="I4106" i="7"/>
  <c r="J4106" i="7" s="1"/>
  <c r="I4106" i="7" a="1"/>
  <c r="L4105" i="7"/>
  <c r="I4105" i="7"/>
  <c r="J4105" i="7" s="1"/>
  <c r="I4105" i="7" a="1"/>
  <c r="L4104" i="7"/>
  <c r="I4104" i="7"/>
  <c r="J4104" i="7" s="1"/>
  <c r="I4104" i="7" a="1"/>
  <c r="L4103" i="7"/>
  <c r="I4103" i="7"/>
  <c r="J4103" i="7" s="1"/>
  <c r="I4103" i="7" a="1"/>
  <c r="L4102" i="7"/>
  <c r="I4102" i="7"/>
  <c r="J4102" i="7" s="1"/>
  <c r="I4102" i="7" a="1"/>
  <c r="L4101" i="7"/>
  <c r="I4101" i="7"/>
  <c r="J4101" i="7" s="1"/>
  <c r="I4101" i="7" a="1"/>
  <c r="L4100" i="7"/>
  <c r="I4100" i="7" a="1"/>
  <c r="I4100" i="7" s="1"/>
  <c r="J4100" i="7" s="1"/>
  <c r="L4099" i="7"/>
  <c r="I4099" i="7"/>
  <c r="J4099" i="7" s="1"/>
  <c r="I4099" i="7" a="1"/>
  <c r="L4098" i="7"/>
  <c r="I4098" i="7"/>
  <c r="J4098" i="7" s="1"/>
  <c r="I4098" i="7" a="1"/>
  <c r="L4097" i="7"/>
  <c r="I4097" i="7"/>
  <c r="J4097" i="7" s="1"/>
  <c r="I4097" i="7" a="1"/>
  <c r="L4096" i="7"/>
  <c r="I4096" i="7" a="1"/>
  <c r="I4096" i="7" s="1"/>
  <c r="J4096" i="7" s="1"/>
  <c r="L4095" i="7"/>
  <c r="I4095" i="7"/>
  <c r="J4095" i="7" s="1"/>
  <c r="I4095" i="7" a="1"/>
  <c r="L4094" i="7"/>
  <c r="I4094" i="7" a="1"/>
  <c r="I4094" i="7" s="1"/>
  <c r="J4094" i="7" s="1"/>
  <c r="L4093" i="7"/>
  <c r="I4093" i="7"/>
  <c r="J4093" i="7" s="1"/>
  <c r="I4093" i="7" a="1"/>
  <c r="L4092" i="7"/>
  <c r="I4092" i="7" a="1"/>
  <c r="I4092" i="7" s="1"/>
  <c r="J4092" i="7" s="1"/>
  <c r="L4091" i="7"/>
  <c r="I4091" i="7"/>
  <c r="J4091" i="7" s="1"/>
  <c r="I4091" i="7" a="1"/>
  <c r="L4090" i="7"/>
  <c r="I4090" i="7"/>
  <c r="J4090" i="7" s="1"/>
  <c r="I4090" i="7" a="1"/>
  <c r="L4089" i="7"/>
  <c r="I4089" i="7"/>
  <c r="J4089" i="7" s="1"/>
  <c r="I4089" i="7" a="1"/>
  <c r="L4088" i="7"/>
  <c r="I4088" i="7"/>
  <c r="J4088" i="7" s="1"/>
  <c r="I4088" i="7" a="1"/>
  <c r="L4087" i="7"/>
  <c r="I4087" i="7"/>
  <c r="J4087" i="7" s="1"/>
  <c r="I4087" i="7" a="1"/>
  <c r="L4086" i="7"/>
  <c r="J4086" i="7"/>
  <c r="I4086" i="7"/>
  <c r="I4086" i="7" a="1"/>
  <c r="L4085" i="7"/>
  <c r="J4085" i="7"/>
  <c r="I4085" i="7"/>
  <c r="I4085" i="7" a="1"/>
  <c r="L4084" i="7"/>
  <c r="J4084" i="7"/>
  <c r="I4084" i="7"/>
  <c r="I4084" i="7" a="1"/>
  <c r="L4083" i="7"/>
  <c r="I4083" i="7" a="1"/>
  <c r="I4083" i="7" s="1"/>
  <c r="J4083" i="7" s="1"/>
  <c r="L4082" i="7"/>
  <c r="I4082" i="7" a="1"/>
  <c r="I4082" i="7" s="1"/>
  <c r="J4082" i="7" s="1"/>
  <c r="L4081" i="7"/>
  <c r="I4081" i="7"/>
  <c r="J4081" i="7" s="1"/>
  <c r="I4081" i="7" a="1"/>
  <c r="L4080" i="7"/>
  <c r="I4080" i="7"/>
  <c r="J4080" i="7" s="1"/>
  <c r="I4080" i="7" a="1"/>
  <c r="L4079" i="7"/>
  <c r="I4079" i="7"/>
  <c r="J4079" i="7" s="1"/>
  <c r="I4079" i="7" a="1"/>
  <c r="L4078" i="7"/>
  <c r="I4078" i="7"/>
  <c r="J4078" i="7" s="1"/>
  <c r="I4078" i="7" a="1"/>
  <c r="L4077" i="7"/>
  <c r="I4077" i="7"/>
  <c r="J4077" i="7" s="1"/>
  <c r="I4077" i="7" a="1"/>
  <c r="L4076" i="7"/>
  <c r="I4076" i="7"/>
  <c r="J4076" i="7" s="1"/>
  <c r="I4076" i="7" a="1"/>
  <c r="L4075" i="7"/>
  <c r="J4075" i="7"/>
  <c r="I4075" i="7"/>
  <c r="I4075" i="7" a="1"/>
  <c r="L4074" i="7"/>
  <c r="J4074" i="7"/>
  <c r="I4074" i="7"/>
  <c r="I4074" i="7" a="1"/>
  <c r="L4073" i="7"/>
  <c r="I4073" i="7" a="1"/>
  <c r="I4073" i="7" s="1"/>
  <c r="J4073" i="7" s="1"/>
  <c r="L4072" i="7"/>
  <c r="I4072" i="7" a="1"/>
  <c r="I4072" i="7" s="1"/>
  <c r="J4072" i="7" s="1"/>
  <c r="L4071" i="7"/>
  <c r="I4071" i="7"/>
  <c r="J4071" i="7" s="1"/>
  <c r="I4071" i="7" a="1"/>
  <c r="L4070" i="7"/>
  <c r="I4070" i="7"/>
  <c r="J4070" i="7" s="1"/>
  <c r="I4070" i="7" a="1"/>
  <c r="L4069" i="7"/>
  <c r="I4069" i="7" a="1"/>
  <c r="I4069" i="7" s="1"/>
  <c r="J4069" i="7" s="1"/>
  <c r="L4068" i="7"/>
  <c r="I4068" i="7"/>
  <c r="J4068" i="7" s="1"/>
  <c r="I4068" i="7" a="1"/>
  <c r="L4067" i="7"/>
  <c r="I4067" i="7"/>
  <c r="J4067" i="7" s="1"/>
  <c r="I4067" i="7" a="1"/>
  <c r="L4066" i="7"/>
  <c r="I4066" i="7"/>
  <c r="J4066" i="7" s="1"/>
  <c r="I4066" i="7" a="1"/>
  <c r="L4065" i="7"/>
  <c r="I4065" i="7" a="1"/>
  <c r="I4065" i="7" s="1"/>
  <c r="J4065" i="7" s="1"/>
  <c r="L4064" i="7"/>
  <c r="I4064" i="7"/>
  <c r="J4064" i="7" s="1"/>
  <c r="I4064" i="7" a="1"/>
  <c r="L4063" i="7"/>
  <c r="I4063" i="7"/>
  <c r="J4063" i="7" s="1"/>
  <c r="I4063" i="7" a="1"/>
  <c r="L4062" i="7"/>
  <c r="I4062" i="7"/>
  <c r="J4062" i="7" s="1"/>
  <c r="I4062" i="7" a="1"/>
  <c r="L4061" i="7"/>
  <c r="I4061" i="7" a="1"/>
  <c r="I4061" i="7" s="1"/>
  <c r="J4061" i="7" s="1"/>
  <c r="L4060" i="7"/>
  <c r="I4060" i="7"/>
  <c r="J4060" i="7" s="1"/>
  <c r="I4060" i="7" a="1"/>
  <c r="L4059" i="7"/>
  <c r="I4059" i="7"/>
  <c r="J4059" i="7" s="1"/>
  <c r="I4059" i="7" a="1"/>
  <c r="L4058" i="7"/>
  <c r="I4058" i="7" a="1"/>
  <c r="I4058" i="7" s="1"/>
  <c r="J4058" i="7" s="1"/>
  <c r="L4057" i="7"/>
  <c r="I4057" i="7" a="1"/>
  <c r="I4057" i="7" s="1"/>
  <c r="J4057" i="7" s="1"/>
  <c r="L4056" i="7"/>
  <c r="I4056" i="7"/>
  <c r="J4056" i="7" s="1"/>
  <c r="I4056" i="7" a="1"/>
  <c r="L4055" i="7"/>
  <c r="I4055" i="7"/>
  <c r="J4055" i="7" s="1"/>
  <c r="I4055" i="7" a="1"/>
  <c r="L4054" i="7"/>
  <c r="I4054" i="7"/>
  <c r="J4054" i="7" s="1"/>
  <c r="I4054" i="7" a="1"/>
  <c r="L4053" i="7"/>
  <c r="I4053" i="7" a="1"/>
  <c r="I4053" i="7" s="1"/>
  <c r="J4053" i="7" s="1"/>
  <c r="L4052" i="7"/>
  <c r="I4052" i="7"/>
  <c r="J4052" i="7" s="1"/>
  <c r="I4052" i="7" a="1"/>
  <c r="L4051" i="7"/>
  <c r="I4051" i="7"/>
  <c r="J4051" i="7" s="1"/>
  <c r="I4051" i="7" a="1"/>
  <c r="L4050" i="7"/>
  <c r="I4050" i="7" a="1"/>
  <c r="I4050" i="7" s="1"/>
  <c r="J4050" i="7" s="1"/>
  <c r="L4049" i="7"/>
  <c r="I4049" i="7" a="1"/>
  <c r="I4049" i="7" s="1"/>
  <c r="J4049" i="7" s="1"/>
  <c r="L4048" i="7"/>
  <c r="I4048" i="7"/>
  <c r="J4048" i="7" s="1"/>
  <c r="I4048" i="7" a="1"/>
  <c r="L4047" i="7"/>
  <c r="I4047" i="7"/>
  <c r="J4047" i="7" s="1"/>
  <c r="I4047" i="7" a="1"/>
  <c r="L4046" i="7"/>
  <c r="I4046" i="7"/>
  <c r="J4046" i="7" s="1"/>
  <c r="I4046" i="7" a="1"/>
  <c r="L4045" i="7"/>
  <c r="I4045" i="7" a="1"/>
  <c r="I4045" i="7" s="1"/>
  <c r="J4045" i="7" s="1"/>
  <c r="L4044" i="7"/>
  <c r="I4044" i="7"/>
  <c r="J4044" i="7" s="1"/>
  <c r="I4044" i="7" a="1"/>
  <c r="L4043" i="7"/>
  <c r="I4043" i="7"/>
  <c r="J4043" i="7" s="1"/>
  <c r="I4043" i="7" a="1"/>
  <c r="L4042" i="7"/>
  <c r="I4042" i="7" a="1"/>
  <c r="I4042" i="7" s="1"/>
  <c r="J4042" i="7" s="1"/>
  <c r="L4041" i="7"/>
  <c r="I4041" i="7" a="1"/>
  <c r="I4041" i="7" s="1"/>
  <c r="J4041" i="7" s="1"/>
  <c r="L4040" i="7"/>
  <c r="I4040" i="7"/>
  <c r="J4040" i="7" s="1"/>
  <c r="I4040" i="7" a="1"/>
  <c r="L4039" i="7"/>
  <c r="I4039" i="7"/>
  <c r="J4039" i="7" s="1"/>
  <c r="I4039" i="7" a="1"/>
  <c r="L4038" i="7"/>
  <c r="J4038" i="7"/>
  <c r="I4038" i="7"/>
  <c r="I4038" i="7" a="1"/>
  <c r="L4037" i="7"/>
  <c r="J4037" i="7"/>
  <c r="I4037" i="7"/>
  <c r="I4037" i="7" a="1"/>
  <c r="L4036" i="7"/>
  <c r="I4036" i="7" a="1"/>
  <c r="I4036" i="7" s="1"/>
  <c r="J4036" i="7" s="1"/>
  <c r="L4035" i="7"/>
  <c r="I4035" i="7" a="1"/>
  <c r="I4035" i="7" s="1"/>
  <c r="J4035" i="7" s="1"/>
  <c r="L4034" i="7"/>
  <c r="I4034" i="7" a="1"/>
  <c r="I4034" i="7" s="1"/>
  <c r="J4034" i="7" s="1"/>
  <c r="L4033" i="7"/>
  <c r="I4033" i="7"/>
  <c r="J4033" i="7" s="1"/>
  <c r="I4033" i="7" a="1"/>
  <c r="L4032" i="7"/>
  <c r="I4032" i="7"/>
  <c r="J4032" i="7" s="1"/>
  <c r="I4032" i="7" a="1"/>
  <c r="L4031" i="7"/>
  <c r="I4031" i="7"/>
  <c r="J4031" i="7" s="1"/>
  <c r="I4031" i="7" a="1"/>
  <c r="L4030" i="7"/>
  <c r="I4030" i="7" a="1"/>
  <c r="I4030" i="7" s="1"/>
  <c r="J4030" i="7" s="1"/>
  <c r="L4029" i="7"/>
  <c r="I4029" i="7"/>
  <c r="J4029" i="7" s="1"/>
  <c r="I4029" i="7" a="1"/>
  <c r="L4028" i="7"/>
  <c r="I4028" i="7"/>
  <c r="J4028" i="7" s="1"/>
  <c r="I4028" i="7" a="1"/>
  <c r="L4027" i="7"/>
  <c r="I4027" i="7" a="1"/>
  <c r="I4027" i="7" s="1"/>
  <c r="J4027" i="7" s="1"/>
  <c r="L4026" i="7"/>
  <c r="I4026" i="7" a="1"/>
  <c r="I4026" i="7" s="1"/>
  <c r="J4026" i="7" s="1"/>
  <c r="L4025" i="7"/>
  <c r="I4025" i="7"/>
  <c r="J4025" i="7" s="1"/>
  <c r="I4025" i="7" a="1"/>
  <c r="L4024" i="7"/>
  <c r="I4024" i="7"/>
  <c r="J4024" i="7" s="1"/>
  <c r="I4024" i="7" a="1"/>
  <c r="L4023" i="7"/>
  <c r="I4023" i="7"/>
  <c r="J4023" i="7" s="1"/>
  <c r="I4023" i="7" a="1"/>
  <c r="L4022" i="7"/>
  <c r="I4022" i="7" a="1"/>
  <c r="I4022" i="7" s="1"/>
  <c r="J4022" i="7" s="1"/>
  <c r="L4021" i="7"/>
  <c r="I4021" i="7"/>
  <c r="J4021" i="7" s="1"/>
  <c r="I4021" i="7" a="1"/>
  <c r="L4020" i="7"/>
  <c r="J4020" i="7"/>
  <c r="I4020" i="7"/>
  <c r="I4020" i="7" a="1"/>
  <c r="L4019" i="7"/>
  <c r="J4019" i="7"/>
  <c r="I4019" i="7"/>
  <c r="I4019" i="7" a="1"/>
  <c r="L4018" i="7"/>
  <c r="J4018" i="7"/>
  <c r="I4018" i="7"/>
  <c r="I4018" i="7" a="1"/>
  <c r="L4017" i="7"/>
  <c r="J4017" i="7"/>
  <c r="I4017" i="7"/>
  <c r="I4017" i="7" a="1"/>
  <c r="L4016" i="7"/>
  <c r="I4016" i="7" a="1"/>
  <c r="I4016" i="7" s="1"/>
  <c r="J4016" i="7" s="1"/>
  <c r="L4015" i="7"/>
  <c r="I4015" i="7" a="1"/>
  <c r="I4015" i="7" s="1"/>
  <c r="J4015" i="7" s="1"/>
  <c r="L4014" i="7"/>
  <c r="I4014" i="7" a="1"/>
  <c r="I4014" i="7" s="1"/>
  <c r="J4014" i="7" s="1"/>
  <c r="L4013" i="7"/>
  <c r="I4013" i="7"/>
  <c r="J4013" i="7" s="1"/>
  <c r="I4013" i="7" a="1"/>
  <c r="L4012" i="7"/>
  <c r="I4012" i="7" a="1"/>
  <c r="I4012" i="7" s="1"/>
  <c r="J4012" i="7" s="1"/>
  <c r="L4011" i="7"/>
  <c r="I4011" i="7" a="1"/>
  <c r="I4011" i="7" s="1"/>
  <c r="J4011" i="7" s="1"/>
  <c r="L4010" i="7"/>
  <c r="I4010" i="7"/>
  <c r="J4010" i="7" s="1"/>
  <c r="I4010" i="7" a="1"/>
  <c r="L4009" i="7"/>
  <c r="I4009" i="7"/>
  <c r="J4009" i="7" s="1"/>
  <c r="I4009" i="7" a="1"/>
  <c r="L4008" i="7"/>
  <c r="I4008" i="7"/>
  <c r="J4008" i="7" s="1"/>
  <c r="I4008" i="7" a="1"/>
  <c r="L4007" i="7"/>
  <c r="I4007" i="7" a="1"/>
  <c r="I4007" i="7" s="1"/>
  <c r="J4007" i="7" s="1"/>
  <c r="L4006" i="7"/>
  <c r="I4006" i="7"/>
  <c r="J4006" i="7" s="1"/>
  <c r="I4006" i="7" a="1"/>
  <c r="L4005" i="7"/>
  <c r="I4005" i="7"/>
  <c r="J4005" i="7" s="1"/>
  <c r="I4005" i="7" a="1"/>
  <c r="L4004" i="7"/>
  <c r="I4004" i="7" a="1"/>
  <c r="I4004" i="7" s="1"/>
  <c r="J4004" i="7" s="1"/>
  <c r="L4003" i="7"/>
  <c r="I4003" i="7" a="1"/>
  <c r="I4003" i="7" s="1"/>
  <c r="J4003" i="7" s="1"/>
  <c r="L4002" i="7"/>
  <c r="I4002" i="7"/>
  <c r="J4002" i="7" s="1"/>
  <c r="I4002" i="7" a="1"/>
  <c r="L4001" i="7"/>
  <c r="I4001" i="7"/>
  <c r="J4001" i="7" s="1"/>
  <c r="I4001" i="7" a="1"/>
  <c r="L4000" i="7"/>
  <c r="I4000" i="7"/>
  <c r="J4000" i="7" s="1"/>
  <c r="I4000" i="7" a="1"/>
  <c r="L3999" i="7"/>
  <c r="I3999" i="7" a="1"/>
  <c r="I3999" i="7" s="1"/>
  <c r="J3999" i="7" s="1"/>
  <c r="L3998" i="7"/>
  <c r="I3998" i="7"/>
  <c r="J3998" i="7" s="1"/>
  <c r="I3998" i="7" a="1"/>
  <c r="L3997" i="7"/>
  <c r="I3997" i="7"/>
  <c r="J3997" i="7" s="1"/>
  <c r="I3997" i="7" a="1"/>
  <c r="L3996" i="7"/>
  <c r="I3996" i="7" a="1"/>
  <c r="I3996" i="7" s="1"/>
  <c r="J3996" i="7" s="1"/>
  <c r="L3995" i="7"/>
  <c r="I3995" i="7" a="1"/>
  <c r="I3995" i="7" s="1"/>
  <c r="J3995" i="7" s="1"/>
  <c r="L3994" i="7"/>
  <c r="I3994" i="7"/>
  <c r="J3994" i="7" s="1"/>
  <c r="I3994" i="7" a="1"/>
  <c r="L3993" i="7"/>
  <c r="I3993" i="7"/>
  <c r="J3993" i="7" s="1"/>
  <c r="I3993" i="7" a="1"/>
  <c r="L3992" i="7"/>
  <c r="I3992" i="7"/>
  <c r="J3992" i="7" s="1"/>
  <c r="I3992" i="7" a="1"/>
  <c r="L3991" i="7"/>
  <c r="I3991" i="7" a="1"/>
  <c r="I3991" i="7" s="1"/>
  <c r="J3991" i="7" s="1"/>
  <c r="L3990" i="7"/>
  <c r="I3990" i="7"/>
  <c r="J3990" i="7" s="1"/>
  <c r="I3990" i="7" a="1"/>
  <c r="L3989" i="7"/>
  <c r="I3989" i="7"/>
  <c r="J3989" i="7" s="1"/>
  <c r="I3989" i="7" a="1"/>
  <c r="L3988" i="7"/>
  <c r="I3988" i="7" a="1"/>
  <c r="I3988" i="7" s="1"/>
  <c r="J3988" i="7" s="1"/>
  <c r="L3987" i="7"/>
  <c r="I3987" i="7" a="1"/>
  <c r="I3987" i="7" s="1"/>
  <c r="J3987" i="7" s="1"/>
  <c r="L3986" i="7"/>
  <c r="I3986" i="7"/>
  <c r="J3986" i="7" s="1"/>
  <c r="I3986" i="7" a="1"/>
  <c r="L3985" i="7"/>
  <c r="I3985" i="7"/>
  <c r="J3985" i="7" s="1"/>
  <c r="I3985" i="7" a="1"/>
  <c r="L3984" i="7"/>
  <c r="J3984" i="7"/>
  <c r="I3984" i="7"/>
  <c r="I3984" i="7" a="1"/>
  <c r="L3983" i="7"/>
  <c r="I3983" i="7"/>
  <c r="J3983" i="7" s="1"/>
  <c r="I3983" i="7" a="1"/>
  <c r="L3982" i="7"/>
  <c r="J3982" i="7"/>
  <c r="I3982" i="7"/>
  <c r="I3982" i="7" a="1"/>
  <c r="L3981" i="7"/>
  <c r="I3981" i="7"/>
  <c r="J3981" i="7" s="1"/>
  <c r="I3981" i="7" a="1"/>
  <c r="L3980" i="7"/>
  <c r="J3980" i="7"/>
  <c r="I3980" i="7"/>
  <c r="I3980" i="7" a="1"/>
  <c r="L3979" i="7"/>
  <c r="I3979" i="7"/>
  <c r="J3979" i="7" s="1"/>
  <c r="I3979" i="7" a="1"/>
  <c r="L3978" i="7"/>
  <c r="J3978" i="7"/>
  <c r="I3978" i="7"/>
  <c r="I3978" i="7" a="1"/>
  <c r="L3977" i="7"/>
  <c r="I3977" i="7"/>
  <c r="J3977" i="7" s="1"/>
  <c r="I3977" i="7" a="1"/>
  <c r="L3976" i="7"/>
  <c r="J3976" i="7"/>
  <c r="I3976" i="7"/>
  <c r="I3976" i="7" a="1"/>
  <c r="L3975" i="7"/>
  <c r="I3975" i="7"/>
  <c r="J3975" i="7" s="1"/>
  <c r="I3975" i="7" a="1"/>
  <c r="L3974" i="7"/>
  <c r="J3974" i="7"/>
  <c r="I3974" i="7"/>
  <c r="I3974" i="7" a="1"/>
  <c r="L3973" i="7"/>
  <c r="J3973" i="7"/>
  <c r="I3973" i="7"/>
  <c r="I3973" i="7" a="1"/>
  <c r="L3972" i="7"/>
  <c r="J3972" i="7"/>
  <c r="I3972" i="7"/>
  <c r="I3972" i="7" a="1"/>
  <c r="L3971" i="7"/>
  <c r="J3971" i="7"/>
  <c r="I3971" i="7"/>
  <c r="I3971" i="7" a="1"/>
  <c r="L3970" i="7"/>
  <c r="J3970" i="7"/>
  <c r="I3970" i="7"/>
  <c r="I3970" i="7" a="1"/>
  <c r="L3969" i="7"/>
  <c r="J3969" i="7"/>
  <c r="I3969" i="7"/>
  <c r="I3969" i="7" a="1"/>
  <c r="L3968" i="7"/>
  <c r="J3968" i="7"/>
  <c r="I3968" i="7"/>
  <c r="I3968" i="7" a="1"/>
  <c r="L3967" i="7"/>
  <c r="J3967" i="7"/>
  <c r="I3967" i="7"/>
  <c r="I3967" i="7" a="1"/>
  <c r="L3966" i="7"/>
  <c r="J3966" i="7"/>
  <c r="I3966" i="7"/>
  <c r="I3966" i="7" a="1"/>
  <c r="L3965" i="7"/>
  <c r="J3965" i="7"/>
  <c r="I3965" i="7" a="1"/>
  <c r="I3965" i="7" s="1"/>
  <c r="L3964" i="7"/>
  <c r="I3964" i="7" a="1"/>
  <c r="I3964" i="7" s="1"/>
  <c r="J3964" i="7" s="1"/>
  <c r="L3963" i="7"/>
  <c r="I3963" i="7" a="1"/>
  <c r="I3963" i="7" s="1"/>
  <c r="J3963" i="7" s="1"/>
  <c r="L3962" i="7"/>
  <c r="I3962" i="7" a="1"/>
  <c r="I3962" i="7" s="1"/>
  <c r="J3962" i="7" s="1"/>
  <c r="L3961" i="7"/>
  <c r="J3961" i="7"/>
  <c r="I3961" i="7" a="1"/>
  <c r="I3961" i="7" s="1"/>
  <c r="L3960" i="7"/>
  <c r="I3960" i="7" a="1"/>
  <c r="I3960" i="7" s="1"/>
  <c r="J3960" i="7" s="1"/>
  <c r="L3959" i="7"/>
  <c r="J3959" i="7"/>
  <c r="I3959" i="7" a="1"/>
  <c r="I3959" i="7" s="1"/>
  <c r="L3958" i="7"/>
  <c r="I3958" i="7" a="1"/>
  <c r="I3958" i="7" s="1"/>
  <c r="J3958" i="7" s="1"/>
  <c r="L3957" i="7"/>
  <c r="I3957" i="7" a="1"/>
  <c r="I3957" i="7" s="1"/>
  <c r="J3957" i="7" s="1"/>
  <c r="L3956" i="7"/>
  <c r="I3956" i="7" a="1"/>
  <c r="I3956" i="7" s="1"/>
  <c r="J3956" i="7" s="1"/>
  <c r="L3955" i="7"/>
  <c r="I3955" i="7" a="1"/>
  <c r="I3955" i="7" s="1"/>
  <c r="J3955" i="7" s="1"/>
  <c r="L3954" i="7"/>
  <c r="I3954" i="7" a="1"/>
  <c r="I3954" i="7" s="1"/>
  <c r="J3954" i="7" s="1"/>
  <c r="L3953" i="7"/>
  <c r="I3953" i="7"/>
  <c r="J3953" i="7" s="1"/>
  <c r="I3953" i="7" a="1"/>
  <c r="L3952" i="7"/>
  <c r="I3952" i="7"/>
  <c r="J3952" i="7" s="1"/>
  <c r="I3952" i="7" a="1"/>
  <c r="L3951" i="7"/>
  <c r="I3951" i="7" a="1"/>
  <c r="I3951" i="7" s="1"/>
  <c r="J3951" i="7" s="1"/>
  <c r="L3950" i="7"/>
  <c r="I3950" i="7"/>
  <c r="J3950" i="7" s="1"/>
  <c r="I3950" i="7" a="1"/>
  <c r="L3949" i="7"/>
  <c r="I3949" i="7"/>
  <c r="J3949" i="7" s="1"/>
  <c r="I3949" i="7" a="1"/>
  <c r="L3948" i="7"/>
  <c r="I3948" i="7" a="1"/>
  <c r="I3948" i="7" s="1"/>
  <c r="J3948" i="7" s="1"/>
  <c r="L3947" i="7"/>
  <c r="I3947" i="7" a="1"/>
  <c r="I3947" i="7" s="1"/>
  <c r="J3947" i="7" s="1"/>
  <c r="L3946" i="7"/>
  <c r="I3946" i="7"/>
  <c r="J3946" i="7" s="1"/>
  <c r="I3946" i="7" a="1"/>
  <c r="L3945" i="7"/>
  <c r="I3945" i="7"/>
  <c r="J3945" i="7" s="1"/>
  <c r="I3945" i="7" a="1"/>
  <c r="L3944" i="7"/>
  <c r="I3944" i="7"/>
  <c r="J3944" i="7" s="1"/>
  <c r="I3944" i="7" a="1"/>
  <c r="L3943" i="7"/>
  <c r="I3943" i="7" a="1"/>
  <c r="I3943" i="7" s="1"/>
  <c r="J3943" i="7" s="1"/>
  <c r="L3942" i="7"/>
  <c r="I3942" i="7"/>
  <c r="J3942" i="7" s="1"/>
  <c r="I3942" i="7" a="1"/>
  <c r="L3941" i="7"/>
  <c r="J3941" i="7"/>
  <c r="I3941" i="7"/>
  <c r="I3941" i="7" a="1"/>
  <c r="L3940" i="7"/>
  <c r="J3940" i="7"/>
  <c r="I3940" i="7"/>
  <c r="I3940" i="7" a="1"/>
  <c r="L3939" i="7"/>
  <c r="J3939" i="7"/>
  <c r="I3939" i="7"/>
  <c r="I3939" i="7" a="1"/>
  <c r="L3938" i="7"/>
  <c r="J3938" i="7"/>
  <c r="I3938" i="7"/>
  <c r="I3938" i="7" a="1"/>
  <c r="L3937" i="7"/>
  <c r="J3937" i="7"/>
  <c r="I3937" i="7"/>
  <c r="I3937" i="7" a="1"/>
  <c r="L3936" i="7"/>
  <c r="J3936" i="7"/>
  <c r="I3936" i="7"/>
  <c r="I3936" i="7" a="1"/>
  <c r="L3935" i="7"/>
  <c r="I3935" i="7" a="1"/>
  <c r="I3935" i="7" s="1"/>
  <c r="J3935" i="7" s="1"/>
  <c r="L3934" i="7"/>
  <c r="J3934" i="7"/>
  <c r="I3934" i="7"/>
  <c r="I3934" i="7" a="1"/>
  <c r="L3933" i="7"/>
  <c r="I3933" i="7" a="1"/>
  <c r="I3933" i="7" s="1"/>
  <c r="J3933" i="7" s="1"/>
  <c r="L3932" i="7"/>
  <c r="J3932" i="7"/>
  <c r="I3932" i="7"/>
  <c r="I3932" i="7" a="1"/>
  <c r="L3931" i="7"/>
  <c r="I3931" i="7" a="1"/>
  <c r="I3931" i="7" s="1"/>
  <c r="J3931" i="7" s="1"/>
  <c r="L3930" i="7"/>
  <c r="J3930" i="7"/>
  <c r="I3930" i="7"/>
  <c r="I3930" i="7" a="1"/>
  <c r="L3929" i="7"/>
  <c r="I3929" i="7"/>
  <c r="J3929" i="7" s="1"/>
  <c r="I3929" i="7" a="1"/>
  <c r="L3928" i="7"/>
  <c r="J3928" i="7"/>
  <c r="I3928" i="7"/>
  <c r="I3928" i="7" a="1"/>
  <c r="L3927" i="7"/>
  <c r="I3927" i="7"/>
  <c r="J3927" i="7" s="1"/>
  <c r="I3927" i="7" a="1"/>
  <c r="L3926" i="7"/>
  <c r="J3926" i="7"/>
  <c r="I3926" i="7"/>
  <c r="I3926" i="7" a="1"/>
  <c r="L3925" i="7"/>
  <c r="I3925" i="7"/>
  <c r="J3925" i="7" s="1"/>
  <c r="I3925" i="7" a="1"/>
  <c r="L3924" i="7"/>
  <c r="J3924" i="7"/>
  <c r="I3924" i="7"/>
  <c r="I3924" i="7" a="1"/>
  <c r="L3923" i="7"/>
  <c r="I3923" i="7"/>
  <c r="J3923" i="7" s="1"/>
  <c r="I3923" i="7" a="1"/>
  <c r="L3922" i="7"/>
  <c r="J3922" i="7"/>
  <c r="I3922" i="7"/>
  <c r="I3922" i="7" a="1"/>
  <c r="L3921" i="7"/>
  <c r="I3921" i="7" a="1"/>
  <c r="I3921" i="7" s="1"/>
  <c r="J3921" i="7" s="1"/>
  <c r="L3920" i="7"/>
  <c r="I3920" i="7" a="1"/>
  <c r="I3920" i="7" s="1"/>
  <c r="J3920" i="7" s="1"/>
  <c r="L3919" i="7"/>
  <c r="J3919" i="7"/>
  <c r="I3919" i="7" a="1"/>
  <c r="I3919" i="7" s="1"/>
  <c r="L3918" i="7"/>
  <c r="I3918" i="7" a="1"/>
  <c r="I3918" i="7" s="1"/>
  <c r="J3918" i="7" s="1"/>
  <c r="L3917" i="7"/>
  <c r="I3917" i="7" a="1"/>
  <c r="I3917" i="7" s="1"/>
  <c r="J3917" i="7" s="1"/>
  <c r="L3916" i="7"/>
  <c r="I3916" i="7" a="1"/>
  <c r="I3916" i="7" s="1"/>
  <c r="J3916" i="7" s="1"/>
  <c r="L3915" i="7"/>
  <c r="I3915" i="7" a="1"/>
  <c r="I3915" i="7" s="1"/>
  <c r="J3915" i="7" s="1"/>
  <c r="L3914" i="7"/>
  <c r="I3914" i="7" a="1"/>
  <c r="I3914" i="7" s="1"/>
  <c r="J3914" i="7" s="1"/>
  <c r="L3913" i="7"/>
  <c r="I3913" i="7" a="1"/>
  <c r="I3913" i="7" s="1"/>
  <c r="J3913" i="7" s="1"/>
  <c r="L3912" i="7"/>
  <c r="I3912" i="7" a="1"/>
  <c r="I3912" i="7" s="1"/>
  <c r="J3912" i="7" s="1"/>
  <c r="L3911" i="7"/>
  <c r="I3911" i="7" a="1"/>
  <c r="I3911" i="7" s="1"/>
  <c r="J3911" i="7" s="1"/>
  <c r="L3910" i="7"/>
  <c r="I3910" i="7" a="1"/>
  <c r="I3910" i="7" s="1"/>
  <c r="J3910" i="7" s="1"/>
  <c r="L3909" i="7"/>
  <c r="I3909" i="7" a="1"/>
  <c r="I3909" i="7" s="1"/>
  <c r="J3909" i="7" s="1"/>
  <c r="L3908" i="7"/>
  <c r="I3908" i="7"/>
  <c r="J3908" i="7" s="1"/>
  <c r="I3908" i="7" a="1"/>
  <c r="L3907" i="7"/>
  <c r="I3907" i="7"/>
  <c r="J3907" i="7" s="1"/>
  <c r="I3907" i="7" a="1"/>
  <c r="L3906" i="7"/>
  <c r="I3906" i="7" a="1"/>
  <c r="I3906" i="7" s="1"/>
  <c r="J3906" i="7" s="1"/>
  <c r="L3905" i="7"/>
  <c r="I3905" i="7" a="1"/>
  <c r="I3905" i="7" s="1"/>
  <c r="J3905" i="7" s="1"/>
  <c r="L3904" i="7"/>
  <c r="I3904" i="7" a="1"/>
  <c r="I3904" i="7" s="1"/>
  <c r="J3904" i="7" s="1"/>
  <c r="L3903" i="7"/>
  <c r="I3903" i="7"/>
  <c r="J3903" i="7" s="1"/>
  <c r="I3903" i="7" a="1"/>
  <c r="L3902" i="7"/>
  <c r="J3902" i="7"/>
  <c r="I3902" i="7"/>
  <c r="I3902" i="7" a="1"/>
  <c r="L3901" i="7"/>
  <c r="I3901" i="7"/>
  <c r="J3901" i="7" s="1"/>
  <c r="I3901" i="7" a="1"/>
  <c r="L3900" i="7"/>
  <c r="J3900" i="7"/>
  <c r="I3900" i="7"/>
  <c r="I3900" i="7" a="1"/>
  <c r="L3899" i="7"/>
  <c r="J3899" i="7"/>
  <c r="I3899" i="7"/>
  <c r="I3899" i="7" a="1"/>
  <c r="L3898" i="7"/>
  <c r="I3898" i="7" a="1"/>
  <c r="I3898" i="7" s="1"/>
  <c r="J3898" i="7" s="1"/>
  <c r="L3897" i="7"/>
  <c r="J3897" i="7"/>
  <c r="I3897" i="7" a="1"/>
  <c r="I3897" i="7" s="1"/>
  <c r="L3896" i="7"/>
  <c r="I3896" i="7"/>
  <c r="J3896" i="7" s="1"/>
  <c r="I3896" i="7" a="1"/>
  <c r="L3895" i="7"/>
  <c r="I3895" i="7" a="1"/>
  <c r="I3895" i="7" s="1"/>
  <c r="J3895" i="7" s="1"/>
  <c r="L3894" i="7"/>
  <c r="I3894" i="7"/>
  <c r="J3894" i="7" s="1"/>
  <c r="I3894" i="7" a="1"/>
  <c r="L3893" i="7"/>
  <c r="I3893" i="7" a="1"/>
  <c r="I3893" i="7" s="1"/>
  <c r="J3893" i="7" s="1"/>
  <c r="L3892" i="7"/>
  <c r="I3892" i="7" a="1"/>
  <c r="I3892" i="7" s="1"/>
  <c r="J3892" i="7" s="1"/>
  <c r="L3891" i="7"/>
  <c r="I3891" i="7" a="1"/>
  <c r="I3891" i="7" s="1"/>
  <c r="J3891" i="7" s="1"/>
  <c r="L3890" i="7"/>
  <c r="I3890" i="7" a="1"/>
  <c r="I3890" i="7" s="1"/>
  <c r="J3890" i="7" s="1"/>
  <c r="L3889" i="7"/>
  <c r="I3889" i="7" a="1"/>
  <c r="I3889" i="7" s="1"/>
  <c r="J3889" i="7" s="1"/>
  <c r="L3888" i="7"/>
  <c r="I3888" i="7" a="1"/>
  <c r="I3888" i="7" s="1"/>
  <c r="J3888" i="7" s="1"/>
  <c r="L3887" i="7"/>
  <c r="I3887" i="7" a="1"/>
  <c r="I3887" i="7" s="1"/>
  <c r="J3887" i="7" s="1"/>
  <c r="L3886" i="7"/>
  <c r="I3886" i="7" a="1"/>
  <c r="I3886" i="7" s="1"/>
  <c r="J3886" i="7" s="1"/>
  <c r="L3885" i="7"/>
  <c r="I3885" i="7" a="1"/>
  <c r="I3885" i="7" s="1"/>
  <c r="J3885" i="7" s="1"/>
  <c r="L3884" i="7"/>
  <c r="I3884" i="7" a="1"/>
  <c r="I3884" i="7" s="1"/>
  <c r="J3884" i="7" s="1"/>
  <c r="L3883" i="7"/>
  <c r="I3883" i="7" a="1"/>
  <c r="I3883" i="7" s="1"/>
  <c r="J3883" i="7" s="1"/>
  <c r="L3882" i="7"/>
  <c r="I3882" i="7" a="1"/>
  <c r="I3882" i="7" s="1"/>
  <c r="J3882" i="7" s="1"/>
  <c r="L3881" i="7"/>
  <c r="I3881" i="7" a="1"/>
  <c r="I3881" i="7" s="1"/>
  <c r="J3881" i="7" s="1"/>
  <c r="L3880" i="7"/>
  <c r="I3880" i="7" a="1"/>
  <c r="I3880" i="7" s="1"/>
  <c r="J3880" i="7" s="1"/>
  <c r="L3879" i="7"/>
  <c r="I3879" i="7" a="1"/>
  <c r="I3879" i="7" s="1"/>
  <c r="J3879" i="7" s="1"/>
  <c r="L3878" i="7"/>
  <c r="I3878" i="7" a="1"/>
  <c r="I3878" i="7" s="1"/>
  <c r="J3878" i="7" s="1"/>
  <c r="L3877" i="7"/>
  <c r="I3877" i="7" a="1"/>
  <c r="I3877" i="7" s="1"/>
  <c r="J3877" i="7" s="1"/>
  <c r="L3876" i="7"/>
  <c r="I3876" i="7" a="1"/>
  <c r="I3876" i="7" s="1"/>
  <c r="J3876" i="7" s="1"/>
  <c r="L3875" i="7"/>
  <c r="I3875" i="7" a="1"/>
  <c r="I3875" i="7" s="1"/>
  <c r="J3875" i="7" s="1"/>
  <c r="L3874" i="7"/>
  <c r="I3874" i="7" a="1"/>
  <c r="I3874" i="7" s="1"/>
  <c r="J3874" i="7" s="1"/>
  <c r="L3873" i="7"/>
  <c r="I3873" i="7" a="1"/>
  <c r="I3873" i="7" s="1"/>
  <c r="J3873" i="7" s="1"/>
  <c r="L3872" i="7"/>
  <c r="I3872" i="7" a="1"/>
  <c r="I3872" i="7" s="1"/>
  <c r="J3872" i="7" s="1"/>
  <c r="L3871" i="7"/>
  <c r="I3871" i="7" a="1"/>
  <c r="I3871" i="7" s="1"/>
  <c r="J3871" i="7" s="1"/>
  <c r="L3870" i="7"/>
  <c r="I3870" i="7"/>
  <c r="J3870" i="7" s="1"/>
  <c r="I3870" i="7" a="1"/>
  <c r="L3869" i="7"/>
  <c r="I3869" i="7"/>
  <c r="J3869" i="7" s="1"/>
  <c r="I3869" i="7" a="1"/>
  <c r="L3868" i="7"/>
  <c r="I3868" i="7"/>
  <c r="J3868" i="7" s="1"/>
  <c r="I3868" i="7" a="1"/>
  <c r="L3867" i="7"/>
  <c r="J3867" i="7"/>
  <c r="I3867" i="7" a="1"/>
  <c r="I3867" i="7" s="1"/>
  <c r="L3866" i="7"/>
  <c r="I3866" i="7" a="1"/>
  <c r="I3866" i="7" s="1"/>
  <c r="J3866" i="7" s="1"/>
  <c r="L3865" i="7"/>
  <c r="I3865" i="7" a="1"/>
  <c r="I3865" i="7" s="1"/>
  <c r="J3865" i="7" s="1"/>
  <c r="L3864" i="7"/>
  <c r="I3864" i="7" a="1"/>
  <c r="I3864" i="7" s="1"/>
  <c r="J3864" i="7" s="1"/>
  <c r="L3863" i="7"/>
  <c r="I3863" i="7" a="1"/>
  <c r="I3863" i="7" s="1"/>
  <c r="J3863" i="7" s="1"/>
  <c r="L3862" i="7"/>
  <c r="I3862" i="7"/>
  <c r="J3862" i="7" s="1"/>
  <c r="I3862" i="7" a="1"/>
  <c r="L3861" i="7"/>
  <c r="I3861" i="7" a="1"/>
  <c r="I3861" i="7" s="1"/>
  <c r="J3861" i="7" s="1"/>
  <c r="L3860" i="7"/>
  <c r="I3860" i="7" a="1"/>
  <c r="I3860" i="7" s="1"/>
  <c r="J3860" i="7" s="1"/>
  <c r="L3859" i="7"/>
  <c r="I3859" i="7" a="1"/>
  <c r="I3859" i="7" s="1"/>
  <c r="J3859" i="7" s="1"/>
  <c r="L3858" i="7"/>
  <c r="I3858" i="7" a="1"/>
  <c r="I3858" i="7" s="1"/>
  <c r="J3858" i="7" s="1"/>
  <c r="L3857" i="7"/>
  <c r="I3857" i="7" a="1"/>
  <c r="I3857" i="7" s="1"/>
  <c r="J3857" i="7" s="1"/>
  <c r="L3856" i="7"/>
  <c r="I3856" i="7" a="1"/>
  <c r="I3856" i="7" s="1"/>
  <c r="J3856" i="7" s="1"/>
  <c r="L3855" i="7"/>
  <c r="I3855" i="7" a="1"/>
  <c r="I3855" i="7" s="1"/>
  <c r="J3855" i="7" s="1"/>
  <c r="L3854" i="7"/>
  <c r="I3854" i="7" a="1"/>
  <c r="I3854" i="7" s="1"/>
  <c r="J3854" i="7" s="1"/>
  <c r="L3853" i="7"/>
  <c r="I3853" i="7" a="1"/>
  <c r="I3853" i="7" s="1"/>
  <c r="J3853" i="7" s="1"/>
  <c r="L3852" i="7"/>
  <c r="I3852" i="7"/>
  <c r="J3852" i="7" s="1"/>
  <c r="I3852" i="7" a="1"/>
  <c r="L3851" i="7"/>
  <c r="I3851" i="7"/>
  <c r="J3851" i="7" s="1"/>
  <c r="I3851" i="7" a="1"/>
  <c r="L3850" i="7"/>
  <c r="I3850" i="7"/>
  <c r="J3850" i="7" s="1"/>
  <c r="I3850" i="7" a="1"/>
  <c r="L3849" i="7"/>
  <c r="I3849" i="7"/>
  <c r="J3849" i="7" s="1"/>
  <c r="I3849" i="7" a="1"/>
  <c r="L3848" i="7"/>
  <c r="I3848" i="7"/>
  <c r="J3848" i="7" s="1"/>
  <c r="I3848" i="7" a="1"/>
  <c r="L3847" i="7"/>
  <c r="I3847" i="7"/>
  <c r="J3847" i="7" s="1"/>
  <c r="I3847" i="7" a="1"/>
  <c r="L3846" i="7"/>
  <c r="I3846" i="7" a="1"/>
  <c r="I3846" i="7" s="1"/>
  <c r="J3846" i="7" s="1"/>
  <c r="L3845" i="7"/>
  <c r="I3845" i="7" a="1"/>
  <c r="I3845" i="7" s="1"/>
  <c r="J3845" i="7" s="1"/>
  <c r="L3844" i="7"/>
  <c r="J3844" i="7"/>
  <c r="I3844" i="7" a="1"/>
  <c r="I3844" i="7" s="1"/>
  <c r="L3843" i="7"/>
  <c r="I3843" i="7" a="1"/>
  <c r="I3843" i="7" s="1"/>
  <c r="J3843" i="7" s="1"/>
  <c r="L3842" i="7"/>
  <c r="I3842" i="7" a="1"/>
  <c r="I3842" i="7" s="1"/>
  <c r="J3842" i="7" s="1"/>
  <c r="L3841" i="7"/>
  <c r="I3841" i="7" a="1"/>
  <c r="I3841" i="7" s="1"/>
  <c r="J3841" i="7" s="1"/>
  <c r="L3840" i="7"/>
  <c r="I3840" i="7" a="1"/>
  <c r="I3840" i="7" s="1"/>
  <c r="J3840" i="7" s="1"/>
  <c r="L3839" i="7"/>
  <c r="I3839" i="7"/>
  <c r="J3839" i="7" s="1"/>
  <c r="I3839" i="7" a="1"/>
  <c r="L3838" i="7"/>
  <c r="I3838" i="7" a="1"/>
  <c r="I3838" i="7" s="1"/>
  <c r="J3838" i="7" s="1"/>
  <c r="L3837" i="7"/>
  <c r="I3837" i="7" a="1"/>
  <c r="I3837" i="7" s="1"/>
  <c r="J3837" i="7" s="1"/>
  <c r="L3836" i="7"/>
  <c r="I3836" i="7" a="1"/>
  <c r="I3836" i="7" s="1"/>
  <c r="J3836" i="7" s="1"/>
  <c r="L3835" i="7"/>
  <c r="I3835" i="7"/>
  <c r="J3835" i="7" s="1"/>
  <c r="I3835" i="7" a="1"/>
  <c r="L3834" i="7"/>
  <c r="I3834" i="7"/>
  <c r="J3834" i="7" s="1"/>
  <c r="I3834" i="7" a="1"/>
  <c r="L3833" i="7"/>
  <c r="I3833" i="7"/>
  <c r="J3833" i="7" s="1"/>
  <c r="I3833" i="7" a="1"/>
  <c r="L3832" i="7"/>
  <c r="I3832" i="7"/>
  <c r="J3832" i="7" s="1"/>
  <c r="I3832" i="7" a="1"/>
  <c r="L3831" i="7"/>
  <c r="I3831" i="7"/>
  <c r="J3831" i="7" s="1"/>
  <c r="I3831" i="7" a="1"/>
  <c r="L3830" i="7"/>
  <c r="I3830" i="7"/>
  <c r="J3830" i="7" s="1"/>
  <c r="I3830" i="7" a="1"/>
  <c r="L3829" i="7"/>
  <c r="I3829" i="7"/>
  <c r="J3829" i="7" s="1"/>
  <c r="I3829" i="7" a="1"/>
  <c r="L3828" i="7"/>
  <c r="J3828" i="7"/>
  <c r="I3828" i="7"/>
  <c r="I3828" i="7" a="1"/>
  <c r="L3827" i="7"/>
  <c r="J3827" i="7"/>
  <c r="I3827" i="7"/>
  <c r="I3827" i="7" a="1"/>
  <c r="L3826" i="7"/>
  <c r="I3826" i="7" a="1"/>
  <c r="I3826" i="7" s="1"/>
  <c r="J3826" i="7" s="1"/>
  <c r="L3825" i="7"/>
  <c r="J3825" i="7"/>
  <c r="I3825" i="7" a="1"/>
  <c r="I3825" i="7" s="1"/>
  <c r="L3824" i="7"/>
  <c r="I3824" i="7"/>
  <c r="J3824" i="7" s="1"/>
  <c r="I3824" i="7" a="1"/>
  <c r="L3823" i="7"/>
  <c r="I3823" i="7" a="1"/>
  <c r="I3823" i="7" s="1"/>
  <c r="J3823" i="7" s="1"/>
  <c r="L3822" i="7"/>
  <c r="I3822" i="7" a="1"/>
  <c r="I3822" i="7" s="1"/>
  <c r="J3822" i="7" s="1"/>
  <c r="L3821" i="7"/>
  <c r="I3821" i="7" a="1"/>
  <c r="I3821" i="7" s="1"/>
  <c r="J3821" i="7" s="1"/>
  <c r="L3820" i="7"/>
  <c r="I3820" i="7"/>
  <c r="J3820" i="7" s="1"/>
  <c r="I3820" i="7" a="1"/>
  <c r="L3819" i="7"/>
  <c r="I3819" i="7" a="1"/>
  <c r="I3819" i="7" s="1"/>
  <c r="J3819" i="7" s="1"/>
  <c r="L3818" i="7"/>
  <c r="I3818" i="7"/>
  <c r="J3818" i="7" s="1"/>
  <c r="I3818" i="7" a="1"/>
  <c r="L3817" i="7"/>
  <c r="I3817" i="7"/>
  <c r="J3817" i="7" s="1"/>
  <c r="I3817" i="7" a="1"/>
  <c r="L3816" i="7"/>
  <c r="I3816" i="7"/>
  <c r="J3816" i="7" s="1"/>
  <c r="I3816" i="7" a="1"/>
  <c r="L3815" i="7"/>
  <c r="I3815" i="7" a="1"/>
  <c r="I3815" i="7" s="1"/>
  <c r="J3815" i="7" s="1"/>
  <c r="L3814" i="7"/>
  <c r="I3814" i="7" a="1"/>
  <c r="I3814" i="7" s="1"/>
  <c r="J3814" i="7" s="1"/>
  <c r="L3813" i="7"/>
  <c r="I3813" i="7" a="1"/>
  <c r="I3813" i="7" s="1"/>
  <c r="J3813" i="7" s="1"/>
  <c r="L3812" i="7"/>
  <c r="I3812" i="7"/>
  <c r="J3812" i="7" s="1"/>
  <c r="I3812" i="7" a="1"/>
  <c r="L3811" i="7"/>
  <c r="I3811" i="7" a="1"/>
  <c r="I3811" i="7" s="1"/>
  <c r="J3811" i="7" s="1"/>
  <c r="L3810" i="7"/>
  <c r="I3810" i="7"/>
  <c r="J3810" i="7" s="1"/>
  <c r="I3810" i="7" a="1"/>
  <c r="L3809" i="7"/>
  <c r="I3809" i="7"/>
  <c r="J3809" i="7" s="1"/>
  <c r="I3809" i="7" a="1"/>
  <c r="L3808" i="7"/>
  <c r="I3808" i="7"/>
  <c r="J3808" i="7" s="1"/>
  <c r="I3808" i="7" a="1"/>
  <c r="L3807" i="7"/>
  <c r="I3807" i="7" a="1"/>
  <c r="I3807" i="7" s="1"/>
  <c r="J3807" i="7" s="1"/>
  <c r="L3806" i="7"/>
  <c r="I3806" i="7" a="1"/>
  <c r="I3806" i="7" s="1"/>
  <c r="J3806" i="7" s="1"/>
  <c r="L3805" i="7"/>
  <c r="I3805" i="7" a="1"/>
  <c r="I3805" i="7" s="1"/>
  <c r="J3805" i="7" s="1"/>
  <c r="L3804" i="7"/>
  <c r="I3804" i="7"/>
  <c r="J3804" i="7" s="1"/>
  <c r="I3804" i="7" a="1"/>
  <c r="L3803" i="7"/>
  <c r="I3803" i="7" a="1"/>
  <c r="I3803" i="7" s="1"/>
  <c r="J3803" i="7" s="1"/>
  <c r="L3802" i="7"/>
  <c r="I3802" i="7"/>
  <c r="J3802" i="7" s="1"/>
  <c r="I3802" i="7" a="1"/>
  <c r="L3801" i="7"/>
  <c r="I3801" i="7"/>
  <c r="J3801" i="7" s="1"/>
  <c r="I3801" i="7" a="1"/>
  <c r="L3800" i="7"/>
  <c r="I3800" i="7"/>
  <c r="J3800" i="7" s="1"/>
  <c r="I3800" i="7" a="1"/>
  <c r="L3799" i="7"/>
  <c r="I3799" i="7" a="1"/>
  <c r="I3799" i="7" s="1"/>
  <c r="J3799" i="7" s="1"/>
  <c r="L3798" i="7"/>
  <c r="I3798" i="7" a="1"/>
  <c r="I3798" i="7" s="1"/>
  <c r="J3798" i="7" s="1"/>
  <c r="L3797" i="7"/>
  <c r="I3797" i="7" a="1"/>
  <c r="I3797" i="7" s="1"/>
  <c r="J3797" i="7" s="1"/>
  <c r="L3796" i="7"/>
  <c r="I3796" i="7"/>
  <c r="J3796" i="7" s="1"/>
  <c r="I3796" i="7" a="1"/>
  <c r="L3795" i="7"/>
  <c r="I3795" i="7" a="1"/>
  <c r="I3795" i="7" s="1"/>
  <c r="J3795" i="7" s="1"/>
  <c r="L3794" i="7"/>
  <c r="I3794" i="7" a="1"/>
  <c r="I3794" i="7" s="1"/>
  <c r="J3794" i="7" s="1"/>
  <c r="L3793" i="7"/>
  <c r="I3793" i="7" a="1"/>
  <c r="I3793" i="7" s="1"/>
  <c r="J3793" i="7" s="1"/>
  <c r="L3792" i="7"/>
  <c r="I3792" i="7" a="1"/>
  <c r="I3792" i="7" s="1"/>
  <c r="J3792" i="7" s="1"/>
  <c r="L3791" i="7"/>
  <c r="I3791" i="7" a="1"/>
  <c r="I3791" i="7" s="1"/>
  <c r="J3791" i="7" s="1"/>
  <c r="L3790" i="7"/>
  <c r="I3790" i="7" a="1"/>
  <c r="I3790" i="7" s="1"/>
  <c r="J3790" i="7" s="1"/>
  <c r="L3789" i="7"/>
  <c r="I3789" i="7" a="1"/>
  <c r="I3789" i="7" s="1"/>
  <c r="J3789" i="7" s="1"/>
  <c r="L3788" i="7"/>
  <c r="I3788" i="7" a="1"/>
  <c r="I3788" i="7" s="1"/>
  <c r="J3788" i="7" s="1"/>
  <c r="L3787" i="7"/>
  <c r="I3787" i="7" a="1"/>
  <c r="I3787" i="7" s="1"/>
  <c r="J3787" i="7" s="1"/>
  <c r="L3786" i="7"/>
  <c r="I3786" i="7"/>
  <c r="J3786" i="7" s="1"/>
  <c r="I3786" i="7" a="1"/>
  <c r="L3785" i="7"/>
  <c r="I3785" i="7"/>
  <c r="J3785" i="7" s="1"/>
  <c r="I3785" i="7" a="1"/>
  <c r="L3784" i="7"/>
  <c r="I3784" i="7"/>
  <c r="J3784" i="7" s="1"/>
  <c r="I3784" i="7" a="1"/>
  <c r="L3783" i="7"/>
  <c r="I3783" i="7"/>
  <c r="J3783" i="7" s="1"/>
  <c r="I3783" i="7" a="1"/>
  <c r="L3782" i="7"/>
  <c r="I3782" i="7"/>
  <c r="J3782" i="7" s="1"/>
  <c r="I3782" i="7" a="1"/>
  <c r="L3781" i="7"/>
  <c r="I3781" i="7"/>
  <c r="J3781" i="7" s="1"/>
  <c r="I3781" i="7" a="1"/>
  <c r="L3780" i="7"/>
  <c r="I3780" i="7"/>
  <c r="J3780" i="7" s="1"/>
  <c r="I3780" i="7" a="1"/>
  <c r="L3779" i="7"/>
  <c r="I3779" i="7"/>
  <c r="J3779" i="7" s="1"/>
  <c r="I3779" i="7" a="1"/>
  <c r="L3778" i="7"/>
  <c r="I3778" i="7"/>
  <c r="J3778" i="7" s="1"/>
  <c r="I3778" i="7" a="1"/>
  <c r="L3777" i="7"/>
  <c r="J3777" i="7"/>
  <c r="I3777" i="7" a="1"/>
  <c r="I3777" i="7" s="1"/>
  <c r="L3776" i="7"/>
  <c r="I3776" i="7"/>
  <c r="J3776" i="7" s="1"/>
  <c r="I3776" i="7" a="1"/>
  <c r="L3775" i="7"/>
  <c r="I3775" i="7"/>
  <c r="J3775" i="7" s="1"/>
  <c r="I3775" i="7" a="1"/>
  <c r="L3774" i="7"/>
  <c r="I3774" i="7"/>
  <c r="J3774" i="7" s="1"/>
  <c r="I3774" i="7" a="1"/>
  <c r="L3773" i="7"/>
  <c r="I3773" i="7"/>
  <c r="J3773" i="7" s="1"/>
  <c r="I3773" i="7" a="1"/>
  <c r="L3772" i="7"/>
  <c r="I3772" i="7"/>
  <c r="J3772" i="7" s="1"/>
  <c r="I3772" i="7" a="1"/>
  <c r="L3771" i="7"/>
  <c r="I3771" i="7" a="1"/>
  <c r="I3771" i="7" s="1"/>
  <c r="J3771" i="7" s="1"/>
  <c r="L3770" i="7"/>
  <c r="J3770" i="7"/>
  <c r="I3770" i="7"/>
  <c r="I3770" i="7" a="1"/>
  <c r="L3769" i="7"/>
  <c r="J3769" i="7"/>
  <c r="I3769" i="7" a="1"/>
  <c r="I3769" i="7" s="1"/>
  <c r="L3768" i="7"/>
  <c r="J3768" i="7"/>
  <c r="I3768" i="7"/>
  <c r="I3768" i="7" a="1"/>
  <c r="L3767" i="7"/>
  <c r="I3767" i="7" a="1"/>
  <c r="I3767" i="7" s="1"/>
  <c r="J3767" i="7" s="1"/>
  <c r="L3766" i="7"/>
  <c r="J3766" i="7"/>
  <c r="I3766" i="7" a="1"/>
  <c r="I3766" i="7" s="1"/>
  <c r="L3765" i="7"/>
  <c r="J3765" i="7"/>
  <c r="I3765" i="7" a="1"/>
  <c r="I3765" i="7" s="1"/>
  <c r="L3764" i="7"/>
  <c r="I3764" i="7"/>
  <c r="J3764" i="7" s="1"/>
  <c r="I3764" i="7" a="1"/>
  <c r="L3763" i="7"/>
  <c r="J3763" i="7"/>
  <c r="I3763" i="7" a="1"/>
  <c r="I3763" i="7" s="1"/>
  <c r="L3762" i="7"/>
  <c r="I3762" i="7"/>
  <c r="J3762" i="7" s="1"/>
  <c r="I3762" i="7" a="1"/>
  <c r="L3761" i="7"/>
  <c r="I3761" i="7"/>
  <c r="J3761" i="7" s="1"/>
  <c r="I3761" i="7" a="1"/>
  <c r="L3760" i="7"/>
  <c r="I3760" i="7"/>
  <c r="J3760" i="7" s="1"/>
  <c r="I3760" i="7" a="1"/>
  <c r="L3759" i="7"/>
  <c r="I3759" i="7"/>
  <c r="J3759" i="7" s="1"/>
  <c r="I3759" i="7" a="1"/>
  <c r="L3758" i="7"/>
  <c r="I3758" i="7"/>
  <c r="J3758" i="7" s="1"/>
  <c r="I3758" i="7" a="1"/>
  <c r="L3757" i="7"/>
  <c r="I3757" i="7"/>
  <c r="J3757" i="7" s="1"/>
  <c r="I3757" i="7" a="1"/>
  <c r="L3756" i="7"/>
  <c r="I3756" i="7"/>
  <c r="J3756" i="7" s="1"/>
  <c r="I3756" i="7" a="1"/>
  <c r="L3755" i="7"/>
  <c r="I3755" i="7"/>
  <c r="J3755" i="7" s="1"/>
  <c r="I3755" i="7" a="1"/>
  <c r="L3754" i="7"/>
  <c r="J3754" i="7"/>
  <c r="I3754" i="7"/>
  <c r="I3754" i="7" a="1"/>
  <c r="L3753" i="7"/>
  <c r="J3753" i="7"/>
  <c r="I3753" i="7"/>
  <c r="I3753" i="7" a="1"/>
  <c r="L3752" i="7"/>
  <c r="J3752" i="7"/>
  <c r="I3752" i="7"/>
  <c r="I3752" i="7" a="1"/>
  <c r="L3751" i="7"/>
  <c r="J3751" i="7"/>
  <c r="I3751" i="7"/>
  <c r="I3751" i="7" a="1"/>
  <c r="L3750" i="7"/>
  <c r="J3750" i="7"/>
  <c r="I3750" i="7"/>
  <c r="I3750" i="7" a="1"/>
  <c r="L3749" i="7"/>
  <c r="J3749" i="7"/>
  <c r="I3749" i="7"/>
  <c r="I3749" i="7" a="1"/>
  <c r="L3748" i="7"/>
  <c r="J3748" i="7"/>
  <c r="I3748" i="7"/>
  <c r="I3748" i="7" a="1"/>
  <c r="L3747" i="7"/>
  <c r="J3747" i="7"/>
  <c r="I3747" i="7"/>
  <c r="I3747" i="7" a="1"/>
  <c r="L3746" i="7"/>
  <c r="J3746" i="7"/>
  <c r="I3746" i="7"/>
  <c r="I3746" i="7" a="1"/>
  <c r="L3745" i="7"/>
  <c r="J3745" i="7"/>
  <c r="I3745" i="7"/>
  <c r="I3745" i="7" a="1"/>
  <c r="L3744" i="7"/>
  <c r="J3744" i="7"/>
  <c r="I3744" i="7"/>
  <c r="I3744" i="7" a="1"/>
  <c r="L3743" i="7"/>
  <c r="J3743" i="7"/>
  <c r="I3743" i="7"/>
  <c r="I3743" i="7" a="1"/>
  <c r="L3742" i="7"/>
  <c r="J3742" i="7"/>
  <c r="I3742" i="7"/>
  <c r="I3742" i="7" a="1"/>
  <c r="L3741" i="7"/>
  <c r="I3741" i="7" a="1"/>
  <c r="I3741" i="7" s="1"/>
  <c r="J3741" i="7" s="1"/>
  <c r="L3740" i="7"/>
  <c r="J3740" i="7"/>
  <c r="I3740" i="7"/>
  <c r="I3740" i="7" a="1"/>
  <c r="L3739" i="7"/>
  <c r="J3739" i="7"/>
  <c r="I3739" i="7" a="1"/>
  <c r="I3739" i="7" s="1"/>
  <c r="L3738" i="7"/>
  <c r="I3738" i="7"/>
  <c r="J3738" i="7" s="1"/>
  <c r="I3738" i="7" a="1"/>
  <c r="L3737" i="7"/>
  <c r="I3737" i="7" a="1"/>
  <c r="I3737" i="7" s="1"/>
  <c r="J3737" i="7" s="1"/>
  <c r="L3736" i="7"/>
  <c r="I3736" i="7" a="1"/>
  <c r="I3736" i="7" s="1"/>
  <c r="J3736" i="7" s="1"/>
  <c r="L3735" i="7"/>
  <c r="J3735" i="7"/>
  <c r="I3735" i="7" a="1"/>
  <c r="I3735" i="7" s="1"/>
  <c r="L3734" i="7"/>
  <c r="I3734" i="7"/>
  <c r="J3734" i="7" s="1"/>
  <c r="I3734" i="7" a="1"/>
  <c r="L3733" i="7"/>
  <c r="J3733" i="7"/>
  <c r="I3733" i="7" a="1"/>
  <c r="I3733" i="7" s="1"/>
  <c r="L3732" i="7"/>
  <c r="J3732" i="7"/>
  <c r="I3732" i="7" a="1"/>
  <c r="I3732" i="7" s="1"/>
  <c r="L3731" i="7"/>
  <c r="I3731" i="7"/>
  <c r="J3731" i="7" s="1"/>
  <c r="I3731" i="7" a="1"/>
  <c r="L3730" i="7"/>
  <c r="J3730" i="7"/>
  <c r="I3730" i="7" a="1"/>
  <c r="I3730" i="7" s="1"/>
  <c r="L3729" i="7"/>
  <c r="I3729" i="7"/>
  <c r="J3729" i="7" s="1"/>
  <c r="I3729" i="7" a="1"/>
  <c r="L3728" i="7"/>
  <c r="I3728" i="7"/>
  <c r="J3728" i="7" s="1"/>
  <c r="I3728" i="7" a="1"/>
  <c r="L3727" i="7"/>
  <c r="I3727" i="7"/>
  <c r="J3727" i="7" s="1"/>
  <c r="I3727" i="7" a="1"/>
  <c r="L3726" i="7"/>
  <c r="I3726" i="7"/>
  <c r="J3726" i="7" s="1"/>
  <c r="I3726" i="7" a="1"/>
  <c r="L3725" i="7"/>
  <c r="I3725" i="7"/>
  <c r="J3725" i="7" s="1"/>
  <c r="I3725" i="7" a="1"/>
  <c r="L3724" i="7"/>
  <c r="I3724" i="7"/>
  <c r="J3724" i="7" s="1"/>
  <c r="I3724" i="7" a="1"/>
  <c r="L3723" i="7"/>
  <c r="J3723" i="7"/>
  <c r="I3723" i="7"/>
  <c r="I3723" i="7" a="1"/>
  <c r="L3722" i="7"/>
  <c r="J3722" i="7"/>
  <c r="I3722" i="7"/>
  <c r="I3722" i="7" a="1"/>
  <c r="L3721" i="7"/>
  <c r="J3721" i="7"/>
  <c r="I3721" i="7"/>
  <c r="I3721" i="7" a="1"/>
  <c r="L3720" i="7"/>
  <c r="I3720" i="7" a="1"/>
  <c r="I3720" i="7" s="1"/>
  <c r="J3720" i="7" s="1"/>
  <c r="L3719" i="7"/>
  <c r="J3719" i="7"/>
  <c r="I3719" i="7"/>
  <c r="I3719" i="7" a="1"/>
  <c r="L3718" i="7"/>
  <c r="J3718" i="7"/>
  <c r="I3718" i="7" a="1"/>
  <c r="I3718" i="7" s="1"/>
  <c r="L3717" i="7"/>
  <c r="J3717" i="7"/>
  <c r="I3717" i="7"/>
  <c r="I3717" i="7" a="1"/>
  <c r="L3716" i="7"/>
  <c r="I3716" i="7"/>
  <c r="J3716" i="7" s="1"/>
  <c r="I3716" i="7" a="1"/>
  <c r="L3715" i="7"/>
  <c r="I3715" i="7"/>
  <c r="J3715" i="7" s="1"/>
  <c r="I3715" i="7" a="1"/>
  <c r="L3714" i="7"/>
  <c r="I3714" i="7"/>
  <c r="J3714" i="7" s="1"/>
  <c r="I3714" i="7" a="1"/>
  <c r="L3713" i="7"/>
  <c r="I3713" i="7"/>
  <c r="J3713" i="7" s="1"/>
  <c r="I3713" i="7" a="1"/>
  <c r="L3712" i="7"/>
  <c r="I3712" i="7"/>
  <c r="J3712" i="7" s="1"/>
  <c r="I3712" i="7" a="1"/>
  <c r="L3711" i="7"/>
  <c r="I3711" i="7"/>
  <c r="J3711" i="7" s="1"/>
  <c r="I3711" i="7" a="1"/>
  <c r="L3710" i="7"/>
  <c r="I3710" i="7"/>
  <c r="J3710" i="7" s="1"/>
  <c r="I3710" i="7" a="1"/>
  <c r="L3709" i="7"/>
  <c r="I3709" i="7"/>
  <c r="J3709" i="7" s="1"/>
  <c r="I3709" i="7" a="1"/>
  <c r="L3708" i="7"/>
  <c r="I3708" i="7"/>
  <c r="J3708" i="7" s="1"/>
  <c r="I3708" i="7" a="1"/>
  <c r="L3707" i="7"/>
  <c r="I3707" i="7"/>
  <c r="J3707" i="7" s="1"/>
  <c r="I3707" i="7" a="1"/>
  <c r="L3706" i="7"/>
  <c r="I3706" i="7"/>
  <c r="J3706" i="7" s="1"/>
  <c r="I3706" i="7" a="1"/>
  <c r="L3705" i="7"/>
  <c r="I3705" i="7"/>
  <c r="J3705" i="7" s="1"/>
  <c r="I3705" i="7" a="1"/>
  <c r="L3704" i="7"/>
  <c r="I3704" i="7"/>
  <c r="J3704" i="7" s="1"/>
  <c r="I3704" i="7" a="1"/>
  <c r="L3703" i="7"/>
  <c r="I3703" i="7"/>
  <c r="J3703" i="7" s="1"/>
  <c r="I3703" i="7" a="1"/>
  <c r="L3702" i="7"/>
  <c r="I3702" i="7"/>
  <c r="J3702" i="7" s="1"/>
  <c r="I3702" i="7" a="1"/>
  <c r="L3701" i="7"/>
  <c r="I3701" i="7"/>
  <c r="J3701" i="7" s="1"/>
  <c r="I3701" i="7" a="1"/>
  <c r="L3700" i="7"/>
  <c r="I3700" i="7"/>
  <c r="J3700" i="7" s="1"/>
  <c r="I3700" i="7" a="1"/>
  <c r="L3699" i="7"/>
  <c r="I3699" i="7" a="1"/>
  <c r="I3699" i="7" s="1"/>
  <c r="J3699" i="7" s="1"/>
  <c r="L3698" i="7"/>
  <c r="I3698" i="7"/>
  <c r="J3698" i="7" s="1"/>
  <c r="I3698" i="7" a="1"/>
  <c r="L3697" i="7"/>
  <c r="I3697" i="7"/>
  <c r="J3697" i="7" s="1"/>
  <c r="I3697" i="7" a="1"/>
  <c r="L3696" i="7"/>
  <c r="I3696" i="7"/>
  <c r="J3696" i="7" s="1"/>
  <c r="I3696" i="7" a="1"/>
  <c r="L3695" i="7"/>
  <c r="I3695" i="7" a="1"/>
  <c r="I3695" i="7" s="1"/>
  <c r="J3695" i="7" s="1"/>
  <c r="L3694" i="7"/>
  <c r="I3694" i="7"/>
  <c r="J3694" i="7" s="1"/>
  <c r="I3694" i="7" a="1"/>
  <c r="L3693" i="7"/>
  <c r="I3693" i="7" a="1"/>
  <c r="I3693" i="7" s="1"/>
  <c r="J3693" i="7" s="1"/>
  <c r="L3692" i="7"/>
  <c r="I3692" i="7"/>
  <c r="J3692" i="7" s="1"/>
  <c r="I3692" i="7" a="1"/>
  <c r="L3691" i="7"/>
  <c r="I3691" i="7" a="1"/>
  <c r="I3691" i="7" s="1"/>
  <c r="J3691" i="7" s="1"/>
  <c r="L3690" i="7"/>
  <c r="I3690" i="7"/>
  <c r="J3690" i="7" s="1"/>
  <c r="I3690" i="7" a="1"/>
  <c r="L3689" i="7"/>
  <c r="I3689" i="7" a="1"/>
  <c r="I3689" i="7" s="1"/>
  <c r="J3689" i="7" s="1"/>
  <c r="L3688" i="7"/>
  <c r="I3688" i="7"/>
  <c r="J3688" i="7" s="1"/>
  <c r="I3688" i="7" a="1"/>
  <c r="L3687" i="7"/>
  <c r="I3687" i="7" a="1"/>
  <c r="I3687" i="7" s="1"/>
  <c r="J3687" i="7" s="1"/>
  <c r="L3686" i="7"/>
  <c r="I3686" i="7"/>
  <c r="J3686" i="7" s="1"/>
  <c r="I3686" i="7" a="1"/>
  <c r="L3685" i="7"/>
  <c r="I3685" i="7" a="1"/>
  <c r="I3685" i="7" s="1"/>
  <c r="J3685" i="7" s="1"/>
  <c r="L3684" i="7"/>
  <c r="I3684" i="7"/>
  <c r="J3684" i="7" s="1"/>
  <c r="I3684" i="7" a="1"/>
  <c r="L3683" i="7"/>
  <c r="I3683" i="7" a="1"/>
  <c r="I3683" i="7" s="1"/>
  <c r="J3683" i="7" s="1"/>
  <c r="L3682" i="7"/>
  <c r="I3682" i="7"/>
  <c r="J3682" i="7" s="1"/>
  <c r="I3682" i="7" a="1"/>
  <c r="L3681" i="7"/>
  <c r="I3681" i="7" a="1"/>
  <c r="I3681" i="7" s="1"/>
  <c r="J3681" i="7" s="1"/>
  <c r="L3680" i="7"/>
  <c r="I3680" i="7"/>
  <c r="J3680" i="7" s="1"/>
  <c r="I3680" i="7" a="1"/>
  <c r="L3679" i="7"/>
  <c r="I3679" i="7" a="1"/>
  <c r="I3679" i="7" s="1"/>
  <c r="J3679" i="7" s="1"/>
  <c r="L3678" i="7"/>
  <c r="I3678" i="7"/>
  <c r="J3678" i="7" s="1"/>
  <c r="I3678" i="7" a="1"/>
  <c r="L3677" i="7"/>
  <c r="I3677" i="7" a="1"/>
  <c r="I3677" i="7" s="1"/>
  <c r="J3677" i="7" s="1"/>
  <c r="L3676" i="7"/>
  <c r="I3676" i="7"/>
  <c r="J3676" i="7" s="1"/>
  <c r="I3676" i="7" a="1"/>
  <c r="L3675" i="7"/>
  <c r="I3675" i="7" a="1"/>
  <c r="I3675" i="7" s="1"/>
  <c r="J3675" i="7" s="1"/>
  <c r="L3674" i="7"/>
  <c r="I3674" i="7"/>
  <c r="J3674" i="7" s="1"/>
  <c r="I3674" i="7" a="1"/>
  <c r="L3673" i="7"/>
  <c r="I3673" i="7" a="1"/>
  <c r="I3673" i="7" s="1"/>
  <c r="J3673" i="7" s="1"/>
  <c r="L3672" i="7"/>
  <c r="I3672" i="7"/>
  <c r="J3672" i="7" s="1"/>
  <c r="I3672" i="7" a="1"/>
  <c r="L3671" i="7"/>
  <c r="I3671" i="7" a="1"/>
  <c r="I3671" i="7" s="1"/>
  <c r="J3671" i="7" s="1"/>
  <c r="L3670" i="7"/>
  <c r="I3670" i="7"/>
  <c r="J3670" i="7" s="1"/>
  <c r="I3670" i="7" a="1"/>
  <c r="L3669" i="7"/>
  <c r="I3669" i="7" a="1"/>
  <c r="I3669" i="7" s="1"/>
  <c r="J3669" i="7" s="1"/>
  <c r="L3668" i="7"/>
  <c r="I3668" i="7"/>
  <c r="J3668" i="7" s="1"/>
  <c r="I3668" i="7" a="1"/>
  <c r="L3667" i="7"/>
  <c r="I3667" i="7"/>
  <c r="J3667" i="7" s="1"/>
  <c r="I3667" i="7" a="1"/>
  <c r="L3666" i="7"/>
  <c r="J3666" i="7"/>
  <c r="I3666" i="7"/>
  <c r="I3666" i="7" a="1"/>
  <c r="L3665" i="7"/>
  <c r="I3665" i="7"/>
  <c r="J3665" i="7" s="1"/>
  <c r="I3665" i="7" a="1"/>
  <c r="L3664" i="7"/>
  <c r="J3664" i="7"/>
  <c r="I3664" i="7"/>
  <c r="I3664" i="7" a="1"/>
  <c r="L3663" i="7"/>
  <c r="J3663" i="7"/>
  <c r="I3663" i="7"/>
  <c r="I3663" i="7" a="1"/>
  <c r="L3662" i="7"/>
  <c r="J3662" i="7"/>
  <c r="I3662" i="7"/>
  <c r="I3662" i="7" a="1"/>
  <c r="L3661" i="7"/>
  <c r="I3661" i="7" a="1"/>
  <c r="I3661" i="7" s="1"/>
  <c r="J3661" i="7" s="1"/>
  <c r="L3660" i="7"/>
  <c r="I3660" i="7" a="1"/>
  <c r="I3660" i="7" s="1"/>
  <c r="J3660" i="7" s="1"/>
  <c r="L3659" i="7"/>
  <c r="I3659" i="7"/>
  <c r="J3659" i="7" s="1"/>
  <c r="I3659" i="7" a="1"/>
  <c r="L3658" i="7"/>
  <c r="I3658" i="7"/>
  <c r="J3658" i="7" s="1"/>
  <c r="I3658" i="7" a="1"/>
  <c r="L3657" i="7"/>
  <c r="I3657" i="7"/>
  <c r="J3657" i="7" s="1"/>
  <c r="I3657" i="7" a="1"/>
  <c r="L3656" i="7"/>
  <c r="I3656" i="7"/>
  <c r="J3656" i="7" s="1"/>
  <c r="I3656" i="7" a="1"/>
  <c r="L3655" i="7"/>
  <c r="I3655" i="7"/>
  <c r="J3655" i="7" s="1"/>
  <c r="I3655" i="7" a="1"/>
  <c r="L3654" i="7"/>
  <c r="J3654" i="7"/>
  <c r="I3654" i="7"/>
  <c r="I3654" i="7" a="1"/>
  <c r="L3653" i="7"/>
  <c r="J3653" i="7"/>
  <c r="I3653" i="7"/>
  <c r="I3653" i="7" a="1"/>
  <c r="L3652" i="7"/>
  <c r="J3652" i="7"/>
  <c r="I3652" i="7"/>
  <c r="I3652" i="7" a="1"/>
  <c r="L3651" i="7"/>
  <c r="J3651" i="7"/>
  <c r="I3651" i="7"/>
  <c r="I3651" i="7" a="1"/>
  <c r="L3650" i="7"/>
  <c r="I3650" i="7" a="1"/>
  <c r="I3650" i="7" s="1"/>
  <c r="J3650" i="7" s="1"/>
  <c r="L3649" i="7"/>
  <c r="I3649" i="7" a="1"/>
  <c r="I3649" i="7" s="1"/>
  <c r="J3649" i="7" s="1"/>
  <c r="L3648" i="7"/>
  <c r="I3648" i="7"/>
  <c r="J3648" i="7" s="1"/>
  <c r="I3648" i="7" a="1"/>
  <c r="L3647" i="7"/>
  <c r="I3647" i="7" a="1"/>
  <c r="I3647" i="7" s="1"/>
  <c r="J3647" i="7" s="1"/>
  <c r="L3646" i="7"/>
  <c r="J3646" i="7"/>
  <c r="I3646" i="7"/>
  <c r="I3646" i="7" a="1"/>
  <c r="L3645" i="7"/>
  <c r="J3645" i="7"/>
  <c r="I3645" i="7"/>
  <c r="I3645" i="7" a="1"/>
  <c r="L3644" i="7"/>
  <c r="J3644" i="7"/>
  <c r="I3644" i="7"/>
  <c r="I3644" i="7" a="1"/>
  <c r="L3643" i="7"/>
  <c r="J3643" i="7"/>
  <c r="I3643" i="7"/>
  <c r="I3643" i="7" a="1"/>
  <c r="L3642" i="7"/>
  <c r="I3642" i="7" a="1"/>
  <c r="I3642" i="7" s="1"/>
  <c r="J3642" i="7" s="1"/>
  <c r="L3641" i="7"/>
  <c r="I3641" i="7" a="1"/>
  <c r="I3641" i="7" s="1"/>
  <c r="J3641" i="7" s="1"/>
  <c r="L3640" i="7"/>
  <c r="I3640" i="7"/>
  <c r="J3640" i="7" s="1"/>
  <c r="I3640" i="7" a="1"/>
  <c r="L3639" i="7"/>
  <c r="I3639" i="7" a="1"/>
  <c r="I3639" i="7" s="1"/>
  <c r="J3639" i="7" s="1"/>
  <c r="L3638" i="7"/>
  <c r="J3638" i="7"/>
  <c r="I3638" i="7"/>
  <c r="I3638" i="7" a="1"/>
  <c r="L3637" i="7"/>
  <c r="J3637" i="7"/>
  <c r="I3637" i="7"/>
  <c r="I3637" i="7" a="1"/>
  <c r="L3636" i="7"/>
  <c r="J3636" i="7"/>
  <c r="I3636" i="7"/>
  <c r="I3636" i="7" a="1"/>
  <c r="L3635" i="7"/>
  <c r="J3635" i="7"/>
  <c r="I3635" i="7"/>
  <c r="I3635" i="7" a="1"/>
  <c r="L3634" i="7"/>
  <c r="I3634" i="7" a="1"/>
  <c r="I3634" i="7" s="1"/>
  <c r="J3634" i="7" s="1"/>
  <c r="L3633" i="7"/>
  <c r="I3633" i="7" a="1"/>
  <c r="I3633" i="7" s="1"/>
  <c r="J3633" i="7" s="1"/>
  <c r="L3632" i="7"/>
  <c r="I3632" i="7"/>
  <c r="J3632" i="7" s="1"/>
  <c r="I3632" i="7" a="1"/>
  <c r="L3631" i="7"/>
  <c r="I3631" i="7" a="1"/>
  <c r="I3631" i="7" s="1"/>
  <c r="J3631" i="7" s="1"/>
  <c r="L3630" i="7"/>
  <c r="J3630" i="7"/>
  <c r="I3630" i="7"/>
  <c r="I3630" i="7" a="1"/>
  <c r="L3629" i="7"/>
  <c r="J3629" i="7"/>
  <c r="I3629" i="7"/>
  <c r="I3629" i="7" a="1"/>
  <c r="L3628" i="7"/>
  <c r="J3628" i="7"/>
  <c r="I3628" i="7"/>
  <c r="I3628" i="7" a="1"/>
  <c r="L3627" i="7"/>
  <c r="J3627" i="7"/>
  <c r="I3627" i="7"/>
  <c r="I3627" i="7" a="1"/>
  <c r="L3626" i="7"/>
  <c r="I3626" i="7" a="1"/>
  <c r="I3626" i="7" s="1"/>
  <c r="J3626" i="7" s="1"/>
  <c r="L3625" i="7"/>
  <c r="I3625" i="7" a="1"/>
  <c r="I3625" i="7" s="1"/>
  <c r="J3625" i="7" s="1"/>
  <c r="L3624" i="7"/>
  <c r="I3624" i="7"/>
  <c r="J3624" i="7" s="1"/>
  <c r="I3624" i="7" a="1"/>
  <c r="L3623" i="7"/>
  <c r="I3623" i="7" a="1"/>
  <c r="I3623" i="7" s="1"/>
  <c r="J3623" i="7" s="1"/>
  <c r="L3622" i="7"/>
  <c r="J3622" i="7"/>
  <c r="I3622" i="7"/>
  <c r="I3622" i="7" a="1"/>
  <c r="L3621" i="7"/>
  <c r="J3621" i="7"/>
  <c r="I3621" i="7"/>
  <c r="I3621" i="7" a="1"/>
  <c r="L3620" i="7"/>
  <c r="J3620" i="7"/>
  <c r="I3620" i="7"/>
  <c r="I3620" i="7" a="1"/>
  <c r="L3619" i="7"/>
  <c r="J3619" i="7"/>
  <c r="I3619" i="7"/>
  <c r="I3619" i="7" a="1"/>
  <c r="L3618" i="7"/>
  <c r="I3618" i="7" a="1"/>
  <c r="I3618" i="7" s="1"/>
  <c r="J3618" i="7" s="1"/>
  <c r="L3617" i="7"/>
  <c r="I3617" i="7" a="1"/>
  <c r="I3617" i="7" s="1"/>
  <c r="J3617" i="7" s="1"/>
  <c r="L3616" i="7"/>
  <c r="I3616" i="7"/>
  <c r="J3616" i="7" s="1"/>
  <c r="I3616" i="7" a="1"/>
  <c r="L3615" i="7"/>
  <c r="I3615" i="7" a="1"/>
  <c r="I3615" i="7" s="1"/>
  <c r="J3615" i="7" s="1"/>
  <c r="L3614" i="7"/>
  <c r="J3614" i="7"/>
  <c r="I3614" i="7"/>
  <c r="I3614" i="7" a="1"/>
  <c r="L3613" i="7"/>
  <c r="J3613" i="7"/>
  <c r="I3613" i="7"/>
  <c r="I3613" i="7" a="1"/>
  <c r="L3612" i="7"/>
  <c r="J3612" i="7"/>
  <c r="I3612" i="7"/>
  <c r="I3612" i="7" a="1"/>
  <c r="L3611" i="7"/>
  <c r="J3611" i="7"/>
  <c r="I3611" i="7"/>
  <c r="I3611" i="7" a="1"/>
  <c r="L3610" i="7"/>
  <c r="I3610" i="7" a="1"/>
  <c r="I3610" i="7" s="1"/>
  <c r="J3610" i="7" s="1"/>
  <c r="L3609" i="7"/>
  <c r="I3609" i="7" a="1"/>
  <c r="I3609" i="7" s="1"/>
  <c r="J3609" i="7" s="1"/>
  <c r="L3608" i="7"/>
  <c r="I3608" i="7"/>
  <c r="J3608" i="7" s="1"/>
  <c r="I3608" i="7" a="1"/>
  <c r="L3607" i="7"/>
  <c r="I3607" i="7" a="1"/>
  <c r="I3607" i="7" s="1"/>
  <c r="J3607" i="7" s="1"/>
  <c r="L3606" i="7"/>
  <c r="J3606" i="7"/>
  <c r="I3606" i="7"/>
  <c r="I3606" i="7" a="1"/>
  <c r="L3605" i="7"/>
  <c r="J3605" i="7"/>
  <c r="I3605" i="7"/>
  <c r="I3605" i="7" a="1"/>
  <c r="L3604" i="7"/>
  <c r="J3604" i="7"/>
  <c r="I3604" i="7"/>
  <c r="I3604" i="7" a="1"/>
  <c r="L3603" i="7"/>
  <c r="J3603" i="7"/>
  <c r="I3603" i="7"/>
  <c r="I3603" i="7" a="1"/>
  <c r="L3602" i="7"/>
  <c r="I3602" i="7" a="1"/>
  <c r="I3602" i="7" s="1"/>
  <c r="J3602" i="7" s="1"/>
  <c r="L3601" i="7"/>
  <c r="I3601" i="7" a="1"/>
  <c r="I3601" i="7" s="1"/>
  <c r="J3601" i="7" s="1"/>
  <c r="L3600" i="7"/>
  <c r="I3600" i="7"/>
  <c r="J3600" i="7" s="1"/>
  <c r="I3600" i="7" a="1"/>
  <c r="L3599" i="7"/>
  <c r="I3599" i="7" a="1"/>
  <c r="I3599" i="7" s="1"/>
  <c r="J3599" i="7" s="1"/>
  <c r="L3598" i="7"/>
  <c r="J3598" i="7"/>
  <c r="I3598" i="7"/>
  <c r="I3598" i="7" a="1"/>
  <c r="L3597" i="7"/>
  <c r="J3597" i="7"/>
  <c r="I3597" i="7"/>
  <c r="I3597" i="7" a="1"/>
  <c r="L3596" i="7"/>
  <c r="J3596" i="7"/>
  <c r="I3596" i="7"/>
  <c r="I3596" i="7" a="1"/>
  <c r="L3595" i="7"/>
  <c r="J3595" i="7"/>
  <c r="I3595" i="7"/>
  <c r="I3595" i="7" a="1"/>
  <c r="L3594" i="7"/>
  <c r="I3594" i="7" a="1"/>
  <c r="I3594" i="7" s="1"/>
  <c r="J3594" i="7" s="1"/>
  <c r="L3593" i="7"/>
  <c r="I3593" i="7" a="1"/>
  <c r="I3593" i="7" s="1"/>
  <c r="J3593" i="7" s="1"/>
  <c r="L3592" i="7"/>
  <c r="I3592" i="7" a="1"/>
  <c r="I3592" i="7" s="1"/>
  <c r="J3592" i="7" s="1"/>
  <c r="L3591" i="7"/>
  <c r="I3591" i="7" a="1"/>
  <c r="I3591" i="7" s="1"/>
  <c r="J3591" i="7" s="1"/>
  <c r="L3590" i="7"/>
  <c r="I3590" i="7"/>
  <c r="J3590" i="7" s="1"/>
  <c r="I3590" i="7" a="1"/>
  <c r="L3589" i="7"/>
  <c r="I3589" i="7" a="1"/>
  <c r="I3589" i="7" s="1"/>
  <c r="J3589" i="7" s="1"/>
  <c r="L3588" i="7"/>
  <c r="J3588" i="7"/>
  <c r="I3588" i="7"/>
  <c r="I3588" i="7" a="1"/>
  <c r="L3587" i="7"/>
  <c r="J3587" i="7"/>
  <c r="I3587" i="7"/>
  <c r="I3587" i="7" a="1"/>
  <c r="L3586" i="7"/>
  <c r="J3586" i="7"/>
  <c r="I3586" i="7"/>
  <c r="I3586" i="7" a="1"/>
  <c r="L3585" i="7"/>
  <c r="J3585" i="7"/>
  <c r="I3585" i="7"/>
  <c r="I3585" i="7" a="1"/>
  <c r="L3584" i="7"/>
  <c r="I3584" i="7" a="1"/>
  <c r="I3584" i="7" s="1"/>
  <c r="J3584" i="7" s="1"/>
  <c r="L3583" i="7"/>
  <c r="J3583" i="7"/>
  <c r="I3583" i="7"/>
  <c r="I3583" i="7" a="1"/>
  <c r="L3582" i="7"/>
  <c r="J3582" i="7"/>
  <c r="I3582" i="7" a="1"/>
  <c r="I3582" i="7" s="1"/>
  <c r="L3581" i="7"/>
  <c r="J3581" i="7"/>
  <c r="I3581" i="7"/>
  <c r="I3581" i="7" a="1"/>
  <c r="L3580" i="7"/>
  <c r="I3580" i="7"/>
  <c r="J3580" i="7" s="1"/>
  <c r="I3580" i="7" a="1"/>
  <c r="L3579" i="7"/>
  <c r="I3579" i="7" a="1"/>
  <c r="I3579" i="7" s="1"/>
  <c r="J3579" i="7" s="1"/>
  <c r="L3578" i="7"/>
  <c r="I3578" i="7" a="1"/>
  <c r="I3578" i="7" s="1"/>
  <c r="J3578" i="7" s="1"/>
  <c r="L3577" i="7"/>
  <c r="I3577" i="7" a="1"/>
  <c r="I3577" i="7" s="1"/>
  <c r="J3577" i="7" s="1"/>
  <c r="L3576" i="7"/>
  <c r="I3576" i="7"/>
  <c r="J3576" i="7" s="1"/>
  <c r="I3576" i="7" a="1"/>
  <c r="L3575" i="7"/>
  <c r="I3575" i="7" a="1"/>
  <c r="I3575" i="7" s="1"/>
  <c r="J3575" i="7" s="1"/>
  <c r="L3574" i="7"/>
  <c r="I3574" i="7" a="1"/>
  <c r="I3574" i="7" s="1"/>
  <c r="J3574" i="7" s="1"/>
  <c r="L3573" i="7"/>
  <c r="I3573" i="7" a="1"/>
  <c r="I3573" i="7" s="1"/>
  <c r="J3573" i="7" s="1"/>
  <c r="L3572" i="7"/>
  <c r="I3572" i="7" a="1"/>
  <c r="I3572" i="7" s="1"/>
  <c r="J3572" i="7" s="1"/>
  <c r="L3571" i="7"/>
  <c r="I3571" i="7"/>
  <c r="J3571" i="7" s="1"/>
  <c r="I3571" i="7" a="1"/>
  <c r="L3570" i="7"/>
  <c r="J3570" i="7"/>
  <c r="I3570" i="7"/>
  <c r="I3570" i="7" a="1"/>
  <c r="L3569" i="7"/>
  <c r="J3569" i="7"/>
  <c r="I3569" i="7"/>
  <c r="I3569" i="7" a="1"/>
  <c r="L3568" i="7"/>
  <c r="J3568" i="7"/>
  <c r="I3568" i="7"/>
  <c r="I3568" i="7" a="1"/>
  <c r="L3567" i="7"/>
  <c r="I3567" i="7" a="1"/>
  <c r="I3567" i="7" s="1"/>
  <c r="J3567" i="7" s="1"/>
  <c r="L3566" i="7"/>
  <c r="I3566" i="7" a="1"/>
  <c r="I3566" i="7" s="1"/>
  <c r="J3566" i="7" s="1"/>
  <c r="L3565" i="7"/>
  <c r="I3565" i="7" a="1"/>
  <c r="I3565" i="7" s="1"/>
  <c r="J3565" i="7" s="1"/>
  <c r="L3564" i="7"/>
  <c r="I3564" i="7"/>
  <c r="J3564" i="7" s="1"/>
  <c r="I3564" i="7" a="1"/>
  <c r="L3563" i="7"/>
  <c r="I3563" i="7"/>
  <c r="J3563" i="7" s="1"/>
  <c r="I3563" i="7" a="1"/>
  <c r="L3562" i="7"/>
  <c r="I3562" i="7"/>
  <c r="J3562" i="7" s="1"/>
  <c r="I3562" i="7" a="1"/>
  <c r="L3561" i="7"/>
  <c r="I3561" i="7"/>
  <c r="J3561" i="7" s="1"/>
  <c r="I3561" i="7" a="1"/>
  <c r="L3560" i="7"/>
  <c r="I3560" i="7"/>
  <c r="J3560" i="7" s="1"/>
  <c r="I3560" i="7" a="1"/>
  <c r="L3559" i="7"/>
  <c r="I3559" i="7"/>
  <c r="J3559" i="7" s="1"/>
  <c r="I3559" i="7" a="1"/>
  <c r="L3558" i="7"/>
  <c r="I3558" i="7"/>
  <c r="J3558" i="7" s="1"/>
  <c r="I3558" i="7" a="1"/>
  <c r="L3557" i="7"/>
  <c r="I3557" i="7"/>
  <c r="J3557" i="7" s="1"/>
  <c r="I3557" i="7" a="1"/>
  <c r="L3556" i="7"/>
  <c r="J3556" i="7"/>
  <c r="I3556" i="7"/>
  <c r="I3556" i="7" a="1"/>
  <c r="L3555" i="7"/>
  <c r="J3555" i="7"/>
  <c r="I3555" i="7"/>
  <c r="I3555" i="7" a="1"/>
  <c r="L3554" i="7"/>
  <c r="J3554" i="7"/>
  <c r="I3554" i="7"/>
  <c r="I3554" i="7" a="1"/>
  <c r="L3553" i="7"/>
  <c r="J3553" i="7"/>
  <c r="I3553" i="7"/>
  <c r="I3553" i="7" a="1"/>
  <c r="L3552" i="7"/>
  <c r="J3552" i="7"/>
  <c r="I3552" i="7"/>
  <c r="I3552" i="7" a="1"/>
  <c r="L3551" i="7"/>
  <c r="I3551" i="7" a="1"/>
  <c r="I3551" i="7" s="1"/>
  <c r="J3551" i="7" s="1"/>
  <c r="L3550" i="7"/>
  <c r="J3550" i="7"/>
  <c r="I3550" i="7"/>
  <c r="I3550" i="7" a="1"/>
  <c r="L3549" i="7"/>
  <c r="I3549" i="7"/>
  <c r="J3549" i="7" s="1"/>
  <c r="I3549" i="7" a="1"/>
  <c r="L3548" i="7"/>
  <c r="I3548" i="7" a="1"/>
  <c r="I3548" i="7" s="1"/>
  <c r="J3548" i="7" s="1"/>
  <c r="L3547" i="7"/>
  <c r="I3547" i="7" a="1"/>
  <c r="I3547" i="7" s="1"/>
  <c r="J3547" i="7" s="1"/>
  <c r="L3546" i="7"/>
  <c r="I3546" i="7"/>
  <c r="J3546" i="7" s="1"/>
  <c r="I3546" i="7" a="1"/>
  <c r="L3545" i="7"/>
  <c r="I3545" i="7"/>
  <c r="J3545" i="7" s="1"/>
  <c r="I3545" i="7" a="1"/>
  <c r="L3544" i="7"/>
  <c r="J3544" i="7"/>
  <c r="I3544" i="7"/>
  <c r="I3544" i="7" a="1"/>
  <c r="L3543" i="7"/>
  <c r="I3543" i="7" a="1"/>
  <c r="I3543" i="7" s="1"/>
  <c r="J3543" i="7" s="1"/>
  <c r="L3542" i="7"/>
  <c r="I3542" i="7" a="1"/>
  <c r="I3542" i="7" s="1"/>
  <c r="J3542" i="7" s="1"/>
  <c r="L3541" i="7"/>
  <c r="I3541" i="7" a="1"/>
  <c r="I3541" i="7" s="1"/>
  <c r="J3541" i="7" s="1"/>
  <c r="L3540" i="7"/>
  <c r="I3540" i="7" a="1"/>
  <c r="I3540" i="7" s="1"/>
  <c r="J3540" i="7" s="1"/>
  <c r="L3539" i="7"/>
  <c r="I3539" i="7" a="1"/>
  <c r="I3539" i="7" s="1"/>
  <c r="J3539" i="7" s="1"/>
  <c r="L3538" i="7"/>
  <c r="I3538" i="7" a="1"/>
  <c r="I3538" i="7" s="1"/>
  <c r="J3538" i="7" s="1"/>
  <c r="L3537" i="7"/>
  <c r="J3537" i="7"/>
  <c r="I3537" i="7"/>
  <c r="I3537" i="7" a="1"/>
  <c r="L3536" i="7"/>
  <c r="I3536" i="7" a="1"/>
  <c r="I3536" i="7" s="1"/>
  <c r="J3536" i="7" s="1"/>
  <c r="L3535" i="7"/>
  <c r="J3535" i="7"/>
  <c r="I3535" i="7"/>
  <c r="I3535" i="7" a="1"/>
  <c r="L3534" i="7"/>
  <c r="I3534" i="7" a="1"/>
  <c r="I3534" i="7" s="1"/>
  <c r="J3534" i="7" s="1"/>
  <c r="L3533" i="7"/>
  <c r="J3533" i="7"/>
  <c r="I3533" i="7"/>
  <c r="I3533" i="7" a="1"/>
  <c r="L3532" i="7"/>
  <c r="I3532" i="7"/>
  <c r="J3532" i="7" s="1"/>
  <c r="I3532" i="7" a="1"/>
  <c r="L3531" i="7"/>
  <c r="I3531" i="7" a="1"/>
  <c r="I3531" i="7" s="1"/>
  <c r="J3531" i="7" s="1"/>
  <c r="L3530" i="7"/>
  <c r="I3530" i="7" a="1"/>
  <c r="I3530" i="7" s="1"/>
  <c r="J3530" i="7" s="1"/>
  <c r="L3529" i="7"/>
  <c r="I3529" i="7" a="1"/>
  <c r="I3529" i="7" s="1"/>
  <c r="J3529" i="7" s="1"/>
  <c r="L3528" i="7"/>
  <c r="I3528" i="7" a="1"/>
  <c r="I3528" i="7" s="1"/>
  <c r="J3528" i="7" s="1"/>
  <c r="L3527" i="7"/>
  <c r="I3527" i="7" a="1"/>
  <c r="I3527" i="7" s="1"/>
  <c r="J3527" i="7" s="1"/>
  <c r="L3526" i="7"/>
  <c r="I3526" i="7" a="1"/>
  <c r="I3526" i="7" s="1"/>
  <c r="J3526" i="7" s="1"/>
  <c r="L3525" i="7"/>
  <c r="I3525" i="7" a="1"/>
  <c r="I3525" i="7" s="1"/>
  <c r="J3525" i="7" s="1"/>
  <c r="L3524" i="7"/>
  <c r="J3524" i="7"/>
  <c r="I3524" i="7"/>
  <c r="I3524" i="7" a="1"/>
  <c r="L3523" i="7"/>
  <c r="I3523" i="7" a="1"/>
  <c r="I3523" i="7" s="1"/>
  <c r="J3523" i="7" s="1"/>
  <c r="L3522" i="7"/>
  <c r="I3522" i="7" a="1"/>
  <c r="I3522" i="7" s="1"/>
  <c r="J3522" i="7" s="1"/>
  <c r="L3521" i="7"/>
  <c r="I3521" i="7" a="1"/>
  <c r="I3521" i="7" s="1"/>
  <c r="J3521" i="7" s="1"/>
  <c r="L3520" i="7"/>
  <c r="I3520" i="7"/>
  <c r="J3520" i="7" s="1"/>
  <c r="I3520" i="7" a="1"/>
  <c r="L3519" i="7"/>
  <c r="I3519" i="7" a="1"/>
  <c r="I3519" i="7" s="1"/>
  <c r="J3519" i="7" s="1"/>
  <c r="L3518" i="7"/>
  <c r="J3518" i="7"/>
  <c r="I3518" i="7"/>
  <c r="I3518" i="7" a="1"/>
  <c r="L3517" i="7"/>
  <c r="I3517" i="7" a="1"/>
  <c r="I3517" i="7" s="1"/>
  <c r="J3517" i="7" s="1"/>
  <c r="L3516" i="7"/>
  <c r="I3516" i="7" a="1"/>
  <c r="I3516" i="7" s="1"/>
  <c r="J3516" i="7" s="1"/>
  <c r="L3515" i="7"/>
  <c r="I3515" i="7" a="1"/>
  <c r="I3515" i="7" s="1"/>
  <c r="J3515" i="7" s="1"/>
  <c r="L3514" i="7"/>
  <c r="I3514" i="7" a="1"/>
  <c r="I3514" i="7" s="1"/>
  <c r="J3514" i="7" s="1"/>
  <c r="L3513" i="7"/>
  <c r="I3513" i="7" a="1"/>
  <c r="I3513" i="7" s="1"/>
  <c r="J3513" i="7" s="1"/>
  <c r="L3512" i="7"/>
  <c r="I3512" i="7"/>
  <c r="J3512" i="7" s="1"/>
  <c r="I3512" i="7" a="1"/>
  <c r="L3511" i="7"/>
  <c r="J3511" i="7"/>
  <c r="I3511" i="7"/>
  <c r="I3511" i="7" a="1"/>
  <c r="L3510" i="7"/>
  <c r="I3510" i="7" a="1"/>
  <c r="I3510" i="7" s="1"/>
  <c r="J3510" i="7" s="1"/>
  <c r="L3509" i="7"/>
  <c r="J3509" i="7"/>
  <c r="I3509" i="7"/>
  <c r="I3509" i="7" a="1"/>
  <c r="L3508" i="7"/>
  <c r="I3508" i="7"/>
  <c r="J3508" i="7" s="1"/>
  <c r="I3508" i="7" a="1"/>
  <c r="L3507" i="7"/>
  <c r="J3507" i="7"/>
  <c r="I3507" i="7"/>
  <c r="I3507" i="7" a="1"/>
  <c r="L3506" i="7"/>
  <c r="I3506" i="7" a="1"/>
  <c r="I3506" i="7" s="1"/>
  <c r="J3506" i="7" s="1"/>
  <c r="L3505" i="7"/>
  <c r="I3505" i="7" a="1"/>
  <c r="I3505" i="7" s="1"/>
  <c r="J3505" i="7" s="1"/>
  <c r="L3504" i="7"/>
  <c r="I3504" i="7"/>
  <c r="J3504" i="7" s="1"/>
  <c r="I3504" i="7" a="1"/>
  <c r="L3503" i="7"/>
  <c r="I3503" i="7"/>
  <c r="J3503" i="7" s="1"/>
  <c r="I3503" i="7" a="1"/>
  <c r="L3502" i="7"/>
  <c r="I3502" i="7" a="1"/>
  <c r="I3502" i="7" s="1"/>
  <c r="J3502" i="7" s="1"/>
  <c r="L3501" i="7"/>
  <c r="I3501" i="7" a="1"/>
  <c r="I3501" i="7" s="1"/>
  <c r="J3501" i="7" s="1"/>
  <c r="L3500" i="7"/>
  <c r="I3500" i="7" a="1"/>
  <c r="I3500" i="7" s="1"/>
  <c r="J3500" i="7" s="1"/>
  <c r="L3499" i="7"/>
  <c r="I3499" i="7" a="1"/>
  <c r="I3499" i="7" s="1"/>
  <c r="J3499" i="7" s="1"/>
  <c r="L3498" i="7"/>
  <c r="I3498" i="7"/>
  <c r="J3498" i="7" s="1"/>
  <c r="I3498" i="7" a="1"/>
  <c r="L3497" i="7"/>
  <c r="I3497" i="7" a="1"/>
  <c r="I3497" i="7" s="1"/>
  <c r="J3497" i="7" s="1"/>
  <c r="L3496" i="7"/>
  <c r="I3496" i="7"/>
  <c r="J3496" i="7" s="1"/>
  <c r="I3496" i="7" a="1"/>
  <c r="L3495" i="7"/>
  <c r="I3495" i="7"/>
  <c r="J3495" i="7" s="1"/>
  <c r="I3495" i="7" a="1"/>
  <c r="L3494" i="7"/>
  <c r="J3494" i="7"/>
  <c r="I3494" i="7"/>
  <c r="I3494" i="7" a="1"/>
  <c r="L3493" i="7"/>
  <c r="J3493" i="7"/>
  <c r="I3493" i="7"/>
  <c r="I3493" i="7" a="1"/>
  <c r="L3492" i="7"/>
  <c r="I3492" i="7" a="1"/>
  <c r="I3492" i="7" s="1"/>
  <c r="J3492" i="7" s="1"/>
  <c r="L3491" i="7"/>
  <c r="I3491" i="7" a="1"/>
  <c r="I3491" i="7" s="1"/>
  <c r="J3491" i="7" s="1"/>
  <c r="L3490" i="7"/>
  <c r="I3490" i="7" a="1"/>
  <c r="I3490" i="7" s="1"/>
  <c r="J3490" i="7" s="1"/>
  <c r="L3489" i="7"/>
  <c r="I3489" i="7" a="1"/>
  <c r="I3489" i="7" s="1"/>
  <c r="J3489" i="7" s="1"/>
  <c r="L3488" i="7"/>
  <c r="I3488" i="7"/>
  <c r="J3488" i="7" s="1"/>
  <c r="I3488" i="7" a="1"/>
  <c r="L3487" i="7"/>
  <c r="J3487" i="7"/>
  <c r="I3487" i="7"/>
  <c r="I3487" i="7" a="1"/>
  <c r="L3486" i="7"/>
  <c r="I3486" i="7" a="1"/>
  <c r="I3486" i="7" s="1"/>
  <c r="J3486" i="7" s="1"/>
  <c r="L3485" i="7"/>
  <c r="J3485" i="7"/>
  <c r="I3485" i="7"/>
  <c r="I3485" i="7" a="1"/>
  <c r="L3484" i="7"/>
  <c r="I3484" i="7" a="1"/>
  <c r="I3484" i="7" s="1"/>
  <c r="J3484" i="7" s="1"/>
  <c r="L3483" i="7"/>
  <c r="I3483" i="7" a="1"/>
  <c r="I3483" i="7" s="1"/>
  <c r="J3483" i="7" s="1"/>
  <c r="L3482" i="7"/>
  <c r="I3482" i="7" a="1"/>
  <c r="I3482" i="7" s="1"/>
  <c r="J3482" i="7" s="1"/>
  <c r="L3481" i="7"/>
  <c r="I3481" i="7"/>
  <c r="J3481" i="7" s="1"/>
  <c r="I3481" i="7" a="1"/>
  <c r="L3480" i="7"/>
  <c r="J3480" i="7"/>
  <c r="I3480" i="7"/>
  <c r="I3480" i="7" a="1"/>
  <c r="L3479" i="7"/>
  <c r="J3479" i="7"/>
  <c r="I3479" i="7"/>
  <c r="I3479" i="7" a="1"/>
  <c r="L3478" i="7"/>
  <c r="J3478" i="7"/>
  <c r="I3478" i="7"/>
  <c r="I3478" i="7" a="1"/>
  <c r="L3477" i="7"/>
  <c r="I3477" i="7" a="1"/>
  <c r="I3477" i="7" s="1"/>
  <c r="J3477" i="7" s="1"/>
  <c r="L3476" i="7"/>
  <c r="J3476" i="7"/>
  <c r="I3476" i="7"/>
  <c r="I3476" i="7" a="1"/>
  <c r="L3475" i="7"/>
  <c r="I3475" i="7" a="1"/>
  <c r="I3475" i="7" s="1"/>
  <c r="J3475" i="7" s="1"/>
  <c r="L3474" i="7"/>
  <c r="J3474" i="7"/>
  <c r="I3474" i="7"/>
  <c r="I3474" i="7" a="1"/>
  <c r="L3473" i="7"/>
  <c r="I3473" i="7" a="1"/>
  <c r="I3473" i="7" s="1"/>
  <c r="J3473" i="7" s="1"/>
  <c r="L3472" i="7"/>
  <c r="J3472" i="7"/>
  <c r="I3472" i="7"/>
  <c r="I3472" i="7" a="1"/>
  <c r="L3471" i="7"/>
  <c r="I3471" i="7" a="1"/>
  <c r="I3471" i="7" s="1"/>
  <c r="J3471" i="7" s="1"/>
  <c r="L3470" i="7"/>
  <c r="I3470" i="7" a="1"/>
  <c r="I3470" i="7" s="1"/>
  <c r="J3470" i="7" s="1"/>
  <c r="L3469" i="7"/>
  <c r="J3469" i="7"/>
  <c r="I3469" i="7"/>
  <c r="I3469" i="7" a="1"/>
  <c r="L3468" i="7"/>
  <c r="I3468" i="7" a="1"/>
  <c r="I3468" i="7" s="1"/>
  <c r="J3468" i="7" s="1"/>
  <c r="L3467" i="7"/>
  <c r="I3467" i="7" a="1"/>
  <c r="I3467" i="7" s="1"/>
  <c r="J3467" i="7" s="1"/>
  <c r="L3466" i="7"/>
  <c r="I3466" i="7" a="1"/>
  <c r="I3466" i="7" s="1"/>
  <c r="J3466" i="7" s="1"/>
  <c r="L3465" i="7"/>
  <c r="I3465" i="7" a="1"/>
  <c r="I3465" i="7" s="1"/>
  <c r="J3465" i="7" s="1"/>
  <c r="L3464" i="7"/>
  <c r="I3464" i="7" a="1"/>
  <c r="I3464" i="7" s="1"/>
  <c r="J3464" i="7" s="1"/>
  <c r="L3463" i="7"/>
  <c r="J3463" i="7"/>
  <c r="I3463" i="7"/>
  <c r="I3463" i="7" a="1"/>
  <c r="L3462" i="7"/>
  <c r="I3462" i="7"/>
  <c r="J3462" i="7" s="1"/>
  <c r="I3462" i="7" a="1"/>
  <c r="L3461" i="7"/>
  <c r="J3461" i="7"/>
  <c r="I3461" i="7"/>
  <c r="I3461" i="7" a="1"/>
  <c r="L3460" i="7"/>
  <c r="J3460" i="7"/>
  <c r="I3460" i="7"/>
  <c r="I3460" i="7" a="1"/>
  <c r="L3459" i="7"/>
  <c r="I3459" i="7" a="1"/>
  <c r="I3459" i="7" s="1"/>
  <c r="J3459" i="7" s="1"/>
  <c r="L3458" i="7"/>
  <c r="I3458" i="7" a="1"/>
  <c r="I3458" i="7" s="1"/>
  <c r="J3458" i="7" s="1"/>
  <c r="L3457" i="7"/>
  <c r="I3457" i="7" a="1"/>
  <c r="I3457" i="7" s="1"/>
  <c r="J3457" i="7" s="1"/>
  <c r="L3456" i="7"/>
  <c r="I3456" i="7"/>
  <c r="J3456" i="7" s="1"/>
  <c r="I3456" i="7" a="1"/>
  <c r="L3455" i="7"/>
  <c r="I3455" i="7" a="1"/>
  <c r="I3455" i="7" s="1"/>
  <c r="J3455" i="7" s="1"/>
  <c r="L3454" i="7"/>
  <c r="J3454" i="7"/>
  <c r="I3454" i="7"/>
  <c r="I3454" i="7" a="1"/>
  <c r="L3453" i="7"/>
  <c r="I3453" i="7"/>
  <c r="J3453" i="7" s="1"/>
  <c r="I3453" i="7" a="1"/>
  <c r="L3452" i="7"/>
  <c r="I3452" i="7" a="1"/>
  <c r="I3452" i="7" s="1"/>
  <c r="J3452" i="7" s="1"/>
  <c r="L3451" i="7"/>
  <c r="I3451" i="7" a="1"/>
  <c r="I3451" i="7" s="1"/>
  <c r="J3451" i="7" s="1"/>
  <c r="L3450" i="7"/>
  <c r="I3450" i="7" a="1"/>
  <c r="I3450" i="7" s="1"/>
  <c r="J3450" i="7" s="1"/>
  <c r="L3449" i="7"/>
  <c r="I3449" i="7" a="1"/>
  <c r="I3449" i="7" s="1"/>
  <c r="J3449" i="7" s="1"/>
  <c r="L3448" i="7"/>
  <c r="I3448" i="7" a="1"/>
  <c r="I3448" i="7" s="1"/>
  <c r="J3448" i="7" s="1"/>
  <c r="L3447" i="7"/>
  <c r="J3447" i="7"/>
  <c r="I3447" i="7"/>
  <c r="I3447" i="7" a="1"/>
  <c r="L3446" i="7"/>
  <c r="I3446" i="7" a="1"/>
  <c r="I3446" i="7" s="1"/>
  <c r="J3446" i="7" s="1"/>
  <c r="L3445" i="7"/>
  <c r="J3445" i="7"/>
  <c r="I3445" i="7"/>
  <c r="I3445" i="7" a="1"/>
  <c r="L3444" i="7"/>
  <c r="I3444" i="7"/>
  <c r="J3444" i="7" s="1"/>
  <c r="I3444" i="7" a="1"/>
  <c r="L3443" i="7"/>
  <c r="I3443" i="7" a="1"/>
  <c r="I3443" i="7" s="1"/>
  <c r="J3443" i="7" s="1"/>
  <c r="L3442" i="7"/>
  <c r="I3442" i="7" a="1"/>
  <c r="I3442" i="7" s="1"/>
  <c r="J3442" i="7" s="1"/>
  <c r="L3441" i="7"/>
  <c r="I3441" i="7" a="1"/>
  <c r="I3441" i="7" s="1"/>
  <c r="J3441" i="7" s="1"/>
  <c r="L3440" i="7"/>
  <c r="I3440" i="7"/>
  <c r="J3440" i="7" s="1"/>
  <c r="I3440" i="7" a="1"/>
  <c r="L3439" i="7"/>
  <c r="I3439" i="7" a="1"/>
  <c r="I3439" i="7" s="1"/>
  <c r="J3439" i="7" s="1"/>
  <c r="L3438" i="7"/>
  <c r="J3438" i="7"/>
  <c r="I3438" i="7"/>
  <c r="I3438" i="7" a="1"/>
  <c r="L3437" i="7"/>
  <c r="I3437" i="7"/>
  <c r="J3437" i="7" s="1"/>
  <c r="I3437" i="7" a="1"/>
  <c r="L3436" i="7"/>
  <c r="J3436" i="7"/>
  <c r="I3436" i="7"/>
  <c r="I3436" i="7" a="1"/>
  <c r="L3435" i="7"/>
  <c r="I3435" i="7"/>
  <c r="J3435" i="7" s="1"/>
  <c r="I3435" i="7" a="1"/>
  <c r="L3434" i="7"/>
  <c r="J3434" i="7"/>
  <c r="I3434" i="7"/>
  <c r="I3434" i="7" a="1"/>
  <c r="L3433" i="7"/>
  <c r="J3433" i="7"/>
  <c r="I3433" i="7"/>
  <c r="I3433" i="7" a="1"/>
  <c r="L3432" i="7"/>
  <c r="I3432" i="7" a="1"/>
  <c r="I3432" i="7" s="1"/>
  <c r="J3432" i="7" s="1"/>
  <c r="L3431" i="7"/>
  <c r="I3431" i="7" a="1"/>
  <c r="I3431" i="7" s="1"/>
  <c r="J3431" i="7" s="1"/>
  <c r="L3430" i="7"/>
  <c r="I3430" i="7" a="1"/>
  <c r="I3430" i="7" s="1"/>
  <c r="J3430" i="7" s="1"/>
  <c r="L3429" i="7"/>
  <c r="J3429" i="7"/>
  <c r="I3429" i="7"/>
  <c r="I3429" i="7" a="1"/>
  <c r="L3428" i="7"/>
  <c r="I3428" i="7" a="1"/>
  <c r="I3428" i="7" s="1"/>
  <c r="J3428" i="7" s="1"/>
  <c r="L3427" i="7"/>
  <c r="I3427" i="7"/>
  <c r="J3427" i="7" s="1"/>
  <c r="I3427" i="7" a="1"/>
  <c r="L3426" i="7"/>
  <c r="I3426" i="7" a="1"/>
  <c r="I3426" i="7" s="1"/>
  <c r="J3426" i="7" s="1"/>
  <c r="L3425" i="7"/>
  <c r="I3425" i="7" a="1"/>
  <c r="I3425" i="7" s="1"/>
  <c r="J3425" i="7" s="1"/>
  <c r="L3424" i="7"/>
  <c r="I3424" i="7" a="1"/>
  <c r="I3424" i="7" s="1"/>
  <c r="J3424" i="7" s="1"/>
  <c r="L3423" i="7"/>
  <c r="J3423" i="7"/>
  <c r="I3423" i="7"/>
  <c r="I3423" i="7" a="1"/>
  <c r="L3422" i="7"/>
  <c r="I3422" i="7" a="1"/>
  <c r="I3422" i="7" s="1"/>
  <c r="J3422" i="7" s="1"/>
  <c r="L3421" i="7"/>
  <c r="J3421" i="7"/>
  <c r="I3421" i="7"/>
  <c r="I3421" i="7" a="1"/>
  <c r="L3420" i="7"/>
  <c r="I3420" i="7" a="1"/>
  <c r="I3420" i="7" s="1"/>
  <c r="J3420" i="7" s="1"/>
  <c r="L3419" i="7"/>
  <c r="J3419" i="7"/>
  <c r="I3419" i="7"/>
  <c r="I3419" i="7" a="1"/>
  <c r="L3418" i="7"/>
  <c r="I3418" i="7" a="1"/>
  <c r="I3418" i="7" s="1"/>
  <c r="J3418" i="7" s="1"/>
  <c r="L3417" i="7"/>
  <c r="J3417" i="7"/>
  <c r="I3417" i="7"/>
  <c r="I3417" i="7" a="1"/>
  <c r="L3416" i="7"/>
  <c r="I3416" i="7" a="1"/>
  <c r="I3416" i="7" s="1"/>
  <c r="J3416" i="7" s="1"/>
  <c r="L3415" i="7"/>
  <c r="J3415" i="7"/>
  <c r="I3415" i="7"/>
  <c r="I3415" i="7" a="1"/>
  <c r="L3414" i="7"/>
  <c r="I3414" i="7" a="1"/>
  <c r="I3414" i="7" s="1"/>
  <c r="J3414" i="7" s="1"/>
  <c r="L3413" i="7"/>
  <c r="J3413" i="7"/>
  <c r="I3413" i="7"/>
  <c r="I3413" i="7" a="1"/>
  <c r="L3412" i="7"/>
  <c r="I3412" i="7" a="1"/>
  <c r="I3412" i="7" s="1"/>
  <c r="J3412" i="7" s="1"/>
  <c r="L3411" i="7"/>
  <c r="J3411" i="7"/>
  <c r="I3411" i="7"/>
  <c r="I3411" i="7" a="1"/>
  <c r="L3410" i="7"/>
  <c r="I3410" i="7" a="1"/>
  <c r="I3410" i="7" s="1"/>
  <c r="J3410" i="7" s="1"/>
  <c r="L3409" i="7"/>
  <c r="I3409" i="7" a="1"/>
  <c r="I3409" i="7" s="1"/>
  <c r="J3409" i="7" s="1"/>
  <c r="L3408" i="7"/>
  <c r="I3408" i="7" a="1"/>
  <c r="I3408" i="7" s="1"/>
  <c r="J3408" i="7" s="1"/>
  <c r="L3407" i="7"/>
  <c r="J3407" i="7"/>
  <c r="I3407" i="7" a="1"/>
  <c r="I3407" i="7" s="1"/>
  <c r="L3406" i="7"/>
  <c r="J3406" i="7"/>
  <c r="I3406" i="7"/>
  <c r="I3406" i="7" a="1"/>
  <c r="L3405" i="7"/>
  <c r="J3405" i="7"/>
  <c r="I3405" i="7" a="1"/>
  <c r="I3405" i="7" s="1"/>
  <c r="L3404" i="7"/>
  <c r="J3404" i="7"/>
  <c r="I3404" i="7"/>
  <c r="I3404" i="7" a="1"/>
  <c r="L3403" i="7"/>
  <c r="I3403" i="7" a="1"/>
  <c r="I3403" i="7" s="1"/>
  <c r="J3403" i="7" s="1"/>
  <c r="L3402" i="7"/>
  <c r="I3402" i="7" a="1"/>
  <c r="I3402" i="7" s="1"/>
  <c r="J3402" i="7" s="1"/>
  <c r="L3401" i="7"/>
  <c r="I3401" i="7" a="1"/>
  <c r="I3401" i="7" s="1"/>
  <c r="J3401" i="7" s="1"/>
  <c r="L3400" i="7"/>
  <c r="I3400" i="7" a="1"/>
  <c r="I3400" i="7" s="1"/>
  <c r="J3400" i="7" s="1"/>
  <c r="L3399" i="7"/>
  <c r="I3399" i="7" a="1"/>
  <c r="I3399" i="7" s="1"/>
  <c r="J3399" i="7" s="1"/>
  <c r="L3398" i="7"/>
  <c r="I3398" i="7"/>
  <c r="J3398" i="7" s="1"/>
  <c r="I3398" i="7" a="1"/>
  <c r="L3397" i="7"/>
  <c r="I3397" i="7" a="1"/>
  <c r="I3397" i="7" s="1"/>
  <c r="J3397" i="7" s="1"/>
  <c r="L3396" i="7"/>
  <c r="I3396" i="7" a="1"/>
  <c r="I3396" i="7" s="1"/>
  <c r="J3396" i="7" s="1"/>
  <c r="L3395" i="7"/>
  <c r="I3395" i="7"/>
  <c r="J3395" i="7" s="1"/>
  <c r="I3395" i="7" a="1"/>
  <c r="L3394" i="7"/>
  <c r="I3394" i="7"/>
  <c r="J3394" i="7" s="1"/>
  <c r="I3394" i="7" a="1"/>
  <c r="L3393" i="7"/>
  <c r="J3393" i="7"/>
  <c r="I3393" i="7"/>
  <c r="I3393" i="7" a="1"/>
  <c r="L3392" i="7"/>
  <c r="I3392" i="7"/>
  <c r="J3392" i="7" s="1"/>
  <c r="I3392" i="7" a="1"/>
  <c r="L3391" i="7"/>
  <c r="J3391" i="7"/>
  <c r="I3391" i="7"/>
  <c r="I3391" i="7" a="1"/>
  <c r="L3390" i="7"/>
  <c r="I3390" i="7"/>
  <c r="J3390" i="7" s="1"/>
  <c r="I3390" i="7" a="1"/>
  <c r="L3389" i="7"/>
  <c r="I3389" i="7"/>
  <c r="J3389" i="7" s="1"/>
  <c r="I3389" i="7" a="1"/>
  <c r="L3388" i="7"/>
  <c r="I3388" i="7"/>
  <c r="J3388" i="7" s="1"/>
  <c r="I3388" i="7" a="1"/>
  <c r="L3387" i="7"/>
  <c r="J3387" i="7"/>
  <c r="I3387" i="7"/>
  <c r="I3387" i="7" a="1"/>
  <c r="L3386" i="7"/>
  <c r="I3386" i="7"/>
  <c r="J3386" i="7" s="1"/>
  <c r="I3386" i="7" a="1"/>
  <c r="L3385" i="7"/>
  <c r="I3385" i="7"/>
  <c r="J3385" i="7" s="1"/>
  <c r="I3385" i="7" a="1"/>
  <c r="L3384" i="7"/>
  <c r="I3384" i="7"/>
  <c r="J3384" i="7" s="1"/>
  <c r="I3384" i="7" a="1"/>
  <c r="L3383" i="7"/>
  <c r="J3383" i="7"/>
  <c r="I3383" i="7"/>
  <c r="I3383" i="7" a="1"/>
  <c r="L3382" i="7"/>
  <c r="I3382" i="7"/>
  <c r="J3382" i="7" s="1"/>
  <c r="I3382" i="7" a="1"/>
  <c r="L3381" i="7"/>
  <c r="J3381" i="7"/>
  <c r="I3381" i="7"/>
  <c r="I3381" i="7" a="1"/>
  <c r="L3380" i="7"/>
  <c r="I3380" i="7"/>
  <c r="J3380" i="7" s="1"/>
  <c r="I3380" i="7" a="1"/>
  <c r="L3379" i="7"/>
  <c r="I3379" i="7"/>
  <c r="J3379" i="7" s="1"/>
  <c r="I3379" i="7" a="1"/>
  <c r="L3378" i="7"/>
  <c r="I3378" i="7"/>
  <c r="J3378" i="7" s="1"/>
  <c r="I3378" i="7" a="1"/>
  <c r="L3377" i="7"/>
  <c r="J3377" i="7"/>
  <c r="I3377" i="7"/>
  <c r="I3377" i="7" a="1"/>
  <c r="L3376" i="7"/>
  <c r="I3376" i="7"/>
  <c r="J3376" i="7" s="1"/>
  <c r="I3376" i="7" a="1"/>
  <c r="L3375" i="7"/>
  <c r="J3375" i="7"/>
  <c r="I3375" i="7"/>
  <c r="I3375" i="7" a="1"/>
  <c r="L3374" i="7"/>
  <c r="I3374" i="7"/>
  <c r="J3374" i="7" s="1"/>
  <c r="I3374" i="7" a="1"/>
  <c r="L3373" i="7"/>
  <c r="I3373" i="7"/>
  <c r="J3373" i="7" s="1"/>
  <c r="I3373" i="7" a="1"/>
  <c r="L3372" i="7"/>
  <c r="I3372" i="7"/>
  <c r="J3372" i="7" s="1"/>
  <c r="I3372" i="7" a="1"/>
  <c r="L3371" i="7"/>
  <c r="J3371" i="7"/>
  <c r="I3371" i="7"/>
  <c r="I3371" i="7" a="1"/>
  <c r="L3370" i="7"/>
  <c r="I3370" i="7"/>
  <c r="J3370" i="7" s="1"/>
  <c r="I3370" i="7" a="1"/>
  <c r="L3369" i="7"/>
  <c r="I3369" i="7"/>
  <c r="J3369" i="7" s="1"/>
  <c r="I3369" i="7" a="1"/>
  <c r="L3368" i="7"/>
  <c r="I3368" i="7"/>
  <c r="J3368" i="7" s="1"/>
  <c r="I3368" i="7" a="1"/>
  <c r="L3367" i="7"/>
  <c r="J3367" i="7"/>
  <c r="I3367" i="7"/>
  <c r="I3367" i="7" a="1"/>
  <c r="L3366" i="7"/>
  <c r="I3366" i="7"/>
  <c r="J3366" i="7" s="1"/>
  <c r="I3366" i="7" a="1"/>
  <c r="L3365" i="7"/>
  <c r="J3365" i="7"/>
  <c r="I3365" i="7"/>
  <c r="I3365" i="7" a="1"/>
  <c r="L3364" i="7"/>
  <c r="I3364" i="7"/>
  <c r="J3364" i="7" s="1"/>
  <c r="I3364" i="7" a="1"/>
  <c r="L3363" i="7"/>
  <c r="I3363" i="7"/>
  <c r="J3363" i="7" s="1"/>
  <c r="I3363" i="7" a="1"/>
  <c r="L3362" i="7"/>
  <c r="I3362" i="7"/>
  <c r="J3362" i="7" s="1"/>
  <c r="I3362" i="7" a="1"/>
  <c r="L3361" i="7"/>
  <c r="J3361" i="7"/>
  <c r="I3361" i="7"/>
  <c r="I3361" i="7" a="1"/>
  <c r="L3360" i="7"/>
  <c r="I3360" i="7"/>
  <c r="J3360" i="7" s="1"/>
  <c r="I3360" i="7" a="1"/>
  <c r="L3359" i="7"/>
  <c r="J3359" i="7"/>
  <c r="I3359" i="7"/>
  <c r="I3359" i="7" a="1"/>
  <c r="L3358" i="7"/>
  <c r="I3358" i="7"/>
  <c r="J3358" i="7" s="1"/>
  <c r="I3358" i="7" a="1"/>
  <c r="L3357" i="7"/>
  <c r="I3357" i="7" a="1"/>
  <c r="I3357" i="7" s="1"/>
  <c r="J3357" i="7" s="1"/>
  <c r="L3356" i="7"/>
  <c r="J3356" i="7"/>
  <c r="I3356" i="7" a="1"/>
  <c r="I3356" i="7" s="1"/>
  <c r="L3355" i="7"/>
  <c r="I3355" i="7" a="1"/>
  <c r="I3355" i="7" s="1"/>
  <c r="J3355" i="7" s="1"/>
  <c r="L3354" i="7"/>
  <c r="I3354" i="7" a="1"/>
  <c r="I3354" i="7" s="1"/>
  <c r="J3354" i="7" s="1"/>
  <c r="L3353" i="7"/>
  <c r="I3353" i="7" a="1"/>
  <c r="I3353" i="7" s="1"/>
  <c r="J3353" i="7" s="1"/>
  <c r="L3352" i="7"/>
  <c r="I3352" i="7"/>
  <c r="J3352" i="7" s="1"/>
  <c r="I3352" i="7" a="1"/>
  <c r="L3351" i="7"/>
  <c r="I3351" i="7" a="1"/>
  <c r="I3351" i="7" s="1"/>
  <c r="J3351" i="7" s="1"/>
  <c r="L3350" i="7"/>
  <c r="J3350" i="7"/>
  <c r="I3350" i="7"/>
  <c r="I3350" i="7" a="1"/>
  <c r="L3349" i="7"/>
  <c r="J3349" i="7"/>
  <c r="I3349" i="7"/>
  <c r="I3349" i="7" a="1"/>
  <c r="L3348" i="7"/>
  <c r="J3348" i="7"/>
  <c r="I3348" i="7"/>
  <c r="I3348" i="7" a="1"/>
  <c r="L3347" i="7"/>
  <c r="I3347" i="7" a="1"/>
  <c r="I3347" i="7" s="1"/>
  <c r="J3347" i="7" s="1"/>
  <c r="L3346" i="7"/>
  <c r="I3346" i="7" a="1"/>
  <c r="I3346" i="7" s="1"/>
  <c r="J3346" i="7" s="1"/>
  <c r="L3345" i="7"/>
  <c r="I3345" i="7" a="1"/>
  <c r="I3345" i="7" s="1"/>
  <c r="J3345" i="7" s="1"/>
  <c r="L3344" i="7"/>
  <c r="I3344" i="7" a="1"/>
  <c r="I3344" i="7" s="1"/>
  <c r="J3344" i="7" s="1"/>
  <c r="L3343" i="7"/>
  <c r="I3343" i="7"/>
  <c r="J3343" i="7" s="1"/>
  <c r="I3343" i="7" a="1"/>
  <c r="L3342" i="7"/>
  <c r="I3342" i="7" a="1"/>
  <c r="I3342" i="7" s="1"/>
  <c r="J3342" i="7" s="1"/>
  <c r="L3341" i="7"/>
  <c r="I3341" i="7"/>
  <c r="J3341" i="7" s="1"/>
  <c r="I3341" i="7" a="1"/>
  <c r="L3340" i="7"/>
  <c r="I3340" i="7" a="1"/>
  <c r="I3340" i="7" s="1"/>
  <c r="J3340" i="7" s="1"/>
  <c r="L3339" i="7"/>
  <c r="J3339" i="7"/>
  <c r="I3339" i="7"/>
  <c r="I3339" i="7" a="1"/>
  <c r="L3338" i="7"/>
  <c r="I3338" i="7"/>
  <c r="J3338" i="7" s="1"/>
  <c r="I3338" i="7" a="1"/>
  <c r="L3337" i="7"/>
  <c r="J3337" i="7"/>
  <c r="I3337" i="7"/>
  <c r="I3337" i="7" a="1"/>
  <c r="L3336" i="7"/>
  <c r="I3336" i="7"/>
  <c r="J3336" i="7" s="1"/>
  <c r="I3336" i="7" a="1"/>
  <c r="L3335" i="7"/>
  <c r="J3335" i="7"/>
  <c r="I3335" i="7"/>
  <c r="I3335" i="7" a="1"/>
  <c r="L3334" i="7"/>
  <c r="I3334" i="7"/>
  <c r="J3334" i="7" s="1"/>
  <c r="I3334" i="7" a="1"/>
  <c r="L3333" i="7"/>
  <c r="J3333" i="7"/>
  <c r="I3333" i="7"/>
  <c r="I3333" i="7" a="1"/>
  <c r="L3332" i="7"/>
  <c r="I3332" i="7"/>
  <c r="J3332" i="7" s="1"/>
  <c r="I3332" i="7" a="1"/>
  <c r="L3331" i="7"/>
  <c r="J3331" i="7"/>
  <c r="I3331" i="7"/>
  <c r="I3331" i="7" a="1"/>
  <c r="L3330" i="7"/>
  <c r="I3330" i="7"/>
  <c r="J3330" i="7" s="1"/>
  <c r="I3330" i="7" a="1"/>
  <c r="L3329" i="7"/>
  <c r="I3329" i="7" a="1"/>
  <c r="I3329" i="7" s="1"/>
  <c r="J3329" i="7" s="1"/>
  <c r="L3328" i="7"/>
  <c r="I3328" i="7" a="1"/>
  <c r="I3328" i="7" s="1"/>
  <c r="J3328" i="7" s="1"/>
  <c r="L3327" i="7"/>
  <c r="I3327" i="7" a="1"/>
  <c r="I3327" i="7" s="1"/>
  <c r="J3327" i="7" s="1"/>
  <c r="L3326" i="7"/>
  <c r="I3326" i="7" a="1"/>
  <c r="I3326" i="7" s="1"/>
  <c r="J3326" i="7" s="1"/>
  <c r="L3325" i="7"/>
  <c r="I3325" i="7" a="1"/>
  <c r="I3325" i="7" s="1"/>
  <c r="J3325" i="7" s="1"/>
  <c r="L3324" i="7"/>
  <c r="J3324" i="7"/>
  <c r="I3324" i="7"/>
  <c r="I3324" i="7" a="1"/>
  <c r="L3323" i="7"/>
  <c r="I3323" i="7"/>
  <c r="J3323" i="7" s="1"/>
  <c r="I3323" i="7" a="1"/>
  <c r="L3322" i="7"/>
  <c r="J3322" i="7"/>
  <c r="I3322" i="7"/>
  <c r="I3322" i="7" a="1"/>
  <c r="L3321" i="7"/>
  <c r="I3321" i="7" a="1"/>
  <c r="I3321" i="7" s="1"/>
  <c r="J3321" i="7" s="1"/>
  <c r="L3320" i="7"/>
  <c r="I3320" i="7" a="1"/>
  <c r="I3320" i="7" s="1"/>
  <c r="J3320" i="7" s="1"/>
  <c r="L3319" i="7"/>
  <c r="I3319" i="7"/>
  <c r="J3319" i="7" s="1"/>
  <c r="I3319" i="7" a="1"/>
  <c r="L3318" i="7"/>
  <c r="I3318" i="7" a="1"/>
  <c r="I3318" i="7" s="1"/>
  <c r="J3318" i="7" s="1"/>
  <c r="L3317" i="7"/>
  <c r="J3317" i="7"/>
  <c r="I3317" i="7"/>
  <c r="I3317" i="7" a="1"/>
  <c r="L3316" i="7"/>
  <c r="I3316" i="7" a="1"/>
  <c r="I3316" i="7" s="1"/>
  <c r="J3316" i="7" s="1"/>
  <c r="L3315" i="7"/>
  <c r="I3315" i="7"/>
  <c r="J3315" i="7" s="1"/>
  <c r="I3315" i="7" a="1"/>
  <c r="L3314" i="7"/>
  <c r="I3314" i="7"/>
  <c r="J3314" i="7" s="1"/>
  <c r="I3314" i="7" a="1"/>
  <c r="L3313" i="7"/>
  <c r="J3313" i="7"/>
  <c r="I3313" i="7"/>
  <c r="I3313" i="7" a="1"/>
  <c r="L3312" i="7"/>
  <c r="J3312" i="7"/>
  <c r="I3312" i="7"/>
  <c r="I3312" i="7" a="1"/>
  <c r="L3311" i="7"/>
  <c r="J3311" i="7"/>
  <c r="I3311" i="7"/>
  <c r="I3311" i="7" a="1"/>
  <c r="L3310" i="7"/>
  <c r="J3310" i="7"/>
  <c r="I3310" i="7"/>
  <c r="I3310" i="7" a="1"/>
  <c r="L3309" i="7"/>
  <c r="J3309" i="7"/>
  <c r="I3309" i="7"/>
  <c r="I3309" i="7" a="1"/>
  <c r="L3308" i="7"/>
  <c r="I3308" i="7" a="1"/>
  <c r="I3308" i="7" s="1"/>
  <c r="J3308" i="7" s="1"/>
  <c r="L3307" i="7"/>
  <c r="I3307" i="7" a="1"/>
  <c r="I3307" i="7" s="1"/>
  <c r="J3307" i="7" s="1"/>
  <c r="L3306" i="7"/>
  <c r="J3306" i="7"/>
  <c r="I3306" i="7" a="1"/>
  <c r="I3306" i="7" s="1"/>
  <c r="L3305" i="7"/>
  <c r="I3305" i="7" a="1"/>
  <c r="I3305" i="7" s="1"/>
  <c r="J3305" i="7" s="1"/>
  <c r="L3304" i="7"/>
  <c r="J3304" i="7"/>
  <c r="I3304" i="7" a="1"/>
  <c r="I3304" i="7" s="1"/>
  <c r="L3303" i="7"/>
  <c r="I3303" i="7" a="1"/>
  <c r="I3303" i="7" s="1"/>
  <c r="J3303" i="7" s="1"/>
  <c r="L3302" i="7"/>
  <c r="I3302" i="7" a="1"/>
  <c r="I3302" i="7" s="1"/>
  <c r="J3302" i="7" s="1"/>
  <c r="L3301" i="7"/>
  <c r="I3301" i="7" a="1"/>
  <c r="I3301" i="7" s="1"/>
  <c r="J3301" i="7" s="1"/>
  <c r="L3300" i="7"/>
  <c r="I3300" i="7"/>
  <c r="J3300" i="7" s="1"/>
  <c r="I3300" i="7" a="1"/>
  <c r="L3299" i="7"/>
  <c r="I3299" i="7" a="1"/>
  <c r="I3299" i="7" s="1"/>
  <c r="J3299" i="7" s="1"/>
  <c r="L3298" i="7"/>
  <c r="I3298" i="7" a="1"/>
  <c r="I3298" i="7" s="1"/>
  <c r="J3298" i="7" s="1"/>
  <c r="L3297" i="7"/>
  <c r="I3297" i="7" a="1"/>
  <c r="I3297" i="7" s="1"/>
  <c r="J3297" i="7" s="1"/>
  <c r="L3296" i="7"/>
  <c r="I3296" i="7"/>
  <c r="J3296" i="7" s="1"/>
  <c r="I3296" i="7" a="1"/>
  <c r="L3295" i="7"/>
  <c r="I3295" i="7" a="1"/>
  <c r="I3295" i="7" s="1"/>
  <c r="J3295" i="7" s="1"/>
  <c r="L3294" i="7"/>
  <c r="I3294" i="7"/>
  <c r="J3294" i="7" s="1"/>
  <c r="I3294" i="7" a="1"/>
  <c r="L3293" i="7"/>
  <c r="I3293" i="7" a="1"/>
  <c r="I3293" i="7" s="1"/>
  <c r="J3293" i="7" s="1"/>
  <c r="L3292" i="7"/>
  <c r="I3292" i="7" a="1"/>
  <c r="I3292" i="7" s="1"/>
  <c r="J3292" i="7" s="1"/>
  <c r="L3291" i="7"/>
  <c r="I3291" i="7" a="1"/>
  <c r="I3291" i="7" s="1"/>
  <c r="J3291" i="7" s="1"/>
  <c r="L3290" i="7"/>
  <c r="I3290" i="7" a="1"/>
  <c r="I3290" i="7" s="1"/>
  <c r="J3290" i="7" s="1"/>
  <c r="L3289" i="7"/>
  <c r="I3289" i="7" a="1"/>
  <c r="I3289" i="7" s="1"/>
  <c r="J3289" i="7" s="1"/>
  <c r="L3288" i="7"/>
  <c r="J3288" i="7"/>
  <c r="I3288" i="7"/>
  <c r="I3288" i="7" a="1"/>
  <c r="L3287" i="7"/>
  <c r="I3287" i="7"/>
  <c r="J3287" i="7" s="1"/>
  <c r="I3287" i="7" a="1"/>
  <c r="L3286" i="7"/>
  <c r="J3286" i="7"/>
  <c r="I3286" i="7"/>
  <c r="I3286" i="7" a="1"/>
  <c r="L3285" i="7"/>
  <c r="J3285" i="7"/>
  <c r="I3285" i="7"/>
  <c r="I3285" i="7" a="1"/>
  <c r="L3284" i="7"/>
  <c r="I3284" i="7" a="1"/>
  <c r="I3284" i="7" s="1"/>
  <c r="J3284" i="7" s="1"/>
  <c r="L3283" i="7"/>
  <c r="I3283" i="7" a="1"/>
  <c r="I3283" i="7" s="1"/>
  <c r="J3283" i="7" s="1"/>
  <c r="L3282" i="7"/>
  <c r="I3282" i="7" a="1"/>
  <c r="I3282" i="7" s="1"/>
  <c r="J3282" i="7" s="1"/>
  <c r="L3281" i="7"/>
  <c r="I3281" i="7"/>
  <c r="J3281" i="7" s="1"/>
  <c r="I3281" i="7" a="1"/>
  <c r="L3280" i="7"/>
  <c r="I3280" i="7" a="1"/>
  <c r="I3280" i="7" s="1"/>
  <c r="J3280" i="7" s="1"/>
  <c r="L3279" i="7"/>
  <c r="I3279" i="7"/>
  <c r="J3279" i="7" s="1"/>
  <c r="I3279" i="7" a="1"/>
  <c r="L3278" i="7"/>
  <c r="J3278" i="7"/>
  <c r="I3278" i="7"/>
  <c r="I3278" i="7" a="1"/>
  <c r="L3277" i="7"/>
  <c r="I3277" i="7"/>
  <c r="J3277" i="7" s="1"/>
  <c r="I3277" i="7" a="1"/>
  <c r="L3276" i="7"/>
  <c r="I3276" i="7" a="1"/>
  <c r="I3276" i="7" s="1"/>
  <c r="J3276" i="7" s="1"/>
  <c r="L3275" i="7"/>
  <c r="I3275" i="7" a="1"/>
  <c r="I3275" i="7" s="1"/>
  <c r="J3275" i="7" s="1"/>
  <c r="L3274" i="7"/>
  <c r="I3274" i="7"/>
  <c r="J3274" i="7" s="1"/>
  <c r="I3274" i="7" a="1"/>
  <c r="L3273" i="7"/>
  <c r="I3273" i="7" a="1"/>
  <c r="I3273" i="7" s="1"/>
  <c r="J3273" i="7" s="1"/>
  <c r="L3272" i="7"/>
  <c r="J3272" i="7"/>
  <c r="I3272" i="7"/>
  <c r="I3272" i="7" a="1"/>
  <c r="L3271" i="7"/>
  <c r="I3271" i="7" a="1"/>
  <c r="I3271" i="7" s="1"/>
  <c r="J3271" i="7" s="1"/>
  <c r="L3270" i="7"/>
  <c r="J3270" i="7"/>
  <c r="I3270" i="7"/>
  <c r="I3270" i="7" a="1"/>
  <c r="L3269" i="7"/>
  <c r="I3269" i="7"/>
  <c r="J3269" i="7" s="1"/>
  <c r="I3269" i="7" a="1"/>
  <c r="L3268" i="7"/>
  <c r="J3268" i="7"/>
  <c r="I3268" i="7" a="1"/>
  <c r="I3268" i="7" s="1"/>
  <c r="L3267" i="7"/>
  <c r="I3267" i="7" a="1"/>
  <c r="I3267" i="7" s="1"/>
  <c r="J3267" i="7" s="1"/>
  <c r="L3266" i="7"/>
  <c r="I3266" i="7" a="1"/>
  <c r="I3266" i="7" s="1"/>
  <c r="J3266" i="7" s="1"/>
  <c r="L3265" i="7"/>
  <c r="J3265" i="7"/>
  <c r="I3265" i="7" a="1"/>
  <c r="I3265" i="7" s="1"/>
  <c r="L3264" i="7"/>
  <c r="J3264" i="7"/>
  <c r="I3264" i="7" a="1"/>
  <c r="I3264" i="7" s="1"/>
  <c r="L3263" i="7"/>
  <c r="I3263" i="7" a="1"/>
  <c r="I3263" i="7" s="1"/>
  <c r="J3263" i="7" s="1"/>
  <c r="L3262" i="7"/>
  <c r="J3262" i="7"/>
  <c r="I3262" i="7" a="1"/>
  <c r="I3262" i="7" s="1"/>
  <c r="L3261" i="7"/>
  <c r="I3261" i="7" a="1"/>
  <c r="I3261" i="7" s="1"/>
  <c r="J3261" i="7" s="1"/>
  <c r="L3260" i="7"/>
  <c r="J3260" i="7"/>
  <c r="I3260" i="7" a="1"/>
  <c r="I3260" i="7" s="1"/>
  <c r="L3259" i="7"/>
  <c r="I3259" i="7" a="1"/>
  <c r="I3259" i="7" s="1"/>
  <c r="J3259" i="7" s="1"/>
  <c r="L3258" i="7"/>
  <c r="I3258" i="7" a="1"/>
  <c r="I3258" i="7" s="1"/>
  <c r="J3258" i="7" s="1"/>
  <c r="L3257" i="7"/>
  <c r="J3257" i="7"/>
  <c r="I3257" i="7" a="1"/>
  <c r="I3257" i="7" s="1"/>
  <c r="L3256" i="7"/>
  <c r="J3256" i="7"/>
  <c r="I3256" i="7" a="1"/>
  <c r="I3256" i="7" s="1"/>
  <c r="L3255" i="7"/>
  <c r="I3255" i="7" a="1"/>
  <c r="I3255" i="7" s="1"/>
  <c r="J3255" i="7" s="1"/>
  <c r="L3254" i="7"/>
  <c r="J3254" i="7"/>
  <c r="I3254" i="7" a="1"/>
  <c r="I3254" i="7" s="1"/>
  <c r="L3253" i="7"/>
  <c r="I3253" i="7" a="1"/>
  <c r="I3253" i="7" s="1"/>
  <c r="J3253" i="7" s="1"/>
  <c r="L3252" i="7"/>
  <c r="J3252" i="7"/>
  <c r="I3252" i="7" a="1"/>
  <c r="I3252" i="7" s="1"/>
  <c r="L3251" i="7"/>
  <c r="I3251" i="7" a="1"/>
  <c r="I3251" i="7" s="1"/>
  <c r="J3251" i="7" s="1"/>
  <c r="L3250" i="7"/>
  <c r="I3250" i="7" a="1"/>
  <c r="I3250" i="7" s="1"/>
  <c r="J3250" i="7" s="1"/>
  <c r="L3249" i="7"/>
  <c r="J3249" i="7"/>
  <c r="I3249" i="7" a="1"/>
  <c r="I3249" i="7" s="1"/>
  <c r="L3248" i="7"/>
  <c r="J3248" i="7"/>
  <c r="I3248" i="7" a="1"/>
  <c r="I3248" i="7" s="1"/>
  <c r="L3247" i="7"/>
  <c r="I3247" i="7" a="1"/>
  <c r="I3247" i="7" s="1"/>
  <c r="J3247" i="7" s="1"/>
  <c r="L3246" i="7"/>
  <c r="J3246" i="7"/>
  <c r="I3246" i="7" a="1"/>
  <c r="I3246" i="7" s="1"/>
  <c r="L3245" i="7"/>
  <c r="I3245" i="7" a="1"/>
  <c r="I3245" i="7" s="1"/>
  <c r="J3245" i="7" s="1"/>
  <c r="L3244" i="7"/>
  <c r="J3244" i="7"/>
  <c r="I3244" i="7" a="1"/>
  <c r="I3244" i="7" s="1"/>
  <c r="L3243" i="7"/>
  <c r="I3243" i="7" a="1"/>
  <c r="I3243" i="7" s="1"/>
  <c r="J3243" i="7" s="1"/>
  <c r="L3242" i="7"/>
  <c r="I3242" i="7" a="1"/>
  <c r="I3242" i="7" s="1"/>
  <c r="J3242" i="7" s="1"/>
  <c r="L3241" i="7"/>
  <c r="J3241" i="7"/>
  <c r="I3241" i="7" a="1"/>
  <c r="I3241" i="7" s="1"/>
  <c r="L3240" i="7"/>
  <c r="J3240" i="7"/>
  <c r="I3240" i="7" a="1"/>
  <c r="I3240" i="7" s="1"/>
  <c r="L3239" i="7"/>
  <c r="I3239" i="7" a="1"/>
  <c r="I3239" i="7" s="1"/>
  <c r="J3239" i="7" s="1"/>
  <c r="L3238" i="7"/>
  <c r="J3238" i="7"/>
  <c r="I3238" i="7" a="1"/>
  <c r="I3238" i="7" s="1"/>
  <c r="L3237" i="7"/>
  <c r="J3237" i="7"/>
  <c r="I3237" i="7" a="1"/>
  <c r="I3237" i="7" s="1"/>
  <c r="L3236" i="7"/>
  <c r="J3236" i="7"/>
  <c r="I3236" i="7" a="1"/>
  <c r="I3236" i="7" s="1"/>
  <c r="L3235" i="7"/>
  <c r="I3235" i="7"/>
  <c r="J3235" i="7" s="1"/>
  <c r="I3235" i="7" a="1"/>
  <c r="L3234" i="7"/>
  <c r="I3234" i="7" a="1"/>
  <c r="I3234" i="7" s="1"/>
  <c r="J3234" i="7" s="1"/>
  <c r="L3233" i="7"/>
  <c r="I3233" i="7"/>
  <c r="J3233" i="7" s="1"/>
  <c r="I3233" i="7" a="1"/>
  <c r="L3232" i="7"/>
  <c r="I3232" i="7"/>
  <c r="J3232" i="7" s="1"/>
  <c r="I3232" i="7" a="1"/>
  <c r="L3231" i="7"/>
  <c r="I3231" i="7"/>
  <c r="J3231" i="7" s="1"/>
  <c r="I3231" i="7" a="1"/>
  <c r="L3230" i="7"/>
  <c r="I3230" i="7" a="1"/>
  <c r="I3230" i="7" s="1"/>
  <c r="J3230" i="7" s="1"/>
  <c r="L3229" i="7"/>
  <c r="I3229" i="7" a="1"/>
  <c r="I3229" i="7" s="1"/>
  <c r="J3229" i="7" s="1"/>
  <c r="L3228" i="7"/>
  <c r="I3228" i="7"/>
  <c r="J3228" i="7" s="1"/>
  <c r="I3228" i="7" a="1"/>
  <c r="L3227" i="7"/>
  <c r="I3227" i="7"/>
  <c r="J3227" i="7" s="1"/>
  <c r="I3227" i="7" a="1"/>
  <c r="L3226" i="7"/>
  <c r="I3226" i="7" a="1"/>
  <c r="I3226" i="7" s="1"/>
  <c r="J3226" i="7" s="1"/>
  <c r="L3225" i="7"/>
  <c r="I3225" i="7"/>
  <c r="J3225" i="7" s="1"/>
  <c r="I3225" i="7" a="1"/>
  <c r="L3224" i="7"/>
  <c r="I3224" i="7"/>
  <c r="J3224" i="7" s="1"/>
  <c r="I3224" i="7" a="1"/>
  <c r="L3223" i="7"/>
  <c r="I3223" i="7"/>
  <c r="J3223" i="7" s="1"/>
  <c r="I3223" i="7" a="1"/>
  <c r="L3222" i="7"/>
  <c r="I3222" i="7" a="1"/>
  <c r="I3222" i="7" s="1"/>
  <c r="J3222" i="7" s="1"/>
  <c r="L3221" i="7"/>
  <c r="I3221" i="7" a="1"/>
  <c r="I3221" i="7" s="1"/>
  <c r="J3221" i="7" s="1"/>
  <c r="L3220" i="7"/>
  <c r="I3220" i="7"/>
  <c r="J3220" i="7" s="1"/>
  <c r="I3220" i="7" a="1"/>
  <c r="L3219" i="7"/>
  <c r="I3219" i="7"/>
  <c r="J3219" i="7" s="1"/>
  <c r="I3219" i="7" a="1"/>
  <c r="L3218" i="7"/>
  <c r="I3218" i="7" a="1"/>
  <c r="I3218" i="7" s="1"/>
  <c r="J3218" i="7" s="1"/>
  <c r="L3217" i="7"/>
  <c r="I3217" i="7"/>
  <c r="J3217" i="7" s="1"/>
  <c r="I3217" i="7" a="1"/>
  <c r="L3216" i="7"/>
  <c r="I3216" i="7"/>
  <c r="J3216" i="7" s="1"/>
  <c r="I3216" i="7" a="1"/>
  <c r="L3215" i="7"/>
  <c r="I3215" i="7"/>
  <c r="J3215" i="7" s="1"/>
  <c r="I3215" i="7" a="1"/>
  <c r="L3214" i="7"/>
  <c r="I3214" i="7" a="1"/>
  <c r="I3214" i="7" s="1"/>
  <c r="J3214" i="7" s="1"/>
  <c r="L3213" i="7"/>
  <c r="I3213" i="7" a="1"/>
  <c r="I3213" i="7" s="1"/>
  <c r="J3213" i="7" s="1"/>
  <c r="L3212" i="7"/>
  <c r="I3212" i="7"/>
  <c r="J3212" i="7" s="1"/>
  <c r="I3212" i="7" a="1"/>
  <c r="L3211" i="7"/>
  <c r="I3211" i="7"/>
  <c r="J3211" i="7" s="1"/>
  <c r="I3211" i="7" a="1"/>
  <c r="L3210" i="7"/>
  <c r="I3210" i="7" a="1"/>
  <c r="I3210" i="7" s="1"/>
  <c r="J3210" i="7" s="1"/>
  <c r="L3209" i="7"/>
  <c r="I3209" i="7"/>
  <c r="J3209" i="7" s="1"/>
  <c r="I3209" i="7" a="1"/>
  <c r="L3208" i="7"/>
  <c r="I3208" i="7"/>
  <c r="J3208" i="7" s="1"/>
  <c r="I3208" i="7" a="1"/>
  <c r="L3207" i="7"/>
  <c r="I3207" i="7"/>
  <c r="J3207" i="7" s="1"/>
  <c r="I3207" i="7" a="1"/>
  <c r="L3206" i="7"/>
  <c r="I3206" i="7" a="1"/>
  <c r="I3206" i="7" s="1"/>
  <c r="J3206" i="7" s="1"/>
  <c r="L3205" i="7"/>
  <c r="I3205" i="7" a="1"/>
  <c r="I3205" i="7" s="1"/>
  <c r="J3205" i="7" s="1"/>
  <c r="L3204" i="7"/>
  <c r="I3204" i="7"/>
  <c r="J3204" i="7" s="1"/>
  <c r="I3204" i="7" a="1"/>
  <c r="L3203" i="7"/>
  <c r="I3203" i="7"/>
  <c r="J3203" i="7" s="1"/>
  <c r="I3203" i="7" a="1"/>
  <c r="L3202" i="7"/>
  <c r="I3202" i="7" a="1"/>
  <c r="I3202" i="7" s="1"/>
  <c r="J3202" i="7" s="1"/>
  <c r="L3201" i="7"/>
  <c r="I3201" i="7"/>
  <c r="J3201" i="7" s="1"/>
  <c r="I3201" i="7" a="1"/>
  <c r="L3200" i="7"/>
  <c r="I3200" i="7"/>
  <c r="J3200" i="7" s="1"/>
  <c r="I3200" i="7" a="1"/>
  <c r="L3199" i="7"/>
  <c r="I3199" i="7"/>
  <c r="J3199" i="7" s="1"/>
  <c r="I3199" i="7" a="1"/>
  <c r="L3198" i="7"/>
  <c r="I3198" i="7" a="1"/>
  <c r="I3198" i="7" s="1"/>
  <c r="J3198" i="7" s="1"/>
  <c r="L3197" i="7"/>
  <c r="I3197" i="7" a="1"/>
  <c r="I3197" i="7" s="1"/>
  <c r="J3197" i="7" s="1"/>
  <c r="L3196" i="7"/>
  <c r="I3196" i="7"/>
  <c r="J3196" i="7" s="1"/>
  <c r="I3196" i="7" a="1"/>
  <c r="L3195" i="7"/>
  <c r="I3195" i="7" a="1"/>
  <c r="I3195" i="7" s="1"/>
  <c r="J3195" i="7" s="1"/>
  <c r="L3194" i="7"/>
  <c r="J3194" i="7"/>
  <c r="I3194" i="7"/>
  <c r="I3194" i="7" a="1"/>
  <c r="L3193" i="7"/>
  <c r="I3193" i="7"/>
  <c r="J3193" i="7" s="1"/>
  <c r="I3193" i="7" a="1"/>
  <c r="L3192" i="7"/>
  <c r="J3192" i="7"/>
  <c r="I3192" i="7"/>
  <c r="I3192" i="7" a="1"/>
  <c r="L3191" i="7"/>
  <c r="I3191" i="7"/>
  <c r="J3191" i="7" s="1"/>
  <c r="I3191" i="7" a="1"/>
  <c r="L3190" i="7"/>
  <c r="J3190" i="7"/>
  <c r="I3190" i="7"/>
  <c r="I3190" i="7" a="1"/>
  <c r="L3189" i="7"/>
  <c r="I3189" i="7"/>
  <c r="J3189" i="7" s="1"/>
  <c r="I3189" i="7" a="1"/>
  <c r="L3188" i="7"/>
  <c r="J3188" i="7"/>
  <c r="I3188" i="7"/>
  <c r="I3188" i="7" a="1"/>
  <c r="L3187" i="7"/>
  <c r="I3187" i="7"/>
  <c r="J3187" i="7" s="1"/>
  <c r="I3187" i="7" a="1"/>
  <c r="L3186" i="7"/>
  <c r="J3186" i="7"/>
  <c r="I3186" i="7" a="1"/>
  <c r="I3186" i="7" s="1"/>
  <c r="L3185" i="7"/>
  <c r="I3185" i="7" a="1"/>
  <c r="I3185" i="7" s="1"/>
  <c r="J3185" i="7" s="1"/>
  <c r="L3184" i="7"/>
  <c r="I3184" i="7"/>
  <c r="J3184" i="7" s="1"/>
  <c r="I3184" i="7" a="1"/>
  <c r="L3183" i="7"/>
  <c r="I3183" i="7"/>
  <c r="J3183" i="7" s="1"/>
  <c r="I3183" i="7" a="1"/>
  <c r="L3182" i="7"/>
  <c r="I3182" i="7"/>
  <c r="J3182" i="7" s="1"/>
  <c r="I3182" i="7" a="1"/>
  <c r="L3181" i="7"/>
  <c r="I3181" i="7"/>
  <c r="J3181" i="7" s="1"/>
  <c r="I3181" i="7" a="1"/>
  <c r="L3180" i="7"/>
  <c r="J3180" i="7"/>
  <c r="I3180" i="7"/>
  <c r="I3180" i="7" a="1"/>
  <c r="L3179" i="7"/>
  <c r="J3179" i="7"/>
  <c r="I3179" i="7"/>
  <c r="I3179" i="7" a="1"/>
  <c r="L3178" i="7"/>
  <c r="J3178" i="7"/>
  <c r="I3178" i="7" a="1"/>
  <c r="I3178" i="7" s="1"/>
  <c r="L3177" i="7"/>
  <c r="J3177" i="7"/>
  <c r="I3177" i="7" a="1"/>
  <c r="I3177" i="7" s="1"/>
  <c r="L3176" i="7"/>
  <c r="I3176" i="7"/>
  <c r="J3176" i="7" s="1"/>
  <c r="I3176" i="7" a="1"/>
  <c r="L3175" i="7"/>
  <c r="I3175" i="7" a="1"/>
  <c r="I3175" i="7" s="1"/>
  <c r="J3175" i="7" s="1"/>
  <c r="L3174" i="7"/>
  <c r="I3174" i="7" a="1"/>
  <c r="I3174" i="7" s="1"/>
  <c r="J3174" i="7" s="1"/>
  <c r="L3173" i="7"/>
  <c r="I3173" i="7" a="1"/>
  <c r="I3173" i="7" s="1"/>
  <c r="J3173" i="7" s="1"/>
  <c r="L3172" i="7"/>
  <c r="I3172" i="7"/>
  <c r="J3172" i="7" s="1"/>
  <c r="I3172" i="7" a="1"/>
  <c r="L3171" i="7"/>
  <c r="I3171" i="7"/>
  <c r="J3171" i="7" s="1"/>
  <c r="I3171" i="7" a="1"/>
  <c r="L3170" i="7"/>
  <c r="J3170" i="7"/>
  <c r="I3170" i="7" a="1"/>
  <c r="I3170" i="7" s="1"/>
  <c r="L3169" i="7"/>
  <c r="I3169" i="7" a="1"/>
  <c r="I3169" i="7" s="1"/>
  <c r="J3169" i="7" s="1"/>
  <c r="L3168" i="7"/>
  <c r="I3168" i="7" a="1"/>
  <c r="I3168" i="7" s="1"/>
  <c r="J3168" i="7" s="1"/>
  <c r="L3167" i="7"/>
  <c r="I3167" i="7"/>
  <c r="J3167" i="7" s="1"/>
  <c r="I3167" i="7" a="1"/>
  <c r="L3166" i="7"/>
  <c r="I3166" i="7" a="1"/>
  <c r="I3166" i="7" s="1"/>
  <c r="J3166" i="7" s="1"/>
  <c r="L3165" i="7"/>
  <c r="J3165" i="7"/>
  <c r="I3165" i="7"/>
  <c r="I3165" i="7" a="1"/>
  <c r="L3164" i="7"/>
  <c r="I3164" i="7"/>
  <c r="J3164" i="7" s="1"/>
  <c r="I3164" i="7" a="1"/>
  <c r="L3163" i="7"/>
  <c r="J3163" i="7"/>
  <c r="I3163" i="7"/>
  <c r="I3163" i="7" a="1"/>
  <c r="L3162" i="7"/>
  <c r="I3162" i="7" a="1"/>
  <c r="I3162" i="7" s="1"/>
  <c r="J3162" i="7" s="1"/>
  <c r="L3161" i="7"/>
  <c r="J3161" i="7"/>
  <c r="I3161" i="7" a="1"/>
  <c r="I3161" i="7" s="1"/>
  <c r="L3160" i="7"/>
  <c r="I3160" i="7" a="1"/>
  <c r="I3160" i="7" s="1"/>
  <c r="J3160" i="7" s="1"/>
  <c r="L3159" i="7"/>
  <c r="I3159" i="7"/>
  <c r="J3159" i="7" s="1"/>
  <c r="I3159" i="7" a="1"/>
  <c r="L3158" i="7"/>
  <c r="J3158" i="7"/>
  <c r="I3158" i="7"/>
  <c r="I3158" i="7" a="1"/>
  <c r="L3157" i="7"/>
  <c r="J3157" i="7"/>
  <c r="I3157" i="7"/>
  <c r="I3157" i="7" a="1"/>
  <c r="L3156" i="7"/>
  <c r="J3156" i="7"/>
  <c r="I3156" i="7"/>
  <c r="I3156" i="7" a="1"/>
  <c r="L3155" i="7"/>
  <c r="J3155" i="7"/>
  <c r="I3155" i="7"/>
  <c r="I3155" i="7" a="1"/>
  <c r="L3154" i="7"/>
  <c r="I3154" i="7" a="1"/>
  <c r="I3154" i="7" s="1"/>
  <c r="J3154" i="7" s="1"/>
  <c r="L3153" i="7"/>
  <c r="J3153" i="7"/>
  <c r="I3153" i="7" a="1"/>
  <c r="I3153" i="7" s="1"/>
  <c r="L3152" i="7"/>
  <c r="J3152" i="7"/>
  <c r="I3152" i="7" a="1"/>
  <c r="I3152" i="7" s="1"/>
  <c r="L3151" i="7"/>
  <c r="I3151" i="7" a="1"/>
  <c r="I3151" i="7" s="1"/>
  <c r="J3151" i="7" s="1"/>
  <c r="L3150" i="7"/>
  <c r="I3150" i="7" a="1"/>
  <c r="I3150" i="7" s="1"/>
  <c r="J3150" i="7" s="1"/>
  <c r="L3149" i="7"/>
  <c r="I3149" i="7" a="1"/>
  <c r="I3149" i="7" s="1"/>
  <c r="J3149" i="7" s="1"/>
  <c r="L3148" i="7"/>
  <c r="I3148" i="7" a="1"/>
  <c r="I3148" i="7" s="1"/>
  <c r="J3148" i="7" s="1"/>
  <c r="L3147" i="7"/>
  <c r="I3147" i="7"/>
  <c r="J3147" i="7" s="1"/>
  <c r="I3147" i="7" a="1"/>
  <c r="L3146" i="7"/>
  <c r="I3146" i="7"/>
  <c r="J3146" i="7" s="1"/>
  <c r="I3146" i="7" a="1"/>
  <c r="L3145" i="7"/>
  <c r="I3145" i="7"/>
  <c r="J3145" i="7" s="1"/>
  <c r="I3145" i="7" a="1"/>
  <c r="L3144" i="7"/>
  <c r="I3144" i="7"/>
  <c r="J3144" i="7" s="1"/>
  <c r="I3144" i="7" a="1"/>
  <c r="L3143" i="7"/>
  <c r="I3143" i="7"/>
  <c r="J3143" i="7" s="1"/>
  <c r="I3143" i="7" a="1"/>
  <c r="L3142" i="7"/>
  <c r="J3142" i="7"/>
  <c r="I3142" i="7"/>
  <c r="I3142" i="7" a="1"/>
  <c r="L3141" i="7"/>
  <c r="J3141" i="7"/>
  <c r="I3141" i="7"/>
  <c r="I3141" i="7" a="1"/>
  <c r="L3140" i="7"/>
  <c r="J3140" i="7"/>
  <c r="I3140" i="7" a="1"/>
  <c r="I3140" i="7" s="1"/>
  <c r="L3139" i="7"/>
  <c r="J3139" i="7"/>
  <c r="I3139" i="7" a="1"/>
  <c r="I3139" i="7" s="1"/>
  <c r="L3138" i="7"/>
  <c r="I3138" i="7"/>
  <c r="J3138" i="7" s="1"/>
  <c r="I3138" i="7" a="1"/>
  <c r="L3137" i="7"/>
  <c r="I3137" i="7" a="1"/>
  <c r="I3137" i="7" s="1"/>
  <c r="J3137" i="7" s="1"/>
  <c r="L3136" i="7"/>
  <c r="I3136" i="7" a="1"/>
  <c r="I3136" i="7" s="1"/>
  <c r="J3136" i="7" s="1"/>
  <c r="L3135" i="7"/>
  <c r="I3135" i="7" a="1"/>
  <c r="I3135" i="7" s="1"/>
  <c r="J3135" i="7" s="1"/>
  <c r="L3134" i="7"/>
  <c r="I3134" i="7"/>
  <c r="J3134" i="7" s="1"/>
  <c r="I3134" i="7" a="1"/>
  <c r="L3133" i="7"/>
  <c r="I3133" i="7"/>
  <c r="J3133" i="7" s="1"/>
  <c r="I3133" i="7" a="1"/>
  <c r="L3132" i="7"/>
  <c r="J3132" i="7"/>
  <c r="I3132" i="7" a="1"/>
  <c r="I3132" i="7" s="1"/>
  <c r="L3131" i="7"/>
  <c r="I3131" i="7"/>
  <c r="J3131" i="7" s="1"/>
  <c r="I3131" i="7" a="1"/>
  <c r="L3130" i="7"/>
  <c r="I3130" i="7"/>
  <c r="J3130" i="7" s="1"/>
  <c r="I3130" i="7" a="1"/>
  <c r="L3129" i="7"/>
  <c r="J3129" i="7"/>
  <c r="I3129" i="7"/>
  <c r="I3129" i="7" a="1"/>
  <c r="L3128" i="7"/>
  <c r="J3128" i="7"/>
  <c r="I3128" i="7" a="1"/>
  <c r="I3128" i="7" s="1"/>
  <c r="L3127" i="7"/>
  <c r="J3127" i="7"/>
  <c r="I3127" i="7" a="1"/>
  <c r="I3127" i="7" s="1"/>
  <c r="L3126" i="7"/>
  <c r="I3126" i="7" a="1"/>
  <c r="I3126" i="7" s="1"/>
  <c r="J3126" i="7" s="1"/>
  <c r="L3125" i="7"/>
  <c r="J3125" i="7"/>
  <c r="I3125" i="7" a="1"/>
  <c r="I3125" i="7" s="1"/>
  <c r="L3124" i="7"/>
  <c r="J3124" i="7"/>
  <c r="I3124" i="7" a="1"/>
  <c r="I3124" i="7" s="1"/>
  <c r="L3123" i="7"/>
  <c r="J3123" i="7"/>
  <c r="I3123" i="7" a="1"/>
  <c r="I3123" i="7" s="1"/>
  <c r="L3122" i="7"/>
  <c r="I3122" i="7" a="1"/>
  <c r="I3122" i="7" s="1"/>
  <c r="J3122" i="7" s="1"/>
  <c r="L3121" i="7"/>
  <c r="I3121" i="7" a="1"/>
  <c r="I3121" i="7" s="1"/>
  <c r="J3121" i="7" s="1"/>
  <c r="L3120" i="7"/>
  <c r="J3120" i="7"/>
  <c r="I3120" i="7" a="1"/>
  <c r="I3120" i="7" s="1"/>
  <c r="L3119" i="7"/>
  <c r="J3119" i="7"/>
  <c r="I3119" i="7" a="1"/>
  <c r="I3119" i="7" s="1"/>
  <c r="L3118" i="7"/>
  <c r="I3118" i="7"/>
  <c r="J3118" i="7" s="1"/>
  <c r="I3118" i="7" a="1"/>
  <c r="L3117" i="7"/>
  <c r="I3117" i="7" a="1"/>
  <c r="I3117" i="7" s="1"/>
  <c r="J3117" i="7" s="1"/>
  <c r="L3116" i="7"/>
  <c r="I3116" i="7" a="1"/>
  <c r="I3116" i="7" s="1"/>
  <c r="J3116" i="7" s="1"/>
  <c r="L3115" i="7"/>
  <c r="I3115" i="7" a="1"/>
  <c r="I3115" i="7" s="1"/>
  <c r="J3115" i="7" s="1"/>
  <c r="L3114" i="7"/>
  <c r="I3114" i="7"/>
  <c r="J3114" i="7" s="1"/>
  <c r="I3114" i="7" a="1"/>
  <c r="L3113" i="7"/>
  <c r="I3113" i="7"/>
  <c r="J3113" i="7" s="1"/>
  <c r="I3113" i="7" a="1"/>
  <c r="L3112" i="7"/>
  <c r="I3112" i="7"/>
  <c r="J3112" i="7" s="1"/>
  <c r="I3112" i="7" a="1"/>
  <c r="L3111" i="7"/>
  <c r="J3111" i="7"/>
  <c r="I3111" i="7" a="1"/>
  <c r="I3111" i="7" s="1"/>
  <c r="L3110" i="7"/>
  <c r="I3110" i="7"/>
  <c r="J3110" i="7" s="1"/>
  <c r="I3110" i="7" a="1"/>
  <c r="L3109" i="7"/>
  <c r="I3109" i="7"/>
  <c r="J3109" i="7" s="1"/>
  <c r="I3109" i="7" a="1"/>
  <c r="L3108" i="7"/>
  <c r="I3108" i="7"/>
  <c r="J3108" i="7" s="1"/>
  <c r="I3108" i="7" a="1"/>
  <c r="L3107" i="7"/>
  <c r="I3107" i="7"/>
  <c r="J3107" i="7" s="1"/>
  <c r="I3107" i="7" a="1"/>
  <c r="L3106" i="7"/>
  <c r="J3106" i="7"/>
  <c r="I3106" i="7"/>
  <c r="I3106" i="7" a="1"/>
  <c r="L3105" i="7"/>
  <c r="J3105" i="7"/>
  <c r="I3105" i="7"/>
  <c r="I3105" i="7" a="1"/>
  <c r="L3104" i="7"/>
  <c r="J3104" i="7"/>
  <c r="I3104" i="7" a="1"/>
  <c r="I3104" i="7" s="1"/>
  <c r="L3103" i="7"/>
  <c r="J3103" i="7"/>
  <c r="I3103" i="7" a="1"/>
  <c r="I3103" i="7" s="1"/>
  <c r="L3102" i="7"/>
  <c r="I3102" i="7"/>
  <c r="J3102" i="7" s="1"/>
  <c r="I3102" i="7" a="1"/>
  <c r="L3101" i="7"/>
  <c r="I3101" i="7" a="1"/>
  <c r="I3101" i="7" s="1"/>
  <c r="J3101" i="7" s="1"/>
  <c r="L3100" i="7"/>
  <c r="I3100" i="7" a="1"/>
  <c r="I3100" i="7" s="1"/>
  <c r="J3100" i="7" s="1"/>
  <c r="L3099" i="7"/>
  <c r="I3099" i="7"/>
  <c r="J3099" i="7" s="1"/>
  <c r="I3099" i="7" a="1"/>
  <c r="L3098" i="7"/>
  <c r="I3098" i="7"/>
  <c r="J3098" i="7" s="1"/>
  <c r="I3098" i="7" a="1"/>
  <c r="L3097" i="7"/>
  <c r="I3097" i="7" a="1"/>
  <c r="I3097" i="7" s="1"/>
  <c r="J3097" i="7" s="1"/>
  <c r="L3096" i="7"/>
  <c r="I3096" i="7"/>
  <c r="J3096" i="7" s="1"/>
  <c r="I3096" i="7" a="1"/>
  <c r="L3095" i="7"/>
  <c r="I3095" i="7"/>
  <c r="J3095" i="7" s="1"/>
  <c r="I3095" i="7" a="1"/>
  <c r="L3094" i="7"/>
  <c r="I3094" i="7"/>
  <c r="J3094" i="7" s="1"/>
  <c r="I3094" i="7" a="1"/>
  <c r="L3093" i="7"/>
  <c r="I3093" i="7" a="1"/>
  <c r="I3093" i="7" s="1"/>
  <c r="J3093" i="7" s="1"/>
  <c r="L3092" i="7"/>
  <c r="I3092" i="7" a="1"/>
  <c r="I3092" i="7" s="1"/>
  <c r="J3092" i="7" s="1"/>
  <c r="L3091" i="7"/>
  <c r="I3091" i="7" a="1"/>
  <c r="I3091" i="7" s="1"/>
  <c r="J3091" i="7" s="1"/>
  <c r="L3090" i="7"/>
  <c r="I3090" i="7" a="1"/>
  <c r="I3090" i="7" s="1"/>
  <c r="J3090" i="7" s="1"/>
  <c r="L3089" i="7"/>
  <c r="I3089" i="7" a="1"/>
  <c r="I3089" i="7" s="1"/>
  <c r="J3089" i="7" s="1"/>
  <c r="L3088" i="7"/>
  <c r="I3088" i="7" a="1"/>
  <c r="I3088" i="7" s="1"/>
  <c r="J3088" i="7" s="1"/>
  <c r="L3087" i="7"/>
  <c r="I3087" i="7" a="1"/>
  <c r="I3087" i="7" s="1"/>
  <c r="J3087" i="7" s="1"/>
  <c r="L3086" i="7"/>
  <c r="I3086" i="7"/>
  <c r="J3086" i="7" s="1"/>
  <c r="I3086" i="7" a="1"/>
  <c r="L3085" i="7"/>
  <c r="I3085" i="7"/>
  <c r="J3085" i="7" s="1"/>
  <c r="I3085" i="7" a="1"/>
  <c r="L3084" i="7"/>
  <c r="I3084" i="7"/>
  <c r="J3084" i="7" s="1"/>
  <c r="I3084" i="7" a="1"/>
  <c r="L3083" i="7"/>
  <c r="I3083" i="7"/>
  <c r="J3083" i="7" s="1"/>
  <c r="I3083" i="7" a="1"/>
  <c r="L3082" i="7"/>
  <c r="J3082" i="7"/>
  <c r="I3082" i="7" a="1"/>
  <c r="I3082" i="7" s="1"/>
  <c r="L3081" i="7"/>
  <c r="I3081" i="7" a="1"/>
  <c r="I3081" i="7" s="1"/>
  <c r="J3081" i="7" s="1"/>
  <c r="L3080" i="7"/>
  <c r="I3080" i="7" a="1"/>
  <c r="I3080" i="7" s="1"/>
  <c r="J3080" i="7" s="1"/>
  <c r="L3079" i="7"/>
  <c r="J3079" i="7"/>
  <c r="I3079" i="7" a="1"/>
  <c r="I3079" i="7" s="1"/>
  <c r="L3078" i="7"/>
  <c r="J3078" i="7"/>
  <c r="I3078" i="7" a="1"/>
  <c r="I3078" i="7" s="1"/>
  <c r="L3077" i="7"/>
  <c r="I3077" i="7" a="1"/>
  <c r="I3077" i="7" s="1"/>
  <c r="J3077" i="7" s="1"/>
  <c r="L3076" i="7"/>
  <c r="I3076" i="7" a="1"/>
  <c r="I3076" i="7" s="1"/>
  <c r="J3076" i="7" s="1"/>
  <c r="L3075" i="7"/>
  <c r="I3075" i="7" a="1"/>
  <c r="I3075" i="7" s="1"/>
  <c r="J3075" i="7" s="1"/>
  <c r="L3074" i="7"/>
  <c r="J3074" i="7"/>
  <c r="I3074" i="7"/>
  <c r="I3074" i="7" a="1"/>
  <c r="L3073" i="7"/>
  <c r="I3073" i="7" a="1"/>
  <c r="I3073" i="7" s="1"/>
  <c r="J3073" i="7" s="1"/>
  <c r="L3072" i="7"/>
  <c r="J3072" i="7"/>
  <c r="I3072" i="7"/>
  <c r="I3072" i="7" a="1"/>
  <c r="L3071" i="7"/>
  <c r="I3071" i="7"/>
  <c r="J3071" i="7" s="1"/>
  <c r="I3071" i="7" a="1"/>
  <c r="L3070" i="7"/>
  <c r="I3070" i="7" a="1"/>
  <c r="I3070" i="7" s="1"/>
  <c r="J3070" i="7" s="1"/>
  <c r="L3069" i="7"/>
  <c r="I3069" i="7" a="1"/>
  <c r="I3069" i="7" s="1"/>
  <c r="J3069" i="7" s="1"/>
  <c r="L3068" i="7"/>
  <c r="J3068" i="7"/>
  <c r="I3068" i="7" a="1"/>
  <c r="I3068" i="7" s="1"/>
  <c r="L3067" i="7"/>
  <c r="J3067" i="7"/>
  <c r="I3067" i="7" a="1"/>
  <c r="I3067" i="7" s="1"/>
  <c r="L3066" i="7"/>
  <c r="I3066" i="7" a="1"/>
  <c r="I3066" i="7" s="1"/>
  <c r="J3066" i="7" s="1"/>
  <c r="L3065" i="7"/>
  <c r="J3065" i="7"/>
  <c r="I3065" i="7" a="1"/>
  <c r="I3065" i="7" s="1"/>
  <c r="L3064" i="7"/>
  <c r="J3064" i="7"/>
  <c r="I3064" i="7" a="1"/>
  <c r="I3064" i="7" s="1"/>
  <c r="L3063" i="7"/>
  <c r="J3063" i="7"/>
  <c r="I3063" i="7"/>
  <c r="I3063" i="7" a="1"/>
  <c r="L3062" i="7"/>
  <c r="J3062" i="7"/>
  <c r="I3062" i="7" a="1"/>
  <c r="I3062" i="7" s="1"/>
  <c r="L3061" i="7"/>
  <c r="I3061" i="7"/>
  <c r="J3061" i="7" s="1"/>
  <c r="I3061" i="7" a="1"/>
  <c r="L3060" i="7"/>
  <c r="I3060" i="7" a="1"/>
  <c r="I3060" i="7" s="1"/>
  <c r="J3060" i="7" s="1"/>
  <c r="L3059" i="7"/>
  <c r="I3059" i="7" a="1"/>
  <c r="I3059" i="7" s="1"/>
  <c r="J3059" i="7" s="1"/>
  <c r="L3058" i="7"/>
  <c r="I3058" i="7" a="1"/>
  <c r="I3058" i="7" s="1"/>
  <c r="J3058" i="7" s="1"/>
  <c r="L3057" i="7"/>
  <c r="I3057" i="7"/>
  <c r="J3057" i="7" s="1"/>
  <c r="I3057" i="7" a="1"/>
  <c r="L3056" i="7"/>
  <c r="J3056" i="7"/>
  <c r="I3056" i="7"/>
  <c r="I3056" i="7" a="1"/>
  <c r="L3055" i="7"/>
  <c r="J3055" i="7"/>
  <c r="I3055" i="7" a="1"/>
  <c r="I3055" i="7" s="1"/>
  <c r="L3054" i="7"/>
  <c r="I3054" i="7" a="1"/>
  <c r="I3054" i="7" s="1"/>
  <c r="J3054" i="7" s="1"/>
  <c r="L3053" i="7"/>
  <c r="J3053" i="7"/>
  <c r="I3053" i="7"/>
  <c r="I3053" i="7" a="1"/>
  <c r="L3052" i="7"/>
  <c r="I3052" i="7"/>
  <c r="J3052" i="7" s="1"/>
  <c r="I3052" i="7" a="1"/>
  <c r="L3051" i="7"/>
  <c r="I3051" i="7"/>
  <c r="J3051" i="7" s="1"/>
  <c r="I3051" i="7" a="1"/>
  <c r="L3050" i="7"/>
  <c r="I3050" i="7" a="1"/>
  <c r="I3050" i="7" s="1"/>
  <c r="J3050" i="7" s="1"/>
  <c r="L3049" i="7"/>
  <c r="I3049" i="7" a="1"/>
  <c r="I3049" i="7" s="1"/>
  <c r="J3049" i="7" s="1"/>
  <c r="L3048" i="7"/>
  <c r="I3048" i="7" a="1"/>
  <c r="I3048" i="7" s="1"/>
  <c r="J3048" i="7" s="1"/>
  <c r="L3047" i="7"/>
  <c r="J3047" i="7"/>
  <c r="I3047" i="7"/>
  <c r="I3047" i="7" a="1"/>
  <c r="L3046" i="7"/>
  <c r="I3046" i="7" a="1"/>
  <c r="I3046" i="7" s="1"/>
  <c r="J3046" i="7" s="1"/>
  <c r="L3045" i="7"/>
  <c r="I3045" i="7" a="1"/>
  <c r="I3045" i="7" s="1"/>
  <c r="J3045" i="7" s="1"/>
  <c r="L3044" i="7"/>
  <c r="I3044" i="7"/>
  <c r="J3044" i="7" s="1"/>
  <c r="I3044" i="7" a="1"/>
  <c r="L3043" i="7"/>
  <c r="I3043" i="7"/>
  <c r="J3043" i="7" s="1"/>
  <c r="I3043" i="7" a="1"/>
  <c r="L3042" i="7"/>
  <c r="J3042" i="7"/>
  <c r="I3042" i="7"/>
  <c r="I3042" i="7" a="1"/>
  <c r="L3041" i="7"/>
  <c r="J3041" i="7"/>
  <c r="I3041" i="7" a="1"/>
  <c r="I3041" i="7" s="1"/>
  <c r="L3040" i="7"/>
  <c r="J3040" i="7"/>
  <c r="I3040" i="7"/>
  <c r="I3040" i="7" a="1"/>
  <c r="L3039" i="7"/>
  <c r="I3039" i="7"/>
  <c r="J3039" i="7" s="1"/>
  <c r="I3039" i="7" a="1"/>
  <c r="L3038" i="7"/>
  <c r="J3038" i="7"/>
  <c r="I3038" i="7"/>
  <c r="I3038" i="7" a="1"/>
  <c r="L3037" i="7"/>
  <c r="J3037" i="7"/>
  <c r="I3037" i="7"/>
  <c r="I3037" i="7" a="1"/>
  <c r="L3036" i="7"/>
  <c r="J3036" i="7"/>
  <c r="I3036" i="7"/>
  <c r="I3036" i="7" a="1"/>
  <c r="L3035" i="7"/>
  <c r="I3035" i="7" a="1"/>
  <c r="I3035" i="7" s="1"/>
  <c r="J3035" i="7" s="1"/>
  <c r="L3034" i="7"/>
  <c r="J3034" i="7"/>
  <c r="I3034" i="7"/>
  <c r="I3034" i="7" a="1"/>
  <c r="L3033" i="7"/>
  <c r="I3033" i="7" a="1"/>
  <c r="I3033" i="7" s="1"/>
  <c r="J3033" i="7" s="1"/>
  <c r="L3032" i="7"/>
  <c r="J3032" i="7"/>
  <c r="I3032" i="7" a="1"/>
  <c r="I3032" i="7" s="1"/>
  <c r="L3031" i="7"/>
  <c r="I3031" i="7" a="1"/>
  <c r="I3031" i="7" s="1"/>
  <c r="J3031" i="7" s="1"/>
  <c r="L3030" i="7"/>
  <c r="I3030" i="7"/>
  <c r="J3030" i="7" s="1"/>
  <c r="I3030" i="7" a="1"/>
  <c r="L3029" i="7"/>
  <c r="I3029" i="7" a="1"/>
  <c r="I3029" i="7" s="1"/>
  <c r="J3029" i="7" s="1"/>
  <c r="L3028" i="7"/>
  <c r="I3028" i="7"/>
  <c r="J3028" i="7" s="1"/>
  <c r="I3028" i="7" a="1"/>
  <c r="L3027" i="7"/>
  <c r="J3027" i="7"/>
  <c r="I3027" i="7"/>
  <c r="I3027" i="7" a="1"/>
  <c r="L3026" i="7"/>
  <c r="I3026" i="7"/>
  <c r="J3026" i="7" s="1"/>
  <c r="I3026" i="7" a="1"/>
  <c r="L3025" i="7"/>
  <c r="I3025" i="7"/>
  <c r="J3025" i="7" s="1"/>
  <c r="I3025" i="7" a="1"/>
  <c r="L3024" i="7"/>
  <c r="I3024" i="7"/>
  <c r="J3024" i="7" s="1"/>
  <c r="I3024" i="7" a="1"/>
  <c r="L3023" i="7"/>
  <c r="J3023" i="7"/>
  <c r="I3023" i="7"/>
  <c r="I3023" i="7" a="1"/>
  <c r="L3022" i="7"/>
  <c r="J3022" i="7"/>
  <c r="I3022" i="7"/>
  <c r="I3022" i="7" a="1"/>
  <c r="L3021" i="7"/>
  <c r="J3021" i="7"/>
  <c r="I3021" i="7" a="1"/>
  <c r="I3021" i="7" s="1"/>
  <c r="L3020" i="7"/>
  <c r="J3020" i="7"/>
  <c r="I3020" i="7"/>
  <c r="I3020" i="7" a="1"/>
  <c r="L3019" i="7"/>
  <c r="J3019" i="7"/>
  <c r="I3019" i="7" a="1"/>
  <c r="I3019" i="7" s="1"/>
  <c r="L3018" i="7"/>
  <c r="J3018" i="7"/>
  <c r="I3018" i="7"/>
  <c r="I3018" i="7" a="1"/>
  <c r="L3017" i="7"/>
  <c r="I3017" i="7"/>
  <c r="J3017" i="7" s="1"/>
  <c r="I3017" i="7" a="1"/>
  <c r="L3016" i="7"/>
  <c r="I3016" i="7"/>
  <c r="J3016" i="7" s="1"/>
  <c r="I3016" i="7" a="1"/>
  <c r="L3015" i="7"/>
  <c r="I3015" i="7"/>
  <c r="J3015" i="7" s="1"/>
  <c r="I3015" i="7" a="1"/>
  <c r="L3014" i="7"/>
  <c r="J3014" i="7"/>
  <c r="I3014" i="7"/>
  <c r="I3014" i="7" a="1"/>
  <c r="L3013" i="7"/>
  <c r="J3013" i="7"/>
  <c r="I3013" i="7"/>
  <c r="I3013" i="7" a="1"/>
  <c r="L3012" i="7"/>
  <c r="J3012" i="7"/>
  <c r="I3012" i="7" a="1"/>
  <c r="I3012" i="7" s="1"/>
  <c r="L3011" i="7"/>
  <c r="J3011" i="7"/>
  <c r="I3011" i="7"/>
  <c r="I3011" i="7" a="1"/>
  <c r="L3010" i="7"/>
  <c r="J3010" i="7"/>
  <c r="I3010" i="7" a="1"/>
  <c r="I3010" i="7" s="1"/>
  <c r="L3009" i="7"/>
  <c r="I3009" i="7"/>
  <c r="J3009" i="7" s="1"/>
  <c r="I3009" i="7" a="1"/>
  <c r="L3008" i="7"/>
  <c r="I3008" i="7" a="1"/>
  <c r="I3008" i="7" s="1"/>
  <c r="J3008" i="7" s="1"/>
  <c r="L3007" i="7"/>
  <c r="I3007" i="7" a="1"/>
  <c r="I3007" i="7" s="1"/>
  <c r="J3007" i="7" s="1"/>
  <c r="L3006" i="7"/>
  <c r="I3006" i="7" a="1"/>
  <c r="I3006" i="7" s="1"/>
  <c r="J3006" i="7" s="1"/>
  <c r="L3005" i="7"/>
  <c r="J3005" i="7"/>
  <c r="I3005" i="7"/>
  <c r="I3005" i="7" a="1"/>
  <c r="L3004" i="7"/>
  <c r="J3004" i="7"/>
  <c r="I3004" i="7" a="1"/>
  <c r="I3004" i="7" s="1"/>
  <c r="L3003" i="7"/>
  <c r="J3003" i="7"/>
  <c r="I3003" i="7"/>
  <c r="I3003" i="7" a="1"/>
  <c r="L3002" i="7"/>
  <c r="I3002" i="7"/>
  <c r="J3002" i="7" s="1"/>
  <c r="I3002" i="7" a="1"/>
  <c r="L3001" i="7"/>
  <c r="J3001" i="7"/>
  <c r="I3001" i="7"/>
  <c r="I3001" i="7" a="1"/>
  <c r="L3000" i="7"/>
  <c r="I3000" i="7"/>
  <c r="J3000" i="7" s="1"/>
  <c r="I3000" i="7" a="1"/>
  <c r="L2999" i="7"/>
  <c r="I2999" i="7"/>
  <c r="J2999" i="7" s="1"/>
  <c r="I2999" i="7" a="1"/>
  <c r="L2998" i="7"/>
  <c r="I2998" i="7" a="1"/>
  <c r="I2998" i="7" s="1"/>
  <c r="J2998" i="7" s="1"/>
  <c r="L2997" i="7"/>
  <c r="I2997" i="7" a="1"/>
  <c r="I2997" i="7" s="1"/>
  <c r="J2997" i="7" s="1"/>
  <c r="L2996" i="7"/>
  <c r="I2996" i="7"/>
  <c r="J2996" i="7" s="1"/>
  <c r="I2996" i="7" a="1"/>
  <c r="L2995" i="7"/>
  <c r="I2995" i="7" a="1"/>
  <c r="I2995" i="7" s="1"/>
  <c r="J2995" i="7" s="1"/>
  <c r="L2994" i="7"/>
  <c r="J2994" i="7"/>
  <c r="I2994" i="7"/>
  <c r="I2994" i="7" a="1"/>
  <c r="L2993" i="7"/>
  <c r="I2993" i="7" a="1"/>
  <c r="I2993" i="7" s="1"/>
  <c r="J2993" i="7" s="1"/>
  <c r="L2992" i="7"/>
  <c r="I2992" i="7" a="1"/>
  <c r="I2992" i="7" s="1"/>
  <c r="J2992" i="7" s="1"/>
  <c r="L2991" i="7"/>
  <c r="I2991" i="7"/>
  <c r="J2991" i="7" s="1"/>
  <c r="I2991" i="7" a="1"/>
  <c r="L2990" i="7"/>
  <c r="I2990" i="7" a="1"/>
  <c r="I2990" i="7" s="1"/>
  <c r="J2990" i="7" s="1"/>
  <c r="L2989" i="7"/>
  <c r="I2989" i="7"/>
  <c r="J2989" i="7" s="1"/>
  <c r="I2989" i="7" a="1"/>
  <c r="L2988" i="7"/>
  <c r="I2988" i="7"/>
  <c r="J2988" i="7" s="1"/>
  <c r="I2988" i="7" a="1"/>
  <c r="L2987" i="7"/>
  <c r="I2987" i="7"/>
  <c r="J2987" i="7" s="1"/>
  <c r="I2987" i="7" a="1"/>
  <c r="L2986" i="7"/>
  <c r="I2986" i="7"/>
  <c r="J2986" i="7" s="1"/>
  <c r="I2986" i="7" a="1"/>
  <c r="L2985" i="7"/>
  <c r="I2985" i="7"/>
  <c r="J2985" i="7" s="1"/>
  <c r="I2985" i="7" a="1"/>
  <c r="L2984" i="7"/>
  <c r="I2984" i="7"/>
  <c r="J2984" i="7" s="1"/>
  <c r="I2984" i="7" a="1"/>
  <c r="L2983" i="7"/>
  <c r="J2983" i="7"/>
  <c r="I2983" i="7"/>
  <c r="I2983" i="7" a="1"/>
  <c r="L2982" i="7"/>
  <c r="J2982" i="7"/>
  <c r="I2982" i="7"/>
  <c r="I2982" i="7" a="1"/>
  <c r="L2981" i="7"/>
  <c r="J2981" i="7"/>
  <c r="I2981" i="7"/>
  <c r="I2981" i="7" a="1"/>
  <c r="L2980" i="7"/>
  <c r="J2980" i="7"/>
  <c r="I2980" i="7" a="1"/>
  <c r="I2980" i="7" s="1"/>
  <c r="L2979" i="7"/>
  <c r="J2979" i="7"/>
  <c r="I2979" i="7"/>
  <c r="I2979" i="7" a="1"/>
  <c r="L2978" i="7"/>
  <c r="I2978" i="7"/>
  <c r="J2978" i="7" s="1"/>
  <c r="I2978" i="7" a="1"/>
  <c r="L2977" i="7"/>
  <c r="J2977" i="7"/>
  <c r="I2977" i="7"/>
  <c r="I2977" i="7" a="1"/>
  <c r="L2976" i="7"/>
  <c r="J2976" i="7"/>
  <c r="I2976" i="7"/>
  <c r="I2976" i="7" a="1"/>
  <c r="L2975" i="7"/>
  <c r="J2975" i="7"/>
  <c r="I2975" i="7"/>
  <c r="I2975" i="7" a="1"/>
  <c r="L2974" i="7"/>
  <c r="J2974" i="7"/>
  <c r="I2974" i="7"/>
  <c r="I2974" i="7" a="1"/>
  <c r="L2973" i="7"/>
  <c r="J2973" i="7"/>
  <c r="I2973" i="7"/>
  <c r="I2973" i="7" a="1"/>
  <c r="L2972" i="7"/>
  <c r="J2972" i="7"/>
  <c r="I2972" i="7"/>
  <c r="I2972" i="7" a="1"/>
  <c r="L2971" i="7"/>
  <c r="J2971" i="7"/>
  <c r="I2971" i="7"/>
  <c r="I2971" i="7" a="1"/>
  <c r="L2970" i="7"/>
  <c r="J2970" i="7"/>
  <c r="I2970" i="7"/>
  <c r="I2970" i="7" a="1"/>
  <c r="L2969" i="7"/>
  <c r="I2969" i="7" a="1"/>
  <c r="I2969" i="7" s="1"/>
  <c r="J2969" i="7" s="1"/>
  <c r="L2968" i="7"/>
  <c r="I2968" i="7" a="1"/>
  <c r="I2968" i="7" s="1"/>
  <c r="J2968" i="7" s="1"/>
  <c r="L2967" i="7"/>
  <c r="I2967" i="7"/>
  <c r="J2967" i="7" s="1"/>
  <c r="I2967" i="7" a="1"/>
  <c r="L2966" i="7"/>
  <c r="I2966" i="7" a="1"/>
  <c r="I2966" i="7" s="1"/>
  <c r="J2966" i="7" s="1"/>
  <c r="L2965" i="7"/>
  <c r="I2965" i="7"/>
  <c r="J2965" i="7" s="1"/>
  <c r="I2965" i="7" a="1"/>
  <c r="L2964" i="7"/>
  <c r="I2964" i="7" a="1"/>
  <c r="I2964" i="7" s="1"/>
  <c r="J2964" i="7" s="1"/>
  <c r="L2963" i="7"/>
  <c r="I2963" i="7"/>
  <c r="J2963" i="7" s="1"/>
  <c r="I2963" i="7" a="1"/>
  <c r="L2962" i="7"/>
  <c r="I2962" i="7" a="1"/>
  <c r="I2962" i="7" s="1"/>
  <c r="J2962" i="7" s="1"/>
  <c r="L2961" i="7"/>
  <c r="I2961" i="7" a="1"/>
  <c r="I2961" i="7" s="1"/>
  <c r="J2961" i="7" s="1"/>
  <c r="L2960" i="7"/>
  <c r="I2960" i="7" a="1"/>
  <c r="I2960" i="7" s="1"/>
  <c r="J2960" i="7" s="1"/>
  <c r="L2959" i="7"/>
  <c r="I2959" i="7" a="1"/>
  <c r="I2959" i="7" s="1"/>
  <c r="J2959" i="7" s="1"/>
  <c r="L2958" i="7"/>
  <c r="I2958" i="7" a="1"/>
  <c r="I2958" i="7" s="1"/>
  <c r="J2958" i="7" s="1"/>
  <c r="L2957" i="7"/>
  <c r="I2957" i="7" a="1"/>
  <c r="I2957" i="7" s="1"/>
  <c r="J2957" i="7" s="1"/>
  <c r="L2956" i="7"/>
  <c r="I2956" i="7"/>
  <c r="J2956" i="7" s="1"/>
  <c r="I2956" i="7" a="1"/>
  <c r="L2955" i="7"/>
  <c r="I2955" i="7"/>
  <c r="J2955" i="7" s="1"/>
  <c r="I2955" i="7" a="1"/>
  <c r="L2954" i="7"/>
  <c r="I2954" i="7"/>
  <c r="J2954" i="7" s="1"/>
  <c r="I2954" i="7" a="1"/>
  <c r="L2953" i="7"/>
  <c r="I2953" i="7"/>
  <c r="J2953" i="7" s="1"/>
  <c r="I2953" i="7" a="1"/>
  <c r="L2952" i="7"/>
  <c r="I2952" i="7"/>
  <c r="J2952" i="7" s="1"/>
  <c r="I2952" i="7" a="1"/>
  <c r="L2951" i="7"/>
  <c r="I2951" i="7"/>
  <c r="J2951" i="7" s="1"/>
  <c r="I2951" i="7" a="1"/>
  <c r="L2950" i="7"/>
  <c r="J2950" i="7"/>
  <c r="I2950" i="7"/>
  <c r="I2950" i="7" a="1"/>
  <c r="L2949" i="7"/>
  <c r="J2949" i="7"/>
  <c r="I2949" i="7"/>
  <c r="I2949" i="7" a="1"/>
  <c r="L2948" i="7"/>
  <c r="J2948" i="7"/>
  <c r="I2948" i="7"/>
  <c r="I2948" i="7" a="1"/>
  <c r="L2947" i="7"/>
  <c r="J2947" i="7"/>
  <c r="I2947" i="7"/>
  <c r="I2947" i="7" a="1"/>
  <c r="L2946" i="7"/>
  <c r="I2946" i="7" a="1"/>
  <c r="I2946" i="7" s="1"/>
  <c r="J2946" i="7" s="1"/>
  <c r="L2945" i="7"/>
  <c r="J2945" i="7"/>
  <c r="I2945" i="7"/>
  <c r="I2945" i="7" a="1"/>
  <c r="L2944" i="7"/>
  <c r="I2944" i="7"/>
  <c r="J2944" i="7" s="1"/>
  <c r="I2944" i="7" a="1"/>
  <c r="L2943" i="7"/>
  <c r="I2943" i="7" a="1"/>
  <c r="I2943" i="7" s="1"/>
  <c r="J2943" i="7" s="1"/>
  <c r="L2942" i="7"/>
  <c r="I2942" i="7"/>
  <c r="J2942" i="7" s="1"/>
  <c r="I2942" i="7" a="1"/>
  <c r="L2941" i="7"/>
  <c r="I2941" i="7" a="1"/>
  <c r="I2941" i="7" s="1"/>
  <c r="J2941" i="7" s="1"/>
  <c r="L2940" i="7"/>
  <c r="I2940" i="7"/>
  <c r="J2940" i="7" s="1"/>
  <c r="I2940" i="7" a="1"/>
  <c r="L2939" i="7"/>
  <c r="I2939" i="7" a="1"/>
  <c r="I2939" i="7" s="1"/>
  <c r="J2939" i="7" s="1"/>
  <c r="L2938" i="7"/>
  <c r="I2938" i="7" a="1"/>
  <c r="I2938" i="7" s="1"/>
  <c r="J2938" i="7" s="1"/>
  <c r="L2937" i="7"/>
  <c r="I2937" i="7" a="1"/>
  <c r="I2937" i="7" s="1"/>
  <c r="J2937" i="7" s="1"/>
  <c r="L2936" i="7"/>
  <c r="I2936" i="7" a="1"/>
  <c r="I2936" i="7" s="1"/>
  <c r="J2936" i="7" s="1"/>
  <c r="L2935" i="7"/>
  <c r="I2935" i="7" a="1"/>
  <c r="I2935" i="7" s="1"/>
  <c r="J2935" i="7" s="1"/>
  <c r="L2934" i="7"/>
  <c r="I2934" i="7" a="1"/>
  <c r="I2934" i="7" s="1"/>
  <c r="J2934" i="7" s="1"/>
  <c r="L2933" i="7"/>
  <c r="I2933" i="7" a="1"/>
  <c r="I2933" i="7" s="1"/>
  <c r="J2933" i="7" s="1"/>
  <c r="L2932" i="7"/>
  <c r="I2932" i="7"/>
  <c r="J2932" i="7" s="1"/>
  <c r="I2932" i="7" a="1"/>
  <c r="L2931" i="7"/>
  <c r="I2931" i="7"/>
  <c r="J2931" i="7" s="1"/>
  <c r="I2931" i="7" a="1"/>
  <c r="L2930" i="7"/>
  <c r="I2930" i="7"/>
  <c r="J2930" i="7" s="1"/>
  <c r="I2930" i="7" a="1"/>
  <c r="L2929" i="7"/>
  <c r="I2929" i="7"/>
  <c r="J2929" i="7" s="1"/>
  <c r="I2929" i="7" a="1"/>
  <c r="L2928" i="7"/>
  <c r="J2928" i="7"/>
  <c r="I2928" i="7"/>
  <c r="I2928" i="7" a="1"/>
  <c r="L2927" i="7"/>
  <c r="J2927" i="7"/>
  <c r="I2927" i="7"/>
  <c r="I2927" i="7" a="1"/>
  <c r="L2926" i="7"/>
  <c r="J2926" i="7"/>
  <c r="I2926" i="7"/>
  <c r="I2926" i="7" a="1"/>
  <c r="L2925" i="7"/>
  <c r="I2925" i="7" a="1"/>
  <c r="I2925" i="7" s="1"/>
  <c r="J2925" i="7" s="1"/>
  <c r="L2924" i="7"/>
  <c r="J2924" i="7"/>
  <c r="I2924" i="7"/>
  <c r="I2924" i="7" a="1"/>
  <c r="L2923" i="7"/>
  <c r="I2923" i="7" a="1"/>
  <c r="I2923" i="7" s="1"/>
  <c r="J2923" i="7" s="1"/>
  <c r="L2922" i="7"/>
  <c r="I2922" i="7" a="1"/>
  <c r="I2922" i="7" s="1"/>
  <c r="J2922" i="7" s="1"/>
  <c r="L2921" i="7"/>
  <c r="I2921" i="7"/>
  <c r="J2921" i="7" s="1"/>
  <c r="I2921" i="7" a="1"/>
  <c r="L2920" i="7"/>
  <c r="I2920" i="7" a="1"/>
  <c r="I2920" i="7" s="1"/>
  <c r="J2920" i="7" s="1"/>
  <c r="L2919" i="7"/>
  <c r="I2919" i="7"/>
  <c r="J2919" i="7" s="1"/>
  <c r="I2919" i="7" a="1"/>
  <c r="L2918" i="7"/>
  <c r="I2918" i="7" a="1"/>
  <c r="I2918" i="7" s="1"/>
  <c r="J2918" i="7" s="1"/>
  <c r="L2917" i="7"/>
  <c r="I2917" i="7"/>
  <c r="J2917" i="7" s="1"/>
  <c r="I2917" i="7" a="1"/>
  <c r="L2916" i="7"/>
  <c r="I2916" i="7" a="1"/>
  <c r="I2916" i="7" s="1"/>
  <c r="J2916" i="7" s="1"/>
  <c r="L2915" i="7"/>
  <c r="I2915" i="7"/>
  <c r="J2915" i="7" s="1"/>
  <c r="I2915" i="7" a="1"/>
  <c r="L2914" i="7"/>
  <c r="I2914" i="7"/>
  <c r="J2914" i="7" s="1"/>
  <c r="I2914" i="7" a="1"/>
  <c r="L2913" i="7"/>
  <c r="I2913" i="7"/>
  <c r="J2913" i="7" s="1"/>
  <c r="I2913" i="7" a="1"/>
  <c r="L2912" i="7"/>
  <c r="I2912" i="7"/>
  <c r="J2912" i="7" s="1"/>
  <c r="I2912" i="7" a="1"/>
  <c r="L2911" i="7"/>
  <c r="I2911" i="7"/>
  <c r="J2911" i="7" s="1"/>
  <c r="I2911" i="7" a="1"/>
  <c r="L2910" i="7"/>
  <c r="I2910" i="7"/>
  <c r="J2910" i="7" s="1"/>
  <c r="I2910" i="7" a="1"/>
  <c r="L2909" i="7"/>
  <c r="I2909" i="7"/>
  <c r="J2909" i="7" s="1"/>
  <c r="I2909" i="7" a="1"/>
  <c r="L2908" i="7"/>
  <c r="J2908" i="7"/>
  <c r="I2908" i="7"/>
  <c r="I2908" i="7" a="1"/>
  <c r="L2907" i="7"/>
  <c r="J2907" i="7"/>
  <c r="I2907" i="7"/>
  <c r="I2907" i="7" a="1"/>
  <c r="L2906" i="7"/>
  <c r="I2906" i="7" a="1"/>
  <c r="I2906" i="7" s="1"/>
  <c r="J2906" i="7" s="1"/>
  <c r="L2905" i="7"/>
  <c r="J2905" i="7"/>
  <c r="I2905" i="7"/>
  <c r="I2905" i="7" a="1"/>
  <c r="L2904" i="7"/>
  <c r="I2904" i="7" a="1"/>
  <c r="I2904" i="7" s="1"/>
  <c r="J2904" i="7" s="1"/>
  <c r="L2903" i="7"/>
  <c r="J2903" i="7"/>
  <c r="I2903" i="7"/>
  <c r="I2903" i="7" a="1"/>
  <c r="L2902" i="7"/>
  <c r="I2902" i="7" a="1"/>
  <c r="I2902" i="7" s="1"/>
  <c r="J2902" i="7" s="1"/>
  <c r="L2901" i="7"/>
  <c r="J2901" i="7"/>
  <c r="I2901" i="7"/>
  <c r="I2901" i="7" a="1"/>
  <c r="L2900" i="7"/>
  <c r="I2900" i="7" a="1"/>
  <c r="I2900" i="7" s="1"/>
  <c r="J2900" i="7" s="1"/>
  <c r="L2899" i="7"/>
  <c r="J2899" i="7"/>
  <c r="I2899" i="7"/>
  <c r="I2899" i="7" a="1"/>
  <c r="L2898" i="7"/>
  <c r="I2898" i="7" a="1"/>
  <c r="I2898" i="7" s="1"/>
  <c r="J2898" i="7" s="1"/>
  <c r="L2897" i="7"/>
  <c r="J2897" i="7"/>
  <c r="I2897" i="7"/>
  <c r="I2897" i="7" a="1"/>
  <c r="L2896" i="7"/>
  <c r="I2896" i="7"/>
  <c r="J2896" i="7" s="1"/>
  <c r="I2896" i="7" a="1"/>
  <c r="L2895" i="7"/>
  <c r="I2895" i="7" a="1"/>
  <c r="I2895" i="7" s="1"/>
  <c r="J2895" i="7" s="1"/>
  <c r="L2894" i="7"/>
  <c r="I2894" i="7"/>
  <c r="J2894" i="7" s="1"/>
  <c r="I2894" i="7" a="1"/>
  <c r="L2893" i="7"/>
  <c r="I2893" i="7" a="1"/>
  <c r="I2893" i="7" s="1"/>
  <c r="J2893" i="7" s="1"/>
  <c r="L2892" i="7"/>
  <c r="I2892" i="7" a="1"/>
  <c r="I2892" i="7" s="1"/>
  <c r="J2892" i="7" s="1"/>
  <c r="L2891" i="7"/>
  <c r="I2891" i="7"/>
  <c r="J2891" i="7" s="1"/>
  <c r="I2891" i="7" a="1"/>
  <c r="L2890" i="7"/>
  <c r="I2890" i="7" a="1"/>
  <c r="I2890" i="7" s="1"/>
  <c r="J2890" i="7" s="1"/>
  <c r="L2889" i="7"/>
  <c r="I2889" i="7" a="1"/>
  <c r="I2889" i="7" s="1"/>
  <c r="J2889" i="7" s="1"/>
  <c r="L2888" i="7"/>
  <c r="I2888" i="7"/>
  <c r="J2888" i="7" s="1"/>
  <c r="I2888" i="7" a="1"/>
  <c r="L2887" i="7"/>
  <c r="I2887" i="7"/>
  <c r="J2887" i="7" s="1"/>
  <c r="I2887" i="7" a="1"/>
  <c r="L2886" i="7"/>
  <c r="I2886" i="7" a="1"/>
  <c r="I2886" i="7" s="1"/>
  <c r="J2886" i="7" s="1"/>
  <c r="L2885" i="7"/>
  <c r="J2885" i="7"/>
  <c r="I2885" i="7"/>
  <c r="I2885" i="7" a="1"/>
  <c r="L2884" i="7"/>
  <c r="I2884" i="7" a="1"/>
  <c r="I2884" i="7" s="1"/>
  <c r="J2884" i="7" s="1"/>
  <c r="L2883" i="7"/>
  <c r="J2883" i="7"/>
  <c r="I2883" i="7"/>
  <c r="I2883" i="7" a="1"/>
  <c r="L2882" i="7"/>
  <c r="I2882" i="7"/>
  <c r="J2882" i="7" s="1"/>
  <c r="I2882" i="7" a="1"/>
  <c r="L2881" i="7"/>
  <c r="I2881" i="7" a="1"/>
  <c r="I2881" i="7" s="1"/>
  <c r="J2881" i="7" s="1"/>
  <c r="L2880" i="7"/>
  <c r="I2880" i="7" a="1"/>
  <c r="I2880" i="7" s="1"/>
  <c r="J2880" i="7" s="1"/>
  <c r="L2879" i="7"/>
  <c r="I2879" i="7" a="1"/>
  <c r="I2879" i="7" s="1"/>
  <c r="J2879" i="7" s="1"/>
  <c r="L2878" i="7"/>
  <c r="I2878" i="7" a="1"/>
  <c r="I2878" i="7" s="1"/>
  <c r="J2878" i="7" s="1"/>
  <c r="L2877" i="7"/>
  <c r="I2877" i="7" a="1"/>
  <c r="I2877" i="7" s="1"/>
  <c r="J2877" i="7" s="1"/>
  <c r="L2876" i="7"/>
  <c r="I2876" i="7"/>
  <c r="J2876" i="7" s="1"/>
  <c r="I2876" i="7" a="1"/>
  <c r="L2875" i="7"/>
  <c r="I2875" i="7"/>
  <c r="J2875" i="7" s="1"/>
  <c r="I2875" i="7" a="1"/>
  <c r="L2874" i="7"/>
  <c r="I2874" i="7"/>
  <c r="J2874" i="7" s="1"/>
  <c r="I2874" i="7" a="1"/>
  <c r="L2873" i="7"/>
  <c r="I2873" i="7"/>
  <c r="J2873" i="7" s="1"/>
  <c r="I2873" i="7" a="1"/>
  <c r="L2872" i="7"/>
  <c r="J2872" i="7"/>
  <c r="I2872" i="7"/>
  <c r="I2872" i="7" a="1"/>
  <c r="L2871" i="7"/>
  <c r="I2871" i="7" a="1"/>
  <c r="I2871" i="7" s="1"/>
  <c r="J2871" i="7" s="1"/>
  <c r="L2870" i="7"/>
  <c r="J2870" i="7"/>
  <c r="I2870" i="7"/>
  <c r="I2870" i="7" a="1"/>
  <c r="L2869" i="7"/>
  <c r="I2869" i="7" a="1"/>
  <c r="I2869" i="7" s="1"/>
  <c r="J2869" i="7" s="1"/>
  <c r="L2868" i="7"/>
  <c r="I2868" i="7" a="1"/>
  <c r="I2868" i="7" s="1"/>
  <c r="J2868" i="7" s="1"/>
  <c r="L2867" i="7"/>
  <c r="I2867" i="7"/>
  <c r="J2867" i="7" s="1"/>
  <c r="I2867" i="7" a="1"/>
  <c r="L2866" i="7"/>
  <c r="I2866" i="7" a="1"/>
  <c r="I2866" i="7" s="1"/>
  <c r="J2866" i="7" s="1"/>
  <c r="L2865" i="7"/>
  <c r="I2865" i="7"/>
  <c r="J2865" i="7" s="1"/>
  <c r="I2865" i="7" a="1"/>
  <c r="L2864" i="7"/>
  <c r="I2864" i="7" a="1"/>
  <c r="I2864" i="7" s="1"/>
  <c r="J2864" i="7" s="1"/>
  <c r="L2863" i="7"/>
  <c r="I2863" i="7" a="1"/>
  <c r="I2863" i="7" s="1"/>
  <c r="J2863" i="7" s="1"/>
  <c r="L2862" i="7"/>
  <c r="I2862" i="7" a="1"/>
  <c r="I2862" i="7" s="1"/>
  <c r="J2862" i="7" s="1"/>
  <c r="L2861" i="7"/>
  <c r="I2861" i="7" a="1"/>
  <c r="I2861" i="7" s="1"/>
  <c r="J2861" i="7" s="1"/>
  <c r="L2860" i="7"/>
  <c r="I2860" i="7"/>
  <c r="J2860" i="7" s="1"/>
  <c r="I2860" i="7" a="1"/>
  <c r="L2859" i="7"/>
  <c r="I2859" i="7"/>
  <c r="J2859" i="7" s="1"/>
  <c r="I2859" i="7" a="1"/>
  <c r="L2858" i="7"/>
  <c r="I2858" i="7"/>
  <c r="J2858" i="7" s="1"/>
  <c r="I2858" i="7" a="1"/>
  <c r="L2857" i="7"/>
  <c r="I2857" i="7"/>
  <c r="J2857" i="7" s="1"/>
  <c r="I2857" i="7" a="1"/>
  <c r="L2856" i="7"/>
  <c r="I2856" i="7" a="1"/>
  <c r="I2856" i="7" s="1"/>
  <c r="J2856" i="7" s="1"/>
  <c r="L2855" i="7"/>
  <c r="J2855" i="7"/>
  <c r="I2855" i="7"/>
  <c r="I2855" i="7" a="1"/>
  <c r="L2854" i="7"/>
  <c r="I2854" i="7" a="1"/>
  <c r="I2854" i="7" s="1"/>
  <c r="J2854" i="7" s="1"/>
  <c r="L2853" i="7"/>
  <c r="J2853" i="7"/>
  <c r="I2853" i="7"/>
  <c r="I2853" i="7" a="1"/>
  <c r="L2852" i="7"/>
  <c r="I2852" i="7" a="1"/>
  <c r="I2852" i="7" s="1"/>
  <c r="J2852" i="7" s="1"/>
  <c r="L2851" i="7"/>
  <c r="J2851" i="7"/>
  <c r="I2851" i="7"/>
  <c r="I2851" i="7" a="1"/>
  <c r="L2850" i="7"/>
  <c r="I2850" i="7"/>
  <c r="J2850" i="7" s="1"/>
  <c r="I2850" i="7" a="1"/>
  <c r="L2849" i="7"/>
  <c r="I2849" i="7" a="1"/>
  <c r="I2849" i="7" s="1"/>
  <c r="J2849" i="7" s="1"/>
  <c r="L2848" i="7"/>
  <c r="I2848" i="7"/>
  <c r="J2848" i="7" s="1"/>
  <c r="I2848" i="7" a="1"/>
  <c r="L2847" i="7"/>
  <c r="I2847" i="7" a="1"/>
  <c r="I2847" i="7" s="1"/>
  <c r="J2847" i="7" s="1"/>
  <c r="L2846" i="7"/>
  <c r="I2846" i="7"/>
  <c r="J2846" i="7" s="1"/>
  <c r="I2846" i="7" a="1"/>
  <c r="L2845" i="7"/>
  <c r="I2845" i="7" a="1"/>
  <c r="I2845" i="7" s="1"/>
  <c r="J2845" i="7" s="1"/>
  <c r="L2844" i="7"/>
  <c r="I2844" i="7"/>
  <c r="J2844" i="7" s="1"/>
  <c r="I2844" i="7" a="1"/>
  <c r="L2843" i="7"/>
  <c r="I2843" i="7" a="1"/>
  <c r="I2843" i="7" s="1"/>
  <c r="J2843" i="7" s="1"/>
  <c r="L2842" i="7"/>
  <c r="I2842" i="7" a="1"/>
  <c r="I2842" i="7" s="1"/>
  <c r="J2842" i="7" s="1"/>
  <c r="L2841" i="7"/>
  <c r="I2841" i="7" a="1"/>
  <c r="I2841" i="7" s="1"/>
  <c r="J2841" i="7" s="1"/>
  <c r="L2840" i="7"/>
  <c r="I2840" i="7" a="1"/>
  <c r="I2840" i="7" s="1"/>
  <c r="J2840" i="7" s="1"/>
  <c r="L2839" i="7"/>
  <c r="I2839" i="7" a="1"/>
  <c r="I2839" i="7" s="1"/>
  <c r="J2839" i="7" s="1"/>
  <c r="L2838" i="7"/>
  <c r="I2838" i="7" a="1"/>
  <c r="I2838" i="7" s="1"/>
  <c r="J2838" i="7" s="1"/>
  <c r="L2837" i="7"/>
  <c r="I2837" i="7" a="1"/>
  <c r="I2837" i="7" s="1"/>
  <c r="J2837" i="7" s="1"/>
  <c r="L2836" i="7"/>
  <c r="I2836" i="7" a="1"/>
  <c r="I2836" i="7" s="1"/>
  <c r="J2836" i="7" s="1"/>
  <c r="L2835" i="7"/>
  <c r="I2835" i="7" a="1"/>
  <c r="I2835" i="7" s="1"/>
  <c r="J2835" i="7" s="1"/>
  <c r="L2834" i="7"/>
  <c r="I2834" i="7" a="1"/>
  <c r="I2834" i="7" s="1"/>
  <c r="J2834" i="7" s="1"/>
  <c r="L2833" i="7"/>
  <c r="I2833" i="7" a="1"/>
  <c r="I2833" i="7" s="1"/>
  <c r="J2833" i="7" s="1"/>
  <c r="L2832" i="7"/>
  <c r="I2832" i="7" a="1"/>
  <c r="I2832" i="7" s="1"/>
  <c r="J2832" i="7" s="1"/>
  <c r="L2831" i="7"/>
  <c r="I2831" i="7" a="1"/>
  <c r="I2831" i="7" s="1"/>
  <c r="J2831" i="7" s="1"/>
  <c r="L2830" i="7"/>
  <c r="I2830" i="7" a="1"/>
  <c r="I2830" i="7" s="1"/>
  <c r="J2830" i="7" s="1"/>
  <c r="L2829" i="7"/>
  <c r="I2829" i="7" a="1"/>
  <c r="I2829" i="7" s="1"/>
  <c r="J2829" i="7" s="1"/>
  <c r="L2828" i="7"/>
  <c r="I2828" i="7" a="1"/>
  <c r="I2828" i="7" s="1"/>
  <c r="J2828" i="7" s="1"/>
  <c r="L2827" i="7"/>
  <c r="I2827" i="7" a="1"/>
  <c r="I2827" i="7" s="1"/>
  <c r="J2827" i="7" s="1"/>
  <c r="L2826" i="7"/>
  <c r="I2826" i="7" a="1"/>
  <c r="I2826" i="7" s="1"/>
  <c r="J2826" i="7" s="1"/>
  <c r="L2825" i="7"/>
  <c r="I2825" i="7" a="1"/>
  <c r="I2825" i="7" s="1"/>
  <c r="J2825" i="7" s="1"/>
  <c r="L2824" i="7"/>
  <c r="I2824" i="7" a="1"/>
  <c r="I2824" i="7" s="1"/>
  <c r="J2824" i="7" s="1"/>
  <c r="L2823" i="7"/>
  <c r="I2823" i="7" a="1"/>
  <c r="I2823" i="7" s="1"/>
  <c r="J2823" i="7" s="1"/>
  <c r="L2822" i="7"/>
  <c r="I2822" i="7" a="1"/>
  <c r="I2822" i="7" s="1"/>
  <c r="J2822" i="7" s="1"/>
  <c r="L2821" i="7"/>
  <c r="I2821" i="7" a="1"/>
  <c r="I2821" i="7" s="1"/>
  <c r="J2821" i="7" s="1"/>
  <c r="L2820" i="7"/>
  <c r="I2820" i="7" a="1"/>
  <c r="I2820" i="7" s="1"/>
  <c r="J2820" i="7" s="1"/>
  <c r="L2819" i="7"/>
  <c r="I2819" i="7"/>
  <c r="J2819" i="7" s="1"/>
  <c r="I2819" i="7" a="1"/>
  <c r="L2818" i="7"/>
  <c r="I2818" i="7"/>
  <c r="J2818" i="7" s="1"/>
  <c r="I2818" i="7" a="1"/>
  <c r="L2817" i="7"/>
  <c r="I2817" i="7"/>
  <c r="J2817" i="7" s="1"/>
  <c r="I2817" i="7" a="1"/>
  <c r="L2816" i="7"/>
  <c r="I2816" i="7"/>
  <c r="J2816" i="7" s="1"/>
  <c r="I2816" i="7" a="1"/>
  <c r="L2815" i="7"/>
  <c r="I2815" i="7"/>
  <c r="J2815" i="7" s="1"/>
  <c r="I2815" i="7" a="1"/>
  <c r="L2814" i="7"/>
  <c r="I2814" i="7"/>
  <c r="J2814" i="7" s="1"/>
  <c r="I2814" i="7" a="1"/>
  <c r="L2813" i="7"/>
  <c r="I2813" i="7"/>
  <c r="J2813" i="7" s="1"/>
  <c r="I2813" i="7" a="1"/>
  <c r="L2812" i="7"/>
  <c r="J2812" i="7"/>
  <c r="I2812" i="7"/>
  <c r="I2812" i="7" a="1"/>
  <c r="L2811" i="7"/>
  <c r="I2811" i="7" a="1"/>
  <c r="I2811" i="7" s="1"/>
  <c r="J2811" i="7" s="1"/>
  <c r="L2810" i="7"/>
  <c r="J2810" i="7"/>
  <c r="I2810" i="7"/>
  <c r="I2810" i="7" a="1"/>
  <c r="L2809" i="7"/>
  <c r="I2809" i="7" a="1"/>
  <c r="I2809" i="7" s="1"/>
  <c r="J2809" i="7" s="1"/>
  <c r="L2808" i="7"/>
  <c r="I2808" i="7" a="1"/>
  <c r="I2808" i="7" s="1"/>
  <c r="J2808" i="7" s="1"/>
  <c r="L2807" i="7"/>
  <c r="I2807" i="7"/>
  <c r="J2807" i="7" s="1"/>
  <c r="I2807" i="7" a="1"/>
  <c r="L2806" i="7"/>
  <c r="I2806" i="7" a="1"/>
  <c r="I2806" i="7" s="1"/>
  <c r="J2806" i="7" s="1"/>
  <c r="L2805" i="7"/>
  <c r="I2805" i="7"/>
  <c r="J2805" i="7" s="1"/>
  <c r="I2805" i="7" a="1"/>
  <c r="L2804" i="7"/>
  <c r="I2804" i="7" a="1"/>
  <c r="I2804" i="7" s="1"/>
  <c r="J2804" i="7" s="1"/>
  <c r="L2803" i="7"/>
  <c r="I2803" i="7"/>
  <c r="J2803" i="7" s="1"/>
  <c r="I2803" i="7" a="1"/>
  <c r="L2802" i="7"/>
  <c r="I2802" i="7" a="1"/>
  <c r="I2802" i="7" s="1"/>
  <c r="J2802" i="7" s="1"/>
  <c r="L2801" i="7"/>
  <c r="I2801" i="7"/>
  <c r="J2801" i="7" s="1"/>
  <c r="I2801" i="7" a="1"/>
  <c r="L2800" i="7"/>
  <c r="I2800" i="7" a="1"/>
  <c r="I2800" i="7" s="1"/>
  <c r="J2800" i="7" s="1"/>
  <c r="L2799" i="7"/>
  <c r="I2799" i="7"/>
  <c r="J2799" i="7" s="1"/>
  <c r="I2799" i="7" a="1"/>
  <c r="L2798" i="7"/>
  <c r="I2798" i="7" a="1"/>
  <c r="I2798" i="7" s="1"/>
  <c r="J2798" i="7" s="1"/>
  <c r="L2797" i="7"/>
  <c r="I2797" i="7" a="1"/>
  <c r="I2797" i="7" s="1"/>
  <c r="J2797" i="7" s="1"/>
  <c r="L2796" i="7"/>
  <c r="I2796" i="7" a="1"/>
  <c r="I2796" i="7" s="1"/>
  <c r="J2796" i="7" s="1"/>
  <c r="L2795" i="7"/>
  <c r="I2795" i="7"/>
  <c r="J2795" i="7" s="1"/>
  <c r="I2795" i="7" a="1"/>
  <c r="L2794" i="7"/>
  <c r="I2794" i="7"/>
  <c r="J2794" i="7" s="1"/>
  <c r="I2794" i="7" a="1"/>
  <c r="L2793" i="7"/>
  <c r="I2793" i="7"/>
  <c r="J2793" i="7" s="1"/>
  <c r="I2793" i="7" a="1"/>
  <c r="L2792" i="7"/>
  <c r="I2792" i="7"/>
  <c r="J2792" i="7" s="1"/>
  <c r="I2792" i="7" a="1"/>
  <c r="L2791" i="7"/>
  <c r="I2791" i="7"/>
  <c r="J2791" i="7" s="1"/>
  <c r="I2791" i="7" a="1"/>
  <c r="L2790" i="7"/>
  <c r="I2790" i="7"/>
  <c r="J2790" i="7" s="1"/>
  <c r="I2790" i="7" a="1"/>
  <c r="L2789" i="7"/>
  <c r="I2789" i="7"/>
  <c r="J2789" i="7" s="1"/>
  <c r="I2789" i="7" a="1"/>
  <c r="L2788" i="7"/>
  <c r="I2788" i="7"/>
  <c r="J2788" i="7" s="1"/>
  <c r="I2788" i="7" a="1"/>
  <c r="L2787" i="7"/>
  <c r="J2787" i="7"/>
  <c r="I2787" i="7"/>
  <c r="I2787" i="7" a="1"/>
  <c r="L2786" i="7"/>
  <c r="I2786" i="7" a="1"/>
  <c r="I2786" i="7" s="1"/>
  <c r="J2786" i="7" s="1"/>
  <c r="L2785" i="7"/>
  <c r="J2785" i="7"/>
  <c r="I2785" i="7"/>
  <c r="I2785" i="7" a="1"/>
  <c r="L2784" i="7"/>
  <c r="I2784" i="7" a="1"/>
  <c r="I2784" i="7" s="1"/>
  <c r="J2784" i="7" s="1"/>
  <c r="L2783" i="7"/>
  <c r="I2783" i="7" a="1"/>
  <c r="I2783" i="7" s="1"/>
  <c r="J2783" i="7" s="1"/>
  <c r="L2782" i="7"/>
  <c r="I2782" i="7"/>
  <c r="J2782" i="7" s="1"/>
  <c r="I2782" i="7" a="1"/>
  <c r="L2781" i="7"/>
  <c r="I2781" i="7" a="1"/>
  <c r="I2781" i="7" s="1"/>
  <c r="J2781" i="7" s="1"/>
  <c r="L2780" i="7"/>
  <c r="I2780" i="7" a="1"/>
  <c r="I2780" i="7" s="1"/>
  <c r="J2780" i="7" s="1"/>
  <c r="L2779" i="7"/>
  <c r="I2779" i="7"/>
  <c r="J2779" i="7" s="1"/>
  <c r="I2779" i="7" a="1"/>
  <c r="L2778" i="7"/>
  <c r="I2778" i="7"/>
  <c r="J2778" i="7" s="1"/>
  <c r="I2778" i="7" a="1"/>
  <c r="L2777" i="7"/>
  <c r="J2777" i="7"/>
  <c r="I2777" i="7" a="1"/>
  <c r="I2777" i="7" s="1"/>
  <c r="L2776" i="7"/>
  <c r="J2776" i="7"/>
  <c r="I2776" i="7"/>
  <c r="I2776" i="7" a="1"/>
  <c r="L2775" i="7"/>
  <c r="I2775" i="7"/>
  <c r="J2775" i="7" s="1"/>
  <c r="I2775" i="7" a="1"/>
  <c r="L2774" i="7"/>
  <c r="I2774" i="7" a="1"/>
  <c r="I2774" i="7" s="1"/>
  <c r="J2774" i="7" s="1"/>
  <c r="L2773" i="7"/>
  <c r="I2773" i="7" a="1"/>
  <c r="I2773" i="7" s="1"/>
  <c r="J2773" i="7" s="1"/>
  <c r="L2772" i="7"/>
  <c r="I2772" i="7" a="1"/>
  <c r="I2772" i="7" s="1"/>
  <c r="J2772" i="7" s="1"/>
  <c r="L2771" i="7"/>
  <c r="I2771" i="7"/>
  <c r="J2771" i="7" s="1"/>
  <c r="I2771" i="7" a="1"/>
  <c r="L2770" i="7"/>
  <c r="I2770" i="7"/>
  <c r="J2770" i="7" s="1"/>
  <c r="I2770" i="7" a="1"/>
  <c r="L2769" i="7"/>
  <c r="I2769" i="7"/>
  <c r="J2769" i="7" s="1"/>
  <c r="I2769" i="7" a="1"/>
  <c r="L2768" i="7"/>
  <c r="I2768" i="7" a="1"/>
  <c r="I2768" i="7" s="1"/>
  <c r="J2768" i="7" s="1"/>
  <c r="L2767" i="7"/>
  <c r="J2767" i="7"/>
  <c r="I2767" i="7"/>
  <c r="I2767" i="7" a="1"/>
  <c r="L2766" i="7"/>
  <c r="I2766" i="7" a="1"/>
  <c r="I2766" i="7" s="1"/>
  <c r="J2766" i="7" s="1"/>
  <c r="L2765" i="7"/>
  <c r="I2765" i="7" a="1"/>
  <c r="I2765" i="7" s="1"/>
  <c r="J2765" i="7" s="1"/>
  <c r="L2764" i="7"/>
  <c r="I2764" i="7"/>
  <c r="J2764" i="7" s="1"/>
  <c r="I2764" i="7" a="1"/>
  <c r="L2763" i="7"/>
  <c r="I2763" i="7" a="1"/>
  <c r="I2763" i="7" s="1"/>
  <c r="J2763" i="7" s="1"/>
  <c r="L2762" i="7"/>
  <c r="I2762" i="7" a="1"/>
  <c r="I2762" i="7" s="1"/>
  <c r="J2762" i="7" s="1"/>
  <c r="L2761" i="7"/>
  <c r="I2761" i="7" a="1"/>
  <c r="I2761" i="7" s="1"/>
  <c r="J2761" i="7" s="1"/>
  <c r="L2760" i="7"/>
  <c r="I2760" i="7" a="1"/>
  <c r="I2760" i="7" s="1"/>
  <c r="J2760" i="7" s="1"/>
  <c r="L2759" i="7"/>
  <c r="I2759" i="7" a="1"/>
  <c r="I2759" i="7" s="1"/>
  <c r="J2759" i="7" s="1"/>
  <c r="L2758" i="7"/>
  <c r="I2758" i="7" a="1"/>
  <c r="I2758" i="7" s="1"/>
  <c r="J2758" i="7" s="1"/>
  <c r="L2757" i="7"/>
  <c r="I2757" i="7" a="1"/>
  <c r="I2757" i="7" s="1"/>
  <c r="J2757" i="7" s="1"/>
  <c r="L2756" i="7"/>
  <c r="I2756" i="7" a="1"/>
  <c r="I2756" i="7" s="1"/>
  <c r="J2756" i="7" s="1"/>
  <c r="L2755" i="7"/>
  <c r="I2755" i="7" a="1"/>
  <c r="I2755" i="7" s="1"/>
  <c r="J2755" i="7" s="1"/>
  <c r="L2754" i="7"/>
  <c r="I2754" i="7"/>
  <c r="J2754" i="7" s="1"/>
  <c r="I2754" i="7" a="1"/>
  <c r="L2753" i="7"/>
  <c r="I2753" i="7"/>
  <c r="J2753" i="7" s="1"/>
  <c r="I2753" i="7" a="1"/>
  <c r="L2752" i="7"/>
  <c r="J2752" i="7"/>
  <c r="I2752" i="7"/>
  <c r="I2752" i="7" a="1"/>
  <c r="L2751" i="7"/>
  <c r="I2751" i="7"/>
  <c r="J2751" i="7" s="1"/>
  <c r="I2751" i="7" a="1"/>
  <c r="L2750" i="7"/>
  <c r="I2750" i="7" a="1"/>
  <c r="I2750" i="7" s="1"/>
  <c r="J2750" i="7" s="1"/>
  <c r="L2749" i="7"/>
  <c r="I2749" i="7"/>
  <c r="J2749" i="7" s="1"/>
  <c r="I2749" i="7" a="1"/>
  <c r="L2748" i="7"/>
  <c r="J2748" i="7"/>
  <c r="I2748" i="7" a="1"/>
  <c r="I2748" i="7" s="1"/>
  <c r="L2747" i="7"/>
  <c r="I2747" i="7" a="1"/>
  <c r="I2747" i="7" s="1"/>
  <c r="J2747" i="7" s="1"/>
  <c r="L2746" i="7"/>
  <c r="I2746" i="7" a="1"/>
  <c r="I2746" i="7" s="1"/>
  <c r="J2746" i="7" s="1"/>
  <c r="L2745" i="7"/>
  <c r="I2745" i="7" a="1"/>
  <c r="I2745" i="7" s="1"/>
  <c r="J2745" i="7" s="1"/>
  <c r="L2744" i="7"/>
  <c r="I2744" i="7" a="1"/>
  <c r="I2744" i="7" s="1"/>
  <c r="J2744" i="7" s="1"/>
  <c r="L2743" i="7"/>
  <c r="I2743" i="7" a="1"/>
  <c r="I2743" i="7" s="1"/>
  <c r="J2743" i="7" s="1"/>
  <c r="L2742" i="7"/>
  <c r="I2742" i="7" a="1"/>
  <c r="I2742" i="7" s="1"/>
  <c r="J2742" i="7" s="1"/>
  <c r="L2741" i="7"/>
  <c r="I2741" i="7" a="1"/>
  <c r="I2741" i="7" s="1"/>
  <c r="J2741" i="7" s="1"/>
  <c r="L2740" i="7"/>
  <c r="I2740" i="7" a="1"/>
  <c r="I2740" i="7" s="1"/>
  <c r="J2740" i="7" s="1"/>
  <c r="L2739" i="7"/>
  <c r="I2739" i="7"/>
  <c r="J2739" i="7" s="1"/>
  <c r="I2739" i="7" a="1"/>
  <c r="L2738" i="7"/>
  <c r="I2738" i="7"/>
  <c r="J2738" i="7" s="1"/>
  <c r="I2738" i="7" a="1"/>
  <c r="L2737" i="7"/>
  <c r="I2737" i="7"/>
  <c r="J2737" i="7" s="1"/>
  <c r="I2737" i="7" a="1"/>
  <c r="L2736" i="7"/>
  <c r="I2736" i="7"/>
  <c r="J2736" i="7" s="1"/>
  <c r="I2736" i="7" a="1"/>
  <c r="L2735" i="7"/>
  <c r="I2735" i="7"/>
  <c r="J2735" i="7" s="1"/>
  <c r="I2735" i="7" a="1"/>
  <c r="L2734" i="7"/>
  <c r="I2734" i="7"/>
  <c r="J2734" i="7" s="1"/>
  <c r="I2734" i="7" a="1"/>
  <c r="L2733" i="7"/>
  <c r="I2733" i="7"/>
  <c r="J2733" i="7" s="1"/>
  <c r="I2733" i="7" a="1"/>
  <c r="L2732" i="7"/>
  <c r="I2732" i="7"/>
  <c r="J2732" i="7" s="1"/>
  <c r="I2732" i="7" a="1"/>
  <c r="L2731" i="7"/>
  <c r="J2731" i="7"/>
  <c r="I2731" i="7" a="1"/>
  <c r="I2731" i="7" s="1"/>
  <c r="L2730" i="7"/>
  <c r="J2730" i="7"/>
  <c r="I2730" i="7"/>
  <c r="I2730" i="7" a="1"/>
  <c r="L2729" i="7"/>
  <c r="I2729" i="7"/>
  <c r="J2729" i="7" s="1"/>
  <c r="I2729" i="7" a="1"/>
  <c r="L2728" i="7"/>
  <c r="I2728" i="7" a="1"/>
  <c r="I2728" i="7" s="1"/>
  <c r="J2728" i="7" s="1"/>
  <c r="L2727" i="7"/>
  <c r="I2727" i="7" a="1"/>
  <c r="I2727" i="7" s="1"/>
  <c r="J2727" i="7" s="1"/>
  <c r="L2726" i="7"/>
  <c r="I2726" i="7" a="1"/>
  <c r="I2726" i="7" s="1"/>
  <c r="J2726" i="7" s="1"/>
  <c r="L2725" i="7"/>
  <c r="I2725" i="7"/>
  <c r="J2725" i="7" s="1"/>
  <c r="I2725" i="7" a="1"/>
  <c r="L2724" i="7"/>
  <c r="I2724" i="7"/>
  <c r="J2724" i="7" s="1"/>
  <c r="I2724" i="7" a="1"/>
  <c r="L2723" i="7"/>
  <c r="J2723" i="7"/>
  <c r="I2723" i="7"/>
  <c r="I2723" i="7" a="1"/>
  <c r="L2722" i="7"/>
  <c r="I2722" i="7" a="1"/>
  <c r="I2722" i="7" s="1"/>
  <c r="J2722" i="7" s="1"/>
  <c r="L2721" i="7"/>
  <c r="I2721" i="7" a="1"/>
  <c r="I2721" i="7" s="1"/>
  <c r="J2721" i="7" s="1"/>
  <c r="L2720" i="7"/>
  <c r="I2720" i="7"/>
  <c r="J2720" i="7" s="1"/>
  <c r="I2720" i="7" a="1"/>
  <c r="L2719" i="7"/>
  <c r="I2719" i="7" a="1"/>
  <c r="I2719" i="7" s="1"/>
  <c r="J2719" i="7" s="1"/>
  <c r="L2718" i="7"/>
  <c r="I2718" i="7" a="1"/>
  <c r="I2718" i="7" s="1"/>
  <c r="J2718" i="7" s="1"/>
  <c r="L2717" i="7"/>
  <c r="I2717" i="7"/>
  <c r="J2717" i="7" s="1"/>
  <c r="I2717" i="7" a="1"/>
  <c r="L2716" i="7"/>
  <c r="I2716" i="7"/>
  <c r="J2716" i="7" s="1"/>
  <c r="I2716" i="7" a="1"/>
  <c r="L2715" i="7"/>
  <c r="I2715" i="7" a="1"/>
  <c r="I2715" i="7" s="1"/>
  <c r="J2715" i="7" s="1"/>
  <c r="L2714" i="7"/>
  <c r="J2714" i="7"/>
  <c r="I2714" i="7"/>
  <c r="I2714" i="7" a="1"/>
  <c r="L2713" i="7"/>
  <c r="I2713" i="7"/>
  <c r="J2713" i="7" s="1"/>
  <c r="I2713" i="7" a="1"/>
  <c r="L2712" i="7"/>
  <c r="I2712" i="7" a="1"/>
  <c r="I2712" i="7" s="1"/>
  <c r="J2712" i="7" s="1"/>
  <c r="L2711" i="7"/>
  <c r="I2711" i="7" a="1"/>
  <c r="I2711" i="7" s="1"/>
  <c r="J2711" i="7" s="1"/>
  <c r="L2710" i="7"/>
  <c r="I2710" i="7" a="1"/>
  <c r="I2710" i="7" s="1"/>
  <c r="J2710" i="7" s="1"/>
  <c r="L2709" i="7"/>
  <c r="I2709" i="7"/>
  <c r="J2709" i="7" s="1"/>
  <c r="I2709" i="7" a="1"/>
  <c r="L2708" i="7"/>
  <c r="I2708" i="7"/>
  <c r="J2708" i="7" s="1"/>
  <c r="I2708" i="7" a="1"/>
  <c r="L2707" i="7"/>
  <c r="J2707" i="7"/>
  <c r="I2707" i="7"/>
  <c r="I2707" i="7" a="1"/>
  <c r="L2706" i="7"/>
  <c r="I2706" i="7" a="1"/>
  <c r="I2706" i="7" s="1"/>
  <c r="J2706" i="7" s="1"/>
  <c r="L2705" i="7"/>
  <c r="I2705" i="7" a="1"/>
  <c r="I2705" i="7" s="1"/>
  <c r="J2705" i="7" s="1"/>
  <c r="L2704" i="7"/>
  <c r="I2704" i="7"/>
  <c r="J2704" i="7" s="1"/>
  <c r="I2704" i="7" a="1"/>
  <c r="L2703" i="7"/>
  <c r="I2703" i="7" a="1"/>
  <c r="I2703" i="7" s="1"/>
  <c r="J2703" i="7" s="1"/>
  <c r="L2702" i="7"/>
  <c r="I2702" i="7" a="1"/>
  <c r="I2702" i="7" s="1"/>
  <c r="J2702" i="7" s="1"/>
  <c r="L2701" i="7"/>
  <c r="I2701" i="7"/>
  <c r="J2701" i="7" s="1"/>
  <c r="I2701" i="7" a="1"/>
  <c r="L2700" i="7"/>
  <c r="I2700" i="7"/>
  <c r="J2700" i="7" s="1"/>
  <c r="I2700" i="7" a="1"/>
  <c r="L2699" i="7"/>
  <c r="J2699" i="7"/>
  <c r="I2699" i="7" a="1"/>
  <c r="I2699" i="7" s="1"/>
  <c r="L2698" i="7"/>
  <c r="J2698" i="7"/>
  <c r="I2698" i="7" a="1"/>
  <c r="I2698" i="7" s="1"/>
  <c r="L2697" i="7"/>
  <c r="I2697" i="7" a="1"/>
  <c r="I2697" i="7" s="1"/>
  <c r="J2697" i="7" s="1"/>
  <c r="L2696" i="7"/>
  <c r="I2696" i="7"/>
  <c r="J2696" i="7" s="1"/>
  <c r="I2696" i="7" a="1"/>
  <c r="L2695" i="7"/>
  <c r="J2695" i="7"/>
  <c r="I2695" i="7"/>
  <c r="I2695" i="7" a="1"/>
  <c r="L2694" i="7"/>
  <c r="J2694" i="7"/>
  <c r="I2694" i="7" a="1"/>
  <c r="I2694" i="7" s="1"/>
  <c r="L2693" i="7"/>
  <c r="J2693" i="7"/>
  <c r="I2693" i="7"/>
  <c r="I2693" i="7" a="1"/>
  <c r="L2692" i="7"/>
  <c r="J2692" i="7"/>
  <c r="I2692" i="7" a="1"/>
  <c r="I2692" i="7" s="1"/>
  <c r="L2691" i="7"/>
  <c r="J2691" i="7"/>
  <c r="I2691" i="7" a="1"/>
  <c r="I2691" i="7" s="1"/>
  <c r="L2690" i="7"/>
  <c r="I2690" i="7"/>
  <c r="J2690" i="7" s="1"/>
  <c r="I2690" i="7" a="1"/>
  <c r="L2689" i="7"/>
  <c r="I2689" i="7" a="1"/>
  <c r="I2689" i="7" s="1"/>
  <c r="J2689" i="7" s="1"/>
  <c r="L2688" i="7"/>
  <c r="I2688" i="7" a="1"/>
  <c r="I2688" i="7" s="1"/>
  <c r="J2688" i="7" s="1"/>
  <c r="L2687" i="7"/>
  <c r="J2687" i="7"/>
  <c r="I2687" i="7" a="1"/>
  <c r="I2687" i="7" s="1"/>
  <c r="L2686" i="7"/>
  <c r="J2686" i="7"/>
  <c r="I2686" i="7" a="1"/>
  <c r="I2686" i="7" s="1"/>
  <c r="L2685" i="7"/>
  <c r="I2685" i="7" a="1"/>
  <c r="I2685" i="7" s="1"/>
  <c r="J2685" i="7" s="1"/>
  <c r="L2684" i="7"/>
  <c r="I2684" i="7" a="1"/>
  <c r="I2684" i="7" s="1"/>
  <c r="J2684" i="7" s="1"/>
  <c r="L2683" i="7"/>
  <c r="I2683" i="7" a="1"/>
  <c r="I2683" i="7" s="1"/>
  <c r="J2683" i="7" s="1"/>
  <c r="L2682" i="7"/>
  <c r="I2682" i="7" a="1"/>
  <c r="I2682" i="7" s="1"/>
  <c r="J2682" i="7" s="1"/>
  <c r="L2681" i="7"/>
  <c r="I2681" i="7" a="1"/>
  <c r="I2681" i="7" s="1"/>
  <c r="J2681" i="7" s="1"/>
  <c r="L2680" i="7"/>
  <c r="I2680" i="7" a="1"/>
  <c r="I2680" i="7" s="1"/>
  <c r="J2680" i="7" s="1"/>
  <c r="L2679" i="7"/>
  <c r="I2679" i="7" a="1"/>
  <c r="I2679" i="7" s="1"/>
  <c r="J2679" i="7" s="1"/>
  <c r="L2678" i="7"/>
  <c r="I2678" i="7" a="1"/>
  <c r="I2678" i="7" s="1"/>
  <c r="J2678" i="7" s="1"/>
  <c r="L2677" i="7"/>
  <c r="I2677" i="7" a="1"/>
  <c r="I2677" i="7" s="1"/>
  <c r="J2677" i="7" s="1"/>
  <c r="L2676" i="7"/>
  <c r="I2676" i="7"/>
  <c r="J2676" i="7" s="1"/>
  <c r="I2676" i="7" a="1"/>
  <c r="L2675" i="7"/>
  <c r="I2675" i="7"/>
  <c r="J2675" i="7" s="1"/>
  <c r="I2675" i="7" a="1"/>
  <c r="L2674" i="7"/>
  <c r="I2674" i="7"/>
  <c r="J2674" i="7" s="1"/>
  <c r="I2674" i="7" a="1"/>
  <c r="L2673" i="7"/>
  <c r="I2673" i="7" a="1"/>
  <c r="I2673" i="7" s="1"/>
  <c r="J2673" i="7" s="1"/>
  <c r="L2672" i="7"/>
  <c r="I2672" i="7"/>
  <c r="J2672" i="7" s="1"/>
  <c r="I2672" i="7" a="1"/>
  <c r="L2671" i="7"/>
  <c r="J2671" i="7"/>
  <c r="I2671" i="7"/>
  <c r="I2671" i="7" a="1"/>
  <c r="L2670" i="7"/>
  <c r="J2670" i="7"/>
  <c r="I2670" i="7" a="1"/>
  <c r="I2670" i="7" s="1"/>
  <c r="L2669" i="7"/>
  <c r="I2669" i="7"/>
  <c r="J2669" i="7" s="1"/>
  <c r="I2669" i="7" a="1"/>
  <c r="L2668" i="7"/>
  <c r="I2668" i="7"/>
  <c r="J2668" i="7" s="1"/>
  <c r="I2668" i="7" a="1"/>
  <c r="L2667" i="7"/>
  <c r="I2667" i="7" a="1"/>
  <c r="I2667" i="7" s="1"/>
  <c r="J2667" i="7" s="1"/>
  <c r="L2666" i="7"/>
  <c r="I2666" i="7"/>
  <c r="J2666" i="7" s="1"/>
  <c r="I2666" i="7" a="1"/>
  <c r="L2665" i="7"/>
  <c r="I2665" i="7" a="1"/>
  <c r="I2665" i="7" s="1"/>
  <c r="J2665" i="7" s="1"/>
  <c r="L2664" i="7"/>
  <c r="I2664" i="7"/>
  <c r="J2664" i="7" s="1"/>
  <c r="I2664" i="7" a="1"/>
  <c r="L2663" i="7"/>
  <c r="J2663" i="7"/>
  <c r="I2663" i="7" a="1"/>
  <c r="I2663" i="7" s="1"/>
  <c r="L2662" i="7"/>
  <c r="I2662" i="7"/>
  <c r="J2662" i="7" s="1"/>
  <c r="I2662" i="7" a="1"/>
  <c r="L2661" i="7"/>
  <c r="I2661" i="7" a="1"/>
  <c r="I2661" i="7" s="1"/>
  <c r="J2661" i="7" s="1"/>
  <c r="L2660" i="7"/>
  <c r="I2660" i="7" a="1"/>
  <c r="I2660" i="7" s="1"/>
  <c r="J2660" i="7" s="1"/>
  <c r="L2659" i="7"/>
  <c r="I2659" i="7" a="1"/>
  <c r="I2659" i="7" s="1"/>
  <c r="J2659" i="7" s="1"/>
  <c r="L2658" i="7"/>
  <c r="I2658" i="7" a="1"/>
  <c r="I2658" i="7" s="1"/>
  <c r="J2658" i="7" s="1"/>
  <c r="L2657" i="7"/>
  <c r="I2657" i="7"/>
  <c r="J2657" i="7" s="1"/>
  <c r="I2657" i="7" a="1"/>
  <c r="L2656" i="7"/>
  <c r="I2656" i="7" a="1"/>
  <c r="I2656" i="7" s="1"/>
  <c r="J2656" i="7" s="1"/>
  <c r="L2655" i="7"/>
  <c r="J2655" i="7"/>
  <c r="I2655" i="7"/>
  <c r="I2655" i="7" a="1"/>
  <c r="L2654" i="7"/>
  <c r="J2654" i="7"/>
  <c r="I2654" i="7"/>
  <c r="I2654" i="7" a="1"/>
  <c r="L2653" i="7"/>
  <c r="J2653" i="7"/>
  <c r="I2653" i="7"/>
  <c r="I2653" i="7" a="1"/>
  <c r="L2652" i="7"/>
  <c r="I2652" i="7" a="1"/>
  <c r="I2652" i="7" s="1"/>
  <c r="J2652" i="7" s="1"/>
  <c r="L2651" i="7"/>
  <c r="J2651" i="7"/>
  <c r="I2651" i="7"/>
  <c r="I2651" i="7" a="1"/>
  <c r="L2650" i="7"/>
  <c r="J2650" i="7"/>
  <c r="I2650" i="7" a="1"/>
  <c r="I2650" i="7" s="1"/>
  <c r="L2649" i="7"/>
  <c r="J2649" i="7"/>
  <c r="I2649" i="7"/>
  <c r="I2649" i="7" a="1"/>
  <c r="L2648" i="7"/>
  <c r="I2648" i="7" a="1"/>
  <c r="I2648" i="7" s="1"/>
  <c r="J2648" i="7" s="1"/>
  <c r="L2647" i="7"/>
  <c r="J2647" i="7"/>
  <c r="I2647" i="7"/>
  <c r="I2647" i="7" a="1"/>
  <c r="L2646" i="7"/>
  <c r="I2646" i="7" a="1"/>
  <c r="I2646" i="7" s="1"/>
  <c r="J2646" i="7" s="1"/>
  <c r="L2645" i="7"/>
  <c r="J2645" i="7"/>
  <c r="I2645" i="7"/>
  <c r="I2645" i="7" a="1"/>
  <c r="L2644" i="7"/>
  <c r="I2644" i="7" a="1"/>
  <c r="I2644" i="7" s="1"/>
  <c r="J2644" i="7" s="1"/>
  <c r="L2643" i="7"/>
  <c r="J2643" i="7"/>
  <c r="I2643" i="7"/>
  <c r="I2643" i="7" a="1"/>
  <c r="L2642" i="7"/>
  <c r="I2642" i="7" a="1"/>
  <c r="I2642" i="7" s="1"/>
  <c r="J2642" i="7" s="1"/>
  <c r="L2641" i="7"/>
  <c r="J2641" i="7"/>
  <c r="I2641" i="7"/>
  <c r="I2641" i="7" a="1"/>
  <c r="L2640" i="7"/>
  <c r="J2640" i="7"/>
  <c r="I2640" i="7" a="1"/>
  <c r="I2640" i="7" s="1"/>
  <c r="L2639" i="7"/>
  <c r="J2639" i="7"/>
  <c r="I2639" i="7"/>
  <c r="I2639" i="7" a="1"/>
  <c r="L2638" i="7"/>
  <c r="I2638" i="7" a="1"/>
  <c r="I2638" i="7" s="1"/>
  <c r="J2638" i="7" s="1"/>
  <c r="L2637" i="7"/>
  <c r="J2637" i="7"/>
  <c r="I2637" i="7"/>
  <c r="I2637" i="7" a="1"/>
  <c r="L2636" i="7"/>
  <c r="I2636" i="7" a="1"/>
  <c r="I2636" i="7" s="1"/>
  <c r="J2636" i="7" s="1"/>
  <c r="L2635" i="7"/>
  <c r="J2635" i="7"/>
  <c r="I2635" i="7"/>
  <c r="I2635" i="7" a="1"/>
  <c r="L2634" i="7"/>
  <c r="J2634" i="7"/>
  <c r="I2634" i="7" a="1"/>
  <c r="I2634" i="7" s="1"/>
  <c r="L2633" i="7"/>
  <c r="J2633" i="7"/>
  <c r="I2633" i="7"/>
  <c r="I2633" i="7" a="1"/>
  <c r="L2632" i="7"/>
  <c r="I2632" i="7" a="1"/>
  <c r="I2632" i="7" s="1"/>
  <c r="J2632" i="7" s="1"/>
  <c r="L2631" i="7"/>
  <c r="I2631" i="7" a="1"/>
  <c r="I2631" i="7" s="1"/>
  <c r="J2631" i="7" s="1"/>
  <c r="L2630" i="7"/>
  <c r="J2630" i="7"/>
  <c r="I2630" i="7"/>
  <c r="I2630" i="7" a="1"/>
  <c r="L2629" i="7"/>
  <c r="J2629" i="7"/>
  <c r="I2629" i="7"/>
  <c r="I2629" i="7" a="1"/>
  <c r="L2628" i="7"/>
  <c r="J2628" i="7"/>
  <c r="I2628" i="7"/>
  <c r="I2628" i="7" a="1"/>
  <c r="L2627" i="7"/>
  <c r="I2627" i="7" a="1"/>
  <c r="I2627" i="7" s="1"/>
  <c r="J2627" i="7" s="1"/>
  <c r="L2626" i="7"/>
  <c r="I2626" i="7" a="1"/>
  <c r="I2626" i="7" s="1"/>
  <c r="J2626" i="7" s="1"/>
  <c r="L2625" i="7"/>
  <c r="J2625" i="7"/>
  <c r="I2625" i="7"/>
  <c r="I2625" i="7" a="1"/>
  <c r="L2624" i="7"/>
  <c r="J2624" i="7"/>
  <c r="I2624" i="7"/>
  <c r="I2624" i="7" a="1"/>
  <c r="L2623" i="7"/>
  <c r="J2623" i="7"/>
  <c r="I2623" i="7"/>
  <c r="I2623" i="7" a="1"/>
  <c r="L2622" i="7"/>
  <c r="I2622" i="7" a="1"/>
  <c r="I2622" i="7" s="1"/>
  <c r="J2622" i="7" s="1"/>
  <c r="L2621" i="7"/>
  <c r="J2621" i="7"/>
  <c r="I2621" i="7"/>
  <c r="I2621" i="7" a="1"/>
  <c r="L2620" i="7"/>
  <c r="I2620" i="7" a="1"/>
  <c r="I2620" i="7" s="1"/>
  <c r="J2620" i="7" s="1"/>
  <c r="L2619" i="7"/>
  <c r="J2619" i="7"/>
  <c r="I2619" i="7"/>
  <c r="I2619" i="7" a="1"/>
  <c r="L2618" i="7"/>
  <c r="J2618" i="7"/>
  <c r="I2618" i="7" a="1"/>
  <c r="I2618" i="7" s="1"/>
  <c r="L2617" i="7"/>
  <c r="J2617" i="7"/>
  <c r="I2617" i="7"/>
  <c r="I2617" i="7" a="1"/>
  <c r="L2616" i="7"/>
  <c r="I2616" i="7" a="1"/>
  <c r="I2616" i="7" s="1"/>
  <c r="J2616" i="7" s="1"/>
  <c r="L2615" i="7"/>
  <c r="I2615" i="7" a="1"/>
  <c r="I2615" i="7" s="1"/>
  <c r="J2615" i="7" s="1"/>
  <c r="L2614" i="7"/>
  <c r="I2614" i="7" a="1"/>
  <c r="I2614" i="7" s="1"/>
  <c r="J2614" i="7" s="1"/>
  <c r="L2613" i="7"/>
  <c r="I2613" i="7" a="1"/>
  <c r="I2613" i="7" s="1"/>
  <c r="J2613" i="7" s="1"/>
  <c r="L2612" i="7"/>
  <c r="I2612" i="7"/>
  <c r="J2612" i="7" s="1"/>
  <c r="I2612" i="7" a="1"/>
  <c r="L2611" i="7"/>
  <c r="I2611" i="7"/>
  <c r="J2611" i="7" s="1"/>
  <c r="I2611" i="7" a="1"/>
  <c r="L2610" i="7"/>
  <c r="J2610" i="7"/>
  <c r="I2610" i="7"/>
  <c r="I2610" i="7" a="1"/>
  <c r="L2609" i="7"/>
  <c r="I2609" i="7" a="1"/>
  <c r="I2609" i="7" s="1"/>
  <c r="J2609" i="7" s="1"/>
  <c r="L2608" i="7"/>
  <c r="J2608" i="7"/>
  <c r="I2608" i="7"/>
  <c r="I2608" i="7" a="1"/>
  <c r="L2607" i="7"/>
  <c r="I2607" i="7" a="1"/>
  <c r="I2607" i="7" s="1"/>
  <c r="J2607" i="7" s="1"/>
  <c r="L2606" i="7"/>
  <c r="I2606" i="7" a="1"/>
  <c r="I2606" i="7" s="1"/>
  <c r="J2606" i="7" s="1"/>
  <c r="L2605" i="7"/>
  <c r="I2605" i="7" a="1"/>
  <c r="I2605" i="7" s="1"/>
  <c r="J2605" i="7" s="1"/>
  <c r="L2604" i="7"/>
  <c r="I2604" i="7" a="1"/>
  <c r="I2604" i="7" s="1"/>
  <c r="J2604" i="7" s="1"/>
  <c r="L2603" i="7"/>
  <c r="J2603" i="7"/>
  <c r="I2603" i="7"/>
  <c r="I2603" i="7" a="1"/>
  <c r="L2602" i="7"/>
  <c r="J2602" i="7"/>
  <c r="I2602" i="7" a="1"/>
  <c r="I2602" i="7" s="1"/>
  <c r="L2601" i="7"/>
  <c r="J2601" i="7"/>
  <c r="I2601" i="7"/>
  <c r="I2601" i="7" a="1"/>
  <c r="L2600" i="7"/>
  <c r="I2600" i="7" a="1"/>
  <c r="I2600" i="7" s="1"/>
  <c r="J2600" i="7" s="1"/>
  <c r="L2599" i="7"/>
  <c r="J2599" i="7"/>
  <c r="I2599" i="7"/>
  <c r="I2599" i="7" a="1"/>
  <c r="L2598" i="7"/>
  <c r="I2598" i="7" a="1"/>
  <c r="I2598" i="7" s="1"/>
  <c r="J2598" i="7" s="1"/>
  <c r="L2597" i="7"/>
  <c r="J2597" i="7"/>
  <c r="I2597" i="7"/>
  <c r="I2597" i="7" a="1"/>
  <c r="L2596" i="7"/>
  <c r="J2596" i="7"/>
  <c r="I2596" i="7" a="1"/>
  <c r="I2596" i="7" s="1"/>
  <c r="L2595" i="7"/>
  <c r="I2595" i="7" a="1"/>
  <c r="I2595" i="7" s="1"/>
  <c r="J2595" i="7" s="1"/>
  <c r="L2594" i="7"/>
  <c r="I2594" i="7" a="1"/>
  <c r="I2594" i="7" s="1"/>
  <c r="J2594" i="7" s="1"/>
  <c r="L2593" i="7"/>
  <c r="I2593" i="7"/>
  <c r="J2593" i="7" s="1"/>
  <c r="I2593" i="7" a="1"/>
  <c r="L2592" i="7"/>
  <c r="J2592" i="7"/>
  <c r="I2592" i="7"/>
  <c r="I2592" i="7" a="1"/>
  <c r="L2591" i="7"/>
  <c r="I2591" i="7"/>
  <c r="J2591" i="7" s="1"/>
  <c r="I2591" i="7" a="1"/>
  <c r="L2590" i="7"/>
  <c r="J2590" i="7"/>
  <c r="I2590" i="7"/>
  <c r="I2590" i="7" a="1"/>
  <c r="L2589" i="7"/>
  <c r="J2589" i="7"/>
  <c r="I2589" i="7" a="1"/>
  <c r="I2589" i="7" s="1"/>
  <c r="L2588" i="7"/>
  <c r="J2588" i="7"/>
  <c r="I2588" i="7"/>
  <c r="I2588" i="7" a="1"/>
  <c r="L2587" i="7"/>
  <c r="I2587" i="7"/>
  <c r="J2587" i="7" s="1"/>
  <c r="I2587" i="7" a="1"/>
  <c r="L2586" i="7"/>
  <c r="I2586" i="7" a="1"/>
  <c r="I2586" i="7" s="1"/>
  <c r="J2586" i="7" s="1"/>
  <c r="L2585" i="7"/>
  <c r="I2585" i="7"/>
  <c r="J2585" i="7" s="1"/>
  <c r="I2585" i="7" a="1"/>
  <c r="L2584" i="7"/>
  <c r="I2584" i="7" a="1"/>
  <c r="I2584" i="7" s="1"/>
  <c r="J2584" i="7" s="1"/>
  <c r="L2583" i="7"/>
  <c r="J2583" i="7"/>
  <c r="I2583" i="7"/>
  <c r="I2583" i="7" a="1"/>
  <c r="L2582" i="7"/>
  <c r="I2582" i="7"/>
  <c r="J2582" i="7" s="1"/>
  <c r="I2582" i="7" a="1"/>
  <c r="L2581" i="7"/>
  <c r="J2581" i="7"/>
  <c r="I2581" i="7"/>
  <c r="I2581" i="7" a="1"/>
  <c r="L2580" i="7"/>
  <c r="I2580" i="7"/>
  <c r="J2580" i="7" s="1"/>
  <c r="I2580" i="7" a="1"/>
  <c r="L2579" i="7"/>
  <c r="J2579" i="7"/>
  <c r="I2579" i="7"/>
  <c r="I2579" i="7" a="1"/>
  <c r="L2578" i="7"/>
  <c r="I2578" i="7" a="1"/>
  <c r="I2578" i="7" s="1"/>
  <c r="J2578" i="7" s="1"/>
  <c r="L2577" i="7"/>
  <c r="J2577" i="7"/>
  <c r="I2577" i="7"/>
  <c r="I2577" i="7" a="1"/>
  <c r="L2576" i="7"/>
  <c r="I2576" i="7" a="1"/>
  <c r="I2576" i="7" s="1"/>
  <c r="J2576" i="7" s="1"/>
  <c r="L2575" i="7"/>
  <c r="I2575" i="7" a="1"/>
  <c r="I2575" i="7" s="1"/>
  <c r="J2575" i="7" s="1"/>
  <c r="L2574" i="7"/>
  <c r="I2574" i="7"/>
  <c r="J2574" i="7" s="1"/>
  <c r="I2574" i="7" a="1"/>
  <c r="L2573" i="7"/>
  <c r="I2573" i="7"/>
  <c r="J2573" i="7" s="1"/>
  <c r="I2573" i="7" a="1"/>
  <c r="L2572" i="7"/>
  <c r="I2572" i="7"/>
  <c r="J2572" i="7" s="1"/>
  <c r="I2572" i="7" a="1"/>
  <c r="L2571" i="7"/>
  <c r="J2571" i="7"/>
  <c r="I2571" i="7"/>
  <c r="I2571" i="7" a="1"/>
  <c r="L2570" i="7"/>
  <c r="J2570" i="7"/>
  <c r="I2570" i="7"/>
  <c r="I2570" i="7" a="1"/>
  <c r="L2569" i="7"/>
  <c r="I2569" i="7" a="1"/>
  <c r="I2569" i="7" s="1"/>
  <c r="J2569" i="7" s="1"/>
  <c r="L2568" i="7"/>
  <c r="J2568" i="7"/>
  <c r="I2568" i="7" a="1"/>
  <c r="I2568" i="7" s="1"/>
  <c r="L2567" i="7"/>
  <c r="I2567" i="7"/>
  <c r="J2567" i="7" s="1"/>
  <c r="I2567" i="7" a="1"/>
  <c r="L2566" i="7"/>
  <c r="I2566" i="7" a="1"/>
  <c r="I2566" i="7" s="1"/>
  <c r="J2566" i="7" s="1"/>
  <c r="L2565" i="7"/>
  <c r="I2565" i="7"/>
  <c r="J2565" i="7" s="1"/>
  <c r="I2565" i="7" a="1"/>
  <c r="L2564" i="7"/>
  <c r="I2564" i="7"/>
  <c r="J2564" i="7" s="1"/>
  <c r="I2564" i="7" a="1"/>
  <c r="L2563" i="7"/>
  <c r="I2563" i="7" a="1"/>
  <c r="I2563" i="7" s="1"/>
  <c r="J2563" i="7" s="1"/>
  <c r="L2562" i="7"/>
  <c r="I2562" i="7" a="1"/>
  <c r="I2562" i="7" s="1"/>
  <c r="J2562" i="7" s="1"/>
  <c r="L2561" i="7"/>
  <c r="I2561" i="7" a="1"/>
  <c r="I2561" i="7" s="1"/>
  <c r="J2561" i="7" s="1"/>
  <c r="L2560" i="7"/>
  <c r="J2560" i="7"/>
  <c r="I2560" i="7"/>
  <c r="I2560" i="7" a="1"/>
  <c r="L2559" i="7"/>
  <c r="I2559" i="7"/>
  <c r="J2559" i="7" s="1"/>
  <c r="I2559" i="7" a="1"/>
  <c r="L2558" i="7"/>
  <c r="I2558" i="7" a="1"/>
  <c r="I2558" i="7" s="1"/>
  <c r="J2558" i="7" s="1"/>
  <c r="L2557" i="7"/>
  <c r="I2557" i="7" a="1"/>
  <c r="I2557" i="7" s="1"/>
  <c r="J2557" i="7" s="1"/>
  <c r="L2556" i="7"/>
  <c r="I2556" i="7" a="1"/>
  <c r="I2556" i="7" s="1"/>
  <c r="J2556" i="7" s="1"/>
  <c r="L2555" i="7"/>
  <c r="J2555" i="7"/>
  <c r="I2555" i="7"/>
  <c r="I2555" i="7" a="1"/>
  <c r="L2554" i="7"/>
  <c r="I2554" i="7"/>
  <c r="J2554" i="7" s="1"/>
  <c r="I2554" i="7" a="1"/>
  <c r="L2553" i="7"/>
  <c r="I2553" i="7" a="1"/>
  <c r="I2553" i="7" s="1"/>
  <c r="J2553" i="7" s="1"/>
  <c r="L2552" i="7"/>
  <c r="I2552" i="7" a="1"/>
  <c r="I2552" i="7" s="1"/>
  <c r="J2552" i="7" s="1"/>
  <c r="L2551" i="7"/>
  <c r="I2551" i="7"/>
  <c r="J2551" i="7" s="1"/>
  <c r="I2551" i="7" a="1"/>
  <c r="L2550" i="7"/>
  <c r="J2550" i="7"/>
  <c r="I2550" i="7" a="1"/>
  <c r="I2550" i="7" s="1"/>
  <c r="L2549" i="7"/>
  <c r="I2549" i="7"/>
  <c r="J2549" i="7" s="1"/>
  <c r="I2549" i="7" a="1"/>
  <c r="L2548" i="7"/>
  <c r="I2548" i="7" a="1"/>
  <c r="I2548" i="7" s="1"/>
  <c r="J2548" i="7" s="1"/>
  <c r="L2547" i="7"/>
  <c r="I2547" i="7"/>
  <c r="J2547" i="7" s="1"/>
  <c r="I2547" i="7" a="1"/>
  <c r="L2546" i="7"/>
  <c r="I2546" i="7" a="1"/>
  <c r="I2546" i="7" s="1"/>
  <c r="J2546" i="7" s="1"/>
  <c r="L2545" i="7"/>
  <c r="I2545" i="7"/>
  <c r="J2545" i="7" s="1"/>
  <c r="I2545" i="7" a="1"/>
  <c r="L2544" i="7"/>
  <c r="I2544" i="7"/>
  <c r="J2544" i="7" s="1"/>
  <c r="I2544" i="7" a="1"/>
  <c r="L2543" i="7"/>
  <c r="I2543" i="7" a="1"/>
  <c r="I2543" i="7" s="1"/>
  <c r="J2543" i="7" s="1"/>
  <c r="L2542" i="7"/>
  <c r="I2542" i="7"/>
  <c r="J2542" i="7" s="1"/>
  <c r="I2542" i="7" a="1"/>
  <c r="L2541" i="7"/>
  <c r="I2541" i="7" a="1"/>
  <c r="I2541" i="7" s="1"/>
  <c r="J2541" i="7" s="1"/>
  <c r="L2540" i="7"/>
  <c r="I2540" i="7"/>
  <c r="J2540" i="7" s="1"/>
  <c r="I2540" i="7" a="1"/>
  <c r="L2539" i="7"/>
  <c r="I2539" i="7" a="1"/>
  <c r="I2539" i="7" s="1"/>
  <c r="J2539" i="7" s="1"/>
  <c r="L2538" i="7"/>
  <c r="I2538" i="7"/>
  <c r="J2538" i="7" s="1"/>
  <c r="I2538" i="7" a="1"/>
  <c r="L2537" i="7"/>
  <c r="I2537" i="7" a="1"/>
  <c r="I2537" i="7" s="1"/>
  <c r="J2537" i="7" s="1"/>
  <c r="L2536" i="7"/>
  <c r="J2536" i="7"/>
  <c r="I2536" i="7" a="1"/>
  <c r="I2536" i="7" s="1"/>
  <c r="L2535" i="7"/>
  <c r="I2535" i="7"/>
  <c r="J2535" i="7" s="1"/>
  <c r="I2535" i="7" a="1"/>
  <c r="L2534" i="7"/>
  <c r="I2534" i="7" a="1"/>
  <c r="I2534" i="7" s="1"/>
  <c r="J2534" i="7" s="1"/>
  <c r="L2533" i="7"/>
  <c r="J2533" i="7"/>
  <c r="I2533" i="7"/>
  <c r="I2533" i="7" a="1"/>
  <c r="L2532" i="7"/>
  <c r="J2532" i="7"/>
  <c r="I2532" i="7" a="1"/>
  <c r="I2532" i="7" s="1"/>
  <c r="L2531" i="7"/>
  <c r="I2531" i="7"/>
  <c r="J2531" i="7" s="1"/>
  <c r="I2531" i="7" a="1"/>
  <c r="L2530" i="7"/>
  <c r="J2530" i="7"/>
  <c r="I2530" i="7" a="1"/>
  <c r="I2530" i="7" s="1"/>
  <c r="L2529" i="7"/>
  <c r="I2529" i="7" a="1"/>
  <c r="I2529" i="7" s="1"/>
  <c r="J2529" i="7" s="1"/>
  <c r="L2528" i="7"/>
  <c r="I2528" i="7" a="1"/>
  <c r="I2528" i="7" s="1"/>
  <c r="J2528" i="7" s="1"/>
  <c r="L2527" i="7"/>
  <c r="I2527" i="7"/>
  <c r="J2527" i="7" s="1"/>
  <c r="I2527" i="7" a="1"/>
  <c r="L2526" i="7"/>
  <c r="I2526" i="7" a="1"/>
  <c r="I2526" i="7" s="1"/>
  <c r="J2526" i="7" s="1"/>
  <c r="L2525" i="7"/>
  <c r="I2525" i="7"/>
  <c r="J2525" i="7" s="1"/>
  <c r="I2525" i="7" a="1"/>
  <c r="L2524" i="7"/>
  <c r="I2524" i="7" a="1"/>
  <c r="I2524" i="7" s="1"/>
  <c r="J2524" i="7" s="1"/>
  <c r="L2523" i="7"/>
  <c r="I2523" i="7" a="1"/>
  <c r="I2523" i="7" s="1"/>
  <c r="J2523" i="7" s="1"/>
  <c r="L2522" i="7"/>
  <c r="I2522" i="7"/>
  <c r="J2522" i="7" s="1"/>
  <c r="I2522" i="7" a="1"/>
  <c r="L2521" i="7"/>
  <c r="J2521" i="7"/>
  <c r="I2521" i="7"/>
  <c r="I2521" i="7" a="1"/>
  <c r="L2520" i="7"/>
  <c r="I2520" i="7" a="1"/>
  <c r="I2520" i="7" s="1"/>
  <c r="J2520" i="7" s="1"/>
  <c r="L2519" i="7"/>
  <c r="I2519" i="7" a="1"/>
  <c r="I2519" i="7" s="1"/>
  <c r="J2519" i="7" s="1"/>
  <c r="L2518" i="7"/>
  <c r="I2518" i="7"/>
  <c r="J2518" i="7" s="1"/>
  <c r="I2518" i="7" a="1"/>
  <c r="L2517" i="7"/>
  <c r="I2517" i="7"/>
  <c r="J2517" i="7" s="1"/>
  <c r="I2517" i="7" a="1"/>
  <c r="L2516" i="7"/>
  <c r="I2516" i="7" a="1"/>
  <c r="I2516" i="7" s="1"/>
  <c r="J2516" i="7" s="1"/>
  <c r="L2515" i="7"/>
  <c r="I2515" i="7" a="1"/>
  <c r="I2515" i="7" s="1"/>
  <c r="J2515" i="7" s="1"/>
  <c r="L2514" i="7"/>
  <c r="I2514" i="7" a="1"/>
  <c r="I2514" i="7" s="1"/>
  <c r="J2514" i="7" s="1"/>
  <c r="L2513" i="7"/>
  <c r="I2513" i="7" a="1"/>
  <c r="I2513" i="7" s="1"/>
  <c r="J2513" i="7" s="1"/>
  <c r="L2512" i="7"/>
  <c r="I2512" i="7" a="1"/>
  <c r="I2512" i="7" s="1"/>
  <c r="J2512" i="7" s="1"/>
  <c r="L2511" i="7"/>
  <c r="I2511" i="7" a="1"/>
  <c r="I2511" i="7" s="1"/>
  <c r="J2511" i="7" s="1"/>
  <c r="L2510" i="7"/>
  <c r="I2510" i="7" a="1"/>
  <c r="I2510" i="7" s="1"/>
  <c r="J2510" i="7" s="1"/>
  <c r="L2509" i="7"/>
  <c r="I2509" i="7"/>
  <c r="J2509" i="7" s="1"/>
  <c r="I2509" i="7" a="1"/>
  <c r="L2508" i="7"/>
  <c r="I2508" i="7"/>
  <c r="J2508" i="7" s="1"/>
  <c r="I2508" i="7" a="1"/>
  <c r="L2507" i="7"/>
  <c r="I2507" i="7"/>
  <c r="J2507" i="7" s="1"/>
  <c r="I2507" i="7" a="1"/>
  <c r="L2506" i="7"/>
  <c r="I2506" i="7"/>
  <c r="J2506" i="7" s="1"/>
  <c r="I2506" i="7" a="1"/>
  <c r="L2505" i="7"/>
  <c r="J2505" i="7"/>
  <c r="I2505" i="7"/>
  <c r="I2505" i="7" a="1"/>
  <c r="L2504" i="7"/>
  <c r="I2504" i="7"/>
  <c r="J2504" i="7" s="1"/>
  <c r="I2504" i="7" a="1"/>
  <c r="L2503" i="7"/>
  <c r="J2503" i="7"/>
  <c r="I2503" i="7"/>
  <c r="I2503" i="7" a="1"/>
  <c r="L2502" i="7"/>
  <c r="J2502" i="7"/>
  <c r="I2502" i="7"/>
  <c r="I2502" i="7" a="1"/>
  <c r="L2501" i="7"/>
  <c r="J2501" i="7"/>
  <c r="I2501" i="7"/>
  <c r="I2501" i="7" a="1"/>
  <c r="L2500" i="7"/>
  <c r="I2500" i="7" a="1"/>
  <c r="I2500" i="7" s="1"/>
  <c r="J2500" i="7" s="1"/>
  <c r="L2499" i="7"/>
  <c r="I2499" i="7" a="1"/>
  <c r="I2499" i="7" s="1"/>
  <c r="J2499" i="7" s="1"/>
  <c r="L2498" i="7"/>
  <c r="I2498" i="7" a="1"/>
  <c r="I2498" i="7" s="1"/>
  <c r="J2498" i="7" s="1"/>
  <c r="L2497" i="7"/>
  <c r="I2497" i="7" a="1"/>
  <c r="I2497" i="7" s="1"/>
  <c r="J2497" i="7" s="1"/>
  <c r="L2496" i="7"/>
  <c r="I2496" i="7" a="1"/>
  <c r="I2496" i="7" s="1"/>
  <c r="J2496" i="7" s="1"/>
  <c r="L2495" i="7"/>
  <c r="I2495" i="7" a="1"/>
  <c r="I2495" i="7" s="1"/>
  <c r="J2495" i="7" s="1"/>
  <c r="L2494" i="7"/>
  <c r="I2494" i="7"/>
  <c r="J2494" i="7" s="1"/>
  <c r="I2494" i="7" a="1"/>
  <c r="L2493" i="7"/>
  <c r="I2493" i="7" a="1"/>
  <c r="I2493" i="7" s="1"/>
  <c r="J2493" i="7" s="1"/>
  <c r="L2492" i="7"/>
  <c r="I2492" i="7"/>
  <c r="J2492" i="7" s="1"/>
  <c r="I2492" i="7" a="1"/>
  <c r="L2491" i="7"/>
  <c r="I2491" i="7"/>
  <c r="J2491" i="7" s="1"/>
  <c r="I2491" i="7" a="1"/>
  <c r="L2490" i="7"/>
  <c r="J2490" i="7"/>
  <c r="I2490" i="7"/>
  <c r="I2490" i="7" a="1"/>
  <c r="L2489" i="7"/>
  <c r="J2489" i="7"/>
  <c r="I2489" i="7"/>
  <c r="I2489" i="7" a="1"/>
  <c r="L2488" i="7"/>
  <c r="I2488" i="7" a="1"/>
  <c r="I2488" i="7" s="1"/>
  <c r="J2488" i="7" s="1"/>
  <c r="L2487" i="7"/>
  <c r="I2487" i="7" a="1"/>
  <c r="I2487" i="7" s="1"/>
  <c r="J2487" i="7" s="1"/>
  <c r="L2486" i="7"/>
  <c r="I2486" i="7" a="1"/>
  <c r="I2486" i="7" s="1"/>
  <c r="J2486" i="7" s="1"/>
  <c r="L2485" i="7"/>
  <c r="I2485" i="7"/>
  <c r="J2485" i="7" s="1"/>
  <c r="I2485" i="7" a="1"/>
  <c r="L2484" i="7"/>
  <c r="I2484" i="7" a="1"/>
  <c r="I2484" i="7" s="1"/>
  <c r="J2484" i="7" s="1"/>
  <c r="L2483" i="7"/>
  <c r="I2483" i="7"/>
  <c r="J2483" i="7" s="1"/>
  <c r="I2483" i="7" a="1"/>
  <c r="L2482" i="7"/>
  <c r="I2482" i="7" a="1"/>
  <c r="I2482" i="7" s="1"/>
  <c r="J2482" i="7" s="1"/>
  <c r="L2481" i="7"/>
  <c r="I2481" i="7"/>
  <c r="J2481" i="7" s="1"/>
  <c r="I2481" i="7" a="1"/>
  <c r="L2480" i="7"/>
  <c r="I2480" i="7"/>
  <c r="J2480" i="7" s="1"/>
  <c r="I2480" i="7" a="1"/>
  <c r="L2479" i="7"/>
  <c r="J2479" i="7"/>
  <c r="I2479" i="7"/>
  <c r="I2479" i="7" a="1"/>
  <c r="L2478" i="7"/>
  <c r="I2478" i="7"/>
  <c r="J2478" i="7" s="1"/>
  <c r="I2478" i="7" a="1"/>
  <c r="L2477" i="7"/>
  <c r="J2477" i="7"/>
  <c r="I2477" i="7"/>
  <c r="I2477" i="7" a="1"/>
  <c r="L2476" i="7"/>
  <c r="J2476" i="7"/>
  <c r="I2476" i="7"/>
  <c r="I2476" i="7" a="1"/>
  <c r="L2475" i="7"/>
  <c r="J2475" i="7"/>
  <c r="I2475" i="7"/>
  <c r="I2475" i="7" a="1"/>
  <c r="L2474" i="7"/>
  <c r="J2474" i="7"/>
  <c r="I2474" i="7"/>
  <c r="I2474" i="7" a="1"/>
  <c r="L2473" i="7"/>
  <c r="J2473" i="7"/>
  <c r="I2473" i="7"/>
  <c r="I2473" i="7" a="1"/>
  <c r="L2472" i="7"/>
  <c r="I2472" i="7" a="1"/>
  <c r="I2472" i="7" s="1"/>
  <c r="J2472" i="7" s="1"/>
  <c r="L2471" i="7"/>
  <c r="I2471" i="7" a="1"/>
  <c r="I2471" i="7" s="1"/>
  <c r="J2471" i="7" s="1"/>
  <c r="L2470" i="7"/>
  <c r="I2470" i="7" a="1"/>
  <c r="I2470" i="7" s="1"/>
  <c r="J2470" i="7" s="1"/>
  <c r="L2469" i="7"/>
  <c r="I2469" i="7" a="1"/>
  <c r="I2469" i="7" s="1"/>
  <c r="J2469" i="7" s="1"/>
  <c r="L2468" i="7"/>
  <c r="I2468" i="7"/>
  <c r="J2468" i="7" s="1"/>
  <c r="I2468" i="7" a="1"/>
  <c r="L2467" i="7"/>
  <c r="I2467" i="7" a="1"/>
  <c r="I2467" i="7" s="1"/>
  <c r="J2467" i="7" s="1"/>
  <c r="L2466" i="7"/>
  <c r="J2466" i="7"/>
  <c r="I2466" i="7"/>
  <c r="I2466" i="7" a="1"/>
  <c r="L2465" i="7"/>
  <c r="I2465" i="7"/>
  <c r="J2465" i="7" s="1"/>
  <c r="I2465" i="7" a="1"/>
  <c r="L2464" i="7"/>
  <c r="J2464" i="7"/>
  <c r="I2464" i="7"/>
  <c r="I2464" i="7" a="1"/>
  <c r="L2463" i="7"/>
  <c r="J2463" i="7"/>
  <c r="I2463" i="7"/>
  <c r="I2463" i="7" a="1"/>
  <c r="L2462" i="7"/>
  <c r="I2462" i="7" a="1"/>
  <c r="I2462" i="7" s="1"/>
  <c r="J2462" i="7" s="1"/>
  <c r="L2461" i="7"/>
  <c r="I2461" i="7" a="1"/>
  <c r="I2461" i="7" s="1"/>
  <c r="J2461" i="7" s="1"/>
  <c r="L2460" i="7"/>
  <c r="I2460" i="7" a="1"/>
  <c r="I2460" i="7" s="1"/>
  <c r="J2460" i="7" s="1"/>
  <c r="L2459" i="7"/>
  <c r="I2459" i="7"/>
  <c r="J2459" i="7" s="1"/>
  <c r="I2459" i="7" a="1"/>
  <c r="L2458" i="7"/>
  <c r="I2458" i="7" a="1"/>
  <c r="I2458" i="7" s="1"/>
  <c r="J2458" i="7" s="1"/>
  <c r="L2457" i="7"/>
  <c r="I2457" i="7" a="1"/>
  <c r="I2457" i="7" s="1"/>
  <c r="J2457" i="7" s="1"/>
  <c r="L2456" i="7"/>
  <c r="I2456" i="7"/>
  <c r="J2456" i="7" s="1"/>
  <c r="I2456" i="7" a="1"/>
  <c r="L2455" i="7"/>
  <c r="I2455" i="7"/>
  <c r="J2455" i="7" s="1"/>
  <c r="I2455" i="7" a="1"/>
  <c r="L2454" i="7"/>
  <c r="I2454" i="7"/>
  <c r="J2454" i="7" s="1"/>
  <c r="I2454" i="7" a="1"/>
  <c r="L2453" i="7"/>
  <c r="I2453" i="7"/>
  <c r="J2453" i="7" s="1"/>
  <c r="I2453" i="7" a="1"/>
  <c r="L2452" i="7"/>
  <c r="J2452" i="7"/>
  <c r="I2452" i="7"/>
  <c r="I2452" i="7" a="1"/>
  <c r="L2451" i="7"/>
  <c r="J2451" i="7"/>
  <c r="I2451" i="7"/>
  <c r="I2451" i="7" a="1"/>
  <c r="L2450" i="7"/>
  <c r="J2450" i="7"/>
  <c r="I2450" i="7"/>
  <c r="I2450" i="7" a="1"/>
  <c r="L2449" i="7"/>
  <c r="J2449" i="7"/>
  <c r="I2449" i="7"/>
  <c r="I2449" i="7" a="1"/>
  <c r="L2448" i="7"/>
  <c r="I2448" i="7" a="1"/>
  <c r="I2448" i="7" s="1"/>
  <c r="J2448" i="7" s="1"/>
  <c r="L2447" i="7"/>
  <c r="I2447" i="7" a="1"/>
  <c r="I2447" i="7" s="1"/>
  <c r="J2447" i="7" s="1"/>
  <c r="L2446" i="7"/>
  <c r="I2446" i="7"/>
  <c r="J2446" i="7" s="1"/>
  <c r="I2446" i="7" a="1"/>
  <c r="L2445" i="7"/>
  <c r="I2445" i="7" a="1"/>
  <c r="I2445" i="7" s="1"/>
  <c r="J2445" i="7" s="1"/>
  <c r="L2444" i="7"/>
  <c r="J2444" i="7"/>
  <c r="I2444" i="7"/>
  <c r="I2444" i="7" a="1"/>
  <c r="L2443" i="7"/>
  <c r="I2443" i="7"/>
  <c r="J2443" i="7" s="1"/>
  <c r="I2443" i="7" a="1"/>
  <c r="L2442" i="7"/>
  <c r="J2442" i="7"/>
  <c r="I2442" i="7"/>
  <c r="I2442" i="7" a="1"/>
  <c r="L2441" i="7"/>
  <c r="J2441" i="7"/>
  <c r="I2441" i="7"/>
  <c r="I2441" i="7" a="1"/>
  <c r="L2440" i="7"/>
  <c r="I2440" i="7" a="1"/>
  <c r="I2440" i="7" s="1"/>
  <c r="J2440" i="7" s="1"/>
  <c r="L2439" i="7"/>
  <c r="I2439" i="7" a="1"/>
  <c r="I2439" i="7" s="1"/>
  <c r="J2439" i="7" s="1"/>
  <c r="L2438" i="7"/>
  <c r="I2438" i="7" a="1"/>
  <c r="I2438" i="7" s="1"/>
  <c r="J2438" i="7" s="1"/>
  <c r="L2437" i="7"/>
  <c r="I2437" i="7" a="1"/>
  <c r="I2437" i="7" s="1"/>
  <c r="J2437" i="7" s="1"/>
  <c r="L2436" i="7"/>
  <c r="I2436" i="7" a="1"/>
  <c r="I2436" i="7" s="1"/>
  <c r="J2436" i="7" s="1"/>
  <c r="L2435" i="7"/>
  <c r="I2435" i="7" a="1"/>
  <c r="I2435" i="7" s="1"/>
  <c r="J2435" i="7" s="1"/>
  <c r="L2434" i="7"/>
  <c r="I2434" i="7" a="1"/>
  <c r="I2434" i="7" s="1"/>
  <c r="J2434" i="7" s="1"/>
  <c r="L2433" i="7"/>
  <c r="I2433" i="7" a="1"/>
  <c r="I2433" i="7" s="1"/>
  <c r="J2433" i="7" s="1"/>
  <c r="L2432" i="7"/>
  <c r="I2432" i="7" a="1"/>
  <c r="I2432" i="7" s="1"/>
  <c r="J2432" i="7" s="1"/>
  <c r="L2431" i="7"/>
  <c r="I2431" i="7" a="1"/>
  <c r="I2431" i="7" s="1"/>
  <c r="J2431" i="7" s="1"/>
  <c r="L2430" i="7"/>
  <c r="I2430" i="7" a="1"/>
  <c r="I2430" i="7" s="1"/>
  <c r="J2430" i="7" s="1"/>
  <c r="L2429" i="7"/>
  <c r="I2429" i="7"/>
  <c r="J2429" i="7" s="1"/>
  <c r="I2429" i="7" a="1"/>
  <c r="L2428" i="7"/>
  <c r="I2428" i="7" a="1"/>
  <c r="I2428" i="7" s="1"/>
  <c r="J2428" i="7" s="1"/>
  <c r="L2427" i="7"/>
  <c r="I2427" i="7"/>
  <c r="J2427" i="7" s="1"/>
  <c r="I2427" i="7" a="1"/>
  <c r="L2426" i="7"/>
  <c r="I2426" i="7" a="1"/>
  <c r="I2426" i="7" s="1"/>
  <c r="J2426" i="7" s="1"/>
  <c r="L2425" i="7"/>
  <c r="I2425" i="7"/>
  <c r="J2425" i="7" s="1"/>
  <c r="I2425" i="7" a="1"/>
  <c r="L2424" i="7"/>
  <c r="I2424" i="7" a="1"/>
  <c r="I2424" i="7" s="1"/>
  <c r="J2424" i="7" s="1"/>
  <c r="L2423" i="7"/>
  <c r="I2423" i="7"/>
  <c r="J2423" i="7" s="1"/>
  <c r="I2423" i="7" a="1"/>
  <c r="L2422" i="7"/>
  <c r="I2422" i="7" a="1"/>
  <c r="I2422" i="7" s="1"/>
  <c r="J2422" i="7" s="1"/>
  <c r="L2421" i="7"/>
  <c r="J2421" i="7"/>
  <c r="I2421" i="7"/>
  <c r="I2421" i="7" a="1"/>
  <c r="L2420" i="7"/>
  <c r="I2420" i="7"/>
  <c r="J2420" i="7" s="1"/>
  <c r="I2420" i="7" a="1"/>
  <c r="L2419" i="7"/>
  <c r="J2419" i="7"/>
  <c r="I2419" i="7"/>
  <c r="I2419" i="7" a="1"/>
  <c r="L2418" i="7"/>
  <c r="I2418" i="7"/>
  <c r="J2418" i="7" s="1"/>
  <c r="I2418" i="7" a="1"/>
  <c r="L2417" i="7"/>
  <c r="J2417" i="7"/>
  <c r="I2417" i="7"/>
  <c r="I2417" i="7" a="1"/>
  <c r="L2416" i="7"/>
  <c r="J2416" i="7"/>
  <c r="I2416" i="7"/>
  <c r="I2416" i="7" a="1"/>
  <c r="L2415" i="7"/>
  <c r="I2415" i="7" a="1"/>
  <c r="I2415" i="7" s="1"/>
  <c r="J2415" i="7" s="1"/>
  <c r="L2414" i="7"/>
  <c r="I2414" i="7" a="1"/>
  <c r="I2414" i="7" s="1"/>
  <c r="J2414" i="7" s="1"/>
  <c r="L2413" i="7"/>
  <c r="I2413" i="7" a="1"/>
  <c r="I2413" i="7" s="1"/>
  <c r="J2413" i="7" s="1"/>
  <c r="L2412" i="7"/>
  <c r="I2412" i="7"/>
  <c r="J2412" i="7" s="1"/>
  <c r="I2412" i="7" a="1"/>
  <c r="L2411" i="7"/>
  <c r="I2411" i="7"/>
  <c r="J2411" i="7" s="1"/>
  <c r="I2411" i="7" a="1"/>
  <c r="L2410" i="7"/>
  <c r="J2410" i="7"/>
  <c r="I2410" i="7"/>
  <c r="I2410" i="7" a="1"/>
  <c r="L2409" i="7"/>
  <c r="J2409" i="7"/>
  <c r="I2409" i="7"/>
  <c r="I2409" i="7" a="1"/>
  <c r="L2408" i="7"/>
  <c r="J2408" i="7"/>
  <c r="I2408" i="7"/>
  <c r="I2408" i="7" a="1"/>
  <c r="L2407" i="7"/>
  <c r="I2407" i="7" a="1"/>
  <c r="I2407" i="7" s="1"/>
  <c r="J2407" i="7" s="1"/>
  <c r="L2406" i="7"/>
  <c r="I2406" i="7" a="1"/>
  <c r="I2406" i="7" s="1"/>
  <c r="J2406" i="7" s="1"/>
  <c r="L2405" i="7"/>
  <c r="I2405" i="7" a="1"/>
  <c r="I2405" i="7" s="1"/>
  <c r="J2405" i="7" s="1"/>
  <c r="L2404" i="7"/>
  <c r="I2404" i="7" a="1"/>
  <c r="I2404" i="7" s="1"/>
  <c r="J2404" i="7" s="1"/>
  <c r="L2403" i="7"/>
  <c r="I2403" i="7"/>
  <c r="J2403" i="7" s="1"/>
  <c r="I2403" i="7" a="1"/>
  <c r="L2402" i="7"/>
  <c r="I2402" i="7"/>
  <c r="J2402" i="7" s="1"/>
  <c r="I2402" i="7" a="1"/>
  <c r="L2401" i="7"/>
  <c r="J2401" i="7"/>
  <c r="I2401" i="7"/>
  <c r="I2401" i="7" a="1"/>
  <c r="L2400" i="7"/>
  <c r="J2400" i="7"/>
  <c r="I2400" i="7"/>
  <c r="I2400" i="7" a="1"/>
  <c r="L2399" i="7"/>
  <c r="I2399" i="7" a="1"/>
  <c r="I2399" i="7" s="1"/>
  <c r="J2399" i="7" s="1"/>
  <c r="L2398" i="7"/>
  <c r="I2398" i="7" a="1"/>
  <c r="I2398" i="7" s="1"/>
  <c r="J2398" i="7" s="1"/>
  <c r="L2397" i="7"/>
  <c r="I2397" i="7" a="1"/>
  <c r="I2397" i="7" s="1"/>
  <c r="J2397" i="7" s="1"/>
  <c r="L2396" i="7"/>
  <c r="I2396" i="7" a="1"/>
  <c r="I2396" i="7" s="1"/>
  <c r="J2396" i="7" s="1"/>
  <c r="L2395" i="7"/>
  <c r="I2395" i="7"/>
  <c r="J2395" i="7" s="1"/>
  <c r="I2395" i="7" a="1"/>
  <c r="L2394" i="7"/>
  <c r="I2394" i="7"/>
  <c r="J2394" i="7" s="1"/>
  <c r="I2394" i="7" a="1"/>
  <c r="L2393" i="7"/>
  <c r="I2393" i="7"/>
  <c r="J2393" i="7" s="1"/>
  <c r="I2393" i="7" a="1"/>
  <c r="L2392" i="7"/>
  <c r="I2392" i="7"/>
  <c r="J2392" i="7" s="1"/>
  <c r="I2392" i="7" a="1"/>
  <c r="L2391" i="7"/>
  <c r="I2391" i="7"/>
  <c r="J2391" i="7" s="1"/>
  <c r="I2391" i="7" a="1"/>
  <c r="L2390" i="7"/>
  <c r="I2390" i="7"/>
  <c r="J2390" i="7" s="1"/>
  <c r="I2390" i="7" a="1"/>
  <c r="L2389" i="7"/>
  <c r="J2389" i="7"/>
  <c r="I2389" i="7"/>
  <c r="I2389" i="7" a="1"/>
  <c r="L2388" i="7"/>
  <c r="I2388" i="7" a="1"/>
  <c r="I2388" i="7" s="1"/>
  <c r="J2388" i="7" s="1"/>
  <c r="L2387" i="7"/>
  <c r="I2387" i="7" a="1"/>
  <c r="I2387" i="7" s="1"/>
  <c r="J2387" i="7" s="1"/>
  <c r="L2386" i="7"/>
  <c r="I2386" i="7"/>
  <c r="J2386" i="7" s="1"/>
  <c r="I2386" i="7" a="1"/>
  <c r="L2385" i="7"/>
  <c r="J2385" i="7"/>
  <c r="I2385" i="7"/>
  <c r="I2385" i="7" a="1"/>
  <c r="L2384" i="7"/>
  <c r="I2384" i="7" a="1"/>
  <c r="I2384" i="7" s="1"/>
  <c r="J2384" i="7" s="1"/>
  <c r="L2383" i="7"/>
  <c r="I2383" i="7" a="1"/>
  <c r="I2383" i="7" s="1"/>
  <c r="J2383" i="7" s="1"/>
  <c r="L2382" i="7"/>
  <c r="I2382" i="7" a="1"/>
  <c r="I2382" i="7" s="1"/>
  <c r="J2382" i="7" s="1"/>
  <c r="L2381" i="7"/>
  <c r="I2381" i="7" a="1"/>
  <c r="I2381" i="7" s="1"/>
  <c r="J2381" i="7" s="1"/>
  <c r="L2380" i="7"/>
  <c r="I2380" i="7" a="1"/>
  <c r="I2380" i="7" s="1"/>
  <c r="J2380" i="7" s="1"/>
  <c r="L2379" i="7"/>
  <c r="I2379" i="7" a="1"/>
  <c r="I2379" i="7" s="1"/>
  <c r="J2379" i="7" s="1"/>
  <c r="L2378" i="7"/>
  <c r="I2378" i="7"/>
  <c r="J2378" i="7" s="1"/>
  <c r="I2378" i="7" a="1"/>
  <c r="L2377" i="7"/>
  <c r="I2377" i="7"/>
  <c r="J2377" i="7" s="1"/>
  <c r="I2377" i="7" a="1"/>
  <c r="L2376" i="7"/>
  <c r="I2376" i="7"/>
  <c r="J2376" i="7" s="1"/>
  <c r="I2376" i="7" a="1"/>
  <c r="L2375" i="7"/>
  <c r="I2375" i="7"/>
  <c r="J2375" i="7" s="1"/>
  <c r="I2375" i="7" a="1"/>
  <c r="L2374" i="7"/>
  <c r="I2374" i="7"/>
  <c r="J2374" i="7" s="1"/>
  <c r="I2374" i="7" a="1"/>
  <c r="L2373" i="7"/>
  <c r="I2373" i="7"/>
  <c r="J2373" i="7" s="1"/>
  <c r="I2373" i="7" a="1"/>
  <c r="L2372" i="7"/>
  <c r="J2372" i="7"/>
  <c r="I2372" i="7"/>
  <c r="I2372" i="7" a="1"/>
  <c r="L2371" i="7"/>
  <c r="J2371" i="7"/>
  <c r="I2371" i="7"/>
  <c r="I2371" i="7" a="1"/>
  <c r="L2370" i="7"/>
  <c r="J2370" i="7"/>
  <c r="I2370" i="7"/>
  <c r="I2370" i="7" a="1"/>
  <c r="L2369" i="7"/>
  <c r="J2369" i="7"/>
  <c r="I2369" i="7"/>
  <c r="I2369" i="7" a="1"/>
  <c r="L2368" i="7"/>
  <c r="I2368" i="7" a="1"/>
  <c r="I2368" i="7" s="1"/>
  <c r="J2368" i="7" s="1"/>
  <c r="L2367" i="7"/>
  <c r="I2367" i="7" a="1"/>
  <c r="I2367" i="7" s="1"/>
  <c r="J2367" i="7" s="1"/>
  <c r="L2366" i="7"/>
  <c r="I2366" i="7" a="1"/>
  <c r="I2366" i="7" s="1"/>
  <c r="J2366" i="7" s="1"/>
  <c r="L2365" i="7"/>
  <c r="I2365" i="7" a="1"/>
  <c r="I2365" i="7" s="1"/>
  <c r="J2365" i="7" s="1"/>
  <c r="L2364" i="7"/>
  <c r="I2364" i="7" a="1"/>
  <c r="I2364" i="7" s="1"/>
  <c r="J2364" i="7" s="1"/>
  <c r="L2363" i="7"/>
  <c r="J2363" i="7"/>
  <c r="I2363" i="7"/>
  <c r="I2363" i="7" a="1"/>
  <c r="L2362" i="7"/>
  <c r="J2362" i="7"/>
  <c r="I2362" i="7"/>
  <c r="I2362" i="7" a="1"/>
  <c r="L2361" i="7"/>
  <c r="I2361" i="7" a="1"/>
  <c r="I2361" i="7" s="1"/>
  <c r="J2361" i="7" s="1"/>
  <c r="L2360" i="7"/>
  <c r="I2360" i="7"/>
  <c r="J2360" i="7" s="1"/>
  <c r="I2360" i="7" a="1"/>
  <c r="L2359" i="7"/>
  <c r="I2359" i="7" a="1"/>
  <c r="I2359" i="7" s="1"/>
  <c r="J2359" i="7" s="1"/>
  <c r="L2358" i="7"/>
  <c r="J2358" i="7"/>
  <c r="I2358" i="7"/>
  <c r="I2358" i="7" a="1"/>
  <c r="L2357" i="7"/>
  <c r="I2357" i="7"/>
  <c r="J2357" i="7" s="1"/>
  <c r="I2357" i="7" a="1"/>
  <c r="L2356" i="7"/>
  <c r="J2356" i="7"/>
  <c r="I2356" i="7"/>
  <c r="I2356" i="7" a="1"/>
  <c r="L2355" i="7"/>
  <c r="J2355" i="7"/>
  <c r="I2355" i="7"/>
  <c r="I2355" i="7" a="1"/>
  <c r="L2354" i="7"/>
  <c r="I2354" i="7" a="1"/>
  <c r="I2354" i="7" s="1"/>
  <c r="J2354" i="7" s="1"/>
  <c r="L2353" i="7"/>
  <c r="I2353" i="7" a="1"/>
  <c r="I2353" i="7" s="1"/>
  <c r="J2353" i="7" s="1"/>
  <c r="L2352" i="7"/>
  <c r="I2352" i="7" a="1"/>
  <c r="I2352" i="7" s="1"/>
  <c r="J2352" i="7" s="1"/>
  <c r="L2351" i="7"/>
  <c r="I2351" i="7"/>
  <c r="J2351" i="7" s="1"/>
  <c r="I2351" i="7" a="1"/>
  <c r="L2350" i="7"/>
  <c r="I2350" i="7"/>
  <c r="J2350" i="7" s="1"/>
  <c r="I2350" i="7" a="1"/>
  <c r="L2349" i="7"/>
  <c r="J2349" i="7"/>
  <c r="I2349" i="7"/>
  <c r="I2349" i="7" a="1"/>
  <c r="L2348" i="7"/>
  <c r="J2348" i="7"/>
  <c r="I2348" i="7"/>
  <c r="I2348" i="7" a="1"/>
  <c r="L2347" i="7"/>
  <c r="J2347" i="7"/>
  <c r="I2347" i="7"/>
  <c r="I2347" i="7" a="1"/>
  <c r="L2346" i="7"/>
  <c r="I2346" i="7" a="1"/>
  <c r="I2346" i="7" s="1"/>
  <c r="J2346" i="7" s="1"/>
  <c r="L2345" i="7"/>
  <c r="I2345" i="7" a="1"/>
  <c r="I2345" i="7" s="1"/>
  <c r="J2345" i="7" s="1"/>
  <c r="L2344" i="7"/>
  <c r="I2344" i="7"/>
  <c r="J2344" i="7" s="1"/>
  <c r="I2344" i="7" a="1"/>
  <c r="L2343" i="7"/>
  <c r="I2343" i="7" a="1"/>
  <c r="I2343" i="7" s="1"/>
  <c r="J2343" i="7" s="1"/>
  <c r="L2342" i="7"/>
  <c r="J2342" i="7"/>
  <c r="I2342" i="7"/>
  <c r="I2342" i="7" a="1"/>
  <c r="L2341" i="7"/>
  <c r="I2341" i="7"/>
  <c r="J2341" i="7" s="1"/>
  <c r="I2341" i="7" a="1"/>
  <c r="L2340" i="7"/>
  <c r="J2340" i="7"/>
  <c r="I2340" i="7"/>
  <c r="I2340" i="7" a="1"/>
  <c r="L2339" i="7"/>
  <c r="J2339" i="7"/>
  <c r="I2339" i="7"/>
  <c r="I2339" i="7" a="1"/>
  <c r="L2338" i="7"/>
  <c r="I2338" i="7" a="1"/>
  <c r="I2338" i="7" s="1"/>
  <c r="J2338" i="7" s="1"/>
  <c r="L2337" i="7"/>
  <c r="I2337" i="7" a="1"/>
  <c r="I2337" i="7" s="1"/>
  <c r="J2337" i="7" s="1"/>
  <c r="L2336" i="7"/>
  <c r="I2336" i="7" a="1"/>
  <c r="I2336" i="7" s="1"/>
  <c r="J2336" i="7" s="1"/>
  <c r="L2335" i="7"/>
  <c r="I2335" i="7" a="1"/>
  <c r="I2335" i="7" s="1"/>
  <c r="J2335" i="7" s="1"/>
  <c r="L2334" i="7"/>
  <c r="I2334" i="7"/>
  <c r="J2334" i="7" s="1"/>
  <c r="I2334" i="7" a="1"/>
  <c r="L2333" i="7"/>
  <c r="I2333" i="7"/>
  <c r="J2333" i="7" s="1"/>
  <c r="I2333" i="7" a="1"/>
  <c r="L2332" i="7"/>
  <c r="J2332" i="7"/>
  <c r="I2332" i="7"/>
  <c r="I2332" i="7" a="1"/>
  <c r="L2331" i="7"/>
  <c r="J2331" i="7"/>
  <c r="I2331" i="7"/>
  <c r="I2331" i="7" a="1"/>
  <c r="L2330" i="7"/>
  <c r="I2330" i="7" a="1"/>
  <c r="I2330" i="7" s="1"/>
  <c r="J2330" i="7" s="1"/>
  <c r="L2329" i="7"/>
  <c r="I2329" i="7" a="1"/>
  <c r="I2329" i="7" s="1"/>
  <c r="J2329" i="7" s="1"/>
  <c r="L2328" i="7"/>
  <c r="I2328" i="7" a="1"/>
  <c r="I2328" i="7" s="1"/>
  <c r="J2328" i="7" s="1"/>
  <c r="L2327" i="7"/>
  <c r="I2327" i="7" a="1"/>
  <c r="I2327" i="7" s="1"/>
  <c r="J2327" i="7" s="1"/>
  <c r="L2326" i="7"/>
  <c r="I2326" i="7"/>
  <c r="J2326" i="7" s="1"/>
  <c r="I2326" i="7" a="1"/>
  <c r="L2325" i="7"/>
  <c r="I2325" i="7"/>
  <c r="J2325" i="7" s="1"/>
  <c r="I2325" i="7" a="1"/>
  <c r="L2324" i="7"/>
  <c r="J2324" i="7"/>
  <c r="I2324" i="7"/>
  <c r="I2324" i="7" a="1"/>
  <c r="L2323" i="7"/>
  <c r="J2323" i="7"/>
  <c r="I2323" i="7"/>
  <c r="I2323" i="7" a="1"/>
  <c r="L2322" i="7"/>
  <c r="I2322" i="7" a="1"/>
  <c r="I2322" i="7" s="1"/>
  <c r="J2322" i="7" s="1"/>
  <c r="L2321" i="7"/>
  <c r="I2321" i="7" a="1"/>
  <c r="I2321" i="7" s="1"/>
  <c r="J2321" i="7" s="1"/>
  <c r="L2320" i="7"/>
  <c r="I2320" i="7" a="1"/>
  <c r="I2320" i="7" s="1"/>
  <c r="J2320" i="7" s="1"/>
  <c r="L2319" i="7"/>
  <c r="I2319" i="7" a="1"/>
  <c r="I2319" i="7" s="1"/>
  <c r="J2319" i="7" s="1"/>
  <c r="L2318" i="7"/>
  <c r="I2318" i="7"/>
  <c r="J2318" i="7" s="1"/>
  <c r="I2318" i="7" a="1"/>
  <c r="L2317" i="7"/>
  <c r="I2317" i="7"/>
  <c r="J2317" i="7" s="1"/>
  <c r="I2317" i="7" a="1"/>
  <c r="L2316" i="7"/>
  <c r="J2316" i="7"/>
  <c r="I2316" i="7"/>
  <c r="I2316" i="7" a="1"/>
  <c r="L2315" i="7"/>
  <c r="J2315" i="7"/>
  <c r="I2315" i="7"/>
  <c r="I2315" i="7" a="1"/>
  <c r="L2314" i="7"/>
  <c r="I2314" i="7" a="1"/>
  <c r="I2314" i="7" s="1"/>
  <c r="J2314" i="7" s="1"/>
  <c r="L2313" i="7"/>
  <c r="I2313" i="7" a="1"/>
  <c r="I2313" i="7" s="1"/>
  <c r="J2313" i="7" s="1"/>
  <c r="L2312" i="7"/>
  <c r="I2312" i="7" a="1"/>
  <c r="I2312" i="7" s="1"/>
  <c r="J2312" i="7" s="1"/>
  <c r="L2311" i="7"/>
  <c r="I2311" i="7" a="1"/>
  <c r="I2311" i="7" s="1"/>
  <c r="J2311" i="7" s="1"/>
  <c r="L2310" i="7"/>
  <c r="I2310" i="7"/>
  <c r="J2310" i="7" s="1"/>
  <c r="I2310" i="7" a="1"/>
  <c r="L2309" i="7"/>
  <c r="I2309" i="7"/>
  <c r="J2309" i="7" s="1"/>
  <c r="I2309" i="7" a="1"/>
  <c r="L2308" i="7"/>
  <c r="J2308" i="7"/>
  <c r="I2308" i="7"/>
  <c r="I2308" i="7" a="1"/>
  <c r="L2307" i="7"/>
  <c r="J2307" i="7"/>
  <c r="I2307" i="7"/>
  <c r="I2307" i="7" a="1"/>
  <c r="L2306" i="7"/>
  <c r="I2306" i="7" a="1"/>
  <c r="I2306" i="7" s="1"/>
  <c r="J2306" i="7" s="1"/>
  <c r="L2305" i="7"/>
  <c r="I2305" i="7" a="1"/>
  <c r="I2305" i="7" s="1"/>
  <c r="J2305" i="7" s="1"/>
  <c r="L2304" i="7"/>
  <c r="I2304" i="7" a="1"/>
  <c r="I2304" i="7" s="1"/>
  <c r="J2304" i="7" s="1"/>
  <c r="L2303" i="7"/>
  <c r="I2303" i="7" a="1"/>
  <c r="I2303" i="7" s="1"/>
  <c r="J2303" i="7" s="1"/>
  <c r="L2302" i="7"/>
  <c r="I2302" i="7" a="1"/>
  <c r="I2302" i="7" s="1"/>
  <c r="J2302" i="7" s="1"/>
  <c r="L2301" i="7"/>
  <c r="I2301" i="7"/>
  <c r="J2301" i="7" s="1"/>
  <c r="I2301" i="7" a="1"/>
  <c r="L2300" i="7"/>
  <c r="I2300" i="7"/>
  <c r="J2300" i="7" s="1"/>
  <c r="I2300" i="7" a="1"/>
  <c r="L2299" i="7"/>
  <c r="J2299" i="7"/>
  <c r="I2299" i="7"/>
  <c r="I2299" i="7" a="1"/>
  <c r="L2298" i="7"/>
  <c r="I2298" i="7" a="1"/>
  <c r="I2298" i="7" s="1"/>
  <c r="J2298" i="7" s="1"/>
  <c r="L2297" i="7"/>
  <c r="I2297" i="7" a="1"/>
  <c r="I2297" i="7" s="1"/>
  <c r="J2297" i="7" s="1"/>
  <c r="L2296" i="7"/>
  <c r="I2296" i="7"/>
  <c r="J2296" i="7" s="1"/>
  <c r="I2296" i="7" a="1"/>
  <c r="L2295" i="7"/>
  <c r="I2295" i="7"/>
  <c r="J2295" i="7" s="1"/>
  <c r="I2295" i="7" a="1"/>
  <c r="L2294" i="7"/>
  <c r="I2294" i="7"/>
  <c r="J2294" i="7" s="1"/>
  <c r="I2294" i="7" a="1"/>
  <c r="L2293" i="7"/>
  <c r="I2293" i="7"/>
  <c r="J2293" i="7" s="1"/>
  <c r="I2293" i="7" a="1"/>
  <c r="L2292" i="7"/>
  <c r="I2292" i="7"/>
  <c r="J2292" i="7" s="1"/>
  <c r="I2292" i="7" a="1"/>
  <c r="L2291" i="7"/>
  <c r="I2291" i="7"/>
  <c r="J2291" i="7" s="1"/>
  <c r="I2291" i="7" a="1"/>
  <c r="L2290" i="7"/>
  <c r="I2290" i="7"/>
  <c r="J2290" i="7" s="1"/>
  <c r="I2290" i="7" a="1"/>
  <c r="L2289" i="7"/>
  <c r="I2289" i="7"/>
  <c r="J2289" i="7" s="1"/>
  <c r="I2289" i="7" a="1"/>
  <c r="L2288" i="7"/>
  <c r="I2288" i="7"/>
  <c r="J2288" i="7" s="1"/>
  <c r="I2288" i="7" a="1"/>
  <c r="L2287" i="7"/>
  <c r="J2287" i="7"/>
  <c r="I2287" i="7"/>
  <c r="I2287" i="7" a="1"/>
  <c r="L2286" i="7"/>
  <c r="J2286" i="7"/>
  <c r="I2286" i="7"/>
  <c r="I2286" i="7" a="1"/>
  <c r="L2285" i="7"/>
  <c r="I2285" i="7" a="1"/>
  <c r="I2285" i="7" s="1"/>
  <c r="J2285" i="7" s="1"/>
  <c r="L2284" i="7"/>
  <c r="I2284" i="7" a="1"/>
  <c r="I2284" i="7" s="1"/>
  <c r="J2284" i="7" s="1"/>
  <c r="L2283" i="7"/>
  <c r="I2283" i="7" a="1"/>
  <c r="I2283" i="7" s="1"/>
  <c r="J2283" i="7" s="1"/>
  <c r="L2282" i="7"/>
  <c r="I2282" i="7"/>
  <c r="J2282" i="7" s="1"/>
  <c r="I2282" i="7" a="1"/>
  <c r="L2281" i="7"/>
  <c r="J2281" i="7"/>
  <c r="I2281" i="7"/>
  <c r="I2281" i="7" a="1"/>
  <c r="L2280" i="7"/>
  <c r="J2280" i="7"/>
  <c r="I2280" i="7"/>
  <c r="I2280" i="7" a="1"/>
  <c r="L2279" i="7"/>
  <c r="J2279" i="7"/>
  <c r="I2279" i="7"/>
  <c r="I2279" i="7" a="1"/>
  <c r="L2278" i="7"/>
  <c r="J2278" i="7"/>
  <c r="I2278" i="7"/>
  <c r="I2278" i="7" a="1"/>
  <c r="L2277" i="7"/>
  <c r="J2277" i="7"/>
  <c r="I2277" i="7"/>
  <c r="I2277" i="7" a="1"/>
  <c r="L2276" i="7"/>
  <c r="J2276" i="7"/>
  <c r="I2276" i="7"/>
  <c r="I2276" i="7" a="1"/>
  <c r="L2275" i="7"/>
  <c r="J2275" i="7"/>
  <c r="I2275" i="7"/>
  <c r="I2275" i="7" a="1"/>
  <c r="L2274" i="7"/>
  <c r="J2274" i="7"/>
  <c r="I2274" i="7"/>
  <c r="I2274" i="7" a="1"/>
  <c r="L2273" i="7"/>
  <c r="J2273" i="7"/>
  <c r="I2273" i="7"/>
  <c r="I2273" i="7" a="1"/>
  <c r="L2272" i="7"/>
  <c r="I2272" i="7" a="1"/>
  <c r="I2272" i="7" s="1"/>
  <c r="J2272" i="7" s="1"/>
  <c r="L2271" i="7"/>
  <c r="I2271" i="7" a="1"/>
  <c r="I2271" i="7" s="1"/>
  <c r="J2271" i="7" s="1"/>
  <c r="L2270" i="7"/>
  <c r="I2270" i="7" a="1"/>
  <c r="I2270" i="7" s="1"/>
  <c r="J2270" i="7" s="1"/>
  <c r="L2269" i="7"/>
  <c r="I2269" i="7" a="1"/>
  <c r="I2269" i="7" s="1"/>
  <c r="J2269" i="7" s="1"/>
  <c r="L2268" i="7"/>
  <c r="I2268" i="7" a="1"/>
  <c r="I2268" i="7" s="1"/>
  <c r="J2268" i="7" s="1"/>
  <c r="L2267" i="7"/>
  <c r="I2267" i="7" a="1"/>
  <c r="I2267" i="7" s="1"/>
  <c r="J2267" i="7" s="1"/>
  <c r="L2266" i="7"/>
  <c r="I2266" i="7"/>
  <c r="J2266" i="7" s="1"/>
  <c r="I2266" i="7" a="1"/>
  <c r="L2265" i="7"/>
  <c r="I2265" i="7" a="1"/>
  <c r="I2265" i="7" s="1"/>
  <c r="J2265" i="7" s="1"/>
  <c r="L2264" i="7"/>
  <c r="I2264" i="7"/>
  <c r="J2264" i="7" s="1"/>
  <c r="I2264" i="7" a="1"/>
  <c r="L2263" i="7"/>
  <c r="I2263" i="7" a="1"/>
  <c r="I2263" i="7" s="1"/>
  <c r="J2263" i="7" s="1"/>
  <c r="L2262" i="7"/>
  <c r="I2262" i="7" a="1"/>
  <c r="I2262" i="7" s="1"/>
  <c r="J2262" i="7" s="1"/>
  <c r="L2261" i="7"/>
  <c r="I2261" i="7" a="1"/>
  <c r="I2261" i="7" s="1"/>
  <c r="J2261" i="7" s="1"/>
  <c r="L2260" i="7"/>
  <c r="I2260" i="7"/>
  <c r="J2260" i="7" s="1"/>
  <c r="I2260" i="7" a="1"/>
  <c r="L2259" i="7"/>
  <c r="J2259" i="7"/>
  <c r="I2259" i="7"/>
  <c r="I2259" i="7" a="1"/>
  <c r="L2258" i="7"/>
  <c r="I2258" i="7" a="1"/>
  <c r="I2258" i="7" s="1"/>
  <c r="J2258" i="7" s="1"/>
  <c r="L2257" i="7"/>
  <c r="I2257" i="7" a="1"/>
  <c r="I2257" i="7" s="1"/>
  <c r="J2257" i="7" s="1"/>
  <c r="L2256" i="7"/>
  <c r="I2256" i="7"/>
  <c r="J2256" i="7" s="1"/>
  <c r="I2256" i="7" a="1"/>
  <c r="L2255" i="7"/>
  <c r="J2255" i="7"/>
  <c r="I2255" i="7"/>
  <c r="I2255" i="7" a="1"/>
  <c r="L2254" i="7"/>
  <c r="J2254" i="7"/>
  <c r="I2254" i="7"/>
  <c r="I2254" i="7" a="1"/>
  <c r="L2253" i="7"/>
  <c r="J2253" i="7"/>
  <c r="I2253" i="7"/>
  <c r="I2253" i="7" a="1"/>
  <c r="L2252" i="7"/>
  <c r="J2252" i="7"/>
  <c r="I2252" i="7"/>
  <c r="I2252" i="7" a="1"/>
  <c r="L2251" i="7"/>
  <c r="J2251" i="7"/>
  <c r="I2251" i="7"/>
  <c r="I2251" i="7" a="1"/>
  <c r="L2250" i="7"/>
  <c r="J2250" i="7"/>
  <c r="I2250" i="7"/>
  <c r="I2250" i="7" a="1"/>
  <c r="L2249" i="7"/>
  <c r="J2249" i="7"/>
  <c r="I2249" i="7"/>
  <c r="I2249" i="7" a="1"/>
  <c r="L2248" i="7"/>
  <c r="I2248" i="7" a="1"/>
  <c r="I2248" i="7" s="1"/>
  <c r="J2248" i="7" s="1"/>
  <c r="L2247" i="7"/>
  <c r="I2247" i="7" a="1"/>
  <c r="I2247" i="7" s="1"/>
  <c r="J2247" i="7" s="1"/>
  <c r="L2246" i="7"/>
  <c r="I2246" i="7" a="1"/>
  <c r="I2246" i="7" s="1"/>
  <c r="J2246" i="7" s="1"/>
  <c r="L2245" i="7"/>
  <c r="I2245" i="7" a="1"/>
  <c r="I2245" i="7" s="1"/>
  <c r="J2245" i="7" s="1"/>
  <c r="L2244" i="7"/>
  <c r="I2244" i="7" a="1"/>
  <c r="I2244" i="7" s="1"/>
  <c r="J2244" i="7" s="1"/>
  <c r="L2243" i="7"/>
  <c r="I2243" i="7" a="1"/>
  <c r="I2243" i="7" s="1"/>
  <c r="J2243" i="7" s="1"/>
  <c r="L2242" i="7"/>
  <c r="I2242" i="7" a="1"/>
  <c r="I2242" i="7" s="1"/>
  <c r="J2242" i="7" s="1"/>
  <c r="L2241" i="7"/>
  <c r="I2241" i="7" a="1"/>
  <c r="I2241" i="7" s="1"/>
  <c r="J2241" i="7" s="1"/>
  <c r="L2240" i="7"/>
  <c r="I2240" i="7" a="1"/>
  <c r="I2240" i="7" s="1"/>
  <c r="J2240" i="7" s="1"/>
  <c r="L2239" i="7"/>
  <c r="I2239" i="7" a="1"/>
  <c r="I2239" i="7" s="1"/>
  <c r="J2239" i="7" s="1"/>
  <c r="L2238" i="7"/>
  <c r="I2238" i="7" a="1"/>
  <c r="I2238" i="7" s="1"/>
  <c r="J2238" i="7" s="1"/>
  <c r="L2237" i="7"/>
  <c r="I2237" i="7" a="1"/>
  <c r="I2237" i="7" s="1"/>
  <c r="J2237" i="7" s="1"/>
  <c r="L2236" i="7"/>
  <c r="I2236" i="7"/>
  <c r="J2236" i="7" s="1"/>
  <c r="I2236" i="7" a="1"/>
  <c r="L2235" i="7"/>
  <c r="I2235" i="7"/>
  <c r="J2235" i="7" s="1"/>
  <c r="I2235" i="7" a="1"/>
  <c r="L2234" i="7"/>
  <c r="I2234" i="7"/>
  <c r="J2234" i="7" s="1"/>
  <c r="I2234" i="7" a="1"/>
  <c r="L2233" i="7"/>
  <c r="J2233" i="7"/>
  <c r="I2233" i="7"/>
  <c r="I2233" i="7" a="1"/>
  <c r="L2232" i="7"/>
  <c r="J2232" i="7"/>
  <c r="I2232" i="7"/>
  <c r="I2232" i="7" a="1"/>
  <c r="L2231" i="7"/>
  <c r="J2231" i="7"/>
  <c r="I2231" i="7"/>
  <c r="I2231" i="7" a="1"/>
  <c r="L2230" i="7"/>
  <c r="J2230" i="7"/>
  <c r="I2230" i="7"/>
  <c r="I2230" i="7" a="1"/>
  <c r="L2229" i="7"/>
  <c r="J2229" i="7"/>
  <c r="I2229" i="7"/>
  <c r="I2229" i="7" a="1"/>
  <c r="L2228" i="7"/>
  <c r="I2228" i="7" a="1"/>
  <c r="I2228" i="7" s="1"/>
  <c r="J2228" i="7" s="1"/>
  <c r="L2227" i="7"/>
  <c r="I2227" i="7" a="1"/>
  <c r="I2227" i="7" s="1"/>
  <c r="J2227" i="7" s="1"/>
  <c r="L2226" i="7"/>
  <c r="I2226" i="7" a="1"/>
  <c r="I2226" i="7" s="1"/>
  <c r="J2226" i="7" s="1"/>
  <c r="L2225" i="7"/>
  <c r="I2225" i="7" a="1"/>
  <c r="I2225" i="7" s="1"/>
  <c r="J2225" i="7" s="1"/>
  <c r="L2224" i="7"/>
  <c r="I2224" i="7" a="1"/>
  <c r="I2224" i="7" s="1"/>
  <c r="J2224" i="7" s="1"/>
  <c r="L2223" i="7"/>
  <c r="I2223" i="7" a="1"/>
  <c r="I2223" i="7" s="1"/>
  <c r="J2223" i="7" s="1"/>
  <c r="L2222" i="7"/>
  <c r="I2222" i="7" a="1"/>
  <c r="I2222" i="7" s="1"/>
  <c r="J2222" i="7" s="1"/>
  <c r="L2221" i="7"/>
  <c r="I2221" i="7" a="1"/>
  <c r="I2221" i="7" s="1"/>
  <c r="J2221" i="7" s="1"/>
  <c r="L2220" i="7"/>
  <c r="I2220" i="7" a="1"/>
  <c r="I2220" i="7" s="1"/>
  <c r="J2220" i="7" s="1"/>
  <c r="L2219" i="7"/>
  <c r="I2219" i="7" a="1"/>
  <c r="I2219" i="7" s="1"/>
  <c r="J2219" i="7" s="1"/>
  <c r="L2218" i="7"/>
  <c r="I2218" i="7" a="1"/>
  <c r="I2218" i="7" s="1"/>
  <c r="J2218" i="7" s="1"/>
  <c r="L2217" i="7"/>
  <c r="I2217" i="7" a="1"/>
  <c r="I2217" i="7" s="1"/>
  <c r="J2217" i="7" s="1"/>
  <c r="L2216" i="7"/>
  <c r="I2216" i="7"/>
  <c r="J2216" i="7" s="1"/>
  <c r="I2216" i="7" a="1"/>
  <c r="L2215" i="7"/>
  <c r="I2215" i="7"/>
  <c r="J2215" i="7" s="1"/>
  <c r="I2215" i="7" a="1"/>
  <c r="L2214" i="7"/>
  <c r="I2214" i="7"/>
  <c r="J2214" i="7" s="1"/>
  <c r="I2214" i="7" a="1"/>
  <c r="L2213" i="7"/>
  <c r="I2213" i="7"/>
  <c r="J2213" i="7" s="1"/>
  <c r="I2213" i="7" a="1"/>
  <c r="L2212" i="7"/>
  <c r="J2212" i="7"/>
  <c r="I2212" i="7"/>
  <c r="I2212" i="7" a="1"/>
  <c r="L2211" i="7"/>
  <c r="J2211" i="7"/>
  <c r="I2211" i="7"/>
  <c r="I2211" i="7" a="1"/>
  <c r="L2210" i="7"/>
  <c r="I2210" i="7" a="1"/>
  <c r="I2210" i="7" s="1"/>
  <c r="J2210" i="7" s="1"/>
  <c r="L2209" i="7"/>
  <c r="I2209" i="7" a="1"/>
  <c r="I2209" i="7" s="1"/>
  <c r="J2209" i="7" s="1"/>
  <c r="L2208" i="7"/>
  <c r="I2208" i="7"/>
  <c r="J2208" i="7" s="1"/>
  <c r="I2208" i="7" a="1"/>
  <c r="L2207" i="7"/>
  <c r="I2207" i="7"/>
  <c r="J2207" i="7" s="1"/>
  <c r="I2207" i="7" a="1"/>
  <c r="L2206" i="7"/>
  <c r="I2206" i="7"/>
  <c r="J2206" i="7" s="1"/>
  <c r="I2206" i="7" a="1"/>
  <c r="L2205" i="7"/>
  <c r="I2205" i="7"/>
  <c r="J2205" i="7" s="1"/>
  <c r="I2205" i="7" a="1"/>
  <c r="L2204" i="7"/>
  <c r="I2204" i="7"/>
  <c r="J2204" i="7" s="1"/>
  <c r="I2204" i="7" a="1"/>
  <c r="L2203" i="7"/>
  <c r="I2203" i="7"/>
  <c r="J2203" i="7" s="1"/>
  <c r="I2203" i="7" a="1"/>
  <c r="L2202" i="7"/>
  <c r="I2202" i="7"/>
  <c r="J2202" i="7" s="1"/>
  <c r="I2202" i="7" a="1"/>
  <c r="L2201" i="7"/>
  <c r="I2201" i="7"/>
  <c r="J2201" i="7" s="1"/>
  <c r="I2201" i="7" a="1"/>
  <c r="L2200" i="7"/>
  <c r="I2200" i="7"/>
  <c r="J2200" i="7" s="1"/>
  <c r="I2200" i="7" a="1"/>
  <c r="L2199" i="7"/>
  <c r="I2199" i="7"/>
  <c r="J2199" i="7" s="1"/>
  <c r="I2199" i="7" a="1"/>
  <c r="L2198" i="7"/>
  <c r="J2198" i="7"/>
  <c r="I2198" i="7"/>
  <c r="I2198" i="7" a="1"/>
  <c r="L2197" i="7"/>
  <c r="J2197" i="7"/>
  <c r="I2197" i="7"/>
  <c r="I2197" i="7" a="1"/>
  <c r="L2196" i="7"/>
  <c r="J2196" i="7"/>
  <c r="I2196" i="7"/>
  <c r="I2196" i="7" a="1"/>
  <c r="L2195" i="7"/>
  <c r="J2195" i="7"/>
  <c r="I2195" i="7"/>
  <c r="I2195" i="7" a="1"/>
  <c r="L2194" i="7"/>
  <c r="J2194" i="7"/>
  <c r="I2194" i="7"/>
  <c r="I2194" i="7" a="1"/>
  <c r="L2193" i="7"/>
  <c r="J2193" i="7"/>
  <c r="I2193" i="7"/>
  <c r="I2193" i="7" a="1"/>
  <c r="L2192" i="7"/>
  <c r="I2192" i="7" a="1"/>
  <c r="I2192" i="7" s="1"/>
  <c r="J2192" i="7" s="1"/>
  <c r="L2191" i="7"/>
  <c r="I2191" i="7" a="1"/>
  <c r="I2191" i="7" s="1"/>
  <c r="J2191" i="7" s="1"/>
  <c r="L2190" i="7"/>
  <c r="I2190" i="7" a="1"/>
  <c r="I2190" i="7" s="1"/>
  <c r="J2190" i="7" s="1"/>
  <c r="L2189" i="7"/>
  <c r="I2189" i="7" a="1"/>
  <c r="I2189" i="7" s="1"/>
  <c r="J2189" i="7" s="1"/>
  <c r="L2188" i="7"/>
  <c r="I2188" i="7" a="1"/>
  <c r="I2188" i="7" s="1"/>
  <c r="J2188" i="7" s="1"/>
  <c r="L2187" i="7"/>
  <c r="I2187" i="7" a="1"/>
  <c r="I2187" i="7" s="1"/>
  <c r="J2187" i="7" s="1"/>
  <c r="L2186" i="7"/>
  <c r="I2186" i="7"/>
  <c r="J2186" i="7" s="1"/>
  <c r="I2186" i="7" a="1"/>
  <c r="L2185" i="7"/>
  <c r="I2185" i="7"/>
  <c r="J2185" i="7" s="1"/>
  <c r="I2185" i="7" a="1"/>
  <c r="L2184" i="7"/>
  <c r="I2184" i="7"/>
  <c r="J2184" i="7" s="1"/>
  <c r="I2184" i="7" a="1"/>
  <c r="L2183" i="7"/>
  <c r="J2183" i="7"/>
  <c r="I2183" i="7"/>
  <c r="I2183" i="7" a="1"/>
  <c r="L2182" i="7"/>
  <c r="J2182" i="7"/>
  <c r="I2182" i="7"/>
  <c r="I2182" i="7" a="1"/>
  <c r="L2181" i="7"/>
  <c r="J2181" i="7"/>
  <c r="I2181" i="7"/>
  <c r="I2181" i="7" a="1"/>
  <c r="L2180" i="7"/>
  <c r="I2180" i="7" a="1"/>
  <c r="I2180" i="7" s="1"/>
  <c r="J2180" i="7" s="1"/>
  <c r="L2179" i="7"/>
  <c r="I2179" i="7" a="1"/>
  <c r="I2179" i="7" s="1"/>
  <c r="J2179" i="7" s="1"/>
  <c r="L2178" i="7"/>
  <c r="I2178" i="7"/>
  <c r="J2178" i="7" s="1"/>
  <c r="I2178" i="7" a="1"/>
  <c r="L2177" i="7"/>
  <c r="I2177" i="7"/>
  <c r="J2177" i="7" s="1"/>
  <c r="I2177" i="7" a="1"/>
  <c r="L2176" i="7"/>
  <c r="J2176" i="7"/>
  <c r="I2176" i="7"/>
  <c r="I2176" i="7" a="1"/>
  <c r="L2175" i="7"/>
  <c r="I2175" i="7" a="1"/>
  <c r="I2175" i="7" s="1"/>
  <c r="J2175" i="7" s="1"/>
  <c r="L2174" i="7"/>
  <c r="I2174" i="7" a="1"/>
  <c r="I2174" i="7" s="1"/>
  <c r="J2174" i="7" s="1"/>
  <c r="L2173" i="7"/>
  <c r="I2173" i="7" a="1"/>
  <c r="I2173" i="7" s="1"/>
  <c r="J2173" i="7" s="1"/>
  <c r="L2172" i="7"/>
  <c r="I2172" i="7" a="1"/>
  <c r="I2172" i="7" s="1"/>
  <c r="J2172" i="7" s="1"/>
  <c r="L2171" i="7"/>
  <c r="I2171" i="7"/>
  <c r="J2171" i="7" s="1"/>
  <c r="I2171" i="7" a="1"/>
  <c r="L2170" i="7"/>
  <c r="I2170" i="7"/>
  <c r="J2170" i="7" s="1"/>
  <c r="I2170" i="7" a="1"/>
  <c r="L2169" i="7"/>
  <c r="J2169" i="7"/>
  <c r="I2169" i="7"/>
  <c r="I2169" i="7" a="1"/>
  <c r="L2168" i="7"/>
  <c r="J2168" i="7"/>
  <c r="I2168" i="7"/>
  <c r="I2168" i="7" a="1"/>
  <c r="L2167" i="7"/>
  <c r="I2167" i="7" a="1"/>
  <c r="I2167" i="7" s="1"/>
  <c r="J2167" i="7" s="1"/>
  <c r="L2166" i="7"/>
  <c r="I2166" i="7" a="1"/>
  <c r="I2166" i="7" s="1"/>
  <c r="J2166" i="7" s="1"/>
  <c r="L2165" i="7"/>
  <c r="I2165" i="7" a="1"/>
  <c r="I2165" i="7" s="1"/>
  <c r="J2165" i="7" s="1"/>
  <c r="L2164" i="7"/>
  <c r="I2164" i="7" a="1"/>
  <c r="I2164" i="7" s="1"/>
  <c r="J2164" i="7" s="1"/>
  <c r="L2163" i="7"/>
  <c r="I2163" i="7"/>
  <c r="J2163" i="7" s="1"/>
  <c r="I2163" i="7" a="1"/>
  <c r="L2162" i="7"/>
  <c r="I2162" i="7"/>
  <c r="J2162" i="7" s="1"/>
  <c r="I2162" i="7" a="1"/>
  <c r="L2161" i="7"/>
  <c r="J2161" i="7"/>
  <c r="I2161" i="7"/>
  <c r="I2161" i="7" a="1"/>
  <c r="L2160" i="7"/>
  <c r="J2160" i="7"/>
  <c r="I2160" i="7"/>
  <c r="I2160" i="7" a="1"/>
  <c r="L2159" i="7"/>
  <c r="I2159" i="7" a="1"/>
  <c r="I2159" i="7" s="1"/>
  <c r="J2159" i="7" s="1"/>
  <c r="L2158" i="7"/>
  <c r="I2158" i="7" a="1"/>
  <c r="I2158" i="7" s="1"/>
  <c r="J2158" i="7" s="1"/>
  <c r="L2157" i="7"/>
  <c r="I2157" i="7" a="1"/>
  <c r="I2157" i="7" s="1"/>
  <c r="J2157" i="7" s="1"/>
  <c r="L2156" i="7"/>
  <c r="I2156" i="7" a="1"/>
  <c r="I2156" i="7" s="1"/>
  <c r="J2156" i="7" s="1"/>
  <c r="L2155" i="7"/>
  <c r="I2155" i="7"/>
  <c r="J2155" i="7" s="1"/>
  <c r="I2155" i="7" a="1"/>
  <c r="L2154" i="7"/>
  <c r="I2154" i="7"/>
  <c r="J2154" i="7" s="1"/>
  <c r="I2154" i="7" a="1"/>
  <c r="L2153" i="7"/>
  <c r="J2153" i="7"/>
  <c r="I2153" i="7"/>
  <c r="I2153" i="7" a="1"/>
  <c r="L2152" i="7"/>
  <c r="J2152" i="7"/>
  <c r="I2152" i="7"/>
  <c r="I2152" i="7" a="1"/>
  <c r="L2151" i="7"/>
  <c r="J2151" i="7"/>
  <c r="I2151" i="7"/>
  <c r="I2151" i="7" a="1"/>
  <c r="L2150" i="7"/>
  <c r="J2150" i="7"/>
  <c r="I2150" i="7"/>
  <c r="I2150" i="7" a="1"/>
  <c r="L2149" i="7"/>
  <c r="I2149" i="7" a="1"/>
  <c r="I2149" i="7" s="1"/>
  <c r="J2149" i="7" s="1"/>
  <c r="L2148" i="7"/>
  <c r="I2148" i="7" a="1"/>
  <c r="I2148" i="7" s="1"/>
  <c r="J2148" i="7" s="1"/>
  <c r="L2147" i="7"/>
  <c r="I2147" i="7" a="1"/>
  <c r="I2147" i="7" s="1"/>
  <c r="J2147" i="7" s="1"/>
  <c r="L2146" i="7"/>
  <c r="I2146" i="7" a="1"/>
  <c r="I2146" i="7" s="1"/>
  <c r="J2146" i="7" s="1"/>
  <c r="L2145" i="7"/>
  <c r="I2145" i="7" a="1"/>
  <c r="I2145" i="7" s="1"/>
  <c r="J2145" i="7" s="1"/>
  <c r="L2144" i="7"/>
  <c r="I2144" i="7" a="1"/>
  <c r="I2144" i="7" s="1"/>
  <c r="J2144" i="7" s="1"/>
  <c r="L2143" i="7"/>
  <c r="I2143" i="7"/>
  <c r="J2143" i="7" s="1"/>
  <c r="I2143" i="7" a="1"/>
  <c r="L2142" i="7"/>
  <c r="I2142" i="7"/>
  <c r="J2142" i="7" s="1"/>
  <c r="I2142" i="7" a="1"/>
  <c r="L2141" i="7"/>
  <c r="J2141" i="7"/>
  <c r="I2141" i="7"/>
  <c r="I2141" i="7" a="1"/>
  <c r="L2140" i="7"/>
  <c r="J2140" i="7"/>
  <c r="I2140" i="7"/>
  <c r="I2140" i="7" a="1"/>
  <c r="L2139" i="7"/>
  <c r="J2139" i="7"/>
  <c r="I2139" i="7"/>
  <c r="I2139" i="7" a="1"/>
  <c r="L2138" i="7"/>
  <c r="J2138" i="7"/>
  <c r="I2138" i="7"/>
  <c r="I2138" i="7" a="1"/>
  <c r="L2137" i="7"/>
  <c r="I2137" i="7" a="1"/>
  <c r="I2137" i="7" s="1"/>
  <c r="J2137" i="7" s="1"/>
  <c r="L2136" i="7"/>
  <c r="I2136" i="7" a="1"/>
  <c r="I2136" i="7" s="1"/>
  <c r="J2136" i="7" s="1"/>
  <c r="L2135" i="7"/>
  <c r="I2135" i="7" a="1"/>
  <c r="I2135" i="7" s="1"/>
  <c r="J2135" i="7" s="1"/>
  <c r="L2134" i="7"/>
  <c r="I2134" i="7" a="1"/>
  <c r="I2134" i="7" s="1"/>
  <c r="J2134" i="7" s="1"/>
  <c r="L2133" i="7"/>
  <c r="I2133" i="7" a="1"/>
  <c r="I2133" i="7" s="1"/>
  <c r="J2133" i="7" s="1"/>
  <c r="L2132" i="7"/>
  <c r="I2132" i="7" a="1"/>
  <c r="I2132" i="7" s="1"/>
  <c r="J2132" i="7" s="1"/>
  <c r="L2131" i="7"/>
  <c r="I2131" i="7" a="1"/>
  <c r="I2131" i="7" s="1"/>
  <c r="J2131" i="7" s="1"/>
  <c r="L2130" i="7"/>
  <c r="I2130" i="7" a="1"/>
  <c r="I2130" i="7" s="1"/>
  <c r="J2130" i="7" s="1"/>
  <c r="L2129" i="7"/>
  <c r="I2129" i="7"/>
  <c r="J2129" i="7" s="1"/>
  <c r="I2129" i="7" a="1"/>
  <c r="L2128" i="7"/>
  <c r="I2128" i="7"/>
  <c r="J2128" i="7" s="1"/>
  <c r="I2128" i="7" a="1"/>
  <c r="L2127" i="7"/>
  <c r="J2127" i="7"/>
  <c r="I2127" i="7"/>
  <c r="I2127" i="7" a="1"/>
  <c r="L2126" i="7"/>
  <c r="J2126" i="7"/>
  <c r="I2126" i="7"/>
  <c r="I2126" i="7" a="1"/>
  <c r="L2125" i="7"/>
  <c r="J2125" i="7"/>
  <c r="I2125" i="7"/>
  <c r="I2125" i="7" a="1"/>
  <c r="L2124" i="7"/>
  <c r="J2124" i="7"/>
  <c r="I2124" i="7"/>
  <c r="I2124" i="7" a="1"/>
  <c r="L2123" i="7"/>
  <c r="I2123" i="7" a="1"/>
  <c r="I2123" i="7" s="1"/>
  <c r="J2123" i="7" s="1"/>
  <c r="L2122" i="7"/>
  <c r="I2122" i="7" a="1"/>
  <c r="I2122" i="7" s="1"/>
  <c r="J2122" i="7" s="1"/>
  <c r="L2121" i="7"/>
  <c r="I2121" i="7" a="1"/>
  <c r="I2121" i="7" s="1"/>
  <c r="J2121" i="7" s="1"/>
  <c r="L2120" i="7"/>
  <c r="I2120" i="7" a="1"/>
  <c r="I2120" i="7" s="1"/>
  <c r="J2120" i="7" s="1"/>
  <c r="L2119" i="7"/>
  <c r="I2119" i="7" a="1"/>
  <c r="I2119" i="7" s="1"/>
  <c r="J2119" i="7" s="1"/>
  <c r="L2118" i="7"/>
  <c r="I2118" i="7" a="1"/>
  <c r="I2118" i="7" s="1"/>
  <c r="J2118" i="7" s="1"/>
  <c r="L2117" i="7"/>
  <c r="I2117" i="7" a="1"/>
  <c r="I2117" i="7" s="1"/>
  <c r="J2117" i="7" s="1"/>
  <c r="L2116" i="7"/>
  <c r="I2116" i="7" a="1"/>
  <c r="I2116" i="7" s="1"/>
  <c r="J2116" i="7" s="1"/>
  <c r="L2115" i="7"/>
  <c r="I2115" i="7"/>
  <c r="J2115" i="7" s="1"/>
  <c r="I2115" i="7" a="1"/>
  <c r="L2114" i="7"/>
  <c r="I2114" i="7"/>
  <c r="J2114" i="7" s="1"/>
  <c r="I2114" i="7" a="1"/>
  <c r="L2113" i="7"/>
  <c r="J2113" i="7"/>
  <c r="I2113" i="7"/>
  <c r="I2113" i="7" a="1"/>
  <c r="L2112" i="7"/>
  <c r="J2112" i="7"/>
  <c r="I2112" i="7"/>
  <c r="I2112" i="7" a="1"/>
  <c r="L2111" i="7"/>
  <c r="J2111" i="7"/>
  <c r="I2111" i="7"/>
  <c r="I2111" i="7" a="1"/>
  <c r="L2110" i="7"/>
  <c r="J2110" i="7"/>
  <c r="I2110" i="7"/>
  <c r="I2110" i="7" a="1"/>
  <c r="L2109" i="7"/>
  <c r="J2109" i="7"/>
  <c r="I2109" i="7"/>
  <c r="I2109" i="7" a="1"/>
  <c r="L2108" i="7"/>
  <c r="J2108" i="7"/>
  <c r="I2108" i="7"/>
  <c r="I2108" i="7" a="1"/>
  <c r="L2107" i="7"/>
  <c r="I2107" i="7" a="1"/>
  <c r="I2107" i="7" s="1"/>
  <c r="J2107" i="7" s="1"/>
  <c r="L2106" i="7"/>
  <c r="I2106" i="7" a="1"/>
  <c r="I2106" i="7" s="1"/>
  <c r="J2106" i="7" s="1"/>
  <c r="L2105" i="7"/>
  <c r="I2105" i="7" a="1"/>
  <c r="I2105" i="7" s="1"/>
  <c r="J2105" i="7" s="1"/>
  <c r="L2104" i="7"/>
  <c r="I2104" i="7" a="1"/>
  <c r="I2104" i="7" s="1"/>
  <c r="J2104" i="7" s="1"/>
  <c r="L2103" i="7"/>
  <c r="I2103" i="7"/>
  <c r="J2103" i="7" s="1"/>
  <c r="I2103" i="7" a="1"/>
  <c r="L2102" i="7"/>
  <c r="I2102" i="7"/>
  <c r="J2102" i="7" s="1"/>
  <c r="I2102" i="7" a="1"/>
  <c r="L2101" i="7"/>
  <c r="J2101" i="7"/>
  <c r="I2101" i="7"/>
  <c r="I2101" i="7" a="1"/>
  <c r="L2100" i="7"/>
  <c r="J2100" i="7"/>
  <c r="I2100" i="7"/>
  <c r="I2100" i="7" a="1"/>
  <c r="L2099" i="7"/>
  <c r="I2099" i="7" a="1"/>
  <c r="I2099" i="7" s="1"/>
  <c r="J2099" i="7" s="1"/>
  <c r="L2098" i="7"/>
  <c r="I2098" i="7" a="1"/>
  <c r="I2098" i="7" s="1"/>
  <c r="J2098" i="7" s="1"/>
  <c r="L2097" i="7"/>
  <c r="I2097" i="7" a="1"/>
  <c r="I2097" i="7" s="1"/>
  <c r="J2097" i="7" s="1"/>
  <c r="L2096" i="7"/>
  <c r="I2096" i="7" a="1"/>
  <c r="I2096" i="7" s="1"/>
  <c r="J2096" i="7" s="1"/>
  <c r="L2095" i="7"/>
  <c r="I2095" i="7" a="1"/>
  <c r="I2095" i="7" s="1"/>
  <c r="J2095" i="7" s="1"/>
  <c r="L2094" i="7"/>
  <c r="I2094" i="7" a="1"/>
  <c r="I2094" i="7" s="1"/>
  <c r="J2094" i="7" s="1"/>
  <c r="L2093" i="7"/>
  <c r="I2093" i="7"/>
  <c r="J2093" i="7" s="1"/>
  <c r="I2093" i="7" a="1"/>
  <c r="L2092" i="7"/>
  <c r="I2092" i="7"/>
  <c r="J2092" i="7" s="1"/>
  <c r="I2092" i="7" a="1"/>
  <c r="L2091" i="7"/>
  <c r="I2091" i="7"/>
  <c r="J2091" i="7" s="1"/>
  <c r="I2091" i="7" a="1"/>
  <c r="L2090" i="7"/>
  <c r="I2090" i="7"/>
  <c r="J2090" i="7" s="1"/>
  <c r="I2090" i="7" a="1"/>
  <c r="L2089" i="7"/>
  <c r="J2089" i="7"/>
  <c r="I2089" i="7"/>
  <c r="I2089" i="7" a="1"/>
  <c r="L2088" i="7"/>
  <c r="J2088" i="7"/>
  <c r="I2088" i="7"/>
  <c r="I2088" i="7" a="1"/>
  <c r="L2087" i="7"/>
  <c r="I2087" i="7" a="1"/>
  <c r="I2087" i="7" s="1"/>
  <c r="J2087" i="7" s="1"/>
  <c r="L2086" i="7"/>
  <c r="I2086" i="7" a="1"/>
  <c r="I2086" i="7" s="1"/>
  <c r="J2086" i="7" s="1"/>
  <c r="L2085" i="7"/>
  <c r="I2085" i="7" a="1"/>
  <c r="I2085" i="7" s="1"/>
  <c r="J2085" i="7" s="1"/>
  <c r="L2084" i="7"/>
  <c r="I2084" i="7" a="1"/>
  <c r="I2084" i="7" s="1"/>
  <c r="J2084" i="7" s="1"/>
  <c r="L2083" i="7"/>
  <c r="I2083" i="7"/>
  <c r="J2083" i="7" s="1"/>
  <c r="I2083" i="7" a="1"/>
  <c r="L2082" i="7"/>
  <c r="I2082" i="7"/>
  <c r="J2082" i="7" s="1"/>
  <c r="I2082" i="7" a="1"/>
  <c r="L2081" i="7"/>
  <c r="J2081" i="7"/>
  <c r="I2081" i="7"/>
  <c r="I2081" i="7" a="1"/>
  <c r="L2080" i="7"/>
  <c r="J2080" i="7"/>
  <c r="I2080" i="7"/>
  <c r="I2080" i="7" a="1"/>
  <c r="L2079" i="7"/>
  <c r="J2079" i="7"/>
  <c r="I2079" i="7"/>
  <c r="I2079" i="7" a="1"/>
  <c r="L2078" i="7"/>
  <c r="J2078" i="7"/>
  <c r="I2078" i="7"/>
  <c r="I2078" i="7" a="1"/>
  <c r="L2077" i="7"/>
  <c r="J2077" i="7"/>
  <c r="I2077" i="7"/>
  <c r="I2077" i="7" a="1"/>
  <c r="L2076" i="7"/>
  <c r="I2076" i="7" a="1"/>
  <c r="I2076" i="7" s="1"/>
  <c r="J2076" i="7" s="1"/>
  <c r="L2075" i="7"/>
  <c r="I2075" i="7" a="1"/>
  <c r="I2075" i="7" s="1"/>
  <c r="J2075" i="7" s="1"/>
  <c r="L2074" i="7"/>
  <c r="I2074" i="7" a="1"/>
  <c r="I2074" i="7" s="1"/>
  <c r="J2074" i="7" s="1"/>
  <c r="L2073" i="7"/>
  <c r="I2073" i="7" a="1"/>
  <c r="I2073" i="7" s="1"/>
  <c r="J2073" i="7" s="1"/>
  <c r="L2072" i="7"/>
  <c r="I2072" i="7" a="1"/>
  <c r="I2072" i="7" s="1"/>
  <c r="J2072" i="7" s="1"/>
  <c r="L2071" i="7"/>
  <c r="I2071" i="7" a="1"/>
  <c r="I2071" i="7" s="1"/>
  <c r="J2071" i="7" s="1"/>
  <c r="L2070" i="7"/>
  <c r="I2070" i="7" a="1"/>
  <c r="I2070" i="7" s="1"/>
  <c r="J2070" i="7" s="1"/>
  <c r="L2069" i="7"/>
  <c r="I2069" i="7" a="1"/>
  <c r="I2069" i="7" s="1"/>
  <c r="J2069" i="7" s="1"/>
  <c r="L2068" i="7"/>
  <c r="I2068" i="7"/>
  <c r="J2068" i="7" s="1"/>
  <c r="I2068" i="7" a="1"/>
  <c r="L2067" i="7"/>
  <c r="I2067" i="7"/>
  <c r="J2067" i="7" s="1"/>
  <c r="I2067" i="7" a="1"/>
  <c r="L2066" i="7"/>
  <c r="I2066" i="7"/>
  <c r="J2066" i="7" s="1"/>
  <c r="I2066" i="7" a="1"/>
  <c r="L2065" i="7"/>
  <c r="I2065" i="7"/>
  <c r="J2065" i="7" s="1"/>
  <c r="I2065" i="7" a="1"/>
  <c r="L2064" i="7"/>
  <c r="I2064" i="7"/>
  <c r="J2064" i="7" s="1"/>
  <c r="I2064" i="7" a="1"/>
  <c r="L2063" i="7"/>
  <c r="I2063" i="7"/>
  <c r="J2063" i="7" s="1"/>
  <c r="I2063" i="7" a="1"/>
  <c r="L2062" i="7"/>
  <c r="J2062" i="7"/>
  <c r="I2062" i="7"/>
  <c r="I2062" i="7" a="1"/>
  <c r="L2061" i="7"/>
  <c r="J2061" i="7"/>
  <c r="I2061" i="7"/>
  <c r="I2061" i="7" a="1"/>
  <c r="L2060" i="7"/>
  <c r="J2060" i="7"/>
  <c r="I2060" i="7"/>
  <c r="I2060" i="7" a="1"/>
  <c r="L2059" i="7"/>
  <c r="J2059" i="7"/>
  <c r="I2059" i="7"/>
  <c r="I2059" i="7" a="1"/>
  <c r="L2058" i="7"/>
  <c r="J2058" i="7"/>
  <c r="I2058" i="7"/>
  <c r="I2058" i="7" a="1"/>
  <c r="L2057" i="7"/>
  <c r="J2057" i="7"/>
  <c r="I2057" i="7"/>
  <c r="I2057" i="7" a="1"/>
  <c r="L2056" i="7"/>
  <c r="J2056" i="7"/>
  <c r="I2056" i="7"/>
  <c r="I2056" i="7" a="1"/>
  <c r="L2055" i="7"/>
  <c r="I2055" i="7" a="1"/>
  <c r="I2055" i="7" s="1"/>
  <c r="J2055" i="7" s="1"/>
  <c r="L2054" i="7"/>
  <c r="J2054" i="7"/>
  <c r="I2054" i="7"/>
  <c r="I2054" i="7" a="1"/>
  <c r="L2053" i="7"/>
  <c r="I2053" i="7" a="1"/>
  <c r="I2053" i="7" s="1"/>
  <c r="J2053" i="7" s="1"/>
  <c r="L2052" i="7"/>
  <c r="J2052" i="7"/>
  <c r="I2052" i="7"/>
  <c r="I2052" i="7" a="1"/>
  <c r="L2051" i="7"/>
  <c r="I2051" i="7" a="1"/>
  <c r="I2051" i="7" s="1"/>
  <c r="J2051" i="7" s="1"/>
  <c r="L2050" i="7"/>
  <c r="I2050" i="7" a="1"/>
  <c r="I2050" i="7" s="1"/>
  <c r="J2050" i="7" s="1"/>
  <c r="L2049" i="7"/>
  <c r="I2049" i="7" a="1"/>
  <c r="I2049" i="7" s="1"/>
  <c r="J2049" i="7" s="1"/>
  <c r="L2048" i="7"/>
  <c r="I2048" i="7" a="1"/>
  <c r="I2048" i="7" s="1"/>
  <c r="J2048" i="7" s="1"/>
  <c r="L2047" i="7"/>
  <c r="I2047" i="7" a="1"/>
  <c r="I2047" i="7" s="1"/>
  <c r="J2047" i="7" s="1"/>
  <c r="L2046" i="7"/>
  <c r="I2046" i="7" a="1"/>
  <c r="I2046" i="7" s="1"/>
  <c r="J2046" i="7" s="1"/>
  <c r="L2045" i="7"/>
  <c r="I2045" i="7" a="1"/>
  <c r="I2045" i="7" s="1"/>
  <c r="J2045" i="7" s="1"/>
  <c r="L2044" i="7"/>
  <c r="I2044" i="7" a="1"/>
  <c r="I2044" i="7" s="1"/>
  <c r="J2044" i="7" s="1"/>
  <c r="L2043" i="7"/>
  <c r="I2043" i="7" a="1"/>
  <c r="I2043" i="7" s="1"/>
  <c r="J2043" i="7" s="1"/>
  <c r="L2042" i="7"/>
  <c r="I2042" i="7" a="1"/>
  <c r="I2042" i="7" s="1"/>
  <c r="J2042" i="7" s="1"/>
  <c r="L2041" i="7"/>
  <c r="I2041" i="7" a="1"/>
  <c r="I2041" i="7" s="1"/>
  <c r="J2041" i="7" s="1"/>
  <c r="L2040" i="7"/>
  <c r="I2040" i="7" a="1"/>
  <c r="I2040" i="7" s="1"/>
  <c r="J2040" i="7" s="1"/>
  <c r="L2039" i="7"/>
  <c r="I2039" i="7" a="1"/>
  <c r="I2039" i="7" s="1"/>
  <c r="J2039" i="7" s="1"/>
  <c r="L2038" i="7"/>
  <c r="I2038" i="7" a="1"/>
  <c r="I2038" i="7" s="1"/>
  <c r="J2038" i="7" s="1"/>
  <c r="L2037" i="7"/>
  <c r="I2037" i="7"/>
  <c r="J2037" i="7" s="1"/>
  <c r="I2037" i="7" a="1"/>
  <c r="L2036" i="7"/>
  <c r="I2036" i="7"/>
  <c r="J2036" i="7" s="1"/>
  <c r="I2036" i="7" a="1"/>
  <c r="L2035" i="7"/>
  <c r="I2035" i="7"/>
  <c r="J2035" i="7" s="1"/>
  <c r="I2035" i="7" a="1"/>
  <c r="L2034" i="7"/>
  <c r="I2034" i="7"/>
  <c r="J2034" i="7" s="1"/>
  <c r="I2034" i="7" a="1"/>
  <c r="L2033" i="7"/>
  <c r="I2033" i="7"/>
  <c r="J2033" i="7" s="1"/>
  <c r="I2033" i="7" a="1"/>
  <c r="L2032" i="7"/>
  <c r="I2032" i="7"/>
  <c r="J2032" i="7" s="1"/>
  <c r="I2032" i="7" a="1"/>
  <c r="L2031" i="7"/>
  <c r="J2031" i="7"/>
  <c r="I2031" i="7"/>
  <c r="I2031" i="7" a="1"/>
  <c r="L2030" i="7"/>
  <c r="J2030" i="7"/>
  <c r="I2030" i="7"/>
  <c r="I2030" i="7" a="1"/>
  <c r="L2029" i="7"/>
  <c r="J2029" i="7"/>
  <c r="I2029" i="7"/>
  <c r="I2029" i="7" a="1"/>
  <c r="L2028" i="7"/>
  <c r="J2028" i="7"/>
  <c r="I2028" i="7"/>
  <c r="I2028" i="7" a="1"/>
  <c r="L2027" i="7"/>
  <c r="I2027" i="7" a="1"/>
  <c r="I2027" i="7" s="1"/>
  <c r="J2027" i="7" s="1"/>
  <c r="L2026" i="7"/>
  <c r="I2026" i="7" a="1"/>
  <c r="I2026" i="7" s="1"/>
  <c r="J2026" i="7" s="1"/>
  <c r="L2025" i="7"/>
  <c r="I2025" i="7" a="1"/>
  <c r="I2025" i="7" s="1"/>
  <c r="J2025" i="7" s="1"/>
  <c r="L2024" i="7"/>
  <c r="I2024" i="7" a="1"/>
  <c r="I2024" i="7" s="1"/>
  <c r="J2024" i="7" s="1"/>
  <c r="L2023" i="7"/>
  <c r="I2023" i="7" a="1"/>
  <c r="I2023" i="7" s="1"/>
  <c r="J2023" i="7" s="1"/>
  <c r="L2022" i="7"/>
  <c r="I2022" i="7" a="1"/>
  <c r="I2022" i="7" s="1"/>
  <c r="J2022" i="7" s="1"/>
  <c r="L2021" i="7"/>
  <c r="I2021" i="7" a="1"/>
  <c r="I2021" i="7" s="1"/>
  <c r="J2021" i="7" s="1"/>
  <c r="L2020" i="7"/>
  <c r="I2020" i="7" a="1"/>
  <c r="I2020" i="7" s="1"/>
  <c r="J2020" i="7" s="1"/>
  <c r="L2019" i="7"/>
  <c r="I2019" i="7" a="1"/>
  <c r="I2019" i="7" s="1"/>
  <c r="J2019" i="7" s="1"/>
  <c r="L2018" i="7"/>
  <c r="I2018" i="7" a="1"/>
  <c r="I2018" i="7" s="1"/>
  <c r="J2018" i="7" s="1"/>
  <c r="L2017" i="7"/>
  <c r="I2017" i="7" a="1"/>
  <c r="I2017" i="7" s="1"/>
  <c r="J2017" i="7" s="1"/>
  <c r="L2016" i="7"/>
  <c r="I2016" i="7" a="1"/>
  <c r="I2016" i="7" s="1"/>
  <c r="J2016" i="7" s="1"/>
  <c r="L2015" i="7"/>
  <c r="I2015" i="7" a="1"/>
  <c r="I2015" i="7" s="1"/>
  <c r="J2015" i="7" s="1"/>
  <c r="L2014" i="7"/>
  <c r="I2014" i="7" a="1"/>
  <c r="I2014" i="7" s="1"/>
  <c r="J2014" i="7" s="1"/>
  <c r="L2013" i="7"/>
  <c r="I2013" i="7" a="1"/>
  <c r="I2013" i="7" s="1"/>
  <c r="J2013" i="7" s="1"/>
  <c r="L2012" i="7"/>
  <c r="I2012" i="7" a="1"/>
  <c r="I2012" i="7" s="1"/>
  <c r="J2012" i="7" s="1"/>
  <c r="L2011" i="7"/>
  <c r="I2011" i="7" a="1"/>
  <c r="I2011" i="7" s="1"/>
  <c r="J2011" i="7" s="1"/>
  <c r="L2010" i="7"/>
  <c r="I2010" i="7" a="1"/>
  <c r="I2010" i="7" s="1"/>
  <c r="J2010" i="7" s="1"/>
  <c r="L2009" i="7"/>
  <c r="I2009" i="7" a="1"/>
  <c r="I2009" i="7" s="1"/>
  <c r="J2009" i="7" s="1"/>
  <c r="L2008" i="7"/>
  <c r="I2008" i="7" a="1"/>
  <c r="I2008" i="7" s="1"/>
  <c r="J2008" i="7" s="1"/>
  <c r="L2007" i="7"/>
  <c r="I2007" i="7" a="1"/>
  <c r="I2007" i="7" s="1"/>
  <c r="J2007" i="7" s="1"/>
  <c r="L2006" i="7"/>
  <c r="I2006" i="7" a="1"/>
  <c r="I2006" i="7" s="1"/>
  <c r="J2006" i="7" s="1"/>
  <c r="L2005" i="7"/>
  <c r="I2005" i="7" a="1"/>
  <c r="I2005" i="7" s="1"/>
  <c r="J2005" i="7" s="1"/>
  <c r="L2004" i="7"/>
  <c r="I2004" i="7" a="1"/>
  <c r="I2004" i="7" s="1"/>
  <c r="J2004" i="7" s="1"/>
  <c r="L2003" i="7"/>
  <c r="I2003" i="7" a="1"/>
  <c r="I2003" i="7" s="1"/>
  <c r="J2003" i="7" s="1"/>
  <c r="L2002" i="7"/>
  <c r="I2002" i="7" a="1"/>
  <c r="I2002" i="7" s="1"/>
  <c r="J2002" i="7" s="1"/>
  <c r="L2001" i="7"/>
  <c r="I2001" i="7" a="1"/>
  <c r="I2001" i="7" s="1"/>
  <c r="J2001" i="7" s="1"/>
  <c r="L2000" i="7"/>
  <c r="I2000" i="7" a="1"/>
  <c r="I2000" i="7" s="1"/>
  <c r="J2000" i="7" s="1"/>
  <c r="L1999" i="7"/>
  <c r="I1999" i="7" a="1"/>
  <c r="I1999" i="7" s="1"/>
  <c r="J1999" i="7" s="1"/>
  <c r="L1998" i="7"/>
  <c r="I1998" i="7" a="1"/>
  <c r="I1998" i="7" s="1"/>
  <c r="J1998" i="7" s="1"/>
  <c r="L1997" i="7"/>
  <c r="I1997" i="7" a="1"/>
  <c r="I1997" i="7" s="1"/>
  <c r="J1997" i="7" s="1"/>
  <c r="L1996" i="7"/>
  <c r="I1996" i="7" a="1"/>
  <c r="I1996" i="7" s="1"/>
  <c r="J1996" i="7" s="1"/>
  <c r="L1995" i="7"/>
  <c r="I1995" i="7"/>
  <c r="J1995" i="7" s="1"/>
  <c r="I1995" i="7" a="1"/>
  <c r="L1994" i="7"/>
  <c r="I1994" i="7"/>
  <c r="J1994" i="7" s="1"/>
  <c r="I1994" i="7" a="1"/>
  <c r="L1993" i="7"/>
  <c r="I1993" i="7"/>
  <c r="J1993" i="7" s="1"/>
  <c r="I1993" i="7" a="1"/>
  <c r="L1992" i="7"/>
  <c r="I1992" i="7"/>
  <c r="J1992" i="7" s="1"/>
  <c r="I1992" i="7" a="1"/>
  <c r="L1991" i="7"/>
  <c r="J1991" i="7"/>
  <c r="I1991" i="7"/>
  <c r="I1991" i="7" a="1"/>
  <c r="L1990" i="7"/>
  <c r="J1990" i="7"/>
  <c r="I1990" i="7"/>
  <c r="I1990" i="7" a="1"/>
  <c r="L1989" i="7"/>
  <c r="I1989" i="7" a="1"/>
  <c r="I1989" i="7" s="1"/>
  <c r="J1989" i="7" s="1"/>
  <c r="L1988" i="7"/>
  <c r="I1988" i="7" a="1"/>
  <c r="I1988" i="7" s="1"/>
  <c r="J1988" i="7" s="1"/>
  <c r="L1987" i="7"/>
  <c r="I1987" i="7" a="1"/>
  <c r="I1987" i="7" s="1"/>
  <c r="J1987" i="7" s="1"/>
  <c r="L1986" i="7"/>
  <c r="I1986" i="7" a="1"/>
  <c r="I1986" i="7" s="1"/>
  <c r="J1986" i="7" s="1"/>
  <c r="L1985" i="7"/>
  <c r="I1985" i="7" a="1"/>
  <c r="I1985" i="7" s="1"/>
  <c r="J1985" i="7" s="1"/>
  <c r="L1984" i="7"/>
  <c r="I1984" i="7" a="1"/>
  <c r="I1984" i="7" s="1"/>
  <c r="J1984" i="7" s="1"/>
  <c r="L1983" i="7"/>
  <c r="I1983" i="7"/>
  <c r="J1983" i="7" s="1"/>
  <c r="I1983" i="7" a="1"/>
  <c r="L1982" i="7"/>
  <c r="I1982" i="7"/>
  <c r="J1982" i="7" s="1"/>
  <c r="I1982" i="7" a="1"/>
  <c r="L1981" i="7"/>
  <c r="J1981" i="7"/>
  <c r="I1981" i="7"/>
  <c r="I1981" i="7" a="1"/>
  <c r="L1980" i="7"/>
  <c r="J1980" i="7"/>
  <c r="I1980" i="7"/>
  <c r="I1980" i="7" a="1"/>
  <c r="L1979" i="7"/>
  <c r="I1979" i="7" a="1"/>
  <c r="I1979" i="7" s="1"/>
  <c r="J1979" i="7" s="1"/>
  <c r="L1978" i="7"/>
  <c r="I1978" i="7" a="1"/>
  <c r="I1978" i="7" s="1"/>
  <c r="J1978" i="7" s="1"/>
  <c r="L1977" i="7"/>
  <c r="I1977" i="7" a="1"/>
  <c r="I1977" i="7" s="1"/>
  <c r="J1977" i="7" s="1"/>
  <c r="L1976" i="7"/>
  <c r="I1976" i="7" a="1"/>
  <c r="I1976" i="7" s="1"/>
  <c r="J1976" i="7" s="1"/>
  <c r="L1975" i="7"/>
  <c r="I1975" i="7"/>
  <c r="J1975" i="7" s="1"/>
  <c r="I1975" i="7" a="1"/>
  <c r="L1974" i="7"/>
  <c r="I1974" i="7"/>
  <c r="J1974" i="7" s="1"/>
  <c r="I1974" i="7" a="1"/>
  <c r="L1973" i="7"/>
  <c r="J1973" i="7"/>
  <c r="I1973" i="7"/>
  <c r="I1973" i="7" a="1"/>
  <c r="L1972" i="7"/>
  <c r="J1972" i="7"/>
  <c r="I1972" i="7"/>
  <c r="I1972" i="7" a="1"/>
  <c r="L1971" i="7"/>
  <c r="I1971" i="7" a="1"/>
  <c r="I1971" i="7" s="1"/>
  <c r="J1971" i="7" s="1"/>
  <c r="L1970" i="7"/>
  <c r="I1970" i="7" a="1"/>
  <c r="I1970" i="7" s="1"/>
  <c r="J1970" i="7" s="1"/>
  <c r="L1969" i="7"/>
  <c r="I1969" i="7" a="1"/>
  <c r="I1969" i="7" s="1"/>
  <c r="J1969" i="7" s="1"/>
  <c r="L1968" i="7"/>
  <c r="I1968" i="7" a="1"/>
  <c r="I1968" i="7" s="1"/>
  <c r="J1968" i="7" s="1"/>
  <c r="L1967" i="7"/>
  <c r="I1967" i="7" a="1"/>
  <c r="I1967" i="7" s="1"/>
  <c r="J1967" i="7" s="1"/>
  <c r="L1966" i="7"/>
  <c r="I1966" i="7" a="1"/>
  <c r="I1966" i="7" s="1"/>
  <c r="J1966" i="7" s="1"/>
  <c r="L1965" i="7"/>
  <c r="I1965" i="7"/>
  <c r="J1965" i="7" s="1"/>
  <c r="I1965" i="7" a="1"/>
  <c r="L1964" i="7"/>
  <c r="J1964" i="7"/>
  <c r="I1964" i="7"/>
  <c r="I1964" i="7" a="1"/>
  <c r="L1963" i="7"/>
  <c r="J1963" i="7"/>
  <c r="I1963" i="7"/>
  <c r="I1963" i="7" a="1"/>
  <c r="L1962" i="7"/>
  <c r="J1962" i="7"/>
  <c r="I1962" i="7"/>
  <c r="I1962" i="7" a="1"/>
  <c r="L1961" i="7"/>
  <c r="J1961" i="7"/>
  <c r="I1961" i="7"/>
  <c r="I1961" i="7" a="1"/>
  <c r="L1960" i="7"/>
  <c r="J1960" i="7"/>
  <c r="I1960" i="7"/>
  <c r="I1960" i="7" a="1"/>
  <c r="L1959" i="7"/>
  <c r="I1959" i="7" a="1"/>
  <c r="I1959" i="7" s="1"/>
  <c r="J1959" i="7" s="1"/>
  <c r="L1958" i="7"/>
  <c r="I1958" i="7" a="1"/>
  <c r="I1958" i="7" s="1"/>
  <c r="J1958" i="7" s="1"/>
  <c r="L1957" i="7"/>
  <c r="I1957" i="7" a="1"/>
  <c r="I1957" i="7" s="1"/>
  <c r="J1957" i="7" s="1"/>
  <c r="L1956" i="7"/>
  <c r="I1956" i="7" a="1"/>
  <c r="I1956" i="7" s="1"/>
  <c r="J1956" i="7" s="1"/>
  <c r="L1955" i="7"/>
  <c r="I1955" i="7"/>
  <c r="J1955" i="7" s="1"/>
  <c r="I1955" i="7" a="1"/>
  <c r="L1954" i="7"/>
  <c r="I1954" i="7"/>
  <c r="J1954" i="7" s="1"/>
  <c r="I1954" i="7" a="1"/>
  <c r="L1953" i="7"/>
  <c r="J1953" i="7"/>
  <c r="I1953" i="7"/>
  <c r="I1953" i="7" a="1"/>
  <c r="L1952" i="7"/>
  <c r="J1952" i="7"/>
  <c r="I1952" i="7"/>
  <c r="I1952" i="7" a="1"/>
  <c r="L1951" i="7"/>
  <c r="I1951" i="7" a="1"/>
  <c r="I1951" i="7" s="1"/>
  <c r="J1951" i="7" s="1"/>
  <c r="L1950" i="7"/>
  <c r="I1950" i="7" a="1"/>
  <c r="I1950" i="7" s="1"/>
  <c r="J1950" i="7" s="1"/>
  <c r="L1949" i="7"/>
  <c r="I1949" i="7" a="1"/>
  <c r="I1949" i="7" s="1"/>
  <c r="J1949" i="7" s="1"/>
  <c r="L1948" i="7"/>
  <c r="I1948" i="7" a="1"/>
  <c r="I1948" i="7" s="1"/>
  <c r="J1948" i="7" s="1"/>
  <c r="L1947" i="7"/>
  <c r="I1947" i="7" a="1"/>
  <c r="I1947" i="7" s="1"/>
  <c r="J1947" i="7" s="1"/>
  <c r="L1946" i="7"/>
  <c r="I1946" i="7" a="1"/>
  <c r="I1946" i="7" s="1"/>
  <c r="J1946" i="7" s="1"/>
  <c r="L1945" i="7"/>
  <c r="I1945" i="7" a="1"/>
  <c r="I1945" i="7" s="1"/>
  <c r="J1945" i="7" s="1"/>
  <c r="L1944" i="7"/>
  <c r="I1944" i="7" a="1"/>
  <c r="I1944" i="7" s="1"/>
  <c r="J1944" i="7" s="1"/>
  <c r="L1943" i="7"/>
  <c r="I1943" i="7"/>
  <c r="J1943" i="7" s="1"/>
  <c r="I1943" i="7" a="1"/>
  <c r="L1942" i="7"/>
  <c r="I1942" i="7"/>
  <c r="J1942" i="7" s="1"/>
  <c r="I1942" i="7" a="1"/>
  <c r="L1941" i="7"/>
  <c r="I1941" i="7"/>
  <c r="J1941" i="7" s="1"/>
  <c r="I1941" i="7" a="1"/>
  <c r="L1940" i="7"/>
  <c r="I1940" i="7"/>
  <c r="J1940" i="7" s="1"/>
  <c r="I1940" i="7" a="1"/>
  <c r="L1939" i="7"/>
  <c r="J1939" i="7"/>
  <c r="I1939" i="7"/>
  <c r="I1939" i="7" a="1"/>
  <c r="L1938" i="7"/>
  <c r="J1938" i="7"/>
  <c r="I1938" i="7"/>
  <c r="I1938" i="7" a="1"/>
  <c r="L1937" i="7"/>
  <c r="J1937" i="7"/>
  <c r="I1937" i="7"/>
  <c r="I1937" i="7" a="1"/>
  <c r="L1936" i="7"/>
  <c r="J1936" i="7"/>
  <c r="I1936" i="7"/>
  <c r="I1936" i="7" a="1"/>
  <c r="L1935" i="7"/>
  <c r="I1935" i="7" a="1"/>
  <c r="I1935" i="7" s="1"/>
  <c r="J1935" i="7" s="1"/>
  <c r="L1934" i="7"/>
  <c r="I1934" i="7" a="1"/>
  <c r="I1934" i="7" s="1"/>
  <c r="J1934" i="7" s="1"/>
  <c r="L1933" i="7"/>
  <c r="I1933" i="7" a="1"/>
  <c r="I1933" i="7" s="1"/>
  <c r="J1933" i="7" s="1"/>
  <c r="L1932" i="7"/>
  <c r="I1932" i="7" a="1"/>
  <c r="I1932" i="7" s="1"/>
  <c r="J1932" i="7" s="1"/>
  <c r="L1931" i="7"/>
  <c r="I1931" i="7" a="1"/>
  <c r="I1931" i="7" s="1"/>
  <c r="J1931" i="7" s="1"/>
  <c r="L1930" i="7"/>
  <c r="I1930" i="7" a="1"/>
  <c r="I1930" i="7" s="1"/>
  <c r="J1930" i="7" s="1"/>
  <c r="L1929" i="7"/>
  <c r="I1929" i="7"/>
  <c r="J1929" i="7" s="1"/>
  <c r="I1929" i="7" a="1"/>
  <c r="L1928" i="7"/>
  <c r="I1928" i="7"/>
  <c r="J1928" i="7" s="1"/>
  <c r="I1928" i="7" a="1"/>
  <c r="L1927" i="7"/>
  <c r="I1927" i="7"/>
  <c r="J1927" i="7" s="1"/>
  <c r="I1927" i="7" a="1"/>
  <c r="L1926" i="7"/>
  <c r="J1926" i="7"/>
  <c r="I1926" i="7"/>
  <c r="I1926" i="7" a="1"/>
  <c r="L1925" i="7"/>
  <c r="J1925" i="7"/>
  <c r="I1925" i="7"/>
  <c r="I1925" i="7" a="1"/>
  <c r="L1924" i="7"/>
  <c r="I1924" i="7" a="1"/>
  <c r="I1924" i="7" s="1"/>
  <c r="J1924" i="7" s="1"/>
  <c r="L1923" i="7"/>
  <c r="I1923" i="7" a="1"/>
  <c r="I1923" i="7" s="1"/>
  <c r="J1923" i="7" s="1"/>
  <c r="L1922" i="7"/>
  <c r="I1922" i="7" a="1"/>
  <c r="I1922" i="7" s="1"/>
  <c r="J1922" i="7" s="1"/>
  <c r="L1921" i="7"/>
  <c r="I1921" i="7" a="1"/>
  <c r="I1921" i="7" s="1"/>
  <c r="J1921" i="7" s="1"/>
  <c r="L1920" i="7"/>
  <c r="I1920" i="7"/>
  <c r="J1920" i="7" s="1"/>
  <c r="I1920" i="7" a="1"/>
  <c r="L1919" i="7"/>
  <c r="I1919" i="7"/>
  <c r="J1919" i="7" s="1"/>
  <c r="I1919" i="7" a="1"/>
  <c r="L1918" i="7"/>
  <c r="J1918" i="7"/>
  <c r="I1918" i="7"/>
  <c r="I1918" i="7" a="1"/>
  <c r="L1917" i="7"/>
  <c r="I1917" i="7" a="1"/>
  <c r="I1917" i="7" s="1"/>
  <c r="J1917" i="7" s="1"/>
  <c r="L1916" i="7"/>
  <c r="I1916" i="7" a="1"/>
  <c r="I1916" i="7" s="1"/>
  <c r="J1916" i="7" s="1"/>
  <c r="L1915" i="7"/>
  <c r="I1915" i="7" a="1"/>
  <c r="I1915" i="7" s="1"/>
  <c r="J1915" i="7" s="1"/>
  <c r="L1914" i="7"/>
  <c r="I1914" i="7"/>
  <c r="J1914" i="7" s="1"/>
  <c r="I1914" i="7" a="1"/>
  <c r="L1913" i="7"/>
  <c r="J1913" i="7"/>
  <c r="I1913" i="7"/>
  <c r="I1913" i="7" a="1"/>
  <c r="L1912" i="7"/>
  <c r="I1912" i="7" a="1"/>
  <c r="I1912" i="7" s="1"/>
  <c r="J1912" i="7" s="1"/>
  <c r="L1911" i="7"/>
  <c r="I1911" i="7" a="1"/>
  <c r="I1911" i="7" s="1"/>
  <c r="J1911" i="7" s="1"/>
  <c r="L1910" i="7"/>
  <c r="I1910" i="7" a="1"/>
  <c r="I1910" i="7" s="1"/>
  <c r="J1910" i="7" s="1"/>
  <c r="L1909" i="7"/>
  <c r="I1909" i="7" a="1"/>
  <c r="I1909" i="7" s="1"/>
  <c r="J1909" i="7" s="1"/>
  <c r="L1908" i="7"/>
  <c r="I1908" i="7"/>
  <c r="J1908" i="7" s="1"/>
  <c r="I1908" i="7" a="1"/>
  <c r="L1907" i="7"/>
  <c r="J1907" i="7"/>
  <c r="I1907" i="7"/>
  <c r="I1907" i="7" a="1"/>
  <c r="L1906" i="7"/>
  <c r="J1906" i="7"/>
  <c r="I1906" i="7"/>
  <c r="I1906" i="7" a="1"/>
  <c r="L1905" i="7"/>
  <c r="J1905" i="7"/>
  <c r="I1905" i="7"/>
  <c r="I1905" i="7" a="1"/>
  <c r="L1904" i="7"/>
  <c r="I1904" i="7" a="1"/>
  <c r="I1904" i="7" s="1"/>
  <c r="J1904" i="7" s="1"/>
  <c r="L1903" i="7"/>
  <c r="I1903" i="7" a="1"/>
  <c r="I1903" i="7" s="1"/>
  <c r="J1903" i="7" s="1"/>
  <c r="L1902" i="7"/>
  <c r="I1902" i="7" a="1"/>
  <c r="I1902" i="7" s="1"/>
  <c r="J1902" i="7" s="1"/>
  <c r="L1901" i="7"/>
  <c r="I1901" i="7" a="1"/>
  <c r="I1901" i="7" s="1"/>
  <c r="J1901" i="7" s="1"/>
  <c r="L1900" i="7"/>
  <c r="J1900" i="7"/>
  <c r="I1900" i="7"/>
  <c r="I1900" i="7" a="1"/>
  <c r="L1899" i="7"/>
  <c r="I1899" i="7"/>
  <c r="J1899" i="7" s="1"/>
  <c r="I1899" i="7" a="1"/>
  <c r="L1898" i="7"/>
  <c r="J1898" i="7"/>
  <c r="I1898" i="7"/>
  <c r="I1898" i="7" a="1"/>
  <c r="L1897" i="7"/>
  <c r="J1897" i="7"/>
  <c r="I1897" i="7"/>
  <c r="I1897" i="7" a="1"/>
  <c r="L1896" i="7"/>
  <c r="I1896" i="7" a="1"/>
  <c r="I1896" i="7" s="1"/>
  <c r="J1896" i="7" s="1"/>
  <c r="L1895" i="7"/>
  <c r="I1895" i="7" a="1"/>
  <c r="I1895" i="7" s="1"/>
  <c r="J1895" i="7" s="1"/>
  <c r="L1894" i="7"/>
  <c r="I1894" i="7" a="1"/>
  <c r="I1894" i="7" s="1"/>
  <c r="J1894" i="7" s="1"/>
  <c r="L1893" i="7"/>
  <c r="I1893" i="7" a="1"/>
  <c r="I1893" i="7" s="1"/>
  <c r="J1893" i="7" s="1"/>
  <c r="L1892" i="7"/>
  <c r="I1892" i="7"/>
  <c r="J1892" i="7" s="1"/>
  <c r="I1892" i="7" a="1"/>
  <c r="L1891" i="7"/>
  <c r="J1891" i="7"/>
  <c r="I1891" i="7"/>
  <c r="I1891" i="7" a="1"/>
  <c r="L1890" i="7"/>
  <c r="J1890" i="7"/>
  <c r="I1890" i="7"/>
  <c r="I1890" i="7" a="1"/>
  <c r="L1889" i="7"/>
  <c r="J1889" i="7"/>
  <c r="I1889" i="7"/>
  <c r="I1889" i="7" a="1"/>
  <c r="L1888" i="7"/>
  <c r="I1888" i="7" a="1"/>
  <c r="I1888" i="7" s="1"/>
  <c r="J1888" i="7" s="1"/>
  <c r="L1887" i="7"/>
  <c r="I1887" i="7" a="1"/>
  <c r="I1887" i="7" s="1"/>
  <c r="J1887" i="7" s="1"/>
  <c r="L1886" i="7"/>
  <c r="I1886" i="7"/>
  <c r="J1886" i="7" s="1"/>
  <c r="I1886" i="7" a="1"/>
  <c r="L1885" i="7"/>
  <c r="I1885" i="7" a="1"/>
  <c r="I1885" i="7" s="1"/>
  <c r="J1885" i="7" s="1"/>
  <c r="L1884" i="7"/>
  <c r="I1884" i="7"/>
  <c r="J1884" i="7" s="1"/>
  <c r="I1884" i="7" a="1"/>
  <c r="L1883" i="7"/>
  <c r="I1883" i="7"/>
  <c r="J1883" i="7" s="1"/>
  <c r="I1883" i="7" a="1"/>
  <c r="L1882" i="7"/>
  <c r="J1882" i="7"/>
  <c r="I1882" i="7"/>
  <c r="I1882" i="7" a="1"/>
  <c r="L1881" i="7"/>
  <c r="J1881" i="7"/>
  <c r="I1881" i="7"/>
  <c r="I1881" i="7" a="1"/>
  <c r="L1880" i="7"/>
  <c r="I1880" i="7" a="1"/>
  <c r="I1880" i="7" s="1"/>
  <c r="J1880" i="7" s="1"/>
  <c r="L1879" i="7"/>
  <c r="I1879" i="7" a="1"/>
  <c r="I1879" i="7" s="1"/>
  <c r="J1879" i="7" s="1"/>
  <c r="L1878" i="7"/>
  <c r="I1878" i="7" a="1"/>
  <c r="I1878" i="7" s="1"/>
  <c r="J1878" i="7" s="1"/>
  <c r="L1877" i="7"/>
  <c r="I1877" i="7"/>
  <c r="J1877" i="7" s="1"/>
  <c r="I1877" i="7" a="1"/>
  <c r="L1876" i="7"/>
  <c r="I1876" i="7"/>
  <c r="J1876" i="7" s="1"/>
  <c r="I1876" i="7" a="1"/>
  <c r="L1875" i="7"/>
  <c r="J1875" i="7"/>
  <c r="I1875" i="7"/>
  <c r="I1875" i="7" a="1"/>
  <c r="L1874" i="7"/>
  <c r="I1874" i="7"/>
  <c r="J1874" i="7" s="1"/>
  <c r="I1874" i="7" a="1"/>
  <c r="L1873" i="7"/>
  <c r="I1873" i="7"/>
  <c r="J1873" i="7" s="1"/>
  <c r="I1873" i="7" a="1"/>
  <c r="L1872" i="7"/>
  <c r="J1872" i="7"/>
  <c r="I1872" i="7"/>
  <c r="I1872" i="7" a="1"/>
  <c r="L1871" i="7"/>
  <c r="J1871" i="7"/>
  <c r="I1871" i="7"/>
  <c r="I1871" i="7" a="1"/>
  <c r="L1870" i="7"/>
  <c r="J1870" i="7"/>
  <c r="I1870" i="7"/>
  <c r="I1870" i="7" a="1"/>
  <c r="L1869" i="7"/>
  <c r="J1869" i="7"/>
  <c r="I1869" i="7"/>
  <c r="I1869" i="7" a="1"/>
  <c r="L1868" i="7"/>
  <c r="I1868" i="7" a="1"/>
  <c r="I1868" i="7" s="1"/>
  <c r="J1868" i="7" s="1"/>
  <c r="L1867" i="7"/>
  <c r="I1867" i="7" a="1"/>
  <c r="I1867" i="7" s="1"/>
  <c r="J1867" i="7" s="1"/>
  <c r="L1866" i="7"/>
  <c r="I1866" i="7" a="1"/>
  <c r="I1866" i="7" s="1"/>
  <c r="J1866" i="7" s="1"/>
  <c r="L1865" i="7"/>
  <c r="I1865" i="7" a="1"/>
  <c r="I1865" i="7" s="1"/>
  <c r="J1865" i="7" s="1"/>
  <c r="L1864" i="7"/>
  <c r="I1864" i="7" a="1"/>
  <c r="I1864" i="7" s="1"/>
  <c r="J1864" i="7" s="1"/>
  <c r="L1863" i="7"/>
  <c r="I1863" i="7" a="1"/>
  <c r="I1863" i="7" s="1"/>
  <c r="J1863" i="7" s="1"/>
  <c r="L1862" i="7"/>
  <c r="I1862" i="7" a="1"/>
  <c r="I1862" i="7" s="1"/>
  <c r="J1862" i="7" s="1"/>
  <c r="L1861" i="7"/>
  <c r="I1861" i="7" a="1"/>
  <c r="I1861" i="7" s="1"/>
  <c r="J1861" i="7" s="1"/>
  <c r="L1860" i="7"/>
  <c r="J1860" i="7"/>
  <c r="I1860" i="7"/>
  <c r="I1860" i="7" a="1"/>
  <c r="L1859" i="7"/>
  <c r="J1859" i="7"/>
  <c r="I1859" i="7"/>
  <c r="I1859" i="7" a="1"/>
  <c r="L1858" i="7"/>
  <c r="I1858" i="7" a="1"/>
  <c r="I1858" i="7" s="1"/>
  <c r="J1858" i="7" s="1"/>
  <c r="L1857" i="7"/>
  <c r="I1857" i="7" a="1"/>
  <c r="I1857" i="7" s="1"/>
  <c r="J1857" i="7" s="1"/>
  <c r="L1856" i="7"/>
  <c r="I1856" i="7" a="1"/>
  <c r="I1856" i="7" s="1"/>
  <c r="J1856" i="7" s="1"/>
  <c r="L1855" i="7"/>
  <c r="I1855" i="7" a="1"/>
  <c r="I1855" i="7" s="1"/>
  <c r="J1855" i="7" s="1"/>
  <c r="L1854" i="7"/>
  <c r="I1854" i="7"/>
  <c r="J1854" i="7" s="1"/>
  <c r="I1854" i="7" a="1"/>
  <c r="L1853" i="7"/>
  <c r="J1853" i="7"/>
  <c r="I1853" i="7"/>
  <c r="I1853" i="7" a="1"/>
  <c r="L1852" i="7"/>
  <c r="I1852" i="7"/>
  <c r="J1852" i="7" s="1"/>
  <c r="I1852" i="7" a="1"/>
  <c r="L1851" i="7"/>
  <c r="J1851" i="7"/>
  <c r="I1851" i="7"/>
  <c r="I1851" i="7" a="1"/>
  <c r="L1850" i="7"/>
  <c r="J1850" i="7"/>
  <c r="I1850" i="7"/>
  <c r="I1850" i="7" a="1"/>
  <c r="L1849" i="7"/>
  <c r="J1849" i="7"/>
  <c r="I1849" i="7"/>
  <c r="I1849" i="7" a="1"/>
  <c r="L1848" i="7"/>
  <c r="J1848" i="7"/>
  <c r="I1848" i="7"/>
  <c r="I1848" i="7" a="1"/>
  <c r="L1847" i="7"/>
  <c r="J1847" i="7"/>
  <c r="I1847" i="7"/>
  <c r="I1847" i="7" a="1"/>
  <c r="L1846" i="7"/>
  <c r="J1846" i="7"/>
  <c r="I1846" i="7"/>
  <c r="I1846" i="7" a="1"/>
  <c r="L1845" i="7"/>
  <c r="J1845" i="7"/>
  <c r="I1845" i="7"/>
  <c r="I1845" i="7" a="1"/>
  <c r="L1844" i="7"/>
  <c r="I1844" i="7" a="1"/>
  <c r="I1844" i="7" s="1"/>
  <c r="J1844" i="7" s="1"/>
  <c r="L1843" i="7"/>
  <c r="I1843" i="7" a="1"/>
  <c r="I1843" i="7" s="1"/>
  <c r="J1843" i="7" s="1"/>
  <c r="L1842" i="7"/>
  <c r="I1842" i="7" a="1"/>
  <c r="I1842" i="7" s="1"/>
  <c r="J1842" i="7" s="1"/>
  <c r="L1841" i="7"/>
  <c r="I1841" i="7" a="1"/>
  <c r="I1841" i="7" s="1"/>
  <c r="J1841" i="7" s="1"/>
  <c r="L1840" i="7"/>
  <c r="I1840" i="7"/>
  <c r="J1840" i="7" s="1"/>
  <c r="I1840" i="7" a="1"/>
  <c r="L1839" i="7"/>
  <c r="I1839" i="7" a="1"/>
  <c r="I1839" i="7" s="1"/>
  <c r="J1839" i="7" s="1"/>
  <c r="L1838" i="7"/>
  <c r="I1838" i="7" a="1"/>
  <c r="I1838" i="7" s="1"/>
  <c r="J1838" i="7" s="1"/>
  <c r="L1837" i="7"/>
  <c r="I1837" i="7" a="1"/>
  <c r="I1837" i="7" s="1"/>
  <c r="J1837" i="7" s="1"/>
  <c r="L1836" i="7"/>
  <c r="J1836" i="7"/>
  <c r="I1836" i="7"/>
  <c r="I1836" i="7" a="1"/>
  <c r="L1835" i="7"/>
  <c r="I1835" i="7"/>
  <c r="J1835" i="7" s="1"/>
  <c r="I1835" i="7" a="1"/>
  <c r="L1834" i="7"/>
  <c r="J1834" i="7"/>
  <c r="I1834" i="7"/>
  <c r="I1834" i="7" a="1"/>
  <c r="L1833" i="7"/>
  <c r="J1833" i="7"/>
  <c r="I1833" i="7"/>
  <c r="I1833" i="7" a="1"/>
  <c r="L1832" i="7"/>
  <c r="I1832" i="7" a="1"/>
  <c r="I1832" i="7" s="1"/>
  <c r="J1832" i="7" s="1"/>
  <c r="L1831" i="7"/>
  <c r="I1831" i="7" a="1"/>
  <c r="I1831" i="7" s="1"/>
  <c r="J1831" i="7" s="1"/>
  <c r="L1830" i="7"/>
  <c r="I1830" i="7" a="1"/>
  <c r="I1830" i="7" s="1"/>
  <c r="J1830" i="7" s="1"/>
  <c r="L1829" i="7"/>
  <c r="I1829" i="7" a="1"/>
  <c r="I1829" i="7" s="1"/>
  <c r="J1829" i="7" s="1"/>
  <c r="L1828" i="7"/>
  <c r="I1828" i="7"/>
  <c r="J1828" i="7" s="1"/>
  <c r="I1828" i="7" a="1"/>
  <c r="L1827" i="7"/>
  <c r="J1827" i="7"/>
  <c r="I1827" i="7"/>
  <c r="I1827" i="7" a="1"/>
  <c r="L1826" i="7"/>
  <c r="J1826" i="7"/>
  <c r="I1826" i="7"/>
  <c r="I1826" i="7" a="1"/>
  <c r="L1825" i="7"/>
  <c r="J1825" i="7"/>
  <c r="I1825" i="7"/>
  <c r="I1825" i="7" a="1"/>
  <c r="L1824" i="7"/>
  <c r="J1824" i="7"/>
  <c r="I1824" i="7"/>
  <c r="I1824" i="7" a="1"/>
  <c r="L1823" i="7"/>
  <c r="J1823" i="7"/>
  <c r="I1823" i="7"/>
  <c r="I1823" i="7" a="1"/>
  <c r="L1822" i="7"/>
  <c r="J1822" i="7"/>
  <c r="I1822" i="7"/>
  <c r="I1822" i="7" a="1"/>
  <c r="L1821" i="7"/>
  <c r="J1821" i="7"/>
  <c r="I1821" i="7"/>
  <c r="I1821" i="7" a="1"/>
  <c r="L1820" i="7"/>
  <c r="J1820" i="7"/>
  <c r="I1820" i="7"/>
  <c r="I1820" i="7" a="1"/>
  <c r="L1819" i="7"/>
  <c r="J1819" i="7"/>
  <c r="I1819" i="7"/>
  <c r="I1819" i="7" a="1"/>
  <c r="L1818" i="7"/>
  <c r="J1818" i="7"/>
  <c r="I1818" i="7"/>
  <c r="I1818" i="7" a="1"/>
  <c r="L1817" i="7"/>
  <c r="I1817" i="7" a="1"/>
  <c r="I1817" i="7" s="1"/>
  <c r="J1817" i="7" s="1"/>
  <c r="L1816" i="7"/>
  <c r="I1816" i="7" a="1"/>
  <c r="I1816" i="7" s="1"/>
  <c r="J1816" i="7" s="1"/>
  <c r="L1815" i="7"/>
  <c r="I1815" i="7" a="1"/>
  <c r="I1815" i="7" s="1"/>
  <c r="J1815" i="7" s="1"/>
  <c r="L1814" i="7"/>
  <c r="I1814" i="7" a="1"/>
  <c r="I1814" i="7" s="1"/>
  <c r="J1814" i="7" s="1"/>
  <c r="L1813" i="7"/>
  <c r="I1813" i="7" a="1"/>
  <c r="I1813" i="7" s="1"/>
  <c r="J1813" i="7" s="1"/>
  <c r="L1812" i="7"/>
  <c r="I1812" i="7" a="1"/>
  <c r="I1812" i="7" s="1"/>
  <c r="J1812" i="7" s="1"/>
  <c r="L1811" i="7"/>
  <c r="I1811" i="7" a="1"/>
  <c r="I1811" i="7" s="1"/>
  <c r="J1811" i="7" s="1"/>
  <c r="L1810" i="7"/>
  <c r="I1810" i="7"/>
  <c r="J1810" i="7" s="1"/>
  <c r="I1810" i="7" a="1"/>
  <c r="L1809" i="7"/>
  <c r="I1809" i="7" a="1"/>
  <c r="I1809" i="7" s="1"/>
  <c r="J1809" i="7" s="1"/>
  <c r="L1808" i="7"/>
  <c r="I1808" i="7"/>
  <c r="J1808" i="7" s="1"/>
  <c r="I1808" i="7" a="1"/>
  <c r="L1807" i="7"/>
  <c r="I1807" i="7" a="1"/>
  <c r="I1807" i="7" s="1"/>
  <c r="J1807" i="7" s="1"/>
  <c r="L1806" i="7"/>
  <c r="I1806" i="7" a="1"/>
  <c r="I1806" i="7" s="1"/>
  <c r="J1806" i="7" s="1"/>
  <c r="L1805" i="7"/>
  <c r="I1805" i="7" a="1"/>
  <c r="I1805" i="7" s="1"/>
  <c r="J1805" i="7" s="1"/>
  <c r="L1804" i="7"/>
  <c r="I1804" i="7" a="1"/>
  <c r="I1804" i="7" s="1"/>
  <c r="J1804" i="7" s="1"/>
  <c r="L1803" i="7"/>
  <c r="I1803" i="7"/>
  <c r="J1803" i="7" s="1"/>
  <c r="I1803" i="7" a="1"/>
  <c r="L1802" i="7"/>
  <c r="J1802" i="7"/>
  <c r="I1802" i="7"/>
  <c r="I1802" i="7" a="1"/>
  <c r="L1801" i="7"/>
  <c r="I1801" i="7"/>
  <c r="J1801" i="7" s="1"/>
  <c r="I1801" i="7" a="1"/>
  <c r="L1800" i="7"/>
  <c r="J1800" i="7"/>
  <c r="I1800" i="7"/>
  <c r="I1800" i="7" a="1"/>
  <c r="L1799" i="7"/>
  <c r="I1799" i="7"/>
  <c r="J1799" i="7" s="1"/>
  <c r="I1799" i="7" a="1"/>
  <c r="L1798" i="7"/>
  <c r="J1798" i="7"/>
  <c r="I1798" i="7"/>
  <c r="I1798" i="7" a="1"/>
  <c r="L1797" i="7"/>
  <c r="I1797" i="7"/>
  <c r="J1797" i="7" s="1"/>
  <c r="I1797" i="7" a="1"/>
  <c r="L1796" i="7"/>
  <c r="I1796" i="7"/>
  <c r="J1796" i="7" s="1"/>
  <c r="I1796" i="7" a="1"/>
  <c r="L1795" i="7"/>
  <c r="I1795" i="7"/>
  <c r="J1795" i="7" s="1"/>
  <c r="I1795" i="7" a="1"/>
  <c r="L1794" i="7"/>
  <c r="J1794" i="7"/>
  <c r="I1794" i="7"/>
  <c r="I1794" i="7" a="1"/>
  <c r="L1793" i="7"/>
  <c r="I1793" i="7"/>
  <c r="J1793" i="7" s="1"/>
  <c r="I1793" i="7" a="1"/>
  <c r="L1792" i="7"/>
  <c r="J1792" i="7"/>
  <c r="I1792" i="7"/>
  <c r="I1792" i="7" a="1"/>
  <c r="L1791" i="7"/>
  <c r="J1791" i="7"/>
  <c r="I1791" i="7"/>
  <c r="I1791" i="7" a="1"/>
  <c r="L1790" i="7"/>
  <c r="J1790" i="7"/>
  <c r="I1790" i="7"/>
  <c r="I1790" i="7" a="1"/>
  <c r="L1789" i="7"/>
  <c r="J1789" i="7"/>
  <c r="I1789" i="7"/>
  <c r="I1789" i="7" a="1"/>
  <c r="L1788" i="7"/>
  <c r="I1788" i="7" a="1"/>
  <c r="I1788" i="7" s="1"/>
  <c r="J1788" i="7" s="1"/>
  <c r="L1787" i="7"/>
  <c r="I1787" i="7" a="1"/>
  <c r="I1787" i="7" s="1"/>
  <c r="J1787" i="7" s="1"/>
  <c r="L1786" i="7"/>
  <c r="I1786" i="7" a="1"/>
  <c r="I1786" i="7" s="1"/>
  <c r="J1786" i="7" s="1"/>
  <c r="L1785" i="7"/>
  <c r="I1785" i="7" a="1"/>
  <c r="I1785" i="7" s="1"/>
  <c r="J1785" i="7" s="1"/>
  <c r="L1784" i="7"/>
  <c r="I1784" i="7" a="1"/>
  <c r="I1784" i="7" s="1"/>
  <c r="J1784" i="7" s="1"/>
  <c r="L1783" i="7"/>
  <c r="I1783" i="7"/>
  <c r="J1783" i="7" s="1"/>
  <c r="I1783" i="7" a="1"/>
  <c r="L1782" i="7"/>
  <c r="I1782" i="7" a="1"/>
  <c r="I1782" i="7" s="1"/>
  <c r="L1781" i="7"/>
  <c r="I1781" i="7"/>
  <c r="J1781" i="7" s="1"/>
  <c r="I1781" i="7" a="1"/>
  <c r="L1780" i="7"/>
  <c r="I1780" i="7"/>
  <c r="J1780" i="7" s="1"/>
  <c r="I1780" i="7" a="1"/>
  <c r="L1779" i="7"/>
  <c r="I1779" i="7"/>
  <c r="J1779" i="7" s="1"/>
  <c r="I1779" i="7" a="1"/>
  <c r="L1778" i="7"/>
  <c r="I1778" i="7"/>
  <c r="I1778" i="7" a="1"/>
  <c r="L1777" i="7"/>
  <c r="I1777" i="7"/>
  <c r="J1777" i="7" s="1"/>
  <c r="I1777" i="7" a="1"/>
  <c r="L1776" i="7"/>
  <c r="I1776" i="7"/>
  <c r="I1776" i="7" a="1"/>
  <c r="L1775" i="7"/>
  <c r="J1775" i="7"/>
  <c r="I1775" i="7"/>
  <c r="I1775" i="7" a="1"/>
  <c r="L1774" i="7"/>
  <c r="J1774" i="7"/>
  <c r="I1774" i="7"/>
  <c r="I1774" i="7" a="1"/>
  <c r="L1773" i="7"/>
  <c r="J1773" i="7"/>
  <c r="I1773" i="7"/>
  <c r="I1773" i="7" a="1"/>
  <c r="L1772" i="7"/>
  <c r="I1772" i="7" a="1"/>
  <c r="I1772" i="7" s="1"/>
  <c r="J1772" i="7" s="1"/>
  <c r="L1771" i="7"/>
  <c r="I1771" i="7" a="1"/>
  <c r="I1771" i="7" s="1"/>
  <c r="J1771" i="7" s="1"/>
  <c r="L1770" i="7"/>
  <c r="I1770" i="7" a="1"/>
  <c r="I1770" i="7" s="1"/>
  <c r="J1770" i="7" s="1"/>
  <c r="L1769" i="7"/>
  <c r="I1769" i="7" a="1"/>
  <c r="I1769" i="7" s="1"/>
  <c r="L1768" i="7"/>
  <c r="I1768" i="7" a="1"/>
  <c r="I1768" i="7" s="1"/>
  <c r="J1768" i="7" s="1"/>
  <c r="L1767" i="7"/>
  <c r="I1767" i="7" a="1"/>
  <c r="I1767" i="7" s="1"/>
  <c r="L1766" i="7"/>
  <c r="I1766" i="7" a="1"/>
  <c r="I1766" i="7" s="1"/>
  <c r="L1765" i="7"/>
  <c r="I1765" i="7"/>
  <c r="J1765" i="7" s="1"/>
  <c r="I1765" i="7" a="1"/>
  <c r="L1764" i="7"/>
  <c r="J1764" i="7"/>
  <c r="I1764" i="7"/>
  <c r="I1764" i="7" a="1"/>
  <c r="L1763" i="7"/>
  <c r="I1763" i="7"/>
  <c r="J1763" i="7" s="1"/>
  <c r="I1763" i="7" a="1"/>
  <c r="L1762" i="7"/>
  <c r="J1762" i="7"/>
  <c r="I1762" i="7"/>
  <c r="K1762" i="7" s="1"/>
  <c r="I1762" i="7" a="1"/>
  <c r="L1761" i="7"/>
  <c r="J1761" i="7"/>
  <c r="I1761" i="7"/>
  <c r="I1761" i="7" a="1"/>
  <c r="L1760" i="7"/>
  <c r="J1760" i="7"/>
  <c r="I1760" i="7"/>
  <c r="I1760" i="7" a="1"/>
  <c r="L1759" i="7"/>
  <c r="J1759" i="7"/>
  <c r="I1759" i="7"/>
  <c r="I1759" i="7" a="1"/>
  <c r="L1758" i="7"/>
  <c r="J1758" i="7"/>
  <c r="I1758" i="7"/>
  <c r="K1758" i="7" s="1"/>
  <c r="I1758" i="7" a="1"/>
  <c r="L1757" i="7"/>
  <c r="I1757" i="7" a="1"/>
  <c r="I1757" i="7" s="1"/>
  <c r="J1757" i="7" s="1"/>
  <c r="L1756" i="7"/>
  <c r="I1756" i="7" a="1"/>
  <c r="I1756" i="7" s="1"/>
  <c r="L1755" i="7"/>
  <c r="I1755" i="7"/>
  <c r="J1755" i="7" s="1"/>
  <c r="I1755" i="7" a="1"/>
  <c r="L1754" i="7"/>
  <c r="I1754" i="7" a="1"/>
  <c r="I1754" i="7" s="1"/>
  <c r="J1754" i="7" s="1"/>
  <c r="L1753" i="7"/>
  <c r="I1753" i="7"/>
  <c r="J1753" i="7" s="1"/>
  <c r="I1753" i="7" a="1"/>
  <c r="L1752" i="7"/>
  <c r="I1752" i="7"/>
  <c r="J1752" i="7" s="1"/>
  <c r="I1752" i="7" a="1"/>
  <c r="L1751" i="7"/>
  <c r="J1751" i="7"/>
  <c r="I1751" i="7"/>
  <c r="I1751" i="7" a="1"/>
  <c r="L1750" i="7"/>
  <c r="J1750" i="7"/>
  <c r="I1750" i="7"/>
  <c r="I1750" i="7" a="1"/>
  <c r="L1749" i="7"/>
  <c r="I1749" i="7" a="1"/>
  <c r="I1749" i="7" s="1"/>
  <c r="L1748" i="7"/>
  <c r="I1748" i="7" a="1"/>
  <c r="I1748" i="7" s="1"/>
  <c r="J1748" i="7" s="1"/>
  <c r="L1747" i="7"/>
  <c r="I1747" i="7" a="1"/>
  <c r="I1747" i="7" s="1"/>
  <c r="J1747" i="7" s="1"/>
  <c r="L1746" i="7"/>
  <c r="I1746" i="7" a="1"/>
  <c r="I1746" i="7" s="1"/>
  <c r="J1746" i="7" s="1"/>
  <c r="L1745" i="7"/>
  <c r="I1745" i="7" a="1"/>
  <c r="I1745" i="7" s="1"/>
  <c r="J1745" i="7" s="1"/>
  <c r="L1744" i="7"/>
  <c r="J1744" i="7"/>
  <c r="I1744" i="7"/>
  <c r="I1744" i="7" a="1"/>
  <c r="L1743" i="7"/>
  <c r="I1743" i="7"/>
  <c r="J1743" i="7" s="1"/>
  <c r="I1743" i="7" a="1"/>
  <c r="L1742" i="7"/>
  <c r="J1742" i="7"/>
  <c r="I1742" i="7"/>
  <c r="I1742" i="7" a="1"/>
  <c r="L1741" i="7"/>
  <c r="J1741" i="7"/>
  <c r="I1741" i="7"/>
  <c r="I1741" i="7" a="1"/>
  <c r="L1740" i="7"/>
  <c r="J1740" i="7"/>
  <c r="I1740" i="7"/>
  <c r="I1740" i="7" a="1"/>
  <c r="L1739" i="7"/>
  <c r="J1739" i="7"/>
  <c r="I1739" i="7"/>
  <c r="I1739" i="7" a="1"/>
  <c r="L1738" i="7"/>
  <c r="J1738" i="7"/>
  <c r="I1738" i="7"/>
  <c r="I1738" i="7" a="1"/>
  <c r="L1737" i="7"/>
  <c r="J1737" i="7"/>
  <c r="I1737" i="7"/>
  <c r="I1737" i="7" a="1"/>
  <c r="L1736" i="7"/>
  <c r="I1736" i="7" a="1"/>
  <c r="I1736" i="7" s="1"/>
  <c r="J1736" i="7" s="1"/>
  <c r="L1735" i="7"/>
  <c r="I1735" i="7" a="1"/>
  <c r="I1735" i="7" s="1"/>
  <c r="J1735" i="7" s="1"/>
  <c r="L1734" i="7"/>
  <c r="I1734" i="7" a="1"/>
  <c r="I1734" i="7" s="1"/>
  <c r="J1734" i="7" s="1"/>
  <c r="L1733" i="7"/>
  <c r="I1733" i="7" a="1"/>
  <c r="I1733" i="7" s="1"/>
  <c r="J1733" i="7" s="1"/>
  <c r="L1732" i="7"/>
  <c r="I1732" i="7" a="1"/>
  <c r="I1732" i="7" s="1"/>
  <c r="J1732" i="7" s="1"/>
  <c r="L1731" i="7"/>
  <c r="I1731" i="7" a="1"/>
  <c r="I1731" i="7" s="1"/>
  <c r="J1731" i="7" s="1"/>
  <c r="L1730" i="7"/>
  <c r="I1730" i="7" a="1"/>
  <c r="I1730" i="7" s="1"/>
  <c r="J1730" i="7" s="1"/>
  <c r="L1729" i="7"/>
  <c r="I1729" i="7"/>
  <c r="J1729" i="7" s="1"/>
  <c r="I1729" i="7" a="1"/>
  <c r="L1728" i="7"/>
  <c r="I1728" i="7" a="1"/>
  <c r="I1728" i="7" s="1"/>
  <c r="J1728" i="7" s="1"/>
  <c r="L1727" i="7"/>
  <c r="I1727" i="7"/>
  <c r="J1727" i="7" s="1"/>
  <c r="I1727" i="7" a="1"/>
  <c r="L1726" i="7"/>
  <c r="I1726" i="7" a="1"/>
  <c r="I1726" i="7" s="1"/>
  <c r="J1726" i="7" s="1"/>
  <c r="L1725" i="7"/>
  <c r="I1725" i="7" a="1"/>
  <c r="I1725" i="7" s="1"/>
  <c r="J1725" i="7" s="1"/>
  <c r="L1724" i="7"/>
  <c r="I1724" i="7" a="1"/>
  <c r="I1724" i="7" s="1"/>
  <c r="J1724" i="7" s="1"/>
  <c r="L1723" i="7"/>
  <c r="I1723" i="7"/>
  <c r="J1723" i="7" s="1"/>
  <c r="I1723" i="7" a="1"/>
  <c r="L1722" i="7"/>
  <c r="I1722" i="7" a="1"/>
  <c r="I1722" i="7" s="1"/>
  <c r="J1722" i="7" s="1"/>
  <c r="L1721" i="7"/>
  <c r="J1721" i="7"/>
  <c r="I1721" i="7"/>
  <c r="I1721" i="7" a="1"/>
  <c r="L1720" i="7"/>
  <c r="I1720" i="7"/>
  <c r="J1720" i="7" s="1"/>
  <c r="I1720" i="7" a="1"/>
  <c r="L1719" i="7"/>
  <c r="I1719" i="7"/>
  <c r="J1719" i="7" s="1"/>
  <c r="I1719" i="7" a="1"/>
  <c r="L1718" i="7"/>
  <c r="I1718" i="7"/>
  <c r="J1718" i="7" s="1"/>
  <c r="I1718" i="7" a="1"/>
  <c r="L1717" i="7"/>
  <c r="I1717" i="7"/>
  <c r="J1717" i="7" s="1"/>
  <c r="I1717" i="7" a="1"/>
  <c r="L1716" i="7"/>
  <c r="I1716" i="7" a="1"/>
  <c r="I1716" i="7" s="1"/>
  <c r="J1716" i="7" s="1"/>
  <c r="L1715" i="7"/>
  <c r="J1715" i="7"/>
  <c r="I1715" i="7"/>
  <c r="I1715" i="7" a="1"/>
  <c r="L1714" i="7"/>
  <c r="I1714" i="7"/>
  <c r="K1714" i="7" s="1"/>
  <c r="I1714" i="7" a="1"/>
  <c r="L1713" i="7"/>
  <c r="J1713" i="7"/>
  <c r="I1713" i="7"/>
  <c r="I1713" i="7" a="1"/>
  <c r="L1712" i="7"/>
  <c r="I1712" i="7"/>
  <c r="K1712" i="7" s="1"/>
  <c r="I1712" i="7" a="1"/>
  <c r="L1711" i="7"/>
  <c r="J1711" i="7"/>
  <c r="I1711" i="7"/>
  <c r="K1711" i="7" s="1"/>
  <c r="I1711" i="7" a="1"/>
  <c r="L1710" i="7"/>
  <c r="I1710" i="7"/>
  <c r="J1710" i="7" s="1"/>
  <c r="I1710" i="7" a="1"/>
  <c r="L1709" i="7"/>
  <c r="J1709" i="7"/>
  <c r="I1709" i="7"/>
  <c r="I1709" i="7" a="1"/>
  <c r="L1708" i="7"/>
  <c r="I1708" i="7"/>
  <c r="J1708" i="7" s="1"/>
  <c r="I1708" i="7" a="1"/>
  <c r="L1707" i="7"/>
  <c r="I1707" i="7" a="1"/>
  <c r="I1707" i="7" s="1"/>
  <c r="J1707" i="7" s="1"/>
  <c r="L1706" i="7"/>
  <c r="J1706" i="7"/>
  <c r="I1706" i="7" a="1"/>
  <c r="I1706" i="7" s="1"/>
  <c r="L1705" i="7"/>
  <c r="I1705" i="7" a="1"/>
  <c r="I1705" i="7" s="1"/>
  <c r="L1704" i="7"/>
  <c r="I1704" i="7" a="1"/>
  <c r="I1704" i="7" s="1"/>
  <c r="J1704" i="7" s="1"/>
  <c r="L1703" i="7"/>
  <c r="I1703" i="7" a="1"/>
  <c r="I1703" i="7" s="1"/>
  <c r="J1703" i="7" s="1"/>
  <c r="L1702" i="7"/>
  <c r="J1702" i="7"/>
  <c r="I1702" i="7" a="1"/>
  <c r="I1702" i="7" s="1"/>
  <c r="L1701" i="7"/>
  <c r="I1701" i="7" a="1"/>
  <c r="I1701" i="7" s="1"/>
  <c r="J1701" i="7" s="1"/>
  <c r="L1700" i="7"/>
  <c r="J1700" i="7"/>
  <c r="I1700" i="7" a="1"/>
  <c r="I1700" i="7" s="1"/>
  <c r="K1700" i="7" s="1"/>
  <c r="L1699" i="7"/>
  <c r="I1699" i="7" a="1"/>
  <c r="I1699" i="7" s="1"/>
  <c r="J1699" i="7" s="1"/>
  <c r="L1698" i="7"/>
  <c r="J1698" i="7"/>
  <c r="I1698" i="7" a="1"/>
  <c r="I1698" i="7" s="1"/>
  <c r="L1697" i="7"/>
  <c r="I1697" i="7" a="1"/>
  <c r="I1697" i="7" s="1"/>
  <c r="J1697" i="7" s="1"/>
  <c r="L1696" i="7"/>
  <c r="I1696" i="7" a="1"/>
  <c r="I1696" i="7" s="1"/>
  <c r="J1696" i="7" s="1"/>
  <c r="L1695" i="7"/>
  <c r="I1695" i="7" a="1"/>
  <c r="I1695" i="7" s="1"/>
  <c r="J1695" i="7" s="1"/>
  <c r="L1694" i="7"/>
  <c r="I1694" i="7" a="1"/>
  <c r="I1694" i="7" s="1"/>
  <c r="J1694" i="7" s="1"/>
  <c r="L1693" i="7"/>
  <c r="I1693" i="7" a="1"/>
  <c r="I1693" i="7" s="1"/>
  <c r="J1693" i="7" s="1"/>
  <c r="L1692" i="7"/>
  <c r="J1692" i="7"/>
  <c r="I1692" i="7"/>
  <c r="I1692" i="7" a="1"/>
  <c r="L1691" i="7"/>
  <c r="I1691" i="7"/>
  <c r="I1691" i="7" a="1"/>
  <c r="L1690" i="7"/>
  <c r="J1690" i="7"/>
  <c r="I1690" i="7"/>
  <c r="I1690" i="7" a="1"/>
  <c r="L1689" i="7"/>
  <c r="I1689" i="7"/>
  <c r="J1689" i="7" s="1"/>
  <c r="I1689" i="7" a="1"/>
  <c r="L1688" i="7"/>
  <c r="J1688" i="7"/>
  <c r="I1688" i="7"/>
  <c r="I1688" i="7" a="1"/>
  <c r="L1687" i="7"/>
  <c r="J1687" i="7"/>
  <c r="I1687" i="7"/>
  <c r="I1687" i="7" a="1"/>
  <c r="L1686" i="7"/>
  <c r="J1686" i="7"/>
  <c r="I1686" i="7"/>
  <c r="I1686" i="7" a="1"/>
  <c r="L1685" i="7"/>
  <c r="J1685" i="7"/>
  <c r="I1685" i="7"/>
  <c r="I1685" i="7" a="1"/>
  <c r="L1684" i="7"/>
  <c r="J1684" i="7"/>
  <c r="I1684" i="7"/>
  <c r="I1684" i="7" a="1"/>
  <c r="L1683" i="7"/>
  <c r="J1683" i="7"/>
  <c r="I1683" i="7"/>
  <c r="I1683" i="7" a="1"/>
  <c r="L1682" i="7"/>
  <c r="J1682" i="7"/>
  <c r="I1682" i="7"/>
  <c r="I1682" i="7" a="1"/>
  <c r="L1681" i="7"/>
  <c r="J1681" i="7"/>
  <c r="I1681" i="7"/>
  <c r="I1681" i="7" a="1"/>
  <c r="L1680" i="7"/>
  <c r="J1680" i="7"/>
  <c r="I1680" i="7"/>
  <c r="I1680" i="7" a="1"/>
  <c r="L1679" i="7"/>
  <c r="J1679" i="7"/>
  <c r="I1679" i="7" a="1"/>
  <c r="I1679" i="7" s="1"/>
  <c r="K1679" i="7" s="1"/>
  <c r="L1678" i="7"/>
  <c r="I1678" i="7" a="1"/>
  <c r="I1678" i="7" s="1"/>
  <c r="L1677" i="7"/>
  <c r="I1677" i="7" a="1"/>
  <c r="I1677" i="7" s="1"/>
  <c r="L1676" i="7"/>
  <c r="I1676" i="7" a="1"/>
  <c r="I1676" i="7" s="1"/>
  <c r="L1675" i="7"/>
  <c r="I1675" i="7"/>
  <c r="I1675" i="7" a="1"/>
  <c r="L1674" i="7"/>
  <c r="I1674" i="7" a="1"/>
  <c r="I1674" i="7" s="1"/>
  <c r="L1673" i="7"/>
  <c r="I1673" i="7"/>
  <c r="I1673" i="7" a="1"/>
  <c r="L1672" i="7"/>
  <c r="I1672" i="7" a="1"/>
  <c r="I1672" i="7" s="1"/>
  <c r="L1671" i="7"/>
  <c r="I1671" i="7"/>
  <c r="J1671" i="7" s="1"/>
  <c r="I1671" i="7" a="1"/>
  <c r="L1670" i="7"/>
  <c r="I1670" i="7" a="1"/>
  <c r="I1670" i="7" s="1"/>
  <c r="L1669" i="7"/>
  <c r="J1669" i="7"/>
  <c r="I1669" i="7"/>
  <c r="I1669" i="7" a="1"/>
  <c r="L1668" i="7"/>
  <c r="I1668" i="7"/>
  <c r="K1668" i="7" s="1"/>
  <c r="I1668" i="7" a="1"/>
  <c r="L1667" i="7"/>
  <c r="I1667" i="7" a="1"/>
  <c r="I1667" i="7" s="1"/>
  <c r="J1667" i="7" s="1"/>
  <c r="L1666" i="7"/>
  <c r="I1666" i="7" a="1"/>
  <c r="I1666" i="7" s="1"/>
  <c r="J1666" i="7" s="1"/>
  <c r="L1665" i="7"/>
  <c r="I1665" i="7" a="1"/>
  <c r="I1665" i="7" s="1"/>
  <c r="L1664" i="7"/>
  <c r="I1664" i="7" a="1"/>
  <c r="I1664" i="7" s="1"/>
  <c r="J1664" i="7" s="1"/>
  <c r="L1663" i="7"/>
  <c r="I1663" i="7" a="1"/>
  <c r="I1663" i="7" s="1"/>
  <c r="L1662" i="7"/>
  <c r="J1662" i="7"/>
  <c r="I1662" i="7"/>
  <c r="I1662" i="7" a="1"/>
  <c r="L1661" i="7"/>
  <c r="J1661" i="7"/>
  <c r="I1661" i="7"/>
  <c r="I1661" i="7" a="1"/>
  <c r="L1660" i="7"/>
  <c r="J1660" i="7"/>
  <c r="I1660" i="7"/>
  <c r="I1660" i="7" a="1"/>
  <c r="L1659" i="7"/>
  <c r="I1659" i="7" a="1"/>
  <c r="I1659" i="7" s="1"/>
  <c r="J1659" i="7" s="1"/>
  <c r="L1658" i="7"/>
  <c r="I1658" i="7" a="1"/>
  <c r="I1658" i="7" s="1"/>
  <c r="J1658" i="7" s="1"/>
  <c r="L1657" i="7"/>
  <c r="I1657" i="7" a="1"/>
  <c r="I1657" i="7" s="1"/>
  <c r="J1657" i="7" s="1"/>
  <c r="L1656" i="7"/>
  <c r="I1656" i="7" a="1"/>
  <c r="I1656" i="7" s="1"/>
  <c r="J1656" i="7" s="1"/>
  <c r="L1655" i="7"/>
  <c r="J1655" i="7"/>
  <c r="I1655" i="7"/>
  <c r="I1655" i="7" a="1"/>
  <c r="L1654" i="7"/>
  <c r="J1654" i="7"/>
  <c r="I1654" i="7"/>
  <c r="I1654" i="7" a="1"/>
  <c r="L1653" i="7"/>
  <c r="I1653" i="7" a="1"/>
  <c r="I1653" i="7" s="1"/>
  <c r="J1653" i="7" s="1"/>
  <c r="L1652" i="7"/>
  <c r="I1652" i="7" a="1"/>
  <c r="I1652" i="7" s="1"/>
  <c r="J1652" i="7" s="1"/>
  <c r="L1651" i="7"/>
  <c r="I1651" i="7" a="1"/>
  <c r="I1651" i="7" s="1"/>
  <c r="J1651" i="7" s="1"/>
  <c r="L1650" i="7"/>
  <c r="I1650" i="7"/>
  <c r="J1650" i="7" s="1"/>
  <c r="I1650" i="7" a="1"/>
  <c r="L1649" i="7"/>
  <c r="I1649" i="7" a="1"/>
  <c r="I1649" i="7" s="1"/>
  <c r="J1649" i="7" s="1"/>
  <c r="L1648" i="7"/>
  <c r="I1648" i="7"/>
  <c r="J1648" i="7" s="1"/>
  <c r="I1648" i="7" a="1"/>
  <c r="L1647" i="7"/>
  <c r="I1647" i="7"/>
  <c r="J1647" i="7" s="1"/>
  <c r="I1647" i="7" a="1"/>
  <c r="L1646" i="7"/>
  <c r="J1646" i="7"/>
  <c r="I1646" i="7"/>
  <c r="I1646" i="7" a="1"/>
  <c r="L1645" i="7"/>
  <c r="I1645" i="7" a="1"/>
  <c r="I1645" i="7" s="1"/>
  <c r="J1645" i="7" s="1"/>
  <c r="L1644" i="7"/>
  <c r="I1644" i="7" a="1"/>
  <c r="I1644" i="7" s="1"/>
  <c r="J1644" i="7" s="1"/>
  <c r="L1643" i="7"/>
  <c r="J1643" i="7"/>
  <c r="I1643" i="7" a="1"/>
  <c r="I1643" i="7" s="1"/>
  <c r="L1642" i="7"/>
  <c r="I1642" i="7" a="1"/>
  <c r="I1642" i="7" s="1"/>
  <c r="J1642" i="7" s="1"/>
  <c r="L1641" i="7"/>
  <c r="I1641" i="7" a="1"/>
  <c r="I1641" i="7" s="1"/>
  <c r="J1641" i="7" s="1"/>
  <c r="L1640" i="7"/>
  <c r="I1640" i="7" a="1"/>
  <c r="I1640" i="7" s="1"/>
  <c r="J1640" i="7" s="1"/>
  <c r="L1639" i="7"/>
  <c r="I1639" i="7" a="1"/>
  <c r="I1639" i="7" s="1"/>
  <c r="J1639" i="7" s="1"/>
  <c r="L1638" i="7"/>
  <c r="I1638" i="7" a="1"/>
  <c r="I1638" i="7" s="1"/>
  <c r="J1638" i="7" s="1"/>
  <c r="L1637" i="7"/>
  <c r="J1637" i="7"/>
  <c r="I1637" i="7"/>
  <c r="I1637" i="7" a="1"/>
  <c r="L1636" i="7"/>
  <c r="I1636" i="7" a="1"/>
  <c r="I1636" i="7" s="1"/>
  <c r="J1636" i="7" s="1"/>
  <c r="L1635" i="7"/>
  <c r="J1635" i="7"/>
  <c r="I1635" i="7"/>
  <c r="I1635" i="7" a="1"/>
  <c r="L1634" i="7"/>
  <c r="J1634" i="7"/>
  <c r="I1634" i="7"/>
  <c r="K1634" i="7" s="1"/>
  <c r="I1634" i="7" a="1"/>
  <c r="L1633" i="7"/>
  <c r="J1633" i="7"/>
  <c r="I1633" i="7"/>
  <c r="I1633" i="7" a="1"/>
  <c r="L1632" i="7"/>
  <c r="J1632" i="7"/>
  <c r="I1632" i="7"/>
  <c r="K1632" i="7" s="1"/>
  <c r="I1632" i="7" a="1"/>
  <c r="L1631" i="7"/>
  <c r="J1631" i="7"/>
  <c r="I1631" i="7"/>
  <c r="I1631" i="7" a="1"/>
  <c r="L1630" i="7"/>
  <c r="I1630" i="7" a="1"/>
  <c r="I1630" i="7" s="1"/>
  <c r="L1629" i="7"/>
  <c r="I1629" i="7" a="1"/>
  <c r="I1629" i="7" s="1"/>
  <c r="L1628" i="7"/>
  <c r="I1628" i="7"/>
  <c r="K1628" i="7" s="1"/>
  <c r="I1628" i="7" a="1"/>
  <c r="L1627" i="7"/>
  <c r="I1627" i="7" a="1"/>
  <c r="I1627" i="7" s="1"/>
  <c r="L1626" i="7"/>
  <c r="I1626" i="7" a="1"/>
  <c r="I1626" i="7" s="1"/>
  <c r="L1625" i="7"/>
  <c r="I1625" i="7" a="1"/>
  <c r="I1625" i="7" s="1"/>
  <c r="L1624" i="7"/>
  <c r="J1624" i="7"/>
  <c r="I1624" i="7"/>
  <c r="K1624" i="7" s="1"/>
  <c r="I1624" i="7" a="1"/>
  <c r="L1623" i="7"/>
  <c r="I1623" i="7" a="1"/>
  <c r="I1623" i="7" s="1"/>
  <c r="L1622" i="7"/>
  <c r="J1622" i="7"/>
  <c r="I1622" i="7"/>
  <c r="K1622" i="7" s="1"/>
  <c r="I1622" i="7" a="1"/>
  <c r="L1621" i="7"/>
  <c r="I1621" i="7"/>
  <c r="I1621" i="7" a="1"/>
  <c r="L1620" i="7"/>
  <c r="J1620" i="7"/>
  <c r="I1620" i="7"/>
  <c r="K1620" i="7" s="1"/>
  <c r="I1620" i="7" a="1"/>
  <c r="L1619" i="7"/>
  <c r="I1619" i="7" a="1"/>
  <c r="I1619" i="7" s="1"/>
  <c r="L1618" i="7"/>
  <c r="J1618" i="7"/>
  <c r="I1618" i="7"/>
  <c r="K1618" i="7" s="1"/>
  <c r="I1618" i="7" a="1"/>
  <c r="L1617" i="7"/>
  <c r="I1617" i="7" a="1"/>
  <c r="I1617" i="7" s="1"/>
  <c r="L1616" i="7"/>
  <c r="I1616" i="7" a="1"/>
  <c r="I1616" i="7" s="1"/>
  <c r="L1615" i="7"/>
  <c r="I1615" i="7" a="1"/>
  <c r="I1615" i="7" s="1"/>
  <c r="L1614" i="7"/>
  <c r="I1614" i="7" a="1"/>
  <c r="I1614" i="7" s="1"/>
  <c r="L1613" i="7"/>
  <c r="J1613" i="7"/>
  <c r="I1613" i="7"/>
  <c r="K1613" i="7" s="1"/>
  <c r="I1613" i="7" a="1"/>
  <c r="L1612" i="7"/>
  <c r="I1612" i="7" a="1"/>
  <c r="I1612" i="7" s="1"/>
  <c r="L1611" i="7"/>
  <c r="J1611" i="7"/>
  <c r="I1611" i="7"/>
  <c r="K1611" i="7" s="1"/>
  <c r="I1611" i="7" a="1"/>
  <c r="L1610" i="7"/>
  <c r="I1610" i="7" a="1"/>
  <c r="I1610" i="7" s="1"/>
  <c r="L1609" i="7"/>
  <c r="J1609" i="7"/>
  <c r="I1609" i="7"/>
  <c r="K1609" i="7" s="1"/>
  <c r="I1609" i="7" a="1"/>
  <c r="L1608" i="7"/>
  <c r="I1608" i="7" a="1"/>
  <c r="I1608" i="7" s="1"/>
  <c r="L1607" i="7"/>
  <c r="J1607" i="7"/>
  <c r="I1607" i="7"/>
  <c r="K1607" i="7" s="1"/>
  <c r="I1607" i="7" a="1"/>
  <c r="L1606" i="7"/>
  <c r="I1606" i="7"/>
  <c r="K1606" i="7" s="1"/>
  <c r="I1606" i="7" a="1"/>
  <c r="L1605" i="7"/>
  <c r="I1605" i="7" a="1"/>
  <c r="I1605" i="7" s="1"/>
  <c r="L1604" i="7"/>
  <c r="I1604" i="7"/>
  <c r="K1604" i="7" s="1"/>
  <c r="I1604" i="7" a="1"/>
  <c r="L1603" i="7"/>
  <c r="I1603" i="7" a="1"/>
  <c r="I1603" i="7" s="1"/>
  <c r="L1602" i="7"/>
  <c r="J1602" i="7"/>
  <c r="I1602" i="7"/>
  <c r="K1602" i="7" s="1"/>
  <c r="I1602" i="7" a="1"/>
  <c r="L1601" i="7"/>
  <c r="I1601" i="7" a="1"/>
  <c r="I1601" i="7" s="1"/>
  <c r="L1600" i="7"/>
  <c r="J1600" i="7"/>
  <c r="I1600" i="7"/>
  <c r="K1600" i="7" s="1"/>
  <c r="I1600" i="7" a="1"/>
  <c r="L1599" i="7"/>
  <c r="I1599" i="7" a="1"/>
  <c r="I1599" i="7" s="1"/>
  <c r="L1598" i="7"/>
  <c r="I1598" i="7" a="1"/>
  <c r="I1598" i="7" s="1"/>
  <c r="L1597" i="7"/>
  <c r="I1597" i="7" a="1"/>
  <c r="I1597" i="7" s="1"/>
  <c r="L1596" i="7"/>
  <c r="I1596" i="7" a="1"/>
  <c r="I1596" i="7" s="1"/>
  <c r="L1595" i="7"/>
  <c r="J1595" i="7"/>
  <c r="I1595" i="7"/>
  <c r="K1595" i="7" s="1"/>
  <c r="I1595" i="7" a="1"/>
  <c r="L1594" i="7"/>
  <c r="I1594" i="7" a="1"/>
  <c r="I1594" i="7" s="1"/>
  <c r="L1593" i="7"/>
  <c r="I1593" i="7"/>
  <c r="K1593" i="7" s="1"/>
  <c r="I1593" i="7" a="1"/>
  <c r="L1592" i="7"/>
  <c r="I1592" i="7" a="1"/>
  <c r="I1592" i="7" s="1"/>
  <c r="L1591" i="7"/>
  <c r="I1591" i="7"/>
  <c r="K1591" i="7" s="1"/>
  <c r="I1591" i="7" a="1"/>
  <c r="L1590" i="7"/>
  <c r="I1590" i="7" a="1"/>
  <c r="I1590" i="7" s="1"/>
  <c r="L1589" i="7"/>
  <c r="I1589" i="7"/>
  <c r="K1589" i="7" s="1"/>
  <c r="I1589" i="7" a="1"/>
  <c r="L1588" i="7"/>
  <c r="I1588" i="7" a="1"/>
  <c r="I1588" i="7" s="1"/>
  <c r="L1587" i="7"/>
  <c r="I1587" i="7" a="1"/>
  <c r="I1587" i="7" s="1"/>
  <c r="K1587" i="7" s="1"/>
  <c r="L1586" i="7"/>
  <c r="I1586" i="7" a="1"/>
  <c r="I1586" i="7" s="1"/>
  <c r="L1585" i="7"/>
  <c r="I1585" i="7" a="1"/>
  <c r="I1585" i="7" s="1"/>
  <c r="L1584" i="7"/>
  <c r="I1584" i="7" a="1"/>
  <c r="I1584" i="7" s="1"/>
  <c r="L1583" i="7"/>
  <c r="I1583" i="7" a="1"/>
  <c r="I1583" i="7" s="1"/>
  <c r="L1582" i="7"/>
  <c r="J1582" i="7"/>
  <c r="I1582" i="7"/>
  <c r="K1582" i="7" s="1"/>
  <c r="I1582" i="7" a="1"/>
  <c r="L1581" i="7"/>
  <c r="I1581" i="7" a="1"/>
  <c r="I1581" i="7" s="1"/>
  <c r="L1580" i="7"/>
  <c r="I1580" i="7" a="1"/>
  <c r="I1580" i="7" s="1"/>
  <c r="K1580" i="7" s="1"/>
  <c r="L1579" i="7"/>
  <c r="I1579" i="7" a="1"/>
  <c r="I1579" i="7" s="1"/>
  <c r="L1578" i="7"/>
  <c r="I1578" i="7" a="1"/>
  <c r="I1578" i="7" s="1"/>
  <c r="L1577" i="7"/>
  <c r="I1577" i="7" a="1"/>
  <c r="I1577" i="7" s="1"/>
  <c r="L1576" i="7"/>
  <c r="I1576" i="7"/>
  <c r="I1576" i="7" a="1"/>
  <c r="L1575" i="7"/>
  <c r="I1575" i="7"/>
  <c r="K1575" i="7" s="1"/>
  <c r="I1575" i="7" a="1"/>
  <c r="L1574" i="7"/>
  <c r="I1574" i="7"/>
  <c r="I1574" i="7" a="1"/>
  <c r="L1573" i="7"/>
  <c r="I1573" i="7" a="1"/>
  <c r="I1573" i="7" s="1"/>
  <c r="L1572" i="7"/>
  <c r="I1572" i="7" a="1"/>
  <c r="I1572" i="7" s="1"/>
  <c r="L1571" i="7"/>
  <c r="I1571" i="7" a="1"/>
  <c r="I1571" i="7" s="1"/>
  <c r="L1570" i="7"/>
  <c r="I1570" i="7" a="1"/>
  <c r="I1570" i="7" s="1"/>
  <c r="L1569" i="7"/>
  <c r="I1569" i="7" a="1"/>
  <c r="I1569" i="7" s="1"/>
  <c r="K1569" i="7" s="1"/>
  <c r="L1568" i="7"/>
  <c r="I1568" i="7"/>
  <c r="K1568" i="7" s="1"/>
  <c r="I1568" i="7" a="1"/>
  <c r="L1567" i="7"/>
  <c r="I1567" i="7" a="1"/>
  <c r="I1567" i="7" s="1"/>
  <c r="L1566" i="7"/>
  <c r="I1566" i="7"/>
  <c r="K1566" i="7" s="1"/>
  <c r="I1566" i="7" a="1"/>
  <c r="L1565" i="7"/>
  <c r="I1565" i="7"/>
  <c r="K1565" i="7" s="1"/>
  <c r="I1565" i="7" a="1"/>
  <c r="L1564" i="7"/>
  <c r="J1564" i="7"/>
  <c r="I1564" i="7" a="1"/>
  <c r="I1564" i="7" s="1"/>
  <c r="K1564" i="7" s="1"/>
  <c r="L1563" i="7"/>
  <c r="I1563" i="7"/>
  <c r="K1563" i="7" s="1"/>
  <c r="I1563" i="7" a="1"/>
  <c r="L1562" i="7"/>
  <c r="I1562" i="7" a="1"/>
  <c r="I1562" i="7" s="1"/>
  <c r="L1561" i="7"/>
  <c r="I1561" i="7" a="1"/>
  <c r="I1561" i="7" s="1"/>
  <c r="L1560" i="7"/>
  <c r="I1560" i="7" a="1"/>
  <c r="I1560" i="7" s="1"/>
  <c r="L1559" i="7"/>
  <c r="J1559" i="7"/>
  <c r="I1559" i="7"/>
  <c r="K1559" i="7" s="1"/>
  <c r="I1559" i="7" a="1"/>
  <c r="L1558" i="7"/>
  <c r="I1558" i="7"/>
  <c r="I1558" i="7" a="1"/>
  <c r="L1557" i="7"/>
  <c r="J1557" i="7"/>
  <c r="I1557" i="7"/>
  <c r="K1557" i="7" s="1"/>
  <c r="I1557" i="7" a="1"/>
  <c r="L1556" i="7"/>
  <c r="I1556" i="7" a="1"/>
  <c r="I1556" i="7" s="1"/>
  <c r="L1555" i="7"/>
  <c r="J1555" i="7"/>
  <c r="I1555" i="7"/>
  <c r="K1555" i="7" s="1"/>
  <c r="I1555" i="7" a="1"/>
  <c r="L1554" i="7"/>
  <c r="I1554" i="7"/>
  <c r="K1554" i="7" s="1"/>
  <c r="I1554" i="7" a="1"/>
  <c r="L1553" i="7"/>
  <c r="J1553" i="7"/>
  <c r="I1553" i="7"/>
  <c r="K1553" i="7" s="1"/>
  <c r="I1553" i="7" a="1"/>
  <c r="L1552" i="7"/>
  <c r="I1552" i="7"/>
  <c r="K1552" i="7" s="1"/>
  <c r="I1552" i="7" a="1"/>
  <c r="L1551" i="7"/>
  <c r="J1551" i="7"/>
  <c r="I1551" i="7" a="1"/>
  <c r="I1551" i="7" s="1"/>
  <c r="K1551" i="7" s="1"/>
  <c r="L1550" i="7"/>
  <c r="I1550" i="7"/>
  <c r="K1550" i="7" s="1"/>
  <c r="I1550" i="7" a="1"/>
  <c r="L1549" i="7"/>
  <c r="J1549" i="7"/>
  <c r="I1549" i="7" a="1"/>
  <c r="I1549" i="7" s="1"/>
  <c r="K1549" i="7" s="1"/>
  <c r="L1548" i="7"/>
  <c r="I1548" i="7" a="1"/>
  <c r="I1548" i="7" s="1"/>
  <c r="L1547" i="7"/>
  <c r="I1547" i="7" a="1"/>
  <c r="I1547" i="7" s="1"/>
  <c r="K1547" i="7" s="1"/>
  <c r="L1546" i="7"/>
  <c r="I1546" i="7" a="1"/>
  <c r="I1546" i="7" s="1"/>
  <c r="L1545" i="7"/>
  <c r="I1545" i="7" a="1"/>
  <c r="I1545" i="7" s="1"/>
  <c r="L1544" i="7"/>
  <c r="J1544" i="7"/>
  <c r="I1544" i="7"/>
  <c r="K1544" i="7" s="1"/>
  <c r="I1544" i="7" a="1"/>
  <c r="L1543" i="7"/>
  <c r="I1543" i="7" a="1"/>
  <c r="I1543" i="7" s="1"/>
  <c r="L1542" i="7"/>
  <c r="I1542" i="7"/>
  <c r="K1542" i="7" s="1"/>
  <c r="I1542" i="7" a="1"/>
  <c r="L1541" i="7"/>
  <c r="I1541" i="7" a="1"/>
  <c r="I1541" i="7" s="1"/>
  <c r="L1540" i="7"/>
  <c r="I1540" i="7" a="1"/>
  <c r="I1540" i="7" s="1"/>
  <c r="L1539" i="7"/>
  <c r="I1539" i="7"/>
  <c r="I1539" i="7" a="1"/>
  <c r="L1538" i="7"/>
  <c r="I1538" i="7" a="1"/>
  <c r="I1538" i="7" s="1"/>
  <c r="L1537" i="7"/>
  <c r="J1537" i="7"/>
  <c r="I1537" i="7"/>
  <c r="K1537" i="7" s="1"/>
  <c r="I1537" i="7" a="1"/>
  <c r="L1536" i="7"/>
  <c r="J1536" i="7"/>
  <c r="I1536" i="7"/>
  <c r="K1536" i="7" s="1"/>
  <c r="I1536" i="7" a="1"/>
  <c r="L1535" i="7"/>
  <c r="J1535" i="7"/>
  <c r="I1535" i="7"/>
  <c r="K1535" i="7" s="1"/>
  <c r="I1535" i="7" a="1"/>
  <c r="L1534" i="7"/>
  <c r="J1534" i="7"/>
  <c r="I1534" i="7"/>
  <c r="K1534" i="7" s="1"/>
  <c r="I1534" i="7" a="1"/>
  <c r="L1533" i="7"/>
  <c r="I1533" i="7" a="1"/>
  <c r="I1533" i="7" s="1"/>
  <c r="L1532" i="7"/>
  <c r="I1532" i="7" a="1"/>
  <c r="I1532" i="7" s="1"/>
  <c r="K1532" i="7" s="1"/>
  <c r="L1531" i="7"/>
  <c r="J1531" i="7"/>
  <c r="I1531" i="7"/>
  <c r="K1531" i="7" s="1"/>
  <c r="I1531" i="7" a="1"/>
  <c r="L1530" i="7"/>
  <c r="J1530" i="7"/>
  <c r="I1530" i="7" a="1"/>
  <c r="I1530" i="7" s="1"/>
  <c r="K1530" i="7" s="1"/>
  <c r="L1529" i="7"/>
  <c r="J1529" i="7"/>
  <c r="I1529" i="7"/>
  <c r="K1529" i="7" s="1"/>
  <c r="I1529" i="7" a="1"/>
  <c r="L1528" i="7"/>
  <c r="I1528" i="7"/>
  <c r="I1528" i="7" a="1"/>
  <c r="L1527" i="7"/>
  <c r="J1527" i="7"/>
  <c r="I1527" i="7"/>
  <c r="K1527" i="7" s="1"/>
  <c r="I1527" i="7" a="1"/>
  <c r="L1526" i="7"/>
  <c r="I1526" i="7" a="1"/>
  <c r="I1526" i="7" s="1"/>
  <c r="L1525" i="7"/>
  <c r="J1525" i="7"/>
  <c r="I1525" i="7"/>
  <c r="K1525" i="7" s="1"/>
  <c r="I1525" i="7" a="1"/>
  <c r="L1524" i="7"/>
  <c r="I1524" i="7" a="1"/>
  <c r="I1524" i="7" s="1"/>
  <c r="L1523" i="7"/>
  <c r="J1523" i="7"/>
  <c r="I1523" i="7" a="1"/>
  <c r="I1523" i="7" s="1"/>
  <c r="K1523" i="7" s="1"/>
  <c r="L1522" i="7"/>
  <c r="I1522" i="7" a="1"/>
  <c r="I1522" i="7" s="1"/>
  <c r="L1521" i="7"/>
  <c r="I1521" i="7" a="1"/>
  <c r="I1521" i="7" s="1"/>
  <c r="L1520" i="7"/>
  <c r="I1520" i="7"/>
  <c r="K1520" i="7" s="1"/>
  <c r="I1520" i="7" a="1"/>
  <c r="L1519" i="7"/>
  <c r="I1519" i="7"/>
  <c r="I1519" i="7" a="1"/>
  <c r="L1518" i="7"/>
  <c r="I1518" i="7" a="1"/>
  <c r="I1518" i="7" s="1"/>
  <c r="L1517" i="7"/>
  <c r="I1517" i="7"/>
  <c r="K1517" i="7" s="1"/>
  <c r="I1517" i="7" a="1"/>
  <c r="L1516" i="7"/>
  <c r="I1516" i="7" a="1"/>
  <c r="I1516" i="7" s="1"/>
  <c r="K1516" i="7" s="1"/>
  <c r="L1515" i="7"/>
  <c r="I1515" i="7"/>
  <c r="K1515" i="7" s="1"/>
  <c r="I1515" i="7" a="1"/>
  <c r="L1514" i="7"/>
  <c r="I1514" i="7" a="1"/>
  <c r="I1514" i="7" s="1"/>
  <c r="K1514" i="7" s="1"/>
  <c r="L1513" i="7"/>
  <c r="I1513" i="7" a="1"/>
  <c r="I1513" i="7" s="1"/>
  <c r="L1512" i="7"/>
  <c r="J1512" i="7"/>
  <c r="I1512" i="7" a="1"/>
  <c r="I1512" i="7" s="1"/>
  <c r="K1512" i="7" s="1"/>
  <c r="L1511" i="7"/>
  <c r="I1511" i="7" a="1"/>
  <c r="I1511" i="7" s="1"/>
  <c r="L1510" i="7"/>
  <c r="I1510" i="7"/>
  <c r="I1510" i="7" a="1"/>
  <c r="L1509" i="7"/>
  <c r="I1509" i="7" a="1"/>
  <c r="I1509" i="7" s="1"/>
  <c r="L1508" i="7"/>
  <c r="I1508" i="7"/>
  <c r="I1508" i="7" a="1"/>
  <c r="L1507" i="7"/>
  <c r="I1507" i="7"/>
  <c r="K1507" i="7" s="1"/>
  <c r="I1507" i="7" a="1"/>
  <c r="L1506" i="7"/>
  <c r="I1506" i="7"/>
  <c r="I1506" i="7" a="1"/>
  <c r="L1505" i="7"/>
  <c r="I1505" i="7" a="1"/>
  <c r="I1505" i="7" s="1"/>
  <c r="L1504" i="7"/>
  <c r="I1504" i="7"/>
  <c r="K1504" i="7" s="1"/>
  <c r="I1504" i="7" a="1"/>
  <c r="L1503" i="7"/>
  <c r="I1503" i="7" a="1"/>
  <c r="I1503" i="7" s="1"/>
  <c r="L1502" i="7"/>
  <c r="J1502" i="7"/>
  <c r="I1502" i="7"/>
  <c r="K1502" i="7" s="1"/>
  <c r="I1502" i="7" a="1"/>
  <c r="L1501" i="7"/>
  <c r="I1501" i="7"/>
  <c r="K1501" i="7" s="1"/>
  <c r="I1501" i="7" a="1"/>
  <c r="L1500" i="7"/>
  <c r="J1500" i="7"/>
  <c r="I1500" i="7"/>
  <c r="K1500" i="7" s="1"/>
  <c r="I1500" i="7" a="1"/>
  <c r="L1499" i="7"/>
  <c r="J1499" i="7"/>
  <c r="I1499" i="7" a="1"/>
  <c r="I1499" i="7" s="1"/>
  <c r="K1499" i="7" s="1"/>
  <c r="L1498" i="7"/>
  <c r="J1498" i="7"/>
  <c r="I1498" i="7"/>
  <c r="K1498" i="7" s="1"/>
  <c r="I1498" i="7" a="1"/>
  <c r="L1497" i="7"/>
  <c r="I1497" i="7" a="1"/>
  <c r="I1497" i="7" s="1"/>
  <c r="K1497" i="7" s="1"/>
  <c r="L1496" i="7"/>
  <c r="I1496" i="7"/>
  <c r="K1496" i="7" s="1"/>
  <c r="I1496" i="7" a="1"/>
  <c r="L1495" i="7"/>
  <c r="I1495" i="7" a="1"/>
  <c r="I1495" i="7" s="1"/>
  <c r="L1494" i="7"/>
  <c r="J1494" i="7"/>
  <c r="I1494" i="7"/>
  <c r="K1494" i="7" s="1"/>
  <c r="I1494" i="7" a="1"/>
  <c r="L1493" i="7"/>
  <c r="I1493" i="7" a="1"/>
  <c r="I1493" i="7" s="1"/>
  <c r="L1492" i="7"/>
  <c r="J1492" i="7"/>
  <c r="I1492" i="7"/>
  <c r="K1492" i="7" s="1"/>
  <c r="I1492" i="7" a="1"/>
  <c r="L1491" i="7"/>
  <c r="I1491" i="7" a="1"/>
  <c r="I1491" i="7" s="1"/>
  <c r="L1490" i="7"/>
  <c r="J1490" i="7"/>
  <c r="I1490" i="7"/>
  <c r="K1490" i="7" s="1"/>
  <c r="I1490" i="7" a="1"/>
  <c r="L1489" i="7"/>
  <c r="I1489" i="7" a="1"/>
  <c r="I1489" i="7" s="1"/>
  <c r="L1488" i="7"/>
  <c r="J1488" i="7"/>
  <c r="I1488" i="7" a="1"/>
  <c r="I1488" i="7" s="1"/>
  <c r="K1488" i="7" s="1"/>
  <c r="L1487" i="7"/>
  <c r="I1487" i="7" a="1"/>
  <c r="I1487" i="7" s="1"/>
  <c r="L1486" i="7"/>
  <c r="I1486" i="7"/>
  <c r="I1486" i="7" a="1"/>
  <c r="L1485" i="7"/>
  <c r="I1485" i="7" a="1"/>
  <c r="I1485" i="7" s="1"/>
  <c r="L1484" i="7"/>
  <c r="I1484" i="7" a="1"/>
  <c r="I1484" i="7" s="1"/>
  <c r="L1483" i="7"/>
  <c r="J1483" i="7"/>
  <c r="I1483" i="7" a="1"/>
  <c r="I1483" i="7" s="1"/>
  <c r="K1483" i="7" s="1"/>
  <c r="L1482" i="7"/>
  <c r="I1482" i="7"/>
  <c r="K1482" i="7" s="1"/>
  <c r="I1482" i="7" a="1"/>
  <c r="L1481" i="7"/>
  <c r="I1481" i="7"/>
  <c r="I1481" i="7" a="1"/>
  <c r="L1480" i="7"/>
  <c r="I1480" i="7"/>
  <c r="K1480" i="7" s="1"/>
  <c r="I1480" i="7" a="1"/>
  <c r="L1479" i="7"/>
  <c r="J1479" i="7"/>
  <c r="I1479" i="7"/>
  <c r="K1479" i="7" s="1"/>
  <c r="I1479" i="7" a="1"/>
  <c r="L1478" i="7"/>
  <c r="J1478" i="7"/>
  <c r="I1478" i="7"/>
  <c r="K1478" i="7" s="1"/>
  <c r="I1478" i="7" a="1"/>
  <c r="L1477" i="7"/>
  <c r="J1477" i="7"/>
  <c r="I1477" i="7"/>
  <c r="K1477" i="7" s="1"/>
  <c r="I1477" i="7" a="1"/>
  <c r="L1476" i="7"/>
  <c r="I1476" i="7" a="1"/>
  <c r="I1476" i="7" s="1"/>
  <c r="K1476" i="7" s="1"/>
  <c r="L1475" i="7"/>
  <c r="J1475" i="7"/>
  <c r="I1475" i="7"/>
  <c r="K1475" i="7" s="1"/>
  <c r="I1475" i="7" a="1"/>
  <c r="L1474" i="7"/>
  <c r="I1474" i="7" a="1"/>
  <c r="I1474" i="7" s="1"/>
  <c r="L1473" i="7"/>
  <c r="J1473" i="7"/>
  <c r="I1473" i="7"/>
  <c r="K1473" i="7" s="1"/>
  <c r="I1473" i="7" a="1"/>
  <c r="L1472" i="7"/>
  <c r="I1472" i="7" a="1"/>
  <c r="I1472" i="7" s="1"/>
  <c r="L1471" i="7"/>
  <c r="J1471" i="7"/>
  <c r="I1471" i="7"/>
  <c r="K1471" i="7" s="1"/>
  <c r="I1471" i="7" a="1"/>
  <c r="L1470" i="7"/>
  <c r="I1470" i="7" a="1"/>
  <c r="I1470" i="7" s="1"/>
  <c r="L1469" i="7"/>
  <c r="J1469" i="7"/>
  <c r="I1469" i="7"/>
  <c r="K1469" i="7" s="1"/>
  <c r="I1469" i="7" a="1"/>
  <c r="L1468" i="7"/>
  <c r="I1468" i="7"/>
  <c r="K1468" i="7" s="1"/>
  <c r="I1468" i="7" a="1"/>
  <c r="L1467" i="7"/>
  <c r="I1467" i="7" a="1"/>
  <c r="I1467" i="7" s="1"/>
  <c r="L1466" i="7"/>
  <c r="J1466" i="7"/>
  <c r="I1466" i="7"/>
  <c r="K1466" i="7" s="1"/>
  <c r="I1466" i="7" a="1"/>
  <c r="L1465" i="7"/>
  <c r="I1465" i="7"/>
  <c r="K1465" i="7" s="1"/>
  <c r="I1465" i="7" a="1"/>
  <c r="L1464" i="7"/>
  <c r="J1464" i="7"/>
  <c r="I1464" i="7"/>
  <c r="K1464" i="7" s="1"/>
  <c r="I1464" i="7" a="1"/>
  <c r="L1463" i="7"/>
  <c r="I1463" i="7" a="1"/>
  <c r="I1463" i="7" s="1"/>
  <c r="L1462" i="7"/>
  <c r="J1462" i="7"/>
  <c r="I1462" i="7"/>
  <c r="K1462" i="7" s="1"/>
  <c r="I1462" i="7" a="1"/>
  <c r="L1461" i="7"/>
  <c r="I1461" i="7"/>
  <c r="K1461" i="7" s="1"/>
  <c r="I1461" i="7" a="1"/>
  <c r="L1460" i="7"/>
  <c r="I1460" i="7"/>
  <c r="K1460" i="7" s="1"/>
  <c r="I1460" i="7" a="1"/>
  <c r="L1459" i="7"/>
  <c r="I1459" i="7" a="1"/>
  <c r="I1459" i="7" s="1"/>
  <c r="L1458" i="7"/>
  <c r="I1458" i="7" a="1"/>
  <c r="I1458" i="7" s="1"/>
  <c r="L1457" i="7"/>
  <c r="I1457" i="7" a="1"/>
  <c r="I1457" i="7" s="1"/>
  <c r="L1456" i="7"/>
  <c r="J1456" i="7"/>
  <c r="I1456" i="7"/>
  <c r="K1456" i="7" s="1"/>
  <c r="I1456" i="7" a="1"/>
  <c r="L1455" i="7"/>
  <c r="I1455" i="7"/>
  <c r="K1455" i="7" s="1"/>
  <c r="I1455" i="7" a="1"/>
  <c r="L1454" i="7"/>
  <c r="J1454" i="7"/>
  <c r="I1454" i="7"/>
  <c r="K1454" i="7" s="1"/>
  <c r="I1454" i="7" a="1"/>
  <c r="L1453" i="7"/>
  <c r="I1453" i="7"/>
  <c r="K1453" i="7" s="1"/>
  <c r="I1453" i="7" a="1"/>
  <c r="L1452" i="7"/>
  <c r="J1452" i="7"/>
  <c r="I1452" i="7"/>
  <c r="K1452" i="7" s="1"/>
  <c r="I1452" i="7" a="1"/>
  <c r="L1451" i="7"/>
  <c r="I1451" i="7"/>
  <c r="K1451" i="7" s="1"/>
  <c r="I1451" i="7" a="1"/>
  <c r="L1450" i="7"/>
  <c r="J1450" i="7"/>
  <c r="I1450" i="7"/>
  <c r="K1450" i="7" s="1"/>
  <c r="I1450" i="7" a="1"/>
  <c r="L1449" i="7"/>
  <c r="I1449" i="7"/>
  <c r="K1449" i="7" s="1"/>
  <c r="I1449" i="7" a="1"/>
  <c r="L1448" i="7"/>
  <c r="J1448" i="7"/>
  <c r="I1448" i="7"/>
  <c r="K1448" i="7" s="1"/>
  <c r="I1448" i="7" a="1"/>
  <c r="L1447" i="7"/>
  <c r="I1447" i="7"/>
  <c r="K1447" i="7" s="1"/>
  <c r="I1447" i="7" a="1"/>
  <c r="L1446" i="7"/>
  <c r="J1446" i="7"/>
  <c r="I1446" i="7"/>
  <c r="K1446" i="7" s="1"/>
  <c r="I1446" i="7" a="1"/>
  <c r="L1445" i="7"/>
  <c r="I1445" i="7"/>
  <c r="K1445" i="7" s="1"/>
  <c r="I1445" i="7" a="1"/>
  <c r="L1444" i="7"/>
  <c r="J1444" i="7"/>
  <c r="I1444" i="7"/>
  <c r="K1444" i="7" s="1"/>
  <c r="I1444" i="7" a="1"/>
  <c r="L1443" i="7"/>
  <c r="I1443" i="7"/>
  <c r="K1443" i="7" s="1"/>
  <c r="I1443" i="7" a="1"/>
  <c r="L1442" i="7"/>
  <c r="J1442" i="7"/>
  <c r="I1442" i="7"/>
  <c r="K1442" i="7" s="1"/>
  <c r="I1442" i="7" a="1"/>
  <c r="L1441" i="7"/>
  <c r="J1441" i="7"/>
  <c r="I1441" i="7"/>
  <c r="K1441" i="7" s="1"/>
  <c r="I1441" i="7" a="1"/>
  <c r="L1440" i="7"/>
  <c r="J1440" i="7"/>
  <c r="I1440" i="7"/>
  <c r="K1440" i="7" s="1"/>
  <c r="I1440" i="7" a="1"/>
  <c r="L1439" i="7"/>
  <c r="J1439" i="7"/>
  <c r="I1439" i="7"/>
  <c r="K1439" i="7" s="1"/>
  <c r="I1439" i="7" a="1"/>
  <c r="L1438" i="7"/>
  <c r="J1438" i="7"/>
  <c r="I1438" i="7"/>
  <c r="K1438" i="7" s="1"/>
  <c r="I1438" i="7" a="1"/>
  <c r="L1437" i="7"/>
  <c r="I1437" i="7" a="1"/>
  <c r="I1437" i="7" s="1"/>
  <c r="L1436" i="7"/>
  <c r="J1436" i="7"/>
  <c r="I1436" i="7"/>
  <c r="K1436" i="7" s="1"/>
  <c r="I1436" i="7" a="1"/>
  <c r="L1435" i="7"/>
  <c r="I1435" i="7"/>
  <c r="K1435" i="7" s="1"/>
  <c r="I1435" i="7" a="1"/>
  <c r="L1434" i="7"/>
  <c r="I1434" i="7" a="1"/>
  <c r="I1434" i="7" s="1"/>
  <c r="L1433" i="7"/>
  <c r="I1433" i="7" a="1"/>
  <c r="I1433" i="7" s="1"/>
  <c r="L1432" i="7"/>
  <c r="I1432" i="7"/>
  <c r="K1432" i="7" s="1"/>
  <c r="I1432" i="7" a="1"/>
  <c r="L1431" i="7"/>
  <c r="I1431" i="7"/>
  <c r="K1431" i="7" s="1"/>
  <c r="I1431" i="7" a="1"/>
  <c r="L1430" i="7"/>
  <c r="J1430" i="7"/>
  <c r="I1430" i="7"/>
  <c r="K1430" i="7" s="1"/>
  <c r="I1430" i="7" a="1"/>
  <c r="L1429" i="7"/>
  <c r="J1429" i="7"/>
  <c r="I1429" i="7"/>
  <c r="K1429" i="7" s="1"/>
  <c r="I1429" i="7" a="1"/>
  <c r="L1428" i="7"/>
  <c r="I1428" i="7" a="1"/>
  <c r="I1428" i="7" s="1"/>
  <c r="L1427" i="7"/>
  <c r="J1427" i="7"/>
  <c r="I1427" i="7"/>
  <c r="K1427" i="7" s="1"/>
  <c r="I1427" i="7" a="1"/>
  <c r="L1426" i="7"/>
  <c r="I1426" i="7" a="1"/>
  <c r="I1426" i="7" s="1"/>
  <c r="L1425" i="7"/>
  <c r="I1425" i="7"/>
  <c r="K1425" i="7" s="1"/>
  <c r="I1425" i="7" a="1"/>
  <c r="L1424" i="7"/>
  <c r="J1424" i="7"/>
  <c r="I1424" i="7"/>
  <c r="K1424" i="7" s="1"/>
  <c r="I1424" i="7" a="1"/>
  <c r="L1423" i="7"/>
  <c r="J1423" i="7"/>
  <c r="I1423" i="7"/>
  <c r="K1423" i="7" s="1"/>
  <c r="I1423" i="7" a="1"/>
  <c r="L1422" i="7"/>
  <c r="J1422" i="7"/>
  <c r="I1422" i="7"/>
  <c r="K1422" i="7" s="1"/>
  <c r="I1422" i="7" a="1"/>
  <c r="L1421" i="7"/>
  <c r="I1421" i="7" a="1"/>
  <c r="I1421" i="7" s="1"/>
  <c r="L1420" i="7"/>
  <c r="I1420" i="7" a="1"/>
  <c r="I1420" i="7" s="1"/>
  <c r="L1419" i="7"/>
  <c r="I1419" i="7" a="1"/>
  <c r="I1419" i="7" s="1"/>
  <c r="L1418" i="7"/>
  <c r="I1418" i="7"/>
  <c r="K1418" i="7" s="1"/>
  <c r="I1418" i="7" a="1"/>
  <c r="L1417" i="7"/>
  <c r="I1417" i="7"/>
  <c r="K1417" i="7" s="1"/>
  <c r="I1417" i="7" a="1"/>
  <c r="L1416" i="7"/>
  <c r="J1416" i="7"/>
  <c r="I1416" i="7"/>
  <c r="K1416" i="7" s="1"/>
  <c r="I1416" i="7" a="1"/>
  <c r="L1415" i="7"/>
  <c r="J1415" i="7"/>
  <c r="I1415" i="7"/>
  <c r="K1415" i="7" s="1"/>
  <c r="I1415" i="7" a="1"/>
  <c r="L1414" i="7"/>
  <c r="J1414" i="7"/>
  <c r="I1414" i="7"/>
  <c r="K1414" i="7" s="1"/>
  <c r="I1414" i="7" a="1"/>
  <c r="L1413" i="7"/>
  <c r="J1413" i="7"/>
  <c r="I1413" i="7"/>
  <c r="K1413" i="7" s="1"/>
  <c r="I1413" i="7" a="1"/>
  <c r="L1412" i="7"/>
  <c r="I1412" i="7" a="1"/>
  <c r="I1412" i="7" s="1"/>
  <c r="L1411" i="7"/>
  <c r="I1411" i="7" a="1"/>
  <c r="I1411" i="7" s="1"/>
  <c r="L1410" i="7"/>
  <c r="I1410" i="7"/>
  <c r="K1410" i="7" s="1"/>
  <c r="I1410" i="7" a="1"/>
  <c r="L1409" i="7"/>
  <c r="I1409" i="7"/>
  <c r="K1409" i="7" s="1"/>
  <c r="I1409" i="7" a="1"/>
  <c r="L1408" i="7"/>
  <c r="J1408" i="7"/>
  <c r="I1408" i="7"/>
  <c r="K1408" i="7" s="1"/>
  <c r="I1408" i="7" a="1"/>
  <c r="L1407" i="7"/>
  <c r="J1407" i="7"/>
  <c r="I1407" i="7"/>
  <c r="K1407" i="7" s="1"/>
  <c r="I1407" i="7" a="1"/>
  <c r="L1406" i="7"/>
  <c r="J1406" i="7"/>
  <c r="I1406" i="7"/>
  <c r="K1406" i="7" s="1"/>
  <c r="I1406" i="7" a="1"/>
  <c r="L1405" i="7"/>
  <c r="I1405" i="7" a="1"/>
  <c r="I1405" i="7" s="1"/>
  <c r="L1404" i="7"/>
  <c r="I1404" i="7" a="1"/>
  <c r="I1404" i="7" s="1"/>
  <c r="L1403" i="7"/>
  <c r="I1403" i="7" a="1"/>
  <c r="I1403" i="7" s="1"/>
  <c r="L1402" i="7"/>
  <c r="I1402" i="7"/>
  <c r="K1402" i="7" s="1"/>
  <c r="I1402" i="7" a="1"/>
  <c r="L1401" i="7"/>
  <c r="I1401" i="7"/>
  <c r="K1401" i="7" s="1"/>
  <c r="I1401" i="7" a="1"/>
  <c r="L1400" i="7"/>
  <c r="J1400" i="7"/>
  <c r="I1400" i="7"/>
  <c r="K1400" i="7" s="1"/>
  <c r="I1400" i="7" a="1"/>
  <c r="L1399" i="7"/>
  <c r="I1399" i="7" a="1"/>
  <c r="I1399" i="7" s="1"/>
  <c r="L1398" i="7"/>
  <c r="I1398" i="7" a="1"/>
  <c r="I1398" i="7" s="1"/>
  <c r="L1397" i="7"/>
  <c r="I1397" i="7" a="1"/>
  <c r="I1397" i="7" s="1"/>
  <c r="L1396" i="7"/>
  <c r="I1396" i="7" a="1"/>
  <c r="I1396" i="7" s="1"/>
  <c r="L1395" i="7"/>
  <c r="I1395" i="7" a="1"/>
  <c r="I1395" i="7" s="1"/>
  <c r="L1394" i="7"/>
  <c r="I1394" i="7" a="1"/>
  <c r="I1394" i="7" s="1"/>
  <c r="L1393" i="7"/>
  <c r="I1393" i="7"/>
  <c r="K1393" i="7" s="1"/>
  <c r="I1393" i="7" a="1"/>
  <c r="L1392" i="7"/>
  <c r="I1392" i="7"/>
  <c r="K1392" i="7" s="1"/>
  <c r="I1392" i="7" a="1"/>
  <c r="L1391" i="7"/>
  <c r="I1391" i="7"/>
  <c r="K1391" i="7" s="1"/>
  <c r="I1391" i="7" a="1"/>
  <c r="L1390" i="7"/>
  <c r="I1390" i="7"/>
  <c r="K1390" i="7" s="1"/>
  <c r="I1390" i="7" a="1"/>
  <c r="L1389" i="7"/>
  <c r="I1389" i="7"/>
  <c r="K1389" i="7" s="1"/>
  <c r="I1389" i="7" a="1"/>
  <c r="L1388" i="7"/>
  <c r="I1388" i="7"/>
  <c r="K1388" i="7" s="1"/>
  <c r="I1388" i="7" a="1"/>
  <c r="L1387" i="7"/>
  <c r="I1387" i="7"/>
  <c r="K1387" i="7" s="1"/>
  <c r="I1387" i="7" a="1"/>
  <c r="L1386" i="7"/>
  <c r="I1386" i="7"/>
  <c r="K1386" i="7" s="1"/>
  <c r="I1386" i="7" a="1"/>
  <c r="L1385" i="7"/>
  <c r="J1385" i="7"/>
  <c r="I1385" i="7"/>
  <c r="K1385" i="7" s="1"/>
  <c r="I1385" i="7" a="1"/>
  <c r="L1384" i="7"/>
  <c r="J1384" i="7"/>
  <c r="I1384" i="7"/>
  <c r="K1384" i="7" s="1"/>
  <c r="I1384" i="7" a="1"/>
  <c r="L1383" i="7"/>
  <c r="I1383" i="7" a="1"/>
  <c r="I1383" i="7" s="1"/>
  <c r="L1382" i="7"/>
  <c r="I1382" i="7" a="1"/>
  <c r="I1382" i="7" s="1"/>
  <c r="L1381" i="7"/>
  <c r="I1381" i="7" a="1"/>
  <c r="I1381" i="7" s="1"/>
  <c r="L1380" i="7"/>
  <c r="I1380" i="7" a="1"/>
  <c r="I1380" i="7" s="1"/>
  <c r="L1379" i="7"/>
  <c r="I1379" i="7" a="1"/>
  <c r="I1379" i="7" s="1"/>
  <c r="L1378" i="7"/>
  <c r="I1378" i="7" a="1"/>
  <c r="I1378" i="7" s="1"/>
  <c r="L1377" i="7"/>
  <c r="I1377" i="7" a="1"/>
  <c r="I1377" i="7" s="1"/>
  <c r="L1376" i="7"/>
  <c r="I1376" i="7" a="1"/>
  <c r="I1376" i="7" s="1"/>
  <c r="L1375" i="7"/>
  <c r="I1375" i="7" a="1"/>
  <c r="I1375" i="7" s="1"/>
  <c r="L1374" i="7"/>
  <c r="I1374" i="7" a="1"/>
  <c r="I1374" i="7" s="1"/>
  <c r="L1373" i="7"/>
  <c r="I1373" i="7" a="1"/>
  <c r="I1373" i="7" s="1"/>
  <c r="L1372" i="7"/>
  <c r="I1372" i="7"/>
  <c r="K1372" i="7" s="1"/>
  <c r="I1372" i="7" a="1"/>
  <c r="L1371" i="7"/>
  <c r="I1371" i="7"/>
  <c r="K1371" i="7" s="1"/>
  <c r="I1371" i="7" a="1"/>
  <c r="L1370" i="7"/>
  <c r="J1370" i="7"/>
  <c r="I1370" i="7"/>
  <c r="K1370" i="7" s="1"/>
  <c r="I1370" i="7" a="1"/>
  <c r="L1369" i="7"/>
  <c r="I1369" i="7" a="1"/>
  <c r="I1369" i="7" s="1"/>
  <c r="L1368" i="7"/>
  <c r="I1368" i="7" a="1"/>
  <c r="I1368" i="7" s="1"/>
  <c r="L1367" i="7"/>
  <c r="I1367" i="7" a="1"/>
  <c r="I1367" i="7" s="1"/>
  <c r="L1366" i="7"/>
  <c r="I1366" i="7"/>
  <c r="K1366" i="7" s="1"/>
  <c r="I1366" i="7" a="1"/>
  <c r="L1365" i="7"/>
  <c r="J1365" i="7"/>
  <c r="I1365" i="7"/>
  <c r="K1365" i="7" s="1"/>
  <c r="I1365" i="7" a="1"/>
  <c r="L1364" i="7"/>
  <c r="J1364" i="7"/>
  <c r="I1364" i="7"/>
  <c r="K1364" i="7" s="1"/>
  <c r="I1364" i="7" a="1"/>
  <c r="L1363" i="7"/>
  <c r="I1363" i="7" a="1"/>
  <c r="I1363" i="7" s="1"/>
  <c r="L1362" i="7"/>
  <c r="I1362" i="7" a="1"/>
  <c r="I1362" i="7" s="1"/>
  <c r="L1361" i="7"/>
  <c r="I1361" i="7" a="1"/>
  <c r="I1361" i="7" s="1"/>
  <c r="L1360" i="7"/>
  <c r="I1360" i="7" a="1"/>
  <c r="I1360" i="7" s="1"/>
  <c r="L1359" i="7"/>
  <c r="I1359" i="7"/>
  <c r="K1359" i="7" s="1"/>
  <c r="I1359" i="7" a="1"/>
  <c r="L1358" i="7"/>
  <c r="I1358" i="7"/>
  <c r="K1358" i="7" s="1"/>
  <c r="I1358" i="7" a="1"/>
  <c r="L1357" i="7"/>
  <c r="J1357" i="7"/>
  <c r="I1357" i="7"/>
  <c r="K1357" i="7" s="1"/>
  <c r="I1357" i="7" a="1"/>
  <c r="L1356" i="7"/>
  <c r="J1356" i="7"/>
  <c r="I1356" i="7"/>
  <c r="K1356" i="7" s="1"/>
  <c r="I1356" i="7" a="1"/>
  <c r="L1355" i="7"/>
  <c r="I1355" i="7" a="1"/>
  <c r="I1355" i="7" s="1"/>
  <c r="L1354" i="7"/>
  <c r="I1354" i="7" a="1"/>
  <c r="I1354" i="7" s="1"/>
  <c r="L1353" i="7"/>
  <c r="I1353" i="7" a="1"/>
  <c r="I1353" i="7" s="1"/>
  <c r="L1352" i="7"/>
  <c r="I1352" i="7" a="1"/>
  <c r="I1352" i="7" s="1"/>
  <c r="L1351" i="7"/>
  <c r="I1351" i="7" a="1"/>
  <c r="I1351" i="7" s="1"/>
  <c r="L1350" i="7"/>
  <c r="I1350" i="7"/>
  <c r="K1350" i="7" s="1"/>
  <c r="I1350" i="7" a="1"/>
  <c r="L1349" i="7"/>
  <c r="I1349" i="7"/>
  <c r="K1349" i="7" s="1"/>
  <c r="I1349" i="7" a="1"/>
  <c r="L1348" i="7"/>
  <c r="I1348" i="7"/>
  <c r="K1348" i="7" s="1"/>
  <c r="I1348" i="7" a="1"/>
  <c r="L1347" i="7"/>
  <c r="I1347" i="7"/>
  <c r="K1347" i="7" s="1"/>
  <c r="I1347" i="7" a="1"/>
  <c r="L1346" i="7"/>
  <c r="I1346" i="7"/>
  <c r="K1346" i="7" s="1"/>
  <c r="I1346" i="7" a="1"/>
  <c r="L1345" i="7"/>
  <c r="I1345" i="7"/>
  <c r="K1345" i="7" s="1"/>
  <c r="I1345" i="7" a="1"/>
  <c r="L1344" i="7"/>
  <c r="J1344" i="7"/>
  <c r="I1344" i="7"/>
  <c r="K1344" i="7" s="1"/>
  <c r="I1344" i="7" a="1"/>
  <c r="L1343" i="7"/>
  <c r="J1343" i="7"/>
  <c r="I1343" i="7"/>
  <c r="K1343" i="7" s="1"/>
  <c r="I1343" i="7" a="1"/>
  <c r="L1342" i="7"/>
  <c r="I1342" i="7" a="1"/>
  <c r="I1342" i="7" s="1"/>
  <c r="L1341" i="7"/>
  <c r="I1341" i="7" a="1"/>
  <c r="I1341" i="7" s="1"/>
  <c r="L1340" i="7"/>
  <c r="I1340" i="7" a="1"/>
  <c r="I1340" i="7" s="1"/>
  <c r="L1339" i="7"/>
  <c r="I1339" i="7" a="1"/>
  <c r="I1339" i="7" s="1"/>
  <c r="L1338" i="7"/>
  <c r="I1338" i="7"/>
  <c r="K1338" i="7" s="1"/>
  <c r="I1338" i="7" a="1"/>
  <c r="L1337" i="7"/>
  <c r="I1337" i="7"/>
  <c r="K1337" i="7" s="1"/>
  <c r="I1337" i="7" a="1"/>
  <c r="L1336" i="7"/>
  <c r="J1336" i="7"/>
  <c r="I1336" i="7"/>
  <c r="K1336" i="7" s="1"/>
  <c r="I1336" i="7" a="1"/>
  <c r="L1335" i="7"/>
  <c r="J1335" i="7"/>
  <c r="I1335" i="7"/>
  <c r="K1335" i="7" s="1"/>
  <c r="I1335" i="7" a="1"/>
  <c r="L1334" i="7"/>
  <c r="I1334" i="7" a="1"/>
  <c r="I1334" i="7" s="1"/>
  <c r="L1333" i="7"/>
  <c r="I1333" i="7" a="1"/>
  <c r="I1333" i="7" s="1"/>
  <c r="L1332" i="7"/>
  <c r="I1332" i="7" a="1"/>
  <c r="I1332" i="7" s="1"/>
  <c r="L1331" i="7"/>
  <c r="I1331" i="7" a="1"/>
  <c r="I1331" i="7" s="1"/>
  <c r="L1330" i="7"/>
  <c r="I1330" i="7" a="1"/>
  <c r="I1330" i="7" s="1"/>
  <c r="L1329" i="7"/>
  <c r="I1329" i="7" a="1"/>
  <c r="I1329" i="7" s="1"/>
  <c r="L1328" i="7"/>
  <c r="I1328" i="7" a="1"/>
  <c r="I1328" i="7" s="1"/>
  <c r="L1327" i="7"/>
  <c r="I1327" i="7" a="1"/>
  <c r="I1327" i="7" s="1"/>
  <c r="L1326" i="7"/>
  <c r="I1326" i="7" a="1"/>
  <c r="I1326" i="7" s="1"/>
  <c r="L1325" i="7"/>
  <c r="I1325" i="7"/>
  <c r="K1325" i="7" s="1"/>
  <c r="I1325" i="7" a="1"/>
  <c r="L1324" i="7"/>
  <c r="I1324" i="7"/>
  <c r="K1324" i="7" s="1"/>
  <c r="I1324" i="7" a="1"/>
  <c r="L1323" i="7"/>
  <c r="I1323" i="7"/>
  <c r="K1323" i="7" s="1"/>
  <c r="I1323" i="7" a="1"/>
  <c r="L1322" i="7"/>
  <c r="I1322" i="7"/>
  <c r="K1322" i="7" s="1"/>
  <c r="I1322" i="7" a="1"/>
  <c r="L1321" i="7"/>
  <c r="I1321" i="7"/>
  <c r="K1321" i="7" s="1"/>
  <c r="I1321" i="7" a="1"/>
  <c r="L1320" i="7"/>
  <c r="I1320" i="7"/>
  <c r="K1320" i="7" s="1"/>
  <c r="I1320" i="7" a="1"/>
  <c r="L1319" i="7"/>
  <c r="I1319" i="7"/>
  <c r="K1319" i="7" s="1"/>
  <c r="I1319" i="7" a="1"/>
  <c r="L1318" i="7"/>
  <c r="I1318" i="7"/>
  <c r="K1318" i="7" s="1"/>
  <c r="I1318" i="7" a="1"/>
  <c r="L1317" i="7"/>
  <c r="J1317" i="7"/>
  <c r="I1317" i="7"/>
  <c r="K1317" i="7" s="1"/>
  <c r="I1317" i="7" a="1"/>
  <c r="L1316" i="7"/>
  <c r="J1316" i="7"/>
  <c r="I1316" i="7"/>
  <c r="K1316" i="7" s="1"/>
  <c r="I1316" i="7" a="1"/>
  <c r="L1315" i="7"/>
  <c r="J1315" i="7"/>
  <c r="I1315" i="7"/>
  <c r="K1315" i="7" s="1"/>
  <c r="I1315" i="7" a="1"/>
  <c r="L1314" i="7"/>
  <c r="J1314" i="7"/>
  <c r="I1314" i="7"/>
  <c r="K1314" i="7" s="1"/>
  <c r="I1314" i="7" a="1"/>
  <c r="L1313" i="7"/>
  <c r="I1313" i="7" a="1"/>
  <c r="I1313" i="7" s="1"/>
  <c r="L1312" i="7"/>
  <c r="I1312" i="7" a="1"/>
  <c r="I1312" i="7" s="1"/>
  <c r="L1311" i="7"/>
  <c r="I1311" i="7" a="1"/>
  <c r="I1311" i="7" s="1"/>
  <c r="L1310" i="7"/>
  <c r="I1310" i="7" a="1"/>
  <c r="I1310" i="7" s="1"/>
  <c r="L1309" i="7"/>
  <c r="I1309" i="7"/>
  <c r="K1309" i="7" s="1"/>
  <c r="I1309" i="7" a="1"/>
  <c r="L1308" i="7"/>
  <c r="J1308" i="7"/>
  <c r="I1308" i="7"/>
  <c r="K1308" i="7" s="1"/>
  <c r="I1308" i="7" a="1"/>
  <c r="L1307" i="7"/>
  <c r="I1307" i="7" a="1"/>
  <c r="I1307" i="7" s="1"/>
  <c r="L1306" i="7"/>
  <c r="I1306" i="7" a="1"/>
  <c r="I1306" i="7" s="1"/>
  <c r="L1305" i="7"/>
  <c r="I1305" i="7" a="1"/>
  <c r="I1305" i="7" s="1"/>
  <c r="L1304" i="7"/>
  <c r="I1304" i="7" a="1"/>
  <c r="I1304" i="7" s="1"/>
  <c r="L1303" i="7"/>
  <c r="I1303" i="7" a="1"/>
  <c r="I1303" i="7" s="1"/>
  <c r="L1302" i="7"/>
  <c r="I1302" i="7" a="1"/>
  <c r="I1302" i="7" s="1"/>
  <c r="L1301" i="7"/>
  <c r="I1301" i="7"/>
  <c r="K1301" i="7" s="1"/>
  <c r="I1301" i="7" a="1"/>
  <c r="L1300" i="7"/>
  <c r="I1300" i="7"/>
  <c r="K1300" i="7" s="1"/>
  <c r="I1300" i="7" a="1"/>
  <c r="L1299" i="7"/>
  <c r="I1299" i="7"/>
  <c r="K1299" i="7" s="1"/>
  <c r="I1299" i="7" a="1"/>
  <c r="L1298" i="7"/>
  <c r="I1298" i="7"/>
  <c r="K1298" i="7" s="1"/>
  <c r="I1298" i="7" a="1"/>
  <c r="L1297" i="7"/>
  <c r="I1297" i="7"/>
  <c r="K1297" i="7" s="1"/>
  <c r="I1297" i="7" a="1"/>
  <c r="L1296" i="7"/>
  <c r="I1296" i="7"/>
  <c r="K1296" i="7" s="1"/>
  <c r="I1296" i="7" a="1"/>
  <c r="L1295" i="7"/>
  <c r="J1295" i="7"/>
  <c r="I1295" i="7"/>
  <c r="K1295" i="7" s="1"/>
  <c r="I1295" i="7" a="1"/>
  <c r="L1294" i="7"/>
  <c r="J1294" i="7"/>
  <c r="I1294" i="7"/>
  <c r="K1294" i="7" s="1"/>
  <c r="I1294" i="7" a="1"/>
  <c r="L1293" i="7"/>
  <c r="I1293" i="7" a="1"/>
  <c r="I1293" i="7" s="1"/>
  <c r="L1292" i="7"/>
  <c r="I1292" i="7" a="1"/>
  <c r="I1292" i="7" s="1"/>
  <c r="L1291" i="7"/>
  <c r="I1291" i="7"/>
  <c r="K1291" i="7" s="1"/>
  <c r="I1291" i="7" a="1"/>
  <c r="L1290" i="7"/>
  <c r="J1290" i="7"/>
  <c r="I1290" i="7"/>
  <c r="K1290" i="7" s="1"/>
  <c r="I1290" i="7" a="1"/>
  <c r="L1289" i="7"/>
  <c r="I1289" i="7" a="1"/>
  <c r="I1289" i="7" s="1"/>
  <c r="L1288" i="7"/>
  <c r="I1288" i="7" a="1"/>
  <c r="I1288" i="7" s="1"/>
  <c r="L1287" i="7"/>
  <c r="I1287" i="7" a="1"/>
  <c r="I1287" i="7" s="1"/>
  <c r="L1286" i="7"/>
  <c r="I1286" i="7" a="1"/>
  <c r="I1286" i="7" s="1"/>
  <c r="L1285" i="7"/>
  <c r="I1285" i="7" a="1"/>
  <c r="I1285" i="7" s="1"/>
  <c r="L1284" i="7"/>
  <c r="I1284" i="7" a="1"/>
  <c r="I1284" i="7" s="1"/>
  <c r="L1283" i="7"/>
  <c r="I1283" i="7" a="1"/>
  <c r="I1283" i="7" s="1"/>
  <c r="L1282" i="7"/>
  <c r="I1282" i="7" a="1"/>
  <c r="I1282" i="7" s="1"/>
  <c r="L1281" i="7"/>
  <c r="I1281" i="7" a="1"/>
  <c r="I1281" i="7" s="1"/>
  <c r="L1280" i="7"/>
  <c r="I1280" i="7"/>
  <c r="K1280" i="7" s="1"/>
  <c r="I1280" i="7" a="1"/>
  <c r="L1279" i="7"/>
  <c r="I1279" i="7"/>
  <c r="K1279" i="7" s="1"/>
  <c r="I1279" i="7" a="1"/>
  <c r="L1278" i="7"/>
  <c r="I1278" i="7"/>
  <c r="K1278" i="7" s="1"/>
  <c r="I1278" i="7" a="1"/>
  <c r="L1277" i="7"/>
  <c r="I1277" i="7"/>
  <c r="K1277" i="7" s="1"/>
  <c r="I1277" i="7" a="1"/>
  <c r="L1276" i="7"/>
  <c r="J1276" i="7"/>
  <c r="I1276" i="7"/>
  <c r="K1276" i="7" s="1"/>
  <c r="I1276" i="7" a="1"/>
  <c r="L1275" i="7"/>
  <c r="I1275" i="7" a="1"/>
  <c r="I1275" i="7" s="1"/>
  <c r="L1274" i="7"/>
  <c r="I1274" i="7" a="1"/>
  <c r="I1274" i="7" s="1"/>
  <c r="L1273" i="7"/>
  <c r="I1273" i="7"/>
  <c r="K1273" i="7" s="1"/>
  <c r="I1273" i="7" a="1"/>
  <c r="L1272" i="7"/>
  <c r="J1272" i="7"/>
  <c r="I1272" i="7"/>
  <c r="K1272" i="7" s="1"/>
  <c r="I1272" i="7" a="1"/>
  <c r="L1271" i="7"/>
  <c r="J1271" i="7"/>
  <c r="I1271" i="7"/>
  <c r="K1271" i="7" s="1"/>
  <c r="I1271" i="7" a="1"/>
  <c r="L1270" i="7"/>
  <c r="J1270" i="7"/>
  <c r="I1270" i="7"/>
  <c r="K1270" i="7" s="1"/>
  <c r="I1270" i="7" a="1"/>
  <c r="L1269" i="7"/>
  <c r="J1269" i="7"/>
  <c r="I1269" i="7"/>
  <c r="K1269" i="7" s="1"/>
  <c r="I1269" i="7" a="1"/>
  <c r="L1268" i="7"/>
  <c r="J1268" i="7"/>
  <c r="I1268" i="7"/>
  <c r="K1268" i="7" s="1"/>
  <c r="I1268" i="7" a="1"/>
  <c r="L1267" i="7"/>
  <c r="J1267" i="7"/>
  <c r="I1267" i="7"/>
  <c r="K1267" i="7" s="1"/>
  <c r="I1267" i="7" a="1"/>
  <c r="L1266" i="7"/>
  <c r="I1266" i="7" a="1"/>
  <c r="I1266" i="7" s="1"/>
  <c r="L1265" i="7"/>
  <c r="I1265" i="7" a="1"/>
  <c r="I1265" i="7" s="1"/>
  <c r="L1264" i="7"/>
  <c r="I1264" i="7" a="1"/>
  <c r="I1264" i="7" s="1"/>
  <c r="L1263" i="7"/>
  <c r="I1263" i="7" a="1"/>
  <c r="I1263" i="7" s="1"/>
  <c r="L1262" i="7"/>
  <c r="I1262" i="7" a="1"/>
  <c r="I1262" i="7" s="1"/>
  <c r="L1261" i="7"/>
  <c r="I1261" i="7" a="1"/>
  <c r="I1261" i="7" s="1"/>
  <c r="L1260" i="7"/>
  <c r="I1260" i="7" a="1"/>
  <c r="I1260" i="7" s="1"/>
  <c r="L1259" i="7"/>
  <c r="I1259" i="7" a="1"/>
  <c r="I1259" i="7" s="1"/>
  <c r="L1258" i="7"/>
  <c r="I1258" i="7" a="1"/>
  <c r="I1258" i="7" s="1"/>
  <c r="L1257" i="7"/>
  <c r="I1257" i="7" a="1"/>
  <c r="I1257" i="7" s="1"/>
  <c r="L1256" i="7"/>
  <c r="I1256" i="7" a="1"/>
  <c r="I1256" i="7" s="1"/>
  <c r="L1255" i="7"/>
  <c r="I1255" i="7" a="1"/>
  <c r="I1255" i="7" s="1"/>
  <c r="L1254" i="7"/>
  <c r="I1254" i="7"/>
  <c r="K1254" i="7" s="1"/>
  <c r="I1254" i="7" a="1"/>
  <c r="L1253" i="7"/>
  <c r="I1253" i="7"/>
  <c r="K1253" i="7" s="1"/>
  <c r="I1253" i="7" a="1"/>
  <c r="L1252" i="7"/>
  <c r="I1252" i="7"/>
  <c r="K1252" i="7" s="1"/>
  <c r="I1252" i="7" a="1"/>
  <c r="L1251" i="7"/>
  <c r="J1251" i="7"/>
  <c r="I1251" i="7"/>
  <c r="K1251" i="7" s="1"/>
  <c r="I1251" i="7" a="1"/>
  <c r="L1250" i="7"/>
  <c r="I1250" i="7" a="1"/>
  <c r="I1250" i="7" s="1"/>
  <c r="L1249" i="7"/>
  <c r="I1249" i="7" a="1"/>
  <c r="I1249" i="7" s="1"/>
  <c r="L1248" i="7"/>
  <c r="I1248" i="7" a="1"/>
  <c r="I1248" i="7" s="1"/>
  <c r="L1247" i="7"/>
  <c r="I1247" i="7" a="1"/>
  <c r="I1247" i="7" s="1"/>
  <c r="L1246" i="7"/>
  <c r="I1246" i="7" a="1"/>
  <c r="I1246" i="7" s="1"/>
  <c r="L1245" i="7"/>
  <c r="I1245" i="7" a="1"/>
  <c r="I1245" i="7" s="1"/>
  <c r="L1244" i="7"/>
  <c r="I1244" i="7" a="1"/>
  <c r="I1244" i="7" s="1"/>
  <c r="L1243" i="7"/>
  <c r="I1243" i="7" a="1"/>
  <c r="I1243" i="7" s="1"/>
  <c r="L1242" i="7"/>
  <c r="I1242" i="7" a="1"/>
  <c r="I1242" i="7" s="1"/>
  <c r="L1241" i="7"/>
  <c r="I1241" i="7"/>
  <c r="K1241" i="7" s="1"/>
  <c r="I1241" i="7" a="1"/>
  <c r="L1240" i="7"/>
  <c r="I1240" i="7"/>
  <c r="I1240" i="7" a="1"/>
  <c r="L1239" i="7"/>
  <c r="I1239" i="7"/>
  <c r="K1239" i="7" s="1"/>
  <c r="I1239" i="7" a="1"/>
  <c r="L1238" i="7"/>
  <c r="I1238" i="7"/>
  <c r="I1238" i="7" a="1"/>
  <c r="L1237" i="7"/>
  <c r="I1237" i="7"/>
  <c r="K1237" i="7" s="1"/>
  <c r="I1237" i="7" a="1"/>
  <c r="L1236" i="7"/>
  <c r="I1236" i="7"/>
  <c r="I1236" i="7" a="1"/>
  <c r="L1235" i="7"/>
  <c r="J1235" i="7"/>
  <c r="I1235" i="7"/>
  <c r="K1235" i="7" s="1"/>
  <c r="I1235" i="7" a="1"/>
  <c r="L1234" i="7"/>
  <c r="J1234" i="7"/>
  <c r="I1234" i="7"/>
  <c r="K1234" i="7" s="1"/>
  <c r="I1234" i="7" a="1"/>
  <c r="L1233" i="7"/>
  <c r="J1233" i="7"/>
  <c r="I1233" i="7"/>
  <c r="K1233" i="7" s="1"/>
  <c r="I1233" i="7" a="1"/>
  <c r="L1232" i="7"/>
  <c r="J1232" i="7"/>
  <c r="I1232" i="7"/>
  <c r="K1232" i="7" s="1"/>
  <c r="I1232" i="7" a="1"/>
  <c r="L1231" i="7"/>
  <c r="J1231" i="7"/>
  <c r="I1231" i="7"/>
  <c r="K1231" i="7" s="1"/>
  <c r="I1231" i="7" a="1"/>
  <c r="L1230" i="7"/>
  <c r="J1230" i="7"/>
  <c r="I1230" i="7"/>
  <c r="K1230" i="7" s="1"/>
  <c r="I1230" i="7" a="1"/>
  <c r="L1229" i="7"/>
  <c r="I1229" i="7" a="1"/>
  <c r="I1229" i="7" s="1"/>
  <c r="L1228" i="7"/>
  <c r="I1228" i="7" a="1"/>
  <c r="I1228" i="7" s="1"/>
  <c r="L1227" i="7"/>
  <c r="I1227" i="7" a="1"/>
  <c r="I1227" i="7" s="1"/>
  <c r="L1226" i="7"/>
  <c r="I1226" i="7" a="1"/>
  <c r="I1226" i="7" s="1"/>
  <c r="L1225" i="7"/>
  <c r="I1225" i="7" a="1"/>
  <c r="I1225" i="7" s="1"/>
  <c r="L1224" i="7"/>
  <c r="I1224" i="7" a="1"/>
  <c r="I1224" i="7" s="1"/>
  <c r="L1223" i="7"/>
  <c r="I1223" i="7" a="1"/>
  <c r="I1223" i="7" s="1"/>
  <c r="L1222" i="7"/>
  <c r="I1222" i="7" a="1"/>
  <c r="I1222" i="7" s="1"/>
  <c r="L1221" i="7"/>
  <c r="I1221" i="7" a="1"/>
  <c r="I1221" i="7" s="1"/>
  <c r="L1220" i="7"/>
  <c r="I1220" i="7" a="1"/>
  <c r="I1220" i="7" s="1"/>
  <c r="L1219" i="7"/>
  <c r="I1219" i="7"/>
  <c r="I1219" i="7" a="1"/>
  <c r="L1218" i="7"/>
  <c r="I1218" i="7"/>
  <c r="K1218" i="7" s="1"/>
  <c r="I1218" i="7" a="1"/>
  <c r="L1217" i="7"/>
  <c r="I1217" i="7"/>
  <c r="I1217" i="7" a="1"/>
  <c r="L1216" i="7"/>
  <c r="I1216" i="7"/>
  <c r="K1216" i="7" s="1"/>
  <c r="I1216" i="7" a="1"/>
  <c r="L1215" i="7"/>
  <c r="I1215" i="7"/>
  <c r="I1215" i="7" a="1"/>
  <c r="L1214" i="7"/>
  <c r="I1214" i="7"/>
  <c r="K1214" i="7" s="1"/>
  <c r="I1214" i="7" a="1"/>
  <c r="L1213" i="7"/>
  <c r="I1213" i="7"/>
  <c r="I1213" i="7" a="1"/>
  <c r="L1212" i="7"/>
  <c r="J1212" i="7"/>
  <c r="I1212" i="7"/>
  <c r="K1212" i="7" s="1"/>
  <c r="I1212" i="7" a="1"/>
  <c r="L1211" i="7"/>
  <c r="J1211" i="7"/>
  <c r="I1211" i="7"/>
  <c r="K1211" i="7" s="1"/>
  <c r="I1211" i="7" a="1"/>
  <c r="L1210" i="7"/>
  <c r="J1210" i="7"/>
  <c r="I1210" i="7"/>
  <c r="K1210" i="7" s="1"/>
  <c r="I1210" i="7" a="1"/>
  <c r="L1209" i="7"/>
  <c r="J1209" i="7"/>
  <c r="I1209" i="7"/>
  <c r="K1209" i="7" s="1"/>
  <c r="I1209" i="7" a="1"/>
  <c r="L1208" i="7"/>
  <c r="J1208" i="7"/>
  <c r="I1208" i="7"/>
  <c r="K1208" i="7" s="1"/>
  <c r="I1208" i="7" a="1"/>
  <c r="L1207" i="7"/>
  <c r="J1207" i="7"/>
  <c r="I1207" i="7"/>
  <c r="K1207" i="7" s="1"/>
  <c r="I1207" i="7" a="1"/>
  <c r="L1206" i="7"/>
  <c r="I1206" i="7" a="1"/>
  <c r="I1206" i="7" s="1"/>
  <c r="L1205" i="7"/>
  <c r="I1205" i="7" a="1"/>
  <c r="I1205" i="7" s="1"/>
  <c r="L1204" i="7"/>
  <c r="I1204" i="7" a="1"/>
  <c r="I1204" i="7" s="1"/>
  <c r="L1203" i="7"/>
  <c r="I1203" i="7" a="1"/>
  <c r="I1203" i="7" s="1"/>
  <c r="L1202" i="7"/>
  <c r="I1202" i="7" a="1"/>
  <c r="I1202" i="7" s="1"/>
  <c r="L1201" i="7"/>
  <c r="I1201" i="7" a="1"/>
  <c r="I1201" i="7" s="1"/>
  <c r="L1200" i="7"/>
  <c r="I1200" i="7" a="1"/>
  <c r="I1200" i="7" s="1"/>
  <c r="L1199" i="7"/>
  <c r="I1199" i="7" a="1"/>
  <c r="I1199" i="7" s="1"/>
  <c r="L1198" i="7"/>
  <c r="I1198" i="7" a="1"/>
  <c r="I1198" i="7" s="1"/>
  <c r="L1197" i="7"/>
  <c r="I1197" i="7" a="1"/>
  <c r="I1197" i="7" s="1"/>
  <c r="L1196" i="7"/>
  <c r="I1196" i="7" a="1"/>
  <c r="I1196" i="7" s="1"/>
  <c r="L1195" i="7"/>
  <c r="I1195" i="7" a="1"/>
  <c r="I1195" i="7" s="1"/>
  <c r="L1194" i="7"/>
  <c r="I1194" i="7" a="1"/>
  <c r="I1194" i="7" s="1"/>
  <c r="L1193" i="7"/>
  <c r="I1193" i="7" a="1"/>
  <c r="I1193" i="7" s="1"/>
  <c r="L1192" i="7"/>
  <c r="I1192" i="7" a="1"/>
  <c r="I1192" i="7" s="1"/>
  <c r="L1191" i="7"/>
  <c r="I1191" i="7"/>
  <c r="K1191" i="7" s="1"/>
  <c r="I1191" i="7" a="1"/>
  <c r="L1190" i="7"/>
  <c r="I1190" i="7"/>
  <c r="I1190" i="7" a="1"/>
  <c r="L1189" i="7"/>
  <c r="I1189" i="7"/>
  <c r="K1189" i="7" s="1"/>
  <c r="I1189" i="7" a="1"/>
  <c r="L1188" i="7"/>
  <c r="I1188" i="7"/>
  <c r="I1188" i="7" a="1"/>
  <c r="L1187" i="7"/>
  <c r="I1187" i="7"/>
  <c r="K1187" i="7" s="1"/>
  <c r="I1187" i="7" a="1"/>
  <c r="L1186" i="7"/>
  <c r="J1186" i="7"/>
  <c r="I1186" i="7"/>
  <c r="K1186" i="7" s="1"/>
  <c r="I1186" i="7" a="1"/>
  <c r="L1185" i="7"/>
  <c r="J1185" i="7"/>
  <c r="I1185" i="7"/>
  <c r="K1185" i="7" s="1"/>
  <c r="I1185" i="7" a="1"/>
  <c r="L1184" i="7"/>
  <c r="J1184" i="7"/>
  <c r="I1184" i="7"/>
  <c r="K1184" i="7" s="1"/>
  <c r="I1184" i="7" a="1"/>
  <c r="L1183" i="7"/>
  <c r="I1183" i="7" a="1"/>
  <c r="I1183" i="7" s="1"/>
  <c r="L1182" i="7"/>
  <c r="I1182" i="7" a="1"/>
  <c r="I1182" i="7" s="1"/>
  <c r="L1181" i="7"/>
  <c r="I1181" i="7" a="1"/>
  <c r="I1181" i="7" s="1"/>
  <c r="L1180" i="7"/>
  <c r="I1180" i="7" a="1"/>
  <c r="I1180" i="7" s="1"/>
  <c r="L1179" i="7"/>
  <c r="I1179" i="7"/>
  <c r="I1179" i="7" a="1"/>
  <c r="L1178" i="7"/>
  <c r="I1178" i="7"/>
  <c r="K1178" i="7" s="1"/>
  <c r="I1178" i="7" a="1"/>
  <c r="L1177" i="7"/>
  <c r="J1177" i="7"/>
  <c r="I1177" i="7"/>
  <c r="K1177" i="7" s="1"/>
  <c r="I1177" i="7" a="1"/>
  <c r="L1176" i="7"/>
  <c r="J1176" i="7"/>
  <c r="I1176" i="7"/>
  <c r="K1176" i="7" s="1"/>
  <c r="I1176" i="7" a="1"/>
  <c r="L1175" i="7"/>
  <c r="I1175" i="7" a="1"/>
  <c r="I1175" i="7" s="1"/>
  <c r="L1174" i="7"/>
  <c r="I1174" i="7" a="1"/>
  <c r="I1174" i="7" s="1"/>
  <c r="L1173" i="7"/>
  <c r="I1173" i="7" a="1"/>
  <c r="I1173" i="7" s="1"/>
  <c r="L1172" i="7"/>
  <c r="I1172" i="7" a="1"/>
  <c r="I1172" i="7" s="1"/>
  <c r="L1171" i="7"/>
  <c r="I1171" i="7" a="1"/>
  <c r="I1171" i="7" s="1"/>
  <c r="L1170" i="7"/>
  <c r="I1170" i="7" a="1"/>
  <c r="I1170" i="7" s="1"/>
  <c r="L1169" i="7"/>
  <c r="I1169" i="7" a="1"/>
  <c r="I1169" i="7" s="1"/>
  <c r="L1168" i="7"/>
  <c r="I1168" i="7" a="1"/>
  <c r="I1168" i="7" s="1"/>
  <c r="L1167" i="7"/>
  <c r="I1167" i="7"/>
  <c r="I1167" i="7" a="1"/>
  <c r="L1166" i="7"/>
  <c r="I1166" i="7"/>
  <c r="I1166" i="7" a="1"/>
  <c r="L1165" i="7"/>
  <c r="I1165" i="7"/>
  <c r="I1165" i="7" a="1"/>
  <c r="L1164" i="7"/>
  <c r="J1164" i="7"/>
  <c r="I1164" i="7"/>
  <c r="K1164" i="7" s="1"/>
  <c r="I1164" i="7" a="1"/>
  <c r="L1163" i="7"/>
  <c r="I1163" i="7" a="1"/>
  <c r="I1163" i="7" s="1"/>
  <c r="L1162" i="7"/>
  <c r="I1162" i="7" a="1"/>
  <c r="I1162" i="7" s="1"/>
  <c r="L1161" i="7"/>
  <c r="I1161" i="7" a="1"/>
  <c r="I1161" i="7" s="1"/>
  <c r="L1160" i="7"/>
  <c r="I1160" i="7"/>
  <c r="I1160" i="7" a="1"/>
  <c r="L1159" i="7"/>
  <c r="I1159" i="7"/>
  <c r="I1159" i="7" a="1"/>
  <c r="L1158" i="7"/>
  <c r="I1158" i="7"/>
  <c r="I1158" i="7" a="1"/>
  <c r="L1157" i="7"/>
  <c r="I1157" i="7"/>
  <c r="I1157" i="7" a="1"/>
  <c r="L1156" i="7"/>
  <c r="I1156" i="7"/>
  <c r="I1156" i="7" a="1"/>
  <c r="L1155" i="7"/>
  <c r="I1155" i="7"/>
  <c r="I1155" i="7" a="1"/>
  <c r="L1154" i="7"/>
  <c r="J1154" i="7"/>
  <c r="I1154" i="7"/>
  <c r="K1154" i="7" s="1"/>
  <c r="I1154" i="7" a="1"/>
  <c r="L1153" i="7"/>
  <c r="J1153" i="7"/>
  <c r="I1153" i="7"/>
  <c r="K1153" i="7" s="1"/>
  <c r="I1153" i="7" a="1"/>
  <c r="L1152" i="7"/>
  <c r="J1152" i="7"/>
  <c r="I1152" i="7"/>
  <c r="K1152" i="7" s="1"/>
  <c r="I1152" i="7" a="1"/>
  <c r="L1151" i="7"/>
  <c r="J1151" i="7"/>
  <c r="I1151" i="7"/>
  <c r="K1151" i="7" s="1"/>
  <c r="I1151" i="7" a="1"/>
  <c r="L1150" i="7"/>
  <c r="J1150" i="7"/>
  <c r="I1150" i="7"/>
  <c r="K1150" i="7" s="1"/>
  <c r="I1150" i="7" a="1"/>
  <c r="L1149" i="7"/>
  <c r="J1149" i="7"/>
  <c r="I1149" i="7"/>
  <c r="K1149" i="7" s="1"/>
  <c r="I1149" i="7" a="1"/>
  <c r="L1148" i="7"/>
  <c r="I1148" i="7" a="1"/>
  <c r="I1148" i="7" s="1"/>
  <c r="L1147" i="7"/>
  <c r="I1147" i="7" a="1"/>
  <c r="I1147" i="7" s="1"/>
  <c r="L1146" i="7"/>
  <c r="I1146" i="7" a="1"/>
  <c r="I1146" i="7" s="1"/>
  <c r="L1145" i="7"/>
  <c r="I1145" i="7" a="1"/>
  <c r="I1145" i="7" s="1"/>
  <c r="L1144" i="7"/>
  <c r="I1144" i="7" a="1"/>
  <c r="I1144" i="7" s="1"/>
  <c r="L1143" i="7"/>
  <c r="I1143" i="7" a="1"/>
  <c r="I1143" i="7" s="1"/>
  <c r="L1142" i="7"/>
  <c r="I1142" i="7" a="1"/>
  <c r="I1142" i="7" s="1"/>
  <c r="L1141" i="7"/>
  <c r="I1141" i="7" a="1"/>
  <c r="I1141" i="7" s="1"/>
  <c r="L1140" i="7"/>
  <c r="I1140" i="7"/>
  <c r="I1140" i="7" a="1"/>
  <c r="L1139" i="7"/>
  <c r="I1139" i="7"/>
  <c r="I1139" i="7" a="1"/>
  <c r="L1138" i="7"/>
  <c r="I1138" i="7"/>
  <c r="I1138" i="7" a="1"/>
  <c r="L1137" i="7"/>
  <c r="I1137" i="7"/>
  <c r="I1137" i="7" a="1"/>
  <c r="L1136" i="7"/>
  <c r="J1136" i="7"/>
  <c r="I1136" i="7"/>
  <c r="K1136" i="7" s="1"/>
  <c r="I1136" i="7" a="1"/>
  <c r="L1135" i="7"/>
  <c r="J1135" i="7"/>
  <c r="I1135" i="7"/>
  <c r="K1135" i="7" s="1"/>
  <c r="I1135" i="7" a="1"/>
  <c r="L1134" i="7"/>
  <c r="J1134" i="7"/>
  <c r="I1134" i="7"/>
  <c r="K1134" i="7" s="1"/>
  <c r="I1134" i="7" a="1"/>
  <c r="L1133" i="7"/>
  <c r="J1133" i="7"/>
  <c r="I1133" i="7"/>
  <c r="K1133" i="7" s="1"/>
  <c r="I1133" i="7" a="1"/>
  <c r="L1132" i="7"/>
  <c r="I1132" i="7" a="1"/>
  <c r="I1132" i="7" s="1"/>
  <c r="L1131" i="7"/>
  <c r="I1131" i="7" a="1"/>
  <c r="I1131" i="7" s="1"/>
  <c r="L1130" i="7"/>
  <c r="I1130" i="7" a="1"/>
  <c r="I1130" i="7" s="1"/>
  <c r="L1129" i="7"/>
  <c r="I1129" i="7" a="1"/>
  <c r="I1129" i="7" s="1"/>
  <c r="L1128" i="7"/>
  <c r="I1128" i="7" a="1"/>
  <c r="I1128" i="7" s="1"/>
  <c r="L1127" i="7"/>
  <c r="I1127" i="7" a="1"/>
  <c r="I1127" i="7" s="1"/>
  <c r="L1126" i="7"/>
  <c r="I1126" i="7" a="1"/>
  <c r="I1126" i="7" s="1"/>
  <c r="L1125" i="7"/>
  <c r="I1125" i="7" a="1"/>
  <c r="I1125" i="7" s="1"/>
  <c r="L1124" i="7"/>
  <c r="I1124" i="7" a="1"/>
  <c r="I1124" i="7" s="1"/>
  <c r="L1123" i="7"/>
  <c r="I1123" i="7" a="1"/>
  <c r="I1123" i="7" s="1"/>
  <c r="L1122" i="7"/>
  <c r="I1122" i="7" a="1"/>
  <c r="I1122" i="7" s="1"/>
  <c r="L1121" i="7"/>
  <c r="I1121" i="7" a="1"/>
  <c r="I1121" i="7" s="1"/>
  <c r="L1120" i="7"/>
  <c r="I1120" i="7"/>
  <c r="I1120" i="7" a="1"/>
  <c r="L1119" i="7"/>
  <c r="J1119" i="7"/>
  <c r="I1119" i="7"/>
  <c r="K1119" i="7" s="1"/>
  <c r="I1119" i="7" a="1"/>
  <c r="L1118" i="7"/>
  <c r="I1118" i="7" a="1"/>
  <c r="I1118" i="7" s="1"/>
  <c r="L1117" i="7"/>
  <c r="I1117" i="7" a="1"/>
  <c r="I1117" i="7" s="1"/>
  <c r="L1116" i="7"/>
  <c r="I1116" i="7"/>
  <c r="I1116" i="7" a="1"/>
  <c r="L1115" i="7"/>
  <c r="J1115" i="7"/>
  <c r="I1115" i="7"/>
  <c r="K1115" i="7" s="1"/>
  <c r="I1115" i="7" a="1"/>
  <c r="L1114" i="7"/>
  <c r="I1114" i="7" a="1"/>
  <c r="I1114" i="7" s="1"/>
  <c r="L1113" i="7"/>
  <c r="I1113" i="7" a="1"/>
  <c r="I1113" i="7" s="1"/>
  <c r="L1112" i="7"/>
  <c r="I1112" i="7"/>
  <c r="I1112" i="7" a="1"/>
  <c r="L1111" i="7"/>
  <c r="J1111" i="7"/>
  <c r="I1111" i="7"/>
  <c r="K1111" i="7" s="1"/>
  <c r="I1111" i="7" a="1"/>
  <c r="L1110" i="7"/>
  <c r="I1110" i="7" a="1"/>
  <c r="I1110" i="7" s="1"/>
  <c r="L1109" i="7"/>
  <c r="I1109" i="7" a="1"/>
  <c r="I1109" i="7" s="1"/>
  <c r="L1108" i="7"/>
  <c r="I1108" i="7" a="1"/>
  <c r="I1108" i="7" s="1"/>
  <c r="L1107" i="7"/>
  <c r="I1107" i="7" a="1"/>
  <c r="I1107" i="7" s="1"/>
  <c r="L1106" i="7"/>
  <c r="I1106" i="7"/>
  <c r="I1106" i="7" a="1"/>
  <c r="L1105" i="7"/>
  <c r="I1105" i="7"/>
  <c r="I1105" i="7" a="1"/>
  <c r="L1104" i="7"/>
  <c r="J1104" i="7"/>
  <c r="I1104" i="7"/>
  <c r="K1104" i="7" s="1"/>
  <c r="I1104" i="7" a="1"/>
  <c r="L1103" i="7"/>
  <c r="J1103" i="7"/>
  <c r="I1103" i="7"/>
  <c r="K1103" i="7" s="1"/>
  <c r="I1103" i="7" a="1"/>
  <c r="L1102" i="7"/>
  <c r="J1102" i="7"/>
  <c r="I1102" i="7"/>
  <c r="K1102" i="7" s="1"/>
  <c r="I1102" i="7" a="1"/>
  <c r="L1101" i="7"/>
  <c r="J1101" i="7"/>
  <c r="I1101" i="7"/>
  <c r="K1101" i="7" s="1"/>
  <c r="I1101" i="7" a="1"/>
  <c r="L1100" i="7"/>
  <c r="I1100" i="7" a="1"/>
  <c r="I1100" i="7" s="1"/>
  <c r="L1099" i="7"/>
  <c r="I1099" i="7" a="1"/>
  <c r="I1099" i="7" s="1"/>
  <c r="L1098" i="7"/>
  <c r="I1098" i="7" a="1"/>
  <c r="I1098" i="7" s="1"/>
  <c r="L1097" i="7"/>
  <c r="I1097" i="7" a="1"/>
  <c r="I1097" i="7" s="1"/>
  <c r="L1096" i="7"/>
  <c r="I1096" i="7"/>
  <c r="I1096" i="7" a="1"/>
  <c r="L1095" i="7"/>
  <c r="I1095" i="7"/>
  <c r="I1095" i="7" a="1"/>
  <c r="L1094" i="7"/>
  <c r="I1094" i="7"/>
  <c r="I1094" i="7" a="1"/>
  <c r="L1093" i="7"/>
  <c r="I1093" i="7"/>
  <c r="I1093" i="7" a="1"/>
  <c r="L1092" i="7"/>
  <c r="J1092" i="7"/>
  <c r="I1092" i="7"/>
  <c r="K1092" i="7" s="1"/>
  <c r="I1092" i="7" a="1"/>
  <c r="L1091" i="7"/>
  <c r="J1091" i="7"/>
  <c r="I1091" i="7"/>
  <c r="K1091" i="7" s="1"/>
  <c r="I1091" i="7" a="1"/>
  <c r="L1090" i="7"/>
  <c r="I1090" i="7" a="1"/>
  <c r="I1090" i="7" s="1"/>
  <c r="L1089" i="7"/>
  <c r="I1089" i="7" a="1"/>
  <c r="I1089" i="7" s="1"/>
  <c r="L1088" i="7"/>
  <c r="I1088" i="7" a="1"/>
  <c r="I1088" i="7" s="1"/>
  <c r="L1087" i="7"/>
  <c r="I1087" i="7" a="1"/>
  <c r="I1087" i="7" s="1"/>
  <c r="L1086" i="7"/>
  <c r="I1086" i="7" a="1"/>
  <c r="I1086" i="7" s="1"/>
  <c r="L1085" i="7"/>
  <c r="I1085" i="7" a="1"/>
  <c r="I1085" i="7" s="1"/>
  <c r="L1084" i="7"/>
  <c r="I1084" i="7"/>
  <c r="I1084" i="7" a="1"/>
  <c r="L1083" i="7"/>
  <c r="J1083" i="7"/>
  <c r="I1083" i="7"/>
  <c r="K1083" i="7" s="1"/>
  <c r="I1083" i="7" a="1"/>
  <c r="L1082" i="7"/>
  <c r="I1082" i="7" a="1"/>
  <c r="I1082" i="7" s="1"/>
  <c r="L1081" i="7"/>
  <c r="I1081" i="7" a="1"/>
  <c r="I1081" i="7" s="1"/>
  <c r="L1080" i="7"/>
  <c r="I1080" i="7"/>
  <c r="I1080" i="7" a="1"/>
  <c r="L1079" i="7"/>
  <c r="J1079" i="7"/>
  <c r="I1079" i="7"/>
  <c r="K1079" i="7" s="1"/>
  <c r="I1079" i="7" a="1"/>
  <c r="L1078" i="7"/>
  <c r="J1078" i="7"/>
  <c r="I1078" i="7"/>
  <c r="K1078" i="7" s="1"/>
  <c r="I1078" i="7" a="1"/>
  <c r="L1077" i="7"/>
  <c r="J1077" i="7"/>
  <c r="I1077" i="7"/>
  <c r="K1077" i="7" s="1"/>
  <c r="I1077" i="7" a="1"/>
  <c r="L1076" i="7"/>
  <c r="J1076" i="7"/>
  <c r="I1076" i="7"/>
  <c r="K1076" i="7" s="1"/>
  <c r="I1076" i="7" a="1"/>
  <c r="L1075" i="7"/>
  <c r="J1075" i="7"/>
  <c r="I1075" i="7"/>
  <c r="K1075" i="7" s="1"/>
  <c r="I1075" i="7" a="1"/>
  <c r="L1074" i="7"/>
  <c r="J1074" i="7"/>
  <c r="I1074" i="7"/>
  <c r="K1074" i="7" s="1"/>
  <c r="I1074" i="7" a="1"/>
  <c r="L1073" i="7"/>
  <c r="J1073" i="7"/>
  <c r="I1073" i="7"/>
  <c r="K1073" i="7" s="1"/>
  <c r="I1073" i="7" a="1"/>
  <c r="L1072" i="7"/>
  <c r="J1072" i="7"/>
  <c r="I1072" i="7"/>
  <c r="K1072" i="7" s="1"/>
  <c r="I1072" i="7" a="1"/>
  <c r="L1071" i="7"/>
  <c r="J1071" i="7"/>
  <c r="I1071" i="7"/>
  <c r="K1071" i="7" s="1"/>
  <c r="I1071" i="7" a="1"/>
  <c r="L1070" i="7"/>
  <c r="J1070" i="7"/>
  <c r="I1070" i="7"/>
  <c r="K1070" i="7" s="1"/>
  <c r="I1070" i="7" a="1"/>
  <c r="L1069" i="7"/>
  <c r="J1069" i="7"/>
  <c r="I1069" i="7"/>
  <c r="K1069" i="7" s="1"/>
  <c r="I1069" i="7" a="1"/>
  <c r="L1068" i="7"/>
  <c r="J1068" i="7"/>
  <c r="I1068" i="7"/>
  <c r="K1068" i="7" s="1"/>
  <c r="I1068" i="7" a="1"/>
  <c r="L1067" i="7"/>
  <c r="J1067" i="7"/>
  <c r="I1067" i="7"/>
  <c r="K1067" i="7" s="1"/>
  <c r="I1067" i="7" a="1"/>
  <c r="L1066" i="7"/>
  <c r="J1066" i="7"/>
  <c r="I1066" i="7"/>
  <c r="K1066" i="7" s="1"/>
  <c r="I1066" i="7" a="1"/>
  <c r="L1065" i="7"/>
  <c r="J1065" i="7"/>
  <c r="I1065" i="7"/>
  <c r="K1065" i="7" s="1"/>
  <c r="I1065" i="7" a="1"/>
  <c r="L1064" i="7"/>
  <c r="J1064" i="7"/>
  <c r="I1064" i="7"/>
  <c r="K1064" i="7" s="1"/>
  <c r="I1064" i="7" a="1"/>
  <c r="L1063" i="7"/>
  <c r="J1063" i="7"/>
  <c r="I1063" i="7"/>
  <c r="K1063" i="7" s="1"/>
  <c r="I1063" i="7" a="1"/>
  <c r="L1062" i="7"/>
  <c r="J1062" i="7"/>
  <c r="I1062" i="7"/>
  <c r="K1062" i="7" s="1"/>
  <c r="I1062" i="7" a="1"/>
  <c r="L1061" i="7"/>
  <c r="J1061" i="7"/>
  <c r="I1061" i="7"/>
  <c r="K1061" i="7" s="1"/>
  <c r="I1061" i="7" a="1"/>
  <c r="L1060" i="7"/>
  <c r="J1060" i="7"/>
  <c r="I1060" i="7"/>
  <c r="K1060" i="7" s="1"/>
  <c r="I1060" i="7" a="1"/>
  <c r="L1059" i="7"/>
  <c r="J1059" i="7"/>
  <c r="I1059" i="7"/>
  <c r="K1059" i="7" s="1"/>
  <c r="I1059" i="7" a="1"/>
  <c r="L1058" i="7"/>
  <c r="J1058" i="7"/>
  <c r="I1058" i="7"/>
  <c r="K1058" i="7" s="1"/>
  <c r="I1058" i="7" a="1"/>
  <c r="L1057" i="7"/>
  <c r="J1057" i="7"/>
  <c r="I1057" i="7"/>
  <c r="K1057" i="7" s="1"/>
  <c r="I1057" i="7" a="1"/>
  <c r="L1056" i="7"/>
  <c r="J1056" i="7"/>
  <c r="I1056" i="7"/>
  <c r="K1056" i="7" s="1"/>
  <c r="I1056" i="7" a="1"/>
  <c r="L1055" i="7"/>
  <c r="I1055" i="7" a="1"/>
  <c r="I1055" i="7" s="1"/>
  <c r="L1054" i="7"/>
  <c r="J1054" i="7"/>
  <c r="I1054" i="7"/>
  <c r="K1054" i="7" s="1"/>
  <c r="I1054" i="7" a="1"/>
  <c r="L1053" i="7"/>
  <c r="I1053" i="7" a="1"/>
  <c r="I1053" i="7" s="1"/>
  <c r="L1052" i="7"/>
  <c r="J1052" i="7"/>
  <c r="I1052" i="7"/>
  <c r="K1052" i="7" s="1"/>
  <c r="I1052" i="7" a="1"/>
  <c r="L1051" i="7"/>
  <c r="I1051" i="7" a="1"/>
  <c r="I1051" i="7" s="1"/>
  <c r="L1050" i="7"/>
  <c r="I1050" i="7" a="1"/>
  <c r="I1050" i="7" s="1"/>
  <c r="L1049" i="7"/>
  <c r="I1049" i="7" a="1"/>
  <c r="I1049" i="7" s="1"/>
  <c r="L1048" i="7"/>
  <c r="I1048" i="7" a="1"/>
  <c r="I1048" i="7" s="1"/>
  <c r="L1047" i="7"/>
  <c r="I1047" i="7" a="1"/>
  <c r="I1047" i="7" s="1"/>
  <c r="L1046" i="7"/>
  <c r="I1046" i="7" a="1"/>
  <c r="I1046" i="7" s="1"/>
  <c r="L1045" i="7"/>
  <c r="I1045" i="7" a="1"/>
  <c r="I1045" i="7" s="1"/>
  <c r="L1044" i="7"/>
  <c r="I1044" i="7" a="1"/>
  <c r="I1044" i="7" s="1"/>
  <c r="L1043" i="7"/>
  <c r="I1043" i="7" a="1"/>
  <c r="I1043" i="7" s="1"/>
  <c r="L1042" i="7"/>
  <c r="I1042" i="7" a="1"/>
  <c r="I1042" i="7" s="1"/>
  <c r="L1041" i="7"/>
  <c r="I1041" i="7" a="1"/>
  <c r="I1041" i="7" s="1"/>
  <c r="L1040" i="7"/>
  <c r="I1040" i="7" a="1"/>
  <c r="I1040" i="7" s="1"/>
  <c r="L1039" i="7"/>
  <c r="I1039" i="7" a="1"/>
  <c r="I1039" i="7" s="1"/>
  <c r="L1038" i="7"/>
  <c r="I1038" i="7" a="1"/>
  <c r="I1038" i="7" s="1"/>
  <c r="L1037" i="7"/>
  <c r="I1037" i="7" a="1"/>
  <c r="I1037" i="7" s="1"/>
  <c r="L1036" i="7"/>
  <c r="I1036" i="7" a="1"/>
  <c r="I1036" i="7" s="1"/>
  <c r="L1035" i="7"/>
  <c r="I1035" i="7" a="1"/>
  <c r="I1035" i="7" s="1"/>
  <c r="L1034" i="7"/>
  <c r="I1034" i="7" a="1"/>
  <c r="I1034" i="7" s="1"/>
  <c r="L1033" i="7"/>
  <c r="I1033" i="7"/>
  <c r="I1033" i="7" a="1"/>
  <c r="L1032" i="7"/>
  <c r="I1032" i="7"/>
  <c r="I1032" i="7" a="1"/>
  <c r="L1031" i="7"/>
  <c r="I1031" i="7"/>
  <c r="I1031" i="7" a="1"/>
  <c r="L1030" i="7"/>
  <c r="I1030" i="7"/>
  <c r="I1030" i="7" a="1"/>
  <c r="L1029" i="7"/>
  <c r="I1029" i="7"/>
  <c r="I1029" i="7" a="1"/>
  <c r="L1028" i="7"/>
  <c r="I1028" i="7"/>
  <c r="I1028" i="7" a="1"/>
  <c r="L1027" i="7"/>
  <c r="I1027" i="7"/>
  <c r="I1027" i="7" a="1"/>
  <c r="L1026" i="7"/>
  <c r="I1026" i="7"/>
  <c r="I1026" i="7" a="1"/>
  <c r="L1025" i="7"/>
  <c r="I1025" i="7"/>
  <c r="I1025" i="7" a="1"/>
  <c r="L1024" i="7"/>
  <c r="I1024" i="7"/>
  <c r="I1024" i="7" a="1"/>
  <c r="L1023" i="7"/>
  <c r="I1023" i="7"/>
  <c r="I1023" i="7" a="1"/>
  <c r="L1022" i="7"/>
  <c r="J1022" i="7"/>
  <c r="I1022" i="7"/>
  <c r="K1022" i="7" s="1"/>
  <c r="I1022" i="7" a="1"/>
  <c r="L1021" i="7"/>
  <c r="J1021" i="7"/>
  <c r="I1021" i="7"/>
  <c r="K1021" i="7" s="1"/>
  <c r="I1021" i="7" a="1"/>
  <c r="L1020" i="7"/>
  <c r="I1020" i="7" a="1"/>
  <c r="I1020" i="7" s="1"/>
  <c r="L1019" i="7"/>
  <c r="I1019" i="7" a="1"/>
  <c r="I1019" i="7" s="1"/>
  <c r="L1018" i="7"/>
  <c r="I1018" i="7" a="1"/>
  <c r="I1018" i="7" s="1"/>
  <c r="L1017" i="7"/>
  <c r="I1017" i="7" a="1"/>
  <c r="I1017" i="7" s="1"/>
  <c r="L1016" i="7"/>
  <c r="I1016" i="7"/>
  <c r="I1016" i="7" a="1"/>
  <c r="L1015" i="7"/>
  <c r="I1015" i="7"/>
  <c r="I1015" i="7" a="1"/>
  <c r="L1014" i="7"/>
  <c r="J1014" i="7"/>
  <c r="I1014" i="7"/>
  <c r="K1014" i="7" s="1"/>
  <c r="I1014" i="7" a="1"/>
  <c r="L1013" i="7"/>
  <c r="J1013" i="7"/>
  <c r="I1013" i="7"/>
  <c r="K1013" i="7" s="1"/>
  <c r="I1013" i="7" a="1"/>
  <c r="L1012" i="7"/>
  <c r="J1012" i="7"/>
  <c r="I1012" i="7"/>
  <c r="K1012" i="7" s="1"/>
  <c r="I1012" i="7" a="1"/>
  <c r="L1011" i="7"/>
  <c r="J1011" i="7"/>
  <c r="I1011" i="7"/>
  <c r="K1011" i="7" s="1"/>
  <c r="I1011" i="7" a="1"/>
  <c r="L1010" i="7"/>
  <c r="I1010" i="7" a="1"/>
  <c r="I1010" i="7" s="1"/>
  <c r="L1009" i="7"/>
  <c r="I1009" i="7" a="1"/>
  <c r="I1009" i="7" s="1"/>
  <c r="L1008" i="7"/>
  <c r="I1008" i="7" a="1"/>
  <c r="I1008" i="7" s="1"/>
  <c r="L1007" i="7"/>
  <c r="I1007" i="7" a="1"/>
  <c r="I1007" i="7" s="1"/>
  <c r="L1006" i="7"/>
  <c r="I1006" i="7"/>
  <c r="I1006" i="7" a="1"/>
  <c r="L1005" i="7"/>
  <c r="I1005" i="7"/>
  <c r="I1005" i="7" a="1"/>
  <c r="L1004" i="7"/>
  <c r="J1004" i="7"/>
  <c r="I1004" i="7"/>
  <c r="K1004" i="7" s="1"/>
  <c r="I1004" i="7" a="1"/>
  <c r="L1003" i="7"/>
  <c r="J1003" i="7"/>
  <c r="I1003" i="7"/>
  <c r="K1003" i="7" s="1"/>
  <c r="I1003" i="7" a="1"/>
  <c r="L1002" i="7"/>
  <c r="J1002" i="7"/>
  <c r="I1002" i="7"/>
  <c r="K1002" i="7" s="1"/>
  <c r="I1002" i="7" a="1"/>
  <c r="L1001" i="7"/>
  <c r="J1001" i="7"/>
  <c r="I1001" i="7"/>
  <c r="K1001" i="7" s="1"/>
  <c r="I1001" i="7" a="1"/>
  <c r="L1000" i="7"/>
  <c r="J1000" i="7"/>
  <c r="I1000" i="7"/>
  <c r="K1000" i="7" s="1"/>
  <c r="I1000" i="7" a="1"/>
  <c r="L999" i="7"/>
  <c r="J999" i="7"/>
  <c r="I999" i="7"/>
  <c r="K999" i="7" s="1"/>
  <c r="I999" i="7" a="1"/>
  <c r="L998" i="7"/>
  <c r="I998" i="7" a="1"/>
  <c r="I998" i="7" s="1"/>
  <c r="L997" i="7"/>
  <c r="J997" i="7"/>
  <c r="I997" i="7"/>
  <c r="K997" i="7" s="1"/>
  <c r="I997" i="7" a="1"/>
  <c r="L996" i="7"/>
  <c r="I996" i="7" a="1"/>
  <c r="I996" i="7" s="1"/>
  <c r="L995" i="7"/>
  <c r="I995" i="7" a="1"/>
  <c r="I995" i="7" s="1"/>
  <c r="L994" i="7"/>
  <c r="I994" i="7" a="1"/>
  <c r="I994" i="7" s="1"/>
  <c r="L993" i="7"/>
  <c r="I993" i="7" a="1"/>
  <c r="I993" i="7" s="1"/>
  <c r="L992" i="7"/>
  <c r="I992" i="7" a="1"/>
  <c r="I992" i="7" s="1"/>
  <c r="L991" i="7"/>
  <c r="I991" i="7" a="1"/>
  <c r="I991" i="7" s="1"/>
  <c r="L990" i="7"/>
  <c r="I990" i="7" a="1"/>
  <c r="I990" i="7" s="1"/>
  <c r="L989" i="7"/>
  <c r="I989" i="7" a="1"/>
  <c r="I989" i="7" s="1"/>
  <c r="L988" i="7"/>
  <c r="I988" i="7" a="1"/>
  <c r="I988" i="7" s="1"/>
  <c r="L987" i="7"/>
  <c r="I987" i="7"/>
  <c r="I987" i="7" a="1"/>
  <c r="L986" i="7"/>
  <c r="J986" i="7"/>
  <c r="I986" i="7"/>
  <c r="K986" i="7" s="1"/>
  <c r="I986" i="7" a="1"/>
  <c r="L985" i="7"/>
  <c r="I985" i="7"/>
  <c r="I985" i="7" a="1"/>
  <c r="L984" i="7"/>
  <c r="J984" i="7"/>
  <c r="I984" i="7"/>
  <c r="K984" i="7" s="1"/>
  <c r="I984" i="7" a="1"/>
  <c r="L983" i="7"/>
  <c r="I983" i="7"/>
  <c r="I983" i="7" a="1"/>
  <c r="L982" i="7"/>
  <c r="J982" i="7"/>
  <c r="I982" i="7"/>
  <c r="K982" i="7" s="1"/>
  <c r="I982" i="7" a="1"/>
  <c r="L981" i="7"/>
  <c r="I981" i="7"/>
  <c r="I981" i="7" a="1"/>
  <c r="L980" i="7"/>
  <c r="I980" i="7"/>
  <c r="K980" i="7" s="1"/>
  <c r="I980" i="7" a="1"/>
  <c r="L979" i="7"/>
  <c r="I979" i="7"/>
  <c r="I979" i="7" a="1"/>
  <c r="L978" i="7"/>
  <c r="J978" i="7"/>
  <c r="I978" i="7"/>
  <c r="K978" i="7" s="1"/>
  <c r="I978" i="7" a="1"/>
  <c r="L977" i="7"/>
  <c r="J977" i="7"/>
  <c r="I977" i="7"/>
  <c r="K977" i="7" s="1"/>
  <c r="I977" i="7" a="1"/>
  <c r="L976" i="7"/>
  <c r="J976" i="7"/>
  <c r="I976" i="7"/>
  <c r="K976" i="7" s="1"/>
  <c r="I976" i="7" a="1"/>
  <c r="L975" i="7"/>
  <c r="J975" i="7"/>
  <c r="I975" i="7"/>
  <c r="K975" i="7" s="1"/>
  <c r="I975" i="7" a="1"/>
  <c r="L974" i="7"/>
  <c r="J974" i="7"/>
  <c r="I974" i="7"/>
  <c r="K974" i="7" s="1"/>
  <c r="I974" i="7" a="1"/>
  <c r="L973" i="7"/>
  <c r="J973" i="7"/>
  <c r="I973" i="7"/>
  <c r="K973" i="7" s="1"/>
  <c r="I973" i="7" a="1"/>
  <c r="L972" i="7"/>
  <c r="J972" i="7"/>
  <c r="I972" i="7"/>
  <c r="K972" i="7" s="1"/>
  <c r="I972" i="7" a="1"/>
  <c r="L971" i="7"/>
  <c r="J971" i="7"/>
  <c r="I971" i="7"/>
  <c r="K971" i="7" s="1"/>
  <c r="I971" i="7" a="1"/>
  <c r="L970" i="7"/>
  <c r="J970" i="7"/>
  <c r="I970" i="7"/>
  <c r="K970" i="7" s="1"/>
  <c r="I970" i="7" a="1"/>
  <c r="L969" i="7"/>
  <c r="I969" i="7" a="1"/>
  <c r="I969" i="7" s="1"/>
  <c r="L968" i="7"/>
  <c r="I968" i="7" a="1"/>
  <c r="I968" i="7" s="1"/>
  <c r="L967" i="7"/>
  <c r="I967" i="7" a="1"/>
  <c r="I967" i="7" s="1"/>
  <c r="L966" i="7"/>
  <c r="I966" i="7" a="1"/>
  <c r="I966" i="7" s="1"/>
  <c r="L965" i="7"/>
  <c r="I965" i="7" a="1"/>
  <c r="I965" i="7" s="1"/>
  <c r="L964" i="7"/>
  <c r="I964" i="7" a="1"/>
  <c r="I964" i="7" s="1"/>
  <c r="L963" i="7"/>
  <c r="I963" i="7" a="1"/>
  <c r="I963" i="7" s="1"/>
  <c r="L962" i="7"/>
  <c r="I962" i="7" a="1"/>
  <c r="I962" i="7" s="1"/>
  <c r="L961" i="7"/>
  <c r="I961" i="7"/>
  <c r="I961" i="7" a="1"/>
  <c r="L960" i="7"/>
  <c r="I960" i="7"/>
  <c r="I960" i="7" a="1"/>
  <c r="L959" i="7"/>
  <c r="I959" i="7"/>
  <c r="K959" i="7" s="1"/>
  <c r="I959" i="7" a="1"/>
  <c r="L958" i="7"/>
  <c r="I958" i="7"/>
  <c r="I958" i="7" a="1"/>
  <c r="L957" i="7"/>
  <c r="I957" i="7"/>
  <c r="K957" i="7" s="1"/>
  <c r="I957" i="7" a="1"/>
  <c r="L956" i="7"/>
  <c r="J956" i="7"/>
  <c r="I956" i="7"/>
  <c r="K956" i="7" s="1"/>
  <c r="I956" i="7" a="1"/>
  <c r="L955" i="7"/>
  <c r="J955" i="7"/>
  <c r="I955" i="7"/>
  <c r="K955" i="7" s="1"/>
  <c r="I955" i="7" a="1"/>
  <c r="L954" i="7"/>
  <c r="J954" i="7"/>
  <c r="I954" i="7"/>
  <c r="K954" i="7" s="1"/>
  <c r="I954" i="7" a="1"/>
  <c r="L953" i="7"/>
  <c r="J953" i="7"/>
  <c r="I953" i="7"/>
  <c r="K953" i="7" s="1"/>
  <c r="I953" i="7" a="1"/>
  <c r="L952" i="7"/>
  <c r="I952" i="7" a="1"/>
  <c r="I952" i="7" s="1"/>
  <c r="L951" i="7"/>
  <c r="J951" i="7"/>
  <c r="I951" i="7"/>
  <c r="K951" i="7" s="1"/>
  <c r="I951" i="7" a="1"/>
  <c r="L950" i="7"/>
  <c r="I950" i="7"/>
  <c r="I950" i="7" a="1"/>
  <c r="L949" i="7"/>
  <c r="I949" i="7" a="1"/>
  <c r="I949" i="7" s="1"/>
  <c r="L948" i="7"/>
  <c r="I948" i="7" a="1"/>
  <c r="I948" i="7" s="1"/>
  <c r="L947" i="7"/>
  <c r="I947" i="7" a="1"/>
  <c r="I947" i="7" s="1"/>
  <c r="L946" i="7"/>
  <c r="J946" i="7"/>
  <c r="I946" i="7"/>
  <c r="K946" i="7" s="1"/>
  <c r="I946" i="7" a="1"/>
  <c r="L945" i="7"/>
  <c r="I945" i="7"/>
  <c r="I945" i="7" a="1"/>
  <c r="L944" i="7"/>
  <c r="I944" i="7"/>
  <c r="K944" i="7" s="1"/>
  <c r="I944" i="7" a="1"/>
  <c r="L943" i="7"/>
  <c r="I943" i="7"/>
  <c r="I943" i="7" a="1"/>
  <c r="L942" i="7"/>
  <c r="J942" i="7"/>
  <c r="I942" i="7"/>
  <c r="K942" i="7" s="1"/>
  <c r="I942" i="7" a="1"/>
  <c r="L941" i="7"/>
  <c r="I941" i="7"/>
  <c r="I941" i="7" a="1"/>
  <c r="L940" i="7"/>
  <c r="J940" i="7"/>
  <c r="I940" i="7"/>
  <c r="K940" i="7" s="1"/>
  <c r="I940" i="7" a="1"/>
  <c r="L939" i="7"/>
  <c r="I939" i="7"/>
  <c r="I939" i="7" a="1"/>
  <c r="L938" i="7"/>
  <c r="I938" i="7"/>
  <c r="K938" i="7" s="1"/>
  <c r="I938" i="7" a="1"/>
  <c r="L937" i="7"/>
  <c r="J937" i="7"/>
  <c r="I937" i="7"/>
  <c r="K937" i="7" s="1"/>
  <c r="I937" i="7" a="1"/>
  <c r="L936" i="7"/>
  <c r="J936" i="7"/>
  <c r="I936" i="7"/>
  <c r="K936" i="7" s="1"/>
  <c r="I936" i="7" a="1"/>
  <c r="L935" i="7"/>
  <c r="J935" i="7"/>
  <c r="I935" i="7"/>
  <c r="K935" i="7" s="1"/>
  <c r="I935" i="7" a="1"/>
  <c r="L934" i="7"/>
  <c r="J934" i="7"/>
  <c r="I934" i="7"/>
  <c r="K934" i="7" s="1"/>
  <c r="I934" i="7" a="1"/>
  <c r="L933" i="7"/>
  <c r="J933" i="7"/>
  <c r="I933" i="7"/>
  <c r="K933" i="7" s="1"/>
  <c r="I933" i="7" a="1"/>
  <c r="L932" i="7"/>
  <c r="J932" i="7"/>
  <c r="I932" i="7"/>
  <c r="K932" i="7" s="1"/>
  <c r="I932" i="7" a="1"/>
  <c r="L931" i="7"/>
  <c r="I931" i="7" a="1"/>
  <c r="I931" i="7" s="1"/>
  <c r="L930" i="7"/>
  <c r="J930" i="7"/>
  <c r="I930" i="7"/>
  <c r="K930" i="7" s="1"/>
  <c r="I930" i="7" a="1"/>
  <c r="L929" i="7"/>
  <c r="I929" i="7" a="1"/>
  <c r="I929" i="7" s="1"/>
  <c r="L928" i="7"/>
  <c r="J928" i="7"/>
  <c r="I928" i="7"/>
  <c r="K928" i="7" s="1"/>
  <c r="I928" i="7" a="1"/>
  <c r="L927" i="7"/>
  <c r="I927" i="7" a="1"/>
  <c r="I927" i="7" s="1"/>
  <c r="L926" i="7"/>
  <c r="J926" i="7"/>
  <c r="I926" i="7"/>
  <c r="K926" i="7" s="1"/>
  <c r="I926" i="7" a="1"/>
  <c r="L925" i="7"/>
  <c r="I925" i="7" a="1"/>
  <c r="I925" i="7" s="1"/>
  <c r="L924" i="7"/>
  <c r="I924" i="7" a="1"/>
  <c r="I924" i="7" s="1"/>
  <c r="L923" i="7"/>
  <c r="I923" i="7"/>
  <c r="I923" i="7" a="1"/>
  <c r="L922" i="7"/>
  <c r="I922" i="7" a="1"/>
  <c r="I922" i="7" s="1"/>
  <c r="L921" i="7"/>
  <c r="J921" i="7"/>
  <c r="I921" i="7"/>
  <c r="K921" i="7" s="1"/>
  <c r="I921" i="7" a="1"/>
  <c r="L920" i="7"/>
  <c r="I920" i="7"/>
  <c r="I920" i="7" a="1"/>
  <c r="L919" i="7"/>
  <c r="J919" i="7"/>
  <c r="I919" i="7"/>
  <c r="K919" i="7" s="1"/>
  <c r="I919" i="7" a="1"/>
  <c r="L918" i="7"/>
  <c r="J918" i="7"/>
  <c r="I918" i="7"/>
  <c r="K918" i="7" s="1"/>
  <c r="I918" i="7" a="1"/>
  <c r="L917" i="7"/>
  <c r="J917" i="7"/>
  <c r="I917" i="7"/>
  <c r="K917" i="7" s="1"/>
  <c r="I917" i="7" a="1"/>
  <c r="L916" i="7"/>
  <c r="J916" i="7"/>
  <c r="I916" i="7"/>
  <c r="K916" i="7" s="1"/>
  <c r="I916" i="7" a="1"/>
  <c r="L915" i="7"/>
  <c r="J915" i="7"/>
  <c r="I915" i="7"/>
  <c r="K915" i="7" s="1"/>
  <c r="I915" i="7" a="1"/>
  <c r="L914" i="7"/>
  <c r="I914" i="7" a="1"/>
  <c r="I914" i="7" s="1"/>
  <c r="L913" i="7"/>
  <c r="J913" i="7"/>
  <c r="I913" i="7"/>
  <c r="K913" i="7" s="1"/>
  <c r="I913" i="7" a="1"/>
  <c r="L912" i="7"/>
  <c r="I912" i="7" a="1"/>
  <c r="I912" i="7" s="1"/>
  <c r="L911" i="7"/>
  <c r="I911" i="7" a="1"/>
  <c r="I911" i="7" s="1"/>
  <c r="L910" i="7"/>
  <c r="I910" i="7" a="1"/>
  <c r="I910" i="7" s="1"/>
  <c r="L909" i="7"/>
  <c r="I909" i="7"/>
  <c r="I909" i="7" a="1"/>
  <c r="L908" i="7"/>
  <c r="J908" i="7"/>
  <c r="I908" i="7"/>
  <c r="K908" i="7" s="1"/>
  <c r="I908" i="7" a="1"/>
  <c r="L907" i="7"/>
  <c r="I907" i="7"/>
  <c r="I907" i="7" a="1"/>
  <c r="L906" i="7"/>
  <c r="J906" i="7"/>
  <c r="I906" i="7"/>
  <c r="K906" i="7" s="1"/>
  <c r="I906" i="7" a="1"/>
  <c r="L905" i="7"/>
  <c r="J905" i="7"/>
  <c r="I905" i="7"/>
  <c r="K905" i="7" s="1"/>
  <c r="I905" i="7" a="1"/>
  <c r="L904" i="7"/>
  <c r="J904" i="7"/>
  <c r="I904" i="7"/>
  <c r="K904" i="7" s="1"/>
  <c r="I904" i="7" a="1"/>
  <c r="L903" i="7"/>
  <c r="I903" i="7" a="1"/>
  <c r="I903" i="7" s="1"/>
  <c r="L902" i="7"/>
  <c r="J902" i="7"/>
  <c r="I902" i="7"/>
  <c r="K902" i="7" s="1"/>
  <c r="I902" i="7" a="1"/>
  <c r="L901" i="7"/>
  <c r="I901" i="7" a="1"/>
  <c r="I901" i="7" s="1"/>
  <c r="L900" i="7"/>
  <c r="I900" i="7" a="1"/>
  <c r="I900" i="7" s="1"/>
  <c r="L899" i="7"/>
  <c r="J899" i="7"/>
  <c r="I899" i="7"/>
  <c r="K899" i="7" s="1"/>
  <c r="I899" i="7" a="1"/>
  <c r="L898" i="7"/>
  <c r="I898" i="7"/>
  <c r="I898" i="7" a="1"/>
  <c r="L897" i="7"/>
  <c r="J897" i="7"/>
  <c r="I897" i="7"/>
  <c r="K897" i="7" s="1"/>
  <c r="I897" i="7" a="1"/>
  <c r="L896" i="7"/>
  <c r="I896" i="7" a="1"/>
  <c r="I896" i="7" s="1"/>
  <c r="L895" i="7"/>
  <c r="J895" i="7"/>
  <c r="I895" i="7"/>
  <c r="K895" i="7" s="1"/>
  <c r="I895" i="7" a="1"/>
  <c r="L894" i="7"/>
  <c r="I894" i="7" a="1"/>
  <c r="I894" i="7" s="1"/>
  <c r="L893" i="7"/>
  <c r="I893" i="7" a="1"/>
  <c r="I893" i="7" s="1"/>
  <c r="L892" i="7"/>
  <c r="I892" i="7" a="1"/>
  <c r="I892" i="7" s="1"/>
  <c r="L891" i="7"/>
  <c r="I891" i="7" a="1"/>
  <c r="I891" i="7" s="1"/>
  <c r="L890" i="7"/>
  <c r="I890" i="7" a="1"/>
  <c r="I890" i="7" s="1"/>
  <c r="L889" i="7"/>
  <c r="I889" i="7" a="1"/>
  <c r="I889" i="7" s="1"/>
  <c r="L888" i="7"/>
  <c r="I888" i="7" a="1"/>
  <c r="I888" i="7" s="1"/>
  <c r="L887" i="7"/>
  <c r="I887" i="7" a="1"/>
  <c r="I887" i="7" s="1"/>
  <c r="L886" i="7"/>
  <c r="I886" i="7" a="1"/>
  <c r="I886" i="7" s="1"/>
  <c r="L885" i="7"/>
  <c r="I885" i="7" a="1"/>
  <c r="I885" i="7" s="1"/>
  <c r="L884" i="7"/>
  <c r="I884" i="7"/>
  <c r="I884" i="7" a="1"/>
  <c r="L883" i="7"/>
  <c r="I883" i="7" a="1"/>
  <c r="I883" i="7" s="1"/>
  <c r="L882" i="7"/>
  <c r="I882" i="7"/>
  <c r="I882" i="7" a="1"/>
  <c r="L881" i="7"/>
  <c r="I881" i="7" a="1"/>
  <c r="I881" i="7" s="1"/>
  <c r="L880" i="7"/>
  <c r="I880" i="7"/>
  <c r="K880" i="7" s="1"/>
  <c r="I880" i="7" a="1"/>
  <c r="L879" i="7"/>
  <c r="I879" i="7"/>
  <c r="I879" i="7" a="1"/>
  <c r="L878" i="7"/>
  <c r="J878" i="7"/>
  <c r="I878" i="7"/>
  <c r="K878" i="7" s="1"/>
  <c r="I878" i="7" a="1"/>
  <c r="L877" i="7"/>
  <c r="I877" i="7"/>
  <c r="I877" i="7" a="1"/>
  <c r="L876" i="7"/>
  <c r="J876" i="7"/>
  <c r="I876" i="7"/>
  <c r="K876" i="7" s="1"/>
  <c r="I876" i="7" a="1"/>
  <c r="L875" i="7"/>
  <c r="I875" i="7"/>
  <c r="I875" i="7" a="1"/>
  <c r="L874" i="7"/>
  <c r="J874" i="7"/>
  <c r="I874" i="7"/>
  <c r="K874" i="7" s="1"/>
  <c r="I874" i="7" a="1"/>
  <c r="L873" i="7"/>
  <c r="J873" i="7"/>
  <c r="I873" i="7"/>
  <c r="K873" i="7" s="1"/>
  <c r="I873" i="7" a="1"/>
  <c r="L872" i="7"/>
  <c r="J872" i="7"/>
  <c r="I872" i="7"/>
  <c r="K872" i="7" s="1"/>
  <c r="I872" i="7" a="1"/>
  <c r="L871" i="7"/>
  <c r="J871" i="7"/>
  <c r="I871" i="7"/>
  <c r="K871" i="7" s="1"/>
  <c r="I871" i="7" a="1"/>
  <c r="L870" i="7"/>
  <c r="J870" i="7"/>
  <c r="I870" i="7"/>
  <c r="K870" i="7" s="1"/>
  <c r="I870" i="7" a="1"/>
  <c r="L869" i="7"/>
  <c r="J869" i="7"/>
  <c r="I869" i="7"/>
  <c r="K869" i="7" s="1"/>
  <c r="I869" i="7" a="1"/>
  <c r="L868" i="7"/>
  <c r="I868" i="7" a="1"/>
  <c r="I868" i="7" s="1"/>
  <c r="L867" i="7"/>
  <c r="I867" i="7" a="1"/>
  <c r="I867" i="7" s="1"/>
  <c r="K867" i="7" s="1"/>
  <c r="L866" i="7"/>
  <c r="I866" i="7" a="1"/>
  <c r="I866" i="7" s="1"/>
  <c r="L865" i="7"/>
  <c r="J865" i="7"/>
  <c r="I865" i="7" a="1"/>
  <c r="I865" i="7" s="1"/>
  <c r="K865" i="7" s="1"/>
  <c r="L864" i="7"/>
  <c r="I864" i="7" a="1"/>
  <c r="I864" i="7" s="1"/>
  <c r="L863" i="7"/>
  <c r="J863" i="7"/>
  <c r="I863" i="7" a="1"/>
  <c r="I863" i="7" s="1"/>
  <c r="K863" i="7" s="1"/>
  <c r="L862" i="7"/>
  <c r="I862" i="7" a="1"/>
  <c r="I862" i="7" s="1"/>
  <c r="L861" i="7"/>
  <c r="I861" i="7" a="1"/>
  <c r="I861" i="7" s="1"/>
  <c r="L860" i="7"/>
  <c r="I860" i="7" a="1"/>
  <c r="I860" i="7" s="1"/>
  <c r="L859" i="7"/>
  <c r="I859" i="7"/>
  <c r="I859" i="7" a="1"/>
  <c r="L858" i="7"/>
  <c r="I858" i="7" a="1"/>
  <c r="I858" i="7" s="1"/>
  <c r="L857" i="7"/>
  <c r="I857" i="7"/>
  <c r="I857" i="7" a="1"/>
  <c r="L856" i="7"/>
  <c r="I856" i="7" a="1"/>
  <c r="I856" i="7" s="1"/>
  <c r="L855" i="7"/>
  <c r="I855" i="7"/>
  <c r="K855" i="7" s="1"/>
  <c r="I855" i="7" a="1"/>
  <c r="L854" i="7"/>
  <c r="I854" i="7" a="1"/>
  <c r="I854" i="7" s="1"/>
  <c r="L853" i="7"/>
  <c r="J853" i="7"/>
  <c r="I853" i="7"/>
  <c r="K853" i="7" s="1"/>
  <c r="I853" i="7" a="1"/>
  <c r="L852" i="7"/>
  <c r="I852" i="7"/>
  <c r="I852" i="7" a="1"/>
  <c r="L851" i="7"/>
  <c r="J851" i="7"/>
  <c r="I851" i="7"/>
  <c r="K851" i="7" s="1"/>
  <c r="I851" i="7" a="1"/>
  <c r="L850" i="7"/>
  <c r="I850" i="7"/>
  <c r="I850" i="7" a="1"/>
  <c r="L849" i="7"/>
  <c r="J849" i="7"/>
  <c r="I849" i="7"/>
  <c r="K849" i="7" s="1"/>
  <c r="I849" i="7" a="1"/>
  <c r="L848" i="7"/>
  <c r="I848" i="7" a="1"/>
  <c r="I848" i="7" s="1"/>
  <c r="L847" i="7"/>
  <c r="J847" i="7"/>
  <c r="I847" i="7"/>
  <c r="K847" i="7" s="1"/>
  <c r="I847" i="7" a="1"/>
  <c r="L846" i="7"/>
  <c r="I846" i="7"/>
  <c r="K846" i="7" s="1"/>
  <c r="I846" i="7" a="1"/>
  <c r="L845" i="7"/>
  <c r="J845" i="7"/>
  <c r="I845" i="7"/>
  <c r="K845" i="7" s="1"/>
  <c r="I845" i="7" a="1"/>
  <c r="L844" i="7"/>
  <c r="I844" i="7"/>
  <c r="K844" i="7" s="1"/>
  <c r="I844" i="7" a="1"/>
  <c r="L843" i="7"/>
  <c r="J843" i="7"/>
  <c r="I843" i="7"/>
  <c r="K843" i="7" s="1"/>
  <c r="I843" i="7" a="1"/>
  <c r="L842" i="7"/>
  <c r="I842" i="7"/>
  <c r="K842" i="7" s="1"/>
  <c r="I842" i="7" a="1"/>
  <c r="L841" i="7"/>
  <c r="I841" i="7" a="1"/>
  <c r="I841" i="7" s="1"/>
  <c r="L840" i="7"/>
  <c r="I840" i="7" a="1"/>
  <c r="I840" i="7" s="1"/>
  <c r="K840" i="7" s="1"/>
  <c r="L839" i="7"/>
  <c r="I839" i="7" a="1"/>
  <c r="I839" i="7" s="1"/>
  <c r="L838" i="7"/>
  <c r="I838" i="7" a="1"/>
  <c r="I838" i="7" s="1"/>
  <c r="K838" i="7" s="1"/>
  <c r="L837" i="7"/>
  <c r="I837" i="7" a="1"/>
  <c r="I837" i="7" s="1"/>
  <c r="L836" i="7"/>
  <c r="J836" i="7"/>
  <c r="I836" i="7" a="1"/>
  <c r="I836" i="7" s="1"/>
  <c r="K836" i="7" s="1"/>
  <c r="L835" i="7"/>
  <c r="I835" i="7" a="1"/>
  <c r="I835" i="7" s="1"/>
  <c r="L834" i="7"/>
  <c r="J834" i="7"/>
  <c r="I834" i="7" a="1"/>
  <c r="I834" i="7" s="1"/>
  <c r="K834" i="7" s="1"/>
  <c r="L833" i="7"/>
  <c r="I833" i="7" a="1"/>
  <c r="I833" i="7" s="1"/>
  <c r="L832" i="7"/>
  <c r="I832" i="7" a="1"/>
  <c r="I832" i="7" s="1"/>
  <c r="L831" i="7"/>
  <c r="I831" i="7" a="1"/>
  <c r="I831" i="7" s="1"/>
  <c r="L830" i="7"/>
  <c r="I830" i="7"/>
  <c r="I830" i="7" a="1"/>
  <c r="L829" i="7"/>
  <c r="I829" i="7" a="1"/>
  <c r="I829" i="7" s="1"/>
  <c r="L828" i="7"/>
  <c r="I828" i="7"/>
  <c r="I828" i="7" a="1"/>
  <c r="L827" i="7"/>
  <c r="I827" i="7" a="1"/>
  <c r="I827" i="7" s="1"/>
  <c r="L826" i="7"/>
  <c r="I826" i="7" a="1"/>
  <c r="I826" i="7" s="1"/>
  <c r="L825" i="7"/>
  <c r="I825" i="7" a="1"/>
  <c r="I825" i="7" s="1"/>
  <c r="L824" i="7"/>
  <c r="I824" i="7" a="1"/>
  <c r="I824" i="7" s="1"/>
  <c r="L823" i="7"/>
  <c r="I823" i="7" a="1"/>
  <c r="I823" i="7" s="1"/>
  <c r="L822" i="7"/>
  <c r="J822" i="7"/>
  <c r="I822" i="7"/>
  <c r="K822" i="7" s="1"/>
  <c r="I822" i="7" a="1"/>
  <c r="L821" i="7"/>
  <c r="J821" i="7"/>
  <c r="I821" i="7"/>
  <c r="K821" i="7" s="1"/>
  <c r="I821" i="7" a="1"/>
  <c r="L820" i="7"/>
  <c r="I820" i="7" a="1"/>
  <c r="I820" i="7" s="1"/>
  <c r="L819" i="7"/>
  <c r="I819" i="7"/>
  <c r="I819" i="7" a="1"/>
  <c r="L818" i="7"/>
  <c r="I818" i="7" a="1"/>
  <c r="I818" i="7" s="1"/>
  <c r="L817" i="7"/>
  <c r="J817" i="7"/>
  <c r="I817" i="7"/>
  <c r="K817" i="7" s="1"/>
  <c r="I817" i="7" a="1"/>
  <c r="L816" i="7"/>
  <c r="J816" i="7"/>
  <c r="I816" i="7" a="1"/>
  <c r="I816" i="7" s="1"/>
  <c r="K816" i="7" s="1"/>
  <c r="L815" i="7"/>
  <c r="I815" i="7" a="1"/>
  <c r="I815" i="7" s="1"/>
  <c r="L814" i="7"/>
  <c r="J814" i="7"/>
  <c r="I814" i="7"/>
  <c r="K814" i="7" s="1"/>
  <c r="I814" i="7" a="1"/>
  <c r="L813" i="7"/>
  <c r="J813" i="7"/>
  <c r="I813" i="7"/>
  <c r="K813" i="7" s="1"/>
  <c r="I813" i="7" a="1"/>
  <c r="L812" i="7"/>
  <c r="J812" i="7"/>
  <c r="I812" i="7"/>
  <c r="K812" i="7" s="1"/>
  <c r="I812" i="7" a="1"/>
  <c r="L811" i="7"/>
  <c r="J811" i="7"/>
  <c r="I811" i="7"/>
  <c r="K811" i="7" s="1"/>
  <c r="I811" i="7" a="1"/>
  <c r="L810" i="7"/>
  <c r="I810" i="7" a="1"/>
  <c r="I810" i="7" s="1"/>
  <c r="L809" i="7"/>
  <c r="J809" i="7"/>
  <c r="I809" i="7" a="1"/>
  <c r="I809" i="7" s="1"/>
  <c r="K809" i="7" s="1"/>
  <c r="L808" i="7"/>
  <c r="I808" i="7" a="1"/>
  <c r="I808" i="7" s="1"/>
  <c r="L807" i="7"/>
  <c r="I807" i="7" a="1"/>
  <c r="I807" i="7" s="1"/>
  <c r="L806" i="7"/>
  <c r="I806" i="7" a="1"/>
  <c r="I806" i="7" s="1"/>
  <c r="L805" i="7"/>
  <c r="I805" i="7" a="1"/>
  <c r="I805" i="7" s="1"/>
  <c r="L804" i="7"/>
  <c r="I804" i="7" a="1"/>
  <c r="I804" i="7" s="1"/>
  <c r="L803" i="7"/>
  <c r="I803" i="7"/>
  <c r="I803" i="7" a="1"/>
  <c r="L802" i="7"/>
  <c r="I802" i="7" a="1"/>
  <c r="I802" i="7" s="1"/>
  <c r="L801" i="7"/>
  <c r="I801" i="7"/>
  <c r="I801" i="7" a="1"/>
  <c r="L800" i="7"/>
  <c r="I800" i="7"/>
  <c r="I800" i="7" a="1"/>
  <c r="L799" i="7"/>
  <c r="I799" i="7"/>
  <c r="K799" i="7" s="1"/>
  <c r="I799" i="7" a="1"/>
  <c r="L798" i="7"/>
  <c r="I798" i="7" a="1"/>
  <c r="I798" i="7" s="1"/>
  <c r="L797" i="7"/>
  <c r="I797" i="7"/>
  <c r="K797" i="7" s="1"/>
  <c r="I797" i="7" a="1"/>
  <c r="L796" i="7"/>
  <c r="I796" i="7" a="1"/>
  <c r="I796" i="7" s="1"/>
  <c r="L795" i="7"/>
  <c r="J795" i="7"/>
  <c r="I795" i="7"/>
  <c r="K795" i="7" s="1"/>
  <c r="I795" i="7" a="1"/>
  <c r="L794" i="7"/>
  <c r="I794" i="7"/>
  <c r="I794" i="7" a="1"/>
  <c r="L793" i="7"/>
  <c r="J793" i="7"/>
  <c r="I793" i="7"/>
  <c r="K793" i="7" s="1"/>
  <c r="I793" i="7" a="1"/>
  <c r="L792" i="7"/>
  <c r="J792" i="7"/>
  <c r="I792" i="7"/>
  <c r="K792" i="7" s="1"/>
  <c r="I792" i="7" a="1"/>
  <c r="L791" i="7"/>
  <c r="J791" i="7"/>
  <c r="I791" i="7"/>
  <c r="K791" i="7" s="1"/>
  <c r="I791" i="7" a="1"/>
  <c r="L790" i="7"/>
  <c r="J790" i="7"/>
  <c r="I790" i="7"/>
  <c r="K790" i="7" s="1"/>
  <c r="I790" i="7" a="1"/>
  <c r="L789" i="7"/>
  <c r="J789" i="7"/>
  <c r="I789" i="7"/>
  <c r="K789" i="7" s="1"/>
  <c r="I789" i="7" a="1"/>
  <c r="L788" i="7"/>
  <c r="J788" i="7"/>
  <c r="I788" i="7"/>
  <c r="K788" i="7" s="1"/>
  <c r="I788" i="7" a="1"/>
  <c r="L787" i="7"/>
  <c r="J787" i="7"/>
  <c r="I787" i="7"/>
  <c r="K787" i="7" s="1"/>
  <c r="I787" i="7" a="1"/>
  <c r="L786" i="7"/>
  <c r="J786" i="7"/>
  <c r="I786" i="7"/>
  <c r="K786" i="7" s="1"/>
  <c r="I786" i="7" a="1"/>
  <c r="L785" i="7"/>
  <c r="J785" i="7"/>
  <c r="I785" i="7"/>
  <c r="K785" i="7" s="1"/>
  <c r="I785" i="7" a="1"/>
  <c r="L784" i="7"/>
  <c r="J784" i="7"/>
  <c r="I784" i="7"/>
  <c r="K784" i="7" s="1"/>
  <c r="I784" i="7" a="1"/>
  <c r="L783" i="7"/>
  <c r="J783" i="7"/>
  <c r="I783" i="7"/>
  <c r="K783" i="7" s="1"/>
  <c r="I783" i="7" a="1"/>
  <c r="L782" i="7"/>
  <c r="J782" i="7"/>
  <c r="I782" i="7"/>
  <c r="K782" i="7" s="1"/>
  <c r="I782" i="7" a="1"/>
  <c r="L781" i="7"/>
  <c r="I781" i="7" a="1"/>
  <c r="I781" i="7" s="1"/>
  <c r="L780" i="7"/>
  <c r="J780" i="7"/>
  <c r="I780" i="7" a="1"/>
  <c r="I780" i="7" s="1"/>
  <c r="K780" i="7" s="1"/>
  <c r="L779" i="7"/>
  <c r="I779" i="7" a="1"/>
  <c r="I779" i="7" s="1"/>
  <c r="L778" i="7"/>
  <c r="I778" i="7"/>
  <c r="I778" i="7" a="1"/>
  <c r="L777" i="7"/>
  <c r="I777" i="7"/>
  <c r="I777" i="7" a="1"/>
  <c r="L776" i="7"/>
  <c r="J776" i="7"/>
  <c r="I776" i="7"/>
  <c r="K776" i="7" s="1"/>
  <c r="I776" i="7" a="1"/>
  <c r="L775" i="7"/>
  <c r="I775" i="7"/>
  <c r="K775" i="7" s="1"/>
  <c r="I775" i="7" a="1"/>
  <c r="L774" i="7"/>
  <c r="J774" i="7"/>
  <c r="I774" i="7"/>
  <c r="K774" i="7" s="1"/>
  <c r="I774" i="7" a="1"/>
  <c r="L773" i="7"/>
  <c r="J773" i="7"/>
  <c r="I773" i="7"/>
  <c r="K773" i="7" s="1"/>
  <c r="I773" i="7" a="1"/>
  <c r="L772" i="7"/>
  <c r="I772" i="7" a="1"/>
  <c r="I772" i="7" s="1"/>
  <c r="L771" i="7"/>
  <c r="I771" i="7"/>
  <c r="K771" i="7" s="1"/>
  <c r="I771" i="7" a="1"/>
  <c r="L770" i="7"/>
  <c r="I770" i="7" a="1"/>
  <c r="I770" i="7" s="1"/>
  <c r="L769" i="7"/>
  <c r="I769" i="7"/>
  <c r="K769" i="7" s="1"/>
  <c r="I769" i="7" a="1"/>
  <c r="L768" i="7"/>
  <c r="I768" i="7" a="1"/>
  <c r="I768" i="7" s="1"/>
  <c r="L767" i="7"/>
  <c r="J767" i="7"/>
  <c r="I767" i="7"/>
  <c r="K767" i="7" s="1"/>
  <c r="I767" i="7" a="1"/>
  <c r="L766" i="7"/>
  <c r="I766" i="7"/>
  <c r="K766" i="7" s="1"/>
  <c r="I766" i="7" a="1"/>
  <c r="L765" i="7"/>
  <c r="I765" i="7" a="1"/>
  <c r="I765" i="7" s="1"/>
  <c r="L764" i="7"/>
  <c r="I764" i="7" a="1"/>
  <c r="I764" i="7" s="1"/>
  <c r="L763" i="7"/>
  <c r="I763" i="7" a="1"/>
  <c r="I763" i="7" s="1"/>
  <c r="L762" i="7"/>
  <c r="I762" i="7"/>
  <c r="K762" i="7" s="1"/>
  <c r="I762" i="7" a="1"/>
  <c r="L761" i="7"/>
  <c r="I761" i="7"/>
  <c r="I761" i="7" a="1"/>
  <c r="L760" i="7"/>
  <c r="I760" i="7"/>
  <c r="K760" i="7" s="1"/>
  <c r="I760" i="7" a="1"/>
  <c r="L759" i="7"/>
  <c r="I759" i="7" a="1"/>
  <c r="I759" i="7" s="1"/>
  <c r="L758" i="7"/>
  <c r="J758" i="7"/>
  <c r="I758" i="7"/>
  <c r="K758" i="7" s="1"/>
  <c r="I758" i="7" a="1"/>
  <c r="L757" i="7"/>
  <c r="I757" i="7"/>
  <c r="K757" i="7" s="1"/>
  <c r="I757" i="7" a="1"/>
  <c r="L756" i="7"/>
  <c r="I756" i="7" a="1"/>
  <c r="I756" i="7" s="1"/>
  <c r="L755" i="7"/>
  <c r="I755" i="7" a="1"/>
  <c r="I755" i="7" s="1"/>
  <c r="L754" i="7"/>
  <c r="I754" i="7" a="1"/>
  <c r="I754" i="7" s="1"/>
  <c r="L753" i="7"/>
  <c r="J753" i="7"/>
  <c r="I753" i="7"/>
  <c r="K753" i="7" s="1"/>
  <c r="I753" i="7" a="1"/>
  <c r="L752" i="7"/>
  <c r="I752" i="7"/>
  <c r="I752" i="7" a="1"/>
  <c r="L751" i="7"/>
  <c r="J751" i="7"/>
  <c r="I751" i="7"/>
  <c r="K751" i="7" s="1"/>
  <c r="I751" i="7" a="1"/>
  <c r="L750" i="7"/>
  <c r="I750" i="7" a="1"/>
  <c r="I750" i="7" s="1"/>
  <c r="L749" i="7"/>
  <c r="I749" i="7" a="1"/>
  <c r="I749" i="7" s="1"/>
  <c r="L748" i="7"/>
  <c r="I748" i="7" a="1"/>
  <c r="I748" i="7" s="1"/>
  <c r="L747" i="7"/>
  <c r="I747" i="7" a="1"/>
  <c r="I747" i="7" s="1"/>
  <c r="L746" i="7"/>
  <c r="I746" i="7"/>
  <c r="K746" i="7" s="1"/>
  <c r="I746" i="7" a="1"/>
  <c r="L745" i="7"/>
  <c r="I745" i="7" a="1"/>
  <c r="I745" i="7" s="1"/>
  <c r="L744" i="7"/>
  <c r="I744" i="7"/>
  <c r="K744" i="7" s="1"/>
  <c r="I744" i="7" a="1"/>
  <c r="L743" i="7"/>
  <c r="I743" i="7" a="1"/>
  <c r="I743" i="7" s="1"/>
  <c r="L742" i="7"/>
  <c r="J742" i="7"/>
  <c r="I742" i="7"/>
  <c r="K742" i="7" s="1"/>
  <c r="I742" i="7" a="1"/>
  <c r="L741" i="7"/>
  <c r="I741" i="7"/>
  <c r="K741" i="7" s="1"/>
  <c r="I741" i="7" a="1"/>
  <c r="L740" i="7"/>
  <c r="I740" i="7" a="1"/>
  <c r="I740" i="7" s="1"/>
  <c r="L739" i="7"/>
  <c r="I739" i="7" a="1"/>
  <c r="I739" i="7" s="1"/>
  <c r="L738" i="7"/>
  <c r="I738" i="7" a="1"/>
  <c r="I738" i="7" s="1"/>
  <c r="L737" i="7"/>
  <c r="J737" i="7"/>
  <c r="I737" i="7"/>
  <c r="K737" i="7" s="1"/>
  <c r="I737" i="7" a="1"/>
  <c r="L736" i="7"/>
  <c r="I736" i="7" a="1"/>
  <c r="I736" i="7" s="1"/>
  <c r="L735" i="7"/>
  <c r="I735" i="7" a="1"/>
  <c r="I735" i="7" s="1"/>
  <c r="L734" i="7"/>
  <c r="I734" i="7" a="1"/>
  <c r="I734" i="7" s="1"/>
  <c r="L733" i="7"/>
  <c r="J733" i="7"/>
  <c r="I733" i="7"/>
  <c r="K733" i="7" s="1"/>
  <c r="I733" i="7" a="1"/>
  <c r="L732" i="7"/>
  <c r="I732" i="7"/>
  <c r="I732" i="7" a="1"/>
  <c r="L731" i="7"/>
  <c r="J731" i="7"/>
  <c r="I731" i="7"/>
  <c r="K731" i="7" s="1"/>
  <c r="I731" i="7" a="1"/>
  <c r="L730" i="7"/>
  <c r="I730" i="7" a="1"/>
  <c r="I730" i="7" s="1"/>
  <c r="L729" i="7"/>
  <c r="I729" i="7" a="1"/>
  <c r="I729" i="7" s="1"/>
  <c r="L728" i="7"/>
  <c r="J728" i="7"/>
  <c r="I728" i="7"/>
  <c r="K728" i="7" s="1"/>
  <c r="I728" i="7" a="1"/>
  <c r="L727" i="7"/>
  <c r="I727" i="7" a="1"/>
  <c r="I727" i="7" s="1"/>
  <c r="L726" i="7"/>
  <c r="I726" i="7" a="1"/>
  <c r="I726" i="7" s="1"/>
  <c r="L725" i="7"/>
  <c r="I725" i="7" a="1"/>
  <c r="I725" i="7" s="1"/>
  <c r="L724" i="7"/>
  <c r="J724" i="7"/>
  <c r="I724" i="7"/>
  <c r="K724" i="7" s="1"/>
  <c r="I724" i="7" a="1"/>
  <c r="L723" i="7"/>
  <c r="I723" i="7" a="1"/>
  <c r="I723" i="7" s="1"/>
  <c r="L722" i="7"/>
  <c r="J722" i="7"/>
  <c r="I722" i="7"/>
  <c r="K722" i="7" s="1"/>
  <c r="I722" i="7" a="1"/>
  <c r="L721" i="7"/>
  <c r="I721" i="7" a="1"/>
  <c r="I721" i="7" s="1"/>
  <c r="L720" i="7"/>
  <c r="I720" i="7" a="1"/>
  <c r="I720" i="7" s="1"/>
  <c r="L719" i="7"/>
  <c r="J719" i="7"/>
  <c r="I719" i="7"/>
  <c r="K719" i="7" s="1"/>
  <c r="I719" i="7" a="1"/>
  <c r="L718" i="7"/>
  <c r="I718" i="7" a="1"/>
  <c r="I718" i="7" s="1"/>
  <c r="L717" i="7"/>
  <c r="I717" i="7" a="1"/>
  <c r="I717" i="7" s="1"/>
  <c r="L716" i="7"/>
  <c r="I716" i="7" a="1"/>
  <c r="I716" i="7" s="1"/>
  <c r="L715" i="7"/>
  <c r="J715" i="7"/>
  <c r="I715" i="7"/>
  <c r="K715" i="7" s="1"/>
  <c r="I715" i="7" a="1"/>
  <c r="L714" i="7"/>
  <c r="I714" i="7" a="1"/>
  <c r="I714" i="7" s="1"/>
  <c r="L713" i="7"/>
  <c r="I713" i="7" a="1"/>
  <c r="I713" i="7" s="1"/>
  <c r="L712" i="7"/>
  <c r="I712" i="7" a="1"/>
  <c r="I712" i="7" s="1"/>
  <c r="L711" i="7"/>
  <c r="J711" i="7"/>
  <c r="I711" i="7"/>
  <c r="K711" i="7" s="1"/>
  <c r="I711" i="7" a="1"/>
  <c r="L710" i="7"/>
  <c r="I710" i="7"/>
  <c r="I710" i="7" a="1"/>
  <c r="L709" i="7"/>
  <c r="I709" i="7"/>
  <c r="K709" i="7" s="1"/>
  <c r="I709" i="7" a="1"/>
  <c r="L708" i="7"/>
  <c r="I708" i="7" a="1"/>
  <c r="I708" i="7" s="1"/>
  <c r="L707" i="7"/>
  <c r="I707" i="7"/>
  <c r="K707" i="7" s="1"/>
  <c r="I707" i="7" a="1"/>
  <c r="L706" i="7"/>
  <c r="I706" i="7" a="1"/>
  <c r="I706" i="7" s="1"/>
  <c r="L705" i="7"/>
  <c r="J705" i="7"/>
  <c r="I705" i="7"/>
  <c r="K705" i="7" s="1"/>
  <c r="I705" i="7" a="1"/>
  <c r="L704" i="7"/>
  <c r="I704" i="7"/>
  <c r="I704" i="7" a="1"/>
  <c r="L703" i="7"/>
  <c r="J703" i="7"/>
  <c r="I703" i="7"/>
  <c r="K703" i="7" s="1"/>
  <c r="I703" i="7" a="1"/>
  <c r="L702" i="7"/>
  <c r="I702" i="7"/>
  <c r="I702" i="7" a="1"/>
  <c r="L701" i="7"/>
  <c r="I701" i="7"/>
  <c r="K701" i="7" s="1"/>
  <c r="I701" i="7" a="1"/>
  <c r="L700" i="7"/>
  <c r="I700" i="7" a="1"/>
  <c r="I700" i="7" s="1"/>
  <c r="L699" i="7"/>
  <c r="J699" i="7"/>
  <c r="I699" i="7"/>
  <c r="K699" i="7" s="1"/>
  <c r="I699" i="7" a="1"/>
  <c r="L698" i="7"/>
  <c r="I698" i="7"/>
  <c r="K698" i="7" s="1"/>
  <c r="I698" i="7" a="1"/>
  <c r="L697" i="7"/>
  <c r="J697" i="7"/>
  <c r="I697" i="7"/>
  <c r="K697" i="7" s="1"/>
  <c r="I697" i="7" a="1"/>
  <c r="L696" i="7"/>
  <c r="I696" i="7"/>
  <c r="K696" i="7" s="1"/>
  <c r="I696" i="7" a="1"/>
  <c r="L695" i="7"/>
  <c r="J695" i="7"/>
  <c r="I695" i="7"/>
  <c r="K695" i="7" s="1"/>
  <c r="I695" i="7" a="1"/>
  <c r="L694" i="7"/>
  <c r="I694" i="7"/>
  <c r="K694" i="7" s="1"/>
  <c r="I694" i="7" a="1"/>
  <c r="L693" i="7"/>
  <c r="J693" i="7"/>
  <c r="I693" i="7"/>
  <c r="K693" i="7" s="1"/>
  <c r="I693" i="7" a="1"/>
  <c r="L692" i="7"/>
  <c r="J692" i="7"/>
  <c r="I692" i="7"/>
  <c r="K692" i="7" s="1"/>
  <c r="I692" i="7" a="1"/>
  <c r="L691" i="7"/>
  <c r="J691" i="7"/>
  <c r="I691" i="7"/>
  <c r="K691" i="7" s="1"/>
  <c r="I691" i="7" a="1"/>
  <c r="L690" i="7"/>
  <c r="J690" i="7"/>
  <c r="I690" i="7"/>
  <c r="K690" i="7" s="1"/>
  <c r="I690" i="7" a="1"/>
  <c r="L689" i="7"/>
  <c r="I689" i="7" a="1"/>
  <c r="I689" i="7" s="1"/>
  <c r="L688" i="7"/>
  <c r="I688" i="7" a="1"/>
  <c r="I688" i="7" s="1"/>
  <c r="L687" i="7"/>
  <c r="I687" i="7" a="1"/>
  <c r="I687" i="7" s="1"/>
  <c r="L686" i="7"/>
  <c r="J686" i="7"/>
  <c r="I686" i="7"/>
  <c r="K686" i="7" s="1"/>
  <c r="I686" i="7" a="1"/>
  <c r="L685" i="7"/>
  <c r="I685" i="7"/>
  <c r="I685" i="7" a="1"/>
  <c r="L684" i="7"/>
  <c r="J684" i="7"/>
  <c r="I684" i="7"/>
  <c r="K684" i="7" s="1"/>
  <c r="I684" i="7" a="1"/>
  <c r="L683" i="7"/>
  <c r="J683" i="7"/>
  <c r="I683" i="7"/>
  <c r="K683" i="7" s="1"/>
  <c r="I683" i="7" a="1"/>
  <c r="L682" i="7"/>
  <c r="J682" i="7"/>
  <c r="I682" i="7"/>
  <c r="K682" i="7" s="1"/>
  <c r="I682" i="7" a="1"/>
  <c r="L681" i="7"/>
  <c r="I681" i="7" a="1"/>
  <c r="I681" i="7" s="1"/>
  <c r="L680" i="7"/>
  <c r="I680" i="7" a="1"/>
  <c r="I680" i="7" s="1"/>
  <c r="L679" i="7"/>
  <c r="I679" i="7"/>
  <c r="K679" i="7" s="1"/>
  <c r="I679" i="7" a="1"/>
  <c r="L678" i="7"/>
  <c r="I678" i="7" a="1"/>
  <c r="I678" i="7" s="1"/>
  <c r="L677" i="7"/>
  <c r="I677" i="7" a="1"/>
  <c r="I677" i="7" s="1"/>
  <c r="L676" i="7"/>
  <c r="I676" i="7" a="1"/>
  <c r="I676" i="7" s="1"/>
  <c r="L675" i="7"/>
  <c r="I675" i="7"/>
  <c r="K675" i="7" s="1"/>
  <c r="I675" i="7" a="1"/>
  <c r="L674" i="7"/>
  <c r="I674" i="7" a="1"/>
  <c r="I674" i="7" s="1"/>
  <c r="L673" i="7"/>
  <c r="I673" i="7"/>
  <c r="K673" i="7" s="1"/>
  <c r="I673" i="7" a="1"/>
  <c r="L672" i="7"/>
  <c r="I672" i="7" a="1"/>
  <c r="I672" i="7" s="1"/>
  <c r="L671" i="7"/>
  <c r="I671" i="7" a="1"/>
  <c r="I671" i="7" s="1"/>
  <c r="L670" i="7"/>
  <c r="I670" i="7" a="1"/>
  <c r="I670" i="7" s="1"/>
  <c r="L669" i="7"/>
  <c r="J669" i="7"/>
  <c r="I669" i="7"/>
  <c r="K669" i="7" s="1"/>
  <c r="I669" i="7" a="1"/>
  <c r="L668" i="7"/>
  <c r="I668" i="7" a="1"/>
  <c r="I668" i="7" s="1"/>
  <c r="L667" i="7"/>
  <c r="J667" i="7"/>
  <c r="I667" i="7"/>
  <c r="K667" i="7" s="1"/>
  <c r="I667" i="7" a="1"/>
  <c r="L666" i="7"/>
  <c r="I666" i="7" a="1"/>
  <c r="I666" i="7" s="1"/>
  <c r="L665" i="7"/>
  <c r="J665" i="7"/>
  <c r="I665" i="7"/>
  <c r="K665" i="7" s="1"/>
  <c r="I665" i="7" a="1"/>
  <c r="L664" i="7"/>
  <c r="I664" i="7" a="1"/>
  <c r="I664" i="7" s="1"/>
  <c r="L663" i="7"/>
  <c r="I663" i="7" a="1"/>
  <c r="I663" i="7" s="1"/>
  <c r="L662" i="7"/>
  <c r="I662" i="7" a="1"/>
  <c r="I662" i="7" s="1"/>
  <c r="L661" i="7"/>
  <c r="I661" i="7" a="1"/>
  <c r="I661" i="7" s="1"/>
  <c r="L660" i="7"/>
  <c r="I660" i="7"/>
  <c r="K660" i="7" s="1"/>
  <c r="I660" i="7" a="1"/>
  <c r="L659" i="7"/>
  <c r="I659" i="7" a="1"/>
  <c r="I659" i="7" s="1"/>
  <c r="L658" i="7"/>
  <c r="I658" i="7" a="1"/>
  <c r="I658" i="7" s="1"/>
  <c r="L657" i="7"/>
  <c r="I657" i="7"/>
  <c r="I657" i="7" a="1"/>
  <c r="L656" i="7"/>
  <c r="J656" i="7"/>
  <c r="I656" i="7"/>
  <c r="K656" i="7" s="1"/>
  <c r="I656" i="7" a="1"/>
  <c r="L655" i="7"/>
  <c r="I655" i="7" a="1"/>
  <c r="I655" i="7" s="1"/>
  <c r="L654" i="7"/>
  <c r="J654" i="7"/>
  <c r="I654" i="7"/>
  <c r="K654" i="7" s="1"/>
  <c r="I654" i="7" a="1"/>
  <c r="L653" i="7"/>
  <c r="I653" i="7" a="1"/>
  <c r="I653" i="7" s="1"/>
  <c r="L652" i="7"/>
  <c r="J652" i="7"/>
  <c r="I652" i="7"/>
  <c r="K652" i="7" s="1"/>
  <c r="I652" i="7" a="1"/>
  <c r="L651" i="7"/>
  <c r="I651" i="7" a="1"/>
  <c r="I651" i="7" s="1"/>
  <c r="L650" i="7"/>
  <c r="I650" i="7" a="1"/>
  <c r="I650" i="7" s="1"/>
  <c r="K650" i="7" s="1"/>
  <c r="L649" i="7"/>
  <c r="I649" i="7" a="1"/>
  <c r="I649" i="7" s="1"/>
  <c r="L648" i="7"/>
  <c r="J648" i="7"/>
  <c r="I648" i="7" a="1"/>
  <c r="I648" i="7" s="1"/>
  <c r="K648" i="7" s="1"/>
  <c r="L647" i="7"/>
  <c r="J647" i="7"/>
  <c r="I647" i="7"/>
  <c r="K647" i="7" s="1"/>
  <c r="I647" i="7" a="1"/>
  <c r="L646" i="7"/>
  <c r="J646" i="7"/>
  <c r="I646" i="7" a="1"/>
  <c r="I646" i="7" s="1"/>
  <c r="K646" i="7" s="1"/>
  <c r="L645" i="7"/>
  <c r="I645" i="7"/>
  <c r="K645" i="7" s="1"/>
  <c r="I645" i="7" a="1"/>
  <c r="L644" i="7"/>
  <c r="I644" i="7" a="1"/>
  <c r="I644" i="7" s="1"/>
  <c r="K644" i="7" s="1"/>
  <c r="L643" i="7"/>
  <c r="I643" i="7" a="1"/>
  <c r="I643" i="7" s="1"/>
  <c r="L642" i="7"/>
  <c r="I642" i="7" a="1"/>
  <c r="I642" i="7" s="1"/>
  <c r="K642" i="7" s="1"/>
  <c r="L641" i="7"/>
  <c r="I641" i="7" a="1"/>
  <c r="I641" i="7" s="1"/>
  <c r="L640" i="7"/>
  <c r="J640" i="7"/>
  <c r="I640" i="7" a="1"/>
  <c r="I640" i="7" s="1"/>
  <c r="K640" i="7" s="1"/>
  <c r="L639" i="7"/>
  <c r="J639" i="7"/>
  <c r="I639" i="7"/>
  <c r="K639" i="7" s="1"/>
  <c r="I639" i="7" a="1"/>
  <c r="L638" i="7"/>
  <c r="J638" i="7"/>
  <c r="I638" i="7" a="1"/>
  <c r="I638" i="7" s="1"/>
  <c r="K638" i="7" s="1"/>
  <c r="L637" i="7"/>
  <c r="I637" i="7"/>
  <c r="K637" i="7" s="1"/>
  <c r="I637" i="7" a="1"/>
  <c r="L636" i="7"/>
  <c r="I636" i="7" a="1"/>
  <c r="I636" i="7" s="1"/>
  <c r="K636" i="7" s="1"/>
  <c r="L635" i="7"/>
  <c r="I635" i="7" a="1"/>
  <c r="I635" i="7" s="1"/>
  <c r="L634" i="7"/>
  <c r="I634" i="7" a="1"/>
  <c r="I634" i="7" s="1"/>
  <c r="K634" i="7" s="1"/>
  <c r="L633" i="7"/>
  <c r="I633" i="7" a="1"/>
  <c r="I633" i="7" s="1"/>
  <c r="L632" i="7"/>
  <c r="J632" i="7"/>
  <c r="I632" i="7" a="1"/>
  <c r="I632" i="7" s="1"/>
  <c r="K632" i="7" s="1"/>
  <c r="L631" i="7"/>
  <c r="J631" i="7"/>
  <c r="I631" i="7"/>
  <c r="K631" i="7" s="1"/>
  <c r="I631" i="7" a="1"/>
  <c r="L630" i="7"/>
  <c r="J630" i="7"/>
  <c r="I630" i="7" a="1"/>
  <c r="I630" i="7" s="1"/>
  <c r="K630" i="7" s="1"/>
  <c r="L629" i="7"/>
  <c r="I629" i="7"/>
  <c r="K629" i="7" s="1"/>
  <c r="I629" i="7" a="1"/>
  <c r="L628" i="7"/>
  <c r="I628" i="7" a="1"/>
  <c r="I628" i="7" s="1"/>
  <c r="K628" i="7" s="1"/>
  <c r="L627" i="7"/>
  <c r="I627" i="7" a="1"/>
  <c r="I627" i="7" s="1"/>
  <c r="L626" i="7"/>
  <c r="I626" i="7" a="1"/>
  <c r="I626" i="7" s="1"/>
  <c r="K626" i="7" s="1"/>
  <c r="L625" i="7"/>
  <c r="I625" i="7" a="1"/>
  <c r="I625" i="7" s="1"/>
  <c r="L624" i="7"/>
  <c r="J624" i="7"/>
  <c r="I624" i="7" a="1"/>
  <c r="I624" i="7" s="1"/>
  <c r="K624" i="7" s="1"/>
  <c r="L623" i="7"/>
  <c r="J623" i="7"/>
  <c r="I623" i="7"/>
  <c r="K623" i="7" s="1"/>
  <c r="I623" i="7" a="1"/>
  <c r="L622" i="7"/>
  <c r="J622" i="7"/>
  <c r="I622" i="7" a="1"/>
  <c r="I622" i="7" s="1"/>
  <c r="K622" i="7" s="1"/>
  <c r="L621" i="7"/>
  <c r="I621" i="7"/>
  <c r="K621" i="7" s="1"/>
  <c r="I621" i="7" a="1"/>
  <c r="L620" i="7"/>
  <c r="I620" i="7" a="1"/>
  <c r="I620" i="7" s="1"/>
  <c r="L619" i="7"/>
  <c r="I619" i="7"/>
  <c r="K619" i="7" s="1"/>
  <c r="I619" i="7" a="1"/>
  <c r="L618" i="7"/>
  <c r="I618" i="7"/>
  <c r="K618" i="7" s="1"/>
  <c r="I618" i="7" a="1"/>
  <c r="L617" i="7"/>
  <c r="J617" i="7"/>
  <c r="I617" i="7" a="1"/>
  <c r="I617" i="7" s="1"/>
  <c r="K617" i="7" s="1"/>
  <c r="L616" i="7"/>
  <c r="J616" i="7"/>
  <c r="I616" i="7"/>
  <c r="K616" i="7" s="1"/>
  <c r="I616" i="7" a="1"/>
  <c r="L615" i="7"/>
  <c r="I615" i="7"/>
  <c r="I615" i="7" a="1"/>
  <c r="L614" i="7"/>
  <c r="J614" i="7"/>
  <c r="I614" i="7"/>
  <c r="K614" i="7" s="1"/>
  <c r="I614" i="7" a="1"/>
  <c r="L613" i="7"/>
  <c r="I613" i="7" a="1"/>
  <c r="I613" i="7" s="1"/>
  <c r="L612" i="7"/>
  <c r="I612" i="7" a="1"/>
  <c r="I612" i="7" s="1"/>
  <c r="L611" i="7"/>
  <c r="I611" i="7" a="1"/>
  <c r="I611" i="7" s="1"/>
  <c r="L610" i="7"/>
  <c r="I610" i="7"/>
  <c r="I610" i="7" a="1"/>
  <c r="L609" i="7"/>
  <c r="J609" i="7"/>
  <c r="I609" i="7"/>
  <c r="K609" i="7" s="1"/>
  <c r="I609" i="7" a="1"/>
  <c r="L608" i="7"/>
  <c r="I608" i="7" a="1"/>
  <c r="I608" i="7" s="1"/>
  <c r="L607" i="7"/>
  <c r="I607" i="7" a="1"/>
  <c r="I607" i="7" s="1"/>
  <c r="K607" i="7" s="1"/>
  <c r="L606" i="7"/>
  <c r="I606" i="7" a="1"/>
  <c r="I606" i="7" s="1"/>
  <c r="L605" i="7"/>
  <c r="I605" i="7" a="1"/>
  <c r="I605" i="7" s="1"/>
  <c r="L604" i="7"/>
  <c r="J604" i="7"/>
  <c r="I604" i="7"/>
  <c r="K604" i="7" s="1"/>
  <c r="I604" i="7" a="1"/>
  <c r="L603" i="7"/>
  <c r="I603" i="7"/>
  <c r="I603" i="7" a="1"/>
  <c r="L602" i="7"/>
  <c r="I602" i="7"/>
  <c r="K602" i="7" s="1"/>
  <c r="I602" i="7" a="1"/>
  <c r="L601" i="7"/>
  <c r="I601" i="7"/>
  <c r="K601" i="7" s="1"/>
  <c r="I601" i="7" a="1"/>
  <c r="L600" i="7"/>
  <c r="I600" i="7"/>
  <c r="K600" i="7" s="1"/>
  <c r="I600" i="7" a="1"/>
  <c r="L599" i="7"/>
  <c r="J599" i="7"/>
  <c r="I599" i="7"/>
  <c r="K599" i="7" s="1"/>
  <c r="I599" i="7" a="1"/>
  <c r="L598" i="7"/>
  <c r="I598" i="7" a="1"/>
  <c r="I598" i="7" s="1"/>
  <c r="L597" i="7"/>
  <c r="I597" i="7"/>
  <c r="K597" i="7" s="1"/>
  <c r="I597" i="7" a="1"/>
  <c r="L596" i="7"/>
  <c r="I596" i="7" a="1"/>
  <c r="I596" i="7" s="1"/>
  <c r="L595" i="7"/>
  <c r="I595" i="7" a="1"/>
  <c r="I595" i="7" s="1"/>
  <c r="L594" i="7"/>
  <c r="I594" i="7" a="1"/>
  <c r="I594" i="7" s="1"/>
  <c r="L593" i="7"/>
  <c r="I593" i="7" a="1"/>
  <c r="I593" i="7" s="1"/>
  <c r="K593" i="7" s="1"/>
  <c r="L592" i="7"/>
  <c r="I592" i="7" a="1"/>
  <c r="I592" i="7" s="1"/>
  <c r="L591" i="7"/>
  <c r="I591" i="7" a="1"/>
  <c r="I591" i="7" s="1"/>
  <c r="K591" i="7" s="1"/>
  <c r="L590" i="7"/>
  <c r="I590" i="7" a="1"/>
  <c r="I590" i="7" s="1"/>
  <c r="L589" i="7"/>
  <c r="I589" i="7" a="1"/>
  <c r="I589" i="7" s="1"/>
  <c r="L588" i="7"/>
  <c r="J588" i="7"/>
  <c r="I588" i="7"/>
  <c r="K588" i="7" s="1"/>
  <c r="I588" i="7" a="1"/>
  <c r="L587" i="7"/>
  <c r="I587" i="7"/>
  <c r="I587" i="7" a="1"/>
  <c r="L586" i="7"/>
  <c r="I586" i="7"/>
  <c r="K586" i="7" s="1"/>
  <c r="I586" i="7" a="1"/>
  <c r="L585" i="7"/>
  <c r="I585" i="7" a="1"/>
  <c r="I585" i="7" s="1"/>
  <c r="L584" i="7"/>
  <c r="I584" i="7"/>
  <c r="K584" i="7" s="1"/>
  <c r="I584" i="7" a="1"/>
  <c r="L583" i="7"/>
  <c r="I583" i="7"/>
  <c r="K583" i="7" s="1"/>
  <c r="I583" i="7" a="1"/>
  <c r="L582" i="7"/>
  <c r="I582" i="7"/>
  <c r="K582" i="7" s="1"/>
  <c r="I582" i="7" a="1"/>
  <c r="L581" i="7"/>
  <c r="I581" i="7"/>
  <c r="K581" i="7" s="1"/>
  <c r="I581" i="7" a="1"/>
  <c r="L580" i="7"/>
  <c r="I580" i="7"/>
  <c r="K580" i="7" s="1"/>
  <c r="I580" i="7" a="1"/>
  <c r="L579" i="7"/>
  <c r="I579" i="7"/>
  <c r="K579" i="7" s="1"/>
  <c r="I579" i="7" a="1"/>
  <c r="L578" i="7"/>
  <c r="J578" i="7"/>
  <c r="I578" i="7" a="1"/>
  <c r="I578" i="7" s="1"/>
  <c r="K578" i="7" s="1"/>
  <c r="L577" i="7"/>
  <c r="I577" i="7"/>
  <c r="K577" i="7" s="1"/>
  <c r="I577" i="7" a="1"/>
  <c r="L576" i="7"/>
  <c r="I576" i="7" a="1"/>
  <c r="I576" i="7" s="1"/>
  <c r="K576" i="7" s="1"/>
  <c r="L575" i="7"/>
  <c r="I575" i="7" a="1"/>
  <c r="I575" i="7" s="1"/>
  <c r="L574" i="7"/>
  <c r="I574" i="7" a="1"/>
  <c r="I574" i="7" s="1"/>
  <c r="L573" i="7"/>
  <c r="I573" i="7" a="1"/>
  <c r="I573" i="7" s="1"/>
  <c r="L572" i="7"/>
  <c r="I572" i="7" a="1"/>
  <c r="I572" i="7" s="1"/>
  <c r="L571" i="7"/>
  <c r="J571" i="7"/>
  <c r="I571" i="7"/>
  <c r="K571" i="7" s="1"/>
  <c r="I571" i="7" a="1"/>
  <c r="L570" i="7"/>
  <c r="I570" i="7"/>
  <c r="I570" i="7" a="1"/>
  <c r="L569" i="7"/>
  <c r="J569" i="7"/>
  <c r="I569" i="7"/>
  <c r="K569" i="7" s="1"/>
  <c r="I569" i="7" a="1"/>
  <c r="L568" i="7"/>
  <c r="J568" i="7"/>
  <c r="I568" i="7"/>
  <c r="K568" i="7" s="1"/>
  <c r="I568" i="7" a="1"/>
  <c r="L567" i="7"/>
  <c r="J567" i="7"/>
  <c r="I567" i="7"/>
  <c r="K567" i="7" s="1"/>
  <c r="I567" i="7" a="1"/>
  <c r="L566" i="7"/>
  <c r="J566" i="7"/>
  <c r="I566" i="7"/>
  <c r="K566" i="7" s="1"/>
  <c r="I566" i="7" a="1"/>
  <c r="L565" i="7"/>
  <c r="J565" i="7"/>
  <c r="I565" i="7" a="1"/>
  <c r="I565" i="7" s="1"/>
  <c r="K565" i="7" s="1"/>
  <c r="L564" i="7"/>
  <c r="J564" i="7"/>
  <c r="I564" i="7"/>
  <c r="K564" i="7" s="1"/>
  <c r="I564" i="7" a="1"/>
  <c r="L563" i="7"/>
  <c r="I563" i="7" a="1"/>
  <c r="I563" i="7" s="1"/>
  <c r="L562" i="7"/>
  <c r="I562" i="7"/>
  <c r="K562" i="7" s="1"/>
  <c r="I562" i="7" a="1"/>
  <c r="L561" i="7"/>
  <c r="I561" i="7" a="1"/>
  <c r="I561" i="7" s="1"/>
  <c r="L560" i="7"/>
  <c r="I560" i="7" a="1"/>
  <c r="I560" i="7" s="1"/>
  <c r="L559" i="7"/>
  <c r="I559" i="7" a="1"/>
  <c r="I559" i="7" s="1"/>
  <c r="L558" i="7"/>
  <c r="I558" i="7" a="1"/>
  <c r="I558" i="7" s="1"/>
  <c r="L557" i="7"/>
  <c r="I557" i="7" a="1"/>
  <c r="I557" i="7" s="1"/>
  <c r="L556" i="7"/>
  <c r="I556" i="7" a="1"/>
  <c r="I556" i="7" s="1"/>
  <c r="K556" i="7" s="1"/>
  <c r="L555" i="7"/>
  <c r="I555" i="7" a="1"/>
  <c r="I555" i="7" s="1"/>
  <c r="L554" i="7"/>
  <c r="I554" i="7" a="1"/>
  <c r="I554" i="7" s="1"/>
  <c r="L553" i="7"/>
  <c r="J553" i="7"/>
  <c r="I553" i="7"/>
  <c r="K553" i="7" s="1"/>
  <c r="I553" i="7" a="1"/>
  <c r="L552" i="7"/>
  <c r="I552" i="7" a="1"/>
  <c r="I552" i="7" s="1"/>
  <c r="L551" i="7"/>
  <c r="I551" i="7"/>
  <c r="K551" i="7" s="1"/>
  <c r="I551" i="7" a="1"/>
  <c r="L550" i="7"/>
  <c r="I550" i="7" a="1"/>
  <c r="I550" i="7" s="1"/>
  <c r="L549" i="7"/>
  <c r="I549" i="7" a="1"/>
  <c r="I549" i="7" s="1"/>
  <c r="L548" i="7"/>
  <c r="I548" i="7" a="1"/>
  <c r="I548" i="7" s="1"/>
  <c r="L547" i="7"/>
  <c r="I547" i="7" a="1"/>
  <c r="I547" i="7" s="1"/>
  <c r="L546" i="7"/>
  <c r="I546" i="7"/>
  <c r="I546" i="7" a="1"/>
  <c r="L545" i="7"/>
  <c r="J545" i="7"/>
  <c r="I545" i="7"/>
  <c r="K545" i="7" s="1"/>
  <c r="I545" i="7" a="1"/>
  <c r="L544" i="7"/>
  <c r="J544" i="7"/>
  <c r="I544" i="7"/>
  <c r="K544" i="7" s="1"/>
  <c r="I544" i="7" a="1"/>
  <c r="L543" i="7"/>
  <c r="J543" i="7"/>
  <c r="I543" i="7"/>
  <c r="K543" i="7" s="1"/>
  <c r="I543" i="7" a="1"/>
  <c r="L542" i="7"/>
  <c r="J542" i="7"/>
  <c r="I542" i="7"/>
  <c r="K542" i="7" s="1"/>
  <c r="I542" i="7" a="1"/>
  <c r="L541" i="7"/>
  <c r="J541" i="7"/>
  <c r="I541" i="7"/>
  <c r="K541" i="7" s="1"/>
  <c r="I541" i="7" a="1"/>
  <c r="L540" i="7"/>
  <c r="I540" i="7" a="1"/>
  <c r="I540" i="7" s="1"/>
  <c r="L539" i="7"/>
  <c r="J539" i="7"/>
  <c r="I539" i="7" a="1"/>
  <c r="I539" i="7" s="1"/>
  <c r="K539" i="7" s="1"/>
  <c r="L538" i="7"/>
  <c r="J538" i="7"/>
  <c r="I538" i="7"/>
  <c r="K538" i="7" s="1"/>
  <c r="I538" i="7" a="1"/>
  <c r="L537" i="7"/>
  <c r="J537" i="7"/>
  <c r="I537" i="7" a="1"/>
  <c r="I537" i="7" s="1"/>
  <c r="K537" i="7" s="1"/>
  <c r="L536" i="7"/>
  <c r="I536" i="7"/>
  <c r="K536" i="7" s="1"/>
  <c r="I536" i="7" a="1"/>
  <c r="L535" i="7"/>
  <c r="I535" i="7" a="1"/>
  <c r="I535" i="7" s="1"/>
  <c r="K535" i="7" s="1"/>
  <c r="L534" i="7"/>
  <c r="I534" i="7"/>
  <c r="K534" i="7" s="1"/>
  <c r="I534" i="7" a="1"/>
  <c r="L533" i="7"/>
  <c r="I533" i="7" a="1"/>
  <c r="I533" i="7" s="1"/>
  <c r="L532" i="7"/>
  <c r="I532" i="7" a="1"/>
  <c r="I532" i="7" s="1"/>
  <c r="L531" i="7"/>
  <c r="I531" i="7" a="1"/>
  <c r="I531" i="7" s="1"/>
  <c r="L530" i="7"/>
  <c r="I530" i="7"/>
  <c r="K530" i="7" s="1"/>
  <c r="I530" i="7" a="1"/>
  <c r="L529" i="7"/>
  <c r="I529" i="7" a="1"/>
  <c r="I529" i="7" s="1"/>
  <c r="L528" i="7"/>
  <c r="I528" i="7"/>
  <c r="K528" i="7" s="1"/>
  <c r="I528" i="7" a="1"/>
  <c r="L527" i="7"/>
  <c r="I527" i="7"/>
  <c r="K527" i="7" s="1"/>
  <c r="I527" i="7" a="1"/>
  <c r="L526" i="7"/>
  <c r="I526" i="7" a="1"/>
  <c r="I526" i="7" s="1"/>
  <c r="L525" i="7"/>
  <c r="I525" i="7"/>
  <c r="K525" i="7" s="1"/>
  <c r="I525" i="7" a="1"/>
  <c r="L524" i="7"/>
  <c r="I524" i="7"/>
  <c r="K524" i="7" s="1"/>
  <c r="I524" i="7" a="1"/>
  <c r="L523" i="7"/>
  <c r="J523" i="7"/>
  <c r="I523" i="7" a="1"/>
  <c r="I523" i="7" s="1"/>
  <c r="K523" i="7" s="1"/>
  <c r="L522" i="7"/>
  <c r="J522" i="7"/>
  <c r="I522" i="7"/>
  <c r="K522" i="7" s="1"/>
  <c r="I522" i="7" a="1"/>
  <c r="L521" i="7"/>
  <c r="I521" i="7" a="1"/>
  <c r="I521" i="7" s="1"/>
  <c r="L520" i="7"/>
  <c r="I520" i="7" a="1"/>
  <c r="I520" i="7" s="1"/>
  <c r="L519" i="7"/>
  <c r="I519" i="7" a="1"/>
  <c r="I519" i="7" s="1"/>
  <c r="L518" i="7"/>
  <c r="I518" i="7"/>
  <c r="K518" i="7" s="1"/>
  <c r="I518" i="7" a="1"/>
  <c r="L517" i="7"/>
  <c r="I517" i="7" a="1"/>
  <c r="I517" i="7" s="1"/>
  <c r="L516" i="7"/>
  <c r="I516" i="7"/>
  <c r="K516" i="7" s="1"/>
  <c r="I516" i="7" a="1"/>
  <c r="L515" i="7"/>
  <c r="I515" i="7" a="1"/>
  <c r="I515" i="7" s="1"/>
  <c r="L514" i="7"/>
  <c r="I514" i="7"/>
  <c r="K514" i="7" s="1"/>
  <c r="I514" i="7" a="1"/>
  <c r="L513" i="7"/>
  <c r="I513" i="7" a="1"/>
  <c r="I513" i="7" s="1"/>
  <c r="L512" i="7"/>
  <c r="I512" i="7" a="1"/>
  <c r="I512" i="7" s="1"/>
  <c r="K512" i="7" s="1"/>
  <c r="L511" i="7"/>
  <c r="I511" i="7" a="1"/>
  <c r="I511" i="7" s="1"/>
  <c r="L510" i="7"/>
  <c r="I510" i="7" a="1"/>
  <c r="I510" i="7" s="1"/>
  <c r="K510" i="7" s="1"/>
  <c r="L509" i="7"/>
  <c r="I509" i="7" a="1"/>
  <c r="I509" i="7" s="1"/>
  <c r="L508" i="7"/>
  <c r="J508" i="7"/>
  <c r="I508" i="7" a="1"/>
  <c r="I508" i="7" s="1"/>
  <c r="K508" i="7" s="1"/>
  <c r="L507" i="7"/>
  <c r="J507" i="7"/>
  <c r="I507" i="7"/>
  <c r="K507" i="7" s="1"/>
  <c r="I507" i="7" a="1"/>
  <c r="L506" i="7"/>
  <c r="I506" i="7" a="1"/>
  <c r="I506" i="7" s="1"/>
  <c r="L505" i="7"/>
  <c r="I505" i="7"/>
  <c r="K505" i="7" s="1"/>
  <c r="I505" i="7" a="1"/>
  <c r="L504" i="7"/>
  <c r="I504" i="7" a="1"/>
  <c r="I504" i="7" s="1"/>
  <c r="L503" i="7"/>
  <c r="I503" i="7" a="1"/>
  <c r="I503" i="7" s="1"/>
  <c r="L502" i="7"/>
  <c r="I502" i="7" a="1"/>
  <c r="I502" i="7" s="1"/>
  <c r="L501" i="7"/>
  <c r="I501" i="7"/>
  <c r="K501" i="7" s="1"/>
  <c r="I501" i="7" a="1"/>
  <c r="L500" i="7"/>
  <c r="I500" i="7" a="1"/>
  <c r="I500" i="7" s="1"/>
  <c r="L499" i="7"/>
  <c r="I499" i="7" a="1"/>
  <c r="I499" i="7" s="1"/>
  <c r="L498" i="7"/>
  <c r="I498" i="7" a="1"/>
  <c r="I498" i="7" s="1"/>
  <c r="L497" i="7"/>
  <c r="J497" i="7"/>
  <c r="I497" i="7"/>
  <c r="K497" i="7" s="1"/>
  <c r="I497" i="7" a="1"/>
  <c r="L496" i="7"/>
  <c r="I496" i="7"/>
  <c r="I496" i="7" a="1"/>
  <c r="L495" i="7"/>
  <c r="I495" i="7"/>
  <c r="K495" i="7" s="1"/>
  <c r="I495" i="7" a="1"/>
  <c r="L494" i="7"/>
  <c r="I494" i="7" a="1"/>
  <c r="I494" i="7" s="1"/>
  <c r="L493" i="7"/>
  <c r="I493" i="7" a="1"/>
  <c r="I493" i="7" s="1"/>
  <c r="L492" i="7"/>
  <c r="I492" i="7" a="1"/>
  <c r="I492" i="7" s="1"/>
  <c r="L491" i="7"/>
  <c r="I491" i="7" a="1"/>
  <c r="I491" i="7" s="1"/>
  <c r="L490" i="7"/>
  <c r="I490" i="7" a="1"/>
  <c r="I490" i="7" s="1"/>
  <c r="L489" i="7"/>
  <c r="J489" i="7"/>
  <c r="I489" i="7"/>
  <c r="K489" i="7" s="1"/>
  <c r="I489" i="7" a="1"/>
  <c r="L488" i="7"/>
  <c r="I488" i="7" a="1"/>
  <c r="I488" i="7" s="1"/>
  <c r="L487" i="7"/>
  <c r="I487" i="7" a="1"/>
  <c r="I487" i="7" s="1"/>
  <c r="K487" i="7" s="1"/>
  <c r="L486" i="7"/>
  <c r="I486" i="7" a="1"/>
  <c r="I486" i="7" s="1"/>
  <c r="L485" i="7"/>
  <c r="I485" i="7" a="1"/>
  <c r="I485" i="7" s="1"/>
  <c r="L484" i="7"/>
  <c r="K155" i="7"/>
  <c r="I484" i="7" a="1"/>
  <c r="I484" i="7" s="1"/>
  <c r="L483" i="7"/>
  <c r="I483" i="7" a="1"/>
  <c r="I483" i="7" s="1"/>
  <c r="L482" i="7"/>
  <c r="I482" i="7"/>
  <c r="K482" i="7" s="1"/>
  <c r="I482" i="7" a="1"/>
  <c r="L481" i="7"/>
  <c r="I481" i="7" a="1"/>
  <c r="I481" i="7" s="1"/>
  <c r="L480" i="7"/>
  <c r="I480" i="7" a="1"/>
  <c r="I480" i="7" s="1"/>
  <c r="K480" i="7" s="1"/>
  <c r="L479" i="7"/>
  <c r="I479" i="7" a="1"/>
  <c r="I479" i="7" s="1"/>
  <c r="L478" i="7"/>
  <c r="I478" i="7" a="1"/>
  <c r="I478" i="7" s="1"/>
  <c r="K478" i="7" s="1"/>
  <c r="L477" i="7"/>
  <c r="I477" i="7" a="1"/>
  <c r="I477" i="7" s="1"/>
  <c r="L476" i="7"/>
  <c r="I476" i="7" a="1"/>
  <c r="I476" i="7" s="1"/>
  <c r="L475" i="7"/>
  <c r="I475" i="7" a="1"/>
  <c r="I475" i="7" s="1"/>
  <c r="L474" i="7"/>
  <c r="I474" i="7" a="1"/>
  <c r="I474" i="7" s="1"/>
  <c r="L473" i="7"/>
  <c r="I473" i="7"/>
  <c r="K473" i="7" s="1"/>
  <c r="I473" i="7" a="1"/>
  <c r="L472" i="7"/>
  <c r="I472" i="7"/>
  <c r="K472" i="7" s="1"/>
  <c r="I472" i="7" a="1"/>
  <c r="L471" i="7"/>
  <c r="J471" i="7"/>
  <c r="I471" i="7" a="1"/>
  <c r="I471" i="7" s="1"/>
  <c r="K471" i="7" s="1"/>
  <c r="L470" i="7"/>
  <c r="I470" i="7"/>
  <c r="K470" i="7" s="1"/>
  <c r="I470" i="7" a="1"/>
  <c r="L469" i="7"/>
  <c r="I469" i="7"/>
  <c r="I469" i="7" a="1"/>
  <c r="L468" i="7"/>
  <c r="I468" i="7"/>
  <c r="K468" i="7" s="1"/>
  <c r="I468" i="7" a="1"/>
  <c r="L467" i="7"/>
  <c r="I467" i="7"/>
  <c r="K467" i="7" s="1"/>
  <c r="I467" i="7" a="1"/>
  <c r="L466" i="7"/>
  <c r="I466" i="7"/>
  <c r="K466" i="7" s="1"/>
  <c r="I466" i="7" a="1"/>
  <c r="L465" i="7"/>
  <c r="J465" i="7"/>
  <c r="I465" i="7"/>
  <c r="K465" i="7" s="1"/>
  <c r="I465" i="7" a="1"/>
  <c r="L464" i="7"/>
  <c r="J464" i="7"/>
  <c r="I464" i="7"/>
  <c r="K464" i="7" s="1"/>
  <c r="I464" i="7" a="1"/>
  <c r="L463" i="7"/>
  <c r="I463" i="7" a="1"/>
  <c r="I463" i="7" s="1"/>
  <c r="L462" i="7"/>
  <c r="J462" i="7"/>
  <c r="I462" i="7" a="1"/>
  <c r="I462" i="7" s="1"/>
  <c r="K462" i="7" s="1"/>
  <c r="L461" i="7"/>
  <c r="I461" i="7" a="1"/>
  <c r="I461" i="7" s="1"/>
  <c r="L460" i="7"/>
  <c r="I460" i="7"/>
  <c r="I460" i="7" a="1"/>
  <c r="L459" i="7"/>
  <c r="I459" i="7" a="1"/>
  <c r="I459" i="7" s="1"/>
  <c r="L458" i="7"/>
  <c r="I458" i="7" a="1"/>
  <c r="I458" i="7" s="1"/>
  <c r="L457" i="7"/>
  <c r="I457" i="7"/>
  <c r="K457" i="7" s="1"/>
  <c r="I457" i="7" a="1"/>
  <c r="L456" i="7"/>
  <c r="I456" i="7" a="1"/>
  <c r="I456" i="7" s="1"/>
  <c r="L455" i="7"/>
  <c r="I455" i="7" a="1"/>
  <c r="I455" i="7" s="1"/>
  <c r="K455" i="7" s="1"/>
  <c r="L454" i="7"/>
  <c r="I454" i="7" a="1"/>
  <c r="I454" i="7" s="1"/>
  <c r="L453" i="7"/>
  <c r="I453" i="7" a="1"/>
  <c r="I453" i="7" s="1"/>
  <c r="L452" i="7"/>
  <c r="I452" i="7" a="1"/>
  <c r="I452" i="7" s="1"/>
  <c r="L451" i="7"/>
  <c r="I451" i="7" a="1"/>
  <c r="I451" i="7" s="1"/>
  <c r="L450" i="7"/>
  <c r="I450" i="7" a="1"/>
  <c r="I450" i="7" s="1"/>
  <c r="L449" i="7"/>
  <c r="I449" i="7"/>
  <c r="K449" i="7" s="1"/>
  <c r="I449" i="7" a="1"/>
  <c r="L448" i="7"/>
  <c r="I448" i="7"/>
  <c r="K448" i="7" s="1"/>
  <c r="I448" i="7" a="1"/>
  <c r="L447" i="7"/>
  <c r="J447" i="7"/>
  <c r="I447" i="7"/>
  <c r="K447" i="7" s="1"/>
  <c r="I447" i="7" a="1"/>
  <c r="L446" i="7"/>
  <c r="J446" i="7"/>
  <c r="I446" i="7" a="1"/>
  <c r="I446" i="7" s="1"/>
  <c r="K446" i="7" s="1"/>
  <c r="L445" i="7"/>
  <c r="J445" i="7"/>
  <c r="I445" i="7"/>
  <c r="K445" i="7" s="1"/>
  <c r="I445" i="7" a="1"/>
  <c r="L444" i="7"/>
  <c r="I444" i="7"/>
  <c r="I444" i="7" a="1"/>
  <c r="L443" i="7"/>
  <c r="J443" i="7"/>
  <c r="I443" i="7"/>
  <c r="K443" i="7" s="1"/>
  <c r="I443" i="7" a="1"/>
  <c r="L442" i="7"/>
  <c r="J442" i="7"/>
  <c r="I442" i="7"/>
  <c r="K442" i="7" s="1"/>
  <c r="I442" i="7" a="1"/>
  <c r="L441" i="7"/>
  <c r="J441" i="7"/>
  <c r="I441" i="7"/>
  <c r="K441" i="7" s="1"/>
  <c r="I441" i="7" a="1"/>
  <c r="L440" i="7"/>
  <c r="I440" i="7" a="1"/>
  <c r="I440" i="7" s="1"/>
  <c r="L439" i="7"/>
  <c r="I439" i="7" a="1"/>
  <c r="I439" i="7" s="1"/>
  <c r="K439" i="7" s="1"/>
  <c r="L438" i="7"/>
  <c r="I438" i="7" a="1"/>
  <c r="I438" i="7" s="1"/>
  <c r="L437" i="7"/>
  <c r="I437" i="7" a="1"/>
  <c r="I437" i="7" s="1"/>
  <c r="L436" i="7"/>
  <c r="I436" i="7" a="1"/>
  <c r="I436" i="7" s="1"/>
  <c r="L435" i="7"/>
  <c r="I435" i="7" a="1"/>
  <c r="I435" i="7" s="1"/>
  <c r="L434" i="7"/>
  <c r="I434" i="7" a="1"/>
  <c r="I434" i="7" s="1"/>
  <c r="L433" i="7"/>
  <c r="I433" i="7" a="1"/>
  <c r="I433" i="7" s="1"/>
  <c r="L432" i="7"/>
  <c r="I432" i="7"/>
  <c r="K432" i="7" s="1"/>
  <c r="I432" i="7" a="1"/>
  <c r="L431" i="7"/>
  <c r="I431" i="7" a="1"/>
  <c r="I431" i="7" s="1"/>
  <c r="L430" i="7"/>
  <c r="I430" i="7" a="1"/>
  <c r="I430" i="7" s="1"/>
  <c r="K430" i="7" s="1"/>
  <c r="L429" i="7"/>
  <c r="I429" i="7" a="1"/>
  <c r="I429" i="7" s="1"/>
  <c r="L428" i="7"/>
  <c r="I428" i="7" a="1"/>
  <c r="I428" i="7" s="1"/>
  <c r="K428" i="7" s="1"/>
  <c r="L427" i="7"/>
  <c r="I427" i="7" a="1"/>
  <c r="I427" i="7" s="1"/>
  <c r="L426" i="7"/>
  <c r="I426" i="7" a="1"/>
  <c r="I426" i="7" s="1"/>
  <c r="L425" i="7"/>
  <c r="I425" i="7" a="1"/>
  <c r="I425" i="7" s="1"/>
  <c r="L424" i="7"/>
  <c r="I424" i="7"/>
  <c r="I424" i="7" a="1"/>
  <c r="L423" i="7"/>
  <c r="J423" i="7"/>
  <c r="I423" i="7"/>
  <c r="K423" i="7" s="1"/>
  <c r="I423" i="7" a="1"/>
  <c r="L422" i="7"/>
  <c r="J422" i="7"/>
  <c r="I422" i="7"/>
  <c r="K422" i="7" s="1"/>
  <c r="I422" i="7" a="1"/>
  <c r="L421" i="7"/>
  <c r="J421" i="7"/>
  <c r="I421" i="7"/>
  <c r="K421" i="7" s="1"/>
  <c r="I421" i="7" a="1"/>
  <c r="L420" i="7"/>
  <c r="I420" i="7" a="1"/>
  <c r="I420" i="7" s="1"/>
  <c r="L419" i="7"/>
  <c r="I419" i="7" a="1"/>
  <c r="I419" i="7" s="1"/>
  <c r="K419" i="7" s="1"/>
  <c r="L418" i="7"/>
  <c r="I418" i="7" a="1"/>
  <c r="I418" i="7" s="1"/>
  <c r="L417" i="7"/>
  <c r="I417" i="7" a="1"/>
  <c r="I417" i="7" s="1"/>
  <c r="L416" i="7"/>
  <c r="I416" i="7"/>
  <c r="K416" i="7" s="1"/>
  <c r="I416" i="7" a="1"/>
  <c r="L415" i="7"/>
  <c r="J415" i="7"/>
  <c r="I415" i="7"/>
  <c r="K415" i="7" s="1"/>
  <c r="I415" i="7" a="1"/>
  <c r="L414" i="7"/>
  <c r="J414" i="7"/>
  <c r="I414" i="7" a="1"/>
  <c r="I414" i="7" s="1"/>
  <c r="K414" i="7" s="1"/>
  <c r="L413" i="7"/>
  <c r="I413" i="7"/>
  <c r="K413" i="7" s="1"/>
  <c r="I413" i="7" a="1"/>
  <c r="L412" i="7"/>
  <c r="K120" i="7"/>
  <c r="I412" i="7"/>
  <c r="I412" i="7" a="1"/>
  <c r="L411" i="7"/>
  <c r="I411" i="7"/>
  <c r="K411" i="7" s="1"/>
  <c r="I411" i="7" a="1"/>
  <c r="L410" i="7"/>
  <c r="I410" i="7" a="1"/>
  <c r="I410" i="7" s="1"/>
  <c r="L409" i="7"/>
  <c r="I409" i="7"/>
  <c r="K409" i="7" s="1"/>
  <c r="I409" i="7" a="1"/>
  <c r="L408" i="7"/>
  <c r="I408" i="7"/>
  <c r="K408" i="7" s="1"/>
  <c r="I408" i="7" a="1"/>
  <c r="L407" i="7"/>
  <c r="I407" i="7"/>
  <c r="K407" i="7" s="1"/>
  <c r="I407" i="7" a="1"/>
  <c r="L406" i="7"/>
  <c r="K118" i="7"/>
  <c r="J406" i="7"/>
  <c r="I406" i="7"/>
  <c r="K406" i="7" s="1"/>
  <c r="I406" i="7" a="1"/>
  <c r="L405" i="7"/>
  <c r="J405" i="7"/>
  <c r="I405" i="7"/>
  <c r="K405" i="7" s="1"/>
  <c r="I405" i="7" a="1"/>
  <c r="L404" i="7"/>
  <c r="J404" i="7"/>
  <c r="I404" i="7"/>
  <c r="K404" i="7" s="1"/>
  <c r="I404" i="7" a="1"/>
  <c r="L403" i="7"/>
  <c r="J403" i="7"/>
  <c r="I403" i="7" a="1"/>
  <c r="I403" i="7" s="1"/>
  <c r="K403" i="7" s="1"/>
  <c r="L402" i="7"/>
  <c r="J402" i="7"/>
  <c r="I402" i="7"/>
  <c r="K402" i="7" s="1"/>
  <c r="I402" i="7" a="1"/>
  <c r="L401" i="7"/>
  <c r="I401" i="7"/>
  <c r="I401" i="7" a="1"/>
  <c r="L400" i="7"/>
  <c r="J400" i="7"/>
  <c r="I400" i="7"/>
  <c r="K400" i="7" s="1"/>
  <c r="I400" i="7" a="1"/>
  <c r="L399" i="7"/>
  <c r="J399" i="7"/>
  <c r="I399" i="7"/>
  <c r="K399" i="7" s="1"/>
  <c r="I399" i="7" a="1"/>
  <c r="L398" i="7"/>
  <c r="J398" i="7"/>
  <c r="I398" i="7"/>
  <c r="K398" i="7" s="1"/>
  <c r="I398" i="7" a="1"/>
  <c r="L397" i="7"/>
  <c r="I397" i="7" a="1"/>
  <c r="I397" i="7" s="1"/>
  <c r="L396" i="7"/>
  <c r="J396" i="7"/>
  <c r="I396" i="7"/>
  <c r="K396" i="7" s="1"/>
  <c r="I396" i="7" a="1"/>
  <c r="L395" i="7"/>
  <c r="I395" i="7" a="1"/>
  <c r="I395" i="7" s="1"/>
  <c r="L394" i="7"/>
  <c r="J394" i="7"/>
  <c r="I394" i="7"/>
  <c r="K394" i="7" s="1"/>
  <c r="I394" i="7" a="1"/>
  <c r="L393" i="7"/>
  <c r="I393" i="7" a="1"/>
  <c r="I393" i="7" s="1"/>
  <c r="L392" i="7"/>
  <c r="I392" i="7" a="1"/>
  <c r="I392" i="7" s="1"/>
  <c r="K392" i="7" s="1"/>
  <c r="L391" i="7"/>
  <c r="I391" i="7" a="1"/>
  <c r="I391" i="7" s="1"/>
  <c r="L390" i="7"/>
  <c r="I390" i="7" a="1"/>
  <c r="I390" i="7" s="1"/>
  <c r="L389" i="7"/>
  <c r="I389" i="7" a="1"/>
  <c r="I389" i="7" s="1"/>
  <c r="L388" i="7"/>
  <c r="I388" i="7" a="1"/>
  <c r="I388" i="7" s="1"/>
  <c r="L387" i="7"/>
  <c r="I387" i="7" a="1"/>
  <c r="I387" i="7" s="1"/>
  <c r="L386" i="7"/>
  <c r="I386" i="7"/>
  <c r="K386" i="7" s="1"/>
  <c r="I386" i="7" a="1"/>
  <c r="L385" i="7"/>
  <c r="I385" i="7"/>
  <c r="K385" i="7" s="1"/>
  <c r="I385" i="7" a="1"/>
  <c r="L384" i="7"/>
  <c r="J384" i="7"/>
  <c r="I384" i="7"/>
  <c r="K384" i="7" s="1"/>
  <c r="I384" i="7" a="1"/>
  <c r="L383" i="7"/>
  <c r="J383" i="7"/>
  <c r="I383" i="7" a="1"/>
  <c r="I383" i="7" s="1"/>
  <c r="K383" i="7" s="1"/>
  <c r="L382" i="7"/>
  <c r="I382" i="7"/>
  <c r="K382" i="7" s="1"/>
  <c r="I382" i="7" a="1"/>
  <c r="L381" i="7"/>
  <c r="I381" i="7" a="1"/>
  <c r="I381" i="7" s="1"/>
  <c r="K381" i="7" s="1"/>
  <c r="L380" i="7"/>
  <c r="I380" i="7" a="1"/>
  <c r="I380" i="7" s="1"/>
  <c r="L379" i="7"/>
  <c r="I379" i="7" a="1"/>
  <c r="I379" i="7" s="1"/>
  <c r="K379" i="7" s="1"/>
  <c r="L378" i="7"/>
  <c r="I378" i="7" a="1"/>
  <c r="I378" i="7" s="1"/>
  <c r="L377" i="7"/>
  <c r="J377" i="7"/>
  <c r="I377" i="7" a="1"/>
  <c r="I377" i="7" s="1"/>
  <c r="K377" i="7" s="1"/>
  <c r="L376" i="7"/>
  <c r="J376" i="7"/>
  <c r="I376" i="7"/>
  <c r="K376" i="7" s="1"/>
  <c r="I376" i="7" a="1"/>
  <c r="L375" i="7"/>
  <c r="I375" i="7"/>
  <c r="I375" i="7" a="1"/>
  <c r="L374" i="7"/>
  <c r="J374" i="7"/>
  <c r="I374" i="7"/>
  <c r="K374" i="7" s="1"/>
  <c r="I374" i="7" a="1"/>
  <c r="L373" i="7"/>
  <c r="I373" i="7"/>
  <c r="I373" i="7" a="1"/>
  <c r="L372" i="7"/>
  <c r="I372" i="7"/>
  <c r="K372" i="7" s="1"/>
  <c r="I372" i="7" a="1"/>
  <c r="L371" i="7"/>
  <c r="I371" i="7" a="1"/>
  <c r="I371" i="7" s="1"/>
  <c r="L370" i="7"/>
  <c r="I370" i="7" a="1"/>
  <c r="I370" i="7" s="1"/>
  <c r="L369" i="7"/>
  <c r="I369" i="7" a="1"/>
  <c r="I369" i="7" s="1"/>
  <c r="L368" i="7"/>
  <c r="I368" i="7" a="1"/>
  <c r="I368" i="7" s="1"/>
  <c r="L367" i="7"/>
  <c r="I367" i="7" a="1"/>
  <c r="I367" i="7" s="1"/>
  <c r="L366" i="7"/>
  <c r="I366" i="7" a="1"/>
  <c r="I366" i="7" s="1"/>
  <c r="L365" i="7"/>
  <c r="I365" i="7" a="1"/>
  <c r="I365" i="7" s="1"/>
  <c r="L364" i="7"/>
  <c r="I364" i="7" a="1"/>
  <c r="I364" i="7" s="1"/>
  <c r="L363" i="7"/>
  <c r="I363" i="7"/>
  <c r="K363" i="7" s="1"/>
  <c r="I363" i="7" a="1"/>
  <c r="L362" i="7"/>
  <c r="I362" i="7"/>
  <c r="K362" i="7" s="1"/>
  <c r="I362" i="7" a="1"/>
  <c r="L361" i="7"/>
  <c r="I361" i="7"/>
  <c r="K361" i="7" s="1"/>
  <c r="I361" i="7" a="1"/>
  <c r="L360" i="7"/>
  <c r="I360" i="7"/>
  <c r="K360" i="7" s="1"/>
  <c r="I360" i="7" a="1"/>
  <c r="L359" i="7"/>
  <c r="I359" i="7"/>
  <c r="K359" i="7" s="1"/>
  <c r="I359" i="7" a="1"/>
  <c r="L358" i="7"/>
  <c r="I358" i="7"/>
  <c r="K358" i="7" s="1"/>
  <c r="I358" i="7" a="1"/>
  <c r="L357" i="7"/>
  <c r="I357" i="7"/>
  <c r="K357" i="7" s="1"/>
  <c r="I357" i="7" a="1"/>
  <c r="L356" i="7"/>
  <c r="I356" i="7"/>
  <c r="K356" i="7" s="1"/>
  <c r="I356" i="7" a="1"/>
  <c r="L355" i="7"/>
  <c r="I355" i="7"/>
  <c r="K355" i="7" s="1"/>
  <c r="I355" i="7" a="1"/>
  <c r="L354" i="7"/>
  <c r="J354" i="7"/>
  <c r="I354" i="7"/>
  <c r="K354" i="7" s="1"/>
  <c r="I354" i="7" a="1"/>
  <c r="L353" i="7"/>
  <c r="J353" i="7"/>
  <c r="I353" i="7"/>
  <c r="K353" i="7" s="1"/>
  <c r="I353" i="7" a="1"/>
  <c r="L352" i="7"/>
  <c r="J352" i="7"/>
  <c r="I352" i="7"/>
  <c r="K352" i="7" s="1"/>
  <c r="I352" i="7" a="1"/>
  <c r="L351" i="7"/>
  <c r="J351" i="7"/>
  <c r="I351" i="7"/>
  <c r="K351" i="7" s="1"/>
  <c r="I351" i="7" a="1"/>
  <c r="L350" i="7"/>
  <c r="J350" i="7"/>
  <c r="I350" i="7"/>
  <c r="K350" i="7" s="1"/>
  <c r="I350" i="7" a="1"/>
  <c r="L349" i="7"/>
  <c r="J349" i="7"/>
  <c r="I349" i="7"/>
  <c r="K349" i="7" s="1"/>
  <c r="I349" i="7" a="1"/>
  <c r="L348" i="7"/>
  <c r="I348" i="7" a="1"/>
  <c r="I348" i="7" s="1"/>
  <c r="L347" i="7"/>
  <c r="I347" i="7" a="1"/>
  <c r="I347" i="7" s="1"/>
  <c r="L346" i="7"/>
  <c r="I346" i="7" a="1"/>
  <c r="I346" i="7" s="1"/>
  <c r="L345" i="7"/>
  <c r="I345" i="7" a="1"/>
  <c r="I345" i="7" s="1"/>
  <c r="L344" i="7"/>
  <c r="I344" i="7" a="1"/>
  <c r="I344" i="7" s="1"/>
  <c r="L343" i="7"/>
  <c r="I343" i="7" a="1"/>
  <c r="I343" i="7" s="1"/>
  <c r="L342" i="7"/>
  <c r="I342" i="7" a="1"/>
  <c r="I342" i="7" s="1"/>
  <c r="L341" i="7"/>
  <c r="I341" i="7" a="1"/>
  <c r="I341" i="7" s="1"/>
  <c r="L340" i="7"/>
  <c r="I340" i="7" a="1"/>
  <c r="I340" i="7" s="1"/>
  <c r="L339" i="7"/>
  <c r="I339" i="7" a="1"/>
  <c r="I339" i="7" s="1"/>
  <c r="L338" i="7"/>
  <c r="I338" i="7" a="1"/>
  <c r="I338" i="7" s="1"/>
  <c r="L337" i="7"/>
  <c r="I337" i="7" a="1"/>
  <c r="I337" i="7" s="1"/>
  <c r="L336" i="7"/>
  <c r="I336" i="7" a="1"/>
  <c r="I336" i="7" s="1"/>
  <c r="L335" i="7"/>
  <c r="I335" i="7" a="1"/>
  <c r="I335" i="7" s="1"/>
  <c r="L334" i="7"/>
  <c r="I334" i="7"/>
  <c r="K334" i="7" s="1"/>
  <c r="I334" i="7" a="1"/>
  <c r="L333" i="7"/>
  <c r="J333" i="7"/>
  <c r="I333" i="7"/>
  <c r="K333" i="7" s="1"/>
  <c r="I333" i="7" a="1"/>
  <c r="L332" i="7"/>
  <c r="I332" i="7" a="1"/>
  <c r="I332" i="7" s="1"/>
  <c r="L331" i="7"/>
  <c r="I331" i="7" a="1"/>
  <c r="I331" i="7" s="1"/>
  <c r="L330" i="7"/>
  <c r="I330" i="7" a="1"/>
  <c r="I330" i="7" s="1"/>
  <c r="L329" i="7"/>
  <c r="I329" i="7" a="1"/>
  <c r="I329" i="7" s="1"/>
  <c r="L328" i="7"/>
  <c r="I328" i="7" a="1"/>
  <c r="I328" i="7" s="1"/>
  <c r="L327" i="7"/>
  <c r="I327" i="7"/>
  <c r="K327" i="7" s="1"/>
  <c r="I327" i="7" a="1"/>
  <c r="L326" i="7"/>
  <c r="I326" i="7"/>
  <c r="K326" i="7" s="1"/>
  <c r="I326" i="7" a="1"/>
  <c r="L325" i="7"/>
  <c r="I325" i="7"/>
  <c r="K325" i="7" s="1"/>
  <c r="I325" i="7" a="1"/>
  <c r="L324" i="7"/>
  <c r="J324" i="7"/>
  <c r="I324" i="7"/>
  <c r="K324" i="7" s="1"/>
  <c r="I324" i="7" a="1"/>
  <c r="L323" i="7"/>
  <c r="J323" i="7"/>
  <c r="I323" i="7"/>
  <c r="K323" i="7" s="1"/>
  <c r="I323" i="7" a="1"/>
  <c r="L322" i="7"/>
  <c r="J322" i="7"/>
  <c r="I322" i="7"/>
  <c r="K322" i="7" s="1"/>
  <c r="I322" i="7" a="1"/>
  <c r="L321" i="7"/>
  <c r="I321" i="7" a="1"/>
  <c r="I321" i="7" s="1"/>
  <c r="L320" i="7"/>
  <c r="I320" i="7" a="1"/>
  <c r="I320" i="7" s="1"/>
  <c r="L319" i="7"/>
  <c r="I319" i="7" a="1"/>
  <c r="I319" i="7" s="1"/>
  <c r="L318" i="7"/>
  <c r="I318" i="7" a="1"/>
  <c r="I318" i="7" s="1"/>
  <c r="L317" i="7"/>
  <c r="I317" i="7" a="1"/>
  <c r="I317" i="7" s="1"/>
  <c r="L316" i="7"/>
  <c r="I316" i="7" a="1"/>
  <c r="I316" i="7" s="1"/>
  <c r="L315" i="7"/>
  <c r="I315" i="7"/>
  <c r="K315" i="7" s="1"/>
  <c r="I315" i="7" a="1"/>
  <c r="L314" i="7"/>
  <c r="J314" i="7"/>
  <c r="I314" i="7"/>
  <c r="K314" i="7" s="1"/>
  <c r="I314" i="7" a="1"/>
  <c r="L313" i="7"/>
  <c r="J313" i="7"/>
  <c r="I313" i="7"/>
  <c r="K313" i="7" s="1"/>
  <c r="I313" i="7" a="1"/>
  <c r="L312" i="7"/>
  <c r="K92" i="7"/>
  <c r="I312" i="7" a="1"/>
  <c r="I312" i="7" s="1"/>
  <c r="L311" i="7"/>
  <c r="I311" i="7" a="1"/>
  <c r="I311" i="7" s="1"/>
  <c r="L310" i="7"/>
  <c r="I310" i="7" a="1"/>
  <c r="I310" i="7" s="1"/>
  <c r="L309" i="7"/>
  <c r="I309" i="7"/>
  <c r="J309" i="7" s="1"/>
  <c r="I309" i="7" a="1"/>
  <c r="L308" i="7"/>
  <c r="J308" i="7"/>
  <c r="I308" i="7"/>
  <c r="K308" i="7" s="1"/>
  <c r="I308" i="7" a="1"/>
  <c r="L307" i="7"/>
  <c r="J307" i="7"/>
  <c r="I307" i="7"/>
  <c r="K307" i="7" s="1"/>
  <c r="I307" i="7" a="1"/>
  <c r="L306" i="7"/>
  <c r="J306" i="7"/>
  <c r="I306" i="7"/>
  <c r="K306" i="7" s="1"/>
  <c r="I306" i="7" a="1"/>
  <c r="L305" i="7"/>
  <c r="J305" i="7"/>
  <c r="I305" i="7"/>
  <c r="K305" i="7" s="1"/>
  <c r="I305" i="7" a="1"/>
  <c r="L304" i="7"/>
  <c r="J304" i="7"/>
  <c r="I304" i="7"/>
  <c r="K304" i="7" s="1"/>
  <c r="I304" i="7" a="1"/>
  <c r="L303" i="7"/>
  <c r="I303" i="7" a="1"/>
  <c r="I303" i="7" s="1"/>
  <c r="L302" i="7"/>
  <c r="I302" i="7" a="1"/>
  <c r="I302" i="7" s="1"/>
  <c r="L301" i="7"/>
  <c r="I301" i="7" a="1"/>
  <c r="I301" i="7" s="1"/>
  <c r="L300" i="7"/>
  <c r="I300" i="7" a="1"/>
  <c r="I300" i="7" s="1"/>
  <c r="L299" i="7"/>
  <c r="I299" i="7" a="1"/>
  <c r="I299" i="7" s="1"/>
  <c r="L298" i="7"/>
  <c r="I298" i="7" a="1"/>
  <c r="I298" i="7" s="1"/>
  <c r="L297" i="7"/>
  <c r="I297" i="7" a="1"/>
  <c r="I297" i="7" s="1"/>
  <c r="L296" i="7"/>
  <c r="I296" i="7" a="1"/>
  <c r="I296" i="7" s="1"/>
  <c r="L295" i="7"/>
  <c r="I295" i="7" a="1"/>
  <c r="I295" i="7" s="1"/>
  <c r="L294" i="7"/>
  <c r="I294" i="7"/>
  <c r="K294" i="7" s="1"/>
  <c r="I294" i="7" a="1"/>
  <c r="L293" i="7"/>
  <c r="I293" i="7"/>
  <c r="K293" i="7" s="1"/>
  <c r="I293" i="7" a="1"/>
  <c r="L292" i="7"/>
  <c r="I292" i="7"/>
  <c r="K292" i="7" s="1"/>
  <c r="I292" i="7" a="1"/>
  <c r="L291" i="7"/>
  <c r="I291" i="7"/>
  <c r="K291" i="7" s="1"/>
  <c r="I291" i="7" a="1"/>
  <c r="L290" i="7"/>
  <c r="J290" i="7"/>
  <c r="I290" i="7"/>
  <c r="K290" i="7" s="1"/>
  <c r="I290" i="7" a="1"/>
  <c r="L289" i="7"/>
  <c r="J289" i="7"/>
  <c r="I289" i="7"/>
  <c r="K289" i="7" s="1"/>
  <c r="I289" i="7" a="1"/>
  <c r="L288" i="7"/>
  <c r="I288" i="7" a="1"/>
  <c r="I288" i="7" s="1"/>
  <c r="L287" i="7"/>
  <c r="I287" i="7" a="1"/>
  <c r="I287" i="7" s="1"/>
  <c r="L286" i="7"/>
  <c r="I286" i="7" a="1"/>
  <c r="I286" i="7" s="1"/>
  <c r="L285" i="7"/>
  <c r="I285" i="7" a="1"/>
  <c r="I285" i="7" s="1"/>
  <c r="L284" i="7"/>
  <c r="I284" i="7" a="1"/>
  <c r="I284" i="7" s="1"/>
  <c r="L283" i="7"/>
  <c r="I283" i="7" a="1"/>
  <c r="I283" i="7" s="1"/>
  <c r="L282" i="7"/>
  <c r="I282" i="7" a="1"/>
  <c r="I282" i="7" s="1"/>
  <c r="L281" i="7"/>
  <c r="I281" i="7" a="1"/>
  <c r="I281" i="7" s="1"/>
  <c r="L280" i="7"/>
  <c r="I280" i="7"/>
  <c r="K280" i="7" s="1"/>
  <c r="I280" i="7" a="1"/>
  <c r="L279" i="7"/>
  <c r="I279" i="7"/>
  <c r="K279" i="7" s="1"/>
  <c r="I279" i="7" a="1"/>
  <c r="L278" i="7"/>
  <c r="I278" i="7"/>
  <c r="J278" i="7" s="1"/>
  <c r="I278" i="7" a="1"/>
  <c r="L277" i="7"/>
  <c r="I277" i="7"/>
  <c r="J277" i="7" s="1"/>
  <c r="I277" i="7" a="1"/>
  <c r="L276" i="7"/>
  <c r="J276" i="7"/>
  <c r="I276" i="7"/>
  <c r="K276" i="7" s="1"/>
  <c r="I276" i="7" a="1"/>
  <c r="L275" i="7"/>
  <c r="J275" i="7"/>
  <c r="I275" i="7"/>
  <c r="K275" i="7" s="1"/>
  <c r="I275" i="7" a="1"/>
  <c r="L274" i="7"/>
  <c r="I274" i="7" a="1"/>
  <c r="I274" i="7" s="1"/>
  <c r="L273" i="7"/>
  <c r="I273" i="7" a="1"/>
  <c r="I273" i="7" s="1"/>
  <c r="L272" i="7"/>
  <c r="I272" i="7" a="1"/>
  <c r="I272" i="7" s="1"/>
  <c r="L271" i="7"/>
  <c r="I271" i="7" a="1"/>
  <c r="I271" i="7" s="1"/>
  <c r="L270" i="7"/>
  <c r="I270" i="7" a="1"/>
  <c r="I270" i="7" s="1"/>
  <c r="L269" i="7"/>
  <c r="I269" i="7" a="1"/>
  <c r="I269" i="7" s="1"/>
  <c r="L268" i="7"/>
  <c r="I268" i="7" a="1"/>
  <c r="I268" i="7" s="1"/>
  <c r="L267" i="7"/>
  <c r="I267" i="7" a="1"/>
  <c r="I267" i="7" s="1"/>
  <c r="L266" i="7"/>
  <c r="I266" i="7" a="1"/>
  <c r="I266" i="7" s="1"/>
  <c r="L265" i="7"/>
  <c r="I265" i="7" a="1"/>
  <c r="I265" i="7" s="1"/>
  <c r="L264" i="7"/>
  <c r="I264" i="7" a="1"/>
  <c r="I264" i="7" s="1"/>
  <c r="L263" i="7"/>
  <c r="I263" i="7" a="1"/>
  <c r="I263" i="7" s="1"/>
  <c r="L262" i="7"/>
  <c r="I262" i="7"/>
  <c r="J262" i="7" s="1"/>
  <c r="I262" i="7" a="1"/>
  <c r="L261" i="7"/>
  <c r="I261" i="7"/>
  <c r="J261" i="7" s="1"/>
  <c r="I261" i="7" a="1"/>
  <c r="L260" i="7"/>
  <c r="J260" i="7"/>
  <c r="I260" i="7"/>
  <c r="K260" i="7" s="1"/>
  <c r="I260" i="7" a="1"/>
  <c r="L259" i="7"/>
  <c r="J259" i="7"/>
  <c r="I259" i="7"/>
  <c r="K259" i="7" s="1"/>
  <c r="I259" i="7" a="1"/>
  <c r="L258" i="7"/>
  <c r="J258" i="7"/>
  <c r="I258" i="7"/>
  <c r="K258" i="7" s="1"/>
  <c r="I258" i="7" a="1"/>
  <c r="L257" i="7"/>
  <c r="I257" i="7" a="1"/>
  <c r="I257" i="7" s="1"/>
  <c r="L256" i="7"/>
  <c r="I256" i="7" a="1"/>
  <c r="I256" i="7" s="1"/>
  <c r="L255" i="7"/>
  <c r="I255" i="7" a="1"/>
  <c r="I255" i="7" s="1"/>
  <c r="L254" i="7"/>
  <c r="I254" i="7"/>
  <c r="J254" i="7" s="1"/>
  <c r="I254" i="7" a="1"/>
  <c r="L253" i="7"/>
  <c r="J253" i="7"/>
  <c r="I253" i="7"/>
  <c r="K253" i="7" s="1"/>
  <c r="I253" i="7" a="1"/>
  <c r="L252" i="7"/>
  <c r="I252" i="7" a="1"/>
  <c r="I252" i="7" s="1"/>
  <c r="L251" i="7"/>
  <c r="I251" i="7" a="1"/>
  <c r="I251" i="7" s="1"/>
  <c r="L250" i="7"/>
  <c r="I250" i="7" a="1"/>
  <c r="I250" i="7" s="1"/>
  <c r="L249" i="7"/>
  <c r="I249" i="7"/>
  <c r="K249" i="7" s="1"/>
  <c r="I249" i="7" a="1"/>
  <c r="L248" i="7"/>
  <c r="I248" i="7"/>
  <c r="J248" i="7" s="1"/>
  <c r="I248" i="7" a="1"/>
  <c r="L247" i="7"/>
  <c r="J247" i="7"/>
  <c r="I247" i="7"/>
  <c r="K247" i="7" s="1"/>
  <c r="I247" i="7" a="1"/>
  <c r="L246" i="7"/>
  <c r="J246" i="7"/>
  <c r="I246" i="7"/>
  <c r="K246" i="7" s="1"/>
  <c r="I246" i="7" a="1"/>
  <c r="L245" i="7"/>
  <c r="I245" i="7" a="1"/>
  <c r="I245" i="7" s="1"/>
  <c r="L244" i="7"/>
  <c r="I244" i="7" a="1"/>
  <c r="I244" i="7" s="1"/>
  <c r="L243" i="7"/>
  <c r="I243" i="7" a="1"/>
  <c r="I243" i="7" s="1"/>
  <c r="L242" i="7"/>
  <c r="I242" i="7" a="1"/>
  <c r="I242" i="7" s="1"/>
  <c r="L241" i="7"/>
  <c r="I241" i="7"/>
  <c r="J241" i="7" s="1"/>
  <c r="I241" i="7" a="1"/>
  <c r="L240" i="7"/>
  <c r="I240" i="7"/>
  <c r="K240" i="7" s="1"/>
  <c r="I240" i="7" a="1"/>
  <c r="L239" i="7"/>
  <c r="I239" i="7" a="1"/>
  <c r="I239" i="7" s="1"/>
  <c r="L238" i="7"/>
  <c r="K65" i="7"/>
  <c r="J238" i="7"/>
  <c r="I238" i="7"/>
  <c r="K238" i="7" s="1"/>
  <c r="I238" i="7" a="1"/>
  <c r="L237" i="7"/>
  <c r="I237" i="7"/>
  <c r="J237" i="7" s="1"/>
  <c r="I237" i="7" a="1"/>
  <c r="L236" i="7"/>
  <c r="K64" i="7"/>
  <c r="I236" i="7" a="1"/>
  <c r="I236" i="7" s="1"/>
  <c r="L235" i="7"/>
  <c r="I235" i="7" a="1"/>
  <c r="I235" i="7" s="1"/>
  <c r="L234" i="7"/>
  <c r="I234" i="7" a="1"/>
  <c r="I234" i="7" s="1"/>
  <c r="L233" i="7"/>
  <c r="I233" i="7" a="1"/>
  <c r="I233" i="7" s="1"/>
  <c r="L232" i="7"/>
  <c r="I232" i="7" a="1"/>
  <c r="I232" i="7" s="1"/>
  <c r="L231" i="7"/>
  <c r="I231" i="7"/>
  <c r="K231" i="7" s="1"/>
  <c r="I231" i="7" a="1"/>
  <c r="L230" i="7"/>
  <c r="I230" i="7" a="1"/>
  <c r="I230" i="7" s="1"/>
  <c r="L229" i="7"/>
  <c r="I229" i="7"/>
  <c r="K229" i="7" s="1"/>
  <c r="I229" i="7" a="1"/>
  <c r="L228" i="7"/>
  <c r="I228" i="7" a="1"/>
  <c r="I228" i="7" s="1"/>
  <c r="L227" i="7"/>
  <c r="I227" i="7"/>
  <c r="K227" i="7" s="1"/>
  <c r="I227" i="7" a="1"/>
  <c r="L226" i="7"/>
  <c r="I226" i="7"/>
  <c r="K226" i="7" s="1"/>
  <c r="I226" i="7" a="1"/>
  <c r="L225" i="7"/>
  <c r="J225" i="7"/>
  <c r="I225" i="7"/>
  <c r="K225" i="7" s="1"/>
  <c r="I225" i="7" a="1"/>
  <c r="L224" i="7"/>
  <c r="I224" i="7"/>
  <c r="K224" i="7" s="1"/>
  <c r="I224" i="7" a="1"/>
  <c r="L223" i="7"/>
  <c r="J223" i="7"/>
  <c r="I223" i="7"/>
  <c r="K223" i="7" s="1"/>
  <c r="I223" i="7" a="1"/>
  <c r="L222" i="7"/>
  <c r="I222" i="7" a="1"/>
  <c r="I222" i="7" s="1"/>
  <c r="L221" i="7"/>
  <c r="I221" i="7" a="1"/>
  <c r="I221" i="7" s="1"/>
  <c r="L220" i="7"/>
  <c r="I220" i="7" a="1"/>
  <c r="I220" i="7" s="1"/>
  <c r="L219" i="7"/>
  <c r="I219" i="7" a="1"/>
  <c r="I219" i="7" s="1"/>
  <c r="L218" i="7"/>
  <c r="I218" i="7" a="1"/>
  <c r="I218" i="7" s="1"/>
  <c r="L217" i="7"/>
  <c r="I217" i="7" a="1"/>
  <c r="I217" i="7" s="1"/>
  <c r="L216" i="7"/>
  <c r="I216" i="7" a="1"/>
  <c r="I216" i="7" s="1"/>
  <c r="L215" i="7"/>
  <c r="I215" i="7" a="1"/>
  <c r="I215" i="7" s="1"/>
  <c r="L214" i="7"/>
  <c r="I214" i="7" a="1"/>
  <c r="I214" i="7" s="1"/>
  <c r="L213" i="7"/>
  <c r="I213" i="7" a="1"/>
  <c r="I213" i="7" s="1"/>
  <c r="L212" i="7"/>
  <c r="I212" i="7"/>
  <c r="J212" i="7" s="1"/>
  <c r="I212" i="7" a="1"/>
  <c r="L211" i="7"/>
  <c r="I211" i="7" a="1"/>
  <c r="I211" i="7" s="1"/>
  <c r="L210" i="7"/>
  <c r="I210" i="7"/>
  <c r="J210" i="7" s="1"/>
  <c r="I210" i="7" a="1"/>
  <c r="L209" i="7"/>
  <c r="I209" i="7" a="1"/>
  <c r="I209" i="7" s="1"/>
  <c r="L208" i="7"/>
  <c r="I208" i="7"/>
  <c r="K208" i="7" s="1"/>
  <c r="I208" i="7" a="1"/>
  <c r="L207" i="7"/>
  <c r="I207" i="7" a="1"/>
  <c r="I207" i="7" s="1"/>
  <c r="L206" i="7"/>
  <c r="J206" i="7"/>
  <c r="I206" i="7"/>
  <c r="K206" i="7" s="1"/>
  <c r="I206" i="7" a="1"/>
  <c r="L205" i="7"/>
  <c r="I205" i="7"/>
  <c r="K205" i="7" s="1"/>
  <c r="I205" i="7" a="1"/>
  <c r="L204" i="7"/>
  <c r="J204" i="7"/>
  <c r="I204" i="7"/>
  <c r="K204" i="7" s="1"/>
  <c r="I204" i="7" a="1"/>
  <c r="L203" i="7"/>
  <c r="I203" i="7"/>
  <c r="K203" i="7" s="1"/>
  <c r="I203" i="7" a="1"/>
  <c r="L202" i="7"/>
  <c r="I202" i="7" a="1"/>
  <c r="I202" i="7" s="1"/>
  <c r="L201" i="7"/>
  <c r="I201" i="7" a="1"/>
  <c r="I201" i="7" s="1"/>
  <c r="L200" i="7"/>
  <c r="I200" i="7" a="1"/>
  <c r="I200" i="7" s="1"/>
  <c r="L199" i="7"/>
  <c r="I199" i="7"/>
  <c r="J199" i="7" s="1"/>
  <c r="I199" i="7" a="1"/>
  <c r="L198" i="7"/>
  <c r="I198" i="7" a="1"/>
  <c r="I198" i="7" s="1"/>
  <c r="L197" i="7"/>
  <c r="I197" i="7"/>
  <c r="J197" i="7" s="1"/>
  <c r="I197" i="7" a="1"/>
  <c r="L196" i="7"/>
  <c r="I196" i="7" a="1"/>
  <c r="I196" i="7" s="1"/>
  <c r="L195" i="7"/>
  <c r="I195" i="7"/>
  <c r="K195" i="7" s="1"/>
  <c r="I195" i="7" a="1"/>
  <c r="L194" i="7"/>
  <c r="I194" i="7" a="1"/>
  <c r="I194" i="7" s="1"/>
  <c r="L193" i="7"/>
  <c r="I193" i="7"/>
  <c r="J193" i="7" s="1"/>
  <c r="I193" i="7" a="1"/>
  <c r="L192" i="7"/>
  <c r="I192" i="7"/>
  <c r="K192" i="7" s="1"/>
  <c r="I192" i="7" a="1"/>
  <c r="L191" i="7"/>
  <c r="J191" i="7"/>
  <c r="I191" i="7"/>
  <c r="K191" i="7" s="1"/>
  <c r="I191" i="7" a="1"/>
  <c r="L190" i="7"/>
  <c r="I190" i="7"/>
  <c r="K190" i="7" s="1"/>
  <c r="I190" i="7" a="1"/>
  <c r="L189" i="7"/>
  <c r="J189" i="7"/>
  <c r="I189" i="7"/>
  <c r="K189" i="7" s="1"/>
  <c r="I189" i="7" a="1"/>
  <c r="L188" i="7"/>
  <c r="I188" i="7" a="1"/>
  <c r="I188" i="7" s="1"/>
  <c r="L187" i="7"/>
  <c r="I187" i="7" a="1"/>
  <c r="I187" i="7" s="1"/>
  <c r="L186" i="7"/>
  <c r="I186" i="7" a="1"/>
  <c r="I186" i="7" s="1"/>
  <c r="L185" i="7"/>
  <c r="I185" i="7" a="1"/>
  <c r="I185" i="7" s="1"/>
  <c r="L184" i="7"/>
  <c r="I184" i="7" a="1"/>
  <c r="I184" i="7" s="1"/>
  <c r="L183" i="7"/>
  <c r="I183" i="7" a="1"/>
  <c r="I183" i="7" s="1"/>
  <c r="L182" i="7"/>
  <c r="I182" i="7" a="1"/>
  <c r="I182" i="7" s="1"/>
  <c r="L181" i="7"/>
  <c r="I181" i="7" a="1"/>
  <c r="I181" i="7" s="1"/>
  <c r="L180" i="7"/>
  <c r="K51" i="7"/>
  <c r="I180" i="7" a="1"/>
  <c r="I180" i="7" s="1"/>
  <c r="L179" i="7"/>
  <c r="I179" i="7" a="1"/>
  <c r="I179" i="7" s="1"/>
  <c r="L178" i="7"/>
  <c r="I178" i="7" a="1"/>
  <c r="I178" i="7" s="1"/>
  <c r="L177" i="7"/>
  <c r="I177" i="7" a="1"/>
  <c r="I177" i="7" s="1"/>
  <c r="L176" i="7"/>
  <c r="I176" i="7" a="1"/>
  <c r="I176" i="7" s="1"/>
  <c r="L175" i="7"/>
  <c r="I175" i="7" a="1"/>
  <c r="I175" i="7" s="1"/>
  <c r="L174" i="7"/>
  <c r="I174" i="7" a="1"/>
  <c r="I174" i="7" s="1"/>
  <c r="L173" i="7"/>
  <c r="I173" i="7" a="1"/>
  <c r="I173" i="7" s="1"/>
  <c r="L172" i="7"/>
  <c r="I172" i="7" a="1"/>
  <c r="I172" i="7" s="1"/>
  <c r="L171" i="7"/>
  <c r="I171" i="7" a="1"/>
  <c r="I171" i="7" s="1"/>
  <c r="L170" i="7"/>
  <c r="I170" i="7" a="1"/>
  <c r="I170" i="7" s="1"/>
  <c r="L169" i="7"/>
  <c r="I169" i="7" a="1"/>
  <c r="I169" i="7" s="1"/>
  <c r="L168" i="7"/>
  <c r="I168" i="7"/>
  <c r="K168" i="7" s="1"/>
  <c r="I168" i="7" a="1"/>
  <c r="L167" i="7"/>
  <c r="I167" i="7" a="1"/>
  <c r="I167" i="7" s="1"/>
  <c r="L166" i="7"/>
  <c r="K49" i="7"/>
  <c r="J166" i="7"/>
  <c r="I166" i="7"/>
  <c r="K166" i="7" s="1"/>
  <c r="I166" i="7" a="1"/>
  <c r="L165" i="7"/>
  <c r="I165" i="7" a="1"/>
  <c r="I165" i="7" s="1"/>
  <c r="L164" i="7"/>
  <c r="I164" i="7" a="1"/>
  <c r="I164" i="7" s="1"/>
  <c r="L163" i="7"/>
  <c r="I163" i="7" a="1"/>
  <c r="I163" i="7" s="1"/>
  <c r="L162" i="7"/>
  <c r="I162" i="7" a="1"/>
  <c r="I162" i="7" s="1"/>
  <c r="L161" i="7"/>
  <c r="I161" i="7" a="1"/>
  <c r="I161" i="7" s="1"/>
  <c r="L160" i="7"/>
  <c r="I160" i="7" a="1"/>
  <c r="I160" i="7" s="1"/>
  <c r="L159" i="7"/>
  <c r="I159" i="7"/>
  <c r="K159" i="7" s="1"/>
  <c r="I159" i="7" a="1"/>
  <c r="L158" i="7"/>
  <c r="I158" i="7"/>
  <c r="K158" i="7" s="1"/>
  <c r="I158" i="7" a="1"/>
  <c r="L157" i="7"/>
  <c r="J157" i="7"/>
  <c r="I157" i="7"/>
  <c r="K157" i="7" s="1"/>
  <c r="I157" i="7" a="1"/>
  <c r="L156" i="7"/>
  <c r="I156" i="7"/>
  <c r="K156" i="7" s="1"/>
  <c r="I156" i="7" a="1"/>
  <c r="L155" i="7"/>
  <c r="J155" i="7"/>
  <c r="I155" i="7"/>
  <c r="I155" i="7" a="1"/>
  <c r="L154" i="7"/>
  <c r="I154" i="7"/>
  <c r="K154" i="7" s="1"/>
  <c r="I154" i="7" a="1"/>
  <c r="L153" i="7"/>
  <c r="J153" i="7"/>
  <c r="I153" i="7"/>
  <c r="K153" i="7" s="1"/>
  <c r="I153" i="7" a="1"/>
  <c r="L152" i="7"/>
  <c r="I152" i="7"/>
  <c r="K152" i="7" s="1"/>
  <c r="I152" i="7" a="1"/>
  <c r="L151" i="7"/>
  <c r="I151" i="7" a="1"/>
  <c r="I151" i="7" s="1"/>
  <c r="L150" i="7"/>
  <c r="I150" i="7" a="1"/>
  <c r="I150" i="7" s="1"/>
  <c r="L149" i="7"/>
  <c r="I149" i="7" a="1"/>
  <c r="I149" i="7" s="1"/>
  <c r="L148" i="7"/>
  <c r="I148" i="7" a="1"/>
  <c r="I148" i="7" s="1"/>
  <c r="L147" i="7"/>
  <c r="I147" i="7" a="1"/>
  <c r="I147" i="7" s="1"/>
  <c r="L146" i="7"/>
  <c r="I146" i="7" a="1"/>
  <c r="I146" i="7" s="1"/>
  <c r="L145" i="7"/>
  <c r="I145" i="7" a="1"/>
  <c r="I145" i="7" s="1"/>
  <c r="L144" i="7"/>
  <c r="I144" i="7" a="1"/>
  <c r="I144" i="7" s="1"/>
  <c r="L143" i="7"/>
  <c r="I143" i="7" a="1"/>
  <c r="I143" i="7" s="1"/>
  <c r="L142" i="7"/>
  <c r="I142" i="7" a="1"/>
  <c r="I142" i="7" s="1"/>
  <c r="L141" i="7"/>
  <c r="I141" i="7" a="1"/>
  <c r="I141" i="7" s="1"/>
  <c r="L140" i="7"/>
  <c r="I140" i="7" a="1"/>
  <c r="I140" i="7" s="1"/>
  <c r="L139" i="7"/>
  <c r="I139" i="7" a="1"/>
  <c r="I139" i="7" s="1"/>
  <c r="L138" i="7"/>
  <c r="I138" i="7" a="1"/>
  <c r="I138" i="7" s="1"/>
  <c r="L137" i="7"/>
  <c r="I137" i="7" a="1"/>
  <c r="I137" i="7" s="1"/>
  <c r="L136" i="7"/>
  <c r="I136" i="7" a="1"/>
  <c r="I136" i="7" s="1"/>
  <c r="L135" i="7"/>
  <c r="I135" i="7" a="1"/>
  <c r="I135" i="7" s="1"/>
  <c r="L134" i="7"/>
  <c r="I134" i="7"/>
  <c r="J134" i="7" s="1"/>
  <c r="I134" i="7" a="1"/>
  <c r="L133" i="7"/>
  <c r="I133" i="7" a="1"/>
  <c r="I133" i="7" s="1"/>
  <c r="L132" i="7"/>
  <c r="I132" i="7"/>
  <c r="J132" i="7" s="1"/>
  <c r="I132" i="7" a="1"/>
  <c r="L131" i="7"/>
  <c r="I131" i="7" a="1"/>
  <c r="I131" i="7" s="1"/>
  <c r="L130" i="7"/>
  <c r="I130" i="7"/>
  <c r="J130" i="7" s="1"/>
  <c r="I130" i="7" a="1"/>
  <c r="L129" i="7"/>
  <c r="I129" i="7" a="1"/>
  <c r="I129" i="7" s="1"/>
  <c r="L128" i="7"/>
  <c r="I128" i="7"/>
  <c r="J128" i="7" s="1"/>
  <c r="I128" i="7" a="1"/>
  <c r="L127" i="7"/>
  <c r="I127" i="7" a="1"/>
  <c r="I127" i="7" s="1"/>
  <c r="L126" i="7"/>
  <c r="I126" i="7"/>
  <c r="J126" i="7" s="1"/>
  <c r="I126" i="7" a="1"/>
  <c r="L125" i="7"/>
  <c r="I125" i="7"/>
  <c r="K125" i="7" s="1"/>
  <c r="I125" i="7" a="1"/>
  <c r="L124" i="7"/>
  <c r="J124" i="7"/>
  <c r="I124" i="7"/>
  <c r="K124" i="7" s="1"/>
  <c r="I124" i="7" a="1"/>
  <c r="L123" i="7"/>
  <c r="I123" i="7"/>
  <c r="K123" i="7" s="1"/>
  <c r="I123" i="7" a="1"/>
  <c r="L122" i="7"/>
  <c r="J122" i="7"/>
  <c r="I122" i="7"/>
  <c r="K122" i="7" s="1"/>
  <c r="I122" i="7" a="1"/>
  <c r="L121" i="7"/>
  <c r="I121" i="7"/>
  <c r="K121" i="7" s="1"/>
  <c r="I121" i="7" a="1"/>
  <c r="L120" i="7"/>
  <c r="J120" i="7"/>
  <c r="I120" i="7"/>
  <c r="I120" i="7" a="1"/>
  <c r="L119" i="7"/>
  <c r="I119" i="7"/>
  <c r="K119" i="7" s="1"/>
  <c r="I119" i="7" a="1"/>
  <c r="L118" i="7"/>
  <c r="J118" i="7"/>
  <c r="I118" i="7"/>
  <c r="I118" i="7" a="1"/>
  <c r="L117" i="7"/>
  <c r="I117" i="7"/>
  <c r="K117" i="7" s="1"/>
  <c r="I117" i="7" a="1"/>
  <c r="L116" i="7"/>
  <c r="I116" i="7" a="1"/>
  <c r="I116" i="7" s="1"/>
  <c r="L115" i="7"/>
  <c r="I115" i="7" a="1"/>
  <c r="I115" i="7" s="1"/>
  <c r="L114" i="7"/>
  <c r="I114" i="7" a="1"/>
  <c r="I114" i="7" s="1"/>
  <c r="L113" i="7"/>
  <c r="I113" i="7" a="1"/>
  <c r="I113" i="7" s="1"/>
  <c r="L112" i="7"/>
  <c r="I112" i="7" a="1"/>
  <c r="I112" i="7" s="1"/>
  <c r="L111" i="7"/>
  <c r="J111" i="7"/>
  <c r="I111" i="7"/>
  <c r="K111" i="7" s="1"/>
  <c r="I111" i="7" a="1"/>
  <c r="L110" i="7"/>
  <c r="I110" i="7"/>
  <c r="J110" i="7" s="1"/>
  <c r="I110" i="7" a="1"/>
  <c r="L109" i="7"/>
  <c r="J109" i="7"/>
  <c r="I109" i="7"/>
  <c r="K109" i="7" s="1"/>
  <c r="I109" i="7" a="1"/>
  <c r="L108" i="7"/>
  <c r="I108" i="7"/>
  <c r="J108" i="7" s="1"/>
  <c r="I108" i="7" a="1"/>
  <c r="L107" i="7"/>
  <c r="J107" i="7"/>
  <c r="I107" i="7"/>
  <c r="K107" i="7" s="1"/>
  <c r="I107" i="7" a="1"/>
  <c r="L106" i="7"/>
  <c r="I106" i="7"/>
  <c r="J106" i="7" s="1"/>
  <c r="I106" i="7" a="1"/>
  <c r="L105" i="7"/>
  <c r="I105" i="7" a="1"/>
  <c r="I105" i="7" s="1"/>
  <c r="L104" i="7"/>
  <c r="I104" i="7" a="1"/>
  <c r="I104" i="7" s="1"/>
  <c r="L103" i="7"/>
  <c r="I103" i="7" a="1"/>
  <c r="I103" i="7" s="1"/>
  <c r="L102" i="7"/>
  <c r="I102" i="7" a="1"/>
  <c r="I102" i="7" s="1"/>
  <c r="L101" i="7"/>
  <c r="I101" i="7" a="1"/>
  <c r="I101" i="7" s="1"/>
  <c r="L100" i="7"/>
  <c r="I100" i="7" a="1"/>
  <c r="I100" i="7" s="1"/>
  <c r="L99" i="7"/>
  <c r="I99" i="7" a="1"/>
  <c r="I99" i="7" s="1"/>
  <c r="L98" i="7"/>
  <c r="I98" i="7" a="1"/>
  <c r="I98" i="7" s="1"/>
  <c r="L97" i="7"/>
  <c r="I97" i="7" a="1"/>
  <c r="I97" i="7" s="1"/>
  <c r="L96" i="7"/>
  <c r="I96" i="7" a="1"/>
  <c r="I96" i="7" s="1"/>
  <c r="L95" i="7"/>
  <c r="I95" i="7" a="1"/>
  <c r="I95" i="7" s="1"/>
  <c r="L94" i="7"/>
  <c r="I94" i="7" a="1"/>
  <c r="I94" i="7" s="1"/>
  <c r="L93" i="7"/>
  <c r="I93" i="7" a="1"/>
  <c r="I93" i="7" s="1"/>
  <c r="L92" i="7"/>
  <c r="J92" i="7"/>
  <c r="I92" i="7"/>
  <c r="I92" i="7" a="1"/>
  <c r="L91" i="7"/>
  <c r="I91" i="7"/>
  <c r="K91" i="7" s="1"/>
  <c r="I91" i="7" a="1"/>
  <c r="L90" i="7"/>
  <c r="J90" i="7"/>
  <c r="I90" i="7"/>
  <c r="K90" i="7" s="1"/>
  <c r="I90" i="7" a="1"/>
  <c r="L89" i="7"/>
  <c r="I89" i="7" a="1"/>
  <c r="I89" i="7" s="1"/>
  <c r="L88" i="7"/>
  <c r="I88" i="7" a="1"/>
  <c r="I88" i="7" s="1"/>
  <c r="L87" i="7"/>
  <c r="I87" i="7" a="1"/>
  <c r="I87" i="7" s="1"/>
  <c r="L86" i="7"/>
  <c r="I86" i="7" a="1"/>
  <c r="I86" i="7" s="1"/>
  <c r="L85" i="7"/>
  <c r="I85" i="7" a="1"/>
  <c r="I85" i="7" s="1"/>
  <c r="L84" i="7"/>
  <c r="I84" i="7" a="1"/>
  <c r="I84" i="7" s="1"/>
  <c r="L83" i="7"/>
  <c r="I83" i="7" a="1"/>
  <c r="I83" i="7" s="1"/>
  <c r="L82" i="7"/>
  <c r="I82" i="7" a="1"/>
  <c r="I82" i="7" s="1"/>
  <c r="L81" i="7"/>
  <c r="I81" i="7"/>
  <c r="J81" i="7" s="1"/>
  <c r="I81" i="7" a="1"/>
  <c r="L80" i="7"/>
  <c r="I80" i="7" a="1"/>
  <c r="I80" i="7" s="1"/>
  <c r="L79" i="7"/>
  <c r="J79" i="7"/>
  <c r="I79" i="7"/>
  <c r="K79" i="7" s="1"/>
  <c r="I79" i="7" a="1"/>
  <c r="L78" i="7"/>
  <c r="I78" i="7"/>
  <c r="J78" i="7" s="1"/>
  <c r="I78" i="7" a="1"/>
  <c r="L77" i="7"/>
  <c r="I77" i="7" a="1"/>
  <c r="I77" i="7" s="1"/>
  <c r="L76" i="7"/>
  <c r="I76" i="7" a="1"/>
  <c r="I76" i="7" s="1"/>
  <c r="L75" i="7"/>
  <c r="I75" i="7" a="1"/>
  <c r="I75" i="7" s="1"/>
  <c r="L74" i="7"/>
  <c r="I74" i="7" a="1"/>
  <c r="I74" i="7" s="1"/>
  <c r="L73" i="7"/>
  <c r="I73" i="7" a="1"/>
  <c r="I73" i="7" s="1"/>
  <c r="L72" i="7"/>
  <c r="I72" i="7" a="1"/>
  <c r="I72" i="7" s="1"/>
  <c r="L71" i="7"/>
  <c r="I71" i="7" a="1"/>
  <c r="I71" i="7" s="1"/>
  <c r="L70" i="7"/>
  <c r="J70" i="7"/>
  <c r="I70" i="7"/>
  <c r="K70" i="7" s="1"/>
  <c r="I70" i="7" a="1"/>
  <c r="L69" i="7"/>
  <c r="I69" i="7" a="1"/>
  <c r="I69" i="7" s="1"/>
  <c r="L68" i="7"/>
  <c r="I68" i="7" a="1"/>
  <c r="I68" i="7" s="1"/>
  <c r="L67" i="7"/>
  <c r="I67" i="7"/>
  <c r="J67" i="7" s="1"/>
  <c r="I67" i="7" a="1"/>
  <c r="L66" i="7"/>
  <c r="I66" i="7" a="1"/>
  <c r="I66" i="7" s="1"/>
  <c r="L65" i="7"/>
  <c r="J65" i="7"/>
  <c r="I65" i="7"/>
  <c r="I65" i="7" a="1"/>
  <c r="L64" i="7"/>
  <c r="I64" i="7"/>
  <c r="J64" i="7" s="1"/>
  <c r="I64" i="7" a="1"/>
  <c r="L63" i="7"/>
  <c r="K20" i="7"/>
  <c r="I63" i="7" a="1"/>
  <c r="I63" i="7" s="1"/>
  <c r="L62" i="7"/>
  <c r="I62" i="7" a="1"/>
  <c r="I62" i="7" s="1"/>
  <c r="L61" i="7"/>
  <c r="I61" i="7" a="1"/>
  <c r="I61" i="7" s="1"/>
  <c r="L60" i="7"/>
  <c r="I60" i="7"/>
  <c r="J60" i="7" s="1"/>
  <c r="I60" i="7" a="1"/>
  <c r="L59" i="7"/>
  <c r="I59" i="7"/>
  <c r="K59" i="7" s="1"/>
  <c r="I59" i="7" a="1"/>
  <c r="L58" i="7"/>
  <c r="J58" i="7"/>
  <c r="I58" i="7"/>
  <c r="K58" i="7" s="1"/>
  <c r="I58" i="7" a="1"/>
  <c r="L57" i="7"/>
  <c r="I57" i="7" a="1"/>
  <c r="I57" i="7" s="1"/>
  <c r="L56" i="7"/>
  <c r="I56" i="7" a="1"/>
  <c r="I56" i="7" s="1"/>
  <c r="L55" i="7"/>
  <c r="I55" i="7" a="1"/>
  <c r="I55" i="7" s="1"/>
  <c r="L54" i="7"/>
  <c r="I54" i="7" a="1"/>
  <c r="I54" i="7" s="1"/>
  <c r="L53" i="7"/>
  <c r="I53" i="7"/>
  <c r="K53" i="7" s="1"/>
  <c r="I53" i="7" a="1"/>
  <c r="L52" i="7"/>
  <c r="I52" i="7"/>
  <c r="J52" i="7" s="1"/>
  <c r="I52" i="7" a="1"/>
  <c r="L51" i="7"/>
  <c r="J51" i="7"/>
  <c r="I51" i="7"/>
  <c r="I51" i="7" a="1"/>
  <c r="L50" i="7"/>
  <c r="I50" i="7"/>
  <c r="J50" i="7" s="1"/>
  <c r="I50" i="7" a="1"/>
  <c r="L49" i="7"/>
  <c r="J49" i="7"/>
  <c r="I49" i="7"/>
  <c r="I49" i="7" a="1"/>
  <c r="L48" i="7"/>
  <c r="I48" i="7"/>
  <c r="K48" i="7" s="1"/>
  <c r="I48" i="7" a="1"/>
  <c r="L47" i="7"/>
  <c r="I47" i="7" a="1"/>
  <c r="I47" i="7" s="1"/>
  <c r="L46" i="7"/>
  <c r="I46" i="7" a="1"/>
  <c r="I46" i="7" s="1"/>
  <c r="L45" i="7"/>
  <c r="I45" i="7" a="1"/>
  <c r="I45" i="7" s="1"/>
  <c r="L44" i="7"/>
  <c r="I44" i="7" a="1"/>
  <c r="I44" i="7" s="1"/>
  <c r="L43" i="7"/>
  <c r="I43" i="7" a="1"/>
  <c r="I43" i="7" s="1"/>
  <c r="L42" i="7"/>
  <c r="I42" i="7" a="1"/>
  <c r="I42" i="7" s="1"/>
  <c r="L41" i="7"/>
  <c r="I41" i="7" a="1"/>
  <c r="I41" i="7" s="1"/>
  <c r="L40" i="7"/>
  <c r="I40" i="7" a="1"/>
  <c r="I40" i="7" s="1"/>
  <c r="L39" i="7"/>
  <c r="I39" i="7" a="1"/>
  <c r="I39" i="7" s="1"/>
  <c r="L38" i="7"/>
  <c r="I38" i="7" a="1"/>
  <c r="I38" i="7" s="1"/>
  <c r="L37" i="7"/>
  <c r="I37" i="7" a="1"/>
  <c r="I37" i="7" s="1"/>
  <c r="L36" i="7"/>
  <c r="I36" i="7"/>
  <c r="K36" i="7" s="1"/>
  <c r="I36" i="7" a="1"/>
  <c r="L35" i="7"/>
  <c r="I35" i="7" a="1"/>
  <c r="I35" i="7" s="1"/>
  <c r="L34" i="7"/>
  <c r="I34" i="7"/>
  <c r="J34" i="7" s="1"/>
  <c r="I34" i="7" a="1"/>
  <c r="L33" i="7"/>
  <c r="I33" i="7" a="1"/>
  <c r="I33" i="7" s="1"/>
  <c r="L32" i="7"/>
  <c r="I32" i="7"/>
  <c r="J32" i="7" s="1"/>
  <c r="I32" i="7" a="1"/>
  <c r="L31" i="7"/>
  <c r="I31" i="7"/>
  <c r="K31" i="7" s="1"/>
  <c r="I31" i="7" a="1"/>
  <c r="L30" i="7"/>
  <c r="J30" i="7"/>
  <c r="I30" i="7"/>
  <c r="K30" i="7" s="1"/>
  <c r="I30" i="7" a="1"/>
  <c r="L29" i="7"/>
  <c r="I29" i="7" a="1"/>
  <c r="I29" i="7" s="1"/>
  <c r="L28" i="7"/>
  <c r="I28" i="7" a="1"/>
  <c r="I28" i="7" s="1"/>
  <c r="L27" i="7"/>
  <c r="I27" i="7" a="1"/>
  <c r="I27" i="7" s="1"/>
  <c r="L26" i="7"/>
  <c r="I26" i="7" a="1"/>
  <c r="I26" i="7" s="1"/>
  <c r="L25" i="7"/>
  <c r="I25" i="7" a="1"/>
  <c r="I25" i="7" s="1"/>
  <c r="L24" i="7"/>
  <c r="I24" i="7" a="1"/>
  <c r="I24" i="7" s="1"/>
  <c r="L23" i="7"/>
  <c r="I23" i="7"/>
  <c r="J23" i="7" s="1"/>
  <c r="I23" i="7" a="1"/>
  <c r="L22" i="7"/>
  <c r="I22" i="7" a="1"/>
  <c r="I22" i="7" s="1"/>
  <c r="L21" i="7"/>
  <c r="I21" i="7"/>
  <c r="J21" i="7" s="1"/>
  <c r="I21" i="7" a="1"/>
  <c r="L20" i="7"/>
  <c r="I20" i="7"/>
  <c r="J20" i="7" s="1"/>
  <c r="I20" i="7" a="1"/>
  <c r="L19" i="7"/>
  <c r="J19" i="7"/>
  <c r="I19" i="7"/>
  <c r="K19" i="7" s="1"/>
  <c r="I19" i="7" a="1"/>
  <c r="L18" i="7"/>
  <c r="I18" i="7"/>
  <c r="K18" i="7" s="1"/>
  <c r="I18" i="7" a="1"/>
  <c r="L17" i="7"/>
  <c r="J17" i="7"/>
  <c r="I17" i="7"/>
  <c r="K17" i="7" s="1"/>
  <c r="I17" i="7" a="1"/>
  <c r="L16" i="7"/>
  <c r="I16" i="7" a="1"/>
  <c r="I16" i="7" s="1"/>
  <c r="L15" i="7"/>
  <c r="I15" i="7" a="1"/>
  <c r="I15" i="7" s="1"/>
  <c r="L14" i="7"/>
  <c r="I14" i="7" a="1"/>
  <c r="I14" i="7" s="1"/>
  <c r="L13" i="7"/>
  <c r="I13" i="7" a="1"/>
  <c r="I13" i="7" s="1"/>
  <c r="L12" i="7"/>
  <c r="I12" i="7" a="1"/>
  <c r="I12" i="7" s="1"/>
  <c r="L11" i="7"/>
  <c r="I11" i="7" a="1"/>
  <c r="I11" i="7" s="1"/>
  <c r="L10" i="7"/>
  <c r="I10" i="7" a="1"/>
  <c r="I10" i="7" s="1"/>
  <c r="L9" i="7"/>
  <c r="I9" i="7" a="1"/>
  <c r="I9" i="7" s="1"/>
  <c r="L8" i="7"/>
  <c r="I8" i="7" a="1"/>
  <c r="I8" i="7" s="1"/>
  <c r="L7" i="7"/>
  <c r="I7" i="7" a="1"/>
  <c r="I7" i="7" s="1"/>
  <c r="L6" i="7"/>
  <c r="I6" i="7" a="1"/>
  <c r="I6" i="7" s="1"/>
  <c r="L5" i="7"/>
  <c r="I5" i="7" a="1"/>
  <c r="I5" i="7" s="1"/>
  <c r="L4" i="7"/>
  <c r="I4" i="7" a="1"/>
  <c r="I4" i="7" s="1"/>
  <c r="L3" i="7"/>
  <c r="I3" i="7" a="1"/>
  <c r="I3" i="7" s="1"/>
  <c r="L2" i="7"/>
  <c r="I2" i="7"/>
  <c r="J2" i="7" s="1"/>
  <c r="I2" i="7" a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2" i="1"/>
  <c r="J603" i="1"/>
  <c r="J604" i="1"/>
  <c r="J605" i="1"/>
  <c r="J606" i="1"/>
  <c r="J607" i="1"/>
  <c r="J608" i="1"/>
  <c r="J609" i="1"/>
  <c r="J611" i="1"/>
  <c r="J612" i="1"/>
  <c r="J613" i="1"/>
  <c r="J614" i="1"/>
  <c r="J616" i="1"/>
  <c r="J617" i="1"/>
  <c r="J618" i="1"/>
  <c r="J620" i="1"/>
  <c r="J621" i="1"/>
  <c r="J622" i="1"/>
  <c r="J623" i="1"/>
  <c r="J625" i="1"/>
  <c r="J626" i="1"/>
  <c r="J627" i="1"/>
  <c r="J630" i="1"/>
  <c r="J631" i="1"/>
  <c r="J632" i="1"/>
  <c r="J636" i="1"/>
  <c r="J641" i="1"/>
  <c r="J2" i="1"/>
  <c r="I3" i="1" a="1"/>
  <c r="I3" i="1" s="1"/>
  <c r="I4" i="1" a="1"/>
  <c r="I4" i="1" s="1"/>
  <c r="I5" i="1" a="1"/>
  <c r="I5" i="1" s="1"/>
  <c r="I6" i="1" a="1"/>
  <c r="I6" i="1"/>
  <c r="I7" i="1" a="1"/>
  <c r="I7" i="1" s="1"/>
  <c r="I8" i="1" a="1"/>
  <c r="I8" i="1" s="1"/>
  <c r="I9" i="1" a="1"/>
  <c r="I9" i="1" s="1"/>
  <c r="I10" i="1" a="1"/>
  <c r="I10" i="1"/>
  <c r="I11" i="1" a="1"/>
  <c r="I11" i="1" s="1"/>
  <c r="I12" i="1" a="1"/>
  <c r="I12" i="1" s="1"/>
  <c r="I13" i="1" a="1"/>
  <c r="I13" i="1" s="1"/>
  <c r="I14" i="1" a="1"/>
  <c r="I14" i="1"/>
  <c r="I15" i="1" a="1"/>
  <c r="I15" i="1" s="1"/>
  <c r="I16" i="1" a="1"/>
  <c r="I16" i="1" s="1"/>
  <c r="I17" i="1" a="1"/>
  <c r="I17" i="1" s="1"/>
  <c r="I18" i="1" a="1"/>
  <c r="I18" i="1"/>
  <c r="I19" i="1" a="1"/>
  <c r="I19" i="1" s="1"/>
  <c r="I20" i="1" a="1"/>
  <c r="I20" i="1" s="1"/>
  <c r="I21" i="1" a="1"/>
  <c r="I21" i="1" s="1"/>
  <c r="I22" i="1" a="1"/>
  <c r="I22" i="1"/>
  <c r="I23" i="1" a="1"/>
  <c r="I23" i="1" s="1"/>
  <c r="I24" i="1" a="1"/>
  <c r="I24" i="1" s="1"/>
  <c r="I25" i="1" a="1"/>
  <c r="I25" i="1" s="1"/>
  <c r="I26" i="1" a="1"/>
  <c r="I26" i="1"/>
  <c r="I27" i="1" a="1"/>
  <c r="I27" i="1" s="1"/>
  <c r="I28" i="1" a="1"/>
  <c r="I28" i="1" s="1"/>
  <c r="I29" i="1" a="1"/>
  <c r="I29" i="1" s="1"/>
  <c r="I30" i="1" a="1"/>
  <c r="I30" i="1"/>
  <c r="I31" i="1" a="1"/>
  <c r="I31" i="1" s="1"/>
  <c r="I32" i="1" a="1"/>
  <c r="I32" i="1" s="1"/>
  <c r="I33" i="1" a="1"/>
  <c r="I33" i="1" s="1"/>
  <c r="I34" i="1" a="1"/>
  <c r="I34" i="1"/>
  <c r="I35" i="1" a="1"/>
  <c r="I35" i="1" s="1"/>
  <c r="I36" i="1" a="1"/>
  <c r="I36" i="1" s="1"/>
  <c r="I37" i="1" a="1"/>
  <c r="I37" i="1" s="1"/>
  <c r="I38" i="1" a="1"/>
  <c r="I38" i="1"/>
  <c r="I39" i="1" a="1"/>
  <c r="I39" i="1" s="1"/>
  <c r="I40" i="1" a="1"/>
  <c r="I40" i="1" s="1"/>
  <c r="I41" i="1" a="1"/>
  <c r="I41" i="1" s="1"/>
  <c r="I42" i="1" a="1"/>
  <c r="I42" i="1"/>
  <c r="I43" i="1" a="1"/>
  <c r="I43" i="1" s="1"/>
  <c r="I44" i="1" a="1"/>
  <c r="I44" i="1" s="1"/>
  <c r="I45" i="1" a="1"/>
  <c r="I45" i="1" s="1"/>
  <c r="I46" i="1" a="1"/>
  <c r="I46" i="1"/>
  <c r="I47" i="1" a="1"/>
  <c r="I47" i="1" s="1"/>
  <c r="I48" i="1" a="1"/>
  <c r="I48" i="1" s="1"/>
  <c r="I49" i="1" a="1"/>
  <c r="I49" i="1" s="1"/>
  <c r="I50" i="1" a="1"/>
  <c r="I50" i="1"/>
  <c r="I51" i="1" a="1"/>
  <c r="I51" i="1" s="1"/>
  <c r="I52" i="1" a="1"/>
  <c r="I52" i="1" s="1"/>
  <c r="I53" i="1" a="1"/>
  <c r="I53" i="1" s="1"/>
  <c r="I54" i="1" a="1"/>
  <c r="I54" i="1"/>
  <c r="I55" i="1" a="1"/>
  <c r="I55" i="1" s="1"/>
  <c r="I56" i="1" a="1"/>
  <c r="I56" i="1" s="1"/>
  <c r="I57" i="1" a="1"/>
  <c r="I57" i="1" s="1"/>
  <c r="I58" i="1" a="1"/>
  <c r="I58" i="1"/>
  <c r="I59" i="1" a="1"/>
  <c r="I59" i="1" s="1"/>
  <c r="I60" i="1" a="1"/>
  <c r="I60" i="1" s="1"/>
  <c r="I61" i="1" a="1"/>
  <c r="I61" i="1" s="1"/>
  <c r="I62" i="1" a="1"/>
  <c r="I62" i="1"/>
  <c r="I63" i="1" a="1"/>
  <c r="I63" i="1" s="1"/>
  <c r="I64" i="1" a="1"/>
  <c r="I64" i="1" s="1"/>
  <c r="I65" i="1" a="1"/>
  <c r="I65" i="1" s="1"/>
  <c r="I66" i="1" a="1"/>
  <c r="I66" i="1"/>
  <c r="I67" i="1" a="1"/>
  <c r="I67" i="1" s="1"/>
  <c r="I68" i="1" a="1"/>
  <c r="I68" i="1" s="1"/>
  <c r="I69" i="1" a="1"/>
  <c r="I69" i="1" s="1"/>
  <c r="I70" i="1" a="1"/>
  <c r="I70" i="1"/>
  <c r="I71" i="1" a="1"/>
  <c r="I71" i="1" s="1"/>
  <c r="I72" i="1" a="1"/>
  <c r="I72" i="1" s="1"/>
  <c r="I73" i="1" a="1"/>
  <c r="I73" i="1" s="1"/>
  <c r="I74" i="1" a="1"/>
  <c r="I74" i="1"/>
  <c r="I75" i="1" a="1"/>
  <c r="I75" i="1" s="1"/>
  <c r="I76" i="1" a="1"/>
  <c r="I76" i="1" s="1"/>
  <c r="I77" i="1" a="1"/>
  <c r="I77" i="1" s="1"/>
  <c r="I78" i="1" a="1"/>
  <c r="I78" i="1"/>
  <c r="I79" i="1" a="1"/>
  <c r="I79" i="1" s="1"/>
  <c r="I80" i="1" a="1"/>
  <c r="I80" i="1" s="1"/>
  <c r="I81" i="1" a="1"/>
  <c r="I81" i="1" s="1"/>
  <c r="I82" i="1" a="1"/>
  <c r="I82" i="1"/>
  <c r="I83" i="1" a="1"/>
  <c r="I83" i="1" s="1"/>
  <c r="I84" i="1" a="1"/>
  <c r="I84" i="1" s="1"/>
  <c r="I85" i="1" a="1"/>
  <c r="I85" i="1" s="1"/>
  <c r="I86" i="1" a="1"/>
  <c r="I86" i="1"/>
  <c r="I87" i="1" a="1"/>
  <c r="I87" i="1" s="1"/>
  <c r="I88" i="1" a="1"/>
  <c r="I88" i="1" s="1"/>
  <c r="I89" i="1" a="1"/>
  <c r="I89" i="1" s="1"/>
  <c r="I90" i="1" a="1"/>
  <c r="I90" i="1"/>
  <c r="I91" i="1" a="1"/>
  <c r="I91" i="1" s="1"/>
  <c r="I92" i="1" a="1"/>
  <c r="I92" i="1" s="1"/>
  <c r="I93" i="1" a="1"/>
  <c r="I93" i="1" s="1"/>
  <c r="I94" i="1" a="1"/>
  <c r="I94" i="1"/>
  <c r="I95" i="1" a="1"/>
  <c r="I95" i="1" s="1"/>
  <c r="I96" i="1" a="1"/>
  <c r="I96" i="1" s="1"/>
  <c r="I97" i="1" a="1"/>
  <c r="I97" i="1" s="1"/>
  <c r="I98" i="1" a="1"/>
  <c r="I98" i="1"/>
  <c r="I99" i="1" a="1"/>
  <c r="I99" i="1" s="1"/>
  <c r="I100" i="1" a="1"/>
  <c r="I100" i="1" s="1"/>
  <c r="I101" i="1" a="1"/>
  <c r="I101" i="1" s="1"/>
  <c r="I102" i="1" a="1"/>
  <c r="I102" i="1"/>
  <c r="I103" i="1" a="1"/>
  <c r="I103" i="1" s="1"/>
  <c r="I104" i="1" a="1"/>
  <c r="I104" i="1" s="1"/>
  <c r="I105" i="1" a="1"/>
  <c r="I105" i="1" s="1"/>
  <c r="I106" i="1" a="1"/>
  <c r="I106" i="1"/>
  <c r="I107" i="1" a="1"/>
  <c r="I107" i="1" s="1"/>
  <c r="I108" i="1" a="1"/>
  <c r="I108" i="1" s="1"/>
  <c r="I109" i="1" a="1"/>
  <c r="I109" i="1" s="1"/>
  <c r="I110" i="1" a="1"/>
  <c r="I110" i="1"/>
  <c r="I111" i="1" a="1"/>
  <c r="I111" i="1" s="1"/>
  <c r="I112" i="1" a="1"/>
  <c r="I112" i="1" s="1"/>
  <c r="I113" i="1" a="1"/>
  <c r="I113" i="1" s="1"/>
  <c r="I114" i="1" a="1"/>
  <c r="I114" i="1"/>
  <c r="I115" i="1" a="1"/>
  <c r="I115" i="1" s="1"/>
  <c r="I116" i="1" a="1"/>
  <c r="I116" i="1" s="1"/>
  <c r="I117" i="1" a="1"/>
  <c r="I117" i="1" s="1"/>
  <c r="I118" i="1" a="1"/>
  <c r="I118" i="1"/>
  <c r="I119" i="1" a="1"/>
  <c r="I119" i="1" s="1"/>
  <c r="I120" i="1" a="1"/>
  <c r="I120" i="1" s="1"/>
  <c r="I121" i="1" a="1"/>
  <c r="I121" i="1" s="1"/>
  <c r="I122" i="1" a="1"/>
  <c r="I122" i="1"/>
  <c r="I123" i="1" a="1"/>
  <c r="I123" i="1" s="1"/>
  <c r="I124" i="1" a="1"/>
  <c r="I124" i="1" s="1"/>
  <c r="I125" i="1" a="1"/>
  <c r="I125" i="1" s="1"/>
  <c r="I126" i="1" a="1"/>
  <c r="I126" i="1"/>
  <c r="I127" i="1" a="1"/>
  <c r="I127" i="1" s="1"/>
  <c r="I128" i="1" a="1"/>
  <c r="I128" i="1" s="1"/>
  <c r="I129" i="1" a="1"/>
  <c r="I129" i="1" s="1"/>
  <c r="I130" i="1" a="1"/>
  <c r="I130" i="1"/>
  <c r="I131" i="1" a="1"/>
  <c r="I131" i="1" s="1"/>
  <c r="I132" i="1" a="1"/>
  <c r="I132" i="1" s="1"/>
  <c r="I133" i="1" a="1"/>
  <c r="I133" i="1" s="1"/>
  <c r="I134" i="1" a="1"/>
  <c r="I134" i="1"/>
  <c r="I135" i="1" a="1"/>
  <c r="I135" i="1" s="1"/>
  <c r="I136" i="1" a="1"/>
  <c r="I136" i="1" s="1"/>
  <c r="I137" i="1" a="1"/>
  <c r="I137" i="1" s="1"/>
  <c r="I138" i="1" a="1"/>
  <c r="I138" i="1"/>
  <c r="I139" i="1" a="1"/>
  <c r="I139" i="1" s="1"/>
  <c r="I140" i="1" a="1"/>
  <c r="I140" i="1" s="1"/>
  <c r="I141" i="1" a="1"/>
  <c r="I141" i="1" s="1"/>
  <c r="I142" i="1" a="1"/>
  <c r="I142" i="1"/>
  <c r="I143" i="1" a="1"/>
  <c r="I143" i="1" s="1"/>
  <c r="I144" i="1" a="1"/>
  <c r="I144" i="1" s="1"/>
  <c r="I145" i="1" a="1"/>
  <c r="I145" i="1" s="1"/>
  <c r="I146" i="1" a="1"/>
  <c r="I146" i="1"/>
  <c r="I147" i="1" a="1"/>
  <c r="I147" i="1" s="1"/>
  <c r="I148" i="1" a="1"/>
  <c r="I148" i="1" s="1"/>
  <c r="I149" i="1" a="1"/>
  <c r="I149" i="1" s="1"/>
  <c r="I150" i="1" a="1"/>
  <c r="I150" i="1"/>
  <c r="I151" i="1" a="1"/>
  <c r="I151" i="1" s="1"/>
  <c r="I152" i="1" a="1"/>
  <c r="I152" i="1" s="1"/>
  <c r="I153" i="1" a="1"/>
  <c r="I153" i="1" s="1"/>
  <c r="I154" i="1" a="1"/>
  <c r="I154" i="1"/>
  <c r="I155" i="1" a="1"/>
  <c r="I155" i="1" s="1"/>
  <c r="I156" i="1" a="1"/>
  <c r="I156" i="1" s="1"/>
  <c r="I157" i="1" a="1"/>
  <c r="I157" i="1" s="1"/>
  <c r="I158" i="1" a="1"/>
  <c r="I158" i="1"/>
  <c r="I159" i="1" a="1"/>
  <c r="I159" i="1" s="1"/>
  <c r="I160" i="1" a="1"/>
  <c r="I160" i="1" s="1"/>
  <c r="I161" i="1" a="1"/>
  <c r="I161" i="1" s="1"/>
  <c r="I162" i="1" a="1"/>
  <c r="I162" i="1"/>
  <c r="I163" i="1" a="1"/>
  <c r="I163" i="1" s="1"/>
  <c r="I164" i="1" a="1"/>
  <c r="I164" i="1" s="1"/>
  <c r="I165" i="1" a="1"/>
  <c r="I165" i="1" s="1"/>
  <c r="I166" i="1" a="1"/>
  <c r="I166" i="1"/>
  <c r="I167" i="1" a="1"/>
  <c r="I167" i="1" s="1"/>
  <c r="I168" i="1" a="1"/>
  <c r="I168" i="1" s="1"/>
  <c r="I169" i="1" a="1"/>
  <c r="I169" i="1" s="1"/>
  <c r="I170" i="1" a="1"/>
  <c r="I170" i="1"/>
  <c r="I171" i="1" a="1"/>
  <c r="I171" i="1" s="1"/>
  <c r="I172" i="1" a="1"/>
  <c r="I172" i="1" s="1"/>
  <c r="I173" i="1" a="1"/>
  <c r="I173" i="1" s="1"/>
  <c r="I174" i="1" a="1"/>
  <c r="I174" i="1"/>
  <c r="I175" i="1" a="1"/>
  <c r="I175" i="1" s="1"/>
  <c r="I176" i="1" a="1"/>
  <c r="I176" i="1" s="1"/>
  <c r="I177" i="1" a="1"/>
  <c r="I177" i="1" s="1"/>
  <c r="I178" i="1" a="1"/>
  <c r="I178" i="1"/>
  <c r="I179" i="1" a="1"/>
  <c r="I179" i="1" s="1"/>
  <c r="I180" i="1" a="1"/>
  <c r="I180" i="1" s="1"/>
  <c r="I181" i="1" a="1"/>
  <c r="I181" i="1" s="1"/>
  <c r="I182" i="1" a="1"/>
  <c r="I182" i="1"/>
  <c r="I183" i="1" a="1"/>
  <c r="I183" i="1" s="1"/>
  <c r="I184" i="1" a="1"/>
  <c r="I184" i="1" s="1"/>
  <c r="I185" i="1" a="1"/>
  <c r="I185" i="1" s="1"/>
  <c r="I186" i="1" a="1"/>
  <c r="I186" i="1"/>
  <c r="I187" i="1" a="1"/>
  <c r="I187" i="1" s="1"/>
  <c r="I188" i="1" a="1"/>
  <c r="I188" i="1" s="1"/>
  <c r="I189" i="1" a="1"/>
  <c r="I189" i="1" s="1"/>
  <c r="I190" i="1" a="1"/>
  <c r="I190" i="1"/>
  <c r="I191" i="1" a="1"/>
  <c r="I191" i="1" s="1"/>
  <c r="I192" i="1" a="1"/>
  <c r="I192" i="1" s="1"/>
  <c r="I193" i="1" a="1"/>
  <c r="I193" i="1" s="1"/>
  <c r="I194" i="1" a="1"/>
  <c r="I194" i="1"/>
  <c r="I195" i="1" a="1"/>
  <c r="I195" i="1" s="1"/>
  <c r="I196" i="1" a="1"/>
  <c r="I196" i="1" s="1"/>
  <c r="I197" i="1" a="1"/>
  <c r="I197" i="1" s="1"/>
  <c r="I198" i="1" a="1"/>
  <c r="I198" i="1"/>
  <c r="I199" i="1" a="1"/>
  <c r="I199" i="1" s="1"/>
  <c r="I200" i="1" a="1"/>
  <c r="I200" i="1" s="1"/>
  <c r="I201" i="1" a="1"/>
  <c r="I201" i="1" s="1"/>
  <c r="I202" i="1" a="1"/>
  <c r="I202" i="1"/>
  <c r="I203" i="1" a="1"/>
  <c r="I203" i="1" s="1"/>
  <c r="I204" i="1" a="1"/>
  <c r="I204" i="1" s="1"/>
  <c r="I205" i="1" a="1"/>
  <c r="I205" i="1" s="1"/>
  <c r="I206" i="1" a="1"/>
  <c r="I206" i="1"/>
  <c r="I207" i="1" a="1"/>
  <c r="I207" i="1" s="1"/>
  <c r="I208" i="1" a="1"/>
  <c r="I208" i="1" s="1"/>
  <c r="I209" i="1" a="1"/>
  <c r="I209" i="1" s="1"/>
  <c r="I210" i="1" a="1"/>
  <c r="I210" i="1"/>
  <c r="I211" i="1" a="1"/>
  <c r="I211" i="1" s="1"/>
  <c r="I212" i="1" a="1"/>
  <c r="I212" i="1" s="1"/>
  <c r="I213" i="1" a="1"/>
  <c r="I213" i="1" s="1"/>
  <c r="I214" i="1" a="1"/>
  <c r="I214" i="1"/>
  <c r="I215" i="1" a="1"/>
  <c r="I215" i="1" s="1"/>
  <c r="I216" i="1" a="1"/>
  <c r="I216" i="1" s="1"/>
  <c r="I217" i="1" a="1"/>
  <c r="I217" i="1" s="1"/>
  <c r="I218" i="1" a="1"/>
  <c r="I218" i="1"/>
  <c r="I219" i="1" a="1"/>
  <c r="I219" i="1" s="1"/>
  <c r="I220" i="1" a="1"/>
  <c r="I220" i="1" s="1"/>
  <c r="I221" i="1" a="1"/>
  <c r="I221" i="1" s="1"/>
  <c r="I222" i="1" a="1"/>
  <c r="I222" i="1"/>
  <c r="I223" i="1" a="1"/>
  <c r="I223" i="1" s="1"/>
  <c r="I224" i="1" a="1"/>
  <c r="I224" i="1" s="1"/>
  <c r="I225" i="1" a="1"/>
  <c r="I225" i="1" s="1"/>
  <c r="I226" i="1" a="1"/>
  <c r="I226" i="1"/>
  <c r="I227" i="1" a="1"/>
  <c r="I227" i="1" s="1"/>
  <c r="I228" i="1" a="1"/>
  <c r="I228" i="1" s="1"/>
  <c r="I229" i="1" a="1"/>
  <c r="I229" i="1" s="1"/>
  <c r="I230" i="1" a="1"/>
  <c r="I230" i="1"/>
  <c r="I231" i="1" a="1"/>
  <c r="I231" i="1" s="1"/>
  <c r="I232" i="1" a="1"/>
  <c r="I232" i="1" s="1"/>
  <c r="I233" i="1" a="1"/>
  <c r="I233" i="1" s="1"/>
  <c r="I234" i="1" a="1"/>
  <c r="I234" i="1"/>
  <c r="I235" i="1" a="1"/>
  <c r="I235" i="1" s="1"/>
  <c r="I236" i="1" a="1"/>
  <c r="I236" i="1" s="1"/>
  <c r="I237" i="1" a="1"/>
  <c r="I237" i="1" s="1"/>
  <c r="I238" i="1" a="1"/>
  <c r="I238" i="1"/>
  <c r="I239" i="1" a="1"/>
  <c r="I239" i="1" s="1"/>
  <c r="I240" i="1" a="1"/>
  <c r="I240" i="1" s="1"/>
  <c r="I241" i="1" a="1"/>
  <c r="I241" i="1" s="1"/>
  <c r="I242" i="1" a="1"/>
  <c r="I242" i="1"/>
  <c r="I243" i="1" a="1"/>
  <c r="I243" i="1" s="1"/>
  <c r="I244" i="1" a="1"/>
  <c r="I244" i="1" s="1"/>
  <c r="I245" i="1" a="1"/>
  <c r="I245" i="1" s="1"/>
  <c r="I246" i="1" a="1"/>
  <c r="I246" i="1"/>
  <c r="I247" i="1" a="1"/>
  <c r="I247" i="1" s="1"/>
  <c r="I248" i="1" a="1"/>
  <c r="I248" i="1" s="1"/>
  <c r="I249" i="1" a="1"/>
  <c r="I249" i="1" s="1"/>
  <c r="I250" i="1" a="1"/>
  <c r="I250" i="1"/>
  <c r="I251" i="1" a="1"/>
  <c r="I251" i="1" s="1"/>
  <c r="I252" i="1" a="1"/>
  <c r="I252" i="1" s="1"/>
  <c r="I253" i="1" a="1"/>
  <c r="I253" i="1" s="1"/>
  <c r="I254" i="1" a="1"/>
  <c r="I254" i="1"/>
  <c r="I255" i="1" a="1"/>
  <c r="I255" i="1" s="1"/>
  <c r="I256" i="1" a="1"/>
  <c r="I256" i="1" s="1"/>
  <c r="I257" i="1" a="1"/>
  <c r="I257" i="1" s="1"/>
  <c r="I258" i="1" a="1"/>
  <c r="I258" i="1"/>
  <c r="I259" i="1" a="1"/>
  <c r="I259" i="1" s="1"/>
  <c r="I260" i="1" a="1"/>
  <c r="I260" i="1" s="1"/>
  <c r="I261" i="1" a="1"/>
  <c r="I261" i="1" s="1"/>
  <c r="I262" i="1" a="1"/>
  <c r="I262" i="1"/>
  <c r="I263" i="1" a="1"/>
  <c r="I263" i="1" s="1"/>
  <c r="I264" i="1" a="1"/>
  <c r="I264" i="1" s="1"/>
  <c r="I265" i="1" a="1"/>
  <c r="I265" i="1" s="1"/>
  <c r="I266" i="1" a="1"/>
  <c r="I266" i="1"/>
  <c r="I267" i="1" a="1"/>
  <c r="I267" i="1" s="1"/>
  <c r="I268" i="1" a="1"/>
  <c r="I268" i="1" s="1"/>
  <c r="I269" i="1" a="1"/>
  <c r="I269" i="1" s="1"/>
  <c r="I270" i="1" a="1"/>
  <c r="I270" i="1"/>
  <c r="I271" i="1" a="1"/>
  <c r="I271" i="1" s="1"/>
  <c r="I272" i="1" a="1"/>
  <c r="I272" i="1" s="1"/>
  <c r="I273" i="1" a="1"/>
  <c r="I273" i="1" s="1"/>
  <c r="I274" i="1" a="1"/>
  <c r="I274" i="1"/>
  <c r="I275" i="1" a="1"/>
  <c r="I275" i="1" s="1"/>
  <c r="I276" i="1" a="1"/>
  <c r="I276" i="1" s="1"/>
  <c r="I277" i="1" a="1"/>
  <c r="I277" i="1" s="1"/>
  <c r="I278" i="1" a="1"/>
  <c r="I278" i="1"/>
  <c r="I279" i="1" a="1"/>
  <c r="I279" i="1" s="1"/>
  <c r="I280" i="1" a="1"/>
  <c r="I280" i="1" s="1"/>
  <c r="I281" i="1" a="1"/>
  <c r="I281" i="1" s="1"/>
  <c r="I282" i="1" a="1"/>
  <c r="I282" i="1"/>
  <c r="I283" i="1" a="1"/>
  <c r="I283" i="1" s="1"/>
  <c r="I284" i="1" a="1"/>
  <c r="I284" i="1" s="1"/>
  <c r="I285" i="1" a="1"/>
  <c r="I285" i="1" s="1"/>
  <c r="I286" i="1" a="1"/>
  <c r="I286" i="1" s="1"/>
  <c r="I287" i="1" a="1"/>
  <c r="I287" i="1" s="1"/>
  <c r="I288" i="1" a="1"/>
  <c r="I288" i="1" s="1"/>
  <c r="I289" i="1" a="1"/>
  <c r="I289" i="1" s="1"/>
  <c r="I290" i="1" a="1"/>
  <c r="I290" i="1"/>
  <c r="I291" i="1" a="1"/>
  <c r="I291" i="1" s="1"/>
  <c r="I292" i="1" a="1"/>
  <c r="I292" i="1" s="1"/>
  <c r="I293" i="1" a="1"/>
  <c r="I293" i="1" s="1"/>
  <c r="I294" i="1" a="1"/>
  <c r="I294" i="1"/>
  <c r="I295" i="1" a="1"/>
  <c r="I295" i="1" s="1"/>
  <c r="I296" i="1" a="1"/>
  <c r="I296" i="1" s="1"/>
  <c r="I297" i="1" a="1"/>
  <c r="I297" i="1" s="1"/>
  <c r="I298" i="1" a="1"/>
  <c r="I298" i="1"/>
  <c r="I299" i="1" a="1"/>
  <c r="I299" i="1" s="1"/>
  <c r="I300" i="1" a="1"/>
  <c r="I300" i="1" s="1"/>
  <c r="I301" i="1" a="1"/>
  <c r="I301" i="1" s="1"/>
  <c r="I302" i="1" a="1"/>
  <c r="I302" i="1" s="1"/>
  <c r="I303" i="1" a="1"/>
  <c r="I303" i="1" s="1"/>
  <c r="I304" i="1" a="1"/>
  <c r="I304" i="1" s="1"/>
  <c r="I305" i="1" a="1"/>
  <c r="I305" i="1" s="1"/>
  <c r="I306" i="1" a="1"/>
  <c r="I306" i="1"/>
  <c r="I307" i="1" a="1"/>
  <c r="I307" i="1" s="1"/>
  <c r="I308" i="1" a="1"/>
  <c r="I308" i="1" s="1"/>
  <c r="I309" i="1" a="1"/>
  <c r="I309" i="1" s="1"/>
  <c r="I310" i="1" a="1"/>
  <c r="I310" i="1"/>
  <c r="I311" i="1" a="1"/>
  <c r="I311" i="1" s="1"/>
  <c r="I312" i="1" a="1"/>
  <c r="I312" i="1" s="1"/>
  <c r="I313" i="1" a="1"/>
  <c r="I313" i="1" s="1"/>
  <c r="I314" i="1" a="1"/>
  <c r="I314" i="1"/>
  <c r="I315" i="1" a="1"/>
  <c r="I315" i="1" s="1"/>
  <c r="I316" i="1" a="1"/>
  <c r="I316" i="1" s="1"/>
  <c r="I317" i="1" a="1"/>
  <c r="I317" i="1" s="1"/>
  <c r="I318" i="1" a="1"/>
  <c r="I318" i="1" s="1"/>
  <c r="I319" i="1" a="1"/>
  <c r="I319" i="1" s="1"/>
  <c r="I320" i="1" a="1"/>
  <c r="I320" i="1" s="1"/>
  <c r="I321" i="1" a="1"/>
  <c r="I321" i="1" s="1"/>
  <c r="I322" i="1" a="1"/>
  <c r="I322" i="1"/>
  <c r="I323" i="1" a="1"/>
  <c r="I323" i="1" s="1"/>
  <c r="I324" i="1" a="1"/>
  <c r="I324" i="1" s="1"/>
  <c r="I325" i="1" a="1"/>
  <c r="I325" i="1" s="1"/>
  <c r="I326" i="1" a="1"/>
  <c r="I326" i="1" s="1"/>
  <c r="I327" i="1" a="1"/>
  <c r="I327" i="1" s="1"/>
  <c r="I328" i="1" a="1"/>
  <c r="I328" i="1" s="1"/>
  <c r="I329" i="1" a="1"/>
  <c r="I329" i="1" s="1"/>
  <c r="I330" i="1" a="1"/>
  <c r="I330" i="1"/>
  <c r="I331" i="1" a="1"/>
  <c r="I331" i="1" s="1"/>
  <c r="I332" i="1" a="1"/>
  <c r="I332" i="1" s="1"/>
  <c r="I333" i="1" a="1"/>
  <c r="I333" i="1" s="1"/>
  <c r="I334" i="1" a="1"/>
  <c r="I334" i="1" s="1"/>
  <c r="I335" i="1" a="1"/>
  <c r="I335" i="1" s="1"/>
  <c r="I336" i="1" a="1"/>
  <c r="I336" i="1" s="1"/>
  <c r="I337" i="1" a="1"/>
  <c r="I337" i="1" s="1"/>
  <c r="I338" i="1" a="1"/>
  <c r="I338" i="1"/>
  <c r="I339" i="1" a="1"/>
  <c r="I339" i="1" s="1"/>
  <c r="I340" i="1" a="1"/>
  <c r="I340" i="1" s="1"/>
  <c r="I341" i="1" a="1"/>
  <c r="I341" i="1" s="1"/>
  <c r="I342" i="1" a="1"/>
  <c r="I342" i="1"/>
  <c r="I343" i="1" a="1"/>
  <c r="I343" i="1"/>
  <c r="I344" i="1" a="1"/>
  <c r="I344" i="1" s="1"/>
  <c r="I345" i="1" a="1"/>
  <c r="I345" i="1"/>
  <c r="I346" i="1" a="1"/>
  <c r="I346" i="1"/>
  <c r="I347" i="1" a="1"/>
  <c r="I347" i="1"/>
  <c r="I348" i="1" a="1"/>
  <c r="I348" i="1" s="1"/>
  <c r="I349" i="1" a="1"/>
  <c r="I349" i="1"/>
  <c r="I350" i="1" a="1"/>
  <c r="I350" i="1"/>
  <c r="I351" i="1" a="1"/>
  <c r="I351" i="1"/>
  <c r="I352" i="1" a="1"/>
  <c r="I352" i="1" s="1"/>
  <c r="I353" i="1" a="1"/>
  <c r="I353" i="1"/>
  <c r="I354" i="1" a="1"/>
  <c r="I354" i="1"/>
  <c r="I355" i="1" a="1"/>
  <c r="I355" i="1"/>
  <c r="I356" i="1" a="1"/>
  <c r="I356" i="1" s="1"/>
  <c r="I357" i="1" a="1"/>
  <c r="I357" i="1"/>
  <c r="I358" i="1" a="1"/>
  <c r="I358" i="1"/>
  <c r="I359" i="1" a="1"/>
  <c r="I359" i="1"/>
  <c r="I360" i="1" a="1"/>
  <c r="I360" i="1" s="1"/>
  <c r="I361" i="1" a="1"/>
  <c r="I361" i="1"/>
  <c r="I362" i="1" a="1"/>
  <c r="I362" i="1"/>
  <c r="I363" i="1" a="1"/>
  <c r="I363" i="1"/>
  <c r="I364" i="1" a="1"/>
  <c r="I364" i="1" s="1"/>
  <c r="I365" i="1" a="1"/>
  <c r="I365" i="1"/>
  <c r="I366" i="1" a="1"/>
  <c r="I366" i="1"/>
  <c r="I367" i="1" a="1"/>
  <c r="I367" i="1"/>
  <c r="I368" i="1" a="1"/>
  <c r="I368" i="1" s="1"/>
  <c r="I369" i="1" a="1"/>
  <c r="I369" i="1"/>
  <c r="I370" i="1" a="1"/>
  <c r="I370" i="1"/>
  <c r="I371" i="1" a="1"/>
  <c r="I371" i="1"/>
  <c r="I372" i="1" a="1"/>
  <c r="I372" i="1" s="1"/>
  <c r="I373" i="1" a="1"/>
  <c r="I373" i="1"/>
  <c r="I374" i="1" a="1"/>
  <c r="I374" i="1"/>
  <c r="I375" i="1" a="1"/>
  <c r="I375" i="1"/>
  <c r="I376" i="1" a="1"/>
  <c r="I376" i="1" s="1"/>
  <c r="I377" i="1" a="1"/>
  <c r="I377" i="1"/>
  <c r="I378" i="1" a="1"/>
  <c r="I378" i="1"/>
  <c r="I379" i="1" a="1"/>
  <c r="I379" i="1"/>
  <c r="I380" i="1" a="1"/>
  <c r="I380" i="1" s="1"/>
  <c r="I381" i="1" a="1"/>
  <c r="I381" i="1"/>
  <c r="I382" i="1" a="1"/>
  <c r="I382" i="1"/>
  <c r="I383" i="1" a="1"/>
  <c r="I383" i="1"/>
  <c r="I384" i="1" a="1"/>
  <c r="I384" i="1" s="1"/>
  <c r="I385" i="1" a="1"/>
  <c r="I385" i="1"/>
  <c r="I386" i="1" a="1"/>
  <c r="I386" i="1"/>
  <c r="I387" i="1" a="1"/>
  <c r="I387" i="1"/>
  <c r="I388" i="1" a="1"/>
  <c r="I388" i="1" s="1"/>
  <c r="I389" i="1" a="1"/>
  <c r="I389" i="1"/>
  <c r="I390" i="1" a="1"/>
  <c r="I390" i="1"/>
  <c r="I391" i="1" a="1"/>
  <c r="I391" i="1"/>
  <c r="I392" i="1" a="1"/>
  <c r="I392" i="1" s="1"/>
  <c r="I393" i="1" a="1"/>
  <c r="I393" i="1"/>
  <c r="I394" i="1" a="1"/>
  <c r="I394" i="1"/>
  <c r="I395" i="1" a="1"/>
  <c r="I395" i="1"/>
  <c r="I396" i="1" a="1"/>
  <c r="I396" i="1" s="1"/>
  <c r="I397" i="1" a="1"/>
  <c r="I397" i="1"/>
  <c r="I398" i="1" a="1"/>
  <c r="I398" i="1"/>
  <c r="I399" i="1" a="1"/>
  <c r="I399" i="1"/>
  <c r="I400" i="1" a="1"/>
  <c r="I400" i="1" s="1"/>
  <c r="I401" i="1" a="1"/>
  <c r="I401" i="1"/>
  <c r="I402" i="1" a="1"/>
  <c r="I402" i="1"/>
  <c r="I403" i="1" a="1"/>
  <c r="I403" i="1"/>
  <c r="I404" i="1" a="1"/>
  <c r="I404" i="1" s="1"/>
  <c r="I405" i="1" a="1"/>
  <c r="I405" i="1"/>
  <c r="I406" i="1" a="1"/>
  <c r="I406" i="1"/>
  <c r="I407" i="1" a="1"/>
  <c r="I407" i="1"/>
  <c r="I408" i="1" a="1"/>
  <c r="I408" i="1" s="1"/>
  <c r="I409" i="1" a="1"/>
  <c r="I409" i="1"/>
  <c r="I410" i="1" a="1"/>
  <c r="I410" i="1"/>
  <c r="I411" i="1" a="1"/>
  <c r="I411" i="1"/>
  <c r="I412" i="1" a="1"/>
  <c r="I412" i="1" s="1"/>
  <c r="I413" i="1" a="1"/>
  <c r="I413" i="1"/>
  <c r="I414" i="1" a="1"/>
  <c r="I414" i="1"/>
  <c r="I415" i="1" a="1"/>
  <c r="I415" i="1"/>
  <c r="I416" i="1" a="1"/>
  <c r="I416" i="1" s="1"/>
  <c r="I417" i="1" a="1"/>
  <c r="I417" i="1"/>
  <c r="I418" i="1" a="1"/>
  <c r="I418" i="1"/>
  <c r="I419" i="1" a="1"/>
  <c r="I419" i="1"/>
  <c r="I420" i="1" a="1"/>
  <c r="I420" i="1" s="1"/>
  <c r="I421" i="1" a="1"/>
  <c r="I421" i="1"/>
  <c r="I422" i="1" a="1"/>
  <c r="I422" i="1"/>
  <c r="I423" i="1" a="1"/>
  <c r="I423" i="1"/>
  <c r="I424" i="1" a="1"/>
  <c r="I424" i="1" s="1"/>
  <c r="I425" i="1" a="1"/>
  <c r="I425" i="1"/>
  <c r="I426" i="1" a="1"/>
  <c r="I426" i="1"/>
  <c r="I427" i="1" a="1"/>
  <c r="I427" i="1"/>
  <c r="I428" i="1" a="1"/>
  <c r="I428" i="1" s="1"/>
  <c r="I429" i="1" a="1"/>
  <c r="I429" i="1"/>
  <c r="I430" i="1" a="1"/>
  <c r="I430" i="1"/>
  <c r="I431" i="1" a="1"/>
  <c r="I431" i="1"/>
  <c r="I432" i="1" a="1"/>
  <c r="I432" i="1" s="1"/>
  <c r="I433" i="1" a="1"/>
  <c r="I433" i="1"/>
  <c r="I434" i="1" a="1"/>
  <c r="I434" i="1"/>
  <c r="I435" i="1" a="1"/>
  <c r="I435" i="1"/>
  <c r="I436" i="1" a="1"/>
  <c r="I436" i="1" s="1"/>
  <c r="I437" i="1" a="1"/>
  <c r="I437" i="1"/>
  <c r="I438" i="1" a="1"/>
  <c r="I438" i="1"/>
  <c r="I439" i="1" a="1"/>
  <c r="I439" i="1"/>
  <c r="I440" i="1" a="1"/>
  <c r="I440" i="1" s="1"/>
  <c r="I441" i="1" a="1"/>
  <c r="I441" i="1"/>
  <c r="I442" i="1" a="1"/>
  <c r="I442" i="1"/>
  <c r="I443" i="1" a="1"/>
  <c r="I443" i="1"/>
  <c r="I444" i="1" a="1"/>
  <c r="I444" i="1" s="1"/>
  <c r="I445" i="1" a="1"/>
  <c r="I445" i="1"/>
  <c r="I446" i="1" a="1"/>
  <c r="I446" i="1"/>
  <c r="I447" i="1" a="1"/>
  <c r="I447" i="1"/>
  <c r="I448" i="1" a="1"/>
  <c r="I448" i="1" s="1"/>
  <c r="I449" i="1" a="1"/>
  <c r="I449" i="1"/>
  <c r="I450" i="1" a="1"/>
  <c r="I450" i="1"/>
  <c r="I451" i="1" a="1"/>
  <c r="I451" i="1"/>
  <c r="I452" i="1" a="1"/>
  <c r="I452" i="1" s="1"/>
  <c r="I453" i="1" a="1"/>
  <c r="I453" i="1"/>
  <c r="I454" i="1" a="1"/>
  <c r="I454" i="1"/>
  <c r="I455" i="1" a="1"/>
  <c r="I455" i="1"/>
  <c r="I456" i="1" a="1"/>
  <c r="I456" i="1" s="1"/>
  <c r="I457" i="1" a="1"/>
  <c r="I457" i="1"/>
  <c r="I458" i="1" a="1"/>
  <c r="I458" i="1"/>
  <c r="I459" i="1" a="1"/>
  <c r="I459" i="1"/>
  <c r="I460" i="1" a="1"/>
  <c r="I460" i="1" s="1"/>
  <c r="I461" i="1" a="1"/>
  <c r="I461" i="1"/>
  <c r="I462" i="1" a="1"/>
  <c r="I462" i="1"/>
  <c r="I463" i="1" a="1"/>
  <c r="I463" i="1"/>
  <c r="I464" i="1" a="1"/>
  <c r="I464" i="1" s="1"/>
  <c r="I465" i="1" a="1"/>
  <c r="I465" i="1"/>
  <c r="I466" i="1" a="1"/>
  <c r="I466" i="1"/>
  <c r="I467" i="1" a="1"/>
  <c r="I467" i="1"/>
  <c r="I468" i="1" a="1"/>
  <c r="I468" i="1" s="1"/>
  <c r="I469" i="1" a="1"/>
  <c r="I469" i="1"/>
  <c r="I470" i="1" a="1"/>
  <c r="I470" i="1"/>
  <c r="I471" i="1" a="1"/>
  <c r="I471" i="1"/>
  <c r="I472" i="1" a="1"/>
  <c r="I472" i="1" s="1"/>
  <c r="I473" i="1" a="1"/>
  <c r="I473" i="1"/>
  <c r="I474" i="1" a="1"/>
  <c r="I474" i="1"/>
  <c r="I475" i="1" a="1"/>
  <c r="I475" i="1"/>
  <c r="I476" i="1" a="1"/>
  <c r="I476" i="1" s="1"/>
  <c r="I477" i="1" a="1"/>
  <c r="I477" i="1"/>
  <c r="I478" i="1" a="1"/>
  <c r="I478" i="1"/>
  <c r="I479" i="1" a="1"/>
  <c r="I479" i="1"/>
  <c r="I480" i="1" a="1"/>
  <c r="I480" i="1" s="1"/>
  <c r="I481" i="1" a="1"/>
  <c r="I481" i="1"/>
  <c r="I482" i="1" a="1"/>
  <c r="I482" i="1"/>
  <c r="I483" i="1" a="1"/>
  <c r="I483" i="1"/>
  <c r="I484" i="1" a="1"/>
  <c r="I484" i="1" s="1"/>
  <c r="I485" i="1" a="1"/>
  <c r="I485" i="1"/>
  <c r="I486" i="1" a="1"/>
  <c r="I486" i="1"/>
  <c r="I487" i="1" a="1"/>
  <c r="I487" i="1"/>
  <c r="I488" i="1" a="1"/>
  <c r="I488" i="1" s="1"/>
  <c r="I489" i="1" a="1"/>
  <c r="I489" i="1"/>
  <c r="I490" i="1" a="1"/>
  <c r="I490" i="1"/>
  <c r="I491" i="1" a="1"/>
  <c r="I491" i="1"/>
  <c r="I492" i="1" a="1"/>
  <c r="I492" i="1" s="1"/>
  <c r="I493" i="1" a="1"/>
  <c r="I493" i="1"/>
  <c r="I494" i="1" a="1"/>
  <c r="I494" i="1"/>
  <c r="I495" i="1" a="1"/>
  <c r="I495" i="1"/>
  <c r="I496" i="1" a="1"/>
  <c r="I496" i="1" s="1"/>
  <c r="I497" i="1" a="1"/>
  <c r="I497" i="1"/>
  <c r="I498" i="1" a="1"/>
  <c r="I498" i="1"/>
  <c r="I499" i="1" a="1"/>
  <c r="I499" i="1"/>
  <c r="I500" i="1" a="1"/>
  <c r="I500" i="1" s="1"/>
  <c r="I501" i="1" a="1"/>
  <c r="I501" i="1"/>
  <c r="I502" i="1" a="1"/>
  <c r="I502" i="1"/>
  <c r="I503" i="1" a="1"/>
  <c r="I503" i="1"/>
  <c r="I504" i="1" a="1"/>
  <c r="I504" i="1" s="1"/>
  <c r="I505" i="1" a="1"/>
  <c r="I505" i="1"/>
  <c r="I506" i="1" a="1"/>
  <c r="I506" i="1"/>
  <c r="I507" i="1" a="1"/>
  <c r="I507" i="1"/>
  <c r="I508" i="1" a="1"/>
  <c r="I508" i="1" s="1"/>
  <c r="I509" i="1" a="1"/>
  <c r="I509" i="1"/>
  <c r="I510" i="1" a="1"/>
  <c r="I510" i="1"/>
  <c r="I511" i="1" a="1"/>
  <c r="I511" i="1"/>
  <c r="I512" i="1" a="1"/>
  <c r="I512" i="1" s="1"/>
  <c r="I513" i="1" a="1"/>
  <c r="I513" i="1"/>
  <c r="I514" i="1" a="1"/>
  <c r="I514" i="1"/>
  <c r="I515" i="1" a="1"/>
  <c r="I515" i="1"/>
  <c r="I516" i="1" a="1"/>
  <c r="I516" i="1" s="1"/>
  <c r="I517" i="1" a="1"/>
  <c r="I517" i="1"/>
  <c r="I518" i="1" a="1"/>
  <c r="I518" i="1"/>
  <c r="I519" i="1" a="1"/>
  <c r="I519" i="1"/>
  <c r="I520" i="1" a="1"/>
  <c r="I520" i="1" s="1"/>
  <c r="I521" i="1" a="1"/>
  <c r="I521" i="1"/>
  <c r="I522" i="1" a="1"/>
  <c r="I522" i="1"/>
  <c r="I523" i="1" a="1"/>
  <c r="I523" i="1"/>
  <c r="I524" i="1" a="1"/>
  <c r="I524" i="1" s="1"/>
  <c r="I525" i="1" a="1"/>
  <c r="I525" i="1"/>
  <c r="I526" i="1" a="1"/>
  <c r="I526" i="1"/>
  <c r="I527" i="1" a="1"/>
  <c r="I527" i="1"/>
  <c r="I528" i="1" a="1"/>
  <c r="I528" i="1" s="1"/>
  <c r="I529" i="1" a="1"/>
  <c r="I529" i="1"/>
  <c r="I530" i="1" a="1"/>
  <c r="I530" i="1"/>
  <c r="I531" i="1" a="1"/>
  <c r="I531" i="1"/>
  <c r="I532" i="1" a="1"/>
  <c r="I532" i="1" s="1"/>
  <c r="I533" i="1" a="1"/>
  <c r="I533" i="1"/>
  <c r="I534" i="1" a="1"/>
  <c r="I534" i="1"/>
  <c r="I535" i="1" a="1"/>
  <c r="I535" i="1"/>
  <c r="I536" i="1" a="1"/>
  <c r="I536" i="1" s="1"/>
  <c r="I537" i="1" a="1"/>
  <c r="I537" i="1"/>
  <c r="I538" i="1" a="1"/>
  <c r="I538" i="1"/>
  <c r="I539" i="1" a="1"/>
  <c r="I539" i="1"/>
  <c r="I540" i="1" a="1"/>
  <c r="I540" i="1" s="1"/>
  <c r="I541" i="1" a="1"/>
  <c r="I541" i="1"/>
  <c r="I542" i="1" a="1"/>
  <c r="I542" i="1"/>
  <c r="I543" i="1" a="1"/>
  <c r="I543" i="1"/>
  <c r="I544" i="1" a="1"/>
  <c r="I544" i="1" s="1"/>
  <c r="I545" i="1" a="1"/>
  <c r="I545" i="1"/>
  <c r="I546" i="1" a="1"/>
  <c r="I546" i="1"/>
  <c r="I547" i="1" a="1"/>
  <c r="I547" i="1"/>
  <c r="I548" i="1" a="1"/>
  <c r="I548" i="1" s="1"/>
  <c r="I549" i="1" a="1"/>
  <c r="I549" i="1"/>
  <c r="I550" i="1" a="1"/>
  <c r="I550" i="1"/>
  <c r="I551" i="1" a="1"/>
  <c r="I551" i="1"/>
  <c r="I552" i="1" a="1"/>
  <c r="I552" i="1" s="1"/>
  <c r="I553" i="1" a="1"/>
  <c r="I553" i="1"/>
  <c r="I554" i="1" a="1"/>
  <c r="I554" i="1"/>
  <c r="I555" i="1" a="1"/>
  <c r="I555" i="1"/>
  <c r="I556" i="1" a="1"/>
  <c r="I556" i="1" s="1"/>
  <c r="I557" i="1" a="1"/>
  <c r="I557" i="1"/>
  <c r="I558" i="1" a="1"/>
  <c r="I558" i="1"/>
  <c r="I559" i="1" a="1"/>
  <c r="I559" i="1"/>
  <c r="I560" i="1" a="1"/>
  <c r="I560" i="1" s="1"/>
  <c r="I561" i="1" a="1"/>
  <c r="I561" i="1"/>
  <c r="I562" i="1" a="1"/>
  <c r="I562" i="1"/>
  <c r="I563" i="1" a="1"/>
  <c r="I563" i="1"/>
  <c r="I564" i="1" a="1"/>
  <c r="I564" i="1" s="1"/>
  <c r="I565" i="1" a="1"/>
  <c r="I565" i="1"/>
  <c r="I566" i="1" a="1"/>
  <c r="I566" i="1"/>
  <c r="I567" i="1" a="1"/>
  <c r="I567" i="1"/>
  <c r="I568" i="1" a="1"/>
  <c r="I568" i="1" s="1"/>
  <c r="I569" i="1" a="1"/>
  <c r="I569" i="1"/>
  <c r="I570" i="1" a="1"/>
  <c r="I570" i="1"/>
  <c r="I571" i="1" a="1"/>
  <c r="I571" i="1"/>
  <c r="I572" i="1" a="1"/>
  <c r="I572" i="1" s="1"/>
  <c r="I573" i="1" a="1"/>
  <c r="I573" i="1"/>
  <c r="I574" i="1" a="1"/>
  <c r="I574" i="1"/>
  <c r="I575" i="1" a="1"/>
  <c r="I575" i="1"/>
  <c r="I576" i="1" a="1"/>
  <c r="I576" i="1" s="1"/>
  <c r="I577" i="1" a="1"/>
  <c r="I577" i="1"/>
  <c r="I578" i="1" a="1"/>
  <c r="I578" i="1"/>
  <c r="I579" i="1" a="1"/>
  <c r="I579" i="1"/>
  <c r="I580" i="1" a="1"/>
  <c r="I580" i="1" s="1"/>
  <c r="I581" i="1" a="1"/>
  <c r="I581" i="1"/>
  <c r="I582" i="1" a="1"/>
  <c r="I582" i="1"/>
  <c r="I583" i="1" a="1"/>
  <c r="I583" i="1"/>
  <c r="I584" i="1" a="1"/>
  <c r="I584" i="1" s="1"/>
  <c r="I585" i="1" a="1"/>
  <c r="I585" i="1"/>
  <c r="I586" i="1" a="1"/>
  <c r="I586" i="1"/>
  <c r="I587" i="1" a="1"/>
  <c r="I587" i="1"/>
  <c r="I588" i="1" a="1"/>
  <c r="I588" i="1" s="1"/>
  <c r="I589" i="1" a="1"/>
  <c r="I589" i="1"/>
  <c r="I590" i="1" a="1"/>
  <c r="I590" i="1"/>
  <c r="I591" i="1" a="1"/>
  <c r="I591" i="1"/>
  <c r="I592" i="1" a="1"/>
  <c r="I592" i="1" s="1"/>
  <c r="I593" i="1" a="1"/>
  <c r="I593" i="1"/>
  <c r="I594" i="1" a="1"/>
  <c r="I594" i="1"/>
  <c r="I595" i="1" a="1"/>
  <c r="I595" i="1"/>
  <c r="I596" i="1" a="1"/>
  <c r="I596" i="1" s="1"/>
  <c r="I597" i="1" a="1"/>
  <c r="I597" i="1"/>
  <c r="I598" i="1" a="1"/>
  <c r="I598" i="1"/>
  <c r="I599" i="1" a="1"/>
  <c r="I599" i="1"/>
  <c r="I600" i="1" a="1"/>
  <c r="I600" i="1" s="1"/>
  <c r="I601" i="1" a="1"/>
  <c r="I601" i="1" s="1"/>
  <c r="J601" i="1" s="1"/>
  <c r="I602" i="1" a="1"/>
  <c r="I602" i="1"/>
  <c r="I603" i="1" a="1"/>
  <c r="I603" i="1"/>
  <c r="I604" i="1" a="1"/>
  <c r="I604" i="1" s="1"/>
  <c r="I605" i="1" a="1"/>
  <c r="I605" i="1"/>
  <c r="I606" i="1" a="1"/>
  <c r="I606" i="1"/>
  <c r="I607" i="1" a="1"/>
  <c r="I607" i="1"/>
  <c r="I608" i="1" a="1"/>
  <c r="I608" i="1" s="1"/>
  <c r="I609" i="1" a="1"/>
  <c r="I609" i="1"/>
  <c r="I610" i="1" a="1"/>
  <c r="I610" i="1" s="1"/>
  <c r="J610" i="1" s="1"/>
  <c r="I611" i="1" a="1"/>
  <c r="I611" i="1"/>
  <c r="I612" i="1" a="1"/>
  <c r="I612" i="1" s="1"/>
  <c r="I613" i="1" a="1"/>
  <c r="I613" i="1"/>
  <c r="I614" i="1" a="1"/>
  <c r="I614" i="1"/>
  <c r="I615" i="1" a="1"/>
  <c r="I615" i="1" s="1"/>
  <c r="J615" i="1" s="1"/>
  <c r="I616" i="1" a="1"/>
  <c r="I616" i="1" s="1"/>
  <c r="I617" i="1" a="1"/>
  <c r="I617" i="1"/>
  <c r="I618" i="1" a="1"/>
  <c r="I618" i="1"/>
  <c r="I619" i="1" a="1"/>
  <c r="I619" i="1" s="1"/>
  <c r="J619" i="1" s="1"/>
  <c r="I620" i="1" a="1"/>
  <c r="I620" i="1" s="1"/>
  <c r="I621" i="1" a="1"/>
  <c r="I621" i="1"/>
  <c r="I622" i="1" a="1"/>
  <c r="I622" i="1"/>
  <c r="I623" i="1" a="1"/>
  <c r="I623" i="1"/>
  <c r="I624" i="1" a="1"/>
  <c r="I624" i="1" s="1"/>
  <c r="J624" i="1" s="1"/>
  <c r="I625" i="1" a="1"/>
  <c r="I625" i="1"/>
  <c r="I626" i="1" a="1"/>
  <c r="I626" i="1"/>
  <c r="I627" i="1" a="1"/>
  <c r="I627" i="1"/>
  <c r="I628" i="1" a="1"/>
  <c r="I628" i="1" s="1"/>
  <c r="J628" i="1" s="1"/>
  <c r="I629" i="1" a="1"/>
  <c r="I629" i="1" s="1"/>
  <c r="J629" i="1" s="1"/>
  <c r="I630" i="1" a="1"/>
  <c r="I630" i="1"/>
  <c r="I631" i="1" a="1"/>
  <c r="I631" i="1"/>
  <c r="I632" i="1" a="1"/>
  <c r="I632" i="1" s="1"/>
  <c r="I633" i="1" a="1"/>
  <c r="I633" i="1" s="1"/>
  <c r="J633" i="1" s="1"/>
  <c r="I634" i="1" a="1"/>
  <c r="I634" i="1" s="1"/>
  <c r="J634" i="1" s="1"/>
  <c r="I635" i="1" a="1"/>
  <c r="I635" i="1" s="1"/>
  <c r="J635" i="1" s="1"/>
  <c r="I636" i="1" a="1"/>
  <c r="I636" i="1" s="1"/>
  <c r="I637" i="1" a="1"/>
  <c r="I637" i="1"/>
  <c r="J637" i="1" s="1"/>
  <c r="I638" i="1" a="1"/>
  <c r="I638" i="1" s="1"/>
  <c r="J638" i="1" s="1"/>
  <c r="I639" i="1" a="1"/>
  <c r="I639" i="1"/>
  <c r="J639" i="1" s="1"/>
  <c r="I640" i="1" a="1"/>
  <c r="I640" i="1" s="1"/>
  <c r="J640" i="1" s="1"/>
  <c r="I641" i="1" a="1"/>
  <c r="I641" i="1"/>
  <c r="I642" i="1" a="1"/>
  <c r="I642" i="1" s="1"/>
  <c r="J642" i="1" s="1"/>
  <c r="I643" i="1" a="1"/>
  <c r="I643" i="1" s="1"/>
  <c r="J643" i="1" s="1"/>
  <c r="I644" i="1" a="1"/>
  <c r="I644" i="1" s="1"/>
  <c r="J644" i="1" s="1"/>
  <c r="I645" i="1" a="1"/>
  <c r="I645" i="1" s="1"/>
  <c r="J645" i="1" s="1"/>
  <c r="I646" i="1" a="1"/>
  <c r="I646" i="1"/>
  <c r="J646" i="1" s="1"/>
  <c r="I647" i="1" a="1"/>
  <c r="I647" i="1" s="1"/>
  <c r="J647" i="1" s="1"/>
  <c r="I648" i="1" a="1"/>
  <c r="I648" i="1" s="1"/>
  <c r="J648" i="1" s="1"/>
  <c r="I649" i="1" a="1"/>
  <c r="I649" i="1" s="1"/>
  <c r="J649" i="1" s="1"/>
  <c r="I650" i="1" a="1"/>
  <c r="I650" i="1"/>
  <c r="J650" i="1" s="1"/>
  <c r="I651" i="1" a="1"/>
  <c r="I651" i="1"/>
  <c r="J651" i="1" s="1"/>
  <c r="I652" i="1" a="1"/>
  <c r="I652" i="1" s="1"/>
  <c r="J652" i="1" s="1"/>
  <c r="I653" i="1" a="1"/>
  <c r="I653" i="1"/>
  <c r="J653" i="1" s="1"/>
  <c r="I654" i="1" a="1"/>
  <c r="I654" i="1" s="1"/>
  <c r="J654" i="1" s="1"/>
  <c r="I655" i="1" a="1"/>
  <c r="I655" i="1"/>
  <c r="J655" i="1" s="1"/>
  <c r="I656" i="1" a="1"/>
  <c r="I656" i="1" s="1"/>
  <c r="J656" i="1" s="1"/>
  <c r="I657" i="1" a="1"/>
  <c r="I657" i="1" s="1"/>
  <c r="J657" i="1" s="1"/>
  <c r="I658" i="1" a="1"/>
  <c r="I658" i="1" s="1"/>
  <c r="J658" i="1" s="1"/>
  <c r="I659" i="1" a="1"/>
  <c r="I659" i="1"/>
  <c r="J659" i="1" s="1"/>
  <c r="I660" i="1" a="1"/>
  <c r="I660" i="1" s="1"/>
  <c r="J660" i="1" s="1"/>
  <c r="I661" i="1" a="1"/>
  <c r="I661" i="1" s="1"/>
  <c r="J661" i="1" s="1"/>
  <c r="I662" i="1" a="1"/>
  <c r="I662" i="1"/>
  <c r="J662" i="1" s="1"/>
  <c r="I663" i="1" a="1"/>
  <c r="I663" i="1" s="1"/>
  <c r="J663" i="1" s="1"/>
  <c r="I664" i="1" a="1"/>
  <c r="I664" i="1" s="1"/>
  <c r="J664" i="1" s="1"/>
  <c r="I665" i="1" a="1"/>
  <c r="I665" i="1"/>
  <c r="J665" i="1" s="1"/>
  <c r="I666" i="1" a="1"/>
  <c r="I666" i="1" s="1"/>
  <c r="J666" i="1" s="1"/>
  <c r="I667" i="1" a="1"/>
  <c r="I667" i="1" s="1"/>
  <c r="J667" i="1" s="1"/>
  <c r="I668" i="1" a="1"/>
  <c r="I668" i="1" s="1"/>
  <c r="J668" i="1" s="1"/>
  <c r="I669" i="1" a="1"/>
  <c r="I669" i="1"/>
  <c r="J669" i="1" s="1"/>
  <c r="I670" i="1" a="1"/>
  <c r="I670" i="1"/>
  <c r="J670" i="1" s="1"/>
  <c r="I671" i="1" a="1"/>
  <c r="I671" i="1"/>
  <c r="J671" i="1" s="1"/>
  <c r="I672" i="1" a="1"/>
  <c r="I672" i="1" s="1"/>
  <c r="J672" i="1" s="1"/>
  <c r="I673" i="1" a="1"/>
  <c r="I673" i="1"/>
  <c r="J673" i="1" s="1"/>
  <c r="I674" i="1" a="1"/>
  <c r="I674" i="1"/>
  <c r="J674" i="1" s="1"/>
  <c r="I675" i="1" a="1"/>
  <c r="I675" i="1"/>
  <c r="J675" i="1" s="1"/>
  <c r="I676" i="1" a="1"/>
  <c r="I676" i="1" s="1"/>
  <c r="J676" i="1" s="1"/>
  <c r="I677" i="1" a="1"/>
  <c r="I677" i="1" s="1"/>
  <c r="J677" i="1" s="1"/>
  <c r="I678" i="1" a="1"/>
  <c r="I678" i="1"/>
  <c r="J678" i="1" s="1"/>
  <c r="I679" i="1" a="1"/>
  <c r="I679" i="1"/>
  <c r="J679" i="1" s="1"/>
  <c r="I680" i="1" a="1"/>
  <c r="I680" i="1"/>
  <c r="J680" i="1" s="1"/>
  <c r="I681" i="1" a="1"/>
  <c r="I681" i="1" s="1"/>
  <c r="J681" i="1" s="1"/>
  <c r="I682" i="1" a="1"/>
  <c r="I682" i="1"/>
  <c r="J682" i="1" s="1"/>
  <c r="I683" i="1" a="1"/>
  <c r="I683" i="1"/>
  <c r="J683" i="1" s="1"/>
  <c r="I684" i="1" a="1"/>
  <c r="I684" i="1"/>
  <c r="J684" i="1" s="1"/>
  <c r="I685" i="1" a="1"/>
  <c r="I685" i="1" s="1"/>
  <c r="J685" i="1" s="1"/>
  <c r="I686" i="1" a="1"/>
  <c r="I686" i="1"/>
  <c r="J686" i="1" s="1"/>
  <c r="I687" i="1" a="1"/>
  <c r="I687" i="1"/>
  <c r="J687" i="1" s="1"/>
  <c r="I688" i="1" a="1"/>
  <c r="I688" i="1"/>
  <c r="J688" i="1" s="1"/>
  <c r="I689" i="1" a="1"/>
  <c r="I689" i="1" s="1"/>
  <c r="J689" i="1" s="1"/>
  <c r="I690" i="1" a="1"/>
  <c r="I690" i="1"/>
  <c r="J690" i="1" s="1"/>
  <c r="I691" i="1" a="1"/>
  <c r="I691" i="1"/>
  <c r="J691" i="1" s="1"/>
  <c r="I692" i="1" a="1"/>
  <c r="I692" i="1"/>
  <c r="J692" i="1" s="1"/>
  <c r="I693" i="1" a="1"/>
  <c r="I693" i="1" s="1"/>
  <c r="J693" i="1" s="1"/>
  <c r="I694" i="1" a="1"/>
  <c r="I694" i="1"/>
  <c r="J694" i="1" s="1"/>
  <c r="I695" i="1" a="1"/>
  <c r="I695" i="1"/>
  <c r="J695" i="1" s="1"/>
  <c r="I696" i="1" a="1"/>
  <c r="I696" i="1"/>
  <c r="J696" i="1" s="1"/>
  <c r="I697" i="1" a="1"/>
  <c r="I697" i="1" s="1"/>
  <c r="J697" i="1" s="1"/>
  <c r="I698" i="1" a="1"/>
  <c r="I698" i="1"/>
  <c r="J698" i="1" s="1"/>
  <c r="I699" i="1" a="1"/>
  <c r="I699" i="1"/>
  <c r="J699" i="1" s="1"/>
  <c r="I700" i="1" a="1"/>
  <c r="I700" i="1"/>
  <c r="J700" i="1" s="1"/>
  <c r="I701" i="1" a="1"/>
  <c r="I701" i="1" s="1"/>
  <c r="J701" i="1" s="1"/>
  <c r="I702" i="1" a="1"/>
  <c r="I702" i="1"/>
  <c r="J702" i="1" s="1"/>
  <c r="I703" i="1" a="1"/>
  <c r="I703" i="1"/>
  <c r="J703" i="1" s="1"/>
  <c r="I704" i="1" a="1"/>
  <c r="I704" i="1"/>
  <c r="J704" i="1" s="1"/>
  <c r="I705" i="1" a="1"/>
  <c r="I705" i="1" s="1"/>
  <c r="J705" i="1" s="1"/>
  <c r="I706" i="1" a="1"/>
  <c r="I706" i="1"/>
  <c r="J706" i="1" s="1"/>
  <c r="I707" i="1" a="1"/>
  <c r="I707" i="1"/>
  <c r="J707" i="1" s="1"/>
  <c r="I708" i="1" a="1"/>
  <c r="I708" i="1"/>
  <c r="J708" i="1" s="1"/>
  <c r="I709" i="1" a="1"/>
  <c r="I709" i="1" s="1"/>
  <c r="J709" i="1" s="1"/>
  <c r="I710" i="1" a="1"/>
  <c r="I710" i="1"/>
  <c r="J710" i="1" s="1"/>
  <c r="I711" i="1" a="1"/>
  <c r="I711" i="1"/>
  <c r="J711" i="1" s="1"/>
  <c r="I712" i="1" a="1"/>
  <c r="I712" i="1"/>
  <c r="J712" i="1" s="1"/>
  <c r="I713" i="1" a="1"/>
  <c r="I713" i="1" s="1"/>
  <c r="J713" i="1" s="1"/>
  <c r="I714" i="1" a="1"/>
  <c r="I714" i="1"/>
  <c r="J714" i="1" s="1"/>
  <c r="I715" i="1" a="1"/>
  <c r="I715" i="1"/>
  <c r="J715" i="1" s="1"/>
  <c r="I716" i="1" a="1"/>
  <c r="I716" i="1"/>
  <c r="J716" i="1" s="1"/>
  <c r="I717" i="1" a="1"/>
  <c r="I717" i="1" s="1"/>
  <c r="J717" i="1" s="1"/>
  <c r="I718" i="1" a="1"/>
  <c r="I718" i="1"/>
  <c r="J718" i="1" s="1"/>
  <c r="I719" i="1" a="1"/>
  <c r="I719" i="1"/>
  <c r="J719" i="1" s="1"/>
  <c r="I720" i="1" a="1"/>
  <c r="I720" i="1"/>
  <c r="J720" i="1" s="1"/>
  <c r="I721" i="1" a="1"/>
  <c r="I721" i="1" s="1"/>
  <c r="J721" i="1" s="1"/>
  <c r="I722" i="1" a="1"/>
  <c r="I722" i="1"/>
  <c r="J722" i="1" s="1"/>
  <c r="I723" i="1" a="1"/>
  <c r="I723" i="1"/>
  <c r="J723" i="1" s="1"/>
  <c r="I724" i="1" a="1"/>
  <c r="I724" i="1"/>
  <c r="J724" i="1" s="1"/>
  <c r="I725" i="1" a="1"/>
  <c r="I725" i="1" s="1"/>
  <c r="J725" i="1" s="1"/>
  <c r="I726" i="1" a="1"/>
  <c r="I726" i="1"/>
  <c r="J726" i="1" s="1"/>
  <c r="I727" i="1" a="1"/>
  <c r="I727" i="1"/>
  <c r="J727" i="1" s="1"/>
  <c r="I728" i="1" a="1"/>
  <c r="I728" i="1"/>
  <c r="J728" i="1" s="1"/>
  <c r="I729" i="1" a="1"/>
  <c r="I729" i="1" s="1"/>
  <c r="J729" i="1" s="1"/>
  <c r="I730" i="1" a="1"/>
  <c r="I730" i="1"/>
  <c r="J730" i="1" s="1"/>
  <c r="I731" i="1" a="1"/>
  <c r="I731" i="1"/>
  <c r="J731" i="1" s="1"/>
  <c r="I732" i="1" a="1"/>
  <c r="I732" i="1"/>
  <c r="J732" i="1" s="1"/>
  <c r="I733" i="1" a="1"/>
  <c r="I733" i="1" s="1"/>
  <c r="J733" i="1" s="1"/>
  <c r="I734" i="1" a="1"/>
  <c r="I734" i="1"/>
  <c r="J734" i="1" s="1"/>
  <c r="I735" i="1" a="1"/>
  <c r="I735" i="1"/>
  <c r="J735" i="1" s="1"/>
  <c r="I736" i="1" a="1"/>
  <c r="I736" i="1"/>
  <c r="J736" i="1" s="1"/>
  <c r="I737" i="1" a="1"/>
  <c r="I737" i="1" s="1"/>
  <c r="J737" i="1" s="1"/>
  <c r="I738" i="1" a="1"/>
  <c r="I738" i="1"/>
  <c r="J738" i="1" s="1"/>
  <c r="I739" i="1" a="1"/>
  <c r="I739" i="1"/>
  <c r="J739" i="1" s="1"/>
  <c r="I740" i="1" a="1"/>
  <c r="I740" i="1"/>
  <c r="J740" i="1" s="1"/>
  <c r="I741" i="1" a="1"/>
  <c r="I741" i="1" s="1"/>
  <c r="J741" i="1" s="1"/>
  <c r="I742" i="1" a="1"/>
  <c r="I742" i="1"/>
  <c r="J742" i="1" s="1"/>
  <c r="I743" i="1" a="1"/>
  <c r="I743" i="1"/>
  <c r="J743" i="1" s="1"/>
  <c r="I744" i="1" a="1"/>
  <c r="I744" i="1"/>
  <c r="J744" i="1" s="1"/>
  <c r="I745" i="1" a="1"/>
  <c r="I745" i="1" s="1"/>
  <c r="J745" i="1" s="1"/>
  <c r="I746" i="1" a="1"/>
  <c r="I746" i="1"/>
  <c r="J746" i="1" s="1"/>
  <c r="I747" i="1" a="1"/>
  <c r="I747" i="1"/>
  <c r="J747" i="1" s="1"/>
  <c r="I748" i="1" a="1"/>
  <c r="I748" i="1"/>
  <c r="J748" i="1" s="1"/>
  <c r="I749" i="1" a="1"/>
  <c r="I749" i="1" s="1"/>
  <c r="J749" i="1" s="1"/>
  <c r="I750" i="1" a="1"/>
  <c r="I750" i="1"/>
  <c r="J750" i="1" s="1"/>
  <c r="I751" i="1" a="1"/>
  <c r="I751" i="1"/>
  <c r="J751" i="1" s="1"/>
  <c r="I752" i="1" a="1"/>
  <c r="I752" i="1"/>
  <c r="J752" i="1" s="1"/>
  <c r="I753" i="1" a="1"/>
  <c r="I753" i="1" s="1"/>
  <c r="J753" i="1" s="1"/>
  <c r="I754" i="1" a="1"/>
  <c r="I754" i="1"/>
  <c r="J754" i="1" s="1"/>
  <c r="I755" i="1" a="1"/>
  <c r="I755" i="1"/>
  <c r="J755" i="1" s="1"/>
  <c r="I756" i="1" a="1"/>
  <c r="I756" i="1"/>
  <c r="J756" i="1" s="1"/>
  <c r="I757" i="1" a="1"/>
  <c r="I757" i="1" s="1"/>
  <c r="J757" i="1" s="1"/>
  <c r="I758" i="1" a="1"/>
  <c r="I758" i="1"/>
  <c r="J758" i="1" s="1"/>
  <c r="I759" i="1" a="1"/>
  <c r="I759" i="1"/>
  <c r="J759" i="1" s="1"/>
  <c r="I760" i="1" a="1"/>
  <c r="I760" i="1"/>
  <c r="J760" i="1" s="1"/>
  <c r="I761" i="1" a="1"/>
  <c r="I761" i="1" s="1"/>
  <c r="J761" i="1" s="1"/>
  <c r="I762" i="1" a="1"/>
  <c r="I762" i="1"/>
  <c r="J762" i="1" s="1"/>
  <c r="I763" i="1" a="1"/>
  <c r="I763" i="1"/>
  <c r="J763" i="1" s="1"/>
  <c r="I764" i="1" a="1"/>
  <c r="I764" i="1"/>
  <c r="J764" i="1" s="1"/>
  <c r="I765" i="1" a="1"/>
  <c r="I765" i="1" s="1"/>
  <c r="J765" i="1" s="1"/>
  <c r="I766" i="1" a="1"/>
  <c r="I766" i="1"/>
  <c r="J766" i="1" s="1"/>
  <c r="I767" i="1" a="1"/>
  <c r="I767" i="1"/>
  <c r="J767" i="1" s="1"/>
  <c r="I768" i="1" a="1"/>
  <c r="I768" i="1"/>
  <c r="J768" i="1" s="1"/>
  <c r="I769" i="1" a="1"/>
  <c r="I769" i="1" s="1"/>
  <c r="J769" i="1" s="1"/>
  <c r="I770" i="1" a="1"/>
  <c r="I770" i="1"/>
  <c r="J770" i="1" s="1"/>
  <c r="I771" i="1" a="1"/>
  <c r="I771" i="1"/>
  <c r="J771" i="1" s="1"/>
  <c r="I772" i="1" a="1"/>
  <c r="I772" i="1"/>
  <c r="J772" i="1" s="1"/>
  <c r="I773" i="1" a="1"/>
  <c r="I773" i="1" s="1"/>
  <c r="J773" i="1" s="1"/>
  <c r="I774" i="1" a="1"/>
  <c r="I774" i="1"/>
  <c r="J774" i="1" s="1"/>
  <c r="I775" i="1" a="1"/>
  <c r="I775" i="1"/>
  <c r="J775" i="1" s="1"/>
  <c r="I776" i="1" a="1"/>
  <c r="I776" i="1"/>
  <c r="J776" i="1" s="1"/>
  <c r="I777" i="1" a="1"/>
  <c r="I777" i="1" s="1"/>
  <c r="J777" i="1" s="1"/>
  <c r="I778" i="1" a="1"/>
  <c r="I778" i="1"/>
  <c r="J778" i="1" s="1"/>
  <c r="I779" i="1" a="1"/>
  <c r="I779" i="1"/>
  <c r="J779" i="1" s="1"/>
  <c r="I780" i="1" a="1"/>
  <c r="I780" i="1"/>
  <c r="J780" i="1" s="1"/>
  <c r="I781" i="1" a="1"/>
  <c r="I781" i="1" s="1"/>
  <c r="J781" i="1" s="1"/>
  <c r="I782" i="1" a="1"/>
  <c r="I782" i="1"/>
  <c r="J782" i="1" s="1"/>
  <c r="I783" i="1" a="1"/>
  <c r="I783" i="1"/>
  <c r="J783" i="1" s="1"/>
  <c r="I784" i="1" a="1"/>
  <c r="I784" i="1"/>
  <c r="J784" i="1" s="1"/>
  <c r="I785" i="1" a="1"/>
  <c r="I785" i="1" s="1"/>
  <c r="J785" i="1" s="1"/>
  <c r="I786" i="1" a="1"/>
  <c r="I786" i="1"/>
  <c r="J786" i="1" s="1"/>
  <c r="I787" i="1" a="1"/>
  <c r="I787" i="1"/>
  <c r="J787" i="1" s="1"/>
  <c r="I788" i="1" a="1"/>
  <c r="I788" i="1"/>
  <c r="J788" i="1" s="1"/>
  <c r="I789" i="1" a="1"/>
  <c r="I789" i="1" s="1"/>
  <c r="J789" i="1" s="1"/>
  <c r="I790" i="1" a="1"/>
  <c r="I790" i="1"/>
  <c r="J790" i="1" s="1"/>
  <c r="I791" i="1" a="1"/>
  <c r="I791" i="1"/>
  <c r="J791" i="1" s="1"/>
  <c r="I792" i="1" a="1"/>
  <c r="I792" i="1"/>
  <c r="J792" i="1" s="1"/>
  <c r="I793" i="1" a="1"/>
  <c r="I793" i="1" s="1"/>
  <c r="J793" i="1" s="1"/>
  <c r="I794" i="1" a="1"/>
  <c r="I794" i="1"/>
  <c r="J794" i="1" s="1"/>
  <c r="I795" i="1" a="1"/>
  <c r="I795" i="1"/>
  <c r="J795" i="1" s="1"/>
  <c r="I796" i="1" a="1"/>
  <c r="I796" i="1"/>
  <c r="J796" i="1" s="1"/>
  <c r="I797" i="1" a="1"/>
  <c r="I797" i="1" s="1"/>
  <c r="J797" i="1" s="1"/>
  <c r="I798" i="1" a="1"/>
  <c r="I798" i="1"/>
  <c r="J798" i="1" s="1"/>
  <c r="I799" i="1" a="1"/>
  <c r="I799" i="1"/>
  <c r="J799" i="1" s="1"/>
  <c r="I800" i="1" a="1"/>
  <c r="I800" i="1"/>
  <c r="J800" i="1" s="1"/>
  <c r="I801" i="1" a="1"/>
  <c r="I801" i="1" s="1"/>
  <c r="J801" i="1" s="1"/>
  <c r="I802" i="1" a="1"/>
  <c r="I802" i="1"/>
  <c r="J802" i="1" s="1"/>
  <c r="I803" i="1" a="1"/>
  <c r="I803" i="1"/>
  <c r="J803" i="1" s="1"/>
  <c r="I804" i="1" a="1"/>
  <c r="I804" i="1"/>
  <c r="J804" i="1" s="1"/>
  <c r="I805" i="1" a="1"/>
  <c r="I805" i="1" s="1"/>
  <c r="J805" i="1" s="1"/>
  <c r="I806" i="1" a="1"/>
  <c r="I806" i="1"/>
  <c r="J806" i="1" s="1"/>
  <c r="I807" i="1" a="1"/>
  <c r="I807" i="1"/>
  <c r="J807" i="1" s="1"/>
  <c r="I808" i="1" a="1"/>
  <c r="I808" i="1"/>
  <c r="J808" i="1" s="1"/>
  <c r="I809" i="1" a="1"/>
  <c r="I809" i="1" s="1"/>
  <c r="J809" i="1" s="1"/>
  <c r="I810" i="1" a="1"/>
  <c r="I810" i="1"/>
  <c r="J810" i="1" s="1"/>
  <c r="I811" i="1" a="1"/>
  <c r="I811" i="1"/>
  <c r="J811" i="1" s="1"/>
  <c r="I812" i="1" a="1"/>
  <c r="I812" i="1"/>
  <c r="J812" i="1" s="1"/>
  <c r="I813" i="1" a="1"/>
  <c r="I813" i="1" s="1"/>
  <c r="J813" i="1" s="1"/>
  <c r="I814" i="1" a="1"/>
  <c r="I814" i="1"/>
  <c r="J814" i="1" s="1"/>
  <c r="I815" i="1" a="1"/>
  <c r="I815" i="1"/>
  <c r="J815" i="1" s="1"/>
  <c r="I816" i="1" a="1"/>
  <c r="I816" i="1"/>
  <c r="J816" i="1" s="1"/>
  <c r="I817" i="1" a="1"/>
  <c r="I817" i="1" s="1"/>
  <c r="J817" i="1" s="1"/>
  <c r="I818" i="1" a="1"/>
  <c r="I818" i="1"/>
  <c r="J818" i="1" s="1"/>
  <c r="I819" i="1" a="1"/>
  <c r="I819" i="1"/>
  <c r="J819" i="1" s="1"/>
  <c r="I820" i="1" a="1"/>
  <c r="I820" i="1"/>
  <c r="J820" i="1" s="1"/>
  <c r="I821" i="1" a="1"/>
  <c r="I821" i="1" s="1"/>
  <c r="J821" i="1" s="1"/>
  <c r="I822" i="1" a="1"/>
  <c r="I822" i="1"/>
  <c r="J822" i="1" s="1"/>
  <c r="I823" i="1" a="1"/>
  <c r="I823" i="1"/>
  <c r="J823" i="1" s="1"/>
  <c r="I824" i="1" a="1"/>
  <c r="I824" i="1"/>
  <c r="J824" i="1" s="1"/>
  <c r="I825" i="1" a="1"/>
  <c r="I825" i="1" s="1"/>
  <c r="J825" i="1" s="1"/>
  <c r="I826" i="1" a="1"/>
  <c r="I826" i="1"/>
  <c r="J826" i="1" s="1"/>
  <c r="I827" i="1" a="1"/>
  <c r="I827" i="1"/>
  <c r="J827" i="1" s="1"/>
  <c r="I828" i="1" a="1"/>
  <c r="I828" i="1"/>
  <c r="J828" i="1" s="1"/>
  <c r="I829" i="1" a="1"/>
  <c r="I829" i="1" s="1"/>
  <c r="J829" i="1" s="1"/>
  <c r="I830" i="1" a="1"/>
  <c r="I830" i="1"/>
  <c r="J830" i="1" s="1"/>
  <c r="I831" i="1" a="1"/>
  <c r="I831" i="1"/>
  <c r="J831" i="1" s="1"/>
  <c r="I832" i="1" a="1"/>
  <c r="I832" i="1"/>
  <c r="J832" i="1" s="1"/>
  <c r="I833" i="1" a="1"/>
  <c r="I833" i="1" s="1"/>
  <c r="J833" i="1" s="1"/>
  <c r="I834" i="1" a="1"/>
  <c r="I834" i="1"/>
  <c r="J834" i="1" s="1"/>
  <c r="I835" i="1" a="1"/>
  <c r="I835" i="1"/>
  <c r="J835" i="1" s="1"/>
  <c r="I836" i="1" a="1"/>
  <c r="I836" i="1"/>
  <c r="J836" i="1" s="1"/>
  <c r="I837" i="1" a="1"/>
  <c r="I837" i="1" s="1"/>
  <c r="J837" i="1" s="1"/>
  <c r="I838" i="1" a="1"/>
  <c r="I838" i="1"/>
  <c r="J838" i="1" s="1"/>
  <c r="I839" i="1" a="1"/>
  <c r="I839" i="1"/>
  <c r="J839" i="1" s="1"/>
  <c r="I840" i="1" a="1"/>
  <c r="I840" i="1"/>
  <c r="J840" i="1" s="1"/>
  <c r="I841" i="1" a="1"/>
  <c r="I841" i="1" s="1"/>
  <c r="J841" i="1" s="1"/>
  <c r="I842" i="1" a="1"/>
  <c r="I842" i="1"/>
  <c r="J842" i="1" s="1"/>
  <c r="I843" i="1" a="1"/>
  <c r="I843" i="1"/>
  <c r="J843" i="1" s="1"/>
  <c r="I844" i="1" a="1"/>
  <c r="I844" i="1"/>
  <c r="J844" i="1" s="1"/>
  <c r="I845" i="1" a="1"/>
  <c r="I845" i="1" s="1"/>
  <c r="J845" i="1" s="1"/>
  <c r="I846" i="1" a="1"/>
  <c r="I846" i="1"/>
  <c r="J846" i="1" s="1"/>
  <c r="I847" i="1" a="1"/>
  <c r="I847" i="1"/>
  <c r="J847" i="1" s="1"/>
  <c r="I848" i="1" a="1"/>
  <c r="I848" i="1"/>
  <c r="J848" i="1" s="1"/>
  <c r="I849" i="1" a="1"/>
  <c r="I849" i="1" s="1"/>
  <c r="J849" i="1" s="1"/>
  <c r="I850" i="1" a="1"/>
  <c r="I850" i="1"/>
  <c r="J850" i="1" s="1"/>
  <c r="I851" i="1" a="1"/>
  <c r="I851" i="1"/>
  <c r="J851" i="1" s="1"/>
  <c r="I852" i="1" a="1"/>
  <c r="I852" i="1"/>
  <c r="J852" i="1" s="1"/>
  <c r="I853" i="1" a="1"/>
  <c r="I853" i="1" s="1"/>
  <c r="J853" i="1" s="1"/>
  <c r="I854" i="1" a="1"/>
  <c r="I854" i="1"/>
  <c r="J854" i="1" s="1"/>
  <c r="I855" i="1" a="1"/>
  <c r="I855" i="1"/>
  <c r="J855" i="1" s="1"/>
  <c r="I856" i="1" a="1"/>
  <c r="I856" i="1"/>
  <c r="J856" i="1" s="1"/>
  <c r="I857" i="1" a="1"/>
  <c r="I857" i="1" s="1"/>
  <c r="J857" i="1" s="1"/>
  <c r="I858" i="1" a="1"/>
  <c r="I858" i="1"/>
  <c r="J858" i="1" s="1"/>
  <c r="I859" i="1" a="1"/>
  <c r="I859" i="1"/>
  <c r="J859" i="1" s="1"/>
  <c r="I860" i="1" a="1"/>
  <c r="I860" i="1"/>
  <c r="J860" i="1" s="1"/>
  <c r="I861" i="1" a="1"/>
  <c r="I861" i="1" s="1"/>
  <c r="J861" i="1" s="1"/>
  <c r="I862" i="1" a="1"/>
  <c r="I862" i="1"/>
  <c r="J862" i="1" s="1"/>
  <c r="I863" i="1" a="1"/>
  <c r="I863" i="1"/>
  <c r="J863" i="1" s="1"/>
  <c r="I864" i="1" a="1"/>
  <c r="I864" i="1"/>
  <c r="J864" i="1" s="1"/>
  <c r="I865" i="1" a="1"/>
  <c r="I865" i="1" s="1"/>
  <c r="J865" i="1" s="1"/>
  <c r="I866" i="1" a="1"/>
  <c r="I866" i="1"/>
  <c r="J866" i="1" s="1"/>
  <c r="I867" i="1" a="1"/>
  <c r="I867" i="1"/>
  <c r="J867" i="1" s="1"/>
  <c r="I868" i="1" a="1"/>
  <c r="I868" i="1"/>
  <c r="J868" i="1" s="1"/>
  <c r="I869" i="1" a="1"/>
  <c r="I869" i="1" s="1"/>
  <c r="J869" i="1" s="1"/>
  <c r="I870" i="1" a="1"/>
  <c r="I870" i="1"/>
  <c r="J870" i="1" s="1"/>
  <c r="I871" i="1" a="1"/>
  <c r="I871" i="1"/>
  <c r="J871" i="1" s="1"/>
  <c r="I872" i="1" a="1"/>
  <c r="I872" i="1"/>
  <c r="J872" i="1" s="1"/>
  <c r="I873" i="1" a="1"/>
  <c r="I873" i="1" s="1"/>
  <c r="J873" i="1" s="1"/>
  <c r="I874" i="1" a="1"/>
  <c r="I874" i="1"/>
  <c r="J874" i="1" s="1"/>
  <c r="I875" i="1" a="1"/>
  <c r="I875" i="1"/>
  <c r="J875" i="1" s="1"/>
  <c r="I876" i="1" a="1"/>
  <c r="I876" i="1"/>
  <c r="J876" i="1" s="1"/>
  <c r="I877" i="1" a="1"/>
  <c r="I877" i="1" s="1"/>
  <c r="J877" i="1" s="1"/>
  <c r="I878" i="1" a="1"/>
  <c r="I878" i="1"/>
  <c r="J878" i="1" s="1"/>
  <c r="I879" i="1" a="1"/>
  <c r="I879" i="1"/>
  <c r="J879" i="1" s="1"/>
  <c r="I880" i="1" a="1"/>
  <c r="I880" i="1"/>
  <c r="J880" i="1" s="1"/>
  <c r="I881" i="1" a="1"/>
  <c r="I881" i="1" s="1"/>
  <c r="J881" i="1" s="1"/>
  <c r="I882" i="1" a="1"/>
  <c r="I882" i="1"/>
  <c r="J882" i="1" s="1"/>
  <c r="I883" i="1" a="1"/>
  <c r="I883" i="1"/>
  <c r="J883" i="1" s="1"/>
  <c r="I884" i="1" a="1"/>
  <c r="I884" i="1"/>
  <c r="J884" i="1" s="1"/>
  <c r="I885" i="1" a="1"/>
  <c r="I885" i="1" s="1"/>
  <c r="J885" i="1" s="1"/>
  <c r="I886" i="1" a="1"/>
  <c r="I886" i="1"/>
  <c r="J886" i="1" s="1"/>
  <c r="I887" i="1" a="1"/>
  <c r="I887" i="1"/>
  <c r="J887" i="1" s="1"/>
  <c r="I888" i="1" a="1"/>
  <c r="I888" i="1"/>
  <c r="J888" i="1" s="1"/>
  <c r="I889" i="1" a="1"/>
  <c r="I889" i="1" s="1"/>
  <c r="J889" i="1" s="1"/>
  <c r="I890" i="1" a="1"/>
  <c r="I890" i="1"/>
  <c r="J890" i="1" s="1"/>
  <c r="I891" i="1" a="1"/>
  <c r="I891" i="1"/>
  <c r="J891" i="1" s="1"/>
  <c r="I892" i="1" a="1"/>
  <c r="I892" i="1"/>
  <c r="J892" i="1" s="1"/>
  <c r="I893" i="1" a="1"/>
  <c r="I893" i="1" s="1"/>
  <c r="J893" i="1" s="1"/>
  <c r="I894" i="1" a="1"/>
  <c r="I894" i="1"/>
  <c r="J894" i="1" s="1"/>
  <c r="I895" i="1" a="1"/>
  <c r="I895" i="1"/>
  <c r="J895" i="1" s="1"/>
  <c r="I896" i="1" a="1"/>
  <c r="I896" i="1"/>
  <c r="J896" i="1" s="1"/>
  <c r="I897" i="1" a="1"/>
  <c r="I897" i="1" s="1"/>
  <c r="J897" i="1" s="1"/>
  <c r="I898" i="1" a="1"/>
  <c r="I898" i="1"/>
  <c r="J898" i="1" s="1"/>
  <c r="I899" i="1" a="1"/>
  <c r="I899" i="1"/>
  <c r="J899" i="1" s="1"/>
  <c r="I900" i="1" a="1"/>
  <c r="I900" i="1"/>
  <c r="J900" i="1" s="1"/>
  <c r="I901" i="1" a="1"/>
  <c r="I901" i="1" s="1"/>
  <c r="J901" i="1" s="1"/>
  <c r="I902" i="1" a="1"/>
  <c r="I902" i="1"/>
  <c r="J902" i="1" s="1"/>
  <c r="I903" i="1" a="1"/>
  <c r="I903" i="1"/>
  <c r="J903" i="1" s="1"/>
  <c r="I904" i="1" a="1"/>
  <c r="I904" i="1"/>
  <c r="J904" i="1" s="1"/>
  <c r="I905" i="1" a="1"/>
  <c r="I905" i="1" s="1"/>
  <c r="J905" i="1" s="1"/>
  <c r="I906" i="1" a="1"/>
  <c r="I906" i="1"/>
  <c r="J906" i="1" s="1"/>
  <c r="I907" i="1" a="1"/>
  <c r="I907" i="1"/>
  <c r="J907" i="1" s="1"/>
  <c r="I908" i="1" a="1"/>
  <c r="I908" i="1"/>
  <c r="J908" i="1" s="1"/>
  <c r="I909" i="1" a="1"/>
  <c r="I909" i="1" s="1"/>
  <c r="J909" i="1" s="1"/>
  <c r="I910" i="1" a="1"/>
  <c r="I910" i="1"/>
  <c r="J910" i="1" s="1"/>
  <c r="I911" i="1" a="1"/>
  <c r="I911" i="1"/>
  <c r="J911" i="1" s="1"/>
  <c r="I912" i="1" a="1"/>
  <c r="I912" i="1"/>
  <c r="J912" i="1" s="1"/>
  <c r="I913" i="1" a="1"/>
  <c r="I913" i="1" s="1"/>
  <c r="J913" i="1" s="1"/>
  <c r="I914" i="1" a="1"/>
  <c r="I914" i="1"/>
  <c r="J914" i="1" s="1"/>
  <c r="I915" i="1" a="1"/>
  <c r="I915" i="1"/>
  <c r="J915" i="1" s="1"/>
  <c r="I916" i="1" a="1"/>
  <c r="I916" i="1"/>
  <c r="J916" i="1" s="1"/>
  <c r="I917" i="1" a="1"/>
  <c r="I917" i="1" s="1"/>
  <c r="J917" i="1" s="1"/>
  <c r="I918" i="1" a="1"/>
  <c r="I918" i="1"/>
  <c r="J918" i="1" s="1"/>
  <c r="I919" i="1" a="1"/>
  <c r="I919" i="1"/>
  <c r="J919" i="1" s="1"/>
  <c r="I920" i="1" a="1"/>
  <c r="I920" i="1"/>
  <c r="J920" i="1" s="1"/>
  <c r="I921" i="1" a="1"/>
  <c r="I921" i="1" s="1"/>
  <c r="J921" i="1" s="1"/>
  <c r="I922" i="1" a="1"/>
  <c r="I922" i="1"/>
  <c r="J922" i="1" s="1"/>
  <c r="I923" i="1" a="1"/>
  <c r="I923" i="1"/>
  <c r="J923" i="1" s="1"/>
  <c r="I924" i="1" a="1"/>
  <c r="I924" i="1"/>
  <c r="J924" i="1" s="1"/>
  <c r="I925" i="1" a="1"/>
  <c r="I925" i="1" s="1"/>
  <c r="J925" i="1" s="1"/>
  <c r="I926" i="1" a="1"/>
  <c r="I926" i="1"/>
  <c r="J926" i="1" s="1"/>
  <c r="I927" i="1" a="1"/>
  <c r="I927" i="1"/>
  <c r="J927" i="1" s="1"/>
  <c r="I928" i="1" a="1"/>
  <c r="I928" i="1"/>
  <c r="J928" i="1" s="1"/>
  <c r="I929" i="1" a="1"/>
  <c r="I929" i="1" s="1"/>
  <c r="J929" i="1" s="1"/>
  <c r="I930" i="1" a="1"/>
  <c r="I930" i="1"/>
  <c r="J930" i="1" s="1"/>
  <c r="I931" i="1" a="1"/>
  <c r="I931" i="1"/>
  <c r="J931" i="1" s="1"/>
  <c r="I932" i="1" a="1"/>
  <c r="I932" i="1"/>
  <c r="J932" i="1" s="1"/>
  <c r="I933" i="1" a="1"/>
  <c r="I933" i="1" s="1"/>
  <c r="J933" i="1" s="1"/>
  <c r="I934" i="1" a="1"/>
  <c r="I934" i="1"/>
  <c r="J934" i="1" s="1"/>
  <c r="I935" i="1" a="1"/>
  <c r="I935" i="1"/>
  <c r="J935" i="1" s="1"/>
  <c r="I936" i="1" a="1"/>
  <c r="I936" i="1"/>
  <c r="J936" i="1" s="1"/>
  <c r="I937" i="1" a="1"/>
  <c r="I937" i="1" s="1"/>
  <c r="J937" i="1" s="1"/>
  <c r="I938" i="1" a="1"/>
  <c r="I938" i="1"/>
  <c r="J938" i="1" s="1"/>
  <c r="I939" i="1" a="1"/>
  <c r="I939" i="1"/>
  <c r="J939" i="1" s="1"/>
  <c r="I940" i="1" a="1"/>
  <c r="I940" i="1"/>
  <c r="J940" i="1" s="1"/>
  <c r="I941" i="1" a="1"/>
  <c r="I941" i="1" s="1"/>
  <c r="J941" i="1" s="1"/>
  <c r="I942" i="1" a="1"/>
  <c r="I942" i="1"/>
  <c r="J942" i="1" s="1"/>
  <c r="I943" i="1" a="1"/>
  <c r="I943" i="1"/>
  <c r="J943" i="1" s="1"/>
  <c r="I944" i="1" a="1"/>
  <c r="I944" i="1"/>
  <c r="J944" i="1" s="1"/>
  <c r="I945" i="1" a="1"/>
  <c r="I945" i="1" s="1"/>
  <c r="J945" i="1" s="1"/>
  <c r="I946" i="1" a="1"/>
  <c r="I946" i="1"/>
  <c r="J946" i="1" s="1"/>
  <c r="I947" i="1" a="1"/>
  <c r="I947" i="1"/>
  <c r="J947" i="1" s="1"/>
  <c r="I948" i="1" a="1"/>
  <c r="I948" i="1"/>
  <c r="J948" i="1" s="1"/>
  <c r="I949" i="1" a="1"/>
  <c r="I949" i="1" s="1"/>
  <c r="J949" i="1" s="1"/>
  <c r="I950" i="1" a="1"/>
  <c r="I950" i="1"/>
  <c r="J950" i="1" s="1"/>
  <c r="I951" i="1" a="1"/>
  <c r="I951" i="1"/>
  <c r="J951" i="1" s="1"/>
  <c r="I952" i="1" a="1"/>
  <c r="I952" i="1"/>
  <c r="J952" i="1" s="1"/>
  <c r="I953" i="1" a="1"/>
  <c r="I953" i="1" s="1"/>
  <c r="J953" i="1" s="1"/>
  <c r="I954" i="1" a="1"/>
  <c r="I954" i="1"/>
  <c r="J954" i="1" s="1"/>
  <c r="I955" i="1" a="1"/>
  <c r="I955" i="1"/>
  <c r="J955" i="1" s="1"/>
  <c r="I956" i="1" a="1"/>
  <c r="I956" i="1"/>
  <c r="J956" i="1" s="1"/>
  <c r="I957" i="1" a="1"/>
  <c r="I957" i="1" s="1"/>
  <c r="J957" i="1" s="1"/>
  <c r="I958" i="1" a="1"/>
  <c r="I958" i="1"/>
  <c r="J958" i="1" s="1"/>
  <c r="I959" i="1" a="1"/>
  <c r="I959" i="1"/>
  <c r="J959" i="1" s="1"/>
  <c r="I960" i="1" a="1"/>
  <c r="I960" i="1"/>
  <c r="J960" i="1" s="1"/>
  <c r="I961" i="1" a="1"/>
  <c r="I961" i="1" s="1"/>
  <c r="J961" i="1" s="1"/>
  <c r="I962" i="1" a="1"/>
  <c r="I962" i="1"/>
  <c r="J962" i="1" s="1"/>
  <c r="I963" i="1" a="1"/>
  <c r="I963" i="1"/>
  <c r="J963" i="1" s="1"/>
  <c r="I964" i="1" a="1"/>
  <c r="I964" i="1"/>
  <c r="J964" i="1" s="1"/>
  <c r="I965" i="1" a="1"/>
  <c r="I965" i="1" s="1"/>
  <c r="J965" i="1" s="1"/>
  <c r="I966" i="1" a="1"/>
  <c r="I966" i="1"/>
  <c r="J966" i="1" s="1"/>
  <c r="I967" i="1" a="1"/>
  <c r="I967" i="1"/>
  <c r="J967" i="1" s="1"/>
  <c r="I968" i="1" a="1"/>
  <c r="I968" i="1"/>
  <c r="J968" i="1" s="1"/>
  <c r="I969" i="1" a="1"/>
  <c r="I969" i="1" s="1"/>
  <c r="J969" i="1" s="1"/>
  <c r="I970" i="1" a="1"/>
  <c r="I970" i="1"/>
  <c r="J970" i="1" s="1"/>
  <c r="I971" i="1" a="1"/>
  <c r="I971" i="1"/>
  <c r="J971" i="1" s="1"/>
  <c r="I972" i="1" a="1"/>
  <c r="I972" i="1"/>
  <c r="J972" i="1" s="1"/>
  <c r="I973" i="1" a="1"/>
  <c r="I973" i="1" s="1"/>
  <c r="J973" i="1" s="1"/>
  <c r="I974" i="1" a="1"/>
  <c r="I974" i="1"/>
  <c r="J974" i="1" s="1"/>
  <c r="I975" i="1" a="1"/>
  <c r="I975" i="1"/>
  <c r="J975" i="1" s="1"/>
  <c r="I976" i="1" a="1"/>
  <c r="I976" i="1"/>
  <c r="J976" i="1" s="1"/>
  <c r="I977" i="1" a="1"/>
  <c r="I977" i="1" s="1"/>
  <c r="J977" i="1" s="1"/>
  <c r="I978" i="1" a="1"/>
  <c r="I978" i="1"/>
  <c r="J978" i="1" s="1"/>
  <c r="I979" i="1" a="1"/>
  <c r="I979" i="1"/>
  <c r="J979" i="1" s="1"/>
  <c r="I980" i="1" a="1"/>
  <c r="I980" i="1"/>
  <c r="J980" i="1" s="1"/>
  <c r="I981" i="1" a="1"/>
  <c r="I981" i="1" s="1"/>
  <c r="J981" i="1" s="1"/>
  <c r="I982" i="1" a="1"/>
  <c r="I982" i="1"/>
  <c r="J982" i="1" s="1"/>
  <c r="I983" i="1" a="1"/>
  <c r="I983" i="1"/>
  <c r="J983" i="1" s="1"/>
  <c r="I984" i="1" a="1"/>
  <c r="I984" i="1"/>
  <c r="J984" i="1" s="1"/>
  <c r="I985" i="1" a="1"/>
  <c r="I985" i="1" s="1"/>
  <c r="J985" i="1" s="1"/>
  <c r="I986" i="1" a="1"/>
  <c r="I986" i="1"/>
  <c r="J986" i="1" s="1"/>
  <c r="I987" i="1" a="1"/>
  <c r="I987" i="1"/>
  <c r="J987" i="1" s="1"/>
  <c r="I988" i="1" a="1"/>
  <c r="I988" i="1"/>
  <c r="J988" i="1" s="1"/>
  <c r="I989" i="1" a="1"/>
  <c r="I989" i="1" s="1"/>
  <c r="J989" i="1" s="1"/>
  <c r="I990" i="1" a="1"/>
  <c r="I990" i="1"/>
  <c r="J990" i="1" s="1"/>
  <c r="I991" i="1" a="1"/>
  <c r="I991" i="1"/>
  <c r="J991" i="1" s="1"/>
  <c r="I992" i="1" a="1"/>
  <c r="I992" i="1"/>
  <c r="J992" i="1" s="1"/>
  <c r="I993" i="1" a="1"/>
  <c r="I993" i="1" s="1"/>
  <c r="J993" i="1" s="1"/>
  <c r="I994" i="1" a="1"/>
  <c r="I994" i="1"/>
  <c r="J994" i="1" s="1"/>
  <c r="I995" i="1" a="1"/>
  <c r="I995" i="1"/>
  <c r="J995" i="1" s="1"/>
  <c r="I996" i="1" a="1"/>
  <c r="I996" i="1"/>
  <c r="J996" i="1" s="1"/>
  <c r="I997" i="1" a="1"/>
  <c r="I997" i="1" s="1"/>
  <c r="J997" i="1" s="1"/>
  <c r="I998" i="1" a="1"/>
  <c r="I998" i="1"/>
  <c r="J998" i="1" s="1"/>
  <c r="I999" i="1" a="1"/>
  <c r="I999" i="1"/>
  <c r="J999" i="1" s="1"/>
  <c r="I1000" i="1" a="1"/>
  <c r="I1000" i="1"/>
  <c r="J1000" i="1" s="1"/>
  <c r="I1001" i="1" a="1"/>
  <c r="I1001" i="1" s="1"/>
  <c r="J1001" i="1" s="1"/>
  <c r="I1002" i="1" a="1"/>
  <c r="I1002" i="1"/>
  <c r="J1002" i="1" s="1"/>
  <c r="I1003" i="1" a="1"/>
  <c r="I1003" i="1"/>
  <c r="J1003" i="1" s="1"/>
  <c r="I1004" i="1" a="1"/>
  <c r="I1004" i="1"/>
  <c r="J1004" i="1" s="1"/>
  <c r="I1005" i="1" a="1"/>
  <c r="I1005" i="1" s="1"/>
  <c r="J1005" i="1" s="1"/>
  <c r="I1006" i="1" a="1"/>
  <c r="I1006" i="1"/>
  <c r="J1006" i="1" s="1"/>
  <c r="I1007" i="1" a="1"/>
  <c r="I1007" i="1"/>
  <c r="J1007" i="1" s="1"/>
  <c r="I1008" i="1" a="1"/>
  <c r="I1008" i="1"/>
  <c r="J1008" i="1" s="1"/>
  <c r="I1009" i="1" a="1"/>
  <c r="I1009" i="1" s="1"/>
  <c r="J1009" i="1" s="1"/>
  <c r="I1010" i="1" a="1"/>
  <c r="I1010" i="1"/>
  <c r="J1010" i="1" s="1"/>
  <c r="I1011" i="1" a="1"/>
  <c r="I1011" i="1"/>
  <c r="J1011" i="1" s="1"/>
  <c r="I1012" i="1" a="1"/>
  <c r="I1012" i="1"/>
  <c r="J1012" i="1" s="1"/>
  <c r="I1013" i="1" a="1"/>
  <c r="I1013" i="1" s="1"/>
  <c r="J1013" i="1" s="1"/>
  <c r="I1014" i="1" a="1"/>
  <c r="I1014" i="1"/>
  <c r="J1014" i="1" s="1"/>
  <c r="I1015" i="1" a="1"/>
  <c r="I1015" i="1"/>
  <c r="J1015" i="1" s="1"/>
  <c r="I1016" i="1" a="1"/>
  <c r="I1016" i="1"/>
  <c r="J1016" i="1" s="1"/>
  <c r="I1017" i="1" a="1"/>
  <c r="I1017" i="1" s="1"/>
  <c r="J1017" i="1" s="1"/>
  <c r="I1018" i="1" a="1"/>
  <c r="I1018" i="1"/>
  <c r="J1018" i="1" s="1"/>
  <c r="I1019" i="1" a="1"/>
  <c r="I1019" i="1"/>
  <c r="J1019" i="1" s="1"/>
  <c r="I1020" i="1" a="1"/>
  <c r="I1020" i="1"/>
  <c r="J1020" i="1" s="1"/>
  <c r="I1021" i="1" a="1"/>
  <c r="I1021" i="1" s="1"/>
  <c r="J1021" i="1" s="1"/>
  <c r="I1022" i="1" a="1"/>
  <c r="I1022" i="1"/>
  <c r="J1022" i="1" s="1"/>
  <c r="I1023" i="1" a="1"/>
  <c r="I1023" i="1"/>
  <c r="J1023" i="1" s="1"/>
  <c r="I1024" i="1" a="1"/>
  <c r="I1024" i="1"/>
  <c r="J1024" i="1" s="1"/>
  <c r="I1025" i="1" a="1"/>
  <c r="I1025" i="1" s="1"/>
  <c r="J1025" i="1" s="1"/>
  <c r="I1026" i="1" a="1"/>
  <c r="I1026" i="1"/>
  <c r="J1026" i="1" s="1"/>
  <c r="I1027" i="1" a="1"/>
  <c r="I1027" i="1"/>
  <c r="J1027" i="1" s="1"/>
  <c r="I1028" i="1" a="1"/>
  <c r="I1028" i="1"/>
  <c r="J1028" i="1" s="1"/>
  <c r="I1029" i="1" a="1"/>
  <c r="I1029" i="1" s="1"/>
  <c r="J1029" i="1" s="1"/>
  <c r="I1030" i="1" a="1"/>
  <c r="I1030" i="1"/>
  <c r="J1030" i="1" s="1"/>
  <c r="I1031" i="1" a="1"/>
  <c r="I1031" i="1"/>
  <c r="J1031" i="1" s="1"/>
  <c r="I1032" i="1" a="1"/>
  <c r="I1032" i="1"/>
  <c r="J1032" i="1" s="1"/>
  <c r="I1033" i="1" a="1"/>
  <c r="I1033" i="1" s="1"/>
  <c r="J1033" i="1" s="1"/>
  <c r="I1034" i="1" a="1"/>
  <c r="I1034" i="1"/>
  <c r="J1034" i="1" s="1"/>
  <c r="I1035" i="1" a="1"/>
  <c r="I1035" i="1"/>
  <c r="J1035" i="1" s="1"/>
  <c r="I1036" i="1" a="1"/>
  <c r="I1036" i="1"/>
  <c r="J1036" i="1" s="1"/>
  <c r="I1037" i="1" a="1"/>
  <c r="I1037" i="1" s="1"/>
  <c r="J1037" i="1" s="1"/>
  <c r="I1038" i="1" a="1"/>
  <c r="I1038" i="1"/>
  <c r="J1038" i="1" s="1"/>
  <c r="I1039" i="1" a="1"/>
  <c r="I1039" i="1"/>
  <c r="J1039" i="1" s="1"/>
  <c r="I1040" i="1" a="1"/>
  <c r="I1040" i="1"/>
  <c r="J1040" i="1" s="1"/>
  <c r="I1041" i="1" a="1"/>
  <c r="I1041" i="1" s="1"/>
  <c r="J1041" i="1" s="1"/>
  <c r="I1042" i="1" a="1"/>
  <c r="I1042" i="1"/>
  <c r="J1042" i="1" s="1"/>
  <c r="I1043" i="1" a="1"/>
  <c r="I1043" i="1"/>
  <c r="J1043" i="1" s="1"/>
  <c r="I1044" i="1" a="1"/>
  <c r="I1044" i="1"/>
  <c r="J1044" i="1" s="1"/>
  <c r="I1045" i="1" a="1"/>
  <c r="I1045" i="1" s="1"/>
  <c r="J1045" i="1" s="1"/>
  <c r="I1046" i="1" a="1"/>
  <c r="I1046" i="1"/>
  <c r="J1046" i="1" s="1"/>
  <c r="I1047" i="1" a="1"/>
  <c r="I1047" i="1"/>
  <c r="J1047" i="1" s="1"/>
  <c r="I1048" i="1" a="1"/>
  <c r="I1048" i="1"/>
  <c r="J1048" i="1" s="1"/>
  <c r="I1049" i="1" a="1"/>
  <c r="I1049" i="1" s="1"/>
  <c r="J1049" i="1" s="1"/>
  <c r="I1050" i="1" a="1"/>
  <c r="I1050" i="1"/>
  <c r="J1050" i="1" s="1"/>
  <c r="I1051" i="1" a="1"/>
  <c r="I1051" i="1"/>
  <c r="J1051" i="1" s="1"/>
  <c r="I1052" i="1" a="1"/>
  <c r="I1052" i="1"/>
  <c r="J1052" i="1" s="1"/>
  <c r="I1053" i="1" a="1"/>
  <c r="I1053" i="1" s="1"/>
  <c r="J1053" i="1" s="1"/>
  <c r="I1054" i="1" a="1"/>
  <c r="I1054" i="1"/>
  <c r="J1054" i="1" s="1"/>
  <c r="I1055" i="1" a="1"/>
  <c r="I1055" i="1"/>
  <c r="J1055" i="1" s="1"/>
  <c r="I1056" i="1" a="1"/>
  <c r="I1056" i="1"/>
  <c r="J1056" i="1" s="1"/>
  <c r="I1057" i="1" a="1"/>
  <c r="I1057" i="1" s="1"/>
  <c r="J1057" i="1" s="1"/>
  <c r="I1058" i="1" a="1"/>
  <c r="I1058" i="1"/>
  <c r="J1058" i="1" s="1"/>
  <c r="I1059" i="1" a="1"/>
  <c r="I1059" i="1"/>
  <c r="J1059" i="1" s="1"/>
  <c r="I1060" i="1" a="1"/>
  <c r="I1060" i="1"/>
  <c r="J1060" i="1" s="1"/>
  <c r="I1061" i="1" a="1"/>
  <c r="I1061" i="1" s="1"/>
  <c r="J1061" i="1" s="1"/>
  <c r="I1062" i="1" a="1"/>
  <c r="I1062" i="1"/>
  <c r="J1062" i="1" s="1"/>
  <c r="I1063" i="1" a="1"/>
  <c r="I1063" i="1"/>
  <c r="J1063" i="1" s="1"/>
  <c r="I1064" i="1" a="1"/>
  <c r="I1064" i="1"/>
  <c r="J1064" i="1" s="1"/>
  <c r="I1065" i="1" a="1"/>
  <c r="I1065" i="1" s="1"/>
  <c r="J1065" i="1" s="1"/>
  <c r="I1066" i="1" a="1"/>
  <c r="I1066" i="1"/>
  <c r="J1066" i="1" s="1"/>
  <c r="I1067" i="1" a="1"/>
  <c r="I1067" i="1"/>
  <c r="J1067" i="1" s="1"/>
  <c r="I1068" i="1" a="1"/>
  <c r="I1068" i="1"/>
  <c r="J1068" i="1" s="1"/>
  <c r="I1069" i="1" a="1"/>
  <c r="I1069" i="1" s="1"/>
  <c r="J1069" i="1" s="1"/>
  <c r="I1070" i="1" a="1"/>
  <c r="I1070" i="1"/>
  <c r="J1070" i="1" s="1"/>
  <c r="I1071" i="1" a="1"/>
  <c r="I1071" i="1"/>
  <c r="J1071" i="1" s="1"/>
  <c r="I1072" i="1" a="1"/>
  <c r="I1072" i="1"/>
  <c r="J1072" i="1" s="1"/>
  <c r="I1073" i="1" a="1"/>
  <c r="I1073" i="1" s="1"/>
  <c r="J1073" i="1" s="1"/>
  <c r="I1074" i="1" a="1"/>
  <c r="I1074" i="1"/>
  <c r="J1074" i="1" s="1"/>
  <c r="I1075" i="1" a="1"/>
  <c r="I1075" i="1"/>
  <c r="J1075" i="1" s="1"/>
  <c r="I1076" i="1" a="1"/>
  <c r="I1076" i="1"/>
  <c r="J1076" i="1" s="1"/>
  <c r="I1077" i="1" a="1"/>
  <c r="I1077" i="1" s="1"/>
  <c r="J1077" i="1" s="1"/>
  <c r="I1078" i="1" a="1"/>
  <c r="I1078" i="1"/>
  <c r="J1078" i="1" s="1"/>
  <c r="I1079" i="1" a="1"/>
  <c r="I1079" i="1"/>
  <c r="J1079" i="1" s="1"/>
  <c r="I1080" i="1" a="1"/>
  <c r="I1080" i="1"/>
  <c r="J1080" i="1" s="1"/>
  <c r="I1081" i="1" a="1"/>
  <c r="I1081" i="1" s="1"/>
  <c r="J1081" i="1" s="1"/>
  <c r="I1082" i="1" a="1"/>
  <c r="I1082" i="1"/>
  <c r="J1082" i="1" s="1"/>
  <c r="I1083" i="1" a="1"/>
  <c r="I1083" i="1"/>
  <c r="J1083" i="1" s="1"/>
  <c r="I1084" i="1" a="1"/>
  <c r="I1084" i="1"/>
  <c r="J1084" i="1" s="1"/>
  <c r="I1085" i="1" a="1"/>
  <c r="I1085" i="1" s="1"/>
  <c r="J1085" i="1" s="1"/>
  <c r="I1086" i="1" a="1"/>
  <c r="I1086" i="1"/>
  <c r="J1086" i="1" s="1"/>
  <c r="I1087" i="1" a="1"/>
  <c r="I1087" i="1"/>
  <c r="J1087" i="1" s="1"/>
  <c r="I1088" i="1" a="1"/>
  <c r="I1088" i="1"/>
  <c r="J1088" i="1" s="1"/>
  <c r="I1089" i="1" a="1"/>
  <c r="I1089" i="1" s="1"/>
  <c r="J1089" i="1" s="1"/>
  <c r="I1090" i="1" a="1"/>
  <c r="I1090" i="1"/>
  <c r="J1090" i="1" s="1"/>
  <c r="I1091" i="1" a="1"/>
  <c r="I1091" i="1"/>
  <c r="J1091" i="1" s="1"/>
  <c r="I1092" i="1" a="1"/>
  <c r="I1092" i="1"/>
  <c r="J1092" i="1" s="1"/>
  <c r="I1093" i="1" a="1"/>
  <c r="I1093" i="1" s="1"/>
  <c r="J1093" i="1" s="1"/>
  <c r="I1094" i="1" a="1"/>
  <c r="I1094" i="1"/>
  <c r="J1094" i="1" s="1"/>
  <c r="I1095" i="1" a="1"/>
  <c r="I1095" i="1"/>
  <c r="J1095" i="1" s="1"/>
  <c r="I1096" i="1" a="1"/>
  <c r="I1096" i="1"/>
  <c r="J1096" i="1" s="1"/>
  <c r="I1097" i="1" a="1"/>
  <c r="I1097" i="1" s="1"/>
  <c r="J1097" i="1" s="1"/>
  <c r="I1098" i="1" a="1"/>
  <c r="I1098" i="1"/>
  <c r="J1098" i="1" s="1"/>
  <c r="I1099" i="1" a="1"/>
  <c r="I1099" i="1"/>
  <c r="J1099" i="1" s="1"/>
  <c r="I1100" i="1" a="1"/>
  <c r="I1100" i="1"/>
  <c r="J1100" i="1" s="1"/>
  <c r="I1101" i="1" a="1"/>
  <c r="I1101" i="1" s="1"/>
  <c r="J1101" i="1" s="1"/>
  <c r="I1102" i="1" a="1"/>
  <c r="I1102" i="1"/>
  <c r="J1102" i="1" s="1"/>
  <c r="I1103" i="1" a="1"/>
  <c r="I1103" i="1"/>
  <c r="J1103" i="1" s="1"/>
  <c r="I1104" i="1" a="1"/>
  <c r="I1104" i="1"/>
  <c r="J1104" i="1" s="1"/>
  <c r="I1105" i="1" a="1"/>
  <c r="I1105" i="1" s="1"/>
  <c r="J1105" i="1" s="1"/>
  <c r="I1106" i="1" a="1"/>
  <c r="I1106" i="1"/>
  <c r="J1106" i="1" s="1"/>
  <c r="I1107" i="1" a="1"/>
  <c r="I1107" i="1"/>
  <c r="J1107" i="1" s="1"/>
  <c r="I1108" i="1" a="1"/>
  <c r="I1108" i="1"/>
  <c r="J1108" i="1" s="1"/>
  <c r="I1109" i="1" a="1"/>
  <c r="I1109" i="1" s="1"/>
  <c r="J1109" i="1" s="1"/>
  <c r="I1110" i="1" a="1"/>
  <c r="I1110" i="1"/>
  <c r="J1110" i="1" s="1"/>
  <c r="I1111" i="1" a="1"/>
  <c r="I1111" i="1"/>
  <c r="J1111" i="1" s="1"/>
  <c r="I1112" i="1" a="1"/>
  <c r="I1112" i="1"/>
  <c r="J1112" i="1" s="1"/>
  <c r="I1113" i="1" a="1"/>
  <c r="I1113" i="1" s="1"/>
  <c r="J1113" i="1" s="1"/>
  <c r="I1114" i="1" a="1"/>
  <c r="I1114" i="1"/>
  <c r="J1114" i="1" s="1"/>
  <c r="I1115" i="1" a="1"/>
  <c r="I1115" i="1"/>
  <c r="J1115" i="1" s="1"/>
  <c r="I1116" i="1" a="1"/>
  <c r="I1116" i="1"/>
  <c r="J1116" i="1" s="1"/>
  <c r="I1117" i="1" a="1"/>
  <c r="I1117" i="1" s="1"/>
  <c r="J1117" i="1" s="1"/>
  <c r="I1118" i="1" a="1"/>
  <c r="I1118" i="1"/>
  <c r="J1118" i="1" s="1"/>
  <c r="I1119" i="1" a="1"/>
  <c r="I1119" i="1"/>
  <c r="J1119" i="1" s="1"/>
  <c r="I1120" i="1" a="1"/>
  <c r="I1120" i="1"/>
  <c r="J1120" i="1" s="1"/>
  <c r="I1121" i="1" a="1"/>
  <c r="I1121" i="1" s="1"/>
  <c r="J1121" i="1" s="1"/>
  <c r="I1122" i="1" a="1"/>
  <c r="I1122" i="1"/>
  <c r="J1122" i="1" s="1"/>
  <c r="I1123" i="1" a="1"/>
  <c r="I1123" i="1"/>
  <c r="J1123" i="1" s="1"/>
  <c r="I1124" i="1" a="1"/>
  <c r="I1124" i="1"/>
  <c r="J1124" i="1" s="1"/>
  <c r="I1125" i="1" a="1"/>
  <c r="I1125" i="1" s="1"/>
  <c r="J1125" i="1" s="1"/>
  <c r="I1126" i="1" a="1"/>
  <c r="I1126" i="1"/>
  <c r="J1126" i="1" s="1"/>
  <c r="I1127" i="1" a="1"/>
  <c r="I1127" i="1"/>
  <c r="J1127" i="1" s="1"/>
  <c r="I1128" i="1" a="1"/>
  <c r="I1128" i="1"/>
  <c r="J1128" i="1" s="1"/>
  <c r="I1129" i="1" a="1"/>
  <c r="I1129" i="1" s="1"/>
  <c r="J1129" i="1" s="1"/>
  <c r="I1130" i="1" a="1"/>
  <c r="I1130" i="1"/>
  <c r="J1130" i="1" s="1"/>
  <c r="I1131" i="1" a="1"/>
  <c r="I1131" i="1"/>
  <c r="J1131" i="1" s="1"/>
  <c r="I1132" i="1" a="1"/>
  <c r="I1132" i="1"/>
  <c r="J1132" i="1" s="1"/>
  <c r="I1133" i="1" a="1"/>
  <c r="I1133" i="1" s="1"/>
  <c r="J1133" i="1" s="1"/>
  <c r="I1134" i="1" a="1"/>
  <c r="I1134" i="1"/>
  <c r="J1134" i="1" s="1"/>
  <c r="I1135" i="1" a="1"/>
  <c r="I1135" i="1"/>
  <c r="J1135" i="1" s="1"/>
  <c r="I1136" i="1" a="1"/>
  <c r="I1136" i="1"/>
  <c r="J1136" i="1" s="1"/>
  <c r="I1137" i="1" a="1"/>
  <c r="I1137" i="1" s="1"/>
  <c r="J1137" i="1" s="1"/>
  <c r="I1138" i="1" a="1"/>
  <c r="I1138" i="1"/>
  <c r="J1138" i="1" s="1"/>
  <c r="I1139" i="1" a="1"/>
  <c r="I1139" i="1"/>
  <c r="J1139" i="1" s="1"/>
  <c r="I1140" i="1" a="1"/>
  <c r="I1140" i="1"/>
  <c r="J1140" i="1" s="1"/>
  <c r="I1141" i="1" a="1"/>
  <c r="I1141" i="1" s="1"/>
  <c r="J1141" i="1" s="1"/>
  <c r="I1142" i="1" a="1"/>
  <c r="I1142" i="1"/>
  <c r="J1142" i="1" s="1"/>
  <c r="I1143" i="1" a="1"/>
  <c r="I1143" i="1"/>
  <c r="J1143" i="1" s="1"/>
  <c r="I1144" i="1" a="1"/>
  <c r="I1144" i="1"/>
  <c r="J1144" i="1" s="1"/>
  <c r="I1145" i="1" a="1"/>
  <c r="I1145" i="1" s="1"/>
  <c r="J1145" i="1" s="1"/>
  <c r="I1146" i="1" a="1"/>
  <c r="I1146" i="1"/>
  <c r="J1146" i="1" s="1"/>
  <c r="I1147" i="1" a="1"/>
  <c r="I1147" i="1"/>
  <c r="J1147" i="1" s="1"/>
  <c r="I1148" i="1" a="1"/>
  <c r="I1148" i="1"/>
  <c r="J1148" i="1" s="1"/>
  <c r="I1149" i="1" a="1"/>
  <c r="I1149" i="1" s="1"/>
  <c r="J1149" i="1" s="1"/>
  <c r="I1150" i="1" a="1"/>
  <c r="I1150" i="1"/>
  <c r="J1150" i="1" s="1"/>
  <c r="I1151" i="1" a="1"/>
  <c r="I1151" i="1"/>
  <c r="J1151" i="1" s="1"/>
  <c r="I1152" i="1" a="1"/>
  <c r="I1152" i="1"/>
  <c r="J1152" i="1" s="1"/>
  <c r="I1153" i="1" a="1"/>
  <c r="I1153" i="1" s="1"/>
  <c r="J1153" i="1" s="1"/>
  <c r="I1154" i="1" a="1"/>
  <c r="I1154" i="1"/>
  <c r="J1154" i="1" s="1"/>
  <c r="I1155" i="1" a="1"/>
  <c r="I1155" i="1"/>
  <c r="J1155" i="1" s="1"/>
  <c r="I1156" i="1" a="1"/>
  <c r="I1156" i="1"/>
  <c r="J1156" i="1" s="1"/>
  <c r="I1157" i="1" a="1"/>
  <c r="I1157" i="1" s="1"/>
  <c r="J1157" i="1" s="1"/>
  <c r="I1158" i="1" a="1"/>
  <c r="I1158" i="1"/>
  <c r="J1158" i="1" s="1"/>
  <c r="I1159" i="1" a="1"/>
  <c r="I1159" i="1"/>
  <c r="J1159" i="1" s="1"/>
  <c r="I1160" i="1" a="1"/>
  <c r="I1160" i="1"/>
  <c r="J1160" i="1" s="1"/>
  <c r="I1161" i="1" a="1"/>
  <c r="I1161" i="1" s="1"/>
  <c r="J1161" i="1" s="1"/>
  <c r="I1162" i="1" a="1"/>
  <c r="I1162" i="1"/>
  <c r="J1162" i="1" s="1"/>
  <c r="I1163" i="1" a="1"/>
  <c r="I1163" i="1"/>
  <c r="J1163" i="1" s="1"/>
  <c r="I1164" i="1" a="1"/>
  <c r="I1164" i="1"/>
  <c r="J1164" i="1" s="1"/>
  <c r="I1165" i="1" a="1"/>
  <c r="I1165" i="1" s="1"/>
  <c r="J1165" i="1" s="1"/>
  <c r="I1166" i="1" a="1"/>
  <c r="I1166" i="1"/>
  <c r="J1166" i="1" s="1"/>
  <c r="I1167" i="1" a="1"/>
  <c r="I1167" i="1"/>
  <c r="J1167" i="1" s="1"/>
  <c r="I1168" i="1" a="1"/>
  <c r="I1168" i="1"/>
  <c r="J1168" i="1" s="1"/>
  <c r="I1169" i="1" a="1"/>
  <c r="I1169" i="1" s="1"/>
  <c r="J1169" i="1" s="1"/>
  <c r="I1170" i="1" a="1"/>
  <c r="I1170" i="1"/>
  <c r="J1170" i="1" s="1"/>
  <c r="I1171" i="1" a="1"/>
  <c r="I1171" i="1"/>
  <c r="J1171" i="1" s="1"/>
  <c r="I1172" i="1" a="1"/>
  <c r="I1172" i="1"/>
  <c r="J1172" i="1" s="1"/>
  <c r="I1173" i="1" a="1"/>
  <c r="I1173" i="1" s="1"/>
  <c r="J1173" i="1" s="1"/>
  <c r="I1174" i="1" a="1"/>
  <c r="I1174" i="1"/>
  <c r="J1174" i="1" s="1"/>
  <c r="I1175" i="1" a="1"/>
  <c r="I1175" i="1"/>
  <c r="J1175" i="1" s="1"/>
  <c r="I1176" i="1" a="1"/>
  <c r="I1176" i="1"/>
  <c r="J1176" i="1" s="1"/>
  <c r="I1177" i="1" a="1"/>
  <c r="I1177" i="1" s="1"/>
  <c r="J1177" i="1" s="1"/>
  <c r="I1178" i="1" a="1"/>
  <c r="I1178" i="1"/>
  <c r="J1178" i="1" s="1"/>
  <c r="I1179" i="1" a="1"/>
  <c r="I1179" i="1"/>
  <c r="J1179" i="1" s="1"/>
  <c r="I1180" i="1" a="1"/>
  <c r="I1180" i="1"/>
  <c r="J1180" i="1" s="1"/>
  <c r="I1181" i="1" a="1"/>
  <c r="I1181" i="1" s="1"/>
  <c r="J1181" i="1" s="1"/>
  <c r="I1182" i="1" a="1"/>
  <c r="I1182" i="1"/>
  <c r="J1182" i="1" s="1"/>
  <c r="I1183" i="1" a="1"/>
  <c r="I1183" i="1"/>
  <c r="J1183" i="1" s="1"/>
  <c r="I1184" i="1" a="1"/>
  <c r="I1184" i="1"/>
  <c r="J1184" i="1" s="1"/>
  <c r="I1185" i="1" a="1"/>
  <c r="I1185" i="1" s="1"/>
  <c r="J1185" i="1" s="1"/>
  <c r="I1186" i="1" a="1"/>
  <c r="I1186" i="1"/>
  <c r="J1186" i="1" s="1"/>
  <c r="I1187" i="1" a="1"/>
  <c r="I1187" i="1"/>
  <c r="J1187" i="1" s="1"/>
  <c r="I1188" i="1" a="1"/>
  <c r="I1188" i="1"/>
  <c r="J1188" i="1" s="1"/>
  <c r="I1189" i="1" a="1"/>
  <c r="I1189" i="1" s="1"/>
  <c r="J1189" i="1" s="1"/>
  <c r="I1190" i="1" a="1"/>
  <c r="I1190" i="1"/>
  <c r="J1190" i="1" s="1"/>
  <c r="I1191" i="1" a="1"/>
  <c r="I1191" i="1"/>
  <c r="J1191" i="1" s="1"/>
  <c r="I1192" i="1" a="1"/>
  <c r="I1192" i="1"/>
  <c r="J1192" i="1" s="1"/>
  <c r="I1193" i="1" a="1"/>
  <c r="I1193" i="1" s="1"/>
  <c r="J1193" i="1" s="1"/>
  <c r="I1194" i="1" a="1"/>
  <c r="I1194" i="1"/>
  <c r="J1194" i="1" s="1"/>
  <c r="I1195" i="1" a="1"/>
  <c r="I1195" i="1"/>
  <c r="J1195" i="1" s="1"/>
  <c r="I1196" i="1" a="1"/>
  <c r="I1196" i="1"/>
  <c r="J1196" i="1" s="1"/>
  <c r="I1197" i="1" a="1"/>
  <c r="I1197" i="1" s="1"/>
  <c r="J1197" i="1" s="1"/>
  <c r="I1198" i="1" a="1"/>
  <c r="I1198" i="1"/>
  <c r="J1198" i="1" s="1"/>
  <c r="I1199" i="1" a="1"/>
  <c r="I1199" i="1"/>
  <c r="J1199" i="1" s="1"/>
  <c r="I1200" i="1" a="1"/>
  <c r="I1200" i="1"/>
  <c r="J1200" i="1" s="1"/>
  <c r="I1201" i="1" a="1"/>
  <c r="I1201" i="1" s="1"/>
  <c r="J1201" i="1" s="1"/>
  <c r="I1202" i="1" a="1"/>
  <c r="I1202" i="1"/>
  <c r="J1202" i="1" s="1"/>
  <c r="I1203" i="1" a="1"/>
  <c r="I1203" i="1"/>
  <c r="J1203" i="1" s="1"/>
  <c r="I1204" i="1" a="1"/>
  <c r="I1204" i="1"/>
  <c r="J1204" i="1" s="1"/>
  <c r="I1205" i="1" a="1"/>
  <c r="I1205" i="1" s="1"/>
  <c r="J1205" i="1" s="1"/>
  <c r="I1206" i="1" a="1"/>
  <c r="I1206" i="1"/>
  <c r="J1206" i="1" s="1"/>
  <c r="I1207" i="1" a="1"/>
  <c r="I1207" i="1"/>
  <c r="J1207" i="1" s="1"/>
  <c r="I1208" i="1" a="1"/>
  <c r="I1208" i="1"/>
  <c r="J1208" i="1" s="1"/>
  <c r="I1209" i="1" a="1"/>
  <c r="I1209" i="1" s="1"/>
  <c r="J1209" i="1" s="1"/>
  <c r="I1210" i="1" a="1"/>
  <c r="I1210" i="1"/>
  <c r="J1210" i="1" s="1"/>
  <c r="I1211" i="1" a="1"/>
  <c r="I1211" i="1"/>
  <c r="J1211" i="1" s="1"/>
  <c r="I1212" i="1" a="1"/>
  <c r="I1212" i="1"/>
  <c r="J1212" i="1" s="1"/>
  <c r="I1213" i="1" a="1"/>
  <c r="I1213" i="1" s="1"/>
  <c r="J1213" i="1" s="1"/>
  <c r="I1214" i="1" a="1"/>
  <c r="I1214" i="1"/>
  <c r="J1214" i="1" s="1"/>
  <c r="I1215" i="1" a="1"/>
  <c r="I1215" i="1"/>
  <c r="J1215" i="1" s="1"/>
  <c r="I1216" i="1" a="1"/>
  <c r="I1216" i="1"/>
  <c r="J1216" i="1" s="1"/>
  <c r="I1217" i="1" a="1"/>
  <c r="I1217" i="1" s="1"/>
  <c r="J1217" i="1" s="1"/>
  <c r="I1218" i="1" a="1"/>
  <c r="I1218" i="1"/>
  <c r="J1218" i="1" s="1"/>
  <c r="I1219" i="1" a="1"/>
  <c r="I1219" i="1"/>
  <c r="J1219" i="1" s="1"/>
  <c r="I1220" i="1" a="1"/>
  <c r="I1220" i="1"/>
  <c r="J1220" i="1" s="1"/>
  <c r="I1221" i="1" a="1"/>
  <c r="I1221" i="1" s="1"/>
  <c r="J1221" i="1" s="1"/>
  <c r="I1222" i="1" a="1"/>
  <c r="I1222" i="1"/>
  <c r="J1222" i="1" s="1"/>
  <c r="I1223" i="1" a="1"/>
  <c r="I1223" i="1"/>
  <c r="J1223" i="1" s="1"/>
  <c r="I1224" i="1" a="1"/>
  <c r="I1224" i="1"/>
  <c r="J1224" i="1" s="1"/>
  <c r="I1225" i="1" a="1"/>
  <c r="I1225" i="1" s="1"/>
  <c r="J1225" i="1" s="1"/>
  <c r="I1226" i="1" a="1"/>
  <c r="I1226" i="1"/>
  <c r="J1226" i="1" s="1"/>
  <c r="I1227" i="1" a="1"/>
  <c r="I1227" i="1"/>
  <c r="J1227" i="1" s="1"/>
  <c r="I1228" i="1" a="1"/>
  <c r="I1228" i="1"/>
  <c r="J1228" i="1" s="1"/>
  <c r="I1229" i="1" a="1"/>
  <c r="I1229" i="1" s="1"/>
  <c r="J1229" i="1" s="1"/>
  <c r="I1230" i="1" a="1"/>
  <c r="I1230" i="1"/>
  <c r="J1230" i="1" s="1"/>
  <c r="I1231" i="1" a="1"/>
  <c r="I1231" i="1"/>
  <c r="J1231" i="1" s="1"/>
  <c r="I1232" i="1" a="1"/>
  <c r="I1232" i="1"/>
  <c r="J1232" i="1" s="1"/>
  <c r="I1233" i="1" a="1"/>
  <c r="I1233" i="1" s="1"/>
  <c r="J1233" i="1" s="1"/>
  <c r="I1234" i="1" a="1"/>
  <c r="I1234" i="1"/>
  <c r="J1234" i="1" s="1"/>
  <c r="I1235" i="1" a="1"/>
  <c r="I1235" i="1"/>
  <c r="J1235" i="1" s="1"/>
  <c r="I1236" i="1" a="1"/>
  <c r="I1236" i="1"/>
  <c r="J1236" i="1" s="1"/>
  <c r="I1237" i="1" a="1"/>
  <c r="I1237" i="1" s="1"/>
  <c r="J1237" i="1" s="1"/>
  <c r="I1238" i="1" a="1"/>
  <c r="I1238" i="1"/>
  <c r="J1238" i="1" s="1"/>
  <c r="I1239" i="1" a="1"/>
  <c r="I1239" i="1"/>
  <c r="J1239" i="1" s="1"/>
  <c r="I1240" i="1" a="1"/>
  <c r="I1240" i="1"/>
  <c r="J1240" i="1" s="1"/>
  <c r="I1241" i="1" a="1"/>
  <c r="I1241" i="1" s="1"/>
  <c r="J1241" i="1" s="1"/>
  <c r="I1242" i="1" a="1"/>
  <c r="I1242" i="1"/>
  <c r="J1242" i="1" s="1"/>
  <c r="I1243" i="1" a="1"/>
  <c r="I1243" i="1"/>
  <c r="J1243" i="1" s="1"/>
  <c r="I1244" i="1" a="1"/>
  <c r="I1244" i="1"/>
  <c r="J1244" i="1" s="1"/>
  <c r="I1245" i="1" a="1"/>
  <c r="I1245" i="1" s="1"/>
  <c r="J1245" i="1" s="1"/>
  <c r="I1246" i="1" a="1"/>
  <c r="I1246" i="1"/>
  <c r="J1246" i="1" s="1"/>
  <c r="I1247" i="1" a="1"/>
  <c r="I1247" i="1"/>
  <c r="J1247" i="1" s="1"/>
  <c r="I1248" i="1" a="1"/>
  <c r="I1248" i="1"/>
  <c r="J1248" i="1" s="1"/>
  <c r="I1249" i="1" a="1"/>
  <c r="I1249" i="1" s="1"/>
  <c r="J1249" i="1" s="1"/>
  <c r="I1250" i="1" a="1"/>
  <c r="I1250" i="1"/>
  <c r="J1250" i="1" s="1"/>
  <c r="I1251" i="1" a="1"/>
  <c r="I1251" i="1"/>
  <c r="J1251" i="1" s="1"/>
  <c r="I1252" i="1" a="1"/>
  <c r="I1252" i="1"/>
  <c r="J1252" i="1" s="1"/>
  <c r="I1253" i="1" a="1"/>
  <c r="I1253" i="1" s="1"/>
  <c r="J1253" i="1" s="1"/>
  <c r="I1254" i="1" a="1"/>
  <c r="I1254" i="1"/>
  <c r="J1254" i="1" s="1"/>
  <c r="I1255" i="1" a="1"/>
  <c r="I1255" i="1"/>
  <c r="J1255" i="1" s="1"/>
  <c r="I1256" i="1" a="1"/>
  <c r="I1256" i="1"/>
  <c r="J1256" i="1" s="1"/>
  <c r="I1257" i="1" a="1"/>
  <c r="I1257" i="1" s="1"/>
  <c r="J1257" i="1" s="1"/>
  <c r="I1258" i="1" a="1"/>
  <c r="I1258" i="1"/>
  <c r="J1258" i="1" s="1"/>
  <c r="I1259" i="1" a="1"/>
  <c r="I1259" i="1"/>
  <c r="J1259" i="1" s="1"/>
  <c r="I1260" i="1" a="1"/>
  <c r="I1260" i="1"/>
  <c r="J1260" i="1" s="1"/>
  <c r="I1261" i="1" a="1"/>
  <c r="I1261" i="1" s="1"/>
  <c r="J1261" i="1" s="1"/>
  <c r="I1262" i="1" a="1"/>
  <c r="I1262" i="1"/>
  <c r="J1262" i="1" s="1"/>
  <c r="I1263" i="1" a="1"/>
  <c r="I1263" i="1"/>
  <c r="J1263" i="1" s="1"/>
  <c r="I1264" i="1" a="1"/>
  <c r="I1264" i="1"/>
  <c r="J1264" i="1" s="1"/>
  <c r="I1265" i="1" a="1"/>
  <c r="I1265" i="1" s="1"/>
  <c r="J1265" i="1" s="1"/>
  <c r="I1266" i="1" a="1"/>
  <c r="I1266" i="1"/>
  <c r="J1266" i="1" s="1"/>
  <c r="I1267" i="1" a="1"/>
  <c r="I1267" i="1"/>
  <c r="J1267" i="1" s="1"/>
  <c r="I1268" i="1" a="1"/>
  <c r="I1268" i="1"/>
  <c r="J1268" i="1" s="1"/>
  <c r="I1269" i="1" a="1"/>
  <c r="I1269" i="1" s="1"/>
  <c r="J1269" i="1" s="1"/>
  <c r="I1270" i="1" a="1"/>
  <c r="I1270" i="1"/>
  <c r="J1270" i="1" s="1"/>
  <c r="I1271" i="1" a="1"/>
  <c r="I1271" i="1"/>
  <c r="J1271" i="1" s="1"/>
  <c r="I1272" i="1" a="1"/>
  <c r="I1272" i="1"/>
  <c r="J1272" i="1" s="1"/>
  <c r="I1273" i="1" a="1"/>
  <c r="I1273" i="1" s="1"/>
  <c r="J1273" i="1" s="1"/>
  <c r="I1274" i="1" a="1"/>
  <c r="I1274" i="1"/>
  <c r="J1274" i="1" s="1"/>
  <c r="I1275" i="1" a="1"/>
  <c r="I1275" i="1"/>
  <c r="J1275" i="1" s="1"/>
  <c r="I1276" i="1" a="1"/>
  <c r="I1276" i="1"/>
  <c r="J1276" i="1" s="1"/>
  <c r="I1277" i="1" a="1"/>
  <c r="I1277" i="1" s="1"/>
  <c r="J1277" i="1" s="1"/>
  <c r="I1278" i="1" a="1"/>
  <c r="I1278" i="1"/>
  <c r="J1278" i="1" s="1"/>
  <c r="I1279" i="1" a="1"/>
  <c r="I1279" i="1"/>
  <c r="J1279" i="1" s="1"/>
  <c r="I1280" i="1" a="1"/>
  <c r="I1280" i="1"/>
  <c r="J1280" i="1" s="1"/>
  <c r="I1281" i="1" a="1"/>
  <c r="I1281" i="1" s="1"/>
  <c r="J1281" i="1" s="1"/>
  <c r="I1282" i="1" a="1"/>
  <c r="I1282" i="1"/>
  <c r="J1282" i="1" s="1"/>
  <c r="I1283" i="1" a="1"/>
  <c r="I1283" i="1"/>
  <c r="J1283" i="1" s="1"/>
  <c r="I1284" i="1" a="1"/>
  <c r="I1284" i="1"/>
  <c r="J1284" i="1" s="1"/>
  <c r="I1285" i="1" a="1"/>
  <c r="I1285" i="1" s="1"/>
  <c r="J1285" i="1" s="1"/>
  <c r="I1286" i="1" a="1"/>
  <c r="I1286" i="1"/>
  <c r="J1286" i="1" s="1"/>
  <c r="I1287" i="1" a="1"/>
  <c r="I1287" i="1"/>
  <c r="J1287" i="1" s="1"/>
  <c r="I1288" i="1" a="1"/>
  <c r="I1288" i="1"/>
  <c r="J1288" i="1" s="1"/>
  <c r="I1289" i="1" a="1"/>
  <c r="I1289" i="1" s="1"/>
  <c r="J1289" i="1" s="1"/>
  <c r="I1290" i="1" a="1"/>
  <c r="I1290" i="1"/>
  <c r="J1290" i="1" s="1"/>
  <c r="I1291" i="1" a="1"/>
  <c r="I1291" i="1"/>
  <c r="J1291" i="1" s="1"/>
  <c r="I1292" i="1" a="1"/>
  <c r="I1292" i="1"/>
  <c r="J1292" i="1" s="1"/>
  <c r="I1293" i="1" a="1"/>
  <c r="I1293" i="1" s="1"/>
  <c r="J1293" i="1" s="1"/>
  <c r="I1294" i="1" a="1"/>
  <c r="I1294" i="1"/>
  <c r="J1294" i="1" s="1"/>
  <c r="I1295" i="1" a="1"/>
  <c r="I1295" i="1"/>
  <c r="J1295" i="1" s="1"/>
  <c r="I1296" i="1" a="1"/>
  <c r="I1296" i="1"/>
  <c r="J1296" i="1" s="1"/>
  <c r="I1297" i="1" a="1"/>
  <c r="I1297" i="1" s="1"/>
  <c r="J1297" i="1" s="1"/>
  <c r="I1298" i="1" a="1"/>
  <c r="I1298" i="1"/>
  <c r="J1298" i="1" s="1"/>
  <c r="I1299" i="1" a="1"/>
  <c r="I1299" i="1"/>
  <c r="J1299" i="1" s="1"/>
  <c r="I1300" i="1" a="1"/>
  <c r="I1300" i="1"/>
  <c r="J1300" i="1" s="1"/>
  <c r="I1301" i="1" a="1"/>
  <c r="I1301" i="1" s="1"/>
  <c r="J1301" i="1" s="1"/>
  <c r="I1302" i="1" a="1"/>
  <c r="I1302" i="1"/>
  <c r="J1302" i="1" s="1"/>
  <c r="I1303" i="1" a="1"/>
  <c r="I1303" i="1"/>
  <c r="J1303" i="1" s="1"/>
  <c r="I1304" i="1" a="1"/>
  <c r="I1304" i="1"/>
  <c r="J1304" i="1" s="1"/>
  <c r="I1305" i="1" a="1"/>
  <c r="I1305" i="1" s="1"/>
  <c r="J1305" i="1" s="1"/>
  <c r="I1306" i="1" a="1"/>
  <c r="I1306" i="1"/>
  <c r="J1306" i="1" s="1"/>
  <c r="I1307" i="1" a="1"/>
  <c r="I1307" i="1"/>
  <c r="J1307" i="1" s="1"/>
  <c r="I1308" i="1" a="1"/>
  <c r="I1308" i="1"/>
  <c r="J1308" i="1" s="1"/>
  <c r="I1309" i="1" a="1"/>
  <c r="I1309" i="1" s="1"/>
  <c r="J1309" i="1" s="1"/>
  <c r="I1310" i="1" a="1"/>
  <c r="I1310" i="1"/>
  <c r="J1310" i="1" s="1"/>
  <c r="I1311" i="1" a="1"/>
  <c r="I1311" i="1"/>
  <c r="J1311" i="1" s="1"/>
  <c r="I1312" i="1" a="1"/>
  <c r="I1312" i="1"/>
  <c r="J1312" i="1" s="1"/>
  <c r="I1313" i="1" a="1"/>
  <c r="I1313" i="1" s="1"/>
  <c r="J1313" i="1" s="1"/>
  <c r="I1314" i="1" a="1"/>
  <c r="I1314" i="1"/>
  <c r="J1314" i="1" s="1"/>
  <c r="I1315" i="1" a="1"/>
  <c r="I1315" i="1"/>
  <c r="J1315" i="1" s="1"/>
  <c r="I1316" i="1" a="1"/>
  <c r="I1316" i="1"/>
  <c r="J1316" i="1" s="1"/>
  <c r="I1317" i="1" a="1"/>
  <c r="I1317" i="1" s="1"/>
  <c r="J1317" i="1" s="1"/>
  <c r="I1318" i="1" a="1"/>
  <c r="I1318" i="1"/>
  <c r="J1318" i="1" s="1"/>
  <c r="I1319" i="1" a="1"/>
  <c r="I1319" i="1"/>
  <c r="J1319" i="1" s="1"/>
  <c r="I1320" i="1" a="1"/>
  <c r="I1320" i="1"/>
  <c r="J1320" i="1" s="1"/>
  <c r="I1321" i="1" a="1"/>
  <c r="I1321" i="1" s="1"/>
  <c r="J1321" i="1" s="1"/>
  <c r="I1322" i="1" a="1"/>
  <c r="I1322" i="1"/>
  <c r="J1322" i="1" s="1"/>
  <c r="I1323" i="1" a="1"/>
  <c r="I1323" i="1"/>
  <c r="J1323" i="1" s="1"/>
  <c r="I1324" i="1" a="1"/>
  <c r="I1324" i="1"/>
  <c r="J1324" i="1" s="1"/>
  <c r="I1325" i="1" a="1"/>
  <c r="I1325" i="1" s="1"/>
  <c r="J1325" i="1" s="1"/>
  <c r="I1326" i="1" a="1"/>
  <c r="I1326" i="1"/>
  <c r="J1326" i="1" s="1"/>
  <c r="I1327" i="1" a="1"/>
  <c r="I1327" i="1"/>
  <c r="J1327" i="1" s="1"/>
  <c r="I1328" i="1" a="1"/>
  <c r="I1328" i="1"/>
  <c r="J1328" i="1" s="1"/>
  <c r="I1329" i="1" a="1"/>
  <c r="I1329" i="1" s="1"/>
  <c r="J1329" i="1" s="1"/>
  <c r="I1330" i="1" a="1"/>
  <c r="I1330" i="1"/>
  <c r="J1330" i="1" s="1"/>
  <c r="I1331" i="1" a="1"/>
  <c r="I1331" i="1"/>
  <c r="J1331" i="1" s="1"/>
  <c r="I1332" i="1" a="1"/>
  <c r="I1332" i="1"/>
  <c r="J1332" i="1" s="1"/>
  <c r="I1333" i="1" a="1"/>
  <c r="I1333" i="1" s="1"/>
  <c r="J1333" i="1" s="1"/>
  <c r="I1334" i="1" a="1"/>
  <c r="I1334" i="1"/>
  <c r="J1334" i="1" s="1"/>
  <c r="I1335" i="1" a="1"/>
  <c r="I1335" i="1"/>
  <c r="J1335" i="1" s="1"/>
  <c r="I1336" i="1" a="1"/>
  <c r="I1336" i="1"/>
  <c r="J1336" i="1" s="1"/>
  <c r="I1337" i="1" a="1"/>
  <c r="I1337" i="1" s="1"/>
  <c r="J1337" i="1" s="1"/>
  <c r="I1338" i="1" a="1"/>
  <c r="I1338" i="1"/>
  <c r="J1338" i="1" s="1"/>
  <c r="I1339" i="1" a="1"/>
  <c r="I1339" i="1"/>
  <c r="J1339" i="1" s="1"/>
  <c r="I1340" i="1" a="1"/>
  <c r="I1340" i="1"/>
  <c r="J1340" i="1" s="1"/>
  <c r="I1341" i="1" a="1"/>
  <c r="I1341" i="1" s="1"/>
  <c r="J1341" i="1" s="1"/>
  <c r="I1342" i="1" a="1"/>
  <c r="I1342" i="1"/>
  <c r="J1342" i="1" s="1"/>
  <c r="I1343" i="1" a="1"/>
  <c r="I1343" i="1"/>
  <c r="J1343" i="1" s="1"/>
  <c r="I1344" i="1" a="1"/>
  <c r="I1344" i="1"/>
  <c r="J1344" i="1" s="1"/>
  <c r="I1345" i="1" a="1"/>
  <c r="I1345" i="1" s="1"/>
  <c r="J1345" i="1" s="1"/>
  <c r="I1346" i="1" a="1"/>
  <c r="I1346" i="1"/>
  <c r="J1346" i="1" s="1"/>
  <c r="I1347" i="1" a="1"/>
  <c r="I1347" i="1"/>
  <c r="J1347" i="1" s="1"/>
  <c r="I1348" i="1" a="1"/>
  <c r="I1348" i="1"/>
  <c r="J1348" i="1" s="1"/>
  <c r="I1349" i="1" a="1"/>
  <c r="I1349" i="1" s="1"/>
  <c r="J1349" i="1" s="1"/>
  <c r="I1350" i="1" a="1"/>
  <c r="I1350" i="1"/>
  <c r="J1350" i="1" s="1"/>
  <c r="I1351" i="1" a="1"/>
  <c r="I1351" i="1"/>
  <c r="J1351" i="1" s="1"/>
  <c r="I1352" i="1" a="1"/>
  <c r="I1352" i="1"/>
  <c r="J1352" i="1" s="1"/>
  <c r="I1353" i="1" a="1"/>
  <c r="I1353" i="1" s="1"/>
  <c r="J1353" i="1" s="1"/>
  <c r="I1354" i="1" a="1"/>
  <c r="I1354" i="1"/>
  <c r="J1354" i="1" s="1"/>
  <c r="I1355" i="1" a="1"/>
  <c r="I1355" i="1"/>
  <c r="J1355" i="1" s="1"/>
  <c r="I1356" i="1" a="1"/>
  <c r="I1356" i="1"/>
  <c r="J1356" i="1" s="1"/>
  <c r="I1357" i="1" a="1"/>
  <c r="I1357" i="1" s="1"/>
  <c r="J1357" i="1" s="1"/>
  <c r="I1358" i="1" a="1"/>
  <c r="I1358" i="1"/>
  <c r="J1358" i="1" s="1"/>
  <c r="I1359" i="1" a="1"/>
  <c r="I1359" i="1"/>
  <c r="J1359" i="1" s="1"/>
  <c r="I1360" i="1" a="1"/>
  <c r="I1360" i="1"/>
  <c r="J1360" i="1" s="1"/>
  <c r="I1361" i="1" a="1"/>
  <c r="I1361" i="1" s="1"/>
  <c r="J1361" i="1" s="1"/>
  <c r="I1362" i="1" a="1"/>
  <c r="I1362" i="1"/>
  <c r="J1362" i="1" s="1"/>
  <c r="I1363" i="1" a="1"/>
  <c r="I1363" i="1"/>
  <c r="J1363" i="1" s="1"/>
  <c r="I1364" i="1" a="1"/>
  <c r="I1364" i="1"/>
  <c r="J1364" i="1" s="1"/>
  <c r="I1365" i="1" a="1"/>
  <c r="I1365" i="1" s="1"/>
  <c r="J1365" i="1" s="1"/>
  <c r="I1366" i="1" a="1"/>
  <c r="I1366" i="1"/>
  <c r="J1366" i="1" s="1"/>
  <c r="I1367" i="1" a="1"/>
  <c r="I1367" i="1"/>
  <c r="J1367" i="1" s="1"/>
  <c r="I1368" i="1" a="1"/>
  <c r="I1368" i="1"/>
  <c r="J1368" i="1" s="1"/>
  <c r="I1369" i="1" a="1"/>
  <c r="I1369" i="1" s="1"/>
  <c r="J1369" i="1" s="1"/>
  <c r="I1370" i="1" a="1"/>
  <c r="I1370" i="1"/>
  <c r="J1370" i="1" s="1"/>
  <c r="I1371" i="1" a="1"/>
  <c r="I1371" i="1"/>
  <c r="J1371" i="1" s="1"/>
  <c r="I1372" i="1" a="1"/>
  <c r="I1372" i="1"/>
  <c r="J1372" i="1" s="1"/>
  <c r="I1373" i="1" a="1"/>
  <c r="I1373" i="1" s="1"/>
  <c r="J1373" i="1" s="1"/>
  <c r="I1374" i="1" a="1"/>
  <c r="I1374" i="1"/>
  <c r="J1374" i="1" s="1"/>
  <c r="I1375" i="1" a="1"/>
  <c r="I1375" i="1"/>
  <c r="J1375" i="1" s="1"/>
  <c r="I1376" i="1" a="1"/>
  <c r="I1376" i="1"/>
  <c r="J1376" i="1" s="1"/>
  <c r="I1377" i="1" a="1"/>
  <c r="I1377" i="1" s="1"/>
  <c r="J1377" i="1" s="1"/>
  <c r="I1378" i="1" a="1"/>
  <c r="I1378" i="1"/>
  <c r="J1378" i="1" s="1"/>
  <c r="I1379" i="1" a="1"/>
  <c r="I1379" i="1"/>
  <c r="J1379" i="1" s="1"/>
  <c r="I1380" i="1" a="1"/>
  <c r="I1380" i="1"/>
  <c r="J1380" i="1" s="1"/>
  <c r="I1381" i="1" a="1"/>
  <c r="I1381" i="1" s="1"/>
  <c r="J1381" i="1" s="1"/>
  <c r="I1382" i="1" a="1"/>
  <c r="I1382" i="1"/>
  <c r="J1382" i="1" s="1"/>
  <c r="I1383" i="1" a="1"/>
  <c r="I1383" i="1"/>
  <c r="J1383" i="1" s="1"/>
  <c r="I1384" i="1" a="1"/>
  <c r="I1384" i="1"/>
  <c r="J1384" i="1" s="1"/>
  <c r="I1385" i="1" a="1"/>
  <c r="I1385" i="1" s="1"/>
  <c r="J1385" i="1" s="1"/>
  <c r="I1386" i="1" a="1"/>
  <c r="I1386" i="1"/>
  <c r="J1386" i="1" s="1"/>
  <c r="I1387" i="1" a="1"/>
  <c r="I1387" i="1"/>
  <c r="J1387" i="1" s="1"/>
  <c r="I1388" i="1" a="1"/>
  <c r="I1388" i="1"/>
  <c r="J1388" i="1" s="1"/>
  <c r="I1389" i="1" a="1"/>
  <c r="I1389" i="1" s="1"/>
  <c r="J1389" i="1" s="1"/>
  <c r="I1390" i="1" a="1"/>
  <c r="I1390" i="1"/>
  <c r="J1390" i="1" s="1"/>
  <c r="I1391" i="1" a="1"/>
  <c r="I1391" i="1"/>
  <c r="J1391" i="1" s="1"/>
  <c r="I1392" i="1" a="1"/>
  <c r="I1392" i="1"/>
  <c r="J1392" i="1" s="1"/>
  <c r="I1393" i="1" a="1"/>
  <c r="I1393" i="1" s="1"/>
  <c r="J1393" i="1" s="1"/>
  <c r="I1394" i="1" a="1"/>
  <c r="I1394" i="1"/>
  <c r="J1394" i="1" s="1"/>
  <c r="I1395" i="1" a="1"/>
  <c r="I1395" i="1"/>
  <c r="J1395" i="1" s="1"/>
  <c r="I1396" i="1" a="1"/>
  <c r="I1396" i="1"/>
  <c r="J1396" i="1" s="1"/>
  <c r="I1397" i="1" a="1"/>
  <c r="I1397" i="1" s="1"/>
  <c r="J1397" i="1" s="1"/>
  <c r="I1398" i="1" a="1"/>
  <c r="I1398" i="1"/>
  <c r="J1398" i="1" s="1"/>
  <c r="I1399" i="1" a="1"/>
  <c r="I1399" i="1"/>
  <c r="J1399" i="1" s="1"/>
  <c r="I1400" i="1" a="1"/>
  <c r="I1400" i="1"/>
  <c r="J1400" i="1" s="1"/>
  <c r="I1401" i="1" a="1"/>
  <c r="I1401" i="1" s="1"/>
  <c r="J1401" i="1" s="1"/>
  <c r="I1402" i="1" a="1"/>
  <c r="I1402" i="1"/>
  <c r="J1402" i="1" s="1"/>
  <c r="I1403" i="1" a="1"/>
  <c r="I1403" i="1"/>
  <c r="J1403" i="1" s="1"/>
  <c r="I1404" i="1" a="1"/>
  <c r="I1404" i="1"/>
  <c r="J1404" i="1" s="1"/>
  <c r="I1405" i="1" a="1"/>
  <c r="I1405" i="1" s="1"/>
  <c r="J1405" i="1" s="1"/>
  <c r="I1406" i="1" a="1"/>
  <c r="I1406" i="1"/>
  <c r="J1406" i="1" s="1"/>
  <c r="I1407" i="1" a="1"/>
  <c r="I1407" i="1"/>
  <c r="J1407" i="1" s="1"/>
  <c r="I1408" i="1" a="1"/>
  <c r="I1408" i="1"/>
  <c r="J1408" i="1" s="1"/>
  <c r="I1409" i="1" a="1"/>
  <c r="I1409" i="1" s="1"/>
  <c r="J1409" i="1" s="1"/>
  <c r="I1410" i="1" a="1"/>
  <c r="I1410" i="1"/>
  <c r="J1410" i="1" s="1"/>
  <c r="I1411" i="1" a="1"/>
  <c r="I1411" i="1"/>
  <c r="J1411" i="1" s="1"/>
  <c r="I1412" i="1" a="1"/>
  <c r="I1412" i="1"/>
  <c r="J1412" i="1" s="1"/>
  <c r="I1413" i="1" a="1"/>
  <c r="I1413" i="1" s="1"/>
  <c r="J1413" i="1" s="1"/>
  <c r="I1414" i="1" a="1"/>
  <c r="I1414" i="1"/>
  <c r="J1414" i="1" s="1"/>
  <c r="I1415" i="1" a="1"/>
  <c r="I1415" i="1"/>
  <c r="J1415" i="1" s="1"/>
  <c r="I1416" i="1" a="1"/>
  <c r="I1416" i="1"/>
  <c r="J1416" i="1" s="1"/>
  <c r="I1417" i="1" a="1"/>
  <c r="I1417" i="1" s="1"/>
  <c r="J1417" i="1" s="1"/>
  <c r="I1418" i="1" a="1"/>
  <c r="I1418" i="1"/>
  <c r="J1418" i="1" s="1"/>
  <c r="I1419" i="1" a="1"/>
  <c r="I1419" i="1"/>
  <c r="J1419" i="1" s="1"/>
  <c r="I1420" i="1" a="1"/>
  <c r="I1420" i="1"/>
  <c r="J1420" i="1" s="1"/>
  <c r="I1421" i="1" a="1"/>
  <c r="I1421" i="1" s="1"/>
  <c r="J1421" i="1" s="1"/>
  <c r="I1422" i="1" a="1"/>
  <c r="I1422" i="1"/>
  <c r="J1422" i="1" s="1"/>
  <c r="I1423" i="1" a="1"/>
  <c r="I1423" i="1"/>
  <c r="J1423" i="1" s="1"/>
  <c r="I1424" i="1" a="1"/>
  <c r="I1424" i="1"/>
  <c r="J1424" i="1" s="1"/>
  <c r="I1425" i="1" a="1"/>
  <c r="I1425" i="1" s="1"/>
  <c r="J1425" i="1" s="1"/>
  <c r="I1426" i="1" a="1"/>
  <c r="I1426" i="1"/>
  <c r="J1426" i="1" s="1"/>
  <c r="I1427" i="1" a="1"/>
  <c r="I1427" i="1"/>
  <c r="J1427" i="1" s="1"/>
  <c r="I1428" i="1" a="1"/>
  <c r="I1428" i="1"/>
  <c r="J1428" i="1" s="1"/>
  <c r="I1429" i="1" a="1"/>
  <c r="I1429" i="1" s="1"/>
  <c r="J1429" i="1" s="1"/>
  <c r="I1430" i="1" a="1"/>
  <c r="I1430" i="1"/>
  <c r="J1430" i="1" s="1"/>
  <c r="I1431" i="1" a="1"/>
  <c r="I1431" i="1"/>
  <c r="J1431" i="1" s="1"/>
  <c r="I1432" i="1" a="1"/>
  <c r="I1432" i="1"/>
  <c r="J1432" i="1" s="1"/>
  <c r="I1433" i="1" a="1"/>
  <c r="I1433" i="1" s="1"/>
  <c r="J1433" i="1" s="1"/>
  <c r="I1434" i="1" a="1"/>
  <c r="I1434" i="1"/>
  <c r="J1434" i="1" s="1"/>
  <c r="I1435" i="1" a="1"/>
  <c r="I1435" i="1"/>
  <c r="J1435" i="1" s="1"/>
  <c r="I1436" i="1" a="1"/>
  <c r="I1436" i="1"/>
  <c r="J1436" i="1" s="1"/>
  <c r="I1437" i="1" a="1"/>
  <c r="I1437" i="1" s="1"/>
  <c r="J1437" i="1" s="1"/>
  <c r="I1438" i="1" a="1"/>
  <c r="I1438" i="1"/>
  <c r="J1438" i="1" s="1"/>
  <c r="I1439" i="1" a="1"/>
  <c r="I1439" i="1"/>
  <c r="J1439" i="1" s="1"/>
  <c r="I1440" i="1" a="1"/>
  <c r="I1440" i="1"/>
  <c r="J1440" i="1" s="1"/>
  <c r="I1441" i="1" a="1"/>
  <c r="I1441" i="1" s="1"/>
  <c r="J1441" i="1" s="1"/>
  <c r="I1442" i="1" a="1"/>
  <c r="I1442" i="1"/>
  <c r="J1442" i="1" s="1"/>
  <c r="I1443" i="1" a="1"/>
  <c r="I1443" i="1"/>
  <c r="J1443" i="1" s="1"/>
  <c r="I1444" i="1" a="1"/>
  <c r="I1444" i="1"/>
  <c r="J1444" i="1" s="1"/>
  <c r="I1445" i="1" a="1"/>
  <c r="I1445" i="1" s="1"/>
  <c r="J1445" i="1" s="1"/>
  <c r="I1446" i="1" a="1"/>
  <c r="I1446" i="1"/>
  <c r="J1446" i="1" s="1"/>
  <c r="I1447" i="1" a="1"/>
  <c r="I1447" i="1"/>
  <c r="J1447" i="1" s="1"/>
  <c r="I1448" i="1" a="1"/>
  <c r="I1448" i="1"/>
  <c r="J1448" i="1" s="1"/>
  <c r="I1449" i="1" a="1"/>
  <c r="I1449" i="1" s="1"/>
  <c r="J1449" i="1" s="1"/>
  <c r="I1450" i="1" a="1"/>
  <c r="I1450" i="1"/>
  <c r="J1450" i="1" s="1"/>
  <c r="I1451" i="1" a="1"/>
  <c r="I1451" i="1"/>
  <c r="J1451" i="1" s="1"/>
  <c r="I1452" i="1" a="1"/>
  <c r="I1452" i="1"/>
  <c r="J1452" i="1" s="1"/>
  <c r="I1453" i="1" a="1"/>
  <c r="I1453" i="1" s="1"/>
  <c r="J1453" i="1" s="1"/>
  <c r="I1454" i="1" a="1"/>
  <c r="I1454" i="1"/>
  <c r="J1454" i="1" s="1"/>
  <c r="I1455" i="1" a="1"/>
  <c r="I1455" i="1"/>
  <c r="J1455" i="1" s="1"/>
  <c r="I1456" i="1" a="1"/>
  <c r="I1456" i="1"/>
  <c r="J1456" i="1" s="1"/>
  <c r="I1457" i="1" a="1"/>
  <c r="I1457" i="1" s="1"/>
  <c r="J1457" i="1" s="1"/>
  <c r="I1458" i="1" a="1"/>
  <c r="I1458" i="1"/>
  <c r="J1458" i="1" s="1"/>
  <c r="I1459" i="1" a="1"/>
  <c r="I1459" i="1"/>
  <c r="J1459" i="1" s="1"/>
  <c r="I1460" i="1" a="1"/>
  <c r="I1460" i="1"/>
  <c r="J1460" i="1" s="1"/>
  <c r="I1461" i="1" a="1"/>
  <c r="I1461" i="1" s="1"/>
  <c r="J1461" i="1" s="1"/>
  <c r="I1462" i="1" a="1"/>
  <c r="I1462" i="1"/>
  <c r="J1462" i="1" s="1"/>
  <c r="I1463" i="1" a="1"/>
  <c r="I1463" i="1"/>
  <c r="J1463" i="1" s="1"/>
  <c r="I1464" i="1" a="1"/>
  <c r="I1464" i="1"/>
  <c r="J1464" i="1" s="1"/>
  <c r="I1465" i="1" a="1"/>
  <c r="I1465" i="1" s="1"/>
  <c r="J1465" i="1" s="1"/>
  <c r="I1466" i="1" a="1"/>
  <c r="I1466" i="1"/>
  <c r="J1466" i="1" s="1"/>
  <c r="I1467" i="1" a="1"/>
  <c r="I1467" i="1"/>
  <c r="J1467" i="1" s="1"/>
  <c r="I1468" i="1" a="1"/>
  <c r="I1468" i="1"/>
  <c r="J1468" i="1" s="1"/>
  <c r="I1469" i="1" a="1"/>
  <c r="I1469" i="1" s="1"/>
  <c r="J1469" i="1" s="1"/>
  <c r="I1470" i="1" a="1"/>
  <c r="I1470" i="1"/>
  <c r="J1470" i="1" s="1"/>
  <c r="I1471" i="1" a="1"/>
  <c r="I1471" i="1"/>
  <c r="J1471" i="1" s="1"/>
  <c r="I1472" i="1" a="1"/>
  <c r="I1472" i="1"/>
  <c r="J1472" i="1" s="1"/>
  <c r="I1473" i="1" a="1"/>
  <c r="I1473" i="1" s="1"/>
  <c r="J1473" i="1" s="1"/>
  <c r="I1474" i="1" a="1"/>
  <c r="I1474" i="1"/>
  <c r="J1474" i="1" s="1"/>
  <c r="I1475" i="1" a="1"/>
  <c r="I1475" i="1"/>
  <c r="J1475" i="1" s="1"/>
  <c r="I1476" i="1" a="1"/>
  <c r="I1476" i="1"/>
  <c r="J1476" i="1" s="1"/>
  <c r="I1477" i="1" a="1"/>
  <c r="I1477" i="1" s="1"/>
  <c r="J1477" i="1" s="1"/>
  <c r="I1478" i="1" a="1"/>
  <c r="I1478" i="1"/>
  <c r="J1478" i="1" s="1"/>
  <c r="I1479" i="1" a="1"/>
  <c r="I1479" i="1"/>
  <c r="J1479" i="1" s="1"/>
  <c r="I1480" i="1" a="1"/>
  <c r="I1480" i="1"/>
  <c r="J1480" i="1" s="1"/>
  <c r="I1481" i="1" a="1"/>
  <c r="I1481" i="1" s="1"/>
  <c r="J1481" i="1" s="1"/>
  <c r="I1482" i="1" a="1"/>
  <c r="I1482" i="1"/>
  <c r="J1482" i="1" s="1"/>
  <c r="I1483" i="1" a="1"/>
  <c r="I1483" i="1"/>
  <c r="J1483" i="1" s="1"/>
  <c r="I1484" i="1" a="1"/>
  <c r="I1484" i="1"/>
  <c r="J1484" i="1" s="1"/>
  <c r="I1485" i="1" a="1"/>
  <c r="I1485" i="1" s="1"/>
  <c r="J1485" i="1" s="1"/>
  <c r="I1486" i="1" a="1"/>
  <c r="I1486" i="1"/>
  <c r="J1486" i="1" s="1"/>
  <c r="I1487" i="1" a="1"/>
  <c r="I1487" i="1"/>
  <c r="J1487" i="1" s="1"/>
  <c r="I1488" i="1" a="1"/>
  <c r="I1488" i="1"/>
  <c r="J1488" i="1" s="1"/>
  <c r="I1489" i="1" a="1"/>
  <c r="I1489" i="1" s="1"/>
  <c r="J1489" i="1" s="1"/>
  <c r="I1490" i="1" a="1"/>
  <c r="I1490" i="1"/>
  <c r="J1490" i="1" s="1"/>
  <c r="I1491" i="1" a="1"/>
  <c r="I1491" i="1"/>
  <c r="J1491" i="1" s="1"/>
  <c r="I1492" i="1" a="1"/>
  <c r="I1492" i="1"/>
  <c r="J1492" i="1" s="1"/>
  <c r="I1493" i="1" a="1"/>
  <c r="I1493" i="1" s="1"/>
  <c r="J1493" i="1" s="1"/>
  <c r="I1494" i="1" a="1"/>
  <c r="I1494" i="1"/>
  <c r="J1494" i="1" s="1"/>
  <c r="I1495" i="1" a="1"/>
  <c r="I1495" i="1"/>
  <c r="J1495" i="1" s="1"/>
  <c r="I1496" i="1" a="1"/>
  <c r="I1496" i="1"/>
  <c r="J1496" i="1" s="1"/>
  <c r="I1497" i="1" a="1"/>
  <c r="I1497" i="1" s="1"/>
  <c r="J1497" i="1" s="1"/>
  <c r="I1498" i="1" a="1"/>
  <c r="I1498" i="1"/>
  <c r="J1498" i="1" s="1"/>
  <c r="I1499" i="1" a="1"/>
  <c r="I1499" i="1"/>
  <c r="J1499" i="1" s="1"/>
  <c r="I1500" i="1" a="1"/>
  <c r="I1500" i="1"/>
  <c r="J1500" i="1" s="1"/>
  <c r="I1501" i="1" a="1"/>
  <c r="I1501" i="1" s="1"/>
  <c r="J1501" i="1" s="1"/>
  <c r="I1502" i="1" a="1"/>
  <c r="I1502" i="1"/>
  <c r="J1502" i="1" s="1"/>
  <c r="I1503" i="1" a="1"/>
  <c r="I1503" i="1"/>
  <c r="J1503" i="1" s="1"/>
  <c r="I1504" i="1" a="1"/>
  <c r="I1504" i="1"/>
  <c r="J1504" i="1" s="1"/>
  <c r="I1505" i="1" a="1"/>
  <c r="I1505" i="1" s="1"/>
  <c r="J1505" i="1" s="1"/>
  <c r="I1506" i="1" a="1"/>
  <c r="I1506" i="1"/>
  <c r="J1506" i="1" s="1"/>
  <c r="I1507" i="1" a="1"/>
  <c r="I1507" i="1"/>
  <c r="J1507" i="1" s="1"/>
  <c r="I1508" i="1" a="1"/>
  <c r="I1508" i="1"/>
  <c r="J1508" i="1" s="1"/>
  <c r="I1509" i="1" a="1"/>
  <c r="I1509" i="1" s="1"/>
  <c r="J1509" i="1" s="1"/>
  <c r="I1510" i="1" a="1"/>
  <c r="I1510" i="1"/>
  <c r="J1510" i="1" s="1"/>
  <c r="I1511" i="1" a="1"/>
  <c r="I1511" i="1"/>
  <c r="J1511" i="1" s="1"/>
  <c r="I1512" i="1" a="1"/>
  <c r="I1512" i="1"/>
  <c r="J1512" i="1" s="1"/>
  <c r="I1513" i="1" a="1"/>
  <c r="I1513" i="1" s="1"/>
  <c r="J1513" i="1" s="1"/>
  <c r="I1514" i="1" a="1"/>
  <c r="I1514" i="1"/>
  <c r="J1514" i="1" s="1"/>
  <c r="I1515" i="1" a="1"/>
  <c r="I1515" i="1"/>
  <c r="J1515" i="1" s="1"/>
  <c r="I1516" i="1" a="1"/>
  <c r="I1516" i="1"/>
  <c r="J1516" i="1" s="1"/>
  <c r="I1517" i="1" a="1"/>
  <c r="I1517" i="1" s="1"/>
  <c r="J1517" i="1" s="1"/>
  <c r="I1518" i="1" a="1"/>
  <c r="I1518" i="1"/>
  <c r="J1518" i="1" s="1"/>
  <c r="I1519" i="1" a="1"/>
  <c r="I1519" i="1"/>
  <c r="J1519" i="1" s="1"/>
  <c r="I1520" i="1" a="1"/>
  <c r="I1520" i="1"/>
  <c r="J1520" i="1" s="1"/>
  <c r="I1521" i="1" a="1"/>
  <c r="I1521" i="1" s="1"/>
  <c r="J1521" i="1" s="1"/>
  <c r="I1522" i="1" a="1"/>
  <c r="I1522" i="1"/>
  <c r="J1522" i="1" s="1"/>
  <c r="I1523" i="1" a="1"/>
  <c r="I1523" i="1"/>
  <c r="J1523" i="1" s="1"/>
  <c r="I1524" i="1" a="1"/>
  <c r="I1524" i="1"/>
  <c r="J1524" i="1" s="1"/>
  <c r="I1525" i="1" a="1"/>
  <c r="I1525" i="1" s="1"/>
  <c r="J1525" i="1" s="1"/>
  <c r="I1526" i="1" a="1"/>
  <c r="I1526" i="1"/>
  <c r="J1526" i="1" s="1"/>
  <c r="I1527" i="1" a="1"/>
  <c r="I1527" i="1"/>
  <c r="J1527" i="1" s="1"/>
  <c r="I1528" i="1" a="1"/>
  <c r="I1528" i="1"/>
  <c r="J1528" i="1" s="1"/>
  <c r="I1529" i="1" a="1"/>
  <c r="I1529" i="1" s="1"/>
  <c r="J1529" i="1" s="1"/>
  <c r="I1530" i="1" a="1"/>
  <c r="I1530" i="1"/>
  <c r="J1530" i="1" s="1"/>
  <c r="I1531" i="1" a="1"/>
  <c r="I1531" i="1"/>
  <c r="J1531" i="1" s="1"/>
  <c r="I1532" i="1" a="1"/>
  <c r="I1532" i="1"/>
  <c r="J1532" i="1" s="1"/>
  <c r="I1533" i="1" a="1"/>
  <c r="I1533" i="1" s="1"/>
  <c r="J1533" i="1" s="1"/>
  <c r="I1534" i="1" a="1"/>
  <c r="I1534" i="1"/>
  <c r="J1534" i="1" s="1"/>
  <c r="I1535" i="1" a="1"/>
  <c r="I1535" i="1"/>
  <c r="J1535" i="1" s="1"/>
  <c r="I1536" i="1" a="1"/>
  <c r="I1536" i="1"/>
  <c r="J1536" i="1" s="1"/>
  <c r="I1537" i="1" a="1"/>
  <c r="I1537" i="1" s="1"/>
  <c r="J1537" i="1" s="1"/>
  <c r="I1538" i="1" a="1"/>
  <c r="I1538" i="1"/>
  <c r="J1538" i="1" s="1"/>
  <c r="I1539" i="1" a="1"/>
  <c r="I1539" i="1"/>
  <c r="J1539" i="1" s="1"/>
  <c r="I1540" i="1" a="1"/>
  <c r="I1540" i="1"/>
  <c r="J1540" i="1" s="1"/>
  <c r="I1541" i="1" a="1"/>
  <c r="I1541" i="1" s="1"/>
  <c r="J1541" i="1" s="1"/>
  <c r="I1542" i="1" a="1"/>
  <c r="I1542" i="1"/>
  <c r="J1542" i="1" s="1"/>
  <c r="I1543" i="1" a="1"/>
  <c r="I1543" i="1"/>
  <c r="J1543" i="1" s="1"/>
  <c r="I1544" i="1" a="1"/>
  <c r="I1544" i="1"/>
  <c r="J1544" i="1" s="1"/>
  <c r="I1545" i="1" a="1"/>
  <c r="I1545" i="1" s="1"/>
  <c r="J1545" i="1" s="1"/>
  <c r="I1546" i="1" a="1"/>
  <c r="I1546" i="1"/>
  <c r="J1546" i="1" s="1"/>
  <c r="I1547" i="1" a="1"/>
  <c r="I1547" i="1"/>
  <c r="J1547" i="1" s="1"/>
  <c r="I1548" i="1" a="1"/>
  <c r="I1548" i="1"/>
  <c r="J1548" i="1" s="1"/>
  <c r="I1549" i="1" a="1"/>
  <c r="I1549" i="1" s="1"/>
  <c r="J1549" i="1" s="1"/>
  <c r="I1550" i="1" a="1"/>
  <c r="I1550" i="1"/>
  <c r="J1550" i="1" s="1"/>
  <c r="I1551" i="1" a="1"/>
  <c r="I1551" i="1"/>
  <c r="J1551" i="1" s="1"/>
  <c r="I1552" i="1" a="1"/>
  <c r="I1552" i="1"/>
  <c r="J1552" i="1" s="1"/>
  <c r="I1553" i="1" a="1"/>
  <c r="I1553" i="1" s="1"/>
  <c r="J1553" i="1" s="1"/>
  <c r="I1554" i="1" a="1"/>
  <c r="I1554" i="1"/>
  <c r="J1554" i="1" s="1"/>
  <c r="I1555" i="1" a="1"/>
  <c r="I1555" i="1"/>
  <c r="J1555" i="1" s="1"/>
  <c r="I1556" i="1" a="1"/>
  <c r="I1556" i="1"/>
  <c r="J1556" i="1" s="1"/>
  <c r="I1557" i="1" a="1"/>
  <c r="I1557" i="1" s="1"/>
  <c r="J1557" i="1" s="1"/>
  <c r="I1558" i="1" a="1"/>
  <c r="I1558" i="1"/>
  <c r="J1558" i="1" s="1"/>
  <c r="I1559" i="1" a="1"/>
  <c r="I1559" i="1"/>
  <c r="J1559" i="1" s="1"/>
  <c r="I1560" i="1" a="1"/>
  <c r="I1560" i="1"/>
  <c r="J1560" i="1" s="1"/>
  <c r="I1561" i="1" a="1"/>
  <c r="I1561" i="1" s="1"/>
  <c r="J1561" i="1" s="1"/>
  <c r="I1562" i="1" a="1"/>
  <c r="I1562" i="1"/>
  <c r="J1562" i="1" s="1"/>
  <c r="I1563" i="1" a="1"/>
  <c r="I1563" i="1"/>
  <c r="J1563" i="1" s="1"/>
  <c r="I1564" i="1" a="1"/>
  <c r="I1564" i="1"/>
  <c r="J1564" i="1" s="1"/>
  <c r="I1565" i="1" a="1"/>
  <c r="I1565" i="1" s="1"/>
  <c r="J1565" i="1" s="1"/>
  <c r="I1566" i="1" a="1"/>
  <c r="I1566" i="1"/>
  <c r="J1566" i="1" s="1"/>
  <c r="I1567" i="1" a="1"/>
  <c r="I1567" i="1"/>
  <c r="J1567" i="1" s="1"/>
  <c r="I1568" i="1" a="1"/>
  <c r="I1568" i="1"/>
  <c r="J1568" i="1" s="1"/>
  <c r="I1569" i="1" a="1"/>
  <c r="I1569" i="1" s="1"/>
  <c r="J1569" i="1" s="1"/>
  <c r="I1570" i="1" a="1"/>
  <c r="I1570" i="1"/>
  <c r="J1570" i="1" s="1"/>
  <c r="I1571" i="1" a="1"/>
  <c r="I1571" i="1"/>
  <c r="J1571" i="1" s="1"/>
  <c r="I1572" i="1" a="1"/>
  <c r="I1572" i="1"/>
  <c r="J1572" i="1" s="1"/>
  <c r="I1573" i="1" a="1"/>
  <c r="I1573" i="1" s="1"/>
  <c r="J1573" i="1" s="1"/>
  <c r="I1574" i="1" a="1"/>
  <c r="I1574" i="1"/>
  <c r="J1574" i="1" s="1"/>
  <c r="I1575" i="1" a="1"/>
  <c r="I1575" i="1"/>
  <c r="J1575" i="1" s="1"/>
  <c r="I1576" i="1" a="1"/>
  <c r="I1576" i="1"/>
  <c r="J1576" i="1" s="1"/>
  <c r="I1577" i="1" a="1"/>
  <c r="I1577" i="1" s="1"/>
  <c r="J1577" i="1" s="1"/>
  <c r="I1578" i="1" a="1"/>
  <c r="I1578" i="1"/>
  <c r="J1578" i="1" s="1"/>
  <c r="I1579" i="1" a="1"/>
  <c r="I1579" i="1"/>
  <c r="J1579" i="1" s="1"/>
  <c r="I1580" i="1" a="1"/>
  <c r="I1580" i="1"/>
  <c r="J1580" i="1" s="1"/>
  <c r="I1581" i="1" a="1"/>
  <c r="I1581" i="1" s="1"/>
  <c r="J1581" i="1" s="1"/>
  <c r="I1582" i="1" a="1"/>
  <c r="I1582" i="1"/>
  <c r="J1582" i="1" s="1"/>
  <c r="I1583" i="1" a="1"/>
  <c r="I1583" i="1"/>
  <c r="J1583" i="1" s="1"/>
  <c r="I1584" i="1" a="1"/>
  <c r="I1584" i="1"/>
  <c r="J1584" i="1" s="1"/>
  <c r="I1585" i="1" a="1"/>
  <c r="I1585" i="1" s="1"/>
  <c r="J1585" i="1" s="1"/>
  <c r="I1586" i="1" a="1"/>
  <c r="I1586" i="1"/>
  <c r="J1586" i="1" s="1"/>
  <c r="I1587" i="1" a="1"/>
  <c r="I1587" i="1"/>
  <c r="J1587" i="1" s="1"/>
  <c r="I1588" i="1" a="1"/>
  <c r="I1588" i="1"/>
  <c r="J1588" i="1" s="1"/>
  <c r="I1589" i="1" a="1"/>
  <c r="I1589" i="1" s="1"/>
  <c r="J1589" i="1" s="1"/>
  <c r="I1590" i="1" a="1"/>
  <c r="I1590" i="1"/>
  <c r="J1590" i="1" s="1"/>
  <c r="I1591" i="1" a="1"/>
  <c r="I1591" i="1"/>
  <c r="J1591" i="1" s="1"/>
  <c r="I1592" i="1" a="1"/>
  <c r="I1592" i="1"/>
  <c r="J1592" i="1" s="1"/>
  <c r="I1593" i="1" a="1"/>
  <c r="I1593" i="1" s="1"/>
  <c r="J1593" i="1" s="1"/>
  <c r="I1594" i="1" a="1"/>
  <c r="I1594" i="1"/>
  <c r="J1594" i="1" s="1"/>
  <c r="I1595" i="1" a="1"/>
  <c r="I1595" i="1"/>
  <c r="J1595" i="1" s="1"/>
  <c r="I1596" i="1" a="1"/>
  <c r="I1596" i="1"/>
  <c r="J1596" i="1" s="1"/>
  <c r="I1597" i="1" a="1"/>
  <c r="I1597" i="1" s="1"/>
  <c r="J1597" i="1" s="1"/>
  <c r="I1598" i="1" a="1"/>
  <c r="I1598" i="1"/>
  <c r="J1598" i="1" s="1"/>
  <c r="I1599" i="1" a="1"/>
  <c r="I1599" i="1"/>
  <c r="J1599" i="1" s="1"/>
  <c r="I1600" i="1" a="1"/>
  <c r="I1600" i="1"/>
  <c r="J1600" i="1" s="1"/>
  <c r="I1601" i="1" a="1"/>
  <c r="I1601" i="1" s="1"/>
  <c r="J1601" i="1" s="1"/>
  <c r="I1602" i="1" a="1"/>
  <c r="I1602" i="1"/>
  <c r="J1602" i="1" s="1"/>
  <c r="I1603" i="1" a="1"/>
  <c r="I1603" i="1"/>
  <c r="J1603" i="1" s="1"/>
  <c r="I1604" i="1" a="1"/>
  <c r="I1604" i="1"/>
  <c r="J1604" i="1" s="1"/>
  <c r="I1605" i="1" a="1"/>
  <c r="I1605" i="1" s="1"/>
  <c r="J1605" i="1" s="1"/>
  <c r="I1606" i="1" a="1"/>
  <c r="I1606" i="1"/>
  <c r="J1606" i="1" s="1"/>
  <c r="I1607" i="1" a="1"/>
  <c r="I1607" i="1"/>
  <c r="J1607" i="1" s="1"/>
  <c r="I1608" i="1" a="1"/>
  <c r="I1608" i="1"/>
  <c r="J1608" i="1" s="1"/>
  <c r="I1609" i="1" a="1"/>
  <c r="I1609" i="1" s="1"/>
  <c r="J1609" i="1" s="1"/>
  <c r="I1610" i="1" a="1"/>
  <c r="I1610" i="1"/>
  <c r="J1610" i="1" s="1"/>
  <c r="I1611" i="1" a="1"/>
  <c r="I1611" i="1"/>
  <c r="J1611" i="1" s="1"/>
  <c r="I1612" i="1" a="1"/>
  <c r="I1612" i="1"/>
  <c r="J1612" i="1" s="1"/>
  <c r="I1613" i="1" a="1"/>
  <c r="I1613" i="1" s="1"/>
  <c r="J1613" i="1" s="1"/>
  <c r="I1614" i="1" a="1"/>
  <c r="I1614" i="1"/>
  <c r="J1614" i="1" s="1"/>
  <c r="I1615" i="1" a="1"/>
  <c r="I1615" i="1"/>
  <c r="J1615" i="1" s="1"/>
  <c r="I1616" i="1" a="1"/>
  <c r="I1616" i="1"/>
  <c r="J1616" i="1" s="1"/>
  <c r="I1617" i="1" a="1"/>
  <c r="I1617" i="1" s="1"/>
  <c r="J1617" i="1" s="1"/>
  <c r="I1618" i="1" a="1"/>
  <c r="I1618" i="1"/>
  <c r="J1618" i="1" s="1"/>
  <c r="I1619" i="1" a="1"/>
  <c r="I1619" i="1"/>
  <c r="J1619" i="1" s="1"/>
  <c r="I1620" i="1" a="1"/>
  <c r="I1620" i="1"/>
  <c r="J1620" i="1" s="1"/>
  <c r="I1621" i="1" a="1"/>
  <c r="I1621" i="1" s="1"/>
  <c r="J1621" i="1" s="1"/>
  <c r="I1622" i="1" a="1"/>
  <c r="I1622" i="1"/>
  <c r="J1622" i="1" s="1"/>
  <c r="I1623" i="1" a="1"/>
  <c r="I1623" i="1"/>
  <c r="J1623" i="1" s="1"/>
  <c r="I1624" i="1" a="1"/>
  <c r="I1624" i="1"/>
  <c r="J1624" i="1" s="1"/>
  <c r="I1625" i="1" a="1"/>
  <c r="I1625" i="1" s="1"/>
  <c r="J1625" i="1" s="1"/>
  <c r="I1626" i="1" a="1"/>
  <c r="I1626" i="1"/>
  <c r="J1626" i="1" s="1"/>
  <c r="I1627" i="1" a="1"/>
  <c r="I1627" i="1"/>
  <c r="J1627" i="1" s="1"/>
  <c r="I1628" i="1" a="1"/>
  <c r="I1628" i="1"/>
  <c r="J1628" i="1" s="1"/>
  <c r="I1629" i="1" a="1"/>
  <c r="I1629" i="1" s="1"/>
  <c r="J1629" i="1" s="1"/>
  <c r="I1630" i="1" a="1"/>
  <c r="I1630" i="1"/>
  <c r="J1630" i="1" s="1"/>
  <c r="I1631" i="1" a="1"/>
  <c r="I1631" i="1"/>
  <c r="J1631" i="1" s="1"/>
  <c r="I1632" i="1" a="1"/>
  <c r="I1632" i="1"/>
  <c r="J1632" i="1" s="1"/>
  <c r="I1633" i="1" a="1"/>
  <c r="I1633" i="1" s="1"/>
  <c r="J1633" i="1" s="1"/>
  <c r="I1634" i="1" a="1"/>
  <c r="I1634" i="1"/>
  <c r="J1634" i="1" s="1"/>
  <c r="I1635" i="1" a="1"/>
  <c r="I1635" i="1"/>
  <c r="J1635" i="1" s="1"/>
  <c r="I1636" i="1" a="1"/>
  <c r="I1636" i="1"/>
  <c r="J1636" i="1" s="1"/>
  <c r="I1637" i="1" a="1"/>
  <c r="I1637" i="1" s="1"/>
  <c r="J1637" i="1" s="1"/>
  <c r="I1638" i="1" a="1"/>
  <c r="I1638" i="1"/>
  <c r="J1638" i="1" s="1"/>
  <c r="I1639" i="1" a="1"/>
  <c r="I1639" i="1"/>
  <c r="J1639" i="1" s="1"/>
  <c r="I1640" i="1" a="1"/>
  <c r="I1640" i="1"/>
  <c r="J1640" i="1" s="1"/>
  <c r="I1641" i="1" a="1"/>
  <c r="I1641" i="1" s="1"/>
  <c r="J1641" i="1" s="1"/>
  <c r="I1642" i="1" a="1"/>
  <c r="I1642" i="1"/>
  <c r="J1642" i="1" s="1"/>
  <c r="I1643" i="1" a="1"/>
  <c r="I1643" i="1"/>
  <c r="J1643" i="1" s="1"/>
  <c r="I1644" i="1" a="1"/>
  <c r="I1644" i="1"/>
  <c r="J1644" i="1" s="1"/>
  <c r="I1645" i="1" a="1"/>
  <c r="I1645" i="1" s="1"/>
  <c r="J1645" i="1" s="1"/>
  <c r="I1646" i="1" a="1"/>
  <c r="I1646" i="1"/>
  <c r="J1646" i="1" s="1"/>
  <c r="I1647" i="1" a="1"/>
  <c r="I1647" i="1"/>
  <c r="J1647" i="1" s="1"/>
  <c r="I1648" i="1" a="1"/>
  <c r="I1648" i="1"/>
  <c r="J1648" i="1" s="1"/>
  <c r="I1649" i="1" a="1"/>
  <c r="I1649" i="1" s="1"/>
  <c r="J1649" i="1" s="1"/>
  <c r="I1650" i="1" a="1"/>
  <c r="I1650" i="1"/>
  <c r="J1650" i="1" s="1"/>
  <c r="I1651" i="1" a="1"/>
  <c r="I1651" i="1"/>
  <c r="J1651" i="1" s="1"/>
  <c r="I1652" i="1" a="1"/>
  <c r="I1652" i="1"/>
  <c r="J1652" i="1" s="1"/>
  <c r="I1653" i="1" a="1"/>
  <c r="I1653" i="1" s="1"/>
  <c r="J1653" i="1" s="1"/>
  <c r="I1654" i="1" a="1"/>
  <c r="I1654" i="1"/>
  <c r="J1654" i="1" s="1"/>
  <c r="I1655" i="1" a="1"/>
  <c r="I1655" i="1"/>
  <c r="J1655" i="1" s="1"/>
  <c r="I1656" i="1" a="1"/>
  <c r="I1656" i="1"/>
  <c r="J1656" i="1" s="1"/>
  <c r="I1657" i="1" a="1"/>
  <c r="I1657" i="1" s="1"/>
  <c r="J1657" i="1" s="1"/>
  <c r="I1658" i="1" a="1"/>
  <c r="I1658" i="1"/>
  <c r="J1658" i="1" s="1"/>
  <c r="I1659" i="1" a="1"/>
  <c r="I1659" i="1"/>
  <c r="J1659" i="1" s="1"/>
  <c r="I1660" i="1" a="1"/>
  <c r="I1660" i="1"/>
  <c r="J1660" i="1" s="1"/>
  <c r="I1661" i="1" a="1"/>
  <c r="I1661" i="1" s="1"/>
  <c r="J1661" i="1" s="1"/>
  <c r="I1662" i="1" a="1"/>
  <c r="I1662" i="1"/>
  <c r="J1662" i="1" s="1"/>
  <c r="I1663" i="1" a="1"/>
  <c r="I1663" i="1"/>
  <c r="J1663" i="1" s="1"/>
  <c r="I1664" i="1" a="1"/>
  <c r="I1664" i="1"/>
  <c r="J1664" i="1" s="1"/>
  <c r="I1665" i="1" a="1"/>
  <c r="I1665" i="1" s="1"/>
  <c r="J1665" i="1" s="1"/>
  <c r="I1666" i="1" a="1"/>
  <c r="I1666" i="1"/>
  <c r="J1666" i="1" s="1"/>
  <c r="I1667" i="1" a="1"/>
  <c r="I1667" i="1"/>
  <c r="J1667" i="1" s="1"/>
  <c r="I1668" i="1" a="1"/>
  <c r="I1668" i="1"/>
  <c r="J1668" i="1" s="1"/>
  <c r="I1669" i="1" a="1"/>
  <c r="I1669" i="1" s="1"/>
  <c r="J1669" i="1" s="1"/>
  <c r="I1670" i="1" a="1"/>
  <c r="I1670" i="1"/>
  <c r="J1670" i="1" s="1"/>
  <c r="I1671" i="1" a="1"/>
  <c r="I1671" i="1"/>
  <c r="J1671" i="1" s="1"/>
  <c r="I1672" i="1" a="1"/>
  <c r="I1672" i="1"/>
  <c r="J1672" i="1" s="1"/>
  <c r="I1673" i="1" a="1"/>
  <c r="I1673" i="1" s="1"/>
  <c r="J1673" i="1" s="1"/>
  <c r="I1674" i="1" a="1"/>
  <c r="I1674" i="1" s="1"/>
  <c r="J1674" i="1" s="1"/>
  <c r="I1675" i="1" a="1"/>
  <c r="I1675" i="1"/>
  <c r="J1675" i="1" s="1"/>
  <c r="I1676" i="1" a="1"/>
  <c r="I1676" i="1"/>
  <c r="J1676" i="1" s="1"/>
  <c r="I1677" i="1" a="1"/>
  <c r="I1677" i="1" s="1"/>
  <c r="J1677" i="1" s="1"/>
  <c r="I1678" i="1" a="1"/>
  <c r="I1678" i="1"/>
  <c r="J1678" i="1" s="1"/>
  <c r="I1679" i="1" a="1"/>
  <c r="I1679" i="1"/>
  <c r="J1679" i="1" s="1"/>
  <c r="I1680" i="1" a="1"/>
  <c r="I1680" i="1"/>
  <c r="J1680" i="1" s="1"/>
  <c r="I1681" i="1" a="1"/>
  <c r="I1681" i="1" s="1"/>
  <c r="J1681" i="1" s="1"/>
  <c r="I1682" i="1" a="1"/>
  <c r="I1682" i="1"/>
  <c r="J1682" i="1" s="1"/>
  <c r="I1683" i="1" a="1"/>
  <c r="I1683" i="1" s="1"/>
  <c r="J1683" i="1" s="1"/>
  <c r="I1684" i="1" a="1"/>
  <c r="I1684" i="1"/>
  <c r="J1684" i="1" s="1"/>
  <c r="I1685" i="1" a="1"/>
  <c r="I1685" i="1" s="1"/>
  <c r="J1685" i="1" s="1"/>
  <c r="I1686" i="1" a="1"/>
  <c r="I1686" i="1"/>
  <c r="J1686" i="1" s="1"/>
  <c r="I1687" i="1" a="1"/>
  <c r="I1687" i="1"/>
  <c r="J1687" i="1" s="1"/>
  <c r="I1688" i="1" a="1"/>
  <c r="I1688" i="1"/>
  <c r="J1688" i="1" s="1"/>
  <c r="I1689" i="1" a="1"/>
  <c r="I1689" i="1" s="1"/>
  <c r="J1689" i="1" s="1"/>
  <c r="I1690" i="1" a="1"/>
  <c r="I1690" i="1"/>
  <c r="J1690" i="1" s="1"/>
  <c r="I1691" i="1" a="1"/>
  <c r="I1691" i="1"/>
  <c r="J1691" i="1" s="1"/>
  <c r="I1692" i="1" a="1"/>
  <c r="I1692" i="1" s="1"/>
  <c r="J1692" i="1" s="1"/>
  <c r="I1693" i="1" a="1"/>
  <c r="I1693" i="1" s="1"/>
  <c r="J1693" i="1" s="1"/>
  <c r="I1694" i="1" a="1"/>
  <c r="I1694" i="1"/>
  <c r="J1694" i="1" s="1"/>
  <c r="I1695" i="1" a="1"/>
  <c r="I1695" i="1"/>
  <c r="J1695" i="1" s="1"/>
  <c r="I1696" i="1" a="1"/>
  <c r="I1696" i="1"/>
  <c r="J1696" i="1" s="1"/>
  <c r="I1697" i="1" a="1"/>
  <c r="I1697" i="1" s="1"/>
  <c r="J1697" i="1" s="1"/>
  <c r="I1698" i="1" a="1"/>
  <c r="I1698" i="1"/>
  <c r="J1698" i="1" s="1"/>
  <c r="I1699" i="1" a="1"/>
  <c r="I1699" i="1"/>
  <c r="J1699" i="1" s="1"/>
  <c r="I1700" i="1" a="1"/>
  <c r="I1700" i="1"/>
  <c r="J1700" i="1" s="1"/>
  <c r="I1701" i="1" a="1"/>
  <c r="I1701" i="1" s="1"/>
  <c r="J1701" i="1" s="1"/>
  <c r="I1702" i="1" a="1"/>
  <c r="I1702" i="1"/>
  <c r="J1702" i="1" s="1"/>
  <c r="I1703" i="1" a="1"/>
  <c r="I1703" i="1"/>
  <c r="J1703" i="1" s="1"/>
  <c r="I1704" i="1" a="1"/>
  <c r="I1704" i="1"/>
  <c r="J1704" i="1" s="1"/>
  <c r="I1705" i="1" a="1"/>
  <c r="I1705" i="1" s="1"/>
  <c r="J1705" i="1" s="1"/>
  <c r="I1706" i="1" a="1"/>
  <c r="I1706" i="1" s="1"/>
  <c r="J1706" i="1" s="1"/>
  <c r="I1707" i="1" a="1"/>
  <c r="I1707" i="1"/>
  <c r="J1707" i="1" s="1"/>
  <c r="I1708" i="1" a="1"/>
  <c r="I1708" i="1"/>
  <c r="J1708" i="1" s="1"/>
  <c r="I1709" i="1" a="1"/>
  <c r="I1709" i="1" s="1"/>
  <c r="J1709" i="1" s="1"/>
  <c r="I1710" i="1" a="1"/>
  <c r="I1710" i="1"/>
  <c r="J1710" i="1" s="1"/>
  <c r="I1711" i="1" a="1"/>
  <c r="I1711" i="1"/>
  <c r="J1711" i="1" s="1"/>
  <c r="I1712" i="1" a="1"/>
  <c r="I1712" i="1"/>
  <c r="J1712" i="1" s="1"/>
  <c r="I1713" i="1" a="1"/>
  <c r="I1713" i="1" s="1"/>
  <c r="J1713" i="1" s="1"/>
  <c r="I1714" i="1" a="1"/>
  <c r="I1714" i="1"/>
  <c r="J1714" i="1" s="1"/>
  <c r="I1715" i="1" a="1"/>
  <c r="I1715" i="1" s="1"/>
  <c r="J1715" i="1" s="1"/>
  <c r="I1716" i="1" a="1"/>
  <c r="I1716" i="1"/>
  <c r="J1716" i="1" s="1"/>
  <c r="I1717" i="1" a="1"/>
  <c r="I1717" i="1" s="1"/>
  <c r="J1717" i="1" s="1"/>
  <c r="I1718" i="1" a="1"/>
  <c r="I1718" i="1"/>
  <c r="J1718" i="1" s="1"/>
  <c r="I1719" i="1" a="1"/>
  <c r="I1719" i="1"/>
  <c r="J1719" i="1" s="1"/>
  <c r="I1720" i="1" a="1"/>
  <c r="I1720" i="1"/>
  <c r="J1720" i="1" s="1"/>
  <c r="I1721" i="1" a="1"/>
  <c r="I1721" i="1" s="1"/>
  <c r="J1721" i="1" s="1"/>
  <c r="I1722" i="1" a="1"/>
  <c r="I1722" i="1"/>
  <c r="J1722" i="1" s="1"/>
  <c r="I1723" i="1" a="1"/>
  <c r="I1723" i="1"/>
  <c r="J1723" i="1" s="1"/>
  <c r="I1724" i="1" a="1"/>
  <c r="I1724" i="1" s="1"/>
  <c r="J1724" i="1" s="1"/>
  <c r="I1725" i="1" a="1"/>
  <c r="I1725" i="1" s="1"/>
  <c r="J1725" i="1" s="1"/>
  <c r="I1726" i="1" a="1"/>
  <c r="I1726" i="1"/>
  <c r="J1726" i="1" s="1"/>
  <c r="I1727" i="1" a="1"/>
  <c r="I1727" i="1"/>
  <c r="J1727" i="1" s="1"/>
  <c r="I1728" i="1" a="1"/>
  <c r="I1728" i="1"/>
  <c r="J1728" i="1" s="1"/>
  <c r="I1729" i="1" a="1"/>
  <c r="I1729" i="1" s="1"/>
  <c r="J1729" i="1" s="1"/>
  <c r="I1730" i="1" a="1"/>
  <c r="I1730" i="1"/>
  <c r="J1730" i="1" s="1"/>
  <c r="I1731" i="1" a="1"/>
  <c r="I1731" i="1"/>
  <c r="J1731" i="1" s="1"/>
  <c r="I1732" i="1" a="1"/>
  <c r="I1732" i="1"/>
  <c r="J1732" i="1" s="1"/>
  <c r="I1733" i="1" a="1"/>
  <c r="I1733" i="1" s="1"/>
  <c r="J1733" i="1" s="1"/>
  <c r="I1734" i="1" a="1"/>
  <c r="I1734" i="1"/>
  <c r="J1734" i="1" s="1"/>
  <c r="I1735" i="1" a="1"/>
  <c r="I1735" i="1"/>
  <c r="J1735" i="1" s="1"/>
  <c r="I1736" i="1" a="1"/>
  <c r="I1736" i="1"/>
  <c r="J1736" i="1" s="1"/>
  <c r="I1737" i="1" a="1"/>
  <c r="I1737" i="1" s="1"/>
  <c r="J1737" i="1" s="1"/>
  <c r="I1738" i="1" a="1"/>
  <c r="I1738" i="1" s="1"/>
  <c r="J1738" i="1" s="1"/>
  <c r="I1739" i="1" a="1"/>
  <c r="I1739" i="1"/>
  <c r="J1739" i="1" s="1"/>
  <c r="I1740" i="1" a="1"/>
  <c r="I1740" i="1"/>
  <c r="J1740" i="1" s="1"/>
  <c r="I1741" i="1" a="1"/>
  <c r="I1741" i="1" s="1"/>
  <c r="J1741" i="1" s="1"/>
  <c r="I1742" i="1" a="1"/>
  <c r="I1742" i="1"/>
  <c r="J1742" i="1" s="1"/>
  <c r="I1743" i="1" a="1"/>
  <c r="I1743" i="1"/>
  <c r="J1743" i="1" s="1"/>
  <c r="I1744" i="1" a="1"/>
  <c r="I1744" i="1"/>
  <c r="J1744" i="1" s="1"/>
  <c r="I1745" i="1" a="1"/>
  <c r="I1745" i="1" s="1"/>
  <c r="J1745" i="1" s="1"/>
  <c r="I1746" i="1" a="1"/>
  <c r="I1746" i="1"/>
  <c r="J1746" i="1" s="1"/>
  <c r="I1747" i="1" a="1"/>
  <c r="I1747" i="1" s="1"/>
  <c r="J1747" i="1" s="1"/>
  <c r="I1748" i="1" a="1"/>
  <c r="I1748" i="1"/>
  <c r="J1748" i="1" s="1"/>
  <c r="I1749" i="1" a="1"/>
  <c r="I1749" i="1" s="1"/>
  <c r="J1749" i="1" s="1"/>
  <c r="I1750" i="1" a="1"/>
  <c r="I1750" i="1"/>
  <c r="J1750" i="1" s="1"/>
  <c r="I1751" i="1" a="1"/>
  <c r="I1751" i="1"/>
  <c r="J1751" i="1" s="1"/>
  <c r="I1752" i="1" a="1"/>
  <c r="I1752" i="1"/>
  <c r="J1752" i="1" s="1"/>
  <c r="I1753" i="1" a="1"/>
  <c r="I1753" i="1" s="1"/>
  <c r="J1753" i="1" s="1"/>
  <c r="I1754" i="1" a="1"/>
  <c r="I1754" i="1"/>
  <c r="J1754" i="1" s="1"/>
  <c r="I1755" i="1" a="1"/>
  <c r="I1755" i="1"/>
  <c r="J1755" i="1" s="1"/>
  <c r="I1756" i="1" a="1"/>
  <c r="I1756" i="1" s="1"/>
  <c r="J1756" i="1" s="1"/>
  <c r="I1757" i="1" a="1"/>
  <c r="I1757" i="1" s="1"/>
  <c r="J1757" i="1" s="1"/>
  <c r="I1758" i="1" a="1"/>
  <c r="I1758" i="1"/>
  <c r="J1758" i="1" s="1"/>
  <c r="I1759" i="1" a="1"/>
  <c r="I1759" i="1"/>
  <c r="J1759" i="1" s="1"/>
  <c r="I1760" i="1" a="1"/>
  <c r="I1760" i="1"/>
  <c r="J1760" i="1" s="1"/>
  <c r="I1761" i="1" a="1"/>
  <c r="I1761" i="1" s="1"/>
  <c r="J1761" i="1" s="1"/>
  <c r="I1762" i="1" a="1"/>
  <c r="I1762" i="1"/>
  <c r="J1762" i="1" s="1"/>
  <c r="I1763" i="1" a="1"/>
  <c r="I1763" i="1"/>
  <c r="J1763" i="1" s="1"/>
  <c r="I1764" i="1" a="1"/>
  <c r="I1764" i="1"/>
  <c r="J1764" i="1" s="1"/>
  <c r="I1765" i="1" a="1"/>
  <c r="I1765" i="1" s="1"/>
  <c r="J1765" i="1" s="1"/>
  <c r="I1766" i="1" a="1"/>
  <c r="I1766" i="1"/>
  <c r="J1766" i="1" s="1"/>
  <c r="I1767" i="1" a="1"/>
  <c r="I1767" i="1"/>
  <c r="J1767" i="1" s="1"/>
  <c r="I1768" i="1" a="1"/>
  <c r="I1768" i="1"/>
  <c r="J1768" i="1" s="1"/>
  <c r="I1769" i="1" a="1"/>
  <c r="I1769" i="1" s="1"/>
  <c r="J1769" i="1" s="1"/>
  <c r="I1770" i="1" a="1"/>
  <c r="I1770" i="1" s="1"/>
  <c r="J1770" i="1" s="1"/>
  <c r="I1771" i="1" a="1"/>
  <c r="I1771" i="1"/>
  <c r="J1771" i="1" s="1"/>
  <c r="I1772" i="1" a="1"/>
  <c r="I1772" i="1"/>
  <c r="J1772" i="1" s="1"/>
  <c r="I1773" i="1" a="1"/>
  <c r="I1773" i="1" s="1"/>
  <c r="J1773" i="1" s="1"/>
  <c r="I1774" i="1" a="1"/>
  <c r="I1774" i="1"/>
  <c r="J1774" i="1" s="1"/>
  <c r="I1775" i="1" a="1"/>
  <c r="I1775" i="1"/>
  <c r="J1775" i="1" s="1"/>
  <c r="I1776" i="1" a="1"/>
  <c r="I1776" i="1"/>
  <c r="J1776" i="1" s="1"/>
  <c r="I1777" i="1" a="1"/>
  <c r="I1777" i="1" s="1"/>
  <c r="J1777" i="1" s="1"/>
  <c r="I1778" i="1" a="1"/>
  <c r="I1778" i="1"/>
  <c r="J1778" i="1" s="1"/>
  <c r="I1779" i="1" a="1"/>
  <c r="I1779" i="1" s="1"/>
  <c r="J1779" i="1" s="1"/>
  <c r="I1780" i="1" a="1"/>
  <c r="I1780" i="1"/>
  <c r="J1780" i="1" s="1"/>
  <c r="I1781" i="1" a="1"/>
  <c r="I1781" i="1" s="1"/>
  <c r="J1781" i="1" s="1"/>
  <c r="I1782" i="1" a="1"/>
  <c r="I1782" i="1"/>
  <c r="J1782" i="1" s="1"/>
  <c r="I1783" i="1" a="1"/>
  <c r="I1783" i="1"/>
  <c r="J1783" i="1" s="1"/>
  <c r="I1784" i="1" a="1"/>
  <c r="I1784" i="1"/>
  <c r="J1784" i="1" s="1"/>
  <c r="I1785" i="1" a="1"/>
  <c r="I1785" i="1" s="1"/>
  <c r="J1785" i="1" s="1"/>
  <c r="I1786" i="1" a="1"/>
  <c r="I1786" i="1"/>
  <c r="J1786" i="1" s="1"/>
  <c r="I1787" i="1" a="1"/>
  <c r="I1787" i="1"/>
  <c r="J1787" i="1" s="1"/>
  <c r="I1788" i="1" a="1"/>
  <c r="I1788" i="1" s="1"/>
  <c r="J1788" i="1" s="1"/>
  <c r="I1789" i="1" a="1"/>
  <c r="I1789" i="1" s="1"/>
  <c r="J1789" i="1" s="1"/>
  <c r="I1790" i="1" a="1"/>
  <c r="I1790" i="1"/>
  <c r="J1790" i="1" s="1"/>
  <c r="I1791" i="1" a="1"/>
  <c r="I1791" i="1"/>
  <c r="J1791" i="1" s="1"/>
  <c r="I1792" i="1" a="1"/>
  <c r="I1792" i="1"/>
  <c r="J1792" i="1" s="1"/>
  <c r="I1793" i="1" a="1"/>
  <c r="I1793" i="1" s="1"/>
  <c r="J1793" i="1" s="1"/>
  <c r="I1794" i="1" a="1"/>
  <c r="I1794" i="1"/>
  <c r="J1794" i="1" s="1"/>
  <c r="I1795" i="1" a="1"/>
  <c r="I1795" i="1"/>
  <c r="J1795" i="1" s="1"/>
  <c r="I1796" i="1" a="1"/>
  <c r="I1796" i="1"/>
  <c r="J1796" i="1" s="1"/>
  <c r="I1797" i="1" a="1"/>
  <c r="I1797" i="1" s="1"/>
  <c r="J1797" i="1" s="1"/>
  <c r="I1798" i="1" a="1"/>
  <c r="I1798" i="1"/>
  <c r="J1798" i="1" s="1"/>
  <c r="I1799" i="1" a="1"/>
  <c r="I1799" i="1"/>
  <c r="J1799" i="1" s="1"/>
  <c r="I1800" i="1" a="1"/>
  <c r="I1800" i="1"/>
  <c r="J1800" i="1" s="1"/>
  <c r="I1801" i="1" a="1"/>
  <c r="I1801" i="1" s="1"/>
  <c r="J1801" i="1" s="1"/>
  <c r="I1802" i="1" a="1"/>
  <c r="I1802" i="1" s="1"/>
  <c r="J1802" i="1" s="1"/>
  <c r="I1803" i="1" a="1"/>
  <c r="I1803" i="1"/>
  <c r="J1803" i="1" s="1"/>
  <c r="I1804" i="1" a="1"/>
  <c r="I1804" i="1"/>
  <c r="J1804" i="1" s="1"/>
  <c r="I1805" i="1" a="1"/>
  <c r="I1805" i="1" s="1"/>
  <c r="J1805" i="1" s="1"/>
  <c r="I1806" i="1" a="1"/>
  <c r="I1806" i="1"/>
  <c r="J1806" i="1" s="1"/>
  <c r="I1807" i="1" a="1"/>
  <c r="I1807" i="1"/>
  <c r="J1807" i="1" s="1"/>
  <c r="I1808" i="1" a="1"/>
  <c r="I1808" i="1"/>
  <c r="J1808" i="1" s="1"/>
  <c r="I1809" i="1" a="1"/>
  <c r="I1809" i="1" s="1"/>
  <c r="J1809" i="1" s="1"/>
  <c r="I1810" i="1" a="1"/>
  <c r="I1810" i="1"/>
  <c r="J1810" i="1" s="1"/>
  <c r="I1811" i="1" a="1"/>
  <c r="I1811" i="1" s="1"/>
  <c r="J1811" i="1" s="1"/>
  <c r="I1812" i="1" a="1"/>
  <c r="I1812" i="1"/>
  <c r="J1812" i="1" s="1"/>
  <c r="I1813" i="1" a="1"/>
  <c r="I1813" i="1" s="1"/>
  <c r="J1813" i="1" s="1"/>
  <c r="I1814" i="1" a="1"/>
  <c r="I1814" i="1"/>
  <c r="J1814" i="1" s="1"/>
  <c r="I1815" i="1" a="1"/>
  <c r="I1815" i="1"/>
  <c r="J1815" i="1" s="1"/>
  <c r="I1816" i="1" a="1"/>
  <c r="I1816" i="1"/>
  <c r="J1816" i="1" s="1"/>
  <c r="I1817" i="1" a="1"/>
  <c r="I1817" i="1" s="1"/>
  <c r="J1817" i="1" s="1"/>
  <c r="I1818" i="1" a="1"/>
  <c r="I1818" i="1"/>
  <c r="J1818" i="1" s="1"/>
  <c r="I1819" i="1" a="1"/>
  <c r="I1819" i="1"/>
  <c r="J1819" i="1" s="1"/>
  <c r="I1820" i="1" a="1"/>
  <c r="I1820" i="1" s="1"/>
  <c r="J1820" i="1" s="1"/>
  <c r="I1821" i="1" a="1"/>
  <c r="I1821" i="1" s="1"/>
  <c r="J1821" i="1" s="1"/>
  <c r="I1822" i="1" a="1"/>
  <c r="I1822" i="1"/>
  <c r="J1822" i="1" s="1"/>
  <c r="I1823" i="1" a="1"/>
  <c r="I1823" i="1"/>
  <c r="J1823" i="1" s="1"/>
  <c r="I1824" i="1" a="1"/>
  <c r="I1824" i="1"/>
  <c r="J1824" i="1" s="1"/>
  <c r="I1825" i="1" a="1"/>
  <c r="I1825" i="1" s="1"/>
  <c r="J1825" i="1" s="1"/>
  <c r="I1826" i="1" a="1"/>
  <c r="I1826" i="1"/>
  <c r="J1826" i="1" s="1"/>
  <c r="I1827" i="1" a="1"/>
  <c r="I1827" i="1"/>
  <c r="J1827" i="1" s="1"/>
  <c r="I1828" i="1" a="1"/>
  <c r="I1828" i="1"/>
  <c r="J1828" i="1" s="1"/>
  <c r="I1829" i="1" a="1"/>
  <c r="I1829" i="1" s="1"/>
  <c r="J1829" i="1" s="1"/>
  <c r="I1830" i="1" a="1"/>
  <c r="I1830" i="1"/>
  <c r="J1830" i="1" s="1"/>
  <c r="I1831" i="1" a="1"/>
  <c r="I1831" i="1"/>
  <c r="J1831" i="1" s="1"/>
  <c r="I1832" i="1" a="1"/>
  <c r="I1832" i="1"/>
  <c r="J1832" i="1" s="1"/>
  <c r="I1833" i="1" a="1"/>
  <c r="I1833" i="1" s="1"/>
  <c r="J1833" i="1" s="1"/>
  <c r="I1834" i="1" a="1"/>
  <c r="I1834" i="1" s="1"/>
  <c r="J1834" i="1" s="1"/>
  <c r="I1835" i="1" a="1"/>
  <c r="I1835" i="1"/>
  <c r="J1835" i="1" s="1"/>
  <c r="I1836" i="1" a="1"/>
  <c r="I1836" i="1"/>
  <c r="J1836" i="1" s="1"/>
  <c r="I1837" i="1" a="1"/>
  <c r="I1837" i="1" s="1"/>
  <c r="J1837" i="1" s="1"/>
  <c r="I1838" i="1" a="1"/>
  <c r="I1838" i="1"/>
  <c r="J1838" i="1" s="1"/>
  <c r="I1839" i="1" a="1"/>
  <c r="I1839" i="1"/>
  <c r="J1839" i="1" s="1"/>
  <c r="I1840" i="1" a="1"/>
  <c r="I1840" i="1"/>
  <c r="J1840" i="1" s="1"/>
  <c r="I1841" i="1" a="1"/>
  <c r="I1841" i="1" s="1"/>
  <c r="J1841" i="1" s="1"/>
  <c r="I1842" i="1" a="1"/>
  <c r="I1842" i="1"/>
  <c r="J1842" i="1" s="1"/>
  <c r="I1843" i="1" a="1"/>
  <c r="I1843" i="1" s="1"/>
  <c r="J1843" i="1" s="1"/>
  <c r="I1844" i="1" a="1"/>
  <c r="I1844" i="1"/>
  <c r="J1844" i="1" s="1"/>
  <c r="I1845" i="1" a="1"/>
  <c r="I1845" i="1" s="1"/>
  <c r="J1845" i="1" s="1"/>
  <c r="I1846" i="1" a="1"/>
  <c r="I1846" i="1"/>
  <c r="J1846" i="1" s="1"/>
  <c r="I1847" i="1" a="1"/>
  <c r="I1847" i="1"/>
  <c r="J1847" i="1" s="1"/>
  <c r="I1848" i="1" a="1"/>
  <c r="I1848" i="1"/>
  <c r="J1848" i="1" s="1"/>
  <c r="I1849" i="1" a="1"/>
  <c r="I1849" i="1" s="1"/>
  <c r="J1849" i="1" s="1"/>
  <c r="I1850" i="1" a="1"/>
  <c r="I1850" i="1"/>
  <c r="J1850" i="1" s="1"/>
  <c r="I1851" i="1" a="1"/>
  <c r="I1851" i="1"/>
  <c r="J1851" i="1" s="1"/>
  <c r="I1852" i="1" a="1"/>
  <c r="I1852" i="1" s="1"/>
  <c r="J1852" i="1" s="1"/>
  <c r="I1853" i="1" a="1"/>
  <c r="I1853" i="1" s="1"/>
  <c r="J1853" i="1" s="1"/>
  <c r="I1854" i="1" a="1"/>
  <c r="I1854" i="1"/>
  <c r="J1854" i="1" s="1"/>
  <c r="I1855" i="1" a="1"/>
  <c r="I1855" i="1"/>
  <c r="J1855" i="1" s="1"/>
  <c r="I1856" i="1" a="1"/>
  <c r="I1856" i="1"/>
  <c r="J1856" i="1" s="1"/>
  <c r="I1857" i="1" a="1"/>
  <c r="I1857" i="1" s="1"/>
  <c r="J1857" i="1" s="1"/>
  <c r="I1858" i="1" a="1"/>
  <c r="I1858" i="1"/>
  <c r="J1858" i="1" s="1"/>
  <c r="I1859" i="1" a="1"/>
  <c r="I1859" i="1"/>
  <c r="J1859" i="1" s="1"/>
  <c r="I1860" i="1" a="1"/>
  <c r="I1860" i="1"/>
  <c r="J1860" i="1" s="1"/>
  <c r="I1861" i="1" a="1"/>
  <c r="I1861" i="1" s="1"/>
  <c r="J1861" i="1" s="1"/>
  <c r="I1862" i="1" a="1"/>
  <c r="I1862" i="1" s="1"/>
  <c r="J1862" i="1" s="1"/>
  <c r="I1863" i="1" a="1"/>
  <c r="I1863" i="1"/>
  <c r="J1863" i="1" s="1"/>
  <c r="I1864" i="1" a="1"/>
  <c r="I1864" i="1"/>
  <c r="J1864" i="1" s="1"/>
  <c r="I1865" i="1" a="1"/>
  <c r="I1865" i="1" s="1"/>
  <c r="J1865" i="1" s="1"/>
  <c r="I1866" i="1" a="1"/>
  <c r="I1866" i="1" s="1"/>
  <c r="J1866" i="1" s="1"/>
  <c r="I1867" i="1" a="1"/>
  <c r="I1867" i="1"/>
  <c r="J1867" i="1" s="1"/>
  <c r="I1868" i="1" a="1"/>
  <c r="I1868" i="1"/>
  <c r="J1868" i="1" s="1"/>
  <c r="I1869" i="1" a="1"/>
  <c r="I1869" i="1" s="1"/>
  <c r="J1869" i="1" s="1"/>
  <c r="I1870" i="1" a="1"/>
  <c r="I1870" i="1"/>
  <c r="J1870" i="1" s="1"/>
  <c r="I1871" i="1" a="1"/>
  <c r="I1871" i="1" s="1"/>
  <c r="J1871" i="1" s="1"/>
  <c r="I1872" i="1" a="1"/>
  <c r="I1872" i="1"/>
  <c r="J1872" i="1" s="1"/>
  <c r="I1873" i="1" a="1"/>
  <c r="I1873" i="1" s="1"/>
  <c r="J1873" i="1" s="1"/>
  <c r="I1874" i="1" a="1"/>
  <c r="I1874" i="1"/>
  <c r="J1874" i="1" s="1"/>
  <c r="I1875" i="1" a="1"/>
  <c r="I1875" i="1" s="1"/>
  <c r="J1875" i="1" s="1"/>
  <c r="I1876" i="1" a="1"/>
  <c r="I1876" i="1"/>
  <c r="J1876" i="1" s="1"/>
  <c r="I1877" i="1" a="1"/>
  <c r="I1877" i="1" s="1"/>
  <c r="J1877" i="1" s="1"/>
  <c r="I1878" i="1" a="1"/>
  <c r="I1878" i="1"/>
  <c r="J1878" i="1" s="1"/>
  <c r="I1879" i="1" a="1"/>
  <c r="I1879" i="1"/>
  <c r="J1879" i="1" s="1"/>
  <c r="I1880" i="1" a="1"/>
  <c r="I1880" i="1" s="1"/>
  <c r="J1880" i="1" s="1"/>
  <c r="I1881" i="1" a="1"/>
  <c r="I1881" i="1" s="1"/>
  <c r="J1881" i="1" s="1"/>
  <c r="I1882" i="1" a="1"/>
  <c r="I1882" i="1"/>
  <c r="J1882" i="1" s="1"/>
  <c r="I1883" i="1" a="1"/>
  <c r="I1883" i="1"/>
  <c r="J1883" i="1" s="1"/>
  <c r="I1884" i="1" a="1"/>
  <c r="I1884" i="1" s="1"/>
  <c r="J1884" i="1" s="1"/>
  <c r="I1885" i="1" a="1"/>
  <c r="I1885" i="1" s="1"/>
  <c r="J1885" i="1" s="1"/>
  <c r="I1886" i="1" a="1"/>
  <c r="I1886" i="1"/>
  <c r="J1886" i="1" s="1"/>
  <c r="I1887" i="1" a="1"/>
  <c r="I1887" i="1"/>
  <c r="J1887" i="1" s="1"/>
  <c r="I1888" i="1" a="1"/>
  <c r="I1888" i="1"/>
  <c r="J1888" i="1" s="1"/>
  <c r="I1889" i="1" a="1"/>
  <c r="I1889" i="1" s="1"/>
  <c r="J1889" i="1" s="1"/>
  <c r="I1890" i="1" a="1"/>
  <c r="I1890" i="1"/>
  <c r="J1890" i="1" s="1"/>
  <c r="I1891" i="1" a="1"/>
  <c r="I1891" i="1"/>
  <c r="J1891" i="1" s="1"/>
  <c r="I1892" i="1" a="1"/>
  <c r="I1892" i="1"/>
  <c r="J1892" i="1" s="1"/>
  <c r="I1893" i="1" a="1"/>
  <c r="I1893" i="1" s="1"/>
  <c r="J1893" i="1" s="1"/>
  <c r="I1894" i="1" a="1"/>
  <c r="I1894" i="1" s="1"/>
  <c r="J1894" i="1" s="1"/>
  <c r="I1895" i="1" a="1"/>
  <c r="I1895" i="1"/>
  <c r="J1895" i="1" s="1"/>
  <c r="I1896" i="1" a="1"/>
  <c r="I1896" i="1"/>
  <c r="J1896" i="1" s="1"/>
  <c r="I1897" i="1" a="1"/>
  <c r="I1897" i="1" s="1"/>
  <c r="J1897" i="1" s="1"/>
  <c r="I1898" i="1" a="1"/>
  <c r="I1898" i="1" s="1"/>
  <c r="J1898" i="1" s="1"/>
  <c r="I1899" i="1" a="1"/>
  <c r="I1899" i="1"/>
  <c r="J1899" i="1" s="1"/>
  <c r="I1900" i="1" a="1"/>
  <c r="I1900" i="1"/>
  <c r="J1900" i="1" s="1"/>
  <c r="I1901" i="1" a="1"/>
  <c r="I1901" i="1" s="1"/>
  <c r="J1901" i="1" s="1"/>
  <c r="I1902" i="1" a="1"/>
  <c r="I1902" i="1"/>
  <c r="J1902" i="1" s="1"/>
  <c r="I1903" i="1" a="1"/>
  <c r="I1903" i="1" s="1"/>
  <c r="J1903" i="1" s="1"/>
  <c r="I1904" i="1" a="1"/>
  <c r="I1904" i="1"/>
  <c r="J1904" i="1" s="1"/>
  <c r="I1905" i="1" a="1"/>
  <c r="I1905" i="1" s="1"/>
  <c r="J1905" i="1" s="1"/>
  <c r="I1906" i="1" a="1"/>
  <c r="I1906" i="1"/>
  <c r="J1906" i="1" s="1"/>
  <c r="I1907" i="1" a="1"/>
  <c r="I1907" i="1" s="1"/>
  <c r="J1907" i="1" s="1"/>
  <c r="I1908" i="1" a="1"/>
  <c r="I1908" i="1"/>
  <c r="J1908" i="1" s="1"/>
  <c r="I1909" i="1" a="1"/>
  <c r="I1909" i="1" s="1"/>
  <c r="J1909" i="1" s="1"/>
  <c r="I1910" i="1" a="1"/>
  <c r="I1910" i="1"/>
  <c r="J1910" i="1" s="1"/>
  <c r="I1911" i="1" a="1"/>
  <c r="I1911" i="1"/>
  <c r="J1911" i="1" s="1"/>
  <c r="I1912" i="1" a="1"/>
  <c r="I1912" i="1" s="1"/>
  <c r="J1912" i="1" s="1"/>
  <c r="I1913" i="1" a="1"/>
  <c r="I1913" i="1" s="1"/>
  <c r="J1913" i="1" s="1"/>
  <c r="I1914" i="1" a="1"/>
  <c r="I1914" i="1"/>
  <c r="J1914" i="1" s="1"/>
  <c r="I1915" i="1" a="1"/>
  <c r="I1915" i="1"/>
  <c r="J1915" i="1" s="1"/>
  <c r="I1916" i="1" a="1"/>
  <c r="I1916" i="1" s="1"/>
  <c r="J1916" i="1" s="1"/>
  <c r="I1917" i="1" a="1"/>
  <c r="I1917" i="1" s="1"/>
  <c r="J1917" i="1" s="1"/>
  <c r="I1918" i="1" a="1"/>
  <c r="I1918" i="1"/>
  <c r="J1918" i="1" s="1"/>
  <c r="I1919" i="1" a="1"/>
  <c r="I1919" i="1"/>
  <c r="J1919" i="1" s="1"/>
  <c r="I1920" i="1" a="1"/>
  <c r="I1920" i="1"/>
  <c r="J1920" i="1" s="1"/>
  <c r="I1921" i="1" a="1"/>
  <c r="I1921" i="1" s="1"/>
  <c r="J1921" i="1" s="1"/>
  <c r="I1922" i="1" a="1"/>
  <c r="I1922" i="1"/>
  <c r="J1922" i="1" s="1"/>
  <c r="I1923" i="1" a="1"/>
  <c r="I1923" i="1"/>
  <c r="J1923" i="1" s="1"/>
  <c r="I1924" i="1" a="1"/>
  <c r="I1924" i="1"/>
  <c r="J1924" i="1" s="1"/>
  <c r="I1925" i="1" a="1"/>
  <c r="I1925" i="1" s="1"/>
  <c r="J1925" i="1" s="1"/>
  <c r="I1926" i="1" a="1"/>
  <c r="I1926" i="1" s="1"/>
  <c r="J1926" i="1" s="1"/>
  <c r="I1927" i="1" a="1"/>
  <c r="I1927" i="1"/>
  <c r="J1927" i="1" s="1"/>
  <c r="I1928" i="1" a="1"/>
  <c r="I1928" i="1"/>
  <c r="J1928" i="1" s="1"/>
  <c r="I1929" i="1" a="1"/>
  <c r="I1929" i="1" s="1"/>
  <c r="J1929" i="1" s="1"/>
  <c r="I1930" i="1" a="1"/>
  <c r="I1930" i="1" s="1"/>
  <c r="J1930" i="1" s="1"/>
  <c r="I1931" i="1" a="1"/>
  <c r="I1931" i="1"/>
  <c r="J1931" i="1" s="1"/>
  <c r="I1932" i="1" a="1"/>
  <c r="I1932" i="1"/>
  <c r="J1932" i="1" s="1"/>
  <c r="I1933" i="1" a="1"/>
  <c r="I1933" i="1" s="1"/>
  <c r="J1933" i="1" s="1"/>
  <c r="I1934" i="1" a="1"/>
  <c r="I1934" i="1"/>
  <c r="J1934" i="1" s="1"/>
  <c r="I1935" i="1" a="1"/>
  <c r="I1935" i="1" s="1"/>
  <c r="J1935" i="1" s="1"/>
  <c r="I1936" i="1" a="1"/>
  <c r="I1936" i="1"/>
  <c r="J1936" i="1" s="1"/>
  <c r="I1937" i="1" a="1"/>
  <c r="I1937" i="1" s="1"/>
  <c r="J1937" i="1" s="1"/>
  <c r="I1938" i="1" a="1"/>
  <c r="I1938" i="1"/>
  <c r="J1938" i="1" s="1"/>
  <c r="I1939" i="1" a="1"/>
  <c r="I1939" i="1" s="1"/>
  <c r="J1939" i="1" s="1"/>
  <c r="I1940" i="1" a="1"/>
  <c r="I1940" i="1"/>
  <c r="J1940" i="1" s="1"/>
  <c r="I1941" i="1" a="1"/>
  <c r="I1941" i="1" s="1"/>
  <c r="J1941" i="1" s="1"/>
  <c r="I1942" i="1" a="1"/>
  <c r="I1942" i="1"/>
  <c r="J1942" i="1" s="1"/>
  <c r="I1943" i="1" a="1"/>
  <c r="I1943" i="1"/>
  <c r="J1943" i="1" s="1"/>
  <c r="I1944" i="1" a="1"/>
  <c r="I1944" i="1" s="1"/>
  <c r="J1944" i="1" s="1"/>
  <c r="I1945" i="1" a="1"/>
  <c r="I1945" i="1" s="1"/>
  <c r="J1945" i="1" s="1"/>
  <c r="I1946" i="1" a="1"/>
  <c r="I1946" i="1"/>
  <c r="J1946" i="1" s="1"/>
  <c r="I1947" i="1" a="1"/>
  <c r="I1947" i="1"/>
  <c r="J1947" i="1" s="1"/>
  <c r="I1948" i="1" a="1"/>
  <c r="I1948" i="1" s="1"/>
  <c r="J1948" i="1" s="1"/>
  <c r="I1949" i="1" a="1"/>
  <c r="I1949" i="1" s="1"/>
  <c r="J1949" i="1" s="1"/>
  <c r="I1950" i="1" a="1"/>
  <c r="I1950" i="1"/>
  <c r="J1950" i="1" s="1"/>
  <c r="I1951" i="1" a="1"/>
  <c r="I1951" i="1"/>
  <c r="J1951" i="1" s="1"/>
  <c r="I1952" i="1" a="1"/>
  <c r="I1952" i="1"/>
  <c r="J1952" i="1" s="1"/>
  <c r="I1953" i="1" a="1"/>
  <c r="I1953" i="1" s="1"/>
  <c r="J1953" i="1" s="1"/>
  <c r="I1954" i="1" a="1"/>
  <c r="I1954" i="1" s="1"/>
  <c r="J1954" i="1" s="1"/>
  <c r="I1955" i="1" a="1"/>
  <c r="I1955" i="1"/>
  <c r="J1955" i="1" s="1"/>
  <c r="I1956" i="1" a="1"/>
  <c r="I1956" i="1"/>
  <c r="J1956" i="1" s="1"/>
  <c r="I1957" i="1" a="1"/>
  <c r="I1957" i="1" s="1"/>
  <c r="J1957" i="1" s="1"/>
  <c r="I1958" i="1" a="1"/>
  <c r="I1958" i="1" s="1"/>
  <c r="J1958" i="1" s="1"/>
  <c r="I1959" i="1" a="1"/>
  <c r="I1959" i="1"/>
  <c r="J1959" i="1" s="1"/>
  <c r="I1960" i="1" a="1"/>
  <c r="I1960" i="1"/>
  <c r="J1960" i="1" s="1"/>
  <c r="I1961" i="1" a="1"/>
  <c r="I1961" i="1" s="1"/>
  <c r="J1961" i="1" s="1"/>
  <c r="I1962" i="1" a="1"/>
  <c r="I1962" i="1" s="1"/>
  <c r="J1962" i="1" s="1"/>
  <c r="I1963" i="1" a="1"/>
  <c r="I1963" i="1" s="1"/>
  <c r="J1963" i="1" s="1"/>
  <c r="I1964" i="1" a="1"/>
  <c r="I1964" i="1"/>
  <c r="J1964" i="1" s="1"/>
  <c r="I1965" i="1" a="1"/>
  <c r="I1965" i="1" s="1"/>
  <c r="J1965" i="1" s="1"/>
  <c r="I1966" i="1" a="1"/>
  <c r="I1966" i="1"/>
  <c r="J1966" i="1" s="1"/>
  <c r="I1967" i="1" a="1"/>
  <c r="I1967" i="1" s="1"/>
  <c r="J1967" i="1" s="1"/>
  <c r="I1968" i="1" a="1"/>
  <c r="I1968" i="1"/>
  <c r="J1968" i="1" s="1"/>
  <c r="I1969" i="1" a="1"/>
  <c r="I1969" i="1" s="1"/>
  <c r="J1969" i="1" s="1"/>
  <c r="I1970" i="1" a="1"/>
  <c r="I1970" i="1"/>
  <c r="J1970" i="1" s="1"/>
  <c r="I1971" i="1" a="1"/>
  <c r="I1971" i="1" s="1"/>
  <c r="J1971" i="1" s="1"/>
  <c r="I1972" i="1" a="1"/>
  <c r="I1972" i="1" s="1"/>
  <c r="J1972" i="1" s="1"/>
  <c r="I1973" i="1" a="1"/>
  <c r="I1973" i="1" s="1"/>
  <c r="J1973" i="1" s="1"/>
  <c r="I1974" i="1" a="1"/>
  <c r="I1974" i="1"/>
  <c r="J1974" i="1" s="1"/>
  <c r="I1975" i="1" a="1"/>
  <c r="I1975" i="1"/>
  <c r="J1975" i="1" s="1"/>
  <c r="I1976" i="1" a="1"/>
  <c r="I1976" i="1" s="1"/>
  <c r="J1976" i="1" s="1"/>
  <c r="I1977" i="1" a="1"/>
  <c r="I1977" i="1" s="1"/>
  <c r="J1977" i="1" s="1"/>
  <c r="I1978" i="1" a="1"/>
  <c r="I1978" i="1"/>
  <c r="J1978" i="1" s="1"/>
  <c r="I1979" i="1" a="1"/>
  <c r="I1979" i="1"/>
  <c r="J1979" i="1" s="1"/>
  <c r="I1980" i="1" a="1"/>
  <c r="I1980" i="1" s="1"/>
  <c r="J1980" i="1" s="1"/>
  <c r="I1981" i="1" a="1"/>
  <c r="I1981" i="1" s="1"/>
  <c r="J1981" i="1" s="1"/>
  <c r="I1982" i="1" a="1"/>
  <c r="I1982" i="1" s="1"/>
  <c r="J1982" i="1" s="1"/>
  <c r="I1983" i="1" a="1"/>
  <c r="I1983" i="1"/>
  <c r="J1983" i="1" s="1"/>
  <c r="I1984" i="1" a="1"/>
  <c r="I1984" i="1"/>
  <c r="J1984" i="1" s="1"/>
  <c r="I1985" i="1" a="1"/>
  <c r="I1985" i="1" s="1"/>
  <c r="J1985" i="1" s="1"/>
  <c r="I1986" i="1" a="1"/>
  <c r="I1986" i="1" s="1"/>
  <c r="J1986" i="1" s="1"/>
  <c r="I1987" i="1" a="1"/>
  <c r="I1987" i="1"/>
  <c r="J1987" i="1" s="1"/>
  <c r="I1988" i="1" a="1"/>
  <c r="I1988" i="1"/>
  <c r="J1988" i="1" s="1"/>
  <c r="I1989" i="1" a="1"/>
  <c r="I1989" i="1" s="1"/>
  <c r="J1989" i="1" s="1"/>
  <c r="I1990" i="1" a="1"/>
  <c r="I1990" i="1" s="1"/>
  <c r="J1990" i="1" s="1"/>
  <c r="I1991" i="1" a="1"/>
  <c r="I1991" i="1" s="1"/>
  <c r="J1991" i="1" s="1"/>
  <c r="I1992" i="1" a="1"/>
  <c r="I1992" i="1"/>
  <c r="J1992" i="1" s="1"/>
  <c r="I1993" i="1" a="1"/>
  <c r="I1993" i="1" s="1"/>
  <c r="J1993" i="1" s="1"/>
  <c r="I1994" i="1" a="1"/>
  <c r="I1994" i="1" s="1"/>
  <c r="J1994" i="1" s="1"/>
  <c r="I1995" i="1" a="1"/>
  <c r="I1995" i="1" s="1"/>
  <c r="J1995" i="1" s="1"/>
  <c r="I1996" i="1" a="1"/>
  <c r="I1996" i="1"/>
  <c r="J1996" i="1" s="1"/>
  <c r="I1997" i="1" a="1"/>
  <c r="I1997" i="1" s="1"/>
  <c r="J1997" i="1" s="1"/>
  <c r="I1998" i="1" a="1"/>
  <c r="I1998" i="1"/>
  <c r="J1998" i="1" s="1"/>
  <c r="I1999" i="1" a="1"/>
  <c r="I1999" i="1" s="1"/>
  <c r="J1999" i="1" s="1"/>
  <c r="I2000" i="1" a="1"/>
  <c r="I2000" i="1" s="1"/>
  <c r="J2000" i="1" s="1"/>
  <c r="I2001" i="1" a="1"/>
  <c r="I2001" i="1" s="1"/>
  <c r="J2001" i="1" s="1"/>
  <c r="I2002" i="1" a="1"/>
  <c r="I2002" i="1"/>
  <c r="J2002" i="1" s="1"/>
  <c r="I2003" i="1" a="1"/>
  <c r="I2003" i="1" s="1"/>
  <c r="J2003" i="1" s="1"/>
  <c r="I2004" i="1" a="1"/>
  <c r="I2004" i="1" s="1"/>
  <c r="J2004" i="1" s="1"/>
  <c r="I2005" i="1" a="1"/>
  <c r="I2005" i="1" s="1"/>
  <c r="J2005" i="1" s="1"/>
  <c r="I2006" i="1" a="1"/>
  <c r="I2006" i="1"/>
  <c r="J2006" i="1" s="1"/>
  <c r="I2007" i="1" a="1"/>
  <c r="I2007" i="1"/>
  <c r="J2007" i="1" s="1"/>
  <c r="I2008" i="1" a="1"/>
  <c r="I2008" i="1" s="1"/>
  <c r="J2008" i="1" s="1"/>
  <c r="I2009" i="1" a="1"/>
  <c r="I2009" i="1" s="1"/>
  <c r="J2009" i="1" s="1"/>
  <c r="I2010" i="1" a="1"/>
  <c r="I2010" i="1"/>
  <c r="J2010" i="1" s="1"/>
  <c r="I2011" i="1" a="1"/>
  <c r="I2011" i="1"/>
  <c r="J2011" i="1" s="1"/>
  <c r="I2012" i="1" a="1"/>
  <c r="I2012" i="1" s="1"/>
  <c r="J2012" i="1" s="1"/>
  <c r="I2013" i="1" a="1"/>
  <c r="I2013" i="1" s="1"/>
  <c r="J2013" i="1" s="1"/>
  <c r="I2014" i="1" a="1"/>
  <c r="I2014" i="1" s="1"/>
  <c r="J2014" i="1" s="1"/>
  <c r="I2015" i="1" a="1"/>
  <c r="I2015" i="1"/>
  <c r="J2015" i="1" s="1"/>
  <c r="I2016" i="1" a="1"/>
  <c r="I2016" i="1"/>
  <c r="J2016" i="1" s="1"/>
  <c r="I2017" i="1" a="1"/>
  <c r="I2017" i="1" s="1"/>
  <c r="J2017" i="1" s="1"/>
  <c r="I2018" i="1" a="1"/>
  <c r="I2018" i="1" s="1"/>
  <c r="J2018" i="1" s="1"/>
  <c r="I2019" i="1" a="1"/>
  <c r="I2019" i="1"/>
  <c r="J2019" i="1" s="1"/>
  <c r="I2020" i="1" a="1"/>
  <c r="I2020" i="1"/>
  <c r="J2020" i="1" s="1"/>
  <c r="I2021" i="1" a="1"/>
  <c r="I2021" i="1" s="1"/>
  <c r="J2021" i="1" s="1"/>
  <c r="I2022" i="1" a="1"/>
  <c r="I2022" i="1" s="1"/>
  <c r="J2022" i="1" s="1"/>
  <c r="I2023" i="1" a="1"/>
  <c r="I2023" i="1" s="1"/>
  <c r="J2023" i="1" s="1"/>
  <c r="I2024" i="1" a="1"/>
  <c r="I2024" i="1"/>
  <c r="J2024" i="1" s="1"/>
  <c r="I2025" i="1" a="1"/>
  <c r="I2025" i="1" s="1"/>
  <c r="J2025" i="1" s="1"/>
  <c r="I2026" i="1" a="1"/>
  <c r="I2026" i="1" s="1"/>
  <c r="J2026" i="1" s="1"/>
  <c r="I2027" i="1" a="1"/>
  <c r="I2027" i="1" s="1"/>
  <c r="J2027" i="1" s="1"/>
  <c r="I2028" i="1" a="1"/>
  <c r="I2028" i="1"/>
  <c r="J2028" i="1" s="1"/>
  <c r="I2029" i="1" a="1"/>
  <c r="I2029" i="1" s="1"/>
  <c r="J2029" i="1" s="1"/>
  <c r="I2030" i="1" a="1"/>
  <c r="I2030" i="1"/>
  <c r="J2030" i="1" s="1"/>
  <c r="I2031" i="1" a="1"/>
  <c r="I2031" i="1" s="1"/>
  <c r="J2031" i="1" s="1"/>
  <c r="I2032" i="1" a="1"/>
  <c r="I2032" i="1" s="1"/>
  <c r="J2032" i="1" s="1"/>
  <c r="I2033" i="1" a="1"/>
  <c r="I2033" i="1" s="1"/>
  <c r="J2033" i="1" s="1"/>
  <c r="I2034" i="1" a="1"/>
  <c r="I2034" i="1"/>
  <c r="J2034" i="1" s="1"/>
  <c r="I2035" i="1" a="1"/>
  <c r="I2035" i="1" s="1"/>
  <c r="J2035" i="1" s="1"/>
  <c r="I2036" i="1" a="1"/>
  <c r="I2036" i="1" s="1"/>
  <c r="J2036" i="1" s="1"/>
  <c r="I2037" i="1" a="1"/>
  <c r="I2037" i="1" s="1"/>
  <c r="J2037" i="1" s="1"/>
  <c r="I2038" i="1" a="1"/>
  <c r="I2038" i="1"/>
  <c r="J2038" i="1" s="1"/>
  <c r="I2039" i="1" a="1"/>
  <c r="I2039" i="1"/>
  <c r="J2039" i="1" s="1"/>
  <c r="I2040" i="1" a="1"/>
  <c r="I2040" i="1" s="1"/>
  <c r="J2040" i="1" s="1"/>
  <c r="I2041" i="1" a="1"/>
  <c r="I2041" i="1" s="1"/>
  <c r="J2041" i="1" s="1"/>
  <c r="I2042" i="1" a="1"/>
  <c r="I2042" i="1"/>
  <c r="J2042" i="1" s="1"/>
  <c r="I2043" i="1" a="1"/>
  <c r="I2043" i="1"/>
  <c r="J2043" i="1" s="1"/>
  <c r="I2044" i="1" a="1"/>
  <c r="I2044" i="1" s="1"/>
  <c r="J2044" i="1" s="1"/>
  <c r="I2045" i="1" a="1"/>
  <c r="I2045" i="1" s="1"/>
  <c r="J2045" i="1" s="1"/>
  <c r="I2046" i="1" a="1"/>
  <c r="I2046" i="1" s="1"/>
  <c r="J2046" i="1" s="1"/>
  <c r="I2047" i="1" a="1"/>
  <c r="I2047" i="1"/>
  <c r="J2047" i="1" s="1"/>
  <c r="I2048" i="1" a="1"/>
  <c r="I2048" i="1"/>
  <c r="J2048" i="1" s="1"/>
  <c r="I2049" i="1" a="1"/>
  <c r="I2049" i="1" s="1"/>
  <c r="J2049" i="1" s="1"/>
  <c r="I2050" i="1" a="1"/>
  <c r="I2050" i="1" s="1"/>
  <c r="J2050" i="1" s="1"/>
  <c r="I2051" i="1" a="1"/>
  <c r="I2051" i="1"/>
  <c r="J2051" i="1" s="1"/>
  <c r="I2052" i="1" a="1"/>
  <c r="I2052" i="1"/>
  <c r="J2052" i="1" s="1"/>
  <c r="I2053" i="1" a="1"/>
  <c r="I2053" i="1" s="1"/>
  <c r="J2053" i="1" s="1"/>
  <c r="I2054" i="1" a="1"/>
  <c r="I2054" i="1" s="1"/>
  <c r="J2054" i="1" s="1"/>
  <c r="I2055" i="1" a="1"/>
  <c r="I2055" i="1" s="1"/>
  <c r="J2055" i="1" s="1"/>
  <c r="I2056" i="1" a="1"/>
  <c r="I2056" i="1"/>
  <c r="J2056" i="1" s="1"/>
  <c r="I2057" i="1" a="1"/>
  <c r="I2057" i="1" s="1"/>
  <c r="J2057" i="1" s="1"/>
  <c r="I2058" i="1" a="1"/>
  <c r="I2058" i="1" s="1"/>
  <c r="J2058" i="1" s="1"/>
  <c r="I2059" i="1" a="1"/>
  <c r="I2059" i="1" s="1"/>
  <c r="J2059" i="1" s="1"/>
  <c r="I2060" i="1" a="1"/>
  <c r="I2060" i="1"/>
  <c r="J2060" i="1" s="1"/>
  <c r="I2061" i="1" a="1"/>
  <c r="I2061" i="1" s="1"/>
  <c r="J2061" i="1" s="1"/>
  <c r="I2062" i="1" a="1"/>
  <c r="I2062" i="1"/>
  <c r="J2062" i="1" s="1"/>
  <c r="I2063" i="1" a="1"/>
  <c r="I2063" i="1" s="1"/>
  <c r="J2063" i="1" s="1"/>
  <c r="I2064" i="1" a="1"/>
  <c r="I2064" i="1" s="1"/>
  <c r="J2064" i="1" s="1"/>
  <c r="I2065" i="1" a="1"/>
  <c r="I2065" i="1" s="1"/>
  <c r="J2065" i="1" s="1"/>
  <c r="I2066" i="1" a="1"/>
  <c r="I2066" i="1"/>
  <c r="J2066" i="1" s="1"/>
  <c r="I2067" i="1" a="1"/>
  <c r="I2067" i="1" s="1"/>
  <c r="J2067" i="1" s="1"/>
  <c r="I2068" i="1" a="1"/>
  <c r="I2068" i="1" s="1"/>
  <c r="J2068" i="1" s="1"/>
  <c r="I2069" i="1" a="1"/>
  <c r="I2069" i="1" s="1"/>
  <c r="J2069" i="1" s="1"/>
  <c r="I2070" i="1" a="1"/>
  <c r="I2070" i="1"/>
  <c r="J2070" i="1" s="1"/>
  <c r="I2071" i="1" a="1"/>
  <c r="I2071" i="1"/>
  <c r="J2071" i="1" s="1"/>
  <c r="I2072" i="1" a="1"/>
  <c r="I2072" i="1" s="1"/>
  <c r="J2072" i="1" s="1"/>
  <c r="I2073" i="1" a="1"/>
  <c r="I2073" i="1" s="1"/>
  <c r="J2073" i="1" s="1"/>
  <c r="I2074" i="1" a="1"/>
  <c r="I2074" i="1"/>
  <c r="J2074" i="1" s="1"/>
  <c r="I2075" i="1" a="1"/>
  <c r="I2075" i="1"/>
  <c r="J2075" i="1" s="1"/>
  <c r="I2076" i="1" a="1"/>
  <c r="I2076" i="1" s="1"/>
  <c r="J2076" i="1" s="1"/>
  <c r="I2077" i="1" a="1"/>
  <c r="I2077" i="1" s="1"/>
  <c r="J2077" i="1" s="1"/>
  <c r="I2078" i="1" a="1"/>
  <c r="I2078" i="1" s="1"/>
  <c r="J2078" i="1" s="1"/>
  <c r="I2079" i="1" a="1"/>
  <c r="I2079" i="1"/>
  <c r="J2079" i="1" s="1"/>
  <c r="I2080" i="1" a="1"/>
  <c r="I2080" i="1"/>
  <c r="J2080" i="1" s="1"/>
  <c r="I2081" i="1" a="1"/>
  <c r="I2081" i="1" s="1"/>
  <c r="J2081" i="1" s="1"/>
  <c r="I2082" i="1" a="1"/>
  <c r="I2082" i="1" s="1"/>
  <c r="J2082" i="1" s="1"/>
  <c r="I2083" i="1" a="1"/>
  <c r="I2083" i="1"/>
  <c r="J2083" i="1" s="1"/>
  <c r="I2084" i="1" a="1"/>
  <c r="I2084" i="1"/>
  <c r="J2084" i="1" s="1"/>
  <c r="I2085" i="1" a="1"/>
  <c r="I2085" i="1" s="1"/>
  <c r="J2085" i="1" s="1"/>
  <c r="I2086" i="1" a="1"/>
  <c r="I2086" i="1" s="1"/>
  <c r="J2086" i="1" s="1"/>
  <c r="I2087" i="1" a="1"/>
  <c r="I2087" i="1" s="1"/>
  <c r="J2087" i="1" s="1"/>
  <c r="I2088" i="1" a="1"/>
  <c r="I2088" i="1"/>
  <c r="J2088" i="1" s="1"/>
  <c r="I2089" i="1" a="1"/>
  <c r="I2089" i="1" s="1"/>
  <c r="J2089" i="1" s="1"/>
  <c r="I2090" i="1" a="1"/>
  <c r="I2090" i="1" s="1"/>
  <c r="J2090" i="1" s="1"/>
  <c r="I2091" i="1" a="1"/>
  <c r="I2091" i="1" s="1"/>
  <c r="J2091" i="1" s="1"/>
  <c r="I2092" i="1" a="1"/>
  <c r="I2092" i="1"/>
  <c r="J2092" i="1" s="1"/>
  <c r="I2093" i="1" a="1"/>
  <c r="I2093" i="1" s="1"/>
  <c r="J2093" i="1" s="1"/>
  <c r="I2094" i="1" a="1"/>
  <c r="I2094" i="1"/>
  <c r="J2094" i="1" s="1"/>
  <c r="I2095" i="1" a="1"/>
  <c r="I2095" i="1" s="1"/>
  <c r="J2095" i="1" s="1"/>
  <c r="I2096" i="1" a="1"/>
  <c r="I2096" i="1" s="1"/>
  <c r="J2096" i="1" s="1"/>
  <c r="I2097" i="1" a="1"/>
  <c r="I2097" i="1" s="1"/>
  <c r="J2097" i="1" s="1"/>
  <c r="I2098" i="1" a="1"/>
  <c r="I2098" i="1"/>
  <c r="J2098" i="1" s="1"/>
  <c r="I2099" i="1" a="1"/>
  <c r="I2099" i="1" s="1"/>
  <c r="J2099" i="1" s="1"/>
  <c r="I2100" i="1" a="1"/>
  <c r="I2100" i="1" s="1"/>
  <c r="J2100" i="1" s="1"/>
  <c r="I2101" i="1" a="1"/>
  <c r="I2101" i="1" s="1"/>
  <c r="J2101" i="1" s="1"/>
  <c r="I2102" i="1" a="1"/>
  <c r="I2102" i="1"/>
  <c r="J2102" i="1" s="1"/>
  <c r="I2103" i="1" a="1"/>
  <c r="I2103" i="1"/>
  <c r="J2103" i="1" s="1"/>
  <c r="I2104" i="1" a="1"/>
  <c r="I2104" i="1" s="1"/>
  <c r="J2104" i="1" s="1"/>
  <c r="I2105" i="1" a="1"/>
  <c r="I2105" i="1" s="1"/>
  <c r="J2105" i="1" s="1"/>
  <c r="I2106" i="1" a="1"/>
  <c r="I2106" i="1"/>
  <c r="J2106" i="1" s="1"/>
  <c r="I2107" i="1" a="1"/>
  <c r="I2107" i="1"/>
  <c r="J2107" i="1" s="1"/>
  <c r="I2108" i="1" a="1"/>
  <c r="I2108" i="1" s="1"/>
  <c r="J2108" i="1" s="1"/>
  <c r="I2109" i="1" a="1"/>
  <c r="I2109" i="1" s="1"/>
  <c r="J2109" i="1" s="1"/>
  <c r="I2110" i="1" a="1"/>
  <c r="I2110" i="1" s="1"/>
  <c r="J2110" i="1" s="1"/>
  <c r="I2111" i="1" a="1"/>
  <c r="I2111" i="1"/>
  <c r="J2111" i="1" s="1"/>
  <c r="I2112" i="1" a="1"/>
  <c r="I2112" i="1"/>
  <c r="J2112" i="1" s="1"/>
  <c r="I2113" i="1" a="1"/>
  <c r="I2113" i="1" s="1"/>
  <c r="J2113" i="1" s="1"/>
  <c r="I2114" i="1" a="1"/>
  <c r="I2114" i="1" s="1"/>
  <c r="J2114" i="1" s="1"/>
  <c r="I2115" i="1" a="1"/>
  <c r="I2115" i="1"/>
  <c r="J2115" i="1" s="1"/>
  <c r="I2116" i="1" a="1"/>
  <c r="I2116" i="1"/>
  <c r="J2116" i="1" s="1"/>
  <c r="I2117" i="1" a="1"/>
  <c r="I2117" i="1" s="1"/>
  <c r="J2117" i="1" s="1"/>
  <c r="I2118" i="1" a="1"/>
  <c r="I2118" i="1" s="1"/>
  <c r="J2118" i="1" s="1"/>
  <c r="I2119" i="1" a="1"/>
  <c r="I2119" i="1" s="1"/>
  <c r="J2119" i="1" s="1"/>
  <c r="I2120" i="1" a="1"/>
  <c r="I2120" i="1" s="1"/>
  <c r="J2120" i="1" s="1"/>
  <c r="I2121" i="1" a="1"/>
  <c r="I2121" i="1" s="1"/>
  <c r="J2121" i="1" s="1"/>
  <c r="I2122" i="1" a="1"/>
  <c r="I2122" i="1" s="1"/>
  <c r="J2122" i="1" s="1"/>
  <c r="I2123" i="1" a="1"/>
  <c r="I2123" i="1" s="1"/>
  <c r="J2123" i="1" s="1"/>
  <c r="I2124" i="1" a="1"/>
  <c r="I2124" i="1"/>
  <c r="J2124" i="1" s="1"/>
  <c r="I2125" i="1" a="1"/>
  <c r="I2125" i="1" s="1"/>
  <c r="J2125" i="1" s="1"/>
  <c r="I2126" i="1" a="1"/>
  <c r="I2126" i="1"/>
  <c r="J2126" i="1" s="1"/>
  <c r="I2127" i="1" a="1"/>
  <c r="I2127" i="1" s="1"/>
  <c r="J2127" i="1" s="1"/>
  <c r="I2128" i="1" a="1"/>
  <c r="I2128" i="1" s="1"/>
  <c r="J2128" i="1" s="1"/>
  <c r="I2129" i="1" a="1"/>
  <c r="I2129" i="1" s="1"/>
  <c r="J2129" i="1" s="1"/>
  <c r="I2130" i="1" a="1"/>
  <c r="I2130" i="1"/>
  <c r="J2130" i="1" s="1"/>
  <c r="I2131" i="1" a="1"/>
  <c r="I2131" i="1" s="1"/>
  <c r="J2131" i="1" s="1"/>
  <c r="I2132" i="1" a="1"/>
  <c r="I2132" i="1" s="1"/>
  <c r="J2132" i="1" s="1"/>
  <c r="I2133" i="1" a="1"/>
  <c r="I2133" i="1" s="1"/>
  <c r="J2133" i="1" s="1"/>
  <c r="I2134" i="1" a="1"/>
  <c r="I2134" i="1" s="1"/>
  <c r="J2134" i="1" s="1"/>
  <c r="I2135" i="1" a="1"/>
  <c r="I2135" i="1"/>
  <c r="J2135" i="1" s="1"/>
  <c r="I2136" i="1" a="1"/>
  <c r="I2136" i="1" s="1"/>
  <c r="J2136" i="1" s="1"/>
  <c r="I2137" i="1" a="1"/>
  <c r="I2137" i="1" s="1"/>
  <c r="J2137" i="1" s="1"/>
  <c r="I2138" i="1" a="1"/>
  <c r="I2138" i="1"/>
  <c r="J2138" i="1" s="1"/>
  <c r="I2139" i="1" a="1"/>
  <c r="I2139" i="1"/>
  <c r="J2139" i="1" s="1"/>
  <c r="I2140" i="1" a="1"/>
  <c r="I2140" i="1" s="1"/>
  <c r="J2140" i="1" s="1"/>
  <c r="I2141" i="1" a="1"/>
  <c r="I2141" i="1" s="1"/>
  <c r="J2141" i="1" s="1"/>
  <c r="I2142" i="1" a="1"/>
  <c r="I2142" i="1" s="1"/>
  <c r="J2142" i="1" s="1"/>
  <c r="I2143" i="1" a="1"/>
  <c r="I2143" i="1" s="1"/>
  <c r="J2143" i="1" s="1"/>
  <c r="I2144" i="1" a="1"/>
  <c r="I2144" i="1"/>
  <c r="J2144" i="1" s="1"/>
  <c r="I2145" i="1" a="1"/>
  <c r="I2145" i="1" s="1"/>
  <c r="J2145" i="1" s="1"/>
  <c r="I2146" i="1" a="1"/>
  <c r="I2146" i="1" s="1"/>
  <c r="J2146" i="1" s="1"/>
  <c r="I2147" i="1" a="1"/>
  <c r="I2147" i="1"/>
  <c r="J2147" i="1" s="1"/>
  <c r="I2148" i="1" a="1"/>
  <c r="I2148" i="1"/>
  <c r="J2148" i="1" s="1"/>
  <c r="I2149" i="1" a="1"/>
  <c r="I2149" i="1" s="1"/>
  <c r="J2149" i="1" s="1"/>
  <c r="I2150" i="1" a="1"/>
  <c r="I2150" i="1" s="1"/>
  <c r="J2150" i="1" s="1"/>
  <c r="I2151" i="1" a="1"/>
  <c r="I2151" i="1" s="1"/>
  <c r="J2151" i="1" s="1"/>
  <c r="I2152" i="1" a="1"/>
  <c r="I2152" i="1" s="1"/>
  <c r="J2152" i="1" s="1"/>
  <c r="I2153" i="1" a="1"/>
  <c r="I2153" i="1" s="1"/>
  <c r="J2153" i="1" s="1"/>
  <c r="I2154" i="1" a="1"/>
  <c r="I2154" i="1" s="1"/>
  <c r="J2154" i="1" s="1"/>
  <c r="I2155" i="1" a="1"/>
  <c r="I2155" i="1" s="1"/>
  <c r="J2155" i="1" s="1"/>
  <c r="I2156" i="1" a="1"/>
  <c r="I2156" i="1"/>
  <c r="J2156" i="1" s="1"/>
  <c r="I2157" i="1" a="1"/>
  <c r="I2157" i="1" s="1"/>
  <c r="J2157" i="1" s="1"/>
  <c r="I2158" i="1" a="1"/>
  <c r="I2158" i="1"/>
  <c r="J2158" i="1" s="1"/>
  <c r="I2159" i="1" a="1"/>
  <c r="I2159" i="1" s="1"/>
  <c r="J2159" i="1" s="1"/>
  <c r="I2160" i="1" a="1"/>
  <c r="I2160" i="1" s="1"/>
  <c r="J2160" i="1" s="1"/>
  <c r="I2161" i="1" a="1"/>
  <c r="I2161" i="1" s="1"/>
  <c r="J2161" i="1" s="1"/>
  <c r="I2162" i="1" a="1"/>
  <c r="I2162" i="1"/>
  <c r="J2162" i="1" s="1"/>
  <c r="I2163" i="1" a="1"/>
  <c r="I2163" i="1" s="1"/>
  <c r="J2163" i="1" s="1"/>
  <c r="I2164" i="1" a="1"/>
  <c r="I2164" i="1" s="1"/>
  <c r="J2164" i="1" s="1"/>
  <c r="I2165" i="1" a="1"/>
  <c r="I2165" i="1" s="1"/>
  <c r="J2165" i="1" s="1"/>
  <c r="I2166" i="1" a="1"/>
  <c r="I2166" i="1" s="1"/>
  <c r="J2166" i="1" s="1"/>
  <c r="I2167" i="1" a="1"/>
  <c r="I2167" i="1"/>
  <c r="J2167" i="1" s="1"/>
  <c r="I2168" i="1" a="1"/>
  <c r="I2168" i="1" s="1"/>
  <c r="J2168" i="1" s="1"/>
  <c r="I2169" i="1" a="1"/>
  <c r="I2169" i="1" s="1"/>
  <c r="J2169" i="1" s="1"/>
  <c r="I2170" i="1" a="1"/>
  <c r="I2170" i="1"/>
  <c r="J2170" i="1" s="1"/>
  <c r="I2171" i="1" a="1"/>
  <c r="I2171" i="1"/>
  <c r="J2171" i="1" s="1"/>
  <c r="I2172" i="1" a="1"/>
  <c r="I2172" i="1" s="1"/>
  <c r="J2172" i="1" s="1"/>
  <c r="I2173" i="1" a="1"/>
  <c r="I2173" i="1" s="1"/>
  <c r="J2173" i="1" s="1"/>
  <c r="I2174" i="1" a="1"/>
  <c r="I2174" i="1" s="1"/>
  <c r="J2174" i="1" s="1"/>
  <c r="I2175" i="1" a="1"/>
  <c r="I2175" i="1" s="1"/>
  <c r="J2175" i="1" s="1"/>
  <c r="I2176" i="1" a="1"/>
  <c r="I2176" i="1"/>
  <c r="J2176" i="1" s="1"/>
  <c r="I2177" i="1" a="1"/>
  <c r="I2177" i="1" s="1"/>
  <c r="J2177" i="1" s="1"/>
  <c r="I2178" i="1" a="1"/>
  <c r="I2178" i="1" s="1"/>
  <c r="J2178" i="1" s="1"/>
  <c r="I2179" i="1" a="1"/>
  <c r="I2179" i="1"/>
  <c r="J2179" i="1" s="1"/>
  <c r="I2180" i="1" a="1"/>
  <c r="I2180" i="1"/>
  <c r="J2180" i="1" s="1"/>
  <c r="I2181" i="1" a="1"/>
  <c r="I2181" i="1" s="1"/>
  <c r="J2181" i="1" s="1"/>
  <c r="I2182" i="1" a="1"/>
  <c r="I2182" i="1" s="1"/>
  <c r="J2182" i="1" s="1"/>
  <c r="I2183" i="1" a="1"/>
  <c r="I2183" i="1" s="1"/>
  <c r="J2183" i="1" s="1"/>
  <c r="I2184" i="1" a="1"/>
  <c r="I2184" i="1" s="1"/>
  <c r="J2184" i="1" s="1"/>
  <c r="I2185" i="1" a="1"/>
  <c r="I2185" i="1" s="1"/>
  <c r="J2185" i="1" s="1"/>
  <c r="I2186" i="1" a="1"/>
  <c r="I2186" i="1" s="1"/>
  <c r="J2186" i="1" s="1"/>
  <c r="I2187" i="1" a="1"/>
  <c r="I2187" i="1" s="1"/>
  <c r="J2187" i="1" s="1"/>
  <c r="I2188" i="1" a="1"/>
  <c r="I2188" i="1"/>
  <c r="J2188" i="1" s="1"/>
  <c r="I2189" i="1" a="1"/>
  <c r="I2189" i="1" s="1"/>
  <c r="J2189" i="1" s="1"/>
  <c r="I2190" i="1" a="1"/>
  <c r="I2190" i="1"/>
  <c r="J2190" i="1" s="1"/>
  <c r="I2191" i="1" a="1"/>
  <c r="I2191" i="1" s="1"/>
  <c r="J2191" i="1" s="1"/>
  <c r="I2192" i="1" a="1"/>
  <c r="I2192" i="1" s="1"/>
  <c r="J2192" i="1" s="1"/>
  <c r="I2193" i="1" a="1"/>
  <c r="I2193" i="1" s="1"/>
  <c r="J2193" i="1" s="1"/>
  <c r="I2194" i="1" a="1"/>
  <c r="I2194" i="1"/>
  <c r="J2194" i="1" s="1"/>
  <c r="I2195" i="1" a="1"/>
  <c r="I2195" i="1" s="1"/>
  <c r="J2195" i="1" s="1"/>
  <c r="I2196" i="1" a="1"/>
  <c r="I2196" i="1" s="1"/>
  <c r="J2196" i="1" s="1"/>
  <c r="I2197" i="1" a="1"/>
  <c r="I2197" i="1" s="1"/>
  <c r="J2197" i="1" s="1"/>
  <c r="I2198" i="1" a="1"/>
  <c r="I2198" i="1" s="1"/>
  <c r="J2198" i="1" s="1"/>
  <c r="I2199" i="1" a="1"/>
  <c r="I2199" i="1"/>
  <c r="J2199" i="1" s="1"/>
  <c r="I2200" i="1" a="1"/>
  <c r="I2200" i="1" s="1"/>
  <c r="J2200" i="1" s="1"/>
  <c r="I2201" i="1" a="1"/>
  <c r="I2201" i="1" s="1"/>
  <c r="J2201" i="1" s="1"/>
  <c r="I2202" i="1" a="1"/>
  <c r="I2202" i="1"/>
  <c r="J2202" i="1" s="1"/>
  <c r="I2203" i="1" a="1"/>
  <c r="I2203" i="1"/>
  <c r="J2203" i="1" s="1"/>
  <c r="I2204" i="1" a="1"/>
  <c r="I2204" i="1" s="1"/>
  <c r="J2204" i="1" s="1"/>
  <c r="I2205" i="1" a="1"/>
  <c r="I2205" i="1" s="1"/>
  <c r="J2205" i="1" s="1"/>
  <c r="I2206" i="1" a="1"/>
  <c r="I2206" i="1" s="1"/>
  <c r="J2206" i="1" s="1"/>
  <c r="I2207" i="1" a="1"/>
  <c r="I2207" i="1" s="1"/>
  <c r="J2207" i="1" s="1"/>
  <c r="I2208" i="1" a="1"/>
  <c r="I2208" i="1"/>
  <c r="J2208" i="1" s="1"/>
  <c r="I2209" i="1" a="1"/>
  <c r="I2209" i="1" s="1"/>
  <c r="J2209" i="1" s="1"/>
  <c r="I2210" i="1" a="1"/>
  <c r="I2210" i="1" s="1"/>
  <c r="J2210" i="1" s="1"/>
  <c r="I2211" i="1" a="1"/>
  <c r="I2211" i="1"/>
  <c r="J2211" i="1" s="1"/>
  <c r="I2212" i="1" a="1"/>
  <c r="I2212" i="1"/>
  <c r="J2212" i="1" s="1"/>
  <c r="I2213" i="1" a="1"/>
  <c r="I2213" i="1" s="1"/>
  <c r="J2213" i="1" s="1"/>
  <c r="I2214" i="1" a="1"/>
  <c r="I2214" i="1" s="1"/>
  <c r="J2214" i="1" s="1"/>
  <c r="I2215" i="1" a="1"/>
  <c r="I2215" i="1" s="1"/>
  <c r="J2215" i="1" s="1"/>
  <c r="I2216" i="1" a="1"/>
  <c r="I2216" i="1" s="1"/>
  <c r="J2216" i="1" s="1"/>
  <c r="I2217" i="1" a="1"/>
  <c r="I2217" i="1" s="1"/>
  <c r="J2217" i="1" s="1"/>
  <c r="I2218" i="1" a="1"/>
  <c r="I2218" i="1" s="1"/>
  <c r="J2218" i="1" s="1"/>
  <c r="I2219" i="1" a="1"/>
  <c r="I2219" i="1" s="1"/>
  <c r="J2219" i="1" s="1"/>
  <c r="I2220" i="1" a="1"/>
  <c r="I2220" i="1"/>
  <c r="J2220" i="1" s="1"/>
  <c r="I2221" i="1" a="1"/>
  <c r="I2221" i="1" s="1"/>
  <c r="J2221" i="1" s="1"/>
  <c r="I2222" i="1" a="1"/>
  <c r="I2222" i="1"/>
  <c r="J2222" i="1" s="1"/>
  <c r="I2223" i="1" a="1"/>
  <c r="I2223" i="1" s="1"/>
  <c r="J2223" i="1" s="1"/>
  <c r="I2224" i="1" a="1"/>
  <c r="I2224" i="1" s="1"/>
  <c r="J2224" i="1" s="1"/>
  <c r="I2225" i="1" a="1"/>
  <c r="I2225" i="1" s="1"/>
  <c r="J2225" i="1" s="1"/>
  <c r="I2226" i="1" a="1"/>
  <c r="I2226" i="1"/>
  <c r="J2226" i="1" s="1"/>
  <c r="I2227" i="1" a="1"/>
  <c r="I2227" i="1" s="1"/>
  <c r="J2227" i="1" s="1"/>
  <c r="I2228" i="1" a="1"/>
  <c r="I2228" i="1" s="1"/>
  <c r="J2228" i="1" s="1"/>
  <c r="I2229" i="1" a="1"/>
  <c r="I2229" i="1" s="1"/>
  <c r="J2229" i="1" s="1"/>
  <c r="I2230" i="1" a="1"/>
  <c r="I2230" i="1" s="1"/>
  <c r="J2230" i="1" s="1"/>
  <c r="I2231" i="1" a="1"/>
  <c r="I2231" i="1"/>
  <c r="J2231" i="1" s="1"/>
  <c r="I2232" i="1" a="1"/>
  <c r="I2232" i="1" s="1"/>
  <c r="J2232" i="1" s="1"/>
  <c r="I2233" i="1" a="1"/>
  <c r="I2233" i="1" s="1"/>
  <c r="J2233" i="1" s="1"/>
  <c r="I2234" i="1" a="1"/>
  <c r="I2234" i="1"/>
  <c r="J2234" i="1" s="1"/>
  <c r="I2235" i="1" a="1"/>
  <c r="I2235" i="1"/>
  <c r="J2235" i="1" s="1"/>
  <c r="I2236" i="1" a="1"/>
  <c r="I2236" i="1" s="1"/>
  <c r="J2236" i="1" s="1"/>
  <c r="I2237" i="1" a="1"/>
  <c r="I2237" i="1" s="1"/>
  <c r="J2237" i="1" s="1"/>
  <c r="I2238" i="1" a="1"/>
  <c r="I2238" i="1" s="1"/>
  <c r="J2238" i="1" s="1"/>
  <c r="I2239" i="1" a="1"/>
  <c r="I2239" i="1" s="1"/>
  <c r="J2239" i="1" s="1"/>
  <c r="I2240" i="1" a="1"/>
  <c r="I2240" i="1"/>
  <c r="J2240" i="1" s="1"/>
  <c r="I2241" i="1" a="1"/>
  <c r="I2241" i="1" s="1"/>
  <c r="J2241" i="1" s="1"/>
  <c r="I2242" i="1" a="1"/>
  <c r="I2242" i="1" s="1"/>
  <c r="J2242" i="1" s="1"/>
  <c r="I2243" i="1" a="1"/>
  <c r="I2243" i="1"/>
  <c r="J2243" i="1" s="1"/>
  <c r="I2244" i="1" a="1"/>
  <c r="I2244" i="1"/>
  <c r="J2244" i="1" s="1"/>
  <c r="I2245" i="1" a="1"/>
  <c r="I2245" i="1" s="1"/>
  <c r="J2245" i="1" s="1"/>
  <c r="I2246" i="1" a="1"/>
  <c r="I2246" i="1" s="1"/>
  <c r="J2246" i="1" s="1"/>
  <c r="I2247" i="1" a="1"/>
  <c r="I2247" i="1" s="1"/>
  <c r="J2247" i="1" s="1"/>
  <c r="I2248" i="1" a="1"/>
  <c r="I2248" i="1" s="1"/>
  <c r="J2248" i="1" s="1"/>
  <c r="I2249" i="1" a="1"/>
  <c r="I2249" i="1" s="1"/>
  <c r="J2249" i="1" s="1"/>
  <c r="I2250" i="1" a="1"/>
  <c r="I2250" i="1" s="1"/>
  <c r="J2250" i="1" s="1"/>
  <c r="I2251" i="1" a="1"/>
  <c r="I2251" i="1" s="1"/>
  <c r="J2251" i="1" s="1"/>
  <c r="I2252" i="1" a="1"/>
  <c r="I2252" i="1"/>
  <c r="J2252" i="1" s="1"/>
  <c r="I2253" i="1" a="1"/>
  <c r="I2253" i="1" s="1"/>
  <c r="J2253" i="1" s="1"/>
  <c r="I2254" i="1" a="1"/>
  <c r="I2254" i="1"/>
  <c r="J2254" i="1" s="1"/>
  <c r="I2255" i="1" a="1"/>
  <c r="I2255" i="1" s="1"/>
  <c r="J2255" i="1" s="1"/>
  <c r="I2256" i="1" a="1"/>
  <c r="I2256" i="1" s="1"/>
  <c r="J2256" i="1" s="1"/>
  <c r="I2257" i="1" a="1"/>
  <c r="I2257" i="1" s="1"/>
  <c r="J2257" i="1" s="1"/>
  <c r="I2258" i="1" a="1"/>
  <c r="I2258" i="1"/>
  <c r="J2258" i="1" s="1"/>
  <c r="I2259" i="1" a="1"/>
  <c r="I2259" i="1" s="1"/>
  <c r="J2259" i="1" s="1"/>
  <c r="I2260" i="1" a="1"/>
  <c r="I2260" i="1" s="1"/>
  <c r="J2260" i="1" s="1"/>
  <c r="I2261" i="1" a="1"/>
  <c r="I2261" i="1" s="1"/>
  <c r="J2261" i="1" s="1"/>
  <c r="I2262" i="1" a="1"/>
  <c r="I2262" i="1" s="1"/>
  <c r="J2262" i="1" s="1"/>
  <c r="I2263" i="1" a="1"/>
  <c r="I2263" i="1"/>
  <c r="J2263" i="1" s="1"/>
  <c r="I2264" i="1" a="1"/>
  <c r="I2264" i="1" s="1"/>
  <c r="J2264" i="1" s="1"/>
  <c r="I2265" i="1" a="1"/>
  <c r="I2265" i="1" s="1"/>
  <c r="J2265" i="1" s="1"/>
  <c r="I2266" i="1" a="1"/>
  <c r="I2266" i="1"/>
  <c r="J2266" i="1" s="1"/>
  <c r="I2267" i="1" a="1"/>
  <c r="I2267" i="1"/>
  <c r="J2267" i="1" s="1"/>
  <c r="I2268" i="1" a="1"/>
  <c r="I2268" i="1" s="1"/>
  <c r="J2268" i="1" s="1"/>
  <c r="I2269" i="1" a="1"/>
  <c r="I2269" i="1" s="1"/>
  <c r="J2269" i="1" s="1"/>
  <c r="I2270" i="1" a="1"/>
  <c r="I2270" i="1" s="1"/>
  <c r="J2270" i="1" s="1"/>
  <c r="I2271" i="1" a="1"/>
  <c r="I2271" i="1" s="1"/>
  <c r="J2271" i="1" s="1"/>
  <c r="I2272" i="1" a="1"/>
  <c r="I2272" i="1"/>
  <c r="J2272" i="1" s="1"/>
  <c r="I2273" i="1" a="1"/>
  <c r="I2273" i="1" s="1"/>
  <c r="J2273" i="1" s="1"/>
  <c r="I2274" i="1" a="1"/>
  <c r="I2274" i="1" s="1"/>
  <c r="J2274" i="1" s="1"/>
  <c r="I2275" i="1" a="1"/>
  <c r="I2275" i="1"/>
  <c r="J2275" i="1" s="1"/>
  <c r="I2276" i="1" a="1"/>
  <c r="I2276" i="1"/>
  <c r="J2276" i="1" s="1"/>
  <c r="I2277" i="1" a="1"/>
  <c r="I2277" i="1" s="1"/>
  <c r="J2277" i="1" s="1"/>
  <c r="I2278" i="1" a="1"/>
  <c r="I2278" i="1" s="1"/>
  <c r="J2278" i="1" s="1"/>
  <c r="I2279" i="1" a="1"/>
  <c r="I2279" i="1" s="1"/>
  <c r="J2279" i="1" s="1"/>
  <c r="I2280" i="1" a="1"/>
  <c r="I2280" i="1" s="1"/>
  <c r="J2280" i="1" s="1"/>
  <c r="I2281" i="1" a="1"/>
  <c r="I2281" i="1" s="1"/>
  <c r="J2281" i="1" s="1"/>
  <c r="I2282" i="1" a="1"/>
  <c r="I2282" i="1" s="1"/>
  <c r="J2282" i="1" s="1"/>
  <c r="I2283" i="1" a="1"/>
  <c r="I2283" i="1" s="1"/>
  <c r="J2283" i="1" s="1"/>
  <c r="I2284" i="1" a="1"/>
  <c r="I2284" i="1"/>
  <c r="J2284" i="1" s="1"/>
  <c r="I2285" i="1" a="1"/>
  <c r="I2285" i="1" s="1"/>
  <c r="J2285" i="1" s="1"/>
  <c r="I2286" i="1" a="1"/>
  <c r="I2286" i="1"/>
  <c r="J2286" i="1" s="1"/>
  <c r="I2287" i="1" a="1"/>
  <c r="I2287" i="1" s="1"/>
  <c r="J2287" i="1" s="1"/>
  <c r="I2288" i="1" a="1"/>
  <c r="I2288" i="1" s="1"/>
  <c r="J2288" i="1" s="1"/>
  <c r="I2289" i="1" a="1"/>
  <c r="I2289" i="1" s="1"/>
  <c r="J2289" i="1" s="1"/>
  <c r="I2290" i="1" a="1"/>
  <c r="I2290" i="1"/>
  <c r="J2290" i="1" s="1"/>
  <c r="I2291" i="1" a="1"/>
  <c r="I2291" i="1" s="1"/>
  <c r="J2291" i="1" s="1"/>
  <c r="I2292" i="1" a="1"/>
  <c r="I2292" i="1" s="1"/>
  <c r="J2292" i="1" s="1"/>
  <c r="I2293" i="1" a="1"/>
  <c r="I2293" i="1" s="1"/>
  <c r="J2293" i="1" s="1"/>
  <c r="I2294" i="1" a="1"/>
  <c r="I2294" i="1" s="1"/>
  <c r="J2294" i="1" s="1"/>
  <c r="I2295" i="1" a="1"/>
  <c r="I2295" i="1"/>
  <c r="J2295" i="1" s="1"/>
  <c r="I2296" i="1" a="1"/>
  <c r="I2296" i="1" s="1"/>
  <c r="J2296" i="1" s="1"/>
  <c r="I2297" i="1" a="1"/>
  <c r="I2297" i="1" s="1"/>
  <c r="J2297" i="1" s="1"/>
  <c r="I2298" i="1" a="1"/>
  <c r="I2298" i="1"/>
  <c r="J2298" i="1" s="1"/>
  <c r="I2299" i="1" a="1"/>
  <c r="I2299" i="1"/>
  <c r="J2299" i="1" s="1"/>
  <c r="I2300" i="1" a="1"/>
  <c r="I2300" i="1" s="1"/>
  <c r="J2300" i="1" s="1"/>
  <c r="I2301" i="1" a="1"/>
  <c r="I2301" i="1" s="1"/>
  <c r="J2301" i="1" s="1"/>
  <c r="I2302" i="1" a="1"/>
  <c r="I2302" i="1" s="1"/>
  <c r="J2302" i="1" s="1"/>
  <c r="I2303" i="1" a="1"/>
  <c r="I2303" i="1" s="1"/>
  <c r="J2303" i="1" s="1"/>
  <c r="I2304" i="1" a="1"/>
  <c r="I2304" i="1"/>
  <c r="J2304" i="1" s="1"/>
  <c r="I2305" i="1" a="1"/>
  <c r="I2305" i="1" s="1"/>
  <c r="J2305" i="1" s="1"/>
  <c r="I2306" i="1" a="1"/>
  <c r="I2306" i="1" s="1"/>
  <c r="J2306" i="1" s="1"/>
  <c r="I2307" i="1" a="1"/>
  <c r="I2307" i="1"/>
  <c r="J2307" i="1" s="1"/>
  <c r="I2308" i="1" a="1"/>
  <c r="I2308" i="1"/>
  <c r="J2308" i="1" s="1"/>
  <c r="I2309" i="1" a="1"/>
  <c r="I2309" i="1" s="1"/>
  <c r="J2309" i="1" s="1"/>
  <c r="I2310" i="1" a="1"/>
  <c r="I2310" i="1" s="1"/>
  <c r="J2310" i="1" s="1"/>
  <c r="I2311" i="1" a="1"/>
  <c r="I2311" i="1" s="1"/>
  <c r="J2311" i="1" s="1"/>
  <c r="I2312" i="1" a="1"/>
  <c r="I2312" i="1" s="1"/>
  <c r="J2312" i="1" s="1"/>
  <c r="I2313" i="1" a="1"/>
  <c r="I2313" i="1" s="1"/>
  <c r="J2313" i="1" s="1"/>
  <c r="I2314" i="1" a="1"/>
  <c r="I2314" i="1" s="1"/>
  <c r="J2314" i="1" s="1"/>
  <c r="I2315" i="1" a="1"/>
  <c r="I2315" i="1" s="1"/>
  <c r="J2315" i="1" s="1"/>
  <c r="I2316" i="1" a="1"/>
  <c r="I2316" i="1"/>
  <c r="J2316" i="1" s="1"/>
  <c r="I2317" i="1" a="1"/>
  <c r="I2317" i="1" s="1"/>
  <c r="J2317" i="1" s="1"/>
  <c r="I2318" i="1" a="1"/>
  <c r="I2318" i="1"/>
  <c r="J2318" i="1" s="1"/>
  <c r="I2319" i="1" a="1"/>
  <c r="I2319" i="1" s="1"/>
  <c r="J2319" i="1" s="1"/>
  <c r="I2320" i="1" a="1"/>
  <c r="I2320" i="1" s="1"/>
  <c r="J2320" i="1" s="1"/>
  <c r="I2321" i="1" a="1"/>
  <c r="I2321" i="1" s="1"/>
  <c r="J2321" i="1" s="1"/>
  <c r="I2322" i="1" a="1"/>
  <c r="I2322" i="1"/>
  <c r="J2322" i="1" s="1"/>
  <c r="I2323" i="1" a="1"/>
  <c r="I2323" i="1" s="1"/>
  <c r="J2323" i="1" s="1"/>
  <c r="I2324" i="1" a="1"/>
  <c r="I2324" i="1" s="1"/>
  <c r="J2324" i="1" s="1"/>
  <c r="I2325" i="1" a="1"/>
  <c r="I2325" i="1" s="1"/>
  <c r="J2325" i="1" s="1"/>
  <c r="I2326" i="1" a="1"/>
  <c r="I2326" i="1" s="1"/>
  <c r="J2326" i="1" s="1"/>
  <c r="I2327" i="1" a="1"/>
  <c r="I2327" i="1"/>
  <c r="J2327" i="1" s="1"/>
  <c r="I2328" i="1" a="1"/>
  <c r="I2328" i="1" s="1"/>
  <c r="J2328" i="1" s="1"/>
  <c r="I2329" i="1" a="1"/>
  <c r="I2329" i="1" s="1"/>
  <c r="J2329" i="1" s="1"/>
  <c r="I2330" i="1" a="1"/>
  <c r="I2330" i="1"/>
  <c r="J2330" i="1" s="1"/>
  <c r="I2331" i="1" a="1"/>
  <c r="I2331" i="1"/>
  <c r="J2331" i="1" s="1"/>
  <c r="I2332" i="1" a="1"/>
  <c r="I2332" i="1" s="1"/>
  <c r="J2332" i="1" s="1"/>
  <c r="I2333" i="1" a="1"/>
  <c r="I2333" i="1" s="1"/>
  <c r="J2333" i="1" s="1"/>
  <c r="I2334" i="1" a="1"/>
  <c r="I2334" i="1" s="1"/>
  <c r="J2334" i="1" s="1"/>
  <c r="I2335" i="1" a="1"/>
  <c r="I2335" i="1" s="1"/>
  <c r="J2335" i="1" s="1"/>
  <c r="I2336" i="1" a="1"/>
  <c r="I2336" i="1"/>
  <c r="J2336" i="1" s="1"/>
  <c r="I2337" i="1" a="1"/>
  <c r="I2337" i="1" s="1"/>
  <c r="J2337" i="1" s="1"/>
  <c r="I2338" i="1" a="1"/>
  <c r="I2338" i="1" s="1"/>
  <c r="J2338" i="1" s="1"/>
  <c r="I2339" i="1" a="1"/>
  <c r="I2339" i="1"/>
  <c r="J2339" i="1" s="1"/>
  <c r="I2340" i="1" a="1"/>
  <c r="I2340" i="1"/>
  <c r="J2340" i="1" s="1"/>
  <c r="I2341" i="1" a="1"/>
  <c r="I2341" i="1" s="1"/>
  <c r="J2341" i="1" s="1"/>
  <c r="I2342" i="1" a="1"/>
  <c r="I2342" i="1" s="1"/>
  <c r="J2342" i="1" s="1"/>
  <c r="I2343" i="1" a="1"/>
  <c r="I2343" i="1" s="1"/>
  <c r="J2343" i="1" s="1"/>
  <c r="I2344" i="1" a="1"/>
  <c r="I2344" i="1" s="1"/>
  <c r="J2344" i="1" s="1"/>
  <c r="I2345" i="1" a="1"/>
  <c r="I2345" i="1" s="1"/>
  <c r="J2345" i="1" s="1"/>
  <c r="I2346" i="1" a="1"/>
  <c r="I2346" i="1" s="1"/>
  <c r="J2346" i="1" s="1"/>
  <c r="I2347" i="1" a="1"/>
  <c r="I2347" i="1" s="1"/>
  <c r="J2347" i="1" s="1"/>
  <c r="I2348" i="1" a="1"/>
  <c r="I2348" i="1"/>
  <c r="J2348" i="1" s="1"/>
  <c r="I2349" i="1" a="1"/>
  <c r="I2349" i="1" s="1"/>
  <c r="J2349" i="1" s="1"/>
  <c r="I2350" i="1" a="1"/>
  <c r="I2350" i="1"/>
  <c r="J2350" i="1" s="1"/>
  <c r="I2351" i="1" a="1"/>
  <c r="I2351" i="1" s="1"/>
  <c r="J2351" i="1" s="1"/>
  <c r="I2352" i="1" a="1"/>
  <c r="I2352" i="1" s="1"/>
  <c r="J2352" i="1" s="1"/>
  <c r="I2353" i="1" a="1"/>
  <c r="I2353" i="1" s="1"/>
  <c r="J2353" i="1" s="1"/>
  <c r="I2354" i="1" a="1"/>
  <c r="I2354" i="1"/>
  <c r="J2354" i="1" s="1"/>
  <c r="I2355" i="1" a="1"/>
  <c r="I2355" i="1" s="1"/>
  <c r="J2355" i="1" s="1"/>
  <c r="I2356" i="1" a="1"/>
  <c r="I2356" i="1" s="1"/>
  <c r="J2356" i="1" s="1"/>
  <c r="I2357" i="1" a="1"/>
  <c r="I2357" i="1" s="1"/>
  <c r="J2357" i="1" s="1"/>
  <c r="I2358" i="1" a="1"/>
  <c r="I2358" i="1" s="1"/>
  <c r="J2358" i="1" s="1"/>
  <c r="I2359" i="1" a="1"/>
  <c r="I2359" i="1"/>
  <c r="J2359" i="1" s="1"/>
  <c r="I2360" i="1" a="1"/>
  <c r="I2360" i="1" s="1"/>
  <c r="J2360" i="1" s="1"/>
  <c r="I2361" i="1" a="1"/>
  <c r="I2361" i="1" s="1"/>
  <c r="J2361" i="1" s="1"/>
  <c r="I2362" i="1" a="1"/>
  <c r="I2362" i="1"/>
  <c r="J2362" i="1" s="1"/>
  <c r="I2363" i="1" a="1"/>
  <c r="I2363" i="1"/>
  <c r="J2363" i="1" s="1"/>
  <c r="I2364" i="1" a="1"/>
  <c r="I2364" i="1" s="1"/>
  <c r="J2364" i="1" s="1"/>
  <c r="I2365" i="1" a="1"/>
  <c r="I2365" i="1" s="1"/>
  <c r="J2365" i="1" s="1"/>
  <c r="I2366" i="1" a="1"/>
  <c r="I2366" i="1" s="1"/>
  <c r="J2366" i="1" s="1"/>
  <c r="I2367" i="1" a="1"/>
  <c r="I2367" i="1" s="1"/>
  <c r="J2367" i="1" s="1"/>
  <c r="I2368" i="1" a="1"/>
  <c r="I2368" i="1"/>
  <c r="J2368" i="1" s="1"/>
  <c r="I2369" i="1" a="1"/>
  <c r="I2369" i="1" s="1"/>
  <c r="J2369" i="1" s="1"/>
  <c r="I2370" i="1" a="1"/>
  <c r="I2370" i="1" s="1"/>
  <c r="J2370" i="1" s="1"/>
  <c r="I2371" i="1" a="1"/>
  <c r="I2371" i="1"/>
  <c r="J2371" i="1" s="1"/>
  <c r="I2372" i="1" a="1"/>
  <c r="I2372" i="1"/>
  <c r="J2372" i="1" s="1"/>
  <c r="I2373" i="1" a="1"/>
  <c r="I2373" i="1" s="1"/>
  <c r="J2373" i="1" s="1"/>
  <c r="I2374" i="1" a="1"/>
  <c r="I2374" i="1" s="1"/>
  <c r="J2374" i="1" s="1"/>
  <c r="I2375" i="1" a="1"/>
  <c r="I2375" i="1" s="1"/>
  <c r="J2375" i="1" s="1"/>
  <c r="I2376" i="1" a="1"/>
  <c r="I2376" i="1" s="1"/>
  <c r="J2376" i="1" s="1"/>
  <c r="I2377" i="1" a="1"/>
  <c r="I2377" i="1" s="1"/>
  <c r="J2377" i="1" s="1"/>
  <c r="I2378" i="1" a="1"/>
  <c r="I2378" i="1" s="1"/>
  <c r="J2378" i="1" s="1"/>
  <c r="I2379" i="1" a="1"/>
  <c r="I2379" i="1" s="1"/>
  <c r="J2379" i="1" s="1"/>
  <c r="I2380" i="1" a="1"/>
  <c r="I2380" i="1"/>
  <c r="J2380" i="1" s="1"/>
  <c r="I2381" i="1" a="1"/>
  <c r="I2381" i="1" s="1"/>
  <c r="J2381" i="1" s="1"/>
  <c r="I2382" i="1" a="1"/>
  <c r="I2382" i="1"/>
  <c r="J2382" i="1" s="1"/>
  <c r="I2383" i="1" a="1"/>
  <c r="I2383" i="1" s="1"/>
  <c r="J2383" i="1" s="1"/>
  <c r="I2384" i="1" a="1"/>
  <c r="I2384" i="1" s="1"/>
  <c r="J2384" i="1" s="1"/>
  <c r="I2385" i="1" a="1"/>
  <c r="I2385" i="1" s="1"/>
  <c r="J2385" i="1" s="1"/>
  <c r="I2386" i="1" a="1"/>
  <c r="I2386" i="1"/>
  <c r="J2386" i="1" s="1"/>
  <c r="I2387" i="1" a="1"/>
  <c r="I2387" i="1" s="1"/>
  <c r="J2387" i="1" s="1"/>
  <c r="I2388" i="1" a="1"/>
  <c r="I2388" i="1" s="1"/>
  <c r="J2388" i="1" s="1"/>
  <c r="I2389" i="1" a="1"/>
  <c r="I2389" i="1" s="1"/>
  <c r="J2389" i="1" s="1"/>
  <c r="I2390" i="1" a="1"/>
  <c r="I2390" i="1" s="1"/>
  <c r="J2390" i="1" s="1"/>
  <c r="I2391" i="1" a="1"/>
  <c r="I2391" i="1"/>
  <c r="J2391" i="1" s="1"/>
  <c r="I2392" i="1" a="1"/>
  <c r="I2392" i="1" s="1"/>
  <c r="J2392" i="1" s="1"/>
  <c r="I2393" i="1" a="1"/>
  <c r="I2393" i="1" s="1"/>
  <c r="J2393" i="1" s="1"/>
  <c r="I2394" i="1" a="1"/>
  <c r="I2394" i="1" s="1"/>
  <c r="J2394" i="1" s="1"/>
  <c r="I2395" i="1" a="1"/>
  <c r="I2395" i="1"/>
  <c r="J2395" i="1" s="1"/>
  <c r="I2396" i="1" a="1"/>
  <c r="I2396" i="1" s="1"/>
  <c r="J2396" i="1" s="1"/>
  <c r="I2397" i="1" a="1"/>
  <c r="I2397" i="1" s="1"/>
  <c r="J2397" i="1" s="1"/>
  <c r="I2398" i="1" a="1"/>
  <c r="I2398" i="1" s="1"/>
  <c r="J2398" i="1" s="1"/>
  <c r="I2399" i="1" a="1"/>
  <c r="I2399" i="1" s="1"/>
  <c r="J2399" i="1" s="1"/>
  <c r="I2400" i="1" a="1"/>
  <c r="I2400" i="1"/>
  <c r="J2400" i="1" s="1"/>
  <c r="I2401" i="1" a="1"/>
  <c r="I2401" i="1" s="1"/>
  <c r="J2401" i="1" s="1"/>
  <c r="I2402" i="1" a="1"/>
  <c r="I2402" i="1" s="1"/>
  <c r="J2402" i="1" s="1"/>
  <c r="I2403" i="1" a="1"/>
  <c r="I2403" i="1" s="1"/>
  <c r="J2403" i="1" s="1"/>
  <c r="I2404" i="1" a="1"/>
  <c r="I2404" i="1"/>
  <c r="J2404" i="1" s="1"/>
  <c r="I2405" i="1" a="1"/>
  <c r="I2405" i="1" s="1"/>
  <c r="J2405" i="1" s="1"/>
  <c r="I2406" i="1" a="1"/>
  <c r="I2406" i="1" s="1"/>
  <c r="J2406" i="1" s="1"/>
  <c r="I2407" i="1" a="1"/>
  <c r="I2407" i="1" s="1"/>
  <c r="J2407" i="1" s="1"/>
  <c r="I2408" i="1" a="1"/>
  <c r="I2408" i="1" s="1"/>
  <c r="J2408" i="1" s="1"/>
  <c r="I2409" i="1" a="1"/>
  <c r="I2409" i="1" s="1"/>
  <c r="J2409" i="1" s="1"/>
  <c r="I2410" i="1" a="1"/>
  <c r="I2410" i="1" s="1"/>
  <c r="J2410" i="1" s="1"/>
  <c r="I2411" i="1" a="1"/>
  <c r="I2411" i="1" s="1"/>
  <c r="J2411" i="1" s="1"/>
  <c r="I2412" i="1" a="1"/>
  <c r="I2412" i="1" s="1"/>
  <c r="J2412" i="1" s="1"/>
  <c r="I2413" i="1" a="1"/>
  <c r="I2413" i="1" s="1"/>
  <c r="J2413" i="1" s="1"/>
  <c r="I2414" i="1" a="1"/>
  <c r="I2414" i="1" s="1"/>
  <c r="J2414" i="1" s="1"/>
  <c r="I2415" i="1" a="1"/>
  <c r="I2415" i="1" s="1"/>
  <c r="J2415" i="1" s="1"/>
  <c r="I2416" i="1" a="1"/>
  <c r="I2416" i="1" s="1"/>
  <c r="J2416" i="1" s="1"/>
  <c r="I2417" i="1" a="1"/>
  <c r="I2417" i="1" s="1"/>
  <c r="J2417" i="1" s="1"/>
  <c r="I2418" i="1" a="1"/>
  <c r="I2418" i="1"/>
  <c r="J2418" i="1" s="1"/>
  <c r="I2419" i="1" a="1"/>
  <c r="I2419" i="1" s="1"/>
  <c r="J2419" i="1" s="1"/>
  <c r="I2420" i="1" a="1"/>
  <c r="I2420" i="1" s="1"/>
  <c r="J2420" i="1" s="1"/>
  <c r="I2421" i="1" a="1"/>
  <c r="I2421" i="1" s="1"/>
  <c r="J2421" i="1" s="1"/>
  <c r="I2422" i="1" a="1"/>
  <c r="I2422" i="1" s="1"/>
  <c r="J2422" i="1" s="1"/>
  <c r="I2423" i="1" a="1"/>
  <c r="I2423" i="1" s="1"/>
  <c r="J2423" i="1" s="1"/>
  <c r="I2424" i="1" a="1"/>
  <c r="I2424" i="1" s="1"/>
  <c r="J2424" i="1" s="1"/>
  <c r="I2425" i="1" a="1"/>
  <c r="I2425" i="1" s="1"/>
  <c r="J2425" i="1" s="1"/>
  <c r="I2426" i="1" a="1"/>
  <c r="I2426" i="1" s="1"/>
  <c r="J2426" i="1" s="1"/>
  <c r="I2427" i="1" a="1"/>
  <c r="I2427" i="1"/>
  <c r="J2427" i="1" s="1"/>
  <c r="I2428" i="1" a="1"/>
  <c r="I2428" i="1"/>
  <c r="J2428" i="1" s="1"/>
  <c r="I2429" i="1" a="1"/>
  <c r="I2429" i="1" s="1"/>
  <c r="J2429" i="1" s="1"/>
  <c r="I2430" i="1" a="1"/>
  <c r="I2430" i="1" s="1"/>
  <c r="J2430" i="1" s="1"/>
  <c r="I2431" i="1" a="1"/>
  <c r="I2431" i="1" s="1"/>
  <c r="J2431" i="1" s="1"/>
  <c r="I2432" i="1" a="1"/>
  <c r="I2432" i="1" s="1"/>
  <c r="J2432" i="1" s="1"/>
  <c r="I2433" i="1" a="1"/>
  <c r="I2433" i="1" s="1"/>
  <c r="J2433" i="1" s="1"/>
  <c r="I2434" i="1" a="1"/>
  <c r="I2434" i="1" s="1"/>
  <c r="J2434" i="1" s="1"/>
  <c r="I2435" i="1" a="1"/>
  <c r="I2435" i="1" s="1"/>
  <c r="J2435" i="1" s="1"/>
  <c r="I2436" i="1" a="1"/>
  <c r="I2436" i="1"/>
  <c r="J2436" i="1" s="1"/>
  <c r="I2437" i="1" a="1"/>
  <c r="I2437" i="1" s="1"/>
  <c r="J2437" i="1" s="1"/>
  <c r="I2438" i="1" a="1"/>
  <c r="I2438" i="1" s="1"/>
  <c r="J2438" i="1" s="1"/>
  <c r="I2439" i="1" a="1"/>
  <c r="I2439" i="1" s="1"/>
  <c r="J2439" i="1" s="1"/>
  <c r="I2440" i="1" a="1"/>
  <c r="I2440" i="1" s="1"/>
  <c r="J2440" i="1" s="1"/>
  <c r="I2441" i="1" a="1"/>
  <c r="I2441" i="1" s="1"/>
  <c r="J2441" i="1" s="1"/>
  <c r="I2442" i="1" a="1"/>
  <c r="I2442" i="1" s="1"/>
  <c r="J2442" i="1" s="1"/>
  <c r="I2443" i="1" a="1"/>
  <c r="I2443" i="1" s="1"/>
  <c r="J2443" i="1" s="1"/>
  <c r="I2444" i="1" a="1"/>
  <c r="I2444" i="1" s="1"/>
  <c r="J2444" i="1" s="1"/>
  <c r="I2445" i="1" a="1"/>
  <c r="I2445" i="1" s="1"/>
  <c r="J2445" i="1" s="1"/>
  <c r="I2446" i="1" a="1"/>
  <c r="I2446" i="1" s="1"/>
  <c r="J2446" i="1" s="1"/>
  <c r="I2447" i="1" a="1"/>
  <c r="I2447" i="1" s="1"/>
  <c r="J2447" i="1" s="1"/>
  <c r="I2448" i="1" a="1"/>
  <c r="I2448" i="1" s="1"/>
  <c r="J2448" i="1" s="1"/>
  <c r="I2449" i="1" a="1"/>
  <c r="I2449" i="1" s="1"/>
  <c r="J2449" i="1" s="1"/>
  <c r="I2450" i="1" a="1"/>
  <c r="I2450" i="1"/>
  <c r="J2450" i="1" s="1"/>
  <c r="I2451" i="1" a="1"/>
  <c r="I2451" i="1" s="1"/>
  <c r="J2451" i="1" s="1"/>
  <c r="I2452" i="1" a="1"/>
  <c r="I2452" i="1" s="1"/>
  <c r="J2452" i="1" s="1"/>
  <c r="I2453" i="1" a="1"/>
  <c r="I2453" i="1" s="1"/>
  <c r="J2453" i="1" s="1"/>
  <c r="I2454" i="1" a="1"/>
  <c r="I2454" i="1" s="1"/>
  <c r="J2454" i="1" s="1"/>
  <c r="I2455" i="1" a="1"/>
  <c r="I2455" i="1"/>
  <c r="J2455" i="1" s="1"/>
  <c r="I2456" i="1" a="1"/>
  <c r="I2456" i="1" s="1"/>
  <c r="J2456" i="1" s="1"/>
  <c r="I2457" i="1" a="1"/>
  <c r="I2457" i="1" s="1"/>
  <c r="J2457" i="1" s="1"/>
  <c r="I2458" i="1" a="1"/>
  <c r="I2458" i="1" s="1"/>
  <c r="J2458" i="1" s="1"/>
  <c r="I2459" i="1" a="1"/>
  <c r="I2459" i="1"/>
  <c r="J2459" i="1" s="1"/>
  <c r="I2460" i="1" a="1"/>
  <c r="I2460" i="1" s="1"/>
  <c r="J2460" i="1" s="1"/>
  <c r="I2461" i="1" a="1"/>
  <c r="I2461" i="1" s="1"/>
  <c r="J2461" i="1" s="1"/>
  <c r="I2462" i="1" a="1"/>
  <c r="I2462" i="1" s="1"/>
  <c r="J2462" i="1" s="1"/>
  <c r="I2463" i="1" a="1"/>
  <c r="I2463" i="1" s="1"/>
  <c r="J2463" i="1" s="1"/>
  <c r="I2464" i="1" a="1"/>
  <c r="I2464" i="1" s="1"/>
  <c r="J2464" i="1" s="1"/>
  <c r="I2465" i="1" a="1"/>
  <c r="I2465" i="1" s="1"/>
  <c r="J2465" i="1" s="1"/>
  <c r="I2466" i="1" a="1"/>
  <c r="I2466" i="1" s="1"/>
  <c r="J2466" i="1" s="1"/>
  <c r="I2467" i="1" a="1"/>
  <c r="I2467" i="1" s="1"/>
  <c r="J2467" i="1" s="1"/>
  <c r="I2468" i="1" a="1"/>
  <c r="I2468" i="1"/>
  <c r="J2468" i="1" s="1"/>
  <c r="I2469" i="1" a="1"/>
  <c r="I2469" i="1" s="1"/>
  <c r="J2469" i="1" s="1"/>
  <c r="I2470" i="1" a="1"/>
  <c r="I2470" i="1" s="1"/>
  <c r="J2470" i="1" s="1"/>
  <c r="I2471" i="1" a="1"/>
  <c r="I2471" i="1" s="1"/>
  <c r="J2471" i="1" s="1"/>
  <c r="I2472" i="1" a="1"/>
  <c r="I2472" i="1" s="1"/>
  <c r="J2472" i="1" s="1"/>
  <c r="I2473" i="1" a="1"/>
  <c r="I2473" i="1" s="1"/>
  <c r="J2473" i="1" s="1"/>
  <c r="I2474" i="1" a="1"/>
  <c r="I2474" i="1" s="1"/>
  <c r="J2474" i="1" s="1"/>
  <c r="I2475" i="1" a="1"/>
  <c r="I2475" i="1" s="1"/>
  <c r="J2475" i="1" s="1"/>
  <c r="I2476" i="1" a="1"/>
  <c r="I2476" i="1" s="1"/>
  <c r="J2476" i="1" s="1"/>
  <c r="I2477" i="1" a="1"/>
  <c r="I2477" i="1" s="1"/>
  <c r="J2477" i="1" s="1"/>
  <c r="I2478" i="1" a="1"/>
  <c r="I2478" i="1"/>
  <c r="J2478" i="1" s="1"/>
  <c r="I2479" i="1" a="1"/>
  <c r="I2479" i="1" s="1"/>
  <c r="J2479" i="1" s="1"/>
  <c r="I2480" i="1" a="1"/>
  <c r="I2480" i="1" s="1"/>
  <c r="J2480" i="1" s="1"/>
  <c r="I2481" i="1" a="1"/>
  <c r="I2481" i="1" s="1"/>
  <c r="J2481" i="1" s="1"/>
  <c r="I2482" i="1" a="1"/>
  <c r="I2482" i="1"/>
  <c r="J2482" i="1" s="1"/>
  <c r="I2483" i="1" a="1"/>
  <c r="I2483" i="1" s="1"/>
  <c r="J2483" i="1" s="1"/>
  <c r="I2484" i="1" a="1"/>
  <c r="I2484" i="1" s="1"/>
  <c r="J2484" i="1" s="1"/>
  <c r="I2485" i="1" a="1"/>
  <c r="I2485" i="1" s="1"/>
  <c r="J2485" i="1" s="1"/>
  <c r="I2486" i="1" a="1"/>
  <c r="I2486" i="1" s="1"/>
  <c r="J2486" i="1" s="1"/>
  <c r="I2487" i="1" a="1"/>
  <c r="I2487" i="1"/>
  <c r="J2487" i="1" s="1"/>
  <c r="I2488" i="1" a="1"/>
  <c r="I2488" i="1" s="1"/>
  <c r="J2488" i="1" s="1"/>
  <c r="I2489" i="1" a="1"/>
  <c r="I2489" i="1" s="1"/>
  <c r="J2489" i="1" s="1"/>
  <c r="I2490" i="1" a="1"/>
  <c r="I2490" i="1" s="1"/>
  <c r="J2490" i="1" s="1"/>
  <c r="I2491" i="1" a="1"/>
  <c r="I2491" i="1"/>
  <c r="J2491" i="1" s="1"/>
  <c r="I2492" i="1" a="1"/>
  <c r="I2492" i="1" s="1"/>
  <c r="J2492" i="1" s="1"/>
  <c r="I2493" i="1" a="1"/>
  <c r="I2493" i="1" s="1"/>
  <c r="J2493" i="1" s="1"/>
  <c r="I2494" i="1" a="1"/>
  <c r="I2494" i="1" s="1"/>
  <c r="J2494" i="1" s="1"/>
  <c r="I2495" i="1" a="1"/>
  <c r="I2495" i="1" s="1"/>
  <c r="J2495" i="1" s="1"/>
  <c r="I2496" i="1" a="1"/>
  <c r="I2496" i="1"/>
  <c r="J2496" i="1" s="1"/>
  <c r="I2497" i="1" a="1"/>
  <c r="I2497" i="1" s="1"/>
  <c r="J2497" i="1" s="1"/>
  <c r="I2498" i="1" a="1"/>
  <c r="I2498" i="1" s="1"/>
  <c r="J2498" i="1" s="1"/>
  <c r="I2499" i="1" a="1"/>
  <c r="I2499" i="1" s="1"/>
  <c r="J2499" i="1" s="1"/>
  <c r="I2500" i="1" a="1"/>
  <c r="I2500" i="1"/>
  <c r="J2500" i="1" s="1"/>
  <c r="I2501" i="1" a="1"/>
  <c r="I2501" i="1" s="1"/>
  <c r="J2501" i="1" s="1"/>
  <c r="I2502" i="1" a="1"/>
  <c r="I2502" i="1" s="1"/>
  <c r="J2502" i="1" s="1"/>
  <c r="I2503" i="1" a="1"/>
  <c r="I2503" i="1" s="1"/>
  <c r="J2503" i="1" s="1"/>
  <c r="I2504" i="1" a="1"/>
  <c r="I2504" i="1" s="1"/>
  <c r="J2504" i="1" s="1"/>
  <c r="I2505" i="1" a="1"/>
  <c r="I2505" i="1" s="1"/>
  <c r="J2505" i="1" s="1"/>
  <c r="I2506" i="1" a="1"/>
  <c r="I2506" i="1"/>
  <c r="J2506" i="1" s="1"/>
  <c r="I2507" i="1" a="1"/>
  <c r="I2507" i="1" s="1"/>
  <c r="J2507" i="1" s="1"/>
  <c r="I2508" i="1" a="1"/>
  <c r="I2508" i="1" s="1"/>
  <c r="J2508" i="1" s="1"/>
  <c r="I2509" i="1" a="1"/>
  <c r="I2509" i="1" s="1"/>
  <c r="J2509" i="1" s="1"/>
  <c r="I2510" i="1" a="1"/>
  <c r="I2510" i="1"/>
  <c r="J2510" i="1" s="1"/>
  <c r="I2511" i="1" a="1"/>
  <c r="I2511" i="1" s="1"/>
  <c r="J2511" i="1" s="1"/>
  <c r="I2512" i="1" a="1"/>
  <c r="I2512" i="1" s="1"/>
  <c r="J2512" i="1" s="1"/>
  <c r="I2513" i="1" a="1"/>
  <c r="I2513" i="1" s="1"/>
  <c r="J2513" i="1" s="1"/>
  <c r="I2514" i="1" a="1"/>
  <c r="I2514" i="1"/>
  <c r="J2514" i="1" s="1"/>
  <c r="I2515" i="1" a="1"/>
  <c r="I2515" i="1"/>
  <c r="J2515" i="1" s="1"/>
  <c r="I2516" i="1" a="1"/>
  <c r="I2516" i="1" s="1"/>
  <c r="J2516" i="1" s="1"/>
  <c r="I2517" i="1" a="1"/>
  <c r="I2517" i="1" s="1"/>
  <c r="J2517" i="1" s="1"/>
  <c r="I2518" i="1" a="1"/>
  <c r="I2518" i="1" s="1"/>
  <c r="J2518" i="1" s="1"/>
  <c r="I2519" i="1" a="1"/>
  <c r="I2519" i="1" s="1"/>
  <c r="J2519" i="1" s="1"/>
  <c r="I2520" i="1" a="1"/>
  <c r="I2520" i="1" s="1"/>
  <c r="J2520" i="1" s="1"/>
  <c r="I2521" i="1" a="1"/>
  <c r="I2521" i="1" s="1"/>
  <c r="J2521" i="1" s="1"/>
  <c r="I2522" i="1" a="1"/>
  <c r="I2522" i="1" s="1"/>
  <c r="J2522" i="1" s="1"/>
  <c r="I2523" i="1" a="1"/>
  <c r="I2523" i="1"/>
  <c r="J2523" i="1" s="1"/>
  <c r="I2524" i="1" a="1"/>
  <c r="I2524" i="1"/>
  <c r="J2524" i="1" s="1"/>
  <c r="I2525" i="1" a="1"/>
  <c r="I2525" i="1" s="1"/>
  <c r="J2525" i="1" s="1"/>
  <c r="I2526" i="1" a="1"/>
  <c r="I2526" i="1" s="1"/>
  <c r="J2526" i="1" s="1"/>
  <c r="I2527" i="1" a="1"/>
  <c r="I2527" i="1" s="1"/>
  <c r="J2527" i="1" s="1"/>
  <c r="I2528" i="1" a="1"/>
  <c r="I2528" i="1"/>
  <c r="J2528" i="1" s="1"/>
  <c r="I2529" i="1" a="1"/>
  <c r="I2529" i="1" s="1"/>
  <c r="J2529" i="1" s="1"/>
  <c r="I2530" i="1" a="1"/>
  <c r="I2530" i="1" s="1"/>
  <c r="J2530" i="1" s="1"/>
  <c r="I2531" i="1" a="1"/>
  <c r="I2531" i="1" s="1"/>
  <c r="J2531" i="1" s="1"/>
  <c r="I2532" i="1" a="1"/>
  <c r="I2532" i="1"/>
  <c r="J2532" i="1" s="1"/>
  <c r="I2533" i="1" a="1"/>
  <c r="I2533" i="1" s="1"/>
  <c r="J2533" i="1" s="1"/>
  <c r="I2534" i="1" a="1"/>
  <c r="I2534" i="1" s="1"/>
  <c r="J2534" i="1" s="1"/>
  <c r="I2535" i="1" a="1"/>
  <c r="I2535" i="1" s="1"/>
  <c r="J2535" i="1" s="1"/>
  <c r="I2536" i="1" a="1"/>
  <c r="I2536" i="1" s="1"/>
  <c r="J2536" i="1" s="1"/>
  <c r="I2537" i="1" a="1"/>
  <c r="I2537" i="1" s="1"/>
  <c r="J2537" i="1" s="1"/>
  <c r="I2538" i="1" a="1"/>
  <c r="I2538" i="1" s="1"/>
  <c r="J2538" i="1" s="1"/>
  <c r="I2539" i="1" a="1"/>
  <c r="I2539" i="1" s="1"/>
  <c r="J2539" i="1" s="1"/>
  <c r="I2540" i="1" a="1"/>
  <c r="I2540" i="1" s="1"/>
  <c r="J2540" i="1" s="1"/>
  <c r="I2541" i="1" a="1"/>
  <c r="I2541" i="1" s="1"/>
  <c r="J2541" i="1" s="1"/>
  <c r="I2542" i="1" a="1"/>
  <c r="I2542" i="1" s="1"/>
  <c r="J2542" i="1" s="1"/>
  <c r="I2543" i="1" a="1"/>
  <c r="I2543" i="1" s="1"/>
  <c r="J2543" i="1" s="1"/>
  <c r="I2544" i="1" a="1"/>
  <c r="I2544" i="1" s="1"/>
  <c r="J2544" i="1" s="1"/>
  <c r="I2545" i="1" a="1"/>
  <c r="I2545" i="1" s="1"/>
  <c r="J2545" i="1" s="1"/>
  <c r="I2546" i="1" a="1"/>
  <c r="I2546" i="1"/>
  <c r="J2546" i="1" s="1"/>
  <c r="I2547" i="1" a="1"/>
  <c r="I2547" i="1"/>
  <c r="J2547" i="1" s="1"/>
  <c r="I2548" i="1" a="1"/>
  <c r="I2548" i="1" s="1"/>
  <c r="J2548" i="1" s="1"/>
  <c r="I2549" i="1" a="1"/>
  <c r="I2549" i="1" s="1"/>
  <c r="J2549" i="1" s="1"/>
  <c r="I2550" i="1" a="1"/>
  <c r="I2550" i="1" s="1"/>
  <c r="J2550" i="1" s="1"/>
  <c r="I2551" i="1" a="1"/>
  <c r="I2551" i="1" s="1"/>
  <c r="J2551" i="1" s="1"/>
  <c r="I2552" i="1" a="1"/>
  <c r="I2552" i="1" s="1"/>
  <c r="J2552" i="1" s="1"/>
  <c r="I2553" i="1" a="1"/>
  <c r="I2553" i="1" s="1"/>
  <c r="J2553" i="1" s="1"/>
  <c r="I2554" i="1" a="1"/>
  <c r="I2554" i="1" s="1"/>
  <c r="J2554" i="1" s="1"/>
  <c r="I2555" i="1" a="1"/>
  <c r="I2555" i="1"/>
  <c r="J2555" i="1" s="1"/>
  <c r="I2556" i="1" a="1"/>
  <c r="I2556" i="1" s="1"/>
  <c r="J2556" i="1" s="1"/>
  <c r="I2557" i="1" a="1"/>
  <c r="I2557" i="1" s="1"/>
  <c r="J2557" i="1" s="1"/>
  <c r="I2558" i="1" a="1"/>
  <c r="I2558" i="1" s="1"/>
  <c r="J2558" i="1" s="1"/>
  <c r="I2559" i="1" a="1"/>
  <c r="I2559" i="1" s="1"/>
  <c r="J2559" i="1" s="1"/>
  <c r="I2560" i="1" a="1"/>
  <c r="I2560" i="1" s="1"/>
  <c r="J2560" i="1" s="1"/>
  <c r="I2561" i="1" a="1"/>
  <c r="I2561" i="1" s="1"/>
  <c r="J2561" i="1" s="1"/>
  <c r="I2562" i="1" a="1"/>
  <c r="I2562" i="1" s="1"/>
  <c r="J2562" i="1" s="1"/>
  <c r="I2563" i="1" a="1"/>
  <c r="I2563" i="1" s="1"/>
  <c r="J2563" i="1" s="1"/>
  <c r="I2564" i="1" a="1"/>
  <c r="I2564" i="1"/>
  <c r="J2564" i="1" s="1"/>
  <c r="I2565" i="1" a="1"/>
  <c r="I2565" i="1" s="1"/>
  <c r="J2565" i="1" s="1"/>
  <c r="I2566" i="1" a="1"/>
  <c r="I2566" i="1" s="1"/>
  <c r="J2566" i="1" s="1"/>
  <c r="I2567" i="1" a="1"/>
  <c r="I2567" i="1" s="1"/>
  <c r="J2567" i="1" s="1"/>
  <c r="I2568" i="1" a="1"/>
  <c r="I2568" i="1" s="1"/>
  <c r="J2568" i="1" s="1"/>
  <c r="I2569" i="1" a="1"/>
  <c r="I2569" i="1" s="1"/>
  <c r="J2569" i="1" s="1"/>
  <c r="I2570" i="1" a="1"/>
  <c r="I2570" i="1" s="1"/>
  <c r="J2570" i="1" s="1"/>
  <c r="I2571" i="1" a="1"/>
  <c r="I2571" i="1" s="1"/>
  <c r="J2571" i="1" s="1"/>
  <c r="I2572" i="1" a="1"/>
  <c r="I2572" i="1" s="1"/>
  <c r="J2572" i="1" s="1"/>
  <c r="I2573" i="1" a="1"/>
  <c r="I2573" i="1" s="1"/>
  <c r="J2573" i="1" s="1"/>
  <c r="I2574" i="1" a="1"/>
  <c r="I2574" i="1"/>
  <c r="J2574" i="1" s="1"/>
  <c r="I2575" i="1" a="1"/>
  <c r="I2575" i="1" s="1"/>
  <c r="J2575" i="1" s="1"/>
  <c r="I2576" i="1" a="1"/>
  <c r="I2576" i="1" s="1"/>
  <c r="J2576" i="1" s="1"/>
  <c r="I2577" i="1" a="1"/>
  <c r="I2577" i="1" s="1"/>
  <c r="J2577" i="1" s="1"/>
  <c r="I2578" i="1" a="1"/>
  <c r="I2578" i="1"/>
  <c r="J2578" i="1" s="1"/>
  <c r="I2579" i="1" a="1"/>
  <c r="I2579" i="1" s="1"/>
  <c r="J2579" i="1" s="1"/>
  <c r="I2580" i="1" a="1"/>
  <c r="I2580" i="1" s="1"/>
  <c r="J2580" i="1" s="1"/>
  <c r="I2581" i="1" a="1"/>
  <c r="I2581" i="1" s="1"/>
  <c r="J2581" i="1" s="1"/>
  <c r="I2582" i="1" a="1"/>
  <c r="I2582" i="1" s="1"/>
  <c r="J2582" i="1" s="1"/>
  <c r="I2583" i="1" a="1"/>
  <c r="I2583" i="1" s="1"/>
  <c r="J2583" i="1" s="1"/>
  <c r="I2584" i="1" a="1"/>
  <c r="I2584" i="1" s="1"/>
  <c r="J2584" i="1" s="1"/>
  <c r="I2585" i="1" a="1"/>
  <c r="I2585" i="1" s="1"/>
  <c r="J2585" i="1" s="1"/>
  <c r="I2586" i="1" a="1"/>
  <c r="I2586" i="1" s="1"/>
  <c r="J2586" i="1" s="1"/>
  <c r="I2587" i="1" a="1"/>
  <c r="I2587" i="1"/>
  <c r="J2587" i="1" s="1"/>
  <c r="I2588" i="1" a="1"/>
  <c r="I2588" i="1" s="1"/>
  <c r="J2588" i="1" s="1"/>
  <c r="I2589" i="1" a="1"/>
  <c r="I2589" i="1" s="1"/>
  <c r="J2589" i="1" s="1"/>
  <c r="I2590" i="1" a="1"/>
  <c r="I2590" i="1" s="1"/>
  <c r="J2590" i="1" s="1"/>
  <c r="I2591" i="1" a="1"/>
  <c r="I2591" i="1" s="1"/>
  <c r="J2591" i="1" s="1"/>
  <c r="I2592" i="1" a="1"/>
  <c r="I2592" i="1"/>
  <c r="J2592" i="1" s="1"/>
  <c r="I2593" i="1" a="1"/>
  <c r="I2593" i="1" s="1"/>
  <c r="J2593" i="1" s="1"/>
  <c r="I2594" i="1" a="1"/>
  <c r="I2594" i="1" s="1"/>
  <c r="J2594" i="1" s="1"/>
  <c r="I2595" i="1" a="1"/>
  <c r="I2595" i="1" s="1"/>
  <c r="J2595" i="1" s="1"/>
  <c r="I2596" i="1" a="1"/>
  <c r="I2596" i="1"/>
  <c r="J2596" i="1" s="1"/>
  <c r="I2597" i="1" a="1"/>
  <c r="I2597" i="1" s="1"/>
  <c r="J2597" i="1" s="1"/>
  <c r="I2598" i="1" a="1"/>
  <c r="I2598" i="1" s="1"/>
  <c r="J2598" i="1" s="1"/>
  <c r="I2599" i="1" a="1"/>
  <c r="I2599" i="1" s="1"/>
  <c r="J2599" i="1" s="1"/>
  <c r="I2600" i="1" a="1"/>
  <c r="I2600" i="1" s="1"/>
  <c r="J2600" i="1" s="1"/>
  <c r="I2601" i="1" a="1"/>
  <c r="I2601" i="1" s="1"/>
  <c r="J2601" i="1" s="1"/>
  <c r="I2602" i="1" a="1"/>
  <c r="I2602" i="1"/>
  <c r="J2602" i="1" s="1"/>
  <c r="I2603" i="1" a="1"/>
  <c r="I2603" i="1" s="1"/>
  <c r="J2603" i="1" s="1"/>
  <c r="I2604" i="1" a="1"/>
  <c r="I2604" i="1" s="1"/>
  <c r="J2604" i="1" s="1"/>
  <c r="I2605" i="1" a="1"/>
  <c r="I2605" i="1" s="1"/>
  <c r="J2605" i="1" s="1"/>
  <c r="I2606" i="1" a="1"/>
  <c r="I2606" i="1" s="1"/>
  <c r="J2606" i="1" s="1"/>
  <c r="I2607" i="1" a="1"/>
  <c r="I2607" i="1" s="1"/>
  <c r="J2607" i="1" s="1"/>
  <c r="I2608" i="1" a="1"/>
  <c r="I2608" i="1" s="1"/>
  <c r="J2608" i="1" s="1"/>
  <c r="I2609" i="1" a="1"/>
  <c r="I2609" i="1" s="1"/>
  <c r="J2609" i="1" s="1"/>
  <c r="I2610" i="1" a="1"/>
  <c r="I2610" i="1"/>
  <c r="J2610" i="1" s="1"/>
  <c r="I2611" i="1" a="1"/>
  <c r="I2611" i="1" s="1"/>
  <c r="J2611" i="1" s="1"/>
  <c r="I2612" i="1" a="1"/>
  <c r="I2612" i="1" s="1"/>
  <c r="J2612" i="1" s="1"/>
  <c r="I2613" i="1" a="1"/>
  <c r="I2613" i="1" s="1"/>
  <c r="J2613" i="1" s="1"/>
  <c r="I2614" i="1" a="1"/>
  <c r="I2614" i="1" s="1"/>
  <c r="J2614" i="1" s="1"/>
  <c r="I2615" i="1" a="1"/>
  <c r="I2615" i="1" s="1"/>
  <c r="J2615" i="1" s="1"/>
  <c r="I2616" i="1" a="1"/>
  <c r="I2616" i="1"/>
  <c r="J2616" i="1" s="1"/>
  <c r="I2617" i="1" a="1"/>
  <c r="I2617" i="1" s="1"/>
  <c r="J2617" i="1" s="1"/>
  <c r="I2618" i="1" a="1"/>
  <c r="I2618" i="1" s="1"/>
  <c r="J2618" i="1" s="1"/>
  <c r="I2619" i="1" a="1"/>
  <c r="I2619" i="1"/>
  <c r="J2619" i="1" s="1"/>
  <c r="I2620" i="1" a="1"/>
  <c r="I2620" i="1" s="1"/>
  <c r="J2620" i="1" s="1"/>
  <c r="I2621" i="1" a="1"/>
  <c r="I2621" i="1" s="1"/>
  <c r="J2621" i="1" s="1"/>
  <c r="I2622" i="1" a="1"/>
  <c r="I2622" i="1" s="1"/>
  <c r="J2622" i="1" s="1"/>
  <c r="I2623" i="1" a="1"/>
  <c r="I2623" i="1" s="1"/>
  <c r="J2623" i="1" s="1"/>
  <c r="I2624" i="1" a="1"/>
  <c r="I2624" i="1" s="1"/>
  <c r="J2624" i="1" s="1"/>
  <c r="I2625" i="1" a="1"/>
  <c r="I2625" i="1" s="1"/>
  <c r="J2625" i="1" s="1"/>
  <c r="I2626" i="1" a="1"/>
  <c r="I2626" i="1" s="1"/>
  <c r="J2626" i="1" s="1"/>
  <c r="I2627" i="1" a="1"/>
  <c r="I2627" i="1" s="1"/>
  <c r="J2627" i="1" s="1"/>
  <c r="I2628" i="1" a="1"/>
  <c r="I2628" i="1"/>
  <c r="J2628" i="1" s="1"/>
  <c r="I2629" i="1" a="1"/>
  <c r="I2629" i="1" s="1"/>
  <c r="J2629" i="1" s="1"/>
  <c r="I2630" i="1" a="1"/>
  <c r="I2630" i="1"/>
  <c r="J2630" i="1" s="1"/>
  <c r="I2631" i="1" a="1"/>
  <c r="I2631" i="1" s="1"/>
  <c r="J2631" i="1" s="1"/>
  <c r="I2632" i="1" a="1"/>
  <c r="I2632" i="1" s="1"/>
  <c r="J2632" i="1" s="1"/>
  <c r="I2633" i="1" a="1"/>
  <c r="I2633" i="1" s="1"/>
  <c r="J2633" i="1" s="1"/>
  <c r="I2634" i="1" a="1"/>
  <c r="I2634" i="1" s="1"/>
  <c r="J2634" i="1" s="1"/>
  <c r="I2635" i="1" a="1"/>
  <c r="I2635" i="1" s="1"/>
  <c r="J2635" i="1" s="1"/>
  <c r="I2636" i="1" a="1"/>
  <c r="I2636" i="1" s="1"/>
  <c r="J2636" i="1" s="1"/>
  <c r="I2637" i="1" a="1"/>
  <c r="I2637" i="1" s="1"/>
  <c r="J2637" i="1" s="1"/>
  <c r="I2638" i="1" a="1"/>
  <c r="I2638" i="1"/>
  <c r="J2638" i="1" s="1"/>
  <c r="I2639" i="1" a="1"/>
  <c r="I2639" i="1" s="1"/>
  <c r="J2639" i="1" s="1"/>
  <c r="I2640" i="1" a="1"/>
  <c r="I2640" i="1" s="1"/>
  <c r="J2640" i="1" s="1"/>
  <c r="I2641" i="1" a="1"/>
  <c r="I2641" i="1" s="1"/>
  <c r="J2641" i="1" s="1"/>
  <c r="I2642" i="1" a="1"/>
  <c r="I2642" i="1"/>
  <c r="J2642" i="1" s="1"/>
  <c r="I2643" i="1" a="1"/>
  <c r="I2643" i="1"/>
  <c r="J2643" i="1" s="1"/>
  <c r="I2644" i="1" a="1"/>
  <c r="I2644" i="1" s="1"/>
  <c r="J2644" i="1" s="1"/>
  <c r="I2645" i="1" a="1"/>
  <c r="I2645" i="1" s="1"/>
  <c r="J2645" i="1" s="1"/>
  <c r="I2646" i="1" a="1"/>
  <c r="I2646" i="1" s="1"/>
  <c r="J2646" i="1" s="1"/>
  <c r="I2647" i="1" a="1"/>
  <c r="I2647" i="1"/>
  <c r="J2647" i="1" s="1"/>
  <c r="I2648" i="1" a="1"/>
  <c r="I2648" i="1" s="1"/>
  <c r="J2648" i="1" s="1"/>
  <c r="I2649" i="1" a="1"/>
  <c r="I2649" i="1" s="1"/>
  <c r="J2649" i="1" s="1"/>
  <c r="I2650" i="1" a="1"/>
  <c r="I2650" i="1" s="1"/>
  <c r="J2650" i="1" s="1"/>
  <c r="I2651" i="1" a="1"/>
  <c r="I2651" i="1"/>
  <c r="J2651" i="1" s="1"/>
  <c r="I2652" i="1" a="1"/>
  <c r="I2652" i="1"/>
  <c r="J2652" i="1" s="1"/>
  <c r="I2653" i="1" a="1"/>
  <c r="I2653" i="1" s="1"/>
  <c r="J2653" i="1" s="1"/>
  <c r="I2654" i="1" a="1"/>
  <c r="I2654" i="1" s="1"/>
  <c r="J2654" i="1" s="1"/>
  <c r="I2655" i="1" a="1"/>
  <c r="I2655" i="1" s="1"/>
  <c r="J2655" i="1" s="1"/>
  <c r="I2656" i="1" a="1"/>
  <c r="I2656" i="1"/>
  <c r="J2656" i="1" s="1"/>
  <c r="I2657" i="1" a="1"/>
  <c r="I2657" i="1" s="1"/>
  <c r="J2657" i="1" s="1"/>
  <c r="I2658" i="1" a="1"/>
  <c r="I2658" i="1"/>
  <c r="J2658" i="1" s="1"/>
  <c r="I2659" i="1" a="1"/>
  <c r="I2659" i="1" s="1"/>
  <c r="J2659" i="1" s="1"/>
  <c r="I2660" i="1" a="1"/>
  <c r="I2660" i="1"/>
  <c r="J2660" i="1" s="1"/>
  <c r="I2661" i="1" a="1"/>
  <c r="I2661" i="1" s="1"/>
  <c r="J2661" i="1" s="1"/>
  <c r="I2662" i="1" a="1"/>
  <c r="I2662" i="1" s="1"/>
  <c r="J2662" i="1" s="1"/>
  <c r="I2663" i="1" a="1"/>
  <c r="I2663" i="1" s="1"/>
  <c r="J2663" i="1" s="1"/>
  <c r="I2664" i="1" a="1"/>
  <c r="I2664" i="1" s="1"/>
  <c r="J2664" i="1" s="1"/>
  <c r="I2665" i="1" a="1"/>
  <c r="I2665" i="1" s="1"/>
  <c r="J2665" i="1" s="1"/>
  <c r="I2666" i="1" a="1"/>
  <c r="I2666" i="1"/>
  <c r="J2666" i="1" s="1"/>
  <c r="I2667" i="1" a="1"/>
  <c r="I2667" i="1"/>
  <c r="J2667" i="1" s="1"/>
  <c r="I2668" i="1" a="1"/>
  <c r="I2668" i="1" s="1"/>
  <c r="J2668" i="1" s="1"/>
  <c r="I2669" i="1" a="1"/>
  <c r="I2669" i="1" s="1"/>
  <c r="J2669" i="1" s="1"/>
  <c r="I2670" i="1" a="1"/>
  <c r="I2670" i="1" s="1"/>
  <c r="J2670" i="1" s="1"/>
  <c r="I2671" i="1" a="1"/>
  <c r="I2671" i="1"/>
  <c r="J2671" i="1" s="1"/>
  <c r="I2672" i="1" a="1"/>
  <c r="I2672" i="1" s="1"/>
  <c r="J2672" i="1" s="1"/>
  <c r="I2673" i="1" a="1"/>
  <c r="I2673" i="1" s="1"/>
  <c r="J2673" i="1" s="1"/>
  <c r="I2674" i="1" a="1"/>
  <c r="I2674" i="1"/>
  <c r="J2674" i="1" s="1"/>
  <c r="I2675" i="1" a="1"/>
  <c r="I2675" i="1" s="1"/>
  <c r="J2675" i="1" s="1"/>
  <c r="I2676" i="1" a="1"/>
  <c r="I2676" i="1"/>
  <c r="J2676" i="1" s="1"/>
  <c r="I2677" i="1" a="1"/>
  <c r="I2677" i="1" s="1"/>
  <c r="J2677" i="1" s="1"/>
  <c r="I2678" i="1" a="1"/>
  <c r="I2678" i="1" s="1"/>
  <c r="J2678" i="1" s="1"/>
  <c r="I2679" i="1" a="1"/>
  <c r="I2679" i="1"/>
  <c r="J2679" i="1" s="1"/>
  <c r="I2680" i="1" a="1"/>
  <c r="I2680" i="1" s="1"/>
  <c r="J2680" i="1" s="1"/>
  <c r="I2681" i="1" a="1"/>
  <c r="I2681" i="1" s="1"/>
  <c r="J2681" i="1" s="1"/>
  <c r="I2682" i="1" a="1"/>
  <c r="I2682" i="1" s="1"/>
  <c r="J2682" i="1" s="1"/>
  <c r="I2683" i="1" a="1"/>
  <c r="I2683" i="1"/>
  <c r="J2683" i="1" s="1"/>
  <c r="I2684" i="1" a="1"/>
  <c r="I2684" i="1"/>
  <c r="J2684" i="1" s="1"/>
  <c r="I2685" i="1" a="1"/>
  <c r="I2685" i="1" s="1"/>
  <c r="J2685" i="1" s="1"/>
  <c r="I2686" i="1" a="1"/>
  <c r="I2686" i="1" s="1"/>
  <c r="J2686" i="1" s="1"/>
  <c r="I2687" i="1" a="1"/>
  <c r="I2687" i="1" s="1"/>
  <c r="J2687" i="1" s="1"/>
  <c r="I2688" i="1" a="1"/>
  <c r="I2688" i="1" s="1"/>
  <c r="J2688" i="1" s="1"/>
  <c r="I2689" i="1" a="1"/>
  <c r="I2689" i="1" s="1"/>
  <c r="J2689" i="1" s="1"/>
  <c r="I2690" i="1" a="1"/>
  <c r="I2690" i="1"/>
  <c r="J2690" i="1" s="1"/>
  <c r="I2691" i="1" a="1"/>
  <c r="I2691" i="1" s="1"/>
  <c r="J2691" i="1" s="1"/>
  <c r="I2692" i="1" a="1"/>
  <c r="I2692" i="1"/>
  <c r="J2692" i="1" s="1"/>
  <c r="I2693" i="1" a="1"/>
  <c r="I2693" i="1" s="1"/>
  <c r="J2693" i="1" s="1"/>
  <c r="I2694" i="1" a="1"/>
  <c r="I2694" i="1" s="1"/>
  <c r="J2694" i="1" s="1"/>
  <c r="I2695" i="1" a="1"/>
  <c r="I2695" i="1" s="1"/>
  <c r="J2695" i="1" s="1"/>
  <c r="I2696" i="1" a="1"/>
  <c r="I2696" i="1" s="1"/>
  <c r="J2696" i="1" s="1"/>
  <c r="I2697" i="1" a="1"/>
  <c r="I2697" i="1" s="1"/>
  <c r="J2697" i="1" s="1"/>
  <c r="I2698" i="1" a="1"/>
  <c r="I2698" i="1"/>
  <c r="J2698" i="1" s="1"/>
  <c r="I2699" i="1" a="1"/>
  <c r="I2699" i="1" s="1"/>
  <c r="J2699" i="1" s="1"/>
  <c r="I2700" i="1" a="1"/>
  <c r="I2700" i="1" s="1"/>
  <c r="J2700" i="1" s="1"/>
  <c r="I2701" i="1" a="1"/>
  <c r="I2701" i="1" s="1"/>
  <c r="J2701" i="1" s="1"/>
  <c r="I2702" i="1" a="1"/>
  <c r="I2702" i="1"/>
  <c r="J2702" i="1" s="1"/>
  <c r="I2703" i="1" a="1"/>
  <c r="I2703" i="1"/>
  <c r="J2703" i="1" s="1"/>
  <c r="I2704" i="1" a="1"/>
  <c r="I2704" i="1" s="1"/>
  <c r="J2704" i="1" s="1"/>
  <c r="I2705" i="1" a="1"/>
  <c r="I2705" i="1" s="1"/>
  <c r="J2705" i="1" s="1"/>
  <c r="I2706" i="1" a="1"/>
  <c r="I2706" i="1"/>
  <c r="J2706" i="1" s="1"/>
  <c r="I2707" i="1" a="1"/>
  <c r="I2707" i="1"/>
  <c r="J2707" i="1" s="1"/>
  <c r="I2708" i="1" a="1"/>
  <c r="I2708" i="1" s="1"/>
  <c r="J2708" i="1" s="1"/>
  <c r="I2709" i="1" a="1"/>
  <c r="I2709" i="1" s="1"/>
  <c r="J2709" i="1" s="1"/>
  <c r="I2710" i="1" a="1"/>
  <c r="I2710" i="1" s="1"/>
  <c r="J2710" i="1" s="1"/>
  <c r="I2711" i="1" a="1"/>
  <c r="I2711" i="1" s="1"/>
  <c r="J2711" i="1" s="1"/>
  <c r="I2712" i="1" a="1"/>
  <c r="I2712" i="1"/>
  <c r="J2712" i="1" s="1"/>
  <c r="I2713" i="1" a="1"/>
  <c r="I2713" i="1" s="1"/>
  <c r="J2713" i="1" s="1"/>
  <c r="I2714" i="1" a="1"/>
  <c r="I2714" i="1" s="1"/>
  <c r="J2714" i="1" s="1"/>
  <c r="I2715" i="1" a="1"/>
  <c r="I2715" i="1"/>
  <c r="J2715" i="1" s="1"/>
  <c r="I2716" i="1" a="1"/>
  <c r="I2716" i="1" s="1"/>
  <c r="J2716" i="1" s="1"/>
  <c r="I2717" i="1" a="1"/>
  <c r="I2717" i="1" s="1"/>
  <c r="J2717" i="1" s="1"/>
  <c r="I2718" i="1" a="1"/>
  <c r="I2718" i="1" s="1"/>
  <c r="J2718" i="1" s="1"/>
  <c r="I2719" i="1" a="1"/>
  <c r="I2719" i="1" s="1"/>
  <c r="J2719" i="1" s="1"/>
  <c r="I2720" i="1" a="1"/>
  <c r="I2720" i="1"/>
  <c r="J2720" i="1" s="1"/>
  <c r="I2721" i="1" a="1"/>
  <c r="I2721" i="1" s="1"/>
  <c r="J2721" i="1" s="1"/>
  <c r="I2722" i="1" a="1"/>
  <c r="I2722" i="1" s="1"/>
  <c r="J2722" i="1" s="1"/>
  <c r="I2723" i="1" a="1"/>
  <c r="I2723" i="1" s="1"/>
  <c r="J2723" i="1" s="1"/>
  <c r="I2724" i="1" a="1"/>
  <c r="I2724" i="1"/>
  <c r="J2724" i="1" s="1"/>
  <c r="I2725" i="1" a="1"/>
  <c r="I2725" i="1" s="1"/>
  <c r="J2725" i="1" s="1"/>
  <c r="I2726" i="1" a="1"/>
  <c r="I2726" i="1" s="1"/>
  <c r="J2726" i="1" s="1"/>
  <c r="I2727" i="1" a="1"/>
  <c r="I2727" i="1" s="1"/>
  <c r="J2727" i="1" s="1"/>
  <c r="I2728" i="1" a="1"/>
  <c r="I2728" i="1" s="1"/>
  <c r="J2728" i="1" s="1"/>
  <c r="I2729" i="1" a="1"/>
  <c r="I2729" i="1" s="1"/>
  <c r="J2729" i="1" s="1"/>
  <c r="I2730" i="1" a="1"/>
  <c r="I2730" i="1" s="1"/>
  <c r="J2730" i="1" s="1"/>
  <c r="I2731" i="1" a="1"/>
  <c r="I2731" i="1"/>
  <c r="J2731" i="1" s="1"/>
  <c r="I2732" i="1" a="1"/>
  <c r="I2732" i="1" s="1"/>
  <c r="J2732" i="1" s="1"/>
  <c r="I2733" i="1" a="1"/>
  <c r="I2733" i="1" s="1"/>
  <c r="J2733" i="1" s="1"/>
  <c r="I2734" i="1" a="1"/>
  <c r="I2734" i="1"/>
  <c r="J2734" i="1" s="1"/>
  <c r="I2735" i="1" a="1"/>
  <c r="I2735" i="1" s="1"/>
  <c r="J2735" i="1" s="1"/>
  <c r="I2736" i="1" a="1"/>
  <c r="I2736" i="1" s="1"/>
  <c r="J2736" i="1" s="1"/>
  <c r="I2737" i="1" a="1"/>
  <c r="I2737" i="1" s="1"/>
  <c r="J2737" i="1" s="1"/>
  <c r="I2738" i="1" a="1"/>
  <c r="I2738" i="1"/>
  <c r="J2738" i="1" s="1"/>
  <c r="I2739" i="1" a="1"/>
  <c r="I2739" i="1"/>
  <c r="J2739" i="1" s="1"/>
  <c r="I2740" i="1" a="1"/>
  <c r="I2740" i="1" s="1"/>
  <c r="J2740" i="1" s="1"/>
  <c r="I2741" i="1" a="1"/>
  <c r="I2741" i="1" s="1"/>
  <c r="J2741" i="1" s="1"/>
  <c r="I2742" i="1" a="1"/>
  <c r="I2742" i="1" s="1"/>
  <c r="J2742" i="1" s="1"/>
  <c r="I2743" i="1" a="1"/>
  <c r="I2743" i="1"/>
  <c r="J2743" i="1" s="1"/>
  <c r="I2744" i="1" a="1"/>
  <c r="I2744" i="1"/>
  <c r="J2744" i="1" s="1"/>
  <c r="I2745" i="1" a="1"/>
  <c r="I2745" i="1" s="1"/>
  <c r="J2745" i="1" s="1"/>
  <c r="I2746" i="1" a="1"/>
  <c r="I2746" i="1" s="1"/>
  <c r="J2746" i="1" s="1"/>
  <c r="I2747" i="1" a="1"/>
  <c r="I2747" i="1"/>
  <c r="J2747" i="1" s="1"/>
  <c r="I2748" i="1" a="1"/>
  <c r="I2748" i="1"/>
  <c r="J2748" i="1" s="1"/>
  <c r="I2749" i="1" a="1"/>
  <c r="I2749" i="1" s="1"/>
  <c r="J2749" i="1" s="1"/>
  <c r="I2750" i="1" a="1"/>
  <c r="I2750" i="1" s="1"/>
  <c r="J2750" i="1" s="1"/>
  <c r="I2751" i="1" a="1"/>
  <c r="I2751" i="1" s="1"/>
  <c r="J2751" i="1" s="1"/>
  <c r="I2752" i="1" a="1"/>
  <c r="I2752" i="1"/>
  <c r="J2752" i="1" s="1"/>
  <c r="I2753" i="1" a="1"/>
  <c r="I2753" i="1" s="1"/>
  <c r="J2753" i="1" s="1"/>
  <c r="I2754" i="1" a="1"/>
  <c r="I2754" i="1" s="1"/>
  <c r="J2754" i="1" s="1"/>
  <c r="I2755" i="1" a="1"/>
  <c r="I2755" i="1" s="1"/>
  <c r="J2755" i="1" s="1"/>
  <c r="I2756" i="1" a="1"/>
  <c r="I2756" i="1"/>
  <c r="J2756" i="1" s="1"/>
  <c r="I2757" i="1" a="1"/>
  <c r="I2757" i="1" s="1"/>
  <c r="J2757" i="1" s="1"/>
  <c r="I2758" i="1" a="1"/>
  <c r="I2758" i="1"/>
  <c r="J2758" i="1" s="1"/>
  <c r="I2759" i="1" a="1"/>
  <c r="I2759" i="1" s="1"/>
  <c r="J2759" i="1" s="1"/>
  <c r="I2760" i="1" a="1"/>
  <c r="I2760" i="1" s="1"/>
  <c r="J2760" i="1" s="1"/>
  <c r="I2761" i="1" a="1"/>
  <c r="I2761" i="1" s="1"/>
  <c r="J2761" i="1" s="1"/>
  <c r="I2762" i="1" a="1"/>
  <c r="I2762" i="1"/>
  <c r="J2762" i="1" s="1"/>
  <c r="I2763" i="1" a="1"/>
  <c r="I2763" i="1"/>
  <c r="J2763" i="1" s="1"/>
  <c r="I2764" i="1" a="1"/>
  <c r="I2764" i="1" s="1"/>
  <c r="J2764" i="1" s="1"/>
  <c r="I2765" i="1" a="1"/>
  <c r="I2765" i="1" s="1"/>
  <c r="J2765" i="1" s="1"/>
  <c r="I2766" i="1" a="1"/>
  <c r="I2766" i="1" s="1"/>
  <c r="J2766" i="1" s="1"/>
  <c r="I2767" i="1" a="1"/>
  <c r="I2767" i="1"/>
  <c r="J2767" i="1" s="1"/>
  <c r="I2768" i="1" a="1"/>
  <c r="I2768" i="1" s="1"/>
  <c r="J2768" i="1" s="1"/>
  <c r="I2769" i="1" a="1"/>
  <c r="I2769" i="1" s="1"/>
  <c r="J2769" i="1" s="1"/>
  <c r="I2770" i="1" a="1"/>
  <c r="I2770" i="1"/>
  <c r="J2770" i="1" s="1"/>
  <c r="I2771" i="1" a="1"/>
  <c r="I2771" i="1" s="1"/>
  <c r="J2771" i="1" s="1"/>
  <c r="I2772" i="1" a="1"/>
  <c r="I2772" i="1"/>
  <c r="J2772" i="1" s="1"/>
  <c r="I2773" i="1" a="1"/>
  <c r="I2773" i="1" s="1"/>
  <c r="J2773" i="1" s="1"/>
  <c r="I2774" i="1" a="1"/>
  <c r="I2774" i="1" s="1"/>
  <c r="J2774" i="1" s="1"/>
  <c r="I2775" i="1" a="1"/>
  <c r="I2775" i="1" s="1"/>
  <c r="J2775" i="1" s="1"/>
  <c r="I2776" i="1" a="1"/>
  <c r="I2776" i="1" s="1"/>
  <c r="J2776" i="1" s="1"/>
  <c r="I2777" i="1" a="1"/>
  <c r="I2777" i="1" s="1"/>
  <c r="J2777" i="1" s="1"/>
  <c r="I2778" i="1" a="1"/>
  <c r="I2778" i="1" s="1"/>
  <c r="J2778" i="1" s="1"/>
  <c r="I2779" i="1" a="1"/>
  <c r="I2779" i="1"/>
  <c r="J2779" i="1" s="1"/>
  <c r="I2780" i="1" a="1"/>
  <c r="I2780" i="1" s="1"/>
  <c r="J2780" i="1" s="1"/>
  <c r="I2781" i="1" a="1"/>
  <c r="I2781" i="1" s="1"/>
  <c r="J2781" i="1" s="1"/>
  <c r="I2782" i="1" a="1"/>
  <c r="I2782" i="1" s="1"/>
  <c r="J2782" i="1" s="1"/>
  <c r="I2783" i="1" a="1"/>
  <c r="I2783" i="1" s="1"/>
  <c r="J2783" i="1" s="1"/>
  <c r="I2784" i="1" a="1"/>
  <c r="I2784" i="1" s="1"/>
  <c r="J2784" i="1" s="1"/>
  <c r="I2785" i="1" a="1"/>
  <c r="I2785" i="1" s="1"/>
  <c r="J2785" i="1" s="1"/>
  <c r="I2786" i="1" a="1"/>
  <c r="I2786" i="1" s="1"/>
  <c r="J2786" i="1" s="1"/>
  <c r="I2787" i="1" a="1"/>
  <c r="I2787" i="1" s="1"/>
  <c r="J2787" i="1" s="1"/>
  <c r="I2788" i="1" a="1"/>
  <c r="I2788" i="1"/>
  <c r="J2788" i="1" s="1"/>
  <c r="I2789" i="1" a="1"/>
  <c r="I2789" i="1" s="1"/>
  <c r="J2789" i="1" s="1"/>
  <c r="I2790" i="1" a="1"/>
  <c r="I2790" i="1"/>
  <c r="J2790" i="1" s="1"/>
  <c r="I2791" i="1" a="1"/>
  <c r="I2791" i="1" s="1"/>
  <c r="J2791" i="1" s="1"/>
  <c r="I2792" i="1" a="1"/>
  <c r="I2792" i="1" s="1"/>
  <c r="J2792" i="1" s="1"/>
  <c r="I2793" i="1" a="1"/>
  <c r="I2793" i="1" s="1"/>
  <c r="J2793" i="1" s="1"/>
  <c r="I2794" i="1" a="1"/>
  <c r="I2794" i="1"/>
  <c r="J2794" i="1" s="1"/>
  <c r="I2795" i="1" a="1"/>
  <c r="I2795" i="1" s="1"/>
  <c r="J2795" i="1" s="1"/>
  <c r="I2796" i="1" a="1"/>
  <c r="I2796" i="1" s="1"/>
  <c r="J2796" i="1" s="1"/>
  <c r="I2797" i="1" a="1"/>
  <c r="I2797" i="1" s="1"/>
  <c r="J2797" i="1" s="1"/>
  <c r="I2798" i="1" a="1"/>
  <c r="I2798" i="1"/>
  <c r="J2798" i="1" s="1"/>
  <c r="I2799" i="1" a="1"/>
  <c r="I2799" i="1"/>
  <c r="J2799" i="1" s="1"/>
  <c r="I2800" i="1" a="1"/>
  <c r="I2800" i="1" s="1"/>
  <c r="J2800" i="1" s="1"/>
  <c r="I2801" i="1" a="1"/>
  <c r="I2801" i="1" s="1"/>
  <c r="J2801" i="1" s="1"/>
  <c r="I2802" i="1" a="1"/>
  <c r="I2802" i="1"/>
  <c r="J2802" i="1" s="1"/>
  <c r="I2803" i="1" a="1"/>
  <c r="I2803" i="1"/>
  <c r="J2803" i="1" s="1"/>
  <c r="I2804" i="1" a="1"/>
  <c r="I2804" i="1"/>
  <c r="J2804" i="1" s="1"/>
  <c r="I2805" i="1" a="1"/>
  <c r="I2805" i="1" s="1"/>
  <c r="J2805" i="1" s="1"/>
  <c r="I2806" i="1" a="1"/>
  <c r="I2806" i="1" s="1"/>
  <c r="J2806" i="1" s="1"/>
  <c r="I2807" i="1" a="1"/>
  <c r="I2807" i="1"/>
  <c r="J2807" i="1" s="1"/>
  <c r="I2808" i="1" a="1"/>
  <c r="I2808" i="1" s="1"/>
  <c r="J2808" i="1" s="1"/>
  <c r="I2809" i="1" a="1"/>
  <c r="I2809" i="1" s="1"/>
  <c r="J2809" i="1" s="1"/>
  <c r="I2810" i="1" a="1"/>
  <c r="I2810" i="1" s="1"/>
  <c r="J2810" i="1" s="1"/>
  <c r="I2811" i="1" a="1"/>
  <c r="I2811" i="1"/>
  <c r="J2811" i="1" s="1"/>
  <c r="I2812" i="1" a="1"/>
  <c r="I2812" i="1"/>
  <c r="J2812" i="1" s="1"/>
  <c r="I2813" i="1" a="1"/>
  <c r="I2813" i="1" s="1"/>
  <c r="J2813" i="1" s="1"/>
  <c r="I2814" i="1" a="1"/>
  <c r="I2814" i="1" s="1"/>
  <c r="J2814" i="1" s="1"/>
  <c r="I2815" i="1" a="1"/>
  <c r="I2815" i="1" s="1"/>
  <c r="J2815" i="1" s="1"/>
  <c r="I2816" i="1" a="1"/>
  <c r="I2816" i="1"/>
  <c r="J2816" i="1" s="1"/>
  <c r="I2817" i="1" a="1"/>
  <c r="I2817" i="1" s="1"/>
  <c r="J2817" i="1" s="1"/>
  <c r="I2818" i="1" a="1"/>
  <c r="I2818" i="1"/>
  <c r="J2818" i="1" s="1"/>
  <c r="I2819" i="1" a="1"/>
  <c r="I2819" i="1" s="1"/>
  <c r="J2819" i="1" s="1"/>
  <c r="I2820" i="1" a="1"/>
  <c r="I2820" i="1"/>
  <c r="J2820" i="1" s="1"/>
  <c r="I2821" i="1" a="1"/>
  <c r="I2821" i="1" s="1"/>
  <c r="J2821" i="1" s="1"/>
  <c r="I2822" i="1" a="1"/>
  <c r="I2822" i="1" s="1"/>
  <c r="J2822" i="1" s="1"/>
  <c r="I2823" i="1" a="1"/>
  <c r="I2823" i="1" s="1"/>
  <c r="J2823" i="1" s="1"/>
  <c r="I2824" i="1" a="1"/>
  <c r="I2824" i="1" s="1"/>
  <c r="J2824" i="1" s="1"/>
  <c r="I2825" i="1" a="1"/>
  <c r="I2825" i="1" s="1"/>
  <c r="J2825" i="1" s="1"/>
  <c r="I2826" i="1" a="1"/>
  <c r="I2826" i="1" s="1"/>
  <c r="J2826" i="1" s="1"/>
  <c r="I2827" i="1" a="1"/>
  <c r="I2827" i="1"/>
  <c r="J2827" i="1" s="1"/>
  <c r="I2828" i="1" a="1"/>
  <c r="I2828" i="1" s="1"/>
  <c r="J2828" i="1" s="1"/>
  <c r="I2829" i="1" a="1"/>
  <c r="I2829" i="1" s="1"/>
  <c r="J2829" i="1" s="1"/>
  <c r="I2830" i="1" a="1"/>
  <c r="I2830" i="1" s="1"/>
  <c r="J2830" i="1" s="1"/>
  <c r="I2831" i="1" a="1"/>
  <c r="I2831" i="1" s="1"/>
  <c r="J2831" i="1" s="1"/>
  <c r="I2832" i="1" a="1"/>
  <c r="I2832" i="1" s="1"/>
  <c r="J2832" i="1" s="1"/>
  <c r="I2833" i="1" a="1"/>
  <c r="I2833" i="1" s="1"/>
  <c r="J2833" i="1" s="1"/>
  <c r="I2834" i="1" a="1"/>
  <c r="I2834" i="1"/>
  <c r="J2834" i="1" s="1"/>
  <c r="I2835" i="1" a="1"/>
  <c r="I2835" i="1" s="1"/>
  <c r="J2835" i="1" s="1"/>
  <c r="I2836" i="1" a="1"/>
  <c r="I2836" i="1" s="1"/>
  <c r="J2836" i="1" s="1"/>
  <c r="I2837" i="1" a="1"/>
  <c r="I2837" i="1" s="1"/>
  <c r="J2837" i="1" s="1"/>
  <c r="I2838" i="1" a="1"/>
  <c r="I2838" i="1" s="1"/>
  <c r="J2838" i="1" s="1"/>
  <c r="I2839" i="1" a="1"/>
  <c r="I2839" i="1"/>
  <c r="J2839" i="1" s="1"/>
  <c r="I2840" i="1" a="1"/>
  <c r="I2840" i="1" s="1"/>
  <c r="J2840" i="1" s="1"/>
  <c r="I2841" i="1" a="1"/>
  <c r="I2841" i="1" s="1"/>
  <c r="J2841" i="1" s="1"/>
  <c r="I2842" i="1" a="1"/>
  <c r="I2842" i="1" s="1"/>
  <c r="J2842" i="1" s="1"/>
  <c r="I2843" i="1" a="1"/>
  <c r="I2843" i="1"/>
  <c r="J2843" i="1" s="1"/>
  <c r="I2844" i="1" a="1"/>
  <c r="I2844" i="1"/>
  <c r="J2844" i="1" s="1"/>
  <c r="I2845" i="1" a="1"/>
  <c r="I2845" i="1" s="1"/>
  <c r="J2845" i="1" s="1"/>
  <c r="I2846" i="1" a="1"/>
  <c r="I2846" i="1" s="1"/>
  <c r="J2846" i="1" s="1"/>
  <c r="I2847" i="1" a="1"/>
  <c r="I2847" i="1" s="1"/>
  <c r="J2847" i="1" s="1"/>
  <c r="I2848" i="1" a="1"/>
  <c r="I2848" i="1"/>
  <c r="J2848" i="1" s="1"/>
  <c r="I2849" i="1" a="1"/>
  <c r="I2849" i="1" s="1"/>
  <c r="J2849" i="1" s="1"/>
  <c r="I2850" i="1" a="1"/>
  <c r="I2850" i="1"/>
  <c r="J2850" i="1" s="1"/>
  <c r="I2851" i="1" a="1"/>
  <c r="I2851" i="1" s="1"/>
  <c r="J2851" i="1" s="1"/>
  <c r="I2852" i="1" a="1"/>
  <c r="I2852" i="1"/>
  <c r="J2852" i="1" s="1"/>
  <c r="I2853" i="1" a="1"/>
  <c r="I2853" i="1" s="1"/>
  <c r="J2853" i="1" s="1"/>
  <c r="I2854" i="1" a="1"/>
  <c r="I2854" i="1"/>
  <c r="J2854" i="1" s="1"/>
  <c r="I2855" i="1" a="1"/>
  <c r="I2855" i="1"/>
  <c r="J2855" i="1" s="1"/>
  <c r="I2856" i="1" a="1"/>
  <c r="I2856" i="1" s="1"/>
  <c r="J2856" i="1" s="1"/>
  <c r="I2857" i="1" a="1"/>
  <c r="I2857" i="1" s="1"/>
  <c r="J2857" i="1" s="1"/>
  <c r="I2858" i="1" a="1"/>
  <c r="I2858" i="1" s="1"/>
  <c r="J2858" i="1" s="1"/>
  <c r="I2859" i="1" a="1"/>
  <c r="I2859" i="1"/>
  <c r="J2859" i="1" s="1"/>
  <c r="I2860" i="1" a="1"/>
  <c r="I2860" i="1" s="1"/>
  <c r="J2860" i="1" s="1"/>
  <c r="I2861" i="1" a="1"/>
  <c r="I2861" i="1" s="1"/>
  <c r="J2861" i="1" s="1"/>
  <c r="I2862" i="1" a="1"/>
  <c r="I2862" i="1"/>
  <c r="J2862" i="1" s="1"/>
  <c r="I2863" i="1" a="1"/>
  <c r="I2863" i="1"/>
  <c r="J2863" i="1" s="1"/>
  <c r="I2864" i="1" a="1"/>
  <c r="I2864" i="1" s="1"/>
  <c r="J2864" i="1" s="1"/>
  <c r="I2865" i="1" a="1"/>
  <c r="I2865" i="1" s="1"/>
  <c r="J2865" i="1" s="1"/>
  <c r="I2866" i="1" a="1"/>
  <c r="I2866" i="1" s="1"/>
  <c r="J2866" i="1" s="1"/>
  <c r="I2867" i="1" a="1"/>
  <c r="I2867" i="1" s="1"/>
  <c r="J2867" i="1" s="1"/>
  <c r="I2868" i="1" a="1"/>
  <c r="I2868" i="1"/>
  <c r="J2868" i="1" s="1"/>
  <c r="I2869" i="1" a="1"/>
  <c r="I2869" i="1" s="1"/>
  <c r="J2869" i="1" s="1"/>
  <c r="I2870" i="1" a="1"/>
  <c r="I2870" i="1"/>
  <c r="J2870" i="1" s="1"/>
  <c r="I2871" i="1" a="1"/>
  <c r="I2871" i="1"/>
  <c r="J2871" i="1" s="1"/>
  <c r="I2872" i="1" a="1"/>
  <c r="I2872" i="1"/>
  <c r="J2872" i="1" s="1"/>
  <c r="I2873" i="1" a="1"/>
  <c r="I2873" i="1" s="1"/>
  <c r="J2873" i="1" s="1"/>
  <c r="I2874" i="1" a="1"/>
  <c r="I2874" i="1"/>
  <c r="J2874" i="1" s="1"/>
  <c r="I2875" i="1" a="1"/>
  <c r="I2875" i="1" s="1"/>
  <c r="J2875" i="1" s="1"/>
  <c r="I2876" i="1" a="1"/>
  <c r="I2876" i="1" s="1"/>
  <c r="J2876" i="1" s="1"/>
  <c r="I2877" i="1" a="1"/>
  <c r="I2877" i="1" s="1"/>
  <c r="J2877" i="1" s="1"/>
  <c r="I2878" i="1" a="1"/>
  <c r="I2878" i="1" s="1"/>
  <c r="J2878" i="1" s="1"/>
  <c r="I2879" i="1" a="1"/>
  <c r="I2879" i="1"/>
  <c r="J2879" i="1" s="1"/>
  <c r="I2880" i="1" a="1"/>
  <c r="I2880" i="1"/>
  <c r="J2880" i="1" s="1"/>
  <c r="I2881" i="1" a="1"/>
  <c r="I2881" i="1" s="1"/>
  <c r="J2881" i="1" s="1"/>
  <c r="I2882" i="1" a="1"/>
  <c r="I2882" i="1"/>
  <c r="J2882" i="1" s="1"/>
  <c r="I2883" i="1" a="1"/>
  <c r="I2883" i="1"/>
  <c r="J2883" i="1" s="1"/>
  <c r="I2884" i="1" a="1"/>
  <c r="I2884" i="1" s="1"/>
  <c r="J2884" i="1" s="1"/>
  <c r="I2885" i="1" a="1"/>
  <c r="I2885" i="1" s="1"/>
  <c r="J2885" i="1" s="1"/>
  <c r="I2886" i="1" a="1"/>
  <c r="I2886" i="1"/>
  <c r="J2886" i="1" s="1"/>
  <c r="I2887" i="1" a="1"/>
  <c r="I2887" i="1" s="1"/>
  <c r="J2887" i="1" s="1"/>
  <c r="I2888" i="1" a="1"/>
  <c r="I2888" i="1"/>
  <c r="J2888" i="1" s="1"/>
  <c r="I2889" i="1" a="1"/>
  <c r="I2889" i="1" s="1"/>
  <c r="J2889" i="1" s="1"/>
  <c r="I2890" i="1" a="1"/>
  <c r="I2890" i="1" s="1"/>
  <c r="J2890" i="1" s="1"/>
  <c r="I2891" i="1" a="1"/>
  <c r="I2891" i="1" s="1"/>
  <c r="J2891" i="1" s="1"/>
  <c r="I2892" i="1" a="1"/>
  <c r="I2892" i="1"/>
  <c r="J2892" i="1" s="1"/>
  <c r="I2893" i="1" a="1"/>
  <c r="I2893" i="1" s="1"/>
  <c r="J2893" i="1" s="1"/>
  <c r="I2894" i="1" a="1"/>
  <c r="I2894" i="1"/>
  <c r="J2894" i="1" s="1"/>
  <c r="I2895" i="1" a="1"/>
  <c r="I2895" i="1"/>
  <c r="J2895" i="1" s="1"/>
  <c r="I2896" i="1" a="1"/>
  <c r="I2896" i="1" s="1"/>
  <c r="J2896" i="1" s="1"/>
  <c r="I2897" i="1" a="1"/>
  <c r="I2897" i="1" s="1"/>
  <c r="J2897" i="1" s="1"/>
  <c r="I2898" i="1" a="1"/>
  <c r="I2898" i="1" s="1"/>
  <c r="J2898" i="1" s="1"/>
  <c r="I2899" i="1" a="1"/>
  <c r="I2899" i="1" s="1"/>
  <c r="J2899" i="1" s="1"/>
  <c r="I2900" i="1" a="1"/>
  <c r="I2900" i="1" s="1"/>
  <c r="J2900" i="1" s="1"/>
  <c r="I2901" i="1" a="1"/>
  <c r="I2901" i="1" s="1"/>
  <c r="J2901" i="1" s="1"/>
  <c r="I2902" i="1" a="1"/>
  <c r="I2902" i="1"/>
  <c r="J2902" i="1" s="1"/>
  <c r="I2903" i="1" a="1"/>
  <c r="I2903" i="1" s="1"/>
  <c r="J2903" i="1" s="1"/>
  <c r="I2904" i="1" a="1"/>
  <c r="I2904" i="1"/>
  <c r="J2904" i="1" s="1"/>
  <c r="I2905" i="1" a="1"/>
  <c r="I2905" i="1" s="1"/>
  <c r="J2905" i="1" s="1"/>
  <c r="I2906" i="1" a="1"/>
  <c r="I2906" i="1"/>
  <c r="J2906" i="1" s="1"/>
  <c r="I2907" i="1" a="1"/>
  <c r="I2907" i="1"/>
  <c r="J2907" i="1" s="1"/>
  <c r="I2908" i="1" a="1"/>
  <c r="I2908" i="1" s="1"/>
  <c r="J2908" i="1" s="1"/>
  <c r="I2909" i="1" a="1"/>
  <c r="I2909" i="1" s="1"/>
  <c r="J2909" i="1" s="1"/>
  <c r="I2910" i="1" a="1"/>
  <c r="I2910" i="1" s="1"/>
  <c r="J2910" i="1" s="1"/>
  <c r="I2911" i="1" a="1"/>
  <c r="I2911" i="1" s="1"/>
  <c r="J2911" i="1" s="1"/>
  <c r="I2912" i="1" a="1"/>
  <c r="I2912" i="1"/>
  <c r="J2912" i="1" s="1"/>
  <c r="I2913" i="1" a="1"/>
  <c r="I2913" i="1" s="1"/>
  <c r="J2913" i="1" s="1"/>
  <c r="I2914" i="1" a="1"/>
  <c r="I2914" i="1"/>
  <c r="J2914" i="1" s="1"/>
  <c r="I2915" i="1" a="1"/>
  <c r="I2915" i="1"/>
  <c r="J2915" i="1" s="1"/>
  <c r="I2916" i="1" a="1"/>
  <c r="I2916" i="1" s="1"/>
  <c r="J2916" i="1" s="1"/>
  <c r="I2917" i="1" a="1"/>
  <c r="I2917" i="1" s="1"/>
  <c r="J2917" i="1" s="1"/>
  <c r="I2918" i="1" a="1"/>
  <c r="I2918" i="1"/>
  <c r="J2918" i="1" s="1"/>
  <c r="I2919" i="1" a="1"/>
  <c r="I2919" i="1" s="1"/>
  <c r="J2919" i="1" s="1"/>
  <c r="I2920" i="1" a="1"/>
  <c r="I2920" i="1"/>
  <c r="J2920" i="1" s="1"/>
  <c r="I2921" i="1" a="1"/>
  <c r="I2921" i="1" s="1"/>
  <c r="J2921" i="1" s="1"/>
  <c r="I2922" i="1" a="1"/>
  <c r="I2922" i="1" s="1"/>
  <c r="J2922" i="1" s="1"/>
  <c r="I2923" i="1" a="1"/>
  <c r="I2923" i="1" s="1"/>
  <c r="J2923" i="1" s="1"/>
  <c r="I2924" i="1" a="1"/>
  <c r="I2924" i="1" s="1"/>
  <c r="J2924" i="1" s="1"/>
  <c r="I2925" i="1" a="1"/>
  <c r="I2925" i="1" s="1"/>
  <c r="J2925" i="1" s="1"/>
  <c r="I2926" i="1" a="1"/>
  <c r="I2926" i="1" s="1"/>
  <c r="J2926" i="1" s="1"/>
  <c r="I2927" i="1" a="1"/>
  <c r="I2927" i="1" s="1"/>
  <c r="J2927" i="1" s="1"/>
  <c r="I2928" i="1" a="1"/>
  <c r="I2928" i="1"/>
  <c r="J2928" i="1" s="1"/>
  <c r="I2929" i="1" a="1"/>
  <c r="I2929" i="1"/>
  <c r="J2929" i="1" s="1"/>
  <c r="I2930" i="1" a="1"/>
  <c r="I2930" i="1" s="1"/>
  <c r="J2930" i="1" s="1"/>
  <c r="I2931" i="1" a="1"/>
  <c r="I2931" i="1"/>
  <c r="J2931" i="1" s="1"/>
  <c r="I2932" i="1" a="1"/>
  <c r="I2932" i="1" s="1"/>
  <c r="J2932" i="1" s="1"/>
  <c r="I2933" i="1" a="1"/>
  <c r="I2933" i="1" s="1"/>
  <c r="J2933" i="1" s="1"/>
  <c r="I2934" i="1" a="1"/>
  <c r="I2934" i="1" s="1"/>
  <c r="J2934" i="1" s="1"/>
  <c r="I2935" i="1" a="1"/>
  <c r="I2935" i="1" s="1"/>
  <c r="J2935" i="1" s="1"/>
  <c r="I2936" i="1" a="1"/>
  <c r="I2936" i="1" s="1"/>
  <c r="J2936" i="1" s="1"/>
  <c r="I2937" i="1" a="1"/>
  <c r="I2937" i="1"/>
  <c r="J2937" i="1" s="1"/>
  <c r="I2938" i="1" a="1"/>
  <c r="I2938" i="1" s="1"/>
  <c r="J2938" i="1" s="1"/>
  <c r="I2939" i="1" a="1"/>
  <c r="I2939" i="1" s="1"/>
  <c r="J2939" i="1" s="1"/>
  <c r="I2940" i="1" a="1"/>
  <c r="I2940" i="1"/>
  <c r="J2940" i="1" s="1"/>
  <c r="I2941" i="1" a="1"/>
  <c r="I2941" i="1" s="1"/>
  <c r="J2941" i="1" s="1"/>
  <c r="I2942" i="1" a="1"/>
  <c r="I2942" i="1" s="1"/>
  <c r="J2942" i="1" s="1"/>
  <c r="I2943" i="1" a="1"/>
  <c r="I2943" i="1"/>
  <c r="J2943" i="1" s="1"/>
  <c r="I2944" i="1" a="1"/>
  <c r="I2944" i="1" s="1"/>
  <c r="J2944" i="1" s="1"/>
  <c r="I2945" i="1" a="1"/>
  <c r="I2945" i="1" s="1"/>
  <c r="J2945" i="1" s="1"/>
  <c r="I2946" i="1" a="1"/>
  <c r="I2946" i="1" s="1"/>
  <c r="J2946" i="1" s="1"/>
  <c r="I2947" i="1" a="1"/>
  <c r="I2947" i="1" s="1"/>
  <c r="J2947" i="1" s="1"/>
  <c r="I2948" i="1" a="1"/>
  <c r="I2948" i="1"/>
  <c r="J2948" i="1" s="1"/>
  <c r="I2949" i="1" a="1"/>
  <c r="I2949" i="1"/>
  <c r="J2949" i="1" s="1"/>
  <c r="I2950" i="1" a="1"/>
  <c r="I2950" i="1" s="1"/>
  <c r="J2950" i="1" s="1"/>
  <c r="I2951" i="1" a="1"/>
  <c r="I2951" i="1"/>
  <c r="J2951" i="1" s="1"/>
  <c r="I2952" i="1" a="1"/>
  <c r="I2952" i="1"/>
  <c r="J2952" i="1" s="1"/>
  <c r="I2953" i="1" a="1"/>
  <c r="I2953" i="1" s="1"/>
  <c r="J2953" i="1" s="1"/>
  <c r="I2954" i="1" a="1"/>
  <c r="I2954" i="1" s="1"/>
  <c r="J2954" i="1" s="1"/>
  <c r="I2955" i="1" a="1"/>
  <c r="I2955" i="1" s="1"/>
  <c r="J2955" i="1" s="1"/>
  <c r="I2956" i="1" a="1"/>
  <c r="I2956" i="1" s="1"/>
  <c r="J2956" i="1" s="1"/>
  <c r="I2957" i="1" a="1"/>
  <c r="I2957" i="1"/>
  <c r="J2957" i="1" s="1"/>
  <c r="I2958" i="1" a="1"/>
  <c r="I2958" i="1" s="1"/>
  <c r="J2958" i="1" s="1"/>
  <c r="I2959" i="1" a="1"/>
  <c r="I2959" i="1" s="1"/>
  <c r="J2959" i="1" s="1"/>
  <c r="I2960" i="1" a="1"/>
  <c r="I2960" i="1"/>
  <c r="J2960" i="1" s="1"/>
  <c r="I2961" i="1" a="1"/>
  <c r="I2961" i="1"/>
  <c r="J2961" i="1" s="1"/>
  <c r="I2962" i="1" a="1"/>
  <c r="I2962" i="1" s="1"/>
  <c r="J2962" i="1" s="1"/>
  <c r="I2963" i="1" a="1"/>
  <c r="I2963" i="1"/>
  <c r="J2963" i="1" s="1"/>
  <c r="I2964" i="1" a="1"/>
  <c r="I2964" i="1" s="1"/>
  <c r="J2964" i="1" s="1"/>
  <c r="I2965" i="1" a="1"/>
  <c r="I2965" i="1" s="1"/>
  <c r="J2965" i="1" s="1"/>
  <c r="I2966" i="1" a="1"/>
  <c r="I2966" i="1" s="1"/>
  <c r="J2966" i="1" s="1"/>
  <c r="I2967" i="1" a="1"/>
  <c r="I2967" i="1" s="1"/>
  <c r="J2967" i="1" s="1"/>
  <c r="I2968" i="1" a="1"/>
  <c r="I2968" i="1" s="1"/>
  <c r="J2968" i="1" s="1"/>
  <c r="I2969" i="1" a="1"/>
  <c r="I2969" i="1"/>
  <c r="J2969" i="1" s="1"/>
  <c r="I2970" i="1" a="1"/>
  <c r="I2970" i="1" s="1"/>
  <c r="J2970" i="1" s="1"/>
  <c r="I2971" i="1" a="1"/>
  <c r="I2971" i="1"/>
  <c r="J2971" i="1" s="1"/>
  <c r="I2972" i="1" a="1"/>
  <c r="I2972" i="1"/>
  <c r="J2972" i="1" s="1"/>
  <c r="I2973" i="1" a="1"/>
  <c r="I2973" i="1" s="1"/>
  <c r="J2973" i="1" s="1"/>
  <c r="I2974" i="1" a="1"/>
  <c r="I2974" i="1" s="1"/>
  <c r="J2974" i="1" s="1"/>
  <c r="I2975" i="1" a="1"/>
  <c r="I2975" i="1"/>
  <c r="J2975" i="1" s="1"/>
  <c r="I2976" i="1" a="1"/>
  <c r="I2976" i="1" s="1"/>
  <c r="J2976" i="1" s="1"/>
  <c r="I2977" i="1" a="1"/>
  <c r="I2977" i="1" s="1"/>
  <c r="J2977" i="1" s="1"/>
  <c r="I2978" i="1" a="1"/>
  <c r="I2978" i="1" s="1"/>
  <c r="J2978" i="1" s="1"/>
  <c r="I2979" i="1" a="1"/>
  <c r="I2979" i="1" s="1"/>
  <c r="J2979" i="1" s="1"/>
  <c r="I2980" i="1" a="1"/>
  <c r="I2980" i="1"/>
  <c r="J2980" i="1" s="1"/>
  <c r="I2981" i="1" a="1"/>
  <c r="I2981" i="1"/>
  <c r="J2981" i="1" s="1"/>
  <c r="I2982" i="1" a="1"/>
  <c r="I2982" i="1" s="1"/>
  <c r="J2982" i="1" s="1"/>
  <c r="I2983" i="1" a="1"/>
  <c r="I2983" i="1"/>
  <c r="J2983" i="1" s="1"/>
  <c r="I2984" i="1" a="1"/>
  <c r="I2984" i="1"/>
  <c r="J2984" i="1" s="1"/>
  <c r="I2985" i="1" a="1"/>
  <c r="I2985" i="1" s="1"/>
  <c r="J2985" i="1" s="1"/>
  <c r="I2986" i="1" a="1"/>
  <c r="I2986" i="1" s="1"/>
  <c r="J2986" i="1" s="1"/>
  <c r="I2987" i="1" a="1"/>
  <c r="I2987" i="1" s="1"/>
  <c r="J2987" i="1" s="1"/>
  <c r="I2988" i="1" a="1"/>
  <c r="I2988" i="1" s="1"/>
  <c r="J2988" i="1" s="1"/>
  <c r="I2989" i="1" a="1"/>
  <c r="I2989" i="1"/>
  <c r="J2989" i="1" s="1"/>
  <c r="I2990" i="1" a="1"/>
  <c r="I2990" i="1" s="1"/>
  <c r="J2990" i="1" s="1"/>
  <c r="I2991" i="1" a="1"/>
  <c r="I2991" i="1" s="1"/>
  <c r="J2991" i="1" s="1"/>
  <c r="I2992" i="1" a="1"/>
  <c r="I2992" i="1"/>
  <c r="J2992" i="1" s="1"/>
  <c r="I2993" i="1" a="1"/>
  <c r="I2993" i="1"/>
  <c r="J2993" i="1" s="1"/>
  <c r="I2994" i="1" a="1"/>
  <c r="I2994" i="1" s="1"/>
  <c r="J2994" i="1" s="1"/>
  <c r="I2995" i="1" a="1"/>
  <c r="I2995" i="1" s="1"/>
  <c r="J2995" i="1" s="1"/>
  <c r="I2996" i="1" a="1"/>
  <c r="I2996" i="1" s="1"/>
  <c r="J2996" i="1" s="1"/>
  <c r="I2997" i="1" a="1"/>
  <c r="I2997" i="1" s="1"/>
  <c r="J2997" i="1" s="1"/>
  <c r="I2998" i="1" a="1"/>
  <c r="I2998" i="1" s="1"/>
  <c r="J2998" i="1" s="1"/>
  <c r="I2999" i="1" a="1"/>
  <c r="I2999" i="1" s="1"/>
  <c r="J2999" i="1" s="1"/>
  <c r="I3000" i="1" a="1"/>
  <c r="I3000" i="1" s="1"/>
  <c r="J3000" i="1" s="1"/>
  <c r="I3001" i="1" a="1"/>
  <c r="I3001" i="1"/>
  <c r="J3001" i="1" s="1"/>
  <c r="I3002" i="1" a="1"/>
  <c r="I3002" i="1" s="1"/>
  <c r="J3002" i="1" s="1"/>
  <c r="I3003" i="1" a="1"/>
  <c r="I3003" i="1"/>
  <c r="J3003" i="1" s="1"/>
  <c r="I3004" i="1" a="1"/>
  <c r="I3004" i="1" s="1"/>
  <c r="J3004" i="1" s="1"/>
  <c r="I3005" i="1" a="1"/>
  <c r="I3005" i="1" s="1"/>
  <c r="J3005" i="1" s="1"/>
  <c r="I3006" i="1" a="1"/>
  <c r="I3006" i="1" s="1"/>
  <c r="J3006" i="1" s="1"/>
  <c r="I3007" i="1" a="1"/>
  <c r="I3007" i="1"/>
  <c r="J3007" i="1" s="1"/>
  <c r="I3008" i="1" a="1"/>
  <c r="I3008" i="1" s="1"/>
  <c r="J3008" i="1" s="1"/>
  <c r="I3009" i="1" a="1"/>
  <c r="I3009" i="1" s="1"/>
  <c r="J3009" i="1" s="1"/>
  <c r="I3010" i="1" a="1"/>
  <c r="I3010" i="1" s="1"/>
  <c r="J3010" i="1" s="1"/>
  <c r="I3011" i="1" a="1"/>
  <c r="I3011" i="1" s="1"/>
  <c r="J3011" i="1" s="1"/>
  <c r="I3012" i="1" a="1"/>
  <c r="I3012" i="1"/>
  <c r="J3012" i="1" s="1"/>
  <c r="I3013" i="1" a="1"/>
  <c r="I3013" i="1" s="1"/>
  <c r="J3013" i="1" s="1"/>
  <c r="I3014" i="1" a="1"/>
  <c r="I3014" i="1" s="1"/>
  <c r="J3014" i="1" s="1"/>
  <c r="I3015" i="1" a="1"/>
  <c r="I3015" i="1"/>
  <c r="J3015" i="1" s="1"/>
  <c r="I3016" i="1" a="1"/>
  <c r="I3016" i="1"/>
  <c r="J3016" i="1" s="1"/>
  <c r="I3017" i="1" a="1"/>
  <c r="I3017" i="1" s="1"/>
  <c r="J3017" i="1" s="1"/>
  <c r="I3018" i="1" a="1"/>
  <c r="I3018" i="1" s="1"/>
  <c r="J3018" i="1" s="1"/>
  <c r="I3019" i="1" a="1"/>
  <c r="I3019" i="1" s="1"/>
  <c r="J3019" i="1" s="1"/>
  <c r="I3020" i="1" a="1"/>
  <c r="I3020" i="1" s="1"/>
  <c r="J3020" i="1" s="1"/>
  <c r="I3021" i="1" a="1"/>
  <c r="I3021" i="1"/>
  <c r="J3021" i="1" s="1"/>
  <c r="I3022" i="1" a="1"/>
  <c r="I3022" i="1" s="1"/>
  <c r="J3022" i="1" s="1"/>
  <c r="I3023" i="1" a="1"/>
  <c r="I3023" i="1" s="1"/>
  <c r="J3023" i="1" s="1"/>
  <c r="I3024" i="1" a="1"/>
  <c r="I3024" i="1"/>
  <c r="J3024" i="1" s="1"/>
  <c r="I3025" i="1" a="1"/>
  <c r="I3025" i="1"/>
  <c r="J3025" i="1" s="1"/>
  <c r="I3026" i="1" a="1"/>
  <c r="I3026" i="1" s="1"/>
  <c r="J3026" i="1" s="1"/>
  <c r="I3027" i="1" a="1"/>
  <c r="I3027" i="1" s="1"/>
  <c r="J3027" i="1" s="1"/>
  <c r="I3028" i="1" a="1"/>
  <c r="I3028" i="1" s="1"/>
  <c r="J3028" i="1" s="1"/>
  <c r="I3029" i="1" a="1"/>
  <c r="I3029" i="1" s="1"/>
  <c r="J3029" i="1" s="1"/>
  <c r="I3030" i="1" a="1"/>
  <c r="I3030" i="1" s="1"/>
  <c r="J3030" i="1" s="1"/>
  <c r="I3031" i="1" a="1"/>
  <c r="I3031" i="1" s="1"/>
  <c r="J3031" i="1" s="1"/>
  <c r="I3032" i="1" a="1"/>
  <c r="I3032" i="1" s="1"/>
  <c r="J3032" i="1" s="1"/>
  <c r="I3033" i="1" a="1"/>
  <c r="I3033" i="1"/>
  <c r="J3033" i="1" s="1"/>
  <c r="I3034" i="1" a="1"/>
  <c r="I3034" i="1" s="1"/>
  <c r="J3034" i="1" s="1"/>
  <c r="I3035" i="1" a="1"/>
  <c r="I3035" i="1"/>
  <c r="J3035" i="1" s="1"/>
  <c r="I3036" i="1" a="1"/>
  <c r="I3036" i="1" s="1"/>
  <c r="J3036" i="1" s="1"/>
  <c r="I3037" i="1" a="1"/>
  <c r="I3037" i="1" s="1"/>
  <c r="J3037" i="1" s="1"/>
  <c r="I3038" i="1" a="1"/>
  <c r="I3038" i="1" s="1"/>
  <c r="J3038" i="1" s="1"/>
  <c r="I3039" i="1" a="1"/>
  <c r="I3039" i="1"/>
  <c r="J3039" i="1" s="1"/>
  <c r="I3040" i="1" a="1"/>
  <c r="I3040" i="1" s="1"/>
  <c r="J3040" i="1" s="1"/>
  <c r="I3041" i="1" a="1"/>
  <c r="I3041" i="1" s="1"/>
  <c r="J3041" i="1" s="1"/>
  <c r="I3042" i="1" a="1"/>
  <c r="I3042" i="1" s="1"/>
  <c r="J3042" i="1" s="1"/>
  <c r="I3043" i="1" a="1"/>
  <c r="I3043" i="1" s="1"/>
  <c r="J3043" i="1" s="1"/>
  <c r="I3044" i="1" a="1"/>
  <c r="I3044" i="1"/>
  <c r="J3044" i="1" s="1"/>
  <c r="I3045" i="1" a="1"/>
  <c r="I3045" i="1" s="1"/>
  <c r="J3045" i="1" s="1"/>
  <c r="I3046" i="1" a="1"/>
  <c r="I3046" i="1" s="1"/>
  <c r="J3046" i="1" s="1"/>
  <c r="I3047" i="1" a="1"/>
  <c r="I3047" i="1"/>
  <c r="J3047" i="1" s="1"/>
  <c r="I3048" i="1" a="1"/>
  <c r="I3048" i="1"/>
  <c r="J3048" i="1" s="1"/>
  <c r="I3049" i="1" a="1"/>
  <c r="I3049" i="1" s="1"/>
  <c r="J3049" i="1" s="1"/>
  <c r="I3050" i="1" a="1"/>
  <c r="I3050" i="1" s="1"/>
  <c r="J3050" i="1" s="1"/>
  <c r="I3051" i="1" a="1"/>
  <c r="I3051" i="1" s="1"/>
  <c r="J3051" i="1" s="1"/>
  <c r="I3052" i="1" a="1"/>
  <c r="I3052" i="1" s="1"/>
  <c r="J3052" i="1" s="1"/>
  <c r="I3053" i="1" a="1"/>
  <c r="I3053" i="1"/>
  <c r="J3053" i="1" s="1"/>
  <c r="I3054" i="1" a="1"/>
  <c r="I3054" i="1" s="1"/>
  <c r="J3054" i="1" s="1"/>
  <c r="I3055" i="1" a="1"/>
  <c r="I3055" i="1" s="1"/>
  <c r="J3055" i="1" s="1"/>
  <c r="I3056" i="1" a="1"/>
  <c r="I3056" i="1"/>
  <c r="J3056" i="1" s="1"/>
  <c r="I3057" i="1" a="1"/>
  <c r="I3057" i="1"/>
  <c r="J3057" i="1" s="1"/>
  <c r="I3058" i="1" a="1"/>
  <c r="I3058" i="1" s="1"/>
  <c r="J3058" i="1" s="1"/>
  <c r="I3059" i="1" a="1"/>
  <c r="I3059" i="1" s="1"/>
  <c r="J3059" i="1" s="1"/>
  <c r="I3060" i="1" a="1"/>
  <c r="I3060" i="1" s="1"/>
  <c r="J3060" i="1" s="1"/>
  <c r="I3061" i="1" a="1"/>
  <c r="I3061" i="1" s="1"/>
  <c r="J3061" i="1" s="1"/>
  <c r="I3062" i="1" a="1"/>
  <c r="I3062" i="1" s="1"/>
  <c r="J3062" i="1" s="1"/>
  <c r="I3063" i="1" a="1"/>
  <c r="I3063" i="1" s="1"/>
  <c r="J3063" i="1" s="1"/>
  <c r="I3064" i="1" a="1"/>
  <c r="I3064" i="1" s="1"/>
  <c r="J3064" i="1" s="1"/>
  <c r="I3065" i="1" a="1"/>
  <c r="I3065" i="1"/>
  <c r="J3065" i="1" s="1"/>
  <c r="I3066" i="1" a="1"/>
  <c r="I3066" i="1" s="1"/>
  <c r="J3066" i="1" s="1"/>
  <c r="I3067" i="1" a="1"/>
  <c r="I3067" i="1"/>
  <c r="J3067" i="1" s="1"/>
  <c r="I3068" i="1" a="1"/>
  <c r="I3068" i="1" s="1"/>
  <c r="J3068" i="1" s="1"/>
  <c r="I3069" i="1" a="1"/>
  <c r="I3069" i="1"/>
  <c r="J3069" i="1" s="1"/>
  <c r="I3070" i="1" a="1"/>
  <c r="I3070" i="1" s="1"/>
  <c r="J3070" i="1" s="1"/>
  <c r="I3071" i="1" a="1"/>
  <c r="I3071" i="1"/>
  <c r="J3071" i="1" s="1"/>
  <c r="I3072" i="1" a="1"/>
  <c r="I3072" i="1" s="1"/>
  <c r="J3072" i="1" s="1"/>
  <c r="I3073" i="1" a="1"/>
  <c r="I3073" i="1" s="1"/>
  <c r="J3073" i="1" s="1"/>
  <c r="I3074" i="1" a="1"/>
  <c r="I3074" i="1" s="1"/>
  <c r="J3074" i="1" s="1"/>
  <c r="I3075" i="1" a="1"/>
  <c r="I3075" i="1" s="1"/>
  <c r="J3075" i="1" s="1"/>
  <c r="I3076" i="1" a="1"/>
  <c r="I3076" i="1"/>
  <c r="J3076" i="1" s="1"/>
  <c r="I3077" i="1" a="1"/>
  <c r="I3077" i="1" s="1"/>
  <c r="J3077" i="1" s="1"/>
  <c r="I3078" i="1" a="1"/>
  <c r="I3078" i="1" s="1"/>
  <c r="J3078" i="1" s="1"/>
  <c r="I3079" i="1" a="1"/>
  <c r="I3079" i="1"/>
  <c r="J3079" i="1" s="1"/>
  <c r="I3080" i="1" a="1"/>
  <c r="I3080" i="1"/>
  <c r="J3080" i="1" s="1"/>
  <c r="I3081" i="1" a="1"/>
  <c r="I3081" i="1" s="1"/>
  <c r="J3081" i="1" s="1"/>
  <c r="I3082" i="1" a="1"/>
  <c r="I3082" i="1" s="1"/>
  <c r="J3082" i="1" s="1"/>
  <c r="I3083" i="1" a="1"/>
  <c r="I3083" i="1"/>
  <c r="J3083" i="1" s="1"/>
  <c r="I3084" i="1" a="1"/>
  <c r="I3084" i="1" s="1"/>
  <c r="J3084" i="1" s="1"/>
  <c r="I3085" i="1" a="1"/>
  <c r="I3085" i="1"/>
  <c r="J3085" i="1" s="1"/>
  <c r="I3086" i="1" a="1"/>
  <c r="I3086" i="1" s="1"/>
  <c r="J3086" i="1" s="1"/>
  <c r="I3087" i="1" a="1"/>
  <c r="I3087" i="1" s="1"/>
  <c r="J3087" i="1" s="1"/>
  <c r="I3088" i="1" a="1"/>
  <c r="I3088" i="1"/>
  <c r="J3088" i="1" s="1"/>
  <c r="I3089" i="1" a="1"/>
  <c r="I3089" i="1"/>
  <c r="J3089" i="1" s="1"/>
  <c r="I3090" i="1" a="1"/>
  <c r="I3090" i="1" s="1"/>
  <c r="J3090" i="1" s="1"/>
  <c r="I3091" i="1" a="1"/>
  <c r="I3091" i="1" s="1"/>
  <c r="J3091" i="1" s="1"/>
  <c r="I3092" i="1" a="1"/>
  <c r="I3092" i="1"/>
  <c r="J3092" i="1" s="1"/>
  <c r="I3093" i="1" a="1"/>
  <c r="I3093" i="1" s="1"/>
  <c r="J3093" i="1" s="1"/>
  <c r="I3094" i="1" a="1"/>
  <c r="I3094" i="1" s="1"/>
  <c r="J3094" i="1" s="1"/>
  <c r="I3095" i="1" a="1"/>
  <c r="I3095" i="1"/>
  <c r="J3095" i="1" s="1"/>
  <c r="I3096" i="1" a="1"/>
  <c r="I3096" i="1" s="1"/>
  <c r="J3096" i="1" s="1"/>
  <c r="I3097" i="1" a="1"/>
  <c r="I3097" i="1"/>
  <c r="J3097" i="1" s="1"/>
  <c r="I3098" i="1" a="1"/>
  <c r="I3098" i="1" s="1"/>
  <c r="J3098" i="1" s="1"/>
  <c r="I3099" i="1" a="1"/>
  <c r="I3099" i="1"/>
  <c r="J3099" i="1" s="1"/>
  <c r="I3100" i="1" a="1"/>
  <c r="I3100" i="1" s="1"/>
  <c r="J3100" i="1" s="1"/>
  <c r="I3101" i="1" a="1"/>
  <c r="I3101" i="1"/>
  <c r="J3101" i="1" s="1"/>
  <c r="I3102" i="1" a="1"/>
  <c r="I3102" i="1" s="1"/>
  <c r="J3102" i="1" s="1"/>
  <c r="I3103" i="1" a="1"/>
  <c r="I3103" i="1"/>
  <c r="J3103" i="1" s="1"/>
  <c r="I3104" i="1" a="1"/>
  <c r="I3104" i="1"/>
  <c r="J3104" i="1" s="1"/>
  <c r="I3105" i="1" a="1"/>
  <c r="I3105" i="1" s="1"/>
  <c r="J3105" i="1" s="1"/>
  <c r="I3106" i="1" a="1"/>
  <c r="I3106" i="1" s="1"/>
  <c r="J3106" i="1" s="1"/>
  <c r="I3107" i="1" a="1"/>
  <c r="I3107" i="1" s="1"/>
  <c r="J3107" i="1" s="1"/>
  <c r="I3108" i="1" a="1"/>
  <c r="I3108" i="1"/>
  <c r="J3108" i="1" s="1"/>
  <c r="I3109" i="1" a="1"/>
  <c r="I3109" i="1" s="1"/>
  <c r="J3109" i="1" s="1"/>
  <c r="I3110" i="1" a="1"/>
  <c r="I3110" i="1" s="1"/>
  <c r="J3110" i="1" s="1"/>
  <c r="I3111" i="1" a="1"/>
  <c r="I3111" i="1"/>
  <c r="J3111" i="1" s="1"/>
  <c r="I3112" i="1" a="1"/>
  <c r="I3112" i="1"/>
  <c r="J3112" i="1" s="1"/>
  <c r="I3113" i="1" a="1"/>
  <c r="I3113" i="1"/>
  <c r="J3113" i="1" s="1"/>
  <c r="I3114" i="1" a="1"/>
  <c r="I3114" i="1" s="1"/>
  <c r="J3114" i="1" s="1"/>
  <c r="I3115" i="1" a="1"/>
  <c r="I3115" i="1"/>
  <c r="J3115" i="1" s="1"/>
  <c r="I3116" i="1" a="1"/>
  <c r="I3116" i="1" s="1"/>
  <c r="J3116" i="1" s="1"/>
  <c r="I3117" i="1" a="1"/>
  <c r="I3117" i="1"/>
  <c r="J3117" i="1" s="1"/>
  <c r="I3118" i="1" a="1"/>
  <c r="I3118" i="1" s="1"/>
  <c r="J3118" i="1" s="1"/>
  <c r="I3119" i="1" a="1"/>
  <c r="I3119" i="1" s="1"/>
  <c r="J3119" i="1" s="1"/>
  <c r="I3120" i="1" a="1"/>
  <c r="I3120" i="1"/>
  <c r="J3120" i="1" s="1"/>
  <c r="I3121" i="1" a="1"/>
  <c r="I3121" i="1"/>
  <c r="J3121" i="1" s="1"/>
  <c r="I3122" i="1" a="1"/>
  <c r="I3122" i="1" s="1"/>
  <c r="J3122" i="1" s="1"/>
  <c r="I3123" i="1" a="1"/>
  <c r="I3123" i="1" s="1"/>
  <c r="J3123" i="1" s="1"/>
  <c r="I3124" i="1" a="1"/>
  <c r="I3124" i="1"/>
  <c r="J3124" i="1" s="1"/>
  <c r="I3125" i="1" a="1"/>
  <c r="I3125" i="1" s="1"/>
  <c r="J3125" i="1" s="1"/>
  <c r="I3126" i="1" a="1"/>
  <c r="I3126" i="1" s="1"/>
  <c r="J3126" i="1" s="1"/>
  <c r="I3127" i="1" a="1"/>
  <c r="I3127" i="1"/>
  <c r="J3127" i="1" s="1"/>
  <c r="I3128" i="1" a="1"/>
  <c r="I3128" i="1" s="1"/>
  <c r="J3128" i="1" s="1"/>
  <c r="I3129" i="1" a="1"/>
  <c r="I3129" i="1"/>
  <c r="J3129" i="1" s="1"/>
  <c r="I3130" i="1" a="1"/>
  <c r="I3130" i="1" s="1"/>
  <c r="J3130" i="1" s="1"/>
  <c r="I3131" i="1" a="1"/>
  <c r="I3131" i="1"/>
  <c r="J3131" i="1" s="1"/>
  <c r="I3132" i="1" a="1"/>
  <c r="I3132" i="1" s="1"/>
  <c r="J3132" i="1" s="1"/>
  <c r="I3133" i="1" a="1"/>
  <c r="I3133" i="1"/>
  <c r="J3133" i="1" s="1"/>
  <c r="I3134" i="1" a="1"/>
  <c r="I3134" i="1" s="1"/>
  <c r="J3134" i="1" s="1"/>
  <c r="I3135" i="1" a="1"/>
  <c r="I3135" i="1"/>
  <c r="J3135" i="1" s="1"/>
  <c r="I3136" i="1" a="1"/>
  <c r="I3136" i="1"/>
  <c r="J3136" i="1" s="1"/>
  <c r="I3137" i="1" a="1"/>
  <c r="I3137" i="1" s="1"/>
  <c r="J3137" i="1" s="1"/>
  <c r="I3138" i="1" a="1"/>
  <c r="I3138" i="1" s="1"/>
  <c r="J3138" i="1" s="1"/>
  <c r="I3139" i="1" a="1"/>
  <c r="I3139" i="1" s="1"/>
  <c r="J3139" i="1" s="1"/>
  <c r="I3140" i="1" a="1"/>
  <c r="I3140" i="1"/>
  <c r="J3140" i="1" s="1"/>
  <c r="I3141" i="1" a="1"/>
  <c r="I3141" i="1" s="1"/>
  <c r="J3141" i="1" s="1"/>
  <c r="I3142" i="1" a="1"/>
  <c r="I3142" i="1" s="1"/>
  <c r="J3142" i="1" s="1"/>
  <c r="I3143" i="1" a="1"/>
  <c r="I3143" i="1"/>
  <c r="J3143" i="1" s="1"/>
  <c r="I3144" i="1" a="1"/>
  <c r="I3144" i="1"/>
  <c r="J3144" i="1" s="1"/>
  <c r="I3145" i="1" a="1"/>
  <c r="I3145" i="1"/>
  <c r="J3145" i="1" s="1"/>
  <c r="I3146" i="1" a="1"/>
  <c r="I3146" i="1" s="1"/>
  <c r="J3146" i="1" s="1"/>
  <c r="I3147" i="1" a="1"/>
  <c r="I3147" i="1"/>
  <c r="J3147" i="1" s="1"/>
  <c r="I3148" i="1" a="1"/>
  <c r="I3148" i="1" s="1"/>
  <c r="J3148" i="1" s="1"/>
  <c r="I3149" i="1" a="1"/>
  <c r="I3149" i="1"/>
  <c r="J3149" i="1" s="1"/>
  <c r="I3150" i="1" a="1"/>
  <c r="I3150" i="1" s="1"/>
  <c r="J3150" i="1" s="1"/>
  <c r="I3151" i="1" a="1"/>
  <c r="I3151" i="1" s="1"/>
  <c r="J3151" i="1" s="1"/>
  <c r="I3152" i="1" a="1"/>
  <c r="I3152" i="1"/>
  <c r="J3152" i="1" s="1"/>
  <c r="I3153" i="1" a="1"/>
  <c r="I3153" i="1"/>
  <c r="J3153" i="1" s="1"/>
  <c r="I3154" i="1" a="1"/>
  <c r="I3154" i="1" s="1"/>
  <c r="J3154" i="1" s="1"/>
  <c r="I3155" i="1" a="1"/>
  <c r="I3155" i="1"/>
  <c r="J3155" i="1" s="1"/>
  <c r="I3156" i="1" a="1"/>
  <c r="I3156" i="1"/>
  <c r="J3156" i="1" s="1"/>
  <c r="I3157" i="1" a="1"/>
  <c r="I3157" i="1" s="1"/>
  <c r="J3157" i="1" s="1"/>
  <c r="I3158" i="1" a="1"/>
  <c r="I3158" i="1" s="1"/>
  <c r="J3158" i="1" s="1"/>
  <c r="I3159" i="1" a="1"/>
  <c r="I3159" i="1"/>
  <c r="J3159" i="1" s="1"/>
  <c r="I3160" i="1" a="1"/>
  <c r="I3160" i="1" s="1"/>
  <c r="J3160" i="1" s="1"/>
  <c r="I3161" i="1" a="1"/>
  <c r="I3161" i="1"/>
  <c r="J3161" i="1" s="1"/>
  <c r="I3162" i="1" a="1"/>
  <c r="I3162" i="1" s="1"/>
  <c r="J3162" i="1" s="1"/>
  <c r="I3163" i="1" a="1"/>
  <c r="I3163" i="1"/>
  <c r="J3163" i="1" s="1"/>
  <c r="I3164" i="1" a="1"/>
  <c r="I3164" i="1"/>
  <c r="J3164" i="1" s="1"/>
  <c r="I3165" i="1" a="1"/>
  <c r="I3165" i="1"/>
  <c r="J3165" i="1" s="1"/>
  <c r="I3166" i="1" a="1"/>
  <c r="I3166" i="1" s="1"/>
  <c r="J3166" i="1" s="1"/>
  <c r="I3167" i="1" a="1"/>
  <c r="I3167" i="1"/>
  <c r="J3167" i="1" s="1"/>
  <c r="I3168" i="1" a="1"/>
  <c r="I3168" i="1"/>
  <c r="J3168" i="1" s="1"/>
  <c r="I3169" i="1" a="1"/>
  <c r="I3169" i="1" s="1"/>
  <c r="J3169" i="1" s="1"/>
  <c r="I3170" i="1" a="1"/>
  <c r="I3170" i="1"/>
  <c r="J3170" i="1" s="1"/>
  <c r="I3171" i="1" a="1"/>
  <c r="I3171" i="1"/>
  <c r="J3171" i="1" s="1"/>
  <c r="I3172" i="1" a="1"/>
  <c r="I3172" i="1"/>
  <c r="J3172" i="1" s="1"/>
  <c r="I3173" i="1" a="1"/>
  <c r="I3173" i="1" s="1"/>
  <c r="J3173" i="1" s="1"/>
  <c r="I3174" i="1" a="1"/>
  <c r="I3174" i="1"/>
  <c r="J3174" i="1" s="1"/>
  <c r="I3175" i="1" a="1"/>
  <c r="I3175" i="1"/>
  <c r="J3175" i="1" s="1"/>
  <c r="I3176" i="1" a="1"/>
  <c r="I3176" i="1"/>
  <c r="J3176" i="1" s="1"/>
  <c r="I3177" i="1" a="1"/>
  <c r="I3177" i="1" s="1"/>
  <c r="J3177" i="1" s="1"/>
  <c r="I3178" i="1" a="1"/>
  <c r="I3178" i="1"/>
  <c r="J3178" i="1" s="1"/>
  <c r="I3179" i="1" a="1"/>
  <c r="I3179" i="1"/>
  <c r="J3179" i="1" s="1"/>
  <c r="I3180" i="1" a="1"/>
  <c r="I3180" i="1"/>
  <c r="J3180" i="1" s="1"/>
  <c r="I3181" i="1" a="1"/>
  <c r="I3181" i="1" s="1"/>
  <c r="J3181" i="1" s="1"/>
  <c r="I3182" i="1" a="1"/>
  <c r="I3182" i="1"/>
  <c r="J3182" i="1" s="1"/>
  <c r="I3183" i="1" a="1"/>
  <c r="I3183" i="1"/>
  <c r="J3183" i="1" s="1"/>
  <c r="I3184" i="1" a="1"/>
  <c r="I3184" i="1"/>
  <c r="J3184" i="1" s="1"/>
  <c r="I3185" i="1" a="1"/>
  <c r="I3185" i="1" s="1"/>
  <c r="J3185" i="1" s="1"/>
  <c r="I3186" i="1" a="1"/>
  <c r="I3186" i="1"/>
  <c r="J3186" i="1" s="1"/>
  <c r="I3187" i="1" a="1"/>
  <c r="I3187" i="1"/>
  <c r="J3187" i="1" s="1"/>
  <c r="I3188" i="1" a="1"/>
  <c r="I3188" i="1"/>
  <c r="J3188" i="1" s="1"/>
  <c r="I3189" i="1" a="1"/>
  <c r="I3189" i="1" s="1"/>
  <c r="J3189" i="1" s="1"/>
  <c r="I3190" i="1" a="1"/>
  <c r="I3190" i="1"/>
  <c r="J3190" i="1" s="1"/>
  <c r="I3191" i="1" a="1"/>
  <c r="I3191" i="1"/>
  <c r="J3191" i="1" s="1"/>
  <c r="I3192" i="1" a="1"/>
  <c r="I3192" i="1"/>
  <c r="J3192" i="1" s="1"/>
  <c r="I3193" i="1" a="1"/>
  <c r="I3193" i="1" s="1"/>
  <c r="J3193" i="1" s="1"/>
  <c r="I3194" i="1" a="1"/>
  <c r="I3194" i="1"/>
  <c r="J3194" i="1" s="1"/>
  <c r="I3195" i="1" a="1"/>
  <c r="I3195" i="1"/>
  <c r="J3195" i="1" s="1"/>
  <c r="I3196" i="1" a="1"/>
  <c r="I3196" i="1"/>
  <c r="J3196" i="1" s="1"/>
  <c r="I3197" i="1" a="1"/>
  <c r="I3197" i="1" s="1"/>
  <c r="J3197" i="1" s="1"/>
  <c r="I3198" i="1" a="1"/>
  <c r="I3198" i="1"/>
  <c r="J3198" i="1" s="1"/>
  <c r="I3199" i="1" a="1"/>
  <c r="I3199" i="1"/>
  <c r="J3199" i="1" s="1"/>
  <c r="I3200" i="1" a="1"/>
  <c r="I3200" i="1"/>
  <c r="J3200" i="1" s="1"/>
  <c r="I3201" i="1" a="1"/>
  <c r="I3201" i="1" s="1"/>
  <c r="J3201" i="1" s="1"/>
  <c r="I3202" i="1" a="1"/>
  <c r="I3202" i="1"/>
  <c r="J3202" i="1" s="1"/>
  <c r="I3203" i="1" a="1"/>
  <c r="I3203" i="1"/>
  <c r="J3203" i="1" s="1"/>
  <c r="I3204" i="1" a="1"/>
  <c r="I3204" i="1"/>
  <c r="J3204" i="1" s="1"/>
  <c r="I3205" i="1" a="1"/>
  <c r="I3205" i="1" s="1"/>
  <c r="J3205" i="1" s="1"/>
  <c r="I3206" i="1" a="1"/>
  <c r="I3206" i="1"/>
  <c r="J3206" i="1" s="1"/>
  <c r="I3207" i="1" a="1"/>
  <c r="I3207" i="1"/>
  <c r="J3207" i="1" s="1"/>
  <c r="I3208" i="1" a="1"/>
  <c r="I3208" i="1"/>
  <c r="J3208" i="1" s="1"/>
  <c r="I3209" i="1" a="1"/>
  <c r="I3209" i="1" s="1"/>
  <c r="J3209" i="1" s="1"/>
  <c r="I3210" i="1" a="1"/>
  <c r="I3210" i="1"/>
  <c r="J3210" i="1" s="1"/>
  <c r="I3211" i="1" a="1"/>
  <c r="I3211" i="1"/>
  <c r="J3211" i="1" s="1"/>
  <c r="I3212" i="1" a="1"/>
  <c r="I3212" i="1"/>
  <c r="J3212" i="1" s="1"/>
  <c r="I3213" i="1" a="1"/>
  <c r="I3213" i="1" s="1"/>
  <c r="J3213" i="1" s="1"/>
  <c r="I3214" i="1" a="1"/>
  <c r="I3214" i="1"/>
  <c r="J3214" i="1" s="1"/>
  <c r="I3215" i="1" a="1"/>
  <c r="I3215" i="1"/>
  <c r="J3215" i="1" s="1"/>
  <c r="I3216" i="1" a="1"/>
  <c r="I3216" i="1"/>
  <c r="J3216" i="1" s="1"/>
  <c r="I3217" i="1" a="1"/>
  <c r="I3217" i="1" s="1"/>
  <c r="J3217" i="1" s="1"/>
  <c r="I3218" i="1" a="1"/>
  <c r="I3218" i="1"/>
  <c r="J3218" i="1" s="1"/>
  <c r="I3219" i="1" a="1"/>
  <c r="I3219" i="1"/>
  <c r="J3219" i="1" s="1"/>
  <c r="I3220" i="1" a="1"/>
  <c r="I3220" i="1"/>
  <c r="J3220" i="1" s="1"/>
  <c r="I3221" i="1" a="1"/>
  <c r="I3221" i="1" s="1"/>
  <c r="J3221" i="1" s="1"/>
  <c r="I3222" i="1" a="1"/>
  <c r="I3222" i="1"/>
  <c r="J3222" i="1" s="1"/>
  <c r="I3223" i="1" a="1"/>
  <c r="I3223" i="1"/>
  <c r="J3223" i="1" s="1"/>
  <c r="I3224" i="1" a="1"/>
  <c r="I3224" i="1"/>
  <c r="J3224" i="1" s="1"/>
  <c r="I3225" i="1" a="1"/>
  <c r="I3225" i="1" s="1"/>
  <c r="J3225" i="1" s="1"/>
  <c r="I3226" i="1" a="1"/>
  <c r="I3226" i="1"/>
  <c r="J3226" i="1" s="1"/>
  <c r="I3227" i="1" a="1"/>
  <c r="I3227" i="1"/>
  <c r="J3227" i="1" s="1"/>
  <c r="I3228" i="1" a="1"/>
  <c r="I3228" i="1"/>
  <c r="J3228" i="1" s="1"/>
  <c r="I3229" i="1" a="1"/>
  <c r="I3229" i="1" s="1"/>
  <c r="J3229" i="1" s="1"/>
  <c r="I3230" i="1" a="1"/>
  <c r="I3230" i="1"/>
  <c r="J3230" i="1" s="1"/>
  <c r="I3231" i="1" a="1"/>
  <c r="I3231" i="1"/>
  <c r="J3231" i="1" s="1"/>
  <c r="I3232" i="1" a="1"/>
  <c r="I3232" i="1"/>
  <c r="J3232" i="1" s="1"/>
  <c r="I3233" i="1" a="1"/>
  <c r="I3233" i="1" s="1"/>
  <c r="J3233" i="1" s="1"/>
  <c r="I3234" i="1" a="1"/>
  <c r="I3234" i="1"/>
  <c r="J3234" i="1" s="1"/>
  <c r="I3235" i="1" a="1"/>
  <c r="I3235" i="1"/>
  <c r="J3235" i="1" s="1"/>
  <c r="I3236" i="1" a="1"/>
  <c r="I3236" i="1"/>
  <c r="J3236" i="1" s="1"/>
  <c r="I3237" i="1" a="1"/>
  <c r="I3237" i="1" s="1"/>
  <c r="J3237" i="1" s="1"/>
  <c r="I3238" i="1" a="1"/>
  <c r="I3238" i="1"/>
  <c r="J3238" i="1" s="1"/>
  <c r="I3239" i="1" a="1"/>
  <c r="I3239" i="1"/>
  <c r="J3239" i="1" s="1"/>
  <c r="I3240" i="1" a="1"/>
  <c r="I3240" i="1"/>
  <c r="J3240" i="1" s="1"/>
  <c r="I3241" i="1" a="1"/>
  <c r="I3241" i="1" s="1"/>
  <c r="J3241" i="1" s="1"/>
  <c r="I3242" i="1" a="1"/>
  <c r="I3242" i="1"/>
  <c r="J3242" i="1" s="1"/>
  <c r="I3243" i="1" a="1"/>
  <c r="I3243" i="1"/>
  <c r="J3243" i="1" s="1"/>
  <c r="I3244" i="1" a="1"/>
  <c r="I3244" i="1"/>
  <c r="J3244" i="1" s="1"/>
  <c r="I3245" i="1" a="1"/>
  <c r="I3245" i="1" s="1"/>
  <c r="J3245" i="1" s="1"/>
  <c r="I3246" i="1" a="1"/>
  <c r="I3246" i="1"/>
  <c r="J3246" i="1" s="1"/>
  <c r="I3247" i="1" a="1"/>
  <c r="I3247" i="1"/>
  <c r="J3247" i="1" s="1"/>
  <c r="I3248" i="1" a="1"/>
  <c r="I3248" i="1"/>
  <c r="J3248" i="1" s="1"/>
  <c r="I3249" i="1" a="1"/>
  <c r="I3249" i="1" s="1"/>
  <c r="J3249" i="1" s="1"/>
  <c r="I3250" i="1" a="1"/>
  <c r="I3250" i="1"/>
  <c r="J3250" i="1" s="1"/>
  <c r="I3251" i="1" a="1"/>
  <c r="I3251" i="1"/>
  <c r="J3251" i="1" s="1"/>
  <c r="I3252" i="1" a="1"/>
  <c r="I3252" i="1"/>
  <c r="J3252" i="1" s="1"/>
  <c r="I3253" i="1" a="1"/>
  <c r="I3253" i="1" s="1"/>
  <c r="J3253" i="1" s="1"/>
  <c r="I3254" i="1" a="1"/>
  <c r="I3254" i="1"/>
  <c r="J3254" i="1" s="1"/>
  <c r="I3255" i="1" a="1"/>
  <c r="I3255" i="1"/>
  <c r="J3255" i="1" s="1"/>
  <c r="I3256" i="1" a="1"/>
  <c r="I3256" i="1"/>
  <c r="J3256" i="1" s="1"/>
  <c r="I3257" i="1" a="1"/>
  <c r="I3257" i="1" s="1"/>
  <c r="J3257" i="1" s="1"/>
  <c r="I3258" i="1" a="1"/>
  <c r="I3258" i="1"/>
  <c r="J3258" i="1" s="1"/>
  <c r="I3259" i="1" a="1"/>
  <c r="I3259" i="1"/>
  <c r="J3259" i="1" s="1"/>
  <c r="I3260" i="1" a="1"/>
  <c r="I3260" i="1"/>
  <c r="J3260" i="1" s="1"/>
  <c r="I3261" i="1" a="1"/>
  <c r="I3261" i="1" s="1"/>
  <c r="J3261" i="1" s="1"/>
  <c r="I3262" i="1" a="1"/>
  <c r="I3262" i="1"/>
  <c r="J3262" i="1" s="1"/>
  <c r="I3263" i="1" a="1"/>
  <c r="I3263" i="1"/>
  <c r="J3263" i="1" s="1"/>
  <c r="I3264" i="1" a="1"/>
  <c r="I3264" i="1"/>
  <c r="J3264" i="1" s="1"/>
  <c r="I3265" i="1" a="1"/>
  <c r="I3265" i="1" s="1"/>
  <c r="J3265" i="1" s="1"/>
  <c r="I3266" i="1" a="1"/>
  <c r="I3266" i="1"/>
  <c r="J3266" i="1" s="1"/>
  <c r="I3267" i="1" a="1"/>
  <c r="I3267" i="1"/>
  <c r="J3267" i="1" s="1"/>
  <c r="I3268" i="1" a="1"/>
  <c r="I3268" i="1"/>
  <c r="J3268" i="1" s="1"/>
  <c r="I3269" i="1" a="1"/>
  <c r="I3269" i="1" s="1"/>
  <c r="J3269" i="1" s="1"/>
  <c r="I3270" i="1" a="1"/>
  <c r="I3270" i="1"/>
  <c r="J3270" i="1" s="1"/>
  <c r="I3271" i="1" a="1"/>
  <c r="I3271" i="1"/>
  <c r="J3271" i="1" s="1"/>
  <c r="I3272" i="1" a="1"/>
  <c r="I3272" i="1"/>
  <c r="J3272" i="1" s="1"/>
  <c r="I3273" i="1" a="1"/>
  <c r="I3273" i="1" s="1"/>
  <c r="J3273" i="1" s="1"/>
  <c r="I3274" i="1" a="1"/>
  <c r="I3274" i="1"/>
  <c r="J3274" i="1" s="1"/>
  <c r="I3275" i="1" a="1"/>
  <c r="I3275" i="1"/>
  <c r="J3275" i="1" s="1"/>
  <c r="I3276" i="1" a="1"/>
  <c r="I3276" i="1"/>
  <c r="J3276" i="1" s="1"/>
  <c r="I3277" i="1" a="1"/>
  <c r="I3277" i="1" s="1"/>
  <c r="J3277" i="1" s="1"/>
  <c r="I3278" i="1" a="1"/>
  <c r="I3278" i="1"/>
  <c r="J3278" i="1" s="1"/>
  <c r="I3279" i="1" a="1"/>
  <c r="I3279" i="1"/>
  <c r="J3279" i="1" s="1"/>
  <c r="I3280" i="1" a="1"/>
  <c r="I3280" i="1"/>
  <c r="J3280" i="1" s="1"/>
  <c r="I3281" i="1" a="1"/>
  <c r="I3281" i="1" s="1"/>
  <c r="J3281" i="1" s="1"/>
  <c r="I3282" i="1" a="1"/>
  <c r="I3282" i="1"/>
  <c r="J3282" i="1" s="1"/>
  <c r="I3283" i="1" a="1"/>
  <c r="I3283" i="1"/>
  <c r="J3283" i="1" s="1"/>
  <c r="I3284" i="1" a="1"/>
  <c r="I3284" i="1"/>
  <c r="J3284" i="1" s="1"/>
  <c r="I3285" i="1" a="1"/>
  <c r="I3285" i="1" s="1"/>
  <c r="J3285" i="1" s="1"/>
  <c r="I3286" i="1" a="1"/>
  <c r="I3286" i="1"/>
  <c r="J3286" i="1" s="1"/>
  <c r="I3287" i="1" a="1"/>
  <c r="I3287" i="1"/>
  <c r="J3287" i="1" s="1"/>
  <c r="I3288" i="1" a="1"/>
  <c r="I3288" i="1"/>
  <c r="J3288" i="1" s="1"/>
  <c r="I3289" i="1" a="1"/>
  <c r="I3289" i="1" s="1"/>
  <c r="J3289" i="1" s="1"/>
  <c r="I3290" i="1" a="1"/>
  <c r="I3290" i="1"/>
  <c r="J3290" i="1" s="1"/>
  <c r="I3291" i="1" a="1"/>
  <c r="I3291" i="1"/>
  <c r="J3291" i="1" s="1"/>
  <c r="I3292" i="1" a="1"/>
  <c r="I3292" i="1"/>
  <c r="J3292" i="1" s="1"/>
  <c r="I3293" i="1" a="1"/>
  <c r="I3293" i="1" s="1"/>
  <c r="J3293" i="1" s="1"/>
  <c r="I3294" i="1" a="1"/>
  <c r="I3294" i="1"/>
  <c r="J3294" i="1" s="1"/>
  <c r="I3295" i="1" a="1"/>
  <c r="I3295" i="1"/>
  <c r="J3295" i="1" s="1"/>
  <c r="I3296" i="1" a="1"/>
  <c r="I3296" i="1"/>
  <c r="J3296" i="1" s="1"/>
  <c r="I3297" i="1" a="1"/>
  <c r="I3297" i="1" s="1"/>
  <c r="J3297" i="1" s="1"/>
  <c r="I3298" i="1" a="1"/>
  <c r="I3298" i="1"/>
  <c r="J3298" i="1" s="1"/>
  <c r="I3299" i="1" a="1"/>
  <c r="I3299" i="1"/>
  <c r="J3299" i="1" s="1"/>
  <c r="I3300" i="1" a="1"/>
  <c r="I3300" i="1"/>
  <c r="J3300" i="1" s="1"/>
  <c r="I3301" i="1" a="1"/>
  <c r="I3301" i="1" s="1"/>
  <c r="J3301" i="1" s="1"/>
  <c r="I3302" i="1" a="1"/>
  <c r="I3302" i="1"/>
  <c r="J3302" i="1" s="1"/>
  <c r="I3303" i="1" a="1"/>
  <c r="I3303" i="1"/>
  <c r="J3303" i="1" s="1"/>
  <c r="I3304" i="1" a="1"/>
  <c r="I3304" i="1"/>
  <c r="J3304" i="1" s="1"/>
  <c r="I3305" i="1" a="1"/>
  <c r="I3305" i="1" s="1"/>
  <c r="J3305" i="1" s="1"/>
  <c r="I3306" i="1" a="1"/>
  <c r="I3306" i="1"/>
  <c r="J3306" i="1" s="1"/>
  <c r="I3307" i="1" a="1"/>
  <c r="I3307" i="1"/>
  <c r="J3307" i="1" s="1"/>
  <c r="I3308" i="1" a="1"/>
  <c r="I3308" i="1"/>
  <c r="J3308" i="1" s="1"/>
  <c r="I3309" i="1" a="1"/>
  <c r="I3309" i="1" s="1"/>
  <c r="J3309" i="1" s="1"/>
  <c r="I3310" i="1" a="1"/>
  <c r="I3310" i="1"/>
  <c r="J3310" i="1" s="1"/>
  <c r="I3311" i="1" a="1"/>
  <c r="I3311" i="1"/>
  <c r="J3311" i="1" s="1"/>
  <c r="I3312" i="1" a="1"/>
  <c r="I3312" i="1"/>
  <c r="J3312" i="1" s="1"/>
  <c r="I3313" i="1" a="1"/>
  <c r="I3313" i="1" s="1"/>
  <c r="J3313" i="1" s="1"/>
  <c r="I3314" i="1" a="1"/>
  <c r="I3314" i="1"/>
  <c r="J3314" i="1" s="1"/>
  <c r="I3315" i="1" a="1"/>
  <c r="I3315" i="1"/>
  <c r="J3315" i="1" s="1"/>
  <c r="I3316" i="1" a="1"/>
  <c r="I3316" i="1"/>
  <c r="J3316" i="1" s="1"/>
  <c r="I3317" i="1" a="1"/>
  <c r="I3317" i="1" s="1"/>
  <c r="J3317" i="1" s="1"/>
  <c r="I3318" i="1" a="1"/>
  <c r="I3318" i="1"/>
  <c r="J3318" i="1" s="1"/>
  <c r="I3319" i="1" a="1"/>
  <c r="I3319" i="1"/>
  <c r="J3319" i="1" s="1"/>
  <c r="I3320" i="1" a="1"/>
  <c r="I3320" i="1"/>
  <c r="J3320" i="1" s="1"/>
  <c r="I3321" i="1" a="1"/>
  <c r="I3321" i="1" s="1"/>
  <c r="J3321" i="1" s="1"/>
  <c r="I3322" i="1" a="1"/>
  <c r="I3322" i="1"/>
  <c r="J3322" i="1" s="1"/>
  <c r="I3323" i="1" a="1"/>
  <c r="I3323" i="1"/>
  <c r="J3323" i="1" s="1"/>
  <c r="I3324" i="1" a="1"/>
  <c r="I3324" i="1"/>
  <c r="J3324" i="1" s="1"/>
  <c r="I3325" i="1" a="1"/>
  <c r="I3325" i="1" s="1"/>
  <c r="J3325" i="1" s="1"/>
  <c r="I3326" i="1" a="1"/>
  <c r="I3326" i="1"/>
  <c r="J3326" i="1" s="1"/>
  <c r="I3327" i="1" a="1"/>
  <c r="I3327" i="1"/>
  <c r="J3327" i="1" s="1"/>
  <c r="I3328" i="1" a="1"/>
  <c r="I3328" i="1"/>
  <c r="J3328" i="1" s="1"/>
  <c r="I3329" i="1" a="1"/>
  <c r="I3329" i="1" s="1"/>
  <c r="J3329" i="1" s="1"/>
  <c r="I3330" i="1" a="1"/>
  <c r="I3330" i="1"/>
  <c r="J3330" i="1" s="1"/>
  <c r="I3331" i="1" a="1"/>
  <c r="I3331" i="1"/>
  <c r="J3331" i="1" s="1"/>
  <c r="I3332" i="1" a="1"/>
  <c r="I3332" i="1"/>
  <c r="J3332" i="1" s="1"/>
  <c r="I3333" i="1" a="1"/>
  <c r="I3333" i="1" s="1"/>
  <c r="J3333" i="1" s="1"/>
  <c r="I3334" i="1" a="1"/>
  <c r="I3334" i="1"/>
  <c r="J3334" i="1" s="1"/>
  <c r="I3335" i="1" a="1"/>
  <c r="I3335" i="1"/>
  <c r="J3335" i="1" s="1"/>
  <c r="I3336" i="1" a="1"/>
  <c r="I3336" i="1"/>
  <c r="J3336" i="1" s="1"/>
  <c r="I3337" i="1" a="1"/>
  <c r="I3337" i="1" s="1"/>
  <c r="J3337" i="1" s="1"/>
  <c r="I3338" i="1" a="1"/>
  <c r="I3338" i="1"/>
  <c r="J3338" i="1" s="1"/>
  <c r="I3339" i="1" a="1"/>
  <c r="I3339" i="1"/>
  <c r="J3339" i="1" s="1"/>
  <c r="I3340" i="1" a="1"/>
  <c r="I3340" i="1"/>
  <c r="J3340" i="1" s="1"/>
  <c r="I3341" i="1" a="1"/>
  <c r="I3341" i="1" s="1"/>
  <c r="J3341" i="1" s="1"/>
  <c r="I3342" i="1" a="1"/>
  <c r="I3342" i="1"/>
  <c r="J3342" i="1" s="1"/>
  <c r="I3343" i="1" a="1"/>
  <c r="I3343" i="1"/>
  <c r="J3343" i="1" s="1"/>
  <c r="I3344" i="1" a="1"/>
  <c r="I3344" i="1"/>
  <c r="J3344" i="1" s="1"/>
  <c r="I3345" i="1" a="1"/>
  <c r="I3345" i="1" s="1"/>
  <c r="J3345" i="1" s="1"/>
  <c r="I3346" i="1" a="1"/>
  <c r="I3346" i="1"/>
  <c r="J3346" i="1" s="1"/>
  <c r="I3347" i="1" a="1"/>
  <c r="I3347" i="1"/>
  <c r="J3347" i="1" s="1"/>
  <c r="I3348" i="1" a="1"/>
  <c r="I3348" i="1"/>
  <c r="J3348" i="1" s="1"/>
  <c r="I3349" i="1" a="1"/>
  <c r="I3349" i="1" s="1"/>
  <c r="J3349" i="1" s="1"/>
  <c r="I3350" i="1" a="1"/>
  <c r="I3350" i="1"/>
  <c r="J3350" i="1" s="1"/>
  <c r="I3351" i="1" a="1"/>
  <c r="I3351" i="1"/>
  <c r="J3351" i="1" s="1"/>
  <c r="I3352" i="1" a="1"/>
  <c r="I3352" i="1"/>
  <c r="J3352" i="1" s="1"/>
  <c r="I3353" i="1" a="1"/>
  <c r="I3353" i="1" s="1"/>
  <c r="J3353" i="1" s="1"/>
  <c r="I3354" i="1" a="1"/>
  <c r="I3354" i="1"/>
  <c r="J3354" i="1" s="1"/>
  <c r="I3355" i="1" a="1"/>
  <c r="I3355" i="1"/>
  <c r="J3355" i="1" s="1"/>
  <c r="I3356" i="1" a="1"/>
  <c r="I3356" i="1"/>
  <c r="J3356" i="1" s="1"/>
  <c r="I3357" i="1" a="1"/>
  <c r="I3357" i="1" s="1"/>
  <c r="J3357" i="1" s="1"/>
  <c r="I3358" i="1" a="1"/>
  <c r="I3358" i="1"/>
  <c r="J3358" i="1" s="1"/>
  <c r="I3359" i="1" a="1"/>
  <c r="I3359" i="1"/>
  <c r="J3359" i="1" s="1"/>
  <c r="I3360" i="1" a="1"/>
  <c r="I3360" i="1"/>
  <c r="J3360" i="1" s="1"/>
  <c r="I3361" i="1" a="1"/>
  <c r="I3361" i="1" s="1"/>
  <c r="J3361" i="1" s="1"/>
  <c r="I3362" i="1" a="1"/>
  <c r="I3362" i="1"/>
  <c r="J3362" i="1" s="1"/>
  <c r="I3363" i="1" a="1"/>
  <c r="I3363" i="1"/>
  <c r="J3363" i="1" s="1"/>
  <c r="I3364" i="1" a="1"/>
  <c r="I3364" i="1"/>
  <c r="J3364" i="1" s="1"/>
  <c r="I3365" i="1" a="1"/>
  <c r="I3365" i="1" s="1"/>
  <c r="J3365" i="1" s="1"/>
  <c r="I3366" i="1" a="1"/>
  <c r="I3366" i="1"/>
  <c r="J3366" i="1" s="1"/>
  <c r="I3367" i="1" a="1"/>
  <c r="I3367" i="1"/>
  <c r="J3367" i="1" s="1"/>
  <c r="I3368" i="1" a="1"/>
  <c r="I3368" i="1"/>
  <c r="J3368" i="1" s="1"/>
  <c r="I3369" i="1" a="1"/>
  <c r="I3369" i="1" s="1"/>
  <c r="J3369" i="1" s="1"/>
  <c r="I3370" i="1" a="1"/>
  <c r="I3370" i="1"/>
  <c r="J3370" i="1" s="1"/>
  <c r="I3371" i="1" a="1"/>
  <c r="I3371" i="1"/>
  <c r="J3371" i="1" s="1"/>
  <c r="I3372" i="1" a="1"/>
  <c r="I3372" i="1"/>
  <c r="J3372" i="1" s="1"/>
  <c r="I3373" i="1" a="1"/>
  <c r="I3373" i="1" s="1"/>
  <c r="J3373" i="1" s="1"/>
  <c r="I3374" i="1" a="1"/>
  <c r="I3374" i="1"/>
  <c r="J3374" i="1" s="1"/>
  <c r="I3375" i="1" a="1"/>
  <c r="I3375" i="1"/>
  <c r="J3375" i="1" s="1"/>
  <c r="I3376" i="1" a="1"/>
  <c r="I3376" i="1"/>
  <c r="J3376" i="1" s="1"/>
  <c r="I3377" i="1" a="1"/>
  <c r="I3377" i="1" s="1"/>
  <c r="J3377" i="1" s="1"/>
  <c r="I3378" i="1" a="1"/>
  <c r="I3378" i="1"/>
  <c r="J3378" i="1" s="1"/>
  <c r="I3379" i="1" a="1"/>
  <c r="I3379" i="1"/>
  <c r="J3379" i="1" s="1"/>
  <c r="I3380" i="1" a="1"/>
  <c r="I3380" i="1"/>
  <c r="J3380" i="1" s="1"/>
  <c r="I3381" i="1" a="1"/>
  <c r="I3381" i="1" s="1"/>
  <c r="J3381" i="1" s="1"/>
  <c r="I3382" i="1" a="1"/>
  <c r="I3382" i="1"/>
  <c r="J3382" i="1" s="1"/>
  <c r="I3383" i="1" a="1"/>
  <c r="I3383" i="1"/>
  <c r="J3383" i="1" s="1"/>
  <c r="I3384" i="1" a="1"/>
  <c r="I3384" i="1"/>
  <c r="J3384" i="1" s="1"/>
  <c r="I3385" i="1" a="1"/>
  <c r="I3385" i="1" s="1"/>
  <c r="J3385" i="1" s="1"/>
  <c r="I3386" i="1" a="1"/>
  <c r="I3386" i="1"/>
  <c r="J3386" i="1" s="1"/>
  <c r="I3387" i="1" a="1"/>
  <c r="I3387" i="1"/>
  <c r="J3387" i="1" s="1"/>
  <c r="I3388" i="1" a="1"/>
  <c r="I3388" i="1"/>
  <c r="J3388" i="1" s="1"/>
  <c r="I3389" i="1" a="1"/>
  <c r="I3389" i="1" s="1"/>
  <c r="J3389" i="1" s="1"/>
  <c r="I3390" i="1" a="1"/>
  <c r="I3390" i="1"/>
  <c r="J3390" i="1" s="1"/>
  <c r="I3391" i="1" a="1"/>
  <c r="I3391" i="1"/>
  <c r="J3391" i="1" s="1"/>
  <c r="I3392" i="1" a="1"/>
  <c r="I3392" i="1"/>
  <c r="J3392" i="1" s="1"/>
  <c r="I3393" i="1" a="1"/>
  <c r="I3393" i="1" s="1"/>
  <c r="J3393" i="1" s="1"/>
  <c r="I3394" i="1" a="1"/>
  <c r="I3394" i="1"/>
  <c r="J3394" i="1" s="1"/>
  <c r="I3395" i="1" a="1"/>
  <c r="I3395" i="1"/>
  <c r="J3395" i="1" s="1"/>
  <c r="I3396" i="1" a="1"/>
  <c r="I3396" i="1"/>
  <c r="J3396" i="1" s="1"/>
  <c r="I3397" i="1" a="1"/>
  <c r="I3397" i="1" s="1"/>
  <c r="J3397" i="1" s="1"/>
  <c r="I3398" i="1" a="1"/>
  <c r="I3398" i="1"/>
  <c r="J3398" i="1" s="1"/>
  <c r="I3399" i="1" a="1"/>
  <c r="I3399" i="1"/>
  <c r="J3399" i="1" s="1"/>
  <c r="I3400" i="1" a="1"/>
  <c r="I3400" i="1"/>
  <c r="J3400" i="1" s="1"/>
  <c r="I3401" i="1" a="1"/>
  <c r="I3401" i="1" s="1"/>
  <c r="J3401" i="1" s="1"/>
  <c r="I3402" i="1" a="1"/>
  <c r="I3402" i="1"/>
  <c r="J3402" i="1" s="1"/>
  <c r="I3403" i="1" a="1"/>
  <c r="I3403" i="1"/>
  <c r="J3403" i="1" s="1"/>
  <c r="I3404" i="1" a="1"/>
  <c r="I3404" i="1"/>
  <c r="J3404" i="1" s="1"/>
  <c r="I3405" i="1" a="1"/>
  <c r="I3405" i="1" s="1"/>
  <c r="J3405" i="1" s="1"/>
  <c r="I3406" i="1" a="1"/>
  <c r="I3406" i="1"/>
  <c r="J3406" i="1" s="1"/>
  <c r="I3407" i="1" a="1"/>
  <c r="I3407" i="1"/>
  <c r="J3407" i="1" s="1"/>
  <c r="I3408" i="1" a="1"/>
  <c r="I3408" i="1"/>
  <c r="J3408" i="1" s="1"/>
  <c r="I3409" i="1" a="1"/>
  <c r="I3409" i="1" s="1"/>
  <c r="J3409" i="1" s="1"/>
  <c r="I3410" i="1" a="1"/>
  <c r="I3410" i="1"/>
  <c r="J3410" i="1" s="1"/>
  <c r="I3411" i="1" a="1"/>
  <c r="I3411" i="1"/>
  <c r="J3411" i="1" s="1"/>
  <c r="I3412" i="1" a="1"/>
  <c r="I3412" i="1"/>
  <c r="J3412" i="1" s="1"/>
  <c r="I3413" i="1" a="1"/>
  <c r="I3413" i="1" s="1"/>
  <c r="J3413" i="1" s="1"/>
  <c r="I3414" i="1" a="1"/>
  <c r="I3414" i="1"/>
  <c r="J3414" i="1" s="1"/>
  <c r="I3415" i="1" a="1"/>
  <c r="I3415" i="1"/>
  <c r="J3415" i="1" s="1"/>
  <c r="I3416" i="1" a="1"/>
  <c r="I3416" i="1"/>
  <c r="J3416" i="1" s="1"/>
  <c r="I3417" i="1" a="1"/>
  <c r="I3417" i="1" s="1"/>
  <c r="J3417" i="1" s="1"/>
  <c r="I3418" i="1" a="1"/>
  <c r="I3418" i="1"/>
  <c r="J3418" i="1" s="1"/>
  <c r="I3419" i="1" a="1"/>
  <c r="I3419" i="1"/>
  <c r="J3419" i="1" s="1"/>
  <c r="I3420" i="1" a="1"/>
  <c r="I3420" i="1"/>
  <c r="J3420" i="1" s="1"/>
  <c r="I3421" i="1" a="1"/>
  <c r="I3421" i="1" s="1"/>
  <c r="J3421" i="1" s="1"/>
  <c r="I3422" i="1" a="1"/>
  <c r="I3422" i="1"/>
  <c r="J3422" i="1" s="1"/>
  <c r="I3423" i="1" a="1"/>
  <c r="I3423" i="1"/>
  <c r="J3423" i="1" s="1"/>
  <c r="I3424" i="1" a="1"/>
  <c r="I3424" i="1"/>
  <c r="J3424" i="1" s="1"/>
  <c r="I3425" i="1" a="1"/>
  <c r="I3425" i="1" s="1"/>
  <c r="J3425" i="1" s="1"/>
  <c r="I3426" i="1" a="1"/>
  <c r="I3426" i="1"/>
  <c r="J3426" i="1" s="1"/>
  <c r="I3427" i="1" a="1"/>
  <c r="I3427" i="1"/>
  <c r="J3427" i="1" s="1"/>
  <c r="I3428" i="1" a="1"/>
  <c r="I3428" i="1"/>
  <c r="J3428" i="1" s="1"/>
  <c r="I3429" i="1" a="1"/>
  <c r="I3429" i="1" s="1"/>
  <c r="J3429" i="1" s="1"/>
  <c r="I3430" i="1" a="1"/>
  <c r="I3430" i="1"/>
  <c r="J3430" i="1" s="1"/>
  <c r="I3431" i="1" a="1"/>
  <c r="I3431" i="1"/>
  <c r="J3431" i="1" s="1"/>
  <c r="I3432" i="1" a="1"/>
  <c r="I3432" i="1"/>
  <c r="J3432" i="1" s="1"/>
  <c r="I3433" i="1" a="1"/>
  <c r="I3433" i="1" s="1"/>
  <c r="J3433" i="1" s="1"/>
  <c r="I3434" i="1" a="1"/>
  <c r="I3434" i="1"/>
  <c r="J3434" i="1" s="1"/>
  <c r="I3435" i="1" a="1"/>
  <c r="I3435" i="1"/>
  <c r="J3435" i="1" s="1"/>
  <c r="I3436" i="1" a="1"/>
  <c r="I3436" i="1"/>
  <c r="J3436" i="1" s="1"/>
  <c r="I3437" i="1" a="1"/>
  <c r="I3437" i="1" s="1"/>
  <c r="J3437" i="1" s="1"/>
  <c r="I3438" i="1" a="1"/>
  <c r="I3438" i="1"/>
  <c r="J3438" i="1" s="1"/>
  <c r="I3439" i="1" a="1"/>
  <c r="I3439" i="1"/>
  <c r="J3439" i="1" s="1"/>
  <c r="I3440" i="1" a="1"/>
  <c r="I3440" i="1"/>
  <c r="J3440" i="1" s="1"/>
  <c r="I3441" i="1" a="1"/>
  <c r="I3441" i="1" s="1"/>
  <c r="J3441" i="1" s="1"/>
  <c r="I3442" i="1" a="1"/>
  <c r="I3442" i="1"/>
  <c r="J3442" i="1" s="1"/>
  <c r="I3443" i="1" a="1"/>
  <c r="I3443" i="1"/>
  <c r="J3443" i="1" s="1"/>
  <c r="I3444" i="1" a="1"/>
  <c r="I3444" i="1"/>
  <c r="J3444" i="1" s="1"/>
  <c r="I3445" i="1" a="1"/>
  <c r="I3445" i="1" s="1"/>
  <c r="J3445" i="1" s="1"/>
  <c r="I3446" i="1" a="1"/>
  <c r="I3446" i="1"/>
  <c r="J3446" i="1" s="1"/>
  <c r="I3447" i="1" a="1"/>
  <c r="I3447" i="1"/>
  <c r="J3447" i="1" s="1"/>
  <c r="I3448" i="1" a="1"/>
  <c r="I3448" i="1"/>
  <c r="J3448" i="1" s="1"/>
  <c r="I3449" i="1" a="1"/>
  <c r="I3449" i="1" s="1"/>
  <c r="J3449" i="1" s="1"/>
  <c r="I3450" i="1" a="1"/>
  <c r="I3450" i="1" s="1"/>
  <c r="J3450" i="1" s="1"/>
  <c r="I3451" i="1" a="1"/>
  <c r="I3451" i="1"/>
  <c r="J3451" i="1" s="1"/>
  <c r="I3452" i="1" a="1"/>
  <c r="I3452" i="1"/>
  <c r="J3452" i="1" s="1"/>
  <c r="I3453" i="1" a="1"/>
  <c r="I3453" i="1" s="1"/>
  <c r="J3453" i="1" s="1"/>
  <c r="I3454" i="1" a="1"/>
  <c r="I3454" i="1"/>
  <c r="J3454" i="1" s="1"/>
  <c r="I3455" i="1" a="1"/>
  <c r="I3455" i="1"/>
  <c r="J3455" i="1" s="1"/>
  <c r="I3456" i="1" a="1"/>
  <c r="I3456" i="1"/>
  <c r="J3456" i="1" s="1"/>
  <c r="I3457" i="1" a="1"/>
  <c r="I3457" i="1" s="1"/>
  <c r="J3457" i="1" s="1"/>
  <c r="I3458" i="1" a="1"/>
  <c r="I3458" i="1"/>
  <c r="J3458" i="1" s="1"/>
  <c r="I3459" i="1" a="1"/>
  <c r="I3459" i="1" s="1"/>
  <c r="J3459" i="1" s="1"/>
  <c r="I3460" i="1" a="1"/>
  <c r="I3460" i="1"/>
  <c r="J3460" i="1" s="1"/>
  <c r="I3461" i="1" a="1"/>
  <c r="I3461" i="1" s="1"/>
  <c r="J3461" i="1" s="1"/>
  <c r="I3462" i="1" a="1"/>
  <c r="I3462" i="1"/>
  <c r="J3462" i="1" s="1"/>
  <c r="I3463" i="1" a="1"/>
  <c r="I3463" i="1"/>
  <c r="J3463" i="1" s="1"/>
  <c r="I3464" i="1" a="1"/>
  <c r="I3464" i="1"/>
  <c r="J3464" i="1" s="1"/>
  <c r="I3465" i="1" a="1"/>
  <c r="I3465" i="1" s="1"/>
  <c r="J3465" i="1" s="1"/>
  <c r="I3466" i="1" a="1"/>
  <c r="I3466" i="1"/>
  <c r="J3466" i="1" s="1"/>
  <c r="I3467" i="1" a="1"/>
  <c r="I3467" i="1"/>
  <c r="J3467" i="1" s="1"/>
  <c r="I3468" i="1" a="1"/>
  <c r="I3468" i="1" s="1"/>
  <c r="J3468" i="1" s="1"/>
  <c r="I3469" i="1" a="1"/>
  <c r="I3469" i="1" s="1"/>
  <c r="J3469" i="1" s="1"/>
  <c r="I3470" i="1" a="1"/>
  <c r="I3470" i="1"/>
  <c r="J3470" i="1" s="1"/>
  <c r="I3471" i="1" a="1"/>
  <c r="I3471" i="1"/>
  <c r="J3471" i="1" s="1"/>
  <c r="I3472" i="1" a="1"/>
  <c r="I3472" i="1"/>
  <c r="J3472" i="1" s="1"/>
  <c r="I3473" i="1" a="1"/>
  <c r="I3473" i="1" s="1"/>
  <c r="J3473" i="1" s="1"/>
  <c r="I3474" i="1" a="1"/>
  <c r="I3474" i="1"/>
  <c r="J3474" i="1" s="1"/>
  <c r="I3475" i="1" a="1"/>
  <c r="I3475" i="1"/>
  <c r="J3475" i="1" s="1"/>
  <c r="I3476" i="1" a="1"/>
  <c r="I3476" i="1"/>
  <c r="J3476" i="1" s="1"/>
  <c r="I3477" i="1" a="1"/>
  <c r="I3477" i="1" s="1"/>
  <c r="J3477" i="1" s="1"/>
  <c r="I3478" i="1" a="1"/>
  <c r="I3478" i="1"/>
  <c r="J3478" i="1" s="1"/>
  <c r="I3479" i="1" a="1"/>
  <c r="I3479" i="1"/>
  <c r="J3479" i="1" s="1"/>
  <c r="I3480" i="1" a="1"/>
  <c r="I3480" i="1"/>
  <c r="J3480" i="1" s="1"/>
  <c r="I3481" i="1" a="1"/>
  <c r="I3481" i="1" s="1"/>
  <c r="J3481" i="1" s="1"/>
  <c r="I3482" i="1" a="1"/>
  <c r="I3482" i="1" s="1"/>
  <c r="J3482" i="1" s="1"/>
  <c r="I3483" i="1" a="1"/>
  <c r="I3483" i="1"/>
  <c r="J3483" i="1" s="1"/>
  <c r="I3484" i="1" a="1"/>
  <c r="I3484" i="1"/>
  <c r="J3484" i="1" s="1"/>
  <c r="I3485" i="1" a="1"/>
  <c r="I3485" i="1" s="1"/>
  <c r="J3485" i="1" s="1"/>
  <c r="I3486" i="1" a="1"/>
  <c r="I3486" i="1"/>
  <c r="J3486" i="1" s="1"/>
  <c r="I3487" i="1" a="1"/>
  <c r="I3487" i="1"/>
  <c r="J3487" i="1" s="1"/>
  <c r="I3488" i="1" a="1"/>
  <c r="I3488" i="1"/>
  <c r="J3488" i="1" s="1"/>
  <c r="I3489" i="1" a="1"/>
  <c r="I3489" i="1" s="1"/>
  <c r="J3489" i="1" s="1"/>
  <c r="I3490" i="1" a="1"/>
  <c r="I3490" i="1"/>
  <c r="J3490" i="1" s="1"/>
  <c r="I3491" i="1" a="1"/>
  <c r="I3491" i="1" s="1"/>
  <c r="J3491" i="1" s="1"/>
  <c r="I3492" i="1" a="1"/>
  <c r="I3492" i="1"/>
  <c r="J3492" i="1" s="1"/>
  <c r="I3493" i="1" a="1"/>
  <c r="I3493" i="1" s="1"/>
  <c r="J3493" i="1" s="1"/>
  <c r="I3494" i="1" a="1"/>
  <c r="I3494" i="1"/>
  <c r="J3494" i="1" s="1"/>
  <c r="I3495" i="1" a="1"/>
  <c r="I3495" i="1"/>
  <c r="J3495" i="1" s="1"/>
  <c r="I3496" i="1" a="1"/>
  <c r="I3496" i="1"/>
  <c r="J3496" i="1" s="1"/>
  <c r="I3497" i="1" a="1"/>
  <c r="I3497" i="1" s="1"/>
  <c r="J3497" i="1" s="1"/>
  <c r="I3498" i="1" a="1"/>
  <c r="I3498" i="1"/>
  <c r="J3498" i="1" s="1"/>
  <c r="I3499" i="1" a="1"/>
  <c r="I3499" i="1"/>
  <c r="J3499" i="1" s="1"/>
  <c r="I3500" i="1" a="1"/>
  <c r="I3500" i="1" s="1"/>
  <c r="J3500" i="1" s="1"/>
  <c r="I3501" i="1" a="1"/>
  <c r="I3501" i="1" s="1"/>
  <c r="J3501" i="1" s="1"/>
  <c r="I3502" i="1" a="1"/>
  <c r="I3502" i="1"/>
  <c r="J3502" i="1" s="1"/>
  <c r="I3503" i="1" a="1"/>
  <c r="I3503" i="1"/>
  <c r="J3503" i="1" s="1"/>
  <c r="I3504" i="1" a="1"/>
  <c r="I3504" i="1"/>
  <c r="J3504" i="1" s="1"/>
  <c r="I3505" i="1" a="1"/>
  <c r="I3505" i="1" s="1"/>
  <c r="J3505" i="1" s="1"/>
  <c r="I3506" i="1" a="1"/>
  <c r="I3506" i="1"/>
  <c r="J3506" i="1" s="1"/>
  <c r="I3507" i="1" a="1"/>
  <c r="I3507" i="1"/>
  <c r="J3507" i="1" s="1"/>
  <c r="I3508" i="1" a="1"/>
  <c r="I3508" i="1"/>
  <c r="J3508" i="1" s="1"/>
  <c r="I3509" i="1" a="1"/>
  <c r="I3509" i="1" s="1"/>
  <c r="J3509" i="1" s="1"/>
  <c r="I3510" i="1" a="1"/>
  <c r="I3510" i="1"/>
  <c r="J3510" i="1" s="1"/>
  <c r="I3511" i="1" a="1"/>
  <c r="I3511" i="1"/>
  <c r="J3511" i="1" s="1"/>
  <c r="I3512" i="1" a="1"/>
  <c r="I3512" i="1"/>
  <c r="J3512" i="1" s="1"/>
  <c r="I3513" i="1" a="1"/>
  <c r="I3513" i="1" s="1"/>
  <c r="J3513" i="1" s="1"/>
  <c r="I3514" i="1" a="1"/>
  <c r="I3514" i="1" s="1"/>
  <c r="J3514" i="1" s="1"/>
  <c r="I3515" i="1" a="1"/>
  <c r="I3515" i="1"/>
  <c r="J3515" i="1" s="1"/>
  <c r="I3516" i="1" a="1"/>
  <c r="I3516" i="1"/>
  <c r="J3516" i="1" s="1"/>
  <c r="I3517" i="1" a="1"/>
  <c r="I3517" i="1" s="1"/>
  <c r="J3517" i="1" s="1"/>
  <c r="I3518" i="1" a="1"/>
  <c r="I3518" i="1"/>
  <c r="J3518" i="1" s="1"/>
  <c r="I3519" i="1" a="1"/>
  <c r="I3519" i="1"/>
  <c r="J3519" i="1" s="1"/>
  <c r="I3520" i="1" a="1"/>
  <c r="I3520" i="1"/>
  <c r="J3520" i="1" s="1"/>
  <c r="I3521" i="1" a="1"/>
  <c r="I3521" i="1" s="1"/>
  <c r="J3521" i="1" s="1"/>
  <c r="I3522" i="1" a="1"/>
  <c r="I3522" i="1"/>
  <c r="J3522" i="1" s="1"/>
  <c r="I3523" i="1" a="1"/>
  <c r="I3523" i="1" s="1"/>
  <c r="J3523" i="1" s="1"/>
  <c r="I3524" i="1" a="1"/>
  <c r="I3524" i="1"/>
  <c r="J3524" i="1" s="1"/>
  <c r="I3525" i="1" a="1"/>
  <c r="I3525" i="1" s="1"/>
  <c r="J3525" i="1" s="1"/>
  <c r="I3526" i="1" a="1"/>
  <c r="I3526" i="1"/>
  <c r="J3526" i="1" s="1"/>
  <c r="I3527" i="1" a="1"/>
  <c r="I3527" i="1"/>
  <c r="J3527" i="1" s="1"/>
  <c r="I3528" i="1" a="1"/>
  <c r="I3528" i="1" s="1"/>
  <c r="J3528" i="1" s="1"/>
  <c r="I3529" i="1" a="1"/>
  <c r="I3529" i="1" s="1"/>
  <c r="J3529" i="1" s="1"/>
  <c r="I3530" i="1" a="1"/>
  <c r="I3530" i="1"/>
  <c r="J3530" i="1" s="1"/>
  <c r="I3531" i="1" a="1"/>
  <c r="I3531" i="1"/>
  <c r="J3531" i="1" s="1"/>
  <c r="I3532" i="1" a="1"/>
  <c r="I3532" i="1" s="1"/>
  <c r="J3532" i="1" s="1"/>
  <c r="I3533" i="1" a="1"/>
  <c r="I3533" i="1" s="1"/>
  <c r="J3533" i="1" s="1"/>
  <c r="I3534" i="1" a="1"/>
  <c r="I3534" i="1"/>
  <c r="J3534" i="1" s="1"/>
  <c r="I3535" i="1" a="1"/>
  <c r="I3535" i="1"/>
  <c r="J3535" i="1" s="1"/>
  <c r="I3536" i="1" a="1"/>
  <c r="I3536" i="1"/>
  <c r="J3536" i="1" s="1"/>
  <c r="I3537" i="1" a="1"/>
  <c r="I3537" i="1" s="1"/>
  <c r="J3537" i="1" s="1"/>
  <c r="I3538" i="1" a="1"/>
  <c r="I3538" i="1"/>
  <c r="J3538" i="1" s="1"/>
  <c r="I3539" i="1" a="1"/>
  <c r="I3539" i="1"/>
  <c r="J3539" i="1" s="1"/>
  <c r="I3540" i="1" a="1"/>
  <c r="I3540" i="1"/>
  <c r="J3540" i="1" s="1"/>
  <c r="I3541" i="1" a="1"/>
  <c r="I3541" i="1" s="1"/>
  <c r="J3541" i="1" s="1"/>
  <c r="I3542" i="1" a="1"/>
  <c r="I3542" i="1" s="1"/>
  <c r="J3542" i="1" s="1"/>
  <c r="I3543" i="1" a="1"/>
  <c r="I3543" i="1"/>
  <c r="J3543" i="1" s="1"/>
  <c r="I3544" i="1" a="1"/>
  <c r="I3544" i="1"/>
  <c r="J3544" i="1" s="1"/>
  <c r="I3545" i="1" a="1"/>
  <c r="I3545" i="1" s="1"/>
  <c r="J3545" i="1" s="1"/>
  <c r="I3546" i="1" a="1"/>
  <c r="I3546" i="1" s="1"/>
  <c r="J3546" i="1" s="1"/>
  <c r="I3547" i="1" a="1"/>
  <c r="I3547" i="1"/>
  <c r="J3547" i="1" s="1"/>
  <c r="I3548" i="1" a="1"/>
  <c r="I3548" i="1"/>
  <c r="J3548" i="1" s="1"/>
  <c r="I3549" i="1" a="1"/>
  <c r="I3549" i="1" s="1"/>
  <c r="J3549" i="1" s="1"/>
  <c r="I3550" i="1" a="1"/>
  <c r="I3550" i="1"/>
  <c r="J3550" i="1" s="1"/>
  <c r="I3551" i="1" a="1"/>
  <c r="I3551" i="1" s="1"/>
  <c r="J3551" i="1" s="1"/>
  <c r="I3552" i="1" a="1"/>
  <c r="I3552" i="1"/>
  <c r="J3552" i="1" s="1"/>
  <c r="I3553" i="1" a="1"/>
  <c r="I3553" i="1" s="1"/>
  <c r="J3553" i="1" s="1"/>
  <c r="I3554" i="1" a="1"/>
  <c r="I3554" i="1"/>
  <c r="J3554" i="1" s="1"/>
  <c r="I3555" i="1" a="1"/>
  <c r="I3555" i="1" s="1"/>
  <c r="J3555" i="1" s="1"/>
  <c r="I3556" i="1" a="1"/>
  <c r="I3556" i="1"/>
  <c r="J3556" i="1" s="1"/>
  <c r="I3557" i="1" a="1"/>
  <c r="I3557" i="1" s="1"/>
  <c r="J3557" i="1" s="1"/>
  <c r="I3558" i="1" a="1"/>
  <c r="I3558" i="1"/>
  <c r="J3558" i="1" s="1"/>
  <c r="I3559" i="1" a="1"/>
  <c r="I3559" i="1"/>
  <c r="J3559" i="1" s="1"/>
  <c r="I3560" i="1" a="1"/>
  <c r="I3560" i="1" s="1"/>
  <c r="J3560" i="1" s="1"/>
  <c r="I3561" i="1" a="1"/>
  <c r="I3561" i="1" s="1"/>
  <c r="J3561" i="1" s="1"/>
  <c r="I3562" i="1" a="1"/>
  <c r="I3562" i="1"/>
  <c r="J3562" i="1" s="1"/>
  <c r="I3563" i="1" a="1"/>
  <c r="I3563" i="1"/>
  <c r="J3563" i="1" s="1"/>
  <c r="I3564" i="1" a="1"/>
  <c r="I3564" i="1" s="1"/>
  <c r="J3564" i="1" s="1"/>
  <c r="I3565" i="1" a="1"/>
  <c r="I3565" i="1" s="1"/>
  <c r="J3565" i="1" s="1"/>
  <c r="I3566" i="1" a="1"/>
  <c r="I3566" i="1"/>
  <c r="J3566" i="1" s="1"/>
  <c r="I3567" i="1" a="1"/>
  <c r="I3567" i="1"/>
  <c r="J3567" i="1" s="1"/>
  <c r="I3568" i="1" a="1"/>
  <c r="I3568" i="1"/>
  <c r="J3568" i="1" s="1"/>
  <c r="I3569" i="1" a="1"/>
  <c r="I3569" i="1" s="1"/>
  <c r="J3569" i="1" s="1"/>
  <c r="I3570" i="1" a="1"/>
  <c r="I3570" i="1" s="1"/>
  <c r="J3570" i="1" s="1"/>
  <c r="I3571" i="1" a="1"/>
  <c r="I3571" i="1"/>
  <c r="J3571" i="1" s="1"/>
  <c r="I3572" i="1" a="1"/>
  <c r="I3572" i="1"/>
  <c r="J3572" i="1" s="1"/>
  <c r="I3573" i="1" a="1"/>
  <c r="I3573" i="1" s="1"/>
  <c r="J3573" i="1" s="1"/>
  <c r="I3574" i="1" a="1"/>
  <c r="I3574" i="1" s="1"/>
  <c r="J3574" i="1" s="1"/>
  <c r="I3575" i="1" a="1"/>
  <c r="I3575" i="1"/>
  <c r="J3575" i="1" s="1"/>
  <c r="I3576" i="1" a="1"/>
  <c r="I3576" i="1"/>
  <c r="J3576" i="1" s="1"/>
  <c r="I3577" i="1" a="1"/>
  <c r="I3577" i="1" s="1"/>
  <c r="J3577" i="1" s="1"/>
  <c r="I3578" i="1" a="1"/>
  <c r="I3578" i="1"/>
  <c r="J3578" i="1" s="1"/>
  <c r="I3579" i="1" a="1"/>
  <c r="I3579" i="1" s="1"/>
  <c r="J3579" i="1" s="1"/>
  <c r="I3580" i="1" a="1"/>
  <c r="I3580" i="1"/>
  <c r="J3580" i="1" s="1"/>
  <c r="I3581" i="1" a="1"/>
  <c r="I3581" i="1" s="1"/>
  <c r="J3581" i="1" s="1"/>
  <c r="I3582" i="1" a="1"/>
  <c r="I3582" i="1"/>
  <c r="J3582" i="1" s="1"/>
  <c r="I3583" i="1" a="1"/>
  <c r="I3583" i="1" s="1"/>
  <c r="J3583" i="1" s="1"/>
  <c r="I3584" i="1" a="1"/>
  <c r="I3584" i="1"/>
  <c r="J3584" i="1" s="1"/>
  <c r="I3585" i="1" a="1"/>
  <c r="I3585" i="1" s="1"/>
  <c r="J3585" i="1" s="1"/>
  <c r="I3586" i="1" a="1"/>
  <c r="I3586" i="1"/>
  <c r="J3586" i="1" s="1"/>
  <c r="I3587" i="1" a="1"/>
  <c r="I3587" i="1"/>
  <c r="J3587" i="1" s="1"/>
  <c r="I3588" i="1" a="1"/>
  <c r="I3588" i="1" s="1"/>
  <c r="J3588" i="1" s="1"/>
  <c r="I3589" i="1" a="1"/>
  <c r="I3589" i="1" s="1"/>
  <c r="J3589" i="1" s="1"/>
  <c r="I3590" i="1" a="1"/>
  <c r="I3590" i="1"/>
  <c r="J3590" i="1" s="1"/>
  <c r="I3591" i="1" a="1"/>
  <c r="I3591" i="1"/>
  <c r="J3591" i="1" s="1"/>
  <c r="I3592" i="1" a="1"/>
  <c r="I3592" i="1" s="1"/>
  <c r="J3592" i="1" s="1"/>
  <c r="I3593" i="1" a="1"/>
  <c r="I3593" i="1" s="1"/>
  <c r="J3593" i="1" s="1"/>
  <c r="I3594" i="1" a="1"/>
  <c r="I3594" i="1"/>
  <c r="J3594" i="1" s="1"/>
  <c r="I3595" i="1" a="1"/>
  <c r="I3595" i="1"/>
  <c r="J3595" i="1" s="1"/>
  <c r="I3596" i="1" a="1"/>
  <c r="I3596" i="1"/>
  <c r="J3596" i="1" s="1"/>
  <c r="I3597" i="1" a="1"/>
  <c r="I3597" i="1" s="1"/>
  <c r="J3597" i="1" s="1"/>
  <c r="I3598" i="1" a="1"/>
  <c r="I3598" i="1" s="1"/>
  <c r="J3598" i="1" s="1"/>
  <c r="I3599" i="1" a="1"/>
  <c r="I3599" i="1"/>
  <c r="J3599" i="1" s="1"/>
  <c r="I3600" i="1" a="1"/>
  <c r="I3600" i="1"/>
  <c r="J3600" i="1" s="1"/>
  <c r="I3601" i="1" a="1"/>
  <c r="I3601" i="1" s="1"/>
  <c r="J3601" i="1" s="1"/>
  <c r="I3602" i="1" a="1"/>
  <c r="I3602" i="1" s="1"/>
  <c r="J3602" i="1" s="1"/>
  <c r="I3603" i="1" a="1"/>
  <c r="I3603" i="1"/>
  <c r="J3603" i="1" s="1"/>
  <c r="I3604" i="1" a="1"/>
  <c r="I3604" i="1"/>
  <c r="J3604" i="1" s="1"/>
  <c r="I3605" i="1" a="1"/>
  <c r="I3605" i="1" s="1"/>
  <c r="J3605" i="1" s="1"/>
  <c r="I3606" i="1" a="1"/>
  <c r="I3606" i="1" s="1"/>
  <c r="J3606" i="1" s="1"/>
  <c r="I3607" i="1" a="1"/>
  <c r="I3607" i="1" s="1"/>
  <c r="J3607" i="1" s="1"/>
  <c r="I3608" i="1" a="1"/>
  <c r="I3608" i="1"/>
  <c r="J3608" i="1" s="1"/>
  <c r="I3609" i="1" a="1"/>
  <c r="I3609" i="1" s="1"/>
  <c r="J3609" i="1" s="1"/>
  <c r="I3610" i="1" a="1"/>
  <c r="I3610" i="1"/>
  <c r="J3610" i="1" s="1"/>
  <c r="I3611" i="1" a="1"/>
  <c r="I3611" i="1" s="1"/>
  <c r="J3611" i="1" s="1"/>
  <c r="I3612" i="1" a="1"/>
  <c r="I3612" i="1"/>
  <c r="J3612" i="1" s="1"/>
  <c r="I3613" i="1" a="1"/>
  <c r="I3613" i="1" s="1"/>
  <c r="J3613" i="1" s="1"/>
  <c r="I3614" i="1" a="1"/>
  <c r="I3614" i="1"/>
  <c r="J3614" i="1" s="1"/>
  <c r="I3615" i="1" a="1"/>
  <c r="I3615" i="1" s="1"/>
  <c r="J3615" i="1" s="1"/>
  <c r="I3616" i="1" a="1"/>
  <c r="I3616" i="1" s="1"/>
  <c r="J3616" i="1" s="1"/>
  <c r="I3617" i="1" a="1"/>
  <c r="I3617" i="1" s="1"/>
  <c r="J3617" i="1" s="1"/>
  <c r="I3618" i="1" a="1"/>
  <c r="I3618" i="1"/>
  <c r="J3618" i="1" s="1"/>
  <c r="I3619" i="1" a="1"/>
  <c r="I3619" i="1"/>
  <c r="J3619" i="1" s="1"/>
  <c r="I3620" i="1" a="1"/>
  <c r="I3620" i="1" s="1"/>
  <c r="J3620" i="1" s="1"/>
  <c r="I3621" i="1" a="1"/>
  <c r="I3621" i="1" s="1"/>
  <c r="J3621" i="1" s="1"/>
  <c r="I3622" i="1" a="1"/>
  <c r="I3622" i="1"/>
  <c r="J3622" i="1" s="1"/>
  <c r="I3623" i="1" a="1"/>
  <c r="I3623" i="1"/>
  <c r="J3623" i="1" s="1"/>
  <c r="I3624" i="1" a="1"/>
  <c r="I3624" i="1" s="1"/>
  <c r="J3624" i="1" s="1"/>
  <c r="I3625" i="1" a="1"/>
  <c r="I3625" i="1" s="1"/>
  <c r="J3625" i="1" s="1"/>
  <c r="I3626" i="1" a="1"/>
  <c r="I3626" i="1"/>
  <c r="J3626" i="1" s="1"/>
  <c r="I3627" i="1" a="1"/>
  <c r="I3627" i="1"/>
  <c r="J3627" i="1" s="1"/>
  <c r="I3628" i="1" a="1"/>
  <c r="I3628" i="1"/>
  <c r="J3628" i="1" s="1"/>
  <c r="I3629" i="1" a="1"/>
  <c r="I3629" i="1" s="1"/>
  <c r="J3629" i="1" s="1"/>
  <c r="I3630" i="1" a="1"/>
  <c r="I3630" i="1" s="1"/>
  <c r="J3630" i="1" s="1"/>
  <c r="I3631" i="1" a="1"/>
  <c r="I3631" i="1"/>
  <c r="J3631" i="1" s="1"/>
  <c r="I3632" i="1" a="1"/>
  <c r="I3632" i="1"/>
  <c r="J3632" i="1" s="1"/>
  <c r="I3633" i="1" a="1"/>
  <c r="I3633" i="1" s="1"/>
  <c r="J3633" i="1" s="1"/>
  <c r="I3634" i="1" a="1"/>
  <c r="I3634" i="1" s="1"/>
  <c r="J3634" i="1" s="1"/>
  <c r="I3635" i="1" a="1"/>
  <c r="I3635" i="1"/>
  <c r="J3635" i="1" s="1"/>
  <c r="I3636" i="1" a="1"/>
  <c r="I3636" i="1"/>
  <c r="J3636" i="1" s="1"/>
  <c r="I3637" i="1" a="1"/>
  <c r="I3637" i="1" s="1"/>
  <c r="J3637" i="1" s="1"/>
  <c r="I3638" i="1" a="1"/>
  <c r="I3638" i="1"/>
  <c r="J3638" i="1" s="1"/>
  <c r="I3639" i="1" a="1"/>
  <c r="I3639" i="1" s="1"/>
  <c r="J3639" i="1" s="1"/>
  <c r="I3640" i="1" a="1"/>
  <c r="I3640" i="1"/>
  <c r="J3640" i="1" s="1"/>
  <c r="I3641" i="1" a="1"/>
  <c r="I3641" i="1" s="1"/>
  <c r="J3641" i="1" s="1"/>
  <c r="I3642" i="1" a="1"/>
  <c r="I3642" i="1"/>
  <c r="J3642" i="1" s="1"/>
  <c r="I3643" i="1" a="1"/>
  <c r="I3643" i="1" s="1"/>
  <c r="J3643" i="1" s="1"/>
  <c r="I3644" i="1" a="1"/>
  <c r="I3644" i="1"/>
  <c r="J3644" i="1" s="1"/>
  <c r="I3645" i="1" a="1"/>
  <c r="I3645" i="1" s="1"/>
  <c r="J3645" i="1" s="1"/>
  <c r="I3646" i="1" a="1"/>
  <c r="I3646" i="1"/>
  <c r="J3646" i="1" s="1"/>
  <c r="I3647" i="1" a="1"/>
  <c r="I3647" i="1"/>
  <c r="J3647" i="1" s="1"/>
  <c r="I3648" i="1" a="1"/>
  <c r="I3648" i="1" s="1"/>
  <c r="J3648" i="1" s="1"/>
  <c r="I3649" i="1" a="1"/>
  <c r="I3649" i="1" s="1"/>
  <c r="J3649" i="1" s="1"/>
  <c r="I3650" i="1" a="1"/>
  <c r="I3650" i="1"/>
  <c r="J3650" i="1" s="1"/>
  <c r="I3651" i="1" a="1"/>
  <c r="I3651" i="1"/>
  <c r="J3651" i="1" s="1"/>
  <c r="I3652" i="1" a="1"/>
  <c r="I3652" i="1" s="1"/>
  <c r="J3652" i="1" s="1"/>
  <c r="I3653" i="1" a="1"/>
  <c r="I3653" i="1" s="1"/>
  <c r="J3653" i="1" s="1"/>
  <c r="I3654" i="1" a="1"/>
  <c r="I3654" i="1"/>
  <c r="J3654" i="1" s="1"/>
  <c r="I3655" i="1" a="1"/>
  <c r="I3655" i="1"/>
  <c r="J3655" i="1" s="1"/>
  <c r="I3656" i="1" a="1"/>
  <c r="I3656" i="1"/>
  <c r="J3656" i="1" s="1"/>
  <c r="I3657" i="1" a="1"/>
  <c r="I3657" i="1" s="1"/>
  <c r="J3657" i="1" s="1"/>
  <c r="I3658" i="1" a="1"/>
  <c r="I3658" i="1"/>
  <c r="J3658" i="1" s="1"/>
  <c r="I3659" i="1" a="1"/>
  <c r="I3659" i="1"/>
  <c r="J3659" i="1" s="1"/>
  <c r="I3660" i="1" a="1"/>
  <c r="I3660" i="1"/>
  <c r="J3660" i="1" s="1"/>
  <c r="I3661" i="1" a="1"/>
  <c r="I3661" i="1" s="1"/>
  <c r="J3661" i="1" s="1"/>
  <c r="I3662" i="1" a="1"/>
  <c r="I3662" i="1" s="1"/>
  <c r="J3662" i="1" s="1"/>
  <c r="I3663" i="1" a="1"/>
  <c r="I3663" i="1"/>
  <c r="J3663" i="1" s="1"/>
  <c r="I3664" i="1" a="1"/>
  <c r="I3664" i="1"/>
  <c r="J3664" i="1" s="1"/>
  <c r="I3665" i="1" a="1"/>
  <c r="I3665" i="1" s="1"/>
  <c r="J3665" i="1" s="1"/>
  <c r="I3666" i="1" a="1"/>
  <c r="I3666" i="1"/>
  <c r="J3666" i="1" s="1"/>
  <c r="I3667" i="1" a="1"/>
  <c r="I3667" i="1" s="1"/>
  <c r="J3667" i="1" s="1"/>
  <c r="I3668" i="1" a="1"/>
  <c r="I3668" i="1"/>
  <c r="J3668" i="1" s="1"/>
  <c r="I3669" i="1" a="1"/>
  <c r="I3669" i="1" s="1"/>
  <c r="J3669" i="1" s="1"/>
  <c r="I3670" i="1" a="1"/>
  <c r="I3670" i="1"/>
  <c r="J3670" i="1" s="1"/>
  <c r="I3671" i="1" a="1"/>
  <c r="I3671" i="1" s="1"/>
  <c r="J3671" i="1" s="1"/>
  <c r="I3672" i="1" a="1"/>
  <c r="I3672" i="1"/>
  <c r="J3672" i="1" s="1"/>
  <c r="I3673" i="1" a="1"/>
  <c r="I3673" i="1" s="1"/>
  <c r="J3673" i="1" s="1"/>
  <c r="I3674" i="1" a="1"/>
  <c r="I3674" i="1"/>
  <c r="J3674" i="1" s="1"/>
  <c r="I3675" i="1" a="1"/>
  <c r="I3675" i="1"/>
  <c r="J3675" i="1" s="1"/>
  <c r="I3676" i="1" a="1"/>
  <c r="I3676" i="1" s="1"/>
  <c r="J3676" i="1" s="1"/>
  <c r="I3677" i="1" a="1"/>
  <c r="I3677" i="1" s="1"/>
  <c r="J3677" i="1" s="1"/>
  <c r="I3678" i="1" a="1"/>
  <c r="I3678" i="1"/>
  <c r="J3678" i="1" s="1"/>
  <c r="I3679" i="1" a="1"/>
  <c r="I3679" i="1"/>
  <c r="J3679" i="1" s="1"/>
  <c r="I3680" i="1" a="1"/>
  <c r="I3680" i="1" s="1"/>
  <c r="J3680" i="1" s="1"/>
  <c r="I3681" i="1" a="1"/>
  <c r="I3681" i="1" s="1"/>
  <c r="J3681" i="1" s="1"/>
  <c r="I3682" i="1" a="1"/>
  <c r="I3682" i="1"/>
  <c r="J3682" i="1" s="1"/>
  <c r="I3683" i="1" a="1"/>
  <c r="I3683" i="1"/>
  <c r="J3683" i="1" s="1"/>
  <c r="I3684" i="1" a="1"/>
  <c r="I3684" i="1"/>
  <c r="J3684" i="1" s="1"/>
  <c r="I3685" i="1" a="1"/>
  <c r="I3685" i="1" s="1"/>
  <c r="J3685" i="1" s="1"/>
  <c r="I3686" i="1" a="1"/>
  <c r="I3686" i="1"/>
  <c r="J3686" i="1" s="1"/>
  <c r="I3687" i="1" a="1"/>
  <c r="I3687" i="1"/>
  <c r="J3687" i="1" s="1"/>
  <c r="I3688" i="1" a="1"/>
  <c r="I3688" i="1"/>
  <c r="J3688" i="1" s="1"/>
  <c r="I3689" i="1" a="1"/>
  <c r="I3689" i="1" s="1"/>
  <c r="J3689" i="1" s="1"/>
  <c r="I3690" i="1" a="1"/>
  <c r="I3690" i="1" s="1"/>
  <c r="J3690" i="1" s="1"/>
  <c r="I3691" i="1" a="1"/>
  <c r="I3691" i="1"/>
  <c r="J3691" i="1" s="1"/>
  <c r="I3692" i="1" a="1"/>
  <c r="I3692" i="1"/>
  <c r="J3692" i="1" s="1"/>
  <c r="I3693" i="1" a="1"/>
  <c r="I3693" i="1" s="1"/>
  <c r="J3693" i="1" s="1"/>
  <c r="I3694" i="1" a="1"/>
  <c r="I3694" i="1" s="1"/>
  <c r="J3694" i="1" s="1"/>
  <c r="I3695" i="1" a="1"/>
  <c r="I3695" i="1"/>
  <c r="J3695" i="1" s="1"/>
  <c r="I3696" i="1" a="1"/>
  <c r="I3696" i="1"/>
  <c r="J3696" i="1" s="1"/>
  <c r="I3697" i="1" a="1"/>
  <c r="I3697" i="1" s="1"/>
  <c r="J3697" i="1" s="1"/>
  <c r="I3698" i="1" a="1"/>
  <c r="I3698" i="1"/>
  <c r="J3698" i="1" s="1"/>
  <c r="I3699" i="1" a="1"/>
  <c r="I3699" i="1" s="1"/>
  <c r="J3699" i="1" s="1"/>
  <c r="I3700" i="1" a="1"/>
  <c r="I3700" i="1"/>
  <c r="J3700" i="1" s="1"/>
  <c r="I3701" i="1" a="1"/>
  <c r="I3701" i="1" s="1"/>
  <c r="J3701" i="1" s="1"/>
  <c r="I3702" i="1" a="1"/>
  <c r="I3702" i="1"/>
  <c r="J3702" i="1" s="1"/>
  <c r="I3703" i="1" a="1"/>
  <c r="I3703" i="1" s="1"/>
  <c r="J3703" i="1" s="1"/>
  <c r="I3704" i="1" a="1"/>
  <c r="I3704" i="1"/>
  <c r="J3704" i="1" s="1"/>
  <c r="I3705" i="1" a="1"/>
  <c r="I3705" i="1" s="1"/>
  <c r="J3705" i="1" s="1"/>
  <c r="I3706" i="1" a="1"/>
  <c r="I3706" i="1"/>
  <c r="J3706" i="1" s="1"/>
  <c r="I3707" i="1" a="1"/>
  <c r="I3707" i="1"/>
  <c r="J3707" i="1" s="1"/>
  <c r="I3708" i="1" a="1"/>
  <c r="I3708" i="1" s="1"/>
  <c r="J3708" i="1" s="1"/>
  <c r="I3709" i="1" a="1"/>
  <c r="I3709" i="1" s="1"/>
  <c r="J3709" i="1" s="1"/>
  <c r="I3710" i="1" a="1"/>
  <c r="I3710" i="1"/>
  <c r="J3710" i="1" s="1"/>
  <c r="I3711" i="1" a="1"/>
  <c r="I3711" i="1"/>
  <c r="J3711" i="1" s="1"/>
  <c r="I3712" i="1" a="1"/>
  <c r="I3712" i="1" s="1"/>
  <c r="J3712" i="1" s="1"/>
  <c r="I3713" i="1" a="1"/>
  <c r="I3713" i="1" s="1"/>
  <c r="J3713" i="1" s="1"/>
  <c r="I3714" i="1" a="1"/>
  <c r="I3714" i="1"/>
  <c r="J3714" i="1" s="1"/>
  <c r="I3715" i="1" a="1"/>
  <c r="I3715" i="1"/>
  <c r="J3715" i="1" s="1"/>
  <c r="I3716" i="1" a="1"/>
  <c r="I3716" i="1"/>
  <c r="J3716" i="1" s="1"/>
  <c r="I3717" i="1" a="1"/>
  <c r="I3717" i="1" s="1"/>
  <c r="J3717" i="1" s="1"/>
  <c r="I3718" i="1" a="1"/>
  <c r="I3718" i="1"/>
  <c r="J3718" i="1" s="1"/>
  <c r="I3719" i="1" a="1"/>
  <c r="I3719" i="1"/>
  <c r="J3719" i="1" s="1"/>
  <c r="I3720" i="1" a="1"/>
  <c r="I3720" i="1"/>
  <c r="J3720" i="1" s="1"/>
  <c r="I3721" i="1" a="1"/>
  <c r="I3721" i="1" s="1"/>
  <c r="J3721" i="1" s="1"/>
  <c r="I3722" i="1" a="1"/>
  <c r="I3722" i="1" s="1"/>
  <c r="J3722" i="1" s="1"/>
  <c r="I3723" i="1" a="1"/>
  <c r="I3723" i="1"/>
  <c r="J3723" i="1" s="1"/>
  <c r="I3724" i="1" a="1"/>
  <c r="I3724" i="1"/>
  <c r="J3724" i="1" s="1"/>
  <c r="I3725" i="1" a="1"/>
  <c r="I3725" i="1" s="1"/>
  <c r="J3725" i="1" s="1"/>
  <c r="I3726" i="1" a="1"/>
  <c r="I3726" i="1"/>
  <c r="J3726" i="1" s="1"/>
  <c r="I3727" i="1" a="1"/>
  <c r="I3727" i="1"/>
  <c r="J3727" i="1" s="1"/>
  <c r="I3728" i="1" a="1"/>
  <c r="I3728" i="1"/>
  <c r="J3728" i="1" s="1"/>
  <c r="I3729" i="1" a="1"/>
  <c r="I3729" i="1" s="1"/>
  <c r="J3729" i="1" s="1"/>
  <c r="I3730" i="1" a="1"/>
  <c r="I3730" i="1"/>
  <c r="J3730" i="1" s="1"/>
  <c r="I3731" i="1" a="1"/>
  <c r="I3731" i="1" s="1"/>
  <c r="J3731" i="1" s="1"/>
  <c r="I3732" i="1" a="1"/>
  <c r="I3732" i="1"/>
  <c r="J3732" i="1" s="1"/>
  <c r="I3733" i="1" a="1"/>
  <c r="I3733" i="1" s="1"/>
  <c r="J3733" i="1" s="1"/>
  <c r="I3734" i="1" a="1"/>
  <c r="I3734" i="1"/>
  <c r="J3734" i="1" s="1"/>
  <c r="I3735" i="1" a="1"/>
  <c r="I3735" i="1"/>
  <c r="J3735" i="1" s="1"/>
  <c r="I3736" i="1" a="1"/>
  <c r="I3736" i="1"/>
  <c r="J3736" i="1" s="1"/>
  <c r="I3737" i="1" a="1"/>
  <c r="I3737" i="1" s="1"/>
  <c r="J3737" i="1" s="1"/>
  <c r="I3738" i="1" a="1"/>
  <c r="I3738" i="1"/>
  <c r="J3738" i="1" s="1"/>
  <c r="I3739" i="1" a="1"/>
  <c r="I3739" i="1" s="1"/>
  <c r="J3739" i="1" s="1"/>
  <c r="I3740" i="1" a="1"/>
  <c r="I3740" i="1" s="1"/>
  <c r="J3740" i="1" s="1"/>
  <c r="I3741" i="1" a="1"/>
  <c r="I3741" i="1" s="1"/>
  <c r="J3741" i="1" s="1"/>
  <c r="I3742" i="1" a="1"/>
  <c r="I3742" i="1"/>
  <c r="J3742" i="1" s="1"/>
  <c r="I3743" i="1" a="1"/>
  <c r="I3743" i="1"/>
  <c r="J3743" i="1" s="1"/>
  <c r="I3744" i="1" a="1"/>
  <c r="I3744" i="1" s="1"/>
  <c r="J3744" i="1" s="1"/>
  <c r="I3745" i="1" a="1"/>
  <c r="I3745" i="1" s="1"/>
  <c r="J3745" i="1" s="1"/>
  <c r="I3746" i="1" a="1"/>
  <c r="I3746" i="1"/>
  <c r="J3746" i="1" s="1"/>
  <c r="I3747" i="1" a="1"/>
  <c r="I3747" i="1"/>
  <c r="J3747" i="1" s="1"/>
  <c r="I3748" i="1" a="1"/>
  <c r="I3748" i="1"/>
  <c r="J3748" i="1" s="1"/>
  <c r="I3749" i="1" a="1"/>
  <c r="I3749" i="1" s="1"/>
  <c r="J3749" i="1" s="1"/>
  <c r="I3750" i="1" a="1"/>
  <c r="I3750" i="1"/>
  <c r="J3750" i="1" s="1"/>
  <c r="I3751" i="1" a="1"/>
  <c r="I3751" i="1"/>
  <c r="J3751" i="1" s="1"/>
  <c r="I3752" i="1" a="1"/>
  <c r="I3752" i="1"/>
  <c r="J3752" i="1" s="1"/>
  <c r="I3753" i="1" a="1"/>
  <c r="I3753" i="1" s="1"/>
  <c r="J3753" i="1" s="1"/>
  <c r="I3754" i="1" a="1"/>
  <c r="I3754" i="1" s="1"/>
  <c r="J3754" i="1" s="1"/>
  <c r="I3755" i="1" a="1"/>
  <c r="I3755" i="1"/>
  <c r="J3755" i="1" s="1"/>
  <c r="I3756" i="1" a="1"/>
  <c r="I3756" i="1"/>
  <c r="J3756" i="1" s="1"/>
  <c r="I3757" i="1" a="1"/>
  <c r="I3757" i="1" s="1"/>
  <c r="J3757" i="1" s="1"/>
  <c r="I3758" i="1" a="1"/>
  <c r="I3758" i="1" s="1"/>
  <c r="J3758" i="1" s="1"/>
  <c r="I3759" i="1" a="1"/>
  <c r="I3759" i="1"/>
  <c r="J3759" i="1" s="1"/>
  <c r="I3760" i="1" a="1"/>
  <c r="I3760" i="1"/>
  <c r="J3760" i="1" s="1"/>
  <c r="I3761" i="1" a="1"/>
  <c r="I3761" i="1" s="1"/>
  <c r="J3761" i="1" s="1"/>
  <c r="I3762" i="1" a="1"/>
  <c r="I3762" i="1"/>
  <c r="J3762" i="1" s="1"/>
  <c r="I3763" i="1" a="1"/>
  <c r="I3763" i="1" s="1"/>
  <c r="J3763" i="1" s="1"/>
  <c r="I3764" i="1" a="1"/>
  <c r="I3764" i="1"/>
  <c r="J3764" i="1" s="1"/>
  <c r="I3765" i="1" a="1"/>
  <c r="I3765" i="1" s="1"/>
  <c r="J3765" i="1" s="1"/>
  <c r="I3766" i="1" a="1"/>
  <c r="I3766" i="1"/>
  <c r="J3766" i="1" s="1"/>
  <c r="I3767" i="1" a="1"/>
  <c r="I3767" i="1" s="1"/>
  <c r="J3767" i="1" s="1"/>
  <c r="I3768" i="1" a="1"/>
  <c r="I3768" i="1"/>
  <c r="J3768" i="1" s="1"/>
  <c r="I3769" i="1" a="1"/>
  <c r="I3769" i="1" s="1"/>
  <c r="J3769" i="1" s="1"/>
  <c r="I3770" i="1" a="1"/>
  <c r="I3770" i="1"/>
  <c r="J3770" i="1" s="1"/>
  <c r="I3771" i="1" a="1"/>
  <c r="I3771" i="1"/>
  <c r="J3771" i="1" s="1"/>
  <c r="I3772" i="1" a="1"/>
  <c r="I3772" i="1" s="1"/>
  <c r="J3772" i="1" s="1"/>
  <c r="I3773" i="1" a="1"/>
  <c r="I3773" i="1" s="1"/>
  <c r="J3773" i="1" s="1"/>
  <c r="I3774" i="1" a="1"/>
  <c r="I3774" i="1"/>
  <c r="J3774" i="1" s="1"/>
  <c r="I3775" i="1" a="1"/>
  <c r="I3775" i="1"/>
  <c r="J3775" i="1" s="1"/>
  <c r="I3776" i="1" a="1"/>
  <c r="I3776" i="1" s="1"/>
  <c r="J3776" i="1" s="1"/>
  <c r="I3777" i="1" a="1"/>
  <c r="I3777" i="1" s="1"/>
  <c r="J3777" i="1" s="1"/>
  <c r="I3778" i="1" a="1"/>
  <c r="I3778" i="1"/>
  <c r="J3778" i="1" s="1"/>
  <c r="I3779" i="1" a="1"/>
  <c r="I3779" i="1"/>
  <c r="J3779" i="1" s="1"/>
  <c r="I3780" i="1" a="1"/>
  <c r="I3780" i="1"/>
  <c r="J3780" i="1" s="1"/>
  <c r="I3781" i="1" a="1"/>
  <c r="I3781" i="1" s="1"/>
  <c r="J3781" i="1" s="1"/>
  <c r="I3782" i="1" a="1"/>
  <c r="I3782" i="1" s="1"/>
  <c r="J3782" i="1" s="1"/>
  <c r="I3783" i="1" a="1"/>
  <c r="I3783" i="1"/>
  <c r="J3783" i="1" s="1"/>
  <c r="I3784" i="1" a="1"/>
  <c r="I3784" i="1"/>
  <c r="J3784" i="1" s="1"/>
  <c r="I3785" i="1" a="1"/>
  <c r="I3785" i="1" s="1"/>
  <c r="J3785" i="1" s="1"/>
  <c r="I3786" i="1" a="1"/>
  <c r="I3786" i="1" s="1"/>
  <c r="J3786" i="1" s="1"/>
  <c r="I3787" i="1" a="1"/>
  <c r="I3787" i="1"/>
  <c r="J3787" i="1" s="1"/>
  <c r="I3788" i="1" a="1"/>
  <c r="I3788" i="1"/>
  <c r="J3788" i="1" s="1"/>
  <c r="I3789" i="1" a="1"/>
  <c r="I3789" i="1" s="1"/>
  <c r="J3789" i="1" s="1"/>
  <c r="I3790" i="1" a="1"/>
  <c r="I3790" i="1" s="1"/>
  <c r="J3790" i="1" s="1"/>
  <c r="I3791" i="1" a="1"/>
  <c r="I3791" i="1" s="1"/>
  <c r="J3791" i="1" s="1"/>
  <c r="I3792" i="1" a="1"/>
  <c r="I3792" i="1"/>
  <c r="J3792" i="1" s="1"/>
  <c r="I3793" i="1" a="1"/>
  <c r="I3793" i="1" s="1"/>
  <c r="J3793" i="1" s="1"/>
  <c r="I3794" i="1" a="1"/>
  <c r="I3794" i="1"/>
  <c r="J3794" i="1" s="1"/>
  <c r="I3795" i="1" a="1"/>
  <c r="I3795" i="1" s="1"/>
  <c r="J3795" i="1" s="1"/>
  <c r="I3796" i="1" a="1"/>
  <c r="I3796" i="1"/>
  <c r="J3796" i="1" s="1"/>
  <c r="I3797" i="1" a="1"/>
  <c r="I3797" i="1" s="1"/>
  <c r="J3797" i="1" s="1"/>
  <c r="I3798" i="1" a="1"/>
  <c r="I3798" i="1" s="1"/>
  <c r="J3798" i="1" s="1"/>
  <c r="I3799" i="1" a="1"/>
  <c r="I3799" i="1" s="1"/>
  <c r="J3799" i="1" s="1"/>
  <c r="I3800" i="1" a="1"/>
  <c r="I3800" i="1" s="1"/>
  <c r="J3800" i="1" s="1"/>
  <c r="I3801" i="1" a="1"/>
  <c r="I3801" i="1" s="1"/>
  <c r="J3801" i="1" s="1"/>
  <c r="I3802" i="1" a="1"/>
  <c r="I3802" i="1"/>
  <c r="J3802" i="1" s="1"/>
  <c r="I3803" i="1" a="1"/>
  <c r="I3803" i="1"/>
  <c r="J3803" i="1" s="1"/>
  <c r="I3804" i="1" a="1"/>
  <c r="I3804" i="1" s="1"/>
  <c r="J3804" i="1" s="1"/>
  <c r="I3805" i="1" a="1"/>
  <c r="I3805" i="1" s="1"/>
  <c r="J3805" i="1" s="1"/>
  <c r="I3806" i="1" a="1"/>
  <c r="I3806" i="1"/>
  <c r="J3806" i="1" s="1"/>
  <c r="I3807" i="1" a="1"/>
  <c r="I3807" i="1" s="1"/>
  <c r="J3807" i="1" s="1"/>
  <c r="I3808" i="1" a="1"/>
  <c r="I3808" i="1" s="1"/>
  <c r="J3808" i="1" s="1"/>
  <c r="I3809" i="1" a="1"/>
  <c r="I3809" i="1" s="1"/>
  <c r="J3809" i="1" s="1"/>
  <c r="I3810" i="1" a="1"/>
  <c r="I3810" i="1"/>
  <c r="J3810" i="1" s="1"/>
  <c r="I3811" i="1" a="1"/>
  <c r="I3811" i="1"/>
  <c r="J3811" i="1" s="1"/>
  <c r="I3812" i="1" a="1"/>
  <c r="I3812" i="1"/>
  <c r="J3812" i="1" s="1"/>
  <c r="I3813" i="1" a="1"/>
  <c r="I3813" i="1" s="1"/>
  <c r="J3813" i="1" s="1"/>
  <c r="I3814" i="1" a="1"/>
  <c r="I3814" i="1" s="1"/>
  <c r="J3814" i="1" s="1"/>
  <c r="I3815" i="1" a="1"/>
  <c r="I3815" i="1"/>
  <c r="J3815" i="1" s="1"/>
  <c r="I3816" i="1" a="1"/>
  <c r="I3816" i="1" s="1"/>
  <c r="J3816" i="1" s="1"/>
  <c r="I3817" i="1" a="1"/>
  <c r="I3817" i="1" s="1"/>
  <c r="J3817" i="1" s="1"/>
  <c r="I3818" i="1" a="1"/>
  <c r="I3818" i="1" s="1"/>
  <c r="J3818" i="1" s="1"/>
  <c r="I3819" i="1" a="1"/>
  <c r="I3819" i="1" s="1"/>
  <c r="J3819" i="1" s="1"/>
  <c r="I3820" i="1" a="1"/>
  <c r="I3820" i="1"/>
  <c r="J3820" i="1" s="1"/>
  <c r="I3821" i="1" a="1"/>
  <c r="I3821" i="1" s="1"/>
  <c r="J3821" i="1" s="1"/>
  <c r="I3822" i="1" a="1"/>
  <c r="I3822" i="1" s="1"/>
  <c r="J3822" i="1" s="1"/>
  <c r="I3823" i="1" a="1"/>
  <c r="I3823" i="1" s="1"/>
  <c r="J3823" i="1" s="1"/>
  <c r="I3824" i="1" a="1"/>
  <c r="I3824" i="1"/>
  <c r="J3824" i="1" s="1"/>
  <c r="I3825" i="1" a="1"/>
  <c r="I3825" i="1" s="1"/>
  <c r="J3825" i="1" s="1"/>
  <c r="I3826" i="1" a="1"/>
  <c r="I3826" i="1"/>
  <c r="J3826" i="1" s="1"/>
  <c r="I3827" i="1" a="1"/>
  <c r="I3827" i="1" s="1"/>
  <c r="J3827" i="1" s="1"/>
  <c r="I3828" i="1" a="1"/>
  <c r="I3828" i="1" s="1"/>
  <c r="J3828" i="1" s="1"/>
  <c r="I3829" i="1" a="1"/>
  <c r="I3829" i="1" s="1"/>
  <c r="J3829" i="1" s="1"/>
  <c r="I3830" i="1" a="1"/>
  <c r="I3830" i="1" s="1"/>
  <c r="J3830" i="1" s="1"/>
  <c r="I3831" i="1" a="1"/>
  <c r="I3831" i="1" s="1"/>
  <c r="J3831" i="1" s="1"/>
  <c r="I3832" i="1" a="1"/>
  <c r="I3832" i="1" s="1"/>
  <c r="J3832" i="1" s="1"/>
  <c r="I3833" i="1" a="1"/>
  <c r="I3833" i="1" s="1"/>
  <c r="J3833" i="1" s="1"/>
  <c r="I3834" i="1" a="1"/>
  <c r="I3834" i="1"/>
  <c r="J3834" i="1" s="1"/>
  <c r="I3835" i="1" a="1"/>
  <c r="I3835" i="1"/>
  <c r="J3835" i="1" s="1"/>
  <c r="I3836" i="1" a="1"/>
  <c r="I3836" i="1" s="1"/>
  <c r="J3836" i="1" s="1"/>
  <c r="I3837" i="1" a="1"/>
  <c r="I3837" i="1" s="1"/>
  <c r="J3837" i="1" s="1"/>
  <c r="I3838" i="1" a="1"/>
  <c r="I3838" i="1"/>
  <c r="J3838" i="1" s="1"/>
  <c r="I3839" i="1" a="1"/>
  <c r="I3839" i="1" s="1"/>
  <c r="J3839" i="1" s="1"/>
  <c r="I3840" i="1" a="1"/>
  <c r="I3840" i="1" s="1"/>
  <c r="J3840" i="1" s="1"/>
  <c r="I3841" i="1" a="1"/>
  <c r="I3841" i="1" s="1"/>
  <c r="J3841" i="1" s="1"/>
  <c r="I3842" i="1" a="1"/>
  <c r="I3842" i="1" s="1"/>
  <c r="J3842" i="1" s="1"/>
  <c r="I3843" i="1" a="1"/>
  <c r="I3843" i="1"/>
  <c r="J3843" i="1" s="1"/>
  <c r="I3844" i="1" a="1"/>
  <c r="I3844" i="1"/>
  <c r="J3844" i="1" s="1"/>
  <c r="I3845" i="1" a="1"/>
  <c r="I3845" i="1" s="1"/>
  <c r="J3845" i="1" s="1"/>
  <c r="I3846" i="1" a="1"/>
  <c r="I3846" i="1" s="1"/>
  <c r="J3846" i="1" s="1"/>
  <c r="I3847" i="1" a="1"/>
  <c r="I3847" i="1" s="1"/>
  <c r="J3847" i="1" s="1"/>
  <c r="I3848" i="1" a="1"/>
  <c r="I3848" i="1" s="1"/>
  <c r="J3848" i="1" s="1"/>
  <c r="I3849" i="1" a="1"/>
  <c r="I3849" i="1" s="1"/>
  <c r="J3849" i="1" s="1"/>
  <c r="I3850" i="1" a="1"/>
  <c r="I3850" i="1" s="1"/>
  <c r="J3850" i="1" s="1"/>
  <c r="I3851" i="1" a="1"/>
  <c r="I3851" i="1" s="1"/>
  <c r="J3851" i="1" s="1"/>
  <c r="I3852" i="1" a="1"/>
  <c r="I3852" i="1"/>
  <c r="J3852" i="1" s="1"/>
  <c r="I3853" i="1" a="1"/>
  <c r="I3853" i="1" s="1"/>
  <c r="J3853" i="1" s="1"/>
  <c r="I3854" i="1" a="1"/>
  <c r="I3854" i="1" s="1"/>
  <c r="J3854" i="1" s="1"/>
  <c r="I3855" i="1" a="1"/>
  <c r="I3855" i="1" s="1"/>
  <c r="J3855" i="1" s="1"/>
  <c r="I3856" i="1" a="1"/>
  <c r="I3856" i="1" s="1"/>
  <c r="J3856" i="1" s="1"/>
  <c r="I3857" i="1" a="1"/>
  <c r="I3857" i="1" s="1"/>
  <c r="J3857" i="1" s="1"/>
  <c r="I3858" i="1" a="1"/>
  <c r="I3858" i="1"/>
  <c r="J3858" i="1" s="1"/>
  <c r="I3859" i="1" a="1"/>
  <c r="I3859" i="1" s="1"/>
  <c r="J3859" i="1" s="1"/>
  <c r="I3860" i="1" a="1"/>
  <c r="I3860" i="1" s="1"/>
  <c r="J3860" i="1" s="1"/>
  <c r="I3861" i="1" a="1"/>
  <c r="I3861" i="1" s="1"/>
  <c r="J3861" i="1" s="1"/>
  <c r="I3862" i="1" a="1"/>
  <c r="I3862" i="1" s="1"/>
  <c r="J3862" i="1" s="1"/>
  <c r="I3863" i="1" a="1"/>
  <c r="I3863" i="1" s="1"/>
  <c r="J3863" i="1" s="1"/>
  <c r="I3864" i="1" a="1"/>
  <c r="I3864" i="1" s="1"/>
  <c r="J3864" i="1" s="1"/>
  <c r="I3865" i="1" a="1"/>
  <c r="I3865" i="1" s="1"/>
  <c r="J3865" i="1" s="1"/>
  <c r="I3866" i="1" a="1"/>
  <c r="I3866" i="1"/>
  <c r="J3866" i="1" s="1"/>
  <c r="I3867" i="1" a="1"/>
  <c r="I3867" i="1"/>
  <c r="J3867" i="1" s="1"/>
  <c r="I3868" i="1" a="1"/>
  <c r="I3868" i="1" s="1"/>
  <c r="J3868" i="1" s="1"/>
  <c r="I3869" i="1" a="1"/>
  <c r="I3869" i="1" s="1"/>
  <c r="J3869" i="1" s="1"/>
  <c r="I3870" i="1" a="1"/>
  <c r="I3870" i="1" s="1"/>
  <c r="J3870" i="1" s="1"/>
  <c r="I3871" i="1" a="1"/>
  <c r="I3871" i="1" s="1"/>
  <c r="J3871" i="1" s="1"/>
  <c r="I3872" i="1" a="1"/>
  <c r="I3872" i="1" s="1"/>
  <c r="J3872" i="1" s="1"/>
  <c r="I3873" i="1" a="1"/>
  <c r="I3873" i="1" s="1"/>
  <c r="J3873" i="1" s="1"/>
  <c r="I3874" i="1" a="1"/>
  <c r="I3874" i="1" s="1"/>
  <c r="J3874" i="1" s="1"/>
  <c r="I3875" i="1" a="1"/>
  <c r="I3875" i="1"/>
  <c r="J3875" i="1" s="1"/>
  <c r="I3876" i="1" a="1"/>
  <c r="I3876" i="1"/>
  <c r="J3876" i="1" s="1"/>
  <c r="I3877" i="1" a="1"/>
  <c r="I3877" i="1" s="1"/>
  <c r="J3877" i="1" s="1"/>
  <c r="I3878" i="1" a="1"/>
  <c r="I3878" i="1" s="1"/>
  <c r="J3878" i="1" s="1"/>
  <c r="I3879" i="1" a="1"/>
  <c r="I3879" i="1" s="1"/>
  <c r="J3879" i="1" s="1"/>
  <c r="I3880" i="1" a="1"/>
  <c r="I3880" i="1" s="1"/>
  <c r="J3880" i="1" s="1"/>
  <c r="I3881" i="1" a="1"/>
  <c r="I3881" i="1" s="1"/>
  <c r="J3881" i="1" s="1"/>
  <c r="I3882" i="1" a="1"/>
  <c r="I3882" i="1" s="1"/>
  <c r="J3882" i="1" s="1"/>
  <c r="I3883" i="1" a="1"/>
  <c r="I3883" i="1" s="1"/>
  <c r="J3883" i="1" s="1"/>
  <c r="I3884" i="1" a="1"/>
  <c r="I3884" i="1"/>
  <c r="J3884" i="1" s="1"/>
  <c r="I3885" i="1" a="1"/>
  <c r="I3885" i="1" s="1"/>
  <c r="J3885" i="1" s="1"/>
  <c r="I3886" i="1" a="1"/>
  <c r="I3886" i="1" s="1"/>
  <c r="J3886" i="1" s="1"/>
  <c r="I3887" i="1" a="1"/>
  <c r="I3887" i="1" s="1"/>
  <c r="J3887" i="1" s="1"/>
  <c r="I3888" i="1" a="1"/>
  <c r="I3888" i="1" s="1"/>
  <c r="J3888" i="1" s="1"/>
  <c r="I3889" i="1" a="1"/>
  <c r="I3889" i="1" s="1"/>
  <c r="J3889" i="1" s="1"/>
  <c r="I3890" i="1" a="1"/>
  <c r="I3890" i="1"/>
  <c r="J3890" i="1" s="1"/>
  <c r="I3891" i="1" a="1"/>
  <c r="I3891" i="1" s="1"/>
  <c r="J3891" i="1" s="1"/>
  <c r="I3892" i="1" a="1"/>
  <c r="I3892" i="1" s="1"/>
  <c r="J3892" i="1" s="1"/>
  <c r="I3893" i="1" a="1"/>
  <c r="I3893" i="1" s="1"/>
  <c r="J3893" i="1" s="1"/>
  <c r="I3894" i="1" a="1"/>
  <c r="I3894" i="1" s="1"/>
  <c r="J3894" i="1" s="1"/>
  <c r="I3895" i="1" a="1"/>
  <c r="I3895" i="1" s="1"/>
  <c r="J3895" i="1" s="1"/>
  <c r="I3896" i="1" a="1"/>
  <c r="I3896" i="1" s="1"/>
  <c r="J3896" i="1" s="1"/>
  <c r="I3897" i="1" a="1"/>
  <c r="I3897" i="1" s="1"/>
  <c r="J3897" i="1" s="1"/>
  <c r="I3898" i="1" a="1"/>
  <c r="I3898" i="1"/>
  <c r="J3898" i="1" s="1"/>
  <c r="I3899" i="1" a="1"/>
  <c r="I3899" i="1"/>
  <c r="J3899" i="1" s="1"/>
  <c r="I3900" i="1" a="1"/>
  <c r="I3900" i="1" s="1"/>
  <c r="J3900" i="1" s="1"/>
  <c r="I3901" i="1" a="1"/>
  <c r="I3901" i="1" s="1"/>
  <c r="J3901" i="1" s="1"/>
  <c r="I3902" i="1" a="1"/>
  <c r="I3902" i="1" s="1"/>
  <c r="J3902" i="1" s="1"/>
  <c r="I3903" i="1" a="1"/>
  <c r="I3903" i="1" s="1"/>
  <c r="J3903" i="1" s="1"/>
  <c r="I3904" i="1" a="1"/>
  <c r="I3904" i="1" s="1"/>
  <c r="J3904" i="1" s="1"/>
  <c r="I3905" i="1" a="1"/>
  <c r="I3905" i="1" s="1"/>
  <c r="J3905" i="1" s="1"/>
  <c r="I3906" i="1" a="1"/>
  <c r="I3906" i="1" s="1"/>
  <c r="J3906" i="1" s="1"/>
  <c r="I3907" i="1" a="1"/>
  <c r="I3907" i="1"/>
  <c r="J3907" i="1" s="1"/>
  <c r="I3908" i="1" a="1"/>
  <c r="I3908" i="1"/>
  <c r="J3908" i="1" s="1"/>
  <c r="I3909" i="1" a="1"/>
  <c r="I3909" i="1" s="1"/>
  <c r="J3909" i="1" s="1"/>
  <c r="I3910" i="1" a="1"/>
  <c r="I3910" i="1" s="1"/>
  <c r="J3910" i="1" s="1"/>
  <c r="I3911" i="1" a="1"/>
  <c r="I3911" i="1" s="1"/>
  <c r="J3911" i="1" s="1"/>
  <c r="I3912" i="1" a="1"/>
  <c r="I3912" i="1" s="1"/>
  <c r="J3912" i="1" s="1"/>
  <c r="I3913" i="1" a="1"/>
  <c r="I3913" i="1" s="1"/>
  <c r="J3913" i="1" s="1"/>
  <c r="I3914" i="1" a="1"/>
  <c r="I3914" i="1" s="1"/>
  <c r="J3914" i="1" s="1"/>
  <c r="I3915" i="1" a="1"/>
  <c r="I3915" i="1" s="1"/>
  <c r="J3915" i="1" s="1"/>
  <c r="I3916" i="1" a="1"/>
  <c r="I3916" i="1"/>
  <c r="J3916" i="1" s="1"/>
  <c r="I3917" i="1" a="1"/>
  <c r="I3917" i="1" s="1"/>
  <c r="J3917" i="1" s="1"/>
  <c r="I3918" i="1" a="1"/>
  <c r="I3918" i="1" s="1"/>
  <c r="J3918" i="1" s="1"/>
  <c r="I3919" i="1" a="1"/>
  <c r="I3919" i="1" s="1"/>
  <c r="J3919" i="1" s="1"/>
  <c r="I3920" i="1" a="1"/>
  <c r="I3920" i="1" s="1"/>
  <c r="J3920" i="1" s="1"/>
  <c r="I3921" i="1" a="1"/>
  <c r="I3921" i="1" s="1"/>
  <c r="J3921" i="1" s="1"/>
  <c r="I3922" i="1" a="1"/>
  <c r="I3922" i="1"/>
  <c r="J3922" i="1" s="1"/>
  <c r="I3923" i="1" a="1"/>
  <c r="I3923" i="1" s="1"/>
  <c r="J3923" i="1" s="1"/>
  <c r="I3924" i="1" a="1"/>
  <c r="I3924" i="1" s="1"/>
  <c r="J3924" i="1" s="1"/>
  <c r="I3925" i="1" a="1"/>
  <c r="I3925" i="1" s="1"/>
  <c r="J3925" i="1" s="1"/>
  <c r="I3926" i="1" a="1"/>
  <c r="I3926" i="1"/>
  <c r="J3926" i="1" s="1"/>
  <c r="I3927" i="1" a="1"/>
  <c r="I3927" i="1" s="1"/>
  <c r="J3927" i="1" s="1"/>
  <c r="I3928" i="1" a="1"/>
  <c r="I3928" i="1" s="1"/>
  <c r="J3928" i="1" s="1"/>
  <c r="I3929" i="1" a="1"/>
  <c r="I3929" i="1" s="1"/>
  <c r="J3929" i="1" s="1"/>
  <c r="I3930" i="1" a="1"/>
  <c r="I3930" i="1"/>
  <c r="J3930" i="1" s="1"/>
  <c r="I3931" i="1" a="1"/>
  <c r="I3931" i="1"/>
  <c r="J3931" i="1" s="1"/>
  <c r="I3932" i="1" a="1"/>
  <c r="I3932" i="1" s="1"/>
  <c r="J3932" i="1" s="1"/>
  <c r="I3933" i="1" a="1"/>
  <c r="I3933" i="1" s="1"/>
  <c r="J3933" i="1" s="1"/>
  <c r="I3934" i="1" a="1"/>
  <c r="I3934" i="1" s="1"/>
  <c r="J3934" i="1" s="1"/>
  <c r="I3935" i="1" a="1"/>
  <c r="I3935" i="1"/>
  <c r="J3935" i="1" s="1"/>
  <c r="I3936" i="1" a="1"/>
  <c r="I3936" i="1"/>
  <c r="J3936" i="1" s="1"/>
  <c r="I3937" i="1" a="1"/>
  <c r="I3937" i="1" s="1"/>
  <c r="J3937" i="1" s="1"/>
  <c r="I3938" i="1" a="1"/>
  <c r="I3938" i="1" s="1"/>
  <c r="J3938" i="1" s="1"/>
  <c r="I3939" i="1" a="1"/>
  <c r="I3939" i="1"/>
  <c r="J3939" i="1" s="1"/>
  <c r="I3940" i="1" a="1"/>
  <c r="I3940" i="1"/>
  <c r="J3940" i="1" s="1"/>
  <c r="I3941" i="1" a="1"/>
  <c r="I3941" i="1" s="1"/>
  <c r="J3941" i="1" s="1"/>
  <c r="I3942" i="1" a="1"/>
  <c r="I3942" i="1" s="1"/>
  <c r="J3942" i="1" s="1"/>
  <c r="I3943" i="1" a="1"/>
  <c r="I3943" i="1" s="1"/>
  <c r="J3943" i="1" s="1"/>
  <c r="I3944" i="1" a="1"/>
  <c r="I3944" i="1"/>
  <c r="J3944" i="1" s="1"/>
  <c r="I3945" i="1" a="1"/>
  <c r="I3945" i="1" s="1"/>
  <c r="J3945" i="1" s="1"/>
  <c r="I3946" i="1" a="1"/>
  <c r="I3946" i="1" s="1"/>
  <c r="J3946" i="1" s="1"/>
  <c r="I3947" i="1" a="1"/>
  <c r="I3947" i="1" s="1"/>
  <c r="J3947" i="1" s="1"/>
  <c r="I3948" i="1" a="1"/>
  <c r="I3948" i="1"/>
  <c r="J3948" i="1" s="1"/>
  <c r="I3949" i="1" a="1"/>
  <c r="I3949" i="1" s="1"/>
  <c r="J3949" i="1" s="1"/>
  <c r="I3950" i="1" a="1"/>
  <c r="I3950" i="1"/>
  <c r="J3950" i="1" s="1"/>
  <c r="I3951" i="1" a="1"/>
  <c r="I3951" i="1" s="1"/>
  <c r="J3951" i="1" s="1"/>
  <c r="I3952" i="1" a="1"/>
  <c r="I3952" i="1" s="1"/>
  <c r="J3952" i="1" s="1"/>
  <c r="I3953" i="1" a="1"/>
  <c r="I3953" i="1" s="1"/>
  <c r="J3953" i="1" s="1"/>
  <c r="I3954" i="1" a="1"/>
  <c r="I3954" i="1"/>
  <c r="J3954" i="1" s="1"/>
  <c r="I3955" i="1" a="1"/>
  <c r="I3955" i="1" s="1"/>
  <c r="J3955" i="1" s="1"/>
  <c r="I3956" i="1" a="1"/>
  <c r="I3956" i="1" s="1"/>
  <c r="J3956" i="1" s="1"/>
  <c r="I3957" i="1" a="1"/>
  <c r="I3957" i="1" s="1"/>
  <c r="J3957" i="1" s="1"/>
  <c r="I3958" i="1" a="1"/>
  <c r="I3958" i="1"/>
  <c r="J3958" i="1" s="1"/>
  <c r="I3959" i="1" a="1"/>
  <c r="I3959" i="1" s="1"/>
  <c r="J3959" i="1" s="1"/>
  <c r="I3960" i="1" a="1"/>
  <c r="I3960" i="1" s="1"/>
  <c r="J3960" i="1" s="1"/>
  <c r="I3961" i="1" a="1"/>
  <c r="I3961" i="1" s="1"/>
  <c r="J3961" i="1" s="1"/>
  <c r="I3962" i="1" a="1"/>
  <c r="I3962" i="1"/>
  <c r="J3962" i="1" s="1"/>
  <c r="I3963" i="1" a="1"/>
  <c r="I3963" i="1"/>
  <c r="J3963" i="1" s="1"/>
  <c r="I3964" i="1" a="1"/>
  <c r="I3964" i="1" s="1"/>
  <c r="J3964" i="1" s="1"/>
  <c r="I3965" i="1" a="1"/>
  <c r="I3965" i="1" s="1"/>
  <c r="J3965" i="1" s="1"/>
  <c r="I3966" i="1" a="1"/>
  <c r="I3966" i="1" s="1"/>
  <c r="J3966" i="1" s="1"/>
  <c r="I3967" i="1" a="1"/>
  <c r="I3967" i="1"/>
  <c r="J3967" i="1" s="1"/>
  <c r="I3968" i="1" a="1"/>
  <c r="I3968" i="1" s="1"/>
  <c r="J3968" i="1" s="1"/>
  <c r="I3969" i="1" a="1"/>
  <c r="I3969" i="1" s="1"/>
  <c r="J3969" i="1" s="1"/>
  <c r="I3970" i="1" a="1"/>
  <c r="I3970" i="1" s="1"/>
  <c r="J3970" i="1" s="1"/>
  <c r="I3971" i="1" a="1"/>
  <c r="I3971" i="1"/>
  <c r="J3971" i="1" s="1"/>
  <c r="I3972" i="1" a="1"/>
  <c r="I3972" i="1"/>
  <c r="J3972" i="1" s="1"/>
  <c r="I3973" i="1" a="1"/>
  <c r="I3973" i="1" s="1"/>
  <c r="J3973" i="1" s="1"/>
  <c r="I3974" i="1" a="1"/>
  <c r="I3974" i="1" s="1"/>
  <c r="J3974" i="1" s="1"/>
  <c r="I3975" i="1" a="1"/>
  <c r="I3975" i="1" s="1"/>
  <c r="J3975" i="1" s="1"/>
  <c r="I3976" i="1" a="1"/>
  <c r="I3976" i="1"/>
  <c r="J3976" i="1" s="1"/>
  <c r="I3977" i="1" a="1"/>
  <c r="I3977" i="1" s="1"/>
  <c r="J3977" i="1" s="1"/>
  <c r="I3978" i="1" a="1"/>
  <c r="I3978" i="1"/>
  <c r="J3978" i="1" s="1"/>
  <c r="I3979" i="1" a="1"/>
  <c r="I3979" i="1" s="1"/>
  <c r="J3979" i="1" s="1"/>
  <c r="I3980" i="1" a="1"/>
  <c r="I3980" i="1"/>
  <c r="J3980" i="1" s="1"/>
  <c r="I3981" i="1" a="1"/>
  <c r="I3981" i="1" s="1"/>
  <c r="J3981" i="1" s="1"/>
  <c r="I3982" i="1" a="1"/>
  <c r="I3982" i="1" s="1"/>
  <c r="J3982" i="1" s="1"/>
  <c r="I3983" i="1" a="1"/>
  <c r="I3983" i="1" s="1"/>
  <c r="J3983" i="1" s="1"/>
  <c r="I3984" i="1" a="1"/>
  <c r="I3984" i="1" s="1"/>
  <c r="J3984" i="1" s="1"/>
  <c r="I3985" i="1" a="1"/>
  <c r="I3985" i="1" s="1"/>
  <c r="J3985" i="1" s="1"/>
  <c r="I3986" i="1" a="1"/>
  <c r="I3986" i="1"/>
  <c r="J3986" i="1" s="1"/>
  <c r="I3987" i="1" a="1"/>
  <c r="I3987" i="1"/>
  <c r="J3987" i="1" s="1"/>
  <c r="I3988" i="1" a="1"/>
  <c r="I3988" i="1" s="1"/>
  <c r="J3988" i="1" s="1"/>
  <c r="I3989" i="1" a="1"/>
  <c r="I3989" i="1" s="1"/>
  <c r="J3989" i="1" s="1"/>
  <c r="I3990" i="1" a="1"/>
  <c r="I3990" i="1"/>
  <c r="J3990" i="1" s="1"/>
  <c r="I3991" i="1" a="1"/>
  <c r="I3991" i="1"/>
  <c r="J3991" i="1" s="1"/>
  <c r="I3992" i="1" a="1"/>
  <c r="I3992" i="1"/>
  <c r="J3992" i="1" s="1"/>
  <c r="I3993" i="1" a="1"/>
  <c r="I3993" i="1" s="1"/>
  <c r="J3993" i="1" s="1"/>
  <c r="I3994" i="1" a="1"/>
  <c r="I3994" i="1"/>
  <c r="J3994" i="1" s="1"/>
  <c r="I3995" i="1" a="1"/>
  <c r="I3995" i="1" s="1"/>
  <c r="J3995" i="1" s="1"/>
  <c r="I3996" i="1" a="1"/>
  <c r="I3996" i="1" s="1"/>
  <c r="J3996" i="1" s="1"/>
  <c r="I3997" i="1" a="1"/>
  <c r="I3997" i="1" s="1"/>
  <c r="J3997" i="1" s="1"/>
  <c r="I3998" i="1" a="1"/>
  <c r="I3998" i="1" s="1"/>
  <c r="J3998" i="1" s="1"/>
  <c r="I3999" i="1" a="1"/>
  <c r="I3999" i="1" s="1"/>
  <c r="J3999" i="1" s="1"/>
  <c r="I4000" i="1" a="1"/>
  <c r="I4000" i="1" s="1"/>
  <c r="J4000" i="1" s="1"/>
  <c r="I4001" i="1" a="1"/>
  <c r="I4001" i="1" s="1"/>
  <c r="J4001" i="1" s="1"/>
  <c r="I4002" i="1" a="1"/>
  <c r="I4002" i="1" s="1"/>
  <c r="J4002" i="1" s="1"/>
  <c r="I4003" i="1" a="1"/>
  <c r="I4003" i="1"/>
  <c r="J4003" i="1" s="1"/>
  <c r="I4004" i="1" a="1"/>
  <c r="I4004" i="1" s="1"/>
  <c r="J4004" i="1" s="1"/>
  <c r="I4005" i="1" a="1"/>
  <c r="I4005" i="1" s="1"/>
  <c r="J4005" i="1" s="1"/>
  <c r="I4006" i="1" a="1"/>
  <c r="I4006" i="1"/>
  <c r="J4006" i="1" s="1"/>
  <c r="I4007" i="1" a="1"/>
  <c r="I4007" i="1" s="1"/>
  <c r="J4007" i="1" s="1"/>
  <c r="I4008" i="1" a="1"/>
  <c r="I4008" i="1" s="1"/>
  <c r="J4008" i="1" s="1"/>
  <c r="I4009" i="1" a="1"/>
  <c r="I4009" i="1" s="1"/>
  <c r="J4009" i="1" s="1"/>
  <c r="I4010" i="1" a="1"/>
  <c r="I4010" i="1"/>
  <c r="J4010" i="1" s="1"/>
  <c r="I4011" i="1" a="1"/>
  <c r="I4011" i="1" s="1"/>
  <c r="J4011" i="1" s="1"/>
  <c r="I4012" i="1" a="1"/>
  <c r="I4012" i="1"/>
  <c r="J4012" i="1" s="1"/>
  <c r="I4013" i="1" a="1"/>
  <c r="I4013" i="1" s="1"/>
  <c r="J4013" i="1" s="1"/>
  <c r="I4014" i="1" a="1"/>
  <c r="I4014" i="1"/>
  <c r="J4014" i="1" s="1"/>
  <c r="I4015" i="1" a="1"/>
  <c r="I4015" i="1"/>
  <c r="J4015" i="1" s="1"/>
  <c r="I4016" i="1" a="1"/>
  <c r="I4016" i="1" s="1"/>
  <c r="J4016" i="1" s="1"/>
  <c r="I4017" i="1" a="1"/>
  <c r="I4017" i="1" s="1"/>
  <c r="J4017" i="1" s="1"/>
  <c r="I4018" i="1" a="1"/>
  <c r="I4018" i="1"/>
  <c r="J4018" i="1" s="1"/>
  <c r="I4019" i="1" a="1"/>
  <c r="I4019" i="1"/>
  <c r="J4019" i="1" s="1"/>
  <c r="I4020" i="1" a="1"/>
  <c r="I4020" i="1"/>
  <c r="J4020" i="1" s="1"/>
  <c r="I4021" i="1" a="1"/>
  <c r="I4021" i="1" s="1"/>
  <c r="J4021" i="1" s="1"/>
  <c r="I4022" i="1" a="1"/>
  <c r="I4022" i="1" s="1"/>
  <c r="J4022" i="1" s="1"/>
  <c r="I4023" i="1" a="1"/>
  <c r="I4023" i="1" s="1"/>
  <c r="J4023" i="1" s="1"/>
  <c r="I4024" i="1" a="1"/>
  <c r="I4024" i="1" s="1"/>
  <c r="J4024" i="1" s="1"/>
  <c r="I4025" i="1" a="1"/>
  <c r="I4025" i="1" s="1"/>
  <c r="J4025" i="1" s="1"/>
  <c r="I4026" i="1" a="1"/>
  <c r="I4026" i="1"/>
  <c r="J4026" i="1" s="1"/>
  <c r="I4027" i="1" a="1"/>
  <c r="I4027" i="1"/>
  <c r="J4027" i="1" s="1"/>
  <c r="I4028" i="1" a="1"/>
  <c r="I4028" i="1"/>
  <c r="J4028" i="1" s="1"/>
  <c r="I4029" i="1" a="1"/>
  <c r="I4029" i="1" s="1"/>
  <c r="J4029" i="1" s="1"/>
  <c r="I4030" i="1" a="1"/>
  <c r="I4030" i="1" s="1"/>
  <c r="J4030" i="1" s="1"/>
  <c r="I4031" i="1" a="1"/>
  <c r="I4031" i="1"/>
  <c r="J4031" i="1" s="1"/>
  <c r="I4032" i="1" a="1"/>
  <c r="I4032" i="1" s="1"/>
  <c r="J4032" i="1" s="1"/>
  <c r="I4033" i="1" a="1"/>
  <c r="I4033" i="1" s="1"/>
  <c r="J4033" i="1" s="1"/>
  <c r="I4034" i="1" a="1"/>
  <c r="I4034" i="1" s="1"/>
  <c r="J4034" i="1" s="1"/>
  <c r="I4035" i="1" a="1"/>
  <c r="I4035" i="1"/>
  <c r="J4035" i="1" s="1"/>
  <c r="I4036" i="1" a="1"/>
  <c r="I4036" i="1" s="1"/>
  <c r="J4036" i="1" s="1"/>
  <c r="I4037" i="1" a="1"/>
  <c r="I4037" i="1" s="1"/>
  <c r="J4037" i="1" s="1"/>
  <c r="I4038" i="1" a="1"/>
  <c r="I4038" i="1"/>
  <c r="J4038" i="1" s="1"/>
  <c r="I4039" i="1" a="1"/>
  <c r="I4039" i="1" s="1"/>
  <c r="J4039" i="1" s="1"/>
  <c r="I4040" i="1" a="1"/>
  <c r="I4040" i="1" s="1"/>
  <c r="J4040" i="1" s="1"/>
  <c r="I4041" i="1" a="1"/>
  <c r="I4041" i="1" s="1"/>
  <c r="J4041" i="1" s="1"/>
  <c r="I4042" i="1" a="1"/>
  <c r="I4042" i="1" s="1"/>
  <c r="J4042" i="1" s="1"/>
  <c r="I4043" i="1" a="1"/>
  <c r="I4043" i="1"/>
  <c r="J4043" i="1" s="1"/>
  <c r="I4044" i="1" a="1"/>
  <c r="I4044" i="1"/>
  <c r="J4044" i="1" s="1"/>
  <c r="I4045" i="1" a="1"/>
  <c r="I4045" i="1" s="1"/>
  <c r="J4045" i="1" s="1"/>
  <c r="I4046" i="1" a="1"/>
  <c r="I4046" i="1" s="1"/>
  <c r="J4046" i="1" s="1"/>
  <c r="I4047" i="1" a="1"/>
  <c r="I4047" i="1" s="1"/>
  <c r="J4047" i="1" s="1"/>
  <c r="I4048" i="1" a="1"/>
  <c r="I4048" i="1" s="1"/>
  <c r="J4048" i="1" s="1"/>
  <c r="I4049" i="1" a="1"/>
  <c r="I4049" i="1" s="1"/>
  <c r="J4049" i="1" s="1"/>
  <c r="I4050" i="1" a="1"/>
  <c r="I4050" i="1" s="1"/>
  <c r="J4050" i="1" s="1"/>
  <c r="I4051" i="1" a="1"/>
  <c r="I4051" i="1" s="1"/>
  <c r="J4051" i="1" s="1"/>
  <c r="I4052" i="1" a="1"/>
  <c r="I4052" i="1" s="1"/>
  <c r="J4052" i="1" s="1"/>
  <c r="I4053" i="1" a="1"/>
  <c r="I4053" i="1" s="1"/>
  <c r="J4053" i="1" s="1"/>
  <c r="I4054" i="1" a="1"/>
  <c r="I4054" i="1" s="1"/>
  <c r="J4054" i="1" s="1"/>
  <c r="I4055" i="1" a="1"/>
  <c r="I4055" i="1"/>
  <c r="J4055" i="1" s="1"/>
  <c r="I4056" i="1" a="1"/>
  <c r="I4056" i="1" s="1"/>
  <c r="J4056" i="1" s="1"/>
  <c r="I4057" i="1" a="1"/>
  <c r="I4057" i="1" s="1"/>
  <c r="J4057" i="1" s="1"/>
  <c r="I4058" i="1" a="1"/>
  <c r="I4058" i="1"/>
  <c r="J4058" i="1" s="1"/>
  <c r="I4059" i="1" a="1"/>
  <c r="I4059" i="1" s="1"/>
  <c r="J4059" i="1" s="1"/>
  <c r="I4060" i="1" a="1"/>
  <c r="I4060" i="1" s="1"/>
  <c r="J4060" i="1" s="1"/>
  <c r="I4061" i="1" a="1"/>
  <c r="I4061" i="1" s="1"/>
  <c r="J4061" i="1" s="1"/>
  <c r="I4062" i="1" a="1"/>
  <c r="I4062" i="1"/>
  <c r="J4062" i="1" s="1"/>
  <c r="I4063" i="1" a="1"/>
  <c r="I4063" i="1" s="1"/>
  <c r="J4063" i="1" s="1"/>
  <c r="I4064" i="1" a="1"/>
  <c r="I4064" i="1"/>
  <c r="J4064" i="1" s="1"/>
  <c r="I4065" i="1" a="1"/>
  <c r="I4065" i="1" s="1"/>
  <c r="J4065" i="1" s="1"/>
  <c r="I4066" i="1" a="1"/>
  <c r="I4066" i="1" s="1"/>
  <c r="J4066" i="1" s="1"/>
  <c r="I4067" i="1" a="1"/>
  <c r="I4067" i="1"/>
  <c r="J4067" i="1" s="1"/>
  <c r="I4068" i="1" a="1"/>
  <c r="I4068" i="1" s="1"/>
  <c r="J4068" i="1" s="1"/>
  <c r="I4069" i="1" a="1"/>
  <c r="I4069" i="1" s="1"/>
  <c r="J4069" i="1" s="1"/>
  <c r="I4070" i="1" a="1"/>
  <c r="I4070" i="1" s="1"/>
  <c r="J4070" i="1" s="1"/>
  <c r="I4071" i="1" a="1"/>
  <c r="I4071" i="1"/>
  <c r="J4071" i="1" s="1"/>
  <c r="I4072" i="1" a="1"/>
  <c r="I4072" i="1" s="1"/>
  <c r="J4072" i="1" s="1"/>
  <c r="I4073" i="1" a="1"/>
  <c r="I4073" i="1" s="1"/>
  <c r="J4073" i="1" s="1"/>
  <c r="I4074" i="1" a="1"/>
  <c r="I4074" i="1" s="1"/>
  <c r="J4074" i="1" s="1"/>
  <c r="I4075" i="1" a="1"/>
  <c r="I4075" i="1" s="1"/>
  <c r="J4075" i="1" s="1"/>
  <c r="I4076" i="1" a="1"/>
  <c r="I4076" i="1"/>
  <c r="J4076" i="1" s="1"/>
  <c r="I4077" i="1" a="1"/>
  <c r="I4077" i="1" s="1"/>
  <c r="J4077" i="1" s="1"/>
  <c r="I4078" i="1" a="1"/>
  <c r="I4078" i="1"/>
  <c r="J4078" i="1" s="1"/>
  <c r="I4079" i="1" a="1"/>
  <c r="I4079" i="1" s="1"/>
  <c r="J4079" i="1" s="1"/>
  <c r="I4080" i="1" a="1"/>
  <c r="I4080" i="1"/>
  <c r="J4080" i="1" s="1"/>
  <c r="I4081" i="1" a="1"/>
  <c r="I4081" i="1" s="1"/>
  <c r="J4081" i="1" s="1"/>
  <c r="I4082" i="1" a="1"/>
  <c r="I4082" i="1" s="1"/>
  <c r="J4082" i="1" s="1"/>
  <c r="I4083" i="1" a="1"/>
  <c r="I4083" i="1" s="1"/>
  <c r="J4083" i="1" s="1"/>
  <c r="I4084" i="1" a="1"/>
  <c r="I4084" i="1" s="1"/>
  <c r="J4084" i="1" s="1"/>
  <c r="I4085" i="1" a="1"/>
  <c r="I4085" i="1" s="1"/>
  <c r="J4085" i="1" s="1"/>
  <c r="I4086" i="1" a="1"/>
  <c r="I4086" i="1" s="1"/>
  <c r="J4086" i="1" s="1"/>
  <c r="I4087" i="1" a="1"/>
  <c r="I4087" i="1"/>
  <c r="J4087" i="1" s="1"/>
  <c r="I4088" i="1" a="1"/>
  <c r="I4088" i="1" s="1"/>
  <c r="J4088" i="1" s="1"/>
  <c r="I4089" i="1" a="1"/>
  <c r="I4089" i="1" s="1"/>
  <c r="J4089" i="1" s="1"/>
  <c r="I4090" i="1" a="1"/>
  <c r="I4090" i="1"/>
  <c r="J4090" i="1" s="1"/>
  <c r="I4091" i="1" a="1"/>
  <c r="I4091" i="1" s="1"/>
  <c r="J4091" i="1" s="1"/>
  <c r="I4092" i="1" a="1"/>
  <c r="I4092" i="1" s="1"/>
  <c r="J4092" i="1" s="1"/>
  <c r="I4093" i="1" a="1"/>
  <c r="I4093" i="1" s="1"/>
  <c r="J4093" i="1" s="1"/>
  <c r="I4094" i="1" a="1"/>
  <c r="I4094" i="1"/>
  <c r="J4094" i="1" s="1"/>
  <c r="I4095" i="1" a="1"/>
  <c r="I4095" i="1" s="1"/>
  <c r="J4095" i="1" s="1"/>
  <c r="I4096" i="1" a="1"/>
  <c r="I4096" i="1"/>
  <c r="J4096" i="1" s="1"/>
  <c r="I4097" i="1" a="1"/>
  <c r="I4097" i="1" s="1"/>
  <c r="J4097" i="1" s="1"/>
  <c r="I4098" i="1" a="1"/>
  <c r="I4098" i="1" s="1"/>
  <c r="J4098" i="1" s="1"/>
  <c r="I4099" i="1" a="1"/>
  <c r="I4099" i="1"/>
  <c r="J4099" i="1" s="1"/>
  <c r="I4100" i="1" a="1"/>
  <c r="I4100" i="1" s="1"/>
  <c r="J4100" i="1" s="1"/>
  <c r="I4101" i="1" a="1"/>
  <c r="I4101" i="1" s="1"/>
  <c r="J4101" i="1" s="1"/>
  <c r="I4102" i="1" a="1"/>
  <c r="I4102" i="1" s="1"/>
  <c r="J4102" i="1" s="1"/>
  <c r="I4103" i="1" a="1"/>
  <c r="I4103" i="1"/>
  <c r="J4103" i="1" s="1"/>
  <c r="I4104" i="1" a="1"/>
  <c r="I4104" i="1" s="1"/>
  <c r="J4104" i="1" s="1"/>
  <c r="I4105" i="1" a="1"/>
  <c r="I4105" i="1" s="1"/>
  <c r="J4105" i="1" s="1"/>
  <c r="I4106" i="1" a="1"/>
  <c r="I4106" i="1" s="1"/>
  <c r="J4106" i="1" s="1"/>
  <c r="I4107" i="1" a="1"/>
  <c r="I4107" i="1" s="1"/>
  <c r="J4107" i="1" s="1"/>
  <c r="I4108" i="1" a="1"/>
  <c r="I4108" i="1"/>
  <c r="J4108" i="1" s="1"/>
  <c r="I4109" i="1" a="1"/>
  <c r="I4109" i="1" s="1"/>
  <c r="J4109" i="1" s="1"/>
  <c r="I4110" i="1" a="1"/>
  <c r="I4110" i="1"/>
  <c r="J4110" i="1" s="1"/>
  <c r="I4111" i="1" a="1"/>
  <c r="I4111" i="1" s="1"/>
  <c r="J4111" i="1" s="1"/>
  <c r="I4112" i="1" a="1"/>
  <c r="I4112" i="1"/>
  <c r="J4112" i="1" s="1"/>
  <c r="I4113" i="1" a="1"/>
  <c r="I4113" i="1" s="1"/>
  <c r="J4113" i="1" s="1"/>
  <c r="I4114" i="1" a="1"/>
  <c r="I4114" i="1" s="1"/>
  <c r="J4114" i="1" s="1"/>
  <c r="I4115" i="1" a="1"/>
  <c r="I4115" i="1" s="1"/>
  <c r="J4115" i="1" s="1"/>
  <c r="I4116" i="1" a="1"/>
  <c r="I4116" i="1" s="1"/>
  <c r="J4116" i="1" s="1"/>
  <c r="I4117" i="1" a="1"/>
  <c r="I4117" i="1" s="1"/>
  <c r="J4117" i="1" s="1"/>
  <c r="I4118" i="1" a="1"/>
  <c r="I4118" i="1" s="1"/>
  <c r="J4118" i="1" s="1"/>
  <c r="I4119" i="1" a="1"/>
  <c r="I4119" i="1"/>
  <c r="J4119" i="1" s="1"/>
  <c r="I4120" i="1" a="1"/>
  <c r="I4120" i="1" s="1"/>
  <c r="J4120" i="1" s="1"/>
  <c r="I4121" i="1" a="1"/>
  <c r="I4121" i="1" s="1"/>
  <c r="J4121" i="1" s="1"/>
  <c r="I4122" i="1" a="1"/>
  <c r="I4122" i="1"/>
  <c r="J4122" i="1" s="1"/>
  <c r="I4123" i="1" a="1"/>
  <c r="I4123" i="1" s="1"/>
  <c r="J4123" i="1" s="1"/>
  <c r="I4124" i="1" a="1"/>
  <c r="I4124" i="1" s="1"/>
  <c r="J4124" i="1" s="1"/>
  <c r="I4125" i="1" a="1"/>
  <c r="I4125" i="1" s="1"/>
  <c r="J4125" i="1" s="1"/>
  <c r="I4126" i="1" a="1"/>
  <c r="I4126" i="1"/>
  <c r="J4126" i="1" s="1"/>
  <c r="I4127" i="1" a="1"/>
  <c r="I4127" i="1" s="1"/>
  <c r="J4127" i="1" s="1"/>
  <c r="I4128" i="1" a="1"/>
  <c r="I4128" i="1"/>
  <c r="J4128" i="1" s="1"/>
  <c r="I4129" i="1" a="1"/>
  <c r="I4129" i="1" s="1"/>
  <c r="J4129" i="1" s="1"/>
  <c r="I4130" i="1" a="1"/>
  <c r="I4130" i="1" s="1"/>
  <c r="J4130" i="1" s="1"/>
  <c r="I4131" i="1" a="1"/>
  <c r="I4131" i="1"/>
  <c r="J4131" i="1" s="1"/>
  <c r="I4132" i="1" a="1"/>
  <c r="I4132" i="1" s="1"/>
  <c r="J4132" i="1" s="1"/>
  <c r="I4133" i="1" a="1"/>
  <c r="I4133" i="1" s="1"/>
  <c r="J4133" i="1" s="1"/>
  <c r="I4134" i="1" a="1"/>
  <c r="I4134" i="1" s="1"/>
  <c r="J4134" i="1" s="1"/>
  <c r="I4135" i="1" a="1"/>
  <c r="I4135" i="1"/>
  <c r="J4135" i="1" s="1"/>
  <c r="I4136" i="1" a="1"/>
  <c r="I4136" i="1" s="1"/>
  <c r="J4136" i="1" s="1"/>
  <c r="I4137" i="1" a="1"/>
  <c r="I4137" i="1" s="1"/>
  <c r="J4137" i="1" s="1"/>
  <c r="I4138" i="1" a="1"/>
  <c r="I4138" i="1" s="1"/>
  <c r="J4138" i="1" s="1"/>
  <c r="I4139" i="1" a="1"/>
  <c r="I4139" i="1" s="1"/>
  <c r="J4139" i="1" s="1"/>
  <c r="I4140" i="1" a="1"/>
  <c r="I4140" i="1"/>
  <c r="J4140" i="1" s="1"/>
  <c r="I4141" i="1" a="1"/>
  <c r="I4141" i="1" s="1"/>
  <c r="J4141" i="1" s="1"/>
  <c r="I4142" i="1" a="1"/>
  <c r="I4142" i="1"/>
  <c r="J4142" i="1" s="1"/>
  <c r="I4143" i="1" a="1"/>
  <c r="I4143" i="1" s="1"/>
  <c r="J4143" i="1" s="1"/>
  <c r="I4144" i="1" a="1"/>
  <c r="I4144" i="1"/>
  <c r="J4144" i="1" s="1"/>
  <c r="I4145" i="1" a="1"/>
  <c r="I4145" i="1" s="1"/>
  <c r="J4145" i="1" s="1"/>
  <c r="I4146" i="1" a="1"/>
  <c r="I4146" i="1" s="1"/>
  <c r="J4146" i="1" s="1"/>
  <c r="I4147" i="1" a="1"/>
  <c r="I4147" i="1" s="1"/>
  <c r="J4147" i="1" s="1"/>
  <c r="I4148" i="1" a="1"/>
  <c r="I4148" i="1" s="1"/>
  <c r="J4148" i="1" s="1"/>
  <c r="I4149" i="1" a="1"/>
  <c r="I4149" i="1" s="1"/>
  <c r="J4149" i="1" s="1"/>
  <c r="I4150" i="1" a="1"/>
  <c r="I4150" i="1" s="1"/>
  <c r="J4150" i="1" s="1"/>
  <c r="I4151" i="1" a="1"/>
  <c r="I4151" i="1"/>
  <c r="J4151" i="1" s="1"/>
  <c r="I4152" i="1" a="1"/>
  <c r="I4152" i="1" s="1"/>
  <c r="J4152" i="1" s="1"/>
  <c r="I4153" i="1" a="1"/>
  <c r="I4153" i="1" s="1"/>
  <c r="J4153" i="1" s="1"/>
  <c r="I4154" i="1" a="1"/>
  <c r="I4154" i="1" s="1"/>
  <c r="J4154" i="1" s="1"/>
  <c r="I4155" i="1" a="1"/>
  <c r="I4155" i="1" s="1"/>
  <c r="J4155" i="1" s="1"/>
  <c r="I4156" i="1" a="1"/>
  <c r="I4156" i="1" s="1"/>
  <c r="J4156" i="1" s="1"/>
  <c r="I4157" i="1" a="1"/>
  <c r="I4157" i="1" s="1"/>
  <c r="J4157" i="1" s="1"/>
  <c r="I4158" i="1" a="1"/>
  <c r="I4158" i="1"/>
  <c r="J4158" i="1" s="1"/>
  <c r="I4159" i="1" a="1"/>
  <c r="I4159" i="1" s="1"/>
  <c r="J4159" i="1" s="1"/>
  <c r="I4160" i="1" a="1"/>
  <c r="I4160" i="1"/>
  <c r="J4160" i="1" s="1"/>
  <c r="I4161" i="1" a="1"/>
  <c r="I4161" i="1" s="1"/>
  <c r="J4161" i="1" s="1"/>
  <c r="I4162" i="1" a="1"/>
  <c r="I4162" i="1" s="1"/>
  <c r="J4162" i="1" s="1"/>
  <c r="I4163" i="1" a="1"/>
  <c r="I4163" i="1" s="1"/>
  <c r="J4163" i="1" s="1"/>
  <c r="I4164" i="1" a="1"/>
  <c r="I4164" i="1" s="1"/>
  <c r="J4164" i="1" s="1"/>
  <c r="I4165" i="1" a="1"/>
  <c r="I4165" i="1" s="1"/>
  <c r="J4165" i="1" s="1"/>
  <c r="I4166" i="1" a="1"/>
  <c r="I4166" i="1" s="1"/>
  <c r="J4166" i="1" s="1"/>
  <c r="I4167" i="1" a="1"/>
  <c r="I4167" i="1"/>
  <c r="J4167" i="1" s="1"/>
  <c r="I4168" i="1" a="1"/>
  <c r="I4168" i="1" s="1"/>
  <c r="J4168" i="1" s="1"/>
  <c r="I4169" i="1" a="1"/>
  <c r="I4169" i="1" s="1"/>
  <c r="J4169" i="1" s="1"/>
  <c r="I4170" i="1" a="1"/>
  <c r="I4170" i="1" s="1"/>
  <c r="J4170" i="1" s="1"/>
  <c r="I4171" i="1" a="1"/>
  <c r="I4171" i="1" s="1"/>
  <c r="J4171" i="1" s="1"/>
  <c r="I4172" i="1" a="1"/>
  <c r="I4172" i="1" s="1"/>
  <c r="J4172" i="1" s="1"/>
  <c r="I4173" i="1" a="1"/>
  <c r="I4173" i="1" s="1"/>
  <c r="J4173" i="1" s="1"/>
  <c r="I4174" i="1" a="1"/>
  <c r="I4174" i="1"/>
  <c r="J4174" i="1" s="1"/>
  <c r="I4175" i="1" a="1"/>
  <c r="I4175" i="1" s="1"/>
  <c r="J4175" i="1" s="1"/>
  <c r="I4176" i="1" a="1"/>
  <c r="I4176" i="1"/>
  <c r="J4176" i="1" s="1"/>
  <c r="I4177" i="1" a="1"/>
  <c r="I4177" i="1" s="1"/>
  <c r="J4177" i="1" s="1"/>
  <c r="I4178" i="1" a="1"/>
  <c r="I4178" i="1" s="1"/>
  <c r="J4178" i="1" s="1"/>
  <c r="I4179" i="1" a="1"/>
  <c r="I4179" i="1" s="1"/>
  <c r="J4179" i="1" s="1"/>
  <c r="I4180" i="1" a="1"/>
  <c r="I4180" i="1" s="1"/>
  <c r="J4180" i="1" s="1"/>
  <c r="I4181" i="1" a="1"/>
  <c r="I4181" i="1" s="1"/>
  <c r="J4181" i="1" s="1"/>
  <c r="I4182" i="1" a="1"/>
  <c r="I4182" i="1" s="1"/>
  <c r="J4182" i="1" s="1"/>
  <c r="I4183" i="1" a="1"/>
  <c r="I4183" i="1"/>
  <c r="J4183" i="1" s="1"/>
  <c r="I4184" i="1" a="1"/>
  <c r="I4184" i="1" s="1"/>
  <c r="J4184" i="1" s="1"/>
  <c r="I4185" i="1" a="1"/>
  <c r="I4185" i="1" s="1"/>
  <c r="J4185" i="1" s="1"/>
  <c r="I4186" i="1" a="1"/>
  <c r="I4186" i="1" s="1"/>
  <c r="J4186" i="1" s="1"/>
  <c r="I4187" i="1" a="1"/>
  <c r="I4187" i="1" s="1"/>
  <c r="J4187" i="1" s="1"/>
  <c r="I4188" i="1" a="1"/>
  <c r="I4188" i="1" s="1"/>
  <c r="J4188" i="1" s="1"/>
  <c r="I4189" i="1" a="1"/>
  <c r="I4189" i="1" s="1"/>
  <c r="J4189" i="1" s="1"/>
  <c r="I4190" i="1" a="1"/>
  <c r="I4190" i="1"/>
  <c r="J4190" i="1" s="1"/>
  <c r="I4191" i="1" a="1"/>
  <c r="I4191" i="1" s="1"/>
  <c r="J4191" i="1" s="1"/>
  <c r="I4192" i="1" a="1"/>
  <c r="I4192" i="1"/>
  <c r="J4192" i="1" s="1"/>
  <c r="I4193" i="1" a="1"/>
  <c r="I4193" i="1" s="1"/>
  <c r="J4193" i="1" s="1"/>
  <c r="I4194" i="1" a="1"/>
  <c r="I4194" i="1" s="1"/>
  <c r="J4194" i="1" s="1"/>
  <c r="I4195" i="1" a="1"/>
  <c r="I4195" i="1" s="1"/>
  <c r="J4195" i="1" s="1"/>
  <c r="I4196" i="1" a="1"/>
  <c r="I4196" i="1" s="1"/>
  <c r="J4196" i="1" s="1"/>
  <c r="I4197" i="1" a="1"/>
  <c r="I4197" i="1" s="1"/>
  <c r="J4197" i="1" s="1"/>
  <c r="I4198" i="1" a="1"/>
  <c r="I4198" i="1" s="1"/>
  <c r="J4198" i="1" s="1"/>
  <c r="I4199" i="1" a="1"/>
  <c r="I4199" i="1"/>
  <c r="J4199" i="1" s="1"/>
  <c r="I4200" i="1" a="1"/>
  <c r="I4200" i="1" s="1"/>
  <c r="J4200" i="1" s="1"/>
  <c r="I4201" i="1" a="1"/>
  <c r="I4201" i="1" s="1"/>
  <c r="J4201" i="1" s="1"/>
  <c r="I4202" i="1" a="1"/>
  <c r="I4202" i="1" s="1"/>
  <c r="J4202" i="1" s="1"/>
  <c r="I4203" i="1" a="1"/>
  <c r="I4203" i="1" s="1"/>
  <c r="J4203" i="1" s="1"/>
  <c r="I4204" i="1" a="1"/>
  <c r="I4204" i="1" s="1"/>
  <c r="J4204" i="1" s="1"/>
  <c r="I4205" i="1" a="1"/>
  <c r="I4205" i="1" s="1"/>
  <c r="J4205" i="1" s="1"/>
  <c r="I4206" i="1" a="1"/>
  <c r="I4206" i="1"/>
  <c r="J4206" i="1" s="1"/>
  <c r="I4207" i="1" a="1"/>
  <c r="I4207" i="1" s="1"/>
  <c r="J4207" i="1" s="1"/>
  <c r="I4208" i="1" a="1"/>
  <c r="I4208" i="1"/>
  <c r="J4208" i="1" s="1"/>
  <c r="I4209" i="1" a="1"/>
  <c r="I4209" i="1" s="1"/>
  <c r="J4209" i="1" s="1"/>
  <c r="I4210" i="1" a="1"/>
  <c r="I4210" i="1" s="1"/>
  <c r="J4210" i="1" s="1"/>
  <c r="I4211" i="1" a="1"/>
  <c r="I4211" i="1" s="1"/>
  <c r="J4211" i="1" s="1"/>
  <c r="I4212" i="1" a="1"/>
  <c r="I4212" i="1" s="1"/>
  <c r="J4212" i="1" s="1"/>
  <c r="I4213" i="1" a="1"/>
  <c r="I4213" i="1" s="1"/>
  <c r="J4213" i="1" s="1"/>
  <c r="I4214" i="1" a="1"/>
  <c r="I4214" i="1" s="1"/>
  <c r="J4214" i="1" s="1"/>
  <c r="I4215" i="1" a="1"/>
  <c r="I4215" i="1"/>
  <c r="J4215" i="1" s="1"/>
  <c r="I4216" i="1" a="1"/>
  <c r="I4216" i="1" s="1"/>
  <c r="J4216" i="1" s="1"/>
  <c r="I4217" i="1" a="1"/>
  <c r="I4217" i="1" s="1"/>
  <c r="J4217" i="1" s="1"/>
  <c r="I4218" i="1" a="1"/>
  <c r="I4218" i="1" s="1"/>
  <c r="J4218" i="1" s="1"/>
  <c r="I4219" i="1" a="1"/>
  <c r="I4219" i="1" s="1"/>
  <c r="J4219" i="1" s="1"/>
  <c r="I4220" i="1" a="1"/>
  <c r="I4220" i="1" s="1"/>
  <c r="J4220" i="1" s="1"/>
  <c r="I4221" i="1" a="1"/>
  <c r="I4221" i="1" s="1"/>
  <c r="J4221" i="1" s="1"/>
  <c r="I4222" i="1" a="1"/>
  <c r="I4222" i="1"/>
  <c r="J4222" i="1" s="1"/>
  <c r="I4223" i="1" a="1"/>
  <c r="I4223" i="1" s="1"/>
  <c r="J4223" i="1" s="1"/>
  <c r="I4224" i="1" a="1"/>
  <c r="I4224" i="1"/>
  <c r="J4224" i="1" s="1"/>
  <c r="I4225" i="1" a="1"/>
  <c r="I4225" i="1" s="1"/>
  <c r="J4225" i="1" s="1"/>
  <c r="I4226" i="1" a="1"/>
  <c r="I4226" i="1" s="1"/>
  <c r="J4226" i="1" s="1"/>
  <c r="I4227" i="1" a="1"/>
  <c r="I4227" i="1" s="1"/>
  <c r="J4227" i="1" s="1"/>
  <c r="I4228" i="1" a="1"/>
  <c r="I4228" i="1" s="1"/>
  <c r="J4228" i="1" s="1"/>
  <c r="I4229" i="1" a="1"/>
  <c r="I4229" i="1" s="1"/>
  <c r="J4229" i="1" s="1"/>
  <c r="I4230" i="1" a="1"/>
  <c r="I4230" i="1" s="1"/>
  <c r="J4230" i="1" s="1"/>
  <c r="I4231" i="1" a="1"/>
  <c r="I4231" i="1"/>
  <c r="J4231" i="1" s="1"/>
  <c r="I4232" i="1" a="1"/>
  <c r="I4232" i="1" s="1"/>
  <c r="J4232" i="1" s="1"/>
  <c r="I4233" i="1" a="1"/>
  <c r="I4233" i="1" s="1"/>
  <c r="J4233" i="1" s="1"/>
  <c r="I4234" i="1" a="1"/>
  <c r="I4234" i="1"/>
  <c r="J4234" i="1" s="1"/>
  <c r="I4235" i="1" a="1"/>
  <c r="I4235" i="1" s="1"/>
  <c r="J4235" i="1" s="1"/>
  <c r="I4236" i="1" a="1"/>
  <c r="I4236" i="1" s="1"/>
  <c r="J4236" i="1" s="1"/>
  <c r="I4237" i="1" a="1"/>
  <c r="I4237" i="1" s="1"/>
  <c r="J4237" i="1" s="1"/>
  <c r="I4238" i="1" a="1"/>
  <c r="I4238" i="1"/>
  <c r="J4238" i="1" s="1"/>
  <c r="I4239" i="1" a="1"/>
  <c r="I4239" i="1" s="1"/>
  <c r="J4239" i="1" s="1"/>
  <c r="I4240" i="1" a="1"/>
  <c r="I4240" i="1"/>
  <c r="J4240" i="1" s="1"/>
  <c r="I4241" i="1" a="1"/>
  <c r="I4241" i="1" s="1"/>
  <c r="J4241" i="1" s="1"/>
  <c r="I4242" i="1" a="1"/>
  <c r="I4242" i="1" s="1"/>
  <c r="J4242" i="1" s="1"/>
  <c r="I4243" i="1" a="1"/>
  <c r="I4243" i="1" s="1"/>
  <c r="J4243" i="1" s="1"/>
  <c r="I4244" i="1" a="1"/>
  <c r="I4244" i="1" s="1"/>
  <c r="J4244" i="1" s="1"/>
  <c r="I4245" i="1" a="1"/>
  <c r="I4245" i="1" s="1"/>
  <c r="J4245" i="1" s="1"/>
  <c r="I4246" i="1" a="1"/>
  <c r="I4246" i="1" s="1"/>
  <c r="J4246" i="1" s="1"/>
  <c r="I4247" i="1" a="1"/>
  <c r="I4247" i="1"/>
  <c r="J4247" i="1" s="1"/>
  <c r="I4248" i="1" a="1"/>
  <c r="I4248" i="1" s="1"/>
  <c r="J4248" i="1" s="1"/>
  <c r="I4249" i="1" a="1"/>
  <c r="I4249" i="1" s="1"/>
  <c r="J4249" i="1" s="1"/>
  <c r="I4250" i="1" a="1"/>
  <c r="I4250" i="1" s="1"/>
  <c r="J4250" i="1" s="1"/>
  <c r="I4251" i="1" a="1"/>
  <c r="I4251" i="1" s="1"/>
  <c r="J4251" i="1" s="1"/>
  <c r="I4252" i="1" a="1"/>
  <c r="I4252" i="1" s="1"/>
  <c r="J4252" i="1" s="1"/>
  <c r="I4253" i="1" a="1"/>
  <c r="I4253" i="1" s="1"/>
  <c r="J4253" i="1" s="1"/>
  <c r="I4254" i="1" a="1"/>
  <c r="I4254" i="1"/>
  <c r="J4254" i="1" s="1"/>
  <c r="I4255" i="1" a="1"/>
  <c r="I4255" i="1" s="1"/>
  <c r="J4255" i="1" s="1"/>
  <c r="I4256" i="1" a="1"/>
  <c r="I4256" i="1"/>
  <c r="J4256" i="1" s="1"/>
  <c r="I4257" i="1" a="1"/>
  <c r="I4257" i="1" s="1"/>
  <c r="J4257" i="1" s="1"/>
  <c r="I4258" i="1" a="1"/>
  <c r="I4258" i="1" s="1"/>
  <c r="J4258" i="1" s="1"/>
  <c r="I4259" i="1" a="1"/>
  <c r="I4259" i="1" s="1"/>
  <c r="J4259" i="1" s="1"/>
  <c r="I4260" i="1" a="1"/>
  <c r="I4260" i="1" s="1"/>
  <c r="J4260" i="1" s="1"/>
  <c r="I4261" i="1" a="1"/>
  <c r="I4261" i="1" s="1"/>
  <c r="J4261" i="1" s="1"/>
  <c r="I4262" i="1" a="1"/>
  <c r="I4262" i="1" s="1"/>
  <c r="J4262" i="1" s="1"/>
  <c r="I4263" i="1" a="1"/>
  <c r="I4263" i="1"/>
  <c r="J4263" i="1" s="1"/>
  <c r="I4264" i="1" a="1"/>
  <c r="I4264" i="1" s="1"/>
  <c r="J4264" i="1" s="1"/>
  <c r="I4265" i="1" a="1"/>
  <c r="I4265" i="1" s="1"/>
  <c r="J4265" i="1" s="1"/>
  <c r="I4266" i="1" a="1"/>
  <c r="I4266" i="1"/>
  <c r="J4266" i="1" s="1"/>
  <c r="I4267" i="1" a="1"/>
  <c r="I4267" i="1" s="1"/>
  <c r="J4267" i="1" s="1"/>
  <c r="I4268" i="1" a="1"/>
  <c r="I4268" i="1" s="1"/>
  <c r="J4268" i="1" s="1"/>
  <c r="I4269" i="1" a="1"/>
  <c r="I4269" i="1" s="1"/>
  <c r="J4269" i="1" s="1"/>
  <c r="I4270" i="1" a="1"/>
  <c r="I4270" i="1"/>
  <c r="J4270" i="1" s="1"/>
  <c r="I4271" i="1" a="1"/>
  <c r="I4271" i="1" s="1"/>
  <c r="J4271" i="1" s="1"/>
  <c r="I4272" i="1" a="1"/>
  <c r="I4272" i="1"/>
  <c r="J4272" i="1" s="1"/>
  <c r="I4273" i="1" a="1"/>
  <c r="I4273" i="1" s="1"/>
  <c r="J4273" i="1" s="1"/>
  <c r="I4274" i="1" a="1"/>
  <c r="I4274" i="1" s="1"/>
  <c r="J4274" i="1" s="1"/>
  <c r="I4275" i="1" a="1"/>
  <c r="I4275" i="1" s="1"/>
  <c r="J4275" i="1" s="1"/>
  <c r="I4276" i="1" a="1"/>
  <c r="I4276" i="1" s="1"/>
  <c r="J4276" i="1" s="1"/>
  <c r="I4277" i="1" a="1"/>
  <c r="I4277" i="1" s="1"/>
  <c r="J4277" i="1" s="1"/>
  <c r="I4278" i="1" a="1"/>
  <c r="I4278" i="1" s="1"/>
  <c r="J4278" i="1" s="1"/>
  <c r="I4279" i="1" a="1"/>
  <c r="I4279" i="1"/>
  <c r="J4279" i="1" s="1"/>
  <c r="I4280" i="1" a="1"/>
  <c r="I4280" i="1"/>
  <c r="J4280" i="1" s="1"/>
  <c r="I4281" i="1" a="1"/>
  <c r="I4281" i="1" s="1"/>
  <c r="J4281" i="1" s="1"/>
  <c r="I4282" i="1" a="1"/>
  <c r="I4282" i="1" s="1"/>
  <c r="J4282" i="1" s="1"/>
  <c r="I4283" i="1" a="1"/>
  <c r="I4283" i="1" s="1"/>
  <c r="J4283" i="1" s="1"/>
  <c r="I4284" i="1" a="1"/>
  <c r="I4284" i="1" s="1"/>
  <c r="J4284" i="1" s="1"/>
  <c r="I4285" i="1" a="1"/>
  <c r="I4285" i="1" s="1"/>
  <c r="J4285" i="1" s="1"/>
  <c r="I4286" i="1" a="1"/>
  <c r="I4286" i="1"/>
  <c r="J4286" i="1" s="1"/>
  <c r="I4287" i="1" a="1"/>
  <c r="I4287" i="1" s="1"/>
  <c r="J4287" i="1" s="1"/>
  <c r="I4288" i="1" a="1"/>
  <c r="I4288" i="1"/>
  <c r="J4288" i="1" s="1"/>
  <c r="I4289" i="1" a="1"/>
  <c r="I4289" i="1" s="1"/>
  <c r="J4289" i="1" s="1"/>
  <c r="I4290" i="1" a="1"/>
  <c r="I4290" i="1" s="1"/>
  <c r="J4290" i="1" s="1"/>
  <c r="I4291" i="1" a="1"/>
  <c r="I4291" i="1" s="1"/>
  <c r="J4291" i="1" s="1"/>
  <c r="I4292" i="1" a="1"/>
  <c r="I4292" i="1" s="1"/>
  <c r="J4292" i="1" s="1"/>
  <c r="I4293" i="1" a="1"/>
  <c r="I4293" i="1" s="1"/>
  <c r="J4293" i="1" s="1"/>
  <c r="I4294" i="1" a="1"/>
  <c r="I4294" i="1" s="1"/>
  <c r="J4294" i="1" s="1"/>
  <c r="I4295" i="1" a="1"/>
  <c r="I4295" i="1"/>
  <c r="J4295" i="1" s="1"/>
  <c r="I4296" i="1" a="1"/>
  <c r="I4296" i="1" s="1"/>
  <c r="J4296" i="1" s="1"/>
  <c r="I4297" i="1" a="1"/>
  <c r="I4297" i="1" s="1"/>
  <c r="J4297" i="1" s="1"/>
  <c r="I4298" i="1" a="1"/>
  <c r="I4298" i="1"/>
  <c r="J4298" i="1" s="1"/>
  <c r="I4299" i="1" a="1"/>
  <c r="I4299" i="1" s="1"/>
  <c r="J4299" i="1" s="1"/>
  <c r="I4300" i="1" a="1"/>
  <c r="I4300" i="1" s="1"/>
  <c r="J4300" i="1" s="1"/>
  <c r="I4301" i="1" a="1"/>
  <c r="I4301" i="1" s="1"/>
  <c r="J4301" i="1" s="1"/>
  <c r="I4302" i="1" a="1"/>
  <c r="I4302" i="1"/>
  <c r="J4302" i="1" s="1"/>
  <c r="I4303" i="1" a="1"/>
  <c r="I4303" i="1"/>
  <c r="J4303" i="1" s="1"/>
  <c r="I4304" i="1" a="1"/>
  <c r="I4304" i="1"/>
  <c r="J4304" i="1" s="1"/>
  <c r="I4305" i="1" a="1"/>
  <c r="I4305" i="1" s="1"/>
  <c r="J4305" i="1" s="1"/>
  <c r="I4306" i="1" a="1"/>
  <c r="I4306" i="1" s="1"/>
  <c r="J4306" i="1" s="1"/>
  <c r="I4307" i="1" a="1"/>
  <c r="I4307" i="1" s="1"/>
  <c r="J4307" i="1" s="1"/>
  <c r="I4308" i="1" a="1"/>
  <c r="I4308" i="1" s="1"/>
  <c r="J4308" i="1" s="1"/>
  <c r="I4309" i="1" a="1"/>
  <c r="I4309" i="1" s="1"/>
  <c r="J4309" i="1" s="1"/>
  <c r="I4310" i="1" a="1"/>
  <c r="I4310" i="1" s="1"/>
  <c r="J4310" i="1" s="1"/>
  <c r="I4311" i="1" a="1"/>
  <c r="I4311" i="1"/>
  <c r="J4311" i="1" s="1"/>
  <c r="I4312" i="1" a="1"/>
  <c r="I4312" i="1" s="1"/>
  <c r="J4312" i="1" s="1"/>
  <c r="I4313" i="1" a="1"/>
  <c r="I4313" i="1" s="1"/>
  <c r="J4313" i="1" s="1"/>
  <c r="I4314" i="1" a="1"/>
  <c r="I4314" i="1" s="1"/>
  <c r="J4314" i="1" s="1"/>
  <c r="I4315" i="1" a="1"/>
  <c r="I4315" i="1" s="1"/>
  <c r="J4315" i="1" s="1"/>
  <c r="I4316" i="1" a="1"/>
  <c r="I4316" i="1"/>
  <c r="J4316" i="1" s="1"/>
  <c r="I4317" i="1" a="1"/>
  <c r="I4317" i="1" s="1"/>
  <c r="J4317" i="1" s="1"/>
  <c r="I4318" i="1" a="1"/>
  <c r="I4318" i="1"/>
  <c r="J4318" i="1" s="1"/>
  <c r="I4319" i="1" a="1"/>
  <c r="I4319" i="1" s="1"/>
  <c r="J4319" i="1" s="1"/>
  <c r="I4320" i="1" a="1"/>
  <c r="I4320" i="1" s="1"/>
  <c r="J4320" i="1" s="1"/>
  <c r="I4321" i="1" a="1"/>
  <c r="I4321" i="1" s="1"/>
  <c r="J4321" i="1" s="1"/>
  <c r="I4322" i="1" a="1"/>
  <c r="I4322" i="1"/>
  <c r="J4322" i="1" s="1"/>
  <c r="I4323" i="1" a="1"/>
  <c r="I4323" i="1" s="1"/>
  <c r="J4323" i="1" s="1"/>
  <c r="I4324" i="1" a="1"/>
  <c r="I4324" i="1" s="1"/>
  <c r="J4324" i="1" s="1"/>
  <c r="I4325" i="1" a="1"/>
  <c r="I4325" i="1"/>
  <c r="J4325" i="1" s="1"/>
  <c r="I4326" i="1" a="1"/>
  <c r="I4326" i="1" s="1"/>
  <c r="J4326" i="1" s="1"/>
  <c r="I4327" i="1" a="1"/>
  <c r="I4327" i="1" s="1"/>
  <c r="J4327" i="1" s="1"/>
  <c r="I4328" i="1" a="1"/>
  <c r="I4328" i="1" s="1"/>
  <c r="J4328" i="1" s="1"/>
  <c r="I4329" i="1" a="1"/>
  <c r="I4329" i="1" s="1"/>
  <c r="J4329" i="1" s="1"/>
  <c r="I4330" i="1" a="1"/>
  <c r="I4330" i="1" s="1"/>
  <c r="J4330" i="1" s="1"/>
  <c r="I4331" i="1" a="1"/>
  <c r="I4331" i="1" s="1"/>
  <c r="J4331" i="1" s="1"/>
  <c r="I4332" i="1" a="1"/>
  <c r="I4332" i="1"/>
  <c r="J4332" i="1" s="1"/>
  <c r="I4333" i="1" a="1"/>
  <c r="I4333" i="1" s="1"/>
  <c r="J4333" i="1" s="1"/>
  <c r="I4334" i="1" a="1"/>
  <c r="I4334" i="1"/>
  <c r="J4334" i="1" s="1"/>
  <c r="I4335" i="1" a="1"/>
  <c r="I4335" i="1" s="1"/>
  <c r="J4335" i="1" s="1"/>
  <c r="I4336" i="1" a="1"/>
  <c r="I4336" i="1"/>
  <c r="J4336" i="1" s="1"/>
  <c r="I4337" i="1" a="1"/>
  <c r="I4337" i="1" s="1"/>
  <c r="J4337" i="1" s="1"/>
  <c r="I4338" i="1" a="1"/>
  <c r="I4338" i="1" s="1"/>
  <c r="J4338" i="1" s="1"/>
  <c r="I4339" i="1" a="1"/>
  <c r="I4339" i="1" s="1"/>
  <c r="J4339" i="1" s="1"/>
  <c r="I4340" i="1" a="1"/>
  <c r="I4340" i="1" s="1"/>
  <c r="J4340" i="1" s="1"/>
  <c r="I4341" i="1" a="1"/>
  <c r="I4341" i="1"/>
  <c r="J4341" i="1" s="1"/>
  <c r="I4342" i="1" a="1"/>
  <c r="I4342" i="1" s="1"/>
  <c r="J4342" i="1" s="1"/>
  <c r="I4343" i="1" a="1"/>
  <c r="I4343" i="1" s="1"/>
  <c r="J4343" i="1" s="1"/>
  <c r="I4344" i="1" a="1"/>
  <c r="I4344" i="1" s="1"/>
  <c r="J4344" i="1" s="1"/>
  <c r="I4345" i="1" a="1"/>
  <c r="I4345" i="1"/>
  <c r="J4345" i="1" s="1"/>
  <c r="I4346" i="1" a="1"/>
  <c r="I4346" i="1" s="1"/>
  <c r="J4346" i="1" s="1"/>
  <c r="I4347" i="1" a="1"/>
  <c r="I4347" i="1" s="1"/>
  <c r="J4347" i="1" s="1"/>
  <c r="I4348" i="1" a="1"/>
  <c r="I4348" i="1"/>
  <c r="J4348" i="1" s="1"/>
  <c r="I4349" i="1" a="1"/>
  <c r="I4349" i="1" s="1"/>
  <c r="J4349" i="1" s="1"/>
  <c r="I4350" i="1" a="1"/>
  <c r="I4350" i="1"/>
  <c r="J4350" i="1" s="1"/>
  <c r="I4351" i="1" a="1"/>
  <c r="I4351" i="1" s="1"/>
  <c r="J4351" i="1" s="1"/>
  <c r="I4352" i="1" a="1"/>
  <c r="I4352" i="1" s="1"/>
  <c r="J4352" i="1" s="1"/>
  <c r="I4353" i="1" a="1"/>
  <c r="I4353" i="1" s="1"/>
  <c r="J4353" i="1" s="1"/>
  <c r="I4354" i="1" a="1"/>
  <c r="I4354" i="1" s="1"/>
  <c r="J4354" i="1" s="1"/>
  <c r="I4355" i="1" a="1"/>
  <c r="I4355" i="1" s="1"/>
  <c r="J4355" i="1" s="1"/>
  <c r="I4356" i="1" a="1"/>
  <c r="I4356" i="1" s="1"/>
  <c r="J4356" i="1" s="1"/>
  <c r="I4357" i="1" a="1"/>
  <c r="I4357" i="1"/>
  <c r="J4357" i="1" s="1"/>
  <c r="I4358" i="1" a="1"/>
  <c r="I4358" i="1" s="1"/>
  <c r="J4358" i="1" s="1"/>
  <c r="I4359" i="1" a="1"/>
  <c r="I4359" i="1" s="1"/>
  <c r="J4359" i="1" s="1"/>
  <c r="I4360" i="1" a="1"/>
  <c r="I4360" i="1" s="1"/>
  <c r="J4360" i="1" s="1"/>
  <c r="I4361" i="1" a="1"/>
  <c r="I4361" i="1" s="1"/>
  <c r="J4361" i="1" s="1"/>
  <c r="I4362" i="1" a="1"/>
  <c r="I4362" i="1" s="1"/>
  <c r="J4362" i="1" s="1"/>
  <c r="I4363" i="1" a="1"/>
  <c r="I4363" i="1" s="1"/>
  <c r="J4363" i="1" s="1"/>
  <c r="I4364" i="1" a="1"/>
  <c r="I4364" i="1"/>
  <c r="J4364" i="1" s="1"/>
  <c r="I4365" i="1" a="1"/>
  <c r="I4365" i="1" s="1"/>
  <c r="J4365" i="1" s="1"/>
  <c r="I4366" i="1" a="1"/>
  <c r="I4366" i="1"/>
  <c r="J4366" i="1" s="1"/>
  <c r="I4367" i="1" a="1"/>
  <c r="I4367" i="1" s="1"/>
  <c r="J4367" i="1" s="1"/>
  <c r="I4368" i="1" a="1"/>
  <c r="I4368" i="1" s="1"/>
  <c r="J4368" i="1" s="1"/>
  <c r="I4369" i="1" a="1"/>
  <c r="I4369" i="1" s="1"/>
  <c r="J4369" i="1" s="1"/>
  <c r="I4370" i="1" a="1"/>
  <c r="I4370" i="1" s="1"/>
  <c r="J4370" i="1" s="1"/>
  <c r="I4371" i="1" a="1"/>
  <c r="I4371" i="1" s="1"/>
  <c r="J4371" i="1" s="1"/>
  <c r="I4372" i="1" a="1"/>
  <c r="I4372" i="1" s="1"/>
  <c r="J4372" i="1" s="1"/>
  <c r="I4373" i="1" a="1"/>
  <c r="I4373" i="1"/>
  <c r="J4373" i="1" s="1"/>
  <c r="I4374" i="1" a="1"/>
  <c r="I4374" i="1" s="1"/>
  <c r="J4374" i="1" s="1"/>
  <c r="I4375" i="1" a="1"/>
  <c r="I4375" i="1" s="1"/>
  <c r="J4375" i="1" s="1"/>
  <c r="I4376" i="1" a="1"/>
  <c r="I4376" i="1" s="1"/>
  <c r="J4376" i="1" s="1"/>
  <c r="I4377" i="1" a="1"/>
  <c r="I4377" i="1" s="1"/>
  <c r="J4377" i="1" s="1"/>
  <c r="I4378" i="1" a="1"/>
  <c r="I4378" i="1" s="1"/>
  <c r="J4378" i="1" s="1"/>
  <c r="I4379" i="1" a="1"/>
  <c r="I4379" i="1" s="1"/>
  <c r="J4379" i="1" s="1"/>
  <c r="I4380" i="1" a="1"/>
  <c r="I4380" i="1"/>
  <c r="J4380" i="1" s="1"/>
  <c r="I4381" i="1" a="1"/>
  <c r="I4381" i="1" s="1"/>
  <c r="J4381" i="1" s="1"/>
  <c r="I4382" i="1" a="1"/>
  <c r="I4382" i="1"/>
  <c r="J4382" i="1" s="1"/>
  <c r="I4383" i="1" a="1"/>
  <c r="I4383" i="1" s="1"/>
  <c r="J4383" i="1" s="1"/>
  <c r="I4384" i="1" a="1"/>
  <c r="I4384" i="1" s="1"/>
  <c r="J4384" i="1" s="1"/>
  <c r="I4385" i="1" a="1"/>
  <c r="I4385" i="1" s="1"/>
  <c r="J4385" i="1" s="1"/>
  <c r="I4386" i="1" a="1"/>
  <c r="I4386" i="1" s="1"/>
  <c r="J4386" i="1" s="1"/>
  <c r="I4387" i="1" a="1"/>
  <c r="I4387" i="1" s="1"/>
  <c r="J4387" i="1" s="1"/>
  <c r="I4388" i="1" a="1"/>
  <c r="I4388" i="1" s="1"/>
  <c r="J4388" i="1" s="1"/>
  <c r="I4389" i="1" a="1"/>
  <c r="I4389" i="1"/>
  <c r="J4389" i="1" s="1"/>
  <c r="I4390" i="1" a="1"/>
  <c r="I4390" i="1" s="1"/>
  <c r="J4390" i="1" s="1"/>
  <c r="I4391" i="1" a="1"/>
  <c r="I4391" i="1" s="1"/>
  <c r="J4391" i="1" s="1"/>
  <c r="I4392" i="1" a="1"/>
  <c r="I4392" i="1" s="1"/>
  <c r="J4392" i="1" s="1"/>
  <c r="I4393" i="1" a="1"/>
  <c r="I4393" i="1" s="1"/>
  <c r="J4393" i="1" s="1"/>
  <c r="I4394" i="1" a="1"/>
  <c r="I4394" i="1" s="1"/>
  <c r="J4394" i="1" s="1"/>
  <c r="I4395" i="1" a="1"/>
  <c r="I4395" i="1" s="1"/>
  <c r="J4395" i="1" s="1"/>
  <c r="I4396" i="1" a="1"/>
  <c r="I4396" i="1"/>
  <c r="J4396" i="1" s="1"/>
  <c r="I4397" i="1" a="1"/>
  <c r="I4397" i="1" s="1"/>
  <c r="J4397" i="1" s="1"/>
  <c r="I4398" i="1" a="1"/>
  <c r="I4398" i="1"/>
  <c r="J4398" i="1" s="1"/>
  <c r="I4399" i="1" a="1"/>
  <c r="I4399" i="1" s="1"/>
  <c r="J4399" i="1" s="1"/>
  <c r="I4400" i="1" a="1"/>
  <c r="I4400" i="1" s="1"/>
  <c r="J4400" i="1" s="1"/>
  <c r="I4401" i="1" a="1"/>
  <c r="I4401" i="1" s="1"/>
  <c r="J4401" i="1" s="1"/>
  <c r="I4402" i="1" a="1"/>
  <c r="I4402" i="1" s="1"/>
  <c r="J4402" i="1" s="1"/>
  <c r="I4403" i="1" a="1"/>
  <c r="I4403" i="1" s="1"/>
  <c r="J4403" i="1" s="1"/>
  <c r="I4404" i="1" a="1"/>
  <c r="I4404" i="1" s="1"/>
  <c r="J4404" i="1" s="1"/>
  <c r="I4405" i="1" a="1"/>
  <c r="I4405" i="1"/>
  <c r="J4405" i="1" s="1"/>
  <c r="I4406" i="1" a="1"/>
  <c r="I4406" i="1" s="1"/>
  <c r="J4406" i="1" s="1"/>
  <c r="I4407" i="1" a="1"/>
  <c r="I4407" i="1" s="1"/>
  <c r="J4407" i="1" s="1"/>
  <c r="I4408" i="1" a="1"/>
  <c r="I4408" i="1" s="1"/>
  <c r="J4408" i="1" s="1"/>
  <c r="I4409" i="1" a="1"/>
  <c r="I4409" i="1" s="1"/>
  <c r="J4409" i="1" s="1"/>
  <c r="I4410" i="1" a="1"/>
  <c r="I4410" i="1" s="1"/>
  <c r="J4410" i="1" s="1"/>
  <c r="I4411" i="1" a="1"/>
  <c r="I4411" i="1" s="1"/>
  <c r="J4411" i="1" s="1"/>
  <c r="I4412" i="1" a="1"/>
  <c r="I4412" i="1"/>
  <c r="J4412" i="1" s="1"/>
  <c r="I4413" i="1" a="1"/>
  <c r="I4413" i="1" s="1"/>
  <c r="J4413" i="1" s="1"/>
  <c r="I4414" i="1" a="1"/>
  <c r="I4414" i="1"/>
  <c r="J4414" i="1" s="1"/>
  <c r="I4415" i="1" a="1"/>
  <c r="I4415" i="1" s="1"/>
  <c r="J4415" i="1" s="1"/>
  <c r="I4416" i="1" a="1"/>
  <c r="I4416" i="1" s="1"/>
  <c r="J4416" i="1" s="1"/>
  <c r="I4417" i="1" a="1"/>
  <c r="I4417" i="1" s="1"/>
  <c r="J4417" i="1" s="1"/>
  <c r="I4418" i="1" a="1"/>
  <c r="I4418" i="1" s="1"/>
  <c r="J4418" i="1" s="1"/>
  <c r="I4419" i="1" a="1"/>
  <c r="I4419" i="1" s="1"/>
  <c r="J4419" i="1" s="1"/>
  <c r="I4420" i="1" a="1"/>
  <c r="I4420" i="1" s="1"/>
  <c r="J4420" i="1" s="1"/>
  <c r="I4421" i="1" a="1"/>
  <c r="I4421" i="1"/>
  <c r="J4421" i="1" s="1"/>
  <c r="I4422" i="1" a="1"/>
  <c r="I4422" i="1" s="1"/>
  <c r="J4422" i="1" s="1"/>
  <c r="I4423" i="1" a="1"/>
  <c r="I4423" i="1" s="1"/>
  <c r="J4423" i="1" s="1"/>
  <c r="I4424" i="1" a="1"/>
  <c r="I4424" i="1" s="1"/>
  <c r="J4424" i="1" s="1"/>
  <c r="I4425" i="1" a="1"/>
  <c r="I4425" i="1" s="1"/>
  <c r="J4425" i="1" s="1"/>
  <c r="I4426" i="1" a="1"/>
  <c r="I4426" i="1" s="1"/>
  <c r="J4426" i="1" s="1"/>
  <c r="I4427" i="1" a="1"/>
  <c r="I4427" i="1" s="1"/>
  <c r="J4427" i="1" s="1"/>
  <c r="I4428" i="1" a="1"/>
  <c r="I4428" i="1"/>
  <c r="J4428" i="1" s="1"/>
  <c r="I4429" i="1" a="1"/>
  <c r="I4429" i="1" s="1"/>
  <c r="J4429" i="1" s="1"/>
  <c r="I4430" i="1" a="1"/>
  <c r="I4430" i="1"/>
  <c r="J4430" i="1" s="1"/>
  <c r="I4431" i="1" a="1"/>
  <c r="I4431" i="1" s="1"/>
  <c r="J4431" i="1" s="1"/>
  <c r="I4432" i="1" a="1"/>
  <c r="I4432" i="1" s="1"/>
  <c r="J4432" i="1" s="1"/>
  <c r="I4433" i="1" a="1"/>
  <c r="I4433" i="1"/>
  <c r="J4433" i="1" s="1"/>
  <c r="I4434" i="1" a="1"/>
  <c r="I4434" i="1" s="1"/>
  <c r="J4434" i="1" s="1"/>
  <c r="I4435" i="1" a="1"/>
  <c r="I4435" i="1" s="1"/>
  <c r="J4435" i="1" s="1"/>
  <c r="I4436" i="1" a="1"/>
  <c r="I4436" i="1" s="1"/>
  <c r="J4436" i="1" s="1"/>
  <c r="I4437" i="1" a="1"/>
  <c r="I4437" i="1"/>
  <c r="J4437" i="1" s="1"/>
  <c r="I4438" i="1" a="1"/>
  <c r="I4438" i="1" s="1"/>
  <c r="J4438" i="1" s="1"/>
  <c r="I4439" i="1" a="1"/>
  <c r="I4439" i="1" s="1"/>
  <c r="J4439" i="1" s="1"/>
  <c r="I4440" i="1" a="1"/>
  <c r="I4440" i="1" s="1"/>
  <c r="J4440" i="1" s="1"/>
  <c r="I4441" i="1" a="1"/>
  <c r="I4441" i="1" s="1"/>
  <c r="J4441" i="1" s="1"/>
  <c r="I4442" i="1" a="1"/>
  <c r="I4442" i="1"/>
  <c r="J4442" i="1" s="1"/>
  <c r="I4443" i="1" a="1"/>
  <c r="I4443" i="1" s="1"/>
  <c r="J4443" i="1" s="1"/>
  <c r="I4444" i="1" a="1"/>
  <c r="I4444" i="1"/>
  <c r="J4444" i="1" s="1"/>
  <c r="I4445" i="1" a="1"/>
  <c r="I4445" i="1" s="1"/>
  <c r="J4445" i="1" s="1"/>
  <c r="I4446" i="1" a="1"/>
  <c r="I4446" i="1"/>
  <c r="J4446" i="1" s="1"/>
  <c r="I4447" i="1" a="1"/>
  <c r="I4447" i="1" s="1"/>
  <c r="J4447" i="1" s="1"/>
  <c r="I4448" i="1" a="1"/>
  <c r="I4448" i="1" s="1"/>
  <c r="J4448" i="1" s="1"/>
  <c r="I4449" i="1" a="1"/>
  <c r="I4449" i="1" s="1"/>
  <c r="J4449" i="1" s="1"/>
  <c r="I4450" i="1" a="1"/>
  <c r="I4450" i="1" s="1"/>
  <c r="J4450" i="1" s="1"/>
  <c r="I4451" i="1" a="1"/>
  <c r="I4451" i="1" s="1"/>
  <c r="J4451" i="1" s="1"/>
  <c r="I4452" i="1" a="1"/>
  <c r="I4452" i="1" s="1"/>
  <c r="J4452" i="1" s="1"/>
  <c r="I4453" i="1" a="1"/>
  <c r="I4453" i="1"/>
  <c r="J4453" i="1" s="1"/>
  <c r="I4454" i="1" a="1"/>
  <c r="I4454" i="1" s="1"/>
  <c r="J4454" i="1" s="1"/>
  <c r="I4455" i="1" a="1"/>
  <c r="I4455" i="1" s="1"/>
  <c r="J4455" i="1" s="1"/>
  <c r="I4456" i="1" a="1"/>
  <c r="I4456" i="1"/>
  <c r="J4456" i="1" s="1"/>
  <c r="I4457" i="1" a="1"/>
  <c r="I4457" i="1" s="1"/>
  <c r="J4457" i="1" s="1"/>
  <c r="I4458" i="1" a="1"/>
  <c r="I4458" i="1" s="1"/>
  <c r="J4458" i="1" s="1"/>
  <c r="I4459" i="1" a="1"/>
  <c r="I4459" i="1" s="1"/>
  <c r="J4459" i="1" s="1"/>
  <c r="I4460" i="1" a="1"/>
  <c r="I4460" i="1"/>
  <c r="J4460" i="1" s="1"/>
  <c r="I4461" i="1" a="1"/>
  <c r="I4461" i="1" s="1"/>
  <c r="J4461" i="1" s="1"/>
  <c r="I4462" i="1" a="1"/>
  <c r="I4462" i="1"/>
  <c r="J4462" i="1" s="1"/>
  <c r="I4463" i="1" a="1"/>
  <c r="I4463" i="1" s="1"/>
  <c r="J4463" i="1" s="1"/>
  <c r="I4464" i="1" a="1"/>
  <c r="I4464" i="1" s="1"/>
  <c r="J4464" i="1" s="1"/>
  <c r="I4465" i="1" a="1"/>
  <c r="I4465" i="1" s="1"/>
  <c r="J4465" i="1" s="1"/>
  <c r="I4466" i="1" a="1"/>
  <c r="I4466" i="1" s="1"/>
  <c r="J4466" i="1" s="1"/>
  <c r="I4467" i="1" a="1"/>
  <c r="I4467" i="1" s="1"/>
  <c r="J4467" i="1" s="1"/>
  <c r="I4468" i="1" a="1"/>
  <c r="I4468" i="1" s="1"/>
  <c r="J4468" i="1" s="1"/>
  <c r="I4469" i="1" a="1"/>
  <c r="I4469" i="1"/>
  <c r="J4469" i="1" s="1"/>
  <c r="I4470" i="1" a="1"/>
  <c r="I4470" i="1" s="1"/>
  <c r="J4470" i="1" s="1"/>
  <c r="I4471" i="1" a="1"/>
  <c r="I4471" i="1" s="1"/>
  <c r="J4471" i="1" s="1"/>
  <c r="I4472" i="1" a="1"/>
  <c r="I4472" i="1" s="1"/>
  <c r="J4472" i="1" s="1"/>
  <c r="I4473" i="1" a="1"/>
  <c r="I4473" i="1" s="1"/>
  <c r="J4473" i="1" s="1"/>
  <c r="I4474" i="1" a="1"/>
  <c r="I4474" i="1" s="1"/>
  <c r="J4474" i="1" s="1"/>
  <c r="I4475" i="1" a="1"/>
  <c r="I4475" i="1" s="1"/>
  <c r="J4475" i="1" s="1"/>
  <c r="I4476" i="1" a="1"/>
  <c r="I4476" i="1"/>
  <c r="J4476" i="1" s="1"/>
  <c r="I4477" i="1" a="1"/>
  <c r="I4477" i="1" s="1"/>
  <c r="J4477" i="1" s="1"/>
  <c r="I4478" i="1" a="1"/>
  <c r="I4478" i="1"/>
  <c r="J4478" i="1" s="1"/>
  <c r="I4479" i="1" a="1"/>
  <c r="I4479" i="1" s="1"/>
  <c r="J4479" i="1" s="1"/>
  <c r="I4480" i="1" a="1"/>
  <c r="I4480" i="1" s="1"/>
  <c r="J4480" i="1" s="1"/>
  <c r="I4481" i="1" a="1"/>
  <c r="I4481" i="1" s="1"/>
  <c r="J4481" i="1" s="1"/>
  <c r="I4482" i="1" a="1"/>
  <c r="I4482" i="1" s="1"/>
  <c r="J4482" i="1" s="1"/>
  <c r="I4483" i="1" a="1"/>
  <c r="I4483" i="1" s="1"/>
  <c r="J4483" i="1" s="1"/>
  <c r="I4484" i="1" a="1"/>
  <c r="I4484" i="1" s="1"/>
  <c r="J4484" i="1" s="1"/>
  <c r="I4485" i="1" a="1"/>
  <c r="I4485" i="1"/>
  <c r="J4485" i="1" s="1"/>
  <c r="I4486" i="1" a="1"/>
  <c r="I4486" i="1" s="1"/>
  <c r="J4486" i="1" s="1"/>
  <c r="I4487" i="1" a="1"/>
  <c r="I4487" i="1" s="1"/>
  <c r="J4487" i="1" s="1"/>
  <c r="I4488" i="1" a="1"/>
  <c r="I4488" i="1"/>
  <c r="J4488" i="1" s="1"/>
  <c r="I4489" i="1" a="1"/>
  <c r="I4489" i="1" s="1"/>
  <c r="J4489" i="1" s="1"/>
  <c r="I4490" i="1" a="1"/>
  <c r="I4490" i="1" s="1"/>
  <c r="J4490" i="1" s="1"/>
  <c r="I4491" i="1" a="1"/>
  <c r="I4491" i="1" s="1"/>
  <c r="J4491" i="1" s="1"/>
  <c r="I4492" i="1" a="1"/>
  <c r="I4492" i="1"/>
  <c r="J4492" i="1" s="1"/>
  <c r="I4493" i="1" a="1"/>
  <c r="I4493" i="1" s="1"/>
  <c r="J4493" i="1" s="1"/>
  <c r="I4494" i="1" a="1"/>
  <c r="I4494" i="1"/>
  <c r="J4494" i="1" s="1"/>
  <c r="I4495" i="1" a="1"/>
  <c r="I4495" i="1" s="1"/>
  <c r="J4495" i="1" s="1"/>
  <c r="I4496" i="1" a="1"/>
  <c r="I4496" i="1" s="1"/>
  <c r="J4496" i="1" s="1"/>
  <c r="I4497" i="1" a="1"/>
  <c r="I4497" i="1" s="1"/>
  <c r="J4497" i="1" s="1"/>
  <c r="I4498" i="1" a="1"/>
  <c r="I4498" i="1" s="1"/>
  <c r="J4498" i="1" s="1"/>
  <c r="I4499" i="1" a="1"/>
  <c r="I4499" i="1" s="1"/>
  <c r="J4499" i="1" s="1"/>
  <c r="I4500" i="1" a="1"/>
  <c r="I4500" i="1" s="1"/>
  <c r="J4500" i="1" s="1"/>
  <c r="I4501" i="1" a="1"/>
  <c r="I4501" i="1"/>
  <c r="J4501" i="1" s="1"/>
  <c r="I4502" i="1" a="1"/>
  <c r="I4502" i="1"/>
  <c r="J4502" i="1" s="1"/>
  <c r="I4503" i="1" a="1"/>
  <c r="I4503" i="1" s="1"/>
  <c r="J4503" i="1" s="1"/>
  <c r="I4504" i="1" a="1"/>
  <c r="I4504" i="1" s="1"/>
  <c r="J4504" i="1" s="1"/>
  <c r="I4505" i="1" a="1"/>
  <c r="I4505" i="1" s="1"/>
  <c r="J4505" i="1" s="1"/>
  <c r="I4506" i="1" a="1"/>
  <c r="I4506" i="1"/>
  <c r="J4506" i="1" s="1"/>
  <c r="I4507" i="1" a="1"/>
  <c r="I4507" i="1" s="1"/>
  <c r="J4507" i="1" s="1"/>
  <c r="I4508" i="1" a="1"/>
  <c r="I4508" i="1"/>
  <c r="J4508" i="1" s="1"/>
  <c r="I4509" i="1" a="1"/>
  <c r="I4509" i="1" s="1"/>
  <c r="J4509" i="1" s="1"/>
  <c r="I4510" i="1" a="1"/>
  <c r="I4510" i="1"/>
  <c r="J4510" i="1" s="1"/>
  <c r="I4511" i="1" a="1"/>
  <c r="I4511" i="1" s="1"/>
  <c r="J4511" i="1" s="1"/>
  <c r="I4512" i="1" a="1"/>
  <c r="I4512" i="1" s="1"/>
  <c r="J4512" i="1" s="1"/>
  <c r="I4513" i="1" a="1"/>
  <c r="I4513" i="1" s="1"/>
  <c r="J4513" i="1" s="1"/>
  <c r="I4514" i="1" a="1"/>
  <c r="I4514" i="1" s="1"/>
  <c r="J4514" i="1" s="1"/>
  <c r="I4515" i="1" a="1"/>
  <c r="I4515" i="1" s="1"/>
  <c r="J4515" i="1" s="1"/>
  <c r="I4516" i="1" a="1"/>
  <c r="I4516" i="1" s="1"/>
  <c r="J4516" i="1" s="1"/>
  <c r="I4517" i="1" a="1"/>
  <c r="I4517" i="1"/>
  <c r="J4517" i="1" s="1"/>
  <c r="I4518" i="1" a="1"/>
  <c r="I4518" i="1" s="1"/>
  <c r="J4518" i="1" s="1"/>
  <c r="I4519" i="1" a="1"/>
  <c r="I4519" i="1" s="1"/>
  <c r="J4519" i="1" s="1"/>
  <c r="I4520" i="1" a="1"/>
  <c r="I4520" i="1" s="1"/>
  <c r="J4520" i="1" s="1"/>
  <c r="I4521" i="1" a="1"/>
  <c r="I4521" i="1" s="1"/>
  <c r="J4521" i="1" s="1"/>
  <c r="I4522" i="1" a="1"/>
  <c r="I4522" i="1" s="1"/>
  <c r="J4522" i="1" s="1"/>
  <c r="I4523" i="1" a="1"/>
  <c r="I4523" i="1" s="1"/>
  <c r="J4523" i="1" s="1"/>
  <c r="I4524" i="1" a="1"/>
  <c r="I4524" i="1"/>
  <c r="J4524" i="1" s="1"/>
  <c r="I4525" i="1" a="1"/>
  <c r="I4525" i="1"/>
  <c r="J4525" i="1" s="1"/>
  <c r="I4526" i="1" a="1"/>
  <c r="I4526" i="1"/>
  <c r="J4526" i="1" s="1"/>
  <c r="I4527" i="1" a="1"/>
  <c r="I4527" i="1" s="1"/>
  <c r="J4527" i="1" s="1"/>
  <c r="I4528" i="1" a="1"/>
  <c r="I4528" i="1" s="1"/>
  <c r="J4528" i="1" s="1"/>
  <c r="I4529" i="1" a="1"/>
  <c r="I4529" i="1"/>
  <c r="J4529" i="1" s="1"/>
  <c r="I4530" i="1" a="1"/>
  <c r="I4530" i="1"/>
  <c r="J4530" i="1" s="1"/>
  <c r="I4531" i="1" a="1"/>
  <c r="I4531" i="1" s="1"/>
  <c r="J4531" i="1" s="1"/>
  <c r="I4532" i="1" a="1"/>
  <c r="I4532" i="1" s="1"/>
  <c r="J4532" i="1" s="1"/>
  <c r="I4533" i="1" a="1"/>
  <c r="I4533" i="1"/>
  <c r="J4533" i="1" s="1"/>
  <c r="I4534" i="1" a="1"/>
  <c r="I4534" i="1"/>
  <c r="J4534" i="1" s="1"/>
  <c r="I4535" i="1" a="1"/>
  <c r="I4535" i="1"/>
  <c r="J4535" i="1" s="1"/>
  <c r="I4536" i="1" a="1"/>
  <c r="I4536" i="1" s="1"/>
  <c r="J4536" i="1" s="1"/>
  <c r="I4537" i="1" a="1"/>
  <c r="I4537" i="1" s="1"/>
  <c r="J4537" i="1" s="1"/>
  <c r="I4538" i="1" a="1"/>
  <c r="I4538" i="1" s="1"/>
  <c r="J4538" i="1" s="1"/>
  <c r="I4539" i="1" a="1"/>
  <c r="I4539" i="1" s="1"/>
  <c r="J4539" i="1" s="1"/>
  <c r="I4540" i="1" a="1"/>
  <c r="I4540" i="1" s="1"/>
  <c r="J4540" i="1" s="1"/>
  <c r="I4541" i="1" a="1"/>
  <c r="I4541" i="1"/>
  <c r="J4541" i="1" s="1"/>
  <c r="I4542" i="1" a="1"/>
  <c r="I4542" i="1" s="1"/>
  <c r="J4542" i="1" s="1"/>
  <c r="I4543" i="1" a="1"/>
  <c r="I4543" i="1"/>
  <c r="J4543" i="1" s="1"/>
  <c r="I4544" i="1" a="1"/>
  <c r="I4544" i="1" s="1"/>
  <c r="J4544" i="1" s="1"/>
  <c r="I4545" i="1" a="1"/>
  <c r="I4545" i="1" s="1"/>
  <c r="J4545" i="1" s="1"/>
  <c r="I4546" i="1" a="1"/>
  <c r="I4546" i="1" s="1"/>
  <c r="J4546" i="1" s="1"/>
  <c r="I4547" i="1" a="1"/>
  <c r="I4547" i="1"/>
  <c r="J4547" i="1" s="1"/>
  <c r="I4548" i="1" a="1"/>
  <c r="I4548" i="1" s="1"/>
  <c r="J4548" i="1" s="1"/>
  <c r="I4549" i="1" a="1"/>
  <c r="I4549" i="1"/>
  <c r="J4549" i="1" s="1"/>
  <c r="I4550" i="1" a="1"/>
  <c r="I4550" i="1"/>
  <c r="J4550" i="1" s="1"/>
  <c r="I4551" i="1" a="1"/>
  <c r="I4551" i="1" s="1"/>
  <c r="J4551" i="1" s="1"/>
  <c r="I4552" i="1" a="1"/>
  <c r="I4552" i="1" s="1"/>
  <c r="J4552" i="1" s="1"/>
  <c r="I4553" i="1" a="1"/>
  <c r="I4553" i="1" s="1"/>
  <c r="J4553" i="1" s="1"/>
  <c r="I4554" i="1" a="1"/>
  <c r="I4554" i="1" s="1"/>
  <c r="J4554" i="1" s="1"/>
  <c r="I4555" i="1" a="1"/>
  <c r="I4555" i="1" s="1"/>
  <c r="J4555" i="1" s="1"/>
  <c r="I4556" i="1" a="1"/>
  <c r="I4556" i="1" s="1"/>
  <c r="J4556" i="1" s="1"/>
  <c r="I4557" i="1" a="1"/>
  <c r="I4557" i="1"/>
  <c r="J4557" i="1" s="1"/>
  <c r="I4558" i="1" a="1"/>
  <c r="I4558" i="1"/>
  <c r="J4558" i="1" s="1"/>
  <c r="I4559" i="1" a="1"/>
  <c r="I4559" i="1"/>
  <c r="J4559" i="1" s="1"/>
  <c r="I4560" i="1" a="1"/>
  <c r="I4560" i="1" s="1"/>
  <c r="J4560" i="1" s="1"/>
  <c r="I4561" i="1" a="1"/>
  <c r="I4561" i="1"/>
  <c r="J4561" i="1" s="1"/>
  <c r="I4562" i="1" a="1"/>
  <c r="I4562" i="1" s="1"/>
  <c r="J4562" i="1" s="1"/>
  <c r="I4563" i="1" a="1"/>
  <c r="I4563" i="1" s="1"/>
  <c r="J4563" i="1" s="1"/>
  <c r="I4564" i="1" a="1"/>
  <c r="I4564" i="1" s="1"/>
  <c r="J4564" i="1" s="1"/>
  <c r="I4565" i="1" a="1"/>
  <c r="I4565" i="1" s="1"/>
  <c r="J4565" i="1" s="1"/>
  <c r="I4566" i="1" a="1"/>
  <c r="I4566" i="1"/>
  <c r="J4566" i="1" s="1"/>
  <c r="I4567" i="1" a="1"/>
  <c r="I4567" i="1"/>
  <c r="J4567" i="1" s="1"/>
  <c r="I4568" i="1" a="1"/>
  <c r="I4568" i="1" s="1"/>
  <c r="J4568" i="1" s="1"/>
  <c r="I4569" i="1" a="1"/>
  <c r="I4569" i="1" s="1"/>
  <c r="J4569" i="1" s="1"/>
  <c r="I4570" i="1" a="1"/>
  <c r="I4570" i="1"/>
  <c r="J4570" i="1" s="1"/>
  <c r="I4571" i="1" a="1"/>
  <c r="I4571" i="1" s="1"/>
  <c r="J4571" i="1" s="1"/>
  <c r="I4572" i="1" a="1"/>
  <c r="I4572" i="1" s="1"/>
  <c r="J4572" i="1" s="1"/>
  <c r="I4573" i="1" a="1"/>
  <c r="I4573" i="1"/>
  <c r="J4573" i="1" s="1"/>
  <c r="I4574" i="1" a="1"/>
  <c r="I4574" i="1" s="1"/>
  <c r="J4574" i="1" s="1"/>
  <c r="I4575" i="1" a="1"/>
  <c r="I4575" i="1"/>
  <c r="J4575" i="1" s="1"/>
  <c r="I4576" i="1" a="1"/>
  <c r="I4576" i="1" s="1"/>
  <c r="J4576" i="1" s="1"/>
  <c r="I4577" i="1" a="1"/>
  <c r="I4577" i="1" s="1"/>
  <c r="J4577" i="1" s="1"/>
  <c r="I4578" i="1" a="1"/>
  <c r="I4578" i="1" s="1"/>
  <c r="J4578" i="1" s="1"/>
  <c r="I4579" i="1" a="1"/>
  <c r="I4579" i="1"/>
  <c r="J4579" i="1" s="1"/>
  <c r="I4580" i="1" a="1"/>
  <c r="I4580" i="1" s="1"/>
  <c r="J4580" i="1" s="1"/>
  <c r="I4581" i="1" a="1"/>
  <c r="I4581" i="1"/>
  <c r="J4581" i="1" s="1"/>
  <c r="I4582" i="1" a="1"/>
  <c r="I4582" i="1"/>
  <c r="J4582" i="1" s="1"/>
  <c r="I4583" i="1" a="1"/>
  <c r="I4583" i="1" s="1"/>
  <c r="J4583" i="1" s="1"/>
  <c r="I4584" i="1" a="1"/>
  <c r="I4584" i="1" s="1"/>
  <c r="J4584" i="1" s="1"/>
  <c r="I4585" i="1" a="1"/>
  <c r="I4585" i="1" s="1"/>
  <c r="J4585" i="1" s="1"/>
  <c r="I4586" i="1" a="1"/>
  <c r="I4586" i="1" s="1"/>
  <c r="J4586" i="1" s="1"/>
  <c r="I4587" i="1" a="1"/>
  <c r="I4587" i="1" s="1"/>
  <c r="J4587" i="1" s="1"/>
  <c r="I4588" i="1" a="1"/>
  <c r="I4588" i="1" s="1"/>
  <c r="J4588" i="1" s="1"/>
  <c r="I4589" i="1" a="1"/>
  <c r="I4589" i="1" s="1"/>
  <c r="J4589" i="1" s="1"/>
  <c r="I4590" i="1" a="1"/>
  <c r="I4590" i="1"/>
  <c r="J4590" i="1" s="1"/>
  <c r="I4591" i="1" a="1"/>
  <c r="I4591" i="1"/>
  <c r="J4591" i="1" s="1"/>
  <c r="I4592" i="1" a="1"/>
  <c r="I4592" i="1" s="1"/>
  <c r="J4592" i="1" s="1"/>
  <c r="I4593" i="1" a="1"/>
  <c r="I4593" i="1"/>
  <c r="J4593" i="1" s="1"/>
  <c r="I4594" i="1" a="1"/>
  <c r="I4594" i="1" s="1"/>
  <c r="J4594" i="1" s="1"/>
  <c r="I4595" i="1" a="1"/>
  <c r="I4595" i="1" s="1"/>
  <c r="J4595" i="1" s="1"/>
  <c r="I4596" i="1" a="1"/>
  <c r="I4596" i="1" s="1"/>
  <c r="J4596" i="1" s="1"/>
  <c r="I4597" i="1" a="1"/>
  <c r="I4597" i="1"/>
  <c r="J4597" i="1" s="1"/>
  <c r="I4598" i="1" a="1"/>
  <c r="I4598" i="1" s="1"/>
  <c r="J4598" i="1" s="1"/>
  <c r="I4599" i="1" a="1"/>
  <c r="I4599" i="1"/>
  <c r="J4599" i="1" s="1"/>
  <c r="I4600" i="1" a="1"/>
  <c r="I4600" i="1" s="1"/>
  <c r="J4600" i="1" s="1"/>
  <c r="I4601" i="1" a="1"/>
  <c r="I4601" i="1" s="1"/>
  <c r="J4601" i="1" s="1"/>
  <c r="I4602" i="1" a="1"/>
  <c r="I4602" i="1"/>
  <c r="J4602" i="1" s="1"/>
  <c r="I4603" i="1" a="1"/>
  <c r="I4603" i="1" s="1"/>
  <c r="J4603" i="1" s="1"/>
  <c r="I4604" i="1" a="1"/>
  <c r="I4604" i="1" s="1"/>
  <c r="J4604" i="1" s="1"/>
  <c r="I4605" i="1" a="1"/>
  <c r="I4605" i="1"/>
  <c r="J4605" i="1" s="1"/>
  <c r="I4606" i="1" a="1"/>
  <c r="I4606" i="1"/>
  <c r="J4606" i="1" s="1"/>
  <c r="I4607" i="1" a="1"/>
  <c r="I4607" i="1" s="1"/>
  <c r="J4607" i="1" s="1"/>
  <c r="I4608" i="1" a="1"/>
  <c r="I4608" i="1" s="1"/>
  <c r="J4608" i="1" s="1"/>
  <c r="I4609" i="1" a="1"/>
  <c r="I4609" i="1" s="1"/>
  <c r="J4609" i="1" s="1"/>
  <c r="I4610" i="1" a="1"/>
  <c r="I4610" i="1" s="1"/>
  <c r="J4610" i="1" s="1"/>
  <c r="I4611" i="1" a="1"/>
  <c r="I4611" i="1"/>
  <c r="J4611" i="1" s="1"/>
  <c r="I4612" i="1" a="1"/>
  <c r="I4612" i="1" s="1"/>
  <c r="J4612" i="1" s="1"/>
  <c r="I4613" i="1" a="1"/>
  <c r="I4613" i="1"/>
  <c r="J4613" i="1" s="1"/>
  <c r="I4614" i="1" a="1"/>
  <c r="I4614" i="1"/>
  <c r="J4614" i="1" s="1"/>
  <c r="I4615" i="1" a="1"/>
  <c r="I4615" i="1"/>
  <c r="J4615" i="1" s="1"/>
  <c r="I4616" i="1" a="1"/>
  <c r="I4616" i="1" s="1"/>
  <c r="J4616" i="1" s="1"/>
  <c r="I4617" i="1" a="1"/>
  <c r="I4617" i="1" s="1"/>
  <c r="J4617" i="1" s="1"/>
  <c r="I4618" i="1" a="1"/>
  <c r="I4618" i="1" s="1"/>
  <c r="J4618" i="1" s="1"/>
  <c r="I4619" i="1" a="1"/>
  <c r="I4619" i="1" s="1"/>
  <c r="J4619" i="1" s="1"/>
  <c r="I4620" i="1" a="1"/>
  <c r="I4620" i="1" s="1"/>
  <c r="J4620" i="1" s="1"/>
  <c r="I4621" i="1" a="1"/>
  <c r="I4621" i="1" s="1"/>
  <c r="J4621" i="1" s="1"/>
  <c r="I4622" i="1" a="1"/>
  <c r="I4622" i="1"/>
  <c r="J4622" i="1" s="1"/>
  <c r="I4623" i="1" a="1"/>
  <c r="I4623" i="1"/>
  <c r="J4623" i="1" s="1"/>
  <c r="I4624" i="1" a="1"/>
  <c r="I4624" i="1" s="1"/>
  <c r="J4624" i="1" s="1"/>
  <c r="I4625" i="1" a="1"/>
  <c r="I4625" i="1"/>
  <c r="J4625" i="1" s="1"/>
  <c r="I4626" i="1" a="1"/>
  <c r="I4626" i="1" s="1"/>
  <c r="J4626" i="1" s="1"/>
  <c r="I4627" i="1" a="1"/>
  <c r="I4627" i="1" s="1"/>
  <c r="J4627" i="1" s="1"/>
  <c r="I4628" i="1" a="1"/>
  <c r="I4628" i="1" s="1"/>
  <c r="J4628" i="1" s="1"/>
  <c r="I4629" i="1" a="1"/>
  <c r="I4629" i="1"/>
  <c r="J4629" i="1" s="1"/>
  <c r="I4630" i="1" a="1"/>
  <c r="I4630" i="1" s="1"/>
  <c r="J4630" i="1" s="1"/>
  <c r="I4631" i="1" a="1"/>
  <c r="I4631" i="1"/>
  <c r="J4631" i="1" s="1"/>
  <c r="I4632" i="1" a="1"/>
  <c r="I4632" i="1" s="1"/>
  <c r="J4632" i="1" s="1"/>
  <c r="I4633" i="1" a="1"/>
  <c r="I4633" i="1" s="1"/>
  <c r="J4633" i="1" s="1"/>
  <c r="I4634" i="1" a="1"/>
  <c r="I4634" i="1"/>
  <c r="J4634" i="1" s="1"/>
  <c r="I4635" i="1" a="1"/>
  <c r="I4635" i="1" s="1"/>
  <c r="J4635" i="1" s="1"/>
  <c r="I4636" i="1" a="1"/>
  <c r="I4636" i="1" s="1"/>
  <c r="J4636" i="1" s="1"/>
  <c r="I4637" i="1" a="1"/>
  <c r="I4637" i="1"/>
  <c r="J4637" i="1" s="1"/>
  <c r="I4638" i="1" a="1"/>
  <c r="I4638" i="1"/>
  <c r="J4638" i="1" s="1"/>
  <c r="I4639" i="1" a="1"/>
  <c r="I4639" i="1" s="1"/>
  <c r="J4639" i="1" s="1"/>
  <c r="I4640" i="1" a="1"/>
  <c r="I4640" i="1" s="1"/>
  <c r="J4640" i="1" s="1"/>
  <c r="I4641" i="1" a="1"/>
  <c r="I4641" i="1" s="1"/>
  <c r="J4641" i="1" s="1"/>
  <c r="I4642" i="1" a="1"/>
  <c r="I4642" i="1" s="1"/>
  <c r="J4642" i="1" s="1"/>
  <c r="I4643" i="1" a="1"/>
  <c r="I4643" i="1"/>
  <c r="J4643" i="1" s="1"/>
  <c r="I4644" i="1" a="1"/>
  <c r="I4644" i="1" s="1"/>
  <c r="J4644" i="1" s="1"/>
  <c r="I4645" i="1" a="1"/>
  <c r="I4645" i="1"/>
  <c r="J4645" i="1" s="1"/>
  <c r="I4646" i="1" a="1"/>
  <c r="I4646" i="1"/>
  <c r="J4646" i="1" s="1"/>
  <c r="I4647" i="1" a="1"/>
  <c r="I4647" i="1"/>
  <c r="J4647" i="1" s="1"/>
  <c r="I4648" i="1" a="1"/>
  <c r="I4648" i="1" s="1"/>
  <c r="J4648" i="1" s="1"/>
  <c r="I4649" i="1" a="1"/>
  <c r="I4649" i="1" s="1"/>
  <c r="J4649" i="1" s="1"/>
  <c r="I4650" i="1" a="1"/>
  <c r="I4650" i="1" s="1"/>
  <c r="J4650" i="1" s="1"/>
  <c r="I4651" i="1" a="1"/>
  <c r="I4651" i="1" s="1"/>
  <c r="J4651" i="1" s="1"/>
  <c r="I4652" i="1" a="1"/>
  <c r="I4652" i="1" s="1"/>
  <c r="J4652" i="1" s="1"/>
  <c r="I4653" i="1" a="1"/>
  <c r="I4653" i="1" s="1"/>
  <c r="J4653" i="1" s="1"/>
  <c r="I4654" i="1" a="1"/>
  <c r="I4654" i="1"/>
  <c r="J4654" i="1" s="1"/>
  <c r="I4655" i="1" a="1"/>
  <c r="I4655" i="1"/>
  <c r="J4655" i="1" s="1"/>
  <c r="I4656" i="1" a="1"/>
  <c r="I4656" i="1" s="1"/>
  <c r="J4656" i="1" s="1"/>
  <c r="I4657" i="1" a="1"/>
  <c r="I4657" i="1"/>
  <c r="J4657" i="1" s="1"/>
  <c r="I4658" i="1" a="1"/>
  <c r="I4658" i="1" s="1"/>
  <c r="J4658" i="1" s="1"/>
  <c r="I4659" i="1" a="1"/>
  <c r="I4659" i="1" s="1"/>
  <c r="J4659" i="1" s="1"/>
  <c r="I4660" i="1" a="1"/>
  <c r="I4660" i="1" s="1"/>
  <c r="J4660" i="1" s="1"/>
  <c r="I4661" i="1" a="1"/>
  <c r="I4661" i="1"/>
  <c r="J4661" i="1" s="1"/>
  <c r="I4662" i="1" a="1"/>
  <c r="I4662" i="1" s="1"/>
  <c r="J4662" i="1" s="1"/>
  <c r="I4663" i="1" a="1"/>
  <c r="I4663" i="1"/>
  <c r="J4663" i="1" s="1"/>
  <c r="I4664" i="1" a="1"/>
  <c r="I4664" i="1" s="1"/>
  <c r="J4664" i="1" s="1"/>
  <c r="I4665" i="1" a="1"/>
  <c r="I4665" i="1" s="1"/>
  <c r="J4665" i="1" s="1"/>
  <c r="I4666" i="1" a="1"/>
  <c r="I4666" i="1"/>
  <c r="J4666" i="1" s="1"/>
  <c r="I4667" i="1" a="1"/>
  <c r="I4667" i="1" s="1"/>
  <c r="J4667" i="1" s="1"/>
  <c r="I4668" i="1" a="1"/>
  <c r="I4668" i="1" s="1"/>
  <c r="J4668" i="1" s="1"/>
  <c r="I4669" i="1" a="1"/>
  <c r="I4669" i="1"/>
  <c r="J4669" i="1" s="1"/>
  <c r="I4670" i="1" a="1"/>
  <c r="I4670" i="1"/>
  <c r="J4670" i="1" s="1"/>
  <c r="I4671" i="1" a="1"/>
  <c r="I4671" i="1" s="1"/>
  <c r="J4671" i="1" s="1"/>
  <c r="I4672" i="1" a="1"/>
  <c r="I4672" i="1" s="1"/>
  <c r="J4672" i="1" s="1"/>
  <c r="I4673" i="1" a="1"/>
  <c r="I4673" i="1" s="1"/>
  <c r="J4673" i="1" s="1"/>
  <c r="I4674" i="1" a="1"/>
  <c r="I4674" i="1" s="1"/>
  <c r="J4674" i="1" s="1"/>
  <c r="I4675" i="1" a="1"/>
  <c r="I4675" i="1"/>
  <c r="J4675" i="1" s="1"/>
  <c r="I4676" i="1" a="1"/>
  <c r="I4676" i="1" s="1"/>
  <c r="J4676" i="1" s="1"/>
  <c r="I4677" i="1" a="1"/>
  <c r="I4677" i="1"/>
  <c r="J4677" i="1" s="1"/>
  <c r="I4678" i="1" a="1"/>
  <c r="I4678" i="1"/>
  <c r="J4678" i="1" s="1"/>
  <c r="I4679" i="1" a="1"/>
  <c r="I4679" i="1"/>
  <c r="J4679" i="1" s="1"/>
  <c r="I4680" i="1" a="1"/>
  <c r="I4680" i="1" s="1"/>
  <c r="J4680" i="1" s="1"/>
  <c r="I4681" i="1" a="1"/>
  <c r="I4681" i="1" s="1"/>
  <c r="J4681" i="1" s="1"/>
  <c r="I4682" i="1" a="1"/>
  <c r="I4682" i="1" s="1"/>
  <c r="J4682" i="1" s="1"/>
  <c r="I4683" i="1" a="1"/>
  <c r="I4683" i="1" s="1"/>
  <c r="J4683" i="1" s="1"/>
  <c r="I4684" i="1" a="1"/>
  <c r="I4684" i="1" s="1"/>
  <c r="J4684" i="1" s="1"/>
  <c r="I4685" i="1" a="1"/>
  <c r="I4685" i="1" s="1"/>
  <c r="J4685" i="1" s="1"/>
  <c r="I4686" i="1" a="1"/>
  <c r="I4686" i="1"/>
  <c r="J4686" i="1" s="1"/>
  <c r="I4687" i="1" a="1"/>
  <c r="I4687" i="1"/>
  <c r="J4687" i="1" s="1"/>
  <c r="I4688" i="1" a="1"/>
  <c r="I4688" i="1" s="1"/>
  <c r="J4688" i="1" s="1"/>
  <c r="I4689" i="1" a="1"/>
  <c r="I4689" i="1"/>
  <c r="J4689" i="1" s="1"/>
  <c r="I4690" i="1" a="1"/>
  <c r="I4690" i="1" s="1"/>
  <c r="J4690" i="1" s="1"/>
  <c r="I4691" i="1" a="1"/>
  <c r="I4691" i="1" s="1"/>
  <c r="J4691" i="1" s="1"/>
  <c r="I4692" i="1" a="1"/>
  <c r="I4692" i="1" s="1"/>
  <c r="J4692" i="1" s="1"/>
  <c r="I4693" i="1" a="1"/>
  <c r="I4693" i="1"/>
  <c r="J4693" i="1" s="1"/>
  <c r="I4694" i="1" a="1"/>
  <c r="I4694" i="1" s="1"/>
  <c r="J4694" i="1" s="1"/>
  <c r="I4695" i="1" a="1"/>
  <c r="I4695" i="1"/>
  <c r="J4695" i="1" s="1"/>
  <c r="I4696" i="1" a="1"/>
  <c r="I4696" i="1" s="1"/>
  <c r="J4696" i="1" s="1"/>
  <c r="I4697" i="1" a="1"/>
  <c r="I4697" i="1" s="1"/>
  <c r="J4697" i="1" s="1"/>
  <c r="I4698" i="1" a="1"/>
  <c r="I4698" i="1"/>
  <c r="J4698" i="1" s="1"/>
  <c r="I4699" i="1" a="1"/>
  <c r="I4699" i="1" s="1"/>
  <c r="J4699" i="1" s="1"/>
  <c r="I4700" i="1" a="1"/>
  <c r="I4700" i="1" s="1"/>
  <c r="J4700" i="1" s="1"/>
  <c r="I4701" i="1" a="1"/>
  <c r="I4701" i="1"/>
  <c r="J4701" i="1" s="1"/>
  <c r="I4702" i="1" a="1"/>
  <c r="I4702" i="1"/>
  <c r="J4702" i="1" s="1"/>
  <c r="I4703" i="1" a="1"/>
  <c r="I4703" i="1" s="1"/>
  <c r="J4703" i="1" s="1"/>
  <c r="I4704" i="1" a="1"/>
  <c r="I4704" i="1" s="1"/>
  <c r="J4704" i="1" s="1"/>
  <c r="I4705" i="1" a="1"/>
  <c r="I4705" i="1" s="1"/>
  <c r="J4705" i="1" s="1"/>
  <c r="I4706" i="1" a="1"/>
  <c r="I4706" i="1" s="1"/>
  <c r="J4706" i="1" s="1"/>
  <c r="I4707" i="1" a="1"/>
  <c r="I4707" i="1"/>
  <c r="J4707" i="1" s="1"/>
  <c r="I4708" i="1" a="1"/>
  <c r="I4708" i="1" s="1"/>
  <c r="J4708" i="1" s="1"/>
  <c r="I4709" i="1" a="1"/>
  <c r="I4709" i="1"/>
  <c r="J4709" i="1" s="1"/>
  <c r="I4710" i="1" a="1"/>
  <c r="I4710" i="1"/>
  <c r="J4710" i="1" s="1"/>
  <c r="I4711" i="1" a="1"/>
  <c r="I4711" i="1"/>
  <c r="J4711" i="1" s="1"/>
  <c r="I4712" i="1" a="1"/>
  <c r="I4712" i="1" s="1"/>
  <c r="J4712" i="1" s="1"/>
  <c r="I4713" i="1" a="1"/>
  <c r="I4713" i="1" s="1"/>
  <c r="J4713" i="1" s="1"/>
  <c r="I4714" i="1" a="1"/>
  <c r="I4714" i="1" s="1"/>
  <c r="J4714" i="1" s="1"/>
  <c r="I4715" i="1" a="1"/>
  <c r="I4715" i="1" s="1"/>
  <c r="J4715" i="1" s="1"/>
  <c r="I4716" i="1" a="1"/>
  <c r="I4716" i="1" s="1"/>
  <c r="J4716" i="1" s="1"/>
  <c r="I4717" i="1" a="1"/>
  <c r="I4717" i="1" s="1"/>
  <c r="J4717" i="1" s="1"/>
  <c r="I4718" i="1" a="1"/>
  <c r="I4718" i="1"/>
  <c r="J4718" i="1" s="1"/>
  <c r="I4719" i="1" a="1"/>
  <c r="I4719" i="1"/>
  <c r="J4719" i="1" s="1"/>
  <c r="I4720" i="1" a="1"/>
  <c r="I4720" i="1" s="1"/>
  <c r="J4720" i="1" s="1"/>
  <c r="I4721" i="1" a="1"/>
  <c r="I4721" i="1"/>
  <c r="J4721" i="1" s="1"/>
  <c r="I4722" i="1" a="1"/>
  <c r="I4722" i="1" s="1"/>
  <c r="J4722" i="1" s="1"/>
  <c r="I4723" i="1" a="1"/>
  <c r="I4723" i="1" s="1"/>
  <c r="J4723" i="1" s="1"/>
  <c r="I4724" i="1" a="1"/>
  <c r="I4724" i="1" s="1"/>
  <c r="J4724" i="1" s="1"/>
  <c r="I4725" i="1" a="1"/>
  <c r="I4725" i="1"/>
  <c r="J4725" i="1" s="1"/>
  <c r="I4726" i="1" a="1"/>
  <c r="I4726" i="1" s="1"/>
  <c r="J4726" i="1" s="1"/>
  <c r="I4727" i="1" a="1"/>
  <c r="I4727" i="1"/>
  <c r="J4727" i="1" s="1"/>
  <c r="I4728" i="1" a="1"/>
  <c r="I4728" i="1" s="1"/>
  <c r="J4728" i="1" s="1"/>
  <c r="I4729" i="1" a="1"/>
  <c r="I4729" i="1" s="1"/>
  <c r="J4729" i="1" s="1"/>
  <c r="I4730" i="1" a="1"/>
  <c r="I4730" i="1"/>
  <c r="J4730" i="1" s="1"/>
  <c r="I4731" i="1" a="1"/>
  <c r="I4731" i="1" s="1"/>
  <c r="J4731" i="1" s="1"/>
  <c r="I4732" i="1" a="1"/>
  <c r="I4732" i="1" s="1"/>
  <c r="J4732" i="1" s="1"/>
  <c r="I4733" i="1" a="1"/>
  <c r="I4733" i="1"/>
  <c r="J4733" i="1" s="1"/>
  <c r="I4734" i="1" a="1"/>
  <c r="I4734" i="1"/>
  <c r="J4734" i="1" s="1"/>
  <c r="I4735" i="1" a="1"/>
  <c r="I4735" i="1" s="1"/>
  <c r="J4735" i="1" s="1"/>
  <c r="I4736" i="1" a="1"/>
  <c r="I4736" i="1" s="1"/>
  <c r="J4736" i="1" s="1"/>
  <c r="I4737" i="1" a="1"/>
  <c r="I4737" i="1" s="1"/>
  <c r="J4737" i="1" s="1"/>
  <c r="I4738" i="1" a="1"/>
  <c r="I4738" i="1" s="1"/>
  <c r="J4738" i="1" s="1"/>
  <c r="I4739" i="1" a="1"/>
  <c r="I4739" i="1"/>
  <c r="J4739" i="1" s="1"/>
  <c r="I4740" i="1" a="1"/>
  <c r="I4740" i="1" s="1"/>
  <c r="J4740" i="1" s="1"/>
  <c r="I4741" i="1" a="1"/>
  <c r="I4741" i="1"/>
  <c r="J4741" i="1" s="1"/>
  <c r="I4742" i="1" a="1"/>
  <c r="I4742" i="1"/>
  <c r="J4742" i="1" s="1"/>
  <c r="I4743" i="1" a="1"/>
  <c r="I4743" i="1"/>
  <c r="J4743" i="1" s="1"/>
  <c r="I4744" i="1" a="1"/>
  <c r="I4744" i="1" s="1"/>
  <c r="J4744" i="1" s="1"/>
  <c r="I4745" i="1" a="1"/>
  <c r="I4745" i="1" s="1"/>
  <c r="J4745" i="1" s="1"/>
  <c r="I4746" i="1" a="1"/>
  <c r="I4746" i="1" s="1"/>
  <c r="J4746" i="1" s="1"/>
  <c r="I4747" i="1" a="1"/>
  <c r="I4747" i="1" s="1"/>
  <c r="J4747" i="1" s="1"/>
  <c r="I4748" i="1" a="1"/>
  <c r="I4748" i="1" s="1"/>
  <c r="J4748" i="1" s="1"/>
  <c r="I4749" i="1" a="1"/>
  <c r="I4749" i="1" s="1"/>
  <c r="J4749" i="1" s="1"/>
  <c r="I4750" i="1" a="1"/>
  <c r="I4750" i="1"/>
  <c r="J4750" i="1" s="1"/>
  <c r="I4751" i="1" a="1"/>
  <c r="I4751" i="1"/>
  <c r="J4751" i="1" s="1"/>
  <c r="I4752" i="1" a="1"/>
  <c r="I4752" i="1" s="1"/>
  <c r="J4752" i="1" s="1"/>
  <c r="I4753" i="1" a="1"/>
  <c r="I4753" i="1"/>
  <c r="J4753" i="1" s="1"/>
  <c r="I4754" i="1" a="1"/>
  <c r="I4754" i="1" s="1"/>
  <c r="J4754" i="1" s="1"/>
  <c r="I4755" i="1" a="1"/>
  <c r="I4755" i="1" s="1"/>
  <c r="J4755" i="1" s="1"/>
  <c r="I4756" i="1" a="1"/>
  <c r="I4756" i="1" s="1"/>
  <c r="J4756" i="1" s="1"/>
  <c r="I4757" i="1" a="1"/>
  <c r="I4757" i="1"/>
  <c r="J4757" i="1" s="1"/>
  <c r="I4758" i="1" a="1"/>
  <c r="I4758" i="1" s="1"/>
  <c r="J4758" i="1" s="1"/>
  <c r="I4759" i="1" a="1"/>
  <c r="I4759" i="1"/>
  <c r="J4759" i="1" s="1"/>
  <c r="I4760" i="1" a="1"/>
  <c r="I4760" i="1" s="1"/>
  <c r="J4760" i="1" s="1"/>
  <c r="I4761" i="1" a="1"/>
  <c r="I4761" i="1" s="1"/>
  <c r="J4761" i="1" s="1"/>
  <c r="I4762" i="1" a="1"/>
  <c r="I4762" i="1"/>
  <c r="J4762" i="1" s="1"/>
  <c r="I4763" i="1" a="1"/>
  <c r="I4763" i="1" s="1"/>
  <c r="J4763" i="1" s="1"/>
  <c r="I4764" i="1" a="1"/>
  <c r="I4764" i="1" s="1"/>
  <c r="J4764" i="1" s="1"/>
  <c r="I4765" i="1" a="1"/>
  <c r="I4765" i="1"/>
  <c r="J4765" i="1" s="1"/>
  <c r="I4766" i="1" a="1"/>
  <c r="I4766" i="1"/>
  <c r="J4766" i="1" s="1"/>
  <c r="I4767" i="1" a="1"/>
  <c r="I4767" i="1" s="1"/>
  <c r="J4767" i="1" s="1"/>
  <c r="I4768" i="1" a="1"/>
  <c r="I4768" i="1" s="1"/>
  <c r="J4768" i="1" s="1"/>
  <c r="I4769" i="1" a="1"/>
  <c r="I4769" i="1" s="1"/>
  <c r="J4769" i="1" s="1"/>
  <c r="I4770" i="1" a="1"/>
  <c r="I4770" i="1" s="1"/>
  <c r="J4770" i="1" s="1"/>
  <c r="I4771" i="1" a="1"/>
  <c r="I4771" i="1"/>
  <c r="J4771" i="1" s="1"/>
  <c r="I4772" i="1" a="1"/>
  <c r="I4772" i="1" s="1"/>
  <c r="J4772" i="1" s="1"/>
  <c r="I4773" i="1" a="1"/>
  <c r="I4773" i="1"/>
  <c r="J4773" i="1" s="1"/>
  <c r="I4774" i="1" a="1"/>
  <c r="I4774" i="1"/>
  <c r="J4774" i="1" s="1"/>
  <c r="I4775" i="1" a="1"/>
  <c r="I4775" i="1"/>
  <c r="J4775" i="1" s="1"/>
  <c r="I4776" i="1" a="1"/>
  <c r="I4776" i="1" s="1"/>
  <c r="J4776" i="1" s="1"/>
  <c r="I4777" i="1" a="1"/>
  <c r="I4777" i="1" s="1"/>
  <c r="J4777" i="1" s="1"/>
  <c r="I4778" i="1" a="1"/>
  <c r="I4778" i="1" s="1"/>
  <c r="J4778" i="1" s="1"/>
  <c r="I4779" i="1" a="1"/>
  <c r="I4779" i="1" s="1"/>
  <c r="J4779" i="1" s="1"/>
  <c r="I4780" i="1" a="1"/>
  <c r="I4780" i="1" s="1"/>
  <c r="J4780" i="1" s="1"/>
  <c r="I4781" i="1" a="1"/>
  <c r="I4781" i="1" s="1"/>
  <c r="J4781" i="1" s="1"/>
  <c r="I4782" i="1" a="1"/>
  <c r="I4782" i="1"/>
  <c r="J4782" i="1" s="1"/>
  <c r="I4783" i="1" a="1"/>
  <c r="I4783" i="1"/>
  <c r="J4783" i="1" s="1"/>
  <c r="I4784" i="1" a="1"/>
  <c r="I4784" i="1" s="1"/>
  <c r="J4784" i="1" s="1"/>
  <c r="I4785" i="1" a="1"/>
  <c r="I4785" i="1"/>
  <c r="J4785" i="1" s="1"/>
  <c r="I4786" i="1" a="1"/>
  <c r="I4786" i="1" s="1"/>
  <c r="J4786" i="1" s="1"/>
  <c r="I4787" i="1" a="1"/>
  <c r="I4787" i="1" s="1"/>
  <c r="J4787" i="1" s="1"/>
  <c r="I4788" i="1" a="1"/>
  <c r="I4788" i="1" s="1"/>
  <c r="J4788" i="1" s="1"/>
  <c r="I4789" i="1" a="1"/>
  <c r="I4789" i="1"/>
  <c r="J4789" i="1" s="1"/>
  <c r="I4790" i="1" a="1"/>
  <c r="I4790" i="1" s="1"/>
  <c r="J4790" i="1" s="1"/>
  <c r="I4791" i="1" a="1"/>
  <c r="I4791" i="1"/>
  <c r="J4791" i="1" s="1"/>
  <c r="I4792" i="1" a="1"/>
  <c r="I4792" i="1" s="1"/>
  <c r="J4792" i="1" s="1"/>
  <c r="I4793" i="1" a="1"/>
  <c r="I4793" i="1" s="1"/>
  <c r="J4793" i="1" s="1"/>
  <c r="I4794" i="1" a="1"/>
  <c r="I4794" i="1"/>
  <c r="J4794" i="1" s="1"/>
  <c r="I4795" i="1" a="1"/>
  <c r="I4795" i="1" s="1"/>
  <c r="J4795" i="1" s="1"/>
  <c r="I4796" i="1" a="1"/>
  <c r="I4796" i="1" s="1"/>
  <c r="J4796" i="1" s="1"/>
  <c r="I4797" i="1" a="1"/>
  <c r="I4797" i="1"/>
  <c r="J4797" i="1" s="1"/>
  <c r="I4798" i="1" a="1"/>
  <c r="I4798" i="1"/>
  <c r="J4798" i="1" s="1"/>
  <c r="I4799" i="1" a="1"/>
  <c r="I4799" i="1" s="1"/>
  <c r="J4799" i="1" s="1"/>
  <c r="I4800" i="1" a="1"/>
  <c r="I4800" i="1" s="1"/>
  <c r="J4800" i="1" s="1"/>
  <c r="I4801" i="1" a="1"/>
  <c r="I4801" i="1" s="1"/>
  <c r="J4801" i="1" s="1"/>
  <c r="I4802" i="1" a="1"/>
  <c r="I4802" i="1" s="1"/>
  <c r="J4802" i="1" s="1"/>
  <c r="I4803" i="1" a="1"/>
  <c r="I4803" i="1"/>
  <c r="J4803" i="1" s="1"/>
  <c r="I4804" i="1" a="1"/>
  <c r="I4804" i="1" s="1"/>
  <c r="J4804" i="1" s="1"/>
  <c r="I4805" i="1" a="1"/>
  <c r="I4805" i="1"/>
  <c r="J4805" i="1" s="1"/>
  <c r="I4806" i="1" a="1"/>
  <c r="I4806" i="1"/>
  <c r="J4806" i="1" s="1"/>
  <c r="I4807" i="1" a="1"/>
  <c r="I4807" i="1"/>
  <c r="J4807" i="1" s="1"/>
  <c r="I4808" i="1" a="1"/>
  <c r="I4808" i="1" s="1"/>
  <c r="J4808" i="1" s="1"/>
  <c r="I4809" i="1" a="1"/>
  <c r="I4809" i="1" s="1"/>
  <c r="J4809" i="1" s="1"/>
  <c r="I4810" i="1" a="1"/>
  <c r="I4810" i="1" s="1"/>
  <c r="J4810" i="1" s="1"/>
  <c r="I4811" i="1" a="1"/>
  <c r="I4811" i="1" s="1"/>
  <c r="J4811" i="1" s="1"/>
  <c r="I4812" i="1" a="1"/>
  <c r="I4812" i="1" s="1"/>
  <c r="J4812" i="1" s="1"/>
  <c r="I4813" i="1" a="1"/>
  <c r="I4813" i="1" s="1"/>
  <c r="J4813" i="1" s="1"/>
  <c r="I4814" i="1" a="1"/>
  <c r="I4814" i="1"/>
  <c r="J4814" i="1" s="1"/>
  <c r="I4815" i="1" a="1"/>
  <c r="I4815" i="1"/>
  <c r="J4815" i="1" s="1"/>
  <c r="I4816" i="1" a="1"/>
  <c r="I4816" i="1" s="1"/>
  <c r="J4816" i="1" s="1"/>
  <c r="I4817" i="1" a="1"/>
  <c r="I4817" i="1"/>
  <c r="J4817" i="1" s="1"/>
  <c r="I4818" i="1" a="1"/>
  <c r="I4818" i="1" s="1"/>
  <c r="J4818" i="1" s="1"/>
  <c r="I4819" i="1" a="1"/>
  <c r="I4819" i="1" s="1"/>
  <c r="J4819" i="1" s="1"/>
  <c r="I4820" i="1" a="1"/>
  <c r="I4820" i="1" s="1"/>
  <c r="J4820" i="1" s="1"/>
  <c r="I4821" i="1" a="1"/>
  <c r="I4821" i="1"/>
  <c r="J4821" i="1" s="1"/>
  <c r="I4822" i="1" a="1"/>
  <c r="I4822" i="1" s="1"/>
  <c r="J4822" i="1" s="1"/>
  <c r="I4823" i="1" a="1"/>
  <c r="I4823" i="1"/>
  <c r="J4823" i="1" s="1"/>
  <c r="I4824" i="1" a="1"/>
  <c r="I4824" i="1" s="1"/>
  <c r="J4824" i="1" s="1"/>
  <c r="I4825" i="1" a="1"/>
  <c r="I4825" i="1" s="1"/>
  <c r="J4825" i="1" s="1"/>
  <c r="I4826" i="1" a="1"/>
  <c r="I4826" i="1"/>
  <c r="J4826" i="1" s="1"/>
  <c r="I4827" i="1" a="1"/>
  <c r="I4827" i="1" s="1"/>
  <c r="J4827" i="1" s="1"/>
  <c r="I4828" i="1" a="1"/>
  <c r="I4828" i="1" s="1"/>
  <c r="J4828" i="1" s="1"/>
  <c r="I4829" i="1" a="1"/>
  <c r="I4829" i="1"/>
  <c r="J4829" i="1" s="1"/>
  <c r="I4830" i="1" a="1"/>
  <c r="I4830" i="1"/>
  <c r="J4830" i="1" s="1"/>
  <c r="I4831" i="1" a="1"/>
  <c r="I4831" i="1" s="1"/>
  <c r="J4831" i="1" s="1"/>
  <c r="I4832" i="1" a="1"/>
  <c r="I4832" i="1" s="1"/>
  <c r="J4832" i="1" s="1"/>
  <c r="I4833" i="1" a="1"/>
  <c r="I4833" i="1" s="1"/>
  <c r="J4833" i="1" s="1"/>
  <c r="I4834" i="1" a="1"/>
  <c r="I4834" i="1" s="1"/>
  <c r="J4834" i="1" s="1"/>
  <c r="I4835" i="1" a="1"/>
  <c r="I4835" i="1"/>
  <c r="J4835" i="1" s="1"/>
  <c r="I4836" i="1" a="1"/>
  <c r="I4836" i="1" s="1"/>
  <c r="J4836" i="1" s="1"/>
  <c r="I4837" i="1" a="1"/>
  <c r="I4837" i="1"/>
  <c r="J4837" i="1" s="1"/>
  <c r="I4838" i="1" a="1"/>
  <c r="I4838" i="1"/>
  <c r="J4838" i="1" s="1"/>
  <c r="I4839" i="1" a="1"/>
  <c r="I4839" i="1"/>
  <c r="J4839" i="1" s="1"/>
  <c r="I4840" i="1" a="1"/>
  <c r="I4840" i="1" s="1"/>
  <c r="J4840" i="1" s="1"/>
  <c r="I4841" i="1" a="1"/>
  <c r="I4841" i="1" s="1"/>
  <c r="J4841" i="1" s="1"/>
  <c r="I4842" i="1" a="1"/>
  <c r="I4842" i="1" s="1"/>
  <c r="J4842" i="1" s="1"/>
  <c r="I4843" i="1" a="1"/>
  <c r="I4843" i="1" s="1"/>
  <c r="J4843" i="1" s="1"/>
  <c r="I4844" i="1" a="1"/>
  <c r="I4844" i="1" s="1"/>
  <c r="J4844" i="1" s="1"/>
  <c r="I4845" i="1" a="1"/>
  <c r="I4845" i="1" s="1"/>
  <c r="J4845" i="1" s="1"/>
  <c r="I4846" i="1" a="1"/>
  <c r="I4846" i="1"/>
  <c r="J4846" i="1" s="1"/>
  <c r="I4847" i="1" a="1"/>
  <c r="I4847" i="1"/>
  <c r="J4847" i="1" s="1"/>
  <c r="I4848" i="1" a="1"/>
  <c r="I4848" i="1" s="1"/>
  <c r="J4848" i="1" s="1"/>
  <c r="I4849" i="1" a="1"/>
  <c r="I4849" i="1"/>
  <c r="J4849" i="1" s="1"/>
  <c r="I4850" i="1" a="1"/>
  <c r="I4850" i="1" s="1"/>
  <c r="J4850" i="1" s="1"/>
  <c r="I4851" i="1" a="1"/>
  <c r="I4851" i="1" s="1"/>
  <c r="J4851" i="1" s="1"/>
  <c r="I4852" i="1" a="1"/>
  <c r="I4852" i="1" s="1"/>
  <c r="J4852" i="1" s="1"/>
  <c r="I4853" i="1" a="1"/>
  <c r="I4853" i="1"/>
  <c r="J4853" i="1" s="1"/>
  <c r="I4854" i="1" a="1"/>
  <c r="I4854" i="1" s="1"/>
  <c r="J4854" i="1" s="1"/>
  <c r="I4855" i="1" a="1"/>
  <c r="I4855" i="1"/>
  <c r="J4855" i="1" s="1"/>
  <c r="I4856" i="1" a="1"/>
  <c r="I4856" i="1" s="1"/>
  <c r="J4856" i="1" s="1"/>
  <c r="I4857" i="1" a="1"/>
  <c r="I4857" i="1" s="1"/>
  <c r="J4857" i="1" s="1"/>
  <c r="I4858" i="1" a="1"/>
  <c r="I4858" i="1"/>
  <c r="J4858" i="1" s="1"/>
  <c r="I4859" i="1" a="1"/>
  <c r="I4859" i="1" s="1"/>
  <c r="J4859" i="1" s="1"/>
  <c r="I4860" i="1" a="1"/>
  <c r="I4860" i="1" s="1"/>
  <c r="J4860" i="1" s="1"/>
  <c r="I4861" i="1" a="1"/>
  <c r="I4861" i="1"/>
  <c r="J4861" i="1" s="1"/>
  <c r="I4862" i="1" a="1"/>
  <c r="I4862" i="1"/>
  <c r="J4862" i="1" s="1"/>
  <c r="I4863" i="1" a="1"/>
  <c r="I4863" i="1" s="1"/>
  <c r="J4863" i="1" s="1"/>
  <c r="I4864" i="1" a="1"/>
  <c r="I4864" i="1" s="1"/>
  <c r="J4864" i="1" s="1"/>
  <c r="I4865" i="1" a="1"/>
  <c r="I4865" i="1" s="1"/>
  <c r="J4865" i="1" s="1"/>
  <c r="I4866" i="1" a="1"/>
  <c r="I4866" i="1" s="1"/>
  <c r="J4866" i="1" s="1"/>
  <c r="I4867" i="1" a="1"/>
  <c r="I4867" i="1"/>
  <c r="J4867" i="1" s="1"/>
  <c r="I4868" i="1" a="1"/>
  <c r="I4868" i="1" s="1"/>
  <c r="J4868" i="1" s="1"/>
  <c r="I4869" i="1" a="1"/>
  <c r="I4869" i="1"/>
  <c r="J4869" i="1" s="1"/>
  <c r="I4870" i="1" a="1"/>
  <c r="I4870" i="1"/>
  <c r="J4870" i="1" s="1"/>
  <c r="I4871" i="1" a="1"/>
  <c r="I4871" i="1"/>
  <c r="J4871" i="1" s="1"/>
  <c r="I4872" i="1" a="1"/>
  <c r="I4872" i="1" s="1"/>
  <c r="J4872" i="1" s="1"/>
  <c r="I4873" i="1" a="1"/>
  <c r="I4873" i="1" s="1"/>
  <c r="J4873" i="1" s="1"/>
  <c r="I4874" i="1" a="1"/>
  <c r="I4874" i="1" s="1"/>
  <c r="J4874" i="1" s="1"/>
  <c r="I4875" i="1" a="1"/>
  <c r="I4875" i="1" s="1"/>
  <c r="J4875" i="1" s="1"/>
  <c r="I4876" i="1" a="1"/>
  <c r="I4876" i="1" s="1"/>
  <c r="J4876" i="1" s="1"/>
  <c r="I4877" i="1" a="1"/>
  <c r="I4877" i="1" s="1"/>
  <c r="J4877" i="1" s="1"/>
  <c r="I4878" i="1" a="1"/>
  <c r="I4878" i="1"/>
  <c r="J4878" i="1" s="1"/>
  <c r="I4879" i="1" a="1"/>
  <c r="I4879" i="1"/>
  <c r="J4879" i="1" s="1"/>
  <c r="I4880" i="1" a="1"/>
  <c r="I4880" i="1" s="1"/>
  <c r="J4880" i="1" s="1"/>
  <c r="I4881" i="1" a="1"/>
  <c r="I4881" i="1"/>
  <c r="J4881" i="1" s="1"/>
  <c r="I4882" i="1" a="1"/>
  <c r="I4882" i="1" s="1"/>
  <c r="J4882" i="1" s="1"/>
  <c r="I4883" i="1" a="1"/>
  <c r="I4883" i="1" s="1"/>
  <c r="J4883" i="1" s="1"/>
  <c r="I4884" i="1" a="1"/>
  <c r="I4884" i="1" s="1"/>
  <c r="J4884" i="1" s="1"/>
  <c r="I4885" i="1" a="1"/>
  <c r="I4885" i="1"/>
  <c r="J4885" i="1" s="1"/>
  <c r="I4886" i="1" a="1"/>
  <c r="I4886" i="1" s="1"/>
  <c r="J4886" i="1" s="1"/>
  <c r="I4887" i="1" a="1"/>
  <c r="I4887" i="1"/>
  <c r="J4887" i="1" s="1"/>
  <c r="I4888" i="1" a="1"/>
  <c r="I4888" i="1" s="1"/>
  <c r="J4888" i="1" s="1"/>
  <c r="I4889" i="1" a="1"/>
  <c r="I4889" i="1" s="1"/>
  <c r="J4889" i="1" s="1"/>
  <c r="I4890" i="1" a="1"/>
  <c r="I4890" i="1"/>
  <c r="J4890" i="1" s="1"/>
  <c r="I4891" i="1" a="1"/>
  <c r="I4891" i="1" s="1"/>
  <c r="J4891" i="1" s="1"/>
  <c r="I4892" i="1" a="1"/>
  <c r="I4892" i="1" s="1"/>
  <c r="J4892" i="1" s="1"/>
  <c r="I4893" i="1" a="1"/>
  <c r="I4893" i="1"/>
  <c r="J4893" i="1" s="1"/>
  <c r="I4894" i="1" a="1"/>
  <c r="I4894" i="1"/>
  <c r="J4894" i="1" s="1"/>
  <c r="I4895" i="1" a="1"/>
  <c r="I4895" i="1" s="1"/>
  <c r="J4895" i="1" s="1"/>
  <c r="I4896" i="1" a="1"/>
  <c r="I4896" i="1" s="1"/>
  <c r="J4896" i="1" s="1"/>
  <c r="I4897" i="1" a="1"/>
  <c r="I4897" i="1" s="1"/>
  <c r="J4897" i="1" s="1"/>
  <c r="I4898" i="1" a="1"/>
  <c r="I4898" i="1" s="1"/>
  <c r="J4898" i="1" s="1"/>
  <c r="I4899" i="1" a="1"/>
  <c r="I4899" i="1"/>
  <c r="J4899" i="1" s="1"/>
  <c r="I4900" i="1" a="1"/>
  <c r="I4900" i="1" s="1"/>
  <c r="J4900" i="1" s="1"/>
  <c r="I4901" i="1" a="1"/>
  <c r="I4901" i="1"/>
  <c r="J4901" i="1" s="1"/>
  <c r="I4902" i="1" a="1"/>
  <c r="I4902" i="1"/>
  <c r="J4902" i="1" s="1"/>
  <c r="I4903" i="1" a="1"/>
  <c r="I4903" i="1"/>
  <c r="J4903" i="1" s="1"/>
  <c r="I4904" i="1" a="1"/>
  <c r="I4904" i="1" s="1"/>
  <c r="J4904" i="1" s="1"/>
  <c r="I4905" i="1" a="1"/>
  <c r="I4905" i="1" s="1"/>
  <c r="J4905" i="1" s="1"/>
  <c r="I4906" i="1" a="1"/>
  <c r="I4906" i="1" s="1"/>
  <c r="J4906" i="1" s="1"/>
  <c r="I4907" i="1" a="1"/>
  <c r="I4907" i="1" s="1"/>
  <c r="J4907" i="1" s="1"/>
  <c r="I4908" i="1" a="1"/>
  <c r="I4908" i="1" s="1"/>
  <c r="J4908" i="1" s="1"/>
  <c r="I4909" i="1" a="1"/>
  <c r="I4909" i="1" s="1"/>
  <c r="J4909" i="1" s="1"/>
  <c r="I4910" i="1" a="1"/>
  <c r="I4910" i="1"/>
  <c r="J4910" i="1" s="1"/>
  <c r="I4911" i="1" a="1"/>
  <c r="I4911" i="1"/>
  <c r="J4911" i="1" s="1"/>
  <c r="I4912" i="1" a="1"/>
  <c r="I4912" i="1" s="1"/>
  <c r="J4912" i="1" s="1"/>
  <c r="I4913" i="1" a="1"/>
  <c r="I4913" i="1"/>
  <c r="J4913" i="1" s="1"/>
  <c r="I4914" i="1" a="1"/>
  <c r="I4914" i="1" s="1"/>
  <c r="J4914" i="1" s="1"/>
  <c r="I4915" i="1" a="1"/>
  <c r="I4915" i="1" s="1"/>
  <c r="J4915" i="1" s="1"/>
  <c r="I4916" i="1" a="1"/>
  <c r="I4916" i="1" s="1"/>
  <c r="J4916" i="1" s="1"/>
  <c r="I4917" i="1" a="1"/>
  <c r="I4917" i="1"/>
  <c r="J4917" i="1" s="1"/>
  <c r="I4918" i="1" a="1"/>
  <c r="I4918" i="1" s="1"/>
  <c r="J4918" i="1" s="1"/>
  <c r="I4919" i="1" a="1"/>
  <c r="I4919" i="1"/>
  <c r="J4919" i="1" s="1"/>
  <c r="I4920" i="1" a="1"/>
  <c r="I4920" i="1" s="1"/>
  <c r="J4920" i="1" s="1"/>
  <c r="I4921" i="1" a="1"/>
  <c r="I4921" i="1" s="1"/>
  <c r="J4921" i="1" s="1"/>
  <c r="I4922" i="1" a="1"/>
  <c r="I4922" i="1"/>
  <c r="J4922" i="1" s="1"/>
  <c r="I4923" i="1" a="1"/>
  <c r="I4923" i="1" s="1"/>
  <c r="J4923" i="1" s="1"/>
  <c r="I4924" i="1" a="1"/>
  <c r="I4924" i="1" s="1"/>
  <c r="J4924" i="1" s="1"/>
  <c r="I4925" i="1" a="1"/>
  <c r="I4925" i="1"/>
  <c r="J4925" i="1" s="1"/>
  <c r="I4926" i="1" a="1"/>
  <c r="I4926" i="1"/>
  <c r="J4926" i="1" s="1"/>
  <c r="I4927" i="1" a="1"/>
  <c r="I4927" i="1" s="1"/>
  <c r="J4927" i="1" s="1"/>
  <c r="I4928" i="1" a="1"/>
  <c r="I4928" i="1" s="1"/>
  <c r="J4928" i="1" s="1"/>
  <c r="I4929" i="1" a="1"/>
  <c r="I4929" i="1" s="1"/>
  <c r="J4929" i="1" s="1"/>
  <c r="I4930" i="1" a="1"/>
  <c r="I4930" i="1" s="1"/>
  <c r="J4930" i="1" s="1"/>
  <c r="I4931" i="1" a="1"/>
  <c r="I4931" i="1"/>
  <c r="J4931" i="1" s="1"/>
  <c r="I4932" i="1" a="1"/>
  <c r="I4932" i="1" s="1"/>
  <c r="J4932" i="1" s="1"/>
  <c r="I4933" i="1" a="1"/>
  <c r="I4933" i="1"/>
  <c r="J4933" i="1" s="1"/>
  <c r="I4934" i="1" a="1"/>
  <c r="I4934" i="1"/>
  <c r="J4934" i="1" s="1"/>
  <c r="I4935" i="1" a="1"/>
  <c r="I4935" i="1"/>
  <c r="J4935" i="1" s="1"/>
  <c r="I4936" i="1" a="1"/>
  <c r="I4936" i="1" s="1"/>
  <c r="J4936" i="1" s="1"/>
  <c r="I4937" i="1" a="1"/>
  <c r="I4937" i="1" s="1"/>
  <c r="J4937" i="1" s="1"/>
  <c r="I4938" i="1" a="1"/>
  <c r="I4938" i="1" s="1"/>
  <c r="J4938" i="1" s="1"/>
  <c r="I4939" i="1" a="1"/>
  <c r="I4939" i="1" s="1"/>
  <c r="J4939" i="1" s="1"/>
  <c r="I4940" i="1" a="1"/>
  <c r="I4940" i="1" s="1"/>
  <c r="J4940" i="1" s="1"/>
  <c r="I4941" i="1" a="1"/>
  <c r="I4941" i="1" s="1"/>
  <c r="J4941" i="1" s="1"/>
  <c r="I4942" i="1" a="1"/>
  <c r="I4942" i="1"/>
  <c r="J4942" i="1" s="1"/>
  <c r="I4943" i="1" a="1"/>
  <c r="I4943" i="1"/>
  <c r="J4943" i="1" s="1"/>
  <c r="I4944" i="1" a="1"/>
  <c r="I4944" i="1" s="1"/>
  <c r="J4944" i="1" s="1"/>
  <c r="I4945" i="1" a="1"/>
  <c r="I4945" i="1"/>
  <c r="J4945" i="1" s="1"/>
  <c r="I4946" i="1" a="1"/>
  <c r="I4946" i="1" s="1"/>
  <c r="J4946" i="1" s="1"/>
  <c r="I4947" i="1" a="1"/>
  <c r="I4947" i="1" s="1"/>
  <c r="J4947" i="1" s="1"/>
  <c r="I4948" i="1" a="1"/>
  <c r="I4948" i="1" s="1"/>
  <c r="J4948" i="1" s="1"/>
  <c r="I4949" i="1" a="1"/>
  <c r="I4949" i="1"/>
  <c r="J4949" i="1" s="1"/>
  <c r="I4950" i="1" a="1"/>
  <c r="I4950" i="1" s="1"/>
  <c r="J4950" i="1" s="1"/>
  <c r="I4951" i="1" a="1"/>
  <c r="I4951" i="1"/>
  <c r="J4951" i="1" s="1"/>
  <c r="I4952" i="1" a="1"/>
  <c r="I4952" i="1" s="1"/>
  <c r="J4952" i="1" s="1"/>
  <c r="I4953" i="1" a="1"/>
  <c r="I4953" i="1" s="1"/>
  <c r="J4953" i="1" s="1"/>
  <c r="I4954" i="1" a="1"/>
  <c r="I4954" i="1"/>
  <c r="J4954" i="1" s="1"/>
  <c r="I4955" i="1" a="1"/>
  <c r="I4955" i="1" s="1"/>
  <c r="J4955" i="1" s="1"/>
  <c r="I4956" i="1" a="1"/>
  <c r="I4956" i="1" s="1"/>
  <c r="J4956" i="1" s="1"/>
  <c r="I4957" i="1" a="1"/>
  <c r="I4957" i="1"/>
  <c r="J4957" i="1" s="1"/>
  <c r="I4958" i="1" a="1"/>
  <c r="I4958" i="1"/>
  <c r="J4958" i="1" s="1"/>
  <c r="I4959" i="1" a="1"/>
  <c r="I4959" i="1" s="1"/>
  <c r="J4959" i="1" s="1"/>
  <c r="I4960" i="1" a="1"/>
  <c r="I4960" i="1" s="1"/>
  <c r="J4960" i="1" s="1"/>
  <c r="I4961" i="1" a="1"/>
  <c r="I4961" i="1" s="1"/>
  <c r="J4961" i="1" s="1"/>
  <c r="I4962" i="1" a="1"/>
  <c r="I4962" i="1" s="1"/>
  <c r="J4962" i="1" s="1"/>
  <c r="I4963" i="1" a="1"/>
  <c r="I4963" i="1"/>
  <c r="J4963" i="1" s="1"/>
  <c r="I4964" i="1" a="1"/>
  <c r="I4964" i="1" s="1"/>
  <c r="J4964" i="1" s="1"/>
  <c r="I4965" i="1" a="1"/>
  <c r="I4965" i="1"/>
  <c r="J4965" i="1" s="1"/>
  <c r="I4966" i="1" a="1"/>
  <c r="I4966" i="1"/>
  <c r="J4966" i="1" s="1"/>
  <c r="I4967" i="1" a="1"/>
  <c r="I4967" i="1"/>
  <c r="J4967" i="1" s="1"/>
  <c r="I4968" i="1" a="1"/>
  <c r="I4968" i="1" s="1"/>
  <c r="J4968" i="1" s="1"/>
  <c r="I4969" i="1" a="1"/>
  <c r="I4969" i="1" s="1"/>
  <c r="J4969" i="1" s="1"/>
  <c r="I4970" i="1" a="1"/>
  <c r="I4970" i="1" s="1"/>
  <c r="J4970" i="1" s="1"/>
  <c r="I4971" i="1" a="1"/>
  <c r="I4971" i="1" s="1"/>
  <c r="J4971" i="1" s="1"/>
  <c r="I4972" i="1" a="1"/>
  <c r="I4972" i="1" s="1"/>
  <c r="J4972" i="1" s="1"/>
  <c r="I4973" i="1" a="1"/>
  <c r="I4973" i="1"/>
  <c r="J4973" i="1" s="1"/>
  <c r="I4974" i="1" a="1"/>
  <c r="I4974" i="1"/>
  <c r="J4974" i="1" s="1"/>
  <c r="I4975" i="1" a="1"/>
  <c r="I4975" i="1"/>
  <c r="J4975" i="1" s="1"/>
  <c r="I4976" i="1" a="1"/>
  <c r="I4976" i="1" s="1"/>
  <c r="J4976" i="1" s="1"/>
  <c r="I4977" i="1" a="1"/>
  <c r="I4977" i="1"/>
  <c r="J4977" i="1" s="1"/>
  <c r="I4978" i="1" a="1"/>
  <c r="I4978" i="1" s="1"/>
  <c r="J4978" i="1" s="1"/>
  <c r="I4979" i="1" a="1"/>
  <c r="I4979" i="1" s="1"/>
  <c r="J4979" i="1" s="1"/>
  <c r="I4980" i="1" a="1"/>
  <c r="I4980" i="1" s="1"/>
  <c r="J4980" i="1" s="1"/>
  <c r="I4981" i="1" a="1"/>
  <c r="I4981" i="1"/>
  <c r="J4981" i="1" s="1"/>
  <c r="I4982" i="1" a="1"/>
  <c r="I4982" i="1"/>
  <c r="J4982" i="1" s="1"/>
  <c r="I4983" i="1" a="1"/>
  <c r="I4983" i="1"/>
  <c r="J4983" i="1" s="1"/>
  <c r="I4984" i="1" a="1"/>
  <c r="I4984" i="1" s="1"/>
  <c r="J4984" i="1" s="1"/>
  <c r="I4985" i="1" a="1"/>
  <c r="I4985" i="1" s="1"/>
  <c r="J4985" i="1" s="1"/>
  <c r="I4986" i="1" a="1"/>
  <c r="I4986" i="1"/>
  <c r="J4986" i="1" s="1"/>
  <c r="I4987" i="1" a="1"/>
  <c r="I4987" i="1" s="1"/>
  <c r="J4987" i="1" s="1"/>
  <c r="I4988" i="1" a="1"/>
  <c r="I4988" i="1" s="1"/>
  <c r="J4988" i="1" s="1"/>
  <c r="I4989" i="1" a="1"/>
  <c r="I4989" i="1"/>
  <c r="J4989" i="1" s="1"/>
  <c r="I4990" i="1" a="1"/>
  <c r="I4990" i="1"/>
  <c r="J4990" i="1" s="1"/>
  <c r="I4991" i="1" a="1"/>
  <c r="I4991" i="1"/>
  <c r="J4991" i="1" s="1"/>
  <c r="I4992" i="1" a="1"/>
  <c r="I4992" i="1" s="1"/>
  <c r="J4992" i="1" s="1"/>
  <c r="I4993" i="1" a="1"/>
  <c r="I4993" i="1" s="1"/>
  <c r="J4993" i="1" s="1"/>
  <c r="I4994" i="1" a="1"/>
  <c r="I4994" i="1" s="1"/>
  <c r="J4994" i="1" s="1"/>
  <c r="I4995" i="1" a="1"/>
  <c r="I4995" i="1"/>
  <c r="J4995" i="1" s="1"/>
  <c r="I4996" i="1" a="1"/>
  <c r="I4996" i="1" s="1"/>
  <c r="J4996" i="1" s="1"/>
  <c r="I4997" i="1" a="1"/>
  <c r="I4997" i="1"/>
  <c r="J4997" i="1" s="1"/>
  <c r="I4998" i="1" a="1"/>
  <c r="I4998" i="1"/>
  <c r="J4998" i="1" s="1"/>
  <c r="I4999" i="1" a="1"/>
  <c r="I4999" i="1"/>
  <c r="J4999" i="1" s="1"/>
  <c r="I5000" i="1" a="1"/>
  <c r="I5000" i="1" s="1"/>
  <c r="J5000" i="1" s="1"/>
  <c r="I5001" i="1" a="1"/>
  <c r="I5001" i="1" s="1"/>
  <c r="J5001" i="1" s="1"/>
  <c r="I5002" i="1" a="1"/>
  <c r="I5002" i="1" s="1"/>
  <c r="J5002" i="1" s="1"/>
  <c r="I5003" i="1" a="1"/>
  <c r="I5003" i="1" s="1"/>
  <c r="J5003" i="1" s="1"/>
  <c r="I5004" i="1" a="1"/>
  <c r="I5004" i="1" s="1"/>
  <c r="J5004" i="1" s="1"/>
  <c r="I5005" i="1" a="1"/>
  <c r="I5005" i="1"/>
  <c r="J5005" i="1" s="1"/>
  <c r="I5006" i="1" a="1"/>
  <c r="I5006" i="1"/>
  <c r="J5006" i="1" s="1"/>
  <c r="I5007" i="1" a="1"/>
  <c r="I5007" i="1"/>
  <c r="J5007" i="1" s="1"/>
  <c r="I5008" i="1" a="1"/>
  <c r="I5008" i="1" s="1"/>
  <c r="J5008" i="1" s="1"/>
  <c r="I5009" i="1" a="1"/>
  <c r="I5009" i="1"/>
  <c r="J5009" i="1" s="1"/>
  <c r="I5010" i="1" a="1"/>
  <c r="I5010" i="1" s="1"/>
  <c r="J5010" i="1" s="1"/>
  <c r="I5011" i="1" a="1"/>
  <c r="I5011" i="1" s="1"/>
  <c r="J5011" i="1" s="1"/>
  <c r="I5012" i="1" a="1"/>
  <c r="I5012" i="1" s="1"/>
  <c r="J5012" i="1" s="1"/>
  <c r="I5013" i="1" a="1"/>
  <c r="I5013" i="1"/>
  <c r="J5013" i="1" s="1"/>
  <c r="I5014" i="1" a="1"/>
  <c r="I5014" i="1"/>
  <c r="J5014" i="1" s="1"/>
  <c r="I5015" i="1" a="1"/>
  <c r="I5015" i="1"/>
  <c r="J5015" i="1" s="1"/>
  <c r="I5016" i="1" a="1"/>
  <c r="I5016" i="1" s="1"/>
  <c r="J5016" i="1" s="1"/>
  <c r="I5017" i="1" a="1"/>
  <c r="I5017" i="1" s="1"/>
  <c r="J5017" i="1" s="1"/>
  <c r="I5018" i="1" a="1"/>
  <c r="I5018" i="1"/>
  <c r="J5018" i="1" s="1"/>
  <c r="I5019" i="1" a="1"/>
  <c r="I5019" i="1" s="1"/>
  <c r="J5019" i="1" s="1"/>
  <c r="I5020" i="1" a="1"/>
  <c r="I5020" i="1" s="1"/>
  <c r="J5020" i="1" s="1"/>
  <c r="I5021" i="1" a="1"/>
  <c r="I5021" i="1"/>
  <c r="J5021" i="1" s="1"/>
  <c r="I5022" i="1" a="1"/>
  <c r="I5022" i="1"/>
  <c r="J5022" i="1" s="1"/>
  <c r="I5023" i="1" a="1"/>
  <c r="I5023" i="1"/>
  <c r="J5023" i="1" s="1"/>
  <c r="I5024" i="1" a="1"/>
  <c r="I5024" i="1" s="1"/>
  <c r="J5024" i="1" s="1"/>
  <c r="I5025" i="1" a="1"/>
  <c r="I5025" i="1" s="1"/>
  <c r="J5025" i="1" s="1"/>
  <c r="I5026" i="1" a="1"/>
  <c r="I5026" i="1" s="1"/>
  <c r="J5026" i="1" s="1"/>
  <c r="I5027" i="1" a="1"/>
  <c r="I5027" i="1"/>
  <c r="J5027" i="1" s="1"/>
  <c r="I5028" i="1" a="1"/>
  <c r="I5028" i="1" s="1"/>
  <c r="J5028" i="1" s="1"/>
  <c r="I5029" i="1" a="1"/>
  <c r="I5029" i="1"/>
  <c r="J5029" i="1" s="1"/>
  <c r="I5030" i="1" a="1"/>
  <c r="I5030" i="1"/>
  <c r="J5030" i="1" s="1"/>
  <c r="I5031" i="1" a="1"/>
  <c r="I5031" i="1"/>
  <c r="J5031" i="1" s="1"/>
  <c r="I5032" i="1" a="1"/>
  <c r="I5032" i="1" s="1"/>
  <c r="J5032" i="1" s="1"/>
  <c r="I5033" i="1" a="1"/>
  <c r="I5033" i="1" s="1"/>
  <c r="J5033" i="1" s="1"/>
  <c r="I5034" i="1" a="1"/>
  <c r="I5034" i="1" s="1"/>
  <c r="J5034" i="1" s="1"/>
  <c r="I5035" i="1" a="1"/>
  <c r="I5035" i="1" s="1"/>
  <c r="J5035" i="1" s="1"/>
  <c r="I5036" i="1" a="1"/>
  <c r="I5036" i="1" s="1"/>
  <c r="J5036" i="1" s="1"/>
  <c r="I5037" i="1" a="1"/>
  <c r="I5037" i="1"/>
  <c r="J5037" i="1" s="1"/>
  <c r="I5038" i="1" a="1"/>
  <c r="I5038" i="1"/>
  <c r="J5038" i="1" s="1"/>
  <c r="I5039" i="1" a="1"/>
  <c r="I5039" i="1"/>
  <c r="J5039" i="1" s="1"/>
  <c r="I5040" i="1" a="1"/>
  <c r="I5040" i="1" s="1"/>
  <c r="J5040" i="1" s="1"/>
  <c r="I5041" i="1" a="1"/>
  <c r="I5041" i="1"/>
  <c r="J5041" i="1" s="1"/>
  <c r="I5042" i="1" a="1"/>
  <c r="I5042" i="1" s="1"/>
  <c r="J5042" i="1" s="1"/>
  <c r="I5043" i="1" a="1"/>
  <c r="I5043" i="1" s="1"/>
  <c r="J5043" i="1" s="1"/>
  <c r="I5044" i="1" a="1"/>
  <c r="I5044" i="1" s="1"/>
  <c r="J5044" i="1" s="1"/>
  <c r="I5045" i="1" a="1"/>
  <c r="I5045" i="1"/>
  <c r="J5045" i="1" s="1"/>
  <c r="I5046" i="1" a="1"/>
  <c r="I5046" i="1"/>
  <c r="J5046" i="1" s="1"/>
  <c r="I5047" i="1" a="1"/>
  <c r="I5047" i="1"/>
  <c r="J5047" i="1" s="1"/>
  <c r="I5048" i="1" a="1"/>
  <c r="I5048" i="1" s="1"/>
  <c r="J5048" i="1" s="1"/>
  <c r="I5049" i="1" a="1"/>
  <c r="I5049" i="1" s="1"/>
  <c r="J5049" i="1" s="1"/>
  <c r="I5050" i="1" a="1"/>
  <c r="I5050" i="1"/>
  <c r="J5050" i="1" s="1"/>
  <c r="I5051" i="1" a="1"/>
  <c r="I5051" i="1" s="1"/>
  <c r="J5051" i="1" s="1"/>
  <c r="I5052" i="1" a="1"/>
  <c r="I5052" i="1" s="1"/>
  <c r="J5052" i="1" s="1"/>
  <c r="I5053" i="1" a="1"/>
  <c r="I5053" i="1"/>
  <c r="J5053" i="1" s="1"/>
  <c r="I5054" i="1" a="1"/>
  <c r="I5054" i="1"/>
  <c r="J5054" i="1" s="1"/>
  <c r="I5055" i="1" a="1"/>
  <c r="I5055" i="1"/>
  <c r="J5055" i="1" s="1"/>
  <c r="I5056" i="1" a="1"/>
  <c r="I5056" i="1" s="1"/>
  <c r="J5056" i="1" s="1"/>
  <c r="I5057" i="1" a="1"/>
  <c r="I5057" i="1" s="1"/>
  <c r="J5057" i="1" s="1"/>
  <c r="I5058" i="1" a="1"/>
  <c r="I5058" i="1" s="1"/>
  <c r="J5058" i="1" s="1"/>
  <c r="I5059" i="1" a="1"/>
  <c r="I5059" i="1"/>
  <c r="J5059" i="1" s="1"/>
  <c r="I5060" i="1" a="1"/>
  <c r="I5060" i="1" s="1"/>
  <c r="J5060" i="1" s="1"/>
  <c r="I5061" i="1" a="1"/>
  <c r="I5061" i="1"/>
  <c r="J5061" i="1" s="1"/>
  <c r="I5062" i="1" a="1"/>
  <c r="I5062" i="1"/>
  <c r="J5062" i="1" s="1"/>
  <c r="I5063" i="1" a="1"/>
  <c r="I5063" i="1"/>
  <c r="J5063" i="1" s="1"/>
  <c r="I5064" i="1" a="1"/>
  <c r="I5064" i="1" s="1"/>
  <c r="J5064" i="1" s="1"/>
  <c r="I5065" i="1" a="1"/>
  <c r="I5065" i="1" s="1"/>
  <c r="J5065" i="1" s="1"/>
  <c r="I5066" i="1" a="1"/>
  <c r="I5066" i="1" s="1"/>
  <c r="J5066" i="1" s="1"/>
  <c r="I5067" i="1" a="1"/>
  <c r="I5067" i="1" s="1"/>
  <c r="J5067" i="1" s="1"/>
  <c r="I5068" i="1" a="1"/>
  <c r="I5068" i="1" s="1"/>
  <c r="J5068" i="1" s="1"/>
  <c r="I5069" i="1" a="1"/>
  <c r="I5069" i="1"/>
  <c r="J5069" i="1" s="1"/>
  <c r="I5070" i="1" a="1"/>
  <c r="I5070" i="1"/>
  <c r="J5070" i="1" s="1"/>
  <c r="I5071" i="1" a="1"/>
  <c r="I5071" i="1"/>
  <c r="J5071" i="1" s="1"/>
  <c r="I5072" i="1" a="1"/>
  <c r="I5072" i="1" s="1"/>
  <c r="J5072" i="1" s="1"/>
  <c r="I5073" i="1" a="1"/>
  <c r="I5073" i="1"/>
  <c r="J5073" i="1" s="1"/>
  <c r="I5074" i="1" a="1"/>
  <c r="I5074" i="1" s="1"/>
  <c r="J5074" i="1" s="1"/>
  <c r="I5075" i="1" a="1"/>
  <c r="I5075" i="1" s="1"/>
  <c r="J5075" i="1" s="1"/>
  <c r="I5076" i="1" a="1"/>
  <c r="I5076" i="1" s="1"/>
  <c r="J5076" i="1" s="1"/>
  <c r="I5077" i="1" a="1"/>
  <c r="I5077" i="1"/>
  <c r="J5077" i="1" s="1"/>
  <c r="I5078" i="1" a="1"/>
  <c r="I5078" i="1"/>
  <c r="J5078" i="1" s="1"/>
  <c r="I5079" i="1" a="1"/>
  <c r="I5079" i="1"/>
  <c r="J5079" i="1" s="1"/>
  <c r="I5080" i="1" a="1"/>
  <c r="I5080" i="1" s="1"/>
  <c r="J5080" i="1" s="1"/>
  <c r="I5081" i="1" a="1"/>
  <c r="I5081" i="1" s="1"/>
  <c r="J5081" i="1" s="1"/>
  <c r="I5082" i="1" a="1"/>
  <c r="I5082" i="1"/>
  <c r="J5082" i="1" s="1"/>
  <c r="I5083" i="1" a="1"/>
  <c r="I5083" i="1"/>
  <c r="J5083" i="1" s="1"/>
  <c r="I5084" i="1" a="1"/>
  <c r="I5084" i="1" s="1"/>
  <c r="J5084" i="1" s="1"/>
  <c r="I5085" i="1" a="1"/>
  <c r="I5085" i="1"/>
  <c r="J5085" i="1" s="1"/>
  <c r="I5086" i="1" a="1"/>
  <c r="I5086" i="1"/>
  <c r="J5086" i="1" s="1"/>
  <c r="I5087" i="1" a="1"/>
  <c r="I5087" i="1"/>
  <c r="J5087" i="1" s="1"/>
  <c r="I5088" i="1" a="1"/>
  <c r="I5088" i="1" s="1"/>
  <c r="J5088" i="1" s="1"/>
  <c r="I5089" i="1" a="1"/>
  <c r="I5089" i="1" s="1"/>
  <c r="J5089" i="1" s="1"/>
  <c r="I5090" i="1" a="1"/>
  <c r="I5090" i="1" s="1"/>
  <c r="J5090" i="1" s="1"/>
  <c r="I5091" i="1" a="1"/>
  <c r="I5091" i="1"/>
  <c r="J5091" i="1" s="1"/>
  <c r="I5092" i="1" a="1"/>
  <c r="I5092" i="1" s="1"/>
  <c r="J5092" i="1" s="1"/>
  <c r="I5093" i="1" a="1"/>
  <c r="I5093" i="1"/>
  <c r="J5093" i="1" s="1"/>
  <c r="I5094" i="1" a="1"/>
  <c r="I5094" i="1"/>
  <c r="J5094" i="1" s="1"/>
  <c r="I5095" i="1" a="1"/>
  <c r="I5095" i="1"/>
  <c r="J5095" i="1" s="1"/>
  <c r="I5096" i="1" a="1"/>
  <c r="I5096" i="1" s="1"/>
  <c r="J5096" i="1" s="1"/>
  <c r="I5097" i="1" a="1"/>
  <c r="I5097" i="1"/>
  <c r="J5097" i="1" s="1"/>
  <c r="I5098" i="1" a="1"/>
  <c r="I5098" i="1" s="1"/>
  <c r="J5098" i="1" s="1"/>
  <c r="I5099" i="1" a="1"/>
  <c r="I5099" i="1" s="1"/>
  <c r="J5099" i="1" s="1"/>
  <c r="I5100" i="1" a="1"/>
  <c r="I5100" i="1" s="1"/>
  <c r="J5100" i="1" s="1"/>
  <c r="I5101" i="1" a="1"/>
  <c r="I5101" i="1"/>
  <c r="J5101" i="1" s="1"/>
  <c r="I5102" i="1" a="1"/>
  <c r="I5102" i="1"/>
  <c r="J5102" i="1" s="1"/>
  <c r="I5103" i="1" a="1"/>
  <c r="I5103" i="1"/>
  <c r="J5103" i="1" s="1"/>
  <c r="I5104" i="1" a="1"/>
  <c r="I5104" i="1" s="1"/>
  <c r="J5104" i="1" s="1"/>
  <c r="I5105" i="1" a="1"/>
  <c r="I5105" i="1"/>
  <c r="J5105" i="1" s="1"/>
  <c r="I5106" i="1" a="1"/>
  <c r="I5106" i="1"/>
  <c r="J5106" i="1" s="1"/>
  <c r="I5107" i="1" a="1"/>
  <c r="I5107" i="1" s="1"/>
  <c r="J5107" i="1" s="1"/>
  <c r="I5108" i="1" a="1"/>
  <c r="I5108" i="1" s="1"/>
  <c r="J5108" i="1" s="1"/>
  <c r="I5109" i="1" a="1"/>
  <c r="I5109" i="1"/>
  <c r="J5109" i="1" s="1"/>
  <c r="I5110" i="1" a="1"/>
  <c r="I5110" i="1"/>
  <c r="J5110" i="1" s="1"/>
  <c r="I5111" i="1" a="1"/>
  <c r="I5111" i="1"/>
  <c r="J5111" i="1" s="1"/>
  <c r="I5112" i="1" a="1"/>
  <c r="I5112" i="1" s="1"/>
  <c r="J5112" i="1" s="1"/>
  <c r="I5113" i="1" a="1"/>
  <c r="I5113" i="1" s="1"/>
  <c r="J5113" i="1" s="1"/>
  <c r="I5114" i="1" a="1"/>
  <c r="I5114" i="1"/>
  <c r="J5114" i="1" s="1"/>
  <c r="I5115" i="1" a="1"/>
  <c r="I5115" i="1"/>
  <c r="J5115" i="1" s="1"/>
  <c r="I5116" i="1" a="1"/>
  <c r="I5116" i="1" s="1"/>
  <c r="J5116" i="1" s="1"/>
  <c r="I5117" i="1" a="1"/>
  <c r="I5117" i="1"/>
  <c r="J5117" i="1" s="1"/>
  <c r="I5118" i="1" a="1"/>
  <c r="I5118" i="1"/>
  <c r="J5118" i="1" s="1"/>
  <c r="I5119" i="1" a="1"/>
  <c r="I5119" i="1"/>
  <c r="J5119" i="1" s="1"/>
  <c r="I5120" i="1" a="1"/>
  <c r="I5120" i="1"/>
  <c r="J5120" i="1" s="1"/>
  <c r="I5121" i="1" a="1"/>
  <c r="I5121" i="1" s="1"/>
  <c r="J5121" i="1" s="1"/>
  <c r="I5122" i="1" a="1"/>
  <c r="I5122" i="1"/>
  <c r="J5122" i="1" s="1"/>
  <c r="I5123" i="1" a="1"/>
  <c r="I5123" i="1"/>
  <c r="J5123" i="1" s="1"/>
  <c r="I5124" i="1" a="1"/>
  <c r="I5124" i="1"/>
  <c r="J5124" i="1" s="1"/>
  <c r="I5125" i="1" a="1"/>
  <c r="I5125" i="1" s="1"/>
  <c r="J5125" i="1" s="1"/>
  <c r="I5126" i="1" a="1"/>
  <c r="I5126" i="1"/>
  <c r="J5126" i="1" s="1"/>
  <c r="I5127" i="1" a="1"/>
  <c r="I5127" i="1"/>
  <c r="J5127" i="1" s="1"/>
  <c r="I5128" i="1" a="1"/>
  <c r="I5128" i="1"/>
  <c r="J5128" i="1" s="1"/>
  <c r="I5129" i="1" a="1"/>
  <c r="I5129" i="1" s="1"/>
  <c r="J5129" i="1" s="1"/>
  <c r="I5130" i="1" a="1"/>
  <c r="I5130" i="1"/>
  <c r="J5130" i="1" s="1"/>
  <c r="I5131" i="1" a="1"/>
  <c r="I5131" i="1"/>
  <c r="J5131" i="1" s="1"/>
  <c r="I5132" i="1" a="1"/>
  <c r="I5132" i="1"/>
  <c r="J5132" i="1" s="1"/>
  <c r="I5133" i="1" a="1"/>
  <c r="I5133" i="1" s="1"/>
  <c r="J5133" i="1" s="1"/>
  <c r="I5134" i="1" a="1"/>
  <c r="I5134" i="1"/>
  <c r="J5134" i="1" s="1"/>
  <c r="I5135" i="1" a="1"/>
  <c r="I5135" i="1"/>
  <c r="J5135" i="1" s="1"/>
  <c r="I5136" i="1" a="1"/>
  <c r="I5136" i="1"/>
  <c r="J5136" i="1" s="1"/>
  <c r="I5137" i="1" a="1"/>
  <c r="I5137" i="1" s="1"/>
  <c r="J5137" i="1" s="1"/>
  <c r="I5138" i="1" a="1"/>
  <c r="I5138" i="1"/>
  <c r="J5138" i="1" s="1"/>
  <c r="I5139" i="1" a="1"/>
  <c r="I5139" i="1"/>
  <c r="J5139" i="1" s="1"/>
  <c r="I5140" i="1" a="1"/>
  <c r="I5140" i="1"/>
  <c r="J5140" i="1" s="1"/>
  <c r="I5141" i="1" a="1"/>
  <c r="I5141" i="1" s="1"/>
  <c r="J5141" i="1" s="1"/>
  <c r="I5142" i="1" a="1"/>
  <c r="I5142" i="1"/>
  <c r="J5142" i="1" s="1"/>
  <c r="I5143" i="1" a="1"/>
  <c r="I5143" i="1"/>
  <c r="J5143" i="1" s="1"/>
  <c r="I5144" i="1" a="1"/>
  <c r="I5144" i="1"/>
  <c r="J5144" i="1" s="1"/>
  <c r="I5145" i="1" a="1"/>
  <c r="I5145" i="1" s="1"/>
  <c r="J5145" i="1" s="1"/>
  <c r="I5146" i="1" a="1"/>
  <c r="I5146" i="1"/>
  <c r="J5146" i="1" s="1"/>
  <c r="I5147" i="1" a="1"/>
  <c r="I5147" i="1"/>
  <c r="J5147" i="1" s="1"/>
  <c r="I5148" i="1" a="1"/>
  <c r="I5148" i="1"/>
  <c r="J5148" i="1" s="1"/>
  <c r="I5149" i="1" a="1"/>
  <c r="I5149" i="1" s="1"/>
  <c r="J5149" i="1" s="1"/>
  <c r="I5150" i="1" a="1"/>
  <c r="I5150" i="1"/>
  <c r="J5150" i="1" s="1"/>
  <c r="I5151" i="1" a="1"/>
  <c r="I5151" i="1"/>
  <c r="J5151" i="1" s="1"/>
  <c r="I5152" i="1" a="1"/>
  <c r="I5152" i="1"/>
  <c r="J5152" i="1" s="1"/>
  <c r="I5153" i="1" a="1"/>
  <c r="I5153" i="1" s="1"/>
  <c r="J5153" i="1" s="1"/>
  <c r="I5154" i="1" a="1"/>
  <c r="I5154" i="1"/>
  <c r="J5154" i="1" s="1"/>
  <c r="I5155" i="1" a="1"/>
  <c r="I5155" i="1"/>
  <c r="J5155" i="1" s="1"/>
  <c r="I5156" i="1" a="1"/>
  <c r="I5156" i="1"/>
  <c r="J5156" i="1" s="1"/>
  <c r="I5157" i="1" a="1"/>
  <c r="I5157" i="1" s="1"/>
  <c r="J5157" i="1" s="1"/>
  <c r="I5158" i="1" a="1"/>
  <c r="I5158" i="1"/>
  <c r="J5158" i="1" s="1"/>
  <c r="I5159" i="1" a="1"/>
  <c r="I5159" i="1"/>
  <c r="J5159" i="1" s="1"/>
  <c r="I5160" i="1" a="1"/>
  <c r="I5160" i="1"/>
  <c r="J5160" i="1" s="1"/>
  <c r="I5161" i="1" a="1"/>
  <c r="I5161" i="1" s="1"/>
  <c r="J5161" i="1" s="1"/>
  <c r="I5162" i="1" a="1"/>
  <c r="I5162" i="1"/>
  <c r="J5162" i="1" s="1"/>
  <c r="I5163" i="1" a="1"/>
  <c r="I5163" i="1"/>
  <c r="J5163" i="1" s="1"/>
  <c r="I5164" i="1" a="1"/>
  <c r="I5164" i="1"/>
  <c r="J5164" i="1" s="1"/>
  <c r="I5165" i="1" a="1"/>
  <c r="I5165" i="1" s="1"/>
  <c r="J5165" i="1" s="1"/>
  <c r="I5166" i="1" a="1"/>
  <c r="I5166" i="1"/>
  <c r="J5166" i="1" s="1"/>
  <c r="I5167" i="1" a="1"/>
  <c r="I5167" i="1"/>
  <c r="J5167" i="1" s="1"/>
  <c r="I5168" i="1" a="1"/>
  <c r="I5168" i="1"/>
  <c r="J5168" i="1" s="1"/>
  <c r="I5169" i="1" a="1"/>
  <c r="I5169" i="1" s="1"/>
  <c r="J5169" i="1" s="1"/>
  <c r="I5170" i="1" a="1"/>
  <c r="I5170" i="1"/>
  <c r="J5170" i="1" s="1"/>
  <c r="I5171" i="1" a="1"/>
  <c r="I5171" i="1"/>
  <c r="J5171" i="1" s="1"/>
  <c r="I5172" i="1" a="1"/>
  <c r="I5172" i="1"/>
  <c r="J5172" i="1" s="1"/>
  <c r="I5173" i="1" a="1"/>
  <c r="I5173" i="1" s="1"/>
  <c r="J5173" i="1" s="1"/>
  <c r="I5174" i="1" a="1"/>
  <c r="I5174" i="1"/>
  <c r="J5174" i="1" s="1"/>
  <c r="I5175" i="1" a="1"/>
  <c r="I5175" i="1"/>
  <c r="J5175" i="1" s="1"/>
  <c r="I5176" i="1" a="1"/>
  <c r="I5176" i="1"/>
  <c r="J5176" i="1" s="1"/>
  <c r="I5177" i="1" a="1"/>
  <c r="I5177" i="1" s="1"/>
  <c r="J5177" i="1" s="1"/>
  <c r="I5178" i="1" a="1"/>
  <c r="I5178" i="1"/>
  <c r="J5178" i="1" s="1"/>
  <c r="I5179" i="1" a="1"/>
  <c r="I5179" i="1"/>
  <c r="J5179" i="1" s="1"/>
  <c r="I5180" i="1" a="1"/>
  <c r="I5180" i="1"/>
  <c r="J5180" i="1" s="1"/>
  <c r="I5181" i="1" a="1"/>
  <c r="I5181" i="1" s="1"/>
  <c r="J5181" i="1" s="1"/>
  <c r="I5182" i="1" a="1"/>
  <c r="I5182" i="1"/>
  <c r="J5182" i="1" s="1"/>
  <c r="I5183" i="1" a="1"/>
  <c r="I5183" i="1"/>
  <c r="J5183" i="1" s="1"/>
  <c r="I5184" i="1" a="1"/>
  <c r="I5184" i="1"/>
  <c r="J5184" i="1" s="1"/>
  <c r="I5185" i="1" a="1"/>
  <c r="I5185" i="1" s="1"/>
  <c r="J5185" i="1" s="1"/>
  <c r="I5186" i="1" a="1"/>
  <c r="I5186" i="1"/>
  <c r="J5186" i="1" s="1"/>
  <c r="I5187" i="1" a="1"/>
  <c r="I5187" i="1"/>
  <c r="J5187" i="1" s="1"/>
  <c r="I5188" i="1" a="1"/>
  <c r="I5188" i="1"/>
  <c r="J5188" i="1" s="1"/>
  <c r="I5189" i="1" a="1"/>
  <c r="I5189" i="1" s="1"/>
  <c r="J5189" i="1" s="1"/>
  <c r="I5190" i="1" a="1"/>
  <c r="I5190" i="1"/>
  <c r="J5190" i="1" s="1"/>
  <c r="I5191" i="1" a="1"/>
  <c r="I5191" i="1"/>
  <c r="J5191" i="1" s="1"/>
  <c r="I5192" i="1" a="1"/>
  <c r="I5192" i="1"/>
  <c r="J5192" i="1" s="1"/>
  <c r="I5193" i="1" a="1"/>
  <c r="I5193" i="1" s="1"/>
  <c r="J5193" i="1" s="1"/>
  <c r="I5194" i="1" a="1"/>
  <c r="I5194" i="1"/>
  <c r="J5194" i="1" s="1"/>
  <c r="I5195" i="1" a="1"/>
  <c r="I5195" i="1"/>
  <c r="J5195" i="1" s="1"/>
  <c r="I5196" i="1" a="1"/>
  <c r="I5196" i="1"/>
  <c r="J5196" i="1" s="1"/>
  <c r="I5197" i="1" a="1"/>
  <c r="I5197" i="1" s="1"/>
  <c r="J5197" i="1" s="1"/>
  <c r="I5198" i="1" a="1"/>
  <c r="I5198" i="1"/>
  <c r="J5198" i="1" s="1"/>
  <c r="I5199" i="1" a="1"/>
  <c r="I5199" i="1"/>
  <c r="J5199" i="1" s="1"/>
  <c r="I5200" i="1" a="1"/>
  <c r="I5200" i="1"/>
  <c r="J5200" i="1" s="1"/>
  <c r="I5201" i="1" a="1"/>
  <c r="I5201" i="1" s="1"/>
  <c r="J5201" i="1" s="1"/>
  <c r="I5202" i="1" a="1"/>
  <c r="I5202" i="1"/>
  <c r="J5202" i="1" s="1"/>
  <c r="I5203" i="1" a="1"/>
  <c r="I5203" i="1"/>
  <c r="J5203" i="1" s="1"/>
  <c r="I5204" i="1" a="1"/>
  <c r="I5204" i="1"/>
  <c r="J5204" i="1" s="1"/>
  <c r="I5205" i="1" a="1"/>
  <c r="I5205" i="1" s="1"/>
  <c r="J5205" i="1" s="1"/>
  <c r="I5206" i="1" a="1"/>
  <c r="I5206" i="1"/>
  <c r="J5206" i="1" s="1"/>
  <c r="I5207" i="1" a="1"/>
  <c r="I5207" i="1"/>
  <c r="J5207" i="1" s="1"/>
  <c r="I5208" i="1" a="1"/>
  <c r="I5208" i="1"/>
  <c r="J5208" i="1" s="1"/>
  <c r="I5209" i="1" a="1"/>
  <c r="I5209" i="1" s="1"/>
  <c r="J5209" i="1" s="1"/>
  <c r="I5210" i="1" a="1"/>
  <c r="I5210" i="1"/>
  <c r="J5210" i="1" s="1"/>
  <c r="I5211" i="1" a="1"/>
  <c r="I5211" i="1"/>
  <c r="J5211" i="1" s="1"/>
  <c r="I5212" i="1" a="1"/>
  <c r="I5212" i="1"/>
  <c r="J5212" i="1" s="1"/>
  <c r="I5213" i="1" a="1"/>
  <c r="I5213" i="1" s="1"/>
  <c r="J5213" i="1" s="1"/>
  <c r="I5214" i="1" a="1"/>
  <c r="I5214" i="1"/>
  <c r="J5214" i="1" s="1"/>
  <c r="I5215" i="1" a="1"/>
  <c r="I5215" i="1"/>
  <c r="J5215" i="1" s="1"/>
  <c r="I5216" i="1" a="1"/>
  <c r="I5216" i="1"/>
  <c r="J5216" i="1" s="1"/>
  <c r="I5217" i="1" a="1"/>
  <c r="I5217" i="1" s="1"/>
  <c r="J5217" i="1" s="1"/>
  <c r="I5218" i="1" a="1"/>
  <c r="I5218" i="1"/>
  <c r="J5218" i="1" s="1"/>
  <c r="I5219" i="1" a="1"/>
  <c r="I5219" i="1"/>
  <c r="J5219" i="1" s="1"/>
  <c r="I5220" i="1" a="1"/>
  <c r="I5220" i="1"/>
  <c r="J5220" i="1" s="1"/>
  <c r="I5221" i="1" a="1"/>
  <c r="I5221" i="1" s="1"/>
  <c r="J5221" i="1" s="1"/>
  <c r="I5222" i="1" a="1"/>
  <c r="I5222" i="1"/>
  <c r="J5222" i="1" s="1"/>
  <c r="I5223" i="1" a="1"/>
  <c r="I5223" i="1"/>
  <c r="J5223" i="1" s="1"/>
  <c r="I5224" i="1" a="1"/>
  <c r="I5224" i="1"/>
  <c r="J5224" i="1" s="1"/>
  <c r="I5225" i="1" a="1"/>
  <c r="I5225" i="1" s="1"/>
  <c r="J5225" i="1" s="1"/>
  <c r="I5226" i="1" a="1"/>
  <c r="I5226" i="1"/>
  <c r="J5226" i="1" s="1"/>
  <c r="I5227" i="1" a="1"/>
  <c r="I5227" i="1"/>
  <c r="J5227" i="1" s="1"/>
  <c r="I5228" i="1" a="1"/>
  <c r="I5228" i="1"/>
  <c r="J5228" i="1" s="1"/>
  <c r="I5229" i="1" a="1"/>
  <c r="I5229" i="1" s="1"/>
  <c r="J5229" i="1" s="1"/>
  <c r="I5230" i="1" a="1"/>
  <c r="I5230" i="1"/>
  <c r="J5230" i="1" s="1"/>
  <c r="I5231" i="1" a="1"/>
  <c r="I5231" i="1"/>
  <c r="J5231" i="1" s="1"/>
  <c r="I5232" i="1" a="1"/>
  <c r="I5232" i="1"/>
  <c r="J5232" i="1" s="1"/>
  <c r="I5233" i="1" a="1"/>
  <c r="I5233" i="1" s="1"/>
  <c r="J5233" i="1" s="1"/>
  <c r="I5234" i="1" a="1"/>
  <c r="I5234" i="1"/>
  <c r="J5234" i="1" s="1"/>
  <c r="I5235" i="1" a="1"/>
  <c r="I5235" i="1"/>
  <c r="J5235" i="1" s="1"/>
  <c r="I5236" i="1" a="1"/>
  <c r="I5236" i="1"/>
  <c r="J5236" i="1" s="1"/>
  <c r="I5237" i="1" a="1"/>
  <c r="I5237" i="1" s="1"/>
  <c r="J5237" i="1" s="1"/>
  <c r="I5238" i="1" a="1"/>
  <c r="I5238" i="1"/>
  <c r="J5238" i="1" s="1"/>
  <c r="I5239" i="1" a="1"/>
  <c r="I5239" i="1"/>
  <c r="J5239" i="1" s="1"/>
  <c r="I5240" i="1" a="1"/>
  <c r="I5240" i="1"/>
  <c r="J5240" i="1" s="1"/>
  <c r="I5241" i="1" a="1"/>
  <c r="I5241" i="1" s="1"/>
  <c r="J5241" i="1" s="1"/>
  <c r="I5242" i="1" a="1"/>
  <c r="I5242" i="1"/>
  <c r="J5242" i="1" s="1"/>
  <c r="I5243" i="1" a="1"/>
  <c r="I5243" i="1"/>
  <c r="J5243" i="1" s="1"/>
  <c r="I5244" i="1" a="1"/>
  <c r="I5244" i="1"/>
  <c r="J5244" i="1" s="1"/>
  <c r="I5245" i="1" a="1"/>
  <c r="I5245" i="1" s="1"/>
  <c r="J5245" i="1" s="1"/>
  <c r="I5246" i="1" a="1"/>
  <c r="I5246" i="1"/>
  <c r="J5246" i="1" s="1"/>
  <c r="I5247" i="1" a="1"/>
  <c r="I5247" i="1"/>
  <c r="J5247" i="1" s="1"/>
  <c r="I5248" i="1" a="1"/>
  <c r="I5248" i="1"/>
  <c r="J5248" i="1" s="1"/>
  <c r="I5249" i="1" a="1"/>
  <c r="I5249" i="1" s="1"/>
  <c r="J5249" i="1" s="1"/>
  <c r="I5250" i="1" a="1"/>
  <c r="I5250" i="1"/>
  <c r="J5250" i="1" s="1"/>
  <c r="I5251" i="1" a="1"/>
  <c r="I5251" i="1"/>
  <c r="J5251" i="1" s="1"/>
  <c r="I5252" i="1" a="1"/>
  <c r="I5252" i="1"/>
  <c r="J5252" i="1" s="1"/>
  <c r="I5253" i="1" a="1"/>
  <c r="I5253" i="1" s="1"/>
  <c r="J5253" i="1" s="1"/>
  <c r="I5254" i="1" a="1"/>
  <c r="I5254" i="1"/>
  <c r="J5254" i="1" s="1"/>
  <c r="I5255" i="1" a="1"/>
  <c r="I5255" i="1"/>
  <c r="J5255" i="1" s="1"/>
  <c r="I5256" i="1" a="1"/>
  <c r="I5256" i="1"/>
  <c r="J5256" i="1" s="1"/>
  <c r="I5257" i="1" a="1"/>
  <c r="I5257" i="1" s="1"/>
  <c r="J5257" i="1" s="1"/>
  <c r="I5258" i="1" a="1"/>
  <c r="I5258" i="1"/>
  <c r="J5258" i="1" s="1"/>
  <c r="I5259" i="1" a="1"/>
  <c r="I5259" i="1"/>
  <c r="J5259" i="1" s="1"/>
  <c r="I5260" i="1" a="1"/>
  <c r="I5260" i="1"/>
  <c r="J5260" i="1" s="1"/>
  <c r="I5261" i="1" a="1"/>
  <c r="I5261" i="1" s="1"/>
  <c r="J5261" i="1" s="1"/>
  <c r="I5262" i="1" a="1"/>
  <c r="I5262" i="1"/>
  <c r="J5262" i="1" s="1"/>
  <c r="I5263" i="1" a="1"/>
  <c r="I5263" i="1"/>
  <c r="J5263" i="1" s="1"/>
  <c r="I5264" i="1" a="1"/>
  <c r="I5264" i="1"/>
  <c r="J5264" i="1" s="1"/>
  <c r="I5265" i="1" a="1"/>
  <c r="I5265" i="1" s="1"/>
  <c r="J5265" i="1" s="1"/>
  <c r="I5266" i="1" a="1"/>
  <c r="I5266" i="1"/>
  <c r="J5266" i="1" s="1"/>
  <c r="I5267" i="1" a="1"/>
  <c r="I5267" i="1"/>
  <c r="J5267" i="1" s="1"/>
  <c r="I5268" i="1" a="1"/>
  <c r="I5268" i="1"/>
  <c r="J5268" i="1" s="1"/>
  <c r="I5269" i="1" a="1"/>
  <c r="I5269" i="1" s="1"/>
  <c r="J5269" i="1" s="1"/>
  <c r="I5270" i="1" a="1"/>
  <c r="I5270" i="1"/>
  <c r="J5270" i="1" s="1"/>
  <c r="I5271" i="1" a="1"/>
  <c r="I5271" i="1"/>
  <c r="J5271" i="1" s="1"/>
  <c r="I5272" i="1" a="1"/>
  <c r="I5272" i="1"/>
  <c r="J5272" i="1" s="1"/>
  <c r="I5273" i="1" a="1"/>
  <c r="I5273" i="1" s="1"/>
  <c r="J5273" i="1" s="1"/>
  <c r="I5274" i="1" a="1"/>
  <c r="I5274" i="1"/>
  <c r="J5274" i="1" s="1"/>
  <c r="I5275" i="1" a="1"/>
  <c r="I5275" i="1"/>
  <c r="J5275" i="1" s="1"/>
  <c r="I5276" i="1" a="1"/>
  <c r="I5276" i="1"/>
  <c r="J5276" i="1" s="1"/>
  <c r="I5277" i="1" a="1"/>
  <c r="I5277" i="1" s="1"/>
  <c r="J5277" i="1" s="1"/>
  <c r="I5278" i="1" a="1"/>
  <c r="I5278" i="1"/>
  <c r="J5278" i="1" s="1"/>
  <c r="I5279" i="1" a="1"/>
  <c r="I5279" i="1"/>
  <c r="J5279" i="1" s="1"/>
  <c r="I5280" i="1" a="1"/>
  <c r="I5280" i="1"/>
  <c r="J5280" i="1" s="1"/>
  <c r="I5281" i="1" a="1"/>
  <c r="I5281" i="1" s="1"/>
  <c r="J5281" i="1" s="1"/>
  <c r="I5282" i="1" a="1"/>
  <c r="I5282" i="1"/>
  <c r="J5282" i="1" s="1"/>
  <c r="I5283" i="1" a="1"/>
  <c r="I5283" i="1"/>
  <c r="J5283" i="1" s="1"/>
  <c r="I5284" i="1" a="1"/>
  <c r="I5284" i="1"/>
  <c r="J5284" i="1" s="1"/>
  <c r="I5285" i="1" a="1"/>
  <c r="I5285" i="1" s="1"/>
  <c r="J5285" i="1" s="1"/>
  <c r="I5286" i="1" a="1"/>
  <c r="I5286" i="1"/>
  <c r="J5286" i="1" s="1"/>
  <c r="I5287" i="1" a="1"/>
  <c r="I5287" i="1"/>
  <c r="J5287" i="1" s="1"/>
  <c r="I5288" i="1" a="1"/>
  <c r="I5288" i="1"/>
  <c r="J5288" i="1" s="1"/>
  <c r="I5289" i="1" a="1"/>
  <c r="I5289" i="1" s="1"/>
  <c r="J5289" i="1" s="1"/>
  <c r="I5290" i="1" a="1"/>
  <c r="I5290" i="1"/>
  <c r="J5290" i="1" s="1"/>
  <c r="I5291" i="1" a="1"/>
  <c r="I5291" i="1"/>
  <c r="J5291" i="1" s="1"/>
  <c r="I5292" i="1" a="1"/>
  <c r="I5292" i="1"/>
  <c r="J5292" i="1" s="1"/>
  <c r="I5293" i="1" a="1"/>
  <c r="I5293" i="1" s="1"/>
  <c r="J5293" i="1" s="1"/>
  <c r="I5294" i="1" a="1"/>
  <c r="I5294" i="1"/>
  <c r="J5294" i="1" s="1"/>
  <c r="I5295" i="1" a="1"/>
  <c r="I5295" i="1"/>
  <c r="J5295" i="1" s="1"/>
  <c r="I5296" i="1" a="1"/>
  <c r="I5296" i="1"/>
  <c r="J5296" i="1" s="1"/>
  <c r="I5297" i="1" a="1"/>
  <c r="I5297" i="1" s="1"/>
  <c r="J5297" i="1" s="1"/>
  <c r="I5298" i="1" a="1"/>
  <c r="I5298" i="1"/>
  <c r="J5298" i="1" s="1"/>
  <c r="I5299" i="1" a="1"/>
  <c r="I5299" i="1"/>
  <c r="J5299" i="1" s="1"/>
  <c r="I5300" i="1" a="1"/>
  <c r="I5300" i="1"/>
  <c r="J5300" i="1" s="1"/>
  <c r="I5301" i="1" a="1"/>
  <c r="I5301" i="1" s="1"/>
  <c r="J5301" i="1" s="1"/>
  <c r="I5302" i="1" a="1"/>
  <c r="I5302" i="1"/>
  <c r="J5302" i="1" s="1"/>
  <c r="I5303" i="1" a="1"/>
  <c r="I5303" i="1"/>
  <c r="J5303" i="1" s="1"/>
  <c r="I5304" i="1" a="1"/>
  <c r="I5304" i="1"/>
  <c r="J5304" i="1" s="1"/>
  <c r="I5305" i="1" a="1"/>
  <c r="I5305" i="1" s="1"/>
  <c r="J5305" i="1" s="1"/>
  <c r="I5306" i="1" a="1"/>
  <c r="I5306" i="1"/>
  <c r="J5306" i="1" s="1"/>
  <c r="I5307" i="1" a="1"/>
  <c r="I5307" i="1"/>
  <c r="J5307" i="1" s="1"/>
  <c r="I5308" i="1" a="1"/>
  <c r="I5308" i="1"/>
  <c r="J5308" i="1" s="1"/>
  <c r="I5309" i="1" a="1"/>
  <c r="I5309" i="1" s="1"/>
  <c r="J5309" i="1" s="1"/>
  <c r="I5310" i="1" a="1"/>
  <c r="I5310" i="1"/>
  <c r="J5310" i="1" s="1"/>
  <c r="I5311" i="1" a="1"/>
  <c r="I5311" i="1"/>
  <c r="J5311" i="1" s="1"/>
  <c r="I5312" i="1" a="1"/>
  <c r="I5312" i="1"/>
  <c r="J5312" i="1" s="1"/>
  <c r="I5313" i="1" a="1"/>
  <c r="I5313" i="1" s="1"/>
  <c r="J5313" i="1" s="1"/>
  <c r="I5314" i="1" a="1"/>
  <c r="I5314" i="1"/>
  <c r="J5314" i="1" s="1"/>
  <c r="I5315" i="1" a="1"/>
  <c r="I5315" i="1"/>
  <c r="J5315" i="1" s="1"/>
  <c r="I5316" i="1" a="1"/>
  <c r="I5316" i="1"/>
  <c r="J5316" i="1" s="1"/>
  <c r="I5317" i="1" a="1"/>
  <c r="I5317" i="1" s="1"/>
  <c r="J5317" i="1" s="1"/>
  <c r="I5318" i="1" a="1"/>
  <c r="I5318" i="1"/>
  <c r="J5318" i="1" s="1"/>
  <c r="I5319" i="1" a="1"/>
  <c r="I5319" i="1"/>
  <c r="J5319" i="1" s="1"/>
  <c r="I5320" i="1" a="1"/>
  <c r="I5320" i="1"/>
  <c r="J5320" i="1" s="1"/>
  <c r="I5321" i="1" a="1"/>
  <c r="I5321" i="1" s="1"/>
  <c r="J5321" i="1" s="1"/>
  <c r="I5322" i="1" a="1"/>
  <c r="I5322" i="1"/>
  <c r="J5322" i="1" s="1"/>
  <c r="I5323" i="1" a="1"/>
  <c r="I5323" i="1"/>
  <c r="J5323" i="1" s="1"/>
  <c r="I5324" i="1" a="1"/>
  <c r="I5324" i="1"/>
  <c r="J5324" i="1" s="1"/>
  <c r="I5325" i="1" a="1"/>
  <c r="I5325" i="1" s="1"/>
  <c r="J5325" i="1" s="1"/>
  <c r="I5326" i="1" a="1"/>
  <c r="I5326" i="1"/>
  <c r="J5326" i="1" s="1"/>
  <c r="I5327" i="1" a="1"/>
  <c r="I5327" i="1"/>
  <c r="J5327" i="1" s="1"/>
  <c r="I5328" i="1" a="1"/>
  <c r="I5328" i="1"/>
  <c r="J5328" i="1" s="1"/>
  <c r="I5329" i="1" a="1"/>
  <c r="I5329" i="1" s="1"/>
  <c r="J5329" i="1" s="1"/>
  <c r="I5330" i="1" a="1"/>
  <c r="I5330" i="1"/>
  <c r="J5330" i="1" s="1"/>
  <c r="I5331" i="1" a="1"/>
  <c r="I5331" i="1"/>
  <c r="J5331" i="1" s="1"/>
  <c r="I5332" i="1" a="1"/>
  <c r="I5332" i="1"/>
  <c r="J5332" i="1" s="1"/>
  <c r="I5333" i="1" a="1"/>
  <c r="I5333" i="1" s="1"/>
  <c r="J5333" i="1" s="1"/>
  <c r="I5334" i="1" a="1"/>
  <c r="I5334" i="1"/>
  <c r="J5334" i="1" s="1"/>
  <c r="I5335" i="1" a="1"/>
  <c r="I5335" i="1"/>
  <c r="J5335" i="1" s="1"/>
  <c r="I5336" i="1" a="1"/>
  <c r="I5336" i="1"/>
  <c r="J5336" i="1" s="1"/>
  <c r="I5337" i="1" a="1"/>
  <c r="I5337" i="1" s="1"/>
  <c r="J5337" i="1" s="1"/>
  <c r="I5338" i="1" a="1"/>
  <c r="I5338" i="1"/>
  <c r="J5338" i="1" s="1"/>
  <c r="I5339" i="1" a="1"/>
  <c r="I5339" i="1"/>
  <c r="J5339" i="1" s="1"/>
  <c r="I5340" i="1" a="1"/>
  <c r="I5340" i="1"/>
  <c r="J5340" i="1" s="1"/>
  <c r="I5341" i="1" a="1"/>
  <c r="I5341" i="1" s="1"/>
  <c r="J5341" i="1" s="1"/>
  <c r="I5342" i="1" a="1"/>
  <c r="I5342" i="1"/>
  <c r="J5342" i="1" s="1"/>
  <c r="I5343" i="1" a="1"/>
  <c r="I5343" i="1"/>
  <c r="J5343" i="1" s="1"/>
  <c r="I5344" i="1" a="1"/>
  <c r="I5344" i="1"/>
  <c r="J5344" i="1" s="1"/>
  <c r="I5345" i="1" a="1"/>
  <c r="I5345" i="1" s="1"/>
  <c r="J5345" i="1" s="1"/>
  <c r="I5346" i="1" a="1"/>
  <c r="I5346" i="1"/>
  <c r="J5346" i="1" s="1"/>
  <c r="I5347" i="1" a="1"/>
  <c r="I5347" i="1"/>
  <c r="J5347" i="1" s="1"/>
  <c r="I5348" i="1" a="1"/>
  <c r="I5348" i="1"/>
  <c r="J5348" i="1" s="1"/>
  <c r="I5349" i="1" a="1"/>
  <c r="I5349" i="1" s="1"/>
  <c r="J5349" i="1" s="1"/>
  <c r="I5350" i="1" a="1"/>
  <c r="I5350" i="1"/>
  <c r="J5350" i="1" s="1"/>
  <c r="I5351" i="1" a="1"/>
  <c r="I5351" i="1"/>
  <c r="J5351" i="1" s="1"/>
  <c r="I5352" i="1" a="1"/>
  <c r="I5352" i="1"/>
  <c r="J5352" i="1" s="1"/>
  <c r="I5353" i="1" a="1"/>
  <c r="I5353" i="1" s="1"/>
  <c r="J5353" i="1" s="1"/>
  <c r="I5354" i="1" a="1"/>
  <c r="I5354" i="1"/>
  <c r="J5354" i="1" s="1"/>
  <c r="I5355" i="1" a="1"/>
  <c r="I5355" i="1"/>
  <c r="J5355" i="1" s="1"/>
  <c r="I5356" i="1" a="1"/>
  <c r="I5356" i="1"/>
  <c r="J5356" i="1" s="1"/>
  <c r="I5357" i="1" a="1"/>
  <c r="I5357" i="1" s="1"/>
  <c r="J5357" i="1" s="1"/>
  <c r="I5358" i="1" a="1"/>
  <c r="I5358" i="1"/>
  <c r="J5358" i="1" s="1"/>
  <c r="I5359" i="1" a="1"/>
  <c r="I5359" i="1"/>
  <c r="J5359" i="1" s="1"/>
  <c r="I5360" i="1" a="1"/>
  <c r="I5360" i="1"/>
  <c r="J5360" i="1" s="1"/>
  <c r="I5361" i="1" a="1"/>
  <c r="I5361" i="1" s="1"/>
  <c r="J5361" i="1" s="1"/>
  <c r="I5362" i="1" a="1"/>
  <c r="I5362" i="1"/>
  <c r="J5362" i="1" s="1"/>
  <c r="I5363" i="1" a="1"/>
  <c r="I5363" i="1"/>
  <c r="J5363" i="1" s="1"/>
  <c r="I5364" i="1" a="1"/>
  <c r="I5364" i="1"/>
  <c r="J5364" i="1" s="1"/>
  <c r="I5365" i="1" a="1"/>
  <c r="I5365" i="1" s="1"/>
  <c r="J5365" i="1" s="1"/>
  <c r="I5366" i="1" a="1"/>
  <c r="I5366" i="1"/>
  <c r="J5366" i="1" s="1"/>
  <c r="I5367" i="1" a="1"/>
  <c r="I5367" i="1"/>
  <c r="J5367" i="1" s="1"/>
  <c r="I5368" i="1" a="1"/>
  <c r="I5368" i="1"/>
  <c r="J5368" i="1" s="1"/>
  <c r="I5369" i="1" a="1"/>
  <c r="I5369" i="1" s="1"/>
  <c r="J5369" i="1" s="1"/>
  <c r="I5370" i="1" a="1"/>
  <c r="I5370" i="1"/>
  <c r="J5370" i="1" s="1"/>
  <c r="I5371" i="1" a="1"/>
  <c r="I5371" i="1"/>
  <c r="J5371" i="1" s="1"/>
  <c r="I5372" i="1" a="1"/>
  <c r="I5372" i="1"/>
  <c r="J5372" i="1" s="1"/>
  <c r="I5373" i="1" a="1"/>
  <c r="I5373" i="1" s="1"/>
  <c r="J5373" i="1" s="1"/>
  <c r="I5374" i="1" a="1"/>
  <c r="I5374" i="1"/>
  <c r="J5374" i="1" s="1"/>
  <c r="I5375" i="1" a="1"/>
  <c r="I5375" i="1"/>
  <c r="J5375" i="1" s="1"/>
  <c r="I5376" i="1" a="1"/>
  <c r="I5376" i="1"/>
  <c r="J5376" i="1" s="1"/>
  <c r="I5377" i="1" a="1"/>
  <c r="I5377" i="1" s="1"/>
  <c r="J5377" i="1" s="1"/>
  <c r="I5378" i="1" a="1"/>
  <c r="I5378" i="1"/>
  <c r="J5378" i="1" s="1"/>
  <c r="I5379" i="1" a="1"/>
  <c r="I5379" i="1"/>
  <c r="J5379" i="1" s="1"/>
  <c r="I5380" i="1" a="1"/>
  <c r="I5380" i="1"/>
  <c r="J5380" i="1" s="1"/>
  <c r="I5381" i="1" a="1"/>
  <c r="I5381" i="1" s="1"/>
  <c r="J5381" i="1" s="1"/>
  <c r="I5382" i="1" a="1"/>
  <c r="I5382" i="1"/>
  <c r="J5382" i="1" s="1"/>
  <c r="I5383" i="1" a="1"/>
  <c r="I5383" i="1"/>
  <c r="J5383" i="1" s="1"/>
  <c r="I5384" i="1" a="1"/>
  <c r="I5384" i="1"/>
  <c r="J5384" i="1" s="1"/>
  <c r="I5385" i="1" a="1"/>
  <c r="I5385" i="1" s="1"/>
  <c r="J5385" i="1" s="1"/>
  <c r="I5386" i="1" a="1"/>
  <c r="I5386" i="1"/>
  <c r="J5386" i="1" s="1"/>
  <c r="I5387" i="1" a="1"/>
  <c r="I5387" i="1"/>
  <c r="J5387" i="1" s="1"/>
  <c r="I5388" i="1" a="1"/>
  <c r="I5388" i="1"/>
  <c r="J5388" i="1" s="1"/>
  <c r="I5389" i="1" a="1"/>
  <c r="I5389" i="1" s="1"/>
  <c r="J5389" i="1" s="1"/>
  <c r="I5390" i="1" a="1"/>
  <c r="I5390" i="1"/>
  <c r="J5390" i="1" s="1"/>
  <c r="I5391" i="1" a="1"/>
  <c r="I5391" i="1"/>
  <c r="J5391" i="1" s="1"/>
  <c r="I5392" i="1" a="1"/>
  <c r="I5392" i="1"/>
  <c r="J5392" i="1" s="1"/>
  <c r="I5393" i="1" a="1"/>
  <c r="I5393" i="1" s="1"/>
  <c r="J5393" i="1" s="1"/>
  <c r="I5394" i="1" a="1"/>
  <c r="I5394" i="1"/>
  <c r="J5394" i="1" s="1"/>
  <c r="I5395" i="1" a="1"/>
  <c r="I5395" i="1"/>
  <c r="J5395" i="1" s="1"/>
  <c r="I5396" i="1" a="1"/>
  <c r="I5396" i="1"/>
  <c r="J5396" i="1" s="1"/>
  <c r="I5397" i="1" a="1"/>
  <c r="I5397" i="1" s="1"/>
  <c r="J5397" i="1" s="1"/>
  <c r="I5398" i="1" a="1"/>
  <c r="I5398" i="1"/>
  <c r="J5398" i="1" s="1"/>
  <c r="I5399" i="1" a="1"/>
  <c r="I5399" i="1"/>
  <c r="J5399" i="1" s="1"/>
  <c r="I5400" i="1" a="1"/>
  <c r="I5400" i="1"/>
  <c r="J5400" i="1" s="1"/>
  <c r="I5401" i="1" a="1"/>
  <c r="I5401" i="1" s="1"/>
  <c r="J5401" i="1" s="1"/>
  <c r="I5402" i="1" a="1"/>
  <c r="I5402" i="1"/>
  <c r="J5402" i="1" s="1"/>
  <c r="I5403" i="1" a="1"/>
  <c r="I5403" i="1"/>
  <c r="J5403" i="1" s="1"/>
  <c r="I5404" i="1" a="1"/>
  <c r="I5404" i="1"/>
  <c r="J5404" i="1" s="1"/>
  <c r="I5405" i="1" a="1"/>
  <c r="I5405" i="1" s="1"/>
  <c r="J5405" i="1" s="1"/>
  <c r="I5406" i="1" a="1"/>
  <c r="I5406" i="1"/>
  <c r="J5406" i="1" s="1"/>
  <c r="I5407" i="1" a="1"/>
  <c r="I5407" i="1"/>
  <c r="J5407" i="1" s="1"/>
  <c r="I5408" i="1" a="1"/>
  <c r="I5408" i="1"/>
  <c r="J5408" i="1" s="1"/>
  <c r="I5409" i="1" a="1"/>
  <c r="I5409" i="1" s="1"/>
  <c r="J5409" i="1" s="1"/>
  <c r="I5410" i="1" a="1"/>
  <c r="I5410" i="1"/>
  <c r="J5410" i="1" s="1"/>
  <c r="I5411" i="1" a="1"/>
  <c r="I5411" i="1"/>
  <c r="J5411" i="1" s="1"/>
  <c r="I5412" i="1" a="1"/>
  <c r="I5412" i="1"/>
  <c r="J5412" i="1" s="1"/>
  <c r="I5413" i="1" a="1"/>
  <c r="I5413" i="1" s="1"/>
  <c r="J5413" i="1" s="1"/>
  <c r="I5414" i="1" a="1"/>
  <c r="I5414" i="1"/>
  <c r="J5414" i="1" s="1"/>
  <c r="I5415" i="1" a="1"/>
  <c r="I5415" i="1"/>
  <c r="J5415" i="1" s="1"/>
  <c r="I5416" i="1" a="1"/>
  <c r="I5416" i="1"/>
  <c r="J5416" i="1" s="1"/>
  <c r="I5417" i="1" a="1"/>
  <c r="I5417" i="1" s="1"/>
  <c r="J5417" i="1" s="1"/>
  <c r="I5418" i="1" a="1"/>
  <c r="I5418" i="1"/>
  <c r="J5418" i="1" s="1"/>
  <c r="I5419" i="1" a="1"/>
  <c r="I5419" i="1"/>
  <c r="J5419" i="1" s="1"/>
  <c r="I5420" i="1" a="1"/>
  <c r="I5420" i="1"/>
  <c r="J5420" i="1" s="1"/>
  <c r="I5421" i="1" a="1"/>
  <c r="I5421" i="1" s="1"/>
  <c r="J5421" i="1" s="1"/>
  <c r="I5422" i="1" a="1"/>
  <c r="I5422" i="1"/>
  <c r="J5422" i="1" s="1"/>
  <c r="I5423" i="1" a="1"/>
  <c r="I5423" i="1"/>
  <c r="J5423" i="1" s="1"/>
  <c r="I5424" i="1" a="1"/>
  <c r="I5424" i="1"/>
  <c r="J5424" i="1" s="1"/>
  <c r="I5425" i="1" a="1"/>
  <c r="I5425" i="1" s="1"/>
  <c r="J5425" i="1" s="1"/>
  <c r="I5426" i="1" a="1"/>
  <c r="I5426" i="1"/>
  <c r="J5426" i="1" s="1"/>
  <c r="I5427" i="1" a="1"/>
  <c r="I5427" i="1"/>
  <c r="J5427" i="1" s="1"/>
  <c r="I5428" i="1" a="1"/>
  <c r="I5428" i="1"/>
  <c r="J5428" i="1" s="1"/>
  <c r="I5429" i="1" a="1"/>
  <c r="I5429" i="1" s="1"/>
  <c r="J5429" i="1" s="1"/>
  <c r="I5430" i="1" a="1"/>
  <c r="I5430" i="1"/>
  <c r="J5430" i="1" s="1"/>
  <c r="I5431" i="1" a="1"/>
  <c r="I5431" i="1"/>
  <c r="J5431" i="1" s="1"/>
  <c r="I5432" i="1" a="1"/>
  <c r="I5432" i="1"/>
  <c r="J5432" i="1" s="1"/>
  <c r="I5433" i="1" a="1"/>
  <c r="I5433" i="1" s="1"/>
  <c r="J5433" i="1" s="1"/>
  <c r="I5434" i="1" a="1"/>
  <c r="I5434" i="1"/>
  <c r="J5434" i="1" s="1"/>
  <c r="I5435" i="1" a="1"/>
  <c r="I5435" i="1"/>
  <c r="J5435" i="1" s="1"/>
  <c r="I5436" i="1" a="1"/>
  <c r="I5436" i="1"/>
  <c r="J5436" i="1" s="1"/>
  <c r="I5437" i="1" a="1"/>
  <c r="I5437" i="1" s="1"/>
  <c r="J5437" i="1" s="1"/>
  <c r="I5438" i="1" a="1"/>
  <c r="I5438" i="1"/>
  <c r="J5438" i="1" s="1"/>
  <c r="I5439" i="1" a="1"/>
  <c r="I5439" i="1"/>
  <c r="J5439" i="1" s="1"/>
  <c r="I5440" i="1" a="1"/>
  <c r="I5440" i="1"/>
  <c r="J5440" i="1" s="1"/>
  <c r="I5441" i="1" a="1"/>
  <c r="I5441" i="1" s="1"/>
  <c r="J5441" i="1" s="1"/>
  <c r="I5442" i="1" a="1"/>
  <c r="I5442" i="1"/>
  <c r="J5442" i="1" s="1"/>
  <c r="I5443" i="1" a="1"/>
  <c r="I5443" i="1"/>
  <c r="J5443" i="1" s="1"/>
  <c r="I5444" i="1" a="1"/>
  <c r="I5444" i="1"/>
  <c r="J5444" i="1" s="1"/>
  <c r="I5445" i="1" a="1"/>
  <c r="I5445" i="1" s="1"/>
  <c r="J5445" i="1" s="1"/>
  <c r="I5446" i="1" a="1"/>
  <c r="I5446" i="1"/>
  <c r="J5446" i="1" s="1"/>
  <c r="I5447" i="1" a="1"/>
  <c r="I5447" i="1"/>
  <c r="J5447" i="1" s="1"/>
  <c r="I5448" i="1" a="1"/>
  <c r="I5448" i="1"/>
  <c r="J5448" i="1" s="1"/>
  <c r="I5449" i="1" a="1"/>
  <c r="I5449" i="1" s="1"/>
  <c r="J5449" i="1" s="1"/>
  <c r="I5450" i="1" a="1"/>
  <c r="I5450" i="1"/>
  <c r="J5450" i="1" s="1"/>
  <c r="I5451" i="1" a="1"/>
  <c r="I5451" i="1"/>
  <c r="J5451" i="1" s="1"/>
  <c r="I5452" i="1" a="1"/>
  <c r="I5452" i="1"/>
  <c r="J5452" i="1" s="1"/>
  <c r="I5453" i="1" a="1"/>
  <c r="I5453" i="1" s="1"/>
  <c r="J5453" i="1" s="1"/>
  <c r="I5454" i="1" a="1"/>
  <c r="I5454" i="1"/>
  <c r="J5454" i="1" s="1"/>
  <c r="I5455" i="1" a="1"/>
  <c r="I5455" i="1"/>
  <c r="J5455" i="1" s="1"/>
  <c r="I5456" i="1" a="1"/>
  <c r="I5456" i="1"/>
  <c r="J5456" i="1" s="1"/>
  <c r="I5457" i="1" a="1"/>
  <c r="I5457" i="1" s="1"/>
  <c r="J5457" i="1" s="1"/>
  <c r="I5458" i="1" a="1"/>
  <c r="I5458" i="1"/>
  <c r="J5458" i="1" s="1"/>
  <c r="I5459" i="1" a="1"/>
  <c r="I5459" i="1"/>
  <c r="J5459" i="1" s="1"/>
  <c r="I5460" i="1" a="1"/>
  <c r="I5460" i="1"/>
  <c r="J5460" i="1" s="1"/>
  <c r="I5461" i="1" a="1"/>
  <c r="I5461" i="1" s="1"/>
  <c r="J5461" i="1" s="1"/>
  <c r="I5462" i="1" a="1"/>
  <c r="I5462" i="1"/>
  <c r="J5462" i="1" s="1"/>
  <c r="I5463" i="1" a="1"/>
  <c r="I5463" i="1"/>
  <c r="J5463" i="1" s="1"/>
  <c r="I5464" i="1" a="1"/>
  <c r="I5464" i="1"/>
  <c r="J5464" i="1" s="1"/>
  <c r="I5465" i="1" a="1"/>
  <c r="I5465" i="1" s="1"/>
  <c r="J5465" i="1" s="1"/>
  <c r="I5466" i="1" a="1"/>
  <c r="I5466" i="1"/>
  <c r="J5466" i="1" s="1"/>
  <c r="I5467" i="1" a="1"/>
  <c r="I5467" i="1"/>
  <c r="J5467" i="1" s="1"/>
  <c r="I5468" i="1" a="1"/>
  <c r="I5468" i="1"/>
  <c r="J5468" i="1" s="1"/>
  <c r="I5469" i="1" a="1"/>
  <c r="I5469" i="1" s="1"/>
  <c r="J5469" i="1" s="1"/>
  <c r="I5470" i="1" a="1"/>
  <c r="I5470" i="1"/>
  <c r="J5470" i="1" s="1"/>
  <c r="I5471" i="1" a="1"/>
  <c r="I5471" i="1"/>
  <c r="J5471" i="1" s="1"/>
  <c r="I5472" i="1" a="1"/>
  <c r="I5472" i="1"/>
  <c r="J5472" i="1" s="1"/>
  <c r="I5473" i="1" a="1"/>
  <c r="I5473" i="1" s="1"/>
  <c r="J5473" i="1" s="1"/>
  <c r="I5474" i="1" a="1"/>
  <c r="I5474" i="1"/>
  <c r="J5474" i="1" s="1"/>
  <c r="I5475" i="1" a="1"/>
  <c r="I5475" i="1"/>
  <c r="J5475" i="1" s="1"/>
  <c r="I5476" i="1" a="1"/>
  <c r="I5476" i="1"/>
  <c r="J5476" i="1" s="1"/>
  <c r="I5477" i="1" a="1"/>
  <c r="I5477" i="1" s="1"/>
  <c r="J5477" i="1" s="1"/>
  <c r="I5478" i="1" a="1"/>
  <c r="I5478" i="1"/>
  <c r="J5478" i="1" s="1"/>
  <c r="I5479" i="1" a="1"/>
  <c r="I5479" i="1"/>
  <c r="J5479" i="1" s="1"/>
  <c r="I5480" i="1" a="1"/>
  <c r="I5480" i="1"/>
  <c r="J5480" i="1" s="1"/>
  <c r="I5481" i="1" a="1"/>
  <c r="I5481" i="1" s="1"/>
  <c r="J5481" i="1" s="1"/>
  <c r="I5482" i="1" a="1"/>
  <c r="I5482" i="1"/>
  <c r="J5482" i="1" s="1"/>
  <c r="I5483" i="1" a="1"/>
  <c r="I5483" i="1"/>
  <c r="J5483" i="1" s="1"/>
  <c r="I5484" i="1" a="1"/>
  <c r="I5484" i="1"/>
  <c r="J5484" i="1" s="1"/>
  <c r="I5485" i="1" a="1"/>
  <c r="I5485" i="1" s="1"/>
  <c r="J5485" i="1" s="1"/>
  <c r="I5486" i="1" a="1"/>
  <c r="I5486" i="1"/>
  <c r="J5486" i="1" s="1"/>
  <c r="I5487" i="1" a="1"/>
  <c r="I5487" i="1"/>
  <c r="J5487" i="1" s="1"/>
  <c r="I5488" i="1" a="1"/>
  <c r="I5488" i="1"/>
  <c r="J5488" i="1" s="1"/>
  <c r="I5489" i="1" a="1"/>
  <c r="I5489" i="1" s="1"/>
  <c r="J5489" i="1" s="1"/>
  <c r="I5490" i="1" a="1"/>
  <c r="I5490" i="1"/>
  <c r="J5490" i="1" s="1"/>
  <c r="I5491" i="1" a="1"/>
  <c r="I5491" i="1"/>
  <c r="J5491" i="1" s="1"/>
  <c r="I5492" i="1" a="1"/>
  <c r="I5492" i="1"/>
  <c r="J5492" i="1" s="1"/>
  <c r="I5493" i="1" a="1"/>
  <c r="I5493" i="1" s="1"/>
  <c r="J5493" i="1" s="1"/>
  <c r="I5494" i="1" a="1"/>
  <c r="I5494" i="1"/>
  <c r="J5494" i="1" s="1"/>
  <c r="I5495" i="1" a="1"/>
  <c r="I5495" i="1"/>
  <c r="J5495" i="1" s="1"/>
  <c r="I5496" i="1" a="1"/>
  <c r="I5496" i="1"/>
  <c r="J5496" i="1" s="1"/>
  <c r="I5497" i="1" a="1"/>
  <c r="I5497" i="1" s="1"/>
  <c r="J5497" i="1" s="1"/>
  <c r="I5498" i="1" a="1"/>
  <c r="I5498" i="1"/>
  <c r="J5498" i="1" s="1"/>
  <c r="I5499" i="1" a="1"/>
  <c r="I5499" i="1"/>
  <c r="J5499" i="1" s="1"/>
  <c r="I5500" i="1" a="1"/>
  <c r="I5500" i="1"/>
  <c r="J5500" i="1" s="1"/>
  <c r="I5501" i="1" a="1"/>
  <c r="I5501" i="1" s="1"/>
  <c r="J5501" i="1" s="1"/>
  <c r="I5502" i="1" a="1"/>
  <c r="I5502" i="1"/>
  <c r="J5502" i="1" s="1"/>
  <c r="I5503" i="1" a="1"/>
  <c r="I5503" i="1"/>
  <c r="J5503" i="1" s="1"/>
  <c r="I5504" i="1" a="1"/>
  <c r="I5504" i="1"/>
  <c r="J5504" i="1" s="1"/>
  <c r="I5505" i="1" a="1"/>
  <c r="I5505" i="1" s="1"/>
  <c r="J5505" i="1" s="1"/>
  <c r="I5506" i="1" a="1"/>
  <c r="I5506" i="1"/>
  <c r="J5506" i="1" s="1"/>
  <c r="I5507" i="1" a="1"/>
  <c r="I5507" i="1"/>
  <c r="J5507" i="1" s="1"/>
  <c r="I5508" i="1" a="1"/>
  <c r="I5508" i="1"/>
  <c r="J5508" i="1" s="1"/>
  <c r="I5509" i="1" a="1"/>
  <c r="I5509" i="1" s="1"/>
  <c r="J5509" i="1" s="1"/>
  <c r="I5510" i="1" a="1"/>
  <c r="I5510" i="1"/>
  <c r="J5510" i="1" s="1"/>
  <c r="I5511" i="1" a="1"/>
  <c r="I5511" i="1"/>
  <c r="J5511" i="1" s="1"/>
  <c r="I5512" i="1" a="1"/>
  <c r="I5512" i="1"/>
  <c r="J5512" i="1" s="1"/>
  <c r="I5513" i="1" a="1"/>
  <c r="I5513" i="1" s="1"/>
  <c r="J5513" i="1" s="1"/>
  <c r="I5514" i="1" a="1"/>
  <c r="I5514" i="1"/>
  <c r="J5514" i="1" s="1"/>
  <c r="I5515" i="1" a="1"/>
  <c r="I5515" i="1"/>
  <c r="J5515" i="1" s="1"/>
  <c r="I5516" i="1" a="1"/>
  <c r="I5516" i="1"/>
  <c r="J5516" i="1" s="1"/>
  <c r="I5517" i="1" a="1"/>
  <c r="I5517" i="1" s="1"/>
  <c r="J5517" i="1" s="1"/>
  <c r="I5518" i="1" a="1"/>
  <c r="I5518" i="1"/>
  <c r="J5518" i="1" s="1"/>
  <c r="I5519" i="1" a="1"/>
  <c r="I5519" i="1"/>
  <c r="J5519" i="1" s="1"/>
  <c r="I5520" i="1" a="1"/>
  <c r="I5520" i="1"/>
  <c r="J5520" i="1" s="1"/>
  <c r="I5521" i="1" a="1"/>
  <c r="I5521" i="1" s="1"/>
  <c r="J5521" i="1" s="1"/>
  <c r="I5522" i="1" a="1"/>
  <c r="I5522" i="1"/>
  <c r="J5522" i="1" s="1"/>
  <c r="I5523" i="1" a="1"/>
  <c r="I5523" i="1"/>
  <c r="J5523" i="1" s="1"/>
  <c r="I5524" i="1" a="1"/>
  <c r="I5524" i="1"/>
  <c r="J5524" i="1" s="1"/>
  <c r="I5525" i="1" a="1"/>
  <c r="I5525" i="1" s="1"/>
  <c r="J5525" i="1" s="1"/>
  <c r="I5526" i="1" a="1"/>
  <c r="I5526" i="1"/>
  <c r="J5526" i="1" s="1"/>
  <c r="I5527" i="1" a="1"/>
  <c r="I5527" i="1"/>
  <c r="J5527" i="1" s="1"/>
  <c r="I5528" i="1" a="1"/>
  <c r="I5528" i="1"/>
  <c r="J5528" i="1" s="1"/>
  <c r="I5529" i="1" a="1"/>
  <c r="I5529" i="1" s="1"/>
  <c r="J5529" i="1" s="1"/>
  <c r="I5530" i="1" a="1"/>
  <c r="I5530" i="1"/>
  <c r="J5530" i="1" s="1"/>
  <c r="I5531" i="1" a="1"/>
  <c r="I5531" i="1"/>
  <c r="J5531" i="1" s="1"/>
  <c r="I5532" i="1" a="1"/>
  <c r="I5532" i="1"/>
  <c r="J5532" i="1" s="1"/>
  <c r="I5533" i="1" a="1"/>
  <c r="I5533" i="1" s="1"/>
  <c r="J5533" i="1" s="1"/>
  <c r="I5534" i="1" a="1"/>
  <c r="I5534" i="1"/>
  <c r="J5534" i="1" s="1"/>
  <c r="I5535" i="1" a="1"/>
  <c r="I5535" i="1"/>
  <c r="J5535" i="1" s="1"/>
  <c r="I5536" i="1" a="1"/>
  <c r="I5536" i="1"/>
  <c r="J5536" i="1" s="1"/>
  <c r="I5537" i="1" a="1"/>
  <c r="I5537" i="1" s="1"/>
  <c r="J5537" i="1" s="1"/>
  <c r="I5538" i="1" a="1"/>
  <c r="I5538" i="1"/>
  <c r="J5538" i="1" s="1"/>
  <c r="I5539" i="1" a="1"/>
  <c r="I5539" i="1"/>
  <c r="J5539" i="1" s="1"/>
  <c r="I5540" i="1" a="1"/>
  <c r="I5540" i="1"/>
  <c r="J5540" i="1" s="1"/>
  <c r="I5541" i="1" a="1"/>
  <c r="I5541" i="1" s="1"/>
  <c r="J5541" i="1" s="1"/>
  <c r="I5542" i="1" a="1"/>
  <c r="I5542" i="1"/>
  <c r="J5542" i="1" s="1"/>
  <c r="I5543" i="1" a="1"/>
  <c r="I5543" i="1"/>
  <c r="J5543" i="1" s="1"/>
  <c r="I5544" i="1" a="1"/>
  <c r="I5544" i="1"/>
  <c r="J5544" i="1" s="1"/>
  <c r="I5545" i="1" a="1"/>
  <c r="I5545" i="1" s="1"/>
  <c r="J5545" i="1" s="1"/>
  <c r="I5546" i="1" a="1"/>
  <c r="I5546" i="1"/>
  <c r="J5546" i="1" s="1"/>
  <c r="I5547" i="1" a="1"/>
  <c r="I5547" i="1"/>
  <c r="J5547" i="1" s="1"/>
  <c r="I5548" i="1" a="1"/>
  <c r="I5548" i="1"/>
  <c r="J5548" i="1" s="1"/>
  <c r="I5549" i="1" a="1"/>
  <c r="I5549" i="1" s="1"/>
  <c r="J5549" i="1" s="1"/>
  <c r="I5550" i="1" a="1"/>
  <c r="I5550" i="1"/>
  <c r="J5550" i="1" s="1"/>
  <c r="I5551" i="1" a="1"/>
  <c r="I5551" i="1"/>
  <c r="J5551" i="1" s="1"/>
  <c r="I5552" i="1" a="1"/>
  <c r="I5552" i="1"/>
  <c r="J5552" i="1" s="1"/>
  <c r="I5553" i="1" a="1"/>
  <c r="I5553" i="1" s="1"/>
  <c r="J5553" i="1" s="1"/>
  <c r="I5554" i="1" a="1"/>
  <c r="I5554" i="1"/>
  <c r="J5554" i="1" s="1"/>
  <c r="I5555" i="1" a="1"/>
  <c r="I5555" i="1"/>
  <c r="J5555" i="1" s="1"/>
  <c r="I5556" i="1" a="1"/>
  <c r="I5556" i="1"/>
  <c r="J5556" i="1" s="1"/>
  <c r="I5557" i="1" a="1"/>
  <c r="I5557" i="1" s="1"/>
  <c r="J5557" i="1" s="1"/>
  <c r="I5558" i="1" a="1"/>
  <c r="I5558" i="1"/>
  <c r="J5558" i="1" s="1"/>
  <c r="I5559" i="1" a="1"/>
  <c r="I5559" i="1"/>
  <c r="J5559" i="1" s="1"/>
  <c r="I5560" i="1" a="1"/>
  <c r="I5560" i="1"/>
  <c r="J5560" i="1" s="1"/>
  <c r="I5561" i="1" a="1"/>
  <c r="I5561" i="1" s="1"/>
  <c r="J5561" i="1" s="1"/>
  <c r="I5562" i="1" a="1"/>
  <c r="I5562" i="1"/>
  <c r="J5562" i="1" s="1"/>
  <c r="I5563" i="1" a="1"/>
  <c r="I5563" i="1"/>
  <c r="J5563" i="1" s="1"/>
  <c r="I5564" i="1" a="1"/>
  <c r="I5564" i="1"/>
  <c r="J5564" i="1" s="1"/>
  <c r="I5565" i="1" a="1"/>
  <c r="I5565" i="1" s="1"/>
  <c r="J5565" i="1" s="1"/>
  <c r="I5566" i="1" a="1"/>
  <c r="I5566" i="1"/>
  <c r="J5566" i="1" s="1"/>
  <c r="I5567" i="1" a="1"/>
  <c r="I5567" i="1"/>
  <c r="J5567" i="1" s="1"/>
  <c r="I5568" i="1" a="1"/>
  <c r="I5568" i="1"/>
  <c r="J5568" i="1" s="1"/>
  <c r="I5569" i="1" a="1"/>
  <c r="I5569" i="1" s="1"/>
  <c r="J5569" i="1" s="1"/>
  <c r="I5570" i="1" a="1"/>
  <c r="I5570" i="1"/>
  <c r="J5570" i="1" s="1"/>
  <c r="I5571" i="1" a="1"/>
  <c r="I5571" i="1"/>
  <c r="J5571" i="1" s="1"/>
  <c r="I5572" i="1" a="1"/>
  <c r="I5572" i="1"/>
  <c r="J5572" i="1" s="1"/>
  <c r="I5573" i="1" a="1"/>
  <c r="I5573" i="1" s="1"/>
  <c r="J5573" i="1" s="1"/>
  <c r="I5574" i="1" a="1"/>
  <c r="I5574" i="1"/>
  <c r="J5574" i="1" s="1"/>
  <c r="I5575" i="1" a="1"/>
  <c r="I5575" i="1"/>
  <c r="J5575" i="1" s="1"/>
  <c r="I5576" i="1" a="1"/>
  <c r="I5576" i="1"/>
  <c r="J5576" i="1" s="1"/>
  <c r="I5577" i="1" a="1"/>
  <c r="I5577" i="1" s="1"/>
  <c r="J5577" i="1" s="1"/>
  <c r="I5578" i="1" a="1"/>
  <c r="I5578" i="1"/>
  <c r="J5578" i="1" s="1"/>
  <c r="I5579" i="1" a="1"/>
  <c r="I5579" i="1"/>
  <c r="J5579" i="1" s="1"/>
  <c r="I5580" i="1" a="1"/>
  <c r="I5580" i="1"/>
  <c r="J5580" i="1" s="1"/>
  <c r="I5581" i="1" a="1"/>
  <c r="I5581" i="1" s="1"/>
  <c r="J5581" i="1" s="1"/>
  <c r="I5582" i="1" a="1"/>
  <c r="I5582" i="1"/>
  <c r="J5582" i="1" s="1"/>
  <c r="I5583" i="1" a="1"/>
  <c r="I5583" i="1"/>
  <c r="J5583" i="1" s="1"/>
  <c r="I5584" i="1" a="1"/>
  <c r="I5584" i="1"/>
  <c r="J5584" i="1" s="1"/>
  <c r="I5585" i="1" a="1"/>
  <c r="I5585" i="1" s="1"/>
  <c r="J5585" i="1" s="1"/>
  <c r="I5586" i="1" a="1"/>
  <c r="I5586" i="1"/>
  <c r="J5586" i="1" s="1"/>
  <c r="I5587" i="1" a="1"/>
  <c r="I5587" i="1"/>
  <c r="J5587" i="1" s="1"/>
  <c r="I5588" i="1" a="1"/>
  <c r="I5588" i="1"/>
  <c r="J5588" i="1" s="1"/>
  <c r="I5589" i="1" a="1"/>
  <c r="I5589" i="1" s="1"/>
  <c r="J5589" i="1" s="1"/>
  <c r="I5590" i="1" a="1"/>
  <c r="I5590" i="1"/>
  <c r="J5590" i="1" s="1"/>
  <c r="I5591" i="1" a="1"/>
  <c r="I5591" i="1"/>
  <c r="J5591" i="1" s="1"/>
  <c r="I5592" i="1" a="1"/>
  <c r="I5592" i="1"/>
  <c r="J5592" i="1" s="1"/>
  <c r="I5593" i="1" a="1"/>
  <c r="I5593" i="1" s="1"/>
  <c r="J5593" i="1" s="1"/>
  <c r="I5594" i="1" a="1"/>
  <c r="I5594" i="1"/>
  <c r="J5594" i="1" s="1"/>
  <c r="I5595" i="1" a="1"/>
  <c r="I5595" i="1"/>
  <c r="J5595" i="1" s="1"/>
  <c r="I5596" i="1" a="1"/>
  <c r="I5596" i="1"/>
  <c r="J5596" i="1" s="1"/>
  <c r="I5597" i="1" a="1"/>
  <c r="I5597" i="1" s="1"/>
  <c r="J5597" i="1" s="1"/>
  <c r="I5598" i="1" a="1"/>
  <c r="I5598" i="1"/>
  <c r="J5598" i="1" s="1"/>
  <c r="I5599" i="1" a="1"/>
  <c r="I5599" i="1"/>
  <c r="J5599" i="1" s="1"/>
  <c r="I5600" i="1" a="1"/>
  <c r="I5600" i="1"/>
  <c r="J5600" i="1" s="1"/>
  <c r="I5601" i="1" a="1"/>
  <c r="I5601" i="1" s="1"/>
  <c r="J5601" i="1" s="1"/>
  <c r="I5602" i="1" a="1"/>
  <c r="I5602" i="1"/>
  <c r="J5602" i="1" s="1"/>
  <c r="I5603" i="1" a="1"/>
  <c r="I5603" i="1"/>
  <c r="J5603" i="1" s="1"/>
  <c r="I5604" i="1" a="1"/>
  <c r="I5604" i="1"/>
  <c r="J5604" i="1" s="1"/>
  <c r="I5605" i="1" a="1"/>
  <c r="I5605" i="1" s="1"/>
  <c r="J5605" i="1" s="1"/>
  <c r="I5606" i="1" a="1"/>
  <c r="I5606" i="1"/>
  <c r="J5606" i="1" s="1"/>
  <c r="I5607" i="1" a="1"/>
  <c r="I5607" i="1"/>
  <c r="J5607" i="1" s="1"/>
  <c r="I5608" i="1" a="1"/>
  <c r="I5608" i="1"/>
  <c r="J5608" i="1" s="1"/>
  <c r="I5609" i="1" a="1"/>
  <c r="I5609" i="1" s="1"/>
  <c r="J5609" i="1" s="1"/>
  <c r="I5610" i="1" a="1"/>
  <c r="I5610" i="1"/>
  <c r="J5610" i="1" s="1"/>
  <c r="I5611" i="1" a="1"/>
  <c r="I5611" i="1"/>
  <c r="J5611" i="1" s="1"/>
  <c r="I5612" i="1" a="1"/>
  <c r="I5612" i="1"/>
  <c r="J5612" i="1" s="1"/>
  <c r="I5613" i="1" a="1"/>
  <c r="I5613" i="1" s="1"/>
  <c r="J5613" i="1" s="1"/>
  <c r="I5614" i="1" a="1"/>
  <c r="I5614" i="1"/>
  <c r="J5614" i="1" s="1"/>
  <c r="I5615" i="1" a="1"/>
  <c r="I5615" i="1"/>
  <c r="J5615" i="1" s="1"/>
  <c r="I5616" i="1" a="1"/>
  <c r="I5616" i="1"/>
  <c r="J5616" i="1" s="1"/>
  <c r="I5617" i="1" a="1"/>
  <c r="I5617" i="1" s="1"/>
  <c r="J5617" i="1" s="1"/>
  <c r="I5618" i="1" a="1"/>
  <c r="I5618" i="1"/>
  <c r="J5618" i="1" s="1"/>
  <c r="I5619" i="1" a="1"/>
  <c r="I5619" i="1"/>
  <c r="J5619" i="1" s="1"/>
  <c r="I5620" i="1" a="1"/>
  <c r="I5620" i="1"/>
  <c r="J5620" i="1" s="1"/>
  <c r="I5621" i="1" a="1"/>
  <c r="I5621" i="1" s="1"/>
  <c r="J5621" i="1" s="1"/>
  <c r="I5622" i="1" a="1"/>
  <c r="I5622" i="1"/>
  <c r="J5622" i="1" s="1"/>
  <c r="I5623" i="1" a="1"/>
  <c r="I5623" i="1"/>
  <c r="J5623" i="1" s="1"/>
  <c r="I5624" i="1" a="1"/>
  <c r="I5624" i="1"/>
  <c r="J5624" i="1" s="1"/>
  <c r="I5625" i="1" a="1"/>
  <c r="I5625" i="1" s="1"/>
  <c r="J5625" i="1" s="1"/>
  <c r="I5626" i="1" a="1"/>
  <c r="I5626" i="1"/>
  <c r="J5626" i="1" s="1"/>
  <c r="I5627" i="1" a="1"/>
  <c r="I5627" i="1"/>
  <c r="J5627" i="1" s="1"/>
  <c r="I5628" i="1" a="1"/>
  <c r="I5628" i="1"/>
  <c r="J5628" i="1" s="1"/>
  <c r="I5629" i="1" a="1"/>
  <c r="I5629" i="1" s="1"/>
  <c r="J5629" i="1" s="1"/>
  <c r="I5630" i="1" a="1"/>
  <c r="I5630" i="1"/>
  <c r="J5630" i="1" s="1"/>
  <c r="I5631" i="1" a="1"/>
  <c r="I5631" i="1"/>
  <c r="J5631" i="1" s="1"/>
  <c r="I5632" i="1" a="1"/>
  <c r="I5632" i="1"/>
  <c r="J5632" i="1" s="1"/>
  <c r="I5633" i="1" a="1"/>
  <c r="I5633" i="1" s="1"/>
  <c r="J5633" i="1" s="1"/>
  <c r="I5634" i="1" a="1"/>
  <c r="I5634" i="1"/>
  <c r="J5634" i="1" s="1"/>
  <c r="I5635" i="1" a="1"/>
  <c r="I5635" i="1"/>
  <c r="J5635" i="1" s="1"/>
  <c r="I5636" i="1" a="1"/>
  <c r="I5636" i="1"/>
  <c r="J5636" i="1" s="1"/>
  <c r="I5637" i="1" a="1"/>
  <c r="I5637" i="1" s="1"/>
  <c r="J5637" i="1" s="1"/>
  <c r="I5638" i="1" a="1"/>
  <c r="I5638" i="1"/>
  <c r="J5638" i="1" s="1"/>
  <c r="I5639" i="1" a="1"/>
  <c r="I5639" i="1"/>
  <c r="J5639" i="1" s="1"/>
  <c r="I5640" i="1" a="1"/>
  <c r="I5640" i="1"/>
  <c r="J5640" i="1" s="1"/>
  <c r="I5641" i="1" a="1"/>
  <c r="I5641" i="1" s="1"/>
  <c r="J5641" i="1" s="1"/>
  <c r="I5642" i="1" a="1"/>
  <c r="I5642" i="1"/>
  <c r="J5642" i="1" s="1"/>
  <c r="I5643" i="1" a="1"/>
  <c r="I5643" i="1"/>
  <c r="J5643" i="1" s="1"/>
  <c r="I5644" i="1" a="1"/>
  <c r="I5644" i="1"/>
  <c r="J5644" i="1" s="1"/>
  <c r="I5645" i="1" a="1"/>
  <c r="I5645" i="1" s="1"/>
  <c r="J5645" i="1" s="1"/>
  <c r="I5646" i="1" a="1"/>
  <c r="I5646" i="1"/>
  <c r="J5646" i="1" s="1"/>
  <c r="I5647" i="1" a="1"/>
  <c r="I5647" i="1"/>
  <c r="J5647" i="1" s="1"/>
  <c r="I5648" i="1" a="1"/>
  <c r="I5648" i="1"/>
  <c r="J5648" i="1" s="1"/>
  <c r="I5649" i="1" a="1"/>
  <c r="I5649" i="1" s="1"/>
  <c r="J5649" i="1" s="1"/>
  <c r="I5650" i="1" a="1"/>
  <c r="I5650" i="1"/>
  <c r="J5650" i="1" s="1"/>
  <c r="I5651" i="1" a="1"/>
  <c r="I5651" i="1"/>
  <c r="J5651" i="1" s="1"/>
  <c r="I5652" i="1" a="1"/>
  <c r="I5652" i="1"/>
  <c r="J5652" i="1" s="1"/>
  <c r="I5653" i="1" a="1"/>
  <c r="I5653" i="1" s="1"/>
  <c r="J5653" i="1" s="1"/>
  <c r="I5654" i="1" a="1"/>
  <c r="I5654" i="1"/>
  <c r="J5654" i="1" s="1"/>
  <c r="I5655" i="1" a="1"/>
  <c r="I5655" i="1"/>
  <c r="J5655" i="1" s="1"/>
  <c r="I5656" i="1" a="1"/>
  <c r="I5656" i="1"/>
  <c r="J5656" i="1" s="1"/>
  <c r="I5657" i="1" a="1"/>
  <c r="I5657" i="1" s="1"/>
  <c r="J5657" i="1" s="1"/>
  <c r="I5658" i="1" a="1"/>
  <c r="I5658" i="1"/>
  <c r="J5658" i="1" s="1"/>
  <c r="I5659" i="1" a="1"/>
  <c r="I5659" i="1"/>
  <c r="J5659" i="1" s="1"/>
  <c r="I5660" i="1" a="1"/>
  <c r="I5660" i="1"/>
  <c r="J5660" i="1" s="1"/>
  <c r="I5661" i="1" a="1"/>
  <c r="I5661" i="1" s="1"/>
  <c r="J5661" i="1" s="1"/>
  <c r="I5662" i="1" a="1"/>
  <c r="I5662" i="1"/>
  <c r="J5662" i="1" s="1"/>
  <c r="I5663" i="1" a="1"/>
  <c r="I5663" i="1"/>
  <c r="J5663" i="1" s="1"/>
  <c r="I5664" i="1" a="1"/>
  <c r="I5664" i="1"/>
  <c r="J5664" i="1" s="1"/>
  <c r="I5665" i="1" a="1"/>
  <c r="I5665" i="1" s="1"/>
  <c r="J5665" i="1" s="1"/>
  <c r="I5666" i="1" a="1"/>
  <c r="I5666" i="1"/>
  <c r="J5666" i="1" s="1"/>
  <c r="I5667" i="1" a="1"/>
  <c r="I5667" i="1"/>
  <c r="J5667" i="1" s="1"/>
  <c r="I5668" i="1" a="1"/>
  <c r="I5668" i="1"/>
  <c r="J5668" i="1" s="1"/>
  <c r="I5669" i="1" a="1"/>
  <c r="I5669" i="1" s="1"/>
  <c r="J5669" i="1" s="1"/>
  <c r="I5670" i="1" a="1"/>
  <c r="I5670" i="1"/>
  <c r="J5670" i="1" s="1"/>
  <c r="I5671" i="1" a="1"/>
  <c r="I5671" i="1"/>
  <c r="J5671" i="1" s="1"/>
  <c r="I5672" i="1" a="1"/>
  <c r="I5672" i="1"/>
  <c r="J5672" i="1" s="1"/>
  <c r="I5673" i="1" a="1"/>
  <c r="I5673" i="1" s="1"/>
  <c r="J5673" i="1" s="1"/>
  <c r="I5674" i="1" a="1"/>
  <c r="I5674" i="1"/>
  <c r="J5674" i="1" s="1"/>
  <c r="I5675" i="1" a="1"/>
  <c r="I5675" i="1"/>
  <c r="J5675" i="1" s="1"/>
  <c r="I5676" i="1" a="1"/>
  <c r="I5676" i="1"/>
  <c r="J5676" i="1" s="1"/>
  <c r="I5677" i="1" a="1"/>
  <c r="I5677" i="1" s="1"/>
  <c r="J5677" i="1" s="1"/>
  <c r="I5678" i="1" a="1"/>
  <c r="I5678" i="1"/>
  <c r="J5678" i="1" s="1"/>
  <c r="I5679" i="1" a="1"/>
  <c r="I5679" i="1"/>
  <c r="J5679" i="1" s="1"/>
  <c r="I5680" i="1" a="1"/>
  <c r="I5680" i="1"/>
  <c r="J5680" i="1" s="1"/>
  <c r="I5681" i="1" a="1"/>
  <c r="I5681" i="1" s="1"/>
  <c r="J5681" i="1" s="1"/>
  <c r="I5682" i="1" a="1"/>
  <c r="I5682" i="1"/>
  <c r="J5682" i="1" s="1"/>
  <c r="I5683" i="1" a="1"/>
  <c r="I5683" i="1"/>
  <c r="J5683" i="1" s="1"/>
  <c r="I5684" i="1" a="1"/>
  <c r="I5684" i="1"/>
  <c r="J5684" i="1" s="1"/>
  <c r="I5685" i="1" a="1"/>
  <c r="I5685" i="1" s="1"/>
  <c r="J5685" i="1" s="1"/>
  <c r="I5686" i="1" a="1"/>
  <c r="I5686" i="1"/>
  <c r="J5686" i="1" s="1"/>
  <c r="I5687" i="1" a="1"/>
  <c r="I5687" i="1"/>
  <c r="J5687" i="1" s="1"/>
  <c r="I5688" i="1" a="1"/>
  <c r="I5688" i="1"/>
  <c r="J5688" i="1" s="1"/>
  <c r="I5689" i="1" a="1"/>
  <c r="I5689" i="1" s="1"/>
  <c r="J5689" i="1" s="1"/>
  <c r="I5690" i="1" a="1"/>
  <c r="I5690" i="1"/>
  <c r="J5690" i="1" s="1"/>
  <c r="I5691" i="1" a="1"/>
  <c r="I5691" i="1"/>
  <c r="J5691" i="1" s="1"/>
  <c r="I5692" i="1" a="1"/>
  <c r="I5692" i="1"/>
  <c r="J5692" i="1" s="1"/>
  <c r="I5693" i="1" a="1"/>
  <c r="I5693" i="1" s="1"/>
  <c r="J5693" i="1" s="1"/>
  <c r="I5694" i="1" a="1"/>
  <c r="I5694" i="1"/>
  <c r="J5694" i="1" s="1"/>
  <c r="I5695" i="1" a="1"/>
  <c r="I5695" i="1"/>
  <c r="J5695" i="1" s="1"/>
  <c r="I5696" i="1" a="1"/>
  <c r="I5696" i="1"/>
  <c r="J5696" i="1" s="1"/>
  <c r="I5697" i="1" a="1"/>
  <c r="I5697" i="1" s="1"/>
  <c r="J5697" i="1" s="1"/>
  <c r="I5698" i="1" a="1"/>
  <c r="I5698" i="1"/>
  <c r="J5698" i="1" s="1"/>
  <c r="I5699" i="1" a="1"/>
  <c r="I5699" i="1"/>
  <c r="J5699" i="1" s="1"/>
  <c r="I5700" i="1" a="1"/>
  <c r="I5700" i="1"/>
  <c r="J5700" i="1" s="1"/>
  <c r="I5701" i="1" a="1"/>
  <c r="I5701" i="1" s="1"/>
  <c r="J5701" i="1" s="1"/>
  <c r="I5702" i="1" a="1"/>
  <c r="I5702" i="1" s="1"/>
  <c r="J5702" i="1" s="1"/>
  <c r="I5703" i="1" a="1"/>
  <c r="I5703" i="1"/>
  <c r="J5703" i="1" s="1"/>
  <c r="I5704" i="1" a="1"/>
  <c r="I5704" i="1"/>
  <c r="J5704" i="1" s="1"/>
  <c r="I5705" i="1" a="1"/>
  <c r="I5705" i="1" s="1"/>
  <c r="J5705" i="1" s="1"/>
  <c r="I5706" i="1" a="1"/>
  <c r="I5706" i="1"/>
  <c r="J5706" i="1" s="1"/>
  <c r="I5707" i="1" a="1"/>
  <c r="I5707" i="1"/>
  <c r="J5707" i="1" s="1"/>
  <c r="I5708" i="1" a="1"/>
  <c r="I5708" i="1"/>
  <c r="J5708" i="1" s="1"/>
  <c r="I5709" i="1" a="1"/>
  <c r="I5709" i="1" s="1"/>
  <c r="J5709" i="1" s="1"/>
  <c r="I5710" i="1" a="1"/>
  <c r="I5710" i="1"/>
  <c r="J5710" i="1" s="1"/>
  <c r="I5711" i="1" a="1"/>
  <c r="I5711" i="1" s="1"/>
  <c r="J5711" i="1" s="1"/>
  <c r="I5712" i="1" a="1"/>
  <c r="I5712" i="1"/>
  <c r="J5712" i="1" s="1"/>
  <c r="I5713" i="1" a="1"/>
  <c r="I5713" i="1" s="1"/>
  <c r="J5713" i="1" s="1"/>
  <c r="I5714" i="1" a="1"/>
  <c r="I5714" i="1"/>
  <c r="J5714" i="1" s="1"/>
  <c r="I5715" i="1" a="1"/>
  <c r="I5715" i="1"/>
  <c r="J5715" i="1" s="1"/>
  <c r="I5716" i="1" a="1"/>
  <c r="I5716" i="1"/>
  <c r="J5716" i="1" s="1"/>
  <c r="I5717" i="1" a="1"/>
  <c r="I5717" i="1" s="1"/>
  <c r="J5717" i="1" s="1"/>
  <c r="I5718" i="1" a="1"/>
  <c r="I5718" i="1"/>
  <c r="J5718" i="1" s="1"/>
  <c r="I5719" i="1" a="1"/>
  <c r="I5719" i="1"/>
  <c r="J5719" i="1" s="1"/>
  <c r="I5720" i="1" a="1"/>
  <c r="I5720" i="1" s="1"/>
  <c r="J5720" i="1" s="1"/>
  <c r="I5721" i="1" a="1"/>
  <c r="I5721" i="1" s="1"/>
  <c r="J5721" i="1" s="1"/>
  <c r="I5722" i="1" a="1"/>
  <c r="I5722" i="1"/>
  <c r="J5722" i="1" s="1"/>
  <c r="I5723" i="1" a="1"/>
  <c r="I5723" i="1"/>
  <c r="J5723" i="1" s="1"/>
  <c r="I5724" i="1" a="1"/>
  <c r="I5724" i="1"/>
  <c r="J5724" i="1" s="1"/>
  <c r="I5725" i="1" a="1"/>
  <c r="I5725" i="1" s="1"/>
  <c r="J5725" i="1" s="1"/>
  <c r="I5726" i="1" a="1"/>
  <c r="I5726" i="1"/>
  <c r="J5726" i="1" s="1"/>
  <c r="I5727" i="1" a="1"/>
  <c r="I5727" i="1"/>
  <c r="J5727" i="1" s="1"/>
  <c r="I5728" i="1" a="1"/>
  <c r="I5728" i="1"/>
  <c r="J5728" i="1" s="1"/>
  <c r="I5729" i="1" a="1"/>
  <c r="I5729" i="1" s="1"/>
  <c r="J5729" i="1" s="1"/>
  <c r="I5730" i="1" a="1"/>
  <c r="I5730" i="1"/>
  <c r="J5730" i="1" s="1"/>
  <c r="I5731" i="1" a="1"/>
  <c r="I5731" i="1"/>
  <c r="J5731" i="1" s="1"/>
  <c r="I5732" i="1" a="1"/>
  <c r="I5732" i="1"/>
  <c r="J5732" i="1" s="1"/>
  <c r="I5733" i="1" a="1"/>
  <c r="I5733" i="1" s="1"/>
  <c r="J5733" i="1" s="1"/>
  <c r="I5734" i="1" a="1"/>
  <c r="I5734" i="1" s="1"/>
  <c r="J5734" i="1" s="1"/>
  <c r="I5735" i="1" a="1"/>
  <c r="I5735" i="1"/>
  <c r="J5735" i="1" s="1"/>
  <c r="I5736" i="1" a="1"/>
  <c r="I5736" i="1"/>
  <c r="J5736" i="1" s="1"/>
  <c r="I5737" i="1" a="1"/>
  <c r="I5737" i="1" s="1"/>
  <c r="J5737" i="1" s="1"/>
  <c r="I5738" i="1" a="1"/>
  <c r="I5738" i="1"/>
  <c r="J5738" i="1" s="1"/>
  <c r="I5739" i="1" a="1"/>
  <c r="I5739" i="1"/>
  <c r="J5739" i="1" s="1"/>
  <c r="I5740" i="1" a="1"/>
  <c r="I5740" i="1"/>
  <c r="J5740" i="1" s="1"/>
  <c r="I5741" i="1" a="1"/>
  <c r="I5741" i="1" s="1"/>
  <c r="J5741" i="1" s="1"/>
  <c r="I5742" i="1" a="1"/>
  <c r="I5742" i="1"/>
  <c r="J5742" i="1" s="1"/>
  <c r="I5743" i="1" a="1"/>
  <c r="I5743" i="1" s="1"/>
  <c r="J5743" i="1" s="1"/>
  <c r="I5744" i="1" a="1"/>
  <c r="I5744" i="1"/>
  <c r="J5744" i="1" s="1"/>
  <c r="I5745" i="1" a="1"/>
  <c r="I5745" i="1" s="1"/>
  <c r="J5745" i="1" s="1"/>
  <c r="I5746" i="1" a="1"/>
  <c r="I5746" i="1"/>
  <c r="J5746" i="1" s="1"/>
  <c r="I5747" i="1" a="1"/>
  <c r="I5747" i="1"/>
  <c r="J5747" i="1" s="1"/>
  <c r="I5748" i="1" a="1"/>
  <c r="I5748" i="1"/>
  <c r="J5748" i="1" s="1"/>
  <c r="I5749" i="1" a="1"/>
  <c r="I5749" i="1" s="1"/>
  <c r="J5749" i="1" s="1"/>
  <c r="I5750" i="1" a="1"/>
  <c r="I5750" i="1"/>
  <c r="J5750" i="1" s="1"/>
  <c r="I5751" i="1" a="1"/>
  <c r="I5751" i="1"/>
  <c r="J5751" i="1" s="1"/>
  <c r="I5752" i="1" a="1"/>
  <c r="I5752" i="1" s="1"/>
  <c r="J5752" i="1" s="1"/>
  <c r="I5753" i="1" a="1"/>
  <c r="I5753" i="1" s="1"/>
  <c r="J5753" i="1" s="1"/>
  <c r="I5754" i="1" a="1"/>
  <c r="I5754" i="1"/>
  <c r="J5754" i="1" s="1"/>
  <c r="I5755" i="1" a="1"/>
  <c r="I5755" i="1"/>
  <c r="J5755" i="1" s="1"/>
  <c r="I5756" i="1" a="1"/>
  <c r="I5756" i="1"/>
  <c r="J5756" i="1" s="1"/>
  <c r="I5757" i="1" a="1"/>
  <c r="I5757" i="1" s="1"/>
  <c r="J5757" i="1" s="1"/>
  <c r="I5758" i="1" a="1"/>
  <c r="I5758" i="1"/>
  <c r="J5758" i="1" s="1"/>
  <c r="I5759" i="1" a="1"/>
  <c r="I5759" i="1"/>
  <c r="J5759" i="1" s="1"/>
  <c r="I5760" i="1" a="1"/>
  <c r="I5760" i="1"/>
  <c r="J5760" i="1" s="1"/>
  <c r="I5761" i="1" a="1"/>
  <c r="I5761" i="1" s="1"/>
  <c r="J5761" i="1" s="1"/>
  <c r="I5762" i="1" a="1"/>
  <c r="I5762" i="1"/>
  <c r="J5762" i="1" s="1"/>
  <c r="I5763" i="1" a="1"/>
  <c r="I5763" i="1"/>
  <c r="J5763" i="1" s="1"/>
  <c r="I5764" i="1" a="1"/>
  <c r="I5764" i="1"/>
  <c r="J5764" i="1" s="1"/>
  <c r="I5765" i="1" a="1"/>
  <c r="I5765" i="1" s="1"/>
  <c r="J5765" i="1" s="1"/>
  <c r="I5766" i="1" a="1"/>
  <c r="I5766" i="1" s="1"/>
  <c r="J5766" i="1" s="1"/>
  <c r="I5767" i="1" a="1"/>
  <c r="I5767" i="1"/>
  <c r="J5767" i="1" s="1"/>
  <c r="I5768" i="1" a="1"/>
  <c r="I5768" i="1"/>
  <c r="J5768" i="1" s="1"/>
  <c r="I5769" i="1" a="1"/>
  <c r="I5769" i="1" s="1"/>
  <c r="J5769" i="1" s="1"/>
  <c r="I5770" i="1" a="1"/>
  <c r="I5770" i="1"/>
  <c r="J5770" i="1" s="1"/>
  <c r="I5771" i="1" a="1"/>
  <c r="I5771" i="1"/>
  <c r="J5771" i="1" s="1"/>
  <c r="I5772" i="1" a="1"/>
  <c r="I5772" i="1"/>
  <c r="J5772" i="1" s="1"/>
  <c r="I5773" i="1" a="1"/>
  <c r="I5773" i="1" s="1"/>
  <c r="J5773" i="1" s="1"/>
  <c r="I5774" i="1" a="1"/>
  <c r="I5774" i="1"/>
  <c r="J5774" i="1" s="1"/>
  <c r="I5775" i="1" a="1"/>
  <c r="I5775" i="1" s="1"/>
  <c r="J5775" i="1" s="1"/>
  <c r="I5776" i="1" a="1"/>
  <c r="I5776" i="1"/>
  <c r="J5776" i="1" s="1"/>
  <c r="I5777" i="1" a="1"/>
  <c r="I5777" i="1" s="1"/>
  <c r="J5777" i="1" s="1"/>
  <c r="I5778" i="1" a="1"/>
  <c r="I5778" i="1"/>
  <c r="J5778" i="1" s="1"/>
  <c r="I5779" i="1" a="1"/>
  <c r="I5779" i="1"/>
  <c r="J5779" i="1" s="1"/>
  <c r="I5780" i="1" a="1"/>
  <c r="I5780" i="1"/>
  <c r="J5780" i="1" s="1"/>
  <c r="I5781" i="1" a="1"/>
  <c r="I5781" i="1" s="1"/>
  <c r="J5781" i="1" s="1"/>
  <c r="I5782" i="1" a="1"/>
  <c r="I5782" i="1"/>
  <c r="J5782" i="1" s="1"/>
  <c r="I5783" i="1" a="1"/>
  <c r="I5783" i="1"/>
  <c r="J5783" i="1" s="1"/>
  <c r="I5784" i="1" a="1"/>
  <c r="I5784" i="1" s="1"/>
  <c r="J5784" i="1" s="1"/>
  <c r="I5785" i="1" a="1"/>
  <c r="I5785" i="1" s="1"/>
  <c r="J5785" i="1" s="1"/>
  <c r="I5786" i="1" a="1"/>
  <c r="I5786" i="1"/>
  <c r="J5786" i="1" s="1"/>
  <c r="I5787" i="1" a="1"/>
  <c r="I5787" i="1"/>
  <c r="J5787" i="1" s="1"/>
  <c r="I5788" i="1" a="1"/>
  <c r="I5788" i="1"/>
  <c r="J5788" i="1" s="1"/>
  <c r="I5789" i="1" a="1"/>
  <c r="I5789" i="1" s="1"/>
  <c r="J5789" i="1" s="1"/>
  <c r="I5790" i="1" a="1"/>
  <c r="I5790" i="1"/>
  <c r="J5790" i="1" s="1"/>
  <c r="I5791" i="1" a="1"/>
  <c r="I5791" i="1"/>
  <c r="J5791" i="1" s="1"/>
  <c r="I5792" i="1" a="1"/>
  <c r="I5792" i="1"/>
  <c r="J5792" i="1" s="1"/>
  <c r="I5793" i="1" a="1"/>
  <c r="I5793" i="1" s="1"/>
  <c r="J5793" i="1" s="1"/>
  <c r="I5794" i="1" a="1"/>
  <c r="I5794" i="1"/>
  <c r="J5794" i="1" s="1"/>
  <c r="I5795" i="1" a="1"/>
  <c r="I5795" i="1"/>
  <c r="J5795" i="1" s="1"/>
  <c r="I5796" i="1" a="1"/>
  <c r="I5796" i="1"/>
  <c r="J5796" i="1" s="1"/>
  <c r="I5797" i="1" a="1"/>
  <c r="I5797" i="1" s="1"/>
  <c r="J5797" i="1" s="1"/>
  <c r="I5798" i="1" a="1"/>
  <c r="I5798" i="1" s="1"/>
  <c r="J5798" i="1" s="1"/>
  <c r="I5799" i="1" a="1"/>
  <c r="I5799" i="1"/>
  <c r="J5799" i="1" s="1"/>
  <c r="I5800" i="1" a="1"/>
  <c r="I5800" i="1"/>
  <c r="J5800" i="1" s="1"/>
  <c r="I5801" i="1" a="1"/>
  <c r="I5801" i="1" s="1"/>
  <c r="J5801" i="1" s="1"/>
  <c r="I5802" i="1" a="1"/>
  <c r="I5802" i="1"/>
  <c r="J5802" i="1" s="1"/>
  <c r="I5803" i="1" a="1"/>
  <c r="I5803" i="1"/>
  <c r="J5803" i="1" s="1"/>
  <c r="I5804" i="1" a="1"/>
  <c r="I5804" i="1"/>
  <c r="J5804" i="1" s="1"/>
  <c r="I5805" i="1" a="1"/>
  <c r="I5805" i="1" s="1"/>
  <c r="J5805" i="1" s="1"/>
  <c r="I5806" i="1" a="1"/>
  <c r="I5806" i="1"/>
  <c r="J5806" i="1" s="1"/>
  <c r="I5807" i="1" a="1"/>
  <c r="I5807" i="1" s="1"/>
  <c r="J5807" i="1" s="1"/>
  <c r="I5808" i="1" a="1"/>
  <c r="I5808" i="1"/>
  <c r="J5808" i="1" s="1"/>
  <c r="I5809" i="1" a="1"/>
  <c r="I5809" i="1" s="1"/>
  <c r="J5809" i="1" s="1"/>
  <c r="I5810" i="1" a="1"/>
  <c r="I5810" i="1"/>
  <c r="J5810" i="1" s="1"/>
  <c r="I5811" i="1" a="1"/>
  <c r="I5811" i="1"/>
  <c r="J5811" i="1" s="1"/>
  <c r="I5812" i="1" a="1"/>
  <c r="I5812" i="1"/>
  <c r="J5812" i="1" s="1"/>
  <c r="I5813" i="1" a="1"/>
  <c r="I5813" i="1" s="1"/>
  <c r="J5813" i="1" s="1"/>
  <c r="I5814" i="1" a="1"/>
  <c r="I5814" i="1"/>
  <c r="J5814" i="1" s="1"/>
  <c r="I5815" i="1" a="1"/>
  <c r="I5815" i="1"/>
  <c r="J5815" i="1" s="1"/>
  <c r="I5816" i="1" a="1"/>
  <c r="I5816" i="1" s="1"/>
  <c r="J5816" i="1" s="1"/>
  <c r="I5817" i="1" a="1"/>
  <c r="I5817" i="1" s="1"/>
  <c r="J5817" i="1" s="1"/>
  <c r="I5818" i="1" a="1"/>
  <c r="I5818" i="1"/>
  <c r="J5818" i="1" s="1"/>
  <c r="I5819" i="1" a="1"/>
  <c r="I5819" i="1"/>
  <c r="J5819" i="1" s="1"/>
  <c r="I5820" i="1" a="1"/>
  <c r="I5820" i="1"/>
  <c r="J5820" i="1" s="1"/>
  <c r="I5821" i="1" a="1"/>
  <c r="I5821" i="1" s="1"/>
  <c r="J5821" i="1" s="1"/>
  <c r="I5822" i="1" a="1"/>
  <c r="I5822" i="1"/>
  <c r="J5822" i="1" s="1"/>
  <c r="I5823" i="1" a="1"/>
  <c r="I5823" i="1"/>
  <c r="J5823" i="1" s="1"/>
  <c r="I5824" i="1" a="1"/>
  <c r="I5824" i="1"/>
  <c r="J5824" i="1" s="1"/>
  <c r="I5825" i="1" a="1"/>
  <c r="I5825" i="1" s="1"/>
  <c r="J5825" i="1" s="1"/>
  <c r="I5826" i="1" a="1"/>
  <c r="I5826" i="1"/>
  <c r="J5826" i="1" s="1"/>
  <c r="I5827" i="1" a="1"/>
  <c r="I5827" i="1"/>
  <c r="J5827" i="1" s="1"/>
  <c r="I5828" i="1" a="1"/>
  <c r="I5828" i="1"/>
  <c r="J5828" i="1" s="1"/>
  <c r="I5829" i="1" a="1"/>
  <c r="I5829" i="1" s="1"/>
  <c r="J5829" i="1" s="1"/>
  <c r="I5830" i="1" a="1"/>
  <c r="I5830" i="1" s="1"/>
  <c r="J5830" i="1" s="1"/>
  <c r="I5831" i="1" a="1"/>
  <c r="I5831" i="1"/>
  <c r="J5831" i="1" s="1"/>
  <c r="I5832" i="1" a="1"/>
  <c r="I5832" i="1"/>
  <c r="J5832" i="1" s="1"/>
  <c r="I5833" i="1" a="1"/>
  <c r="I5833" i="1" s="1"/>
  <c r="J5833" i="1" s="1"/>
  <c r="I5834" i="1" a="1"/>
  <c r="I5834" i="1"/>
  <c r="J5834" i="1" s="1"/>
  <c r="I5835" i="1" a="1"/>
  <c r="I5835" i="1"/>
  <c r="J5835" i="1" s="1"/>
  <c r="I5836" i="1" a="1"/>
  <c r="I5836" i="1"/>
  <c r="J5836" i="1" s="1"/>
  <c r="I5837" i="1" a="1"/>
  <c r="I5837" i="1" s="1"/>
  <c r="J5837" i="1" s="1"/>
  <c r="I5838" i="1" a="1"/>
  <c r="I5838" i="1"/>
  <c r="J5838" i="1" s="1"/>
  <c r="I5839" i="1" a="1"/>
  <c r="I5839" i="1" s="1"/>
  <c r="J5839" i="1" s="1"/>
  <c r="I5840" i="1" a="1"/>
  <c r="I5840" i="1"/>
  <c r="J5840" i="1" s="1"/>
  <c r="I5841" i="1" a="1"/>
  <c r="I5841" i="1" s="1"/>
  <c r="J5841" i="1" s="1"/>
  <c r="I5842" i="1" a="1"/>
  <c r="I5842" i="1"/>
  <c r="J5842" i="1" s="1"/>
  <c r="I5843" i="1" a="1"/>
  <c r="I5843" i="1"/>
  <c r="J5843" i="1" s="1"/>
  <c r="I5844" i="1" a="1"/>
  <c r="I5844" i="1"/>
  <c r="J5844" i="1" s="1"/>
  <c r="I5845" i="1" a="1"/>
  <c r="I5845" i="1" s="1"/>
  <c r="J5845" i="1" s="1"/>
  <c r="I5846" i="1" a="1"/>
  <c r="I5846" i="1"/>
  <c r="J5846" i="1" s="1"/>
  <c r="I5847" i="1" a="1"/>
  <c r="I5847" i="1"/>
  <c r="J5847" i="1" s="1"/>
  <c r="I5848" i="1" a="1"/>
  <c r="I5848" i="1" s="1"/>
  <c r="J5848" i="1" s="1"/>
  <c r="I5849" i="1" a="1"/>
  <c r="I5849" i="1" s="1"/>
  <c r="J5849" i="1" s="1"/>
  <c r="I5850" i="1" a="1"/>
  <c r="I5850" i="1"/>
  <c r="J5850" i="1" s="1"/>
  <c r="I5851" i="1" a="1"/>
  <c r="I5851" i="1"/>
  <c r="J5851" i="1" s="1"/>
  <c r="I5852" i="1" a="1"/>
  <c r="I5852" i="1"/>
  <c r="J5852" i="1" s="1"/>
  <c r="I5853" i="1" a="1"/>
  <c r="I5853" i="1" s="1"/>
  <c r="J5853" i="1" s="1"/>
  <c r="I5854" i="1" a="1"/>
  <c r="I5854" i="1"/>
  <c r="J5854" i="1" s="1"/>
  <c r="I5855" i="1" a="1"/>
  <c r="I5855" i="1"/>
  <c r="J5855" i="1" s="1"/>
  <c r="I5856" i="1" a="1"/>
  <c r="I5856" i="1"/>
  <c r="J5856" i="1" s="1"/>
  <c r="I5857" i="1" a="1"/>
  <c r="I5857" i="1" s="1"/>
  <c r="J5857" i="1" s="1"/>
  <c r="I5858" i="1" a="1"/>
  <c r="I5858" i="1" s="1"/>
  <c r="J5858" i="1" s="1"/>
  <c r="I5859" i="1" a="1"/>
  <c r="I5859" i="1"/>
  <c r="J5859" i="1" s="1"/>
  <c r="I5860" i="1" a="1"/>
  <c r="I5860" i="1"/>
  <c r="J5860" i="1" s="1"/>
  <c r="I5861" i="1" a="1"/>
  <c r="I5861" i="1" s="1"/>
  <c r="J5861" i="1" s="1"/>
  <c r="I5862" i="1" a="1"/>
  <c r="I5862" i="1" s="1"/>
  <c r="J5862" i="1" s="1"/>
  <c r="I5863" i="1" a="1"/>
  <c r="I5863" i="1"/>
  <c r="J5863" i="1" s="1"/>
  <c r="I5864" i="1" a="1"/>
  <c r="I5864" i="1"/>
  <c r="J5864" i="1" s="1"/>
  <c r="I5865" i="1" a="1"/>
  <c r="I5865" i="1" s="1"/>
  <c r="J5865" i="1" s="1"/>
  <c r="I5866" i="1" a="1"/>
  <c r="I5866" i="1"/>
  <c r="J5866" i="1" s="1"/>
  <c r="I5867" i="1" a="1"/>
  <c r="I5867" i="1" s="1"/>
  <c r="J5867" i="1" s="1"/>
  <c r="I5868" i="1" a="1"/>
  <c r="I5868" i="1"/>
  <c r="J5868" i="1" s="1"/>
  <c r="I5869" i="1" a="1"/>
  <c r="I5869" i="1" s="1"/>
  <c r="J5869" i="1" s="1"/>
  <c r="I5870" i="1" a="1"/>
  <c r="I5870" i="1"/>
  <c r="J5870" i="1" s="1"/>
  <c r="I5871" i="1" a="1"/>
  <c r="I5871" i="1" s="1"/>
  <c r="J5871" i="1" s="1"/>
  <c r="I5872" i="1" a="1"/>
  <c r="I5872" i="1"/>
  <c r="J5872" i="1" s="1"/>
  <c r="I5873" i="1" a="1"/>
  <c r="I5873" i="1" s="1"/>
  <c r="J5873" i="1" s="1"/>
  <c r="I5874" i="1" a="1"/>
  <c r="I5874" i="1"/>
  <c r="J5874" i="1" s="1"/>
  <c r="I5875" i="1" a="1"/>
  <c r="I5875" i="1"/>
  <c r="J5875" i="1" s="1"/>
  <c r="I5876" i="1" a="1"/>
  <c r="I5876" i="1" s="1"/>
  <c r="J5876" i="1" s="1"/>
  <c r="I5877" i="1" a="1"/>
  <c r="I5877" i="1" s="1"/>
  <c r="J5877" i="1" s="1"/>
  <c r="I5878" i="1" a="1"/>
  <c r="I5878" i="1"/>
  <c r="J5878" i="1" s="1"/>
  <c r="I5879" i="1" a="1"/>
  <c r="I5879" i="1"/>
  <c r="J5879" i="1" s="1"/>
  <c r="I5880" i="1" a="1"/>
  <c r="I5880" i="1" s="1"/>
  <c r="J5880" i="1" s="1"/>
  <c r="I5881" i="1" a="1"/>
  <c r="I5881" i="1" s="1"/>
  <c r="J5881" i="1" s="1"/>
  <c r="I5882" i="1" a="1"/>
  <c r="I5882" i="1"/>
  <c r="J5882" i="1" s="1"/>
  <c r="I5883" i="1" a="1"/>
  <c r="I5883" i="1"/>
  <c r="J5883" i="1" s="1"/>
  <c r="I5884" i="1" a="1"/>
  <c r="I5884" i="1"/>
  <c r="J5884" i="1" s="1"/>
  <c r="I5885" i="1" a="1"/>
  <c r="I5885" i="1" s="1"/>
  <c r="J5885" i="1" s="1"/>
  <c r="I5886" i="1" a="1"/>
  <c r="I5886" i="1"/>
  <c r="J5886" i="1" s="1"/>
  <c r="I5887" i="1" a="1"/>
  <c r="I5887" i="1"/>
  <c r="J5887" i="1" s="1"/>
  <c r="I5888" i="1" a="1"/>
  <c r="I5888" i="1"/>
  <c r="J5888" i="1" s="1"/>
  <c r="I5889" i="1" a="1"/>
  <c r="I5889" i="1" s="1"/>
  <c r="J5889" i="1" s="1"/>
  <c r="I5890" i="1" a="1"/>
  <c r="I5890" i="1" s="1"/>
  <c r="J5890" i="1" s="1"/>
  <c r="I5891" i="1" a="1"/>
  <c r="I5891" i="1"/>
  <c r="J5891" i="1" s="1"/>
  <c r="I5892" i="1" a="1"/>
  <c r="I5892" i="1"/>
  <c r="J5892" i="1" s="1"/>
  <c r="I5893" i="1" a="1"/>
  <c r="I5893" i="1" s="1"/>
  <c r="J5893" i="1" s="1"/>
  <c r="I5894" i="1" a="1"/>
  <c r="I5894" i="1" s="1"/>
  <c r="J5894" i="1" s="1"/>
  <c r="I5895" i="1" a="1"/>
  <c r="I5895" i="1"/>
  <c r="J5895" i="1" s="1"/>
  <c r="I5896" i="1" a="1"/>
  <c r="I5896" i="1"/>
  <c r="J5896" i="1" s="1"/>
  <c r="I5897" i="1" a="1"/>
  <c r="I5897" i="1" s="1"/>
  <c r="J5897" i="1" s="1"/>
  <c r="I5898" i="1" a="1"/>
  <c r="I5898" i="1"/>
  <c r="J5898" i="1" s="1"/>
  <c r="I5899" i="1" a="1"/>
  <c r="I5899" i="1" s="1"/>
  <c r="J5899" i="1" s="1"/>
  <c r="I5900" i="1" a="1"/>
  <c r="I5900" i="1"/>
  <c r="J5900" i="1" s="1"/>
  <c r="I5901" i="1" a="1"/>
  <c r="I5901" i="1" s="1"/>
  <c r="J5901" i="1" s="1"/>
  <c r="I5902" i="1" a="1"/>
  <c r="I5902" i="1"/>
  <c r="J5902" i="1" s="1"/>
  <c r="I5903" i="1" a="1"/>
  <c r="I5903" i="1" s="1"/>
  <c r="J5903" i="1" s="1"/>
  <c r="I5904" i="1" a="1"/>
  <c r="I5904" i="1"/>
  <c r="J5904" i="1" s="1"/>
  <c r="I5905" i="1" a="1"/>
  <c r="I5905" i="1" s="1"/>
  <c r="J5905" i="1" s="1"/>
  <c r="I5906" i="1" a="1"/>
  <c r="I5906" i="1"/>
  <c r="J5906" i="1" s="1"/>
  <c r="I5907" i="1" a="1"/>
  <c r="I5907" i="1"/>
  <c r="J5907" i="1" s="1"/>
  <c r="I5908" i="1" a="1"/>
  <c r="I5908" i="1" s="1"/>
  <c r="J5908" i="1" s="1"/>
  <c r="I5909" i="1" a="1"/>
  <c r="I5909" i="1" s="1"/>
  <c r="J5909" i="1" s="1"/>
  <c r="I5910" i="1" a="1"/>
  <c r="I5910" i="1"/>
  <c r="J5910" i="1" s="1"/>
  <c r="I5911" i="1" a="1"/>
  <c r="I5911" i="1"/>
  <c r="J5911" i="1" s="1"/>
  <c r="I5912" i="1" a="1"/>
  <c r="I5912" i="1" s="1"/>
  <c r="J5912" i="1" s="1"/>
  <c r="I5913" i="1" a="1"/>
  <c r="I5913" i="1" s="1"/>
  <c r="J5913" i="1" s="1"/>
  <c r="I5914" i="1" a="1"/>
  <c r="I5914" i="1"/>
  <c r="J5914" i="1" s="1"/>
  <c r="I5915" i="1" a="1"/>
  <c r="I5915" i="1"/>
  <c r="J5915" i="1" s="1"/>
  <c r="I5916" i="1" a="1"/>
  <c r="I5916" i="1"/>
  <c r="J5916" i="1" s="1"/>
  <c r="I5917" i="1" a="1"/>
  <c r="I5917" i="1" s="1"/>
  <c r="J5917" i="1" s="1"/>
  <c r="I5918" i="1" a="1"/>
  <c r="I5918" i="1"/>
  <c r="J5918" i="1" s="1"/>
  <c r="I5919" i="1" a="1"/>
  <c r="I5919" i="1"/>
  <c r="J5919" i="1" s="1"/>
  <c r="I5920" i="1" a="1"/>
  <c r="I5920" i="1"/>
  <c r="J5920" i="1" s="1"/>
  <c r="I5921" i="1" a="1"/>
  <c r="I5921" i="1" s="1"/>
  <c r="J5921" i="1" s="1"/>
  <c r="I5922" i="1" a="1"/>
  <c r="I5922" i="1" s="1"/>
  <c r="J5922" i="1" s="1"/>
  <c r="I5923" i="1" a="1"/>
  <c r="I5923" i="1"/>
  <c r="J5923" i="1" s="1"/>
  <c r="I5924" i="1" a="1"/>
  <c r="I5924" i="1"/>
  <c r="J5924" i="1" s="1"/>
  <c r="I5925" i="1" a="1"/>
  <c r="I5925" i="1" s="1"/>
  <c r="J5925" i="1" s="1"/>
  <c r="I5926" i="1" a="1"/>
  <c r="I5926" i="1" s="1"/>
  <c r="J5926" i="1" s="1"/>
  <c r="I5927" i="1" a="1"/>
  <c r="I5927" i="1"/>
  <c r="J5927" i="1" s="1"/>
  <c r="I5928" i="1" a="1"/>
  <c r="I5928" i="1"/>
  <c r="J5928" i="1" s="1"/>
  <c r="I5929" i="1" a="1"/>
  <c r="I5929" i="1" s="1"/>
  <c r="J5929" i="1" s="1"/>
  <c r="I5930" i="1" a="1"/>
  <c r="I5930" i="1"/>
  <c r="J5930" i="1" s="1"/>
  <c r="I5931" i="1" a="1"/>
  <c r="I5931" i="1" s="1"/>
  <c r="J5931" i="1" s="1"/>
  <c r="I5932" i="1" a="1"/>
  <c r="I5932" i="1"/>
  <c r="J5932" i="1" s="1"/>
  <c r="I5933" i="1" a="1"/>
  <c r="I5933" i="1" s="1"/>
  <c r="J5933" i="1" s="1"/>
  <c r="I5934" i="1" a="1"/>
  <c r="I5934" i="1"/>
  <c r="J5934" i="1" s="1"/>
  <c r="I5935" i="1" a="1"/>
  <c r="I5935" i="1" s="1"/>
  <c r="J5935" i="1" s="1"/>
  <c r="I5936" i="1" a="1"/>
  <c r="I5936" i="1"/>
  <c r="J5936" i="1" s="1"/>
  <c r="I5937" i="1" a="1"/>
  <c r="I5937" i="1" s="1"/>
  <c r="J5937" i="1" s="1"/>
  <c r="I5938" i="1" a="1"/>
  <c r="I5938" i="1"/>
  <c r="J5938" i="1" s="1"/>
  <c r="I5939" i="1" a="1"/>
  <c r="I5939" i="1"/>
  <c r="J5939" i="1" s="1"/>
  <c r="I5940" i="1" a="1"/>
  <c r="I5940" i="1" s="1"/>
  <c r="J5940" i="1" s="1"/>
  <c r="I5941" i="1" a="1"/>
  <c r="I5941" i="1" s="1"/>
  <c r="J5941" i="1" s="1"/>
  <c r="I5942" i="1" a="1"/>
  <c r="I5942" i="1"/>
  <c r="J5942" i="1" s="1"/>
  <c r="I5943" i="1" a="1"/>
  <c r="I5943" i="1"/>
  <c r="J5943" i="1" s="1"/>
  <c r="I5944" i="1" a="1"/>
  <c r="I5944" i="1" s="1"/>
  <c r="J5944" i="1" s="1"/>
  <c r="I5945" i="1" a="1"/>
  <c r="I5945" i="1" s="1"/>
  <c r="J5945" i="1" s="1"/>
  <c r="I5946" i="1" a="1"/>
  <c r="I5946" i="1"/>
  <c r="J5946" i="1" s="1"/>
  <c r="I5947" i="1" a="1"/>
  <c r="I5947" i="1"/>
  <c r="J5947" i="1" s="1"/>
  <c r="I5948" i="1" a="1"/>
  <c r="I5948" i="1"/>
  <c r="J5948" i="1" s="1"/>
  <c r="I5949" i="1" a="1"/>
  <c r="I5949" i="1" s="1"/>
  <c r="J5949" i="1" s="1"/>
  <c r="I5950" i="1" a="1"/>
  <c r="I5950" i="1"/>
  <c r="J5950" i="1" s="1"/>
  <c r="I5951" i="1" a="1"/>
  <c r="I5951" i="1"/>
  <c r="J5951" i="1" s="1"/>
  <c r="I5952" i="1" a="1"/>
  <c r="I5952" i="1"/>
  <c r="J5952" i="1" s="1"/>
  <c r="I5953" i="1" a="1"/>
  <c r="I5953" i="1" s="1"/>
  <c r="J5953" i="1" s="1"/>
  <c r="I5954" i="1" a="1"/>
  <c r="I5954" i="1" s="1"/>
  <c r="J5954" i="1" s="1"/>
  <c r="I5955" i="1" a="1"/>
  <c r="I5955" i="1"/>
  <c r="J5955" i="1" s="1"/>
  <c r="I5956" i="1" a="1"/>
  <c r="I5956" i="1"/>
  <c r="J5956" i="1" s="1"/>
  <c r="I5957" i="1" a="1"/>
  <c r="I5957" i="1" s="1"/>
  <c r="J5957" i="1" s="1"/>
  <c r="I5958" i="1" a="1"/>
  <c r="I5958" i="1" s="1"/>
  <c r="J5958" i="1" s="1"/>
  <c r="I5959" i="1" a="1"/>
  <c r="I5959" i="1"/>
  <c r="J5959" i="1" s="1"/>
  <c r="I5960" i="1" a="1"/>
  <c r="I5960" i="1"/>
  <c r="J5960" i="1" s="1"/>
  <c r="I5961" i="1" a="1"/>
  <c r="I5961" i="1" s="1"/>
  <c r="J5961" i="1" s="1"/>
  <c r="I5962" i="1" a="1"/>
  <c r="I5962" i="1"/>
  <c r="J5962" i="1" s="1"/>
  <c r="I5963" i="1" a="1"/>
  <c r="I5963" i="1" s="1"/>
  <c r="J5963" i="1" s="1"/>
  <c r="I5964" i="1" a="1"/>
  <c r="I5964" i="1"/>
  <c r="J5964" i="1" s="1"/>
  <c r="I5965" i="1" a="1"/>
  <c r="I5965" i="1" s="1"/>
  <c r="J5965" i="1" s="1"/>
  <c r="I5966" i="1" a="1"/>
  <c r="I5966" i="1"/>
  <c r="J5966" i="1" s="1"/>
  <c r="I5967" i="1" a="1"/>
  <c r="I5967" i="1" s="1"/>
  <c r="J5967" i="1" s="1"/>
  <c r="I5968" i="1" a="1"/>
  <c r="I5968" i="1"/>
  <c r="J5968" i="1" s="1"/>
  <c r="I5969" i="1" a="1"/>
  <c r="I5969" i="1" s="1"/>
  <c r="J5969" i="1" s="1"/>
  <c r="I5970" i="1" a="1"/>
  <c r="I5970" i="1"/>
  <c r="J5970" i="1" s="1"/>
  <c r="I5971" i="1" a="1"/>
  <c r="I5971" i="1"/>
  <c r="J5971" i="1" s="1"/>
  <c r="I5972" i="1" a="1"/>
  <c r="I5972" i="1" s="1"/>
  <c r="J5972" i="1" s="1"/>
  <c r="I5973" i="1" a="1"/>
  <c r="I5973" i="1" s="1"/>
  <c r="J5973" i="1" s="1"/>
  <c r="I5974" i="1" a="1"/>
  <c r="I5974" i="1"/>
  <c r="J5974" i="1" s="1"/>
  <c r="I5975" i="1" a="1"/>
  <c r="I5975" i="1"/>
  <c r="J5975" i="1" s="1"/>
  <c r="I5976" i="1" a="1"/>
  <c r="I5976" i="1" s="1"/>
  <c r="J5976" i="1" s="1"/>
  <c r="I5977" i="1" a="1"/>
  <c r="I5977" i="1" s="1"/>
  <c r="J5977" i="1" s="1"/>
  <c r="I5978" i="1" a="1"/>
  <c r="I5978" i="1"/>
  <c r="J5978" i="1" s="1"/>
  <c r="I5979" i="1" a="1"/>
  <c r="I5979" i="1"/>
  <c r="J5979" i="1" s="1"/>
  <c r="I5980" i="1" a="1"/>
  <c r="I5980" i="1"/>
  <c r="J5980" i="1" s="1"/>
  <c r="I5981" i="1" a="1"/>
  <c r="I5981" i="1" s="1"/>
  <c r="J5981" i="1" s="1"/>
  <c r="I5982" i="1" a="1"/>
  <c r="I5982" i="1"/>
  <c r="J5982" i="1" s="1"/>
  <c r="I5983" i="1" a="1"/>
  <c r="I5983" i="1"/>
  <c r="J5983" i="1" s="1"/>
  <c r="I5984" i="1" a="1"/>
  <c r="I5984" i="1"/>
  <c r="J5984" i="1" s="1"/>
  <c r="I5985" i="1" a="1"/>
  <c r="I5985" i="1" s="1"/>
  <c r="J5985" i="1" s="1"/>
  <c r="I5986" i="1" a="1"/>
  <c r="I5986" i="1" s="1"/>
  <c r="J5986" i="1" s="1"/>
  <c r="I5987" i="1" a="1"/>
  <c r="I5987" i="1"/>
  <c r="J5987" i="1" s="1"/>
  <c r="I5988" i="1" a="1"/>
  <c r="I5988" i="1"/>
  <c r="J5988" i="1" s="1"/>
  <c r="I5989" i="1" a="1"/>
  <c r="I5989" i="1" s="1"/>
  <c r="J5989" i="1" s="1"/>
  <c r="I5990" i="1" a="1"/>
  <c r="I5990" i="1" s="1"/>
  <c r="J5990" i="1" s="1"/>
  <c r="I5991" i="1" a="1"/>
  <c r="I5991" i="1"/>
  <c r="J5991" i="1" s="1"/>
  <c r="I5992" i="1" a="1"/>
  <c r="I5992" i="1"/>
  <c r="J5992" i="1" s="1"/>
  <c r="I5993" i="1" a="1"/>
  <c r="I5993" i="1" s="1"/>
  <c r="J5993" i="1" s="1"/>
  <c r="I5994" i="1" a="1"/>
  <c r="I5994" i="1"/>
  <c r="J5994" i="1" s="1"/>
  <c r="I5995" i="1" a="1"/>
  <c r="I5995" i="1" s="1"/>
  <c r="J5995" i="1" s="1"/>
  <c r="I5996" i="1" a="1"/>
  <c r="I5996" i="1" s="1"/>
  <c r="J5996" i="1" s="1"/>
  <c r="I5997" i="1" a="1"/>
  <c r="I5997" i="1" s="1"/>
  <c r="J5997" i="1" s="1"/>
  <c r="I5998" i="1" a="1"/>
  <c r="I5998" i="1"/>
  <c r="J5998" i="1" s="1"/>
  <c r="I5999" i="1" a="1"/>
  <c r="I5999" i="1" s="1"/>
  <c r="J5999" i="1" s="1"/>
  <c r="I6000" i="1" a="1"/>
  <c r="I6000" i="1"/>
  <c r="J6000" i="1" s="1"/>
  <c r="I6001" i="1" a="1"/>
  <c r="I6001" i="1" s="1"/>
  <c r="J6001" i="1" s="1"/>
  <c r="I6002" i="1" a="1"/>
  <c r="I6002" i="1"/>
  <c r="J6002" i="1" s="1"/>
  <c r="I6003" i="1" a="1"/>
  <c r="I6003" i="1"/>
  <c r="J6003" i="1" s="1"/>
  <c r="I6004" i="1" a="1"/>
  <c r="I6004" i="1" s="1"/>
  <c r="J6004" i="1" s="1"/>
  <c r="I6005" i="1" a="1"/>
  <c r="I6005" i="1" s="1"/>
  <c r="J6005" i="1" s="1"/>
  <c r="I6006" i="1" a="1"/>
  <c r="I6006" i="1"/>
  <c r="J6006" i="1" s="1"/>
  <c r="I6007" i="1" a="1"/>
  <c r="I6007" i="1"/>
  <c r="J6007" i="1" s="1"/>
  <c r="I6008" i="1" a="1"/>
  <c r="I6008" i="1" s="1"/>
  <c r="J6008" i="1" s="1"/>
  <c r="I6009" i="1" a="1"/>
  <c r="I6009" i="1" s="1"/>
  <c r="J6009" i="1" s="1"/>
  <c r="I6010" i="1" a="1"/>
  <c r="I6010" i="1" s="1"/>
  <c r="J6010" i="1" s="1"/>
  <c r="I6011" i="1" a="1"/>
  <c r="I6011" i="1"/>
  <c r="J6011" i="1" s="1"/>
  <c r="I6012" i="1" a="1"/>
  <c r="I6012" i="1"/>
  <c r="J6012" i="1" s="1"/>
  <c r="I6013" i="1" a="1"/>
  <c r="I6013" i="1" s="1"/>
  <c r="J6013" i="1" s="1"/>
  <c r="I6014" i="1" a="1"/>
  <c r="I6014" i="1"/>
  <c r="J6014" i="1" s="1"/>
  <c r="I6015" i="1" a="1"/>
  <c r="I6015" i="1"/>
  <c r="J6015" i="1" s="1"/>
  <c r="I6016" i="1" a="1"/>
  <c r="I6016" i="1"/>
  <c r="J6016" i="1" s="1"/>
  <c r="I6017" i="1" a="1"/>
  <c r="I6017" i="1" s="1"/>
  <c r="J6017" i="1" s="1"/>
  <c r="I6018" i="1" a="1"/>
  <c r="I6018" i="1" s="1"/>
  <c r="J6018" i="1" s="1"/>
  <c r="I6019" i="1" a="1"/>
  <c r="I6019" i="1" s="1"/>
  <c r="J6019" i="1" s="1"/>
  <c r="I6020" i="1" a="1"/>
  <c r="I6020" i="1"/>
  <c r="J6020" i="1" s="1"/>
  <c r="I6021" i="1" a="1"/>
  <c r="I6021" i="1" s="1"/>
  <c r="J6021" i="1" s="1"/>
  <c r="I6022" i="1" a="1"/>
  <c r="I6022" i="1"/>
  <c r="J6022" i="1" s="1"/>
  <c r="I6023" i="1" a="1"/>
  <c r="I6023" i="1"/>
  <c r="J6023" i="1" s="1"/>
  <c r="I6024" i="1" a="1"/>
  <c r="I6024" i="1"/>
  <c r="J6024" i="1" s="1"/>
  <c r="I6025" i="1" a="1"/>
  <c r="I6025" i="1" s="1"/>
  <c r="J6025" i="1" s="1"/>
  <c r="I6026" i="1" a="1"/>
  <c r="I6026" i="1"/>
  <c r="J6026" i="1" s="1"/>
  <c r="I6027" i="1" a="1"/>
  <c r="I6027" i="1" s="1"/>
  <c r="J6027" i="1" s="1"/>
  <c r="I6028" i="1" a="1"/>
  <c r="I6028" i="1" s="1"/>
  <c r="J6028" i="1" s="1"/>
  <c r="I6029" i="1" a="1"/>
  <c r="I6029" i="1" s="1"/>
  <c r="J6029" i="1" s="1"/>
  <c r="I6030" i="1" a="1"/>
  <c r="I6030" i="1"/>
  <c r="J6030" i="1" s="1"/>
  <c r="I6031" i="1" a="1"/>
  <c r="I6031" i="1"/>
  <c r="J6031" i="1" s="1"/>
  <c r="I6032" i="1" a="1"/>
  <c r="I6032" i="1"/>
  <c r="J6032" i="1" s="1"/>
  <c r="I6033" i="1" a="1"/>
  <c r="I6033" i="1" s="1"/>
  <c r="J6033" i="1" s="1"/>
  <c r="I6034" i="1" a="1"/>
  <c r="I6034" i="1"/>
  <c r="J6034" i="1" s="1"/>
  <c r="I6035" i="1" a="1"/>
  <c r="I6035" i="1"/>
  <c r="J6035" i="1" s="1"/>
  <c r="I6036" i="1" a="1"/>
  <c r="I6036" i="1" s="1"/>
  <c r="J6036" i="1" s="1"/>
  <c r="I6037" i="1" a="1"/>
  <c r="I6037" i="1" s="1"/>
  <c r="J6037" i="1" s="1"/>
  <c r="I6038" i="1" a="1"/>
  <c r="I6038" i="1"/>
  <c r="J6038" i="1" s="1"/>
  <c r="I6039" i="1" a="1"/>
  <c r="I6039" i="1"/>
  <c r="J6039" i="1" s="1"/>
  <c r="I6040" i="1" a="1"/>
  <c r="I6040" i="1" s="1"/>
  <c r="J6040" i="1" s="1"/>
  <c r="I6041" i="1" a="1"/>
  <c r="I6041" i="1" s="1"/>
  <c r="J6041" i="1" s="1"/>
  <c r="I6042" i="1" a="1"/>
  <c r="I6042" i="1" s="1"/>
  <c r="J6042" i="1" s="1"/>
  <c r="I6043" i="1" a="1"/>
  <c r="I6043" i="1"/>
  <c r="J6043" i="1" s="1"/>
  <c r="I6044" i="1" a="1"/>
  <c r="I6044" i="1"/>
  <c r="J6044" i="1" s="1"/>
  <c r="I6045" i="1" a="1"/>
  <c r="I6045" i="1" s="1"/>
  <c r="J6045" i="1" s="1"/>
  <c r="I6046" i="1" a="1"/>
  <c r="I6046" i="1"/>
  <c r="J6046" i="1" s="1"/>
  <c r="I6047" i="1" a="1"/>
  <c r="I6047" i="1"/>
  <c r="J6047" i="1" s="1"/>
  <c r="I6048" i="1" a="1"/>
  <c r="I6048" i="1"/>
  <c r="J6048" i="1" s="1"/>
  <c r="I6049" i="1" a="1"/>
  <c r="I6049" i="1" s="1"/>
  <c r="J6049" i="1" s="1"/>
  <c r="I6050" i="1" a="1"/>
  <c r="I6050" i="1" s="1"/>
  <c r="J6050" i="1" s="1"/>
  <c r="I6051" i="1" a="1"/>
  <c r="I6051" i="1" s="1"/>
  <c r="J6051" i="1" s="1"/>
  <c r="I6052" i="1" a="1"/>
  <c r="I6052" i="1"/>
  <c r="J6052" i="1" s="1"/>
  <c r="I6053" i="1" a="1"/>
  <c r="I6053" i="1" s="1"/>
  <c r="J6053" i="1" s="1"/>
  <c r="I6054" i="1" a="1"/>
  <c r="I6054" i="1"/>
  <c r="J6054" i="1" s="1"/>
  <c r="I6055" i="1" a="1"/>
  <c r="I6055" i="1"/>
  <c r="J6055" i="1" s="1"/>
  <c r="I6056" i="1" a="1"/>
  <c r="I6056" i="1"/>
  <c r="J6056" i="1" s="1"/>
  <c r="I6057" i="1" a="1"/>
  <c r="I6057" i="1" s="1"/>
  <c r="J6057" i="1" s="1"/>
  <c r="I6058" i="1" a="1"/>
  <c r="I6058" i="1"/>
  <c r="J6058" i="1" s="1"/>
  <c r="I6059" i="1" a="1"/>
  <c r="I6059" i="1" s="1"/>
  <c r="J6059" i="1" s="1"/>
  <c r="I6060" i="1" a="1"/>
  <c r="I6060" i="1" s="1"/>
  <c r="J6060" i="1" s="1"/>
  <c r="I6061" i="1" a="1"/>
  <c r="I6061" i="1" s="1"/>
  <c r="J6061" i="1" s="1"/>
  <c r="I6062" i="1" a="1"/>
  <c r="I6062" i="1"/>
  <c r="J6062" i="1" s="1"/>
  <c r="I6063" i="1" a="1"/>
  <c r="I6063" i="1"/>
  <c r="J6063" i="1" s="1"/>
  <c r="I6064" i="1" a="1"/>
  <c r="I6064" i="1"/>
  <c r="J6064" i="1" s="1"/>
  <c r="I6065" i="1" a="1"/>
  <c r="I6065" i="1" s="1"/>
  <c r="J6065" i="1" s="1"/>
  <c r="I6066" i="1" a="1"/>
  <c r="I6066" i="1"/>
  <c r="J6066" i="1" s="1"/>
  <c r="I6067" i="1" a="1"/>
  <c r="I6067" i="1"/>
  <c r="J6067" i="1" s="1"/>
  <c r="I6068" i="1" a="1"/>
  <c r="I6068" i="1" s="1"/>
  <c r="J6068" i="1" s="1"/>
  <c r="I6069" i="1" a="1"/>
  <c r="I6069" i="1" s="1"/>
  <c r="J6069" i="1" s="1"/>
  <c r="I6070" i="1" a="1"/>
  <c r="I6070" i="1"/>
  <c r="J6070" i="1" s="1"/>
  <c r="I6071" i="1" a="1"/>
  <c r="I6071" i="1"/>
  <c r="J6071" i="1" s="1"/>
  <c r="I6072" i="1" a="1"/>
  <c r="I6072" i="1" s="1"/>
  <c r="J6072" i="1" s="1"/>
  <c r="I6073" i="1" a="1"/>
  <c r="I6073" i="1" s="1"/>
  <c r="J6073" i="1" s="1"/>
  <c r="I6074" i="1" a="1"/>
  <c r="I6074" i="1" s="1"/>
  <c r="J6074" i="1" s="1"/>
  <c r="I6075" i="1" a="1"/>
  <c r="I6075" i="1"/>
  <c r="J6075" i="1" s="1"/>
  <c r="I6076" i="1" a="1"/>
  <c r="I6076" i="1"/>
  <c r="J6076" i="1" s="1"/>
  <c r="I6077" i="1" a="1"/>
  <c r="I6077" i="1" s="1"/>
  <c r="J6077" i="1" s="1"/>
  <c r="I6078" i="1" a="1"/>
  <c r="I6078" i="1"/>
  <c r="J6078" i="1" s="1"/>
  <c r="I6079" i="1" a="1"/>
  <c r="I6079" i="1"/>
  <c r="J6079" i="1" s="1"/>
  <c r="I6080" i="1" a="1"/>
  <c r="I6080" i="1"/>
  <c r="J6080" i="1" s="1"/>
  <c r="I6081" i="1" a="1"/>
  <c r="I6081" i="1" s="1"/>
  <c r="J6081" i="1" s="1"/>
  <c r="I6082" i="1" a="1"/>
  <c r="I6082" i="1" s="1"/>
  <c r="J6082" i="1" s="1"/>
  <c r="I6083" i="1" a="1"/>
  <c r="I6083" i="1" s="1"/>
  <c r="J6083" i="1" s="1"/>
  <c r="I6084" i="1" a="1"/>
  <c r="I6084" i="1"/>
  <c r="J6084" i="1" s="1"/>
  <c r="I6085" i="1" a="1"/>
  <c r="I6085" i="1" s="1"/>
  <c r="J6085" i="1" s="1"/>
  <c r="I6086" i="1" a="1"/>
  <c r="I6086" i="1"/>
  <c r="J6086" i="1" s="1"/>
  <c r="I6087" i="1" a="1"/>
  <c r="I6087" i="1"/>
  <c r="J6087" i="1" s="1"/>
  <c r="I6088" i="1" a="1"/>
  <c r="I6088" i="1"/>
  <c r="J6088" i="1" s="1"/>
  <c r="I6089" i="1" a="1"/>
  <c r="I6089" i="1" s="1"/>
  <c r="J6089" i="1" s="1"/>
  <c r="I6090" i="1" a="1"/>
  <c r="I6090" i="1" s="1"/>
  <c r="J6090" i="1" s="1"/>
  <c r="I6091" i="1" a="1"/>
  <c r="I6091" i="1" s="1"/>
  <c r="J6091" i="1" s="1"/>
  <c r="I6092" i="1" a="1"/>
  <c r="I6092" i="1" s="1"/>
  <c r="J6092" i="1" s="1"/>
  <c r="I6093" i="1" a="1"/>
  <c r="I6093" i="1" s="1"/>
  <c r="J6093" i="1" s="1"/>
  <c r="I6094" i="1" a="1"/>
  <c r="I6094" i="1"/>
  <c r="J6094" i="1" s="1"/>
  <c r="I6095" i="1" a="1"/>
  <c r="I6095" i="1"/>
  <c r="J6095" i="1" s="1"/>
  <c r="I6096" i="1" a="1"/>
  <c r="I6096" i="1"/>
  <c r="J6096" i="1" s="1"/>
  <c r="I6097" i="1" a="1"/>
  <c r="I6097" i="1" s="1"/>
  <c r="J6097" i="1" s="1"/>
  <c r="I6098" i="1" a="1"/>
  <c r="I6098" i="1"/>
  <c r="J6098" i="1" s="1"/>
  <c r="I6099" i="1" a="1"/>
  <c r="I6099" i="1" s="1"/>
  <c r="J6099" i="1" s="1"/>
  <c r="I6100" i="1" a="1"/>
  <c r="I6100" i="1" s="1"/>
  <c r="J6100" i="1" s="1"/>
  <c r="I6101" i="1" a="1"/>
  <c r="I6101" i="1" s="1"/>
  <c r="J6101" i="1" s="1"/>
  <c r="I6102" i="1" a="1"/>
  <c r="I6102" i="1"/>
  <c r="J6102" i="1" s="1"/>
  <c r="I6103" i="1" a="1"/>
  <c r="I6103" i="1"/>
  <c r="J6103" i="1" s="1"/>
  <c r="I6104" i="1" a="1"/>
  <c r="I6104" i="1" s="1"/>
  <c r="J6104" i="1" s="1"/>
  <c r="I6105" i="1" a="1"/>
  <c r="I6105" i="1" s="1"/>
  <c r="J6105" i="1" s="1"/>
  <c r="I6106" i="1" a="1"/>
  <c r="I6106" i="1" s="1"/>
  <c r="J6106" i="1" s="1"/>
  <c r="I6107" i="1" a="1"/>
  <c r="I6107" i="1"/>
  <c r="J6107" i="1" s="1"/>
  <c r="I6108" i="1" a="1"/>
  <c r="I6108" i="1" s="1"/>
  <c r="J6108" i="1" s="1"/>
  <c r="I6109" i="1" a="1"/>
  <c r="I6109" i="1" s="1"/>
  <c r="J6109" i="1" s="1"/>
  <c r="I6110" i="1" a="1"/>
  <c r="I6110" i="1"/>
  <c r="J6110" i="1" s="1"/>
  <c r="I6111" i="1" a="1"/>
  <c r="I6111" i="1"/>
  <c r="J6111" i="1" s="1"/>
  <c r="I6112" i="1" a="1"/>
  <c r="I6112" i="1"/>
  <c r="J6112" i="1" s="1"/>
  <c r="I6113" i="1" a="1"/>
  <c r="I6113" i="1" s="1"/>
  <c r="J6113" i="1" s="1"/>
  <c r="I6114" i="1" a="1"/>
  <c r="I6114" i="1" s="1"/>
  <c r="J6114" i="1" s="1"/>
  <c r="I6115" i="1" a="1"/>
  <c r="I6115" i="1" s="1"/>
  <c r="J6115" i="1" s="1"/>
  <c r="I6116" i="1" a="1"/>
  <c r="I6116" i="1"/>
  <c r="J6116" i="1" s="1"/>
  <c r="I6117" i="1" a="1"/>
  <c r="I6117" i="1" s="1"/>
  <c r="J6117" i="1" s="1"/>
  <c r="I6118" i="1" a="1"/>
  <c r="I6118" i="1"/>
  <c r="J6118" i="1" s="1"/>
  <c r="I6119" i="1" a="1"/>
  <c r="I6119" i="1"/>
  <c r="J6119" i="1" s="1"/>
  <c r="I6120" i="1" a="1"/>
  <c r="I6120" i="1"/>
  <c r="J6120" i="1" s="1"/>
  <c r="I6121" i="1" a="1"/>
  <c r="I6121" i="1" s="1"/>
  <c r="J6121" i="1" s="1"/>
  <c r="I6122" i="1" a="1"/>
  <c r="I6122" i="1" s="1"/>
  <c r="J6122" i="1" s="1"/>
  <c r="I6123" i="1" a="1"/>
  <c r="I6123" i="1" s="1"/>
  <c r="J6123" i="1" s="1"/>
  <c r="I6124" i="1" a="1"/>
  <c r="I6124" i="1" s="1"/>
  <c r="J6124" i="1" s="1"/>
  <c r="I6125" i="1" a="1"/>
  <c r="I6125" i="1" s="1"/>
  <c r="J6125" i="1" s="1"/>
  <c r="I6126" i="1" a="1"/>
  <c r="I6126" i="1"/>
  <c r="J6126" i="1" s="1"/>
  <c r="I6127" i="1" a="1"/>
  <c r="I6127" i="1"/>
  <c r="J6127" i="1" s="1"/>
  <c r="I6128" i="1" a="1"/>
  <c r="I6128" i="1"/>
  <c r="J6128" i="1" s="1"/>
  <c r="I6129" i="1" a="1"/>
  <c r="I6129" i="1" s="1"/>
  <c r="J6129" i="1" s="1"/>
  <c r="I6130" i="1" a="1"/>
  <c r="I6130" i="1"/>
  <c r="J6130" i="1" s="1"/>
  <c r="I6131" i="1" a="1"/>
  <c r="I6131" i="1" s="1"/>
  <c r="J6131" i="1" s="1"/>
  <c r="I6132" i="1" a="1"/>
  <c r="I6132" i="1" s="1"/>
  <c r="J6132" i="1" s="1"/>
  <c r="I6133" i="1" a="1"/>
  <c r="I6133" i="1" s="1"/>
  <c r="J6133" i="1" s="1"/>
  <c r="I6134" i="1" a="1"/>
  <c r="I6134" i="1"/>
  <c r="J6134" i="1" s="1"/>
  <c r="I6135" i="1" a="1"/>
  <c r="I6135" i="1"/>
  <c r="J6135" i="1" s="1"/>
  <c r="I6136" i="1" a="1"/>
  <c r="I6136" i="1" s="1"/>
  <c r="J6136" i="1" s="1"/>
  <c r="I6137" i="1" a="1"/>
  <c r="I6137" i="1" s="1"/>
  <c r="J6137" i="1" s="1"/>
  <c r="I6138" i="1" a="1"/>
  <c r="I6138" i="1" s="1"/>
  <c r="J6138" i="1" s="1"/>
  <c r="I6139" i="1" a="1"/>
  <c r="I6139" i="1"/>
  <c r="J6139" i="1" s="1"/>
  <c r="I6140" i="1" a="1"/>
  <c r="I6140" i="1" s="1"/>
  <c r="J6140" i="1" s="1"/>
  <c r="I6141" i="1" a="1"/>
  <c r="I6141" i="1" s="1"/>
  <c r="J6141" i="1" s="1"/>
  <c r="I6142" i="1" a="1"/>
  <c r="I6142" i="1"/>
  <c r="J6142" i="1" s="1"/>
  <c r="I6143" i="1" a="1"/>
  <c r="I6143" i="1"/>
  <c r="J6143" i="1" s="1"/>
  <c r="I6144" i="1" a="1"/>
  <c r="I6144" i="1"/>
  <c r="J6144" i="1" s="1"/>
  <c r="I6145" i="1" a="1"/>
  <c r="I6145" i="1" s="1"/>
  <c r="J6145" i="1" s="1"/>
  <c r="I6146" i="1" a="1"/>
  <c r="I6146" i="1" s="1"/>
  <c r="J6146" i="1" s="1"/>
  <c r="I6147" i="1" a="1"/>
  <c r="I6147" i="1" s="1"/>
  <c r="J6147" i="1" s="1"/>
  <c r="I6148" i="1" a="1"/>
  <c r="I6148" i="1"/>
  <c r="J6148" i="1" s="1"/>
  <c r="I6149" i="1" a="1"/>
  <c r="I6149" i="1" s="1"/>
  <c r="J6149" i="1" s="1"/>
  <c r="I6150" i="1" a="1"/>
  <c r="I6150" i="1"/>
  <c r="J6150" i="1" s="1"/>
  <c r="I6151" i="1" a="1"/>
  <c r="I6151" i="1"/>
  <c r="J6151" i="1" s="1"/>
  <c r="I6152" i="1" a="1"/>
  <c r="I6152" i="1"/>
  <c r="J6152" i="1" s="1"/>
  <c r="I6153" i="1" a="1"/>
  <c r="I6153" i="1" s="1"/>
  <c r="J6153" i="1" s="1"/>
  <c r="I6154" i="1" a="1"/>
  <c r="I6154" i="1" s="1"/>
  <c r="J6154" i="1" s="1"/>
  <c r="I6155" i="1" a="1"/>
  <c r="I6155" i="1" s="1"/>
  <c r="J6155" i="1" s="1"/>
  <c r="I6156" i="1" a="1"/>
  <c r="I6156" i="1" s="1"/>
  <c r="J6156" i="1" s="1"/>
  <c r="I6157" i="1" a="1"/>
  <c r="I6157" i="1" s="1"/>
  <c r="J6157" i="1" s="1"/>
  <c r="I6158" i="1" a="1"/>
  <c r="I6158" i="1"/>
  <c r="J6158" i="1" s="1"/>
  <c r="I6159" i="1" a="1"/>
  <c r="I6159" i="1"/>
  <c r="J6159" i="1" s="1"/>
  <c r="I6160" i="1" a="1"/>
  <c r="I6160" i="1"/>
  <c r="J6160" i="1" s="1"/>
  <c r="I6161" i="1" a="1"/>
  <c r="I6161" i="1" s="1"/>
  <c r="J6161" i="1" s="1"/>
  <c r="I6162" i="1" a="1"/>
  <c r="I6162" i="1"/>
  <c r="J6162" i="1" s="1"/>
  <c r="I6163" i="1" a="1"/>
  <c r="I6163" i="1" s="1"/>
  <c r="J6163" i="1" s="1"/>
  <c r="I6164" i="1" a="1"/>
  <c r="I6164" i="1" s="1"/>
  <c r="J6164" i="1" s="1"/>
  <c r="I6165" i="1" a="1"/>
  <c r="I6165" i="1" s="1"/>
  <c r="J6165" i="1" s="1"/>
  <c r="I6166" i="1" a="1"/>
  <c r="I6166" i="1"/>
  <c r="J6166" i="1" s="1"/>
  <c r="I6167" i="1" a="1"/>
  <c r="I6167" i="1"/>
  <c r="J6167" i="1" s="1"/>
  <c r="I6168" i="1" a="1"/>
  <c r="I6168" i="1" s="1"/>
  <c r="J6168" i="1" s="1"/>
  <c r="I6169" i="1" a="1"/>
  <c r="I6169" i="1" s="1"/>
  <c r="J6169" i="1" s="1"/>
  <c r="I6170" i="1" a="1"/>
  <c r="I6170" i="1" s="1"/>
  <c r="J6170" i="1" s="1"/>
  <c r="I6171" i="1" a="1"/>
  <c r="I6171" i="1"/>
  <c r="J6171" i="1" s="1"/>
  <c r="I6172" i="1" a="1"/>
  <c r="I6172" i="1" s="1"/>
  <c r="J6172" i="1" s="1"/>
  <c r="I6173" i="1" a="1"/>
  <c r="I6173" i="1" s="1"/>
  <c r="J6173" i="1" s="1"/>
  <c r="I6174" i="1" a="1"/>
  <c r="I6174" i="1"/>
  <c r="J6174" i="1" s="1"/>
  <c r="I6175" i="1" a="1"/>
  <c r="I6175" i="1"/>
  <c r="J6175" i="1" s="1"/>
  <c r="I6176" i="1" a="1"/>
  <c r="I6176" i="1"/>
  <c r="J6176" i="1" s="1"/>
  <c r="I6177" i="1" a="1"/>
  <c r="I6177" i="1" s="1"/>
  <c r="J6177" i="1" s="1"/>
  <c r="I6178" i="1" a="1"/>
  <c r="I6178" i="1" s="1"/>
  <c r="J6178" i="1" s="1"/>
  <c r="I6179" i="1" a="1"/>
  <c r="I6179" i="1" s="1"/>
  <c r="J6179" i="1" s="1"/>
  <c r="I6180" i="1" a="1"/>
  <c r="I6180" i="1"/>
  <c r="J6180" i="1" s="1"/>
  <c r="I6181" i="1" a="1"/>
  <c r="I6181" i="1" s="1"/>
  <c r="J6181" i="1" s="1"/>
  <c r="I6182" i="1" a="1"/>
  <c r="I6182" i="1"/>
  <c r="J6182" i="1" s="1"/>
  <c r="I6183" i="1" a="1"/>
  <c r="I6183" i="1"/>
  <c r="J6183" i="1" s="1"/>
  <c r="I6184" i="1" a="1"/>
  <c r="I6184" i="1"/>
  <c r="J6184" i="1" s="1"/>
  <c r="I6185" i="1" a="1"/>
  <c r="I6185" i="1" s="1"/>
  <c r="J6185" i="1" s="1"/>
  <c r="I6186" i="1" a="1"/>
  <c r="I6186" i="1" s="1"/>
  <c r="J6186" i="1" s="1"/>
  <c r="I6187" i="1" a="1"/>
  <c r="I6187" i="1" s="1"/>
  <c r="J6187" i="1" s="1"/>
  <c r="I6188" i="1" a="1"/>
  <c r="I6188" i="1" s="1"/>
  <c r="J6188" i="1" s="1"/>
  <c r="I6189" i="1" a="1"/>
  <c r="I6189" i="1" s="1"/>
  <c r="J6189" i="1" s="1"/>
  <c r="I6190" i="1" a="1"/>
  <c r="I6190" i="1"/>
  <c r="J6190" i="1" s="1"/>
  <c r="I6191" i="1" a="1"/>
  <c r="I6191" i="1" s="1"/>
  <c r="J6191" i="1" s="1"/>
  <c r="I6192" i="1" a="1"/>
  <c r="I6192" i="1" s="1"/>
  <c r="J6192" i="1" s="1"/>
  <c r="I6193" i="1" a="1"/>
  <c r="I6193" i="1" s="1"/>
  <c r="J6193" i="1" s="1"/>
  <c r="I6194" i="1" a="1"/>
  <c r="I6194" i="1"/>
  <c r="J6194" i="1" s="1"/>
  <c r="I6195" i="1" a="1"/>
  <c r="I6195" i="1"/>
  <c r="J6195" i="1" s="1"/>
  <c r="I6196" i="1" a="1"/>
  <c r="I6196" i="1"/>
  <c r="J6196" i="1" s="1"/>
  <c r="I6197" i="1" a="1"/>
  <c r="I6197" i="1" s="1"/>
  <c r="J6197" i="1" s="1"/>
  <c r="I6198" i="1" a="1"/>
  <c r="I6198" i="1"/>
  <c r="J6198" i="1" s="1"/>
  <c r="I6199" i="1" a="1"/>
  <c r="I6199" i="1"/>
  <c r="J6199" i="1" s="1"/>
  <c r="I6200" i="1" a="1"/>
  <c r="I6200" i="1" s="1"/>
  <c r="J6200" i="1" s="1"/>
  <c r="I6201" i="1" a="1"/>
  <c r="I6201" i="1" s="1"/>
  <c r="J6201" i="1" s="1"/>
  <c r="I6202" i="1" a="1"/>
  <c r="I6202" i="1" s="1"/>
  <c r="J6202" i="1" s="1"/>
  <c r="I6203" i="1" a="1"/>
  <c r="I6203" i="1"/>
  <c r="J6203" i="1" s="1"/>
  <c r="I6204" i="1" a="1"/>
  <c r="I6204" i="1" s="1"/>
  <c r="J6204" i="1" s="1"/>
  <c r="I6205" i="1" a="1"/>
  <c r="I6205" i="1" s="1"/>
  <c r="J6205" i="1" s="1"/>
  <c r="I6206" i="1" a="1"/>
  <c r="I6206" i="1"/>
  <c r="J6206" i="1" s="1"/>
  <c r="I6207" i="1" a="1"/>
  <c r="I6207" i="1"/>
  <c r="J6207" i="1" s="1"/>
  <c r="I6208" i="1" a="1"/>
  <c r="I6208" i="1"/>
  <c r="J6208" i="1" s="1"/>
  <c r="I6209" i="1" a="1"/>
  <c r="I6209" i="1" s="1"/>
  <c r="J6209" i="1" s="1"/>
  <c r="I6210" i="1" a="1"/>
  <c r="I6210" i="1" s="1"/>
  <c r="J6210" i="1" s="1"/>
  <c r="I6211" i="1" a="1"/>
  <c r="I6211" i="1" s="1"/>
  <c r="J6211" i="1" s="1"/>
  <c r="I6212" i="1" a="1"/>
  <c r="I6212" i="1"/>
  <c r="J6212" i="1" s="1"/>
  <c r="I6213" i="1" a="1"/>
  <c r="I6213" i="1" s="1"/>
  <c r="J6213" i="1" s="1"/>
  <c r="I6214" i="1" a="1"/>
  <c r="I6214" i="1" s="1"/>
  <c r="J6214" i="1" s="1"/>
  <c r="I6215" i="1" a="1"/>
  <c r="I6215" i="1" s="1"/>
  <c r="J6215" i="1" s="1"/>
  <c r="I6216" i="1" a="1"/>
  <c r="I6216" i="1" s="1"/>
  <c r="J6216" i="1" s="1"/>
  <c r="I6217" i="1" a="1"/>
  <c r="I6217" i="1" s="1"/>
  <c r="J6217" i="1" s="1"/>
  <c r="I6218" i="1" a="1"/>
  <c r="I6218" i="1" s="1"/>
  <c r="J6218" i="1" s="1"/>
  <c r="I6219" i="1" a="1"/>
  <c r="I6219" i="1" s="1"/>
  <c r="J6219" i="1" s="1"/>
  <c r="I6220" i="1" a="1"/>
  <c r="I6220" i="1" s="1"/>
  <c r="J6220" i="1" s="1"/>
  <c r="I6221" i="1" a="1"/>
  <c r="I6221" i="1" s="1"/>
  <c r="J6221" i="1" s="1"/>
  <c r="I6222" i="1" a="1"/>
  <c r="I6222" i="1"/>
  <c r="J6222" i="1" s="1"/>
  <c r="I6223" i="1" a="1"/>
  <c r="I6223" i="1" s="1"/>
  <c r="J6223" i="1" s="1"/>
  <c r="I6224" i="1" a="1"/>
  <c r="I6224" i="1" s="1"/>
  <c r="J6224" i="1" s="1"/>
  <c r="I6225" i="1" a="1"/>
  <c r="I6225" i="1" s="1"/>
  <c r="J6225" i="1" s="1"/>
  <c r="I6226" i="1" a="1"/>
  <c r="I6226" i="1" s="1"/>
  <c r="J6226" i="1" s="1"/>
  <c r="I6227" i="1" a="1"/>
  <c r="I6227" i="1" s="1"/>
  <c r="J6227" i="1" s="1"/>
  <c r="I6228" i="1" a="1"/>
  <c r="I6228" i="1" s="1"/>
  <c r="J6228" i="1" s="1"/>
  <c r="I6229" i="1" a="1"/>
  <c r="I6229" i="1" s="1"/>
  <c r="J6229" i="1" s="1"/>
  <c r="I6230" i="1" a="1"/>
  <c r="I6230" i="1" s="1"/>
  <c r="J6230" i="1" s="1"/>
  <c r="I6231" i="1" a="1"/>
  <c r="I6231" i="1"/>
  <c r="J6231" i="1" s="1"/>
  <c r="I6232" i="1" a="1"/>
  <c r="I6232" i="1" s="1"/>
  <c r="J6232" i="1" s="1"/>
  <c r="I6233" i="1" a="1"/>
  <c r="I6233" i="1" s="1"/>
  <c r="J6233" i="1" s="1"/>
  <c r="I6234" i="1" a="1"/>
  <c r="I6234" i="1" s="1"/>
  <c r="J6234" i="1" s="1"/>
  <c r="I6235" i="1" a="1"/>
  <c r="I6235" i="1" s="1"/>
  <c r="J6235" i="1" s="1"/>
  <c r="I6236" i="1" a="1"/>
  <c r="I6236" i="1"/>
  <c r="J6236" i="1" s="1"/>
  <c r="I6237" i="1" a="1"/>
  <c r="I6237" i="1" s="1"/>
  <c r="J6237" i="1" s="1"/>
  <c r="I6238" i="1" a="1"/>
  <c r="I6238" i="1" s="1"/>
  <c r="J6238" i="1" s="1"/>
  <c r="I6239" i="1" a="1"/>
  <c r="I6239" i="1" s="1"/>
  <c r="J6239" i="1" s="1"/>
  <c r="I6240" i="1" a="1"/>
  <c r="I6240" i="1"/>
  <c r="J6240" i="1" s="1"/>
  <c r="I6241" i="1" a="1"/>
  <c r="I6241" i="1" s="1"/>
  <c r="J6241" i="1" s="1"/>
  <c r="I6242" i="1" a="1"/>
  <c r="I6242" i="1" s="1"/>
  <c r="J6242" i="1" s="1"/>
  <c r="I6243" i="1" a="1"/>
  <c r="I6243" i="1" s="1"/>
  <c r="J6243" i="1" s="1"/>
  <c r="I6244" i="1" a="1"/>
  <c r="I6244" i="1" s="1"/>
  <c r="J6244" i="1" s="1"/>
  <c r="I6245" i="1" a="1"/>
  <c r="I6245" i="1" s="1"/>
  <c r="J6245" i="1" s="1"/>
  <c r="I6246" i="1" a="1"/>
  <c r="I6246" i="1"/>
  <c r="J6246" i="1" s="1"/>
  <c r="I6247" i="1" a="1"/>
  <c r="I6247" i="1"/>
  <c r="J6247" i="1" s="1"/>
  <c r="I6248" i="1" a="1"/>
  <c r="I6248" i="1" s="1"/>
  <c r="J6248" i="1" s="1"/>
  <c r="I6249" i="1" a="1"/>
  <c r="I6249" i="1" s="1"/>
  <c r="J6249" i="1" s="1"/>
  <c r="I6250" i="1" a="1"/>
  <c r="I6250" i="1"/>
  <c r="J6250" i="1" s="1"/>
  <c r="I6251" i="1" a="1"/>
  <c r="I6251" i="1"/>
  <c r="J6251" i="1" s="1"/>
  <c r="I6252" i="1" a="1"/>
  <c r="I6252" i="1" s="1"/>
  <c r="J6252" i="1" s="1"/>
  <c r="I6253" i="1" a="1"/>
  <c r="I6253" i="1" s="1"/>
  <c r="J6253" i="1" s="1"/>
  <c r="I6254" i="1" a="1"/>
  <c r="I6254" i="1"/>
  <c r="J6254" i="1" s="1"/>
  <c r="I6255" i="1" a="1"/>
  <c r="I6255" i="1"/>
  <c r="J6255" i="1" s="1"/>
  <c r="I6256" i="1" a="1"/>
  <c r="I6256" i="1"/>
  <c r="J6256" i="1" s="1"/>
  <c r="I6257" i="1" a="1"/>
  <c r="I6257" i="1" s="1"/>
  <c r="J6257" i="1" s="1"/>
  <c r="I6258" i="1" a="1"/>
  <c r="I6258" i="1" s="1"/>
  <c r="J6258" i="1" s="1"/>
  <c r="I6259" i="1" a="1"/>
  <c r="I6259" i="1"/>
  <c r="J6259" i="1" s="1"/>
  <c r="I6260" i="1" a="1"/>
  <c r="I6260" i="1"/>
  <c r="J6260" i="1" s="1"/>
  <c r="I6261" i="1" a="1"/>
  <c r="I6261" i="1" s="1"/>
  <c r="J6261" i="1" s="1"/>
  <c r="I6262" i="1" a="1"/>
  <c r="I6262" i="1" s="1"/>
  <c r="J6262" i="1" s="1"/>
  <c r="I6263" i="1" a="1"/>
  <c r="I6263" i="1"/>
  <c r="J6263" i="1" s="1"/>
  <c r="I6264" i="1" a="1"/>
  <c r="I6264" i="1"/>
  <c r="J6264" i="1" s="1"/>
  <c r="I6265" i="1" a="1"/>
  <c r="I6265" i="1" s="1"/>
  <c r="J6265" i="1" s="1"/>
  <c r="I6266" i="1" a="1"/>
  <c r="I6266" i="1" s="1"/>
  <c r="J6266" i="1" s="1"/>
  <c r="I6267" i="1" a="1"/>
  <c r="I6267" i="1" s="1"/>
  <c r="J6267" i="1" s="1"/>
  <c r="I6268" i="1" a="1"/>
  <c r="I6268" i="1" s="1"/>
  <c r="J6268" i="1" s="1"/>
  <c r="I6269" i="1" a="1"/>
  <c r="I6269" i="1" s="1"/>
  <c r="J6269" i="1" s="1"/>
  <c r="I6270" i="1" a="1"/>
  <c r="I6270" i="1"/>
  <c r="J6270" i="1" s="1"/>
  <c r="I6271" i="1" a="1"/>
  <c r="I6271" i="1" s="1"/>
  <c r="J6271" i="1" s="1"/>
  <c r="I6272" i="1" a="1"/>
  <c r="I6272" i="1"/>
  <c r="J6272" i="1" s="1"/>
  <c r="I6273" i="1" a="1"/>
  <c r="I6273" i="1" s="1"/>
  <c r="J6273" i="1" s="1"/>
  <c r="I6274" i="1" a="1"/>
  <c r="I6274" i="1"/>
  <c r="J6274" i="1" s="1"/>
  <c r="I6275" i="1" a="1"/>
  <c r="I6275" i="1" s="1"/>
  <c r="J6275" i="1" s="1"/>
  <c r="I6276" i="1" a="1"/>
  <c r="I6276" i="1" s="1"/>
  <c r="J6276" i="1" s="1"/>
  <c r="I6277" i="1" a="1"/>
  <c r="I6277" i="1" s="1"/>
  <c r="J6277" i="1" s="1"/>
  <c r="I6278" i="1" a="1"/>
  <c r="I6278" i="1" s="1"/>
  <c r="J6278" i="1" s="1"/>
  <c r="I6279" i="1" a="1"/>
  <c r="I6279" i="1" s="1"/>
  <c r="J6279" i="1" s="1"/>
  <c r="I6280" i="1" a="1"/>
  <c r="I6280" i="1" s="1"/>
  <c r="J6280" i="1" s="1"/>
  <c r="I6281" i="1" a="1"/>
  <c r="I6281" i="1" s="1"/>
  <c r="J6281" i="1" s="1"/>
  <c r="I6282" i="1" a="1"/>
  <c r="I6282" i="1" s="1"/>
  <c r="J6282" i="1" s="1"/>
  <c r="I6283" i="1" a="1"/>
  <c r="I6283" i="1" s="1"/>
  <c r="J6283" i="1" s="1"/>
  <c r="I6284" i="1" a="1"/>
  <c r="I6284" i="1" s="1"/>
  <c r="J6284" i="1" s="1"/>
  <c r="I6285" i="1" a="1"/>
  <c r="I6285" i="1" s="1"/>
  <c r="J6285" i="1" s="1"/>
  <c r="I6286" i="1" a="1"/>
  <c r="I6286" i="1"/>
  <c r="J6286" i="1" s="1"/>
  <c r="I6287" i="1" a="1"/>
  <c r="I6287" i="1" s="1"/>
  <c r="J6287" i="1" s="1"/>
  <c r="I6288" i="1" a="1"/>
  <c r="I6288" i="1" s="1"/>
  <c r="J6288" i="1" s="1"/>
  <c r="I6289" i="1" a="1"/>
  <c r="I6289" i="1" s="1"/>
  <c r="J6289" i="1" s="1"/>
  <c r="I6290" i="1" a="1"/>
  <c r="I6290" i="1" s="1"/>
  <c r="J6290" i="1" s="1"/>
  <c r="I6291" i="1" a="1"/>
  <c r="I6291" i="1" s="1"/>
  <c r="J6291" i="1" s="1"/>
  <c r="I6292" i="1" a="1"/>
  <c r="I6292" i="1" s="1"/>
  <c r="J6292" i="1" s="1"/>
  <c r="I6293" i="1" a="1"/>
  <c r="I6293" i="1" s="1"/>
  <c r="J6293" i="1" s="1"/>
  <c r="I6294" i="1" a="1"/>
  <c r="I6294" i="1" s="1"/>
  <c r="J6294" i="1" s="1"/>
  <c r="I6295" i="1" a="1"/>
  <c r="I6295" i="1"/>
  <c r="J6295" i="1" s="1"/>
  <c r="I6296" i="1" a="1"/>
  <c r="I6296" i="1" s="1"/>
  <c r="J6296" i="1" s="1"/>
  <c r="I6297" i="1" a="1"/>
  <c r="I6297" i="1" s="1"/>
  <c r="J6297" i="1" s="1"/>
  <c r="I6298" i="1" a="1"/>
  <c r="I6298" i="1" s="1"/>
  <c r="J6298" i="1" s="1"/>
  <c r="I6299" i="1" a="1"/>
  <c r="I6299" i="1" s="1"/>
  <c r="J6299" i="1" s="1"/>
  <c r="I6300" i="1" a="1"/>
  <c r="I6300" i="1"/>
  <c r="J6300" i="1" s="1"/>
  <c r="I6301" i="1" a="1"/>
  <c r="I6301" i="1" s="1"/>
  <c r="J6301" i="1" s="1"/>
  <c r="I6302" i="1" a="1"/>
  <c r="I6302" i="1" s="1"/>
  <c r="J6302" i="1" s="1"/>
  <c r="I6303" i="1" a="1"/>
  <c r="I6303" i="1" s="1"/>
  <c r="J6303" i="1" s="1"/>
  <c r="I6304" i="1" a="1"/>
  <c r="I6304" i="1"/>
  <c r="J6304" i="1" s="1"/>
  <c r="I6305" i="1" a="1"/>
  <c r="I6305" i="1" s="1"/>
  <c r="J6305" i="1" s="1"/>
  <c r="I6306" i="1" a="1"/>
  <c r="I6306" i="1" s="1"/>
  <c r="J6306" i="1" s="1"/>
  <c r="I6307" i="1" a="1"/>
  <c r="I6307" i="1" s="1"/>
  <c r="J6307" i="1" s="1"/>
  <c r="I6308" i="1" a="1"/>
  <c r="I6308" i="1" s="1"/>
  <c r="J6308" i="1" s="1"/>
  <c r="I6309" i="1" a="1"/>
  <c r="I6309" i="1" s="1"/>
  <c r="J6309" i="1" s="1"/>
  <c r="I6310" i="1" a="1"/>
  <c r="I6310" i="1"/>
  <c r="J6310" i="1" s="1"/>
  <c r="I6311" i="1" a="1"/>
  <c r="I6311" i="1"/>
  <c r="J6311" i="1" s="1"/>
  <c r="I6312" i="1" a="1"/>
  <c r="I6312" i="1" s="1"/>
  <c r="J6312" i="1" s="1"/>
  <c r="I6313" i="1" a="1"/>
  <c r="I6313" i="1" s="1"/>
  <c r="J6313" i="1" s="1"/>
  <c r="I6314" i="1" a="1"/>
  <c r="I6314" i="1"/>
  <c r="J6314" i="1" s="1"/>
  <c r="I6315" i="1" a="1"/>
  <c r="I6315" i="1"/>
  <c r="J6315" i="1" s="1"/>
  <c r="I6316" i="1" a="1"/>
  <c r="I6316" i="1" s="1"/>
  <c r="J6316" i="1" s="1"/>
  <c r="I6317" i="1" a="1"/>
  <c r="I6317" i="1" s="1"/>
  <c r="J6317" i="1" s="1"/>
  <c r="I6318" i="1" a="1"/>
  <c r="I6318" i="1"/>
  <c r="J6318" i="1" s="1"/>
  <c r="I6319" i="1" a="1"/>
  <c r="I6319" i="1"/>
  <c r="J6319" i="1" s="1"/>
  <c r="I6320" i="1" a="1"/>
  <c r="I6320" i="1"/>
  <c r="J6320" i="1" s="1"/>
  <c r="I6321" i="1" a="1"/>
  <c r="I6321" i="1" s="1"/>
  <c r="J6321" i="1" s="1"/>
  <c r="I6322" i="1" a="1"/>
  <c r="I6322" i="1" s="1"/>
  <c r="J6322" i="1" s="1"/>
  <c r="I6323" i="1" a="1"/>
  <c r="I6323" i="1"/>
  <c r="J6323" i="1" s="1"/>
  <c r="I6324" i="1" a="1"/>
  <c r="I6324" i="1"/>
  <c r="J6324" i="1" s="1"/>
  <c r="I6325" i="1" a="1"/>
  <c r="I6325" i="1" s="1"/>
  <c r="J6325" i="1" s="1"/>
  <c r="I6326" i="1" a="1"/>
  <c r="I6326" i="1" s="1"/>
  <c r="J6326" i="1" s="1"/>
  <c r="I6327" i="1" a="1"/>
  <c r="I6327" i="1"/>
  <c r="J6327" i="1" s="1"/>
  <c r="I6328" i="1" a="1"/>
  <c r="I6328" i="1"/>
  <c r="J6328" i="1" s="1"/>
  <c r="I6329" i="1" a="1"/>
  <c r="I6329" i="1" s="1"/>
  <c r="J6329" i="1" s="1"/>
  <c r="I6330" i="1" a="1"/>
  <c r="I6330" i="1" s="1"/>
  <c r="J6330" i="1" s="1"/>
  <c r="I6331" i="1" a="1"/>
  <c r="I6331" i="1" s="1"/>
  <c r="J6331" i="1" s="1"/>
  <c r="I6332" i="1" a="1"/>
  <c r="I6332" i="1" s="1"/>
  <c r="J6332" i="1" s="1"/>
  <c r="I6333" i="1" a="1"/>
  <c r="I6333" i="1" s="1"/>
  <c r="J6333" i="1" s="1"/>
  <c r="I6334" i="1" a="1"/>
  <c r="I6334" i="1"/>
  <c r="J6334" i="1" s="1"/>
  <c r="I6335" i="1" a="1"/>
  <c r="I6335" i="1" s="1"/>
  <c r="J6335" i="1" s="1"/>
  <c r="I6336" i="1" a="1"/>
  <c r="I6336" i="1"/>
  <c r="J6336" i="1" s="1"/>
  <c r="I6337" i="1" a="1"/>
  <c r="I6337" i="1" s="1"/>
  <c r="J6337" i="1" s="1"/>
  <c r="I6338" i="1" a="1"/>
  <c r="I6338" i="1"/>
  <c r="J6338" i="1" s="1"/>
  <c r="I6339" i="1" a="1"/>
  <c r="I6339" i="1" s="1"/>
  <c r="J6339" i="1" s="1"/>
  <c r="I6340" i="1" a="1"/>
  <c r="I6340" i="1" s="1"/>
  <c r="J6340" i="1" s="1"/>
  <c r="I6341" i="1" a="1"/>
  <c r="I6341" i="1" s="1"/>
  <c r="J6341" i="1" s="1"/>
  <c r="I6342" i="1" a="1"/>
  <c r="I6342" i="1" s="1"/>
  <c r="J6342" i="1" s="1"/>
  <c r="I6343" i="1" a="1"/>
  <c r="I6343" i="1" s="1"/>
  <c r="J6343" i="1" s="1"/>
  <c r="I6344" i="1" a="1"/>
  <c r="I6344" i="1" s="1"/>
  <c r="J6344" i="1" s="1"/>
  <c r="I6345" i="1" a="1"/>
  <c r="I6345" i="1" s="1"/>
  <c r="J6345" i="1" s="1"/>
  <c r="I6346" i="1" a="1"/>
  <c r="I6346" i="1" s="1"/>
  <c r="J6346" i="1" s="1"/>
  <c r="I6347" i="1" a="1"/>
  <c r="I6347" i="1" s="1"/>
  <c r="J6347" i="1" s="1"/>
  <c r="I6348" i="1" a="1"/>
  <c r="I6348" i="1" s="1"/>
  <c r="J6348" i="1" s="1"/>
  <c r="I6349" i="1" a="1"/>
  <c r="I6349" i="1" s="1"/>
  <c r="J6349" i="1" s="1"/>
  <c r="I6350" i="1" a="1"/>
  <c r="I6350" i="1"/>
  <c r="J6350" i="1" s="1"/>
  <c r="I6351" i="1" a="1"/>
  <c r="I6351" i="1" s="1"/>
  <c r="J6351" i="1" s="1"/>
  <c r="I6352" i="1" a="1"/>
  <c r="I6352" i="1" s="1"/>
  <c r="J6352" i="1" s="1"/>
  <c r="I6353" i="1" a="1"/>
  <c r="I6353" i="1" s="1"/>
  <c r="J6353" i="1" s="1"/>
  <c r="I6354" i="1" a="1"/>
  <c r="I6354" i="1" s="1"/>
  <c r="J6354" i="1" s="1"/>
  <c r="I6355" i="1" a="1"/>
  <c r="I6355" i="1" s="1"/>
  <c r="J6355" i="1" s="1"/>
  <c r="I6356" i="1" a="1"/>
  <c r="I6356" i="1" s="1"/>
  <c r="J6356" i="1" s="1"/>
  <c r="I6357" i="1" a="1"/>
  <c r="I6357" i="1" s="1"/>
  <c r="J6357" i="1" s="1"/>
  <c r="I6358" i="1" a="1"/>
  <c r="I6358" i="1" s="1"/>
  <c r="J6358" i="1" s="1"/>
  <c r="I6359" i="1" a="1"/>
  <c r="I6359" i="1"/>
  <c r="J6359" i="1" s="1"/>
  <c r="I6360" i="1" a="1"/>
  <c r="I6360" i="1" s="1"/>
  <c r="J6360" i="1" s="1"/>
  <c r="I6361" i="1" a="1"/>
  <c r="I6361" i="1" s="1"/>
  <c r="J6361" i="1" s="1"/>
  <c r="I6362" i="1" a="1"/>
  <c r="I6362" i="1" s="1"/>
  <c r="J6362" i="1" s="1"/>
  <c r="I6363" i="1" a="1"/>
  <c r="I6363" i="1" s="1"/>
  <c r="J6363" i="1" s="1"/>
  <c r="I6364" i="1" a="1"/>
  <c r="I6364" i="1"/>
  <c r="J6364" i="1" s="1"/>
  <c r="I6365" i="1" a="1"/>
  <c r="I6365" i="1" s="1"/>
  <c r="J6365" i="1" s="1"/>
  <c r="I6366" i="1" a="1"/>
  <c r="I6366" i="1" s="1"/>
  <c r="J6366" i="1" s="1"/>
  <c r="I6367" i="1" a="1"/>
  <c r="I6367" i="1" s="1"/>
  <c r="J6367" i="1" s="1"/>
  <c r="I6368" i="1" a="1"/>
  <c r="I6368" i="1"/>
  <c r="J6368" i="1" s="1"/>
  <c r="I6369" i="1" a="1"/>
  <c r="I6369" i="1" s="1"/>
  <c r="J6369" i="1" s="1"/>
  <c r="I6370" i="1" a="1"/>
  <c r="I6370" i="1" s="1"/>
  <c r="J6370" i="1" s="1"/>
  <c r="I6371" i="1" a="1"/>
  <c r="I6371" i="1" s="1"/>
  <c r="J6371" i="1" s="1"/>
  <c r="I6372" i="1" a="1"/>
  <c r="I6372" i="1" s="1"/>
  <c r="J6372" i="1" s="1"/>
  <c r="I6373" i="1" a="1"/>
  <c r="I6373" i="1" s="1"/>
  <c r="J6373" i="1" s="1"/>
  <c r="I6374" i="1" a="1"/>
  <c r="I6374" i="1"/>
  <c r="J6374" i="1" s="1"/>
  <c r="I6375" i="1" a="1"/>
  <c r="I6375" i="1"/>
  <c r="J6375" i="1" s="1"/>
  <c r="I6376" i="1" a="1"/>
  <c r="I6376" i="1" s="1"/>
  <c r="J6376" i="1" s="1"/>
  <c r="I6377" i="1" a="1"/>
  <c r="I6377" i="1" s="1"/>
  <c r="J6377" i="1" s="1"/>
  <c r="I6378" i="1" a="1"/>
  <c r="I6378" i="1"/>
  <c r="J6378" i="1" s="1"/>
  <c r="I6379" i="1" a="1"/>
  <c r="I6379" i="1"/>
  <c r="J6379" i="1" s="1"/>
  <c r="I6380" i="1" a="1"/>
  <c r="I6380" i="1" s="1"/>
  <c r="J6380" i="1" s="1"/>
  <c r="I6381" i="1" a="1"/>
  <c r="I6381" i="1" s="1"/>
  <c r="J6381" i="1" s="1"/>
  <c r="I6382" i="1" a="1"/>
  <c r="I6382" i="1"/>
  <c r="J6382" i="1" s="1"/>
  <c r="I6383" i="1" a="1"/>
  <c r="I6383" i="1"/>
  <c r="J6383" i="1" s="1"/>
  <c r="I6384" i="1" a="1"/>
  <c r="I6384" i="1"/>
  <c r="J6384" i="1" s="1"/>
  <c r="I6385" i="1" a="1"/>
  <c r="I6385" i="1" s="1"/>
  <c r="J6385" i="1" s="1"/>
  <c r="I6386" i="1" a="1"/>
  <c r="I6386" i="1" s="1"/>
  <c r="J6386" i="1" s="1"/>
  <c r="I6387" i="1" a="1"/>
  <c r="I6387" i="1"/>
  <c r="J6387" i="1" s="1"/>
  <c r="I6388" i="1" a="1"/>
  <c r="I6388" i="1"/>
  <c r="J6388" i="1" s="1"/>
  <c r="I6389" i="1" a="1"/>
  <c r="I6389" i="1" s="1"/>
  <c r="J6389" i="1" s="1"/>
  <c r="I6390" i="1" a="1"/>
  <c r="I6390" i="1" s="1"/>
  <c r="J6390" i="1" s="1"/>
  <c r="I6391" i="1" a="1"/>
  <c r="I6391" i="1"/>
  <c r="J6391" i="1" s="1"/>
  <c r="I6392" i="1" a="1"/>
  <c r="I6392" i="1"/>
  <c r="J6392" i="1" s="1"/>
  <c r="I6393" i="1" a="1"/>
  <c r="I6393" i="1" s="1"/>
  <c r="J6393" i="1" s="1"/>
  <c r="I6394" i="1" a="1"/>
  <c r="I6394" i="1" s="1"/>
  <c r="J6394" i="1" s="1"/>
  <c r="I6395" i="1" a="1"/>
  <c r="I6395" i="1" s="1"/>
  <c r="J6395" i="1" s="1"/>
  <c r="I6396" i="1" a="1"/>
  <c r="I6396" i="1" s="1"/>
  <c r="J6396" i="1" s="1"/>
  <c r="I6397" i="1" a="1"/>
  <c r="I6397" i="1" s="1"/>
  <c r="J6397" i="1" s="1"/>
  <c r="I6398" i="1" a="1"/>
  <c r="I6398" i="1"/>
  <c r="J6398" i="1" s="1"/>
  <c r="I6399" i="1" a="1"/>
  <c r="I6399" i="1" s="1"/>
  <c r="J6399" i="1" s="1"/>
  <c r="I6400" i="1" a="1"/>
  <c r="I6400" i="1"/>
  <c r="J6400" i="1" s="1"/>
  <c r="I6401" i="1" a="1"/>
  <c r="I6401" i="1" s="1"/>
  <c r="J6401" i="1" s="1"/>
  <c r="I6402" i="1" a="1"/>
  <c r="I6402" i="1"/>
  <c r="J6402" i="1" s="1"/>
  <c r="I6403" i="1" a="1"/>
  <c r="I6403" i="1" s="1"/>
  <c r="J6403" i="1" s="1"/>
  <c r="I6404" i="1" a="1"/>
  <c r="I6404" i="1" s="1"/>
  <c r="J6404" i="1" s="1"/>
  <c r="I6405" i="1" a="1"/>
  <c r="I6405" i="1" s="1"/>
  <c r="J6405" i="1" s="1"/>
  <c r="I6406" i="1" a="1"/>
  <c r="I6406" i="1" s="1"/>
  <c r="J6406" i="1" s="1"/>
  <c r="I6407" i="1" a="1"/>
  <c r="I6407" i="1" s="1"/>
  <c r="J6407" i="1" s="1"/>
  <c r="I6408" i="1" a="1"/>
  <c r="I6408" i="1" s="1"/>
  <c r="J6408" i="1" s="1"/>
  <c r="I6409" i="1" a="1"/>
  <c r="I6409" i="1" s="1"/>
  <c r="J6409" i="1" s="1"/>
  <c r="I6410" i="1" a="1"/>
  <c r="I6410" i="1"/>
  <c r="J6410" i="1" s="1"/>
  <c r="I6411" i="1" a="1"/>
  <c r="I6411" i="1" s="1"/>
  <c r="J6411" i="1" s="1"/>
  <c r="I6412" i="1" a="1"/>
  <c r="I6412" i="1" s="1"/>
  <c r="J6412" i="1" s="1"/>
  <c r="I6413" i="1" a="1"/>
  <c r="I6413" i="1" s="1"/>
  <c r="J6413" i="1" s="1"/>
  <c r="I6414" i="1" a="1"/>
  <c r="I6414" i="1"/>
  <c r="J6414" i="1" s="1"/>
  <c r="I6415" i="1" a="1"/>
  <c r="I6415" i="1"/>
  <c r="J6415" i="1" s="1"/>
  <c r="I6416" i="1" a="1"/>
  <c r="I6416" i="1" s="1"/>
  <c r="J6416" i="1" s="1"/>
  <c r="I6417" i="1" a="1"/>
  <c r="I6417" i="1" s="1"/>
  <c r="J6417" i="1" s="1"/>
  <c r="I6418" i="1" a="1"/>
  <c r="I6418" i="1" s="1"/>
  <c r="J6418" i="1" s="1"/>
  <c r="I6419" i="1" a="1"/>
  <c r="I6419" i="1" s="1"/>
  <c r="J6419" i="1" s="1"/>
  <c r="I6420" i="1" a="1"/>
  <c r="I6420" i="1"/>
  <c r="J6420" i="1" s="1"/>
  <c r="I6421" i="1" a="1"/>
  <c r="I6421" i="1" s="1"/>
  <c r="J6421" i="1" s="1"/>
  <c r="I6422" i="1" a="1"/>
  <c r="I6422" i="1" s="1"/>
  <c r="J6422" i="1" s="1"/>
  <c r="I6423" i="1" a="1"/>
  <c r="I6423" i="1"/>
  <c r="J6423" i="1" s="1"/>
  <c r="I6424" i="1" a="1"/>
  <c r="I6424" i="1" s="1"/>
  <c r="J6424" i="1" s="1"/>
  <c r="I6425" i="1" a="1"/>
  <c r="I6425" i="1" s="1"/>
  <c r="J6425" i="1" s="1"/>
  <c r="I6426" i="1" a="1"/>
  <c r="I6426" i="1" s="1"/>
  <c r="J6426" i="1" s="1"/>
  <c r="I6427" i="1" a="1"/>
  <c r="I6427" i="1" s="1"/>
  <c r="J6427" i="1" s="1"/>
  <c r="I6428" i="1" a="1"/>
  <c r="I6428" i="1"/>
  <c r="J6428" i="1" s="1"/>
  <c r="I6429" i="1" a="1"/>
  <c r="I6429" i="1" s="1"/>
  <c r="J6429" i="1" s="1"/>
  <c r="I6430" i="1" a="1"/>
  <c r="I6430" i="1" s="1"/>
  <c r="J6430" i="1" s="1"/>
  <c r="I6431" i="1" a="1"/>
  <c r="I6431" i="1" s="1"/>
  <c r="J6431" i="1" s="1"/>
  <c r="I6432" i="1" a="1"/>
  <c r="I6432" i="1"/>
  <c r="J6432" i="1" s="1"/>
  <c r="I6433" i="1" a="1"/>
  <c r="I6433" i="1" s="1"/>
  <c r="J6433" i="1" s="1"/>
  <c r="I6434" i="1" a="1"/>
  <c r="I6434" i="1" s="1"/>
  <c r="J6434" i="1" s="1"/>
  <c r="I6435" i="1" a="1"/>
  <c r="I6435" i="1" s="1"/>
  <c r="J6435" i="1" s="1"/>
  <c r="I6436" i="1" a="1"/>
  <c r="I6436" i="1" s="1"/>
  <c r="J6436" i="1" s="1"/>
  <c r="I6437" i="1" a="1"/>
  <c r="I6437" i="1" s="1"/>
  <c r="J6437" i="1" s="1"/>
  <c r="I6438" i="1" a="1"/>
  <c r="I6438" i="1"/>
  <c r="J6438" i="1" s="1"/>
  <c r="I6439" i="1" a="1"/>
  <c r="I6439" i="1"/>
  <c r="J6439" i="1" s="1"/>
  <c r="I6440" i="1" a="1"/>
  <c r="I6440" i="1" s="1"/>
  <c r="J6440" i="1" s="1"/>
  <c r="I6441" i="1" a="1"/>
  <c r="I6441" i="1" s="1"/>
  <c r="J6441" i="1" s="1"/>
  <c r="I6442" i="1" a="1"/>
  <c r="I6442" i="1"/>
  <c r="J6442" i="1" s="1"/>
  <c r="I6443" i="1" a="1"/>
  <c r="I6443" i="1"/>
  <c r="J6443" i="1" s="1"/>
  <c r="I6444" i="1" a="1"/>
  <c r="I6444" i="1"/>
  <c r="J6444" i="1" s="1"/>
  <c r="I6445" i="1" a="1"/>
  <c r="I6445" i="1" s="1"/>
  <c r="J6445" i="1" s="1"/>
  <c r="I6446" i="1" a="1"/>
  <c r="I6446" i="1"/>
  <c r="J6446" i="1" s="1"/>
  <c r="I6447" i="1" a="1"/>
  <c r="I6447" i="1"/>
  <c r="J6447" i="1" s="1"/>
  <c r="I6448" i="1" a="1"/>
  <c r="I6448" i="1" s="1"/>
  <c r="J6448" i="1" s="1"/>
  <c r="I6449" i="1" a="1"/>
  <c r="I6449" i="1" s="1"/>
  <c r="J6449" i="1" s="1"/>
  <c r="I6450" i="1" a="1"/>
  <c r="I6450" i="1" s="1"/>
  <c r="J6450" i="1" s="1"/>
  <c r="I6451" i="1" a="1"/>
  <c r="I6451" i="1" s="1"/>
  <c r="J6451" i="1" s="1"/>
  <c r="I6452" i="1" a="1"/>
  <c r="I6452" i="1"/>
  <c r="J6452" i="1" s="1"/>
  <c r="I6453" i="1" a="1"/>
  <c r="I6453" i="1" s="1"/>
  <c r="J6453" i="1" s="1"/>
  <c r="I6454" i="1" a="1"/>
  <c r="I6454" i="1" s="1"/>
  <c r="J6454" i="1" s="1"/>
  <c r="I6455" i="1" a="1"/>
  <c r="I6455" i="1"/>
  <c r="J6455" i="1" s="1"/>
  <c r="I6456" i="1" a="1"/>
  <c r="I6456" i="1" s="1"/>
  <c r="J6456" i="1" s="1"/>
  <c r="I6457" i="1" a="1"/>
  <c r="I6457" i="1" s="1"/>
  <c r="J6457" i="1" s="1"/>
  <c r="I6458" i="1" a="1"/>
  <c r="I6458" i="1"/>
  <c r="J6458" i="1" s="1"/>
  <c r="I6459" i="1" a="1"/>
  <c r="I6459" i="1" s="1"/>
  <c r="J6459" i="1" s="1"/>
  <c r="I6460" i="1" a="1"/>
  <c r="I6460" i="1" s="1"/>
  <c r="J6460" i="1" s="1"/>
  <c r="I6461" i="1" a="1"/>
  <c r="I6461" i="1" s="1"/>
  <c r="J6461" i="1" s="1"/>
  <c r="I6462" i="1" a="1"/>
  <c r="I6462" i="1"/>
  <c r="J6462" i="1" s="1"/>
  <c r="I6463" i="1" a="1"/>
  <c r="I6463" i="1"/>
  <c r="J6463" i="1" s="1"/>
  <c r="I6464" i="1" a="1"/>
  <c r="I6464" i="1"/>
  <c r="J6464" i="1" s="1"/>
  <c r="I6465" i="1" a="1"/>
  <c r="I6465" i="1" s="1"/>
  <c r="J6465" i="1" s="1"/>
  <c r="I6466" i="1" a="1"/>
  <c r="I6466" i="1" s="1"/>
  <c r="J6466" i="1" s="1"/>
  <c r="I6467" i="1" a="1"/>
  <c r="I6467" i="1"/>
  <c r="J6467" i="1" s="1"/>
  <c r="I6468" i="1" a="1"/>
  <c r="I6468" i="1" s="1"/>
  <c r="J6468" i="1" s="1"/>
  <c r="I6469" i="1" a="1"/>
  <c r="I6469" i="1" s="1"/>
  <c r="J6469" i="1" s="1"/>
  <c r="I6470" i="1" a="1"/>
  <c r="I6470" i="1" s="1"/>
  <c r="J6470" i="1" s="1"/>
  <c r="I6471" i="1" a="1"/>
  <c r="I6471" i="1" s="1"/>
  <c r="J6471" i="1" s="1"/>
  <c r="I6472" i="1" a="1"/>
  <c r="I6472" i="1"/>
  <c r="J6472" i="1" s="1"/>
  <c r="I6473" i="1" a="1"/>
  <c r="I6473" i="1" s="1"/>
  <c r="J6473" i="1" s="1"/>
  <c r="I6474" i="1" a="1"/>
  <c r="I6474" i="1"/>
  <c r="J6474" i="1" s="1"/>
  <c r="I6475" i="1" a="1"/>
  <c r="I6475" i="1"/>
  <c r="J6475" i="1" s="1"/>
  <c r="I6476" i="1" a="1"/>
  <c r="I6476" i="1"/>
  <c r="J6476" i="1" s="1"/>
  <c r="I6477" i="1" a="1"/>
  <c r="I6477" i="1" s="1"/>
  <c r="J6477" i="1" s="1"/>
  <c r="I6478" i="1" a="1"/>
  <c r="I6478" i="1"/>
  <c r="J6478" i="1" s="1"/>
  <c r="I6479" i="1" a="1"/>
  <c r="I6479" i="1" s="1"/>
  <c r="J6479" i="1" s="1"/>
  <c r="I6480" i="1" a="1"/>
  <c r="I6480" i="1" s="1"/>
  <c r="J6480" i="1" s="1"/>
  <c r="I6481" i="1" a="1"/>
  <c r="I6481" i="1" s="1"/>
  <c r="J6481" i="1" s="1"/>
  <c r="I6482" i="1" a="1"/>
  <c r="I6482" i="1" s="1"/>
  <c r="J6482" i="1" s="1"/>
  <c r="I6483" i="1" a="1"/>
  <c r="I6483" i="1" s="1"/>
  <c r="J6483" i="1" s="1"/>
  <c r="I6484" i="1" a="1"/>
  <c r="I6484" i="1" s="1"/>
  <c r="J6484" i="1" s="1"/>
  <c r="I6485" i="1" a="1"/>
  <c r="I6485" i="1" s="1"/>
  <c r="J6485" i="1" s="1"/>
  <c r="I6486" i="1" a="1"/>
  <c r="I6486" i="1" s="1"/>
  <c r="J6486" i="1" s="1"/>
  <c r="I6487" i="1" a="1"/>
  <c r="I6487" i="1"/>
  <c r="J6487" i="1" s="1"/>
  <c r="I6488" i="1" a="1"/>
  <c r="I6488" i="1"/>
  <c r="J6488" i="1" s="1"/>
  <c r="I6489" i="1" a="1"/>
  <c r="I6489" i="1"/>
  <c r="J6489" i="1" s="1"/>
  <c r="I6490" i="1" a="1"/>
  <c r="I6490" i="1" s="1"/>
  <c r="J6490" i="1" s="1"/>
  <c r="I6491" i="1" a="1"/>
  <c r="I6491" i="1"/>
  <c r="J6491" i="1" s="1"/>
  <c r="I6492" i="1" a="1"/>
  <c r="I6492" i="1" s="1"/>
  <c r="J6492" i="1" s="1"/>
  <c r="I6493" i="1" a="1"/>
  <c r="I6493" i="1" s="1"/>
  <c r="J6493" i="1" s="1"/>
  <c r="I6494" i="1" a="1"/>
  <c r="I6494" i="1" s="1"/>
  <c r="J6494" i="1" s="1"/>
  <c r="I6495" i="1" a="1"/>
  <c r="I6495" i="1"/>
  <c r="J6495" i="1" s="1"/>
  <c r="I6496" i="1" a="1"/>
  <c r="I6496" i="1"/>
  <c r="J6496" i="1" s="1"/>
  <c r="I6497" i="1" a="1"/>
  <c r="I6497" i="1"/>
  <c r="J6497" i="1" s="1"/>
  <c r="I6498" i="1" a="1"/>
  <c r="I6498" i="1" s="1"/>
  <c r="J6498" i="1" s="1"/>
  <c r="I6499" i="1" a="1"/>
  <c r="I6499" i="1" s="1"/>
  <c r="J6499" i="1" s="1"/>
  <c r="I6500" i="1" a="1"/>
  <c r="I6500" i="1"/>
  <c r="J6500" i="1" s="1"/>
  <c r="I6501" i="1" a="1"/>
  <c r="I6501" i="1" s="1"/>
  <c r="J6501" i="1" s="1"/>
  <c r="I6502" i="1" a="1"/>
  <c r="I6502" i="1" s="1"/>
  <c r="J6502" i="1" s="1"/>
  <c r="I6503" i="1" a="1"/>
  <c r="I6503" i="1"/>
  <c r="J6503" i="1" s="1"/>
  <c r="I6504" i="1" a="1"/>
  <c r="I6504" i="1"/>
  <c r="J6504" i="1" s="1"/>
  <c r="I6505" i="1" a="1"/>
  <c r="I6505" i="1"/>
  <c r="J6505" i="1" s="1"/>
  <c r="I6506" i="1" a="1"/>
  <c r="I6506" i="1" s="1"/>
  <c r="J6506" i="1" s="1"/>
  <c r="I6507" i="1" a="1"/>
  <c r="I6507" i="1" s="1"/>
  <c r="J6507" i="1" s="1"/>
  <c r="I6508" i="1" a="1"/>
  <c r="I6508" i="1" s="1"/>
  <c r="J6508" i="1" s="1"/>
  <c r="I6509" i="1" a="1"/>
  <c r="I6509" i="1"/>
  <c r="J6509" i="1" s="1"/>
  <c r="I6510" i="1" a="1"/>
  <c r="I6510" i="1" s="1"/>
  <c r="J6510" i="1" s="1"/>
  <c r="I6511" i="1" a="1"/>
  <c r="I6511" i="1"/>
  <c r="J6511" i="1" s="1"/>
  <c r="I6512" i="1" a="1"/>
  <c r="I6512" i="1"/>
  <c r="J6512" i="1" s="1"/>
  <c r="I6513" i="1" a="1"/>
  <c r="I6513" i="1"/>
  <c r="J6513" i="1" s="1"/>
  <c r="I6514" i="1" a="1"/>
  <c r="I6514" i="1" s="1"/>
  <c r="J6514" i="1" s="1"/>
  <c r="I6515" i="1" a="1"/>
  <c r="I6515" i="1" s="1"/>
  <c r="J6515" i="1" s="1"/>
  <c r="I6516" i="1" a="1"/>
  <c r="I6516" i="1" s="1"/>
  <c r="J6516" i="1" s="1"/>
  <c r="I6517" i="1" a="1"/>
  <c r="I6517" i="1" s="1"/>
  <c r="J6517" i="1" s="1"/>
  <c r="I6518" i="1" a="1"/>
  <c r="I6518" i="1" s="1"/>
  <c r="J6518" i="1" s="1"/>
  <c r="I6519" i="1" a="1"/>
  <c r="I6519" i="1"/>
  <c r="J6519" i="1" s="1"/>
  <c r="I6520" i="1" a="1"/>
  <c r="I6520" i="1"/>
  <c r="J6520" i="1" s="1"/>
  <c r="I6521" i="1" a="1"/>
  <c r="I6521" i="1"/>
  <c r="J6521" i="1" s="1"/>
  <c r="I6522" i="1" a="1"/>
  <c r="I6522" i="1" s="1"/>
  <c r="J6522" i="1" s="1"/>
  <c r="I6523" i="1" a="1"/>
  <c r="I6523" i="1"/>
  <c r="J6523" i="1" s="1"/>
  <c r="I6524" i="1" a="1"/>
  <c r="I6524" i="1" s="1"/>
  <c r="J6524" i="1" s="1"/>
  <c r="I6525" i="1" a="1"/>
  <c r="I6525" i="1" s="1"/>
  <c r="J6525" i="1" s="1"/>
  <c r="I6526" i="1" a="1"/>
  <c r="I6526" i="1" s="1"/>
  <c r="J6526" i="1" s="1"/>
  <c r="I6527" i="1" a="1"/>
  <c r="I6527" i="1"/>
  <c r="J6527" i="1" s="1"/>
  <c r="I6528" i="1" a="1"/>
  <c r="I6528" i="1"/>
  <c r="J6528" i="1" s="1"/>
  <c r="I6529" i="1" a="1"/>
  <c r="I6529" i="1" s="1"/>
  <c r="J6529" i="1" s="1"/>
  <c r="I6530" i="1" a="1"/>
  <c r="I6530" i="1" s="1"/>
  <c r="J6530" i="1" s="1"/>
  <c r="I6531" i="1" a="1"/>
  <c r="I6531" i="1" s="1"/>
  <c r="J6531" i="1" s="1"/>
  <c r="I6532" i="1" a="1"/>
  <c r="I6532" i="1"/>
  <c r="J6532" i="1" s="1"/>
  <c r="I6533" i="1" a="1"/>
  <c r="I6533" i="1" s="1"/>
  <c r="J6533" i="1" s="1"/>
  <c r="I6534" i="1" a="1"/>
  <c r="I6534" i="1" s="1"/>
  <c r="J6534" i="1" s="1"/>
  <c r="I6535" i="1" a="1"/>
  <c r="I6535" i="1"/>
  <c r="J6535" i="1" s="1"/>
  <c r="I6536" i="1" a="1"/>
  <c r="I6536" i="1"/>
  <c r="J6536" i="1" s="1"/>
  <c r="I6537" i="1" a="1"/>
  <c r="I6537" i="1"/>
  <c r="J6537" i="1" s="1"/>
  <c r="I6538" i="1" a="1"/>
  <c r="I6538" i="1" s="1"/>
  <c r="J6538" i="1" s="1"/>
  <c r="I6539" i="1" a="1"/>
  <c r="I6539" i="1" s="1"/>
  <c r="J6539" i="1" s="1"/>
  <c r="I6540" i="1" a="1"/>
  <c r="I6540" i="1" s="1"/>
  <c r="J6540" i="1" s="1"/>
  <c r="I6541" i="1" a="1"/>
  <c r="I6541" i="1"/>
  <c r="J6541" i="1" s="1"/>
  <c r="I6542" i="1" a="1"/>
  <c r="I6542" i="1" s="1"/>
  <c r="J6542" i="1" s="1"/>
  <c r="I6543" i="1" a="1"/>
  <c r="I6543" i="1"/>
  <c r="J6543" i="1" s="1"/>
  <c r="I6544" i="1" a="1"/>
  <c r="I6544" i="1"/>
  <c r="J6544" i="1" s="1"/>
  <c r="I6545" i="1" a="1"/>
  <c r="I6545" i="1"/>
  <c r="J6545" i="1" s="1"/>
  <c r="I6546" i="1" a="1"/>
  <c r="I6546" i="1" s="1"/>
  <c r="J6546" i="1" s="1"/>
  <c r="I6547" i="1" a="1"/>
  <c r="I6547" i="1"/>
  <c r="J6547" i="1" s="1"/>
  <c r="I6548" i="1" a="1"/>
  <c r="I6548" i="1" s="1"/>
  <c r="J6548" i="1" s="1"/>
  <c r="I6549" i="1" a="1"/>
  <c r="I6549" i="1" s="1"/>
  <c r="J6549" i="1" s="1"/>
  <c r="I6550" i="1" a="1"/>
  <c r="I6550" i="1" s="1"/>
  <c r="J6550" i="1" s="1"/>
  <c r="I6551" i="1" a="1"/>
  <c r="I6551" i="1"/>
  <c r="J6551" i="1" s="1"/>
  <c r="I6552" i="1" a="1"/>
  <c r="I6552" i="1" s="1"/>
  <c r="J6552" i="1" s="1"/>
  <c r="I6553" i="1" a="1"/>
  <c r="I6553" i="1"/>
  <c r="J6553" i="1" s="1"/>
  <c r="I6554" i="1" a="1"/>
  <c r="I6554" i="1" s="1"/>
  <c r="J6554" i="1" s="1"/>
  <c r="I6555" i="1" a="1"/>
  <c r="I6555" i="1"/>
  <c r="J6555" i="1" s="1"/>
  <c r="I6556" i="1" a="1"/>
  <c r="I6556" i="1"/>
  <c r="J6556" i="1" s="1"/>
  <c r="I6557" i="1" a="1"/>
  <c r="I6557" i="1" s="1"/>
  <c r="J6557" i="1" s="1"/>
  <c r="I6558" i="1" a="1"/>
  <c r="I6558" i="1" s="1"/>
  <c r="J6558" i="1" s="1"/>
  <c r="I6559" i="1" a="1"/>
  <c r="I6559" i="1"/>
  <c r="J6559" i="1" s="1"/>
  <c r="I6560" i="1" a="1"/>
  <c r="I6560" i="1"/>
  <c r="J6560" i="1" s="1"/>
  <c r="I6561" i="1" a="1"/>
  <c r="I6561" i="1" s="1"/>
  <c r="J6561" i="1" s="1"/>
  <c r="I6562" i="1" a="1"/>
  <c r="I6562" i="1" s="1"/>
  <c r="J6562" i="1" s="1"/>
  <c r="I6563" i="1" a="1"/>
  <c r="I6563" i="1" s="1"/>
  <c r="J6563" i="1" s="1"/>
  <c r="I6564" i="1" a="1"/>
  <c r="I6564" i="1"/>
  <c r="J6564" i="1" s="1"/>
  <c r="I6565" i="1" a="1"/>
  <c r="I6565" i="1" s="1"/>
  <c r="J6565" i="1" s="1"/>
  <c r="I6566" i="1" a="1"/>
  <c r="I6566" i="1" s="1"/>
  <c r="J6566" i="1" s="1"/>
  <c r="I6567" i="1" a="1"/>
  <c r="I6567" i="1"/>
  <c r="J6567" i="1" s="1"/>
  <c r="I6568" i="1" a="1"/>
  <c r="I6568" i="1"/>
  <c r="J6568" i="1" s="1"/>
  <c r="I6569" i="1" a="1"/>
  <c r="I6569" i="1"/>
  <c r="J6569" i="1" s="1"/>
  <c r="I6570" i="1" a="1"/>
  <c r="I6570" i="1" s="1"/>
  <c r="J6570" i="1" s="1"/>
  <c r="I6571" i="1" a="1"/>
  <c r="I6571" i="1" s="1"/>
  <c r="J6571" i="1" s="1"/>
  <c r="I6572" i="1" a="1"/>
  <c r="I6572" i="1" s="1"/>
  <c r="J6572" i="1" s="1"/>
  <c r="I6573" i="1" a="1"/>
  <c r="I6573" i="1"/>
  <c r="J6573" i="1" s="1"/>
  <c r="I6574" i="1" a="1"/>
  <c r="I6574" i="1" s="1"/>
  <c r="J6574" i="1" s="1"/>
  <c r="I6575" i="1" a="1"/>
  <c r="I6575" i="1"/>
  <c r="J6575" i="1" s="1"/>
  <c r="I6576" i="1" a="1"/>
  <c r="I6576" i="1"/>
  <c r="J6576" i="1" s="1"/>
  <c r="I6577" i="1" a="1"/>
  <c r="I6577" i="1"/>
  <c r="J6577" i="1" s="1"/>
  <c r="I6578" i="1" a="1"/>
  <c r="I6578" i="1" s="1"/>
  <c r="J6578" i="1" s="1"/>
  <c r="I6579" i="1" a="1"/>
  <c r="I6579" i="1" s="1"/>
  <c r="J6579" i="1" s="1"/>
  <c r="I6580" i="1" a="1"/>
  <c r="I6580" i="1" s="1"/>
  <c r="J6580" i="1" s="1"/>
  <c r="I6581" i="1" a="1"/>
  <c r="I6581" i="1" s="1"/>
  <c r="J6581" i="1" s="1"/>
  <c r="I6582" i="1" a="1"/>
  <c r="I6582" i="1" s="1"/>
  <c r="J6582" i="1" s="1"/>
  <c r="I6583" i="1" a="1"/>
  <c r="I6583" i="1" s="1"/>
  <c r="J6583" i="1" s="1"/>
  <c r="I6584" i="1" a="1"/>
  <c r="I6584" i="1"/>
  <c r="J6584" i="1" s="1"/>
  <c r="I6585" i="1" a="1"/>
  <c r="I6585" i="1"/>
  <c r="J6585" i="1" s="1"/>
  <c r="I6586" i="1" a="1"/>
  <c r="I6586" i="1" s="1"/>
  <c r="J6586" i="1" s="1"/>
  <c r="I6587" i="1" a="1"/>
  <c r="I6587" i="1"/>
  <c r="J6587" i="1" s="1"/>
  <c r="I6588" i="1" a="1"/>
  <c r="I6588" i="1"/>
  <c r="J6588" i="1" s="1"/>
  <c r="I6589" i="1" a="1"/>
  <c r="I6589" i="1" s="1"/>
  <c r="J6589" i="1" s="1"/>
  <c r="I6590" i="1" a="1"/>
  <c r="I6590" i="1" s="1"/>
  <c r="J6590" i="1" s="1"/>
  <c r="I6591" i="1" a="1"/>
  <c r="I6591" i="1"/>
  <c r="J6591" i="1" s="1"/>
  <c r="I6592" i="1" a="1"/>
  <c r="I6592" i="1" s="1"/>
  <c r="J6592" i="1" s="1"/>
  <c r="I6593" i="1" a="1"/>
  <c r="I6593" i="1" s="1"/>
  <c r="J6593" i="1" s="1"/>
  <c r="I6594" i="1" a="1"/>
  <c r="I6594" i="1" s="1"/>
  <c r="J6594" i="1" s="1"/>
  <c r="I6595" i="1" a="1"/>
  <c r="I6595" i="1" s="1"/>
  <c r="J6595" i="1" s="1"/>
  <c r="I6596" i="1" a="1"/>
  <c r="I6596" i="1"/>
  <c r="J6596" i="1" s="1"/>
  <c r="I6597" i="1" a="1"/>
  <c r="I6597" i="1" s="1"/>
  <c r="J6597" i="1" s="1"/>
  <c r="I6598" i="1" a="1"/>
  <c r="I6598" i="1" s="1"/>
  <c r="J6598" i="1" s="1"/>
  <c r="I6599" i="1" a="1"/>
  <c r="I6599" i="1"/>
  <c r="J6599" i="1" s="1"/>
  <c r="I6600" i="1" a="1"/>
  <c r="I6600" i="1"/>
  <c r="J6600" i="1" s="1"/>
  <c r="I6601" i="1" a="1"/>
  <c r="I6601" i="1"/>
  <c r="J6601" i="1" s="1"/>
  <c r="I6602" i="1" a="1"/>
  <c r="I6602" i="1" s="1"/>
  <c r="J6602" i="1" s="1"/>
  <c r="I6603" i="1" a="1"/>
  <c r="I6603" i="1" s="1"/>
  <c r="J6603" i="1" s="1"/>
  <c r="I6604" i="1" a="1"/>
  <c r="I6604" i="1" s="1"/>
  <c r="J6604" i="1" s="1"/>
  <c r="I6605" i="1" a="1"/>
  <c r="I6605" i="1"/>
  <c r="J6605" i="1" s="1"/>
  <c r="I6606" i="1" a="1"/>
  <c r="I6606" i="1" s="1"/>
  <c r="J6606" i="1" s="1"/>
  <c r="I6607" i="1" a="1"/>
  <c r="I6607" i="1"/>
  <c r="J6607" i="1" s="1"/>
  <c r="I6608" i="1" a="1"/>
  <c r="I6608" i="1"/>
  <c r="J6608" i="1" s="1"/>
  <c r="I6609" i="1" a="1"/>
  <c r="I6609" i="1"/>
  <c r="J6609" i="1" s="1"/>
  <c r="I6610" i="1" a="1"/>
  <c r="I6610" i="1" s="1"/>
  <c r="J6610" i="1" s="1"/>
  <c r="I6611" i="1" a="1"/>
  <c r="I6611" i="1" s="1"/>
  <c r="J6611" i="1" s="1"/>
  <c r="I6612" i="1" a="1"/>
  <c r="I6612" i="1" s="1"/>
  <c r="J6612" i="1" s="1"/>
  <c r="I6613" i="1" a="1"/>
  <c r="I6613" i="1" s="1"/>
  <c r="J6613" i="1" s="1"/>
  <c r="I6614" i="1" a="1"/>
  <c r="I6614" i="1" s="1"/>
  <c r="J6614" i="1" s="1"/>
  <c r="I6615" i="1" a="1"/>
  <c r="I6615" i="1" s="1"/>
  <c r="J6615" i="1" s="1"/>
  <c r="I6616" i="1" a="1"/>
  <c r="I6616" i="1" s="1"/>
  <c r="J6616" i="1" s="1"/>
  <c r="I6617" i="1" a="1"/>
  <c r="I6617" i="1" s="1"/>
  <c r="J6617" i="1" s="1"/>
  <c r="I6618" i="1" a="1"/>
  <c r="I6618" i="1" s="1"/>
  <c r="J6618" i="1" s="1"/>
  <c r="I6619" i="1" a="1"/>
  <c r="I6619" i="1"/>
  <c r="J6619" i="1" s="1"/>
  <c r="I6620" i="1" a="1"/>
  <c r="I6620" i="1"/>
  <c r="J6620" i="1" s="1"/>
  <c r="I6621" i="1" a="1"/>
  <c r="I6621" i="1"/>
  <c r="J6621" i="1" s="1"/>
  <c r="I6622" i="1" a="1"/>
  <c r="I6622" i="1" s="1"/>
  <c r="J6622" i="1" s="1"/>
  <c r="I6623" i="1" a="1"/>
  <c r="I6623" i="1"/>
  <c r="J6623" i="1" s="1"/>
  <c r="I6624" i="1" a="1"/>
  <c r="I6624" i="1" s="1"/>
  <c r="J6624" i="1" s="1"/>
  <c r="I6625" i="1" a="1"/>
  <c r="I6625" i="1" s="1"/>
  <c r="J6625" i="1" s="1"/>
  <c r="I6626" i="1" a="1"/>
  <c r="I6626" i="1" s="1"/>
  <c r="J6626" i="1" s="1"/>
  <c r="I6627" i="1" a="1"/>
  <c r="I6627" i="1" s="1"/>
  <c r="J6627" i="1" s="1"/>
  <c r="I6628" i="1" a="1"/>
  <c r="I6628" i="1"/>
  <c r="J6628" i="1" s="1"/>
  <c r="I6629" i="1" a="1"/>
  <c r="I6629" i="1" s="1"/>
  <c r="J6629" i="1" s="1"/>
  <c r="I6630" i="1" a="1"/>
  <c r="I6630" i="1" s="1"/>
  <c r="J6630" i="1" s="1"/>
  <c r="I6631" i="1" a="1"/>
  <c r="I6631" i="1"/>
  <c r="J6631" i="1" s="1"/>
  <c r="I6632" i="1" a="1"/>
  <c r="I6632" i="1"/>
  <c r="J6632" i="1" s="1"/>
  <c r="I6633" i="1" a="1"/>
  <c r="I6633" i="1"/>
  <c r="J6633" i="1" s="1"/>
  <c r="I6634" i="1" a="1"/>
  <c r="I6634" i="1" s="1"/>
  <c r="J6634" i="1" s="1"/>
  <c r="I6635" i="1" a="1"/>
  <c r="I6635" i="1" s="1"/>
  <c r="J6635" i="1" s="1"/>
  <c r="I6636" i="1" a="1"/>
  <c r="I6636" i="1" s="1"/>
  <c r="J6636" i="1" s="1"/>
  <c r="I6637" i="1" a="1"/>
  <c r="I6637" i="1"/>
  <c r="J6637" i="1" s="1"/>
  <c r="I6638" i="1" a="1"/>
  <c r="I6638" i="1" s="1"/>
  <c r="J6638" i="1" s="1"/>
  <c r="I6639" i="1" a="1"/>
  <c r="I6639" i="1" s="1"/>
  <c r="J6639" i="1" s="1"/>
  <c r="I6640" i="1" a="1"/>
  <c r="I6640" i="1" s="1"/>
  <c r="J6640" i="1" s="1"/>
  <c r="I6641" i="1" a="1"/>
  <c r="I6641" i="1"/>
  <c r="J6641" i="1" s="1"/>
  <c r="I6642" i="1" a="1"/>
  <c r="I6642" i="1" s="1"/>
  <c r="J6642" i="1" s="1"/>
  <c r="I6643" i="1" a="1"/>
  <c r="I6643" i="1"/>
  <c r="J6643" i="1" s="1"/>
  <c r="I6644" i="1" a="1"/>
  <c r="I6644" i="1"/>
  <c r="J6644" i="1" s="1"/>
  <c r="I6645" i="1" a="1"/>
  <c r="I6645" i="1" s="1"/>
  <c r="J6645" i="1" s="1"/>
  <c r="I6646" i="1" a="1"/>
  <c r="I6646" i="1" s="1"/>
  <c r="J6646" i="1" s="1"/>
  <c r="I6647" i="1" a="1"/>
  <c r="I6647" i="1"/>
  <c r="J6647" i="1" s="1"/>
  <c r="I6648" i="1" a="1"/>
  <c r="I6648" i="1"/>
  <c r="J6648" i="1" s="1"/>
  <c r="I6649" i="1" a="1"/>
  <c r="I6649" i="1"/>
  <c r="J6649" i="1" s="1"/>
  <c r="I6650" i="1" a="1"/>
  <c r="I6650" i="1" s="1"/>
  <c r="J6650" i="1" s="1"/>
  <c r="I6651" i="1" a="1"/>
  <c r="I6651" i="1" s="1"/>
  <c r="J6651" i="1" s="1"/>
  <c r="I6652" i="1" a="1"/>
  <c r="I6652" i="1"/>
  <c r="J6652" i="1" s="1"/>
  <c r="I6653" i="1" a="1"/>
  <c r="I6653" i="1" s="1"/>
  <c r="J6653" i="1" s="1"/>
  <c r="I6654" i="1" a="1"/>
  <c r="I6654" i="1" s="1"/>
  <c r="J6654" i="1" s="1"/>
  <c r="I6655" i="1" a="1"/>
  <c r="I6655" i="1"/>
  <c r="J6655" i="1" s="1"/>
  <c r="I6656" i="1" a="1"/>
  <c r="I6656" i="1"/>
  <c r="J6656" i="1" s="1"/>
  <c r="I6657" i="1" a="1"/>
  <c r="I6657" i="1"/>
  <c r="J6657" i="1" s="1"/>
  <c r="I6658" i="1" a="1"/>
  <c r="I6658" i="1" s="1"/>
  <c r="J6658" i="1" s="1"/>
  <c r="I6659" i="1" a="1"/>
  <c r="I6659" i="1" s="1"/>
  <c r="J6659" i="1" s="1"/>
  <c r="I6660" i="1" a="1"/>
  <c r="I6660" i="1"/>
  <c r="J6660" i="1" s="1"/>
  <c r="I6661" i="1" a="1"/>
  <c r="I6661" i="1" s="1"/>
  <c r="J6661" i="1" s="1"/>
  <c r="I6662" i="1" a="1"/>
  <c r="I6662" i="1" s="1"/>
  <c r="J6662" i="1" s="1"/>
  <c r="I6663" i="1" a="1"/>
  <c r="I6663" i="1" s="1"/>
  <c r="J6663" i="1" s="1"/>
  <c r="I6664" i="1" a="1"/>
  <c r="I6664" i="1"/>
  <c r="J6664" i="1" s="1"/>
  <c r="I6665" i="1" a="1"/>
  <c r="I6665" i="1" s="1"/>
  <c r="J6665" i="1" s="1"/>
  <c r="I6666" i="1" a="1"/>
  <c r="I6666" i="1" s="1"/>
  <c r="J6666" i="1" s="1"/>
  <c r="I6667" i="1" a="1"/>
  <c r="I6667" i="1"/>
  <c r="J6667" i="1" s="1"/>
  <c r="I6668" i="1" a="1"/>
  <c r="I6668" i="1" s="1"/>
  <c r="J6668" i="1" s="1"/>
  <c r="I6669" i="1" a="1"/>
  <c r="I6669" i="1" s="1"/>
  <c r="J6669" i="1" s="1"/>
  <c r="I6670" i="1" a="1"/>
  <c r="I6670" i="1" s="1"/>
  <c r="J6670" i="1" s="1"/>
  <c r="I6671" i="1" a="1"/>
  <c r="I6671" i="1" s="1"/>
  <c r="J6671" i="1" s="1"/>
  <c r="I6672" i="1" a="1"/>
  <c r="I6672" i="1"/>
  <c r="J6672" i="1" s="1"/>
  <c r="I6673" i="1" a="1"/>
  <c r="I6673" i="1"/>
  <c r="J6673" i="1" s="1"/>
  <c r="I6674" i="1" a="1"/>
  <c r="I6674" i="1" s="1"/>
  <c r="J6674" i="1" s="1"/>
  <c r="I6675" i="1" a="1"/>
  <c r="I6675" i="1" s="1"/>
  <c r="J6675" i="1" s="1"/>
  <c r="I6676" i="1" a="1"/>
  <c r="I6676" i="1"/>
  <c r="J6676" i="1" s="1"/>
  <c r="I6677" i="1" a="1"/>
  <c r="I6677" i="1" s="1"/>
  <c r="J6677" i="1" s="1"/>
  <c r="I6678" i="1" a="1"/>
  <c r="I6678" i="1" s="1"/>
  <c r="J6678" i="1" s="1"/>
  <c r="I6679" i="1" a="1"/>
  <c r="I6679" i="1" s="1"/>
  <c r="J6679" i="1" s="1"/>
  <c r="I6680" i="1" a="1"/>
  <c r="I6680" i="1" s="1"/>
  <c r="J6680" i="1" s="1"/>
  <c r="I6681" i="1" a="1"/>
  <c r="I6681" i="1"/>
  <c r="J6681" i="1" s="1"/>
  <c r="I6682" i="1" a="1"/>
  <c r="I6682" i="1" s="1"/>
  <c r="J6682" i="1" s="1"/>
  <c r="I6683" i="1" a="1"/>
  <c r="I6683" i="1"/>
  <c r="J6683" i="1" s="1"/>
  <c r="I6684" i="1" a="1"/>
  <c r="I6684" i="1"/>
  <c r="J6684" i="1" s="1"/>
  <c r="I6685" i="1" a="1"/>
  <c r="I6685" i="1"/>
  <c r="J6685" i="1" s="1"/>
  <c r="I6686" i="1" a="1"/>
  <c r="I6686" i="1" s="1"/>
  <c r="J6686" i="1" s="1"/>
  <c r="I6687" i="1" a="1"/>
  <c r="I6687" i="1"/>
  <c r="J6687" i="1" s="1"/>
  <c r="I6688" i="1" a="1"/>
  <c r="I6688" i="1" s="1"/>
  <c r="J6688" i="1" s="1"/>
  <c r="I6689" i="1" a="1"/>
  <c r="I6689" i="1" s="1"/>
  <c r="J6689" i="1" s="1"/>
  <c r="I6690" i="1" a="1"/>
  <c r="I6690" i="1" s="1"/>
  <c r="J6690" i="1" s="1"/>
  <c r="I6691" i="1" a="1"/>
  <c r="I6691" i="1" s="1"/>
  <c r="J6691" i="1" s="1"/>
  <c r="I6692" i="1" a="1"/>
  <c r="I6692" i="1" s="1"/>
  <c r="J6692" i="1" s="1"/>
  <c r="I6693" i="1" a="1"/>
  <c r="I6693" i="1" s="1"/>
  <c r="J6693" i="1" s="1"/>
  <c r="I6694" i="1" a="1"/>
  <c r="I6694" i="1" s="1"/>
  <c r="J6694" i="1" s="1"/>
  <c r="I6695" i="1" a="1"/>
  <c r="I6695" i="1"/>
  <c r="J6695" i="1" s="1"/>
  <c r="I6696" i="1" a="1"/>
  <c r="I6696" i="1"/>
  <c r="J6696" i="1" s="1"/>
  <c r="I6697" i="1" a="1"/>
  <c r="I6697" i="1"/>
  <c r="J6697" i="1" s="1"/>
  <c r="I6698" i="1" a="1"/>
  <c r="I6698" i="1" s="1"/>
  <c r="J6698" i="1" s="1"/>
  <c r="I6699" i="1" a="1"/>
  <c r="I6699" i="1" s="1"/>
  <c r="J6699" i="1" s="1"/>
  <c r="I6700" i="1" a="1"/>
  <c r="I6700" i="1" s="1"/>
  <c r="J6700" i="1" s="1"/>
  <c r="I6701" i="1" a="1"/>
  <c r="I6701" i="1"/>
  <c r="J6701" i="1" s="1"/>
  <c r="I6702" i="1" a="1"/>
  <c r="I6702" i="1" s="1"/>
  <c r="J6702" i="1" s="1"/>
  <c r="I6703" i="1" a="1"/>
  <c r="I6703" i="1" s="1"/>
  <c r="J6703" i="1" s="1"/>
  <c r="I6704" i="1" a="1"/>
  <c r="I6704" i="1" s="1"/>
  <c r="J6704" i="1" s="1"/>
  <c r="I6705" i="1" a="1"/>
  <c r="I6705" i="1"/>
  <c r="J6705" i="1" s="1"/>
  <c r="I6706" i="1" a="1"/>
  <c r="I6706" i="1" s="1"/>
  <c r="J6706" i="1" s="1"/>
  <c r="I6707" i="1" a="1"/>
  <c r="I6707" i="1"/>
  <c r="J6707" i="1" s="1"/>
  <c r="I6708" i="1" a="1"/>
  <c r="I6708" i="1"/>
  <c r="J6708" i="1" s="1"/>
  <c r="I6709" i="1" a="1"/>
  <c r="I6709" i="1" s="1"/>
  <c r="J6709" i="1" s="1"/>
  <c r="I6710" i="1" a="1"/>
  <c r="I6710" i="1" s="1"/>
  <c r="J6710" i="1" s="1"/>
  <c r="I6711" i="1" a="1"/>
  <c r="I6711" i="1"/>
  <c r="J6711" i="1" s="1"/>
  <c r="I6712" i="1" a="1"/>
  <c r="I6712" i="1"/>
  <c r="J6712" i="1" s="1"/>
  <c r="I6713" i="1" a="1"/>
  <c r="I6713" i="1"/>
  <c r="J6713" i="1" s="1"/>
  <c r="I6714" i="1" a="1"/>
  <c r="I6714" i="1" s="1"/>
  <c r="J6714" i="1" s="1"/>
  <c r="I6715" i="1" a="1"/>
  <c r="I6715" i="1"/>
  <c r="J6715" i="1" s="1"/>
  <c r="I6716" i="1" a="1"/>
  <c r="I6716" i="1" s="1"/>
  <c r="J6716" i="1" s="1"/>
  <c r="I6717" i="1" a="1"/>
  <c r="I6717" i="1" s="1"/>
  <c r="J6717" i="1" s="1"/>
  <c r="I6718" i="1" a="1"/>
  <c r="I6718" i="1" s="1"/>
  <c r="J6718" i="1" s="1"/>
  <c r="I6719" i="1" a="1"/>
  <c r="I6719" i="1"/>
  <c r="J6719" i="1" s="1"/>
  <c r="I6720" i="1" a="1"/>
  <c r="I6720" i="1"/>
  <c r="J6720" i="1" s="1"/>
  <c r="I6721" i="1" a="1"/>
  <c r="I6721" i="1"/>
  <c r="J6721" i="1" s="1"/>
  <c r="I6722" i="1" a="1"/>
  <c r="I6722" i="1" s="1"/>
  <c r="J6722" i="1" s="1"/>
  <c r="I6723" i="1" a="1"/>
  <c r="I6723" i="1" s="1"/>
  <c r="J6723" i="1" s="1"/>
  <c r="I6724" i="1" a="1"/>
  <c r="I6724" i="1"/>
  <c r="J6724" i="1" s="1"/>
  <c r="I6725" i="1" a="1"/>
  <c r="I6725" i="1"/>
  <c r="J6725" i="1" s="1"/>
  <c r="I6726" i="1" a="1"/>
  <c r="I6726" i="1" s="1"/>
  <c r="J6726" i="1" s="1"/>
  <c r="I6727" i="1" a="1"/>
  <c r="I6727" i="1" s="1"/>
  <c r="J6727" i="1" s="1"/>
  <c r="I6728" i="1" a="1"/>
  <c r="I6728" i="1" s="1"/>
  <c r="J6728" i="1" s="1"/>
  <c r="I6729" i="1" a="1"/>
  <c r="I6729" i="1"/>
  <c r="J6729" i="1" s="1"/>
  <c r="I6730" i="1" a="1"/>
  <c r="I6730" i="1" s="1"/>
  <c r="J6730" i="1" s="1"/>
  <c r="I6731" i="1" a="1"/>
  <c r="I6731" i="1" s="1"/>
  <c r="J6731" i="1" s="1"/>
  <c r="I6732" i="1" a="1"/>
  <c r="I6732" i="1"/>
  <c r="J6732" i="1" s="1"/>
  <c r="I6733" i="1" a="1"/>
  <c r="I6733" i="1"/>
  <c r="J6733" i="1" s="1"/>
  <c r="I6734" i="1" a="1"/>
  <c r="I6734" i="1"/>
  <c r="J6734" i="1" s="1"/>
  <c r="I6735" i="1" a="1"/>
  <c r="I6735" i="1" s="1"/>
  <c r="J6735" i="1" s="1"/>
  <c r="I6736" i="1" a="1"/>
  <c r="I6736" i="1" s="1"/>
  <c r="J6736" i="1" s="1"/>
  <c r="I6737" i="1" a="1"/>
  <c r="I6737" i="1" s="1"/>
  <c r="J6737" i="1" s="1"/>
  <c r="I6738" i="1" a="1"/>
  <c r="I6738" i="1"/>
  <c r="J6738" i="1" s="1"/>
  <c r="I6739" i="1" a="1"/>
  <c r="I6739" i="1" s="1"/>
  <c r="J6739" i="1" s="1"/>
  <c r="I6740" i="1" a="1"/>
  <c r="I6740" i="1" s="1"/>
  <c r="J6740" i="1" s="1"/>
  <c r="I6741" i="1" a="1"/>
  <c r="I6741" i="1"/>
  <c r="J6741" i="1" s="1"/>
  <c r="I6742" i="1" a="1"/>
  <c r="I6742" i="1"/>
  <c r="J6742" i="1" s="1"/>
  <c r="I6743" i="1" a="1"/>
  <c r="I6743" i="1" s="1"/>
  <c r="J6743" i="1" s="1"/>
  <c r="I6744" i="1" a="1"/>
  <c r="I6744" i="1" s="1"/>
  <c r="J6744" i="1" s="1"/>
  <c r="I6745" i="1" a="1"/>
  <c r="I6745" i="1" s="1"/>
  <c r="J6745" i="1" s="1"/>
  <c r="I6746" i="1" a="1"/>
  <c r="I6746" i="1" s="1"/>
  <c r="J6746" i="1" s="1"/>
  <c r="I6747" i="1" a="1"/>
  <c r="I6747" i="1" s="1"/>
  <c r="J6747" i="1" s="1"/>
  <c r="I6748" i="1" a="1"/>
  <c r="I6748" i="1"/>
  <c r="J6748" i="1" s="1"/>
  <c r="I6749" i="1" a="1"/>
  <c r="I6749" i="1" s="1"/>
  <c r="J6749" i="1" s="1"/>
  <c r="I6750" i="1" a="1"/>
  <c r="I6750" i="1"/>
  <c r="J6750" i="1" s="1"/>
  <c r="I6751" i="1" a="1"/>
  <c r="I6751" i="1" s="1"/>
  <c r="J6751" i="1" s="1"/>
  <c r="I6752" i="1" a="1"/>
  <c r="I6752" i="1"/>
  <c r="J6752" i="1" s="1"/>
  <c r="I6753" i="1" a="1"/>
  <c r="I6753" i="1" s="1"/>
  <c r="J6753" i="1" s="1"/>
  <c r="I6754" i="1" a="1"/>
  <c r="I6754" i="1" s="1"/>
  <c r="J6754" i="1" s="1"/>
  <c r="I6755" i="1" a="1"/>
  <c r="I6755" i="1" s="1"/>
  <c r="J6755" i="1" s="1"/>
  <c r="I6756" i="1" a="1"/>
  <c r="I6756" i="1"/>
  <c r="J6756" i="1" s="1"/>
  <c r="I6757" i="1" a="1"/>
  <c r="I6757" i="1"/>
  <c r="J6757" i="1" s="1"/>
  <c r="I6758" i="1" a="1"/>
  <c r="I6758" i="1" s="1"/>
  <c r="J6758" i="1" s="1"/>
  <c r="I6759" i="1" a="1"/>
  <c r="I6759" i="1" s="1"/>
  <c r="J6759" i="1" s="1"/>
  <c r="I6760" i="1" a="1"/>
  <c r="I6760" i="1" s="1"/>
  <c r="J6760" i="1" s="1"/>
  <c r="I6761" i="1" a="1"/>
  <c r="I6761" i="1"/>
  <c r="J6761" i="1" s="1"/>
  <c r="I6762" i="1" a="1"/>
  <c r="I6762" i="1" s="1"/>
  <c r="J6762" i="1" s="1"/>
  <c r="I6763" i="1" a="1"/>
  <c r="I6763" i="1" s="1"/>
  <c r="J6763" i="1" s="1"/>
  <c r="I6764" i="1" a="1"/>
  <c r="I6764" i="1"/>
  <c r="J6764" i="1" s="1"/>
  <c r="I6765" i="1" a="1"/>
  <c r="I6765" i="1"/>
  <c r="J6765" i="1" s="1"/>
  <c r="I6766" i="1" a="1"/>
  <c r="I6766" i="1"/>
  <c r="J6766" i="1" s="1"/>
  <c r="I6767" i="1" a="1"/>
  <c r="I6767" i="1" s="1"/>
  <c r="J6767" i="1" s="1"/>
  <c r="I6768" i="1" a="1"/>
  <c r="I6768" i="1" s="1"/>
  <c r="J6768" i="1" s="1"/>
  <c r="I6769" i="1" a="1"/>
  <c r="I6769" i="1" s="1"/>
  <c r="J6769" i="1" s="1"/>
  <c r="I6770" i="1" a="1"/>
  <c r="I6770" i="1"/>
  <c r="J6770" i="1" s="1"/>
  <c r="I6771" i="1" a="1"/>
  <c r="I6771" i="1" s="1"/>
  <c r="J6771" i="1" s="1"/>
  <c r="I6772" i="1" a="1"/>
  <c r="I6772" i="1" s="1"/>
  <c r="J6772" i="1" s="1"/>
  <c r="I6773" i="1" a="1"/>
  <c r="I6773" i="1"/>
  <c r="J6773" i="1" s="1"/>
  <c r="I6774" i="1" a="1"/>
  <c r="I6774" i="1"/>
  <c r="J6774" i="1" s="1"/>
  <c r="I6775" i="1" a="1"/>
  <c r="I6775" i="1" s="1"/>
  <c r="J6775" i="1" s="1"/>
  <c r="I6776" i="1" a="1"/>
  <c r="I6776" i="1" s="1"/>
  <c r="J6776" i="1" s="1"/>
  <c r="I6777" i="1" a="1"/>
  <c r="I6777" i="1" s="1"/>
  <c r="J6777" i="1" s="1"/>
  <c r="I6778" i="1" a="1"/>
  <c r="I6778" i="1" s="1"/>
  <c r="J6778" i="1" s="1"/>
  <c r="I6779" i="1" a="1"/>
  <c r="I6779" i="1" s="1"/>
  <c r="J6779" i="1" s="1"/>
  <c r="I6780" i="1" a="1"/>
  <c r="I6780" i="1"/>
  <c r="J6780" i="1" s="1"/>
  <c r="I6781" i="1" a="1"/>
  <c r="I6781" i="1" s="1"/>
  <c r="J6781" i="1" s="1"/>
  <c r="I6782" i="1" a="1"/>
  <c r="I6782" i="1"/>
  <c r="J6782" i="1" s="1"/>
  <c r="I6783" i="1" a="1"/>
  <c r="I6783" i="1" s="1"/>
  <c r="J6783" i="1" s="1"/>
  <c r="I6784" i="1" a="1"/>
  <c r="I6784" i="1"/>
  <c r="J6784" i="1" s="1"/>
  <c r="I6785" i="1" a="1"/>
  <c r="I6785" i="1" s="1"/>
  <c r="J6785" i="1" s="1"/>
  <c r="I6786" i="1" a="1"/>
  <c r="I6786" i="1" s="1"/>
  <c r="J6786" i="1" s="1"/>
  <c r="I6787" i="1" a="1"/>
  <c r="I6787" i="1" s="1"/>
  <c r="J6787" i="1" s="1"/>
  <c r="I6788" i="1" a="1"/>
  <c r="I6788" i="1"/>
  <c r="J6788" i="1" s="1"/>
  <c r="I6789" i="1" a="1"/>
  <c r="I6789" i="1"/>
  <c r="J6789" i="1" s="1"/>
  <c r="I6790" i="1" a="1"/>
  <c r="I6790" i="1" s="1"/>
  <c r="J6790" i="1" s="1"/>
  <c r="I6791" i="1" a="1"/>
  <c r="I6791" i="1" s="1"/>
  <c r="J6791" i="1" s="1"/>
  <c r="I6792" i="1" a="1"/>
  <c r="I6792" i="1" s="1"/>
  <c r="J6792" i="1" s="1"/>
  <c r="I6793" i="1" a="1"/>
  <c r="I6793" i="1"/>
  <c r="J6793" i="1" s="1"/>
  <c r="I6794" i="1" a="1"/>
  <c r="I6794" i="1" s="1"/>
  <c r="J6794" i="1" s="1"/>
  <c r="I6795" i="1" a="1"/>
  <c r="I6795" i="1" s="1"/>
  <c r="J6795" i="1" s="1"/>
  <c r="I6796" i="1" a="1"/>
  <c r="I6796" i="1"/>
  <c r="J6796" i="1" s="1"/>
  <c r="I6797" i="1" a="1"/>
  <c r="I6797" i="1"/>
  <c r="J6797" i="1" s="1"/>
  <c r="I6798" i="1" a="1"/>
  <c r="I6798" i="1"/>
  <c r="J6798" i="1" s="1"/>
  <c r="I6799" i="1" a="1"/>
  <c r="I6799" i="1" s="1"/>
  <c r="J6799" i="1" s="1"/>
  <c r="I6800" i="1" a="1"/>
  <c r="I6800" i="1" s="1"/>
  <c r="J6800" i="1" s="1"/>
  <c r="I6801" i="1" a="1"/>
  <c r="I6801" i="1" s="1"/>
  <c r="J6801" i="1" s="1"/>
  <c r="I6802" i="1" a="1"/>
  <c r="I6802" i="1"/>
  <c r="J6802" i="1" s="1"/>
  <c r="I6803" i="1" a="1"/>
  <c r="I6803" i="1" s="1"/>
  <c r="J6803" i="1" s="1"/>
  <c r="I6804" i="1" a="1"/>
  <c r="I6804" i="1" s="1"/>
  <c r="J6804" i="1" s="1"/>
  <c r="I6805" i="1" a="1"/>
  <c r="I6805" i="1"/>
  <c r="J6805" i="1" s="1"/>
  <c r="I6806" i="1" a="1"/>
  <c r="I6806" i="1"/>
  <c r="J6806" i="1" s="1"/>
  <c r="I6807" i="1" a="1"/>
  <c r="I6807" i="1" s="1"/>
  <c r="J6807" i="1" s="1"/>
  <c r="I6808" i="1" a="1"/>
  <c r="I6808" i="1" s="1"/>
  <c r="J6808" i="1" s="1"/>
  <c r="I6809" i="1" a="1"/>
  <c r="I6809" i="1" s="1"/>
  <c r="J6809" i="1" s="1"/>
  <c r="I6810" i="1" a="1"/>
  <c r="I6810" i="1" s="1"/>
  <c r="J6810" i="1" s="1"/>
  <c r="I6811" i="1" a="1"/>
  <c r="I6811" i="1" s="1"/>
  <c r="J6811" i="1" s="1"/>
  <c r="I6812" i="1" a="1"/>
  <c r="I6812" i="1" s="1"/>
  <c r="J6812" i="1" s="1"/>
  <c r="I6813" i="1" a="1"/>
  <c r="I6813" i="1" s="1"/>
  <c r="J6813" i="1" s="1"/>
  <c r="I6814" i="1" a="1"/>
  <c r="I6814" i="1"/>
  <c r="J6814" i="1" s="1"/>
  <c r="I6815" i="1" a="1"/>
  <c r="I6815" i="1" s="1"/>
  <c r="J6815" i="1" s="1"/>
  <c r="I6816" i="1" a="1"/>
  <c r="I6816" i="1"/>
  <c r="J6816" i="1" s="1"/>
  <c r="I6817" i="1" a="1"/>
  <c r="I6817" i="1" s="1"/>
  <c r="J6817" i="1" s="1"/>
  <c r="I6818" i="1" a="1"/>
  <c r="I6818" i="1" s="1"/>
  <c r="J6818" i="1" s="1"/>
  <c r="I6819" i="1" a="1"/>
  <c r="I6819" i="1" s="1"/>
  <c r="J6819" i="1" s="1"/>
  <c r="I6820" i="1" a="1"/>
  <c r="I6820" i="1"/>
  <c r="J6820" i="1" s="1"/>
  <c r="I6821" i="1" a="1"/>
  <c r="I6821" i="1"/>
  <c r="J6821" i="1" s="1"/>
  <c r="I6822" i="1" a="1"/>
  <c r="I6822" i="1" s="1"/>
  <c r="J6822" i="1" s="1"/>
  <c r="I6823" i="1" a="1"/>
  <c r="I6823" i="1" s="1"/>
  <c r="J6823" i="1" s="1"/>
  <c r="I6824" i="1" a="1"/>
  <c r="I6824" i="1" s="1"/>
  <c r="J6824" i="1" s="1"/>
  <c r="I6825" i="1" a="1"/>
  <c r="I6825" i="1"/>
  <c r="J6825" i="1" s="1"/>
  <c r="I6826" i="1" a="1"/>
  <c r="I6826" i="1" s="1"/>
  <c r="J6826" i="1" s="1"/>
  <c r="I6827" i="1" a="1"/>
  <c r="I6827" i="1" s="1"/>
  <c r="J6827" i="1" s="1"/>
  <c r="I6828" i="1" a="1"/>
  <c r="I6828" i="1"/>
  <c r="J6828" i="1" s="1"/>
  <c r="I6829" i="1" a="1"/>
  <c r="I6829" i="1"/>
  <c r="J6829" i="1" s="1"/>
  <c r="I6830" i="1" a="1"/>
  <c r="I6830" i="1" s="1"/>
  <c r="J6830" i="1" s="1"/>
  <c r="I6831" i="1" a="1"/>
  <c r="I6831" i="1" s="1"/>
  <c r="J6831" i="1" s="1"/>
  <c r="I6832" i="1" a="1"/>
  <c r="I6832" i="1" s="1"/>
  <c r="J6832" i="1" s="1"/>
  <c r="I6833" i="1" a="1"/>
  <c r="I6833" i="1" s="1"/>
  <c r="J6833" i="1" s="1"/>
  <c r="I6834" i="1" a="1"/>
  <c r="I6834" i="1"/>
  <c r="J6834" i="1" s="1"/>
  <c r="I6835" i="1" a="1"/>
  <c r="I6835" i="1" s="1"/>
  <c r="J6835" i="1" s="1"/>
  <c r="I6836" i="1" a="1"/>
  <c r="I6836" i="1" s="1"/>
  <c r="J6836" i="1" s="1"/>
  <c r="I6837" i="1" a="1"/>
  <c r="I6837" i="1"/>
  <c r="J6837" i="1" s="1"/>
  <c r="I6838" i="1" a="1"/>
  <c r="I6838" i="1"/>
  <c r="J6838" i="1" s="1"/>
  <c r="I6839" i="1" a="1"/>
  <c r="I6839" i="1" s="1"/>
  <c r="J6839" i="1" s="1"/>
  <c r="I6840" i="1" a="1"/>
  <c r="I6840" i="1" s="1"/>
  <c r="J6840" i="1" s="1"/>
  <c r="I6841" i="1" a="1"/>
  <c r="I6841" i="1" s="1"/>
  <c r="J6841" i="1" s="1"/>
  <c r="I6842" i="1" a="1"/>
  <c r="I6842" i="1" s="1"/>
  <c r="J6842" i="1" s="1"/>
  <c r="I6843" i="1" a="1"/>
  <c r="I6843" i="1" s="1"/>
  <c r="J6843" i="1" s="1"/>
  <c r="I6844" i="1" a="1"/>
  <c r="I6844" i="1"/>
  <c r="J6844" i="1" s="1"/>
  <c r="I6845" i="1" a="1"/>
  <c r="I6845" i="1" s="1"/>
  <c r="J6845" i="1" s="1"/>
  <c r="I6846" i="1" a="1"/>
  <c r="I6846" i="1"/>
  <c r="J6846" i="1" s="1"/>
  <c r="I6847" i="1" a="1"/>
  <c r="I6847" i="1" s="1"/>
  <c r="J6847" i="1" s="1"/>
  <c r="I6848" i="1" a="1"/>
  <c r="I6848" i="1"/>
  <c r="J6848" i="1" s="1"/>
  <c r="I6849" i="1" a="1"/>
  <c r="I6849" i="1"/>
  <c r="J6849" i="1" s="1"/>
  <c r="I6850" i="1" a="1"/>
  <c r="I6850" i="1" s="1"/>
  <c r="J6850" i="1" s="1"/>
  <c r="I6851" i="1" a="1"/>
  <c r="I6851" i="1" s="1"/>
  <c r="J6851" i="1" s="1"/>
  <c r="I6852" i="1" a="1"/>
  <c r="I6852" i="1"/>
  <c r="J6852" i="1" s="1"/>
  <c r="I6853" i="1" a="1"/>
  <c r="I6853" i="1" s="1"/>
  <c r="J6853" i="1" s="1"/>
  <c r="I6854" i="1" a="1"/>
  <c r="I6854" i="1"/>
  <c r="J6854" i="1" s="1"/>
  <c r="I6855" i="1" a="1"/>
  <c r="I6855" i="1" s="1"/>
  <c r="J6855" i="1" s="1"/>
  <c r="I6856" i="1" a="1"/>
  <c r="I6856" i="1" s="1"/>
  <c r="J6856" i="1" s="1"/>
  <c r="I6857" i="1" a="1"/>
  <c r="I6857" i="1"/>
  <c r="J6857" i="1" s="1"/>
  <c r="I6858" i="1" a="1"/>
  <c r="I6858" i="1" s="1"/>
  <c r="J6858" i="1" s="1"/>
  <c r="I6859" i="1" a="1"/>
  <c r="I6859" i="1" s="1"/>
  <c r="J6859" i="1" s="1"/>
  <c r="I6860" i="1" a="1"/>
  <c r="I6860" i="1"/>
  <c r="J6860" i="1" s="1"/>
  <c r="I6861" i="1" a="1"/>
  <c r="I6861" i="1"/>
  <c r="J6861" i="1" s="1"/>
  <c r="I6862" i="1" a="1"/>
  <c r="I6862" i="1"/>
  <c r="J6862" i="1" s="1"/>
  <c r="I6863" i="1" a="1"/>
  <c r="I6863" i="1" s="1"/>
  <c r="J6863" i="1" s="1"/>
  <c r="I6864" i="1" a="1"/>
  <c r="I6864" i="1" s="1"/>
  <c r="J6864" i="1" s="1"/>
  <c r="I6865" i="1" a="1"/>
  <c r="I6865" i="1" s="1"/>
  <c r="J6865" i="1" s="1"/>
  <c r="I6866" i="1" a="1"/>
  <c r="I6866" i="1"/>
  <c r="J6866" i="1" s="1"/>
  <c r="I6867" i="1" a="1"/>
  <c r="I6867" i="1" s="1"/>
  <c r="J6867" i="1" s="1"/>
  <c r="I6868" i="1" a="1"/>
  <c r="I6868" i="1"/>
  <c r="J6868" i="1" s="1"/>
  <c r="I6869" i="1" a="1"/>
  <c r="I6869" i="1"/>
  <c r="J6869" i="1" s="1"/>
  <c r="I6870" i="1" a="1"/>
  <c r="I6870" i="1"/>
  <c r="J6870" i="1" s="1"/>
  <c r="I6871" i="1" a="1"/>
  <c r="I6871" i="1" s="1"/>
  <c r="J6871" i="1" s="1"/>
  <c r="I6872" i="1" a="1"/>
  <c r="I6872" i="1" s="1"/>
  <c r="J6872" i="1" s="1"/>
  <c r="I6873" i="1" a="1"/>
  <c r="I6873" i="1" s="1"/>
  <c r="J6873" i="1" s="1"/>
  <c r="I6874" i="1" a="1"/>
  <c r="I6874" i="1" s="1"/>
  <c r="J6874" i="1" s="1"/>
  <c r="I6875" i="1" a="1"/>
  <c r="I6875" i="1" s="1"/>
  <c r="J6875" i="1" s="1"/>
  <c r="I6876" i="1" a="1"/>
  <c r="I6876" i="1" s="1"/>
  <c r="J6876" i="1" s="1"/>
  <c r="I6877" i="1" a="1"/>
  <c r="I6877" i="1" s="1"/>
  <c r="J6877" i="1" s="1"/>
  <c r="I6878" i="1" a="1"/>
  <c r="I6878" i="1"/>
  <c r="J6878" i="1" s="1"/>
  <c r="I6879" i="1" a="1"/>
  <c r="I6879" i="1" s="1"/>
  <c r="J6879" i="1" s="1"/>
  <c r="I6880" i="1" a="1"/>
  <c r="I6880" i="1"/>
  <c r="J6880" i="1" s="1"/>
  <c r="I6881" i="1" a="1"/>
  <c r="I6881" i="1" s="1"/>
  <c r="J6881" i="1" s="1"/>
  <c r="I6882" i="1" a="1"/>
  <c r="I6882" i="1" s="1"/>
  <c r="J6882" i="1" s="1"/>
  <c r="I6883" i="1" a="1"/>
  <c r="I6883" i="1" s="1"/>
  <c r="J6883" i="1" s="1"/>
  <c r="I6884" i="1" a="1"/>
  <c r="I6884" i="1"/>
  <c r="J6884" i="1" s="1"/>
  <c r="I6885" i="1" a="1"/>
  <c r="I6885" i="1" s="1"/>
  <c r="J6885" i="1" s="1"/>
  <c r="I6886" i="1" a="1"/>
  <c r="I6886" i="1" s="1"/>
  <c r="J6886" i="1" s="1"/>
  <c r="I6887" i="1" a="1"/>
  <c r="I6887" i="1" s="1"/>
  <c r="J6887" i="1" s="1"/>
  <c r="I6888" i="1" a="1"/>
  <c r="I6888" i="1" s="1"/>
  <c r="J6888" i="1" s="1"/>
  <c r="I6889" i="1" a="1"/>
  <c r="I6889" i="1"/>
  <c r="J6889" i="1" s="1"/>
  <c r="I6890" i="1" a="1"/>
  <c r="I6890" i="1" s="1"/>
  <c r="J6890" i="1" s="1"/>
  <c r="I6891" i="1" a="1"/>
  <c r="I6891" i="1" s="1"/>
  <c r="J6891" i="1" s="1"/>
  <c r="I6892" i="1" a="1"/>
  <c r="I6892" i="1" s="1"/>
  <c r="J6892" i="1" s="1"/>
  <c r="I6893" i="1" a="1"/>
  <c r="I6893" i="1"/>
  <c r="J6893" i="1" s="1"/>
  <c r="I6894" i="1" a="1"/>
  <c r="I6894" i="1" s="1"/>
  <c r="J6894" i="1" s="1"/>
  <c r="I6895" i="1" a="1"/>
  <c r="I6895" i="1" s="1"/>
  <c r="J6895" i="1" s="1"/>
  <c r="I6896" i="1" a="1"/>
  <c r="I6896" i="1" s="1"/>
  <c r="J6896" i="1" s="1"/>
  <c r="I6897" i="1" a="1"/>
  <c r="I6897" i="1"/>
  <c r="J6897" i="1" s="1"/>
  <c r="I6898" i="1" a="1"/>
  <c r="I6898" i="1" s="1"/>
  <c r="J6898" i="1" s="1"/>
  <c r="I6899" i="1" a="1"/>
  <c r="I6899" i="1" s="1"/>
  <c r="J6899" i="1" s="1"/>
  <c r="I6900" i="1" a="1"/>
  <c r="I6900" i="1" s="1"/>
  <c r="J6900" i="1" s="1"/>
  <c r="I6901" i="1" a="1"/>
  <c r="I6901" i="1"/>
  <c r="J6901" i="1" s="1"/>
  <c r="I6902" i="1" a="1"/>
  <c r="I6902" i="1" s="1"/>
  <c r="J6902" i="1" s="1"/>
  <c r="I6903" i="1" a="1"/>
  <c r="I6903" i="1" s="1"/>
  <c r="J6903" i="1" s="1"/>
  <c r="I6904" i="1" a="1"/>
  <c r="I6904" i="1" s="1"/>
  <c r="J6904" i="1" s="1"/>
  <c r="I6905" i="1" a="1"/>
  <c r="I6905" i="1"/>
  <c r="J6905" i="1" s="1"/>
  <c r="I6906" i="1" a="1"/>
  <c r="I6906" i="1" s="1"/>
  <c r="J6906" i="1" s="1"/>
  <c r="I6907" i="1" a="1"/>
  <c r="I6907" i="1" s="1"/>
  <c r="J6907" i="1" s="1"/>
  <c r="I6908" i="1" a="1"/>
  <c r="I6908" i="1" s="1"/>
  <c r="J6908" i="1" s="1"/>
  <c r="I6909" i="1" a="1"/>
  <c r="I6909" i="1"/>
  <c r="J6909" i="1" s="1"/>
  <c r="I6910" i="1" a="1"/>
  <c r="I6910" i="1" s="1"/>
  <c r="J6910" i="1" s="1"/>
  <c r="I6911" i="1" a="1"/>
  <c r="I6911" i="1" s="1"/>
  <c r="J6911" i="1" s="1"/>
  <c r="I6912" i="1" a="1"/>
  <c r="I6912" i="1" s="1"/>
  <c r="J6912" i="1" s="1"/>
  <c r="I6913" i="1" a="1"/>
  <c r="I6913" i="1"/>
  <c r="J6913" i="1" s="1"/>
  <c r="I6914" i="1" a="1"/>
  <c r="I6914" i="1" s="1"/>
  <c r="J6914" i="1" s="1"/>
  <c r="I6915" i="1" a="1"/>
  <c r="I6915" i="1" s="1"/>
  <c r="J6915" i="1" s="1"/>
  <c r="I6916" i="1" a="1"/>
  <c r="I6916" i="1" s="1"/>
  <c r="J6916" i="1" s="1"/>
  <c r="I6917" i="1" a="1"/>
  <c r="I6917" i="1"/>
  <c r="J6917" i="1" s="1"/>
  <c r="I6918" i="1" a="1"/>
  <c r="I6918" i="1" s="1"/>
  <c r="J6918" i="1" s="1"/>
  <c r="I6919" i="1" a="1"/>
  <c r="I6919" i="1" s="1"/>
  <c r="J6919" i="1" s="1"/>
  <c r="I6920" i="1" a="1"/>
  <c r="I6920" i="1" s="1"/>
  <c r="J6920" i="1" s="1"/>
  <c r="I6921" i="1" a="1"/>
  <c r="I6921" i="1"/>
  <c r="J6921" i="1" s="1"/>
  <c r="I6922" i="1" a="1"/>
  <c r="I6922" i="1" s="1"/>
  <c r="J6922" i="1" s="1"/>
  <c r="I6923" i="1" a="1"/>
  <c r="I6923" i="1" s="1"/>
  <c r="J6923" i="1" s="1"/>
  <c r="I6924" i="1" a="1"/>
  <c r="I6924" i="1" s="1"/>
  <c r="J6924" i="1" s="1"/>
  <c r="I6925" i="1" a="1"/>
  <c r="I6925" i="1"/>
  <c r="J6925" i="1" s="1"/>
  <c r="I6926" i="1" a="1"/>
  <c r="I6926" i="1" s="1"/>
  <c r="J6926" i="1" s="1"/>
  <c r="I6927" i="1" a="1"/>
  <c r="I6927" i="1" s="1"/>
  <c r="J6927" i="1" s="1"/>
  <c r="I6928" i="1" a="1"/>
  <c r="I6928" i="1" s="1"/>
  <c r="J6928" i="1" s="1"/>
  <c r="I6929" i="1" a="1"/>
  <c r="I6929" i="1"/>
  <c r="J6929" i="1" s="1"/>
  <c r="I6930" i="1" a="1"/>
  <c r="I6930" i="1" s="1"/>
  <c r="J6930" i="1" s="1"/>
  <c r="I6931" i="1" a="1"/>
  <c r="I6931" i="1" s="1"/>
  <c r="J6931" i="1" s="1"/>
  <c r="I6932" i="1" a="1"/>
  <c r="I6932" i="1" s="1"/>
  <c r="J6932" i="1" s="1"/>
  <c r="I6933" i="1" a="1"/>
  <c r="I6933" i="1"/>
  <c r="J6933" i="1" s="1"/>
  <c r="I6934" i="1" a="1"/>
  <c r="I6934" i="1" s="1"/>
  <c r="J6934" i="1" s="1"/>
  <c r="I6935" i="1" a="1"/>
  <c r="I6935" i="1" s="1"/>
  <c r="J6935" i="1" s="1"/>
  <c r="I6936" i="1" a="1"/>
  <c r="I6936" i="1" s="1"/>
  <c r="J6936" i="1" s="1"/>
  <c r="I6937" i="1" a="1"/>
  <c r="I6937" i="1"/>
  <c r="J6937" i="1" s="1"/>
  <c r="I6938" i="1" a="1"/>
  <c r="I6938" i="1" s="1"/>
  <c r="J6938" i="1" s="1"/>
  <c r="I6939" i="1" a="1"/>
  <c r="I6939" i="1" s="1"/>
  <c r="J6939" i="1" s="1"/>
  <c r="I6940" i="1" a="1"/>
  <c r="I6940" i="1" s="1"/>
  <c r="J6940" i="1" s="1"/>
  <c r="I6941" i="1" a="1"/>
  <c r="I6941" i="1"/>
  <c r="J6941" i="1" s="1"/>
  <c r="I6942" i="1" a="1"/>
  <c r="I6942" i="1" s="1"/>
  <c r="J6942" i="1" s="1"/>
  <c r="I6943" i="1" a="1"/>
  <c r="I6943" i="1" s="1"/>
  <c r="J6943" i="1" s="1"/>
  <c r="I6944" i="1" a="1"/>
  <c r="I6944" i="1" s="1"/>
  <c r="J6944" i="1" s="1"/>
  <c r="I6945" i="1" a="1"/>
  <c r="I6945" i="1"/>
  <c r="J6945" i="1" s="1"/>
  <c r="I6946" i="1" a="1"/>
  <c r="I6946" i="1" s="1"/>
  <c r="J6946" i="1" s="1"/>
  <c r="I6947" i="1" a="1"/>
  <c r="I6947" i="1" s="1"/>
  <c r="J6947" i="1" s="1"/>
  <c r="I6948" i="1" a="1"/>
  <c r="I6948" i="1" s="1"/>
  <c r="J6948" i="1" s="1"/>
  <c r="I6949" i="1" a="1"/>
  <c r="I6949" i="1" s="1"/>
  <c r="J6949" i="1" s="1"/>
  <c r="I6950" i="1" a="1"/>
  <c r="I6950" i="1" s="1"/>
  <c r="J6950" i="1" s="1"/>
  <c r="I6951" i="1" a="1"/>
  <c r="I6951" i="1" s="1"/>
  <c r="J6951" i="1" s="1"/>
  <c r="I6952" i="1" a="1"/>
  <c r="I6952" i="1" s="1"/>
  <c r="J6952" i="1" s="1"/>
  <c r="I6953" i="1" a="1"/>
  <c r="I6953" i="1" s="1"/>
  <c r="J6953" i="1" s="1"/>
  <c r="I6954" i="1" a="1"/>
  <c r="I6954" i="1" s="1"/>
  <c r="J6954" i="1" s="1"/>
  <c r="I6955" i="1" a="1"/>
  <c r="I6955" i="1" s="1"/>
  <c r="J6955" i="1" s="1"/>
  <c r="I6956" i="1" a="1"/>
  <c r="I6956" i="1" s="1"/>
  <c r="J6956" i="1" s="1"/>
  <c r="I6957" i="1" a="1"/>
  <c r="I6957" i="1" s="1"/>
  <c r="J6957" i="1" s="1"/>
  <c r="I6958" i="1" a="1"/>
  <c r="I6958" i="1" s="1"/>
  <c r="J6958" i="1" s="1"/>
  <c r="I6959" i="1" a="1"/>
  <c r="I6959" i="1" s="1"/>
  <c r="J6959" i="1" s="1"/>
  <c r="I6960" i="1" a="1"/>
  <c r="I6960" i="1" s="1"/>
  <c r="J6960" i="1" s="1"/>
  <c r="I6961" i="1" a="1"/>
  <c r="I6961" i="1" s="1"/>
  <c r="J6961" i="1" s="1"/>
  <c r="I6962" i="1" a="1"/>
  <c r="I6962" i="1" s="1"/>
  <c r="J6962" i="1" s="1"/>
  <c r="I6963" i="1" a="1"/>
  <c r="I6963" i="1" s="1"/>
  <c r="J6963" i="1" s="1"/>
  <c r="I6964" i="1" a="1"/>
  <c r="I6964" i="1" s="1"/>
  <c r="J6964" i="1" s="1"/>
  <c r="I6965" i="1" a="1"/>
  <c r="I6965" i="1" s="1"/>
  <c r="J6965" i="1" s="1"/>
  <c r="I6966" i="1" a="1"/>
  <c r="I6966" i="1" s="1"/>
  <c r="J6966" i="1" s="1"/>
  <c r="I6967" i="1" a="1"/>
  <c r="I6967" i="1" s="1"/>
  <c r="J6967" i="1" s="1"/>
  <c r="I6968" i="1" a="1"/>
  <c r="I6968" i="1" s="1"/>
  <c r="J6968" i="1" s="1"/>
  <c r="I6969" i="1" a="1"/>
  <c r="I6969" i="1" s="1"/>
  <c r="J6969" i="1" s="1"/>
  <c r="I6970" i="1" a="1"/>
  <c r="I6970" i="1" s="1"/>
  <c r="J6970" i="1" s="1"/>
  <c r="I6971" i="1" a="1"/>
  <c r="I6971" i="1" s="1"/>
  <c r="J6971" i="1" s="1"/>
  <c r="I6972" i="1" a="1"/>
  <c r="I6972" i="1" s="1"/>
  <c r="J6972" i="1" s="1"/>
  <c r="I6973" i="1" a="1"/>
  <c r="I6973" i="1" s="1"/>
  <c r="J6973" i="1" s="1"/>
  <c r="I6974" i="1" a="1"/>
  <c r="I6974" i="1" s="1"/>
  <c r="J6974" i="1" s="1"/>
  <c r="I6975" i="1" a="1"/>
  <c r="I6975" i="1" s="1"/>
  <c r="J6975" i="1" s="1"/>
  <c r="I6976" i="1" a="1"/>
  <c r="I6976" i="1" s="1"/>
  <c r="J6976" i="1" s="1"/>
  <c r="I6977" i="1" a="1"/>
  <c r="I6977" i="1" s="1"/>
  <c r="J6977" i="1" s="1"/>
  <c r="I6978" i="1" a="1"/>
  <c r="I6978" i="1" s="1"/>
  <c r="J6978" i="1" s="1"/>
  <c r="I6979" i="1" a="1"/>
  <c r="I6979" i="1" s="1"/>
  <c r="J6979" i="1" s="1"/>
  <c r="I6980" i="1" a="1"/>
  <c r="I6980" i="1" s="1"/>
  <c r="J6980" i="1" s="1"/>
  <c r="I6981" i="1" a="1"/>
  <c r="I6981" i="1" s="1"/>
  <c r="J6981" i="1" s="1"/>
  <c r="I6982" i="1" a="1"/>
  <c r="I6982" i="1" s="1"/>
  <c r="J6982" i="1" s="1"/>
  <c r="I6983" i="1" a="1"/>
  <c r="I6983" i="1" s="1"/>
  <c r="J6983" i="1" s="1"/>
  <c r="I6984" i="1" a="1"/>
  <c r="I6984" i="1" s="1"/>
  <c r="J6984" i="1" s="1"/>
  <c r="I6985" i="1" a="1"/>
  <c r="I6985" i="1" s="1"/>
  <c r="J6985" i="1" s="1"/>
  <c r="I6986" i="1" a="1"/>
  <c r="I6986" i="1" s="1"/>
  <c r="J6986" i="1" s="1"/>
  <c r="I6987" i="1" a="1"/>
  <c r="I6987" i="1" s="1"/>
  <c r="J6987" i="1" s="1"/>
  <c r="I6988" i="1" a="1"/>
  <c r="I6988" i="1" s="1"/>
  <c r="J6988" i="1" s="1"/>
  <c r="I6989" i="1" a="1"/>
  <c r="I6989" i="1" s="1"/>
  <c r="J6989" i="1" s="1"/>
  <c r="I6990" i="1" a="1"/>
  <c r="I6990" i="1" s="1"/>
  <c r="J6990" i="1" s="1"/>
  <c r="I6991" i="1" a="1"/>
  <c r="I6991" i="1" s="1"/>
  <c r="J6991" i="1" s="1"/>
  <c r="I6992" i="1" a="1"/>
  <c r="I6992" i="1" s="1"/>
  <c r="J6992" i="1" s="1"/>
  <c r="I6993" i="1" a="1"/>
  <c r="I6993" i="1" s="1"/>
  <c r="J6993" i="1" s="1"/>
  <c r="I6994" i="1" a="1"/>
  <c r="I6994" i="1" s="1"/>
  <c r="J6994" i="1" s="1"/>
  <c r="I6995" i="1" a="1"/>
  <c r="I6995" i="1" s="1"/>
  <c r="J6995" i="1" s="1"/>
  <c r="I6996" i="1" a="1"/>
  <c r="I6996" i="1" s="1"/>
  <c r="J6996" i="1" s="1"/>
  <c r="I6997" i="1" a="1"/>
  <c r="I6997" i="1" s="1"/>
  <c r="J6997" i="1" s="1"/>
  <c r="I6998" i="1" a="1"/>
  <c r="I6998" i="1" s="1"/>
  <c r="J6998" i="1" s="1"/>
  <c r="I6999" i="1" a="1"/>
  <c r="I6999" i="1" s="1"/>
  <c r="J6999" i="1" s="1"/>
  <c r="I7000" i="1" a="1"/>
  <c r="I7000" i="1" s="1"/>
  <c r="J7000" i="1" s="1"/>
  <c r="I7001" i="1" a="1"/>
  <c r="I7001" i="1" s="1"/>
  <c r="J7001" i="1" s="1"/>
  <c r="I7002" i="1" a="1"/>
  <c r="I7002" i="1" s="1"/>
  <c r="J7002" i="1" s="1"/>
  <c r="I7003" i="1" a="1"/>
  <c r="I7003" i="1" s="1"/>
  <c r="J7003" i="1" s="1"/>
  <c r="I7004" i="1" a="1"/>
  <c r="I7004" i="1" s="1"/>
  <c r="J7004" i="1" s="1"/>
  <c r="I7005" i="1" a="1"/>
  <c r="I7005" i="1" s="1"/>
  <c r="J7005" i="1" s="1"/>
  <c r="I7006" i="1" a="1"/>
  <c r="I7006" i="1" s="1"/>
  <c r="J7006" i="1" s="1"/>
  <c r="I7007" i="1" a="1"/>
  <c r="I7007" i="1" s="1"/>
  <c r="J7007" i="1" s="1"/>
  <c r="I7008" i="1" a="1"/>
  <c r="I7008" i="1" s="1"/>
  <c r="J7008" i="1" s="1"/>
  <c r="I7009" i="1" a="1"/>
  <c r="I7009" i="1" s="1"/>
  <c r="J7009" i="1" s="1"/>
  <c r="I7010" i="1" a="1"/>
  <c r="I7010" i="1" s="1"/>
  <c r="J7010" i="1" s="1"/>
  <c r="I7011" i="1" a="1"/>
  <c r="I7011" i="1" s="1"/>
  <c r="J7011" i="1" s="1"/>
  <c r="I7012" i="1" a="1"/>
  <c r="I7012" i="1" s="1"/>
  <c r="J7012" i="1" s="1"/>
  <c r="I7013" i="1" a="1"/>
  <c r="I7013" i="1" s="1"/>
  <c r="J7013" i="1" s="1"/>
  <c r="I7014" i="1" a="1"/>
  <c r="I7014" i="1" s="1"/>
  <c r="J7014" i="1" s="1"/>
  <c r="I7015" i="1" a="1"/>
  <c r="I7015" i="1" s="1"/>
  <c r="J7015" i="1" s="1"/>
  <c r="I7016" i="1" a="1"/>
  <c r="I7016" i="1" s="1"/>
  <c r="J7016" i="1" s="1"/>
  <c r="I7017" i="1" a="1"/>
  <c r="I7017" i="1" s="1"/>
  <c r="J7017" i="1" s="1"/>
  <c r="I7018" i="1" a="1"/>
  <c r="I7018" i="1" s="1"/>
  <c r="J7018" i="1" s="1"/>
  <c r="I7019" i="1" a="1"/>
  <c r="I7019" i="1" s="1"/>
  <c r="J7019" i="1" s="1"/>
  <c r="I7020" i="1" a="1"/>
  <c r="I7020" i="1" s="1"/>
  <c r="J7020" i="1" s="1"/>
  <c r="I7021" i="1" a="1"/>
  <c r="I7021" i="1" s="1"/>
  <c r="J7021" i="1" s="1"/>
  <c r="I7022" i="1" a="1"/>
  <c r="I7022" i="1" s="1"/>
  <c r="J7022" i="1" s="1"/>
  <c r="I7023" i="1" a="1"/>
  <c r="I7023" i="1" s="1"/>
  <c r="J7023" i="1" s="1"/>
  <c r="I7024" i="1" a="1"/>
  <c r="I7024" i="1" s="1"/>
  <c r="J7024" i="1" s="1"/>
  <c r="I7025" i="1" a="1"/>
  <c r="I7025" i="1" s="1"/>
  <c r="J7025" i="1" s="1"/>
  <c r="I7026" i="1" a="1"/>
  <c r="I7026" i="1" s="1"/>
  <c r="J7026" i="1" s="1"/>
  <c r="I7027" i="1" a="1"/>
  <c r="I7027" i="1" s="1"/>
  <c r="J7027" i="1" s="1"/>
  <c r="I7028" i="1" a="1"/>
  <c r="I7028" i="1" s="1"/>
  <c r="J7028" i="1" s="1"/>
  <c r="I7029" i="1" a="1"/>
  <c r="I7029" i="1" s="1"/>
  <c r="J7029" i="1" s="1"/>
  <c r="I7030" i="1" a="1"/>
  <c r="I7030" i="1" s="1"/>
  <c r="J7030" i="1" s="1"/>
  <c r="I7031" i="1" a="1"/>
  <c r="I7031" i="1" s="1"/>
  <c r="J7031" i="1" s="1"/>
  <c r="I7032" i="1" a="1"/>
  <c r="I7032" i="1" s="1"/>
  <c r="J7032" i="1" s="1"/>
  <c r="I7033" i="1" a="1"/>
  <c r="I7033" i="1" s="1"/>
  <c r="J7033" i="1" s="1"/>
  <c r="I7034" i="1" a="1"/>
  <c r="I7034" i="1" s="1"/>
  <c r="J7034" i="1" s="1"/>
  <c r="I7035" i="1" a="1"/>
  <c r="I7035" i="1" s="1"/>
  <c r="J7035" i="1" s="1"/>
  <c r="I7036" i="1" a="1"/>
  <c r="I7036" i="1" s="1"/>
  <c r="J7036" i="1" s="1"/>
  <c r="I7037" i="1" a="1"/>
  <c r="I7037" i="1" s="1"/>
  <c r="J7037" i="1" s="1"/>
  <c r="I7038" i="1" a="1"/>
  <c r="I7038" i="1" s="1"/>
  <c r="J7038" i="1" s="1"/>
  <c r="I7039" i="1" a="1"/>
  <c r="I7039" i="1" s="1"/>
  <c r="J7039" i="1" s="1"/>
  <c r="I7040" i="1" a="1"/>
  <c r="I7040" i="1" s="1"/>
  <c r="J7040" i="1" s="1"/>
  <c r="I7041" i="1" a="1"/>
  <c r="I7041" i="1" s="1"/>
  <c r="J7041" i="1" s="1"/>
  <c r="I7042" i="1" a="1"/>
  <c r="I7042" i="1" s="1"/>
  <c r="J7042" i="1" s="1"/>
  <c r="I7043" i="1" a="1"/>
  <c r="I7043" i="1" s="1"/>
  <c r="J7043" i="1" s="1"/>
  <c r="I7044" i="1" a="1"/>
  <c r="I7044" i="1" s="1"/>
  <c r="J7044" i="1" s="1"/>
  <c r="I7045" i="1" a="1"/>
  <c r="I7045" i="1" s="1"/>
  <c r="J7045" i="1" s="1"/>
  <c r="I7046" i="1" a="1"/>
  <c r="I7046" i="1" s="1"/>
  <c r="J7046" i="1" s="1"/>
  <c r="I7047" i="1" a="1"/>
  <c r="I7047" i="1" s="1"/>
  <c r="J7047" i="1" s="1"/>
  <c r="I7048" i="1" a="1"/>
  <c r="I7048" i="1" s="1"/>
  <c r="J7048" i="1" s="1"/>
  <c r="I7049" i="1" a="1"/>
  <c r="I7049" i="1" s="1"/>
  <c r="J7049" i="1" s="1"/>
  <c r="I7050" i="1" a="1"/>
  <c r="I7050" i="1" s="1"/>
  <c r="J7050" i="1" s="1"/>
  <c r="I7051" i="1" a="1"/>
  <c r="I7051" i="1" s="1"/>
  <c r="J7051" i="1" s="1"/>
  <c r="I7052" i="1" a="1"/>
  <c r="I7052" i="1" s="1"/>
  <c r="J7052" i="1" s="1"/>
  <c r="I7053" i="1" a="1"/>
  <c r="I7053" i="1" s="1"/>
  <c r="J7053" i="1" s="1"/>
  <c r="I7054" i="1" a="1"/>
  <c r="I7054" i="1" s="1"/>
  <c r="J7054" i="1" s="1"/>
  <c r="I7055" i="1" a="1"/>
  <c r="I7055" i="1" s="1"/>
  <c r="J7055" i="1" s="1"/>
  <c r="I7056" i="1" a="1"/>
  <c r="I7056" i="1" s="1"/>
  <c r="J7056" i="1" s="1"/>
  <c r="I7057" i="1" a="1"/>
  <c r="I7057" i="1" s="1"/>
  <c r="J7057" i="1" s="1"/>
  <c r="I7058" i="1" a="1"/>
  <c r="I7058" i="1" s="1"/>
  <c r="J7058" i="1" s="1"/>
  <c r="I7059" i="1" a="1"/>
  <c r="I7059" i="1" s="1"/>
  <c r="J7059" i="1" s="1"/>
  <c r="I7060" i="1" a="1"/>
  <c r="I7060" i="1" s="1"/>
  <c r="J7060" i="1" s="1"/>
  <c r="I7061" i="1" a="1"/>
  <c r="I7061" i="1" s="1"/>
  <c r="J7061" i="1" s="1"/>
  <c r="I7062" i="1" a="1"/>
  <c r="I7062" i="1" s="1"/>
  <c r="J7062" i="1" s="1"/>
  <c r="I7063" i="1" a="1"/>
  <c r="I7063" i="1" s="1"/>
  <c r="J7063" i="1" s="1"/>
  <c r="I7064" i="1" a="1"/>
  <c r="I7064" i="1" s="1"/>
  <c r="J7064" i="1" s="1"/>
  <c r="I7065" i="1" a="1"/>
  <c r="I7065" i="1" s="1"/>
  <c r="J7065" i="1" s="1"/>
  <c r="I7066" i="1" a="1"/>
  <c r="I7066" i="1" s="1"/>
  <c r="J7066" i="1" s="1"/>
  <c r="I7067" i="1" a="1"/>
  <c r="I7067" i="1" s="1"/>
  <c r="J7067" i="1" s="1"/>
  <c r="I7068" i="1" a="1"/>
  <c r="I7068" i="1" s="1"/>
  <c r="J7068" i="1" s="1"/>
  <c r="I7069" i="1" a="1"/>
  <c r="I7069" i="1" s="1"/>
  <c r="J7069" i="1" s="1"/>
  <c r="I7070" i="1" a="1"/>
  <c r="I7070" i="1" s="1"/>
  <c r="J7070" i="1" s="1"/>
  <c r="I7071" i="1" a="1"/>
  <c r="I7071" i="1" s="1"/>
  <c r="J7071" i="1" s="1"/>
  <c r="I7072" i="1" a="1"/>
  <c r="I7072" i="1" s="1"/>
  <c r="J7072" i="1" s="1"/>
  <c r="I7073" i="1" a="1"/>
  <c r="I7073" i="1" s="1"/>
  <c r="J7073" i="1" s="1"/>
  <c r="I7074" i="1" a="1"/>
  <c r="I7074" i="1" s="1"/>
  <c r="J7074" i="1" s="1"/>
  <c r="I7075" i="1" a="1"/>
  <c r="I7075" i="1" s="1"/>
  <c r="J7075" i="1" s="1"/>
  <c r="I7076" i="1" a="1"/>
  <c r="I7076" i="1" s="1"/>
  <c r="J7076" i="1" s="1"/>
  <c r="I7077" i="1" a="1"/>
  <c r="I7077" i="1" s="1"/>
  <c r="J7077" i="1" s="1"/>
  <c r="I7078" i="1" a="1"/>
  <c r="I7078" i="1" s="1"/>
  <c r="J7078" i="1" s="1"/>
  <c r="I7079" i="1" a="1"/>
  <c r="I7079" i="1" s="1"/>
  <c r="J7079" i="1" s="1"/>
  <c r="I7080" i="1" a="1"/>
  <c r="I7080" i="1" s="1"/>
  <c r="J7080" i="1" s="1"/>
  <c r="I7081" i="1" a="1"/>
  <c r="I7081" i="1" s="1"/>
  <c r="J7081" i="1" s="1"/>
  <c r="I7082" i="1" a="1"/>
  <c r="I7082" i="1" s="1"/>
  <c r="J7082" i="1" s="1"/>
  <c r="I7083" i="1" a="1"/>
  <c r="I7083" i="1" s="1"/>
  <c r="J7083" i="1" s="1"/>
  <c r="I7084" i="1" a="1"/>
  <c r="I7084" i="1" s="1"/>
  <c r="J7084" i="1" s="1"/>
  <c r="I7085" i="1" a="1"/>
  <c r="I7085" i="1" s="1"/>
  <c r="J7085" i="1" s="1"/>
  <c r="I7086" i="1" a="1"/>
  <c r="I7086" i="1" s="1"/>
  <c r="J7086" i="1" s="1"/>
  <c r="I7087" i="1" a="1"/>
  <c r="I7087" i="1" s="1"/>
  <c r="J7087" i="1" s="1"/>
  <c r="I7088" i="1" a="1"/>
  <c r="I7088" i="1" s="1"/>
  <c r="J7088" i="1" s="1"/>
  <c r="I7089" i="1" a="1"/>
  <c r="I7089" i="1" s="1"/>
  <c r="J7089" i="1" s="1"/>
  <c r="I7090" i="1" a="1"/>
  <c r="I7090" i="1" s="1"/>
  <c r="J7090" i="1" s="1"/>
  <c r="I7091" i="1" a="1"/>
  <c r="I7091" i="1" s="1"/>
  <c r="J7091" i="1" s="1"/>
  <c r="I7092" i="1" a="1"/>
  <c r="I7092" i="1" s="1"/>
  <c r="J7092" i="1" s="1"/>
  <c r="I7093" i="1" a="1"/>
  <c r="I7093" i="1" s="1"/>
  <c r="J7093" i="1" s="1"/>
  <c r="I7094" i="1" a="1"/>
  <c r="I7094" i="1" s="1"/>
  <c r="J7094" i="1" s="1"/>
  <c r="I7095" i="1" a="1"/>
  <c r="I7095" i="1" s="1"/>
  <c r="J7095" i="1" s="1"/>
  <c r="I7096" i="1" a="1"/>
  <c r="I7096" i="1" s="1"/>
  <c r="J7096" i="1" s="1"/>
  <c r="I7097" i="1" a="1"/>
  <c r="I7097" i="1" s="1"/>
  <c r="J7097" i="1" s="1"/>
  <c r="I7098" i="1" a="1"/>
  <c r="I7098" i="1" s="1"/>
  <c r="J7098" i="1" s="1"/>
  <c r="I7099" i="1" a="1"/>
  <c r="I7099" i="1" s="1"/>
  <c r="J7099" i="1" s="1"/>
  <c r="I7100" i="1" a="1"/>
  <c r="I7100" i="1" s="1"/>
  <c r="J7100" i="1" s="1"/>
  <c r="I7101" i="1" a="1"/>
  <c r="I7101" i="1" s="1"/>
  <c r="J7101" i="1" s="1"/>
  <c r="I7102" i="1" a="1"/>
  <c r="I7102" i="1" s="1"/>
  <c r="J7102" i="1" s="1"/>
  <c r="I7103" i="1" a="1"/>
  <c r="I7103" i="1" s="1"/>
  <c r="J7103" i="1" s="1"/>
  <c r="I7104" i="1" a="1"/>
  <c r="I7104" i="1" s="1"/>
  <c r="J7104" i="1" s="1"/>
  <c r="I7105" i="1" a="1"/>
  <c r="I7105" i="1" s="1"/>
  <c r="J7105" i="1" s="1"/>
  <c r="I7106" i="1" a="1"/>
  <c r="I7106" i="1" s="1"/>
  <c r="J7106" i="1" s="1"/>
  <c r="I7107" i="1" a="1"/>
  <c r="I7107" i="1" s="1"/>
  <c r="J7107" i="1" s="1"/>
  <c r="I7108" i="1" a="1"/>
  <c r="I7108" i="1" s="1"/>
  <c r="J7108" i="1" s="1"/>
  <c r="I7109" i="1" a="1"/>
  <c r="I7109" i="1" s="1"/>
  <c r="J7109" i="1" s="1"/>
  <c r="I7110" i="1" a="1"/>
  <c r="I7110" i="1" s="1"/>
  <c r="J7110" i="1" s="1"/>
  <c r="I7111" i="1" a="1"/>
  <c r="I7111" i="1" s="1"/>
  <c r="J7111" i="1" s="1"/>
  <c r="I7112" i="1" a="1"/>
  <c r="I7112" i="1" s="1"/>
  <c r="J7112" i="1" s="1"/>
  <c r="I7113" i="1" a="1"/>
  <c r="I7113" i="1" s="1"/>
  <c r="J7113" i="1" s="1"/>
  <c r="I7114" i="1" a="1"/>
  <c r="I7114" i="1" s="1"/>
  <c r="J7114" i="1" s="1"/>
  <c r="I7115" i="1" a="1"/>
  <c r="I7115" i="1" s="1"/>
  <c r="J7115" i="1" s="1"/>
  <c r="I7116" i="1" a="1"/>
  <c r="I7116" i="1" s="1"/>
  <c r="J7116" i="1" s="1"/>
  <c r="I7117" i="1" a="1"/>
  <c r="I7117" i="1"/>
  <c r="J7117" i="1" s="1"/>
  <c r="I7118" i="1" a="1"/>
  <c r="I7118" i="1"/>
  <c r="J7118" i="1" s="1"/>
  <c r="I7119" i="1" a="1"/>
  <c r="I7119" i="1"/>
  <c r="J7119" i="1" s="1"/>
  <c r="I7120" i="1" a="1"/>
  <c r="I7120" i="1" s="1"/>
  <c r="J7120" i="1" s="1"/>
  <c r="I7121" i="1" a="1"/>
  <c r="I7121" i="1" s="1"/>
  <c r="J7121" i="1" s="1"/>
  <c r="I7122" i="1" a="1"/>
  <c r="I7122" i="1" s="1"/>
  <c r="J7122" i="1" s="1"/>
  <c r="I7123" i="1" a="1"/>
  <c r="I7123" i="1" s="1"/>
  <c r="J7123" i="1" s="1"/>
  <c r="I7124" i="1" a="1"/>
  <c r="I7124" i="1" s="1"/>
  <c r="J7124" i="1" s="1"/>
  <c r="I7125" i="1" a="1"/>
  <c r="I7125" i="1"/>
  <c r="J7125" i="1" s="1"/>
  <c r="I7126" i="1" a="1"/>
  <c r="I7126" i="1"/>
  <c r="J7126" i="1" s="1"/>
  <c r="I7127" i="1" a="1"/>
  <c r="I7127" i="1"/>
  <c r="J7127" i="1" s="1"/>
  <c r="I7128" i="1" a="1"/>
  <c r="I7128" i="1" s="1"/>
  <c r="J7128" i="1" s="1"/>
  <c r="I7129" i="1" a="1"/>
  <c r="I7129" i="1" s="1"/>
  <c r="J7129" i="1" s="1"/>
  <c r="I7130" i="1" a="1"/>
  <c r="I7130" i="1" s="1"/>
  <c r="J7130" i="1" s="1"/>
  <c r="I7131" i="1" a="1"/>
  <c r="I7131" i="1" s="1"/>
  <c r="J7131" i="1" s="1"/>
  <c r="I7132" i="1" a="1"/>
  <c r="I7132" i="1" s="1"/>
  <c r="J7132" i="1" s="1"/>
  <c r="I7133" i="1" a="1"/>
  <c r="I7133" i="1"/>
  <c r="J7133" i="1" s="1"/>
  <c r="I7134" i="1" a="1"/>
  <c r="I7134" i="1"/>
  <c r="J7134" i="1" s="1"/>
  <c r="I7135" i="1" a="1"/>
  <c r="I7135" i="1"/>
  <c r="J7135" i="1" s="1"/>
  <c r="I7136" i="1" a="1"/>
  <c r="I7136" i="1" s="1"/>
  <c r="J7136" i="1" s="1"/>
  <c r="I7137" i="1" a="1"/>
  <c r="I7137" i="1" s="1"/>
  <c r="J7137" i="1" s="1"/>
  <c r="I7138" i="1" a="1"/>
  <c r="I7138" i="1" s="1"/>
  <c r="J7138" i="1" s="1"/>
  <c r="I7139" i="1" a="1"/>
  <c r="I7139" i="1" s="1"/>
  <c r="J7139" i="1" s="1"/>
  <c r="I7140" i="1" a="1"/>
  <c r="I7140" i="1" s="1"/>
  <c r="J7140" i="1" s="1"/>
  <c r="I7141" i="1" a="1"/>
  <c r="I7141" i="1"/>
  <c r="J7141" i="1" s="1"/>
  <c r="I7142" i="1" a="1"/>
  <c r="I7142" i="1"/>
  <c r="J7142" i="1" s="1"/>
  <c r="I7143" i="1" a="1"/>
  <c r="I7143" i="1"/>
  <c r="J7143" i="1" s="1"/>
  <c r="I7144" i="1" a="1"/>
  <c r="I7144" i="1" s="1"/>
  <c r="J7144" i="1" s="1"/>
  <c r="I7145" i="1" a="1"/>
  <c r="I7145" i="1" s="1"/>
  <c r="J7145" i="1" s="1"/>
  <c r="I7146" i="1" a="1"/>
  <c r="I7146" i="1" s="1"/>
  <c r="J7146" i="1" s="1"/>
  <c r="I7147" i="1" a="1"/>
  <c r="I7147" i="1" s="1"/>
  <c r="J7147" i="1" s="1"/>
  <c r="I7148" i="1" a="1"/>
  <c r="I7148" i="1" s="1"/>
  <c r="J7148" i="1" s="1"/>
  <c r="I7149" i="1" a="1"/>
  <c r="I7149" i="1"/>
  <c r="J7149" i="1" s="1"/>
  <c r="I7150" i="1" a="1"/>
  <c r="I7150" i="1"/>
  <c r="J7150" i="1" s="1"/>
  <c r="I7151" i="1" a="1"/>
  <c r="I7151" i="1"/>
  <c r="J7151" i="1" s="1"/>
  <c r="I7152" i="1" a="1"/>
  <c r="I7152" i="1" s="1"/>
  <c r="J7152" i="1" s="1"/>
  <c r="I7153" i="1" a="1"/>
  <c r="I7153" i="1" s="1"/>
  <c r="J7153" i="1" s="1"/>
  <c r="I7154" i="1" a="1"/>
  <c r="I7154" i="1" s="1"/>
  <c r="J7154" i="1" s="1"/>
  <c r="I7155" i="1" a="1"/>
  <c r="I7155" i="1" s="1"/>
  <c r="J7155" i="1" s="1"/>
  <c r="I7156" i="1" a="1"/>
  <c r="I7156" i="1" s="1"/>
  <c r="J7156" i="1" s="1"/>
  <c r="I7157" i="1" a="1"/>
  <c r="I7157" i="1"/>
  <c r="J7157" i="1" s="1"/>
  <c r="I7158" i="1" a="1"/>
  <c r="I7158" i="1"/>
  <c r="J7158" i="1" s="1"/>
  <c r="I7159" i="1" a="1"/>
  <c r="I7159" i="1"/>
  <c r="J7159" i="1" s="1"/>
  <c r="I7160" i="1" a="1"/>
  <c r="I7160" i="1" s="1"/>
  <c r="J7160" i="1" s="1"/>
  <c r="I7161" i="1" a="1"/>
  <c r="I7161" i="1" s="1"/>
  <c r="J7161" i="1" s="1"/>
  <c r="I7162" i="1" a="1"/>
  <c r="I7162" i="1" s="1"/>
  <c r="J7162" i="1" s="1"/>
  <c r="I7163" i="1" a="1"/>
  <c r="I7163" i="1" s="1"/>
  <c r="J7163" i="1" s="1"/>
  <c r="I7164" i="1" a="1"/>
  <c r="I7164" i="1" s="1"/>
  <c r="J7164" i="1" s="1"/>
  <c r="I7165" i="1" a="1"/>
  <c r="I7165" i="1"/>
  <c r="J7165" i="1" s="1"/>
  <c r="I7166" i="1" a="1"/>
  <c r="I7166" i="1"/>
  <c r="J7166" i="1" s="1"/>
  <c r="I7167" i="1" a="1"/>
  <c r="I7167" i="1"/>
  <c r="J7167" i="1" s="1"/>
  <c r="I7168" i="1" a="1"/>
  <c r="I7168" i="1" s="1"/>
  <c r="J7168" i="1" s="1"/>
  <c r="I7169" i="1" a="1"/>
  <c r="I7169" i="1" s="1"/>
  <c r="J7169" i="1" s="1"/>
  <c r="I7170" i="1" a="1"/>
  <c r="I7170" i="1" s="1"/>
  <c r="J7170" i="1" s="1"/>
  <c r="I7171" i="1" a="1"/>
  <c r="I7171" i="1" s="1"/>
  <c r="J7171" i="1" s="1"/>
  <c r="I7172" i="1" a="1"/>
  <c r="I7172" i="1" s="1"/>
  <c r="J7172" i="1" s="1"/>
  <c r="I7173" i="1" a="1"/>
  <c r="I7173" i="1"/>
  <c r="J7173" i="1" s="1"/>
  <c r="I7174" i="1" a="1"/>
  <c r="I7174" i="1"/>
  <c r="J7174" i="1" s="1"/>
  <c r="I7175" i="1" a="1"/>
  <c r="I7175" i="1"/>
  <c r="J7175" i="1" s="1"/>
  <c r="I7176" i="1" a="1"/>
  <c r="I7176" i="1" s="1"/>
  <c r="J7176" i="1" s="1"/>
  <c r="I7177" i="1" a="1"/>
  <c r="I7177" i="1" s="1"/>
  <c r="J7177" i="1" s="1"/>
  <c r="I7178" i="1" a="1"/>
  <c r="I7178" i="1" s="1"/>
  <c r="J7178" i="1" s="1"/>
  <c r="I7179" i="1" a="1"/>
  <c r="I7179" i="1" s="1"/>
  <c r="J7179" i="1" s="1"/>
  <c r="I7180" i="1" a="1"/>
  <c r="I7180" i="1" s="1"/>
  <c r="J7180" i="1" s="1"/>
  <c r="I7181" i="1" a="1"/>
  <c r="I7181" i="1"/>
  <c r="J7181" i="1" s="1"/>
  <c r="I7182" i="1" a="1"/>
  <c r="I7182" i="1"/>
  <c r="J7182" i="1" s="1"/>
  <c r="I7183" i="1" a="1"/>
  <c r="I7183" i="1"/>
  <c r="J7183" i="1" s="1"/>
  <c r="I7184" i="1" a="1"/>
  <c r="I7184" i="1" s="1"/>
  <c r="J7184" i="1" s="1"/>
  <c r="I7185" i="1" a="1"/>
  <c r="I7185" i="1" s="1"/>
  <c r="J7185" i="1" s="1"/>
  <c r="I7186" i="1" a="1"/>
  <c r="I7186" i="1" s="1"/>
  <c r="J7186" i="1" s="1"/>
  <c r="I7187" i="1" a="1"/>
  <c r="I7187" i="1" s="1"/>
  <c r="J7187" i="1" s="1"/>
  <c r="I7188" i="1" a="1"/>
  <c r="I7188" i="1" s="1"/>
  <c r="J7188" i="1" s="1"/>
  <c r="I7189" i="1" a="1"/>
  <c r="I7189" i="1"/>
  <c r="J7189" i="1" s="1"/>
  <c r="I7190" i="1" a="1"/>
  <c r="I7190" i="1"/>
  <c r="J7190" i="1" s="1"/>
  <c r="I7191" i="1" a="1"/>
  <c r="I7191" i="1"/>
  <c r="J7191" i="1" s="1"/>
  <c r="I7192" i="1" a="1"/>
  <c r="I7192" i="1" s="1"/>
  <c r="J7192" i="1" s="1"/>
  <c r="I7193" i="1" a="1"/>
  <c r="I7193" i="1" s="1"/>
  <c r="J7193" i="1" s="1"/>
  <c r="I7194" i="1" a="1"/>
  <c r="I7194" i="1" s="1"/>
  <c r="J7194" i="1" s="1"/>
  <c r="I7195" i="1" a="1"/>
  <c r="I7195" i="1" s="1"/>
  <c r="J7195" i="1" s="1"/>
  <c r="I7196" i="1" a="1"/>
  <c r="I7196" i="1" s="1"/>
  <c r="J7196" i="1" s="1"/>
  <c r="I7197" i="1" a="1"/>
  <c r="I7197" i="1"/>
  <c r="J7197" i="1" s="1"/>
  <c r="I7198" i="1" a="1"/>
  <c r="I7198" i="1"/>
  <c r="J7198" i="1" s="1"/>
  <c r="I7199" i="1" a="1"/>
  <c r="I7199" i="1"/>
  <c r="J7199" i="1" s="1"/>
  <c r="I7200" i="1" a="1"/>
  <c r="I7200" i="1" s="1"/>
  <c r="J7200" i="1" s="1"/>
  <c r="I7201" i="1" a="1"/>
  <c r="I7201" i="1" s="1"/>
  <c r="J7201" i="1" s="1"/>
  <c r="I7202" i="1" a="1"/>
  <c r="I7202" i="1" s="1"/>
  <c r="J7202" i="1" s="1"/>
  <c r="I7203" i="1" a="1"/>
  <c r="I7203" i="1" s="1"/>
  <c r="J7203" i="1" s="1"/>
  <c r="I7204" i="1" a="1"/>
  <c r="I7204" i="1" s="1"/>
  <c r="J7204" i="1" s="1"/>
  <c r="I7205" i="1" a="1"/>
  <c r="I7205" i="1"/>
  <c r="J7205" i="1" s="1"/>
  <c r="I7206" i="1" a="1"/>
  <c r="I7206" i="1"/>
  <c r="J7206" i="1" s="1"/>
  <c r="I7207" i="1" a="1"/>
  <c r="I7207" i="1"/>
  <c r="J7207" i="1" s="1"/>
  <c r="I7208" i="1" a="1"/>
  <c r="I7208" i="1" s="1"/>
  <c r="J7208" i="1" s="1"/>
  <c r="I7209" i="1" a="1"/>
  <c r="I7209" i="1" s="1"/>
  <c r="J7209" i="1" s="1"/>
  <c r="I7210" i="1" a="1"/>
  <c r="I7210" i="1" s="1"/>
  <c r="J7210" i="1" s="1"/>
  <c r="I7211" i="1" a="1"/>
  <c r="I7211" i="1" s="1"/>
  <c r="J7211" i="1" s="1"/>
  <c r="I7212" i="1" a="1"/>
  <c r="I7212" i="1" s="1"/>
  <c r="J7212" i="1" s="1"/>
  <c r="I7213" i="1" a="1"/>
  <c r="I7213" i="1"/>
  <c r="J7213" i="1" s="1"/>
  <c r="I7214" i="1" a="1"/>
  <c r="I7214" i="1"/>
  <c r="J7214" i="1" s="1"/>
  <c r="I7215" i="1" a="1"/>
  <c r="I7215" i="1"/>
  <c r="J7215" i="1" s="1"/>
  <c r="I7216" i="1" a="1"/>
  <c r="I7216" i="1" s="1"/>
  <c r="J7216" i="1" s="1"/>
  <c r="I7217" i="1" a="1"/>
  <c r="I7217" i="1" s="1"/>
  <c r="J7217" i="1" s="1"/>
  <c r="I7218" i="1" a="1"/>
  <c r="I7218" i="1" s="1"/>
  <c r="J7218" i="1" s="1"/>
  <c r="I7219" i="1" a="1"/>
  <c r="I7219" i="1" s="1"/>
  <c r="J7219" i="1" s="1"/>
  <c r="I7220" i="1" a="1"/>
  <c r="I7220" i="1" s="1"/>
  <c r="J7220" i="1" s="1"/>
  <c r="I2" i="1" a="1"/>
  <c r="I2" i="1" s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" i="2"/>
  <c r="T26" i="3" l="1" a="1"/>
  <c r="T26" i="3" s="1"/>
  <c r="T27" i="3" a="1"/>
  <c r="T27" i="3" s="1"/>
  <c r="T25" i="3" a="1"/>
  <c r="T25" i="3" s="1"/>
  <c r="T24" i="3" a="1"/>
  <c r="T24" i="3" s="1"/>
  <c r="T33" i="3" s="1"/>
  <c r="T34" i="3"/>
  <c r="K68" i="7"/>
  <c r="J68" i="7"/>
  <c r="J71" i="7"/>
  <c r="K71" i="7"/>
  <c r="K75" i="7"/>
  <c r="J75" i="7"/>
  <c r="K85" i="7"/>
  <c r="J85" i="7"/>
  <c r="J89" i="7"/>
  <c r="K89" i="7"/>
  <c r="J114" i="7"/>
  <c r="K114" i="7"/>
  <c r="K127" i="7"/>
  <c r="J127" i="7"/>
  <c r="K137" i="7"/>
  <c r="J137" i="7"/>
  <c r="K141" i="7"/>
  <c r="J141" i="7"/>
  <c r="J145" i="7"/>
  <c r="K145" i="7"/>
  <c r="K149" i="7"/>
  <c r="J149" i="7"/>
  <c r="K181" i="7"/>
  <c r="J181" i="7"/>
  <c r="K185" i="7"/>
  <c r="J185" i="7"/>
  <c r="J200" i="7"/>
  <c r="K200" i="7"/>
  <c r="K228" i="7"/>
  <c r="J228" i="7"/>
  <c r="K235" i="7"/>
  <c r="J235" i="7"/>
  <c r="K255" i="7"/>
  <c r="J255" i="7"/>
  <c r="K263" i="7"/>
  <c r="J263" i="7"/>
  <c r="K267" i="7"/>
  <c r="J267" i="7"/>
  <c r="K271" i="7"/>
  <c r="J271" i="7"/>
  <c r="K283" i="7"/>
  <c r="J283" i="7"/>
  <c r="K287" i="7"/>
  <c r="J287" i="7"/>
  <c r="K295" i="7"/>
  <c r="J295" i="7"/>
  <c r="K299" i="7"/>
  <c r="J299" i="7"/>
  <c r="K303" i="7"/>
  <c r="J303" i="7"/>
  <c r="K330" i="7"/>
  <c r="J330" i="7"/>
  <c r="K366" i="7"/>
  <c r="J366" i="7"/>
  <c r="K370" i="7"/>
  <c r="J370" i="7"/>
  <c r="K378" i="7"/>
  <c r="J378" i="7"/>
  <c r="K387" i="7"/>
  <c r="J387" i="7"/>
  <c r="K391" i="7"/>
  <c r="J391" i="7"/>
  <c r="K397" i="7"/>
  <c r="J397" i="7"/>
  <c r="K435" i="7"/>
  <c r="J435" i="7"/>
  <c r="K452" i="7"/>
  <c r="J452" i="7"/>
  <c r="K456" i="7"/>
  <c r="J456" i="7"/>
  <c r="K484" i="7"/>
  <c r="J484" i="7"/>
  <c r="K517" i="7"/>
  <c r="J517" i="7"/>
  <c r="K529" i="7"/>
  <c r="J529" i="7"/>
  <c r="J548" i="7"/>
  <c r="K548" i="7"/>
  <c r="K575" i="7"/>
  <c r="J575" i="7"/>
  <c r="K611" i="7"/>
  <c r="J611" i="7"/>
  <c r="K649" i="7"/>
  <c r="J649" i="7"/>
  <c r="K655" i="7"/>
  <c r="J655" i="7"/>
  <c r="K670" i="7"/>
  <c r="J670" i="7"/>
  <c r="K677" i="7"/>
  <c r="J677" i="7"/>
  <c r="K688" i="7"/>
  <c r="J688" i="7"/>
  <c r="K796" i="7"/>
  <c r="J796" i="7"/>
  <c r="K832" i="7"/>
  <c r="J832" i="7"/>
  <c r="K861" i="7"/>
  <c r="J861" i="7"/>
  <c r="J4" i="7"/>
  <c r="K4" i="7"/>
  <c r="J8" i="7"/>
  <c r="K8" i="7"/>
  <c r="J12" i="7"/>
  <c r="K12" i="7"/>
  <c r="J16" i="7"/>
  <c r="K16" i="7"/>
  <c r="K24" i="7"/>
  <c r="J24" i="7"/>
  <c r="K28" i="7"/>
  <c r="J28" i="7"/>
  <c r="K37" i="7"/>
  <c r="J37" i="7"/>
  <c r="K41" i="7"/>
  <c r="J41" i="7"/>
  <c r="K45" i="7"/>
  <c r="J45" i="7"/>
  <c r="K57" i="7"/>
  <c r="J57" i="7"/>
  <c r="K63" i="7"/>
  <c r="J63" i="7"/>
  <c r="K95" i="7"/>
  <c r="J95" i="7"/>
  <c r="K99" i="7"/>
  <c r="J99" i="7"/>
  <c r="K103" i="7"/>
  <c r="J103" i="7"/>
  <c r="J160" i="7"/>
  <c r="K160" i="7"/>
  <c r="K164" i="7"/>
  <c r="J164" i="7"/>
  <c r="J170" i="7"/>
  <c r="K170" i="7"/>
  <c r="K174" i="7"/>
  <c r="J174" i="7"/>
  <c r="K178" i="7"/>
  <c r="J178" i="7"/>
  <c r="K194" i="7"/>
  <c r="J194" i="7"/>
  <c r="J209" i="7"/>
  <c r="K209" i="7"/>
  <c r="K216" i="7"/>
  <c r="J216" i="7"/>
  <c r="K220" i="7"/>
  <c r="J220" i="7"/>
  <c r="K244" i="7"/>
  <c r="J244" i="7"/>
  <c r="K310" i="7"/>
  <c r="J310" i="7"/>
  <c r="K319" i="7"/>
  <c r="J319" i="7"/>
  <c r="K337" i="7"/>
  <c r="J337" i="7"/>
  <c r="K341" i="7"/>
  <c r="J341" i="7"/>
  <c r="J345" i="7"/>
  <c r="K345" i="7"/>
  <c r="K463" i="7"/>
  <c r="J463" i="7"/>
  <c r="K477" i="7"/>
  <c r="J477" i="7"/>
  <c r="K481" i="7"/>
  <c r="J481" i="7"/>
  <c r="K488" i="7"/>
  <c r="J488" i="7"/>
  <c r="K491" i="7"/>
  <c r="J491" i="7"/>
  <c r="K555" i="7"/>
  <c r="J555" i="7"/>
  <c r="K559" i="7"/>
  <c r="J559" i="7"/>
  <c r="K625" i="7"/>
  <c r="J625" i="7"/>
  <c r="K658" i="7"/>
  <c r="J658" i="7"/>
  <c r="K674" i="7"/>
  <c r="J674" i="7"/>
  <c r="K681" i="7"/>
  <c r="J681" i="7"/>
  <c r="K700" i="7"/>
  <c r="J700" i="7"/>
  <c r="K708" i="7"/>
  <c r="J708" i="7"/>
  <c r="K717" i="7"/>
  <c r="J717" i="7"/>
  <c r="K723" i="7"/>
  <c r="J723" i="7"/>
  <c r="K726" i="7"/>
  <c r="J726" i="7"/>
  <c r="K759" i="7"/>
  <c r="J759" i="7"/>
  <c r="K768" i="7"/>
  <c r="J768" i="7"/>
  <c r="K965" i="7"/>
  <c r="J965" i="7"/>
  <c r="K69" i="7"/>
  <c r="J69" i="7"/>
  <c r="J72" i="7"/>
  <c r="K72" i="7"/>
  <c r="K76" i="7"/>
  <c r="J76" i="7"/>
  <c r="K82" i="7"/>
  <c r="J82" i="7"/>
  <c r="J86" i="7"/>
  <c r="K86" i="7"/>
  <c r="K115" i="7"/>
  <c r="J115" i="7"/>
  <c r="K131" i="7"/>
  <c r="J131" i="7"/>
  <c r="K138" i="7"/>
  <c r="J138" i="7"/>
  <c r="K142" i="7"/>
  <c r="J142" i="7"/>
  <c r="K146" i="7"/>
  <c r="J146" i="7"/>
  <c r="K150" i="7"/>
  <c r="J150" i="7"/>
  <c r="J167" i="7"/>
  <c r="K167" i="7"/>
  <c r="J182" i="7"/>
  <c r="K182" i="7"/>
  <c r="J186" i="7"/>
  <c r="K186" i="7"/>
  <c r="J201" i="7"/>
  <c r="K201" i="7"/>
  <c r="J232" i="7"/>
  <c r="K232" i="7"/>
  <c r="K236" i="7"/>
  <c r="J236" i="7"/>
  <c r="K256" i="7"/>
  <c r="J256" i="7"/>
  <c r="K264" i="7"/>
  <c r="J264" i="7"/>
  <c r="K268" i="7"/>
  <c r="J268" i="7"/>
  <c r="K272" i="7"/>
  <c r="J272" i="7"/>
  <c r="K284" i="7"/>
  <c r="J284" i="7"/>
  <c r="K288" i="7"/>
  <c r="J288" i="7"/>
  <c r="K296" i="7"/>
  <c r="J296" i="7"/>
  <c r="K300" i="7"/>
  <c r="J300" i="7"/>
  <c r="K331" i="7"/>
  <c r="J331" i="7"/>
  <c r="K367" i="7"/>
  <c r="J367" i="7"/>
  <c r="K371" i="7"/>
  <c r="J371" i="7"/>
  <c r="K388" i="7"/>
  <c r="J388" i="7"/>
  <c r="K395" i="7"/>
  <c r="J395" i="7"/>
  <c r="K420" i="7"/>
  <c r="J420" i="7"/>
  <c r="K436" i="7"/>
  <c r="J436" i="7"/>
  <c r="K440" i="7"/>
  <c r="J440" i="7"/>
  <c r="K453" i="7"/>
  <c r="J453" i="7"/>
  <c r="K511" i="7"/>
  <c r="J511" i="7"/>
  <c r="K549" i="7"/>
  <c r="J549" i="7"/>
  <c r="K590" i="7"/>
  <c r="J590" i="7"/>
  <c r="K594" i="7"/>
  <c r="J594" i="7"/>
  <c r="K635" i="7"/>
  <c r="J635" i="7"/>
  <c r="K653" i="7"/>
  <c r="J653" i="7"/>
  <c r="K662" i="7"/>
  <c r="J662" i="7"/>
  <c r="K668" i="7"/>
  <c r="J668" i="7"/>
  <c r="K671" i="7"/>
  <c r="J671" i="7"/>
  <c r="K735" i="7"/>
  <c r="J735" i="7"/>
  <c r="K826" i="7"/>
  <c r="J826" i="7"/>
  <c r="K886" i="7"/>
  <c r="J886" i="7"/>
  <c r="J5" i="7"/>
  <c r="K5" i="7"/>
  <c r="J9" i="7"/>
  <c r="K9" i="7"/>
  <c r="J13" i="7"/>
  <c r="K13" i="7"/>
  <c r="K25" i="7"/>
  <c r="J25" i="7"/>
  <c r="K29" i="7"/>
  <c r="J29" i="7"/>
  <c r="J38" i="7"/>
  <c r="K38" i="7"/>
  <c r="K42" i="7"/>
  <c r="J42" i="7"/>
  <c r="J46" i="7"/>
  <c r="K46" i="7"/>
  <c r="K54" i="7"/>
  <c r="J54" i="7"/>
  <c r="J66" i="7"/>
  <c r="K66" i="7"/>
  <c r="J96" i="7"/>
  <c r="K96" i="7"/>
  <c r="J100" i="7"/>
  <c r="K100" i="7"/>
  <c r="K104" i="7"/>
  <c r="J104" i="7"/>
  <c r="J161" i="7"/>
  <c r="K161" i="7"/>
  <c r="K165" i="7"/>
  <c r="J165" i="7"/>
  <c r="K171" i="7"/>
  <c r="J171" i="7"/>
  <c r="K175" i="7"/>
  <c r="J175" i="7"/>
  <c r="K179" i="7"/>
  <c r="J179" i="7"/>
  <c r="J198" i="7"/>
  <c r="K198" i="7"/>
  <c r="K213" i="7"/>
  <c r="J213" i="7"/>
  <c r="K217" i="7"/>
  <c r="J217" i="7"/>
  <c r="K221" i="7"/>
  <c r="J221" i="7"/>
  <c r="J245" i="7"/>
  <c r="K245" i="7"/>
  <c r="K250" i="7"/>
  <c r="J250" i="7"/>
  <c r="K311" i="7"/>
  <c r="J311" i="7"/>
  <c r="K316" i="7"/>
  <c r="J316" i="7"/>
  <c r="K320" i="7"/>
  <c r="J320" i="7"/>
  <c r="K338" i="7"/>
  <c r="J338" i="7"/>
  <c r="K342" i="7"/>
  <c r="J342" i="7"/>
  <c r="K346" i="7"/>
  <c r="J346" i="7"/>
  <c r="K425" i="7"/>
  <c r="J425" i="7"/>
  <c r="K429" i="7"/>
  <c r="J429" i="7"/>
  <c r="K474" i="7"/>
  <c r="J474" i="7"/>
  <c r="J492" i="7"/>
  <c r="K492" i="7"/>
  <c r="K515" i="7"/>
  <c r="J515" i="7"/>
  <c r="K560" i="7"/>
  <c r="J560" i="7"/>
  <c r="K606" i="7"/>
  <c r="J606" i="7"/>
  <c r="K641" i="7"/>
  <c r="J641" i="7"/>
  <c r="K721" i="7"/>
  <c r="J721" i="7"/>
  <c r="K730" i="7"/>
  <c r="J730" i="7"/>
  <c r="K748" i="7"/>
  <c r="J748" i="7"/>
  <c r="K807" i="7"/>
  <c r="J807" i="7"/>
  <c r="K848" i="7"/>
  <c r="J848" i="7"/>
  <c r="K925" i="7"/>
  <c r="J925" i="7"/>
  <c r="K22" i="7"/>
  <c r="J22" i="7"/>
  <c r="K35" i="7"/>
  <c r="J35" i="7"/>
  <c r="K73" i="7"/>
  <c r="J73" i="7"/>
  <c r="K77" i="7"/>
  <c r="J77" i="7"/>
  <c r="K83" i="7"/>
  <c r="J83" i="7"/>
  <c r="J87" i="7"/>
  <c r="K87" i="7"/>
  <c r="J112" i="7"/>
  <c r="K112" i="7"/>
  <c r="J116" i="7"/>
  <c r="K116" i="7"/>
  <c r="K135" i="7"/>
  <c r="J135" i="7"/>
  <c r="K139" i="7"/>
  <c r="J139" i="7"/>
  <c r="J143" i="7"/>
  <c r="K143" i="7"/>
  <c r="K147" i="7"/>
  <c r="J147" i="7"/>
  <c r="K151" i="7"/>
  <c r="J151" i="7"/>
  <c r="K183" i="7"/>
  <c r="J183" i="7"/>
  <c r="K187" i="7"/>
  <c r="J187" i="7"/>
  <c r="K202" i="7"/>
  <c r="J202" i="7"/>
  <c r="J207" i="7"/>
  <c r="K207" i="7"/>
  <c r="J233" i="7"/>
  <c r="K233" i="7"/>
  <c r="K257" i="7"/>
  <c r="J257" i="7"/>
  <c r="J265" i="7"/>
  <c r="K265" i="7"/>
  <c r="J269" i="7"/>
  <c r="K269" i="7"/>
  <c r="J273" i="7"/>
  <c r="K273" i="7"/>
  <c r="K281" i="7"/>
  <c r="J281" i="7"/>
  <c r="K285" i="7"/>
  <c r="J285" i="7"/>
  <c r="K297" i="7"/>
  <c r="J297" i="7"/>
  <c r="K301" i="7"/>
  <c r="J301" i="7"/>
  <c r="K328" i="7"/>
  <c r="J328" i="7"/>
  <c r="K332" i="7"/>
  <c r="J332" i="7"/>
  <c r="K364" i="7"/>
  <c r="J364" i="7"/>
  <c r="K368" i="7"/>
  <c r="J368" i="7"/>
  <c r="K380" i="7"/>
  <c r="J380" i="7"/>
  <c r="K389" i="7"/>
  <c r="J389" i="7"/>
  <c r="K393" i="7"/>
  <c r="J393" i="7"/>
  <c r="K417" i="7"/>
  <c r="J417" i="7"/>
  <c r="K433" i="7"/>
  <c r="J433" i="7"/>
  <c r="K437" i="7"/>
  <c r="J437" i="7"/>
  <c r="K450" i="7"/>
  <c r="J450" i="7"/>
  <c r="K454" i="7"/>
  <c r="J454" i="7"/>
  <c r="K461" i="7"/>
  <c r="J461" i="7"/>
  <c r="K550" i="7"/>
  <c r="J550" i="7"/>
  <c r="K573" i="7"/>
  <c r="J573" i="7"/>
  <c r="J585" i="7"/>
  <c r="K585" i="7"/>
  <c r="K595" i="7"/>
  <c r="J595" i="7"/>
  <c r="K613" i="7"/>
  <c r="J613" i="7"/>
  <c r="K651" i="7"/>
  <c r="J651" i="7"/>
  <c r="K666" i="7"/>
  <c r="J666" i="7"/>
  <c r="K672" i="7"/>
  <c r="J672" i="7"/>
  <c r="K706" i="7"/>
  <c r="J706" i="7"/>
  <c r="K739" i="7"/>
  <c r="J739" i="7"/>
  <c r="K856" i="7"/>
  <c r="J856" i="7"/>
  <c r="J6" i="7"/>
  <c r="K6" i="7"/>
  <c r="J10" i="7"/>
  <c r="K10" i="7"/>
  <c r="J14" i="7"/>
  <c r="K14" i="7"/>
  <c r="K26" i="7"/>
  <c r="J26" i="7"/>
  <c r="K39" i="7"/>
  <c r="J39" i="7"/>
  <c r="J43" i="7"/>
  <c r="K43" i="7"/>
  <c r="K47" i="7"/>
  <c r="J47" i="7"/>
  <c r="K55" i="7"/>
  <c r="J55" i="7"/>
  <c r="K61" i="7"/>
  <c r="J61" i="7"/>
  <c r="J80" i="7"/>
  <c r="K80" i="7"/>
  <c r="K93" i="7"/>
  <c r="J93" i="7"/>
  <c r="K97" i="7"/>
  <c r="J97" i="7"/>
  <c r="K101" i="7"/>
  <c r="J101" i="7"/>
  <c r="K105" i="7"/>
  <c r="J105" i="7"/>
  <c r="J129" i="7"/>
  <c r="K129" i="7"/>
  <c r="K162" i="7"/>
  <c r="J162" i="7"/>
  <c r="J172" i="7"/>
  <c r="K172" i="7"/>
  <c r="J176" i="7"/>
  <c r="K176" i="7"/>
  <c r="J180" i="7"/>
  <c r="K180" i="7"/>
  <c r="K214" i="7"/>
  <c r="J214" i="7"/>
  <c r="K218" i="7"/>
  <c r="J218" i="7"/>
  <c r="J222" i="7"/>
  <c r="K222" i="7"/>
  <c r="J230" i="7"/>
  <c r="K230" i="7"/>
  <c r="J239" i="7"/>
  <c r="K239" i="7"/>
  <c r="K242" i="7"/>
  <c r="J242" i="7"/>
  <c r="K251" i="7"/>
  <c r="J251" i="7"/>
  <c r="K312" i="7"/>
  <c r="J312" i="7"/>
  <c r="K317" i="7"/>
  <c r="J317" i="7"/>
  <c r="J321" i="7"/>
  <c r="K321" i="7"/>
  <c r="K335" i="7"/>
  <c r="J335" i="7"/>
  <c r="K339" i="7"/>
  <c r="J339" i="7"/>
  <c r="K343" i="7"/>
  <c r="J343" i="7"/>
  <c r="K347" i="7"/>
  <c r="J347" i="7"/>
  <c r="K426" i="7"/>
  <c r="J426" i="7"/>
  <c r="K458" i="7"/>
  <c r="J458" i="7"/>
  <c r="K475" i="7"/>
  <c r="J475" i="7"/>
  <c r="K479" i="7"/>
  <c r="J479" i="7"/>
  <c r="K486" i="7"/>
  <c r="J486" i="7"/>
  <c r="K493" i="7"/>
  <c r="J493" i="7"/>
  <c r="K499" i="7"/>
  <c r="J499" i="7"/>
  <c r="J519" i="7"/>
  <c r="K519" i="7"/>
  <c r="K531" i="7"/>
  <c r="J531" i="7"/>
  <c r="K540" i="7"/>
  <c r="J540" i="7"/>
  <c r="K557" i="7"/>
  <c r="J557" i="7"/>
  <c r="J561" i="7"/>
  <c r="K561" i="7"/>
  <c r="K627" i="7"/>
  <c r="J627" i="7"/>
  <c r="K798" i="7"/>
  <c r="J798" i="7"/>
  <c r="K818" i="7"/>
  <c r="J818" i="7"/>
  <c r="K910" i="7"/>
  <c r="J910" i="7"/>
  <c r="K963" i="7"/>
  <c r="J963" i="7"/>
  <c r="K988" i="7"/>
  <c r="J988" i="7"/>
  <c r="K74" i="7"/>
  <c r="J74" i="7"/>
  <c r="K84" i="7"/>
  <c r="J84" i="7"/>
  <c r="J88" i="7"/>
  <c r="K88" i="7"/>
  <c r="K113" i="7"/>
  <c r="J113" i="7"/>
  <c r="J136" i="7"/>
  <c r="K136" i="7"/>
  <c r="K140" i="7"/>
  <c r="J140" i="7"/>
  <c r="J144" i="7"/>
  <c r="K144" i="7"/>
  <c r="K148" i="7"/>
  <c r="J148" i="7"/>
  <c r="J184" i="7"/>
  <c r="K184" i="7"/>
  <c r="J188" i="7"/>
  <c r="K188" i="7"/>
  <c r="J196" i="7"/>
  <c r="K196" i="7"/>
  <c r="K211" i="7"/>
  <c r="J211" i="7"/>
  <c r="K234" i="7"/>
  <c r="J234" i="7"/>
  <c r="K266" i="7"/>
  <c r="J266" i="7"/>
  <c r="K270" i="7"/>
  <c r="J270" i="7"/>
  <c r="K274" i="7"/>
  <c r="J274" i="7"/>
  <c r="K282" i="7"/>
  <c r="J282" i="7"/>
  <c r="K286" i="7"/>
  <c r="J286" i="7"/>
  <c r="K298" i="7"/>
  <c r="J298" i="7"/>
  <c r="K302" i="7"/>
  <c r="J302" i="7"/>
  <c r="K329" i="7"/>
  <c r="J329" i="7"/>
  <c r="K365" i="7"/>
  <c r="J365" i="7"/>
  <c r="K369" i="7"/>
  <c r="J369" i="7"/>
  <c r="K390" i="7"/>
  <c r="J390" i="7"/>
  <c r="K410" i="7"/>
  <c r="J410" i="7"/>
  <c r="K418" i="7"/>
  <c r="J418" i="7"/>
  <c r="K434" i="7"/>
  <c r="J434" i="7"/>
  <c r="K438" i="7"/>
  <c r="J438" i="7"/>
  <c r="K451" i="7"/>
  <c r="J451" i="7"/>
  <c r="K483" i="7"/>
  <c r="J483" i="7"/>
  <c r="K503" i="7"/>
  <c r="J503" i="7"/>
  <c r="K509" i="7"/>
  <c r="J509" i="7"/>
  <c r="K513" i="7"/>
  <c r="J513" i="7"/>
  <c r="K547" i="7"/>
  <c r="J547" i="7"/>
  <c r="K592" i="7"/>
  <c r="J592" i="7"/>
  <c r="K633" i="7"/>
  <c r="J633" i="7"/>
  <c r="K664" i="7"/>
  <c r="J664" i="7"/>
  <c r="K755" i="7"/>
  <c r="J755" i="7"/>
  <c r="K764" i="7"/>
  <c r="J764" i="7"/>
  <c r="K824" i="7"/>
  <c r="J824" i="7"/>
  <c r="K3" i="7"/>
  <c r="J3" i="7"/>
  <c r="K7" i="7"/>
  <c r="J7" i="7"/>
  <c r="K11" i="7"/>
  <c r="J11" i="7"/>
  <c r="K15" i="7"/>
  <c r="J15" i="7"/>
  <c r="K27" i="7"/>
  <c r="J27" i="7"/>
  <c r="K33" i="7"/>
  <c r="J33" i="7"/>
  <c r="J40" i="7"/>
  <c r="K40" i="7"/>
  <c r="J44" i="7"/>
  <c r="K44" i="7"/>
  <c r="K56" i="7"/>
  <c r="J56" i="7"/>
  <c r="J62" i="7"/>
  <c r="K62" i="7"/>
  <c r="K94" i="7"/>
  <c r="J94" i="7"/>
  <c r="J98" i="7"/>
  <c r="K98" i="7"/>
  <c r="K102" i="7"/>
  <c r="J102" i="7"/>
  <c r="J133" i="7"/>
  <c r="K133" i="7"/>
  <c r="K163" i="7"/>
  <c r="J163" i="7"/>
  <c r="K169" i="7"/>
  <c r="J169" i="7"/>
  <c r="K173" i="7"/>
  <c r="J173" i="7"/>
  <c r="K177" i="7"/>
  <c r="J177" i="7"/>
  <c r="K215" i="7"/>
  <c r="J215" i="7"/>
  <c r="K219" i="7"/>
  <c r="J219" i="7"/>
  <c r="K243" i="7"/>
  <c r="J243" i="7"/>
  <c r="K252" i="7"/>
  <c r="J252" i="7"/>
  <c r="K318" i="7"/>
  <c r="J318" i="7"/>
  <c r="K336" i="7"/>
  <c r="J336" i="7"/>
  <c r="K340" i="7"/>
  <c r="J340" i="7"/>
  <c r="K344" i="7"/>
  <c r="J344" i="7"/>
  <c r="K348" i="7"/>
  <c r="J348" i="7"/>
  <c r="K427" i="7"/>
  <c r="J427" i="7"/>
  <c r="K431" i="7"/>
  <c r="J431" i="7"/>
  <c r="K459" i="7"/>
  <c r="J459" i="7"/>
  <c r="K476" i="7"/>
  <c r="J476" i="7"/>
  <c r="K490" i="7"/>
  <c r="J490" i="7"/>
  <c r="K494" i="7"/>
  <c r="J494" i="7"/>
  <c r="K520" i="7"/>
  <c r="J520" i="7"/>
  <c r="K532" i="7"/>
  <c r="J532" i="7"/>
  <c r="K558" i="7"/>
  <c r="J558" i="7"/>
  <c r="K608" i="7"/>
  <c r="J608" i="7"/>
  <c r="K643" i="7"/>
  <c r="J643" i="7"/>
  <c r="K713" i="7"/>
  <c r="J713" i="7"/>
  <c r="K725" i="7"/>
  <c r="J725" i="7"/>
  <c r="K743" i="7"/>
  <c r="J743" i="7"/>
  <c r="K750" i="7"/>
  <c r="J750" i="7"/>
  <c r="K805" i="7"/>
  <c r="J805" i="7"/>
  <c r="K854" i="7"/>
  <c r="J854" i="7"/>
  <c r="K901" i="7"/>
  <c r="J901" i="7"/>
  <c r="K948" i="7"/>
  <c r="J948" i="7"/>
  <c r="J53" i="7"/>
  <c r="J31" i="7"/>
  <c r="J59" i="7"/>
  <c r="J117" i="7"/>
  <c r="J119" i="7"/>
  <c r="J121" i="7"/>
  <c r="J123" i="7"/>
  <c r="J125" i="7"/>
  <c r="K60" i="7"/>
  <c r="J224" i="7"/>
  <c r="J226" i="7"/>
  <c r="K373" i="7"/>
  <c r="J373" i="7"/>
  <c r="K108" i="7"/>
  <c r="K469" i="7"/>
  <c r="J469" i="7"/>
  <c r="K34" i="7"/>
  <c r="K78" i="7"/>
  <c r="K106" i="7"/>
  <c r="K110" i="7"/>
  <c r="J392" i="7"/>
  <c r="J419" i="7"/>
  <c r="J439" i="7"/>
  <c r="K485" i="7"/>
  <c r="J485" i="7"/>
  <c r="J487" i="7"/>
  <c r="J510" i="7"/>
  <c r="J514" i="7"/>
  <c r="J516" i="7"/>
  <c r="J518" i="7"/>
  <c r="J528" i="7"/>
  <c r="J530" i="7"/>
  <c r="K554" i="7"/>
  <c r="J554" i="7"/>
  <c r="J556" i="7"/>
  <c r="K605" i="7"/>
  <c r="J605" i="7"/>
  <c r="J607" i="7"/>
  <c r="J634" i="7"/>
  <c r="J650" i="7"/>
  <c r="K212" i="7"/>
  <c r="J673" i="7"/>
  <c r="K687" i="7"/>
  <c r="J687" i="7"/>
  <c r="K716" i="7"/>
  <c r="J716" i="7"/>
  <c r="K734" i="7"/>
  <c r="J734" i="7"/>
  <c r="K754" i="7"/>
  <c r="J754" i="7"/>
  <c r="J760" i="7"/>
  <c r="J769" i="7"/>
  <c r="K248" i="7"/>
  <c r="K781" i="7"/>
  <c r="J781" i="7"/>
  <c r="J797" i="7"/>
  <c r="K262" i="7"/>
  <c r="K831" i="7"/>
  <c r="J831" i="7"/>
  <c r="K837" i="7"/>
  <c r="J837" i="7"/>
  <c r="J840" i="7"/>
  <c r="J855" i="7"/>
  <c r="K858" i="7"/>
  <c r="J858" i="7"/>
  <c r="J880" i="7"/>
  <c r="K922" i="7"/>
  <c r="J922" i="7"/>
  <c r="K943" i="7"/>
  <c r="J943" i="7"/>
  <c r="J957" i="7"/>
  <c r="K979" i="7"/>
  <c r="J979" i="7"/>
  <c r="K1008" i="7"/>
  <c r="J1008" i="7"/>
  <c r="K1015" i="7"/>
  <c r="J1015" i="7"/>
  <c r="K1026" i="7"/>
  <c r="J1026" i="7"/>
  <c r="K1094" i="7"/>
  <c r="J1094" i="7"/>
  <c r="K1097" i="7"/>
  <c r="J1097" i="7"/>
  <c r="K1143" i="7"/>
  <c r="J1143" i="7"/>
  <c r="K1147" i="7"/>
  <c r="J1147" i="7"/>
  <c r="K1179" i="7"/>
  <c r="J1179" i="7"/>
  <c r="K1183" i="7"/>
  <c r="J1183" i="7"/>
  <c r="K1190" i="7"/>
  <c r="J1190" i="7"/>
  <c r="K1217" i="7"/>
  <c r="J1217" i="7"/>
  <c r="K1220" i="7"/>
  <c r="J1220" i="7"/>
  <c r="K1224" i="7"/>
  <c r="J1224" i="7"/>
  <c r="K1228" i="7"/>
  <c r="J1228" i="7"/>
  <c r="K1243" i="7"/>
  <c r="J1243" i="7"/>
  <c r="K1247" i="7"/>
  <c r="J1247" i="7"/>
  <c r="K1274" i="7"/>
  <c r="J1274" i="7"/>
  <c r="K1283" i="7"/>
  <c r="J1283" i="7"/>
  <c r="K1287" i="7"/>
  <c r="J1287" i="7"/>
  <c r="K1311" i="7"/>
  <c r="J1311" i="7"/>
  <c r="K1327" i="7"/>
  <c r="J1327" i="7"/>
  <c r="K1331" i="7"/>
  <c r="J1331" i="7"/>
  <c r="K1340" i="7"/>
  <c r="J1340" i="7"/>
  <c r="K1351" i="7"/>
  <c r="J1351" i="7"/>
  <c r="K1355" i="7"/>
  <c r="J1355" i="7"/>
  <c r="K1360" i="7"/>
  <c r="J1360" i="7"/>
  <c r="K1458" i="7"/>
  <c r="J1458" i="7"/>
  <c r="K1474" i="7"/>
  <c r="J1474" i="7"/>
  <c r="K1484" i="7"/>
  <c r="J1484" i="7"/>
  <c r="K1493" i="7"/>
  <c r="J1493" i="7"/>
  <c r="K1533" i="7"/>
  <c r="J1533" i="7"/>
  <c r="K1583" i="7"/>
  <c r="J1583" i="7"/>
  <c r="J18" i="7"/>
  <c r="K32" i="7"/>
  <c r="J91" i="7"/>
  <c r="J152" i="7"/>
  <c r="J154" i="7"/>
  <c r="J156" i="7"/>
  <c r="J158" i="7"/>
  <c r="K52" i="7"/>
  <c r="J190" i="7"/>
  <c r="J192" i="7"/>
  <c r="J203" i="7"/>
  <c r="J205" i="7"/>
  <c r="K23" i="7"/>
  <c r="K67" i="7"/>
  <c r="K130" i="7"/>
  <c r="K132" i="7"/>
  <c r="K460" i="7"/>
  <c r="J460" i="7"/>
  <c r="K498" i="7"/>
  <c r="J498" i="7"/>
  <c r="K506" i="7"/>
  <c r="J506" i="7"/>
  <c r="K563" i="7"/>
  <c r="J563" i="7"/>
  <c r="K197" i="7"/>
  <c r="K661" i="7"/>
  <c r="J661" i="7"/>
  <c r="K676" i="7"/>
  <c r="J676" i="7"/>
  <c r="K685" i="7"/>
  <c r="J685" i="7"/>
  <c r="K704" i="7"/>
  <c r="J704" i="7"/>
  <c r="K732" i="7"/>
  <c r="J732" i="7"/>
  <c r="K752" i="7"/>
  <c r="J752" i="7"/>
  <c r="K763" i="7"/>
  <c r="J763" i="7"/>
  <c r="K778" i="7"/>
  <c r="J778" i="7"/>
  <c r="K806" i="7"/>
  <c r="J806" i="7"/>
  <c r="K820" i="7"/>
  <c r="J820" i="7"/>
  <c r="K825" i="7"/>
  <c r="J825" i="7"/>
  <c r="K828" i="7"/>
  <c r="J828" i="7"/>
  <c r="K868" i="7"/>
  <c r="J868" i="7"/>
  <c r="K887" i="7"/>
  <c r="J887" i="7"/>
  <c r="K891" i="7"/>
  <c r="J891" i="7"/>
  <c r="K911" i="7"/>
  <c r="J911" i="7"/>
  <c r="K914" i="7"/>
  <c r="J914" i="7"/>
  <c r="K941" i="7"/>
  <c r="J941" i="7"/>
  <c r="K966" i="7"/>
  <c r="J966" i="7"/>
  <c r="K989" i="7"/>
  <c r="J989" i="7"/>
  <c r="K993" i="7"/>
  <c r="J993" i="7"/>
  <c r="K1005" i="7"/>
  <c r="J1005" i="7"/>
  <c r="K1019" i="7"/>
  <c r="J1019" i="7"/>
  <c r="K1029" i="7"/>
  <c r="J1029" i="7"/>
  <c r="K1035" i="7"/>
  <c r="J1035" i="7"/>
  <c r="K1039" i="7"/>
  <c r="J1039" i="7"/>
  <c r="K1043" i="7"/>
  <c r="J1043" i="7"/>
  <c r="K1047" i="7"/>
  <c r="J1047" i="7"/>
  <c r="K1051" i="7"/>
  <c r="J1051" i="7"/>
  <c r="K1080" i="7"/>
  <c r="J1080" i="7"/>
  <c r="K1086" i="7"/>
  <c r="J1086" i="7"/>
  <c r="K1090" i="7"/>
  <c r="J1090" i="7"/>
  <c r="K1108" i="7"/>
  <c r="J1108" i="7"/>
  <c r="K1114" i="7"/>
  <c r="J1114" i="7"/>
  <c r="K1116" i="7"/>
  <c r="J1116" i="7"/>
  <c r="K1122" i="7"/>
  <c r="J1122" i="7"/>
  <c r="K1126" i="7"/>
  <c r="J1126" i="7"/>
  <c r="K1130" i="7"/>
  <c r="J1130" i="7"/>
  <c r="K1137" i="7"/>
  <c r="J1137" i="7"/>
  <c r="K1156" i="7"/>
  <c r="J1156" i="7"/>
  <c r="K1162" i="7"/>
  <c r="J1162" i="7"/>
  <c r="K1167" i="7"/>
  <c r="J1167" i="7"/>
  <c r="K1171" i="7"/>
  <c r="J1171" i="7"/>
  <c r="K1175" i="7"/>
  <c r="J1175" i="7"/>
  <c r="K1194" i="7"/>
  <c r="J1194" i="7"/>
  <c r="K1198" i="7"/>
  <c r="J1198" i="7"/>
  <c r="K1202" i="7"/>
  <c r="J1202" i="7"/>
  <c r="K1206" i="7"/>
  <c r="J1206" i="7"/>
  <c r="K1240" i="7"/>
  <c r="J1240" i="7"/>
  <c r="K1257" i="7"/>
  <c r="J1257" i="7"/>
  <c r="K1261" i="7"/>
  <c r="J1261" i="7"/>
  <c r="K1265" i="7"/>
  <c r="J1265" i="7"/>
  <c r="K1305" i="7"/>
  <c r="J1305" i="7"/>
  <c r="K1376" i="7"/>
  <c r="J1376" i="7"/>
  <c r="K1380" i="7"/>
  <c r="J1380" i="7"/>
  <c r="K1394" i="7"/>
  <c r="J1394" i="7"/>
  <c r="K1398" i="7"/>
  <c r="J1398" i="7"/>
  <c r="K1404" i="7"/>
  <c r="J1404" i="7"/>
  <c r="K1412" i="7"/>
  <c r="J1412" i="7"/>
  <c r="K1419" i="7"/>
  <c r="J1419" i="7"/>
  <c r="K1513" i="7"/>
  <c r="J1513" i="7"/>
  <c r="K1541" i="7"/>
  <c r="J1541" i="7"/>
  <c r="K1570" i="7"/>
  <c r="J1570" i="7"/>
  <c r="K1594" i="7"/>
  <c r="J1594" i="7"/>
  <c r="K1597" i="7"/>
  <c r="J1597" i="7"/>
  <c r="K1603" i="7"/>
  <c r="J1603" i="7"/>
  <c r="K1614" i="7"/>
  <c r="J1614" i="7"/>
  <c r="K1663" i="7"/>
  <c r="J1663" i="7"/>
  <c r="K412" i="7"/>
  <c r="J412" i="7"/>
  <c r="K134" i="7"/>
  <c r="J496" i="7"/>
  <c r="K496" i="7"/>
  <c r="K521" i="7"/>
  <c r="J521" i="7"/>
  <c r="K552" i="7"/>
  <c r="J552" i="7"/>
  <c r="K603" i="7"/>
  <c r="J603" i="7"/>
  <c r="K199" i="7"/>
  <c r="K615" i="7"/>
  <c r="J615" i="7"/>
  <c r="K210" i="7"/>
  <c r="K702" i="7"/>
  <c r="J702" i="7"/>
  <c r="K714" i="7"/>
  <c r="J714" i="7"/>
  <c r="K772" i="7"/>
  <c r="J772" i="7"/>
  <c r="K254" i="7"/>
  <c r="K800" i="7"/>
  <c r="J800" i="7"/>
  <c r="K803" i="7"/>
  <c r="J803" i="7"/>
  <c r="K841" i="7"/>
  <c r="J841" i="7"/>
  <c r="K862" i="7"/>
  <c r="J862" i="7"/>
  <c r="K881" i="7"/>
  <c r="J881" i="7"/>
  <c r="K884" i="7"/>
  <c r="J884" i="7"/>
  <c r="K920" i="7"/>
  <c r="J920" i="7"/>
  <c r="K931" i="7"/>
  <c r="J931" i="7"/>
  <c r="K939" i="7"/>
  <c r="J939" i="7"/>
  <c r="K949" i="7"/>
  <c r="J949" i="7"/>
  <c r="K960" i="7"/>
  <c r="J960" i="7"/>
  <c r="K1009" i="7"/>
  <c r="J1009" i="7"/>
  <c r="K1024" i="7"/>
  <c r="J1024" i="7"/>
  <c r="K1032" i="7"/>
  <c r="J1032" i="7"/>
  <c r="K1098" i="7"/>
  <c r="J1098" i="7"/>
  <c r="K1105" i="7"/>
  <c r="J1105" i="7"/>
  <c r="K1140" i="7"/>
  <c r="J1140" i="7"/>
  <c r="K1144" i="7"/>
  <c r="J1144" i="7"/>
  <c r="K1148" i="7"/>
  <c r="J1148" i="7"/>
  <c r="K1159" i="7"/>
  <c r="J1159" i="7"/>
  <c r="K1180" i="7"/>
  <c r="J1180" i="7"/>
  <c r="K1188" i="7"/>
  <c r="J1188" i="7"/>
  <c r="K1215" i="7"/>
  <c r="J1215" i="7"/>
  <c r="K1221" i="7"/>
  <c r="J1221" i="7"/>
  <c r="K1225" i="7"/>
  <c r="J1225" i="7"/>
  <c r="K1229" i="7"/>
  <c r="J1229" i="7"/>
  <c r="K1244" i="7"/>
  <c r="J1244" i="7"/>
  <c r="K1248" i="7"/>
  <c r="J1248" i="7"/>
  <c r="K1275" i="7"/>
  <c r="J1275" i="7"/>
  <c r="K1284" i="7"/>
  <c r="J1284" i="7"/>
  <c r="K1288" i="7"/>
  <c r="J1288" i="7"/>
  <c r="K1312" i="7"/>
  <c r="J1312" i="7"/>
  <c r="K1328" i="7"/>
  <c r="J1328" i="7"/>
  <c r="K1332" i="7"/>
  <c r="J1332" i="7"/>
  <c r="K1341" i="7"/>
  <c r="J1341" i="7"/>
  <c r="K1352" i="7"/>
  <c r="J1352" i="7"/>
  <c r="K1361" i="7"/>
  <c r="J1361" i="7"/>
  <c r="K1459" i="7"/>
  <c r="J1459" i="7"/>
  <c r="K1472" i="7"/>
  <c r="J1472" i="7"/>
  <c r="K1485" i="7"/>
  <c r="J1485" i="7"/>
  <c r="K1491" i="7"/>
  <c r="J1491" i="7"/>
  <c r="K1526" i="7"/>
  <c r="J1526" i="7"/>
  <c r="K1538" i="7"/>
  <c r="J1538" i="7"/>
  <c r="K1548" i="7"/>
  <c r="J1548" i="7"/>
  <c r="K1561" i="7"/>
  <c r="J1561" i="7"/>
  <c r="K1567" i="7"/>
  <c r="J1567" i="7"/>
  <c r="K1577" i="7"/>
  <c r="J1577" i="7"/>
  <c r="K1581" i="7"/>
  <c r="J1581" i="7"/>
  <c r="K1584" i="7"/>
  <c r="J1584" i="7"/>
  <c r="K1588" i="7"/>
  <c r="J1588" i="7"/>
  <c r="K1623" i="7"/>
  <c r="J1623" i="7"/>
  <c r="K1626" i="7"/>
  <c r="J1626" i="7"/>
  <c r="K1670" i="7"/>
  <c r="J1670" i="7"/>
  <c r="K21" i="7"/>
  <c r="J159" i="7"/>
  <c r="J227" i="7"/>
  <c r="J229" i="7"/>
  <c r="J231" i="7"/>
  <c r="J249" i="7"/>
  <c r="J315" i="7"/>
  <c r="J326" i="7"/>
  <c r="J356" i="7"/>
  <c r="J358" i="7"/>
  <c r="J360" i="7"/>
  <c r="J362" i="7"/>
  <c r="J372" i="7"/>
  <c r="J408" i="7"/>
  <c r="J416" i="7"/>
  <c r="J430" i="7"/>
  <c r="J449" i="7"/>
  <c r="J455" i="7"/>
  <c r="J466" i="7"/>
  <c r="J468" i="7"/>
  <c r="J470" i="7"/>
  <c r="J472" i="7"/>
  <c r="J480" i="7"/>
  <c r="J501" i="7"/>
  <c r="K504" i="7"/>
  <c r="J504" i="7"/>
  <c r="J525" i="7"/>
  <c r="J527" i="7"/>
  <c r="K533" i="7"/>
  <c r="J533" i="7"/>
  <c r="J535" i="7"/>
  <c r="K574" i="7"/>
  <c r="J574" i="7"/>
  <c r="J576" i="7"/>
  <c r="J580" i="7"/>
  <c r="J582" i="7"/>
  <c r="J584" i="7"/>
  <c r="J586" i="7"/>
  <c r="J593" i="7"/>
  <c r="J597" i="7"/>
  <c r="K193" i="7"/>
  <c r="J601" i="7"/>
  <c r="J619" i="7"/>
  <c r="J621" i="7"/>
  <c r="J628" i="7"/>
  <c r="J637" i="7"/>
  <c r="J644" i="7"/>
  <c r="K659" i="7"/>
  <c r="J659" i="7"/>
  <c r="J679" i="7"/>
  <c r="J694" i="7"/>
  <c r="J696" i="7"/>
  <c r="J698" i="7"/>
  <c r="J709" i="7"/>
  <c r="K740" i="7"/>
  <c r="J740" i="7"/>
  <c r="J746" i="7"/>
  <c r="J757" i="7"/>
  <c r="K761" i="7"/>
  <c r="J761" i="7"/>
  <c r="K770" i="7"/>
  <c r="J770" i="7"/>
  <c r="K779" i="7"/>
  <c r="J779" i="7"/>
  <c r="K261" i="7"/>
  <c r="K829" i="7"/>
  <c r="J829" i="7"/>
  <c r="K835" i="7"/>
  <c r="J835" i="7"/>
  <c r="J838" i="7"/>
  <c r="K859" i="7"/>
  <c r="J859" i="7"/>
  <c r="K888" i="7"/>
  <c r="J888" i="7"/>
  <c r="K892" i="7"/>
  <c r="J892" i="7"/>
  <c r="K278" i="7"/>
  <c r="K912" i="7"/>
  <c r="J912" i="7"/>
  <c r="K923" i="7"/>
  <c r="J923" i="7"/>
  <c r="K952" i="7"/>
  <c r="J952" i="7"/>
  <c r="K958" i="7"/>
  <c r="J958" i="7"/>
  <c r="K967" i="7"/>
  <c r="J967" i="7"/>
  <c r="K990" i="7"/>
  <c r="J990" i="7"/>
  <c r="K994" i="7"/>
  <c r="J994" i="7"/>
  <c r="K1016" i="7"/>
  <c r="J1016" i="7"/>
  <c r="K1020" i="7"/>
  <c r="J1020" i="7"/>
  <c r="K1027" i="7"/>
  <c r="J1027" i="7"/>
  <c r="K1036" i="7"/>
  <c r="J1036" i="7"/>
  <c r="K1040" i="7"/>
  <c r="J1040" i="7"/>
  <c r="K1044" i="7"/>
  <c r="J1044" i="7"/>
  <c r="K1048" i="7"/>
  <c r="J1048" i="7"/>
  <c r="K1081" i="7"/>
  <c r="J1081" i="7"/>
  <c r="K1087" i="7"/>
  <c r="J1087" i="7"/>
  <c r="K1095" i="7"/>
  <c r="J1095" i="7"/>
  <c r="K1109" i="7"/>
  <c r="J1109" i="7"/>
  <c r="K1117" i="7"/>
  <c r="J1117" i="7"/>
  <c r="K1123" i="7"/>
  <c r="J1123" i="7"/>
  <c r="K1127" i="7"/>
  <c r="J1127" i="7"/>
  <c r="K1131" i="7"/>
  <c r="J1131" i="7"/>
  <c r="K1163" i="7"/>
  <c r="J1163" i="7"/>
  <c r="K1165" i="7"/>
  <c r="J1165" i="7"/>
  <c r="K1168" i="7"/>
  <c r="J1168" i="7"/>
  <c r="K1172" i="7"/>
  <c r="J1172" i="7"/>
  <c r="K1195" i="7"/>
  <c r="J1195" i="7"/>
  <c r="K1199" i="7"/>
  <c r="J1199" i="7"/>
  <c r="K1203" i="7"/>
  <c r="J1203" i="7"/>
  <c r="K1238" i="7"/>
  <c r="J1238" i="7"/>
  <c r="K1258" i="7"/>
  <c r="J1258" i="7"/>
  <c r="K1262" i="7"/>
  <c r="J1262" i="7"/>
  <c r="K1266" i="7"/>
  <c r="J1266" i="7"/>
  <c r="K1302" i="7"/>
  <c r="J1302" i="7"/>
  <c r="K1306" i="7"/>
  <c r="J1306" i="7"/>
  <c r="K1367" i="7"/>
  <c r="J1367" i="7"/>
  <c r="K1373" i="7"/>
  <c r="J1373" i="7"/>
  <c r="K1377" i="7"/>
  <c r="J1377" i="7"/>
  <c r="K1381" i="7"/>
  <c r="J1381" i="7"/>
  <c r="K1395" i="7"/>
  <c r="J1395" i="7"/>
  <c r="K1399" i="7"/>
  <c r="J1399" i="7"/>
  <c r="K1405" i="7"/>
  <c r="J1405" i="7"/>
  <c r="K1420" i="7"/>
  <c r="J1420" i="7"/>
  <c r="K1467" i="7"/>
  <c r="J1467" i="7"/>
  <c r="K1556" i="7"/>
  <c r="J1556" i="7"/>
  <c r="K1571" i="7"/>
  <c r="J1571" i="7"/>
  <c r="K1601" i="7"/>
  <c r="J1601" i="7"/>
  <c r="K1612" i="7"/>
  <c r="J1612" i="7"/>
  <c r="K1615" i="7"/>
  <c r="J1615" i="7"/>
  <c r="K1630" i="7"/>
  <c r="J1630" i="7"/>
  <c r="K1677" i="7"/>
  <c r="J1677" i="7"/>
  <c r="K1766" i="7"/>
  <c r="J1766" i="7"/>
  <c r="J240" i="7"/>
  <c r="K81" i="7"/>
  <c r="J280" i="7"/>
  <c r="J291" i="7"/>
  <c r="J293" i="7"/>
  <c r="J381" i="7"/>
  <c r="J385" i="7"/>
  <c r="K2" i="7"/>
  <c r="K50" i="7"/>
  <c r="J379" i="7"/>
  <c r="J428" i="7"/>
  <c r="J432" i="7"/>
  <c r="J457" i="7"/>
  <c r="J478" i="7"/>
  <c r="J482" i="7"/>
  <c r="K589" i="7"/>
  <c r="J589" i="7"/>
  <c r="J591" i="7"/>
  <c r="K612" i="7"/>
  <c r="J612" i="7"/>
  <c r="J626" i="7"/>
  <c r="J642" i="7"/>
  <c r="J707" i="7"/>
  <c r="K712" i="7"/>
  <c r="J712" i="7"/>
  <c r="K720" i="7"/>
  <c r="J720" i="7"/>
  <c r="K729" i="7"/>
  <c r="J729" i="7"/>
  <c r="J744" i="7"/>
  <c r="K749" i="7"/>
  <c r="J749" i="7"/>
  <c r="K241" i="7"/>
  <c r="J766" i="7"/>
  <c r="K804" i="7"/>
  <c r="J804" i="7"/>
  <c r="K810" i="7"/>
  <c r="J810" i="7"/>
  <c r="K823" i="7"/>
  <c r="J823" i="7"/>
  <c r="K866" i="7"/>
  <c r="J866" i="7"/>
  <c r="K879" i="7"/>
  <c r="J879" i="7"/>
  <c r="K885" i="7"/>
  <c r="J885" i="7"/>
  <c r="K900" i="7"/>
  <c r="J900" i="7"/>
  <c r="K909" i="7"/>
  <c r="J909" i="7"/>
  <c r="K929" i="7"/>
  <c r="J929" i="7"/>
  <c r="J944" i="7"/>
  <c r="K964" i="7"/>
  <c r="J964" i="7"/>
  <c r="J980" i="7"/>
  <c r="K987" i="7"/>
  <c r="J987" i="7"/>
  <c r="K1006" i="7"/>
  <c r="J1006" i="7"/>
  <c r="K1010" i="7"/>
  <c r="J1010" i="7"/>
  <c r="K309" i="7"/>
  <c r="K1030" i="7"/>
  <c r="J1030" i="7"/>
  <c r="K1099" i="7"/>
  <c r="J1099" i="7"/>
  <c r="K1138" i="7"/>
  <c r="J1138" i="7"/>
  <c r="K1141" i="7"/>
  <c r="J1141" i="7"/>
  <c r="K1145" i="7"/>
  <c r="J1145" i="7"/>
  <c r="K1157" i="7"/>
  <c r="J1157" i="7"/>
  <c r="K1181" i="7"/>
  <c r="J1181" i="7"/>
  <c r="K1213" i="7"/>
  <c r="J1213" i="7"/>
  <c r="K1222" i="7"/>
  <c r="J1222" i="7"/>
  <c r="K1226" i="7"/>
  <c r="J1226" i="7"/>
  <c r="K1245" i="7"/>
  <c r="J1245" i="7"/>
  <c r="K1249" i="7"/>
  <c r="J1249" i="7"/>
  <c r="K1281" i="7"/>
  <c r="J1281" i="7"/>
  <c r="K1285" i="7"/>
  <c r="J1285" i="7"/>
  <c r="K1289" i="7"/>
  <c r="J1289" i="7"/>
  <c r="K1313" i="7"/>
  <c r="J1313" i="7"/>
  <c r="K1329" i="7"/>
  <c r="J1329" i="7"/>
  <c r="K1333" i="7"/>
  <c r="J1333" i="7"/>
  <c r="K1342" i="7"/>
  <c r="J1342" i="7"/>
  <c r="K1353" i="7"/>
  <c r="J1353" i="7"/>
  <c r="K1362" i="7"/>
  <c r="J1362" i="7"/>
  <c r="K1428" i="7"/>
  <c r="J1428" i="7"/>
  <c r="K1433" i="7"/>
  <c r="J1433" i="7"/>
  <c r="K1470" i="7"/>
  <c r="J1470" i="7"/>
  <c r="K1489" i="7"/>
  <c r="J1489" i="7"/>
  <c r="K1505" i="7"/>
  <c r="J1505" i="7"/>
  <c r="K1511" i="7"/>
  <c r="J1511" i="7"/>
  <c r="K1524" i="7"/>
  <c r="J1524" i="7"/>
  <c r="K1592" i="7"/>
  <c r="J1592" i="7"/>
  <c r="K375" i="7"/>
  <c r="J375" i="7"/>
  <c r="K401" i="7"/>
  <c r="J401" i="7"/>
  <c r="K424" i="7"/>
  <c r="J424" i="7"/>
  <c r="K128" i="7"/>
  <c r="K502" i="7"/>
  <c r="J502" i="7"/>
  <c r="K546" i="7"/>
  <c r="J546" i="7"/>
  <c r="K572" i="7"/>
  <c r="J572" i="7"/>
  <c r="K598" i="7"/>
  <c r="J598" i="7"/>
  <c r="K610" i="7"/>
  <c r="J610" i="7"/>
  <c r="K657" i="7"/>
  <c r="J657" i="7"/>
  <c r="K680" i="7"/>
  <c r="J680" i="7"/>
  <c r="K738" i="7"/>
  <c r="J738" i="7"/>
  <c r="K747" i="7"/>
  <c r="J747" i="7"/>
  <c r="K237" i="7"/>
  <c r="K794" i="7"/>
  <c r="J794" i="7"/>
  <c r="K801" i="7"/>
  <c r="J801" i="7"/>
  <c r="K839" i="7"/>
  <c r="J839" i="7"/>
  <c r="K852" i="7"/>
  <c r="J852" i="7"/>
  <c r="K860" i="7"/>
  <c r="J860" i="7"/>
  <c r="K877" i="7"/>
  <c r="J877" i="7"/>
  <c r="K882" i="7"/>
  <c r="J882" i="7"/>
  <c r="K889" i="7"/>
  <c r="J889" i="7"/>
  <c r="K893" i="7"/>
  <c r="J893" i="7"/>
  <c r="K896" i="7"/>
  <c r="J896" i="7"/>
  <c r="K903" i="7"/>
  <c r="J903" i="7"/>
  <c r="K907" i="7"/>
  <c r="J907" i="7"/>
  <c r="K924" i="7"/>
  <c r="J924" i="7"/>
  <c r="K947" i="7"/>
  <c r="J947" i="7"/>
  <c r="K950" i="7"/>
  <c r="J950" i="7"/>
  <c r="K961" i="7"/>
  <c r="J961" i="7"/>
  <c r="K968" i="7"/>
  <c r="J968" i="7"/>
  <c r="K985" i="7"/>
  <c r="J985" i="7"/>
  <c r="K991" i="7"/>
  <c r="J991" i="7"/>
  <c r="K995" i="7"/>
  <c r="J995" i="7"/>
  <c r="K998" i="7"/>
  <c r="J998" i="7"/>
  <c r="K1017" i="7"/>
  <c r="J1017" i="7"/>
  <c r="K1025" i="7"/>
  <c r="J1025" i="7"/>
  <c r="K1033" i="7"/>
  <c r="J1033" i="7"/>
  <c r="K1037" i="7"/>
  <c r="J1037" i="7"/>
  <c r="K1041" i="7"/>
  <c r="J1041" i="7"/>
  <c r="K1045" i="7"/>
  <c r="J1045" i="7"/>
  <c r="K1049" i="7"/>
  <c r="J1049" i="7"/>
  <c r="K1055" i="7"/>
  <c r="J1055" i="7"/>
  <c r="K1082" i="7"/>
  <c r="J1082" i="7"/>
  <c r="K1084" i="7"/>
  <c r="J1084" i="7"/>
  <c r="K1088" i="7"/>
  <c r="J1088" i="7"/>
  <c r="K1093" i="7"/>
  <c r="J1093" i="7"/>
  <c r="K1106" i="7"/>
  <c r="J1106" i="7"/>
  <c r="K1110" i="7"/>
  <c r="J1110" i="7"/>
  <c r="K1112" i="7"/>
  <c r="J1112" i="7"/>
  <c r="K1118" i="7"/>
  <c r="J1118" i="7"/>
  <c r="K1120" i="7"/>
  <c r="J1120" i="7"/>
  <c r="K1124" i="7"/>
  <c r="J1124" i="7"/>
  <c r="K1128" i="7"/>
  <c r="J1128" i="7"/>
  <c r="K1132" i="7"/>
  <c r="J1132" i="7"/>
  <c r="K1160" i="7"/>
  <c r="J1160" i="7"/>
  <c r="K1169" i="7"/>
  <c r="J1169" i="7"/>
  <c r="K1173" i="7"/>
  <c r="J1173" i="7"/>
  <c r="K1192" i="7"/>
  <c r="J1192" i="7"/>
  <c r="K1196" i="7"/>
  <c r="J1196" i="7"/>
  <c r="K1200" i="7"/>
  <c r="J1200" i="7"/>
  <c r="K1204" i="7"/>
  <c r="J1204" i="7"/>
  <c r="K1236" i="7"/>
  <c r="J1236" i="7"/>
  <c r="K1255" i="7"/>
  <c r="J1255" i="7"/>
  <c r="K1259" i="7"/>
  <c r="J1259" i="7"/>
  <c r="K1263" i="7"/>
  <c r="J1263" i="7"/>
  <c r="K1292" i="7"/>
  <c r="J1292" i="7"/>
  <c r="K1303" i="7"/>
  <c r="J1303" i="7"/>
  <c r="K1307" i="7"/>
  <c r="J1307" i="7"/>
  <c r="K1368" i="7"/>
  <c r="J1368" i="7"/>
  <c r="K1374" i="7"/>
  <c r="J1374" i="7"/>
  <c r="K1378" i="7"/>
  <c r="J1378" i="7"/>
  <c r="K1382" i="7"/>
  <c r="J1382" i="7"/>
  <c r="K1396" i="7"/>
  <c r="J1396" i="7"/>
  <c r="K1421" i="7"/>
  <c r="J1421" i="7"/>
  <c r="K1518" i="7"/>
  <c r="J1518" i="7"/>
  <c r="K1572" i="7"/>
  <c r="J1572" i="7"/>
  <c r="K1599" i="7"/>
  <c r="J1599" i="7"/>
  <c r="K1610" i="7"/>
  <c r="J1610" i="7"/>
  <c r="K1619" i="7"/>
  <c r="J1619" i="7"/>
  <c r="J36" i="7"/>
  <c r="J195" i="7"/>
  <c r="J208" i="7"/>
  <c r="K126" i="7"/>
  <c r="K526" i="7"/>
  <c r="J526" i="7"/>
  <c r="K570" i="7"/>
  <c r="J570" i="7"/>
  <c r="K587" i="7"/>
  <c r="J587" i="7"/>
  <c r="K620" i="7"/>
  <c r="J620" i="7"/>
  <c r="K689" i="7"/>
  <c r="J689" i="7"/>
  <c r="K710" i="7"/>
  <c r="J710" i="7"/>
  <c r="K718" i="7"/>
  <c r="J718" i="7"/>
  <c r="K727" i="7"/>
  <c r="J727" i="7"/>
  <c r="K736" i="7"/>
  <c r="J736" i="7"/>
  <c r="K777" i="7"/>
  <c r="J777" i="7"/>
  <c r="K819" i="7"/>
  <c r="J819" i="7"/>
  <c r="K827" i="7"/>
  <c r="J827" i="7"/>
  <c r="K830" i="7"/>
  <c r="J830" i="7"/>
  <c r="K833" i="7"/>
  <c r="J833" i="7"/>
  <c r="K850" i="7"/>
  <c r="J850" i="7"/>
  <c r="K857" i="7"/>
  <c r="J857" i="7"/>
  <c r="K875" i="7"/>
  <c r="J875" i="7"/>
  <c r="K277" i="7"/>
  <c r="K898" i="7"/>
  <c r="J898" i="7"/>
  <c r="K927" i="7"/>
  <c r="J927" i="7"/>
  <c r="K983" i="7"/>
  <c r="J983" i="7"/>
  <c r="K1007" i="7"/>
  <c r="J1007" i="7"/>
  <c r="K1028" i="7"/>
  <c r="J1028" i="7"/>
  <c r="K1096" i="7"/>
  <c r="J1096" i="7"/>
  <c r="K1100" i="7"/>
  <c r="J1100" i="7"/>
  <c r="K1142" i="7"/>
  <c r="J1142" i="7"/>
  <c r="K1146" i="7"/>
  <c r="J1146" i="7"/>
  <c r="K1155" i="7"/>
  <c r="J1155" i="7"/>
  <c r="K1166" i="7"/>
  <c r="J1166" i="7"/>
  <c r="K1182" i="7"/>
  <c r="J1182" i="7"/>
  <c r="K1219" i="7"/>
  <c r="J1219" i="7"/>
  <c r="K1223" i="7"/>
  <c r="J1223" i="7"/>
  <c r="K1227" i="7"/>
  <c r="J1227" i="7"/>
  <c r="K1242" i="7"/>
  <c r="J1242" i="7"/>
  <c r="K1246" i="7"/>
  <c r="J1246" i="7"/>
  <c r="K1250" i="7"/>
  <c r="J1250" i="7"/>
  <c r="K1282" i="7"/>
  <c r="J1282" i="7"/>
  <c r="K1286" i="7"/>
  <c r="J1286" i="7"/>
  <c r="K1310" i="7"/>
  <c r="J1310" i="7"/>
  <c r="K1326" i="7"/>
  <c r="J1326" i="7"/>
  <c r="K1330" i="7"/>
  <c r="J1330" i="7"/>
  <c r="K1334" i="7"/>
  <c r="J1334" i="7"/>
  <c r="K1339" i="7"/>
  <c r="J1339" i="7"/>
  <c r="K1354" i="7"/>
  <c r="J1354" i="7"/>
  <c r="K1363" i="7"/>
  <c r="J1363" i="7"/>
  <c r="K1426" i="7"/>
  <c r="J1426" i="7"/>
  <c r="K1434" i="7"/>
  <c r="J1434" i="7"/>
  <c r="K1457" i="7"/>
  <c r="J1457" i="7"/>
  <c r="K1463" i="7"/>
  <c r="J1463" i="7"/>
  <c r="K1495" i="7"/>
  <c r="J1495" i="7"/>
  <c r="K1546" i="7"/>
  <c r="J1546" i="7"/>
  <c r="K1579" i="7"/>
  <c r="J1579" i="7"/>
  <c r="K1586" i="7"/>
  <c r="J1586" i="7"/>
  <c r="J168" i="7"/>
  <c r="J48" i="7"/>
  <c r="K444" i="7"/>
  <c r="J444" i="7"/>
  <c r="J279" i="7"/>
  <c r="J292" i="7"/>
  <c r="J294" i="7"/>
  <c r="J325" i="7"/>
  <c r="J327" i="7"/>
  <c r="J334" i="7"/>
  <c r="J355" i="7"/>
  <c r="J357" i="7"/>
  <c r="J359" i="7"/>
  <c r="J361" i="7"/>
  <c r="J363" i="7"/>
  <c r="J382" i="7"/>
  <c r="J386" i="7"/>
  <c r="J407" i="7"/>
  <c r="J409" i="7"/>
  <c r="J411" i="7"/>
  <c r="J413" i="7"/>
  <c r="J448" i="7"/>
  <c r="J467" i="7"/>
  <c r="J473" i="7"/>
  <c r="J495" i="7"/>
  <c r="K500" i="7"/>
  <c r="J500" i="7"/>
  <c r="J505" i="7"/>
  <c r="J512" i="7"/>
  <c r="J524" i="7"/>
  <c r="J534" i="7"/>
  <c r="J536" i="7"/>
  <c r="J551" i="7"/>
  <c r="J562" i="7"/>
  <c r="J577" i="7"/>
  <c r="J579" i="7"/>
  <c r="J581" i="7"/>
  <c r="J583" i="7"/>
  <c r="K596" i="7"/>
  <c r="J596" i="7"/>
  <c r="J600" i="7"/>
  <c r="J602" i="7"/>
  <c r="J618" i="7"/>
  <c r="J629" i="7"/>
  <c r="J636" i="7"/>
  <c r="J645" i="7"/>
  <c r="J660" i="7"/>
  <c r="K663" i="7"/>
  <c r="J663" i="7"/>
  <c r="J675" i="7"/>
  <c r="K678" i="7"/>
  <c r="J678" i="7"/>
  <c r="J701" i="7"/>
  <c r="J741" i="7"/>
  <c r="K745" i="7"/>
  <c r="J745" i="7"/>
  <c r="K756" i="7"/>
  <c r="J756" i="7"/>
  <c r="J762" i="7"/>
  <c r="K765" i="7"/>
  <c r="J765" i="7"/>
  <c r="J771" i="7"/>
  <c r="J775" i="7"/>
  <c r="J799" i="7"/>
  <c r="K802" i="7"/>
  <c r="J802" i="7"/>
  <c r="K808" i="7"/>
  <c r="J808" i="7"/>
  <c r="K815" i="7"/>
  <c r="J815" i="7"/>
  <c r="J842" i="7"/>
  <c r="J844" i="7"/>
  <c r="J846" i="7"/>
  <c r="K864" i="7"/>
  <c r="J864" i="7"/>
  <c r="J867" i="7"/>
  <c r="K883" i="7"/>
  <c r="J883" i="7"/>
  <c r="K890" i="7"/>
  <c r="J890" i="7"/>
  <c r="K894" i="7"/>
  <c r="J894" i="7"/>
  <c r="J938" i="7"/>
  <c r="K945" i="7"/>
  <c r="J945" i="7"/>
  <c r="J959" i="7"/>
  <c r="K962" i="7"/>
  <c r="J962" i="7"/>
  <c r="K969" i="7"/>
  <c r="J969" i="7"/>
  <c r="K981" i="7"/>
  <c r="J981" i="7"/>
  <c r="K992" i="7"/>
  <c r="J992" i="7"/>
  <c r="K996" i="7"/>
  <c r="J996" i="7"/>
  <c r="K1018" i="7"/>
  <c r="J1018" i="7"/>
  <c r="K1023" i="7"/>
  <c r="J1023" i="7"/>
  <c r="K1031" i="7"/>
  <c r="J1031" i="7"/>
  <c r="K1034" i="7"/>
  <c r="J1034" i="7"/>
  <c r="K1038" i="7"/>
  <c r="J1038" i="7"/>
  <c r="K1042" i="7"/>
  <c r="J1042" i="7"/>
  <c r="K1046" i="7"/>
  <c r="J1046" i="7"/>
  <c r="K1050" i="7"/>
  <c r="J1050" i="7"/>
  <c r="K1053" i="7"/>
  <c r="J1053" i="7"/>
  <c r="K1085" i="7"/>
  <c r="J1085" i="7"/>
  <c r="K1089" i="7"/>
  <c r="J1089" i="7"/>
  <c r="K1107" i="7"/>
  <c r="J1107" i="7"/>
  <c r="K1113" i="7"/>
  <c r="J1113" i="7"/>
  <c r="K1121" i="7"/>
  <c r="J1121" i="7"/>
  <c r="K1125" i="7"/>
  <c r="J1125" i="7"/>
  <c r="K1129" i="7"/>
  <c r="J1129" i="7"/>
  <c r="K1139" i="7"/>
  <c r="J1139" i="7"/>
  <c r="K1158" i="7"/>
  <c r="J1158" i="7"/>
  <c r="K1161" i="7"/>
  <c r="J1161" i="7"/>
  <c r="K1170" i="7"/>
  <c r="J1170" i="7"/>
  <c r="K1174" i="7"/>
  <c r="J1174" i="7"/>
  <c r="K1193" i="7"/>
  <c r="J1193" i="7"/>
  <c r="K1197" i="7"/>
  <c r="J1197" i="7"/>
  <c r="K1201" i="7"/>
  <c r="J1201" i="7"/>
  <c r="K1205" i="7"/>
  <c r="J1205" i="7"/>
  <c r="K1256" i="7"/>
  <c r="J1256" i="7"/>
  <c r="K1260" i="7"/>
  <c r="J1260" i="7"/>
  <c r="K1264" i="7"/>
  <c r="J1264" i="7"/>
  <c r="K1293" i="7"/>
  <c r="J1293" i="7"/>
  <c r="K1304" i="7"/>
  <c r="J1304" i="7"/>
  <c r="K1369" i="7"/>
  <c r="J1369" i="7"/>
  <c r="K1375" i="7"/>
  <c r="J1375" i="7"/>
  <c r="K1379" i="7"/>
  <c r="J1379" i="7"/>
  <c r="K1383" i="7"/>
  <c r="J1383" i="7"/>
  <c r="K1397" i="7"/>
  <c r="J1397" i="7"/>
  <c r="K1403" i="7"/>
  <c r="J1403" i="7"/>
  <c r="K1411" i="7"/>
  <c r="J1411" i="7"/>
  <c r="K1437" i="7"/>
  <c r="J1437" i="7"/>
  <c r="K1487" i="7"/>
  <c r="J1487" i="7"/>
  <c r="K1503" i="7"/>
  <c r="J1503" i="7"/>
  <c r="K1509" i="7"/>
  <c r="J1509" i="7"/>
  <c r="K1522" i="7"/>
  <c r="J1522" i="7"/>
  <c r="K1540" i="7"/>
  <c r="J1540" i="7"/>
  <c r="K1573" i="7"/>
  <c r="J1573" i="7"/>
  <c r="K1590" i="7"/>
  <c r="J1590" i="7"/>
  <c r="K1608" i="7"/>
  <c r="J1608" i="7"/>
  <c r="K1617" i="7"/>
  <c r="J1617" i="7"/>
  <c r="J1514" i="7"/>
  <c r="J1569" i="7"/>
  <c r="K1578" i="7"/>
  <c r="J1578" i="7"/>
  <c r="J1580" i="7"/>
  <c r="K1605" i="7"/>
  <c r="J1605" i="7"/>
  <c r="K1486" i="7"/>
  <c r="J1486" i="7"/>
  <c r="K1510" i="7"/>
  <c r="J1510" i="7"/>
  <c r="K1521" i="7"/>
  <c r="J1521" i="7"/>
  <c r="K1539" i="7"/>
  <c r="J1539" i="7"/>
  <c r="K1629" i="7"/>
  <c r="J1629" i="7"/>
  <c r="K1767" i="7"/>
  <c r="J1767" i="7"/>
  <c r="K1508" i="7"/>
  <c r="J1508" i="7"/>
  <c r="K1576" i="7"/>
  <c r="J1576" i="7"/>
  <c r="K1616" i="7"/>
  <c r="J1616" i="7"/>
  <c r="K1665" i="7"/>
  <c r="J1665" i="7"/>
  <c r="K1672" i="7"/>
  <c r="J1672" i="7"/>
  <c r="K1675" i="7"/>
  <c r="J1675" i="7"/>
  <c r="K1678" i="7"/>
  <c r="J1678" i="7"/>
  <c r="K1705" i="7"/>
  <c r="J1705" i="7"/>
  <c r="J1178" i="7"/>
  <c r="J1187" i="7"/>
  <c r="J1189" i="7"/>
  <c r="J1191" i="7"/>
  <c r="J1214" i="7"/>
  <c r="J1216" i="7"/>
  <c r="J1218" i="7"/>
  <c r="J1237" i="7"/>
  <c r="J1239" i="7"/>
  <c r="J1241" i="7"/>
  <c r="J1252" i="7"/>
  <c r="J1254" i="7"/>
  <c r="J1273" i="7"/>
  <c r="J1278" i="7"/>
  <c r="J1280" i="7"/>
  <c r="J1291" i="7"/>
  <c r="J1296" i="7"/>
  <c r="J1298" i="7"/>
  <c r="J1300" i="7"/>
  <c r="J1309" i="7"/>
  <c r="J1318" i="7"/>
  <c r="J1320" i="7"/>
  <c r="J1322" i="7"/>
  <c r="J1324" i="7"/>
  <c r="J1337" i="7"/>
  <c r="J1346" i="7"/>
  <c r="J1348" i="7"/>
  <c r="J1350" i="7"/>
  <c r="J1359" i="7"/>
  <c r="J1366" i="7"/>
  <c r="J1371" i="7"/>
  <c r="J1386" i="7"/>
  <c r="J1388" i="7"/>
  <c r="J1390" i="7"/>
  <c r="J1392" i="7"/>
  <c r="J1401" i="7"/>
  <c r="J1410" i="7"/>
  <c r="J1417" i="7"/>
  <c r="J1431" i="7"/>
  <c r="K1481" i="7"/>
  <c r="J1481" i="7"/>
  <c r="K1506" i="7"/>
  <c r="J1506" i="7"/>
  <c r="K1519" i="7"/>
  <c r="J1519" i="7"/>
  <c r="K1562" i="7"/>
  <c r="J1562" i="7"/>
  <c r="K1574" i="7"/>
  <c r="J1574" i="7"/>
  <c r="K1627" i="7"/>
  <c r="J1627" i="7"/>
  <c r="K1749" i="7"/>
  <c r="J1749" i="7"/>
  <c r="K1756" i="7"/>
  <c r="J1756" i="7"/>
  <c r="K1778" i="7"/>
  <c r="J1778" i="7"/>
  <c r="J1435" i="7"/>
  <c r="J1461" i="7"/>
  <c r="J1468" i="7"/>
  <c r="J1496" i="7"/>
  <c r="J1504" i="7"/>
  <c r="J1515" i="7"/>
  <c r="J1517" i="7"/>
  <c r="J1542" i="7"/>
  <c r="K1545" i="7"/>
  <c r="J1545" i="7"/>
  <c r="J1547" i="7"/>
  <c r="J1566" i="7"/>
  <c r="J1568" i="7"/>
  <c r="K1585" i="7"/>
  <c r="J1585" i="7"/>
  <c r="J1587" i="7"/>
  <c r="J1593" i="7"/>
  <c r="K1598" i="7"/>
  <c r="J1598" i="7"/>
  <c r="J1606" i="7"/>
  <c r="K1625" i="7"/>
  <c r="J1625" i="7"/>
  <c r="J1668" i="7"/>
  <c r="K1676" i="7"/>
  <c r="J1676" i="7"/>
  <c r="J1712" i="7"/>
  <c r="J1714" i="7"/>
  <c r="K1776" i="7"/>
  <c r="J1776" i="7"/>
  <c r="J1476" i="7"/>
  <c r="J1532" i="7"/>
  <c r="K1560" i="7"/>
  <c r="J1560" i="7"/>
  <c r="J1589" i="7"/>
  <c r="J1591" i="7"/>
  <c r="K1596" i="7"/>
  <c r="J1596" i="7"/>
  <c r="J1604" i="7"/>
  <c r="K1673" i="7"/>
  <c r="J1673" i="7"/>
  <c r="K1691" i="7"/>
  <c r="J1691" i="7"/>
  <c r="K1528" i="7"/>
  <c r="J1528" i="7"/>
  <c r="K1543" i="7"/>
  <c r="J1543" i="7"/>
  <c r="K1558" i="7"/>
  <c r="J1558" i="7"/>
  <c r="K1621" i="7"/>
  <c r="J1621" i="7"/>
  <c r="K1769" i="7"/>
  <c r="J1769" i="7"/>
  <c r="J1253" i="7"/>
  <c r="J1277" i="7"/>
  <c r="J1279" i="7"/>
  <c r="J1297" i="7"/>
  <c r="J1299" i="7"/>
  <c r="J1301" i="7"/>
  <c r="J1319" i="7"/>
  <c r="J1321" i="7"/>
  <c r="J1323" i="7"/>
  <c r="J1325" i="7"/>
  <c r="J1338" i="7"/>
  <c r="J1345" i="7"/>
  <c r="J1347" i="7"/>
  <c r="J1349" i="7"/>
  <c r="J1358" i="7"/>
  <c r="J1372" i="7"/>
  <c r="J1387" i="7"/>
  <c r="J1389" i="7"/>
  <c r="J1391" i="7"/>
  <c r="J1393" i="7"/>
  <c r="J1402" i="7"/>
  <c r="J1409" i="7"/>
  <c r="J1418" i="7"/>
  <c r="J1425" i="7"/>
  <c r="J1432" i="7"/>
  <c r="J1443" i="7"/>
  <c r="J1445" i="7"/>
  <c r="J1447" i="7"/>
  <c r="J1449" i="7"/>
  <c r="J1451" i="7"/>
  <c r="J1453" i="7"/>
  <c r="J1455" i="7"/>
  <c r="J1460" i="7"/>
  <c r="J1465" i="7"/>
  <c r="J1480" i="7"/>
  <c r="J1482" i="7"/>
  <c r="J1497" i="7"/>
  <c r="J1501" i="7"/>
  <c r="J1507" i="7"/>
  <c r="J1516" i="7"/>
  <c r="J1520" i="7"/>
  <c r="J1550" i="7"/>
  <c r="J1552" i="7"/>
  <c r="J1554" i="7"/>
  <c r="J1563" i="7"/>
  <c r="J1565" i="7"/>
  <c r="J1575" i="7"/>
  <c r="J1628" i="7"/>
  <c r="K1674" i="7"/>
  <c r="J1674" i="7"/>
  <c r="K1782" i="7"/>
  <c r="J1782" i="7"/>
  <c r="K1685" i="7"/>
  <c r="K1633" i="7"/>
  <c r="J6210" i="7"/>
  <c r="K1687" i="7"/>
  <c r="K1693" i="7"/>
  <c r="J6574" i="7"/>
  <c r="K1704" i="7"/>
  <c r="J6633" i="7"/>
  <c r="K1683" i="7"/>
  <c r="J6542" i="7"/>
  <c r="K1725" i="7"/>
  <c r="J6773" i="7"/>
  <c r="K1747" i="7"/>
  <c r="J6874" i="7"/>
  <c r="K1752" i="7"/>
  <c r="J6898" i="7"/>
  <c r="K1680" i="7"/>
  <c r="K1707" i="7"/>
  <c r="J6645" i="7"/>
  <c r="K1732" i="7"/>
  <c r="J6801" i="7"/>
  <c r="K1759" i="7"/>
  <c r="J6930" i="7"/>
  <c r="K1681" i="7"/>
  <c r="J6518" i="7"/>
  <c r="K1695" i="7"/>
  <c r="K1710" i="7"/>
  <c r="J6693" i="7"/>
  <c r="K1720" i="7"/>
  <c r="J6761" i="7"/>
  <c r="K1764" i="7"/>
  <c r="K1709" i="7"/>
  <c r="K1689" i="7"/>
  <c r="K1750" i="7"/>
  <c r="J6890" i="7"/>
  <c r="K1737" i="7"/>
  <c r="K1744" i="7"/>
  <c r="K1730" i="7"/>
  <c r="K1743" i="7"/>
  <c r="J6834" i="7"/>
  <c r="K1771" i="7"/>
  <c r="K1724" i="7"/>
  <c r="K1739" i="7"/>
  <c r="K1765" i="7"/>
  <c r="J6769" i="7"/>
  <c r="K1696" i="7"/>
  <c r="K1697" i="7"/>
  <c r="K1722" i="7"/>
  <c r="K1718" i="7"/>
  <c r="K1738" i="7"/>
  <c r="K1741" i="7"/>
  <c r="K1754" i="7"/>
  <c r="K1804" i="7"/>
  <c r="J6757" i="7"/>
  <c r="J6825" i="7"/>
  <c r="J6906" i="7"/>
  <c r="J7213" i="7"/>
  <c r="J6206" i="7"/>
  <c r="K1631" i="7"/>
  <c r="J6211" i="7"/>
  <c r="J6214" i="7"/>
  <c r="J6215" i="7"/>
  <c r="J6219" i="7"/>
  <c r="J6220" i="7"/>
  <c r="J6223" i="7"/>
  <c r="J6225" i="7"/>
  <c r="K1635" i="7"/>
  <c r="J6227" i="7"/>
  <c r="J6228" i="7"/>
  <c r="J6229" i="7"/>
  <c r="J6231" i="7"/>
  <c r="J6233" i="7"/>
  <c r="K1636" i="7"/>
  <c r="J6235" i="7"/>
  <c r="J6236" i="7"/>
  <c r="J6237" i="7"/>
  <c r="J6239" i="7"/>
  <c r="J6241" i="7"/>
  <c r="J6243" i="7"/>
  <c r="J6244" i="7"/>
  <c r="J6245" i="7"/>
  <c r="K1637" i="7"/>
  <c r="J6247" i="7"/>
  <c r="J6249" i="7"/>
  <c r="J6251" i="7"/>
  <c r="J6252" i="7"/>
  <c r="J6253" i="7"/>
  <c r="J6255" i="7"/>
  <c r="J6257" i="7"/>
  <c r="K1638" i="7"/>
  <c r="J6259" i="7"/>
  <c r="J6260" i="7"/>
  <c r="J6261" i="7"/>
  <c r="J6263" i="7"/>
  <c r="J6265" i="7"/>
  <c r="J6267" i="7"/>
  <c r="J6268" i="7"/>
  <c r="J6269" i="7"/>
  <c r="J6271" i="7"/>
  <c r="J6273" i="7"/>
  <c r="J6275" i="7"/>
  <c r="J6276" i="7"/>
  <c r="J6277" i="7"/>
  <c r="J6279" i="7"/>
  <c r="J6281" i="7"/>
  <c r="J6283" i="7"/>
  <c r="J6284" i="7"/>
  <c r="J6285" i="7"/>
  <c r="J6287" i="7"/>
  <c r="J6289" i="7"/>
  <c r="J6291" i="7"/>
  <c r="J6292" i="7"/>
  <c r="J6293" i="7"/>
  <c r="J6295" i="7"/>
  <c r="K1639" i="7"/>
  <c r="J6297" i="7"/>
  <c r="J6299" i="7"/>
  <c r="J6300" i="7"/>
  <c r="K1640" i="7"/>
  <c r="J6301" i="7"/>
  <c r="J6303" i="7"/>
  <c r="J6305" i="7"/>
  <c r="J6307" i="7"/>
  <c r="J6308" i="7"/>
  <c r="K1641" i="7"/>
  <c r="J6309" i="7"/>
  <c r="J6311" i="7"/>
  <c r="J6313" i="7"/>
  <c r="J6315" i="7"/>
  <c r="J6316" i="7"/>
  <c r="K1642" i="7"/>
  <c r="J6317" i="7"/>
  <c r="J6319" i="7"/>
  <c r="K1643" i="7"/>
  <c r="J6321" i="7"/>
  <c r="J6323" i="7"/>
  <c r="J6324" i="7"/>
  <c r="J6325" i="7"/>
  <c r="J6327" i="7"/>
  <c r="J6329" i="7"/>
  <c r="J6331" i="7"/>
  <c r="J6332" i="7"/>
  <c r="J6333" i="7"/>
  <c r="K1644" i="7"/>
  <c r="J6335" i="7"/>
  <c r="K1645" i="7"/>
  <c r="J6337" i="7"/>
  <c r="K1646" i="7"/>
  <c r="J6339" i="7"/>
  <c r="J6340" i="7"/>
  <c r="K1647" i="7"/>
  <c r="J6341" i="7"/>
  <c r="K1648" i="7"/>
  <c r="J6343" i="7"/>
  <c r="K1649" i="7"/>
  <c r="J6345" i="7"/>
  <c r="J6347" i="7"/>
  <c r="J6348" i="7"/>
  <c r="K1650" i="7"/>
  <c r="J6349" i="7"/>
  <c r="K1651" i="7"/>
  <c r="J6351" i="7"/>
  <c r="K1652" i="7"/>
  <c r="J6353" i="7"/>
  <c r="K1653" i="7"/>
  <c r="J6355" i="7"/>
  <c r="J6356" i="7"/>
  <c r="K1654" i="7"/>
  <c r="J6357" i="7"/>
  <c r="K1655" i="7"/>
  <c r="J6359" i="7"/>
  <c r="J6360" i="7"/>
  <c r="K1656" i="7"/>
  <c r="J6361" i="7"/>
  <c r="K1657" i="7"/>
  <c r="J6363" i="7"/>
  <c r="J6364" i="7"/>
  <c r="J6365" i="7"/>
  <c r="J6366" i="7"/>
  <c r="K1658" i="7"/>
  <c r="J6367" i="7"/>
  <c r="J6368" i="7"/>
  <c r="K1659" i="7"/>
  <c r="J6369" i="7"/>
  <c r="J6371" i="7"/>
  <c r="J6372" i="7"/>
  <c r="J6373" i="7"/>
  <c r="J6374" i="7"/>
  <c r="J6375" i="7"/>
  <c r="J6376" i="7"/>
  <c r="J6377" i="7"/>
  <c r="J6380" i="7"/>
  <c r="J6382" i="7"/>
  <c r="J6385" i="7"/>
  <c r="J6387" i="7"/>
  <c r="J6388" i="7"/>
  <c r="J6394" i="7"/>
  <c r="J6395" i="7"/>
  <c r="J6403" i="7"/>
  <c r="J6411" i="7"/>
  <c r="J6415" i="7"/>
  <c r="J6407" i="7"/>
  <c r="J6423" i="7"/>
  <c r="J6444" i="7"/>
  <c r="J6451" i="7"/>
  <c r="K1667" i="7"/>
  <c r="J6476" i="7"/>
  <c r="J6508" i="7"/>
  <c r="K1686" i="7"/>
  <c r="J6540" i="7"/>
  <c r="J6572" i="7"/>
  <c r="J6615" i="7"/>
  <c r="J6386" i="7"/>
  <c r="J6393" i="7"/>
  <c r="J6401" i="7"/>
  <c r="J6426" i="7"/>
  <c r="K1661" i="7"/>
  <c r="J6431" i="7"/>
  <c r="K1664" i="7"/>
  <c r="J6439" i="7"/>
  <c r="J6464" i="7"/>
  <c r="J6471" i="7"/>
  <c r="J6496" i="7"/>
  <c r="J6503" i="7"/>
  <c r="J6528" i="7"/>
  <c r="J6535" i="7"/>
  <c r="J6560" i="7"/>
  <c r="J6567" i="7"/>
  <c r="J6610" i="7"/>
  <c r="J6399" i="7"/>
  <c r="J6452" i="7"/>
  <c r="J6484" i="7"/>
  <c r="J6516" i="7"/>
  <c r="J6548" i="7"/>
  <c r="J6580" i="7"/>
  <c r="J6602" i="7"/>
  <c r="J6419" i="7"/>
  <c r="J6432" i="7"/>
  <c r="J6440" i="7"/>
  <c r="J6447" i="7"/>
  <c r="J6472" i="7"/>
  <c r="J6479" i="7"/>
  <c r="J6504" i="7"/>
  <c r="J6511" i="7"/>
  <c r="K1684" i="7"/>
  <c r="J6536" i="7"/>
  <c r="J6543" i="7"/>
  <c r="J6568" i="7"/>
  <c r="J6575" i="7"/>
  <c r="J6390" i="7"/>
  <c r="J6392" i="7"/>
  <c r="J6427" i="7"/>
  <c r="J6435" i="7"/>
  <c r="J6460" i="7"/>
  <c r="J6492" i="7"/>
  <c r="J6524" i="7"/>
  <c r="K1690" i="7"/>
  <c r="J6556" i="7"/>
  <c r="J6583" i="7"/>
  <c r="J6606" i="7"/>
  <c r="J6396" i="7"/>
  <c r="J6420" i="7"/>
  <c r="J6448" i="7"/>
  <c r="K1669" i="7"/>
  <c r="J6455" i="7"/>
  <c r="J6480" i="7"/>
  <c r="J6487" i="7"/>
  <c r="J6512" i="7"/>
  <c r="J6519" i="7"/>
  <c r="K1688" i="7"/>
  <c r="J6544" i="7"/>
  <c r="J6551" i="7"/>
  <c r="J6576" i="7"/>
  <c r="J6590" i="7"/>
  <c r="J6598" i="7"/>
  <c r="J6402" i="7"/>
  <c r="J6409" i="7"/>
  <c r="K1660" i="7"/>
  <c r="J6428" i="7"/>
  <c r="K1662" i="7"/>
  <c r="J6436" i="7"/>
  <c r="J6443" i="7"/>
  <c r="K1666" i="7"/>
  <c r="J6468" i="7"/>
  <c r="J6500" i="7"/>
  <c r="J6532" i="7"/>
  <c r="J6564" i="7"/>
  <c r="J6607" i="7"/>
  <c r="J6456" i="7"/>
  <c r="J6463" i="7"/>
  <c r="J6488" i="7"/>
  <c r="J6495" i="7"/>
  <c r="K1682" i="7"/>
  <c r="J6520" i="7"/>
  <c r="J6527" i="7"/>
  <c r="J6552" i="7"/>
  <c r="J6559" i="7"/>
  <c r="K1694" i="7"/>
  <c r="J6591" i="7"/>
  <c r="J6599" i="7"/>
  <c r="K1671" i="7"/>
  <c r="K1692" i="7"/>
  <c r="J6631" i="7"/>
  <c r="J6638" i="7"/>
  <c r="K1706" i="7"/>
  <c r="J6643" i="7"/>
  <c r="J6679" i="7"/>
  <c r="J6684" i="7"/>
  <c r="J6699" i="7"/>
  <c r="J6800" i="7"/>
  <c r="J6815" i="7"/>
  <c r="K1736" i="7"/>
  <c r="J6621" i="7"/>
  <c r="J6687" i="7"/>
  <c r="J6692" i="7"/>
  <c r="J6707" i="7"/>
  <c r="J6730" i="7"/>
  <c r="J6738" i="7"/>
  <c r="J6746" i="7"/>
  <c r="J6754" i="7"/>
  <c r="J6762" i="7"/>
  <c r="J6770" i="7"/>
  <c r="J6778" i="7"/>
  <c r="J6786" i="7"/>
  <c r="K1729" i="7"/>
  <c r="J6794" i="7"/>
  <c r="J6434" i="7"/>
  <c r="J6442" i="7"/>
  <c r="J6450" i="7"/>
  <c r="J6458" i="7"/>
  <c r="J6466" i="7"/>
  <c r="J6474" i="7"/>
  <c r="J6482" i="7"/>
  <c r="J6490" i="7"/>
  <c r="J6498" i="7"/>
  <c r="J6506" i="7"/>
  <c r="J6514" i="7"/>
  <c r="J6522" i="7"/>
  <c r="J6530" i="7"/>
  <c r="J6538" i="7"/>
  <c r="J6546" i="7"/>
  <c r="J6554" i="7"/>
  <c r="J6562" i="7"/>
  <c r="J6570" i="7"/>
  <c r="J6578" i="7"/>
  <c r="J6588" i="7"/>
  <c r="J6593" i="7"/>
  <c r="J6595" i="7"/>
  <c r="K1698" i="7"/>
  <c r="K1701" i="7"/>
  <c r="J6626" i="7"/>
  <c r="J6639" i="7"/>
  <c r="J6646" i="7"/>
  <c r="J6651" i="7"/>
  <c r="J6695" i="7"/>
  <c r="J6700" i="7"/>
  <c r="J6715" i="7"/>
  <c r="J6597" i="7"/>
  <c r="J6605" i="7"/>
  <c r="J6659" i="7"/>
  <c r="J6703" i="7"/>
  <c r="J6708" i="7"/>
  <c r="J6723" i="7"/>
  <c r="J6731" i="7"/>
  <c r="J6739" i="7"/>
  <c r="J6747" i="7"/>
  <c r="K1717" i="7"/>
  <c r="J6755" i="7"/>
  <c r="K1721" i="7"/>
  <c r="J6763" i="7"/>
  <c r="J6771" i="7"/>
  <c r="K1726" i="7"/>
  <c r="J6779" i="7"/>
  <c r="K1727" i="7"/>
  <c r="J6787" i="7"/>
  <c r="J6795" i="7"/>
  <c r="J6622" i="7"/>
  <c r="K1699" i="7"/>
  <c r="J6627" i="7"/>
  <c r="J6634" i="7"/>
  <c r="K1708" i="7"/>
  <c r="J6647" i="7"/>
  <c r="J6652" i="7"/>
  <c r="J6667" i="7"/>
  <c r="J6711" i="7"/>
  <c r="K1713" i="7"/>
  <c r="J6716" i="7"/>
  <c r="J6822" i="7"/>
  <c r="J6655" i="7"/>
  <c r="J6660" i="7"/>
  <c r="J6675" i="7"/>
  <c r="J6719" i="7"/>
  <c r="K1715" i="7"/>
  <c r="J6724" i="7"/>
  <c r="K1716" i="7"/>
  <c r="J6732" i="7"/>
  <c r="J6740" i="7"/>
  <c r="J6748" i="7"/>
  <c r="J6756" i="7"/>
  <c r="J6764" i="7"/>
  <c r="J6772" i="7"/>
  <c r="J6780" i="7"/>
  <c r="J6788" i="7"/>
  <c r="J6796" i="7"/>
  <c r="K1734" i="7"/>
  <c r="J6805" i="7"/>
  <c r="J6623" i="7"/>
  <c r="J6630" i="7"/>
  <c r="K1703" i="7"/>
  <c r="J6635" i="7"/>
  <c r="J6663" i="7"/>
  <c r="J6668" i="7"/>
  <c r="J6683" i="7"/>
  <c r="J6727" i="7"/>
  <c r="J6735" i="7"/>
  <c r="J6743" i="7"/>
  <c r="J6751" i="7"/>
  <c r="K1719" i="7"/>
  <c r="J6759" i="7"/>
  <c r="K1723" i="7"/>
  <c r="J6767" i="7"/>
  <c r="J6775" i="7"/>
  <c r="J6783" i="7"/>
  <c r="K1728" i="7"/>
  <c r="J6791" i="7"/>
  <c r="K1731" i="7"/>
  <c r="J6799" i="7"/>
  <c r="J6802" i="7"/>
  <c r="J6814" i="7"/>
  <c r="J6614" i="7"/>
  <c r="J6618" i="7"/>
  <c r="K1702" i="7"/>
  <c r="J6671" i="7"/>
  <c r="J6676" i="7"/>
  <c r="J6691" i="7"/>
  <c r="J6806" i="7"/>
  <c r="K1733" i="7"/>
  <c r="J6831" i="7"/>
  <c r="J6840" i="7"/>
  <c r="J6846" i="7"/>
  <c r="J6884" i="7"/>
  <c r="J6971" i="7"/>
  <c r="J6990" i="7"/>
  <c r="J6829" i="7"/>
  <c r="J6852" i="7"/>
  <c r="K1746" i="7"/>
  <c r="J6860" i="7"/>
  <c r="J6868" i="7"/>
  <c r="J6876" i="7"/>
  <c r="J6893" i="7"/>
  <c r="J6902" i="7"/>
  <c r="K1753" i="7"/>
  <c r="J6907" i="7"/>
  <c r="J6916" i="7"/>
  <c r="J6925" i="7"/>
  <c r="J6934" i="7"/>
  <c r="J6939" i="7"/>
  <c r="J6948" i="7"/>
  <c r="J6957" i="7"/>
  <c r="J6966" i="7"/>
  <c r="J6981" i="7"/>
  <c r="J6996" i="7"/>
  <c r="J6999" i="7"/>
  <c r="J7002" i="7"/>
  <c r="K1735" i="7"/>
  <c r="J6811" i="7"/>
  <c r="K1742" i="7"/>
  <c r="J6827" i="7"/>
  <c r="J6832" i="7"/>
  <c r="J6843" i="7"/>
  <c r="J6885" i="7"/>
  <c r="J6972" i="7"/>
  <c r="J6987" i="7"/>
  <c r="J6642" i="7"/>
  <c r="J6650" i="7"/>
  <c r="J6658" i="7"/>
  <c r="J6666" i="7"/>
  <c r="J6674" i="7"/>
  <c r="J6682" i="7"/>
  <c r="J6690" i="7"/>
  <c r="J6698" i="7"/>
  <c r="J6706" i="7"/>
  <c r="J6714" i="7"/>
  <c r="J6722" i="7"/>
  <c r="J6804" i="7"/>
  <c r="J6809" i="7"/>
  <c r="J6813" i="7"/>
  <c r="J6821" i="7"/>
  <c r="K1740" i="7"/>
  <c r="J6838" i="7"/>
  <c r="J6853" i="7"/>
  <c r="J6861" i="7"/>
  <c r="J6869" i="7"/>
  <c r="K1748" i="7"/>
  <c r="J6877" i="7"/>
  <c r="J6894" i="7"/>
  <c r="K1751" i="7"/>
  <c r="J6899" i="7"/>
  <c r="J6908" i="7"/>
  <c r="J6917" i="7"/>
  <c r="J6926" i="7"/>
  <c r="K1757" i="7"/>
  <c r="J6931" i="7"/>
  <c r="J6940" i="7"/>
  <c r="J6949" i="7"/>
  <c r="J6958" i="7"/>
  <c r="K1761" i="7"/>
  <c r="J6963" i="7"/>
  <c r="J6982" i="7"/>
  <c r="J6819" i="7"/>
  <c r="J6835" i="7"/>
  <c r="J6844" i="7"/>
  <c r="J6886" i="7"/>
  <c r="J6973" i="7"/>
  <c r="J6988" i="7"/>
  <c r="J6817" i="7"/>
  <c r="J6830" i="7"/>
  <c r="J6848" i="7"/>
  <c r="J6854" i="7"/>
  <c r="J6862" i="7"/>
  <c r="J6870" i="7"/>
  <c r="J6878" i="7"/>
  <c r="J6891" i="7"/>
  <c r="J6900" i="7"/>
  <c r="J6909" i="7"/>
  <c r="J6918" i="7"/>
  <c r="J6923" i="7"/>
  <c r="J6932" i="7"/>
  <c r="J6941" i="7"/>
  <c r="J6950" i="7"/>
  <c r="J6955" i="7"/>
  <c r="K1763" i="7"/>
  <c r="J6964" i="7"/>
  <c r="J6979" i="7"/>
  <c r="J7015" i="7"/>
  <c r="K1745" i="7"/>
  <c r="J6836" i="7"/>
  <c r="J6839" i="7"/>
  <c r="J6845" i="7"/>
  <c r="J6883" i="7"/>
  <c r="J6974" i="7"/>
  <c r="J6989" i="7"/>
  <c r="J6810" i="7"/>
  <c r="J6851" i="7"/>
  <c r="J6859" i="7"/>
  <c r="J6867" i="7"/>
  <c r="J6875" i="7"/>
  <c r="J6892" i="7"/>
  <c r="J6901" i="7"/>
  <c r="J6910" i="7"/>
  <c r="K1755" i="7"/>
  <c r="J6915" i="7"/>
  <c r="J6924" i="7"/>
  <c r="J6933" i="7"/>
  <c r="J6942" i="7"/>
  <c r="J6947" i="7"/>
  <c r="K1760" i="7"/>
  <c r="J6956" i="7"/>
  <c r="J6965" i="7"/>
  <c r="J6980" i="7"/>
  <c r="J6995" i="7"/>
  <c r="J7007" i="7"/>
  <c r="J7022" i="7"/>
  <c r="J7178" i="7"/>
  <c r="K1806" i="7"/>
  <c r="J7217" i="7"/>
  <c r="J6968" i="7"/>
  <c r="J6976" i="7"/>
  <c r="J6984" i="7"/>
  <c r="J6992" i="7"/>
  <c r="J6997" i="7"/>
  <c r="J7001" i="7"/>
  <c r="J7008" i="7"/>
  <c r="J7010" i="7"/>
  <c r="J7031" i="7"/>
  <c r="J7040" i="7"/>
  <c r="J7043" i="7"/>
  <c r="J7049" i="7"/>
  <c r="J7052" i="7"/>
  <c r="J7063" i="7"/>
  <c r="J7072" i="7"/>
  <c r="J7076" i="7"/>
  <c r="J7082" i="7"/>
  <c r="J7088" i="7"/>
  <c r="J7092" i="7"/>
  <c r="J7098" i="7"/>
  <c r="J7104" i="7"/>
  <c r="J7108" i="7"/>
  <c r="J7114" i="7"/>
  <c r="J7120" i="7"/>
  <c r="J7124" i="7"/>
  <c r="J7130" i="7"/>
  <c r="J7136" i="7"/>
  <c r="J7140" i="7"/>
  <c r="K1789" i="7"/>
  <c r="J7146" i="7"/>
  <c r="K1792" i="7"/>
  <c r="J7152" i="7"/>
  <c r="K1794" i="7"/>
  <c r="J7156" i="7"/>
  <c r="K1797" i="7"/>
  <c r="J7162" i="7"/>
  <c r="J7168" i="7"/>
  <c r="K1799" i="7"/>
  <c r="J7172" i="7"/>
  <c r="J7185" i="7"/>
  <c r="J7191" i="7"/>
  <c r="J7195" i="7"/>
  <c r="J7201" i="7"/>
  <c r="J7207" i="7"/>
  <c r="K1803" i="7"/>
  <c r="J7211" i="7"/>
  <c r="K1770" i="7"/>
  <c r="J7023" i="7"/>
  <c r="J7175" i="7"/>
  <c r="J7179" i="7"/>
  <c r="J7218" i="7"/>
  <c r="J7006" i="7"/>
  <c r="J7011" i="7"/>
  <c r="J7032" i="7"/>
  <c r="J7035" i="7"/>
  <c r="J7041" i="7"/>
  <c r="K1773" i="7"/>
  <c r="J7044" i="7"/>
  <c r="J7055" i="7"/>
  <c r="J7064" i="7"/>
  <c r="J7067" i="7"/>
  <c r="J7073" i="7"/>
  <c r="J7079" i="7"/>
  <c r="J7083" i="7"/>
  <c r="J7089" i="7"/>
  <c r="J7095" i="7"/>
  <c r="J7099" i="7"/>
  <c r="J7105" i="7"/>
  <c r="K1779" i="7"/>
  <c r="J7111" i="7"/>
  <c r="K1781" i="7"/>
  <c r="J7115" i="7"/>
  <c r="K1784" i="7"/>
  <c r="J7121" i="7"/>
  <c r="J7127" i="7"/>
  <c r="J7131" i="7"/>
  <c r="J7137" i="7"/>
  <c r="J7143" i="7"/>
  <c r="J7147" i="7"/>
  <c r="J7153" i="7"/>
  <c r="J7159" i="7"/>
  <c r="J7163" i="7"/>
  <c r="J7169" i="7"/>
  <c r="J7186" i="7"/>
  <c r="J7192" i="7"/>
  <c r="J7196" i="7"/>
  <c r="J7202" i="7"/>
  <c r="J7208" i="7"/>
  <c r="J7212" i="7"/>
  <c r="J6847" i="7"/>
  <c r="J6855" i="7"/>
  <c r="J6863" i="7"/>
  <c r="J6871" i="7"/>
  <c r="J6879" i="7"/>
  <c r="J6887" i="7"/>
  <c r="J6895" i="7"/>
  <c r="J6903" i="7"/>
  <c r="J6911" i="7"/>
  <c r="J6919" i="7"/>
  <c r="J6927" i="7"/>
  <c r="J6935" i="7"/>
  <c r="J6943" i="7"/>
  <c r="J6951" i="7"/>
  <c r="J6959" i="7"/>
  <c r="J6967" i="7"/>
  <c r="J6975" i="7"/>
  <c r="J6983" i="7"/>
  <c r="J6991" i="7"/>
  <c r="J7024" i="7"/>
  <c r="K1801" i="7"/>
  <c r="J7176" i="7"/>
  <c r="J7180" i="7"/>
  <c r="K1805" i="7"/>
  <c r="J7215" i="7"/>
  <c r="K1807" i="7"/>
  <c r="J7219" i="7"/>
  <c r="K1768" i="7"/>
  <c r="J7019" i="7"/>
  <c r="J7027" i="7"/>
  <c r="J7033" i="7"/>
  <c r="K1772" i="7"/>
  <c r="J7036" i="7"/>
  <c r="J7047" i="7"/>
  <c r="K1774" i="7"/>
  <c r="J7056" i="7"/>
  <c r="J7059" i="7"/>
  <c r="J7065" i="7"/>
  <c r="J7068" i="7"/>
  <c r="J7074" i="7"/>
  <c r="J7080" i="7"/>
  <c r="J7084" i="7"/>
  <c r="J7090" i="7"/>
  <c r="J7096" i="7"/>
  <c r="J7100" i="7"/>
  <c r="J7106" i="7"/>
  <c r="J7112" i="7"/>
  <c r="J7116" i="7"/>
  <c r="J7122" i="7"/>
  <c r="J7128" i="7"/>
  <c r="J7132" i="7"/>
  <c r="J7138" i="7"/>
  <c r="K1788" i="7"/>
  <c r="J7144" i="7"/>
  <c r="K1790" i="7"/>
  <c r="J7148" i="7"/>
  <c r="K1793" i="7"/>
  <c r="J7154" i="7"/>
  <c r="K1796" i="7"/>
  <c r="J7160" i="7"/>
  <c r="K1798" i="7"/>
  <c r="J7164" i="7"/>
  <c r="J7170" i="7"/>
  <c r="J7183" i="7"/>
  <c r="J7187" i="7"/>
  <c r="J7193" i="7"/>
  <c r="J7199" i="7"/>
  <c r="J7203" i="7"/>
  <c r="K1802" i="7"/>
  <c r="J7209" i="7"/>
  <c r="J6897" i="7"/>
  <c r="J6905" i="7"/>
  <c r="J6913" i="7"/>
  <c r="J6921" i="7"/>
  <c r="J6929" i="7"/>
  <c r="J6937" i="7"/>
  <c r="J6945" i="7"/>
  <c r="J6953" i="7"/>
  <c r="J6961" i="7"/>
  <c r="J6969" i="7"/>
  <c r="J6977" i="7"/>
  <c r="J6985" i="7"/>
  <c r="J6993" i="7"/>
  <c r="J6998" i="7"/>
  <c r="J7014" i="7"/>
  <c r="J7177" i="7"/>
  <c r="J7216" i="7"/>
  <c r="J7220" i="7"/>
  <c r="J7017" i="7"/>
  <c r="J7025" i="7"/>
  <c r="J7028" i="7"/>
  <c r="J7039" i="7"/>
  <c r="J7048" i="7"/>
  <c r="J7051" i="7"/>
  <c r="J7057" i="7"/>
  <c r="K1775" i="7"/>
  <c r="J7060" i="7"/>
  <c r="J7071" i="7"/>
  <c r="J7075" i="7"/>
  <c r="J7081" i="7"/>
  <c r="J7087" i="7"/>
  <c r="J7091" i="7"/>
  <c r="J7097" i="7"/>
  <c r="J7103" i="7"/>
  <c r="K1777" i="7"/>
  <c r="J7107" i="7"/>
  <c r="K1780" i="7"/>
  <c r="J7113" i="7"/>
  <c r="K1783" i="7"/>
  <c r="J7119" i="7"/>
  <c r="K1785" i="7"/>
  <c r="J7123" i="7"/>
  <c r="J7129" i="7"/>
  <c r="J7135" i="7"/>
  <c r="J7139" i="7"/>
  <c r="J7145" i="7"/>
  <c r="J7151" i="7"/>
  <c r="J7155" i="7"/>
  <c r="J7161" i="7"/>
  <c r="J7167" i="7"/>
  <c r="J7171" i="7"/>
  <c r="J7184" i="7"/>
  <c r="J7188" i="7"/>
  <c r="J7194" i="7"/>
  <c r="J7200" i="7"/>
  <c r="J7204" i="7"/>
  <c r="J7210" i="7"/>
  <c r="K1786" i="7"/>
  <c r="K1787" i="7"/>
  <c r="K1791" i="7"/>
  <c r="K1795" i="7"/>
  <c r="K1800" i="7"/>
  <c r="T35" i="3" l="1"/>
  <c r="T36" i="3"/>
  <c r="T16" i="3"/>
  <c r="T41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<sst xmlns="http://schemas.openxmlformats.org/spreadsheetml/2006/main" count="51158" uniqueCount="599">
  <si>
    <t>Source of Payment</t>
  </si>
  <si>
    <t>Patient ID</t>
  </si>
  <si>
    <t>Date of Payment</t>
  </si>
  <si>
    <t>DOS</t>
  </si>
  <si>
    <t>Amount</t>
  </si>
  <si>
    <t>Payment Method</t>
  </si>
  <si>
    <t>Payment Notes</t>
  </si>
  <si>
    <t>Code applied to</t>
  </si>
  <si>
    <t>CIgnaHS</t>
  </si>
  <si>
    <t>Adjustment/Write-off</t>
  </si>
  <si>
    <t>AMERICAN SPECIALTY HEALTH - CO,45</t>
  </si>
  <si>
    <t>Patient</t>
  </si>
  <si>
    <t>Cash</t>
  </si>
  <si>
    <t>cash</t>
  </si>
  <si>
    <t>MSCHIP</t>
  </si>
  <si>
    <t>Discarded ($150.00) (detail code) - UNITEDHEALTHCARE PLAN OF THE RIVER VALLEY INC - CO,39</t>
  </si>
  <si>
    <t>Check</t>
  </si>
  <si>
    <t>Molina</t>
  </si>
  <si>
    <t>MOLINA HEALTHCARE OF MISSISSIPPI - CO,45</t>
  </si>
  <si>
    <t>EFT</t>
  </si>
  <si>
    <t>MOLINA HEALTHCARE OF MISSISSIPPI - payment</t>
  </si>
  <si>
    <t>MedRisk</t>
  </si>
  <si>
    <t>Amerisure</t>
  </si>
  <si>
    <t>Credit Card</t>
  </si>
  <si>
    <t>MSMunicipalService</t>
  </si>
  <si>
    <t>Magnolia</t>
  </si>
  <si>
    <t>MAGNOLIA HEALTH PLAN INC. - payment</t>
  </si>
  <si>
    <t>WestUnite</t>
  </si>
  <si>
    <t>MAGNOLIA HEALTH PLAN INC. - CO,45</t>
  </si>
  <si>
    <t>Discarded ($150.00) (detail code) - MOLINA HEALTHCARE OF MISSISSIPPI - CO,146</t>
  </si>
  <si>
    <t>AARP</t>
  </si>
  <si>
    <t>AARP SUPPLEMENTAL HEALTH PLANS FROM UNITEDHEALTHCARE - payment</t>
  </si>
  <si>
    <t>Discarded ($150.00) (detail code) - MOLINA HEALTHCARE OF MISSISSIPPI - CO,39</t>
  </si>
  <si>
    <t>MSMedicaid</t>
  </si>
  <si>
    <t>PriorityHealth</t>
  </si>
  <si>
    <t>PRIORITY HEALTH - CO,45</t>
  </si>
  <si>
    <t>PRIORITY HEALTH - CO,253</t>
  </si>
  <si>
    <t>PRIORITY HEALTH - payment</t>
  </si>
  <si>
    <t>AHS</t>
  </si>
  <si>
    <t>Discarded ($75.00) (detail code) - AMERICAN SPECIALTY HEALTH - OA,18</t>
  </si>
  <si>
    <t>Cigna</t>
  </si>
  <si>
    <t>AMERICAN SPECIALTY HEALTH - payment</t>
  </si>
  <si>
    <t>Discarded ($75.00) (detail code) - AMERICAN SPECIALTY HEALTH - OA,97</t>
  </si>
  <si>
    <t>Check Refund</t>
  </si>
  <si>
    <t>CK# 2192</t>
  </si>
  <si>
    <t>MEDRISK - CO,45</t>
  </si>
  <si>
    <t>MEDRISK - payment</t>
  </si>
  <si>
    <t>MEDRISK - OA,A1</t>
  </si>
  <si>
    <t>ONECALLIA</t>
  </si>
  <si>
    <t>BCBSMS</t>
  </si>
  <si>
    <t>BLUE CROSS BLUE SHIELD OF MS - payment</t>
  </si>
  <si>
    <t>UNITEDHEALTHCARE PLAN OF THE RIVER VALLEY INC - payment</t>
  </si>
  <si>
    <t>UNITEDHEALTHCARE PLAN OF THE RIVER VALLEY INC - CO,45</t>
  </si>
  <si>
    <t>MedicareSec</t>
  </si>
  <si>
    <t>NOVITAS SOLUTIONS, INC. - CO,59</t>
  </si>
  <si>
    <t>NOVITAS SOLUTIONS, INC. - CO,253</t>
  </si>
  <si>
    <t>NOVITAS SOLUTIONS, INC. - CO,45</t>
  </si>
  <si>
    <t>NOVITAS SOLUTIONS, INC. - payment</t>
  </si>
  <si>
    <t>AmbetterMag</t>
  </si>
  <si>
    <t>TricareFL</t>
  </si>
  <si>
    <t>TRICARE TDEFIC - payment</t>
  </si>
  <si>
    <t>HumanaG</t>
  </si>
  <si>
    <t>HUMANA INC. - CO,45</t>
  </si>
  <si>
    <t>HUMANA INC. - CO,253</t>
  </si>
  <si>
    <t>HUMANA INC. - CO,59</t>
  </si>
  <si>
    <t>HUMANA INC. - payment</t>
  </si>
  <si>
    <t>LWCC</t>
  </si>
  <si>
    <t>Discarded ($103.00) (detail code) - MOLINA HEALTHCARE OF MISSISSIPPI - OA,18</t>
  </si>
  <si>
    <t>Discarded ($88.00) (detail code) - MOLINA HEALTHCARE OF MISSISSIPPI - OA,18</t>
  </si>
  <si>
    <t>Discarded ($34.00) (detail code) - MOLINA HEALTHCARE OF MISSISSIPPI - CO,96</t>
  </si>
  <si>
    <t>Discarded ($69.00) (detail code) - MOLINA HEALTHCARE OF MISSISSIPPI - OA,18</t>
  </si>
  <si>
    <t>Discarded ($75.00) (detail code) - MAGNOLIA HEALTH PLAN INC. - CO,22</t>
  </si>
  <si>
    <t>Discarded ($225.00) (detail code) - MAGNOLIA HEALTH PLAN INC. - CO,22</t>
  </si>
  <si>
    <t>Discarded ($150.00) (detail code) - MAGNOLIA HEALTH PLAN INC. - CO,22</t>
  </si>
  <si>
    <t>LouisianaHealthCareConnect</t>
  </si>
  <si>
    <t>CignaMedicare</t>
  </si>
  <si>
    <t>Discarded ($150.00) (detail code) - MAGNOLIA HEALTH PLAN INC. - CO,198</t>
  </si>
  <si>
    <t>CIGNA SUPPLEMENTAL BENEFITS - payment</t>
  </si>
  <si>
    <t>Chk# 3845</t>
  </si>
  <si>
    <t>MSP12</t>
  </si>
  <si>
    <t>MSCAN</t>
  </si>
  <si>
    <t>MSMedicaidWiggins</t>
  </si>
  <si>
    <t>Discarded ($150.00) (detail code) - MSTXIX - PI,97</t>
  </si>
  <si>
    <t>MSTXIX - CO,45</t>
  </si>
  <si>
    <t>MSTXIX - payment</t>
  </si>
  <si>
    <t>Aetna</t>
  </si>
  <si>
    <t>Discarded ($75.00) (detail code) - AETNA - OA,18</t>
  </si>
  <si>
    <t>Visa</t>
  </si>
  <si>
    <t>Rec#xaBU</t>
  </si>
  <si>
    <t>HealthComp</t>
  </si>
  <si>
    <t>Discarded ($225.00) (detail code) - MOLINA HEALTHCARE OF MISSISSIPPI - CO,197</t>
  </si>
  <si>
    <t>Mastercard</t>
  </si>
  <si>
    <t>rec #nLCL</t>
  </si>
  <si>
    <t>rec#j1En</t>
  </si>
  <si>
    <t>Rec# 3Bn4</t>
  </si>
  <si>
    <t>Rec# jBok</t>
  </si>
  <si>
    <t>Rec# TRuL</t>
  </si>
  <si>
    <t>Rec# fhfZ</t>
  </si>
  <si>
    <t>Rec#3L2z</t>
  </si>
  <si>
    <t>rec#vlHy</t>
  </si>
  <si>
    <t>Rec NGsm</t>
  </si>
  <si>
    <t>Rec# fjGE</t>
  </si>
  <si>
    <t>Rec# 3nwh</t>
  </si>
  <si>
    <t>Rec# P9b4</t>
  </si>
  <si>
    <t>BLUE CROSS BLUE SHIELD OF MS - CO,45</t>
  </si>
  <si>
    <t>rec#RssN</t>
  </si>
  <si>
    <t>Rec# z1cr</t>
  </si>
  <si>
    <t>Rec# 9AfT</t>
  </si>
  <si>
    <t>Rec# DD9S</t>
  </si>
  <si>
    <t>Rec# z7xY</t>
  </si>
  <si>
    <t>Rec #dWUm</t>
  </si>
  <si>
    <t>Rec #rxU9</t>
  </si>
  <si>
    <t>UNITEDHEALTHCARE PLAN OF THE RIVER VALLEY INC - CO,97</t>
  </si>
  <si>
    <t>REF#vZ3N</t>
  </si>
  <si>
    <t>REF#DTt6</t>
  </si>
  <si>
    <t>Discarded ($150.00) (detail code) - UNITEDHEALTHCARE PLAN OF THE RIVER VALLEY INC - PI,252</t>
  </si>
  <si>
    <t>chk # 521</t>
  </si>
  <si>
    <t>Chk# 603</t>
  </si>
  <si>
    <t>Chk# 604</t>
  </si>
  <si>
    <t>Rec# RQOJ</t>
  </si>
  <si>
    <t>Rec# VILY</t>
  </si>
  <si>
    <t>Chk #600</t>
  </si>
  <si>
    <t>Chk #601</t>
  </si>
  <si>
    <t>TricareE</t>
  </si>
  <si>
    <t>TRICARE EAST - payment</t>
  </si>
  <si>
    <t>TRICARE EAST - CO,45</t>
  </si>
  <si>
    <t>REF#RCfh</t>
  </si>
  <si>
    <t>VACCN</t>
  </si>
  <si>
    <t>OPTUM VA CCN REGION 2 - CO,45</t>
  </si>
  <si>
    <t>OPTUM VA CCN REGION 2 - payment</t>
  </si>
  <si>
    <t>Rec #NCmS</t>
  </si>
  <si>
    <t>REC# bdYk</t>
  </si>
  <si>
    <t>Rec# bDbG</t>
  </si>
  <si>
    <t>REC# NSm6</t>
  </si>
  <si>
    <t>REC# Lh4D</t>
  </si>
  <si>
    <t>Rec #pyJ5</t>
  </si>
  <si>
    <t>rec#RMiW</t>
  </si>
  <si>
    <t>MSMedicare</t>
  </si>
  <si>
    <t>Discarded ($150.00) (detail code) - UNITEDHEALTHCARE PLAN OF THE RIVER VALLEY INC - OA,18</t>
  </si>
  <si>
    <t>UHCMsCANHOME</t>
  </si>
  <si>
    <t>REF#BCRY</t>
  </si>
  <si>
    <t>Discarded ($150.00) (detail code) - MSTXIX - CO,24</t>
  </si>
  <si>
    <t>AETNA - CO,253</t>
  </si>
  <si>
    <t>AETNA - CO,59</t>
  </si>
  <si>
    <t>AETNA - payment</t>
  </si>
  <si>
    <t>Discarded ($75.00) (detail code) - AETNA - CO,151</t>
  </si>
  <si>
    <t>AETNA - CO,45</t>
  </si>
  <si>
    <t>Rec #Jcsk</t>
  </si>
  <si>
    <t>Rec# P3y9</t>
  </si>
  <si>
    <t>AetnaMedicare</t>
  </si>
  <si>
    <t>OPTUM VA CCN REGION 3 - payment</t>
  </si>
  <si>
    <t>OPTUM VA CCN REGION 3 - CO,45</t>
  </si>
  <si>
    <t>HUMANA INC. - CO,131</t>
  </si>
  <si>
    <t>Chk 1665</t>
  </si>
  <si>
    <t>NOVITAS SOLUTIONS, INC. - CO,B15</t>
  </si>
  <si>
    <t xml:space="preserve">thing was accidently deleted prior </t>
  </si>
  <si>
    <t>rec#Fakw</t>
  </si>
  <si>
    <t>rec#Ttww</t>
  </si>
  <si>
    <t>Rec #3xJn</t>
  </si>
  <si>
    <t>Rec #Jc6x</t>
  </si>
  <si>
    <t>Rec# jVuW</t>
  </si>
  <si>
    <t>Rec# XbKL</t>
  </si>
  <si>
    <t>Rec #jjFY</t>
  </si>
  <si>
    <t>Rec #1u87</t>
  </si>
  <si>
    <t>Rec #vJpW</t>
  </si>
  <si>
    <t>Rec #TBSX</t>
  </si>
  <si>
    <t>rec#F4Zn</t>
  </si>
  <si>
    <t>Rec #xAib</t>
  </si>
  <si>
    <t>UHCMedAdv</t>
  </si>
  <si>
    <t>UNITED HEALTHCARE INSURANCE COMPANY - CO,45</t>
  </si>
  <si>
    <t>UNITED HEALTHCARE INSURANCE COMPANY - payment</t>
  </si>
  <si>
    <t>Rec #hKDv</t>
  </si>
  <si>
    <t>Rec# 9O8y</t>
  </si>
  <si>
    <t>Rec# 9YTh</t>
  </si>
  <si>
    <t>rec#16Y8</t>
  </si>
  <si>
    <t>Rec #B67N</t>
  </si>
  <si>
    <t>Rec #rRwr</t>
  </si>
  <si>
    <t>Rec #tiaA</t>
  </si>
  <si>
    <t>Rec #J6ln</t>
  </si>
  <si>
    <t>Rec# FWiO</t>
  </si>
  <si>
    <t>Rec #fDIz</t>
  </si>
  <si>
    <t>Rec# F8PL</t>
  </si>
  <si>
    <t>rec#Rgoe</t>
  </si>
  <si>
    <t>Chk# 6003</t>
  </si>
  <si>
    <t>Rec# Zilb</t>
  </si>
  <si>
    <t>Rec# 5oAn</t>
  </si>
  <si>
    <t>Rec# 5u1o</t>
  </si>
  <si>
    <t>Rec# PtL0</t>
  </si>
  <si>
    <t>Rec #f5TB</t>
  </si>
  <si>
    <t>REF#ZOTI</t>
  </si>
  <si>
    <t>REC#3T8s</t>
  </si>
  <si>
    <t>rec#TROf</t>
  </si>
  <si>
    <t>Discarded ($75.00) (detail code) - BLUE CROSS BLUE SHIELD OF MS - CO,197</t>
  </si>
  <si>
    <t>Discarded ($150.00) (detail code) - BLUE CROSS BLUE SHIELD OF MS - CO,197</t>
  </si>
  <si>
    <t>Rec  #ZwMf</t>
  </si>
  <si>
    <t>Rec# JYoZ</t>
  </si>
  <si>
    <t>Rec# Fk5q</t>
  </si>
  <si>
    <t>Rec# zLJg</t>
  </si>
  <si>
    <t>Rec #BmhJ</t>
  </si>
  <si>
    <t>Rec# frcd</t>
  </si>
  <si>
    <t>Rec #F6iZ</t>
  </si>
  <si>
    <t>REF#hAOC</t>
  </si>
  <si>
    <t>REF#Bmtr</t>
  </si>
  <si>
    <t>REF#7REz</t>
  </si>
  <si>
    <t>REF#JgMJ</t>
  </si>
  <si>
    <t>Rec# dCYr</t>
  </si>
  <si>
    <t>Chk# 238</t>
  </si>
  <si>
    <t>Rec #Hhh9</t>
  </si>
  <si>
    <t>Recz7DV</t>
  </si>
  <si>
    <t>Rec# RG7o</t>
  </si>
  <si>
    <t>Rec# hoqJ</t>
  </si>
  <si>
    <t>Rec# NwZa</t>
  </si>
  <si>
    <t>Rec #Z0QG</t>
  </si>
  <si>
    <t>Rec #deAI</t>
  </si>
  <si>
    <t>REF#zvlf</t>
  </si>
  <si>
    <t>CK#1544</t>
  </si>
  <si>
    <t>CK#1546</t>
  </si>
  <si>
    <t>REF#tQDj</t>
  </si>
  <si>
    <t>Discarded ($75.00) (detail code) - MSTXIX - CO,197</t>
  </si>
  <si>
    <t>Discarded ($200.00) (detail code) - MSTXIX - CO,24</t>
  </si>
  <si>
    <t>Discarded ($150.00) (detail code) - MSTXIX - CO,197</t>
  </si>
  <si>
    <t>Rec# TVgh</t>
  </si>
  <si>
    <t>Rec# ViUO</t>
  </si>
  <si>
    <t>Rec #rLdj</t>
  </si>
  <si>
    <t>Rec #nncz</t>
  </si>
  <si>
    <t>REF#B6Hd</t>
  </si>
  <si>
    <t>REF#7hiE</t>
  </si>
  <si>
    <t>REF#RMiE</t>
  </si>
  <si>
    <t>REF#VMxS</t>
  </si>
  <si>
    <t>Rec# Jm3B</t>
  </si>
  <si>
    <t>Chk# 6</t>
  </si>
  <si>
    <t>ck#7</t>
  </si>
  <si>
    <t>UHC</t>
  </si>
  <si>
    <t>Rec #HVFg</t>
  </si>
  <si>
    <t>Rec#xq1q</t>
  </si>
  <si>
    <t>Rec #fhdY</t>
  </si>
  <si>
    <t>UHCUMR</t>
  </si>
  <si>
    <t>UMR - payment</t>
  </si>
  <si>
    <t>UMR - CO,45</t>
  </si>
  <si>
    <t>UMR</t>
  </si>
  <si>
    <t>Rec #rRo3</t>
  </si>
  <si>
    <t>REF#1SqT</t>
  </si>
  <si>
    <t>REF#rxKk</t>
  </si>
  <si>
    <t>Rec# fDUT</t>
  </si>
  <si>
    <t>Rec #fPO9</t>
  </si>
  <si>
    <t>SAS</t>
  </si>
  <si>
    <t>Discarded ($68.00) (detail code) - SELECT ADMINISTRATIVE SERVICES - CO,96</t>
  </si>
  <si>
    <t>Discarded ($56.14) (detail code) - SELECT ADMINISTRATIVE SERVICES - CO,96</t>
  </si>
  <si>
    <t>Discarded ($61.00) (detail code) - SELECT ADMINISTRATIVE SERVICES - CO,96</t>
  </si>
  <si>
    <t>Discarded ($66.00) (detail code) - SELECT ADMINISTRATIVE SERVICES - CO,96</t>
  </si>
  <si>
    <t>Discarded ($34.00) (detail code) - SELECT ADMINISTRATIVE SERVICES - CO,96</t>
  </si>
  <si>
    <t>Discarded ($99.00) (detail code) - SELECT ADMINISTRATIVE SERVICES - CO,96</t>
  </si>
  <si>
    <t>rec# vpd6</t>
  </si>
  <si>
    <t>Rec# 7brA</t>
  </si>
  <si>
    <t>AMBETTER - payment</t>
  </si>
  <si>
    <t>AMBETTER - CO,45</t>
  </si>
  <si>
    <t>cash-15.00</t>
  </si>
  <si>
    <t>Chk# 2201</t>
  </si>
  <si>
    <t>Chk #2203</t>
  </si>
  <si>
    <t>Discarded ($75.00) (detail code) - HUMANA INC. - CO,39</t>
  </si>
  <si>
    <t>Chk# 3137</t>
  </si>
  <si>
    <t>Rc #PN3a</t>
  </si>
  <si>
    <t>Rec#poqs</t>
  </si>
  <si>
    <t>REF#rBWo</t>
  </si>
  <si>
    <t>REF#IAXU</t>
  </si>
  <si>
    <t>REF#tgIA</t>
  </si>
  <si>
    <t>REF#P3qH</t>
  </si>
  <si>
    <t>REF#dE5Z</t>
  </si>
  <si>
    <t>REF#7B2M</t>
  </si>
  <si>
    <t>TricareSelect</t>
  </si>
  <si>
    <t>Rec # TPrU</t>
  </si>
  <si>
    <t>Discarded ($75.00) (detail code) - MSTXIX - CO,207</t>
  </si>
  <si>
    <t>Discarded ($150.00) (detail code) - MSTXIX - CO,207</t>
  </si>
  <si>
    <t>Rec #rTTw</t>
  </si>
  <si>
    <t>Rec# 7Bsn</t>
  </si>
  <si>
    <t>Discarded ($225.00) (detail code) - MSTXIX - CO,197</t>
  </si>
  <si>
    <t>GEHA</t>
  </si>
  <si>
    <t>UHC GOVERNMENT EMPLOYEES HEALTH ASSOC - CO,45</t>
  </si>
  <si>
    <t>UHC GOVERNMENT EMPLOYEES HEALTH ASSOC - payment</t>
  </si>
  <si>
    <t>Rec # dQ9k</t>
  </si>
  <si>
    <t>rec#JMok</t>
  </si>
  <si>
    <t>rec#xM2g</t>
  </si>
  <si>
    <t>Rec #zDDB</t>
  </si>
  <si>
    <t>Discarded ($150.00) (detail code) - MSTXIX - PI,284</t>
  </si>
  <si>
    <t>Rec# BiTv</t>
  </si>
  <si>
    <t>Rec# 5kGj</t>
  </si>
  <si>
    <t>REF#xoO6</t>
  </si>
  <si>
    <t>REF#94Ji</t>
  </si>
  <si>
    <t>REC#BMkP</t>
  </si>
  <si>
    <t>REF#LvNE</t>
  </si>
  <si>
    <t>REF#rHnt</t>
  </si>
  <si>
    <t>REF#VIf8</t>
  </si>
  <si>
    <t>REF#Dffk</t>
  </si>
  <si>
    <t>Discarded ($150.00) (detail code) - UNITED HEALTHCARE INSURANCE COMPANY - OA,18</t>
  </si>
  <si>
    <t>UNITED HEALTHCARE INSURANCE COMPANY - CO,97</t>
  </si>
  <si>
    <t>Rec #Dd87</t>
  </si>
  <si>
    <t>Rec# 1uQR</t>
  </si>
  <si>
    <t>rec#3jQk</t>
  </si>
  <si>
    <t>Rec# TJyz</t>
  </si>
  <si>
    <t>Rec# NCIN</t>
  </si>
  <si>
    <t>Rec# pgYj</t>
  </si>
  <si>
    <t>Rec# rV4k</t>
  </si>
  <si>
    <t>Rec #XbOL</t>
  </si>
  <si>
    <t>Rec #LNok</t>
  </si>
  <si>
    <t>Rec #v9dL</t>
  </si>
  <si>
    <t>rec#TVCQ</t>
  </si>
  <si>
    <t>Rec# Hzcm</t>
  </si>
  <si>
    <t>Rec #XZD0</t>
  </si>
  <si>
    <t>REF#NSyl</t>
  </si>
  <si>
    <t>REF#Vclg</t>
  </si>
  <si>
    <t>REF#7Pfn</t>
  </si>
  <si>
    <t>cash- 5.00</t>
  </si>
  <si>
    <t>REF#Hze7</t>
  </si>
  <si>
    <t>REF#R2LM</t>
  </si>
  <si>
    <t>Rec# 1UfL</t>
  </si>
  <si>
    <t>Rec# F2aQ</t>
  </si>
  <si>
    <t>Rec #dS2s</t>
  </si>
  <si>
    <t>Rec# BapQ</t>
  </si>
  <si>
    <t>Rec# JGNG</t>
  </si>
  <si>
    <t>Rec# NyGm</t>
  </si>
  <si>
    <t>HUMANA INC. - CO,97</t>
  </si>
  <si>
    <t>REC# r94O</t>
  </si>
  <si>
    <t>MedicareRR</t>
  </si>
  <si>
    <t>PALMETTO GBA - RAILROAD MEDICARE - payment</t>
  </si>
  <si>
    <t>PALMETTO GBA - RAILROAD MEDICARE - CO,45</t>
  </si>
  <si>
    <t>PALMETTO GBA - RAILROAD MEDICARE - CO,253</t>
  </si>
  <si>
    <t>PALMETTO GBA - RAILROAD MEDICARE - CO,59</t>
  </si>
  <si>
    <t>Rec# vP4Y</t>
  </si>
  <si>
    <t>ck#3833</t>
  </si>
  <si>
    <t>REC# 1UDD</t>
  </si>
  <si>
    <t>REF#xMwF</t>
  </si>
  <si>
    <t>REF#zP3G</t>
  </si>
  <si>
    <t>REF#TBAy</t>
  </si>
  <si>
    <t>REF#h2pB</t>
  </si>
  <si>
    <t>REF#vr47</t>
  </si>
  <si>
    <t>REF#1c75</t>
  </si>
  <si>
    <t>Che#1787</t>
  </si>
  <si>
    <t>chk# 1788</t>
  </si>
  <si>
    <t>Chk 1788</t>
  </si>
  <si>
    <t>Che# 1787</t>
  </si>
  <si>
    <t>Che #1781</t>
  </si>
  <si>
    <t>Chk# 1788</t>
  </si>
  <si>
    <t>Chk# 1789</t>
  </si>
  <si>
    <t>Chk# 1790</t>
  </si>
  <si>
    <t>Chk# 1791</t>
  </si>
  <si>
    <t>CHK# 1791</t>
  </si>
  <si>
    <t>Rec #1y2J</t>
  </si>
  <si>
    <t>Rec# 9qyk</t>
  </si>
  <si>
    <t>Rec# d471</t>
  </si>
  <si>
    <t>rec#Fm4b</t>
  </si>
  <si>
    <t>Rec #Pptk</t>
  </si>
  <si>
    <t>Rec #IQLI</t>
  </si>
  <si>
    <t>SELECT ADMINISTRATIVE SERVICES - payment</t>
  </si>
  <si>
    <t>SELECT ADMINISTRATIVE SERVICES - CO,45</t>
  </si>
  <si>
    <t>Discarded ($150.00) (detail code) - MSTXIX - PI,16</t>
  </si>
  <si>
    <t>Discarded ($75.00) (detail code) - MSTXIX - PI,16</t>
  </si>
  <si>
    <t>Rec# 5Eqn</t>
  </si>
  <si>
    <t>Rec# tGGz</t>
  </si>
  <si>
    <t>rec#FQJz</t>
  </si>
  <si>
    <t>Rec #B4qB</t>
  </si>
  <si>
    <t>REF#MwF</t>
  </si>
  <si>
    <t>REF#xU6c</t>
  </si>
  <si>
    <t>REF#hKtM</t>
  </si>
  <si>
    <t>REF#ZY8F</t>
  </si>
  <si>
    <t>CK#8877</t>
  </si>
  <si>
    <t>CK#8879</t>
  </si>
  <si>
    <t>Rec# V5X6</t>
  </si>
  <si>
    <t>Rec #Voxf</t>
  </si>
  <si>
    <t>Rec# bVMa</t>
  </si>
  <si>
    <t>Discarded ($41.82) (detail code) - AETNA - CO,151</t>
  </si>
  <si>
    <t>Rec #</t>
  </si>
  <si>
    <t>REC# z98D</t>
  </si>
  <si>
    <t>Rec# pmlg</t>
  </si>
  <si>
    <t>Rec# v36R</t>
  </si>
  <si>
    <t>Rec# XrCD</t>
  </si>
  <si>
    <t>Rec# jPno</t>
  </si>
  <si>
    <t>Rec# LI2V</t>
  </si>
  <si>
    <t>Rec# nVTL</t>
  </si>
  <si>
    <t>Rec #x8gf</t>
  </si>
  <si>
    <t>Rec# N2it</t>
  </si>
  <si>
    <t>Rec #Nugk</t>
  </si>
  <si>
    <t>Rec# toPH</t>
  </si>
  <si>
    <t>Rec# 1WmC</t>
  </si>
  <si>
    <t>Rec #ZahV</t>
  </si>
  <si>
    <t>Rec# x6DN</t>
  </si>
  <si>
    <t>REF#dYR2</t>
  </si>
  <si>
    <t>REF#ZyjS</t>
  </si>
  <si>
    <t>Rec #rd40</t>
  </si>
  <si>
    <t>Rec# 1EvH</t>
  </si>
  <si>
    <t>Rec# Fo5p</t>
  </si>
  <si>
    <t>Rec# v9Jf</t>
  </si>
  <si>
    <t>Rec# 1AzC</t>
  </si>
  <si>
    <t>Recc# HTyH</t>
  </si>
  <si>
    <t>Rec# LXjR</t>
  </si>
  <si>
    <t>Rec# RUAz</t>
  </si>
  <si>
    <t>Rec #ff8y</t>
  </si>
  <si>
    <t>Rec #7jX0</t>
  </si>
  <si>
    <t>REC# L7RH</t>
  </si>
  <si>
    <t>Rec# jZml</t>
  </si>
  <si>
    <t>Rec #fB9a</t>
  </si>
  <si>
    <t>Rec #bDBN</t>
  </si>
  <si>
    <t>Rec# hlqn</t>
  </si>
  <si>
    <t>Rec#fBx2</t>
  </si>
  <si>
    <t>AMEX</t>
  </si>
  <si>
    <t>Rec #9glg</t>
  </si>
  <si>
    <t>Rec #hGZ27</t>
  </si>
  <si>
    <t>Rec# REkL</t>
  </si>
  <si>
    <t>Rec# 7TzK</t>
  </si>
  <si>
    <t>Rec #PbYT</t>
  </si>
  <si>
    <t>Rec #pkUc</t>
  </si>
  <si>
    <t>Rec #hipo</t>
  </si>
  <si>
    <t>Rec# TJ0w</t>
  </si>
  <si>
    <t>Rec# hCVW</t>
  </si>
  <si>
    <t>Rec# jpQW</t>
  </si>
  <si>
    <t>Rec #rN8s</t>
  </si>
  <si>
    <t>Rec #dUfk</t>
  </si>
  <si>
    <t>Rec# zbTV</t>
  </si>
  <si>
    <t>Rec# ZGvr</t>
  </si>
  <si>
    <t>Rec# jNu2</t>
  </si>
  <si>
    <t>rec#BqDj</t>
  </si>
  <si>
    <t>Rec #RIeV</t>
  </si>
  <si>
    <t>Rec #vHgg</t>
  </si>
  <si>
    <t>Rec #5Oxm</t>
  </si>
  <si>
    <t>Rec #5i9J</t>
  </si>
  <si>
    <t>Rec #bTFz</t>
  </si>
  <si>
    <t xml:space="preserve"> Rec #nR5Z</t>
  </si>
  <si>
    <t>pW3F</t>
  </si>
  <si>
    <t>Rec #9C4X</t>
  </si>
  <si>
    <t>Rec# 9eos</t>
  </si>
  <si>
    <t>Rec #NwnT</t>
  </si>
  <si>
    <t>Rec #LxY5</t>
  </si>
  <si>
    <t>Discarded $150.00 (detail code) - UNITEDHEALTHCARE PLAN OF THE RIVER VALLEY INC - PI,252</t>
  </si>
  <si>
    <t>REF#103h</t>
  </si>
  <si>
    <t>Discarded ($75.00) (detail code) - MSTXIX - PI,B7</t>
  </si>
  <si>
    <t>REF#39tq</t>
  </si>
  <si>
    <t>UHCCOM</t>
  </si>
  <si>
    <t>Discarded ($75.00) (detail code) - UNITEDHEALTHCARE PLAN OF THE RIVER VALLEY INC - CO,97</t>
  </si>
  <si>
    <t>Discarded ($170.00) (detail code) - UNITEDHEALTHCARE PLAN OF THE RIVER VALLEY INC - CO,97</t>
  </si>
  <si>
    <t>Discarded ($150.00) (detail code) - MAGNOLIA HEALTH PLAN INC. - CO,16</t>
  </si>
  <si>
    <t>Discarded ($150.00) (detail code) - MSTXIX - PI,95</t>
  </si>
  <si>
    <t>Discarded ($75.00) (detail code) - MSTXIX - PI,95</t>
  </si>
  <si>
    <t>Discarded ($150.00) (detail code) - MAGNOLIA HEALTH PLAN INC. - CO,18</t>
  </si>
  <si>
    <t>Discarded ($75.00) (detail code) - NOVITAS SOLUTIONS, INC. - OA,18</t>
  </si>
  <si>
    <t>Discarded ($55.00) (detail code) - NOVITAS SOLUTIONS, INC. - OA,18</t>
  </si>
  <si>
    <t>REF#FMhA</t>
  </si>
  <si>
    <t>GreatWestCasualty</t>
  </si>
  <si>
    <t>UNITEDHEALTHCARE - CO,97</t>
  </si>
  <si>
    <t>UNITEDHEALTHCARE - CO,45</t>
  </si>
  <si>
    <t>UNITEDHEALTHCARE - payment</t>
  </si>
  <si>
    <t>REC#5qzy</t>
  </si>
  <si>
    <t>REF#tYTj</t>
  </si>
  <si>
    <t>REF#BAll</t>
  </si>
  <si>
    <t>Discarded ($150.00) (detail code) - MOLINA HEALTHCARE OF MISSISSIPPI - CO,4</t>
  </si>
  <si>
    <t>Chk# 2212</t>
  </si>
  <si>
    <t>Discarded ($51.58) (detail code) - HUMANA INC. - CO,B13</t>
  </si>
  <si>
    <t>BLUE CROSS BLUE SHIELD OF MS - OA,Deductible</t>
  </si>
  <si>
    <t>BLUE CROSS BLUE SHIELD OF MS - OA,45</t>
  </si>
  <si>
    <t>Discarded ($75.00) (detail code) - MAGNOLIA HEALTH PLAN INC. - CO,18</t>
  </si>
  <si>
    <t>Discarded ($150.00) (detail code) - MAGNOLIA HEALTH PLAN INC. - CO,4</t>
  </si>
  <si>
    <t>Discarded ($53.22) (detail code) - NOVITAS SOLUTIONS, INC. - CO,Benefit Exceeded</t>
  </si>
  <si>
    <t>Discarded ($75.00) (detail code) - NOVITAS SOLUTIONS, INC. - CO,Benefit Exceeded</t>
  </si>
  <si>
    <t>Discarded ($150.00) (detail code) - NOVITAS SOLUTIONS, INC. - CO,Benefit Exceeded</t>
  </si>
  <si>
    <t>Discarded ($150.00) (detail code) - BLUE CROSS BLUE SHIELD OF MS - CO,16</t>
  </si>
  <si>
    <t>Discarded ($225.00) (detail code) - MSTXIX - PI,16</t>
  </si>
  <si>
    <t>Discarded ($300.00) (detail code) - MSTXIX - PI,16</t>
  </si>
  <si>
    <t>Mutual</t>
  </si>
  <si>
    <t>UNITED WORLD LIFE INSURANCE COMPANY - payment</t>
  </si>
  <si>
    <t>ck#8881</t>
  </si>
  <si>
    <t>Rec #Vmm4</t>
  </si>
  <si>
    <t>Discarded ($225.00) (detail code) - MSTXIX - CO,207</t>
  </si>
  <si>
    <t>REC# HzQu</t>
  </si>
  <si>
    <t>Rec #3HUP</t>
  </si>
  <si>
    <t>Rec# FMBG</t>
  </si>
  <si>
    <t>Rec #VANr</t>
  </si>
  <si>
    <t>Appointment Start Date</t>
  </si>
  <si>
    <t>Appointment End Date</t>
  </si>
  <si>
    <t>Location</t>
  </si>
  <si>
    <t>Staff ID</t>
  </si>
  <si>
    <t>Staff First Name</t>
  </si>
  <si>
    <t>Staff Last Name</t>
  </si>
  <si>
    <t>Picayune</t>
  </si>
  <si>
    <t>RobertC</t>
  </si>
  <si>
    <t>Robert</t>
  </si>
  <si>
    <t>Crochet</t>
  </si>
  <si>
    <t>KatherineT</t>
  </si>
  <si>
    <t>Katherine</t>
  </si>
  <si>
    <t>Tyree</t>
  </si>
  <si>
    <t>Wiggins</t>
  </si>
  <si>
    <t>KelseaR</t>
  </si>
  <si>
    <t>Kelsea</t>
  </si>
  <si>
    <t>Rodriguez</t>
  </si>
  <si>
    <t>CareyS</t>
  </si>
  <si>
    <t>Carolyn</t>
  </si>
  <si>
    <t>Simpson</t>
  </si>
  <si>
    <t>KelliC</t>
  </si>
  <si>
    <t>Kelli</t>
  </si>
  <si>
    <t>Cruthirds</t>
  </si>
  <si>
    <t>christianl</t>
  </si>
  <si>
    <t>Christian</t>
  </si>
  <si>
    <t>Litz</t>
  </si>
  <si>
    <t>BrianA</t>
  </si>
  <si>
    <t>James</t>
  </si>
  <si>
    <t>Allen</t>
  </si>
  <si>
    <t>DannaG</t>
  </si>
  <si>
    <t>D'Anna</t>
  </si>
  <si>
    <t>Pullen</t>
  </si>
  <si>
    <t>VMiley</t>
  </si>
  <si>
    <t>Victoria</t>
  </si>
  <si>
    <t>Miley</t>
  </si>
  <si>
    <t>JessieP</t>
  </si>
  <si>
    <t>Jessica</t>
  </si>
  <si>
    <t>Pittman</t>
  </si>
  <si>
    <t>AmberH</t>
  </si>
  <si>
    <t>Amber</t>
  </si>
  <si>
    <t>Hickman</t>
  </si>
  <si>
    <t>BreannaG</t>
  </si>
  <si>
    <t>Breanna</t>
  </si>
  <si>
    <t>Grieco</t>
  </si>
  <si>
    <t>HeidiM</t>
  </si>
  <si>
    <t>Heidi</t>
  </si>
  <si>
    <t>Molaison</t>
  </si>
  <si>
    <t>AnnetteF</t>
  </si>
  <si>
    <t>Annette</t>
  </si>
  <si>
    <t>Fertitta</t>
  </si>
  <si>
    <t>Slidell</t>
  </si>
  <si>
    <t>BreannaC</t>
  </si>
  <si>
    <t>Cochran</t>
  </si>
  <si>
    <t>Billing Data</t>
  </si>
  <si>
    <t>Patient Name</t>
  </si>
  <si>
    <t>Date of Service</t>
  </si>
  <si>
    <t>Provider Name</t>
  </si>
  <si>
    <t>Claim ID</t>
  </si>
  <si>
    <t>CPT Codes</t>
  </si>
  <si>
    <t>Primary Insurance</t>
  </si>
  <si>
    <t>Secondary Insurance</t>
  </si>
  <si>
    <t>John Doe</t>
  </si>
  <si>
    <t>Dr. Emily Stone</t>
  </si>
  <si>
    <t>8a9b234f</t>
  </si>
  <si>
    <t>Harrison Health Co.</t>
  </si>
  <si>
    <t>Global Assurance Ltd.</t>
  </si>
  <si>
    <t>Alice Johnson</t>
  </si>
  <si>
    <t>Dr. Mark Lee</t>
  </si>
  <si>
    <t>b7d2f98c</t>
  </si>
  <si>
    <t>PrimeCare Solutions</t>
  </si>
  <si>
    <t>Unified Life Services</t>
  </si>
  <si>
    <t>Michael White</t>
  </si>
  <si>
    <t>Dr. Rachel Fox</t>
  </si>
  <si>
    <t>c4f1a2b3</t>
  </si>
  <si>
    <t>MedPro Health</t>
  </si>
  <si>
    <t>National Coverage Group</t>
  </si>
  <si>
    <t>b7d2f98ce</t>
  </si>
  <si>
    <t>Payment Data</t>
  </si>
  <si>
    <t>Amt</t>
  </si>
  <si>
    <t>Patient Responsibility</t>
  </si>
  <si>
    <t xml:space="preserve">Insurance Refund (PrimeCare Solutions) </t>
  </si>
  <si>
    <t>Patient Refund</t>
  </si>
  <si>
    <t xml:space="preserve">Insurance Refund (Global Assurance Ltd.) </t>
  </si>
  <si>
    <t>provider_full_name</t>
  </si>
  <si>
    <t>missing_provider</t>
  </si>
  <si>
    <t>rev_filter</t>
  </si>
  <si>
    <t>encounter_id</t>
  </si>
  <si>
    <t>Row Labels</t>
  </si>
  <si>
    <t>Amber Hickman</t>
  </si>
  <si>
    <t>Annette Fertitta</t>
  </si>
  <si>
    <t>Breanna Cochran</t>
  </si>
  <si>
    <t>Breanna Grieco</t>
  </si>
  <si>
    <t>Carolyn Simpson</t>
  </si>
  <si>
    <t>Christian Litz</t>
  </si>
  <si>
    <t>D'Anna Pullen</t>
  </si>
  <si>
    <t>Heidi Molaison</t>
  </si>
  <si>
    <t>James Allen</t>
  </si>
  <si>
    <t>Jessica Pittman</t>
  </si>
  <si>
    <t>Katherine Tyree</t>
  </si>
  <si>
    <t>Kelli Cruthirds</t>
  </si>
  <si>
    <t>Kelsea Rodriguez</t>
  </si>
  <si>
    <t>Robert Crochet</t>
  </si>
  <si>
    <t>Victoria Miley</t>
  </si>
  <si>
    <t>(blank)</t>
  </si>
  <si>
    <t>Grand Total</t>
  </si>
  <si>
    <t>Sum of Amount</t>
  </si>
  <si>
    <t>(All)</t>
  </si>
  <si>
    <t>Total Amount Collected</t>
  </si>
  <si>
    <t>Total Amount Refund</t>
  </si>
  <si>
    <t>Total Payments</t>
  </si>
  <si>
    <t>Payment Category</t>
  </si>
  <si>
    <t>Category</t>
  </si>
  <si>
    <t>Insurance Company</t>
  </si>
  <si>
    <t>Other</t>
  </si>
  <si>
    <t>Total</t>
  </si>
  <si>
    <t>Payment Source</t>
  </si>
  <si>
    <t>Amount Collected</t>
  </si>
  <si>
    <t>Insurance Type</t>
  </si>
  <si>
    <t>Unique Counter</t>
  </si>
  <si>
    <t>Avg Amount Collected</t>
  </si>
  <si>
    <t>Highest Payout</t>
  </si>
  <si>
    <t>Avg Amount</t>
  </si>
  <si>
    <t>Company Name</t>
  </si>
  <si>
    <t>Total Amount</t>
  </si>
  <si>
    <t>Highest Payout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</si>
</sst>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_([$$-409]* #,##0.00_);_([$$-409]* \(#,##0.00\);_([$$-409]* &quot;-&quot;??_);_(@_)"/>
  </numFmts>
  <fonts count="4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6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1" fillId="2" borderId="0" xfId="0" applyFont="1" applyFill="1"/>
    <xf numFmtId="0" fontId="0" fillId="3" borderId="0" xfId="0" applyFill="1"/>
    <xf numFmtId="14" fontId="0" fillId="3" borderId="0" xfId="0" applyNumberFormat="1" applyFill="1"/>
    <xf numFmtId="0" fontId="0" fillId="0" borderId="0" xfId="0" applyFill="1"/>
    <xf numFmtId="0" fontId="0" fillId="4" borderId="0" xfId="0" applyFill="1"/>
    <xf numFmtId="0" fontId="2" fillId="5" borderId="5" xfId="0" applyFont="1" applyFill="1" applyBorder="1"/>
    <xf numFmtId="0" fontId="2" fillId="5" borderId="0" xfId="0" applyFont="1" applyFill="1" applyBorder="1"/>
    <xf numFmtId="0" fontId="0" fillId="0" borderId="4" xfId="0" applyFont="1" applyFill="1" applyBorder="1"/>
    <xf numFmtId="0" fontId="0" fillId="0" borderId="2" xfId="0" applyFont="1" applyFill="1" applyBorder="1"/>
    <xf numFmtId="0" fontId="0" fillId="0" borderId="1" xfId="0" applyFont="1" applyFill="1" applyBorder="1"/>
    <xf numFmtId="0" fontId="0" fillId="0" borderId="3" xfId="0" applyFont="1" applyFill="1" applyBorder="1"/>
    <xf numFmtId="164" fontId="0" fillId="2" borderId="0" xfId="0" applyNumberFormat="1" applyFill="1"/>
    <xf numFmtId="164" fontId="1" fillId="2" borderId="0" xfId="0" applyNumberFormat="1" applyFont="1" applyFill="1"/>
    <xf numFmtId="164" fontId="0" fillId="0" borderId="0" xfId="0" applyNumberFormat="1"/>
    <xf numFmtId="164" fontId="0" fillId="4" borderId="0" xfId="0" applyNumberFormat="1" applyFill="1"/>
    <xf numFmtId="164" fontId="0" fillId="0" borderId="0" xfId="0" applyNumberFormat="1" applyFill="1"/>
    <xf numFmtId="0" fontId="0" fillId="0" borderId="6" xfId="0" applyBorder="1"/>
    <xf numFmtId="164" fontId="0" fillId="0" borderId="6" xfId="0" applyNumberFormat="1" applyBorder="1"/>
    <xf numFmtId="0" fontId="0" fillId="0" borderId="7" xfId="0" applyBorder="1"/>
    <xf numFmtId="164" fontId="0" fillId="0" borderId="7" xfId="0" applyNumberFormat="1" applyBorder="1"/>
    <xf numFmtId="0" fontId="0" fillId="0" borderId="0" xfId="0" applyBorder="1"/>
    <xf numFmtId="164" fontId="0" fillId="0" borderId="0" xfId="0" applyNumberFormat="1" applyBorder="1"/>
    <xf numFmtId="0" fontId="0" fillId="2" borderId="0" xfId="0" applyFill="1" applyBorder="1"/>
    <xf numFmtId="164" fontId="0" fillId="2" borderId="0" xfId="0" applyNumberFormat="1" applyFill="1" applyBorder="1"/>
    <xf numFmtId="0" fontId="3" fillId="6" borderId="0" xfId="0" applyFont="1" applyFill="1"/>
    <xf numFmtId="164" fontId="3" fillId="6" borderId="0" xfId="0" applyNumberFormat="1" applyFont="1" applyFill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numFmt numFmtId="164" formatCode="_([$$-409]* #,##0.00_);_([$$-409]* \(#,##0.00\);_([$$-409]* &quot;-&quot;??_);_(@_)"/>
    </dxf>
    <dxf>
      <numFmt numFmtId="164" formatCode="_([$$-409]* #,##0.00_);_([$$-409]* \(#,##0.00\);_([$$-409]* &quot;-&quot;??_);_(@_)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164" formatCode="_([$$-409]* #,##0.00_);_([$$-409]* \(#,##0.00\);_([$$-409]* &quot;-&quot;??_);_(@_)"/>
    </dxf>
    <dxf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815789</xdr:colOff>
      <xdr:row>19</xdr:row>
      <xdr:rowOff>0</xdr:rowOff>
    </xdr:from>
    <xdr:to>
      <xdr:col>22</xdr:col>
      <xdr:colOff>80682</xdr:colOff>
      <xdr:row>21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699222D-A9DA-F8D7-3C49-78FC6F028EF9}"/>
            </a:ext>
          </a:extLst>
        </xdr:cNvPr>
        <xdr:cNvSpPr txBox="1"/>
      </xdr:nvSpPr>
      <xdr:spPr>
        <a:xfrm>
          <a:off x="25737671" y="3747247"/>
          <a:ext cx="3433482" cy="39444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Count Unique Encounters by Insurance Type</a:t>
          </a:r>
        </a:p>
      </xdr:txBody>
    </xdr:sp>
    <xdr:clientData/>
  </xdr:twoCellAnchor>
  <xdr:twoCellAnchor>
    <xdr:from>
      <xdr:col>18</xdr:col>
      <xdr:colOff>26891</xdr:colOff>
      <xdr:row>27</xdr:row>
      <xdr:rowOff>188262</xdr:rowOff>
    </xdr:from>
    <xdr:to>
      <xdr:col>22</xdr:col>
      <xdr:colOff>125502</xdr:colOff>
      <xdr:row>29</xdr:row>
      <xdr:rowOff>188262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BE02A50-893F-4CF3-BB96-247C96E33A79}"/>
            </a:ext>
          </a:extLst>
        </xdr:cNvPr>
        <xdr:cNvSpPr txBox="1"/>
      </xdr:nvSpPr>
      <xdr:spPr>
        <a:xfrm>
          <a:off x="25782491" y="5513297"/>
          <a:ext cx="3433482" cy="39444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Calculate Average Payout Per Encounter</a:t>
          </a:r>
        </a:p>
      </xdr:txBody>
    </xdr:sp>
    <xdr:clientData/>
  </xdr:twoCellAnchor>
  <xdr:twoCellAnchor>
    <xdr:from>
      <xdr:col>18</xdr:col>
      <xdr:colOff>26886</xdr:colOff>
      <xdr:row>36</xdr:row>
      <xdr:rowOff>134474</xdr:rowOff>
    </xdr:from>
    <xdr:to>
      <xdr:col>20</xdr:col>
      <xdr:colOff>779930</xdr:colOff>
      <xdr:row>38</xdr:row>
      <xdr:rowOff>134474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0171E18-AA8F-4461-98DF-3017C6DB41D9}"/>
            </a:ext>
          </a:extLst>
        </xdr:cNvPr>
        <xdr:cNvSpPr txBox="1"/>
      </xdr:nvSpPr>
      <xdr:spPr>
        <a:xfrm>
          <a:off x="25782486" y="7234521"/>
          <a:ext cx="2420479" cy="39444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Highest Average Payout</a:t>
          </a:r>
        </a:p>
      </xdr:txBody>
    </xdr:sp>
    <xdr:clientData/>
  </xdr:twoCellAnchor>
  <xdr:twoCellAnchor>
    <xdr:from>
      <xdr:col>18</xdr:col>
      <xdr:colOff>17916</xdr:colOff>
      <xdr:row>42</xdr:row>
      <xdr:rowOff>80688</xdr:rowOff>
    </xdr:from>
    <xdr:to>
      <xdr:col>20</xdr:col>
      <xdr:colOff>770960</xdr:colOff>
      <xdr:row>44</xdr:row>
      <xdr:rowOff>80688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4F56B2D-4D47-439B-8278-72C44DC72A72}"/>
            </a:ext>
          </a:extLst>
        </xdr:cNvPr>
        <xdr:cNvSpPr txBox="1"/>
      </xdr:nvSpPr>
      <xdr:spPr>
        <a:xfrm>
          <a:off x="25773516" y="8364076"/>
          <a:ext cx="2832856" cy="39444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Highest Average Payout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681318</xdr:colOff>
      <xdr:row>5</xdr:row>
      <xdr:rowOff>44823</xdr:rowOff>
    </xdr:from>
    <xdr:to>
      <xdr:col>13</xdr:col>
      <xdr:colOff>403412</xdr:colOff>
      <xdr:row>7</xdr:row>
      <xdr:rowOff>134470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AD5AED7-5870-612E-3117-3DF6946C10AC}"/>
            </a:ext>
          </a:extLst>
        </xdr:cNvPr>
        <xdr:cNvSpPr txBox="1"/>
      </xdr:nvSpPr>
      <xdr:spPr>
        <a:xfrm>
          <a:off x="19247224" y="1030941"/>
          <a:ext cx="1389529" cy="48409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/>
            <a:t>count of distinct encounters 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 S. M. Toha" refreshedDate="45714.924386805556" createdVersion="8" refreshedVersion="8" minRefreshableVersion="3" recordCount="7220" xr:uid="{B1046DEB-3412-4493-9C78-D278729FCA71}">
  <cacheSource type="worksheet">
    <worksheetSource ref="A1:L1048576" sheet="billing_data"/>
  </cacheSource>
  <cacheFields count="12">
    <cacheField name="Source of Payment" numFmtId="0">
      <sharedItems containsBlank="1"/>
    </cacheField>
    <cacheField name="Patient ID" numFmtId="0">
      <sharedItems containsString="0" containsBlank="1" containsNumber="1" containsInteger="1" minValue="1" maxValue="331"/>
    </cacheField>
    <cacheField name="Date of Payment" numFmtId="0">
      <sharedItems containsNonDate="0" containsDate="1" containsString="0" containsBlank="1" minDate="2024-02-01T07:49:00" maxDate="2024-05-01T00:00:00"/>
    </cacheField>
    <cacheField name="DOS" numFmtId="0">
      <sharedItems containsNonDate="0" containsDate="1" containsString="0" containsBlank="1" minDate="2024-02-01T07:00:00" maxDate="2024-02-29T17:30:00"/>
    </cacheField>
    <cacheField name="Amount" numFmtId="0">
      <sharedItems containsString="0" containsBlank="1" containsNumber="1" minValue="-1200" maxValue="245"/>
    </cacheField>
    <cacheField name="Payment Method" numFmtId="0">
      <sharedItems containsBlank="1"/>
    </cacheField>
    <cacheField name="Payment Notes" numFmtId="0">
      <sharedItems containsBlank="1" containsMixedTypes="1" containsNumber="1" containsInteger="1" minValue="5" maxValue="75"/>
    </cacheField>
    <cacheField name="Code applied to" numFmtId="0">
      <sharedItems containsString="0" containsBlank="1" containsNumber="1" containsInteger="1" minValue="92507" maxValue="97760"/>
    </cacheField>
    <cacheField name="provider_full_name" numFmtId="0">
      <sharedItems containsBlank="1" count="17">
        <s v="Kelsea Rodriguez"/>
        <s v="Kelli Cruthirds"/>
        <s v="James Allen"/>
        <s v="Breanna Cochran"/>
        <s v="Heidi Molaison"/>
        <s v="Jessica Pittman"/>
        <s v="Christian Litz"/>
        <s v="Amber Hickman"/>
        <s v="Robert Crochet"/>
        <s v="Victoria Miley"/>
        <s v="Katherine Tyree"/>
        <s v="Carolyn Simpson"/>
        <s v="Annette Fertitta"/>
        <s v="D'Anna Pullen"/>
        <s v="Breanna Grieco"/>
        <s v=""/>
        <m/>
      </sharedItems>
    </cacheField>
    <cacheField name="missing_provider" numFmtId="0">
      <sharedItems containsBlank="1"/>
    </cacheField>
    <cacheField name="encounter_id" numFmtId="0">
      <sharedItems containsBlank="1"/>
    </cacheField>
    <cacheField name="rev_filter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20">
  <r>
    <s v="CIgnaHS"/>
    <n v="1"/>
    <d v="2024-04-04T00:00:00"/>
    <d v="2024-02-29T10:00:00"/>
    <n v="84.1"/>
    <s v="Adjustment/Write-off"/>
    <s v="AMERICAN SPECIALTY HEALTH - CO,45"/>
    <n v="97165"/>
    <x v="0"/>
    <s v="No"/>
    <s v="145351.4166666667Kelsea Rodriguez"/>
    <x v="0"/>
  </r>
  <r>
    <s v="CIgnaHS"/>
    <n v="1"/>
    <d v="2024-04-04T00:00:00"/>
    <d v="2024-02-29T10:00:00"/>
    <n v="50.45"/>
    <s v="Adjustment/Write-off"/>
    <s v="AMERICAN SPECIALTY HEALTH - CO,45"/>
    <n v="97110"/>
    <x v="0"/>
    <s v="No"/>
    <s v="145351.4166666667Kelsea Rodriguez"/>
    <x v="0"/>
  </r>
  <r>
    <s v="CIgnaHS"/>
    <n v="1"/>
    <d v="2024-04-04T00:00:00"/>
    <d v="2024-02-29T10:00:00"/>
    <n v="64.099999999999994"/>
    <s v="Adjustment/Write-off"/>
    <s v="AMERICAN SPECIALTY HEALTH - CO,45"/>
    <n v="97110"/>
    <x v="0"/>
    <s v="No"/>
    <s v="145351.4166666667Kelsea Rodriguez"/>
    <x v="0"/>
  </r>
  <r>
    <s v="Patient"/>
    <n v="1"/>
    <d v="2024-04-10T10:26:00"/>
    <d v="2024-02-29T10:00:00"/>
    <n v="1.34"/>
    <s v="Cash"/>
    <s v="cash"/>
    <m/>
    <x v="0"/>
    <s v="No"/>
    <s v="145351.4166666667Kelsea Rodriguez"/>
    <x v="1"/>
  </r>
  <r>
    <s v="Patient"/>
    <n v="1"/>
    <d v="2024-04-29T13:21:00"/>
    <d v="2024-02-29T10:00:00"/>
    <n v="4.32"/>
    <s v="Cash"/>
    <n v="5"/>
    <m/>
    <x v="0"/>
    <s v="No"/>
    <s v="145351.4166666667Kelsea Rodriguez"/>
    <x v="1"/>
  </r>
  <r>
    <s v="Patient"/>
    <n v="1"/>
    <d v="2024-04-03T13:02:00"/>
    <d v="2024-02-29T10:00:00"/>
    <n v="5"/>
    <s v="Cash"/>
    <s v="cash"/>
    <m/>
    <x v="0"/>
    <s v="No"/>
    <s v="145351.4166666667Kelsea Rodriguez"/>
    <x v="1"/>
  </r>
  <r>
    <s v="Patient"/>
    <n v="1"/>
    <d v="2024-04-29T13:21:00"/>
    <d v="2024-02-29T10:00:00"/>
    <n v="0.34"/>
    <s v="Cash"/>
    <n v="5"/>
    <m/>
    <x v="0"/>
    <s v="No"/>
    <s v="145351.4166666667Kelsea Rodriguez"/>
    <x v="1"/>
  </r>
  <r>
    <s v="Patient"/>
    <n v="1"/>
    <d v="2024-04-08T13:03:00"/>
    <d v="2024-02-29T10:00:00"/>
    <n v="1.01"/>
    <s v="Cash"/>
    <s v="cash"/>
    <m/>
    <x v="0"/>
    <s v="No"/>
    <s v="145351.4166666667Kelsea Rodriguez"/>
    <x v="1"/>
  </r>
  <r>
    <s v="Patient"/>
    <n v="1"/>
    <d v="2024-04-01T16:53:00"/>
    <d v="2024-02-29T10:00:00"/>
    <n v="5"/>
    <s v="Cash"/>
    <n v="5"/>
    <m/>
    <x v="0"/>
    <s v="No"/>
    <s v="145351.4166666667Kelsea Rodriguez"/>
    <x v="1"/>
  </r>
  <r>
    <s v="Patient"/>
    <n v="1"/>
    <d v="2024-04-08T13:03:00"/>
    <d v="2024-02-29T10:00:00"/>
    <n v="3.99"/>
    <s v="Cash"/>
    <s v="cash"/>
    <m/>
    <x v="0"/>
    <s v="No"/>
    <s v="145351.4166666667Kelsea Rodriguez"/>
    <x v="1"/>
  </r>
  <r>
    <s v="MSCHIP"/>
    <n v="2"/>
    <d v="2024-04-15T00:00:00"/>
    <d v="2024-02-15T14:00:00"/>
    <n v="0"/>
    <s v="Adjustment/Write-off"/>
    <s v="Discarded ($150.00) (detail code) - UNITEDHEALTHCARE PLAN OF THE RIVER VALLEY INC - CO,39"/>
    <n v="92507"/>
    <x v="1"/>
    <s v="No"/>
    <s v="245337.5833333333Kelli Cruthirds"/>
    <x v="0"/>
  </r>
  <r>
    <s v="MSCHIP"/>
    <n v="2"/>
    <d v="2024-04-22T00:00:00"/>
    <d v="2024-02-15T14:00:00"/>
    <n v="0"/>
    <s v="Adjustment/Write-off"/>
    <s v="Discarded ($150.00) (detail code) - UNITEDHEALTHCARE PLAN OF THE RIVER VALLEY INC - CO,39"/>
    <n v="92507"/>
    <x v="1"/>
    <s v="No"/>
    <s v="245337.5833333333Kelli Cruthirds"/>
    <x v="0"/>
  </r>
  <r>
    <s v="MSCHIP"/>
    <n v="2"/>
    <d v="2024-04-03T00:00:00"/>
    <d v="2024-02-15T14:00:00"/>
    <n v="0"/>
    <s v="Adjustment/Write-off"/>
    <s v="Discarded ($150.00) (detail code) - UNITEDHEALTHCARE PLAN OF THE RIVER VALLEY INC - CO,39"/>
    <n v="92507"/>
    <x v="1"/>
    <s v="No"/>
    <s v="245337.5833333333Kelli Cruthirds"/>
    <x v="0"/>
  </r>
  <r>
    <s v="MSCHIP"/>
    <n v="2"/>
    <d v="2024-04-24T00:00:00"/>
    <d v="2024-02-15T14:00:00"/>
    <n v="0"/>
    <s v="Adjustment/Write-off"/>
    <s v="Discarded ($150.00) (detail code) - UNITEDHEALTHCARE PLAN OF THE RIVER VALLEY INC - CO,39"/>
    <n v="92507"/>
    <x v="1"/>
    <s v="No"/>
    <s v="245337.5833333333Kelli Cruthirds"/>
    <x v="0"/>
  </r>
  <r>
    <s v="MSCHIP"/>
    <n v="2"/>
    <d v="2024-04-24T00:00:00"/>
    <d v="2024-02-05T16:00:00"/>
    <n v="0"/>
    <s v="Adjustment/Write-off"/>
    <s v="Discarded ($150.00) (detail code) - UNITEDHEALTHCARE PLAN OF THE RIVER VALLEY INC - CO,39"/>
    <n v="92507"/>
    <x v="1"/>
    <s v="No"/>
    <s v="245327.6666666667Kelli Cruthirds"/>
    <x v="0"/>
  </r>
  <r>
    <s v="MSCHIP"/>
    <n v="2"/>
    <d v="2024-04-15T00:00:00"/>
    <d v="2024-02-05T16:00:00"/>
    <n v="0"/>
    <s v="Adjustment/Write-off"/>
    <s v="Discarded ($150.00) (detail code) - UNITEDHEALTHCARE PLAN OF THE RIVER VALLEY INC - CO,39"/>
    <n v="92507"/>
    <x v="1"/>
    <s v="No"/>
    <s v="245327.6666666667Kelli Cruthirds"/>
    <x v="0"/>
  </r>
  <r>
    <s v="MSCHIP"/>
    <n v="2"/>
    <d v="2024-04-03T00:00:00"/>
    <d v="2024-02-05T16:00:00"/>
    <n v="0"/>
    <s v="Adjustment/Write-off"/>
    <s v="Discarded ($150.00) (detail code) - UNITEDHEALTHCARE PLAN OF THE RIVER VALLEY INC - CO,39"/>
    <n v="92507"/>
    <x v="1"/>
    <s v="No"/>
    <s v="245327.6666666667Kelli Cruthirds"/>
    <x v="0"/>
  </r>
  <r>
    <s v="MSCHIP"/>
    <n v="2"/>
    <d v="2024-04-22T00:00:00"/>
    <d v="2024-02-05T16:00:00"/>
    <n v="0"/>
    <s v="Adjustment/Write-off"/>
    <s v="Discarded ($150.00) (detail code) - UNITEDHEALTHCARE PLAN OF THE RIVER VALLEY INC - CO,39"/>
    <n v="92507"/>
    <x v="1"/>
    <s v="No"/>
    <s v="245327.6666666667Kelli Cruthirds"/>
    <x v="0"/>
  </r>
  <r>
    <s v="MSCHIP"/>
    <n v="2"/>
    <d v="2024-04-22T00:00:00"/>
    <d v="2024-02-09T09:30:00"/>
    <n v="0"/>
    <s v="Adjustment/Write-off"/>
    <s v="Discarded ($150.00) (detail code) - UNITEDHEALTHCARE PLAN OF THE RIVER VALLEY INC - CO,39"/>
    <n v="92507"/>
    <x v="1"/>
    <s v="No"/>
    <s v="245331.3958333333Kelli Cruthirds"/>
    <x v="0"/>
  </r>
  <r>
    <s v="MSCHIP"/>
    <n v="2"/>
    <d v="2024-04-24T00:00:00"/>
    <d v="2024-02-09T09:30:00"/>
    <n v="0"/>
    <s v="Adjustment/Write-off"/>
    <s v="Discarded ($150.00) (detail code) - UNITEDHEALTHCARE PLAN OF THE RIVER VALLEY INC - CO,39"/>
    <n v="92507"/>
    <x v="1"/>
    <s v="No"/>
    <s v="245331.3958333333Kelli Cruthirds"/>
    <x v="0"/>
  </r>
  <r>
    <s v="MSCHIP"/>
    <n v="2"/>
    <d v="2024-04-03T00:00:00"/>
    <d v="2024-02-09T09:30:00"/>
    <n v="0"/>
    <s v="Adjustment/Write-off"/>
    <s v="Discarded ($150.00) (detail code) - UNITEDHEALTHCARE PLAN OF THE RIVER VALLEY INC - CO,39"/>
    <n v="92507"/>
    <x v="1"/>
    <s v="No"/>
    <s v="245331.3958333333Kelli Cruthirds"/>
    <x v="0"/>
  </r>
  <r>
    <s v="MSCHIP"/>
    <n v="2"/>
    <d v="2024-04-15T00:00:00"/>
    <d v="2024-02-09T09:30:00"/>
    <n v="0"/>
    <s v="Adjustment/Write-off"/>
    <s v="Discarded ($150.00) (detail code) - UNITEDHEALTHCARE PLAN OF THE RIVER VALLEY INC - CO,39"/>
    <n v="92507"/>
    <x v="1"/>
    <s v="No"/>
    <s v="245331.3958333333Kelli Cruthirds"/>
    <x v="0"/>
  </r>
  <r>
    <s v="CIgnaHS"/>
    <n v="3"/>
    <d v="2024-04-11T00:00:00"/>
    <d v="2024-02-23T11:00:00"/>
    <n v="182.11"/>
    <s v="Adjustment/Write-off"/>
    <m/>
    <n v="97110"/>
    <x v="2"/>
    <s v="No"/>
    <s v="345345.4583333333James Allen"/>
    <x v="0"/>
  </r>
  <r>
    <s v="CIgnaHS"/>
    <n v="3"/>
    <d v="2024-04-11T00:00:00"/>
    <d v="2024-02-23T11:00:00"/>
    <n v="42.89"/>
    <s v="Check"/>
    <m/>
    <n v="97110"/>
    <x v="2"/>
    <s v="No"/>
    <s v="345345.4583333333James Allen"/>
    <x v="1"/>
  </r>
  <r>
    <s v="CIgnaHS"/>
    <n v="3"/>
    <d v="2024-04-11T00:00:00"/>
    <d v="2024-02-23T11:00:00"/>
    <n v="86.65"/>
    <s v="Adjustment/Write-off"/>
    <m/>
    <n v="97161"/>
    <x v="2"/>
    <s v="No"/>
    <s v="345345.4583333333James Allen"/>
    <x v="0"/>
  </r>
  <r>
    <s v="CIgnaHS"/>
    <n v="3"/>
    <d v="2024-04-11T00:00:00"/>
    <d v="2024-02-23T11:00:00"/>
    <n v="28.35"/>
    <s v="Check"/>
    <m/>
    <n v="97161"/>
    <x v="2"/>
    <s v="No"/>
    <s v="345345.4583333333James Allen"/>
    <x v="1"/>
  </r>
  <r>
    <s v="CIgnaHS"/>
    <n v="3"/>
    <d v="2024-04-24T15:37:00"/>
    <d v="2024-02-27T07:00:00"/>
    <n v="116.71"/>
    <s v="Adjustment/Write-off"/>
    <m/>
    <n v="97110"/>
    <x v="2"/>
    <s v="No"/>
    <s v="345349.2916666667James Allen"/>
    <x v="0"/>
  </r>
  <r>
    <s v="Molina"/>
    <n v="4"/>
    <d v="2024-04-25T00:00:00"/>
    <d v="2024-02-26T17:30:00"/>
    <n v="93.22"/>
    <s v="Adjustment/Write-off"/>
    <s v="MOLINA HEALTHCARE OF MISSISSIPPI - CO,45"/>
    <n v="97112"/>
    <x v="0"/>
    <s v="No"/>
    <s v="445348.7291666667Kelsea Rodriguez"/>
    <x v="0"/>
  </r>
  <r>
    <s v="Molina"/>
    <n v="4"/>
    <d v="2024-04-25T00:00:00"/>
    <d v="2024-02-26T17:30:00"/>
    <n v="56.78"/>
    <s v="EFT"/>
    <s v="MOLINA HEALTHCARE OF MISSISSIPPI - payment"/>
    <n v="97112"/>
    <x v="0"/>
    <s v="No"/>
    <s v="445348.7291666667Kelsea Rodriguez"/>
    <x v="1"/>
  </r>
  <r>
    <s v="MedRisk"/>
    <n v="5"/>
    <d v="2024-04-26T00:00:00"/>
    <d v="2024-02-26T15:00:00"/>
    <n v="47.16"/>
    <s v="EFT"/>
    <m/>
    <n v="97530"/>
    <x v="3"/>
    <s v="No"/>
    <s v="545348.625Breanna Cochran"/>
    <x v="1"/>
  </r>
  <r>
    <s v="MedRisk"/>
    <n v="5"/>
    <d v="2024-04-26T00:00:00"/>
    <d v="2024-02-26T15:00:00"/>
    <n v="18.149999999999999"/>
    <s v="EFT"/>
    <m/>
    <n v="97110"/>
    <x v="3"/>
    <s v="No"/>
    <s v="545348.625Breanna Cochran"/>
    <x v="1"/>
  </r>
  <r>
    <s v="MedRisk"/>
    <n v="5"/>
    <d v="2024-04-26T00:00:00"/>
    <d v="2024-02-26T15:00:00"/>
    <n v="56.85"/>
    <s v="Adjustment/Write-off"/>
    <m/>
    <n v="97110"/>
    <x v="3"/>
    <s v="No"/>
    <s v="545348.625Breanna Cochran"/>
    <x v="0"/>
  </r>
  <r>
    <s v="MedRisk"/>
    <n v="5"/>
    <d v="2024-04-26T00:00:00"/>
    <d v="2024-02-26T15:00:00"/>
    <n v="102.84"/>
    <s v="Adjustment/Write-off"/>
    <m/>
    <n v="97530"/>
    <x v="3"/>
    <s v="No"/>
    <s v="545348.625Breanna Cochran"/>
    <x v="0"/>
  </r>
  <r>
    <s v="MedRisk"/>
    <n v="5"/>
    <d v="2024-04-26T00:00:00"/>
    <d v="2024-02-26T15:00:00"/>
    <n v="16.690000000000001"/>
    <s v="EFT"/>
    <m/>
    <n v="97140"/>
    <x v="3"/>
    <s v="No"/>
    <s v="545348.625Breanna Cochran"/>
    <x v="1"/>
  </r>
  <r>
    <s v="MedRisk"/>
    <n v="5"/>
    <d v="2024-04-26T00:00:00"/>
    <d v="2024-02-26T15:00:00"/>
    <n v="58.31"/>
    <s v="Adjustment/Write-off"/>
    <m/>
    <n v="97140"/>
    <x v="3"/>
    <s v="No"/>
    <s v="545348.625Breanna Cochran"/>
    <x v="0"/>
  </r>
  <r>
    <s v="MedRisk"/>
    <n v="5"/>
    <d v="2024-04-26T00:00:00"/>
    <d v="2024-02-28T16:00:00"/>
    <n v="23.43"/>
    <s v="EFT"/>
    <m/>
    <n v="97110"/>
    <x v="4"/>
    <s v="No"/>
    <s v="545350.6666666667Heidi Molaison"/>
    <x v="1"/>
  </r>
  <r>
    <s v="MedRisk"/>
    <n v="5"/>
    <d v="2024-04-26T00:00:00"/>
    <d v="2024-02-28T16:00:00"/>
    <n v="51.57"/>
    <s v="Adjustment/Write-off"/>
    <m/>
    <n v="97110"/>
    <x v="4"/>
    <s v="No"/>
    <s v="545350.6666666667Heidi Molaison"/>
    <x v="0"/>
  </r>
  <r>
    <s v="MedRisk"/>
    <n v="5"/>
    <d v="2024-04-26T00:00:00"/>
    <d v="2024-02-28T16:00:00"/>
    <n v="33.090000000000003"/>
    <s v="EFT"/>
    <m/>
    <n v="97530"/>
    <x v="4"/>
    <s v="No"/>
    <s v="545350.6666666667Heidi Molaison"/>
    <x v="1"/>
  </r>
  <r>
    <s v="MedRisk"/>
    <n v="5"/>
    <d v="2024-04-26T00:00:00"/>
    <d v="2024-02-28T16:00:00"/>
    <n v="41.91"/>
    <s v="Adjustment/Write-off"/>
    <m/>
    <n v="97530"/>
    <x v="4"/>
    <s v="No"/>
    <s v="545350.6666666667Heidi Molaison"/>
    <x v="0"/>
  </r>
  <r>
    <s v="MedRisk"/>
    <n v="5"/>
    <d v="2024-04-26T00:00:00"/>
    <d v="2024-02-28T16:00:00"/>
    <n v="25.48"/>
    <s v="EFT"/>
    <m/>
    <n v="97140"/>
    <x v="4"/>
    <s v="No"/>
    <s v="545350.6666666667Heidi Molaison"/>
    <x v="1"/>
  </r>
  <r>
    <s v="MedRisk"/>
    <n v="5"/>
    <d v="2024-04-26T00:00:00"/>
    <d v="2024-02-28T16:00:00"/>
    <n v="49.52"/>
    <s v="Adjustment/Write-off"/>
    <m/>
    <n v="97140"/>
    <x v="4"/>
    <s v="No"/>
    <s v="545350.6666666667Heidi Molaison"/>
    <x v="0"/>
  </r>
  <r>
    <s v="Amerisure"/>
    <n v="6"/>
    <d v="2024-04-04T00:00:00"/>
    <d v="2024-02-15T11:00:00"/>
    <n v="131.96"/>
    <s v="Adjustment/Write-off"/>
    <m/>
    <n v="97110"/>
    <x v="5"/>
    <s v="No"/>
    <s v="645337.4583333333Jessica Pittman"/>
    <x v="0"/>
  </r>
  <r>
    <s v="Amerisure"/>
    <n v="6"/>
    <d v="2024-04-04T00:00:00"/>
    <d v="2024-02-15T11:00:00"/>
    <n v="168.04"/>
    <s v="Credit Card"/>
    <m/>
    <n v="97110"/>
    <x v="5"/>
    <s v="No"/>
    <s v="645337.4583333333Jessica Pittman"/>
    <x v="1"/>
  </r>
  <r>
    <s v="Amerisure"/>
    <n v="6"/>
    <d v="2024-04-04T00:00:00"/>
    <d v="2024-02-15T11:00:00"/>
    <n v="53.13"/>
    <s v="Credit Card"/>
    <m/>
    <n v="97530"/>
    <x v="5"/>
    <s v="No"/>
    <s v="645337.4583333333Jessica Pittman"/>
    <x v="1"/>
  </r>
  <r>
    <s v="Amerisure"/>
    <n v="6"/>
    <d v="2024-04-04T00:00:00"/>
    <d v="2024-02-15T11:00:00"/>
    <n v="21.87"/>
    <s v="Adjustment/Write-off"/>
    <m/>
    <n v="97530"/>
    <x v="5"/>
    <s v="No"/>
    <s v="645337.4583333333Jessica Pittman"/>
    <x v="0"/>
  </r>
  <r>
    <s v="MSMunicipalService"/>
    <n v="7"/>
    <d v="2024-04-04T00:00:00"/>
    <d v="2024-02-29T08:00:00"/>
    <n v="93.96"/>
    <s v="Check"/>
    <m/>
    <n v="97110"/>
    <x v="6"/>
    <s v="No"/>
    <s v="745351.3333333333Christian Litz"/>
    <x v="1"/>
  </r>
  <r>
    <s v="MSMunicipalService"/>
    <n v="7"/>
    <d v="2024-04-04T00:00:00"/>
    <d v="2024-02-29T08:00:00"/>
    <n v="75"/>
    <s v="Adjustment/Write-off"/>
    <m/>
    <n v="97140"/>
    <x v="6"/>
    <s v="No"/>
    <s v="745351.3333333333Christian Litz"/>
    <x v="0"/>
  </r>
  <r>
    <s v="MSMunicipalService"/>
    <n v="7"/>
    <d v="2024-04-04T00:00:00"/>
    <d v="2024-02-29T08:00:00"/>
    <n v="27.96"/>
    <s v="Adjustment/Write-off"/>
    <m/>
    <n v="97530"/>
    <x v="6"/>
    <s v="No"/>
    <s v="745351.3333333333Christian Litz"/>
    <x v="0"/>
  </r>
  <r>
    <s v="MSMunicipalService"/>
    <n v="7"/>
    <d v="2024-04-04T00:00:00"/>
    <d v="2024-02-29T08:00:00"/>
    <n v="56.04"/>
    <s v="Adjustment/Write-off"/>
    <m/>
    <n v="97110"/>
    <x v="6"/>
    <s v="No"/>
    <s v="745351.3333333333Christian Litz"/>
    <x v="0"/>
  </r>
  <r>
    <s v="MSMunicipalService"/>
    <n v="7"/>
    <d v="2024-04-04T00:00:00"/>
    <d v="2024-02-29T08:00:00"/>
    <n v="122.04"/>
    <s v="Check"/>
    <m/>
    <n v="97530"/>
    <x v="6"/>
    <s v="No"/>
    <s v="745351.3333333333Christian Litz"/>
    <x v="1"/>
  </r>
  <r>
    <s v="Molina"/>
    <n v="8"/>
    <d v="2024-04-25T00:00:00"/>
    <d v="2024-02-26T10:30:00"/>
    <n v="93.22"/>
    <s v="Adjustment/Write-off"/>
    <s v="MOLINA HEALTHCARE OF MISSISSIPPI - CO,45"/>
    <n v="97112"/>
    <x v="6"/>
    <s v="No"/>
    <s v="845348.4375Christian Litz"/>
    <x v="0"/>
  </r>
  <r>
    <s v="Molina"/>
    <n v="8"/>
    <d v="2024-04-25T00:00:00"/>
    <d v="2024-02-26T10:30:00"/>
    <n v="56.78"/>
    <s v="EFT"/>
    <s v="MOLINA HEALTHCARE OF MISSISSIPPI - payment"/>
    <n v="97112"/>
    <x v="6"/>
    <s v="No"/>
    <s v="845348.4375Christian Litz"/>
    <x v="1"/>
  </r>
  <r>
    <s v="Molina"/>
    <n v="8"/>
    <d v="2024-04-25T00:00:00"/>
    <d v="2024-02-26T11:30:00"/>
    <n v="56.78"/>
    <s v="EFT"/>
    <s v="MOLINA HEALTHCARE OF MISSISSIPPI - payment"/>
    <n v="97112"/>
    <x v="4"/>
    <s v="No"/>
    <s v="845348.4791666667Heidi Molaison"/>
    <x v="1"/>
  </r>
  <r>
    <s v="Molina"/>
    <n v="8"/>
    <d v="2024-04-25T00:00:00"/>
    <d v="2024-02-26T11:30:00"/>
    <n v="93.22"/>
    <s v="Adjustment/Write-off"/>
    <s v="MOLINA HEALTHCARE OF MISSISSIPPI - CO,45"/>
    <n v="97112"/>
    <x v="4"/>
    <s v="No"/>
    <s v="845348.4791666667Heidi Molaison"/>
    <x v="0"/>
  </r>
  <r>
    <s v="Magnolia"/>
    <n v="9"/>
    <d v="2024-04-05T00:00:00"/>
    <d v="2024-02-26T11:00:00"/>
    <n v="56.78"/>
    <s v="EFT"/>
    <s v="MAGNOLIA HEALTH PLAN INC. - payment"/>
    <n v="97112"/>
    <x v="3"/>
    <s v="No"/>
    <s v="945348.4583333333Breanna Cochran"/>
    <x v="1"/>
  </r>
  <r>
    <s v="WestUnite"/>
    <n v="10"/>
    <d v="2024-04-04T00:00:00"/>
    <d v="2024-02-20T14:00:00"/>
    <n v="12.5"/>
    <s v="Check"/>
    <m/>
    <n v="97110"/>
    <x v="7"/>
    <s v="No"/>
    <s v="1045342.5833333333Amber Hickman"/>
    <x v="1"/>
  </r>
  <r>
    <s v="WestUnite"/>
    <n v="10"/>
    <d v="2024-04-04T00:00:00"/>
    <d v="2024-02-20T14:00:00"/>
    <n v="6.56"/>
    <s v="Check"/>
    <m/>
    <n v="97530"/>
    <x v="7"/>
    <s v="No"/>
    <s v="1045342.5833333333Amber Hickman"/>
    <x v="1"/>
  </r>
  <r>
    <s v="WestUnite"/>
    <n v="10"/>
    <d v="2024-04-04T00:00:00"/>
    <d v="2024-02-27T14:00:00"/>
    <n v="9.51"/>
    <s v="Check"/>
    <m/>
    <n v="97110"/>
    <x v="8"/>
    <s v="No"/>
    <s v="1045349.5833333333Robert Crochet"/>
    <x v="1"/>
  </r>
  <r>
    <s v="WestUnite"/>
    <n v="10"/>
    <d v="2024-04-04T00:00:00"/>
    <d v="2024-02-29T14:00:00"/>
    <n v="11.3"/>
    <s v="Check"/>
    <m/>
    <n v="97530"/>
    <x v="8"/>
    <s v="No"/>
    <s v="1045351.5833333333Robert Crochet"/>
    <x v="1"/>
  </r>
  <r>
    <s v="Magnolia"/>
    <n v="11"/>
    <d v="2024-04-05T00:00:00"/>
    <d v="2024-02-26T08:30:00"/>
    <n v="93.22"/>
    <s v="Adjustment/Write-off"/>
    <s v="MAGNOLIA HEALTH PLAN INC. - CO,45"/>
    <n v="97112"/>
    <x v="3"/>
    <s v="No"/>
    <s v="1145348.3541666667Breanna Cochran"/>
    <x v="0"/>
  </r>
  <r>
    <s v="Magnolia"/>
    <n v="11"/>
    <d v="2024-04-05T00:00:00"/>
    <d v="2024-02-26T08:30:00"/>
    <n v="56.78"/>
    <s v="EFT"/>
    <s v="MAGNOLIA HEALTH PLAN INC. - payment"/>
    <n v="97112"/>
    <x v="3"/>
    <s v="No"/>
    <s v="1145348.3541666667Breanna Cochran"/>
    <x v="1"/>
  </r>
  <r>
    <s v="Molina"/>
    <n v="12"/>
    <d v="2024-04-30T00:00:00"/>
    <d v="2024-02-15T08:00:00"/>
    <n v="0"/>
    <s v="Adjustment/Write-off"/>
    <s v="Discarded ($150.00) (detail code) - MOLINA HEALTHCARE OF MISSISSIPPI - CO,146"/>
    <n v="97112"/>
    <x v="0"/>
    <s v="No"/>
    <s v="1245337.3333333333Kelsea Rodriguez"/>
    <x v="0"/>
  </r>
  <r>
    <s v="Molina"/>
    <n v="12"/>
    <d v="2024-04-04T00:00:00"/>
    <d v="2024-02-15T08:00:00"/>
    <n v="0"/>
    <s v="Adjustment/Write-off"/>
    <s v="Discarded ($150.00) (detail code) - MOLINA HEALTHCARE OF MISSISSIPPI - CO,146"/>
    <n v="97112"/>
    <x v="0"/>
    <s v="No"/>
    <s v="1245337.3333333333Kelsea Rodriguez"/>
    <x v="0"/>
  </r>
  <r>
    <s v="Molina"/>
    <n v="12"/>
    <d v="2024-04-25T00:00:00"/>
    <d v="2024-02-19T16:00:00"/>
    <n v="100.4"/>
    <s v="Adjustment/Write-off"/>
    <s v="MOLINA HEALTHCARE OF MISSISSIPPI - CO,45"/>
    <n v="97110"/>
    <x v="2"/>
    <s v="No"/>
    <s v="1245341.6666666667James Allen"/>
    <x v="0"/>
  </r>
  <r>
    <s v="Molina"/>
    <n v="12"/>
    <d v="2024-04-25T00:00:00"/>
    <d v="2024-02-19T16:00:00"/>
    <n v="49.6"/>
    <s v="EFT"/>
    <s v="MOLINA HEALTHCARE OF MISSISSIPPI - payment"/>
    <n v="97110"/>
    <x v="2"/>
    <s v="No"/>
    <s v="1245341.6666666667James Allen"/>
    <x v="1"/>
  </r>
  <r>
    <s v="AARP"/>
    <n v="13"/>
    <d v="2024-04-04T00:00:00"/>
    <d v="2024-02-20T09:00:00"/>
    <n v="9.51"/>
    <s v="EFT"/>
    <s v="AARP SUPPLEMENTAL HEALTH PLANS FROM UNITEDHEALTHCARE - payment"/>
    <n v="97110"/>
    <x v="2"/>
    <s v="No"/>
    <s v="1345342.375James Allen"/>
    <x v="1"/>
  </r>
  <r>
    <s v="AARP"/>
    <n v="13"/>
    <d v="2024-04-04T00:00:00"/>
    <d v="2024-02-21T09:00:00"/>
    <n v="17.84"/>
    <s v="EFT"/>
    <s v="AARP SUPPLEMENTAL HEALTH PLANS FROM UNITEDHEALTHCARE - payment"/>
    <n v="97110"/>
    <x v="2"/>
    <s v="No"/>
    <s v="1345343.375James Allen"/>
    <x v="1"/>
  </r>
  <r>
    <s v="AARP"/>
    <n v="13"/>
    <d v="2024-04-11T00:00:00"/>
    <d v="2024-02-27T09:00:00"/>
    <n v="9.51"/>
    <s v="EFT"/>
    <s v="AARP SUPPLEMENTAL HEALTH PLANS FROM UNITEDHEALTHCARE - payment"/>
    <n v="97110"/>
    <x v="2"/>
    <s v="No"/>
    <s v="1345349.375James Allen"/>
    <x v="1"/>
  </r>
  <r>
    <s v="AARP"/>
    <n v="13"/>
    <d v="2024-04-11T00:00:00"/>
    <d v="2024-02-29T11:00:00"/>
    <n v="9.51"/>
    <s v="EFT"/>
    <s v="AARP SUPPLEMENTAL HEALTH PLANS FROM UNITEDHEALTHCARE - payment"/>
    <n v="97110"/>
    <x v="2"/>
    <s v="No"/>
    <s v="1345351.4583333333James Allen"/>
    <x v="1"/>
  </r>
  <r>
    <s v="Molina"/>
    <n v="14"/>
    <d v="2024-04-02T00:00:00"/>
    <d v="2024-02-21T10:30:00"/>
    <n v="0"/>
    <s v="Adjustment/Write-off"/>
    <s v="Discarded ($150.00) (detail code) - MOLINA HEALTHCARE OF MISSISSIPPI - CO,39"/>
    <n v="97112"/>
    <x v="0"/>
    <s v="No"/>
    <s v="1445343.4375Kelsea Rodriguez"/>
    <x v="0"/>
  </r>
  <r>
    <s v="Molina"/>
    <n v="14"/>
    <d v="2024-04-25T00:00:00"/>
    <d v="2024-02-21T10:30:00"/>
    <n v="0"/>
    <s v="Adjustment/Write-off"/>
    <s v="Discarded ($150.00) (detail code) - MOLINA HEALTHCARE OF MISSISSIPPI - CO,39"/>
    <n v="97112"/>
    <x v="0"/>
    <s v="No"/>
    <s v="1445343.4375Kelsea Rodriguez"/>
    <x v="0"/>
  </r>
  <r>
    <s v="Molina"/>
    <n v="14"/>
    <d v="2024-04-23T00:00:00"/>
    <d v="2024-02-21T10:30:00"/>
    <n v="0"/>
    <s v="Adjustment/Write-off"/>
    <s v="Discarded ($150.00) (detail code) - MOLINA HEALTHCARE OF MISSISSIPPI - CO,39"/>
    <n v="97112"/>
    <x v="0"/>
    <s v="No"/>
    <s v="1445343.4375Kelsea Rodriguez"/>
    <x v="0"/>
  </r>
  <r>
    <s v="Molina"/>
    <n v="14"/>
    <d v="2024-04-23T00:00:00"/>
    <d v="2024-02-21T10:30:00"/>
    <n v="56.78"/>
    <s v="EFT"/>
    <s v="MOLINA HEALTHCARE OF MISSISSIPPI - payment"/>
    <n v="97112"/>
    <x v="0"/>
    <s v="No"/>
    <s v="1445343.4375Kelsea Rodriguez"/>
    <x v="1"/>
  </r>
  <r>
    <s v="Molina"/>
    <n v="14"/>
    <d v="2024-04-23T00:00:00"/>
    <d v="2024-02-21T10:30:00"/>
    <n v="93.22"/>
    <s v="Adjustment/Write-off"/>
    <s v="MOLINA HEALTHCARE OF MISSISSIPPI - CO,45"/>
    <n v="97112"/>
    <x v="0"/>
    <s v="No"/>
    <s v="1445343.4375Kelsea Rodriguez"/>
    <x v="0"/>
  </r>
  <r>
    <s v="Molina"/>
    <n v="14"/>
    <d v="2024-04-25T00:00:00"/>
    <d v="2024-02-26T10:30:00"/>
    <n v="0"/>
    <s v="Adjustment/Write-off"/>
    <s v="Discarded ($150.00) (detail code) - MOLINA HEALTHCARE OF MISSISSIPPI - CO,39"/>
    <n v="97112"/>
    <x v="0"/>
    <s v="No"/>
    <s v="1445348.4375Kelsea Rodriguez"/>
    <x v="0"/>
  </r>
  <r>
    <s v="Molina"/>
    <n v="14"/>
    <d v="2024-04-23T00:00:00"/>
    <d v="2024-02-28T10:30:00"/>
    <n v="93.22"/>
    <s v="Adjustment/Write-off"/>
    <s v="MOLINA HEALTHCARE OF MISSISSIPPI - CO,45"/>
    <n v="97112"/>
    <x v="0"/>
    <s v="No"/>
    <s v="1445350.4375Kelsea Rodriguez"/>
    <x v="0"/>
  </r>
  <r>
    <s v="Molina"/>
    <n v="14"/>
    <d v="2024-04-23T00:00:00"/>
    <d v="2024-02-28T10:30:00"/>
    <n v="56.78"/>
    <s v="EFT"/>
    <s v="MOLINA HEALTHCARE OF MISSISSIPPI - payment"/>
    <n v="97112"/>
    <x v="0"/>
    <s v="No"/>
    <s v="1445350.4375Kelsea Rodriguez"/>
    <x v="1"/>
  </r>
  <r>
    <s v="MSMedicaid"/>
    <n v="15"/>
    <d v="2024-04-11T00:00:00"/>
    <d v="2024-02-29T13:30:00"/>
    <n v="6.7"/>
    <s v="EFT"/>
    <m/>
    <n v="97165"/>
    <x v="0"/>
    <s v="No"/>
    <s v="1545351.5625Kelsea Rodriguez"/>
    <x v="1"/>
  </r>
  <r>
    <s v="MSMedicaid"/>
    <n v="15"/>
    <d v="2024-04-11T00:00:00"/>
    <d v="2024-02-29T13:30:00"/>
    <n v="6.7"/>
    <s v="Adjustment/Write-off"/>
    <m/>
    <n v="97165"/>
    <x v="0"/>
    <s v="No"/>
    <s v="1545351.5625Kelsea Rodriguez"/>
    <x v="0"/>
  </r>
  <r>
    <s v="Molina"/>
    <n v="16"/>
    <d v="2024-04-25T00:00:00"/>
    <d v="2024-02-26T10:30:00"/>
    <n v="64.81"/>
    <s v="EFT"/>
    <s v="MOLINA HEALTHCARE OF MISSISSIPPI - payment"/>
    <n v="92507"/>
    <x v="1"/>
    <s v="No"/>
    <s v="1645348.4375Kelli Cruthirds"/>
    <x v="1"/>
  </r>
  <r>
    <s v="Molina"/>
    <n v="16"/>
    <d v="2024-04-25T00:00:00"/>
    <d v="2024-02-26T10:30:00"/>
    <n v="85.19"/>
    <s v="Adjustment/Write-off"/>
    <s v="MOLINA HEALTHCARE OF MISSISSIPPI - CO,45"/>
    <n v="92507"/>
    <x v="1"/>
    <s v="No"/>
    <s v="1645348.4375Kelli Cruthirds"/>
    <x v="0"/>
  </r>
  <r>
    <s v="PriorityHealth"/>
    <n v="17"/>
    <d v="2024-04-25T00:00:00"/>
    <d v="2024-02-20T07:00:00"/>
    <n v="144.9"/>
    <s v="Adjustment/Write-off"/>
    <s v="PRIORITY HEALTH - CO,45"/>
    <n v="97110"/>
    <x v="2"/>
    <s v="No"/>
    <s v="1745342.2916666667James Allen"/>
    <x v="0"/>
  </r>
  <r>
    <s v="PriorityHealth"/>
    <n v="17"/>
    <d v="2024-04-25T00:00:00"/>
    <d v="2024-02-20T07:00:00"/>
    <n v="1.6"/>
    <s v="Adjustment/Write-off"/>
    <s v="PRIORITY HEALTH - CO,253"/>
    <n v="97110"/>
    <x v="2"/>
    <s v="No"/>
    <s v="1745342.2916666667James Allen"/>
    <x v="0"/>
  </r>
  <r>
    <s v="PriorityHealth"/>
    <n v="17"/>
    <d v="2024-04-25T00:00:00"/>
    <d v="2024-02-20T07:00:00"/>
    <n v="78.5"/>
    <s v="Check"/>
    <s v="PRIORITY HEALTH - payment"/>
    <n v="97110"/>
    <x v="2"/>
    <s v="No"/>
    <s v="1745342.2916666667James Allen"/>
    <x v="1"/>
  </r>
  <r>
    <s v="PriorityHealth"/>
    <n v="17"/>
    <d v="2024-04-25T00:00:00"/>
    <d v="2024-02-20T07:00:00"/>
    <n v="1.1299999999999999"/>
    <s v="Adjustment/Write-off"/>
    <s v="PRIORITY HEALTH - CO,253"/>
    <n v="97161"/>
    <x v="2"/>
    <s v="No"/>
    <s v="1745342.2916666667James Allen"/>
    <x v="0"/>
  </r>
  <r>
    <s v="PriorityHealth"/>
    <n v="17"/>
    <d v="2024-04-25T00:00:00"/>
    <d v="2024-02-20T07:00:00"/>
    <n v="58.67"/>
    <s v="Adjustment/Write-off"/>
    <s v="PRIORITY HEALTH - CO,45"/>
    <n v="97161"/>
    <x v="2"/>
    <s v="No"/>
    <s v="1745342.2916666667James Allen"/>
    <x v="0"/>
  </r>
  <r>
    <s v="PriorityHealth"/>
    <n v="17"/>
    <d v="2024-04-25T00:00:00"/>
    <d v="2024-02-20T07:00:00"/>
    <n v="55.2"/>
    <s v="Check"/>
    <s v="PRIORITY HEALTH - payment"/>
    <n v="97161"/>
    <x v="2"/>
    <s v="No"/>
    <s v="1745342.2916666667James Allen"/>
    <x v="1"/>
  </r>
  <r>
    <s v="PriorityHealth"/>
    <n v="17"/>
    <d v="2024-04-25T00:00:00"/>
    <d v="2024-02-23T08:00:00"/>
    <n v="44.2"/>
    <s v="Check"/>
    <s v="PRIORITY HEALTH - payment"/>
    <n v="97110"/>
    <x v="2"/>
    <s v="No"/>
    <s v="1745345.3333333333James Allen"/>
    <x v="1"/>
  </r>
  <r>
    <s v="PriorityHealth"/>
    <n v="17"/>
    <d v="2024-04-25T00:00:00"/>
    <d v="2024-02-23T08:00:00"/>
    <n v="144.9"/>
    <s v="Adjustment/Write-off"/>
    <s v="PRIORITY HEALTH - CO,45"/>
    <n v="97110"/>
    <x v="2"/>
    <s v="No"/>
    <s v="1745345.3333333333James Allen"/>
    <x v="0"/>
  </r>
  <r>
    <s v="PriorityHealth"/>
    <n v="17"/>
    <d v="2024-04-25T00:00:00"/>
    <d v="2024-02-23T08:00:00"/>
    <n v="0.9"/>
    <s v="Adjustment/Write-off"/>
    <s v="PRIORITY HEALTH - CO,253"/>
    <n v="97110"/>
    <x v="2"/>
    <s v="No"/>
    <s v="1745345.3333333333James Allen"/>
    <x v="0"/>
  </r>
  <r>
    <s v="AHS"/>
    <n v="18"/>
    <d v="2024-04-08T00:00:00"/>
    <d v="2024-02-19T09:00:00"/>
    <n v="0"/>
    <s v="Adjustment/Write-off"/>
    <s v="Discarded ($75.00) (detail code) - AMERICAN SPECIALTY HEALTH - OA,18"/>
    <n v="97110"/>
    <x v="2"/>
    <s v="No"/>
    <s v="1845341.375James Allen"/>
    <x v="0"/>
  </r>
  <r>
    <s v="Cigna"/>
    <n v="18"/>
    <d v="2024-04-01T00:00:00"/>
    <d v="2024-02-13T09:00:00"/>
    <n v="16.100000000000001"/>
    <s v="EFT"/>
    <s v="AMERICAN SPECIALTY HEALTH - payment"/>
    <n v="97110"/>
    <x v="2"/>
    <s v="No"/>
    <s v="1845335.375James Allen"/>
    <x v="1"/>
  </r>
  <r>
    <s v="Cigna"/>
    <n v="18"/>
    <d v="2024-04-01T00:00:00"/>
    <d v="2024-02-13T09:00:00"/>
    <n v="50.45"/>
    <s v="Adjustment/Write-off"/>
    <s v="AMERICAN SPECIALTY HEALTH - CO,45"/>
    <n v="97110"/>
    <x v="2"/>
    <s v="No"/>
    <s v="1845335.375James Allen"/>
    <x v="0"/>
  </r>
  <r>
    <s v="Cigna"/>
    <n v="18"/>
    <d v="2024-04-01T00:00:00"/>
    <d v="2024-02-13T09:00:00"/>
    <n v="16.09"/>
    <s v="EFT"/>
    <s v="AMERICAN SPECIALTY HEALTH - payment"/>
    <n v="97110"/>
    <x v="2"/>
    <s v="No"/>
    <s v="1845335.375James Allen"/>
    <x v="1"/>
  </r>
  <r>
    <s v="Cigna"/>
    <n v="18"/>
    <d v="2024-04-01T00:00:00"/>
    <d v="2024-02-19T09:00:00"/>
    <n v="7.14"/>
    <s v="EFT"/>
    <s v="AMERICAN SPECIALTY HEALTH - payment"/>
    <n v="97110"/>
    <x v="2"/>
    <s v="No"/>
    <s v="1845341.375James Allen"/>
    <x v="1"/>
  </r>
  <r>
    <s v="Cigna"/>
    <n v="18"/>
    <d v="2024-04-01T00:00:00"/>
    <d v="2024-02-19T09:00:00"/>
    <n v="16.100000000000001"/>
    <s v="EFT"/>
    <s v="AMERICAN SPECIALTY HEALTH - payment"/>
    <n v="97110"/>
    <x v="2"/>
    <s v="No"/>
    <s v="1845341.375James Allen"/>
    <x v="1"/>
  </r>
  <r>
    <s v="Cigna"/>
    <n v="18"/>
    <d v="2024-04-01T00:00:00"/>
    <d v="2024-02-19T09:00:00"/>
    <n v="64.099999999999994"/>
    <s v="Adjustment/Write-off"/>
    <s v="AMERICAN SPECIALTY HEALTH - CO,45"/>
    <n v="97110"/>
    <x v="2"/>
    <s v="No"/>
    <s v="1845341.375James Allen"/>
    <x v="0"/>
  </r>
  <r>
    <s v="Cigna"/>
    <n v="18"/>
    <d v="2024-04-01T00:00:00"/>
    <d v="2024-02-19T09:00:00"/>
    <n v="75"/>
    <s v="Adjustment/Write-off"/>
    <s v="Discarded ($75.00) (detail code) - AMERICAN SPECIALTY HEALTH - OA,97"/>
    <n v="97110"/>
    <x v="2"/>
    <s v="No"/>
    <s v="1845341.375James Allen"/>
    <x v="0"/>
  </r>
  <r>
    <s v="Cigna"/>
    <n v="18"/>
    <d v="2024-04-01T00:00:00"/>
    <d v="2024-02-19T09:00:00"/>
    <n v="50.45"/>
    <s v="Adjustment/Write-off"/>
    <s v="AMERICAN SPECIALTY HEALTH - CO,45"/>
    <n v="97110"/>
    <x v="2"/>
    <s v="No"/>
    <s v="1845341.375James Allen"/>
    <x v="0"/>
  </r>
  <r>
    <s v="Cigna"/>
    <n v="18"/>
    <d v="2024-04-01T00:00:00"/>
    <d v="2024-02-20T09:00:00"/>
    <n v="64.099999999999994"/>
    <s v="Adjustment/Write-off"/>
    <s v="AMERICAN SPECIALTY HEALTH - CO,45"/>
    <n v="97110"/>
    <x v="2"/>
    <s v="No"/>
    <s v="1845342.375James Allen"/>
    <x v="0"/>
  </r>
  <r>
    <s v="Cigna"/>
    <n v="18"/>
    <d v="2024-04-01T00:00:00"/>
    <d v="2024-02-20T09:00:00"/>
    <n v="7.14"/>
    <s v="EFT"/>
    <s v="AMERICAN SPECIALTY HEALTH - payment"/>
    <n v="97110"/>
    <x v="2"/>
    <s v="No"/>
    <s v="1845342.375James Allen"/>
    <x v="1"/>
  </r>
  <r>
    <s v="Cigna"/>
    <n v="18"/>
    <d v="2024-04-01T00:00:00"/>
    <d v="2024-02-20T09:00:00"/>
    <n v="50.45"/>
    <s v="Adjustment/Write-off"/>
    <s v="AMERICAN SPECIALTY HEALTH - CO,45"/>
    <n v="97110"/>
    <x v="2"/>
    <s v="No"/>
    <s v="1845342.375James Allen"/>
    <x v="0"/>
  </r>
  <r>
    <s v="Cigna"/>
    <n v="18"/>
    <d v="2024-04-01T00:00:00"/>
    <d v="2024-02-20T09:00:00"/>
    <n v="16.100000000000001"/>
    <s v="EFT"/>
    <s v="AMERICAN SPECIALTY HEALTH - payment"/>
    <n v="97110"/>
    <x v="2"/>
    <s v="No"/>
    <s v="1845342.375James Allen"/>
    <x v="1"/>
  </r>
  <r>
    <s v="Cigna"/>
    <n v="18"/>
    <d v="2024-04-01T00:00:00"/>
    <d v="2024-02-06T10:00:00"/>
    <n v="64.099999999999994"/>
    <s v="Adjustment/Write-off"/>
    <s v="AMERICAN SPECIALTY HEALTH - CO,45"/>
    <n v="97110"/>
    <x v="2"/>
    <s v="No"/>
    <s v="1845328.4166666667James Allen"/>
    <x v="0"/>
  </r>
  <r>
    <s v="Cigna"/>
    <n v="18"/>
    <d v="2024-04-01T00:00:00"/>
    <d v="2024-02-06T10:00:00"/>
    <n v="7.14"/>
    <s v="EFT"/>
    <s v="AMERICAN SPECIALTY HEALTH - payment"/>
    <n v="97110"/>
    <x v="2"/>
    <s v="No"/>
    <s v="1845328.4166666667James Allen"/>
    <x v="1"/>
  </r>
  <r>
    <s v="Cigna"/>
    <n v="18"/>
    <d v="2024-04-01T00:00:00"/>
    <d v="2024-02-06T10:00:00"/>
    <n v="50.45"/>
    <s v="Adjustment/Write-off"/>
    <s v="AMERICAN SPECIALTY HEALTH - CO,45"/>
    <n v="97110"/>
    <x v="2"/>
    <s v="No"/>
    <s v="1845328.4166666667James Allen"/>
    <x v="0"/>
  </r>
  <r>
    <s v="Cigna"/>
    <n v="18"/>
    <d v="2024-04-01T00:00:00"/>
    <d v="2024-02-06T10:00:00"/>
    <n v="16.100000000000001"/>
    <s v="EFT"/>
    <s v="AMERICAN SPECIALTY HEALTH - payment"/>
    <n v="97110"/>
    <x v="2"/>
    <s v="No"/>
    <s v="1845328.4166666667James Allen"/>
    <x v="1"/>
  </r>
  <r>
    <s v="Cigna"/>
    <n v="18"/>
    <d v="2024-04-01T00:00:00"/>
    <d v="2024-02-06T10:00:00"/>
    <n v="90.69"/>
    <s v="Adjustment/Write-off"/>
    <s v="AMERICAN SPECIALTY HEALTH - CO,45"/>
    <n v="97161"/>
    <x v="2"/>
    <s v="No"/>
    <s v="1845328.4166666667James Allen"/>
    <x v="0"/>
  </r>
  <r>
    <s v="Cigna"/>
    <n v="18"/>
    <d v="2024-04-01T00:00:00"/>
    <d v="2024-02-06T10:00:00"/>
    <n v="38.880000000000003"/>
    <s v="EFT"/>
    <s v="AMERICAN SPECIALTY HEALTH - payment"/>
    <n v="97161"/>
    <x v="2"/>
    <s v="No"/>
    <s v="1845328.4166666667James Allen"/>
    <x v="1"/>
  </r>
  <r>
    <s v="Patient"/>
    <n v="19"/>
    <d v="2024-04-03T09:14:00"/>
    <d v="2024-02-13T14:00:00"/>
    <n v="-1200"/>
    <s v="Check Refund"/>
    <s v="CK# 2192"/>
    <m/>
    <x v="6"/>
    <s v="No"/>
    <s v="1945335.5833333333Christian Litz"/>
    <x v="0"/>
  </r>
  <r>
    <s v="Molina"/>
    <n v="20"/>
    <d v="2024-04-02T00:00:00"/>
    <d v="2024-02-19T08:30:00"/>
    <n v="93.22"/>
    <s v="Adjustment/Write-off"/>
    <s v="MOLINA HEALTHCARE OF MISSISSIPPI - CO,45"/>
    <n v="97112"/>
    <x v="3"/>
    <s v="No"/>
    <s v="2045341.3541666667Breanna Cochran"/>
    <x v="0"/>
  </r>
  <r>
    <s v="Molina"/>
    <n v="20"/>
    <d v="2024-04-02T00:00:00"/>
    <d v="2024-02-19T08:30:00"/>
    <n v="56.78"/>
    <s v="EFT"/>
    <s v="MOLINA HEALTHCARE OF MISSISSIPPI - payment"/>
    <n v="97112"/>
    <x v="3"/>
    <s v="No"/>
    <s v="2045341.3541666667Breanna Cochran"/>
    <x v="1"/>
  </r>
  <r>
    <s v="Molina"/>
    <n v="20"/>
    <d v="2024-04-25T00:00:00"/>
    <d v="2024-02-26T08:00:00"/>
    <n v="85.19"/>
    <s v="Adjustment/Write-off"/>
    <s v="MOLINA HEALTHCARE OF MISSISSIPPI - CO,45"/>
    <n v="92507"/>
    <x v="9"/>
    <s v="No"/>
    <s v="2045348.3333333333Victoria Miley"/>
    <x v="0"/>
  </r>
  <r>
    <s v="Molina"/>
    <n v="20"/>
    <d v="2024-04-25T00:00:00"/>
    <d v="2024-02-26T08:00:00"/>
    <n v="64.81"/>
    <s v="EFT"/>
    <s v="MOLINA HEALTHCARE OF MISSISSIPPI - payment"/>
    <n v="92507"/>
    <x v="9"/>
    <s v="No"/>
    <s v="2045348.3333333333Victoria Miley"/>
    <x v="1"/>
  </r>
  <r>
    <s v="MedRisk"/>
    <n v="21"/>
    <d v="2024-04-18T00:00:00"/>
    <d v="2024-02-12T17:00:00"/>
    <n v="23.28"/>
    <s v="Adjustment/Write-off"/>
    <s v="MEDRISK - CO,45"/>
    <n v="97110"/>
    <x v="6"/>
    <s v="No"/>
    <s v="2145334.7083333333Christian Litz"/>
    <x v="0"/>
  </r>
  <r>
    <s v="MedRisk"/>
    <n v="21"/>
    <d v="2024-04-18T00:00:00"/>
    <d v="2024-02-12T17:00:00"/>
    <n v="23.7"/>
    <s v="EFT"/>
    <s v="MEDRISK - payment"/>
    <n v="97110"/>
    <x v="6"/>
    <s v="No"/>
    <s v="2145334.7083333333Christian Litz"/>
    <x v="1"/>
  </r>
  <r>
    <s v="MedRisk"/>
    <n v="21"/>
    <d v="2024-04-18T00:00:00"/>
    <d v="2024-02-12T17:00:00"/>
    <n v="20.46"/>
    <s v="Adjustment/Write-off"/>
    <s v="MEDRISK - OA,A1"/>
    <n v="97112"/>
    <x v="6"/>
    <s v="No"/>
    <s v="2145334.7083333333Christian Litz"/>
    <x v="0"/>
  </r>
  <r>
    <s v="MedRisk"/>
    <n v="21"/>
    <d v="2024-04-18T00:00:00"/>
    <d v="2024-02-12T17:00:00"/>
    <n v="28.02"/>
    <s v="Adjustment/Write-off"/>
    <s v="MEDRISK - OA,A1"/>
    <n v="97110"/>
    <x v="6"/>
    <s v="No"/>
    <s v="2145334.7083333333Christian Litz"/>
    <x v="0"/>
  </r>
  <r>
    <s v="MedRisk"/>
    <n v="21"/>
    <d v="2024-04-18T00:00:00"/>
    <d v="2024-02-12T17:00:00"/>
    <n v="27.03"/>
    <s v="Adjustment/Write-off"/>
    <s v="MEDRISK - CO,45"/>
    <n v="97112"/>
    <x v="6"/>
    <s v="No"/>
    <s v="2145334.7083333333Christian Litz"/>
    <x v="0"/>
  </r>
  <r>
    <s v="MedRisk"/>
    <n v="21"/>
    <d v="2024-04-18T00:00:00"/>
    <d v="2024-02-12T17:00:00"/>
    <n v="27.51"/>
    <s v="EFT"/>
    <s v="MEDRISK - payment"/>
    <n v="97112"/>
    <x v="6"/>
    <s v="No"/>
    <s v="2145334.7083333333Christian Litz"/>
    <x v="1"/>
  </r>
  <r>
    <s v="MedRisk"/>
    <n v="21"/>
    <d v="2024-04-18T00:00:00"/>
    <d v="2024-02-12T17:00:00"/>
    <n v="13.98"/>
    <s v="Adjustment/Write-off"/>
    <s v="MEDRISK - OA,A1"/>
    <n v="97530"/>
    <x v="6"/>
    <s v="No"/>
    <s v="2145334.7083333333Christian Litz"/>
    <x v="0"/>
  </r>
  <r>
    <s v="MedRisk"/>
    <n v="21"/>
    <d v="2024-04-18T00:00:00"/>
    <d v="2024-02-12T17:00:00"/>
    <n v="30.23"/>
    <s v="Adjustment/Write-off"/>
    <s v="MEDRISK - CO,45"/>
    <n v="97530"/>
    <x v="6"/>
    <s v="No"/>
    <s v="2145334.7083333333Christian Litz"/>
    <x v="0"/>
  </r>
  <r>
    <s v="MedRisk"/>
    <n v="21"/>
    <d v="2024-04-18T00:00:00"/>
    <d v="2024-02-12T17:00:00"/>
    <n v="30.79"/>
    <s v="EFT"/>
    <s v="MEDRISK - payment"/>
    <n v="97530"/>
    <x v="6"/>
    <s v="No"/>
    <s v="2145334.7083333333Christian Litz"/>
    <x v="1"/>
  </r>
  <r>
    <s v="MedRisk"/>
    <n v="21"/>
    <d v="2024-04-18T00:00:00"/>
    <d v="2024-02-15T15:00:00"/>
    <n v="13.98"/>
    <s v="Adjustment/Write-off"/>
    <s v="MEDRISK - OA,A1"/>
    <n v="97530"/>
    <x v="10"/>
    <s v="No"/>
    <s v="2145337.625Katherine Tyree"/>
    <x v="0"/>
  </r>
  <r>
    <s v="MedRisk"/>
    <n v="21"/>
    <d v="2024-04-18T00:00:00"/>
    <d v="2024-02-15T15:00:00"/>
    <n v="17.75"/>
    <s v="EFT"/>
    <s v="MEDRISK - payment"/>
    <n v="97110"/>
    <x v="10"/>
    <s v="No"/>
    <s v="2145337.625Katherine Tyree"/>
    <x v="1"/>
  </r>
  <r>
    <s v="MedRisk"/>
    <n v="21"/>
    <d v="2024-04-18T00:00:00"/>
    <d v="2024-02-15T15:00:00"/>
    <n v="76.209999999999994"/>
    <s v="Adjustment/Write-off"/>
    <s v="MEDRISK - CO,45"/>
    <n v="97110"/>
    <x v="10"/>
    <s v="No"/>
    <s v="2145337.625Katherine Tyree"/>
    <x v="0"/>
  </r>
  <r>
    <s v="MedRisk"/>
    <n v="21"/>
    <d v="2024-04-18T00:00:00"/>
    <d v="2024-02-15T15:00:00"/>
    <n v="56.04"/>
    <s v="Adjustment/Write-off"/>
    <s v="MEDRISK - OA,A1"/>
    <n v="97110"/>
    <x v="10"/>
    <s v="No"/>
    <s v="2145337.625Katherine Tyree"/>
    <x v="0"/>
  </r>
  <r>
    <s v="MedRisk"/>
    <n v="21"/>
    <d v="2024-04-18T00:00:00"/>
    <d v="2024-02-15T15:00:00"/>
    <n v="23.05"/>
    <s v="EFT"/>
    <s v="MEDRISK - payment"/>
    <n v="97530"/>
    <x v="10"/>
    <s v="No"/>
    <s v="2145337.625Katherine Tyree"/>
    <x v="1"/>
  </r>
  <r>
    <s v="MedRisk"/>
    <n v="21"/>
    <d v="2024-04-18T00:00:00"/>
    <d v="2024-02-15T15:00:00"/>
    <n v="37.97"/>
    <s v="Adjustment/Write-off"/>
    <s v="MEDRISK - CO,45"/>
    <n v="97530"/>
    <x v="10"/>
    <s v="No"/>
    <s v="2145337.625Katherine Tyree"/>
    <x v="0"/>
  </r>
  <r>
    <s v="MedRisk"/>
    <n v="21"/>
    <d v="2024-04-18T00:00:00"/>
    <d v="2024-02-15T15:00:00"/>
    <n v="41.2"/>
    <s v="EFT"/>
    <s v="MEDRISK - payment"/>
    <n v="97112"/>
    <x v="10"/>
    <s v="No"/>
    <s v="2145337.625Katherine Tyree"/>
    <x v="1"/>
  </r>
  <r>
    <s v="MedRisk"/>
    <n v="21"/>
    <d v="2024-04-18T00:00:00"/>
    <d v="2024-02-15T15:00:00"/>
    <n v="67.88"/>
    <s v="Adjustment/Write-off"/>
    <s v="MEDRISK - CO,45"/>
    <n v="97112"/>
    <x v="10"/>
    <s v="No"/>
    <s v="2145337.625Katherine Tyree"/>
    <x v="0"/>
  </r>
  <r>
    <s v="MedRisk"/>
    <n v="21"/>
    <d v="2024-04-18T00:00:00"/>
    <d v="2024-02-15T15:00:00"/>
    <n v="40.92"/>
    <s v="Adjustment/Write-off"/>
    <s v="MEDRISK - OA,A1"/>
    <n v="97112"/>
    <x v="10"/>
    <s v="No"/>
    <s v="2145337.625Katherine Tyree"/>
    <x v="0"/>
  </r>
  <r>
    <s v="MedRisk"/>
    <n v="21"/>
    <d v="2024-04-18T00:00:00"/>
    <d v="2024-02-19T15:00:00"/>
    <n v="56.04"/>
    <s v="Adjustment/Write-off"/>
    <s v="MEDRISK - OA,A1"/>
    <n v="97110"/>
    <x v="10"/>
    <s v="No"/>
    <s v="2145341.625Katherine Tyree"/>
    <x v="0"/>
  </r>
  <r>
    <s v="MedRisk"/>
    <n v="21"/>
    <d v="2024-04-18T00:00:00"/>
    <d v="2024-02-19T15:00:00"/>
    <n v="36.770000000000003"/>
    <s v="EFT"/>
    <s v="MEDRISK - payment"/>
    <n v="97110"/>
    <x v="10"/>
    <s v="No"/>
    <s v="2145341.625Katherine Tyree"/>
    <x v="1"/>
  </r>
  <r>
    <s v="MedRisk"/>
    <n v="21"/>
    <d v="2024-04-18T00:00:00"/>
    <d v="2024-02-19T15:00:00"/>
    <n v="57.19"/>
    <s v="Adjustment/Write-off"/>
    <s v="MEDRISK - CO,45"/>
    <n v="97110"/>
    <x v="10"/>
    <s v="No"/>
    <s v="2145341.625Katherine Tyree"/>
    <x v="0"/>
  </r>
  <r>
    <s v="MedRisk"/>
    <n v="21"/>
    <d v="2024-04-18T00:00:00"/>
    <d v="2024-02-19T15:00:00"/>
    <n v="13.98"/>
    <s v="Adjustment/Write-off"/>
    <s v="MEDRISK - OA,A1"/>
    <n v="97530"/>
    <x v="10"/>
    <s v="No"/>
    <s v="2145341.625Katherine Tyree"/>
    <x v="0"/>
  </r>
  <r>
    <s v="MedRisk"/>
    <n v="21"/>
    <d v="2024-04-18T00:00:00"/>
    <d v="2024-02-19T15:00:00"/>
    <n v="37.14"/>
    <s v="Adjustment/Write-off"/>
    <s v="MEDRISK - CO,45"/>
    <n v="97530"/>
    <x v="10"/>
    <s v="No"/>
    <s v="2145341.625Katherine Tyree"/>
    <x v="0"/>
  </r>
  <r>
    <s v="MedRisk"/>
    <n v="21"/>
    <d v="2024-04-18T00:00:00"/>
    <d v="2024-02-19T15:00:00"/>
    <n v="23.88"/>
    <s v="EFT"/>
    <s v="MEDRISK - payment"/>
    <n v="97530"/>
    <x v="10"/>
    <s v="No"/>
    <s v="2145341.625Katherine Tyree"/>
    <x v="1"/>
  </r>
  <r>
    <s v="MedRisk"/>
    <n v="21"/>
    <d v="2024-04-18T00:00:00"/>
    <d v="2024-02-19T15:00:00"/>
    <n v="20.46"/>
    <s v="Adjustment/Write-off"/>
    <s v="MEDRISK - OA,A1"/>
    <n v="97112"/>
    <x v="10"/>
    <s v="No"/>
    <s v="2145341.625Katherine Tyree"/>
    <x v="0"/>
  </r>
  <r>
    <s v="MedRisk"/>
    <n v="21"/>
    <d v="2024-04-18T00:00:00"/>
    <d v="2024-02-19T15:00:00"/>
    <n v="33.19"/>
    <s v="Adjustment/Write-off"/>
    <s v="MEDRISK - CO,45"/>
    <n v="97112"/>
    <x v="10"/>
    <s v="No"/>
    <s v="2145341.625Katherine Tyree"/>
    <x v="0"/>
  </r>
  <r>
    <s v="MedRisk"/>
    <n v="21"/>
    <d v="2024-04-18T00:00:00"/>
    <d v="2024-02-19T15:00:00"/>
    <n v="21.35"/>
    <s v="EFT"/>
    <s v="MEDRISK - payment"/>
    <n v="97112"/>
    <x v="10"/>
    <s v="No"/>
    <s v="2145341.625Katherine Tyree"/>
    <x v="1"/>
  </r>
  <r>
    <s v="MedRisk"/>
    <n v="21"/>
    <d v="2024-04-18T00:00:00"/>
    <d v="2024-02-19T15:00:00"/>
    <n v="75"/>
    <s v="Adjustment/Write-off"/>
    <s v="MEDRISK - OA,A1"/>
    <n v="97140"/>
    <x v="10"/>
    <s v="No"/>
    <s v="2145341.625Katherine Tyree"/>
    <x v="0"/>
  </r>
  <r>
    <s v="MedRisk"/>
    <n v="21"/>
    <d v="2024-04-18T00:00:00"/>
    <d v="2024-02-22T15:00:00"/>
    <n v="43.3"/>
    <s v="EFT"/>
    <s v="MEDRISK - payment"/>
    <n v="97530"/>
    <x v="10"/>
    <s v="No"/>
    <s v="2145344.625Katherine Tyree"/>
    <x v="1"/>
  </r>
  <r>
    <s v="MedRisk"/>
    <n v="21"/>
    <d v="2024-04-18T00:00:00"/>
    <d v="2024-02-22T15:00:00"/>
    <n v="40.92"/>
    <s v="Adjustment/Write-off"/>
    <s v="MEDRISK - OA,A1"/>
    <n v="97112"/>
    <x v="10"/>
    <s v="No"/>
    <s v="2145344.625Katherine Tyree"/>
    <x v="0"/>
  </r>
  <r>
    <s v="MedRisk"/>
    <n v="21"/>
    <d v="2024-04-18T00:00:00"/>
    <d v="2024-02-22T15:00:00"/>
    <n v="70.38"/>
    <s v="Adjustment/Write-off"/>
    <s v="MEDRISK - CO,45"/>
    <n v="97112"/>
    <x v="10"/>
    <s v="No"/>
    <s v="2145344.625Katherine Tyree"/>
    <x v="0"/>
  </r>
  <r>
    <s v="MedRisk"/>
    <n v="21"/>
    <d v="2024-04-18T00:00:00"/>
    <d v="2024-02-22T15:00:00"/>
    <n v="38.700000000000003"/>
    <s v="EFT"/>
    <s v="MEDRISK - payment"/>
    <n v="97112"/>
    <x v="10"/>
    <s v="No"/>
    <s v="2145344.625Katherine Tyree"/>
    <x v="1"/>
  </r>
  <r>
    <s v="MedRisk"/>
    <n v="21"/>
    <d v="2024-04-18T00:00:00"/>
    <d v="2024-02-22T15:00:00"/>
    <n v="27.96"/>
    <s v="Adjustment/Write-off"/>
    <s v="MEDRISK - OA,A1"/>
    <n v="97530"/>
    <x v="10"/>
    <s v="No"/>
    <s v="2145344.625Katherine Tyree"/>
    <x v="0"/>
  </r>
  <r>
    <s v="MedRisk"/>
    <n v="21"/>
    <d v="2024-04-18T00:00:00"/>
    <d v="2024-02-22T15:00:00"/>
    <n v="78.739999999999995"/>
    <s v="Adjustment/Write-off"/>
    <s v="MEDRISK - CO,45"/>
    <n v="97530"/>
    <x v="10"/>
    <s v="No"/>
    <s v="2145344.625Katherine Tyree"/>
    <x v="0"/>
  </r>
  <r>
    <s v="MedRisk"/>
    <n v="21"/>
    <d v="2024-04-18T00:00:00"/>
    <d v="2024-02-22T15:00:00"/>
    <n v="75"/>
    <s v="Adjustment/Write-off"/>
    <s v="MEDRISK - OA,A1"/>
    <n v="97110"/>
    <x v="10"/>
    <s v="No"/>
    <s v="2145344.625Katherine Tyree"/>
    <x v="0"/>
  </r>
  <r>
    <s v="MedRisk"/>
    <n v="21"/>
    <d v="2024-04-18T00:00:00"/>
    <d v="2024-02-29T15:00:00"/>
    <n v="43.3"/>
    <s v="EFT"/>
    <s v="MEDRISK - payment"/>
    <n v="97530"/>
    <x v="8"/>
    <s v="No"/>
    <s v="2145351.625Robert Crochet"/>
    <x v="1"/>
  </r>
  <r>
    <s v="MedRisk"/>
    <n v="21"/>
    <d v="2024-04-18T00:00:00"/>
    <d v="2024-02-29T15:00:00"/>
    <n v="75"/>
    <s v="Adjustment/Write-off"/>
    <s v="MEDRISK - OA,A1"/>
    <n v="97110"/>
    <x v="8"/>
    <s v="No"/>
    <s v="2145351.625Robert Crochet"/>
    <x v="0"/>
  </r>
  <r>
    <s v="MedRisk"/>
    <n v="21"/>
    <d v="2024-04-18T00:00:00"/>
    <d v="2024-02-29T15:00:00"/>
    <n v="27.96"/>
    <s v="Adjustment/Write-off"/>
    <s v="MEDRISK - OA,A1"/>
    <n v="97530"/>
    <x v="8"/>
    <s v="No"/>
    <s v="2145351.625Robert Crochet"/>
    <x v="0"/>
  </r>
  <r>
    <s v="MedRisk"/>
    <n v="21"/>
    <d v="2024-04-18T00:00:00"/>
    <d v="2024-02-29T15:00:00"/>
    <n v="78.739999999999995"/>
    <s v="Adjustment/Write-off"/>
    <s v="MEDRISK - CO,45"/>
    <n v="97530"/>
    <x v="8"/>
    <s v="No"/>
    <s v="2145351.625Robert Crochet"/>
    <x v="0"/>
  </r>
  <r>
    <s v="MedRisk"/>
    <n v="21"/>
    <d v="2024-04-18T00:00:00"/>
    <d v="2024-02-29T15:00:00"/>
    <n v="40.92"/>
    <s v="Adjustment/Write-off"/>
    <s v="MEDRISK - OA,A1"/>
    <n v="97112"/>
    <x v="8"/>
    <s v="No"/>
    <s v="2145351.625Robert Crochet"/>
    <x v="0"/>
  </r>
  <r>
    <s v="MedRisk"/>
    <n v="21"/>
    <d v="2024-04-18T00:00:00"/>
    <d v="2024-02-29T15:00:00"/>
    <n v="70.38"/>
    <s v="Adjustment/Write-off"/>
    <s v="MEDRISK - CO,45"/>
    <n v="97112"/>
    <x v="8"/>
    <s v="No"/>
    <s v="2145351.625Robert Crochet"/>
    <x v="0"/>
  </r>
  <r>
    <s v="MedRisk"/>
    <n v="21"/>
    <d v="2024-04-18T00:00:00"/>
    <d v="2024-02-29T15:00:00"/>
    <n v="38.700000000000003"/>
    <s v="EFT"/>
    <s v="MEDRISK - payment"/>
    <n v="97112"/>
    <x v="8"/>
    <s v="No"/>
    <s v="2145351.625Robert Crochet"/>
    <x v="1"/>
  </r>
  <r>
    <s v="ONECALLIA"/>
    <n v="22"/>
    <d v="2024-04-11T00:00:00"/>
    <d v="2024-02-12T13:00:00"/>
    <n v="75.17"/>
    <s v="EFT"/>
    <m/>
    <n v="97110"/>
    <x v="2"/>
    <s v="No"/>
    <s v="2245334.5416666667James Allen"/>
    <x v="1"/>
  </r>
  <r>
    <s v="ONECALLIA"/>
    <n v="22"/>
    <d v="2024-04-11T00:00:00"/>
    <d v="2024-02-12T13:00:00"/>
    <n v="74.83"/>
    <s v="Adjustment/Write-off"/>
    <m/>
    <n v="97110"/>
    <x v="2"/>
    <s v="No"/>
    <s v="2245334.5416666667James Allen"/>
    <x v="0"/>
  </r>
  <r>
    <s v="ONECALLIA"/>
    <n v="22"/>
    <d v="2024-04-25T00:00:00"/>
    <d v="2024-02-27T08:00:00"/>
    <n v="74.83"/>
    <s v="Adjustment/Write-off"/>
    <m/>
    <n v="97110"/>
    <x v="2"/>
    <s v="No"/>
    <s v="2245349.3333333333James Allen"/>
    <x v="0"/>
  </r>
  <r>
    <s v="ONECALLIA"/>
    <n v="22"/>
    <d v="2024-04-25T00:00:00"/>
    <d v="2024-02-27T08:00:00"/>
    <n v="75.17"/>
    <s v="EFT"/>
    <m/>
    <n v="97110"/>
    <x v="2"/>
    <s v="No"/>
    <s v="2245349.3333333333James Allen"/>
    <x v="1"/>
  </r>
  <r>
    <s v="BCBSMS"/>
    <n v="23"/>
    <d v="2024-04-23T00:00:00"/>
    <d v="2024-02-23T12:00:00"/>
    <n v="8.34"/>
    <s v="EFT"/>
    <s v="BLUE CROSS BLUE SHIELD OF MS - payment"/>
    <n v="97110"/>
    <x v="6"/>
    <s v="No"/>
    <s v="2345345.5Christian Litz"/>
    <x v="1"/>
  </r>
  <r>
    <s v="BCBSMS"/>
    <n v="23"/>
    <d v="2024-04-23T00:00:00"/>
    <d v="2024-02-23T12:00:00"/>
    <n v="11.3"/>
    <s v="EFT"/>
    <s v="BLUE CROSS BLUE SHIELD OF MS - payment"/>
    <n v="97530"/>
    <x v="6"/>
    <s v="No"/>
    <s v="2345345.5Christian Litz"/>
    <x v="1"/>
  </r>
  <r>
    <s v="BCBSMS"/>
    <n v="23"/>
    <d v="2024-04-23T00:00:00"/>
    <d v="2024-02-23T12:00:00"/>
    <n v="1.68"/>
    <s v="EFT"/>
    <s v="BLUE CROSS BLUE SHIELD OF MS - payment"/>
    <n v="97016"/>
    <x v="6"/>
    <s v="No"/>
    <s v="2345345.5Christian Litz"/>
    <x v="1"/>
  </r>
  <r>
    <s v="AHS"/>
    <n v="24"/>
    <d v="2024-04-02T00:00:00"/>
    <d v="2024-02-09T10:00:00"/>
    <n v="84.1"/>
    <s v="Adjustment/Write-off"/>
    <m/>
    <n v="97165"/>
    <x v="11"/>
    <s v="No"/>
    <s v="2445331.4166666667Carolyn Simpson"/>
    <x v="0"/>
  </r>
  <r>
    <s v="MSCHIP"/>
    <n v="25"/>
    <d v="2024-04-03T00:00:00"/>
    <d v="2024-02-27T10:00:00"/>
    <n v="55"/>
    <s v="EFT"/>
    <s v="UNITEDHEALTHCARE PLAN OF THE RIVER VALLEY INC - payment"/>
    <n v="92507"/>
    <x v="12"/>
    <s v="No"/>
    <s v="2545349.4166666667Annette Fertitta"/>
    <x v="1"/>
  </r>
  <r>
    <s v="MSCHIP"/>
    <n v="25"/>
    <d v="2024-04-03T00:00:00"/>
    <d v="2024-02-27T10:00:00"/>
    <n v="95"/>
    <s v="Adjustment/Write-off"/>
    <s v="UNITEDHEALTHCARE PLAN OF THE RIVER VALLEY INC - CO,45"/>
    <n v="92507"/>
    <x v="12"/>
    <s v="No"/>
    <s v="2545349.4166666667Annette Fertitta"/>
    <x v="0"/>
  </r>
  <r>
    <s v="MedicareSec"/>
    <n v="26"/>
    <d v="2024-04-01T00:00:00"/>
    <d v="2024-02-13T15:00:00"/>
    <n v="6.97"/>
    <s v="Adjustment/Write-off"/>
    <s v="NOVITAS SOLUTIONS, INC. - CO,59"/>
    <n v="97112"/>
    <x v="2"/>
    <s v="No"/>
    <s v="2645335.625James Allen"/>
    <x v="0"/>
  </r>
  <r>
    <s v="MedicareSec"/>
    <n v="26"/>
    <d v="2024-04-01T00:00:00"/>
    <d v="2024-02-13T15:00:00"/>
    <n v="5.16"/>
    <s v="Adjustment/Write-off"/>
    <s v="NOVITAS SOLUTIONS, INC. - CO,59"/>
    <n v="97140"/>
    <x v="2"/>
    <s v="No"/>
    <s v="2645335.625James Allen"/>
    <x v="0"/>
  </r>
  <r>
    <s v="MedicareSec"/>
    <n v="26"/>
    <d v="2024-04-01T00:00:00"/>
    <d v="2024-02-13T15:00:00"/>
    <n v="0.87"/>
    <s v="Adjustment/Write-off"/>
    <s v="NOVITAS SOLUTIONS, INC. - CO,253"/>
    <n v="97112"/>
    <x v="2"/>
    <s v="No"/>
    <s v="2645335.625James Allen"/>
    <x v="0"/>
  </r>
  <r>
    <s v="MedicareSec"/>
    <n v="26"/>
    <d v="2024-04-01T00:00:00"/>
    <d v="2024-02-13T15:00:00"/>
    <n v="88.86"/>
    <s v="Adjustment/Write-off"/>
    <s v="NOVITAS SOLUTIONS, INC. - CO,45"/>
    <n v="97112"/>
    <x v="2"/>
    <s v="No"/>
    <s v="2645335.625James Allen"/>
    <x v="0"/>
  </r>
  <r>
    <s v="MedicareSec"/>
    <n v="26"/>
    <d v="2024-04-01T00:00:00"/>
    <d v="2024-02-13T15:00:00"/>
    <n v="42.47"/>
    <s v="EFT"/>
    <s v="NOVITAS SOLUTIONS, INC. - payment"/>
    <n v="97112"/>
    <x v="2"/>
    <s v="No"/>
    <s v="2645335.625James Allen"/>
    <x v="1"/>
  </r>
  <r>
    <s v="MedicareSec"/>
    <n v="26"/>
    <d v="2024-04-01T00:00:00"/>
    <d v="2024-02-13T15:00:00"/>
    <n v="11.72"/>
    <s v="Adjustment/Write-off"/>
    <s v="NOVITAS SOLUTIONS, INC. - CO,59"/>
    <n v="97110"/>
    <x v="2"/>
    <s v="No"/>
    <s v="2645335.625James Allen"/>
    <x v="0"/>
  </r>
  <r>
    <s v="MedicareSec"/>
    <n v="26"/>
    <d v="2024-04-01T00:00:00"/>
    <d v="2024-02-13T15:00:00"/>
    <n v="0.67"/>
    <s v="Adjustment/Write-off"/>
    <s v="NOVITAS SOLUTIONS, INC. - CO,253"/>
    <n v="97110"/>
    <x v="2"/>
    <s v="No"/>
    <s v="2645335.625James Allen"/>
    <x v="0"/>
  </r>
  <r>
    <s v="MedicareSec"/>
    <n v="26"/>
    <d v="2024-04-01T00:00:00"/>
    <d v="2024-02-13T15:00:00"/>
    <n v="96.6"/>
    <s v="Adjustment/Write-off"/>
    <s v="NOVITAS SOLUTIONS, INC. - CO,45"/>
    <n v="97110"/>
    <x v="2"/>
    <s v="No"/>
    <s v="2645335.625James Allen"/>
    <x v="0"/>
  </r>
  <r>
    <s v="MedicareSec"/>
    <n v="26"/>
    <d v="2024-04-01T00:00:00"/>
    <d v="2024-02-13T15:00:00"/>
    <n v="32.67"/>
    <s v="EFT"/>
    <s v="NOVITAS SOLUTIONS, INC. - payment"/>
    <n v="97110"/>
    <x v="2"/>
    <s v="No"/>
    <s v="2645335.625James Allen"/>
    <x v="1"/>
  </r>
  <r>
    <s v="MedicareSec"/>
    <n v="26"/>
    <d v="2024-04-01T00:00:00"/>
    <d v="2024-02-13T15:00:00"/>
    <n v="15.28"/>
    <s v="EFT"/>
    <s v="NOVITAS SOLUTIONS, INC. - payment"/>
    <n v="97140"/>
    <x v="2"/>
    <s v="No"/>
    <s v="2645335.625James Allen"/>
    <x v="1"/>
  </r>
  <r>
    <s v="MedicareSec"/>
    <n v="26"/>
    <d v="2024-04-01T00:00:00"/>
    <d v="2024-02-13T15:00:00"/>
    <n v="0.31"/>
    <s v="Adjustment/Write-off"/>
    <s v="NOVITAS SOLUTIONS, INC. - CO,253"/>
    <n v="97140"/>
    <x v="2"/>
    <s v="No"/>
    <s v="2645335.625James Allen"/>
    <x v="0"/>
  </r>
  <r>
    <s v="MedicareSec"/>
    <n v="26"/>
    <d v="2024-04-01T00:00:00"/>
    <d v="2024-02-13T15:00:00"/>
    <n v="50.35"/>
    <s v="Adjustment/Write-off"/>
    <s v="NOVITAS SOLUTIONS, INC. - CO,45"/>
    <n v="97140"/>
    <x v="2"/>
    <s v="No"/>
    <s v="2645335.625James Allen"/>
    <x v="0"/>
  </r>
  <r>
    <s v="MedicareSec"/>
    <n v="26"/>
    <d v="2024-04-01T00:00:00"/>
    <d v="2024-02-21T15:00:00"/>
    <n v="15.28"/>
    <s v="EFT"/>
    <s v="NOVITAS SOLUTIONS, INC. - payment"/>
    <n v="97140"/>
    <x v="2"/>
    <s v="No"/>
    <s v="2645343.625James Allen"/>
    <x v="1"/>
  </r>
  <r>
    <s v="MedicareSec"/>
    <n v="26"/>
    <d v="2024-04-01T00:00:00"/>
    <d v="2024-02-21T15:00:00"/>
    <n v="11.72"/>
    <s v="Adjustment/Write-off"/>
    <s v="NOVITAS SOLUTIONS, INC. - CO,59"/>
    <n v="97110"/>
    <x v="2"/>
    <s v="No"/>
    <s v="2645343.625James Allen"/>
    <x v="0"/>
  </r>
  <r>
    <s v="MedicareSec"/>
    <n v="26"/>
    <d v="2024-04-01T00:00:00"/>
    <d v="2024-02-21T15:00:00"/>
    <n v="1.0900000000000001"/>
    <s v="Adjustment/Write-off"/>
    <s v="NOVITAS SOLUTIONS, INC. - CO,253"/>
    <n v="97110"/>
    <x v="2"/>
    <s v="No"/>
    <s v="2645343.625James Allen"/>
    <x v="0"/>
  </r>
  <r>
    <s v="MedicareSec"/>
    <n v="26"/>
    <d v="2024-04-01T00:00:00"/>
    <d v="2024-02-21T15:00:00"/>
    <n v="5.16"/>
    <s v="Adjustment/Write-off"/>
    <s v="NOVITAS SOLUTIONS, INC. - CO,59"/>
    <n v="97140"/>
    <x v="2"/>
    <s v="No"/>
    <s v="2645343.625James Allen"/>
    <x v="0"/>
  </r>
  <r>
    <s v="MedicareSec"/>
    <n v="26"/>
    <d v="2024-04-01T00:00:00"/>
    <d v="2024-02-21T15:00:00"/>
    <n v="0.31"/>
    <s v="Adjustment/Write-off"/>
    <s v="NOVITAS SOLUTIONS, INC. - CO,253"/>
    <n v="97140"/>
    <x v="2"/>
    <s v="No"/>
    <s v="2645343.625James Allen"/>
    <x v="0"/>
  </r>
  <r>
    <s v="MedicareSec"/>
    <n v="26"/>
    <d v="2024-04-01T00:00:00"/>
    <d v="2024-02-21T15:00:00"/>
    <n v="144.9"/>
    <s v="Adjustment/Write-off"/>
    <s v="NOVITAS SOLUTIONS, INC. - CO,45"/>
    <n v="97110"/>
    <x v="2"/>
    <s v="No"/>
    <s v="2645343.625James Allen"/>
    <x v="0"/>
  </r>
  <r>
    <s v="MedicareSec"/>
    <n v="26"/>
    <d v="2024-04-01T00:00:00"/>
    <d v="2024-02-21T15:00:00"/>
    <n v="53.61"/>
    <s v="EFT"/>
    <s v="NOVITAS SOLUTIONS, INC. - payment"/>
    <n v="97110"/>
    <x v="2"/>
    <s v="No"/>
    <s v="2645343.625James Allen"/>
    <x v="1"/>
  </r>
  <r>
    <s v="MedicareSec"/>
    <n v="26"/>
    <d v="2024-04-01T00:00:00"/>
    <d v="2024-02-21T15:00:00"/>
    <n v="50.35"/>
    <s v="Adjustment/Write-off"/>
    <s v="NOVITAS SOLUTIONS, INC. - CO,45"/>
    <n v="97140"/>
    <x v="2"/>
    <s v="No"/>
    <s v="2645343.625James Allen"/>
    <x v="0"/>
  </r>
  <r>
    <s v="MedicareSec"/>
    <n v="26"/>
    <d v="2024-04-02T00:00:00"/>
    <d v="2024-02-27T15:00:00"/>
    <n v="96.6"/>
    <s v="Adjustment/Write-off"/>
    <s v="NOVITAS SOLUTIONS, INC. - CO,45"/>
    <n v="97110"/>
    <x v="2"/>
    <s v="No"/>
    <s v="2645349.625James Allen"/>
    <x v="0"/>
  </r>
  <r>
    <s v="MedicareSec"/>
    <n v="26"/>
    <d v="2024-04-02T00:00:00"/>
    <d v="2024-02-27T15:00:00"/>
    <n v="0.76"/>
    <s v="Adjustment/Write-off"/>
    <s v="NOVITAS SOLUTIONS, INC. - CO,253"/>
    <n v="97110"/>
    <x v="2"/>
    <s v="No"/>
    <s v="2645349.625James Allen"/>
    <x v="0"/>
  </r>
  <r>
    <s v="MedicareSec"/>
    <n v="26"/>
    <d v="2024-04-02T00:00:00"/>
    <d v="2024-02-27T15:00:00"/>
    <n v="37.270000000000003"/>
    <s v="EFT"/>
    <s v="NOVITAS SOLUTIONS, INC. - payment"/>
    <n v="97110"/>
    <x v="2"/>
    <s v="No"/>
    <s v="2645349.625James Allen"/>
    <x v="1"/>
  </r>
  <r>
    <s v="MedicareSec"/>
    <n v="26"/>
    <d v="2024-04-02T00:00:00"/>
    <d v="2024-02-27T15:00:00"/>
    <n v="5.86"/>
    <s v="Adjustment/Write-off"/>
    <s v="NOVITAS SOLUTIONS, INC. - CO,59"/>
    <n v="97110"/>
    <x v="2"/>
    <s v="No"/>
    <s v="2645349.625James Allen"/>
    <x v="0"/>
  </r>
  <r>
    <s v="MedicareSec"/>
    <n v="26"/>
    <d v="2024-04-01T00:00:00"/>
    <d v="2024-02-06T15:00:00"/>
    <n v="50.35"/>
    <s v="Adjustment/Write-off"/>
    <s v="NOVITAS SOLUTIONS, INC. - CO,45"/>
    <n v="97140"/>
    <x v="2"/>
    <s v="No"/>
    <s v="2645328.625James Allen"/>
    <x v="0"/>
  </r>
  <r>
    <s v="MedicareSec"/>
    <n v="26"/>
    <d v="2024-04-01T00:00:00"/>
    <d v="2024-02-06T15:00:00"/>
    <n v="0.31"/>
    <s v="Adjustment/Write-off"/>
    <s v="NOVITAS SOLUTIONS, INC. - CO,253"/>
    <n v="97140"/>
    <x v="2"/>
    <s v="No"/>
    <s v="2645328.625James Allen"/>
    <x v="0"/>
  </r>
  <r>
    <s v="MedicareSec"/>
    <n v="26"/>
    <d v="2024-04-01T00:00:00"/>
    <d v="2024-02-06T15:00:00"/>
    <n v="15.28"/>
    <s v="EFT"/>
    <s v="NOVITAS SOLUTIONS, INC. - payment"/>
    <n v="97140"/>
    <x v="2"/>
    <s v="No"/>
    <s v="2645328.625James Allen"/>
    <x v="1"/>
  </r>
  <r>
    <s v="MedicareSec"/>
    <n v="26"/>
    <d v="2024-04-01T00:00:00"/>
    <d v="2024-02-06T15:00:00"/>
    <n v="11.72"/>
    <s v="Adjustment/Write-off"/>
    <s v="NOVITAS SOLUTIONS, INC. - CO,59"/>
    <n v="97110"/>
    <x v="2"/>
    <s v="No"/>
    <s v="2645328.625James Allen"/>
    <x v="0"/>
  </r>
  <r>
    <s v="MedicareSec"/>
    <n v="26"/>
    <d v="2024-04-01T00:00:00"/>
    <d v="2024-02-06T15:00:00"/>
    <n v="53.61"/>
    <s v="EFT"/>
    <s v="NOVITAS SOLUTIONS, INC. - payment"/>
    <n v="97110"/>
    <x v="2"/>
    <s v="No"/>
    <s v="2645328.625James Allen"/>
    <x v="1"/>
  </r>
  <r>
    <s v="MedicareSec"/>
    <n v="26"/>
    <d v="2024-04-01T00:00:00"/>
    <d v="2024-02-06T15:00:00"/>
    <n v="5.16"/>
    <s v="Adjustment/Write-off"/>
    <s v="NOVITAS SOLUTIONS, INC. - CO,59"/>
    <n v="97140"/>
    <x v="2"/>
    <s v="No"/>
    <s v="2645328.625James Allen"/>
    <x v="0"/>
  </r>
  <r>
    <s v="MedicareSec"/>
    <n v="26"/>
    <d v="2024-04-01T00:00:00"/>
    <d v="2024-02-06T15:00:00"/>
    <n v="144.9"/>
    <s v="Adjustment/Write-off"/>
    <s v="NOVITAS SOLUTIONS, INC. - CO,45"/>
    <n v="97110"/>
    <x v="2"/>
    <s v="No"/>
    <s v="2645328.625James Allen"/>
    <x v="0"/>
  </r>
  <r>
    <s v="MedicareSec"/>
    <n v="26"/>
    <d v="2024-04-01T00:00:00"/>
    <d v="2024-02-06T15:00:00"/>
    <n v="1.0900000000000001"/>
    <s v="Adjustment/Write-off"/>
    <s v="NOVITAS SOLUTIONS, INC. - CO,253"/>
    <n v="97110"/>
    <x v="2"/>
    <s v="No"/>
    <s v="2645328.625James Allen"/>
    <x v="0"/>
  </r>
  <r>
    <s v="AmbetterMag"/>
    <n v="27"/>
    <d v="2024-04-08T13:06:00"/>
    <d v="2024-02-22T11:00:00"/>
    <n v="150"/>
    <s v="Adjustment/Write-off"/>
    <m/>
    <n v="97110"/>
    <x v="8"/>
    <s v="No"/>
    <s v="2745344.4583333333Robert Crochet"/>
    <x v="0"/>
  </r>
  <r>
    <s v="TricareFL"/>
    <n v="28"/>
    <d v="2024-04-30T00:00:00"/>
    <d v="2024-02-07T11:00:00"/>
    <n v="30"/>
    <s v="EFT"/>
    <s v="TRICARE TDEFIC - payment"/>
    <n v="97110"/>
    <x v="5"/>
    <s v="No"/>
    <s v="2845329.4583333333Jessica Pittman"/>
    <x v="1"/>
  </r>
  <r>
    <s v="HumanaG"/>
    <n v="29"/>
    <d v="2024-04-11T00:00:00"/>
    <d v="2024-02-21T14:00:00"/>
    <n v="47.13"/>
    <s v="Adjustment/Write-off"/>
    <s v="HUMANA INC. - CO,45"/>
    <n v="97530"/>
    <x v="10"/>
    <s v="No"/>
    <s v="2945343.5833333333Katherine Tyree"/>
    <x v="0"/>
  </r>
  <r>
    <s v="HumanaG"/>
    <n v="29"/>
    <d v="2024-04-11T00:00:00"/>
    <d v="2024-02-21T14:00:00"/>
    <n v="0.41"/>
    <s v="Adjustment/Write-off"/>
    <s v="HUMANA INC. - CO,253"/>
    <n v="97530"/>
    <x v="10"/>
    <s v="No"/>
    <s v="2945343.5833333333Katherine Tyree"/>
    <x v="0"/>
  </r>
  <r>
    <s v="HumanaG"/>
    <n v="29"/>
    <d v="2024-04-11T00:00:00"/>
    <d v="2024-02-21T14:00:00"/>
    <n v="57.36"/>
    <s v="Adjustment/Write-off"/>
    <s v="HUMANA INC. - CO,59"/>
    <n v="97110"/>
    <x v="10"/>
    <s v="No"/>
    <s v="2945343.5833333333Katherine Tyree"/>
    <x v="0"/>
  </r>
  <r>
    <s v="HumanaG"/>
    <n v="29"/>
    <d v="2024-04-11T00:00:00"/>
    <d v="2024-02-21T14:00:00"/>
    <n v="20.100000000000001"/>
    <s v="EFT"/>
    <s v="HUMANA INC. - payment"/>
    <n v="97530"/>
    <x v="10"/>
    <s v="No"/>
    <s v="2945343.5833333333Katherine Tyree"/>
    <x v="1"/>
  </r>
  <r>
    <s v="LWCC"/>
    <n v="30"/>
    <d v="2024-04-11T00:00:00"/>
    <d v="2024-02-12T08:00:00"/>
    <n v="46.98"/>
    <s v="EFT"/>
    <m/>
    <n v="97110"/>
    <x v="5"/>
    <s v="No"/>
    <s v="3045334.3333333333Jessica Pittman"/>
    <x v="1"/>
  </r>
  <r>
    <s v="LWCC"/>
    <n v="30"/>
    <d v="2024-04-11T00:00:00"/>
    <d v="2024-02-12T08:00:00"/>
    <n v="28.02"/>
    <s v="Adjustment/Write-off"/>
    <m/>
    <n v="97110"/>
    <x v="5"/>
    <s v="No"/>
    <s v="3045334.3333333333Jessica Pittman"/>
    <x v="0"/>
  </r>
  <r>
    <s v="LWCC"/>
    <n v="30"/>
    <d v="2024-04-11T00:00:00"/>
    <d v="2024-02-12T08:00:00"/>
    <n v="61.02"/>
    <s v="EFT"/>
    <m/>
    <n v="97530"/>
    <x v="5"/>
    <s v="No"/>
    <s v="3045334.3333333333Jessica Pittman"/>
    <x v="1"/>
  </r>
  <r>
    <s v="LWCC"/>
    <n v="30"/>
    <d v="2024-04-11T00:00:00"/>
    <d v="2024-02-12T08:00:00"/>
    <n v="13.98"/>
    <s v="Adjustment/Write-off"/>
    <m/>
    <n v="97530"/>
    <x v="5"/>
    <s v="No"/>
    <s v="3045334.3333333333Jessica Pittman"/>
    <x v="0"/>
  </r>
  <r>
    <s v="LWCC"/>
    <n v="30"/>
    <d v="2024-04-11T00:00:00"/>
    <d v="2024-02-12T08:00:00"/>
    <n v="54.54"/>
    <s v="EFT"/>
    <m/>
    <n v="97112"/>
    <x v="5"/>
    <s v="No"/>
    <s v="3045334.3333333333Jessica Pittman"/>
    <x v="1"/>
  </r>
  <r>
    <s v="LWCC"/>
    <n v="30"/>
    <d v="2024-04-11T00:00:00"/>
    <d v="2024-02-12T08:00:00"/>
    <n v="20.46"/>
    <s v="Adjustment/Write-off"/>
    <m/>
    <n v="97112"/>
    <x v="5"/>
    <s v="No"/>
    <s v="3045334.3333333333Jessica Pittman"/>
    <x v="0"/>
  </r>
  <r>
    <s v="LWCC"/>
    <n v="30"/>
    <d v="2024-04-04T20:42:00"/>
    <d v="2024-02-02T12:00:00"/>
    <n v="93.96"/>
    <s v="EFT"/>
    <m/>
    <n v="97110"/>
    <x v="7"/>
    <s v="No"/>
    <s v="3045324.5Amber Hickman"/>
    <x v="1"/>
  </r>
  <r>
    <s v="LWCC"/>
    <n v="30"/>
    <d v="2024-04-04T20:42:00"/>
    <d v="2024-02-02T12:00:00"/>
    <n v="56.04"/>
    <s v="Adjustment/Write-off"/>
    <m/>
    <n v="97110"/>
    <x v="7"/>
    <s v="No"/>
    <s v="3045324.5Amber Hickman"/>
    <x v="0"/>
  </r>
  <r>
    <s v="LWCC"/>
    <n v="30"/>
    <d v="2024-04-04T20:42:00"/>
    <d v="2024-02-02T12:00:00"/>
    <n v="13.98"/>
    <s v="Adjustment/Write-off"/>
    <m/>
    <n v="97530"/>
    <x v="7"/>
    <s v="No"/>
    <s v="3045324.5Amber Hickman"/>
    <x v="0"/>
  </r>
  <r>
    <s v="LWCC"/>
    <n v="30"/>
    <d v="2024-04-04T20:42:00"/>
    <d v="2024-02-02T12:00:00"/>
    <n v="61.02"/>
    <s v="EFT"/>
    <m/>
    <n v="97530"/>
    <x v="7"/>
    <s v="No"/>
    <s v="3045324.5Amber Hickman"/>
    <x v="1"/>
  </r>
  <r>
    <s v="LWCC"/>
    <n v="30"/>
    <d v="2024-04-24T00:00:00"/>
    <d v="2024-02-23T08:00:00"/>
    <n v="28.02"/>
    <s v="Adjustment/Write-off"/>
    <m/>
    <n v="97110"/>
    <x v="6"/>
    <s v="No"/>
    <s v="3045345.3333333333Christian Litz"/>
    <x v="0"/>
  </r>
  <r>
    <s v="LWCC"/>
    <n v="30"/>
    <d v="2024-04-24T00:00:00"/>
    <d v="2024-02-23T08:00:00"/>
    <n v="46.98"/>
    <s v="EFT"/>
    <m/>
    <n v="97110"/>
    <x v="6"/>
    <s v="No"/>
    <s v="3045345.3333333333Christian Litz"/>
    <x v="1"/>
  </r>
  <r>
    <s v="LWCC"/>
    <n v="30"/>
    <d v="2024-04-24T00:00:00"/>
    <d v="2024-02-23T08:00:00"/>
    <n v="61.02"/>
    <s v="EFT"/>
    <m/>
    <n v="97530"/>
    <x v="6"/>
    <s v="No"/>
    <s v="3045345.3333333333Christian Litz"/>
    <x v="1"/>
  </r>
  <r>
    <s v="LWCC"/>
    <n v="30"/>
    <d v="2024-04-24T00:00:00"/>
    <d v="2024-02-23T08:00:00"/>
    <n v="13.98"/>
    <s v="Adjustment/Write-off"/>
    <m/>
    <n v="97530"/>
    <x v="6"/>
    <s v="No"/>
    <s v="3045345.3333333333Christian Litz"/>
    <x v="0"/>
  </r>
  <r>
    <s v="LWCC"/>
    <n v="30"/>
    <d v="2024-04-24T00:00:00"/>
    <d v="2024-02-23T08:00:00"/>
    <n v="54.54"/>
    <s v="EFT"/>
    <m/>
    <n v="97112"/>
    <x v="6"/>
    <s v="No"/>
    <s v="3045345.3333333333Christian Litz"/>
    <x v="1"/>
  </r>
  <r>
    <s v="LWCC"/>
    <n v="30"/>
    <d v="2024-04-24T00:00:00"/>
    <d v="2024-02-23T08:00:00"/>
    <n v="20.46"/>
    <s v="Adjustment/Write-off"/>
    <m/>
    <n v="97112"/>
    <x v="6"/>
    <s v="No"/>
    <s v="3045345.3333333333Christian Litz"/>
    <x v="0"/>
  </r>
  <r>
    <s v="LWCC"/>
    <n v="30"/>
    <d v="2024-04-24T00:00:00"/>
    <d v="2024-02-29T08:00:00"/>
    <n v="61.38"/>
    <s v="Adjustment/Write-off"/>
    <m/>
    <n v="97112"/>
    <x v="5"/>
    <s v="No"/>
    <s v="3045351.3333333333Jessica Pittman"/>
    <x v="0"/>
  </r>
  <r>
    <s v="LWCC"/>
    <n v="30"/>
    <d v="2024-04-24T00:00:00"/>
    <d v="2024-02-29T08:00:00"/>
    <n v="46.98"/>
    <s v="EFT"/>
    <m/>
    <n v="97110"/>
    <x v="5"/>
    <s v="No"/>
    <s v="3045351.3333333333Jessica Pittman"/>
    <x v="1"/>
  </r>
  <r>
    <s v="LWCC"/>
    <n v="30"/>
    <d v="2024-04-24T00:00:00"/>
    <d v="2024-02-29T08:00:00"/>
    <n v="103.02"/>
    <s v="Adjustment/Write-off"/>
    <m/>
    <n v="97110"/>
    <x v="5"/>
    <s v="No"/>
    <s v="3045351.3333333333Jessica Pittman"/>
    <x v="0"/>
  </r>
  <r>
    <s v="LWCC"/>
    <n v="30"/>
    <d v="2024-04-24T00:00:00"/>
    <d v="2024-02-29T08:00:00"/>
    <n v="163.62"/>
    <s v="EFT"/>
    <m/>
    <n v="97112"/>
    <x v="5"/>
    <s v="No"/>
    <s v="3045351.3333333333Jessica Pittman"/>
    <x v="1"/>
  </r>
  <r>
    <s v="LWCC"/>
    <n v="30"/>
    <d v="2024-04-25T00:00:00"/>
    <d v="2024-02-09T08:00:00"/>
    <n v="13.98"/>
    <s v="Adjustment/Write-off"/>
    <m/>
    <n v="97530"/>
    <x v="6"/>
    <s v="No"/>
    <s v="3045331.3333333333Christian Litz"/>
    <x v="0"/>
  </r>
  <r>
    <s v="LWCC"/>
    <n v="30"/>
    <d v="2024-04-25T00:00:00"/>
    <d v="2024-02-09T08:00:00"/>
    <n v="61.02"/>
    <s v="EFT"/>
    <m/>
    <n v="97530"/>
    <x v="6"/>
    <s v="No"/>
    <s v="3045331.3333333333Christian Litz"/>
    <x v="1"/>
  </r>
  <r>
    <s v="LWCC"/>
    <n v="30"/>
    <d v="2024-04-25T00:00:00"/>
    <d v="2024-02-09T08:00:00"/>
    <n v="28.02"/>
    <s v="Adjustment/Write-off"/>
    <m/>
    <n v="97110"/>
    <x v="6"/>
    <s v="No"/>
    <s v="3045331.3333333333Christian Litz"/>
    <x v="0"/>
  </r>
  <r>
    <s v="LWCC"/>
    <n v="30"/>
    <d v="2024-04-25T00:00:00"/>
    <d v="2024-02-09T08:00:00"/>
    <n v="46.98"/>
    <s v="EFT"/>
    <m/>
    <n v="97110"/>
    <x v="6"/>
    <s v="No"/>
    <s v="3045331.3333333333Christian Litz"/>
    <x v="1"/>
  </r>
  <r>
    <s v="LWCC"/>
    <n v="30"/>
    <d v="2024-04-25T00:00:00"/>
    <d v="2024-02-09T08:00:00"/>
    <n v="54.54"/>
    <s v="EFT"/>
    <m/>
    <n v="97112"/>
    <x v="6"/>
    <s v="No"/>
    <s v="3045331.3333333333Christian Litz"/>
    <x v="1"/>
  </r>
  <r>
    <s v="LWCC"/>
    <n v="30"/>
    <d v="2024-04-25T00:00:00"/>
    <d v="2024-02-09T08:00:00"/>
    <n v="20.46"/>
    <s v="Adjustment/Write-off"/>
    <m/>
    <n v="97112"/>
    <x v="6"/>
    <s v="No"/>
    <s v="3045331.3333333333Christian Litz"/>
    <x v="0"/>
  </r>
  <r>
    <s v="MSMedicaid"/>
    <n v="31"/>
    <d v="2024-04-18T00:00:00"/>
    <d v="2024-02-29T13:00:00"/>
    <n v="52.1"/>
    <s v="Adjustment/Write-off"/>
    <m/>
    <n v="97140"/>
    <x v="8"/>
    <s v="No"/>
    <s v="3145351.5416666667Robert Crochet"/>
    <x v="0"/>
  </r>
  <r>
    <s v="MSMedicaid"/>
    <n v="31"/>
    <d v="2024-04-18T00:00:00"/>
    <d v="2024-02-29T13:00:00"/>
    <n v="22.9"/>
    <s v="EFT"/>
    <m/>
    <n v="97140"/>
    <x v="8"/>
    <s v="No"/>
    <s v="3145351.5416666667Robert Crochet"/>
    <x v="1"/>
  </r>
  <r>
    <s v="AARP"/>
    <n v="32"/>
    <d v="2024-04-01T00:00:00"/>
    <d v="2024-02-19T13:00:00"/>
    <n v="12.5"/>
    <s v="EFT"/>
    <s v="AARP SUPPLEMENTAL HEALTH PLANS FROM UNITEDHEALTHCARE - payment"/>
    <n v="97110"/>
    <x v="3"/>
    <s v="No"/>
    <s v="3245341.5416666667Breanna Cochran"/>
    <x v="1"/>
  </r>
  <r>
    <s v="AARP"/>
    <n v="32"/>
    <d v="2024-04-01T00:00:00"/>
    <d v="2024-02-19T13:00:00"/>
    <n v="6.56"/>
    <s v="EFT"/>
    <s v="AARP SUPPLEMENTAL HEALTH PLANS FROM UNITEDHEALTHCARE - payment"/>
    <n v="97530"/>
    <x v="3"/>
    <s v="No"/>
    <s v="3245341.5416666667Breanna Cochran"/>
    <x v="1"/>
  </r>
  <r>
    <s v="AARP"/>
    <n v="32"/>
    <d v="2024-04-01T00:00:00"/>
    <d v="2024-02-19T11:00:00"/>
    <n v="8.34"/>
    <s v="EFT"/>
    <s v="AARP SUPPLEMENTAL HEALTH PLANS FROM UNITEDHEALTHCARE - payment"/>
    <n v="97110"/>
    <x v="10"/>
    <s v="No"/>
    <s v="3245341.4583333333Katherine Tyree"/>
    <x v="1"/>
  </r>
  <r>
    <s v="AARP"/>
    <n v="32"/>
    <d v="2024-04-01T00:00:00"/>
    <d v="2024-02-19T11:00:00"/>
    <n v="4.72"/>
    <s v="EFT"/>
    <s v="AARP SUPPLEMENTAL HEALTH PLANS FROM UNITEDHEALTHCARE - payment"/>
    <n v="97112"/>
    <x v="10"/>
    <s v="No"/>
    <s v="3245341.4583333333Katherine Tyree"/>
    <x v="1"/>
  </r>
  <r>
    <s v="AARP"/>
    <n v="32"/>
    <d v="2024-04-01T00:00:00"/>
    <d v="2024-02-21T13:30:00"/>
    <n v="8.34"/>
    <s v="EFT"/>
    <s v="AARP SUPPLEMENTAL HEALTH PLANS FROM UNITEDHEALTHCARE - payment"/>
    <n v="97110"/>
    <x v="4"/>
    <s v="No"/>
    <s v="3245343.5625Heidi Molaison"/>
    <x v="1"/>
  </r>
  <r>
    <s v="AARP"/>
    <n v="32"/>
    <d v="2024-04-01T00:00:00"/>
    <d v="2024-02-21T13:30:00"/>
    <n v="6.56"/>
    <s v="EFT"/>
    <s v="AARP SUPPLEMENTAL HEALTH PLANS FROM UNITEDHEALTHCARE - payment"/>
    <n v="97530"/>
    <x v="4"/>
    <s v="No"/>
    <s v="3245343.5625Heidi Molaison"/>
    <x v="1"/>
  </r>
  <r>
    <s v="AARP"/>
    <n v="32"/>
    <d v="2024-04-01T00:00:00"/>
    <d v="2024-02-21T13:30:00"/>
    <n v="4.45"/>
    <s v="EFT"/>
    <s v="AARP SUPPLEMENTAL HEALTH PLANS FROM UNITEDHEALTHCARE - payment"/>
    <n v="97535"/>
    <x v="4"/>
    <s v="No"/>
    <s v="3245343.5625Heidi Molaison"/>
    <x v="1"/>
  </r>
  <r>
    <s v="AARP"/>
    <n v="32"/>
    <d v="2024-04-04T00:00:00"/>
    <d v="2024-02-21T11:00:00"/>
    <n v="9.49"/>
    <s v="EFT"/>
    <s v="AARP SUPPLEMENTAL HEALTH PLANS FROM UNITEDHEALTHCARE - payment"/>
    <n v="97530"/>
    <x v="6"/>
    <s v="No"/>
    <s v="3245343.4583333333Christian Litz"/>
    <x v="1"/>
  </r>
  <r>
    <s v="AARP"/>
    <n v="32"/>
    <d v="2024-04-04T00:00:00"/>
    <d v="2024-02-21T11:00:00"/>
    <n v="8.34"/>
    <s v="EFT"/>
    <s v="AARP SUPPLEMENTAL HEALTH PLANS FROM UNITEDHEALTHCARE - payment"/>
    <n v="97110"/>
    <x v="6"/>
    <s v="No"/>
    <s v="3245343.4583333333Christian Litz"/>
    <x v="1"/>
  </r>
  <r>
    <s v="AARP"/>
    <n v="32"/>
    <d v="2024-04-04T00:00:00"/>
    <d v="2024-02-23T11:00:00"/>
    <n v="6.56"/>
    <s v="EFT"/>
    <s v="AARP SUPPLEMENTAL HEALTH PLANS FROM UNITEDHEALTHCARE - payment"/>
    <n v="97530"/>
    <x v="10"/>
    <s v="No"/>
    <s v="3245345.4583333333Katherine Tyree"/>
    <x v="1"/>
  </r>
  <r>
    <s v="AARP"/>
    <n v="32"/>
    <d v="2024-04-04T00:00:00"/>
    <d v="2024-02-23T11:00:00"/>
    <n v="4.17"/>
    <s v="EFT"/>
    <s v="AARP SUPPLEMENTAL HEALTH PLANS FROM UNITEDHEALTHCARE - payment"/>
    <n v="97110"/>
    <x v="10"/>
    <s v="No"/>
    <s v="3245345.4583333333Katherine Tyree"/>
    <x v="1"/>
  </r>
  <r>
    <s v="AARP"/>
    <n v="32"/>
    <d v="2024-04-12T00:00:00"/>
    <d v="2024-02-26T13:00:00"/>
    <n v="8.34"/>
    <s v="EFT"/>
    <s v="AARP SUPPLEMENTAL HEALTH PLANS FROM UNITEDHEALTHCARE - payment"/>
    <n v="97110"/>
    <x v="3"/>
    <s v="No"/>
    <s v="3245348.5416666667Breanna Cochran"/>
    <x v="1"/>
  </r>
  <r>
    <s v="AARP"/>
    <n v="32"/>
    <d v="2024-04-12T00:00:00"/>
    <d v="2024-02-26T13:00:00"/>
    <n v="6.56"/>
    <s v="EFT"/>
    <s v="AARP SUPPLEMENTAL HEALTH PLANS FROM UNITEDHEALTHCARE - payment"/>
    <n v="97530"/>
    <x v="3"/>
    <s v="No"/>
    <s v="3245348.5416666667Breanna Cochran"/>
    <x v="1"/>
  </r>
  <r>
    <s v="AARP"/>
    <n v="32"/>
    <d v="2024-04-08T00:00:00"/>
    <d v="2024-02-28T14:00:00"/>
    <n v="11.3"/>
    <s v="EFT"/>
    <s v="AARP SUPPLEMENTAL HEALTH PLANS FROM UNITEDHEALTHCARE - payment"/>
    <n v="97530"/>
    <x v="10"/>
    <s v="No"/>
    <s v="3245350.5833333333Katherine Tyree"/>
    <x v="1"/>
  </r>
  <r>
    <s v="AARP"/>
    <n v="32"/>
    <d v="2024-04-08T00:00:00"/>
    <d v="2024-02-28T14:00:00"/>
    <n v="4.17"/>
    <s v="EFT"/>
    <s v="AARP SUPPLEMENTAL HEALTH PLANS FROM UNITEDHEALTHCARE - payment"/>
    <n v="97110"/>
    <x v="10"/>
    <s v="No"/>
    <s v="3245350.5833333333Katherine Tyree"/>
    <x v="1"/>
  </r>
  <r>
    <s v="Molina"/>
    <n v="33"/>
    <d v="2024-04-16T00:00:00"/>
    <d v="2024-02-14T15:30:00"/>
    <n v="25.22"/>
    <s v="Adjustment/Write-off"/>
    <s v="Discarded ($103.00) (detail code) - MOLINA HEALTHCARE OF MISSISSIPPI - OA,18"/>
    <n v="97112"/>
    <x v="4"/>
    <s v="No"/>
    <s v="3345336.6458333333Heidi Molaison"/>
    <x v="0"/>
  </r>
  <r>
    <s v="Molina"/>
    <n v="33"/>
    <d v="2024-04-16T00:00:00"/>
    <d v="2024-02-19T13:30:00"/>
    <n v="58.22"/>
    <s v="Adjustment/Write-off"/>
    <s v="MOLINA HEALTHCARE OF MISSISSIPPI - CO,45"/>
    <n v="97112"/>
    <x v="4"/>
    <s v="No"/>
    <s v="3345341.5625Heidi Molaison"/>
    <x v="0"/>
  </r>
  <r>
    <s v="Molina"/>
    <n v="33"/>
    <d v="2024-04-16T00:00:00"/>
    <d v="2024-02-19T13:30:00"/>
    <n v="9.7799999999999994"/>
    <s v="EFT"/>
    <s v="MOLINA HEALTHCARE OF MISSISSIPPI - payment"/>
    <n v="97112"/>
    <x v="4"/>
    <s v="No"/>
    <s v="3345341.5625Heidi Molaison"/>
    <x v="1"/>
  </r>
  <r>
    <s v="Molina"/>
    <n v="33"/>
    <d v="2024-04-16T00:00:00"/>
    <d v="2024-02-19T14:00:00"/>
    <n v="32.19"/>
    <s v="Adjustment/Write-off"/>
    <s v="Discarded ($88.00) (detail code) - MOLINA HEALTHCARE OF MISSISSIPPI - OA,18"/>
    <n v="92507"/>
    <x v="13"/>
    <s v="No"/>
    <s v="3345341.5833333333D'Anna Pullen"/>
    <x v="0"/>
  </r>
  <r>
    <s v="Molina"/>
    <n v="33"/>
    <d v="2024-04-16T00:00:00"/>
    <d v="2024-02-21T15:00:00"/>
    <n v="32.19"/>
    <s v="Adjustment/Write-off"/>
    <s v="Discarded ($88.00) (detail code) - MOLINA HEALTHCARE OF MISSISSIPPI - OA,18"/>
    <n v="92507"/>
    <x v="9"/>
    <s v="No"/>
    <s v="3345343.625Victoria Miley"/>
    <x v="0"/>
  </r>
  <r>
    <s v="Molina"/>
    <n v="33"/>
    <d v="2024-04-16T00:00:00"/>
    <d v="2024-02-26T13:00:00"/>
    <n v="0"/>
    <s v="Adjustment/Write-off"/>
    <s v="Discarded ($34.00) (detail code) - MOLINA HEALTHCARE OF MISSISSIPPI - CO,96"/>
    <n v="97535"/>
    <x v="4"/>
    <s v="No"/>
    <s v="3345348.5416666667Heidi Molaison"/>
    <x v="0"/>
  </r>
  <r>
    <s v="Molina"/>
    <n v="33"/>
    <d v="2024-04-16T00:00:00"/>
    <d v="2024-02-26T13:00:00"/>
    <n v="12.61"/>
    <s v="Adjustment/Write-off"/>
    <s v="Discarded ($69.00) (detail code) - MOLINA HEALTHCARE OF MISSISSIPPI - OA,18"/>
    <n v="97112"/>
    <x v="4"/>
    <s v="No"/>
    <s v="3345348.5416666667Heidi Molaison"/>
    <x v="0"/>
  </r>
  <r>
    <s v="Molina"/>
    <n v="33"/>
    <d v="2024-04-16T00:00:00"/>
    <d v="2024-02-26T13:30:00"/>
    <n v="32.19"/>
    <s v="Adjustment/Write-off"/>
    <s v="Discarded ($88.00) (detail code) - MOLINA HEALTHCARE OF MISSISSIPPI - OA,18"/>
    <n v="92507"/>
    <x v="12"/>
    <s v="No"/>
    <s v="3345348.5625Annette Fertitta"/>
    <x v="0"/>
  </r>
  <r>
    <s v="Molina"/>
    <n v="33"/>
    <d v="2024-04-02T00:00:00"/>
    <d v="2024-02-28T13:30:00"/>
    <n v="0"/>
    <s v="Adjustment/Write-off"/>
    <s v="Discarded ($34.00) (detail code) - MOLINA HEALTHCARE OF MISSISSIPPI - CO,96"/>
    <n v="97535"/>
    <x v="4"/>
    <s v="No"/>
    <s v="3345350.5625Heidi Molaison"/>
    <x v="0"/>
  </r>
  <r>
    <s v="Molina"/>
    <n v="33"/>
    <d v="2024-04-02T00:00:00"/>
    <d v="2024-02-28T13:30:00"/>
    <n v="12.61"/>
    <s v="Adjustment/Write-off"/>
    <s v="MOLINA HEALTHCARE OF MISSISSIPPI - CO,45"/>
    <n v="97112"/>
    <x v="4"/>
    <s v="No"/>
    <s v="3345350.5625Heidi Molaison"/>
    <x v="0"/>
  </r>
  <r>
    <s v="Molina"/>
    <n v="33"/>
    <d v="2024-04-02T00:00:00"/>
    <d v="2024-02-28T13:30:00"/>
    <n v="22.39"/>
    <s v="EFT"/>
    <s v="MOLINA HEALTHCARE OF MISSISSIPPI - payment"/>
    <n v="97112"/>
    <x v="4"/>
    <s v="No"/>
    <s v="3345350.5625Heidi Molaison"/>
    <x v="1"/>
  </r>
  <r>
    <s v="Molina"/>
    <n v="33"/>
    <d v="2024-04-02T00:00:00"/>
    <d v="2024-02-28T14:00:00"/>
    <n v="32.19"/>
    <s v="Adjustment/Write-off"/>
    <s v="MOLINA HEALTHCARE OF MISSISSIPPI - CO,45"/>
    <n v="92507"/>
    <x v="13"/>
    <s v="No"/>
    <s v="3345350.5833333333D'Anna Pullen"/>
    <x v="0"/>
  </r>
  <r>
    <s v="Molina"/>
    <n v="33"/>
    <d v="2024-04-02T00:00:00"/>
    <d v="2024-02-28T14:00:00"/>
    <n v="2.81"/>
    <s v="EFT"/>
    <s v="MOLINA HEALTHCARE OF MISSISSIPPI - payment"/>
    <n v="92507"/>
    <x v="13"/>
    <s v="No"/>
    <s v="3345350.5833333333D'Anna Pullen"/>
    <x v="1"/>
  </r>
  <r>
    <s v="MSMedicaid"/>
    <n v="34"/>
    <d v="2024-04-04T00:00:00"/>
    <d v="2024-02-23T08:00:00"/>
    <n v="2.36"/>
    <s v="Adjustment/Write-off"/>
    <m/>
    <n v="97110"/>
    <x v="7"/>
    <s v="No"/>
    <s v="3445345.3333333333Amber Hickman"/>
    <x v="0"/>
  </r>
  <r>
    <s v="MSMedicaid"/>
    <n v="34"/>
    <d v="2024-04-04T00:00:00"/>
    <d v="2024-02-23T08:00:00"/>
    <n v="1.81"/>
    <s v="EFT"/>
    <m/>
    <n v="97110"/>
    <x v="7"/>
    <s v="No"/>
    <s v="3445345.3333333333Amber Hickman"/>
    <x v="1"/>
  </r>
  <r>
    <s v="MSMedicaid"/>
    <n v="34"/>
    <d v="2024-04-04T00:00:00"/>
    <d v="2024-02-23T08:00:00"/>
    <n v="2.0499999999999998"/>
    <s v="EFT"/>
    <m/>
    <n v="97112"/>
    <x v="7"/>
    <s v="No"/>
    <s v="3445345.3333333333Amber Hickman"/>
    <x v="1"/>
  </r>
  <r>
    <s v="MSMedicaid"/>
    <n v="34"/>
    <d v="2024-04-04T00:00:00"/>
    <d v="2024-02-23T08:00:00"/>
    <n v="2.67"/>
    <s v="Adjustment/Write-off"/>
    <m/>
    <n v="97112"/>
    <x v="7"/>
    <s v="No"/>
    <s v="3445345.3333333333Amber Hickman"/>
    <x v="0"/>
  </r>
  <r>
    <s v="MSMedicaid"/>
    <n v="34"/>
    <d v="2024-04-04T00:00:00"/>
    <d v="2024-02-23T08:00:00"/>
    <n v="2.84"/>
    <s v="EFT"/>
    <m/>
    <n v="97530"/>
    <x v="7"/>
    <s v="No"/>
    <s v="3445345.3333333333Amber Hickman"/>
    <x v="1"/>
  </r>
  <r>
    <s v="MSMedicaid"/>
    <n v="34"/>
    <d v="2024-04-04T00:00:00"/>
    <d v="2024-02-23T08:00:00"/>
    <n v="3.72"/>
    <s v="Adjustment/Write-off"/>
    <m/>
    <n v="97530"/>
    <x v="7"/>
    <s v="No"/>
    <s v="3445345.3333333333Amber Hickman"/>
    <x v="0"/>
  </r>
  <r>
    <s v="MSMedicaid"/>
    <n v="34"/>
    <d v="2024-04-04T00:00:00"/>
    <d v="2024-02-26T08:00:00"/>
    <n v="2.67"/>
    <s v="Adjustment/Write-off"/>
    <m/>
    <n v="97112"/>
    <x v="7"/>
    <s v="No"/>
    <s v="3445348.3333333333Amber Hickman"/>
    <x v="0"/>
  </r>
  <r>
    <s v="MSMedicaid"/>
    <n v="34"/>
    <d v="2024-04-04T00:00:00"/>
    <d v="2024-02-26T08:00:00"/>
    <n v="2.0499999999999998"/>
    <s v="EFT"/>
    <m/>
    <n v="97112"/>
    <x v="7"/>
    <s v="No"/>
    <s v="3445348.3333333333Amber Hickman"/>
    <x v="1"/>
  </r>
  <r>
    <s v="MSMedicaid"/>
    <n v="34"/>
    <d v="2024-04-04T00:00:00"/>
    <d v="2024-02-26T08:00:00"/>
    <n v="2.69"/>
    <s v="Adjustment/Write-off"/>
    <m/>
    <n v="97530"/>
    <x v="7"/>
    <s v="No"/>
    <s v="3445348.3333333333Amber Hickman"/>
    <x v="0"/>
  </r>
  <r>
    <s v="MSMedicaid"/>
    <n v="34"/>
    <d v="2024-04-04T00:00:00"/>
    <d v="2024-02-26T08:00:00"/>
    <n v="2.06"/>
    <s v="EFT"/>
    <m/>
    <n v="97530"/>
    <x v="7"/>
    <s v="No"/>
    <s v="3445348.3333333333Amber Hickman"/>
    <x v="1"/>
  </r>
  <r>
    <s v="MSMedicaid"/>
    <n v="34"/>
    <d v="2024-04-04T00:00:00"/>
    <d v="2024-02-26T08:00:00"/>
    <n v="2.36"/>
    <s v="Adjustment/Write-off"/>
    <m/>
    <n v="97110"/>
    <x v="7"/>
    <s v="No"/>
    <s v="3445348.3333333333Amber Hickman"/>
    <x v="0"/>
  </r>
  <r>
    <s v="MSMedicaid"/>
    <n v="34"/>
    <d v="2024-04-04T00:00:00"/>
    <d v="2024-02-26T08:00:00"/>
    <n v="1.81"/>
    <s v="EFT"/>
    <m/>
    <n v="97110"/>
    <x v="7"/>
    <s v="No"/>
    <s v="3445348.3333333333Amber Hickman"/>
    <x v="1"/>
  </r>
  <r>
    <s v="MSMedicaid"/>
    <n v="34"/>
    <d v="2024-04-04T00:00:00"/>
    <d v="2024-02-26T09:00:00"/>
    <n v="7.12"/>
    <s v="Adjustment/Write-off"/>
    <m/>
    <n v="92507"/>
    <x v="9"/>
    <s v="No"/>
    <s v="3445348.375Victoria Miley"/>
    <x v="0"/>
  </r>
  <r>
    <s v="MSMedicaid"/>
    <n v="34"/>
    <d v="2024-04-04T00:00:00"/>
    <d v="2024-02-26T09:00:00"/>
    <n v="6.9"/>
    <s v="EFT"/>
    <m/>
    <n v="92507"/>
    <x v="9"/>
    <s v="No"/>
    <s v="3445348.375Victoria Miley"/>
    <x v="1"/>
  </r>
  <r>
    <s v="Magnolia"/>
    <n v="35"/>
    <d v="2024-04-05T00:00:00"/>
    <d v="2024-02-14T17:00:00"/>
    <n v="0"/>
    <s v="Adjustment/Write-off"/>
    <s v="Discarded ($75.00) (detail code) - MAGNOLIA HEALTH PLAN INC. - CO,22"/>
    <n v="97110"/>
    <x v="2"/>
    <s v="No"/>
    <s v="3545336.7083333333James Allen"/>
    <x v="0"/>
  </r>
  <r>
    <s v="Magnolia"/>
    <n v="35"/>
    <d v="2024-04-05T00:00:00"/>
    <d v="2024-02-14T17:00:00"/>
    <n v="0"/>
    <s v="Adjustment/Write-off"/>
    <s v="Discarded ($225.00) (detail code) - MAGNOLIA HEALTH PLAN INC. - CO,22"/>
    <n v="97112"/>
    <x v="2"/>
    <s v="No"/>
    <s v="3545336.7083333333James Allen"/>
    <x v="0"/>
  </r>
  <r>
    <s v="Magnolia"/>
    <n v="35"/>
    <d v="2024-04-19T00:00:00"/>
    <d v="2024-02-14T17:00:00"/>
    <n v="0"/>
    <s v="Adjustment/Write-off"/>
    <s v="Discarded ($75.00) (detail code) - MAGNOLIA HEALTH PLAN INC. - CO,22"/>
    <n v="97110"/>
    <x v="2"/>
    <s v="No"/>
    <s v="3545336.7083333333James Allen"/>
    <x v="0"/>
  </r>
  <r>
    <s v="Magnolia"/>
    <n v="35"/>
    <d v="2024-04-19T00:00:00"/>
    <d v="2024-02-14T17:00:00"/>
    <n v="0"/>
    <s v="Adjustment/Write-off"/>
    <s v="Discarded ($225.00) (detail code) - MAGNOLIA HEALTH PLAN INC. - CO,22"/>
    <n v="97112"/>
    <x v="2"/>
    <s v="No"/>
    <s v="3545336.7083333333James Allen"/>
    <x v="0"/>
  </r>
  <r>
    <s v="Magnolia"/>
    <n v="35"/>
    <d v="2024-04-19T00:00:00"/>
    <d v="2024-02-16T11:00:00"/>
    <n v="0"/>
    <s v="Adjustment/Write-off"/>
    <s v="Discarded ($225.00) (detail code) - MAGNOLIA HEALTH PLAN INC. - CO,22"/>
    <n v="97112"/>
    <x v="2"/>
    <s v="No"/>
    <s v="3545338.4583333333James Allen"/>
    <x v="0"/>
  </r>
  <r>
    <s v="Magnolia"/>
    <n v="35"/>
    <d v="2024-04-19T00:00:00"/>
    <d v="2024-02-16T11:00:00"/>
    <n v="0"/>
    <s v="Adjustment/Write-off"/>
    <s v="Discarded ($75.00) (detail code) - MAGNOLIA HEALTH PLAN INC. - CO,22"/>
    <n v="97110"/>
    <x v="2"/>
    <s v="No"/>
    <s v="3545338.4583333333James Allen"/>
    <x v="0"/>
  </r>
  <r>
    <s v="Magnolia"/>
    <n v="35"/>
    <d v="2024-04-05T00:00:00"/>
    <d v="2024-02-16T11:00:00"/>
    <n v="0"/>
    <s v="Adjustment/Write-off"/>
    <s v="Discarded ($225.00) (detail code) - MAGNOLIA HEALTH PLAN INC. - CO,22"/>
    <n v="97112"/>
    <x v="2"/>
    <s v="No"/>
    <s v="3545338.4583333333James Allen"/>
    <x v="0"/>
  </r>
  <r>
    <s v="Magnolia"/>
    <n v="35"/>
    <d v="2024-04-05T00:00:00"/>
    <d v="2024-02-16T11:00:00"/>
    <n v="0"/>
    <s v="Adjustment/Write-off"/>
    <s v="Discarded ($75.00) (detail code) - MAGNOLIA HEALTH PLAN INC. - CO,22"/>
    <n v="97110"/>
    <x v="2"/>
    <s v="No"/>
    <s v="3545338.4583333333James Allen"/>
    <x v="0"/>
  </r>
  <r>
    <s v="Magnolia"/>
    <n v="35"/>
    <d v="2024-04-05T00:00:00"/>
    <d v="2024-02-19T09:00:00"/>
    <n v="0"/>
    <s v="Adjustment/Write-off"/>
    <s v="Discarded ($75.00) (detail code) - MAGNOLIA HEALTH PLAN INC. - CO,22"/>
    <n v="97110"/>
    <x v="14"/>
    <s v="No"/>
    <s v="3545341.375Breanna Grieco"/>
    <x v="0"/>
  </r>
  <r>
    <s v="Magnolia"/>
    <n v="35"/>
    <d v="2024-04-05T00:00:00"/>
    <d v="2024-02-19T09:00:00"/>
    <n v="0"/>
    <s v="Adjustment/Write-off"/>
    <s v="Discarded ($225.00) (detail code) - MAGNOLIA HEALTH PLAN INC. - CO,22"/>
    <n v="97112"/>
    <x v="14"/>
    <s v="No"/>
    <s v="3545341.375Breanna Grieco"/>
    <x v="0"/>
  </r>
  <r>
    <s v="Magnolia"/>
    <n v="35"/>
    <d v="2024-04-19T00:00:00"/>
    <d v="2024-02-19T09:00:00"/>
    <n v="0"/>
    <s v="Adjustment/Write-off"/>
    <s v="Discarded ($225.00) (detail code) - MAGNOLIA HEALTH PLAN INC. - CO,22"/>
    <n v="97112"/>
    <x v="14"/>
    <s v="No"/>
    <s v="3545341.375Breanna Grieco"/>
    <x v="0"/>
  </r>
  <r>
    <s v="Magnolia"/>
    <n v="35"/>
    <d v="2024-04-19T00:00:00"/>
    <d v="2024-02-19T09:00:00"/>
    <n v="0"/>
    <s v="Adjustment/Write-off"/>
    <s v="Discarded ($75.00) (detail code) - MAGNOLIA HEALTH PLAN INC. - CO,22"/>
    <n v="97110"/>
    <x v="14"/>
    <s v="No"/>
    <s v="3545341.375Breanna Grieco"/>
    <x v="0"/>
  </r>
  <r>
    <s v="Magnolia"/>
    <n v="35"/>
    <d v="2024-04-19T00:00:00"/>
    <d v="2024-02-21T16:00:00"/>
    <n v="0"/>
    <s v="Adjustment/Write-off"/>
    <s v="Discarded ($150.00) (detail code) - MAGNOLIA HEALTH PLAN INC. - CO,22"/>
    <n v="97110"/>
    <x v="2"/>
    <s v="No"/>
    <s v="3545343.6666666667James Allen"/>
    <x v="0"/>
  </r>
  <r>
    <s v="Magnolia"/>
    <n v="35"/>
    <d v="2024-04-05T00:00:00"/>
    <d v="2024-02-21T16:00:00"/>
    <n v="0"/>
    <s v="Adjustment/Write-off"/>
    <s v="Discarded ($150.00) (detail code) - MAGNOLIA HEALTH PLAN INC. - CO,22"/>
    <n v="97110"/>
    <x v="2"/>
    <s v="No"/>
    <s v="3545343.6666666667James Allen"/>
    <x v="0"/>
  </r>
  <r>
    <s v="Magnolia"/>
    <n v="35"/>
    <d v="2024-04-05T00:00:00"/>
    <d v="2024-02-23T09:00:00"/>
    <n v="0"/>
    <s v="Adjustment/Write-off"/>
    <s v="Discarded ($150.00) (detail code) - MAGNOLIA HEALTH PLAN INC. - CO,22"/>
    <n v="97110"/>
    <x v="14"/>
    <s v="No"/>
    <s v="3545345.375Breanna Grieco"/>
    <x v="0"/>
  </r>
  <r>
    <s v="Magnolia"/>
    <n v="35"/>
    <d v="2024-04-05T00:00:00"/>
    <d v="2024-02-23T09:00:00"/>
    <n v="0"/>
    <s v="Adjustment/Write-off"/>
    <s v="Discarded ($150.00) (detail code) - MAGNOLIA HEALTH PLAN INC. - CO,22"/>
    <n v="97112"/>
    <x v="14"/>
    <s v="No"/>
    <s v="3545345.375Breanna Grieco"/>
    <x v="0"/>
  </r>
  <r>
    <s v="Magnolia"/>
    <n v="35"/>
    <d v="2024-04-19T00:00:00"/>
    <d v="2024-02-23T09:00:00"/>
    <n v="0"/>
    <s v="Adjustment/Write-off"/>
    <s v="Discarded ($150.00) (detail code) - MAGNOLIA HEALTH PLAN INC. - CO,22"/>
    <n v="97110"/>
    <x v="14"/>
    <s v="No"/>
    <s v="3545345.375Breanna Grieco"/>
    <x v="0"/>
  </r>
  <r>
    <s v="Magnolia"/>
    <n v="35"/>
    <d v="2024-04-19T00:00:00"/>
    <d v="2024-02-23T09:00:00"/>
    <n v="0"/>
    <s v="Adjustment/Write-off"/>
    <s v="Discarded ($150.00) (detail code) - MAGNOLIA HEALTH PLAN INC. - CO,22"/>
    <n v="97112"/>
    <x v="14"/>
    <s v="No"/>
    <s v="3545345.375Breanna Grieco"/>
    <x v="0"/>
  </r>
  <r>
    <s v="Magnolia"/>
    <n v="35"/>
    <d v="2024-04-26T00:00:00"/>
    <d v="2024-02-29T11:00:00"/>
    <n v="0"/>
    <s v="Adjustment/Write-off"/>
    <s v="Discarded ($75.00) (detail code) - MAGNOLIA HEALTH PLAN INC. - CO,22"/>
    <n v="97112"/>
    <x v="2"/>
    <s v="No"/>
    <s v="3545351.4583333333James Allen"/>
    <x v="0"/>
  </r>
  <r>
    <s v="Magnolia"/>
    <n v="35"/>
    <d v="2024-04-26T00:00:00"/>
    <d v="2024-02-29T11:00:00"/>
    <n v="0"/>
    <s v="Adjustment/Write-off"/>
    <s v="Discarded ($150.00) (detail code) - MAGNOLIA HEALTH PLAN INC. - CO,22"/>
    <n v="97110"/>
    <x v="2"/>
    <s v="No"/>
    <s v="3545351.4583333333James Allen"/>
    <x v="0"/>
  </r>
  <r>
    <s v="Magnolia"/>
    <n v="35"/>
    <d v="2024-04-12T00:00:00"/>
    <d v="2024-02-29T11:00:00"/>
    <n v="0"/>
    <s v="Adjustment/Write-off"/>
    <s v="Discarded ($75.00) (detail code) - MAGNOLIA HEALTH PLAN INC. - CO,22"/>
    <n v="97112"/>
    <x v="2"/>
    <s v="No"/>
    <s v="3545351.4583333333James Allen"/>
    <x v="0"/>
  </r>
  <r>
    <s v="Magnolia"/>
    <n v="35"/>
    <d v="2024-04-12T00:00:00"/>
    <d v="2024-02-29T11:00:00"/>
    <n v="0"/>
    <s v="Adjustment/Write-off"/>
    <s v="Discarded ($150.00) (detail code) - MAGNOLIA HEALTH PLAN INC. - CO,22"/>
    <n v="97110"/>
    <x v="2"/>
    <s v="No"/>
    <s v="3545351.4583333333James Allen"/>
    <x v="0"/>
  </r>
  <r>
    <s v="LouisianaHealthCareConnect"/>
    <n v="36"/>
    <d v="2024-04-04T00:00:00"/>
    <d v="2024-02-26T15:00:00"/>
    <n v="34.47"/>
    <s v="Check"/>
    <m/>
    <n v="97110"/>
    <x v="8"/>
    <s v="No"/>
    <s v="3645348.625Robert Crochet"/>
    <x v="1"/>
  </r>
  <r>
    <s v="LouisianaHealthCareConnect"/>
    <n v="36"/>
    <d v="2024-04-04T00:00:00"/>
    <d v="2024-02-26T15:00:00"/>
    <n v="53.05"/>
    <s v="Check"/>
    <m/>
    <n v="97162"/>
    <x v="8"/>
    <s v="No"/>
    <s v="3645348.625Robert Crochet"/>
    <x v="1"/>
  </r>
  <r>
    <s v="LouisianaHealthCareConnect"/>
    <n v="36"/>
    <d v="2024-04-04T00:00:00"/>
    <d v="2024-02-26T15:00:00"/>
    <n v="121.95"/>
    <s v="Adjustment/Write-off"/>
    <m/>
    <n v="97162"/>
    <x v="8"/>
    <s v="No"/>
    <s v="3645348.625Robert Crochet"/>
    <x v="0"/>
  </r>
  <r>
    <s v="LouisianaHealthCareConnect"/>
    <n v="36"/>
    <d v="2024-04-04T00:00:00"/>
    <d v="2024-02-26T15:00:00"/>
    <n v="115.53"/>
    <s v="Adjustment/Write-off"/>
    <m/>
    <n v="97110"/>
    <x v="8"/>
    <s v="No"/>
    <s v="3645348.625Robert Crochet"/>
    <x v="0"/>
  </r>
  <r>
    <s v="LouisianaHealthCareConnect"/>
    <n v="36"/>
    <d v="2024-04-04T00:00:00"/>
    <d v="2024-02-26T15:00:00"/>
    <n v="75"/>
    <s v="Adjustment/Write-off"/>
    <m/>
    <n v="97140"/>
    <x v="8"/>
    <s v="No"/>
    <s v="3645348.625Robert Crochet"/>
    <x v="0"/>
  </r>
  <r>
    <s v="LouisianaHealthCareConnect"/>
    <n v="36"/>
    <d v="2024-04-04T00:00:00"/>
    <d v="2024-02-28T15:00:00"/>
    <n v="34.47"/>
    <s v="Check"/>
    <m/>
    <n v="97110"/>
    <x v="8"/>
    <s v="No"/>
    <s v="3645350.625Robert Crochet"/>
    <x v="1"/>
  </r>
  <r>
    <s v="LouisianaHealthCareConnect"/>
    <n v="36"/>
    <d v="2024-04-04T00:00:00"/>
    <d v="2024-02-28T15:00:00"/>
    <n v="115.53"/>
    <s v="Adjustment/Write-off"/>
    <m/>
    <n v="97110"/>
    <x v="8"/>
    <s v="No"/>
    <s v="3645350.625Robert Crochet"/>
    <x v="0"/>
  </r>
  <r>
    <s v="LouisianaHealthCareConnect"/>
    <n v="36"/>
    <d v="2024-04-04T00:00:00"/>
    <d v="2024-02-28T15:00:00"/>
    <n v="18.02"/>
    <s v="Check"/>
    <m/>
    <n v="97530"/>
    <x v="8"/>
    <s v="No"/>
    <s v="3645350.625Robert Crochet"/>
    <x v="1"/>
  </r>
  <r>
    <s v="LouisianaHealthCareConnect"/>
    <n v="36"/>
    <d v="2024-04-04T00:00:00"/>
    <d v="2024-02-28T15:00:00"/>
    <n v="56.98"/>
    <s v="Adjustment/Write-off"/>
    <m/>
    <n v="97530"/>
    <x v="8"/>
    <s v="No"/>
    <s v="3645350.625Robert Crochet"/>
    <x v="0"/>
  </r>
  <r>
    <s v="LouisianaHealthCareConnect"/>
    <n v="36"/>
    <d v="2024-04-04T00:00:00"/>
    <d v="2024-02-28T15:00:00"/>
    <n v="75"/>
    <s v="Adjustment/Write-off"/>
    <m/>
    <n v="97140"/>
    <x v="8"/>
    <s v="No"/>
    <s v="3645350.625Robert Crochet"/>
    <x v="0"/>
  </r>
  <r>
    <s v="Magnolia"/>
    <n v="37"/>
    <d v="2024-04-05T00:00:00"/>
    <d v="2024-02-26T14:00:00"/>
    <n v="56.78"/>
    <s v="EFT"/>
    <s v="MAGNOLIA HEALTH PLAN INC. - payment"/>
    <n v="97112"/>
    <x v="3"/>
    <s v="No"/>
    <s v="3745348.5833333333Breanna Cochran"/>
    <x v="1"/>
  </r>
  <r>
    <s v="CignaMedicare"/>
    <n v="38"/>
    <d v="2024-04-25T00:00:00"/>
    <d v="2024-02-28T10:00:00"/>
    <n v="12.62"/>
    <s v="Check"/>
    <m/>
    <n v="97110"/>
    <x v="2"/>
    <s v="No"/>
    <s v="3845350.4166666667James Allen"/>
    <x v="1"/>
  </r>
  <r>
    <s v="CignaMedicare"/>
    <n v="38"/>
    <d v="2024-04-11T00:00:00"/>
    <d v="2024-02-05T10:00:00"/>
    <n v="12.61"/>
    <s v="Check"/>
    <m/>
    <n v="97110"/>
    <x v="2"/>
    <s v="No"/>
    <s v="3845327.4166666667James Allen"/>
    <x v="1"/>
  </r>
  <r>
    <s v="CignaMedicare"/>
    <n v="38"/>
    <d v="2024-04-11T00:00:00"/>
    <d v="2024-02-05T10:00:00"/>
    <n v="177.39"/>
    <s v="Adjustment/Write-off"/>
    <m/>
    <n v="97110"/>
    <x v="2"/>
    <s v="No"/>
    <s v="3845327.4166666667James Allen"/>
    <x v="0"/>
  </r>
  <r>
    <s v="Magnolia"/>
    <n v="39"/>
    <d v="2024-04-05T00:00:00"/>
    <d v="2024-02-28T16:30:00"/>
    <n v="0"/>
    <s v="Adjustment/Write-off"/>
    <s v="Discarded ($150.00) (detail code) - MAGNOLIA HEALTH PLAN INC. - CO,198"/>
    <n v="97112"/>
    <x v="0"/>
    <s v="No"/>
    <s v="3945350.6875Kelsea Rodriguez"/>
    <x v="0"/>
  </r>
  <r>
    <s v="Magnolia"/>
    <n v="39"/>
    <d v="2024-04-12T00:00:00"/>
    <d v="2024-02-28T16:30:00"/>
    <n v="0"/>
    <s v="Adjustment/Write-off"/>
    <s v="Discarded ($150.00) (detail code) - MAGNOLIA HEALTH PLAN INC. - CO,198"/>
    <n v="97112"/>
    <x v="0"/>
    <s v="No"/>
    <s v="3945350.6875Kelsea Rodriguez"/>
    <x v="0"/>
  </r>
  <r>
    <s v="Magnolia"/>
    <n v="39"/>
    <d v="2024-04-12T00:00:00"/>
    <d v="2024-02-05T16:00:00"/>
    <n v="0"/>
    <s v="Adjustment/Write-off"/>
    <s v="Discarded ($150.00) (detail code) - MAGNOLIA HEALTH PLAN INC. - CO,198"/>
    <n v="97112"/>
    <x v="0"/>
    <s v="No"/>
    <s v="3945327.6666666667Kelsea Rodriguez"/>
    <x v="0"/>
  </r>
  <r>
    <s v="Cigna"/>
    <n v="40"/>
    <d v="2024-04-11T00:00:00"/>
    <d v="2024-02-26T11:00:00"/>
    <n v="8.34"/>
    <s v="EFT"/>
    <s v="CIGNA SUPPLEMENTAL BENEFITS - payment"/>
    <n v="97110"/>
    <x v="10"/>
    <s v="No"/>
    <s v="4045348.4583333333Katherine Tyree"/>
    <x v="1"/>
  </r>
  <r>
    <s v="Cigna"/>
    <n v="40"/>
    <d v="2024-04-11T00:00:00"/>
    <d v="2024-02-26T11:00:00"/>
    <n v="11.96"/>
    <s v="EFT"/>
    <s v="CIGNA SUPPLEMENTAL BENEFITS - payment"/>
    <n v="97162"/>
    <x v="10"/>
    <s v="No"/>
    <s v="4045348.4583333333Katherine Tyree"/>
    <x v="1"/>
  </r>
  <r>
    <s v="Cigna"/>
    <n v="40"/>
    <d v="2024-04-11T00:00:00"/>
    <d v="2024-02-26T11:00:00"/>
    <n v="3.9"/>
    <s v="EFT"/>
    <s v="CIGNA SUPPLEMENTAL BENEFITS - payment"/>
    <n v="97140"/>
    <x v="10"/>
    <s v="No"/>
    <s v="4045348.4583333333Katherine Tyree"/>
    <x v="1"/>
  </r>
  <r>
    <s v="AHS"/>
    <n v="41"/>
    <d v="2024-04-16T00:00:00"/>
    <d v="2024-02-01T09:00:00"/>
    <n v="90"/>
    <s v="Adjustment/Write-off"/>
    <m/>
    <n v="97110"/>
    <x v="10"/>
    <s v="No"/>
    <s v="4145323.375Katherine Tyree"/>
    <x v="0"/>
  </r>
  <r>
    <s v="AHS"/>
    <n v="41"/>
    <d v="2024-04-16T00:00:00"/>
    <d v="2024-02-01T09:00:00"/>
    <n v="49.67"/>
    <s v="EFT"/>
    <m/>
    <n v="97110"/>
    <x v="10"/>
    <s v="No"/>
    <s v="4145323.375Katherine Tyree"/>
    <x v="1"/>
  </r>
  <r>
    <s v="AHS"/>
    <n v="41"/>
    <d v="2024-04-16T00:00:00"/>
    <d v="2024-02-01T09:00:00"/>
    <n v="150"/>
    <s v="Adjustment/Write-off"/>
    <m/>
    <n v="97112"/>
    <x v="10"/>
    <s v="No"/>
    <s v="4145323.375Katherine Tyree"/>
    <x v="0"/>
  </r>
  <r>
    <s v="AHS"/>
    <n v="41"/>
    <d v="2024-04-15T00:00:00"/>
    <d v="2024-02-15T09:00:00"/>
    <n v="75"/>
    <s v="Adjustment/Write-off"/>
    <m/>
    <n v="97140"/>
    <x v="10"/>
    <s v="No"/>
    <s v="4145337.375Katherine Tyree"/>
    <x v="0"/>
  </r>
  <r>
    <s v="AHS"/>
    <n v="41"/>
    <d v="2024-04-15T00:00:00"/>
    <d v="2024-02-15T09:00:00"/>
    <n v="150"/>
    <s v="Adjustment/Write-off"/>
    <m/>
    <n v="97112"/>
    <x v="10"/>
    <s v="No"/>
    <s v="4145337.375Katherine Tyree"/>
    <x v="0"/>
  </r>
  <r>
    <s v="AHS"/>
    <n v="41"/>
    <d v="2024-04-15T00:00:00"/>
    <d v="2024-02-15T09:00:00"/>
    <n v="90"/>
    <s v="Adjustment/Write-off"/>
    <m/>
    <n v="97110"/>
    <x v="10"/>
    <s v="No"/>
    <s v="4145337.375Katherine Tyree"/>
    <x v="0"/>
  </r>
  <r>
    <s v="AHS"/>
    <n v="41"/>
    <d v="2024-04-16T00:00:00"/>
    <d v="2024-02-08T09:00:00"/>
    <n v="150"/>
    <s v="Adjustment/Write-off"/>
    <m/>
    <n v="97112"/>
    <x v="10"/>
    <s v="No"/>
    <s v="4145330.375Katherine Tyree"/>
    <x v="0"/>
  </r>
  <r>
    <s v="AHS"/>
    <n v="41"/>
    <d v="2024-04-16T00:00:00"/>
    <d v="2024-02-08T09:00:00"/>
    <n v="34.04"/>
    <s v="EFT"/>
    <m/>
    <n v="97110"/>
    <x v="10"/>
    <s v="No"/>
    <s v="4145330.375Katherine Tyree"/>
    <x v="1"/>
  </r>
  <r>
    <s v="AHS"/>
    <n v="41"/>
    <d v="2024-04-16T00:00:00"/>
    <d v="2024-02-08T09:00:00"/>
    <n v="90"/>
    <s v="Adjustment/Write-off"/>
    <m/>
    <n v="97110"/>
    <x v="10"/>
    <s v="No"/>
    <s v="4145330.375Katherine Tyree"/>
    <x v="0"/>
  </r>
  <r>
    <s v="Molina"/>
    <n v="42"/>
    <d v="2024-04-23T00:00:00"/>
    <d v="2024-02-22T07:00:00"/>
    <n v="108.31"/>
    <s v="Adjustment/Write-off"/>
    <s v="MOLINA HEALTHCARE OF MISSISSIPPI - CO,45"/>
    <n v="97110"/>
    <x v="5"/>
    <s v="No"/>
    <s v="4245344.2916666667Jessica Pittman"/>
    <x v="0"/>
  </r>
  <r>
    <s v="Molina"/>
    <n v="42"/>
    <d v="2024-04-23T00:00:00"/>
    <d v="2024-02-22T07:00:00"/>
    <n v="54.17"/>
    <s v="EFT"/>
    <s v="MOLINA HEALTHCARE OF MISSISSIPPI - payment"/>
    <n v="97112"/>
    <x v="5"/>
    <s v="No"/>
    <s v="4245344.2916666667Jessica Pittman"/>
    <x v="1"/>
  </r>
  <r>
    <s v="Molina"/>
    <n v="42"/>
    <d v="2024-04-23T00:00:00"/>
    <d v="2024-02-22T07:00:00"/>
    <n v="95.83"/>
    <s v="Adjustment/Write-off"/>
    <s v="MOLINA HEALTHCARE OF MISSISSIPPI - CO,45"/>
    <n v="97112"/>
    <x v="5"/>
    <s v="No"/>
    <s v="4245344.2916666667Jessica Pittman"/>
    <x v="0"/>
  </r>
  <r>
    <s v="Molina"/>
    <n v="42"/>
    <d v="2024-04-23T00:00:00"/>
    <d v="2024-02-22T07:00:00"/>
    <n v="31.69"/>
    <s v="EFT"/>
    <s v="MOLINA HEALTHCARE OF MISSISSIPPI - payment"/>
    <n v="97110"/>
    <x v="5"/>
    <s v="No"/>
    <s v="4245344.2916666667Jessica Pittman"/>
    <x v="1"/>
  </r>
  <r>
    <s v="Patient"/>
    <n v="43"/>
    <d v="2024-04-12T09:35:00"/>
    <d v="2024-02-22T16:00:00"/>
    <n v="37"/>
    <s v="Check"/>
    <s v="Chk# 3845"/>
    <m/>
    <x v="8"/>
    <s v="No"/>
    <s v="4345344.6666666667Robert Crochet"/>
    <x v="1"/>
  </r>
  <r>
    <s v="Patient"/>
    <n v="43"/>
    <d v="2024-04-12T09:35:00"/>
    <d v="2024-02-28T17:00:00"/>
    <n v="37"/>
    <s v="Check"/>
    <s v="Chk# 3845"/>
    <m/>
    <x v="10"/>
    <s v="No"/>
    <s v="4345350.7083333333Katherine Tyree"/>
    <x v="1"/>
  </r>
  <r>
    <s v="Patient"/>
    <n v="43"/>
    <d v="2024-04-12T09:35:00"/>
    <d v="2024-02-29T11:00:00"/>
    <n v="37"/>
    <s v="Check"/>
    <s v="Chk# 3845"/>
    <m/>
    <x v="8"/>
    <s v="No"/>
    <s v="4345351.4583333333Robert Crochet"/>
    <x v="1"/>
  </r>
  <r>
    <s v="MSP12"/>
    <n v="44"/>
    <d v="2024-04-11T00:00:00"/>
    <d v="2024-02-12T15:00:00"/>
    <n v="17.64"/>
    <s v="EFT"/>
    <s v="NOVITAS SOLUTIONS, INC. - payment"/>
    <n v="97161"/>
    <x v="6"/>
    <s v="No"/>
    <s v="4445334.625Christian Litz"/>
    <x v="1"/>
  </r>
  <r>
    <s v="MSP12"/>
    <n v="44"/>
    <d v="2024-04-11T00:00:00"/>
    <d v="2024-02-12T15:00:00"/>
    <n v="7.84"/>
    <s v="EFT"/>
    <s v="NOVITAS SOLUTIONS, INC. - payment"/>
    <n v="97110"/>
    <x v="6"/>
    <s v="No"/>
    <s v="4445334.625Christian Litz"/>
    <x v="1"/>
  </r>
  <r>
    <s v="MSP12"/>
    <n v="44"/>
    <d v="2024-04-11T00:00:00"/>
    <d v="2024-02-12T15:00:00"/>
    <n v="0.36"/>
    <s v="Adjustment/Write-off"/>
    <s v="NOVITAS SOLUTIONS, INC. - CO,253"/>
    <n v="97161"/>
    <x v="6"/>
    <s v="No"/>
    <s v="4445334.625Christian Litz"/>
    <x v="0"/>
  </r>
  <r>
    <s v="MSP12"/>
    <n v="44"/>
    <d v="2024-04-11T00:00:00"/>
    <d v="2024-02-12T15:00:00"/>
    <n v="0.15"/>
    <s v="Adjustment/Write-off"/>
    <s v="NOVITAS SOLUTIONS, INC. - CO,253"/>
    <n v="97140"/>
    <x v="6"/>
    <s v="No"/>
    <s v="4445334.625Christian Litz"/>
    <x v="0"/>
  </r>
  <r>
    <s v="MSP12"/>
    <n v="44"/>
    <d v="2024-04-11T00:00:00"/>
    <d v="2024-02-12T15:00:00"/>
    <n v="7.25"/>
    <s v="EFT"/>
    <s v="NOVITAS SOLUTIONS, INC. - payment"/>
    <n v="97140"/>
    <x v="6"/>
    <s v="No"/>
    <s v="4445334.625Christian Litz"/>
    <x v="1"/>
  </r>
  <r>
    <s v="MSP12"/>
    <n v="44"/>
    <d v="2024-04-11T00:00:00"/>
    <d v="2024-02-12T15:00:00"/>
    <n v="0.16"/>
    <s v="Adjustment/Write-off"/>
    <s v="NOVITAS SOLUTIONS, INC. - CO,253"/>
    <n v="97112"/>
    <x v="6"/>
    <s v="No"/>
    <s v="4445334.625Christian Litz"/>
    <x v="0"/>
  </r>
  <r>
    <s v="MSP12"/>
    <n v="44"/>
    <d v="2024-04-11T00:00:00"/>
    <d v="2024-02-12T15:00:00"/>
    <n v="8.0399999999999991"/>
    <s v="EFT"/>
    <s v="NOVITAS SOLUTIONS, INC. - payment"/>
    <n v="97112"/>
    <x v="6"/>
    <s v="No"/>
    <s v="4445334.625Christian Litz"/>
    <x v="1"/>
  </r>
  <r>
    <s v="MSP12"/>
    <n v="44"/>
    <d v="2024-04-11T00:00:00"/>
    <d v="2024-02-12T15:00:00"/>
    <n v="0.16"/>
    <s v="Adjustment/Write-off"/>
    <s v="NOVITAS SOLUTIONS, INC. - CO,253"/>
    <n v="97110"/>
    <x v="6"/>
    <s v="No"/>
    <s v="4445334.625Christian Litz"/>
    <x v="0"/>
  </r>
  <r>
    <s v="MSP12"/>
    <n v="44"/>
    <d v="2024-04-11T00:00:00"/>
    <d v="2024-02-20T16:00:00"/>
    <n v="0.32"/>
    <s v="Adjustment/Write-off"/>
    <s v="NOVITAS SOLUTIONS, INC. - CO,253"/>
    <n v="97110"/>
    <x v="6"/>
    <s v="No"/>
    <s v="4445342.6666666667Christian Litz"/>
    <x v="0"/>
  </r>
  <r>
    <s v="MSP12"/>
    <n v="44"/>
    <d v="2024-04-11T00:00:00"/>
    <d v="2024-02-20T16:00:00"/>
    <n v="16.07"/>
    <s v="EFT"/>
    <s v="NOVITAS SOLUTIONS, INC. - payment"/>
    <n v="97112"/>
    <x v="6"/>
    <s v="No"/>
    <s v="4445342.6666666667Christian Litz"/>
    <x v="1"/>
  </r>
  <r>
    <s v="MSP12"/>
    <n v="44"/>
    <d v="2024-04-11T00:00:00"/>
    <d v="2024-02-20T16:00:00"/>
    <n v="0.33"/>
    <s v="Adjustment/Write-off"/>
    <s v="NOVITAS SOLUTIONS, INC. - CO,253"/>
    <n v="97112"/>
    <x v="6"/>
    <s v="No"/>
    <s v="4445342.6666666667Christian Litz"/>
    <x v="0"/>
  </r>
  <r>
    <s v="MSP12"/>
    <n v="44"/>
    <d v="2024-04-11T00:00:00"/>
    <d v="2024-02-20T16:00:00"/>
    <n v="0.15"/>
    <s v="Adjustment/Write-off"/>
    <s v="NOVITAS SOLUTIONS, INC. - CO,253"/>
    <n v="97140"/>
    <x v="6"/>
    <s v="No"/>
    <s v="4445342.6666666667Christian Litz"/>
    <x v="0"/>
  </r>
  <r>
    <s v="MSP12"/>
    <n v="44"/>
    <d v="2024-04-11T00:00:00"/>
    <d v="2024-02-20T16:00:00"/>
    <n v="15.68"/>
    <s v="EFT"/>
    <s v="NOVITAS SOLUTIONS, INC. - payment"/>
    <n v="97110"/>
    <x v="6"/>
    <s v="No"/>
    <s v="4445342.6666666667Christian Litz"/>
    <x v="1"/>
  </r>
  <r>
    <s v="MSP12"/>
    <n v="44"/>
    <d v="2024-04-11T00:00:00"/>
    <d v="2024-02-20T16:00:00"/>
    <n v="7.25"/>
    <s v="EFT"/>
    <s v="NOVITAS SOLUTIONS, INC. - payment"/>
    <n v="97140"/>
    <x v="6"/>
    <s v="No"/>
    <s v="4445342.6666666667Christian Litz"/>
    <x v="1"/>
  </r>
  <r>
    <s v="MSP12"/>
    <n v="44"/>
    <d v="2024-04-11T00:00:00"/>
    <d v="2024-02-21T16:00:00"/>
    <n v="7.84"/>
    <s v="EFT"/>
    <s v="NOVITAS SOLUTIONS, INC. - payment"/>
    <n v="97110"/>
    <x v="10"/>
    <s v="No"/>
    <s v="4445343.6666666667Katherine Tyree"/>
    <x v="1"/>
  </r>
  <r>
    <s v="MSP12"/>
    <n v="44"/>
    <d v="2024-04-11T00:00:00"/>
    <d v="2024-02-21T16:00:00"/>
    <n v="0.15"/>
    <s v="Adjustment/Write-off"/>
    <s v="NOVITAS SOLUTIONS, INC. - CO,253"/>
    <n v="97140"/>
    <x v="10"/>
    <s v="No"/>
    <s v="4445343.6666666667Katherine Tyree"/>
    <x v="0"/>
  </r>
  <r>
    <s v="MSP12"/>
    <n v="44"/>
    <d v="2024-04-11T00:00:00"/>
    <d v="2024-02-21T16:00:00"/>
    <n v="7.25"/>
    <s v="EFT"/>
    <s v="NOVITAS SOLUTIONS, INC. - payment"/>
    <n v="97140"/>
    <x v="10"/>
    <s v="No"/>
    <s v="4445343.6666666667Katherine Tyree"/>
    <x v="1"/>
  </r>
  <r>
    <s v="MSP12"/>
    <n v="44"/>
    <d v="2024-04-11T00:00:00"/>
    <d v="2024-02-21T16:00:00"/>
    <n v="0.16"/>
    <s v="Adjustment/Write-off"/>
    <s v="NOVITAS SOLUTIONS, INC. - CO,253"/>
    <n v="97112"/>
    <x v="10"/>
    <s v="No"/>
    <s v="4445343.6666666667Katherine Tyree"/>
    <x v="0"/>
  </r>
  <r>
    <s v="MSP12"/>
    <n v="44"/>
    <d v="2024-04-11T00:00:00"/>
    <d v="2024-02-21T16:00:00"/>
    <n v="8.0399999999999991"/>
    <s v="EFT"/>
    <s v="NOVITAS SOLUTIONS, INC. - payment"/>
    <n v="97112"/>
    <x v="10"/>
    <s v="No"/>
    <s v="4445343.6666666667Katherine Tyree"/>
    <x v="1"/>
  </r>
  <r>
    <s v="MSP12"/>
    <n v="44"/>
    <d v="2024-04-11T00:00:00"/>
    <d v="2024-02-21T16:00:00"/>
    <n v="0.16"/>
    <s v="Adjustment/Write-off"/>
    <s v="NOVITAS SOLUTIONS, INC. - CO,253"/>
    <n v="97110"/>
    <x v="10"/>
    <s v="No"/>
    <s v="4445343.6666666667Katherine Tyree"/>
    <x v="0"/>
  </r>
  <r>
    <s v="MSP12"/>
    <n v="44"/>
    <d v="2024-04-11T00:00:00"/>
    <d v="2024-02-22T17:00:00"/>
    <n v="1.1100000000000001"/>
    <s v="Adjustment/Write-off"/>
    <s v="NOVITAS SOLUTIONS, INC. - CO,45"/>
    <n v="97140"/>
    <x v="5"/>
    <s v="No"/>
    <s v="4445344.7083333333Jessica Pittman"/>
    <x v="0"/>
  </r>
  <r>
    <s v="MSP12"/>
    <n v="44"/>
    <d v="2024-04-11T00:00:00"/>
    <d v="2024-02-22T17:00:00"/>
    <n v="0.27"/>
    <s v="Adjustment/Write-off"/>
    <s v="NOVITAS SOLUTIONS, INC. - CO,253"/>
    <n v="97110"/>
    <x v="5"/>
    <s v="No"/>
    <s v="4445344.7083333333Jessica Pittman"/>
    <x v="0"/>
  </r>
  <r>
    <s v="MSP12"/>
    <n v="44"/>
    <d v="2024-04-11T00:00:00"/>
    <d v="2024-02-22T17:00:00"/>
    <n v="2.4"/>
    <s v="Adjustment/Write-off"/>
    <s v="NOVITAS SOLUTIONS, INC. - CO,45"/>
    <n v="97110"/>
    <x v="5"/>
    <s v="No"/>
    <s v="4445344.7083333333Jessica Pittman"/>
    <x v="0"/>
  </r>
  <r>
    <s v="MSP12"/>
    <n v="44"/>
    <d v="2024-04-11T00:00:00"/>
    <d v="2024-02-22T17:00:00"/>
    <n v="13.66"/>
    <s v="EFT"/>
    <s v="NOVITAS SOLUTIONS, INC. - payment"/>
    <n v="97112"/>
    <x v="5"/>
    <s v="No"/>
    <s v="4445344.7083333333Jessica Pittman"/>
    <x v="1"/>
  </r>
  <r>
    <s v="MSP12"/>
    <n v="44"/>
    <d v="2024-04-11T00:00:00"/>
    <d v="2024-02-22T17:00:00"/>
    <n v="0.28000000000000003"/>
    <s v="Adjustment/Write-off"/>
    <s v="NOVITAS SOLUTIONS, INC. - CO,253"/>
    <n v="97112"/>
    <x v="5"/>
    <s v="No"/>
    <s v="4445344.7083333333Jessica Pittman"/>
    <x v="0"/>
  </r>
  <r>
    <s v="MSP12"/>
    <n v="44"/>
    <d v="2024-04-11T00:00:00"/>
    <d v="2024-02-22T17:00:00"/>
    <n v="0.13"/>
    <s v="Adjustment/Write-off"/>
    <s v="NOVITAS SOLUTIONS, INC. - CO,253"/>
    <n v="97140"/>
    <x v="5"/>
    <s v="No"/>
    <s v="4445344.7083333333Jessica Pittman"/>
    <x v="0"/>
  </r>
  <r>
    <s v="MSP12"/>
    <n v="44"/>
    <d v="2024-04-11T00:00:00"/>
    <d v="2024-02-22T17:00:00"/>
    <n v="6.16"/>
    <s v="EFT"/>
    <s v="NOVITAS SOLUTIONS, INC. - payment"/>
    <n v="97140"/>
    <x v="5"/>
    <s v="No"/>
    <s v="4445344.7083333333Jessica Pittman"/>
    <x v="1"/>
  </r>
  <r>
    <s v="MSP12"/>
    <n v="44"/>
    <d v="2024-04-11T00:00:00"/>
    <d v="2024-02-22T17:00:00"/>
    <n v="2.46"/>
    <s v="Adjustment/Write-off"/>
    <s v="NOVITAS SOLUTIONS, INC. - CO,45"/>
    <n v="97112"/>
    <x v="5"/>
    <s v="No"/>
    <s v="4445344.7083333333Jessica Pittman"/>
    <x v="0"/>
  </r>
  <r>
    <s v="MSP12"/>
    <n v="44"/>
    <d v="2024-04-11T00:00:00"/>
    <d v="2024-02-22T17:00:00"/>
    <n v="13.33"/>
    <s v="EFT"/>
    <s v="NOVITAS SOLUTIONS, INC. - payment"/>
    <n v="97110"/>
    <x v="5"/>
    <s v="No"/>
    <s v="4445344.7083333333Jessica Pittman"/>
    <x v="1"/>
  </r>
  <r>
    <s v="MSP12"/>
    <n v="44"/>
    <d v="2024-04-11T00:00:00"/>
    <d v="2024-02-27T16:00:00"/>
    <n v="7.84"/>
    <s v="EFT"/>
    <s v="NOVITAS SOLUTIONS, INC. - payment"/>
    <n v="97530"/>
    <x v="6"/>
    <s v="No"/>
    <s v="4445349.6666666667Christian Litz"/>
    <x v="1"/>
  </r>
  <r>
    <s v="MSP12"/>
    <n v="44"/>
    <d v="2024-04-11T00:00:00"/>
    <d v="2024-02-27T16:00:00"/>
    <n v="15.68"/>
    <s v="EFT"/>
    <s v="NOVITAS SOLUTIONS, INC. - payment"/>
    <n v="97110"/>
    <x v="6"/>
    <s v="No"/>
    <s v="4445349.6666666667Christian Litz"/>
    <x v="1"/>
  </r>
  <r>
    <s v="MSP12"/>
    <n v="44"/>
    <d v="2024-04-11T00:00:00"/>
    <d v="2024-02-27T16:00:00"/>
    <n v="0.32"/>
    <s v="Adjustment/Write-off"/>
    <s v="NOVITAS SOLUTIONS, INC. - CO,253"/>
    <n v="97110"/>
    <x v="6"/>
    <s v="No"/>
    <s v="4445349.6666666667Christian Litz"/>
    <x v="0"/>
  </r>
  <r>
    <s v="MSP12"/>
    <n v="44"/>
    <d v="2024-04-11T00:00:00"/>
    <d v="2024-02-27T16:00:00"/>
    <n v="0.16"/>
    <s v="Adjustment/Write-off"/>
    <s v="NOVITAS SOLUTIONS, INC. - CO,253"/>
    <n v="97530"/>
    <x v="6"/>
    <s v="No"/>
    <s v="4445349.6666666667Christian Litz"/>
    <x v="0"/>
  </r>
  <r>
    <s v="MSP12"/>
    <n v="44"/>
    <d v="2024-04-11T00:00:00"/>
    <d v="2024-02-27T16:00:00"/>
    <n v="16.07"/>
    <s v="EFT"/>
    <s v="NOVITAS SOLUTIONS, INC. - payment"/>
    <n v="97112"/>
    <x v="6"/>
    <s v="No"/>
    <s v="4445349.6666666667Christian Litz"/>
    <x v="1"/>
  </r>
  <r>
    <s v="MSP12"/>
    <n v="44"/>
    <d v="2024-04-11T00:00:00"/>
    <d v="2024-02-27T16:00:00"/>
    <n v="0.33"/>
    <s v="Adjustment/Write-off"/>
    <s v="NOVITAS SOLUTIONS, INC. - CO,253"/>
    <n v="97112"/>
    <x v="6"/>
    <s v="No"/>
    <s v="4445349.6666666667Christian Litz"/>
    <x v="0"/>
  </r>
  <r>
    <s v="MSP12"/>
    <n v="44"/>
    <d v="2024-04-11T00:00:00"/>
    <d v="2024-02-28T16:00:00"/>
    <n v="7.84"/>
    <s v="EFT"/>
    <s v="NOVITAS SOLUTIONS, INC. - payment"/>
    <n v="97110"/>
    <x v="10"/>
    <s v="No"/>
    <s v="4445350.6666666667Katherine Tyree"/>
    <x v="1"/>
  </r>
  <r>
    <s v="MSP12"/>
    <n v="44"/>
    <d v="2024-04-11T00:00:00"/>
    <d v="2024-02-28T16:00:00"/>
    <n v="0.16"/>
    <s v="Adjustment/Write-off"/>
    <s v="NOVITAS SOLUTIONS, INC. - CO,253"/>
    <n v="97110"/>
    <x v="10"/>
    <s v="No"/>
    <s v="4445350.6666666667Katherine Tyree"/>
    <x v="0"/>
  </r>
  <r>
    <s v="MSP12"/>
    <n v="44"/>
    <d v="2024-04-11T00:00:00"/>
    <d v="2024-02-28T16:00:00"/>
    <n v="8.0399999999999991"/>
    <s v="EFT"/>
    <s v="NOVITAS SOLUTIONS, INC. - payment"/>
    <n v="97112"/>
    <x v="10"/>
    <s v="No"/>
    <s v="4445350.6666666667Katherine Tyree"/>
    <x v="1"/>
  </r>
  <r>
    <s v="MSP12"/>
    <n v="44"/>
    <d v="2024-04-11T00:00:00"/>
    <d v="2024-02-28T16:00:00"/>
    <n v="7.25"/>
    <s v="EFT"/>
    <s v="NOVITAS SOLUTIONS, INC. - payment"/>
    <n v="97140"/>
    <x v="10"/>
    <s v="No"/>
    <s v="4445350.6666666667Katherine Tyree"/>
    <x v="1"/>
  </r>
  <r>
    <s v="MSP12"/>
    <n v="44"/>
    <d v="2024-04-11T00:00:00"/>
    <d v="2024-02-28T16:00:00"/>
    <n v="0.16"/>
    <s v="Adjustment/Write-off"/>
    <s v="NOVITAS SOLUTIONS, INC. - CO,253"/>
    <n v="97112"/>
    <x v="10"/>
    <s v="No"/>
    <s v="4445350.6666666667Katherine Tyree"/>
    <x v="0"/>
  </r>
  <r>
    <s v="MSP12"/>
    <n v="44"/>
    <d v="2024-04-11T00:00:00"/>
    <d v="2024-02-28T16:00:00"/>
    <n v="0.15"/>
    <s v="Adjustment/Write-off"/>
    <s v="NOVITAS SOLUTIONS, INC. - CO,253"/>
    <n v="97140"/>
    <x v="10"/>
    <s v="No"/>
    <s v="4445350.6666666667Katherine Tyree"/>
    <x v="0"/>
  </r>
  <r>
    <s v="MSP12"/>
    <n v="44"/>
    <d v="2024-04-11T00:00:00"/>
    <d v="2024-02-29T16:00:00"/>
    <n v="0.28000000000000003"/>
    <s v="Adjustment/Write-off"/>
    <s v="NOVITAS SOLUTIONS, INC. - CO,253"/>
    <n v="97112"/>
    <x v="5"/>
    <s v="No"/>
    <s v="4445351.6666666667Jessica Pittman"/>
    <x v="0"/>
  </r>
  <r>
    <s v="MSP12"/>
    <n v="44"/>
    <d v="2024-04-11T00:00:00"/>
    <d v="2024-02-29T16:00:00"/>
    <n v="13.66"/>
    <s v="EFT"/>
    <s v="NOVITAS SOLUTIONS, INC. - payment"/>
    <n v="97112"/>
    <x v="5"/>
    <s v="No"/>
    <s v="4445351.6666666667Jessica Pittman"/>
    <x v="1"/>
  </r>
  <r>
    <s v="MSP12"/>
    <n v="44"/>
    <d v="2024-04-11T00:00:00"/>
    <d v="2024-02-29T16:00:00"/>
    <n v="2.4"/>
    <s v="Adjustment/Write-off"/>
    <s v="NOVITAS SOLUTIONS, INC. - CO,45"/>
    <n v="97110"/>
    <x v="5"/>
    <s v="No"/>
    <s v="4445351.6666666667Jessica Pittman"/>
    <x v="0"/>
  </r>
  <r>
    <s v="MSP12"/>
    <n v="44"/>
    <d v="2024-04-11T00:00:00"/>
    <d v="2024-02-29T16:00:00"/>
    <n v="0.27"/>
    <s v="Adjustment/Write-off"/>
    <s v="NOVITAS SOLUTIONS, INC. - CO,253"/>
    <n v="97110"/>
    <x v="5"/>
    <s v="No"/>
    <s v="4445351.6666666667Jessica Pittman"/>
    <x v="0"/>
  </r>
  <r>
    <s v="MSP12"/>
    <n v="44"/>
    <d v="2024-04-11T00:00:00"/>
    <d v="2024-02-29T16:00:00"/>
    <n v="13.33"/>
    <s v="EFT"/>
    <s v="NOVITAS SOLUTIONS, INC. - payment"/>
    <n v="97110"/>
    <x v="5"/>
    <s v="No"/>
    <s v="4445351.6666666667Jessica Pittman"/>
    <x v="1"/>
  </r>
  <r>
    <s v="MSP12"/>
    <n v="44"/>
    <d v="2024-04-11T00:00:00"/>
    <d v="2024-02-29T16:00:00"/>
    <n v="2.46"/>
    <s v="Adjustment/Write-off"/>
    <s v="NOVITAS SOLUTIONS, INC. - CO,45"/>
    <n v="97112"/>
    <x v="5"/>
    <s v="No"/>
    <s v="4445351.6666666667Jessica Pittman"/>
    <x v="0"/>
  </r>
  <r>
    <s v="MSP12"/>
    <n v="44"/>
    <d v="2024-04-11T00:00:00"/>
    <d v="2024-02-29T16:00:00"/>
    <n v="1.1100000000000001"/>
    <s v="Adjustment/Write-off"/>
    <s v="NOVITAS SOLUTIONS, INC. - CO,45"/>
    <n v="97140"/>
    <x v="5"/>
    <s v="No"/>
    <s v="4445351.6666666667Jessica Pittman"/>
    <x v="0"/>
  </r>
  <r>
    <s v="MSP12"/>
    <n v="44"/>
    <d v="2024-04-11T00:00:00"/>
    <d v="2024-02-29T16:00:00"/>
    <n v="0.13"/>
    <s v="Adjustment/Write-off"/>
    <s v="NOVITAS SOLUTIONS, INC. - CO,253"/>
    <n v="97140"/>
    <x v="5"/>
    <s v="No"/>
    <s v="4445351.6666666667Jessica Pittman"/>
    <x v="0"/>
  </r>
  <r>
    <s v="MSP12"/>
    <n v="44"/>
    <d v="2024-04-11T00:00:00"/>
    <d v="2024-02-29T16:00:00"/>
    <n v="6.16"/>
    <s v="EFT"/>
    <s v="NOVITAS SOLUTIONS, INC. - payment"/>
    <n v="97140"/>
    <x v="5"/>
    <s v="No"/>
    <s v="4445351.6666666667Jessica Pittman"/>
    <x v="1"/>
  </r>
  <r>
    <s v="Patient"/>
    <n v="45"/>
    <d v="2024-04-09T08:02:00"/>
    <d v="2024-02-13T08:00:00"/>
    <n v="20.25"/>
    <s v="Cash"/>
    <m/>
    <m/>
    <x v="5"/>
    <s v="No"/>
    <s v="4545335.3333333333Jessica Pittman"/>
    <x v="1"/>
  </r>
  <r>
    <s v="Patient"/>
    <n v="45"/>
    <d v="2024-04-11T07:59:00"/>
    <d v="2024-02-13T08:00:00"/>
    <n v="14.75"/>
    <s v="Cash"/>
    <m/>
    <m/>
    <x v="5"/>
    <s v="No"/>
    <s v="4545335.3333333333Jessica Pittman"/>
    <x v="1"/>
  </r>
  <r>
    <s v="Patient"/>
    <n v="45"/>
    <d v="2024-04-25T09:00:00"/>
    <d v="2024-02-15T07:00:00"/>
    <n v="1"/>
    <s v="Cash"/>
    <m/>
    <m/>
    <x v="8"/>
    <s v="No"/>
    <s v="4545337.2916666667Robert Crochet"/>
    <x v="1"/>
  </r>
  <r>
    <s v="Patient"/>
    <n v="45"/>
    <d v="2024-04-16T07:56:00"/>
    <d v="2024-02-15T07:00:00"/>
    <n v="10.25"/>
    <s v="Cash"/>
    <m/>
    <m/>
    <x v="8"/>
    <s v="No"/>
    <s v="4545337.2916666667Robert Crochet"/>
    <x v="1"/>
  </r>
  <r>
    <s v="Patient"/>
    <n v="45"/>
    <d v="2024-04-11T07:59:00"/>
    <d v="2024-02-15T07:00:00"/>
    <n v="0.75"/>
    <s v="Cash"/>
    <m/>
    <m/>
    <x v="8"/>
    <s v="No"/>
    <s v="4545337.2916666667Robert Crochet"/>
    <x v="1"/>
  </r>
  <r>
    <s v="Patient"/>
    <n v="45"/>
    <d v="2024-04-02T08:00:00"/>
    <d v="2024-02-20T08:00:00"/>
    <n v="30.25"/>
    <s v="Cash"/>
    <m/>
    <m/>
    <x v="6"/>
    <s v="No"/>
    <s v="4545342.3333333333Christian Litz"/>
    <x v="1"/>
  </r>
  <r>
    <s v="Patient"/>
    <n v="45"/>
    <d v="2024-04-25T09:00:00"/>
    <d v="2024-02-20T08:00:00"/>
    <n v="4.75"/>
    <s v="Cash"/>
    <m/>
    <m/>
    <x v="6"/>
    <s v="No"/>
    <s v="4545342.3333333333Christian Litz"/>
    <x v="1"/>
  </r>
  <r>
    <s v="Patient"/>
    <n v="45"/>
    <d v="2024-04-25T09:00:00"/>
    <d v="2024-02-22T07:00:00"/>
    <n v="4.75"/>
    <s v="Cash"/>
    <m/>
    <m/>
    <x v="8"/>
    <s v="No"/>
    <s v="4545344.2916666667Robert Crochet"/>
    <x v="1"/>
  </r>
  <r>
    <s v="Patient"/>
    <n v="45"/>
    <d v="2024-04-23T08:02:00"/>
    <d v="2024-02-22T07:00:00"/>
    <n v="40.25"/>
    <s v="Cash"/>
    <m/>
    <m/>
    <x v="8"/>
    <s v="No"/>
    <s v="4545344.2916666667Robert Crochet"/>
    <x v="1"/>
  </r>
  <r>
    <s v="Patient"/>
    <n v="45"/>
    <d v="2024-04-30T09:03:00"/>
    <d v="2024-02-27T07:00:00"/>
    <n v="5.85"/>
    <s v="Cash"/>
    <m/>
    <m/>
    <x v="6"/>
    <s v="No"/>
    <s v="4545349.2916666667Christian Litz"/>
    <x v="1"/>
  </r>
  <r>
    <s v="Patient"/>
    <n v="45"/>
    <d v="2024-04-25T09:00:00"/>
    <d v="2024-02-27T07:00:00"/>
    <n v="9.5"/>
    <s v="Cash"/>
    <m/>
    <m/>
    <x v="6"/>
    <s v="No"/>
    <s v="4545349.2916666667Christian Litz"/>
    <x v="1"/>
  </r>
  <r>
    <s v="Patient"/>
    <n v="45"/>
    <d v="2024-04-18T07:59:00"/>
    <d v="2024-02-27T07:00:00"/>
    <n v="2.14"/>
    <s v="Cash"/>
    <m/>
    <m/>
    <x v="6"/>
    <s v="No"/>
    <s v="4545349.2916666667Christian Litz"/>
    <x v="1"/>
  </r>
  <r>
    <s v="Patient"/>
    <n v="45"/>
    <d v="2024-04-04T07:29:00"/>
    <d v="2024-02-27T07:00:00"/>
    <n v="1.76"/>
    <s v="Cash"/>
    <m/>
    <m/>
    <x v="6"/>
    <s v="No"/>
    <s v="4545349.2916666667Christian Litz"/>
    <x v="1"/>
  </r>
  <r>
    <s v="Patient"/>
    <n v="45"/>
    <d v="2024-04-11T07:59:00"/>
    <d v="2024-02-08T08:00:00"/>
    <n v="4.75"/>
    <s v="Cash"/>
    <m/>
    <m/>
    <x v="8"/>
    <s v="No"/>
    <s v="4545330.3333333333Robert Crochet"/>
    <x v="1"/>
  </r>
  <r>
    <s v="Patient"/>
    <n v="45"/>
    <d v="2024-04-04T07:29:00"/>
    <d v="2024-02-08T08:00:00"/>
    <n v="10.25"/>
    <s v="Cash"/>
    <m/>
    <m/>
    <x v="8"/>
    <s v="No"/>
    <s v="4545330.3333333333Robert Crochet"/>
    <x v="1"/>
  </r>
  <r>
    <s v="MSCAN"/>
    <n v="46"/>
    <d v="2024-04-08T00:00:00"/>
    <d v="2024-02-01T17:30:00"/>
    <n v="2.19"/>
    <s v="Adjustment/Write-off"/>
    <s v="UNITEDHEALTHCARE PLAN OF THE RIVER VALLEY INC - CO,45"/>
    <n v="92507"/>
    <x v="13"/>
    <s v="No"/>
    <s v="4645323.7291666667D'Anna Pullen"/>
    <x v="0"/>
  </r>
  <r>
    <s v="MSCAN"/>
    <n v="46"/>
    <d v="2024-04-08T00:00:00"/>
    <d v="2024-02-01T17:30:00"/>
    <n v="7.81"/>
    <s v="EFT"/>
    <s v="UNITEDHEALTHCARE PLAN OF THE RIVER VALLEY INC - payment"/>
    <n v="92507"/>
    <x v="13"/>
    <s v="No"/>
    <s v="4645323.7291666667D'Anna Pullen"/>
    <x v="1"/>
  </r>
  <r>
    <s v="BCBSMS"/>
    <n v="47"/>
    <d v="2024-04-02T00:00:00"/>
    <d v="2024-02-29T14:00:00"/>
    <n v="8.34"/>
    <s v="EFT"/>
    <s v="BLUE CROSS BLUE SHIELD OF MS - payment"/>
    <n v="97110"/>
    <x v="8"/>
    <s v="No"/>
    <s v="4745351.5833333333Robert Crochet"/>
    <x v="1"/>
  </r>
  <r>
    <s v="BCBSMS"/>
    <n v="47"/>
    <d v="2024-04-02T00:00:00"/>
    <d v="2024-02-29T14:00:00"/>
    <n v="6.11"/>
    <s v="EFT"/>
    <s v="BLUE CROSS BLUE SHIELD OF MS - payment"/>
    <n v="97112"/>
    <x v="8"/>
    <s v="No"/>
    <s v="4745351.5833333333Robert Crochet"/>
    <x v="1"/>
  </r>
  <r>
    <s v="MSMedicaidWiggins"/>
    <n v="48"/>
    <d v="2024-04-18T00:00:00"/>
    <d v="2024-02-01T16:00:00"/>
    <n v="0"/>
    <s v="Adjustment/Write-off"/>
    <s v="Discarded ($150.00) (detail code) - MSTXIX - PI,97"/>
    <n v="92507"/>
    <x v="1"/>
    <s v="No"/>
    <s v="4845323.6666666667Kelli Cruthirds"/>
    <x v="0"/>
  </r>
  <r>
    <s v="MSMedicaidWiggins"/>
    <n v="48"/>
    <d v="2024-04-18T00:00:00"/>
    <d v="2024-02-01T16:00:00"/>
    <n v="85.19"/>
    <s v="Adjustment/Write-off"/>
    <s v="MSTXIX - CO,45"/>
    <n v="92507"/>
    <x v="1"/>
    <s v="No"/>
    <s v="4845323.6666666667Kelli Cruthirds"/>
    <x v="0"/>
  </r>
  <r>
    <s v="MSMedicaidWiggins"/>
    <n v="48"/>
    <d v="2024-04-18T00:00:00"/>
    <d v="2024-02-01T16:00:00"/>
    <n v="64.81"/>
    <s v="EFT"/>
    <s v="MSTXIX - payment"/>
    <n v="92507"/>
    <x v="1"/>
    <s v="No"/>
    <s v="4845323.6666666667Kelli Cruthirds"/>
    <x v="1"/>
  </r>
  <r>
    <s v="MSMedicaidWiggins"/>
    <n v="48"/>
    <d v="2024-04-18T00:00:00"/>
    <d v="2024-02-22T16:00:00"/>
    <n v="0"/>
    <s v="Adjustment/Write-off"/>
    <s v="Discarded ($150.00) (detail code) - MSTXIX - PI,97"/>
    <n v="92507"/>
    <x v="1"/>
    <s v="No"/>
    <s v="4845344.6666666667Kelli Cruthirds"/>
    <x v="0"/>
  </r>
  <r>
    <s v="MSMedicaidWiggins"/>
    <n v="48"/>
    <d v="2024-04-18T00:00:00"/>
    <d v="2024-02-22T16:00:00"/>
    <n v="85.19"/>
    <s v="Adjustment/Write-off"/>
    <s v="MSTXIX - CO,45"/>
    <n v="92507"/>
    <x v="1"/>
    <s v="No"/>
    <s v="4845344.6666666667Kelli Cruthirds"/>
    <x v="0"/>
  </r>
  <r>
    <s v="MSMedicaidWiggins"/>
    <n v="48"/>
    <d v="2024-04-18T00:00:00"/>
    <d v="2024-02-22T16:00:00"/>
    <n v="64.81"/>
    <s v="EFT"/>
    <s v="MSTXIX - payment"/>
    <n v="92507"/>
    <x v="1"/>
    <s v="No"/>
    <s v="4845344.6666666667Kelli Cruthirds"/>
    <x v="1"/>
  </r>
  <r>
    <s v="MSMedicaidWiggins"/>
    <n v="48"/>
    <d v="2024-04-18T00:00:00"/>
    <d v="2024-02-08T16:00:00"/>
    <n v="0"/>
    <s v="Adjustment/Write-off"/>
    <s v="Discarded ($150.00) (detail code) - MSTXIX - PI,97"/>
    <n v="92507"/>
    <x v="1"/>
    <s v="No"/>
    <s v="4845330.6666666667Kelli Cruthirds"/>
    <x v="0"/>
  </r>
  <r>
    <s v="MSMedicaidWiggins"/>
    <n v="48"/>
    <d v="2024-04-18T00:00:00"/>
    <d v="2024-02-08T16:00:00"/>
    <n v="85.19"/>
    <s v="Adjustment/Write-off"/>
    <s v="MSTXIX - CO,45"/>
    <n v="92507"/>
    <x v="1"/>
    <s v="No"/>
    <s v="4845330.6666666667Kelli Cruthirds"/>
    <x v="0"/>
  </r>
  <r>
    <s v="MSMedicaidWiggins"/>
    <n v="48"/>
    <d v="2024-04-18T00:00:00"/>
    <d v="2024-02-08T16:00:00"/>
    <n v="64.81"/>
    <s v="EFT"/>
    <s v="MSTXIX - payment"/>
    <n v="92507"/>
    <x v="1"/>
    <s v="No"/>
    <s v="4845330.6666666667Kelli Cruthirds"/>
    <x v="1"/>
  </r>
  <r>
    <s v="Aetna"/>
    <n v="49"/>
    <d v="2024-04-03T00:00:00"/>
    <d v="2024-02-05T17:00:00"/>
    <n v="0"/>
    <s v="Adjustment/Write-off"/>
    <s v="Discarded ($75.00) (detail code) - AETNA - OA,18"/>
    <n v="97140"/>
    <x v="10"/>
    <s v="No"/>
    <s v="4945327.7083333333Katherine Tyree"/>
    <x v="0"/>
  </r>
  <r>
    <s v="Aetna"/>
    <n v="49"/>
    <d v="2024-04-03T00:00:00"/>
    <d v="2024-02-05T17:00:00"/>
    <n v="0"/>
    <s v="Adjustment/Write-off"/>
    <s v="Discarded ($75.00) (detail code) - AETNA - OA,18"/>
    <n v="97112"/>
    <x v="10"/>
    <s v="No"/>
    <s v="4945327.7083333333Katherine Tyree"/>
    <x v="0"/>
  </r>
  <r>
    <s v="Aetna"/>
    <n v="49"/>
    <d v="2024-04-03T00:00:00"/>
    <d v="2024-02-05T17:00:00"/>
    <n v="0"/>
    <s v="Adjustment/Write-off"/>
    <s v="Discarded ($75.00) (detail code) - AETNA - OA,18"/>
    <n v="97110"/>
    <x v="10"/>
    <s v="No"/>
    <s v="4945327.7083333333Katherine Tyree"/>
    <x v="0"/>
  </r>
  <r>
    <s v="Patient"/>
    <n v="50"/>
    <d v="2024-04-04T17:04:00"/>
    <d v="2024-02-01T17:00:00"/>
    <n v="1"/>
    <s v="Visa"/>
    <s v="Rec#xaBU"/>
    <m/>
    <x v="5"/>
    <s v="No"/>
    <s v="5045323.7083333333Jessica Pittman"/>
    <x v="1"/>
  </r>
  <r>
    <s v="Patient"/>
    <n v="50"/>
    <d v="2024-04-04T17:04:00"/>
    <d v="2024-02-12T08:00:00"/>
    <n v="1"/>
    <s v="Visa"/>
    <s v="Rec#xaBU"/>
    <m/>
    <x v="6"/>
    <s v="No"/>
    <s v="5045334.3333333333Christian Litz"/>
    <x v="1"/>
  </r>
  <r>
    <s v="Patient"/>
    <n v="50"/>
    <d v="2024-04-04T17:04:00"/>
    <d v="2024-02-14T17:00:00"/>
    <n v="1"/>
    <s v="Visa"/>
    <s v="Rec#xaBU"/>
    <m/>
    <x v="10"/>
    <s v="No"/>
    <s v="5045336.7083333333Katherine Tyree"/>
    <x v="1"/>
  </r>
  <r>
    <s v="Patient"/>
    <n v="50"/>
    <d v="2024-04-04T17:04:00"/>
    <d v="2024-02-20T08:00:00"/>
    <n v="1"/>
    <s v="Visa"/>
    <s v="Rec#xaBU"/>
    <m/>
    <x v="7"/>
    <s v="No"/>
    <s v="5045342.3333333333Amber Hickman"/>
    <x v="1"/>
  </r>
  <r>
    <s v="Patient"/>
    <n v="50"/>
    <d v="2024-04-04T17:04:00"/>
    <d v="2024-02-05T17:00:00"/>
    <n v="1"/>
    <s v="Visa"/>
    <s v="Rec#xaBU"/>
    <m/>
    <x v="10"/>
    <s v="No"/>
    <s v="5045327.7083333333Katherine Tyree"/>
    <x v="1"/>
  </r>
  <r>
    <s v="HealthComp"/>
    <n v="51"/>
    <d v="2024-04-29T00:00:00"/>
    <d v="2024-02-19T16:00:00"/>
    <n v="56"/>
    <s v="EFT"/>
    <m/>
    <n v="97535"/>
    <x v="4"/>
    <s v="No"/>
    <s v="5145341.6666666667Heidi Molaison"/>
    <x v="1"/>
  </r>
  <r>
    <s v="HealthComp"/>
    <n v="51"/>
    <d v="2024-04-29T00:00:00"/>
    <d v="2024-02-19T16:00:00"/>
    <n v="80"/>
    <s v="Adjustment/Write-off"/>
    <m/>
    <n v="97535"/>
    <x v="4"/>
    <s v="No"/>
    <s v="5145341.6666666667Heidi Molaison"/>
    <x v="0"/>
  </r>
  <r>
    <s v="HealthComp"/>
    <n v="51"/>
    <d v="2024-04-29T00:00:00"/>
    <d v="2024-02-07T15:00:00"/>
    <n v="28"/>
    <s v="EFT"/>
    <m/>
    <n v="97535"/>
    <x v="4"/>
    <s v="No"/>
    <s v="5145329.625Heidi Molaison"/>
    <x v="1"/>
  </r>
  <r>
    <s v="HealthComp"/>
    <n v="51"/>
    <d v="2024-04-29T00:00:00"/>
    <d v="2024-02-07T15:00:00"/>
    <n v="40"/>
    <s v="Adjustment/Write-off"/>
    <m/>
    <n v="97112"/>
    <x v="4"/>
    <s v="No"/>
    <s v="5145329.625Heidi Molaison"/>
    <x v="0"/>
  </r>
  <r>
    <s v="HealthComp"/>
    <n v="51"/>
    <d v="2024-04-29T00:00:00"/>
    <d v="2024-02-07T15:00:00"/>
    <n v="28"/>
    <s v="EFT"/>
    <m/>
    <n v="97112"/>
    <x v="4"/>
    <s v="No"/>
    <s v="5145329.625Heidi Molaison"/>
    <x v="1"/>
  </r>
  <r>
    <s v="HealthComp"/>
    <n v="51"/>
    <d v="2024-04-29T00:00:00"/>
    <d v="2024-02-07T15:00:00"/>
    <n v="40"/>
    <s v="Adjustment/Write-off"/>
    <m/>
    <n v="97535"/>
    <x v="4"/>
    <s v="No"/>
    <s v="5145329.625Heidi Molaison"/>
    <x v="0"/>
  </r>
  <r>
    <s v="MSMedicaid"/>
    <n v="52"/>
    <d v="2024-04-18T00:00:00"/>
    <d v="2024-02-27T14:00:00"/>
    <n v="44.31"/>
    <s v="Adjustment/Write-off"/>
    <m/>
    <n v="97530"/>
    <x v="10"/>
    <s v="No"/>
    <s v="5245349.5833333333Katherine Tyree"/>
    <x v="0"/>
  </r>
  <r>
    <s v="MSMedicaid"/>
    <n v="52"/>
    <d v="2024-04-18T00:00:00"/>
    <d v="2024-02-27T14:00:00"/>
    <n v="30.69"/>
    <s v="EFT"/>
    <m/>
    <n v="97530"/>
    <x v="10"/>
    <s v="No"/>
    <s v="5245349.5833333333Katherine Tyree"/>
    <x v="1"/>
  </r>
  <r>
    <s v="MSMedicaid"/>
    <n v="52"/>
    <d v="2024-04-18T00:00:00"/>
    <d v="2024-02-27T14:00:00"/>
    <n v="100.4"/>
    <s v="Adjustment/Write-off"/>
    <m/>
    <n v="97110"/>
    <x v="10"/>
    <s v="No"/>
    <s v="5245349.5833333333Katherine Tyree"/>
    <x v="0"/>
  </r>
  <r>
    <s v="MSMedicaid"/>
    <n v="52"/>
    <d v="2024-04-18T00:00:00"/>
    <d v="2024-02-27T14:00:00"/>
    <n v="49.6"/>
    <s v="EFT"/>
    <m/>
    <n v="97110"/>
    <x v="10"/>
    <s v="No"/>
    <s v="5245349.5833333333Katherine Tyree"/>
    <x v="1"/>
  </r>
  <r>
    <s v="Molina"/>
    <n v="53"/>
    <d v="2024-04-25T00:00:00"/>
    <d v="2024-02-21T14:30:00"/>
    <n v="0"/>
    <s v="Adjustment/Write-off"/>
    <s v="Discarded ($225.00) (detail code) - MOLINA HEALTHCARE OF MISSISSIPPI - CO,197"/>
    <n v="97112"/>
    <x v="0"/>
    <s v="No"/>
    <s v="5345343.6041666667Kelsea Rodriguez"/>
    <x v="0"/>
  </r>
  <r>
    <s v="Molina"/>
    <n v="53"/>
    <d v="2024-04-25T00:00:00"/>
    <d v="2024-02-21T14:30:00"/>
    <n v="65.47"/>
    <s v="Adjustment/Write-off"/>
    <s v="MOLINA HEALTHCARE OF MISSISSIPPI - CO,45"/>
    <n v="97165"/>
    <x v="0"/>
    <s v="No"/>
    <s v="5345343.6041666667Kelsea Rodriguez"/>
    <x v="0"/>
  </r>
  <r>
    <s v="Molina"/>
    <n v="53"/>
    <d v="2024-04-25T00:00:00"/>
    <d v="2024-02-21T14:30:00"/>
    <n v="84.53"/>
    <s v="EFT"/>
    <s v="MOLINA HEALTHCARE OF MISSISSIPPI - payment"/>
    <n v="97165"/>
    <x v="0"/>
    <s v="No"/>
    <s v="5345343.6041666667Kelsea Rodriguez"/>
    <x v="1"/>
  </r>
  <r>
    <s v="MSCAN"/>
    <n v="54"/>
    <d v="2024-02-13T00:00:00"/>
    <d v="2024-02-01T09:30:00"/>
    <n v="85.19"/>
    <s v="Adjustment/Write-off"/>
    <s v="UNITEDHEALTHCARE PLAN OF THE RIVER VALLEY INC - CO,45"/>
    <n v="92507"/>
    <x v="1"/>
    <s v="No"/>
    <s v="5445323.3958333333Kelli Cruthirds"/>
    <x v="0"/>
  </r>
  <r>
    <s v="MSCAN"/>
    <n v="54"/>
    <d v="2024-02-13T00:00:00"/>
    <d v="2024-02-01T09:30:00"/>
    <n v="64.81"/>
    <s v="EFT"/>
    <s v="UNITEDHEALTHCARE PLAN OF THE RIVER VALLEY INC - payment"/>
    <n v="92507"/>
    <x v="1"/>
    <s v="No"/>
    <s v="5445323.3958333333Kelli Cruthirds"/>
    <x v="1"/>
  </r>
  <r>
    <s v="MSCAN"/>
    <n v="54"/>
    <d v="2024-02-23T00:00:00"/>
    <d v="2024-02-13T10:00:00"/>
    <n v="85.19"/>
    <s v="Adjustment/Write-off"/>
    <s v="UNITEDHEALTHCARE PLAN OF THE RIVER VALLEY INC - CO,45"/>
    <n v="92507"/>
    <x v="13"/>
    <s v="No"/>
    <s v="5445335.4166666667D'Anna Pullen"/>
    <x v="0"/>
  </r>
  <r>
    <s v="MSCAN"/>
    <n v="54"/>
    <d v="2024-02-23T00:00:00"/>
    <d v="2024-02-13T10:00:00"/>
    <n v="64.81"/>
    <s v="EFT"/>
    <s v="UNITEDHEALTHCARE PLAN OF THE RIVER VALLEY INC - payment"/>
    <n v="92507"/>
    <x v="13"/>
    <s v="No"/>
    <s v="5445335.4166666667D'Anna Pullen"/>
    <x v="1"/>
  </r>
  <r>
    <s v="MSCAN"/>
    <n v="54"/>
    <d v="2024-02-26T00:00:00"/>
    <d v="2024-02-13T10:30:00"/>
    <n v="93.22"/>
    <s v="Adjustment/Write-off"/>
    <s v="UNITEDHEALTHCARE PLAN OF THE RIVER VALLEY INC - CO,45"/>
    <n v="97112"/>
    <x v="0"/>
    <s v="No"/>
    <s v="5445335.4375Kelsea Rodriguez"/>
    <x v="0"/>
  </r>
  <r>
    <s v="MSCAN"/>
    <n v="54"/>
    <d v="2024-02-26T00:00:00"/>
    <d v="2024-02-13T10:30:00"/>
    <n v="56.78"/>
    <s v="EFT"/>
    <s v="UNITEDHEALTHCARE PLAN OF THE RIVER VALLEY INC - payment"/>
    <n v="97112"/>
    <x v="0"/>
    <s v="No"/>
    <s v="5445335.4375Kelsea Rodriguez"/>
    <x v="1"/>
  </r>
  <r>
    <s v="MSCAN"/>
    <n v="54"/>
    <d v="2024-02-27T00:00:00"/>
    <d v="2024-02-15T10:00:00"/>
    <n v="64.81"/>
    <s v="EFT"/>
    <s v="UNITEDHEALTHCARE PLAN OF THE RIVER VALLEY INC - payment"/>
    <n v="92507"/>
    <x v="1"/>
    <s v="No"/>
    <s v="5445337.4166666667Kelli Cruthirds"/>
    <x v="1"/>
  </r>
  <r>
    <s v="MSCAN"/>
    <n v="54"/>
    <d v="2024-02-27T00:00:00"/>
    <d v="2024-02-15T10:00:00"/>
    <n v="85.19"/>
    <s v="Adjustment/Write-off"/>
    <s v="UNITEDHEALTHCARE PLAN OF THE RIVER VALLEY INC - CO,45"/>
    <n v="92507"/>
    <x v="1"/>
    <s v="No"/>
    <s v="5445337.4166666667Kelli Cruthirds"/>
    <x v="0"/>
  </r>
  <r>
    <s v="MSCAN"/>
    <n v="54"/>
    <d v="2024-02-21T00:00:00"/>
    <d v="2024-02-06T10:00:00"/>
    <n v="64.81"/>
    <s v="EFT"/>
    <s v="UNITEDHEALTHCARE PLAN OF THE RIVER VALLEY INC - payment"/>
    <n v="92507"/>
    <x v="1"/>
    <s v="No"/>
    <s v="5445328.4166666667Kelli Cruthirds"/>
    <x v="1"/>
  </r>
  <r>
    <s v="MSCAN"/>
    <n v="54"/>
    <d v="2024-02-21T00:00:00"/>
    <d v="2024-02-06T10:00:00"/>
    <n v="85.19"/>
    <s v="Adjustment/Write-off"/>
    <s v="UNITEDHEALTHCARE PLAN OF THE RIVER VALLEY INC - CO,45"/>
    <n v="92507"/>
    <x v="1"/>
    <s v="No"/>
    <s v="5445328.4166666667Kelli Cruthirds"/>
    <x v="0"/>
  </r>
  <r>
    <s v="MSCAN"/>
    <n v="54"/>
    <d v="2024-02-21T00:00:00"/>
    <d v="2024-02-08T09:30:00"/>
    <n v="64.81"/>
    <s v="EFT"/>
    <s v="UNITEDHEALTHCARE PLAN OF THE RIVER VALLEY INC - payment"/>
    <n v="92507"/>
    <x v="1"/>
    <s v="No"/>
    <s v="5445330.3958333333Kelli Cruthirds"/>
    <x v="1"/>
  </r>
  <r>
    <s v="MSCAN"/>
    <n v="54"/>
    <d v="2024-02-21T00:00:00"/>
    <d v="2024-02-08T09:30:00"/>
    <n v="85.19"/>
    <s v="Adjustment/Write-off"/>
    <s v="UNITEDHEALTHCARE PLAN OF THE RIVER VALLEY INC - CO,45"/>
    <n v="92507"/>
    <x v="1"/>
    <s v="No"/>
    <s v="5445330.3958333333Kelli Cruthirds"/>
    <x v="0"/>
  </r>
  <r>
    <s v="MSCAN"/>
    <n v="55"/>
    <d v="2024-02-13T00:00:00"/>
    <d v="2024-02-01T10:00:00"/>
    <n v="85.19"/>
    <s v="Adjustment/Write-off"/>
    <s v="UNITEDHEALTHCARE PLAN OF THE RIVER VALLEY INC - CO,45"/>
    <n v="92507"/>
    <x v="1"/>
    <s v="No"/>
    <s v="5545323.4166666667Kelli Cruthirds"/>
    <x v="0"/>
  </r>
  <r>
    <s v="MSCAN"/>
    <n v="55"/>
    <d v="2024-02-13T00:00:00"/>
    <d v="2024-02-01T10:00:00"/>
    <n v="64.81"/>
    <s v="EFT"/>
    <s v="UNITEDHEALTHCARE PLAN OF THE RIVER VALLEY INC - payment"/>
    <n v="92507"/>
    <x v="1"/>
    <s v="No"/>
    <s v="5545323.4166666667Kelli Cruthirds"/>
    <x v="1"/>
  </r>
  <r>
    <s v="MSCAN"/>
    <n v="55"/>
    <d v="2024-02-23T00:00:00"/>
    <d v="2024-02-13T10:00:00"/>
    <n v="85.19"/>
    <s v="Adjustment/Write-off"/>
    <s v="UNITEDHEALTHCARE PLAN OF THE RIVER VALLEY INC - CO,45"/>
    <n v="92507"/>
    <x v="9"/>
    <s v="No"/>
    <s v="5545335.4166666667Victoria Miley"/>
    <x v="0"/>
  </r>
  <r>
    <s v="MSCAN"/>
    <n v="55"/>
    <d v="2024-02-23T00:00:00"/>
    <d v="2024-02-13T10:00:00"/>
    <n v="64.81"/>
    <s v="EFT"/>
    <s v="UNITEDHEALTHCARE PLAN OF THE RIVER VALLEY INC - payment"/>
    <n v="92507"/>
    <x v="9"/>
    <s v="No"/>
    <s v="5545335.4166666667Victoria Miley"/>
    <x v="1"/>
  </r>
  <r>
    <s v="MSCAN"/>
    <n v="55"/>
    <d v="2024-02-27T00:00:00"/>
    <d v="2024-02-13T10:30:00"/>
    <n v="56.78"/>
    <s v="EFT"/>
    <s v="UNITEDHEALTHCARE PLAN OF THE RIVER VALLEY INC - payment"/>
    <n v="97112"/>
    <x v="11"/>
    <s v="No"/>
    <s v="5545335.4375Carolyn Simpson"/>
    <x v="1"/>
  </r>
  <r>
    <s v="MSCAN"/>
    <n v="55"/>
    <d v="2024-02-27T00:00:00"/>
    <d v="2024-02-13T10:30:00"/>
    <n v="93.22"/>
    <s v="Adjustment/Write-off"/>
    <s v="UNITEDHEALTHCARE PLAN OF THE RIVER VALLEY INC - CO,45"/>
    <n v="97112"/>
    <x v="11"/>
    <s v="No"/>
    <s v="5545335.4375Carolyn Simpson"/>
    <x v="0"/>
  </r>
  <r>
    <s v="MSCAN"/>
    <n v="55"/>
    <d v="2024-02-26T00:00:00"/>
    <d v="2024-02-15T10:00:00"/>
    <n v="64.81"/>
    <s v="EFT"/>
    <s v="UNITEDHEALTHCARE PLAN OF THE RIVER VALLEY INC - payment"/>
    <n v="92507"/>
    <x v="9"/>
    <s v="No"/>
    <s v="5545337.4166666667Victoria Miley"/>
    <x v="1"/>
  </r>
  <r>
    <s v="MSCAN"/>
    <n v="55"/>
    <d v="2024-02-26T00:00:00"/>
    <d v="2024-02-15T10:00:00"/>
    <n v="85.19"/>
    <s v="Adjustment/Write-off"/>
    <s v="UNITEDHEALTHCARE PLAN OF THE RIVER VALLEY INC - CO,45"/>
    <n v="92507"/>
    <x v="9"/>
    <s v="No"/>
    <s v="5545337.4166666667Victoria Miley"/>
    <x v="0"/>
  </r>
  <r>
    <s v="MSCAN"/>
    <n v="55"/>
    <d v="2024-02-20T00:00:00"/>
    <d v="2024-02-06T10:00:00"/>
    <n v="85.19"/>
    <s v="Adjustment/Write-off"/>
    <s v="UNITEDHEALTHCARE PLAN OF THE RIVER VALLEY INC - CO,45"/>
    <n v="92507"/>
    <x v="13"/>
    <s v="No"/>
    <s v="5545328.4166666667D'Anna Pullen"/>
    <x v="0"/>
  </r>
  <r>
    <s v="MSCAN"/>
    <n v="55"/>
    <d v="2024-02-20T00:00:00"/>
    <d v="2024-02-06T10:00:00"/>
    <n v="64.81"/>
    <s v="EFT"/>
    <s v="UNITEDHEALTHCARE PLAN OF THE RIVER VALLEY INC - payment"/>
    <n v="92507"/>
    <x v="13"/>
    <s v="No"/>
    <s v="5545328.4166666667D'Anna Pullen"/>
    <x v="1"/>
  </r>
  <r>
    <s v="MSCAN"/>
    <n v="55"/>
    <d v="2024-02-21T00:00:00"/>
    <d v="2024-02-08T09:30:00"/>
    <n v="64.81"/>
    <s v="EFT"/>
    <s v="UNITEDHEALTHCARE PLAN OF THE RIVER VALLEY INC - payment"/>
    <n v="92507"/>
    <x v="1"/>
    <s v="No"/>
    <s v="5545330.3958333333Kelli Cruthirds"/>
    <x v="1"/>
  </r>
  <r>
    <s v="MSCAN"/>
    <n v="55"/>
    <d v="2024-02-21T00:00:00"/>
    <d v="2024-02-08T09:30:00"/>
    <n v="85.19"/>
    <s v="Adjustment/Write-off"/>
    <s v="UNITEDHEALTHCARE PLAN OF THE RIVER VALLEY INC - CO,45"/>
    <n v="92507"/>
    <x v="1"/>
    <s v="No"/>
    <s v="5545330.3958333333Kelli Cruthirds"/>
    <x v="0"/>
  </r>
  <r>
    <s v="MSCAN"/>
    <n v="56"/>
    <d v="2024-02-26T00:00:00"/>
    <d v="2024-02-14T13:30:00"/>
    <n v="64.81"/>
    <s v="EFT"/>
    <s v="UNITEDHEALTHCARE PLAN OF THE RIVER VALLEY INC - payment"/>
    <n v="92507"/>
    <x v="13"/>
    <s v="No"/>
    <s v="5645336.5625D'Anna Pullen"/>
    <x v="1"/>
  </r>
  <r>
    <s v="MSCAN"/>
    <n v="56"/>
    <d v="2024-02-26T00:00:00"/>
    <d v="2024-02-14T13:30:00"/>
    <n v="85.19"/>
    <s v="Adjustment/Write-off"/>
    <s v="UNITEDHEALTHCARE PLAN OF THE RIVER VALLEY INC - CO,45"/>
    <n v="92507"/>
    <x v="13"/>
    <s v="No"/>
    <s v="5645336.5625D'Anna Pullen"/>
    <x v="0"/>
  </r>
  <r>
    <s v="MSCAN"/>
    <n v="56"/>
    <d v="2024-02-20T00:00:00"/>
    <d v="2024-02-06T14:00:00"/>
    <n v="85.19"/>
    <s v="Adjustment/Write-off"/>
    <s v="UNITEDHEALTHCARE PLAN OF THE RIVER VALLEY INC - CO,45"/>
    <n v="92507"/>
    <x v="13"/>
    <s v="No"/>
    <s v="5645328.5833333333D'Anna Pullen"/>
    <x v="0"/>
  </r>
  <r>
    <s v="MSCAN"/>
    <n v="56"/>
    <d v="2024-02-20T00:00:00"/>
    <d v="2024-02-06T14:00:00"/>
    <n v="64.81"/>
    <s v="EFT"/>
    <s v="UNITEDHEALTHCARE PLAN OF THE RIVER VALLEY INC - payment"/>
    <n v="92507"/>
    <x v="13"/>
    <s v="No"/>
    <s v="5645328.5833333333D'Anna Pullen"/>
    <x v="1"/>
  </r>
  <r>
    <s v="MSCAN"/>
    <n v="56"/>
    <d v="2024-02-20T00:00:00"/>
    <d v="2024-02-07T13:30:00"/>
    <n v="85.19"/>
    <s v="Adjustment/Write-off"/>
    <s v="UNITEDHEALTHCARE PLAN OF THE RIVER VALLEY INC - CO,45"/>
    <n v="92507"/>
    <x v="9"/>
    <s v="No"/>
    <s v="5645329.5625Victoria Miley"/>
    <x v="0"/>
  </r>
  <r>
    <s v="MSCAN"/>
    <n v="56"/>
    <d v="2024-02-20T00:00:00"/>
    <d v="2024-02-07T13:30:00"/>
    <n v="64.81"/>
    <s v="EFT"/>
    <s v="UNITEDHEALTHCARE PLAN OF THE RIVER VALLEY INC - payment"/>
    <n v="92507"/>
    <x v="9"/>
    <s v="No"/>
    <s v="5645329.5625Victoria Miley"/>
    <x v="1"/>
  </r>
  <r>
    <s v="MSCAN"/>
    <n v="57"/>
    <d v="2024-02-23T00:00:00"/>
    <d v="2024-02-13T14:30:00"/>
    <n v="85.19"/>
    <s v="Adjustment/Write-off"/>
    <s v="UNITEDHEALTHCARE PLAN OF THE RIVER VALLEY INC - CO,45"/>
    <n v="92507"/>
    <x v="13"/>
    <s v="No"/>
    <s v="5745335.6041666667D'Anna Pullen"/>
    <x v="0"/>
  </r>
  <r>
    <s v="MSCAN"/>
    <n v="57"/>
    <d v="2024-02-23T00:00:00"/>
    <d v="2024-02-13T14:30:00"/>
    <n v="64.81"/>
    <s v="EFT"/>
    <s v="UNITEDHEALTHCARE PLAN OF THE RIVER VALLEY INC - payment"/>
    <n v="92507"/>
    <x v="13"/>
    <s v="No"/>
    <s v="5745335.6041666667D'Anna Pullen"/>
    <x v="1"/>
  </r>
  <r>
    <s v="MSCAN"/>
    <n v="57"/>
    <d v="2024-02-26T00:00:00"/>
    <d v="2024-02-14T13:00:00"/>
    <n v="85.19"/>
    <s v="Adjustment/Write-off"/>
    <s v="UNITEDHEALTHCARE PLAN OF THE RIVER VALLEY INC - CO,45"/>
    <n v="92507"/>
    <x v="9"/>
    <s v="No"/>
    <s v="5745336.5416666667Victoria Miley"/>
    <x v="0"/>
  </r>
  <r>
    <s v="MSCAN"/>
    <n v="57"/>
    <d v="2024-02-26T00:00:00"/>
    <d v="2024-02-14T13:00:00"/>
    <n v="64.81"/>
    <s v="EFT"/>
    <s v="UNITEDHEALTHCARE PLAN OF THE RIVER VALLEY INC - payment"/>
    <n v="92507"/>
    <x v="9"/>
    <s v="No"/>
    <s v="5745336.5416666667Victoria Miley"/>
    <x v="1"/>
  </r>
  <r>
    <s v="MSCAN"/>
    <n v="57"/>
    <d v="2024-02-20T00:00:00"/>
    <d v="2024-02-06T14:30:00"/>
    <n v="64.81"/>
    <s v="EFT"/>
    <s v="UNITEDHEALTHCARE PLAN OF THE RIVER VALLEY INC - payment"/>
    <n v="92507"/>
    <x v="13"/>
    <s v="No"/>
    <s v="5745328.6041666667D'Anna Pullen"/>
    <x v="1"/>
  </r>
  <r>
    <s v="MSCAN"/>
    <n v="57"/>
    <d v="2024-02-20T00:00:00"/>
    <d v="2024-02-06T14:30:00"/>
    <n v="85.19"/>
    <s v="Adjustment/Write-off"/>
    <s v="UNITEDHEALTHCARE PLAN OF THE RIVER VALLEY INC - CO,45"/>
    <n v="92507"/>
    <x v="13"/>
    <s v="No"/>
    <s v="5745328.6041666667D'Anna Pullen"/>
    <x v="0"/>
  </r>
  <r>
    <s v="MSCAN"/>
    <n v="57"/>
    <d v="2024-02-20T00:00:00"/>
    <d v="2024-02-07T13:00:00"/>
    <n v="64.81"/>
    <s v="EFT"/>
    <s v="UNITEDHEALTHCARE PLAN OF THE RIVER VALLEY INC - payment"/>
    <n v="92507"/>
    <x v="9"/>
    <s v="No"/>
    <s v="5745329.5416666667Victoria Miley"/>
    <x v="1"/>
  </r>
  <r>
    <s v="MSCAN"/>
    <n v="57"/>
    <d v="2024-02-20T00:00:00"/>
    <d v="2024-02-07T13:00:00"/>
    <n v="85.19"/>
    <s v="Adjustment/Write-off"/>
    <s v="UNITEDHEALTHCARE PLAN OF THE RIVER VALLEY INC - CO,45"/>
    <n v="92507"/>
    <x v="9"/>
    <s v="No"/>
    <s v="5745329.5416666667Victoria Miley"/>
    <x v="0"/>
  </r>
  <r>
    <s v="MSCAN"/>
    <n v="58"/>
    <d v="2024-02-23T00:00:00"/>
    <d v="2024-02-14T08:00:00"/>
    <n v="64.81"/>
    <s v="EFT"/>
    <s v="UNITEDHEALTHCARE PLAN OF THE RIVER VALLEY INC - payment"/>
    <n v="92507"/>
    <x v="9"/>
    <s v="No"/>
    <s v="5845336.3333333333Victoria Miley"/>
    <x v="1"/>
  </r>
  <r>
    <s v="MSCAN"/>
    <n v="58"/>
    <d v="2024-02-23T00:00:00"/>
    <d v="2024-02-14T08:00:00"/>
    <n v="85.19"/>
    <s v="Adjustment/Write-off"/>
    <s v="UNITEDHEALTHCARE PLAN OF THE RIVER VALLEY INC - CO,45"/>
    <n v="92507"/>
    <x v="9"/>
    <s v="No"/>
    <s v="5845336.3333333333Victoria Miley"/>
    <x v="0"/>
  </r>
  <r>
    <s v="MSCAN"/>
    <n v="58"/>
    <d v="2024-02-27T00:00:00"/>
    <d v="2024-02-15T08:00:00"/>
    <n v="85.19"/>
    <s v="Adjustment/Write-off"/>
    <s v="UNITEDHEALTHCARE PLAN OF THE RIVER VALLEY INC - CO,45"/>
    <n v="92507"/>
    <x v="1"/>
    <s v="No"/>
    <s v="5845337.3333333333Kelli Cruthirds"/>
    <x v="0"/>
  </r>
  <r>
    <s v="MSCAN"/>
    <n v="58"/>
    <d v="2024-02-27T00:00:00"/>
    <d v="2024-02-15T08:00:00"/>
    <n v="64.81"/>
    <s v="EFT"/>
    <s v="UNITEDHEALTHCARE PLAN OF THE RIVER VALLEY INC - payment"/>
    <n v="92507"/>
    <x v="1"/>
    <s v="No"/>
    <s v="5845337.3333333333Kelli Cruthirds"/>
    <x v="1"/>
  </r>
  <r>
    <s v="MSCAN"/>
    <n v="58"/>
    <d v="2024-02-20T00:00:00"/>
    <d v="2024-02-07T08:30:00"/>
    <n v="64.81"/>
    <s v="EFT"/>
    <s v="UNITEDHEALTHCARE PLAN OF THE RIVER VALLEY INC - payment"/>
    <n v="92507"/>
    <x v="13"/>
    <s v="No"/>
    <s v="5845329.3541666667D'Anna Pullen"/>
    <x v="1"/>
  </r>
  <r>
    <s v="MSCAN"/>
    <n v="58"/>
    <d v="2024-02-20T00:00:00"/>
    <d v="2024-02-07T08:30:00"/>
    <n v="85.19"/>
    <s v="Adjustment/Write-off"/>
    <s v="UNITEDHEALTHCARE PLAN OF THE RIVER VALLEY INC - CO,45"/>
    <n v="92507"/>
    <x v="13"/>
    <s v="No"/>
    <s v="5845329.3541666667D'Anna Pullen"/>
    <x v="0"/>
  </r>
  <r>
    <s v="MSCAN"/>
    <n v="58"/>
    <d v="2024-02-21T00:00:00"/>
    <d v="2024-02-08T08:00:00"/>
    <n v="64.81"/>
    <s v="EFT"/>
    <s v="UNITEDHEALTHCARE PLAN OF THE RIVER VALLEY INC - payment"/>
    <n v="92507"/>
    <x v="1"/>
    <s v="No"/>
    <s v="5845330.3333333333Kelli Cruthirds"/>
    <x v="1"/>
  </r>
  <r>
    <s v="MSCAN"/>
    <n v="58"/>
    <d v="2024-02-21T00:00:00"/>
    <d v="2024-02-08T08:00:00"/>
    <n v="85.19"/>
    <s v="Adjustment/Write-off"/>
    <s v="UNITEDHEALTHCARE PLAN OF THE RIVER VALLEY INC - CO,45"/>
    <n v="92507"/>
    <x v="1"/>
    <s v="No"/>
    <s v="5845330.3333333333Kelli Cruthirds"/>
    <x v="0"/>
  </r>
  <r>
    <s v="Patient"/>
    <n v="1"/>
    <d v="2024-02-29T10:19:00"/>
    <d v="2024-02-29T10:00:00"/>
    <n v="10"/>
    <s v="Cash"/>
    <n v="10"/>
    <m/>
    <x v="0"/>
    <s v="No"/>
    <s v="145351.4166666667Kelsea Rodriguez"/>
    <x v="1"/>
  </r>
  <r>
    <s v="Magnolia"/>
    <n v="59"/>
    <d v="2024-02-09T00:00:00"/>
    <d v="2024-02-01T11:00:00"/>
    <n v="85.19"/>
    <s v="Adjustment/Write-off"/>
    <s v="MAGNOLIA HEALTH PLAN INC. - CO,45"/>
    <n v="92507"/>
    <x v="1"/>
    <s v="No"/>
    <s v="5945323.4583333333Kelli Cruthirds"/>
    <x v="0"/>
  </r>
  <r>
    <s v="Magnolia"/>
    <n v="59"/>
    <d v="2024-02-09T00:00:00"/>
    <d v="2024-02-01T11:00:00"/>
    <n v="64.81"/>
    <s v="EFT"/>
    <s v="MAGNOLIA HEALTH PLAN INC. - payment"/>
    <n v="92507"/>
    <x v="1"/>
    <s v="No"/>
    <s v="5945323.4583333333Kelli Cruthirds"/>
    <x v="1"/>
  </r>
  <r>
    <s v="Magnolia"/>
    <n v="59"/>
    <d v="2024-02-16T00:00:00"/>
    <d v="2024-02-06T11:00:00"/>
    <n v="64.81"/>
    <s v="EFT"/>
    <s v="MAGNOLIA HEALTH PLAN INC. - payment"/>
    <n v="92507"/>
    <x v="13"/>
    <s v="No"/>
    <s v="5945328.4583333333D'Anna Pullen"/>
    <x v="1"/>
  </r>
  <r>
    <s v="Magnolia"/>
    <n v="59"/>
    <d v="2024-02-16T00:00:00"/>
    <d v="2024-02-06T11:00:00"/>
    <n v="85.19"/>
    <s v="Adjustment/Write-off"/>
    <s v="MAGNOLIA HEALTH PLAN INC. - CO,45"/>
    <n v="92507"/>
    <x v="13"/>
    <s v="No"/>
    <s v="5945328.4583333333D'Anna Pullen"/>
    <x v="0"/>
  </r>
  <r>
    <s v="Magnolia"/>
    <n v="59"/>
    <d v="2024-02-23T00:00:00"/>
    <d v="2024-02-06T11:30:00"/>
    <n v="56.78"/>
    <s v="EFT"/>
    <s v="MAGNOLIA HEALTH PLAN INC. - payment"/>
    <n v="97112"/>
    <x v="11"/>
    <s v="No"/>
    <s v="5945328.4791666667Carolyn Simpson"/>
    <x v="1"/>
  </r>
  <r>
    <s v="Magnolia"/>
    <n v="59"/>
    <d v="2024-02-23T00:00:00"/>
    <d v="2024-02-06T11:30:00"/>
    <n v="93.22"/>
    <s v="Adjustment/Write-off"/>
    <s v="MAGNOLIA HEALTH PLAN INC. - CO,45"/>
    <n v="97112"/>
    <x v="11"/>
    <s v="No"/>
    <s v="5945328.4791666667Carolyn Simpson"/>
    <x v="0"/>
  </r>
  <r>
    <s v="Magnolia"/>
    <n v="59"/>
    <d v="2024-02-23T00:00:00"/>
    <d v="2024-02-08T11:00:00"/>
    <n v="56.78"/>
    <s v="EFT"/>
    <s v="MAGNOLIA HEALTH PLAN INC. - payment"/>
    <n v="97112"/>
    <x v="11"/>
    <s v="No"/>
    <s v="5945330.4583333333Carolyn Simpson"/>
    <x v="1"/>
  </r>
  <r>
    <s v="Magnolia"/>
    <n v="59"/>
    <d v="2024-02-23T00:00:00"/>
    <d v="2024-02-08T11:00:00"/>
    <n v="93.22"/>
    <s v="Adjustment/Write-off"/>
    <s v="MAGNOLIA HEALTH PLAN INC. - CO,45"/>
    <n v="97112"/>
    <x v="11"/>
    <s v="No"/>
    <s v="5945330.4583333333Carolyn Simpson"/>
    <x v="0"/>
  </r>
  <r>
    <s v="Magnolia"/>
    <n v="59"/>
    <d v="2024-02-16T00:00:00"/>
    <d v="2024-02-08T11:30:00"/>
    <n v="64.81"/>
    <s v="EFT"/>
    <s v="MAGNOLIA HEALTH PLAN INC. - payment"/>
    <n v="92507"/>
    <x v="9"/>
    <s v="No"/>
    <s v="5945330.4791666667Victoria Miley"/>
    <x v="1"/>
  </r>
  <r>
    <s v="Magnolia"/>
    <n v="59"/>
    <d v="2024-02-16T00:00:00"/>
    <d v="2024-02-08T11:30:00"/>
    <n v="85.19"/>
    <s v="Adjustment/Write-off"/>
    <s v="MAGNOLIA HEALTH PLAN INC. - CO,45"/>
    <n v="92507"/>
    <x v="9"/>
    <s v="No"/>
    <s v="5945330.4791666667Victoria Miley"/>
    <x v="0"/>
  </r>
  <r>
    <s v="HumanaG"/>
    <n v="60"/>
    <d v="2024-02-26T00:00:00"/>
    <d v="2024-02-15T16:00:00"/>
    <n v="47.13"/>
    <s v="Adjustment/Write-off"/>
    <s v="HUMANA INC. - CO,45"/>
    <n v="97530"/>
    <x v="10"/>
    <s v="No"/>
    <s v="6045337.6666666667Katherine Tyree"/>
    <x v="0"/>
  </r>
  <r>
    <s v="HumanaG"/>
    <n v="60"/>
    <d v="2024-02-26T00:00:00"/>
    <d v="2024-02-15T16:00:00"/>
    <n v="0.41"/>
    <s v="Adjustment/Write-off"/>
    <s v="HUMANA INC. - CO,253"/>
    <n v="97530"/>
    <x v="10"/>
    <s v="No"/>
    <s v="6045337.6666666667Katherine Tyree"/>
    <x v="0"/>
  </r>
  <r>
    <s v="HumanaG"/>
    <n v="60"/>
    <d v="2024-02-26T00:00:00"/>
    <d v="2024-02-15T16:00:00"/>
    <n v="20.190000000000001"/>
    <s v="EFT"/>
    <s v="HUMANA INC. - payment"/>
    <n v="97530"/>
    <x v="10"/>
    <s v="No"/>
    <s v="6045337.6666666667Katherine Tyree"/>
    <x v="1"/>
  </r>
  <r>
    <s v="HumanaG"/>
    <n v="60"/>
    <d v="2024-02-26T00:00:00"/>
    <d v="2024-02-15T16:00:00"/>
    <n v="57.27"/>
    <s v="Adjustment/Write-off"/>
    <s v="HUMANA INC. - CO,59"/>
    <n v="97110"/>
    <x v="10"/>
    <s v="No"/>
    <s v="6045337.6666666667Katherine Tyree"/>
    <x v="0"/>
  </r>
  <r>
    <s v="HumanaG"/>
    <n v="60"/>
    <d v="2024-02-26T00:00:00"/>
    <d v="2024-02-15T16:00:00"/>
    <n v="47.88"/>
    <s v="Adjustment/Write-off"/>
    <s v="HUMANA INC. - CO,59"/>
    <n v="97016"/>
    <x v="10"/>
    <s v="No"/>
    <s v="6045337.6666666667Katherine Tyree"/>
    <x v="0"/>
  </r>
  <r>
    <s v="HumanaG"/>
    <n v="60"/>
    <d v="2024-02-26T00:00:00"/>
    <d v="2024-02-15T16:00:00"/>
    <n v="0.14000000000000001"/>
    <s v="Adjustment/Write-off"/>
    <s v="HUMANA INC. - CO,253"/>
    <n v="97016"/>
    <x v="10"/>
    <s v="No"/>
    <s v="6045337.6666666667Katherine Tyree"/>
    <x v="0"/>
  </r>
  <r>
    <s v="HumanaG"/>
    <n v="60"/>
    <d v="2024-02-26T00:00:00"/>
    <d v="2024-02-15T16:00:00"/>
    <n v="6.98"/>
    <s v="EFT"/>
    <s v="HUMANA INC. - payment"/>
    <n v="97016"/>
    <x v="10"/>
    <s v="No"/>
    <s v="6045337.6666666667Katherine Tyree"/>
    <x v="1"/>
  </r>
  <r>
    <s v="HumanaG"/>
    <n v="60"/>
    <d v="2024-02-14T00:00:00"/>
    <d v="2024-02-02T12:00:00"/>
    <n v="57.27"/>
    <s v="Adjustment/Write-off"/>
    <s v="HUMANA INC. - CO,59"/>
    <n v="97110"/>
    <x v="6"/>
    <s v="No"/>
    <s v="6045324.5Christian Litz"/>
    <x v="0"/>
  </r>
  <r>
    <s v="HumanaG"/>
    <n v="60"/>
    <d v="2024-02-14T00:00:00"/>
    <d v="2024-02-02T12:00:00"/>
    <n v="109.88"/>
    <s v="Adjustment/Write-off"/>
    <s v="HUMANA INC. - CO,59"/>
    <n v="97112"/>
    <x v="6"/>
    <s v="No"/>
    <s v="6045324.5Christian Litz"/>
    <x v="0"/>
  </r>
  <r>
    <s v="HumanaG"/>
    <n v="60"/>
    <d v="2024-02-14T00:00:00"/>
    <d v="2024-02-02T12:00:00"/>
    <n v="51.58"/>
    <s v="EFT"/>
    <s v="HUMANA INC. - payment"/>
    <n v="97161"/>
    <x v="6"/>
    <s v="No"/>
    <s v="6045324.5Christian Litz"/>
    <x v="1"/>
  </r>
  <r>
    <s v="HumanaG"/>
    <n v="60"/>
    <d v="2024-02-14T00:00:00"/>
    <d v="2024-02-02T12:00:00"/>
    <n v="0.8"/>
    <s v="Adjustment/Write-off"/>
    <s v="HUMANA INC. - CO,253"/>
    <n v="97112"/>
    <x v="6"/>
    <s v="No"/>
    <s v="6045324.5Christian Litz"/>
    <x v="0"/>
  </r>
  <r>
    <s v="HumanaG"/>
    <n v="60"/>
    <d v="2024-02-14T00:00:00"/>
    <d v="2024-02-02T12:00:00"/>
    <n v="39.32"/>
    <s v="EFT"/>
    <s v="HUMANA INC. - payment"/>
    <n v="97112"/>
    <x v="6"/>
    <s v="No"/>
    <s v="6045324.5Christian Litz"/>
    <x v="1"/>
  </r>
  <r>
    <s v="HumanaG"/>
    <n v="60"/>
    <d v="2024-02-14T00:00:00"/>
    <d v="2024-02-02T12:00:00"/>
    <n v="0.35"/>
    <s v="Adjustment/Write-off"/>
    <s v="HUMANA INC. - CO,253"/>
    <n v="97110"/>
    <x v="6"/>
    <s v="No"/>
    <s v="6045324.5Christian Litz"/>
    <x v="0"/>
  </r>
  <r>
    <s v="HumanaG"/>
    <n v="60"/>
    <d v="2024-02-14T00:00:00"/>
    <d v="2024-02-02T12:00:00"/>
    <n v="17.38"/>
    <s v="EFT"/>
    <s v="HUMANA INC. - payment"/>
    <n v="97110"/>
    <x v="6"/>
    <s v="No"/>
    <s v="6045324.5Christian Litz"/>
    <x v="1"/>
  </r>
  <r>
    <s v="HumanaG"/>
    <n v="60"/>
    <d v="2024-02-14T00:00:00"/>
    <d v="2024-02-02T12:00:00"/>
    <n v="72.37"/>
    <s v="Adjustment/Write-off"/>
    <s v="HUMANA INC. - CO,45"/>
    <n v="97161"/>
    <x v="6"/>
    <s v="No"/>
    <s v="6045324.5Christian Litz"/>
    <x v="0"/>
  </r>
  <r>
    <s v="HumanaG"/>
    <n v="60"/>
    <d v="2024-02-14T00:00:00"/>
    <d v="2024-02-02T12:00:00"/>
    <n v="1.05"/>
    <s v="Adjustment/Write-off"/>
    <s v="HUMANA INC. - CO,253"/>
    <n v="97161"/>
    <x v="6"/>
    <s v="No"/>
    <s v="6045324.5Christian Litz"/>
    <x v="0"/>
  </r>
  <r>
    <s v="HumanaG"/>
    <n v="60"/>
    <d v="2024-02-22T00:00:00"/>
    <d v="2024-02-06T16:00:00"/>
    <n v="16.239999999999998"/>
    <s v="EFT"/>
    <s v="HUMANA INC. - payment"/>
    <n v="97140"/>
    <x v="8"/>
    <s v="No"/>
    <s v="6045328.6666666667Robert Crochet"/>
    <x v="1"/>
  </r>
  <r>
    <s v="HumanaG"/>
    <n v="60"/>
    <d v="2024-02-22T00:00:00"/>
    <d v="2024-02-06T16:00:00"/>
    <n v="166.85"/>
    <s v="Adjustment/Write-off"/>
    <s v="HUMANA INC. - CO,59"/>
    <n v="97110"/>
    <x v="8"/>
    <s v="No"/>
    <s v="6045328.6666666667Robert Crochet"/>
    <x v="0"/>
  </r>
  <r>
    <s v="HumanaG"/>
    <n v="60"/>
    <d v="2024-02-22T00:00:00"/>
    <d v="2024-02-06T16:00:00"/>
    <n v="0.66"/>
    <s v="Adjustment/Write-off"/>
    <s v="HUMANA INC. - CO,253"/>
    <n v="97110"/>
    <x v="8"/>
    <s v="No"/>
    <s v="6045328.6666666667Robert Crochet"/>
    <x v="0"/>
  </r>
  <r>
    <s v="HumanaG"/>
    <n v="60"/>
    <d v="2024-02-22T00:00:00"/>
    <d v="2024-02-06T16:00:00"/>
    <n v="32.49"/>
    <s v="EFT"/>
    <s v="HUMANA INC. - payment"/>
    <n v="97110"/>
    <x v="8"/>
    <s v="No"/>
    <s v="6045328.6666666667Robert Crochet"/>
    <x v="1"/>
  </r>
  <r>
    <s v="HumanaG"/>
    <n v="60"/>
    <d v="2024-02-22T00:00:00"/>
    <d v="2024-02-06T16:00:00"/>
    <n v="0.33"/>
    <s v="Adjustment/Write-off"/>
    <s v="HUMANA INC. - CO,253"/>
    <n v="97140"/>
    <x v="8"/>
    <s v="No"/>
    <s v="6045328.6666666667Robert Crochet"/>
    <x v="0"/>
  </r>
  <r>
    <s v="HumanaG"/>
    <n v="60"/>
    <d v="2024-02-22T00:00:00"/>
    <d v="2024-02-06T16:00:00"/>
    <n v="58.43"/>
    <s v="Adjustment/Write-off"/>
    <s v="HUMANA INC. - CO,59"/>
    <n v="97140"/>
    <x v="8"/>
    <s v="No"/>
    <s v="6045328.6666666667Robert Crochet"/>
    <x v="0"/>
  </r>
  <r>
    <s v="HumanaG"/>
    <n v="60"/>
    <d v="2024-02-21T00:00:00"/>
    <d v="2024-02-07T16:00:00"/>
    <n v="15.12"/>
    <s v="EFT"/>
    <s v="HUMANA INC. - payment"/>
    <n v="97110"/>
    <x v="10"/>
    <s v="No"/>
    <s v="6045329.6666666667Katherine Tyree"/>
    <x v="1"/>
  </r>
  <r>
    <s v="HumanaG"/>
    <n v="60"/>
    <d v="2024-02-21T00:00:00"/>
    <d v="2024-02-07T16:00:00"/>
    <n v="0.31"/>
    <s v="Adjustment/Write-off"/>
    <s v="HUMANA INC. - CO,253"/>
    <n v="97110"/>
    <x v="10"/>
    <s v="No"/>
    <s v="6045329.6666666667Katherine Tyree"/>
    <x v="0"/>
  </r>
  <r>
    <s v="HumanaG"/>
    <n v="60"/>
    <d v="2024-02-21T00:00:00"/>
    <d v="2024-02-07T16:00:00"/>
    <n v="109.57"/>
    <s v="Adjustment/Write-off"/>
    <s v="HUMANA INC. - CO,59"/>
    <n v="97110"/>
    <x v="10"/>
    <s v="No"/>
    <s v="6045329.6666666667Katherine Tyree"/>
    <x v="0"/>
  </r>
  <r>
    <s v="HumanaG"/>
    <n v="60"/>
    <d v="2024-02-21T00:00:00"/>
    <d v="2024-02-07T16:00:00"/>
    <n v="6.98"/>
    <s v="EFT"/>
    <s v="HUMANA INC. - payment"/>
    <n v="97016"/>
    <x v="10"/>
    <s v="No"/>
    <s v="6045329.6666666667Katherine Tyree"/>
    <x v="1"/>
  </r>
  <r>
    <s v="HumanaG"/>
    <n v="60"/>
    <d v="2024-02-21T00:00:00"/>
    <d v="2024-02-07T16:00:00"/>
    <n v="0.14000000000000001"/>
    <s v="Adjustment/Write-off"/>
    <s v="HUMANA INC. - CO,253"/>
    <n v="97016"/>
    <x v="10"/>
    <s v="No"/>
    <s v="6045329.6666666667Katherine Tyree"/>
    <x v="0"/>
  </r>
  <r>
    <s v="HumanaG"/>
    <n v="60"/>
    <d v="2024-02-21T00:00:00"/>
    <d v="2024-02-07T16:00:00"/>
    <n v="47.88"/>
    <s v="Adjustment/Write-off"/>
    <s v="HUMANA INC. - CO,59"/>
    <n v="97016"/>
    <x v="10"/>
    <s v="No"/>
    <s v="6045329.6666666667Katherine Tyree"/>
    <x v="0"/>
  </r>
  <r>
    <s v="Patient"/>
    <n v="60"/>
    <d v="2024-02-12T15:50:00"/>
    <d v="2024-02-12T16:00:00"/>
    <n v="25"/>
    <s v="Mastercard"/>
    <s v="rec #nLCL"/>
    <m/>
    <x v="5"/>
    <s v="No"/>
    <s v="6045334.6666666667Jessica Pittman"/>
    <x v="1"/>
  </r>
  <r>
    <s v="Patient"/>
    <n v="60"/>
    <d v="2024-02-14T15:57:00"/>
    <d v="2024-02-14T16:00:00"/>
    <n v="25"/>
    <s v="Mastercard"/>
    <s v="rec#j1En"/>
    <m/>
    <x v="10"/>
    <s v="No"/>
    <s v="6045336.6666666667Katherine Tyree"/>
    <x v="1"/>
  </r>
  <r>
    <s v="Patient"/>
    <n v="60"/>
    <d v="2024-02-15T17:06:00"/>
    <d v="2024-02-15T16:00:00"/>
    <n v="25"/>
    <s v="Mastercard"/>
    <s v="Rec# 3Bn4"/>
    <m/>
    <x v="10"/>
    <s v="No"/>
    <s v="6045337.6666666667Katherine Tyree"/>
    <x v="1"/>
  </r>
  <r>
    <s v="Patient"/>
    <n v="60"/>
    <d v="2024-02-02T11:51:00"/>
    <d v="2024-02-02T12:00:00"/>
    <n v="25"/>
    <s v="Mastercard"/>
    <s v="Rec# jBok"/>
    <m/>
    <x v="6"/>
    <s v="No"/>
    <s v="6045324.5Christian Litz"/>
    <x v="1"/>
  </r>
  <r>
    <s v="Patient"/>
    <n v="60"/>
    <d v="2024-02-20T15:52:00"/>
    <d v="2024-02-20T16:00:00"/>
    <n v="25"/>
    <s v="Mastercard"/>
    <s v="Rec# TRuL"/>
    <m/>
    <x v="10"/>
    <s v="No"/>
    <s v="6045342.6666666667Katherine Tyree"/>
    <x v="1"/>
  </r>
  <r>
    <s v="Patient"/>
    <n v="60"/>
    <d v="2024-02-21T15:51:00"/>
    <d v="2024-02-21T16:00:00"/>
    <n v="25"/>
    <s v="Mastercard"/>
    <s v="Rec# fhfZ"/>
    <m/>
    <x v="10"/>
    <s v="No"/>
    <s v="6045343.6666666667Katherine Tyree"/>
    <x v="1"/>
  </r>
  <r>
    <s v="Patient"/>
    <n v="60"/>
    <d v="2024-02-23T10:56:00"/>
    <d v="2024-02-23T11:00:00"/>
    <n v="25"/>
    <s v="Mastercard"/>
    <s v="Rec#3L2z"/>
    <m/>
    <x v="7"/>
    <s v="No"/>
    <s v="6045345.4583333333Amber Hickman"/>
    <x v="1"/>
  </r>
  <r>
    <s v="Patient"/>
    <n v="60"/>
    <d v="2024-02-27T15:50:00"/>
    <d v="2024-02-27T16:00:00"/>
    <n v="25"/>
    <s v="Mastercard"/>
    <s v="rec#vlHy"/>
    <m/>
    <x v="8"/>
    <s v="No"/>
    <s v="6045349.6666666667Robert Crochet"/>
    <x v="1"/>
  </r>
  <r>
    <s v="Patient"/>
    <n v="60"/>
    <d v="2024-02-28T15:58:00"/>
    <d v="2024-02-28T16:00:00"/>
    <n v="25"/>
    <s v="Mastercard"/>
    <s v="Rec NGsm"/>
    <m/>
    <x v="10"/>
    <s v="No"/>
    <s v="6045350.6666666667Katherine Tyree"/>
    <x v="1"/>
  </r>
  <r>
    <s v="Patient"/>
    <n v="60"/>
    <d v="2024-02-29T15:56:00"/>
    <d v="2024-02-29T16:00:00"/>
    <n v="25"/>
    <s v="Mastercard"/>
    <s v="Rec# fjGE"/>
    <m/>
    <x v="10"/>
    <s v="No"/>
    <s v="6045351.6666666667Katherine Tyree"/>
    <x v="1"/>
  </r>
  <r>
    <s v="Patient"/>
    <n v="60"/>
    <d v="2024-02-06T15:50:00"/>
    <d v="2024-02-06T16:00:00"/>
    <n v="25"/>
    <s v="Mastercard"/>
    <s v="Rec# 3nwh"/>
    <m/>
    <x v="8"/>
    <s v="No"/>
    <s v="6045328.6666666667Robert Crochet"/>
    <x v="1"/>
  </r>
  <r>
    <s v="Patient"/>
    <n v="60"/>
    <d v="2024-02-07T16:01:00"/>
    <d v="2024-02-07T16:00:00"/>
    <n v="25"/>
    <s v="Mastercard"/>
    <s v="Rec# P9b4"/>
    <m/>
    <x v="10"/>
    <s v="No"/>
    <s v="6045329.6666666667Katherine Tyree"/>
    <x v="1"/>
  </r>
  <r>
    <s v="Magnolia"/>
    <n v="61"/>
    <d v="2024-02-16T00:00:00"/>
    <d v="2024-02-01T16:30:00"/>
    <n v="93.22"/>
    <s v="Adjustment/Write-off"/>
    <s v="MAGNOLIA HEALTH PLAN INC. - CO,45"/>
    <n v="97112"/>
    <x v="11"/>
    <s v="No"/>
    <s v="6145323.6875Carolyn Simpson"/>
    <x v="0"/>
  </r>
  <r>
    <s v="Magnolia"/>
    <n v="61"/>
    <d v="2024-02-16T00:00:00"/>
    <d v="2024-02-01T16:30:00"/>
    <n v="56.78"/>
    <s v="EFT"/>
    <s v="MAGNOLIA HEALTH PLAN INC. - payment"/>
    <n v="97112"/>
    <x v="11"/>
    <s v="No"/>
    <s v="6145323.6875Carolyn Simpson"/>
    <x v="1"/>
  </r>
  <r>
    <s v="Magnolia"/>
    <n v="61"/>
    <d v="2024-02-23T00:00:00"/>
    <d v="2024-02-08T16:00:00"/>
    <n v="56.78"/>
    <s v="EFT"/>
    <s v="MAGNOLIA HEALTH PLAN INC. - payment"/>
    <n v="97112"/>
    <x v="4"/>
    <s v="No"/>
    <s v="6145330.6666666667Heidi Molaison"/>
    <x v="1"/>
  </r>
  <r>
    <s v="Magnolia"/>
    <n v="61"/>
    <d v="2024-02-23T00:00:00"/>
    <d v="2024-02-08T16:00:00"/>
    <n v="93.22"/>
    <s v="Adjustment/Write-off"/>
    <s v="MAGNOLIA HEALTH PLAN INC. - CO,45"/>
    <n v="97112"/>
    <x v="4"/>
    <s v="No"/>
    <s v="6145330.6666666667Heidi Molaison"/>
    <x v="0"/>
  </r>
  <r>
    <s v="BCBSMS"/>
    <n v="62"/>
    <d v="2024-02-22T00:00:00"/>
    <d v="2024-02-12T10:00:00"/>
    <n v="38"/>
    <s v="Adjustment/Write-off"/>
    <s v="BLUE CROSS BLUE SHIELD OF MS - CO,45"/>
    <n v="97140"/>
    <x v="5"/>
    <s v="No"/>
    <s v="6245334.4166666667Jessica Pittman"/>
    <x v="0"/>
  </r>
  <r>
    <s v="BCBSMS"/>
    <n v="62"/>
    <d v="2024-02-22T00:00:00"/>
    <d v="2024-02-12T10:00:00"/>
    <n v="33.299999999999997"/>
    <s v="EFT"/>
    <s v="BLUE CROSS BLUE SHIELD OF MS - payment"/>
    <n v="97140"/>
    <x v="5"/>
    <s v="No"/>
    <s v="6245334.4166666667Jessica Pittman"/>
    <x v="1"/>
  </r>
  <r>
    <s v="BCBSMS"/>
    <n v="62"/>
    <d v="2024-02-22T00:00:00"/>
    <d v="2024-02-12T10:00:00"/>
    <n v="34"/>
    <s v="Adjustment/Write-off"/>
    <s v="BLUE CROSS BLUE SHIELD OF MS - CO,45"/>
    <n v="97112"/>
    <x v="5"/>
    <s v="No"/>
    <s v="6245334.4166666667Jessica Pittman"/>
    <x v="0"/>
  </r>
  <r>
    <s v="BCBSMS"/>
    <n v="62"/>
    <d v="2024-02-22T00:00:00"/>
    <d v="2024-02-12T10:00:00"/>
    <n v="36.9"/>
    <s v="EFT"/>
    <s v="BLUE CROSS BLUE SHIELD OF MS - payment"/>
    <n v="97112"/>
    <x v="5"/>
    <s v="No"/>
    <s v="6245334.4166666667Jessica Pittman"/>
    <x v="1"/>
  </r>
  <r>
    <s v="BCBSMS"/>
    <n v="62"/>
    <d v="2024-02-22T00:00:00"/>
    <d v="2024-02-12T10:00:00"/>
    <n v="35"/>
    <s v="Adjustment/Write-off"/>
    <s v="BLUE CROSS BLUE SHIELD OF MS - CO,45"/>
    <n v="97110"/>
    <x v="5"/>
    <s v="No"/>
    <s v="6245334.4166666667Jessica Pittman"/>
    <x v="0"/>
  </r>
  <r>
    <s v="BCBSMS"/>
    <n v="62"/>
    <d v="2024-02-22T00:00:00"/>
    <d v="2024-02-12T10:00:00"/>
    <n v="36"/>
    <s v="EFT"/>
    <s v="BLUE CROSS BLUE SHIELD OF MS - payment"/>
    <n v="97110"/>
    <x v="5"/>
    <s v="No"/>
    <s v="6245334.4166666667Jessica Pittman"/>
    <x v="1"/>
  </r>
  <r>
    <s v="BCBSMS"/>
    <n v="62"/>
    <d v="2024-02-22T00:00:00"/>
    <d v="2024-02-07T15:00:00"/>
    <n v="35"/>
    <s v="Adjustment/Write-off"/>
    <s v="BLUE CROSS BLUE SHIELD OF MS - CO,45"/>
    <n v="97530"/>
    <x v="10"/>
    <s v="No"/>
    <s v="6245329.625Katherine Tyree"/>
    <x v="0"/>
  </r>
  <r>
    <s v="BCBSMS"/>
    <n v="62"/>
    <d v="2024-02-22T00:00:00"/>
    <d v="2024-02-07T15:00:00"/>
    <n v="9"/>
    <s v="EFT"/>
    <s v="BLUE CROSS BLUE SHIELD OF MS - payment"/>
    <n v="97530"/>
    <x v="10"/>
    <s v="No"/>
    <s v="6245329.625Katherine Tyree"/>
    <x v="1"/>
  </r>
  <r>
    <s v="BCBSMS"/>
    <n v="62"/>
    <d v="2024-02-22T00:00:00"/>
    <d v="2024-02-07T15:00:00"/>
    <n v="70"/>
    <s v="Adjustment/Write-off"/>
    <s v="BLUE CROSS BLUE SHIELD OF MS - CO,45"/>
    <n v="97110"/>
    <x v="10"/>
    <s v="No"/>
    <s v="6245329.625Katherine Tyree"/>
    <x v="0"/>
  </r>
  <r>
    <s v="BCBSMS"/>
    <n v="62"/>
    <d v="2024-02-22T00:00:00"/>
    <d v="2024-02-07T15:00:00"/>
    <n v="85"/>
    <s v="Adjustment/Write-off"/>
    <s v="BLUE CROSS BLUE SHIELD OF MS - CO,45"/>
    <n v="97162"/>
    <x v="10"/>
    <s v="No"/>
    <s v="6245329.625Katherine Tyree"/>
    <x v="0"/>
  </r>
  <r>
    <s v="BCBSMS"/>
    <n v="62"/>
    <d v="2024-02-22T00:00:00"/>
    <d v="2024-02-08T10:00:00"/>
    <n v="38"/>
    <s v="Adjustment/Write-off"/>
    <s v="BLUE CROSS BLUE SHIELD OF MS - CO,45"/>
    <n v="97140"/>
    <x v="8"/>
    <s v="No"/>
    <s v="6245330.4166666667Robert Crochet"/>
    <x v="0"/>
  </r>
  <r>
    <s v="BCBSMS"/>
    <n v="62"/>
    <d v="2024-02-22T00:00:00"/>
    <d v="2024-02-08T10:00:00"/>
    <n v="33.299999999999997"/>
    <s v="EFT"/>
    <s v="BLUE CROSS BLUE SHIELD OF MS - payment"/>
    <n v="97140"/>
    <x v="8"/>
    <s v="No"/>
    <s v="6245330.4166666667Robert Crochet"/>
    <x v="1"/>
  </r>
  <r>
    <s v="BCBSMS"/>
    <n v="62"/>
    <d v="2024-02-22T00:00:00"/>
    <d v="2024-02-08T10:00:00"/>
    <n v="35"/>
    <s v="Adjustment/Write-off"/>
    <s v="BLUE CROSS BLUE SHIELD OF MS - CO,45"/>
    <n v="97530"/>
    <x v="8"/>
    <s v="No"/>
    <s v="6245330.4166666667Robert Crochet"/>
    <x v="0"/>
  </r>
  <r>
    <s v="BCBSMS"/>
    <n v="62"/>
    <d v="2024-02-22T00:00:00"/>
    <d v="2024-02-08T10:00:00"/>
    <n v="36"/>
    <s v="EFT"/>
    <s v="BLUE CROSS BLUE SHIELD OF MS - payment"/>
    <n v="97530"/>
    <x v="8"/>
    <s v="No"/>
    <s v="6245330.4166666667Robert Crochet"/>
    <x v="1"/>
  </r>
  <r>
    <s v="BCBSMS"/>
    <n v="62"/>
    <d v="2024-02-22T00:00:00"/>
    <d v="2024-02-08T10:00:00"/>
    <n v="35"/>
    <s v="Adjustment/Write-off"/>
    <s v="BLUE CROSS BLUE SHIELD OF MS - CO,45"/>
    <n v="97110"/>
    <x v="8"/>
    <s v="No"/>
    <s v="6245330.4166666667Robert Crochet"/>
    <x v="0"/>
  </r>
  <r>
    <s v="BCBSMS"/>
    <n v="62"/>
    <d v="2024-02-22T00:00:00"/>
    <d v="2024-02-08T10:00:00"/>
    <n v="36"/>
    <s v="EFT"/>
    <s v="BLUE CROSS BLUE SHIELD OF MS - payment"/>
    <n v="97110"/>
    <x v="8"/>
    <s v="No"/>
    <s v="6245330.4166666667Robert Crochet"/>
    <x v="1"/>
  </r>
  <r>
    <s v="Patient"/>
    <n v="62"/>
    <d v="2024-02-12T09:59:00"/>
    <d v="2024-02-12T10:00:00"/>
    <n v="11.8"/>
    <s v="Visa"/>
    <s v="rec#RssN"/>
    <m/>
    <x v="5"/>
    <s v="No"/>
    <s v="6245334.4166666667Jessica Pittman"/>
    <x v="1"/>
  </r>
  <r>
    <s v="Patient"/>
    <n v="62"/>
    <d v="2024-02-26T09:55:00"/>
    <d v="2024-02-19T10:00:00"/>
    <n v="1.6"/>
    <s v="Visa"/>
    <s v="Rec# z1cr"/>
    <m/>
    <x v="6"/>
    <s v="No"/>
    <s v="6245341.4166666667Christian Litz"/>
    <x v="1"/>
  </r>
  <r>
    <s v="Patient"/>
    <n v="62"/>
    <d v="2024-02-12T09:59:00"/>
    <d v="2024-02-19T10:00:00"/>
    <n v="3.2"/>
    <s v="Visa"/>
    <s v="rec#RssN"/>
    <m/>
    <x v="6"/>
    <s v="No"/>
    <s v="6245341.4166666667Christian Litz"/>
    <x v="1"/>
  </r>
  <r>
    <s v="Patient"/>
    <n v="62"/>
    <d v="2024-02-19T09:52:00"/>
    <d v="2024-02-19T10:00:00"/>
    <n v="15"/>
    <s v="Visa"/>
    <s v="Rec# 9AfT"/>
    <m/>
    <x v="6"/>
    <s v="No"/>
    <s v="6245341.4166666667Christian Litz"/>
    <x v="1"/>
  </r>
  <r>
    <s v="Patient"/>
    <n v="62"/>
    <d v="2024-02-22T08:53:00"/>
    <d v="2024-02-22T09:00:00"/>
    <n v="15"/>
    <s v="Visa"/>
    <s v="Rec# DD9S"/>
    <m/>
    <x v="6"/>
    <s v="No"/>
    <s v="6245344.375Christian Litz"/>
    <x v="1"/>
  </r>
  <r>
    <s v="Patient"/>
    <n v="62"/>
    <d v="2024-02-26T09:55:00"/>
    <d v="2024-02-22T09:00:00"/>
    <n v="1.3"/>
    <s v="Visa"/>
    <s v="Rec# z1cr"/>
    <m/>
    <x v="6"/>
    <s v="No"/>
    <s v="6245344.375Christian Litz"/>
    <x v="1"/>
  </r>
  <r>
    <s v="Patient"/>
    <n v="62"/>
    <d v="2024-02-26T09:55:00"/>
    <d v="2024-02-26T10:00:00"/>
    <n v="12.1"/>
    <s v="Visa"/>
    <s v="Rec# z1cr"/>
    <m/>
    <x v="10"/>
    <s v="No"/>
    <s v="6245348.4166666667Katherine Tyree"/>
    <x v="1"/>
  </r>
  <r>
    <s v="Patient"/>
    <n v="62"/>
    <d v="2024-02-28T08:59:00"/>
    <d v="2024-02-28T09:00:00"/>
    <n v="15"/>
    <s v="Visa"/>
    <s v="Rec# z7xY"/>
    <m/>
    <x v="6"/>
    <s v="No"/>
    <s v="6245350.375Christian Litz"/>
    <x v="1"/>
  </r>
  <r>
    <s v="Patient"/>
    <n v="62"/>
    <d v="2024-02-08T09:55:00"/>
    <d v="2024-02-28T09:00:00"/>
    <n v="3.3"/>
    <s v="Visa"/>
    <s v="Rec #dWUm"/>
    <m/>
    <x v="6"/>
    <s v="No"/>
    <s v="6245350.375Christian Litz"/>
    <x v="1"/>
  </r>
  <r>
    <s v="Patient"/>
    <n v="62"/>
    <d v="2024-02-07T14:52:00"/>
    <d v="2024-02-07T15:00:00"/>
    <n v="150"/>
    <s v="Visa"/>
    <s v="Rec #rxU9"/>
    <m/>
    <x v="10"/>
    <s v="No"/>
    <s v="6245329.625Katherine Tyree"/>
    <x v="1"/>
  </r>
  <r>
    <s v="Patient"/>
    <n v="62"/>
    <d v="2024-02-08T09:55:00"/>
    <d v="2024-02-08T10:00:00"/>
    <n v="11.7"/>
    <s v="Visa"/>
    <s v="Rec #dWUm"/>
    <m/>
    <x v="8"/>
    <s v="No"/>
    <s v="6245330.4166666667Robert Crochet"/>
    <x v="1"/>
  </r>
  <r>
    <s v="MSCAN"/>
    <n v="63"/>
    <d v="2024-02-23T00:00:00"/>
    <d v="2024-02-09T10:00:00"/>
    <n v="85.19"/>
    <s v="Adjustment/Write-off"/>
    <s v="UNITEDHEALTHCARE PLAN OF THE RIVER VALLEY INC - CO,45"/>
    <n v="92507"/>
    <x v="9"/>
    <s v="No"/>
    <s v="6345331.4166666667Victoria Miley"/>
    <x v="0"/>
  </r>
  <r>
    <s v="MSCAN"/>
    <n v="63"/>
    <d v="2024-02-23T00:00:00"/>
    <d v="2024-02-09T10:00:00"/>
    <n v="64.81"/>
    <s v="EFT"/>
    <s v="UNITEDHEALTHCARE PLAN OF THE RIVER VALLEY INC - payment"/>
    <n v="92507"/>
    <x v="9"/>
    <s v="No"/>
    <s v="6345331.4166666667Victoria Miley"/>
    <x v="1"/>
  </r>
  <r>
    <s v="MSCAN"/>
    <n v="63"/>
    <d v="2024-02-23T00:00:00"/>
    <d v="2024-02-09T11:00:00"/>
    <n v="56.78"/>
    <s v="EFT"/>
    <s v="UNITEDHEALTHCARE PLAN OF THE RIVER VALLEY INC - payment"/>
    <n v="97112"/>
    <x v="11"/>
    <s v="No"/>
    <s v="6345331.4583333333Carolyn Simpson"/>
    <x v="1"/>
  </r>
  <r>
    <s v="MSCAN"/>
    <n v="63"/>
    <d v="2024-02-23T00:00:00"/>
    <d v="2024-02-09T11:00:00"/>
    <n v="93.22"/>
    <s v="Adjustment/Write-off"/>
    <s v="UNITEDHEALTHCARE PLAN OF THE RIVER VALLEY INC - CO,45"/>
    <n v="97112"/>
    <x v="11"/>
    <s v="No"/>
    <s v="6345331.4583333333Carolyn Simpson"/>
    <x v="0"/>
  </r>
  <r>
    <s v="AmbetterMag"/>
    <n v="64"/>
    <d v="2024-02-23T00:00:00"/>
    <d v="2024-02-05T14:00:00"/>
    <n v="49.6"/>
    <s v="EFT"/>
    <s v="MAGNOLIA HEALTH PLAN INC. - payment"/>
    <n v="97110"/>
    <x v="14"/>
    <s v="No"/>
    <s v="6445327.5833333333Breanna Grieco"/>
    <x v="1"/>
  </r>
  <r>
    <s v="AmbetterMag"/>
    <n v="64"/>
    <d v="2024-02-23T00:00:00"/>
    <d v="2024-02-05T14:00:00"/>
    <n v="100.4"/>
    <s v="Adjustment/Write-off"/>
    <s v="MAGNOLIA HEALTH PLAN INC. - CO,45"/>
    <n v="97110"/>
    <x v="14"/>
    <s v="No"/>
    <s v="6445327.5833333333Breanna Grieco"/>
    <x v="0"/>
  </r>
  <r>
    <s v="AmbetterMag"/>
    <n v="64"/>
    <d v="2024-02-23T00:00:00"/>
    <d v="2024-02-05T14:00:00"/>
    <n v="22.9"/>
    <s v="EFT"/>
    <s v="MAGNOLIA HEALTH PLAN INC. - payment"/>
    <n v="97140"/>
    <x v="14"/>
    <s v="No"/>
    <s v="6445327.5833333333Breanna Grieco"/>
    <x v="1"/>
  </r>
  <r>
    <s v="AmbetterMag"/>
    <n v="64"/>
    <d v="2024-02-23T00:00:00"/>
    <d v="2024-02-05T14:00:00"/>
    <n v="52.1"/>
    <s v="Adjustment/Write-off"/>
    <s v="MAGNOLIA HEALTH PLAN INC. - CO,45"/>
    <n v="97140"/>
    <x v="14"/>
    <s v="No"/>
    <s v="6445327.5833333333Breanna Grieco"/>
    <x v="0"/>
  </r>
  <r>
    <s v="AmbetterMag"/>
    <n v="64"/>
    <d v="2024-02-23T00:00:00"/>
    <d v="2024-02-07T14:00:00"/>
    <n v="200.8"/>
    <s v="Adjustment/Write-off"/>
    <s v="MAGNOLIA HEALTH PLAN INC. - CO,45"/>
    <n v="97110"/>
    <x v="2"/>
    <s v="No"/>
    <s v="6445329.5833333333James Allen"/>
    <x v="0"/>
  </r>
  <r>
    <s v="AmbetterMag"/>
    <n v="64"/>
    <d v="2024-02-23T00:00:00"/>
    <d v="2024-02-07T14:00:00"/>
    <n v="99.2"/>
    <s v="EFT"/>
    <s v="MAGNOLIA HEALTH PLAN INC. - payment"/>
    <n v="97110"/>
    <x v="2"/>
    <s v="No"/>
    <s v="6445329.5833333333James Allen"/>
    <x v="1"/>
  </r>
  <r>
    <s v="AmbetterMag"/>
    <n v="64"/>
    <d v="2024-02-23T00:00:00"/>
    <d v="2024-02-08T11:00:00"/>
    <n v="74.400000000000006"/>
    <s v="EFT"/>
    <s v="MAGNOLIA HEALTH PLAN INC. - payment"/>
    <n v="97110"/>
    <x v="2"/>
    <s v="No"/>
    <s v="6445330.4583333333James Allen"/>
    <x v="1"/>
  </r>
  <r>
    <s v="AmbetterMag"/>
    <n v="64"/>
    <d v="2024-02-23T00:00:00"/>
    <d v="2024-02-08T11:00:00"/>
    <n v="150.6"/>
    <s v="Adjustment/Write-off"/>
    <s v="MAGNOLIA HEALTH PLAN INC. - CO,45"/>
    <n v="97110"/>
    <x v="2"/>
    <s v="No"/>
    <s v="6445330.4583333333James Allen"/>
    <x v="0"/>
  </r>
  <r>
    <s v="MSCHIP"/>
    <n v="2"/>
    <d v="2024-02-23T00:00:00"/>
    <d v="2024-02-15T14:00:00"/>
    <n v="0"/>
    <s v="Adjustment/Write-off"/>
    <s v="Discarded ($150.00) (detail code) - UNITEDHEALTHCARE PLAN OF THE RIVER VALLEY INC - CO,39"/>
    <n v="92507"/>
    <x v="1"/>
    <s v="No"/>
    <s v="245337.5833333333Kelli Cruthirds"/>
    <x v="0"/>
  </r>
  <r>
    <s v="MSCHIP"/>
    <n v="2"/>
    <d v="2024-02-26T00:00:00"/>
    <d v="2024-02-07T14:30:00"/>
    <n v="150"/>
    <s v="Adjustment/Write-off"/>
    <s v="UNITEDHEALTHCARE PLAN OF THE RIVER VALLEY INC - CO,97"/>
    <n v="97112"/>
    <x v="0"/>
    <s v="No"/>
    <s v="245329.6041666667Kelsea Rodriguez"/>
    <x v="0"/>
  </r>
  <r>
    <s v="MSCHIP"/>
    <n v="2"/>
    <d v="2024-02-26T00:00:00"/>
    <d v="2024-02-07T14:30:00"/>
    <n v="95"/>
    <s v="Adjustment/Write-off"/>
    <s v="UNITEDHEALTHCARE PLAN OF THE RIVER VALLEY INC - CO,45"/>
    <n v="97165"/>
    <x v="0"/>
    <s v="No"/>
    <s v="245329.6041666667Kelsea Rodriguez"/>
    <x v="0"/>
  </r>
  <r>
    <s v="MSCHIP"/>
    <n v="2"/>
    <d v="2024-02-26T00:00:00"/>
    <d v="2024-02-07T14:30:00"/>
    <n v="55"/>
    <s v="EFT"/>
    <s v="UNITEDHEALTHCARE PLAN OF THE RIVER VALLEY INC - payment"/>
    <n v="97165"/>
    <x v="0"/>
    <s v="No"/>
    <s v="245329.6041666667Kelsea Rodriguez"/>
    <x v="1"/>
  </r>
  <r>
    <s v="MSCHIP"/>
    <n v="2"/>
    <d v="2024-02-21T00:00:00"/>
    <d v="2024-02-09T09:30:00"/>
    <n v="0"/>
    <s v="Adjustment/Write-off"/>
    <s v="Discarded ($150.00) (detail code) - UNITEDHEALTHCARE PLAN OF THE RIVER VALLEY INC - CO,39"/>
    <n v="92507"/>
    <x v="1"/>
    <s v="No"/>
    <s v="245331.3958333333Kelli Cruthirds"/>
    <x v="0"/>
  </r>
  <r>
    <s v="HumanaG"/>
    <n v="65"/>
    <d v="2024-02-29T00:00:00"/>
    <d v="2024-02-13T15:00:00"/>
    <n v="101.96"/>
    <s v="Adjustment/Write-off"/>
    <s v="HUMANA INC. - CO,59"/>
    <n v="97530"/>
    <x v="2"/>
    <s v="No"/>
    <s v="6545335.625James Allen"/>
    <x v="0"/>
  </r>
  <r>
    <s v="HumanaG"/>
    <n v="65"/>
    <d v="2024-02-29T00:00:00"/>
    <d v="2024-02-13T15:00:00"/>
    <n v="0.96"/>
    <s v="Adjustment/Write-off"/>
    <s v="HUMANA INC. - CO,253"/>
    <n v="97530"/>
    <x v="2"/>
    <s v="No"/>
    <s v="6545335.625James Allen"/>
    <x v="0"/>
  </r>
  <r>
    <s v="HumanaG"/>
    <n v="65"/>
    <d v="2024-02-29T00:00:00"/>
    <d v="2024-02-13T15:00:00"/>
    <n v="0.21"/>
    <s v="Adjustment/Write-off"/>
    <s v="HUMANA INC. - CO,253"/>
    <n v="97110"/>
    <x v="2"/>
    <s v="No"/>
    <s v="6545335.625James Allen"/>
    <x v="0"/>
  </r>
  <r>
    <s v="HumanaG"/>
    <n v="65"/>
    <d v="2024-02-29T00:00:00"/>
    <d v="2024-02-13T15:00:00"/>
    <n v="47.08"/>
    <s v="EFT"/>
    <s v="HUMANA INC. - payment"/>
    <n v="97530"/>
    <x v="2"/>
    <s v="No"/>
    <s v="6545335.625James Allen"/>
    <x v="1"/>
  </r>
  <r>
    <s v="HumanaG"/>
    <n v="65"/>
    <d v="2024-02-29T00:00:00"/>
    <d v="2024-02-13T15:00:00"/>
    <n v="114.55"/>
    <s v="Adjustment/Write-off"/>
    <s v="HUMANA INC. - CO,59"/>
    <n v="97110"/>
    <x v="2"/>
    <s v="No"/>
    <s v="6545335.625James Allen"/>
    <x v="0"/>
  </r>
  <r>
    <s v="HumanaG"/>
    <n v="65"/>
    <d v="2024-02-29T00:00:00"/>
    <d v="2024-02-13T15:00:00"/>
    <n v="10.24"/>
    <s v="EFT"/>
    <s v="HUMANA INC. - payment"/>
    <n v="97110"/>
    <x v="2"/>
    <s v="No"/>
    <s v="6545335.625James Allen"/>
    <x v="1"/>
  </r>
  <r>
    <s v="HumanaG"/>
    <n v="65"/>
    <d v="2024-02-29T00:00:00"/>
    <d v="2024-02-14T16:00:00"/>
    <n v="32.49"/>
    <s v="EFT"/>
    <s v="HUMANA INC. - payment"/>
    <n v="97110"/>
    <x v="2"/>
    <s v="No"/>
    <s v="6545336.6666666667James Allen"/>
    <x v="1"/>
  </r>
  <r>
    <s v="HumanaG"/>
    <n v="65"/>
    <d v="2024-02-29T00:00:00"/>
    <d v="2024-02-14T16:00:00"/>
    <n v="0.66"/>
    <s v="Adjustment/Write-off"/>
    <s v="HUMANA INC. - CO,253"/>
    <n v="97110"/>
    <x v="2"/>
    <s v="No"/>
    <s v="6545336.6666666667James Allen"/>
    <x v="0"/>
  </r>
  <r>
    <s v="HumanaG"/>
    <n v="65"/>
    <d v="2024-02-29T00:00:00"/>
    <d v="2024-02-14T16:00:00"/>
    <n v="166.85"/>
    <s v="Adjustment/Write-off"/>
    <s v="HUMANA INC. - CO,59"/>
    <n v="97110"/>
    <x v="2"/>
    <s v="No"/>
    <s v="6545336.6666666667James Allen"/>
    <x v="0"/>
  </r>
  <r>
    <s v="HumanaG"/>
    <n v="65"/>
    <d v="2024-02-22T00:00:00"/>
    <d v="2024-02-07T15:00:00"/>
    <n v="213.84"/>
    <s v="Adjustment/Write-off"/>
    <s v="HUMANA INC. - CO,59"/>
    <n v="97112"/>
    <x v="2"/>
    <s v="No"/>
    <s v="6545329.625James Allen"/>
    <x v="0"/>
  </r>
  <r>
    <s v="HumanaG"/>
    <n v="65"/>
    <d v="2024-02-22T00:00:00"/>
    <d v="2024-02-07T15:00:00"/>
    <n v="1.22"/>
    <s v="Adjustment/Write-off"/>
    <s v="HUMANA INC. - CO,253"/>
    <n v="97112"/>
    <x v="2"/>
    <s v="No"/>
    <s v="6545329.625James Allen"/>
    <x v="0"/>
  </r>
  <r>
    <s v="HumanaG"/>
    <n v="65"/>
    <d v="2024-02-22T00:00:00"/>
    <d v="2024-02-07T15:00:00"/>
    <n v="59.94"/>
    <s v="EFT"/>
    <s v="HUMANA INC. - payment"/>
    <n v="97112"/>
    <x v="2"/>
    <s v="No"/>
    <s v="6545329.625James Allen"/>
    <x v="1"/>
  </r>
  <r>
    <s v="HumanaG"/>
    <n v="65"/>
    <d v="2024-02-21T00:00:00"/>
    <d v="2024-02-09T09:00:00"/>
    <n v="110.87"/>
    <s v="Adjustment/Write-off"/>
    <s v="HUMANA INC. - CO,59"/>
    <n v="97112"/>
    <x v="14"/>
    <s v="No"/>
    <s v="6545331.375Breanna Grieco"/>
    <x v="0"/>
  </r>
  <r>
    <s v="HumanaG"/>
    <n v="65"/>
    <d v="2024-02-21T00:00:00"/>
    <d v="2024-02-09T09:00:00"/>
    <n v="0.28000000000000003"/>
    <s v="Adjustment/Write-off"/>
    <s v="HUMANA INC. - CO,253"/>
    <n v="97112"/>
    <x v="14"/>
    <s v="No"/>
    <s v="6545331.375Breanna Grieco"/>
    <x v="0"/>
  </r>
  <r>
    <s v="HumanaG"/>
    <n v="65"/>
    <d v="2024-02-21T00:00:00"/>
    <d v="2024-02-09T09:00:00"/>
    <n v="13.85"/>
    <s v="EFT"/>
    <s v="HUMANA INC. - payment"/>
    <n v="97112"/>
    <x v="14"/>
    <s v="No"/>
    <s v="6545331.375Breanna Grieco"/>
    <x v="1"/>
  </r>
  <r>
    <s v="Patient"/>
    <n v="65"/>
    <d v="2024-02-20T14:05:00"/>
    <d v="2024-02-20T14:00:00"/>
    <n v="5"/>
    <s v="Mastercard"/>
    <s v="REF#vZ3N"/>
    <m/>
    <x v="2"/>
    <s v="No"/>
    <s v="6545342.5833333333James Allen"/>
    <x v="1"/>
  </r>
  <r>
    <s v="Patient"/>
    <n v="65"/>
    <d v="2024-02-22T09:58:00"/>
    <d v="2024-02-21T16:00:00"/>
    <n v="5"/>
    <s v="Mastercard"/>
    <s v="REF#DTt6"/>
    <m/>
    <x v="2"/>
    <s v="No"/>
    <s v="6545343.6666666667James Allen"/>
    <x v="1"/>
  </r>
  <r>
    <s v="Patient"/>
    <n v="65"/>
    <d v="2024-02-22T09:58:00"/>
    <d v="2024-02-22T10:00:00"/>
    <n v="5"/>
    <s v="Mastercard"/>
    <s v="REF#DTt6"/>
    <m/>
    <x v="2"/>
    <s v="No"/>
    <s v="6545344.4166666667James Allen"/>
    <x v="1"/>
  </r>
  <r>
    <s v="Patient"/>
    <n v="65"/>
    <d v="2024-02-09T11:46:00"/>
    <d v="2024-02-07T15:00:00"/>
    <n v="5"/>
    <s v="Cash"/>
    <n v="5"/>
    <m/>
    <x v="2"/>
    <s v="No"/>
    <s v="6545329.625James Allen"/>
    <x v="1"/>
  </r>
  <r>
    <s v="Patient"/>
    <n v="65"/>
    <d v="2024-02-09T11:45:00"/>
    <d v="2024-02-09T09:00:00"/>
    <n v="5"/>
    <s v="Cash"/>
    <n v="5"/>
    <m/>
    <x v="14"/>
    <s v="No"/>
    <s v="6545331.375Breanna Grieco"/>
    <x v="1"/>
  </r>
  <r>
    <s v="MSCAN"/>
    <n v="66"/>
    <d v="2024-02-23T00:00:00"/>
    <d v="2024-02-12T17:30:00"/>
    <n v="0"/>
    <s v="Adjustment/Write-off"/>
    <s v="Discarded ($150.00) (detail code) - UNITEDHEALTHCARE PLAN OF THE RIVER VALLEY INC - PI,252"/>
    <n v="92507"/>
    <x v="13"/>
    <s v="No"/>
    <s v="6645334.7291666667D'Anna Pullen"/>
    <x v="0"/>
  </r>
  <r>
    <s v="MSCHIP"/>
    <n v="67"/>
    <d v="2024-02-23T00:00:00"/>
    <d v="2024-02-12T13:30:00"/>
    <n v="55"/>
    <s v="EFT"/>
    <s v="UNITEDHEALTHCARE PLAN OF THE RIVER VALLEY INC - payment"/>
    <n v="92507"/>
    <x v="13"/>
    <s v="No"/>
    <s v="6745334.5625D'Anna Pullen"/>
    <x v="1"/>
  </r>
  <r>
    <s v="MSCHIP"/>
    <n v="67"/>
    <d v="2024-02-23T00:00:00"/>
    <d v="2024-02-12T13:30:00"/>
    <n v="95"/>
    <s v="Adjustment/Write-off"/>
    <s v="UNITEDHEALTHCARE PLAN OF THE RIVER VALLEY INC - CO,45"/>
    <n v="92507"/>
    <x v="13"/>
    <s v="No"/>
    <s v="6745334.5625D'Anna Pullen"/>
    <x v="0"/>
  </r>
  <r>
    <s v="MSCHIP"/>
    <n v="67"/>
    <d v="2024-02-26T00:00:00"/>
    <d v="2024-02-14T13:00:00"/>
    <n v="95"/>
    <s v="Adjustment/Write-off"/>
    <s v="UNITEDHEALTHCARE PLAN OF THE RIVER VALLEY INC - CO,45"/>
    <n v="92507"/>
    <x v="13"/>
    <s v="No"/>
    <s v="6745336.5416666667D'Anna Pullen"/>
    <x v="0"/>
  </r>
  <r>
    <s v="MSCHIP"/>
    <n v="67"/>
    <d v="2024-02-26T00:00:00"/>
    <d v="2024-02-14T13:00:00"/>
    <n v="55"/>
    <s v="EFT"/>
    <s v="UNITEDHEALTHCARE PLAN OF THE RIVER VALLEY INC - payment"/>
    <n v="92507"/>
    <x v="13"/>
    <s v="No"/>
    <s v="6745336.5416666667D'Anna Pullen"/>
    <x v="1"/>
  </r>
  <r>
    <s v="MSCHIP"/>
    <n v="67"/>
    <d v="2024-02-16T00:00:00"/>
    <d v="2024-02-05T13:00:00"/>
    <n v="55"/>
    <s v="EFT"/>
    <s v="UNITEDHEALTHCARE PLAN OF THE RIVER VALLEY INC - payment"/>
    <n v="97112"/>
    <x v="4"/>
    <s v="No"/>
    <s v="6745327.5416666667Heidi Molaison"/>
    <x v="1"/>
  </r>
  <r>
    <s v="MSCHIP"/>
    <n v="67"/>
    <d v="2024-02-16T00:00:00"/>
    <d v="2024-02-05T13:00:00"/>
    <n v="95"/>
    <s v="Adjustment/Write-off"/>
    <s v="UNITEDHEALTHCARE PLAN OF THE RIVER VALLEY INC - CO,97"/>
    <n v="97112"/>
    <x v="4"/>
    <s v="No"/>
    <s v="6745327.5416666667Heidi Molaison"/>
    <x v="0"/>
  </r>
  <r>
    <s v="MSCHIP"/>
    <n v="67"/>
    <d v="2024-02-16T00:00:00"/>
    <d v="2024-02-05T13:30:00"/>
    <n v="95"/>
    <s v="Adjustment/Write-off"/>
    <s v="UNITEDHEALTHCARE PLAN OF THE RIVER VALLEY INC - CO,45"/>
    <n v="92507"/>
    <x v="9"/>
    <s v="No"/>
    <s v="6745327.5625Victoria Miley"/>
    <x v="0"/>
  </r>
  <r>
    <s v="MSCHIP"/>
    <n v="67"/>
    <d v="2024-02-16T00:00:00"/>
    <d v="2024-02-05T13:30:00"/>
    <n v="55"/>
    <s v="EFT"/>
    <s v="UNITEDHEALTHCARE PLAN OF THE RIVER VALLEY INC - payment"/>
    <n v="92507"/>
    <x v="9"/>
    <s v="No"/>
    <s v="6745327.5625Victoria Miley"/>
    <x v="1"/>
  </r>
  <r>
    <s v="MSCHIP"/>
    <n v="67"/>
    <d v="2024-02-21T00:00:00"/>
    <d v="2024-02-07T13:00:00"/>
    <n v="55"/>
    <s v="EFT"/>
    <s v="UNITEDHEALTHCARE PLAN OF THE RIVER VALLEY INC - payment"/>
    <n v="97112"/>
    <x v="4"/>
    <s v="No"/>
    <s v="6745329.5416666667Heidi Molaison"/>
    <x v="1"/>
  </r>
  <r>
    <s v="MSCHIP"/>
    <n v="67"/>
    <d v="2024-02-21T00:00:00"/>
    <d v="2024-02-07T13:00:00"/>
    <n v="95"/>
    <s v="Adjustment/Write-off"/>
    <s v="UNITEDHEALTHCARE PLAN OF THE RIVER VALLEY INC - CO,97"/>
    <n v="97112"/>
    <x v="4"/>
    <s v="No"/>
    <s v="6745329.5416666667Heidi Molaison"/>
    <x v="0"/>
  </r>
  <r>
    <s v="MSCHIP"/>
    <n v="67"/>
    <d v="2024-02-20T00:00:00"/>
    <d v="2024-02-07T13:30:00"/>
    <n v="55"/>
    <s v="EFT"/>
    <s v="UNITEDHEALTHCARE PLAN OF THE RIVER VALLEY INC - payment"/>
    <n v="92507"/>
    <x v="13"/>
    <s v="No"/>
    <s v="6745329.5625D'Anna Pullen"/>
    <x v="1"/>
  </r>
  <r>
    <s v="MSCHIP"/>
    <n v="67"/>
    <d v="2024-02-20T00:00:00"/>
    <d v="2024-02-07T13:30:00"/>
    <n v="95"/>
    <s v="Adjustment/Write-off"/>
    <s v="UNITEDHEALTHCARE PLAN OF THE RIVER VALLEY INC - CO,45"/>
    <n v="92507"/>
    <x v="13"/>
    <s v="No"/>
    <s v="6745329.5625D'Anna Pullen"/>
    <x v="0"/>
  </r>
  <r>
    <s v="Patient"/>
    <n v="68"/>
    <d v="2024-02-12T13:51:00"/>
    <d v="2024-02-12T14:00:00"/>
    <n v="37"/>
    <s v="Check"/>
    <s v="chk # 521"/>
    <m/>
    <x v="10"/>
    <s v="No"/>
    <s v="6845334.5833333333Katherine Tyree"/>
    <x v="1"/>
  </r>
  <r>
    <s v="Patient"/>
    <n v="68"/>
    <d v="2024-02-15T09:56:00"/>
    <d v="2024-02-15T10:00:00"/>
    <n v="37"/>
    <s v="Check"/>
    <s v="Chk# 603"/>
    <m/>
    <x v="5"/>
    <s v="No"/>
    <s v="6845337.4166666667Jessica Pittman"/>
    <x v="1"/>
  </r>
  <r>
    <s v="Patient"/>
    <n v="68"/>
    <d v="2024-02-15T09:56:00"/>
    <d v="2024-02-16T12:00:00"/>
    <n v="37"/>
    <s v="Check"/>
    <s v="Chk# 603"/>
    <m/>
    <x v="7"/>
    <s v="No"/>
    <s v="6845338.5Amber Hickman"/>
    <x v="1"/>
  </r>
  <r>
    <s v="Patient"/>
    <n v="68"/>
    <d v="2024-02-19T13:51:00"/>
    <d v="2024-02-19T14:00:00"/>
    <n v="37"/>
    <s v="Check"/>
    <s v="Chk# 604"/>
    <m/>
    <x v="7"/>
    <s v="No"/>
    <s v="6845341.5833333333Amber Hickman"/>
    <x v="1"/>
  </r>
  <r>
    <s v="Patient"/>
    <n v="68"/>
    <d v="2024-02-02T12:01:00"/>
    <d v="2024-02-02T12:00:00"/>
    <n v="37"/>
    <s v="Mastercard"/>
    <s v="Rec# RQOJ"/>
    <m/>
    <x v="7"/>
    <s v="No"/>
    <s v="6845324.5Amber Hickman"/>
    <x v="1"/>
  </r>
  <r>
    <s v="Patient"/>
    <n v="68"/>
    <d v="2024-02-19T13:51:00"/>
    <d v="2024-02-21T14:00:00"/>
    <n v="37"/>
    <s v="Check"/>
    <s v="Chk# 604"/>
    <m/>
    <x v="5"/>
    <s v="No"/>
    <s v="6845343.5833333333Jessica Pittman"/>
    <x v="1"/>
  </r>
  <r>
    <s v="Patient"/>
    <n v="68"/>
    <d v="2024-02-27T13:56:00"/>
    <d v="2024-02-27T14:00:00"/>
    <n v="37"/>
    <s v="Cash"/>
    <m/>
    <m/>
    <x v="7"/>
    <s v="No"/>
    <s v="6845349.5833333333Amber Hickman"/>
    <x v="1"/>
  </r>
  <r>
    <s v="Patient"/>
    <n v="68"/>
    <d v="2024-02-05T13:52:00"/>
    <d v="2024-02-05T14:00:00"/>
    <n v="37"/>
    <s v="Mastercard"/>
    <s v="Rec# VILY"/>
    <m/>
    <x v="7"/>
    <s v="No"/>
    <s v="6845327.5833333333Amber Hickman"/>
    <x v="1"/>
  </r>
  <r>
    <s v="Patient"/>
    <n v="68"/>
    <d v="2024-02-07T14:01:00"/>
    <d v="2024-02-07T14:00:00"/>
    <n v="37"/>
    <s v="Check"/>
    <s v="Chk #600"/>
    <m/>
    <x v="10"/>
    <s v="No"/>
    <s v="6845329.5833333333Katherine Tyree"/>
    <x v="1"/>
  </r>
  <r>
    <s v="Patient"/>
    <n v="68"/>
    <d v="2024-02-09T12:01:00"/>
    <d v="2024-02-09T12:00:00"/>
    <n v="37"/>
    <s v="Check"/>
    <s v="Chk #601"/>
    <m/>
    <x v="6"/>
    <s v="No"/>
    <s v="6845331.5Christian Litz"/>
    <x v="1"/>
  </r>
  <r>
    <s v="TricareE"/>
    <n v="68"/>
    <d v="2024-02-21T00:00:00"/>
    <d v="2024-02-12T14:00:00"/>
    <n v="7.11"/>
    <s v="EFT"/>
    <s v="TRICARE EAST - payment"/>
    <n v="97016"/>
    <x v="10"/>
    <s v="No"/>
    <s v="6845334.5833333333Katherine Tyree"/>
    <x v="1"/>
  </r>
  <r>
    <s v="TricareE"/>
    <n v="68"/>
    <d v="2024-02-21T00:00:00"/>
    <d v="2024-02-12T14:00:00"/>
    <n v="47.89"/>
    <s v="Adjustment/Write-off"/>
    <s v="TRICARE EAST - CO,45"/>
    <n v="97016"/>
    <x v="10"/>
    <s v="No"/>
    <s v="6845334.5833333333Katherine Tyree"/>
    <x v="0"/>
  </r>
  <r>
    <s v="TricareE"/>
    <n v="68"/>
    <d v="2024-02-21T00:00:00"/>
    <d v="2024-02-12T14:00:00"/>
    <n v="35.82"/>
    <s v="EFT"/>
    <s v="TRICARE EAST - payment"/>
    <n v="97110"/>
    <x v="10"/>
    <s v="No"/>
    <s v="6845334.5833333333Katherine Tyree"/>
    <x v="1"/>
  </r>
  <r>
    <s v="TricareE"/>
    <n v="68"/>
    <d v="2024-02-21T00:00:00"/>
    <d v="2024-02-12T14:00:00"/>
    <n v="114.18"/>
    <s v="Adjustment/Write-off"/>
    <s v="TRICARE EAST - CO,45"/>
    <n v="97110"/>
    <x v="10"/>
    <s v="No"/>
    <s v="6845334.5833333333Katherine Tyree"/>
    <x v="0"/>
  </r>
  <r>
    <s v="TricareE"/>
    <n v="68"/>
    <d v="2024-02-21T00:00:00"/>
    <d v="2024-02-12T14:00:00"/>
    <n v="7.32"/>
    <s v="EFT"/>
    <s v="TRICARE EAST - payment"/>
    <n v="97530"/>
    <x v="10"/>
    <s v="No"/>
    <s v="6845334.5833333333Katherine Tyree"/>
    <x v="1"/>
  </r>
  <r>
    <s v="TricareE"/>
    <n v="68"/>
    <d v="2024-02-21T00:00:00"/>
    <d v="2024-02-12T14:00:00"/>
    <n v="105.68"/>
    <s v="Adjustment/Write-off"/>
    <s v="TRICARE EAST - CO,45"/>
    <n v="97530"/>
    <x v="10"/>
    <s v="No"/>
    <s v="6845334.5833333333Katherine Tyree"/>
    <x v="0"/>
  </r>
  <r>
    <s v="TricareE"/>
    <n v="68"/>
    <d v="2024-02-23T00:00:00"/>
    <d v="2024-02-15T10:00:00"/>
    <n v="112.33"/>
    <s v="Adjustment/Write-off"/>
    <s v="TRICARE EAST - CO,45"/>
    <n v="97530"/>
    <x v="5"/>
    <s v="No"/>
    <s v="6845337.4166666667Jessica Pittman"/>
    <x v="0"/>
  </r>
  <r>
    <s v="TricareE"/>
    <n v="68"/>
    <d v="2024-02-23T00:00:00"/>
    <d v="2024-02-15T10:00:00"/>
    <n v="15.22"/>
    <s v="EFT"/>
    <s v="TRICARE EAST - payment"/>
    <n v="97110"/>
    <x v="5"/>
    <s v="No"/>
    <s v="6845337.4166666667Jessica Pittman"/>
    <x v="1"/>
  </r>
  <r>
    <s v="TricareE"/>
    <n v="68"/>
    <d v="2024-02-23T00:00:00"/>
    <d v="2024-02-15T10:00:00"/>
    <n v="59.78"/>
    <s v="Adjustment/Write-off"/>
    <s v="TRICARE EAST - CO,45"/>
    <n v="97110"/>
    <x v="5"/>
    <s v="No"/>
    <s v="6845337.4166666667Jessica Pittman"/>
    <x v="0"/>
  </r>
  <r>
    <s v="TricareE"/>
    <n v="68"/>
    <d v="2024-02-23T00:00:00"/>
    <d v="2024-02-15T10:00:00"/>
    <n v="0.67"/>
    <s v="EFT"/>
    <s v="TRICARE EAST - payment"/>
    <n v="97530"/>
    <x v="5"/>
    <s v="No"/>
    <s v="6845337.4166666667Jessica Pittman"/>
    <x v="1"/>
  </r>
  <r>
    <s v="TricareE"/>
    <n v="68"/>
    <d v="2024-02-26T00:00:00"/>
    <d v="2024-02-16T12:00:00"/>
    <n v="12.29"/>
    <s v="EFT"/>
    <s v="TRICARE EAST - payment"/>
    <n v="97530"/>
    <x v="7"/>
    <s v="No"/>
    <s v="6845338.5Amber Hickman"/>
    <x v="1"/>
  </r>
  <r>
    <s v="TricareE"/>
    <n v="68"/>
    <d v="2024-02-26T00:00:00"/>
    <d v="2024-02-16T12:00:00"/>
    <n v="56.16"/>
    <s v="Adjustment/Write-off"/>
    <s v="TRICARE EAST - CO,45"/>
    <n v="97530"/>
    <x v="7"/>
    <s v="No"/>
    <s v="6845338.5Amber Hickman"/>
    <x v="0"/>
  </r>
  <r>
    <s v="TricareE"/>
    <n v="68"/>
    <d v="2024-02-26T00:00:00"/>
    <d v="2024-02-16T12:00:00"/>
    <n v="119.55"/>
    <s v="Adjustment/Write-off"/>
    <s v="TRICARE EAST - CO,45"/>
    <n v="97110"/>
    <x v="7"/>
    <s v="No"/>
    <s v="6845338.5Amber Hickman"/>
    <x v="0"/>
  </r>
  <r>
    <s v="TricareE"/>
    <n v="68"/>
    <d v="2024-02-28T00:00:00"/>
    <d v="2024-02-19T14:00:00"/>
    <n v="15.22"/>
    <s v="EFT"/>
    <s v="TRICARE EAST - payment"/>
    <n v="97110"/>
    <x v="7"/>
    <s v="No"/>
    <s v="6845341.5833333333Amber Hickman"/>
    <x v="1"/>
  </r>
  <r>
    <s v="TricareE"/>
    <n v="68"/>
    <d v="2024-02-28T00:00:00"/>
    <d v="2024-02-19T14:00:00"/>
    <n v="59.78"/>
    <s v="Adjustment/Write-off"/>
    <s v="TRICARE EAST - CO,45"/>
    <n v="97110"/>
    <x v="7"/>
    <s v="No"/>
    <s v="6845341.5833333333Amber Hickman"/>
    <x v="0"/>
  </r>
  <r>
    <s v="TricareE"/>
    <n v="68"/>
    <d v="2024-02-28T00:00:00"/>
    <d v="2024-02-19T14:00:00"/>
    <n v="19.510000000000002"/>
    <s v="EFT"/>
    <s v="TRICARE EAST - payment"/>
    <n v="97530"/>
    <x v="7"/>
    <s v="No"/>
    <s v="6845341.5833333333Amber Hickman"/>
    <x v="1"/>
  </r>
  <r>
    <s v="TricareE"/>
    <n v="68"/>
    <d v="2024-02-28T00:00:00"/>
    <d v="2024-02-19T14:00:00"/>
    <n v="168.49"/>
    <s v="Adjustment/Write-off"/>
    <s v="TRICARE EAST - CO,45"/>
    <n v="97530"/>
    <x v="7"/>
    <s v="No"/>
    <s v="6845341.5833333333Amber Hickman"/>
    <x v="0"/>
  </r>
  <r>
    <s v="TricareE"/>
    <n v="68"/>
    <d v="2024-02-07T08:20:00"/>
    <d v="2024-02-02T12:00:00"/>
    <n v="119.55"/>
    <s v="Adjustment/Write-off"/>
    <s v="TRICARE EAST - CO,45"/>
    <n v="97110"/>
    <x v="7"/>
    <s v="No"/>
    <s v="6845324.5Amber Hickman"/>
    <x v="0"/>
  </r>
  <r>
    <s v="TricareE"/>
    <n v="68"/>
    <d v="2024-02-28T00:00:00"/>
    <d v="2024-02-21T14:00:00"/>
    <n v="15.22"/>
    <s v="EFT"/>
    <s v="TRICARE EAST - payment"/>
    <n v="97110"/>
    <x v="5"/>
    <s v="No"/>
    <s v="6845343.5833333333Jessica Pittman"/>
    <x v="1"/>
  </r>
  <r>
    <s v="TricareE"/>
    <n v="68"/>
    <d v="2024-02-28T00:00:00"/>
    <d v="2024-02-21T14:00:00"/>
    <n v="59.78"/>
    <s v="Adjustment/Write-off"/>
    <s v="TRICARE EAST - CO,45"/>
    <n v="97110"/>
    <x v="5"/>
    <s v="No"/>
    <s v="6845343.5833333333Jessica Pittman"/>
    <x v="0"/>
  </r>
  <r>
    <s v="TricareE"/>
    <n v="68"/>
    <d v="2024-02-28T00:00:00"/>
    <d v="2024-02-21T14:00:00"/>
    <n v="19.510000000000002"/>
    <s v="EFT"/>
    <s v="TRICARE EAST - payment"/>
    <n v="97530"/>
    <x v="5"/>
    <s v="No"/>
    <s v="6845343.5833333333Jessica Pittman"/>
    <x v="1"/>
  </r>
  <r>
    <s v="TricareE"/>
    <n v="68"/>
    <d v="2024-02-28T00:00:00"/>
    <d v="2024-02-21T14:00:00"/>
    <n v="168.49"/>
    <s v="Adjustment/Write-off"/>
    <s v="TRICARE EAST - CO,45"/>
    <n v="97530"/>
    <x v="5"/>
    <s v="No"/>
    <s v="6845343.5833333333Jessica Pittman"/>
    <x v="0"/>
  </r>
  <r>
    <s v="TricareE"/>
    <n v="68"/>
    <d v="2024-02-12T00:00:00"/>
    <d v="2024-02-05T14:00:00"/>
    <n v="8.67"/>
    <s v="EFT"/>
    <s v="TRICARE EAST - payment"/>
    <n v="97110"/>
    <x v="7"/>
    <s v="No"/>
    <s v="6845327.5833333333Amber Hickman"/>
    <x v="1"/>
  </r>
  <r>
    <s v="TricareE"/>
    <n v="68"/>
    <d v="2024-02-12T00:00:00"/>
    <d v="2024-02-05T14:00:00"/>
    <n v="179.33"/>
    <s v="Adjustment/Write-off"/>
    <s v="TRICARE EAST - CO,45"/>
    <n v="97110"/>
    <x v="7"/>
    <s v="No"/>
    <s v="6845327.5833333333Amber Hickman"/>
    <x v="0"/>
  </r>
  <r>
    <s v="TricareE"/>
    <n v="68"/>
    <d v="2024-02-13T00:00:00"/>
    <d v="2024-02-07T14:00:00"/>
    <n v="7.11"/>
    <s v="EFT"/>
    <s v="TRICARE EAST - payment"/>
    <n v="97016"/>
    <x v="10"/>
    <s v="No"/>
    <s v="6845329.5833333333Katherine Tyree"/>
    <x v="1"/>
  </r>
  <r>
    <s v="TricareE"/>
    <n v="68"/>
    <d v="2024-02-13T00:00:00"/>
    <d v="2024-02-07T14:00:00"/>
    <n v="52.84"/>
    <s v="Adjustment/Write-off"/>
    <s v="TRICARE EAST - CO,45"/>
    <n v="97530"/>
    <x v="10"/>
    <s v="No"/>
    <s v="6845329.5833333333Katherine Tyree"/>
    <x v="0"/>
  </r>
  <r>
    <s v="TricareE"/>
    <n v="68"/>
    <d v="2024-02-13T00:00:00"/>
    <d v="2024-02-07T14:00:00"/>
    <n v="5.66"/>
    <s v="EFT"/>
    <s v="TRICARE EAST - payment"/>
    <n v="97112"/>
    <x v="10"/>
    <s v="No"/>
    <s v="6845329.5833333333Katherine Tyree"/>
    <x v="1"/>
  </r>
  <r>
    <s v="TricareE"/>
    <n v="68"/>
    <d v="2024-02-13T00:00:00"/>
    <d v="2024-02-07T14:00:00"/>
    <n v="54.5"/>
    <s v="Adjustment/Write-off"/>
    <s v="TRICARE EAST - CO,45"/>
    <n v="97112"/>
    <x v="10"/>
    <s v="No"/>
    <s v="6845329.5833333333Katherine Tyree"/>
    <x v="0"/>
  </r>
  <r>
    <s v="TricareE"/>
    <n v="68"/>
    <d v="2024-02-13T00:00:00"/>
    <d v="2024-02-07T14:00:00"/>
    <n v="47.89"/>
    <s v="Adjustment/Write-off"/>
    <s v="TRICARE EAST - CO,45"/>
    <n v="97016"/>
    <x v="10"/>
    <s v="No"/>
    <s v="6845329.5833333333Katherine Tyree"/>
    <x v="0"/>
  </r>
  <r>
    <s v="TricareE"/>
    <n v="68"/>
    <d v="2024-02-16T00:00:00"/>
    <d v="2024-02-09T12:00:00"/>
    <n v="105.68"/>
    <s v="Adjustment/Write-off"/>
    <s v="TRICARE EAST - CO,45"/>
    <n v="97530"/>
    <x v="6"/>
    <s v="No"/>
    <s v="6845331.5Christian Litz"/>
    <x v="0"/>
  </r>
  <r>
    <s v="TricareE"/>
    <n v="68"/>
    <d v="2024-02-16T00:00:00"/>
    <d v="2024-02-09T12:00:00"/>
    <n v="7.32"/>
    <s v="EFT"/>
    <s v="TRICARE EAST - payment"/>
    <n v="97530"/>
    <x v="6"/>
    <s v="No"/>
    <s v="6845331.5Christian Litz"/>
    <x v="1"/>
  </r>
  <r>
    <s v="TricareE"/>
    <n v="68"/>
    <d v="2024-02-16T00:00:00"/>
    <d v="2024-02-09T12:00:00"/>
    <n v="35.82"/>
    <s v="EFT"/>
    <s v="TRICARE EAST - payment"/>
    <n v="97110"/>
    <x v="6"/>
    <s v="No"/>
    <s v="6845331.5Christian Litz"/>
    <x v="1"/>
  </r>
  <r>
    <s v="TricareE"/>
    <n v="68"/>
    <d v="2024-02-16T00:00:00"/>
    <d v="2024-02-09T12:00:00"/>
    <n v="114.18"/>
    <s v="Adjustment/Write-off"/>
    <s v="TRICARE EAST - CO,45"/>
    <n v="97110"/>
    <x v="6"/>
    <s v="No"/>
    <s v="6845331.5Christian Litz"/>
    <x v="0"/>
  </r>
  <r>
    <s v="Patient"/>
    <n v="69"/>
    <d v="2024-02-22T10:58:00"/>
    <d v="2024-02-22T08:00:00"/>
    <n v="85"/>
    <s v="Cash"/>
    <m/>
    <m/>
    <x v="8"/>
    <s v="No"/>
    <s v="6945344.3333333333Robert Crochet"/>
    <x v="1"/>
  </r>
  <r>
    <s v="Patient"/>
    <n v="3"/>
    <d v="2024-02-23T10:53:00"/>
    <d v="2024-02-23T11:00:00"/>
    <n v="35"/>
    <s v="Visa"/>
    <s v="REF#RCfh"/>
    <m/>
    <x v="2"/>
    <s v="No"/>
    <s v="345345.4583333333James Allen"/>
    <x v="1"/>
  </r>
  <r>
    <s v="Patient"/>
    <n v="70"/>
    <d v="2024-02-02T08:02:00"/>
    <d v="2024-02-02T07:00:00"/>
    <n v="65"/>
    <s v="Cash"/>
    <n v="65"/>
    <m/>
    <x v="2"/>
    <s v="No"/>
    <s v="7045324.2916666667James Allen"/>
    <x v="1"/>
  </r>
  <r>
    <s v="VACCN"/>
    <n v="71"/>
    <d v="2024-02-26T00:00:00"/>
    <d v="2024-02-13T09:00:00"/>
    <n v="102.8"/>
    <s v="Adjustment/Write-off"/>
    <s v="OPTUM VA CCN REGION 2 - CO,45"/>
    <n v="97112"/>
    <x v="6"/>
    <s v="No"/>
    <s v="7145335.375Christian Litz"/>
    <x v="0"/>
  </r>
  <r>
    <s v="VACCN"/>
    <n v="71"/>
    <d v="2024-02-26T00:00:00"/>
    <d v="2024-02-13T09:00:00"/>
    <n v="20.84"/>
    <s v="EFT"/>
    <s v="OPTUM VA CCN REGION 2 - payment"/>
    <n v="97110"/>
    <x v="6"/>
    <s v="No"/>
    <s v="7145335.375Christian Litz"/>
    <x v="1"/>
  </r>
  <r>
    <s v="VACCN"/>
    <n v="71"/>
    <d v="2024-02-26T00:00:00"/>
    <d v="2024-02-13T09:00:00"/>
    <n v="54.16"/>
    <s v="Adjustment/Write-off"/>
    <s v="OPTUM VA CCN REGION 2 - CO,45"/>
    <n v="97110"/>
    <x v="6"/>
    <s v="No"/>
    <s v="7145335.375Christian Litz"/>
    <x v="0"/>
  </r>
  <r>
    <s v="VACCN"/>
    <n v="71"/>
    <d v="2024-02-26T00:00:00"/>
    <d v="2024-02-13T09:00:00"/>
    <n v="47.2"/>
    <s v="EFT"/>
    <s v="OPTUM VA CCN REGION 2 - payment"/>
    <n v="97112"/>
    <x v="6"/>
    <s v="No"/>
    <s v="7145335.375Christian Litz"/>
    <x v="1"/>
  </r>
  <r>
    <s v="VACCN"/>
    <n v="71"/>
    <d v="2024-02-26T00:00:00"/>
    <d v="2024-02-13T09:00:00"/>
    <n v="91.33"/>
    <s v="EFT"/>
    <s v="OPTUM VA CCN REGION 2 - payment"/>
    <n v="97161"/>
    <x v="6"/>
    <s v="No"/>
    <s v="7145335.375Christian Litz"/>
    <x v="1"/>
  </r>
  <r>
    <s v="VACCN"/>
    <n v="71"/>
    <d v="2024-02-26T00:00:00"/>
    <d v="2024-02-13T09:00:00"/>
    <n v="58.67"/>
    <s v="Adjustment/Write-off"/>
    <s v="OPTUM VA CCN REGION 2 - CO,45"/>
    <n v="97161"/>
    <x v="6"/>
    <s v="No"/>
    <s v="7145335.375Christian Litz"/>
    <x v="0"/>
  </r>
  <r>
    <s v="VACCN"/>
    <n v="71"/>
    <d v="2024-02-26T00:00:00"/>
    <d v="2024-02-15T10:00:00"/>
    <n v="20.84"/>
    <s v="EFT"/>
    <s v="OPTUM VA CCN REGION 2 - payment"/>
    <n v="97110"/>
    <x v="8"/>
    <s v="No"/>
    <s v="7145337.4166666667Robert Crochet"/>
    <x v="1"/>
  </r>
  <r>
    <s v="VACCN"/>
    <n v="71"/>
    <d v="2024-02-26T00:00:00"/>
    <d v="2024-02-15T10:00:00"/>
    <n v="54.16"/>
    <s v="Adjustment/Write-off"/>
    <s v="OPTUM VA CCN REGION 2 - CO,45"/>
    <n v="97110"/>
    <x v="8"/>
    <s v="No"/>
    <s v="7145337.4166666667Robert Crochet"/>
    <x v="0"/>
  </r>
  <r>
    <s v="VACCN"/>
    <n v="71"/>
    <d v="2024-02-26T00:00:00"/>
    <d v="2024-02-15T10:00:00"/>
    <n v="54.17"/>
    <s v="EFT"/>
    <s v="OPTUM VA CCN REGION 2 - payment"/>
    <n v="97112"/>
    <x v="8"/>
    <s v="No"/>
    <s v="7145337.4166666667Robert Crochet"/>
    <x v="1"/>
  </r>
  <r>
    <s v="VACCN"/>
    <n v="71"/>
    <d v="2024-02-26T00:00:00"/>
    <d v="2024-02-15T10:00:00"/>
    <n v="95.83"/>
    <s v="Adjustment/Write-off"/>
    <s v="OPTUM VA CCN REGION 2 - CO,45"/>
    <n v="97112"/>
    <x v="8"/>
    <s v="No"/>
    <s v="7145337.4166666667Robert Crochet"/>
    <x v="0"/>
  </r>
  <r>
    <s v="BCBSMS"/>
    <n v="72"/>
    <d v="2024-02-13T00:00:00"/>
    <d v="2024-02-02T09:00:00"/>
    <n v="43"/>
    <s v="Adjustment/Write-off"/>
    <s v="BLUE CROSS BLUE SHIELD OF MS - CO,45"/>
    <n v="97140"/>
    <x v="10"/>
    <s v="No"/>
    <s v="7245324.375Katherine Tyree"/>
    <x v="0"/>
  </r>
  <r>
    <s v="BCBSMS"/>
    <n v="72"/>
    <d v="2024-02-13T00:00:00"/>
    <d v="2024-02-02T09:00:00"/>
    <n v="82"/>
    <s v="Adjustment/Write-off"/>
    <s v="BLUE CROSS BLUE SHIELD OF MS - CO,45"/>
    <n v="97112"/>
    <x v="10"/>
    <s v="No"/>
    <s v="7245324.375Katherine Tyree"/>
    <x v="0"/>
  </r>
  <r>
    <s v="BCBSMS"/>
    <n v="72"/>
    <d v="2024-02-13T00:00:00"/>
    <d v="2024-02-02T09:00:00"/>
    <n v="82"/>
    <s v="Adjustment/Write-off"/>
    <s v="BLUE CROSS BLUE SHIELD OF MS - CO,45"/>
    <n v="97110"/>
    <x v="10"/>
    <s v="No"/>
    <s v="7245324.375Katherine Tyree"/>
    <x v="0"/>
  </r>
  <r>
    <s v="BCBSMS"/>
    <n v="72"/>
    <d v="2024-02-13T00:00:00"/>
    <d v="2024-02-05T08:00:00"/>
    <n v="4.66"/>
    <s v="EFT"/>
    <s v="BLUE CROSS BLUE SHIELD OF MS - payment"/>
    <n v="97140"/>
    <x v="10"/>
    <s v="No"/>
    <s v="7245327.3333333333Katherine Tyree"/>
    <x v="1"/>
  </r>
  <r>
    <s v="BCBSMS"/>
    <n v="72"/>
    <d v="2024-02-13T00:00:00"/>
    <d v="2024-02-05T08:00:00"/>
    <n v="43"/>
    <s v="Adjustment/Write-off"/>
    <s v="BLUE CROSS BLUE SHIELD OF MS - CO,45"/>
    <n v="97140"/>
    <x v="10"/>
    <s v="No"/>
    <s v="7245327.3333333333Katherine Tyree"/>
    <x v="0"/>
  </r>
  <r>
    <s v="BCBSMS"/>
    <n v="72"/>
    <d v="2024-02-13T00:00:00"/>
    <d v="2024-02-05T08:00:00"/>
    <n v="41"/>
    <s v="Adjustment/Write-off"/>
    <s v="BLUE CROSS BLUE SHIELD OF MS - CO,45"/>
    <n v="97112"/>
    <x v="10"/>
    <s v="No"/>
    <s v="7245327.3333333333Katherine Tyree"/>
    <x v="0"/>
  </r>
  <r>
    <s v="BCBSMS"/>
    <n v="72"/>
    <d v="2024-02-13T00:00:00"/>
    <d v="2024-02-05T08:00:00"/>
    <n v="41"/>
    <s v="Adjustment/Write-off"/>
    <s v="BLUE CROSS BLUE SHIELD OF MS - CO,45"/>
    <n v="97110"/>
    <x v="10"/>
    <s v="No"/>
    <s v="7245327.3333333333Katherine Tyree"/>
    <x v="0"/>
  </r>
  <r>
    <s v="BCBSMS"/>
    <n v="72"/>
    <d v="2024-02-22T00:00:00"/>
    <d v="2024-02-08T08:00:00"/>
    <n v="82"/>
    <s v="Adjustment/Write-off"/>
    <s v="BLUE CROSS BLUE SHIELD OF MS - CO,45"/>
    <n v="97110"/>
    <x v="10"/>
    <s v="No"/>
    <s v="7245330.3333333333Katherine Tyree"/>
    <x v="0"/>
  </r>
  <r>
    <s v="BCBSMS"/>
    <n v="72"/>
    <d v="2024-02-22T00:00:00"/>
    <d v="2024-02-08T08:00:00"/>
    <n v="54.4"/>
    <s v="EFT"/>
    <s v="BLUE CROSS BLUE SHIELD OF MS - payment"/>
    <n v="97110"/>
    <x v="10"/>
    <s v="No"/>
    <s v="7245330.3333333333Katherine Tyree"/>
    <x v="1"/>
  </r>
  <r>
    <s v="BCBSMS"/>
    <n v="72"/>
    <d v="2024-02-22T00:00:00"/>
    <d v="2024-02-08T08:00:00"/>
    <n v="82"/>
    <s v="Adjustment/Write-off"/>
    <s v="BLUE CROSS BLUE SHIELD OF MS - CO,45"/>
    <n v="97112"/>
    <x v="10"/>
    <s v="No"/>
    <s v="7245330.3333333333Katherine Tyree"/>
    <x v="0"/>
  </r>
  <r>
    <s v="BCBSMS"/>
    <n v="72"/>
    <d v="2024-02-22T00:00:00"/>
    <d v="2024-02-08T08:00:00"/>
    <n v="43"/>
    <s v="Adjustment/Write-off"/>
    <s v="BLUE CROSS BLUE SHIELD OF MS - CO,45"/>
    <n v="97140"/>
    <x v="10"/>
    <s v="No"/>
    <s v="7245330.3333333333Katherine Tyree"/>
    <x v="0"/>
  </r>
  <r>
    <s v="BCBSMS"/>
    <n v="72"/>
    <d v="2024-02-22T00:00:00"/>
    <d v="2024-02-08T08:00:00"/>
    <n v="54.4"/>
    <s v="EFT"/>
    <s v="BLUE CROSS BLUE SHIELD OF MS - payment"/>
    <n v="97112"/>
    <x v="10"/>
    <s v="No"/>
    <s v="7245330.3333333333Katherine Tyree"/>
    <x v="1"/>
  </r>
  <r>
    <s v="BCBSMS"/>
    <n v="72"/>
    <d v="2024-02-22T00:00:00"/>
    <d v="2024-02-08T08:00:00"/>
    <n v="25.6"/>
    <s v="EFT"/>
    <s v="BLUE CROSS BLUE SHIELD OF MS - payment"/>
    <n v="97140"/>
    <x v="10"/>
    <s v="No"/>
    <s v="7245330.3333333333Katherine Tyree"/>
    <x v="1"/>
  </r>
  <r>
    <s v="Patient"/>
    <n v="72"/>
    <d v="2024-02-14T09:56:00"/>
    <d v="2024-02-14T09:00:00"/>
    <n v="124.4"/>
    <s v="Visa"/>
    <s v="Rec #NCmS"/>
    <m/>
    <x v="8"/>
    <s v="No"/>
    <s v="7245336.375Robert Crochet"/>
    <x v="1"/>
  </r>
  <r>
    <s v="Patient"/>
    <n v="72"/>
    <d v="2024-02-19T16:22:00"/>
    <d v="2024-02-16T09:00:00"/>
    <n v="26"/>
    <s v="Visa"/>
    <s v="REC# bdYk"/>
    <m/>
    <x v="8"/>
    <s v="No"/>
    <s v="7245338.375Robert Crochet"/>
    <x v="1"/>
  </r>
  <r>
    <s v="Patient"/>
    <n v="72"/>
    <d v="2024-02-14T09:56:00"/>
    <d v="2024-02-16T09:00:00"/>
    <n v="7.6"/>
    <s v="Visa"/>
    <s v="Rec #NCmS"/>
    <m/>
    <x v="8"/>
    <s v="No"/>
    <s v="7245338.375Robert Crochet"/>
    <x v="1"/>
  </r>
  <r>
    <s v="Patient"/>
    <n v="72"/>
    <d v="2024-02-19T16:22:00"/>
    <d v="2024-02-19T09:00:00"/>
    <n v="33.6"/>
    <s v="Visa"/>
    <s v="REC# bdYk"/>
    <m/>
    <x v="8"/>
    <s v="No"/>
    <s v="7245341.375Robert Crochet"/>
    <x v="1"/>
  </r>
  <r>
    <s v="Patient"/>
    <n v="72"/>
    <d v="2024-02-14T09:56:00"/>
    <d v="2024-02-02T09:00:00"/>
    <n v="18"/>
    <s v="Visa"/>
    <s v="Rec #NCmS"/>
    <m/>
    <x v="10"/>
    <s v="No"/>
    <s v="7245324.375Katherine Tyree"/>
    <x v="1"/>
  </r>
  <r>
    <s v="Patient"/>
    <n v="72"/>
    <d v="2024-02-02T09:01:00"/>
    <d v="2024-02-02T09:00:00"/>
    <n v="150"/>
    <s v="Mastercard"/>
    <s v="Rec# bDbG"/>
    <m/>
    <x v="10"/>
    <s v="No"/>
    <s v="7245324.375Katherine Tyree"/>
    <x v="1"/>
  </r>
  <r>
    <s v="Patient"/>
    <n v="72"/>
    <d v="2024-02-19T16:22:00"/>
    <d v="2024-02-23T09:00:00"/>
    <n v="0.4"/>
    <s v="Visa"/>
    <s v="REC# bdYk"/>
    <m/>
    <x v="8"/>
    <s v="No"/>
    <s v="7245345.375Robert Crochet"/>
    <x v="1"/>
  </r>
  <r>
    <s v="Patient"/>
    <n v="72"/>
    <d v="2024-02-26T16:20:00"/>
    <d v="2024-02-23T09:00:00"/>
    <n v="3.2"/>
    <s v="Visa"/>
    <s v="REC# NSm6"/>
    <m/>
    <x v="8"/>
    <s v="No"/>
    <s v="7245345.375Robert Crochet"/>
    <x v="1"/>
  </r>
  <r>
    <s v="Patient"/>
    <n v="72"/>
    <d v="2024-02-23T16:21:00"/>
    <d v="2024-02-23T09:00:00"/>
    <n v="30"/>
    <s v="Visa"/>
    <s v="REC# Lh4D"/>
    <m/>
    <x v="8"/>
    <s v="No"/>
    <s v="7245345.375Robert Crochet"/>
    <x v="1"/>
  </r>
  <r>
    <s v="Patient"/>
    <n v="72"/>
    <d v="2024-02-26T16:20:00"/>
    <d v="2024-02-26T09:00:00"/>
    <n v="26.8"/>
    <s v="Visa"/>
    <s v="REC# NSm6"/>
    <m/>
    <x v="8"/>
    <s v="No"/>
    <s v="7245348.375Robert Crochet"/>
    <x v="1"/>
  </r>
  <r>
    <s v="Patient"/>
    <n v="72"/>
    <d v="2024-02-05T07:55:00"/>
    <d v="2024-02-05T08:00:00"/>
    <n v="140"/>
    <s v="Visa"/>
    <s v="Rec #pyJ5"/>
    <m/>
    <x v="10"/>
    <s v="No"/>
    <s v="7245327.3333333333Katherine Tyree"/>
    <x v="1"/>
  </r>
  <r>
    <s v="Patient"/>
    <n v="72"/>
    <d v="2024-02-08T08:03:00"/>
    <d v="2024-02-08T08:00:00"/>
    <n v="150"/>
    <s v="Visa"/>
    <s v="rec#RMiW"/>
    <m/>
    <x v="10"/>
    <s v="No"/>
    <s v="7245330.3333333333Katherine Tyree"/>
    <x v="1"/>
  </r>
  <r>
    <s v="MSMedicare"/>
    <n v="73"/>
    <d v="2024-02-20T00:00:00"/>
    <d v="2024-02-01T11:00:00"/>
    <n v="32.67"/>
    <s v="EFT"/>
    <s v="NOVITAS SOLUTIONS, INC. - payment"/>
    <n v="97110"/>
    <x v="11"/>
    <s v="No"/>
    <s v="7345323.4583333333Carolyn Simpson"/>
    <x v="1"/>
  </r>
  <r>
    <s v="MSMedicare"/>
    <n v="73"/>
    <d v="2024-02-20T00:00:00"/>
    <d v="2024-02-01T11:00:00"/>
    <n v="96.6"/>
    <s v="Adjustment/Write-off"/>
    <s v="NOVITAS SOLUTIONS, INC. - CO,45"/>
    <n v="97110"/>
    <x v="11"/>
    <s v="No"/>
    <s v="7345323.4583333333Carolyn Simpson"/>
    <x v="0"/>
  </r>
  <r>
    <s v="MSMedicare"/>
    <n v="73"/>
    <d v="2024-02-20T00:00:00"/>
    <d v="2024-02-01T11:00:00"/>
    <n v="0.67"/>
    <s v="Adjustment/Write-off"/>
    <s v="NOVITAS SOLUTIONS, INC. - CO,253"/>
    <n v="97110"/>
    <x v="11"/>
    <s v="No"/>
    <s v="7345323.4583333333Carolyn Simpson"/>
    <x v="0"/>
  </r>
  <r>
    <s v="MSMedicare"/>
    <n v="73"/>
    <d v="2024-02-20T00:00:00"/>
    <d v="2024-02-01T11:00:00"/>
    <n v="11.72"/>
    <s v="Adjustment/Write-off"/>
    <s v="NOVITAS SOLUTIONS, INC. - CO,59"/>
    <n v="97110"/>
    <x v="11"/>
    <s v="No"/>
    <s v="7345323.4583333333Carolyn Simpson"/>
    <x v="0"/>
  </r>
  <r>
    <s v="MSMedicare"/>
    <n v="73"/>
    <d v="2024-02-20T00:00:00"/>
    <d v="2024-02-01T11:00:00"/>
    <n v="25.71"/>
    <s v="EFT"/>
    <s v="NOVITAS SOLUTIONS, INC. - payment"/>
    <n v="97530"/>
    <x v="11"/>
    <s v="No"/>
    <s v="7345323.4583333333Carolyn Simpson"/>
    <x v="1"/>
  </r>
  <r>
    <s v="MSMedicare"/>
    <n v="73"/>
    <d v="2024-02-20T00:00:00"/>
    <d v="2024-02-01T11:00:00"/>
    <n v="0.52"/>
    <s v="Adjustment/Write-off"/>
    <s v="NOVITAS SOLUTIONS, INC. - CO,253"/>
    <n v="97530"/>
    <x v="11"/>
    <s v="No"/>
    <s v="7345323.4583333333Carolyn Simpson"/>
    <x v="0"/>
  </r>
  <r>
    <s v="MSMedicare"/>
    <n v="73"/>
    <d v="2024-02-20T00:00:00"/>
    <d v="2024-02-01T11:00:00"/>
    <n v="42.21"/>
    <s v="Adjustment/Write-off"/>
    <s v="NOVITAS SOLUTIONS, INC. - CO,45"/>
    <n v="97530"/>
    <x v="11"/>
    <s v="No"/>
    <s v="7345323.4583333333Carolyn Simpson"/>
    <x v="0"/>
  </r>
  <r>
    <s v="MSMedicare"/>
    <n v="73"/>
    <d v="2024-02-21T00:00:00"/>
    <d v="2024-02-05T15:30:00"/>
    <n v="48.3"/>
    <s v="Adjustment/Write-off"/>
    <s v="NOVITAS SOLUTIONS, INC. - CO,45"/>
    <n v="97110"/>
    <x v="4"/>
    <s v="No"/>
    <s v="7345327.6458333333Heidi Molaison"/>
    <x v="0"/>
  </r>
  <r>
    <s v="MSMedicare"/>
    <n v="73"/>
    <d v="2024-02-21T00:00:00"/>
    <d v="2024-02-05T15:30:00"/>
    <n v="16.34"/>
    <s v="EFT"/>
    <s v="NOVITAS SOLUTIONS, INC. - payment"/>
    <n v="97110"/>
    <x v="4"/>
    <s v="No"/>
    <s v="7345327.6458333333Heidi Molaison"/>
    <x v="1"/>
  </r>
  <r>
    <s v="MSMedicare"/>
    <n v="73"/>
    <d v="2024-02-21T00:00:00"/>
    <d v="2024-02-05T15:30:00"/>
    <n v="10.32"/>
    <s v="Adjustment/Write-off"/>
    <s v="NOVITAS SOLUTIONS, INC. - CO,59"/>
    <n v="97140"/>
    <x v="4"/>
    <s v="No"/>
    <s v="7345327.6458333333Heidi Molaison"/>
    <x v="0"/>
  </r>
  <r>
    <s v="MSMedicare"/>
    <n v="73"/>
    <d v="2024-02-21T00:00:00"/>
    <d v="2024-02-05T15:30:00"/>
    <n v="0.62"/>
    <s v="Adjustment/Write-off"/>
    <s v="NOVITAS SOLUTIONS, INC. - CO,253"/>
    <n v="97140"/>
    <x v="4"/>
    <s v="No"/>
    <s v="7345327.6458333333Heidi Molaison"/>
    <x v="0"/>
  </r>
  <r>
    <s v="MSMedicare"/>
    <n v="73"/>
    <d v="2024-02-21T00:00:00"/>
    <d v="2024-02-05T15:30:00"/>
    <n v="30.56"/>
    <s v="EFT"/>
    <s v="NOVITAS SOLUTIONS, INC. - payment"/>
    <n v="97140"/>
    <x v="4"/>
    <s v="No"/>
    <s v="7345327.6458333333Heidi Molaison"/>
    <x v="1"/>
  </r>
  <r>
    <s v="MSMedicare"/>
    <n v="73"/>
    <d v="2024-02-21T00:00:00"/>
    <d v="2024-02-05T15:30:00"/>
    <n v="0.33"/>
    <s v="Adjustment/Write-off"/>
    <s v="NOVITAS SOLUTIONS, INC. - CO,253"/>
    <n v="97110"/>
    <x v="4"/>
    <s v="No"/>
    <s v="7345327.6458333333Heidi Molaison"/>
    <x v="0"/>
  </r>
  <r>
    <s v="MSMedicare"/>
    <n v="73"/>
    <d v="2024-02-21T00:00:00"/>
    <d v="2024-02-05T15:30:00"/>
    <n v="5.86"/>
    <s v="Adjustment/Write-off"/>
    <s v="NOVITAS SOLUTIONS, INC. - CO,59"/>
    <n v="97110"/>
    <x v="4"/>
    <s v="No"/>
    <s v="7345327.6458333333Heidi Molaison"/>
    <x v="0"/>
  </r>
  <r>
    <s v="MSMedicare"/>
    <n v="73"/>
    <d v="2024-02-21T00:00:00"/>
    <d v="2024-02-05T15:30:00"/>
    <n v="100.7"/>
    <s v="Adjustment/Write-off"/>
    <s v="NOVITAS SOLUTIONS, INC. - CO,45"/>
    <n v="97140"/>
    <x v="4"/>
    <s v="No"/>
    <s v="7345327.6458333333Heidi Molaison"/>
    <x v="0"/>
  </r>
  <r>
    <s v="MSMedicare"/>
    <n v="73"/>
    <d v="2024-02-21T00:00:00"/>
    <d v="2024-02-05T15:30:00"/>
    <n v="25.71"/>
    <s v="EFT"/>
    <s v="NOVITAS SOLUTIONS, INC. - payment"/>
    <n v="97530"/>
    <x v="4"/>
    <s v="No"/>
    <s v="7345327.6458333333Heidi Molaison"/>
    <x v="1"/>
  </r>
  <r>
    <s v="MSMedicare"/>
    <n v="73"/>
    <d v="2024-02-21T00:00:00"/>
    <d v="2024-02-05T15:30:00"/>
    <n v="42.21"/>
    <s v="Adjustment/Write-off"/>
    <s v="NOVITAS SOLUTIONS, INC. - CO,45"/>
    <n v="97530"/>
    <x v="4"/>
    <s v="No"/>
    <s v="7345327.6458333333Heidi Molaison"/>
    <x v="0"/>
  </r>
  <r>
    <s v="MSMedicare"/>
    <n v="73"/>
    <d v="2024-02-21T00:00:00"/>
    <d v="2024-02-05T15:30:00"/>
    <n v="0.52"/>
    <s v="Adjustment/Write-off"/>
    <s v="NOVITAS SOLUTIONS, INC. - CO,253"/>
    <n v="97530"/>
    <x v="4"/>
    <s v="No"/>
    <s v="7345327.6458333333Heidi Molaison"/>
    <x v="0"/>
  </r>
  <r>
    <s v="MSMedicare"/>
    <n v="74"/>
    <d v="2024-02-21T00:00:00"/>
    <d v="2024-02-02T12:00:00"/>
    <n v="13.89"/>
    <s v="EFT"/>
    <s v="NOVITAS SOLUTIONS, INC. - payment"/>
    <n v="97110"/>
    <x v="14"/>
    <s v="No"/>
    <s v="7445324.5Breanna Grieco"/>
    <x v="1"/>
  </r>
  <r>
    <s v="MSMedicare"/>
    <n v="74"/>
    <d v="2024-02-21T00:00:00"/>
    <d v="2024-02-02T12:00:00"/>
    <n v="50.8"/>
    <s v="Adjustment/Write-off"/>
    <s v="NOVITAS SOLUTIONS, INC. - CO,45"/>
    <n v="97110"/>
    <x v="14"/>
    <s v="No"/>
    <s v="7445324.5Breanna Grieco"/>
    <x v="0"/>
  </r>
  <r>
    <s v="MSMedicare"/>
    <n v="74"/>
    <d v="2024-02-21T00:00:00"/>
    <d v="2024-02-02T12:00:00"/>
    <n v="5.86"/>
    <s v="Adjustment/Write-off"/>
    <s v="NOVITAS SOLUTIONS, INC. - CO,59"/>
    <n v="97110"/>
    <x v="14"/>
    <s v="No"/>
    <s v="7445324.5Breanna Grieco"/>
    <x v="0"/>
  </r>
  <r>
    <s v="MSMedicare"/>
    <n v="74"/>
    <d v="2024-02-21T00:00:00"/>
    <d v="2024-02-02T12:00:00"/>
    <n v="0.28000000000000003"/>
    <s v="Adjustment/Write-off"/>
    <s v="NOVITAS SOLUTIONS, INC. - CO,253"/>
    <n v="97110"/>
    <x v="14"/>
    <s v="No"/>
    <s v="7445324.5Breanna Grieco"/>
    <x v="0"/>
  </r>
  <r>
    <s v="MSMedicare"/>
    <n v="74"/>
    <d v="2024-02-21T00:00:00"/>
    <d v="2024-02-02T12:00:00"/>
    <n v="36.1"/>
    <s v="EFT"/>
    <s v="NOVITAS SOLUTIONS, INC. - payment"/>
    <n v="97112"/>
    <x v="14"/>
    <s v="No"/>
    <s v="7445324.5Breanna Grieco"/>
    <x v="1"/>
  </r>
  <r>
    <s v="MSMedicare"/>
    <n v="74"/>
    <d v="2024-02-21T00:00:00"/>
    <d v="2024-02-02T12:00:00"/>
    <n v="95.36"/>
    <s v="Adjustment/Write-off"/>
    <s v="NOVITAS SOLUTIONS, INC. - CO,45"/>
    <n v="97112"/>
    <x v="14"/>
    <s v="No"/>
    <s v="7445324.5Breanna Grieco"/>
    <x v="0"/>
  </r>
  <r>
    <s v="MSMedicare"/>
    <n v="74"/>
    <d v="2024-02-21T00:00:00"/>
    <d v="2024-02-02T12:00:00"/>
    <n v="0.74"/>
    <s v="Adjustment/Write-off"/>
    <s v="NOVITAS SOLUTIONS, INC. - CO,253"/>
    <n v="97112"/>
    <x v="14"/>
    <s v="No"/>
    <s v="7445324.5Breanna Grieco"/>
    <x v="0"/>
  </r>
  <r>
    <s v="MSMedicare"/>
    <n v="74"/>
    <d v="2024-02-21T00:00:00"/>
    <d v="2024-02-02T12:00:00"/>
    <n v="6.97"/>
    <s v="Adjustment/Write-off"/>
    <s v="NOVITAS SOLUTIONS, INC. - CO,59"/>
    <n v="97112"/>
    <x v="14"/>
    <s v="No"/>
    <s v="7445324.5Breanna Grieco"/>
    <x v="0"/>
  </r>
  <r>
    <s v="BCBSMS"/>
    <n v="75"/>
    <d v="2024-02-13T00:00:00"/>
    <d v="2024-02-05T16:30:00"/>
    <n v="73.8"/>
    <s v="EFT"/>
    <s v="BLUE CROSS BLUE SHIELD OF MS - payment"/>
    <n v="97112"/>
    <x v="4"/>
    <s v="No"/>
    <s v="7545327.6875Heidi Molaison"/>
    <x v="1"/>
  </r>
  <r>
    <s v="BCBSMS"/>
    <n v="75"/>
    <d v="2024-02-13T00:00:00"/>
    <d v="2024-02-05T16:30:00"/>
    <n v="68"/>
    <s v="Adjustment/Write-off"/>
    <s v="BLUE CROSS BLUE SHIELD OF MS - CO,45"/>
    <n v="97112"/>
    <x v="4"/>
    <s v="No"/>
    <s v="7545327.6875Heidi Molaison"/>
    <x v="0"/>
  </r>
  <r>
    <s v="MSMedicaid"/>
    <n v="75"/>
    <d v="2024-02-29T00:00:00"/>
    <d v="2024-02-05T16:30:00"/>
    <n v="8.1999999999999993"/>
    <s v="Adjustment/Write-off"/>
    <m/>
    <n v="97112"/>
    <x v="4"/>
    <s v="No"/>
    <s v="7545327.6875Heidi Molaison"/>
    <x v="0"/>
  </r>
  <r>
    <s v="Magnolia"/>
    <n v="76"/>
    <d v="2024-02-23T00:00:00"/>
    <d v="2024-02-14T15:00:00"/>
    <n v="71.45"/>
    <s v="EFT"/>
    <s v="MAGNOLIA HEALTH PLAN INC. - payment"/>
    <n v="92526"/>
    <x v="9"/>
    <s v="No"/>
    <s v="7645336.625Victoria Miley"/>
    <x v="1"/>
  </r>
  <r>
    <s v="Magnolia"/>
    <n v="76"/>
    <d v="2024-02-23T00:00:00"/>
    <d v="2024-02-14T15:00:00"/>
    <n v="78.55"/>
    <s v="Adjustment/Write-off"/>
    <s v="MAGNOLIA HEALTH PLAN INC. - CO,45"/>
    <n v="92526"/>
    <x v="9"/>
    <s v="No"/>
    <s v="7645336.625Victoria Miley"/>
    <x v="0"/>
  </r>
  <r>
    <s v="Magnolia"/>
    <n v="76"/>
    <d v="2024-02-16T00:00:00"/>
    <d v="2024-02-02T11:00:00"/>
    <n v="93.22"/>
    <s v="Adjustment/Write-off"/>
    <s v="MAGNOLIA HEALTH PLAN INC. - CO,45"/>
    <n v="97112"/>
    <x v="0"/>
    <s v="No"/>
    <s v="7645324.4583333333Kelsea Rodriguez"/>
    <x v="0"/>
  </r>
  <r>
    <s v="Magnolia"/>
    <n v="76"/>
    <d v="2024-02-16T00:00:00"/>
    <d v="2024-02-02T11:00:00"/>
    <n v="56.78"/>
    <s v="EFT"/>
    <s v="MAGNOLIA HEALTH PLAN INC. - payment"/>
    <n v="97112"/>
    <x v="0"/>
    <s v="No"/>
    <s v="7645324.4583333333Kelsea Rodriguez"/>
    <x v="1"/>
  </r>
  <r>
    <s v="Magnolia"/>
    <n v="76"/>
    <d v="2024-02-23T00:00:00"/>
    <d v="2024-02-06T11:30:00"/>
    <n v="93.22"/>
    <s v="Adjustment/Write-off"/>
    <s v="MAGNOLIA HEALTH PLAN INC. - CO,45"/>
    <n v="97112"/>
    <x v="0"/>
    <s v="No"/>
    <s v="7645328.4791666667Kelsea Rodriguez"/>
    <x v="0"/>
  </r>
  <r>
    <s v="Magnolia"/>
    <n v="76"/>
    <d v="2024-02-23T00:00:00"/>
    <d v="2024-02-06T11:30:00"/>
    <n v="56.78"/>
    <s v="EFT"/>
    <s v="MAGNOLIA HEALTH PLAN INC. - payment"/>
    <n v="97112"/>
    <x v="0"/>
    <s v="No"/>
    <s v="7645328.4791666667Kelsea Rodriguez"/>
    <x v="1"/>
  </r>
  <r>
    <s v="Magnolia"/>
    <n v="76"/>
    <d v="2024-02-16T00:00:00"/>
    <d v="2024-02-07T11:30:00"/>
    <n v="71.45"/>
    <s v="EFT"/>
    <s v="MAGNOLIA HEALTH PLAN INC. - payment"/>
    <n v="92526"/>
    <x v="9"/>
    <s v="No"/>
    <s v="7645329.4791666667Victoria Miley"/>
    <x v="1"/>
  </r>
  <r>
    <s v="Magnolia"/>
    <n v="76"/>
    <d v="2024-02-16T00:00:00"/>
    <d v="2024-02-07T11:30:00"/>
    <n v="78.55"/>
    <s v="Adjustment/Write-off"/>
    <s v="MAGNOLIA HEALTH PLAN INC. - CO,45"/>
    <n v="92526"/>
    <x v="9"/>
    <s v="No"/>
    <s v="7645329.4791666667Victoria Miley"/>
    <x v="0"/>
  </r>
  <r>
    <s v="Magnolia"/>
    <n v="76"/>
    <d v="2024-02-23T00:00:00"/>
    <d v="2024-02-08T13:00:00"/>
    <n v="93.22"/>
    <s v="Adjustment/Write-off"/>
    <s v="MAGNOLIA HEALTH PLAN INC. - CO,45"/>
    <n v="97112"/>
    <x v="4"/>
    <s v="No"/>
    <s v="7645330.5416666667Heidi Molaison"/>
    <x v="0"/>
  </r>
  <r>
    <s v="Magnolia"/>
    <n v="76"/>
    <d v="2024-02-23T00:00:00"/>
    <d v="2024-02-08T13:00:00"/>
    <n v="56.78"/>
    <s v="EFT"/>
    <s v="MAGNOLIA HEALTH PLAN INC. - payment"/>
    <n v="97112"/>
    <x v="4"/>
    <s v="No"/>
    <s v="7645330.5416666667Heidi Molaison"/>
    <x v="1"/>
  </r>
  <r>
    <s v="Magnolia"/>
    <n v="76"/>
    <d v="2024-02-23T00:00:00"/>
    <d v="2024-02-09T11:00:00"/>
    <n v="85.19"/>
    <s v="Adjustment/Write-off"/>
    <s v="MAGNOLIA HEALTH PLAN INC. - CO,45"/>
    <n v="92507"/>
    <x v="9"/>
    <s v="No"/>
    <s v="7645331.4583333333Victoria Miley"/>
    <x v="0"/>
  </r>
  <r>
    <s v="Magnolia"/>
    <n v="76"/>
    <d v="2024-02-23T00:00:00"/>
    <d v="2024-02-09T11:00:00"/>
    <n v="64.81"/>
    <s v="EFT"/>
    <s v="MAGNOLIA HEALTH PLAN INC. - payment"/>
    <n v="92507"/>
    <x v="9"/>
    <s v="No"/>
    <s v="7645331.4583333333Victoria Miley"/>
    <x v="1"/>
  </r>
  <r>
    <s v="MSCAN"/>
    <n v="77"/>
    <d v="2024-02-20T00:00:00"/>
    <d v="2024-02-05T16:00:00"/>
    <n v="46.61"/>
    <s v="Adjustment/Write-off"/>
    <s v="UNITEDHEALTHCARE PLAN OF THE RIVER VALLEY INC - CO,45"/>
    <n v="97112"/>
    <x v="10"/>
    <s v="No"/>
    <s v="7745327.6666666667Katherine Tyree"/>
    <x v="0"/>
  </r>
  <r>
    <s v="MSCAN"/>
    <n v="77"/>
    <d v="2024-02-20T00:00:00"/>
    <d v="2024-02-05T16:00:00"/>
    <n v="24.8"/>
    <s v="EFT"/>
    <s v="UNITEDHEALTHCARE PLAN OF THE RIVER VALLEY INC - payment"/>
    <n v="97110"/>
    <x v="10"/>
    <s v="No"/>
    <s v="7745327.6666666667Katherine Tyree"/>
    <x v="1"/>
  </r>
  <r>
    <s v="MSCAN"/>
    <n v="77"/>
    <d v="2024-02-20T00:00:00"/>
    <d v="2024-02-05T16:00:00"/>
    <n v="50.2"/>
    <s v="Adjustment/Write-off"/>
    <s v="UNITEDHEALTHCARE PLAN OF THE RIVER VALLEY INC - CO,45"/>
    <n v="97110"/>
    <x v="10"/>
    <s v="No"/>
    <s v="7745327.6666666667Katherine Tyree"/>
    <x v="0"/>
  </r>
  <r>
    <s v="MSCAN"/>
    <n v="77"/>
    <d v="2024-02-20T00:00:00"/>
    <d v="2024-02-05T16:00:00"/>
    <n v="28.39"/>
    <s v="EFT"/>
    <s v="UNITEDHEALTHCARE PLAN OF THE RIVER VALLEY INC - payment"/>
    <n v="97112"/>
    <x v="10"/>
    <s v="No"/>
    <s v="7745327.6666666667Katherine Tyree"/>
    <x v="1"/>
  </r>
  <r>
    <s v="MSCAN"/>
    <n v="77"/>
    <d v="2024-02-21T00:00:00"/>
    <d v="2024-02-08T16:00:00"/>
    <n v="56.78"/>
    <s v="EFT"/>
    <s v="UNITEDHEALTHCARE PLAN OF THE RIVER VALLEY INC - payment"/>
    <n v="97112"/>
    <x v="10"/>
    <s v="No"/>
    <s v="7745330.6666666667Katherine Tyree"/>
    <x v="1"/>
  </r>
  <r>
    <s v="MSCAN"/>
    <n v="77"/>
    <d v="2024-02-21T00:00:00"/>
    <d v="2024-02-08T16:00:00"/>
    <n v="93.22"/>
    <s v="Adjustment/Write-off"/>
    <s v="UNITEDHEALTHCARE PLAN OF THE RIVER VALLEY INC - CO,45"/>
    <n v="97112"/>
    <x v="10"/>
    <s v="No"/>
    <s v="7745330.6666666667Katherine Tyree"/>
    <x v="0"/>
  </r>
  <r>
    <s v="MSCAN"/>
    <n v="77"/>
    <d v="2024-02-21T00:00:00"/>
    <d v="2024-02-08T16:00:00"/>
    <n v="49.6"/>
    <s v="EFT"/>
    <s v="UNITEDHEALTHCARE PLAN OF THE RIVER VALLEY INC - payment"/>
    <n v="97110"/>
    <x v="10"/>
    <s v="No"/>
    <s v="7745330.6666666667Katherine Tyree"/>
    <x v="1"/>
  </r>
  <r>
    <s v="MSCAN"/>
    <n v="77"/>
    <d v="2024-02-21T00:00:00"/>
    <d v="2024-02-08T16:00:00"/>
    <n v="100.4"/>
    <s v="Adjustment/Write-off"/>
    <s v="UNITEDHEALTHCARE PLAN OF THE RIVER VALLEY INC - CO,45"/>
    <n v="97110"/>
    <x v="10"/>
    <s v="No"/>
    <s v="7745330.6666666667Katherine Tyree"/>
    <x v="0"/>
  </r>
  <r>
    <s v="Magnolia"/>
    <n v="78"/>
    <d v="2024-02-23T00:00:00"/>
    <d v="2024-02-08T13:00:00"/>
    <n v="93.22"/>
    <s v="Adjustment/Write-off"/>
    <s v="MAGNOLIA HEALTH PLAN INC. - CO,45"/>
    <n v="97112"/>
    <x v="11"/>
    <s v="No"/>
    <s v="7845330.5416666667Carolyn Simpson"/>
    <x v="0"/>
  </r>
  <r>
    <s v="Magnolia"/>
    <n v="78"/>
    <d v="2024-02-23T00:00:00"/>
    <d v="2024-02-08T13:00:00"/>
    <n v="56.78"/>
    <s v="EFT"/>
    <s v="MAGNOLIA HEALTH PLAN INC. - payment"/>
    <n v="97112"/>
    <x v="11"/>
    <s v="No"/>
    <s v="7845330.5416666667Carolyn Simpson"/>
    <x v="1"/>
  </r>
  <r>
    <s v="MSCHIP"/>
    <n v="79"/>
    <d v="2024-02-26T00:00:00"/>
    <d v="2024-02-15T09:00:00"/>
    <n v="0"/>
    <s v="Adjustment/Write-off"/>
    <s v="Discarded ($150.00) (detail code) - UNITEDHEALTHCARE PLAN OF THE RIVER VALLEY INC - OA,18"/>
    <n v="92507"/>
    <x v="13"/>
    <s v="No"/>
    <s v="7945337.375D'Anna Pullen"/>
    <x v="0"/>
  </r>
  <r>
    <s v="MSCHIP"/>
    <n v="79"/>
    <d v="2024-02-16T00:00:00"/>
    <d v="2024-02-06T09:00:00"/>
    <n v="55"/>
    <s v="EFT"/>
    <s v="UNITEDHEALTHCARE PLAN OF THE RIVER VALLEY INC - payment"/>
    <n v="92507"/>
    <x v="9"/>
    <s v="No"/>
    <s v="7945328.375Victoria Miley"/>
    <x v="1"/>
  </r>
  <r>
    <s v="MSCHIP"/>
    <n v="79"/>
    <d v="2024-02-16T00:00:00"/>
    <d v="2024-02-06T09:00:00"/>
    <n v="95"/>
    <s v="Adjustment/Write-off"/>
    <s v="UNITEDHEALTHCARE PLAN OF THE RIVER VALLEY INC - CO,45"/>
    <n v="92507"/>
    <x v="9"/>
    <s v="No"/>
    <s v="7945328.375Victoria Miley"/>
    <x v="0"/>
  </r>
  <r>
    <s v="UHCMsCANHOME"/>
    <n v="79"/>
    <d v="2024-02-26T00:00:00"/>
    <d v="2024-02-15T09:00:00"/>
    <n v="55"/>
    <s v="EFT"/>
    <m/>
    <n v="92507"/>
    <x v="13"/>
    <s v="No"/>
    <s v="7945337.375D'Anna Pullen"/>
    <x v="1"/>
  </r>
  <r>
    <s v="UHCMsCANHOME"/>
    <n v="79"/>
    <d v="2024-02-26T00:00:00"/>
    <d v="2024-02-15T09:00:00"/>
    <n v="95"/>
    <s v="Adjustment/Write-off"/>
    <m/>
    <n v="92507"/>
    <x v="13"/>
    <s v="No"/>
    <s v="7945337.375D'Anna Pullen"/>
    <x v="0"/>
  </r>
  <r>
    <s v="Patient"/>
    <n v="80"/>
    <d v="2024-02-26T08:07:00"/>
    <d v="2024-02-26T07:00:00"/>
    <n v="20"/>
    <s v="Mastercard"/>
    <s v="REF#BCRY"/>
    <m/>
    <x v="2"/>
    <s v="No"/>
    <s v="8045348.2916666667James Allen"/>
    <x v="1"/>
  </r>
  <r>
    <s v="MSCAN"/>
    <n v="81"/>
    <d v="2024-02-27T00:00:00"/>
    <d v="2024-02-12T13:00:00"/>
    <n v="64.81"/>
    <s v="EFT"/>
    <s v="UNITEDHEALTHCARE PLAN OF THE RIVER VALLEY INC - payment"/>
    <n v="92507"/>
    <x v="1"/>
    <s v="No"/>
    <s v="8145334.5416666667Kelli Cruthirds"/>
    <x v="1"/>
  </r>
  <r>
    <s v="MSCAN"/>
    <n v="81"/>
    <d v="2024-02-27T00:00:00"/>
    <d v="2024-02-12T13:00:00"/>
    <n v="85.19"/>
    <s v="Adjustment/Write-off"/>
    <s v="UNITEDHEALTHCARE PLAN OF THE RIVER VALLEY INC - CO,45"/>
    <n v="92507"/>
    <x v="1"/>
    <s v="No"/>
    <s v="8145334.5416666667Kelli Cruthirds"/>
    <x v="0"/>
  </r>
  <r>
    <s v="MSCAN"/>
    <n v="81"/>
    <d v="2024-02-27T00:00:00"/>
    <d v="2024-02-15T15:00:00"/>
    <n v="64.81"/>
    <s v="EFT"/>
    <s v="UNITEDHEALTHCARE PLAN OF THE RIVER VALLEY INC - payment"/>
    <n v="92507"/>
    <x v="1"/>
    <s v="No"/>
    <s v="8145337.625Kelli Cruthirds"/>
    <x v="1"/>
  </r>
  <r>
    <s v="MSCAN"/>
    <n v="81"/>
    <d v="2024-02-27T00:00:00"/>
    <d v="2024-02-15T15:00:00"/>
    <n v="85.19"/>
    <s v="Adjustment/Write-off"/>
    <s v="UNITEDHEALTHCARE PLAN OF THE RIVER VALLEY INC - CO,45"/>
    <n v="92507"/>
    <x v="1"/>
    <s v="No"/>
    <s v="8145337.625Kelli Cruthirds"/>
    <x v="0"/>
  </r>
  <r>
    <s v="Magnolia"/>
    <n v="82"/>
    <d v="2024-02-09T00:00:00"/>
    <d v="2024-02-01T10:00:00"/>
    <n v="64.81"/>
    <s v="EFT"/>
    <s v="MAGNOLIA HEALTH PLAN INC. - payment"/>
    <n v="92507"/>
    <x v="13"/>
    <s v="No"/>
    <s v="8245323.4166666667D'Anna Pullen"/>
    <x v="1"/>
  </r>
  <r>
    <s v="Magnolia"/>
    <n v="82"/>
    <d v="2024-02-09T00:00:00"/>
    <d v="2024-02-01T10:00:00"/>
    <n v="85.19"/>
    <s v="Adjustment/Write-off"/>
    <s v="MAGNOLIA HEALTH PLAN INC. - CO,45"/>
    <n v="92507"/>
    <x v="13"/>
    <s v="No"/>
    <s v="8245323.4166666667D'Anna Pullen"/>
    <x v="0"/>
  </r>
  <r>
    <s v="Magnolia"/>
    <n v="82"/>
    <d v="2024-02-23T00:00:00"/>
    <d v="2024-02-15T10:00:00"/>
    <n v="85.19"/>
    <s v="Adjustment/Write-off"/>
    <s v="MAGNOLIA HEALTH PLAN INC. - CO,45"/>
    <n v="92507"/>
    <x v="13"/>
    <s v="No"/>
    <s v="8245337.4166666667D'Anna Pullen"/>
    <x v="0"/>
  </r>
  <r>
    <s v="Magnolia"/>
    <n v="82"/>
    <d v="2024-02-23T00:00:00"/>
    <d v="2024-02-15T10:00:00"/>
    <n v="64.81"/>
    <s v="EFT"/>
    <s v="MAGNOLIA HEALTH PLAN INC. - payment"/>
    <n v="92507"/>
    <x v="13"/>
    <s v="No"/>
    <s v="8245337.4166666667D'Anna Pullen"/>
    <x v="1"/>
  </r>
  <r>
    <s v="Magnolia"/>
    <n v="82"/>
    <d v="2024-02-16T00:00:00"/>
    <d v="2024-02-06T10:00:00"/>
    <n v="64.81"/>
    <s v="EFT"/>
    <s v="MAGNOLIA HEALTH PLAN INC. - payment"/>
    <n v="92507"/>
    <x v="9"/>
    <s v="No"/>
    <s v="8245328.4166666667Victoria Miley"/>
    <x v="1"/>
  </r>
  <r>
    <s v="Magnolia"/>
    <n v="82"/>
    <d v="2024-02-16T00:00:00"/>
    <d v="2024-02-06T10:00:00"/>
    <n v="85.19"/>
    <s v="Adjustment/Write-off"/>
    <s v="MAGNOLIA HEALTH PLAN INC. - CO,45"/>
    <n v="92507"/>
    <x v="9"/>
    <s v="No"/>
    <s v="8245328.4166666667Victoria Miley"/>
    <x v="0"/>
  </r>
  <r>
    <s v="Magnolia"/>
    <n v="82"/>
    <d v="2024-02-16T00:00:00"/>
    <d v="2024-02-08T10:00:00"/>
    <n v="85.19"/>
    <s v="Adjustment/Write-off"/>
    <s v="MAGNOLIA HEALTH PLAN INC. - CO,45"/>
    <n v="92507"/>
    <x v="13"/>
    <s v="No"/>
    <s v="8245330.4166666667D'Anna Pullen"/>
    <x v="0"/>
  </r>
  <r>
    <s v="Magnolia"/>
    <n v="82"/>
    <d v="2024-02-16T00:00:00"/>
    <d v="2024-02-08T10:00:00"/>
    <n v="64.81"/>
    <s v="EFT"/>
    <s v="MAGNOLIA HEALTH PLAN INC. - payment"/>
    <n v="92507"/>
    <x v="13"/>
    <s v="No"/>
    <s v="8245330.4166666667D'Anna Pullen"/>
    <x v="1"/>
  </r>
  <r>
    <s v="MSCHIP"/>
    <n v="83"/>
    <d v="2024-02-12T00:00:00"/>
    <d v="2024-02-01T16:00:00"/>
    <n v="95"/>
    <s v="Adjustment/Write-off"/>
    <s v="UNITEDHEALTHCARE PLAN OF THE RIVER VALLEY INC - CO,45"/>
    <n v="92507"/>
    <x v="9"/>
    <s v="No"/>
    <s v="8345323.6666666667Victoria Miley"/>
    <x v="0"/>
  </r>
  <r>
    <s v="MSCHIP"/>
    <n v="83"/>
    <d v="2024-02-12T00:00:00"/>
    <d v="2024-02-01T16:00:00"/>
    <n v="55"/>
    <s v="EFT"/>
    <s v="UNITEDHEALTHCARE PLAN OF THE RIVER VALLEY INC - payment"/>
    <n v="92507"/>
    <x v="9"/>
    <s v="No"/>
    <s v="8345323.6666666667Victoria Miley"/>
    <x v="1"/>
  </r>
  <r>
    <s v="MSCHIP"/>
    <n v="83"/>
    <d v="2024-02-23T00:00:00"/>
    <d v="2024-02-13T15:30:00"/>
    <n v="95"/>
    <s v="Adjustment/Write-off"/>
    <s v="UNITEDHEALTHCARE PLAN OF THE RIVER VALLEY INC - CO,97"/>
    <n v="97112"/>
    <x v="0"/>
    <s v="No"/>
    <s v="8345335.6458333333Kelsea Rodriguez"/>
    <x v="0"/>
  </r>
  <r>
    <s v="MSCHIP"/>
    <n v="83"/>
    <d v="2024-02-23T00:00:00"/>
    <d v="2024-02-13T15:30:00"/>
    <n v="55"/>
    <s v="EFT"/>
    <s v="UNITEDHEALTHCARE PLAN OF THE RIVER VALLEY INC - payment"/>
    <n v="97112"/>
    <x v="0"/>
    <s v="No"/>
    <s v="8345335.6458333333Kelsea Rodriguez"/>
    <x v="1"/>
  </r>
  <r>
    <s v="MSCHIP"/>
    <n v="83"/>
    <d v="2024-02-23T00:00:00"/>
    <d v="2024-02-13T16:00:00"/>
    <n v="55"/>
    <s v="EFT"/>
    <s v="UNITEDHEALTHCARE PLAN OF THE RIVER VALLEY INC - payment"/>
    <n v="92507"/>
    <x v="9"/>
    <s v="No"/>
    <s v="8345335.6666666667Victoria Miley"/>
    <x v="1"/>
  </r>
  <r>
    <s v="MSCHIP"/>
    <n v="83"/>
    <d v="2024-02-23T00:00:00"/>
    <d v="2024-02-13T16:00:00"/>
    <n v="95"/>
    <s v="Adjustment/Write-off"/>
    <s v="UNITEDHEALTHCARE PLAN OF THE RIVER VALLEY INC - CO,45"/>
    <n v="92507"/>
    <x v="9"/>
    <s v="No"/>
    <s v="8345335.6666666667Victoria Miley"/>
    <x v="0"/>
  </r>
  <r>
    <s v="MSCHIP"/>
    <n v="83"/>
    <d v="2024-02-27T00:00:00"/>
    <d v="2024-02-15T16:00:00"/>
    <n v="95"/>
    <s v="Adjustment/Write-off"/>
    <s v="UNITEDHEALTHCARE PLAN OF THE RIVER VALLEY INC - CO,45"/>
    <n v="92507"/>
    <x v="9"/>
    <s v="No"/>
    <s v="8345337.6666666667Victoria Miley"/>
    <x v="0"/>
  </r>
  <r>
    <s v="MSCHIP"/>
    <n v="83"/>
    <d v="2024-02-27T00:00:00"/>
    <d v="2024-02-15T16:00:00"/>
    <n v="55"/>
    <s v="EFT"/>
    <s v="UNITEDHEALTHCARE PLAN OF THE RIVER VALLEY INC - payment"/>
    <n v="92507"/>
    <x v="9"/>
    <s v="No"/>
    <s v="8345337.6666666667Victoria Miley"/>
    <x v="1"/>
  </r>
  <r>
    <s v="MSCHIP"/>
    <n v="83"/>
    <d v="2024-02-23T00:00:00"/>
    <d v="2024-02-05T15:30:00"/>
    <n v="95"/>
    <s v="Adjustment/Write-off"/>
    <s v="UNITEDHEALTHCARE PLAN OF THE RIVER VALLEY INC - CO,97"/>
    <n v="97112"/>
    <x v="11"/>
    <s v="No"/>
    <s v="8345327.6458333333Carolyn Simpson"/>
    <x v="0"/>
  </r>
  <r>
    <s v="MSCHIP"/>
    <n v="83"/>
    <d v="2024-02-23T00:00:00"/>
    <d v="2024-02-05T15:30:00"/>
    <n v="55"/>
    <s v="EFT"/>
    <s v="UNITEDHEALTHCARE PLAN OF THE RIVER VALLEY INC - payment"/>
    <n v="97112"/>
    <x v="11"/>
    <s v="No"/>
    <s v="8345327.6458333333Carolyn Simpson"/>
    <x v="1"/>
  </r>
  <r>
    <s v="MSCHIP"/>
    <n v="83"/>
    <d v="2024-02-16T00:00:00"/>
    <d v="2024-02-05T16:00:00"/>
    <n v="95"/>
    <s v="Adjustment/Write-off"/>
    <s v="UNITEDHEALTHCARE PLAN OF THE RIVER VALLEY INC - CO,45"/>
    <n v="92507"/>
    <x v="9"/>
    <s v="No"/>
    <s v="8345327.6666666667Victoria Miley"/>
    <x v="0"/>
  </r>
  <r>
    <s v="MSCHIP"/>
    <n v="83"/>
    <d v="2024-02-16T00:00:00"/>
    <d v="2024-02-05T16:00:00"/>
    <n v="55"/>
    <s v="EFT"/>
    <s v="UNITEDHEALTHCARE PLAN OF THE RIVER VALLEY INC - payment"/>
    <n v="92507"/>
    <x v="9"/>
    <s v="No"/>
    <s v="8345327.6666666667Victoria Miley"/>
    <x v="1"/>
  </r>
  <r>
    <s v="MSCHIP"/>
    <n v="83"/>
    <d v="2024-02-23T00:00:00"/>
    <d v="2024-02-08T15:30:00"/>
    <n v="55"/>
    <s v="EFT"/>
    <s v="UNITEDHEALTHCARE PLAN OF THE RIVER VALLEY INC - payment"/>
    <n v="97112"/>
    <x v="11"/>
    <s v="No"/>
    <s v="8345330.6458333333Carolyn Simpson"/>
    <x v="1"/>
  </r>
  <r>
    <s v="MSCHIP"/>
    <n v="83"/>
    <d v="2024-02-23T00:00:00"/>
    <d v="2024-02-08T15:30:00"/>
    <n v="95"/>
    <s v="Adjustment/Write-off"/>
    <s v="UNITEDHEALTHCARE PLAN OF THE RIVER VALLEY INC - CO,97"/>
    <n v="97112"/>
    <x v="11"/>
    <s v="No"/>
    <s v="8345330.6458333333Carolyn Simpson"/>
    <x v="0"/>
  </r>
  <r>
    <s v="MSCHIP"/>
    <n v="83"/>
    <d v="2024-02-21T00:00:00"/>
    <d v="2024-02-08T16:00:00"/>
    <n v="55"/>
    <s v="EFT"/>
    <s v="UNITEDHEALTHCARE PLAN OF THE RIVER VALLEY INC - payment"/>
    <n v="92507"/>
    <x v="9"/>
    <s v="No"/>
    <s v="8345330.6666666667Victoria Miley"/>
    <x v="1"/>
  </r>
  <r>
    <s v="MSCHIP"/>
    <n v="83"/>
    <d v="2024-02-21T00:00:00"/>
    <d v="2024-02-08T16:00:00"/>
    <n v="95"/>
    <s v="Adjustment/Write-off"/>
    <s v="UNITEDHEALTHCARE PLAN OF THE RIVER VALLEY INC - CO,45"/>
    <n v="92507"/>
    <x v="9"/>
    <s v="No"/>
    <s v="8345330.6666666667Victoria Miley"/>
    <x v="0"/>
  </r>
  <r>
    <s v="TricareE"/>
    <n v="84"/>
    <d v="2024-02-21T00:00:00"/>
    <d v="2024-02-12T08:00:00"/>
    <n v="109"/>
    <s v="Adjustment/Write-off"/>
    <s v="TRICARE EAST - CO,45"/>
    <n v="97112"/>
    <x v="11"/>
    <s v="No"/>
    <s v="8445334.3333333333Carolyn Simpson"/>
    <x v="0"/>
  </r>
  <r>
    <s v="TricareE"/>
    <n v="84"/>
    <d v="2024-02-21T00:00:00"/>
    <d v="2024-02-12T08:00:00"/>
    <n v="41"/>
    <s v="EFT"/>
    <s v="TRICARE EAST - payment"/>
    <n v="97112"/>
    <x v="11"/>
    <s v="No"/>
    <s v="8445334.3333333333Carolyn Simpson"/>
    <x v="1"/>
  </r>
  <r>
    <s v="TricareE"/>
    <n v="84"/>
    <d v="2024-02-16T00:00:00"/>
    <d v="2024-02-08T08:30:00"/>
    <n v="41"/>
    <s v="EFT"/>
    <s v="TRICARE EAST - payment"/>
    <n v="97112"/>
    <x v="11"/>
    <s v="No"/>
    <s v="8445330.3541666667Carolyn Simpson"/>
    <x v="1"/>
  </r>
  <r>
    <s v="TricareE"/>
    <n v="84"/>
    <d v="2024-02-16T00:00:00"/>
    <d v="2024-02-08T08:30:00"/>
    <n v="109"/>
    <s v="Adjustment/Write-off"/>
    <s v="TRICARE EAST - CO,45"/>
    <n v="97112"/>
    <x v="11"/>
    <s v="No"/>
    <s v="8445330.3541666667Carolyn Simpson"/>
    <x v="0"/>
  </r>
  <r>
    <s v="MSMedicare"/>
    <n v="85"/>
    <d v="2024-02-20T00:00:00"/>
    <d v="2024-02-01T14:00:00"/>
    <n v="5.86"/>
    <s v="Adjustment/Write-off"/>
    <s v="NOVITAS SOLUTIONS, INC. - CO,59"/>
    <n v="97110"/>
    <x v="10"/>
    <s v="No"/>
    <s v="8545323.5833333333Katherine Tyree"/>
    <x v="0"/>
  </r>
  <r>
    <s v="MSMedicare"/>
    <n v="85"/>
    <d v="2024-02-20T00:00:00"/>
    <d v="2024-02-01T14:00:00"/>
    <n v="6.97"/>
    <s v="Adjustment/Write-off"/>
    <s v="NOVITAS SOLUTIONS, INC. - CO,59"/>
    <n v="97112"/>
    <x v="10"/>
    <s v="No"/>
    <s v="8545323.5833333333Katherine Tyree"/>
    <x v="0"/>
  </r>
  <r>
    <s v="MSMedicare"/>
    <n v="85"/>
    <d v="2024-02-20T00:00:00"/>
    <d v="2024-02-01T14:00:00"/>
    <n v="0.38"/>
    <s v="Adjustment/Write-off"/>
    <s v="NOVITAS SOLUTIONS, INC. - CO,253"/>
    <n v="97112"/>
    <x v="10"/>
    <s v="No"/>
    <s v="8545323.5833333333Katherine Tyree"/>
    <x v="0"/>
  </r>
  <r>
    <s v="MSMedicare"/>
    <n v="85"/>
    <d v="2024-02-20T00:00:00"/>
    <d v="2024-02-01T14:00:00"/>
    <n v="44.43"/>
    <s v="Adjustment/Write-off"/>
    <s v="NOVITAS SOLUTIONS, INC. - CO,45"/>
    <n v="97112"/>
    <x v="10"/>
    <s v="No"/>
    <s v="8545323.5833333333Katherine Tyree"/>
    <x v="0"/>
  </r>
  <r>
    <s v="MSMedicare"/>
    <n v="85"/>
    <d v="2024-02-20T00:00:00"/>
    <d v="2024-02-01T14:00:00"/>
    <n v="18.5"/>
    <s v="EFT"/>
    <s v="NOVITAS SOLUTIONS, INC. - payment"/>
    <n v="97112"/>
    <x v="10"/>
    <s v="No"/>
    <s v="8545323.5833333333Katherine Tyree"/>
    <x v="1"/>
  </r>
  <r>
    <s v="MSMedicare"/>
    <n v="85"/>
    <d v="2024-02-20T00:00:00"/>
    <d v="2024-02-01T14:00:00"/>
    <n v="9.06"/>
    <s v="Adjustment/Write-off"/>
    <s v="NOVITAS SOLUTIONS, INC. - CO,59"/>
    <n v="97530"/>
    <x v="10"/>
    <s v="No"/>
    <s v="8545323.5833333333Katherine Tyree"/>
    <x v="0"/>
  </r>
  <r>
    <s v="MSMedicare"/>
    <n v="85"/>
    <d v="2024-02-20T00:00:00"/>
    <d v="2024-02-01T14:00:00"/>
    <n v="0.9"/>
    <s v="Adjustment/Write-off"/>
    <s v="NOVITAS SOLUTIONS, INC. - CO,253"/>
    <n v="97530"/>
    <x v="10"/>
    <s v="No"/>
    <s v="8545323.5833333333Katherine Tyree"/>
    <x v="0"/>
  </r>
  <r>
    <s v="MSMedicare"/>
    <n v="85"/>
    <d v="2024-02-20T00:00:00"/>
    <d v="2024-02-01T14:00:00"/>
    <n v="84.42"/>
    <s v="Adjustment/Write-off"/>
    <s v="NOVITAS SOLUTIONS, INC. - CO,45"/>
    <n v="97530"/>
    <x v="10"/>
    <s v="No"/>
    <s v="8545323.5833333333Katherine Tyree"/>
    <x v="0"/>
  </r>
  <r>
    <s v="MSMedicare"/>
    <n v="85"/>
    <d v="2024-02-20T00:00:00"/>
    <d v="2024-02-01T14:00:00"/>
    <n v="44.32"/>
    <s v="EFT"/>
    <s v="NOVITAS SOLUTIONS, INC. - payment"/>
    <n v="97530"/>
    <x v="10"/>
    <s v="No"/>
    <s v="8545323.5833333333Katherine Tyree"/>
    <x v="1"/>
  </r>
  <r>
    <s v="MSMedicare"/>
    <n v="85"/>
    <d v="2024-02-20T00:00:00"/>
    <d v="2024-02-01T14:00:00"/>
    <n v="0.33"/>
    <s v="Adjustment/Write-off"/>
    <s v="NOVITAS SOLUTIONS, INC. - CO,253"/>
    <n v="97110"/>
    <x v="10"/>
    <s v="No"/>
    <s v="8545323.5833333333Katherine Tyree"/>
    <x v="0"/>
  </r>
  <r>
    <s v="MSMedicare"/>
    <n v="85"/>
    <d v="2024-02-20T00:00:00"/>
    <d v="2024-02-01T14:00:00"/>
    <n v="48.3"/>
    <s v="Adjustment/Write-off"/>
    <s v="NOVITAS SOLUTIONS, INC. - CO,45"/>
    <n v="97110"/>
    <x v="10"/>
    <s v="No"/>
    <s v="8545323.5833333333Katherine Tyree"/>
    <x v="0"/>
  </r>
  <r>
    <s v="MSMedicare"/>
    <n v="85"/>
    <d v="2024-02-20T00:00:00"/>
    <d v="2024-02-01T14:00:00"/>
    <n v="16.34"/>
    <s v="EFT"/>
    <s v="NOVITAS SOLUTIONS, INC. - payment"/>
    <n v="97110"/>
    <x v="10"/>
    <s v="No"/>
    <s v="8545323.5833333333Katherine Tyree"/>
    <x v="1"/>
  </r>
  <r>
    <s v="MSMedicare"/>
    <n v="85"/>
    <d v="2024-02-21T00:00:00"/>
    <d v="2024-02-05T14:00:00"/>
    <n v="6.97"/>
    <s v="Adjustment/Write-off"/>
    <s v="NOVITAS SOLUTIONS, INC. - CO,59"/>
    <n v="97112"/>
    <x v="10"/>
    <s v="No"/>
    <s v="8545327.5833333333Katherine Tyree"/>
    <x v="0"/>
  </r>
  <r>
    <s v="MSMedicare"/>
    <n v="85"/>
    <d v="2024-02-21T00:00:00"/>
    <d v="2024-02-05T14:00:00"/>
    <n v="25.71"/>
    <s v="EFT"/>
    <s v="NOVITAS SOLUTIONS, INC. - payment"/>
    <n v="97530"/>
    <x v="10"/>
    <s v="No"/>
    <s v="8545327.5833333333Katherine Tyree"/>
    <x v="1"/>
  </r>
  <r>
    <s v="MSMedicare"/>
    <n v="85"/>
    <d v="2024-02-21T00:00:00"/>
    <d v="2024-02-05T14:00:00"/>
    <n v="42.21"/>
    <s v="Adjustment/Write-off"/>
    <s v="NOVITAS SOLUTIONS, INC. - CO,45"/>
    <n v="97530"/>
    <x v="10"/>
    <s v="No"/>
    <s v="8545327.5833333333Katherine Tyree"/>
    <x v="0"/>
  </r>
  <r>
    <s v="MSMedicare"/>
    <n v="85"/>
    <d v="2024-02-21T00:00:00"/>
    <d v="2024-02-05T14:00:00"/>
    <n v="0.52"/>
    <s v="Adjustment/Write-off"/>
    <s v="NOVITAS SOLUTIONS, INC. - CO,253"/>
    <n v="97530"/>
    <x v="10"/>
    <s v="No"/>
    <s v="8545327.5833333333Katherine Tyree"/>
    <x v="0"/>
  </r>
  <r>
    <s v="MSMedicare"/>
    <n v="85"/>
    <d v="2024-02-21T00:00:00"/>
    <d v="2024-02-05T14:00:00"/>
    <n v="18.5"/>
    <s v="EFT"/>
    <s v="NOVITAS SOLUTIONS, INC. - payment"/>
    <n v="97112"/>
    <x v="10"/>
    <s v="No"/>
    <s v="8545327.5833333333Katherine Tyree"/>
    <x v="1"/>
  </r>
  <r>
    <s v="MSMedicare"/>
    <n v="85"/>
    <d v="2024-02-21T00:00:00"/>
    <d v="2024-02-05T14:00:00"/>
    <n v="44.43"/>
    <s v="Adjustment/Write-off"/>
    <s v="NOVITAS SOLUTIONS, INC. - CO,45"/>
    <n v="97112"/>
    <x v="10"/>
    <s v="No"/>
    <s v="8545327.5833333333Katherine Tyree"/>
    <x v="0"/>
  </r>
  <r>
    <s v="MSMedicare"/>
    <n v="85"/>
    <d v="2024-02-21T00:00:00"/>
    <d v="2024-02-05T14:00:00"/>
    <n v="0.38"/>
    <s v="Adjustment/Write-off"/>
    <s v="NOVITAS SOLUTIONS, INC. - CO,253"/>
    <n v="97112"/>
    <x v="10"/>
    <s v="No"/>
    <s v="8545327.5833333333Katherine Tyree"/>
    <x v="0"/>
  </r>
  <r>
    <s v="MSMedicare"/>
    <n v="85"/>
    <d v="2024-02-27T00:00:00"/>
    <d v="2024-02-08T14:00:00"/>
    <n v="5.86"/>
    <s v="Adjustment/Write-off"/>
    <s v="NOVITAS SOLUTIONS, INC. - CO,59"/>
    <n v="97110"/>
    <x v="10"/>
    <s v="No"/>
    <s v="8545330.5833333333Katherine Tyree"/>
    <x v="0"/>
  </r>
  <r>
    <s v="MSMedicare"/>
    <n v="85"/>
    <d v="2024-02-27T00:00:00"/>
    <d v="2024-02-08T14:00:00"/>
    <n v="16.34"/>
    <s v="EFT"/>
    <s v="NOVITAS SOLUTIONS, INC. - payment"/>
    <n v="97110"/>
    <x v="10"/>
    <s v="No"/>
    <s v="8545330.5833333333Katherine Tyree"/>
    <x v="1"/>
  </r>
  <r>
    <s v="MSMedicare"/>
    <n v="85"/>
    <d v="2024-02-27T00:00:00"/>
    <d v="2024-02-08T14:00:00"/>
    <n v="48.3"/>
    <s v="Adjustment/Write-off"/>
    <s v="NOVITAS SOLUTIONS, INC. - CO,45"/>
    <n v="97110"/>
    <x v="10"/>
    <s v="No"/>
    <s v="8545330.5833333333Katherine Tyree"/>
    <x v="0"/>
  </r>
  <r>
    <s v="MSMedicare"/>
    <n v="85"/>
    <d v="2024-02-27T00:00:00"/>
    <d v="2024-02-08T14:00:00"/>
    <n v="0.33"/>
    <s v="Adjustment/Write-off"/>
    <s v="NOVITAS SOLUTIONS, INC. - CO,253"/>
    <n v="97110"/>
    <x v="10"/>
    <s v="No"/>
    <s v="8545330.5833333333Katherine Tyree"/>
    <x v="0"/>
  </r>
  <r>
    <s v="MSMedicare"/>
    <n v="85"/>
    <d v="2024-02-27T00:00:00"/>
    <d v="2024-02-08T14:00:00"/>
    <n v="25.71"/>
    <s v="EFT"/>
    <s v="NOVITAS SOLUTIONS, INC. - payment"/>
    <n v="97530"/>
    <x v="10"/>
    <s v="No"/>
    <s v="8545330.5833333333Katherine Tyree"/>
    <x v="1"/>
  </r>
  <r>
    <s v="MSMedicare"/>
    <n v="85"/>
    <d v="2024-02-27T00:00:00"/>
    <d v="2024-02-08T14:00:00"/>
    <n v="42.21"/>
    <s v="Adjustment/Write-off"/>
    <s v="NOVITAS SOLUTIONS, INC. - CO,45"/>
    <n v="97530"/>
    <x v="10"/>
    <s v="No"/>
    <s v="8545330.5833333333Katherine Tyree"/>
    <x v="0"/>
  </r>
  <r>
    <s v="MSMedicare"/>
    <n v="85"/>
    <d v="2024-02-27T00:00:00"/>
    <d v="2024-02-08T14:00:00"/>
    <n v="0.52"/>
    <s v="Adjustment/Write-off"/>
    <s v="NOVITAS SOLUTIONS, INC. - CO,253"/>
    <n v="97530"/>
    <x v="10"/>
    <s v="No"/>
    <s v="8545330.5833333333Katherine Tyree"/>
    <x v="0"/>
  </r>
  <r>
    <s v="MSCHIP"/>
    <n v="86"/>
    <d v="2024-02-26T00:00:00"/>
    <d v="2024-02-14T16:00:00"/>
    <n v="150"/>
    <s v="Adjustment/Write-off"/>
    <s v="UNITEDHEALTHCARE PLAN OF THE RIVER VALLEY INC - CO,97"/>
    <n v="97112"/>
    <x v="10"/>
    <s v="No"/>
    <s v="8645336.6666666667Katherine Tyree"/>
    <x v="0"/>
  </r>
  <r>
    <s v="MSCHIP"/>
    <n v="86"/>
    <d v="2024-02-26T00:00:00"/>
    <d v="2024-02-14T16:00:00"/>
    <n v="20"/>
    <s v="Adjustment/Write-off"/>
    <s v="UNITEDHEALTHCARE PLAN OF THE RIVER VALLEY INC - CO,45"/>
    <n v="97110"/>
    <x v="10"/>
    <s v="No"/>
    <s v="8645336.6666666667Katherine Tyree"/>
    <x v="0"/>
  </r>
  <r>
    <s v="MSCHIP"/>
    <n v="86"/>
    <d v="2024-02-26T00:00:00"/>
    <d v="2024-02-14T16:00:00"/>
    <n v="55"/>
    <s v="EFT"/>
    <s v="UNITEDHEALTHCARE PLAN OF THE RIVER VALLEY INC - payment"/>
    <n v="97110"/>
    <x v="10"/>
    <s v="No"/>
    <s v="8645336.6666666667Katherine Tyree"/>
    <x v="1"/>
  </r>
  <r>
    <s v="MSCHIP"/>
    <n v="86"/>
    <d v="2024-02-23T00:00:00"/>
    <d v="2024-02-08T17:00:00"/>
    <n v="55"/>
    <s v="EFT"/>
    <s v="UNITEDHEALTHCARE PLAN OF THE RIVER VALLEY INC - payment"/>
    <n v="97110"/>
    <x v="5"/>
    <s v="No"/>
    <s v="8645330.7083333333Jessica Pittman"/>
    <x v="1"/>
  </r>
  <r>
    <s v="MSCHIP"/>
    <n v="86"/>
    <d v="2024-02-23T00:00:00"/>
    <d v="2024-02-08T17:00:00"/>
    <n v="95"/>
    <s v="Adjustment/Write-off"/>
    <s v="UNITEDHEALTHCARE PLAN OF THE RIVER VALLEY INC - CO,97"/>
    <n v="97110"/>
    <x v="5"/>
    <s v="No"/>
    <s v="8645330.7083333333Jessica Pittman"/>
    <x v="0"/>
  </r>
  <r>
    <s v="MSCHIP"/>
    <n v="86"/>
    <d v="2024-02-23T00:00:00"/>
    <d v="2024-02-08T17:00:00"/>
    <n v="150"/>
    <s v="Adjustment/Write-off"/>
    <s v="UNITEDHEALTHCARE PLAN OF THE RIVER VALLEY INC - CO,97"/>
    <n v="97112"/>
    <x v="5"/>
    <s v="No"/>
    <s v="8645330.7083333333Jessica Pittman"/>
    <x v="0"/>
  </r>
  <r>
    <s v="MSMedicaid"/>
    <n v="87"/>
    <d v="2024-02-08T00:00:00"/>
    <d v="2024-02-01T10:30:00"/>
    <n v="0"/>
    <s v="Adjustment/Write-off"/>
    <s v="Discarded ($150.00) (detail code) - MSTXIX - CO,24"/>
    <n v="92507"/>
    <x v="9"/>
    <s v="No"/>
    <s v="8745323.4375Victoria Miley"/>
    <x v="0"/>
  </r>
  <r>
    <s v="MSMedicaid"/>
    <n v="87"/>
    <d v="2024-02-22T00:00:00"/>
    <d v="2024-02-12T14:00:00"/>
    <n v="0"/>
    <s v="Adjustment/Write-off"/>
    <s v="Discarded ($150.00) (detail code) - MSTXIX - CO,24"/>
    <n v="97112"/>
    <x v="4"/>
    <s v="No"/>
    <s v="8745334.5833333333Heidi Molaison"/>
    <x v="0"/>
  </r>
  <r>
    <s v="MSMedicaid"/>
    <n v="87"/>
    <d v="2024-02-22T00:00:00"/>
    <d v="2024-02-13T14:00:00"/>
    <n v="0"/>
    <s v="Adjustment/Write-off"/>
    <s v="Discarded ($150.00) (detail code) - MSTXIX - CO,24"/>
    <n v="92507"/>
    <x v="9"/>
    <s v="No"/>
    <s v="8745335.5833333333Victoria Miley"/>
    <x v="0"/>
  </r>
  <r>
    <s v="MSMedicaid"/>
    <n v="87"/>
    <d v="2024-02-22T00:00:00"/>
    <d v="2024-02-13T15:00:00"/>
    <n v="0"/>
    <s v="Adjustment/Write-off"/>
    <s v="Discarded ($150.00) (detail code) - MSTXIX - CO,24"/>
    <n v="97112"/>
    <x v="0"/>
    <s v="No"/>
    <s v="8745335.625Kelsea Rodriguez"/>
    <x v="0"/>
  </r>
  <r>
    <s v="MSMedicaid"/>
    <n v="87"/>
    <d v="2024-02-22T00:00:00"/>
    <d v="2024-02-14T10:00:00"/>
    <n v="0"/>
    <s v="Adjustment/Write-off"/>
    <s v="Discarded ($150.00) (detail code) - MSTXIX - CO,24"/>
    <n v="92507"/>
    <x v="9"/>
    <s v="No"/>
    <s v="8745336.4166666667Victoria Miley"/>
    <x v="0"/>
  </r>
  <r>
    <s v="MSMedicaid"/>
    <n v="87"/>
    <d v="2024-02-15T00:00:00"/>
    <d v="2024-02-05T14:30:00"/>
    <n v="0"/>
    <s v="Adjustment/Write-off"/>
    <s v="Discarded ($150.00) (detail code) - MSTXIX - CO,24"/>
    <n v="92507"/>
    <x v="9"/>
    <s v="No"/>
    <s v="8745327.6041666667Victoria Miley"/>
    <x v="0"/>
  </r>
  <r>
    <s v="MSMedicaid"/>
    <n v="87"/>
    <d v="2024-02-15T00:00:00"/>
    <d v="2024-02-05T15:00:00"/>
    <n v="0"/>
    <s v="Adjustment/Write-off"/>
    <s v="Discarded ($150.00) (detail code) - MSTXIX - CO,24"/>
    <n v="97112"/>
    <x v="4"/>
    <s v="No"/>
    <s v="8745327.625Heidi Molaison"/>
    <x v="0"/>
  </r>
  <r>
    <s v="MSMedicaid"/>
    <n v="87"/>
    <d v="2024-02-22T00:00:00"/>
    <d v="2024-02-08T13:30:00"/>
    <n v="0"/>
    <s v="Adjustment/Write-off"/>
    <s v="Discarded ($150.00) (detail code) - MSTXIX - CO,24"/>
    <n v="97112"/>
    <x v="4"/>
    <s v="No"/>
    <s v="8745330.5625Heidi Molaison"/>
    <x v="0"/>
  </r>
  <r>
    <s v="MSMedicaid"/>
    <n v="87"/>
    <d v="2024-02-15T00:00:00"/>
    <d v="2024-02-08T14:00:00"/>
    <n v="0"/>
    <s v="Adjustment/Write-off"/>
    <s v="Discarded ($150.00) (detail code) - MSTXIX - CO,24"/>
    <n v="92507"/>
    <x v="9"/>
    <s v="No"/>
    <s v="8745330.5833333333Victoria Miley"/>
    <x v="0"/>
  </r>
  <r>
    <s v="Aetna"/>
    <n v="88"/>
    <d v="2024-02-23T00:00:00"/>
    <d v="2024-02-12T14:00:00"/>
    <n v="0.46"/>
    <s v="Adjustment/Write-off"/>
    <s v="AETNA - CO,253"/>
    <n v="97530"/>
    <x v="5"/>
    <s v="No"/>
    <s v="8845334.5833333333Jessica Pittman"/>
    <x v="0"/>
  </r>
  <r>
    <s v="Aetna"/>
    <n v="88"/>
    <d v="2024-02-23T00:00:00"/>
    <d v="2024-02-12T14:00:00"/>
    <n v="54.67"/>
    <s v="Adjustment/Write-off"/>
    <s v="AETNA - CO,59"/>
    <n v="97110"/>
    <x v="5"/>
    <s v="No"/>
    <s v="8845334.5833333333Jessica Pittman"/>
    <x v="0"/>
  </r>
  <r>
    <s v="Aetna"/>
    <n v="88"/>
    <d v="2024-02-23T00:00:00"/>
    <d v="2024-02-12T14:00:00"/>
    <n v="15.35"/>
    <s v="EFT"/>
    <s v="AETNA - payment"/>
    <n v="97110"/>
    <x v="5"/>
    <s v="No"/>
    <s v="8845334.5833333333Jessica Pittman"/>
    <x v="1"/>
  </r>
  <r>
    <s v="Aetna"/>
    <n v="88"/>
    <d v="2024-02-23T00:00:00"/>
    <d v="2024-02-12T14:00:00"/>
    <n v="0.31"/>
    <s v="Adjustment/Write-off"/>
    <s v="AETNA - CO,253"/>
    <n v="97110"/>
    <x v="5"/>
    <s v="No"/>
    <s v="8845334.5833333333Jessica Pittman"/>
    <x v="0"/>
  </r>
  <r>
    <s v="Aetna"/>
    <n v="88"/>
    <d v="2024-02-23T00:00:00"/>
    <d v="2024-02-12T14:00:00"/>
    <n v="75"/>
    <s v="Adjustment/Write-off"/>
    <s v="Discarded ($75.00) (detail code) - AETNA - CO,151"/>
    <n v="97110"/>
    <x v="5"/>
    <s v="No"/>
    <s v="8845334.5833333333Jessica Pittman"/>
    <x v="0"/>
  </r>
  <r>
    <s v="Aetna"/>
    <n v="88"/>
    <d v="2024-02-23T00:00:00"/>
    <d v="2024-02-12T14:00:00"/>
    <n v="32.130000000000003"/>
    <s v="EFT"/>
    <s v="AETNA - payment"/>
    <n v="97530"/>
    <x v="5"/>
    <s v="No"/>
    <s v="8845334.5833333333Jessica Pittman"/>
    <x v="1"/>
  </r>
  <r>
    <s v="Aetna"/>
    <n v="88"/>
    <d v="2024-02-23T00:00:00"/>
    <d v="2024-02-12T14:00:00"/>
    <n v="0.66"/>
    <s v="Adjustment/Write-off"/>
    <s v="AETNA - CO,253"/>
    <n v="97530"/>
    <x v="5"/>
    <s v="No"/>
    <s v="8845334.5833333333Jessica Pittman"/>
    <x v="0"/>
  </r>
  <r>
    <s v="Aetna"/>
    <n v="88"/>
    <d v="2024-02-23T00:00:00"/>
    <d v="2024-02-12T14:00:00"/>
    <n v="42.21"/>
    <s v="Adjustment/Write-off"/>
    <s v="AETNA - CO,45"/>
    <n v="97530"/>
    <x v="5"/>
    <s v="No"/>
    <s v="8845334.5833333333Jessica Pittman"/>
    <x v="0"/>
  </r>
  <r>
    <s v="Aetna"/>
    <n v="88"/>
    <d v="2024-02-23T00:00:00"/>
    <d v="2024-02-12T14:00:00"/>
    <n v="51.96"/>
    <s v="Adjustment/Write-off"/>
    <s v="AETNA - CO,59"/>
    <n v="97530"/>
    <x v="5"/>
    <s v="No"/>
    <s v="8845334.5833333333Jessica Pittman"/>
    <x v="0"/>
  </r>
  <r>
    <s v="Aetna"/>
    <n v="88"/>
    <d v="2024-02-23T00:00:00"/>
    <d v="2024-02-12T14:00:00"/>
    <n v="22.58"/>
    <s v="EFT"/>
    <s v="AETNA - payment"/>
    <n v="97530"/>
    <x v="5"/>
    <s v="No"/>
    <s v="8845334.5833333333Jessica Pittman"/>
    <x v="1"/>
  </r>
  <r>
    <s v="Aetna"/>
    <n v="88"/>
    <d v="2024-02-22T00:00:00"/>
    <d v="2024-02-14T10:00:00"/>
    <n v="0.31"/>
    <s v="Adjustment/Write-off"/>
    <s v="AETNA - CO,253"/>
    <n v="97110"/>
    <x v="14"/>
    <s v="No"/>
    <s v="8845336.4166666667Breanna Grieco"/>
    <x v="0"/>
  </r>
  <r>
    <s v="Aetna"/>
    <n v="88"/>
    <d v="2024-02-22T00:00:00"/>
    <d v="2024-02-14T10:00:00"/>
    <n v="15.35"/>
    <s v="EFT"/>
    <s v="AETNA - payment"/>
    <n v="97110"/>
    <x v="14"/>
    <s v="No"/>
    <s v="8845336.4166666667Breanna Grieco"/>
    <x v="1"/>
  </r>
  <r>
    <s v="Aetna"/>
    <n v="88"/>
    <d v="2024-02-22T00:00:00"/>
    <d v="2024-02-14T10:00:00"/>
    <n v="52"/>
    <s v="Adjustment/Write-off"/>
    <s v="AETNA - CO,59"/>
    <n v="97112"/>
    <x v="14"/>
    <s v="No"/>
    <s v="8845336.4166666667Breanna Grieco"/>
    <x v="0"/>
  </r>
  <r>
    <s v="Aetna"/>
    <n v="88"/>
    <d v="2024-02-22T00:00:00"/>
    <d v="2024-02-14T10:00:00"/>
    <n v="0.46"/>
    <s v="Adjustment/Write-off"/>
    <s v="AETNA - CO,253"/>
    <n v="97112"/>
    <x v="14"/>
    <s v="No"/>
    <s v="8845336.4166666667Breanna Grieco"/>
    <x v="0"/>
  </r>
  <r>
    <s v="Aetna"/>
    <n v="88"/>
    <d v="2024-02-22T00:00:00"/>
    <d v="2024-02-14T10:00:00"/>
    <n v="22.54"/>
    <s v="EFT"/>
    <s v="AETNA - payment"/>
    <n v="97112"/>
    <x v="14"/>
    <s v="No"/>
    <s v="8845336.4166666667Breanna Grieco"/>
    <x v="1"/>
  </r>
  <r>
    <s v="Aetna"/>
    <n v="88"/>
    <d v="2024-02-22T00:00:00"/>
    <d v="2024-02-14T10:00:00"/>
    <n v="44.43"/>
    <s v="Adjustment/Write-off"/>
    <s v="AETNA - CO,45"/>
    <n v="97112"/>
    <x v="14"/>
    <s v="No"/>
    <s v="8845336.4166666667Breanna Grieco"/>
    <x v="0"/>
  </r>
  <r>
    <s v="Aetna"/>
    <n v="88"/>
    <d v="2024-02-22T00:00:00"/>
    <d v="2024-02-14T10:00:00"/>
    <n v="0.61"/>
    <s v="Adjustment/Write-off"/>
    <s v="AETNA - CO,253"/>
    <n v="97112"/>
    <x v="14"/>
    <s v="No"/>
    <s v="8845336.4166666667Breanna Grieco"/>
    <x v="0"/>
  </r>
  <r>
    <s v="Aetna"/>
    <n v="88"/>
    <d v="2024-02-22T00:00:00"/>
    <d v="2024-02-14T10:00:00"/>
    <n v="29.96"/>
    <s v="EFT"/>
    <s v="AETNA - payment"/>
    <n v="97112"/>
    <x v="14"/>
    <s v="No"/>
    <s v="8845336.4166666667Breanna Grieco"/>
    <x v="1"/>
  </r>
  <r>
    <s v="Aetna"/>
    <n v="88"/>
    <d v="2024-02-22T00:00:00"/>
    <d v="2024-02-14T10:00:00"/>
    <n v="109.34"/>
    <s v="Adjustment/Write-off"/>
    <s v="AETNA - CO,59"/>
    <n v="97110"/>
    <x v="14"/>
    <s v="No"/>
    <s v="8845336.4166666667Breanna Grieco"/>
    <x v="0"/>
  </r>
  <r>
    <s v="Aetna"/>
    <n v="88"/>
    <d v="2024-02-27T00:00:00"/>
    <d v="2024-02-19T13:00:00"/>
    <n v="32.130000000000003"/>
    <s v="EFT"/>
    <s v="AETNA - payment"/>
    <n v="97530"/>
    <x v="7"/>
    <s v="No"/>
    <s v="8845341.5416666667Amber Hickman"/>
    <x v="1"/>
  </r>
  <r>
    <s v="Aetna"/>
    <n v="88"/>
    <d v="2024-02-27T00:00:00"/>
    <d v="2024-02-19T13:00:00"/>
    <n v="42.21"/>
    <s v="Adjustment/Write-off"/>
    <s v="AETNA - CO,45"/>
    <n v="97530"/>
    <x v="7"/>
    <s v="No"/>
    <s v="8845341.5416666667Amber Hickman"/>
    <x v="0"/>
  </r>
  <r>
    <s v="Aetna"/>
    <n v="88"/>
    <d v="2024-02-27T00:00:00"/>
    <d v="2024-02-19T13:00:00"/>
    <n v="0.66"/>
    <s v="Adjustment/Write-off"/>
    <s v="AETNA - CO,253"/>
    <n v="97530"/>
    <x v="7"/>
    <s v="No"/>
    <s v="8845341.5416666667Amber Hickman"/>
    <x v="0"/>
  </r>
  <r>
    <s v="Aetna"/>
    <n v="88"/>
    <d v="2024-02-27T00:00:00"/>
    <d v="2024-02-19T13:00:00"/>
    <n v="109.34"/>
    <s v="Adjustment/Write-off"/>
    <s v="AETNA - CO,59"/>
    <n v="97110"/>
    <x v="7"/>
    <s v="No"/>
    <s v="8845341.5416666667Amber Hickman"/>
    <x v="0"/>
  </r>
  <r>
    <s v="Aetna"/>
    <n v="88"/>
    <d v="2024-02-27T00:00:00"/>
    <d v="2024-02-19T13:00:00"/>
    <n v="0.31"/>
    <s v="Adjustment/Write-off"/>
    <s v="AETNA - CO,253"/>
    <n v="97110"/>
    <x v="7"/>
    <s v="No"/>
    <s v="8845341.5416666667Amber Hickman"/>
    <x v="0"/>
  </r>
  <r>
    <s v="Aetna"/>
    <n v="88"/>
    <d v="2024-02-27T00:00:00"/>
    <d v="2024-02-19T13:00:00"/>
    <n v="15.35"/>
    <s v="EFT"/>
    <s v="AETNA - payment"/>
    <n v="97110"/>
    <x v="7"/>
    <s v="No"/>
    <s v="8845341.5416666667Amber Hickman"/>
    <x v="1"/>
  </r>
  <r>
    <s v="Aetna"/>
    <n v="88"/>
    <d v="2024-02-14T00:00:00"/>
    <d v="2024-02-05T13:00:00"/>
    <n v="32.130000000000003"/>
    <s v="EFT"/>
    <s v="AETNA - payment"/>
    <n v="97530"/>
    <x v="7"/>
    <s v="No"/>
    <s v="8845327.5416666667Amber Hickman"/>
    <x v="1"/>
  </r>
  <r>
    <s v="Aetna"/>
    <n v="88"/>
    <d v="2024-02-14T00:00:00"/>
    <d v="2024-02-05T13:00:00"/>
    <n v="0.66"/>
    <s v="Adjustment/Write-off"/>
    <s v="AETNA - CO,253"/>
    <n v="97530"/>
    <x v="7"/>
    <s v="No"/>
    <s v="8845327.5416666667Amber Hickman"/>
    <x v="0"/>
  </r>
  <r>
    <s v="Aetna"/>
    <n v="88"/>
    <d v="2024-02-14T00:00:00"/>
    <d v="2024-02-05T13:00:00"/>
    <n v="22.58"/>
    <s v="EFT"/>
    <s v="AETNA - payment"/>
    <n v="97530"/>
    <x v="7"/>
    <s v="No"/>
    <s v="8845327.5416666667Amber Hickman"/>
    <x v="1"/>
  </r>
  <r>
    <s v="Aetna"/>
    <n v="88"/>
    <d v="2024-02-14T00:00:00"/>
    <d v="2024-02-05T13:00:00"/>
    <n v="0.46"/>
    <s v="Adjustment/Write-off"/>
    <s v="AETNA - CO,253"/>
    <n v="97530"/>
    <x v="7"/>
    <s v="No"/>
    <s v="8845327.5416666667Amber Hickman"/>
    <x v="0"/>
  </r>
  <r>
    <s v="Aetna"/>
    <n v="88"/>
    <d v="2024-02-14T00:00:00"/>
    <d v="2024-02-05T13:00:00"/>
    <n v="51.96"/>
    <s v="Adjustment/Write-off"/>
    <s v="AETNA - CO,59"/>
    <n v="97530"/>
    <x v="7"/>
    <s v="No"/>
    <s v="8845327.5416666667Amber Hickman"/>
    <x v="0"/>
  </r>
  <r>
    <s v="Aetna"/>
    <n v="88"/>
    <d v="2024-02-14T00:00:00"/>
    <d v="2024-02-05T13:00:00"/>
    <n v="15.35"/>
    <s v="EFT"/>
    <s v="AETNA - payment"/>
    <n v="97110"/>
    <x v="7"/>
    <s v="No"/>
    <s v="8845327.5416666667Amber Hickman"/>
    <x v="1"/>
  </r>
  <r>
    <s v="Aetna"/>
    <n v="88"/>
    <d v="2024-02-14T00:00:00"/>
    <d v="2024-02-05T13:00:00"/>
    <n v="0.31"/>
    <s v="Adjustment/Write-off"/>
    <s v="AETNA - CO,253"/>
    <n v="97110"/>
    <x v="7"/>
    <s v="No"/>
    <s v="8845327.5416666667Amber Hickman"/>
    <x v="0"/>
  </r>
  <r>
    <s v="Aetna"/>
    <n v="88"/>
    <d v="2024-02-14T00:00:00"/>
    <d v="2024-02-05T13:00:00"/>
    <n v="109.34"/>
    <s v="Adjustment/Write-off"/>
    <s v="AETNA - CO,59"/>
    <n v="97110"/>
    <x v="7"/>
    <s v="No"/>
    <s v="8845327.5416666667Amber Hickman"/>
    <x v="0"/>
  </r>
  <r>
    <s v="Aetna"/>
    <n v="88"/>
    <d v="2024-02-14T00:00:00"/>
    <d v="2024-02-05T13:00:00"/>
    <n v="42.21"/>
    <s v="Adjustment/Write-off"/>
    <s v="AETNA - CO,45"/>
    <n v="97530"/>
    <x v="7"/>
    <s v="No"/>
    <s v="8845327.5416666667Amber Hickman"/>
    <x v="0"/>
  </r>
  <r>
    <s v="Aetna"/>
    <n v="88"/>
    <d v="2024-02-14T00:00:00"/>
    <d v="2024-02-07T13:00:00"/>
    <n v="42.21"/>
    <s v="Adjustment/Write-off"/>
    <s v="AETNA - CO,45"/>
    <n v="97530"/>
    <x v="10"/>
    <s v="No"/>
    <s v="8845329.5416666667Katherine Tyree"/>
    <x v="0"/>
  </r>
  <r>
    <s v="Aetna"/>
    <n v="88"/>
    <d v="2024-02-14T00:00:00"/>
    <d v="2024-02-07T13:00:00"/>
    <n v="0.56000000000000005"/>
    <s v="Adjustment/Write-off"/>
    <s v="AETNA - CO,253"/>
    <n v="97530"/>
    <x v="10"/>
    <s v="No"/>
    <s v="8845329.5416666667Katherine Tyree"/>
    <x v="0"/>
  </r>
  <r>
    <s v="Aetna"/>
    <n v="88"/>
    <d v="2024-02-14T00:00:00"/>
    <d v="2024-02-07T13:00:00"/>
    <n v="27.56"/>
    <s v="EFT"/>
    <s v="AETNA - payment"/>
    <n v="97530"/>
    <x v="10"/>
    <s v="No"/>
    <s v="8845329.5416666667Katherine Tyree"/>
    <x v="1"/>
  </r>
  <r>
    <s v="Aetna"/>
    <n v="88"/>
    <d v="2024-02-14T00:00:00"/>
    <d v="2024-02-07T13:00:00"/>
    <n v="54.67"/>
    <s v="Adjustment/Write-off"/>
    <s v="AETNA - CO,59"/>
    <n v="97110"/>
    <x v="10"/>
    <s v="No"/>
    <s v="8845329.5416666667Katherine Tyree"/>
    <x v="0"/>
  </r>
  <r>
    <s v="Patient"/>
    <n v="88"/>
    <d v="2024-02-12T13:43:00"/>
    <d v="2024-02-05T13:00:00"/>
    <n v="10"/>
    <s v="Visa"/>
    <s v="Rec #Jcsk"/>
    <m/>
    <x v="7"/>
    <s v="No"/>
    <s v="8845327.5416666667Amber Hickman"/>
    <x v="1"/>
  </r>
  <r>
    <s v="Patient"/>
    <n v="88"/>
    <d v="2024-02-12T13:43:00"/>
    <d v="2024-02-07T13:00:00"/>
    <n v="10"/>
    <s v="Visa"/>
    <s v="Rec #Jcsk"/>
    <m/>
    <x v="10"/>
    <s v="No"/>
    <s v="8845329.5416666667Katherine Tyree"/>
    <x v="1"/>
  </r>
  <r>
    <s v="BCBSMS"/>
    <n v="89"/>
    <d v="2024-02-13T00:00:00"/>
    <d v="2024-02-01T08:00:00"/>
    <n v="70"/>
    <s v="Adjustment/Write-off"/>
    <s v="BLUE CROSS BLUE SHIELD OF MS - CO,45"/>
    <n v="97110"/>
    <x v="6"/>
    <s v="No"/>
    <s v="8945323.3333333333Christian Litz"/>
    <x v="0"/>
  </r>
  <r>
    <s v="BCBSMS"/>
    <n v="89"/>
    <d v="2024-02-13T00:00:00"/>
    <d v="2024-02-01T08:00:00"/>
    <n v="73.8"/>
    <s v="EFT"/>
    <s v="BLUE CROSS BLUE SHIELD OF MS - payment"/>
    <n v="97112"/>
    <x v="6"/>
    <s v="No"/>
    <s v="8945323.3333333333Christian Litz"/>
    <x v="1"/>
  </r>
  <r>
    <s v="BCBSMS"/>
    <n v="89"/>
    <d v="2024-02-13T00:00:00"/>
    <d v="2024-02-01T08:00:00"/>
    <n v="68"/>
    <s v="Adjustment/Write-off"/>
    <s v="BLUE CROSS BLUE SHIELD OF MS - CO,45"/>
    <n v="97112"/>
    <x v="6"/>
    <s v="No"/>
    <s v="8945323.3333333333Christian Litz"/>
    <x v="0"/>
  </r>
  <r>
    <s v="BCBSMS"/>
    <n v="89"/>
    <d v="2024-02-13T00:00:00"/>
    <d v="2024-02-01T08:00:00"/>
    <n v="33.299999999999997"/>
    <s v="EFT"/>
    <s v="BLUE CROSS BLUE SHIELD OF MS - payment"/>
    <n v="97140"/>
    <x v="6"/>
    <s v="No"/>
    <s v="8945323.3333333333Christian Litz"/>
    <x v="1"/>
  </r>
  <r>
    <s v="BCBSMS"/>
    <n v="89"/>
    <d v="2024-02-13T00:00:00"/>
    <d v="2024-02-01T08:00:00"/>
    <n v="38"/>
    <s v="Adjustment/Write-off"/>
    <s v="BLUE CROSS BLUE SHIELD OF MS - CO,45"/>
    <n v="97140"/>
    <x v="6"/>
    <s v="No"/>
    <s v="8945323.3333333333Christian Litz"/>
    <x v="0"/>
  </r>
  <r>
    <s v="BCBSMS"/>
    <n v="89"/>
    <d v="2024-02-13T00:00:00"/>
    <d v="2024-02-01T08:00:00"/>
    <n v="72"/>
    <s v="EFT"/>
    <s v="BLUE CROSS BLUE SHIELD OF MS - payment"/>
    <n v="97110"/>
    <x v="6"/>
    <s v="No"/>
    <s v="8945323.3333333333Christian Litz"/>
    <x v="1"/>
  </r>
  <r>
    <s v="BCBSMS"/>
    <n v="89"/>
    <d v="2024-02-22T00:00:00"/>
    <d v="2024-02-12T08:00:00"/>
    <n v="36"/>
    <s v="EFT"/>
    <s v="BLUE CROSS BLUE SHIELD OF MS - payment"/>
    <n v="97110"/>
    <x v="6"/>
    <s v="No"/>
    <s v="8945334.3333333333Christian Litz"/>
    <x v="1"/>
  </r>
  <r>
    <s v="BCBSMS"/>
    <n v="89"/>
    <d v="2024-02-22T00:00:00"/>
    <d v="2024-02-12T08:00:00"/>
    <n v="38"/>
    <s v="Adjustment/Write-off"/>
    <s v="BLUE CROSS BLUE SHIELD OF MS - CO,45"/>
    <n v="97140"/>
    <x v="6"/>
    <s v="No"/>
    <s v="8945334.3333333333Christian Litz"/>
    <x v="0"/>
  </r>
  <r>
    <s v="BCBSMS"/>
    <n v="89"/>
    <d v="2024-02-22T00:00:00"/>
    <d v="2024-02-12T08:00:00"/>
    <n v="33.299999999999997"/>
    <s v="EFT"/>
    <s v="BLUE CROSS BLUE SHIELD OF MS - payment"/>
    <n v="97140"/>
    <x v="6"/>
    <s v="No"/>
    <s v="8945334.3333333333Christian Litz"/>
    <x v="1"/>
  </r>
  <r>
    <s v="BCBSMS"/>
    <n v="89"/>
    <d v="2024-02-22T00:00:00"/>
    <d v="2024-02-12T08:00:00"/>
    <n v="34"/>
    <s v="Adjustment/Write-off"/>
    <s v="BLUE CROSS BLUE SHIELD OF MS - CO,45"/>
    <n v="97112"/>
    <x v="6"/>
    <s v="No"/>
    <s v="8945334.3333333333Christian Litz"/>
    <x v="0"/>
  </r>
  <r>
    <s v="BCBSMS"/>
    <n v="89"/>
    <d v="2024-02-22T00:00:00"/>
    <d v="2024-02-12T08:00:00"/>
    <n v="36.9"/>
    <s v="EFT"/>
    <s v="BLUE CROSS BLUE SHIELD OF MS - payment"/>
    <n v="97112"/>
    <x v="6"/>
    <s v="No"/>
    <s v="8945334.3333333333Christian Litz"/>
    <x v="1"/>
  </r>
  <r>
    <s v="BCBSMS"/>
    <n v="89"/>
    <d v="2024-02-22T00:00:00"/>
    <d v="2024-02-12T08:00:00"/>
    <n v="35"/>
    <s v="Adjustment/Write-off"/>
    <s v="BLUE CROSS BLUE SHIELD OF MS - CO,45"/>
    <n v="97110"/>
    <x v="6"/>
    <s v="No"/>
    <s v="8945334.3333333333Christian Litz"/>
    <x v="0"/>
  </r>
  <r>
    <s v="BCBSMS"/>
    <n v="89"/>
    <d v="2024-02-22T00:00:00"/>
    <d v="2024-02-13T09:00:00"/>
    <n v="33.299999999999997"/>
    <s v="EFT"/>
    <s v="BLUE CROSS BLUE SHIELD OF MS - payment"/>
    <n v="97140"/>
    <x v="5"/>
    <s v="No"/>
    <s v="8945335.375Jessica Pittman"/>
    <x v="1"/>
  </r>
  <r>
    <s v="BCBSMS"/>
    <n v="89"/>
    <d v="2024-02-22T00:00:00"/>
    <d v="2024-02-13T09:00:00"/>
    <n v="68"/>
    <s v="Adjustment/Write-off"/>
    <s v="BLUE CROSS BLUE SHIELD OF MS - CO,45"/>
    <n v="97112"/>
    <x v="5"/>
    <s v="No"/>
    <s v="8945335.375Jessica Pittman"/>
    <x v="0"/>
  </r>
  <r>
    <s v="BCBSMS"/>
    <n v="89"/>
    <d v="2024-02-22T00:00:00"/>
    <d v="2024-02-13T09:00:00"/>
    <n v="73.8"/>
    <s v="EFT"/>
    <s v="BLUE CROSS BLUE SHIELD OF MS - payment"/>
    <n v="97112"/>
    <x v="5"/>
    <s v="No"/>
    <s v="8945335.375Jessica Pittman"/>
    <x v="1"/>
  </r>
  <r>
    <s v="BCBSMS"/>
    <n v="89"/>
    <d v="2024-02-22T00:00:00"/>
    <d v="2024-02-13T09:00:00"/>
    <n v="70"/>
    <s v="Adjustment/Write-off"/>
    <s v="BLUE CROSS BLUE SHIELD OF MS - CO,45"/>
    <n v="97110"/>
    <x v="5"/>
    <s v="No"/>
    <s v="8945335.375Jessica Pittman"/>
    <x v="0"/>
  </r>
  <r>
    <s v="BCBSMS"/>
    <n v="89"/>
    <d v="2024-02-22T00:00:00"/>
    <d v="2024-02-13T09:00:00"/>
    <n v="72"/>
    <s v="EFT"/>
    <s v="BLUE CROSS BLUE SHIELD OF MS - payment"/>
    <n v="97110"/>
    <x v="5"/>
    <s v="No"/>
    <s v="8945335.375Jessica Pittman"/>
    <x v="1"/>
  </r>
  <r>
    <s v="BCBSMS"/>
    <n v="89"/>
    <d v="2024-02-22T00:00:00"/>
    <d v="2024-02-13T09:00:00"/>
    <n v="38"/>
    <s v="Adjustment/Write-off"/>
    <s v="BLUE CROSS BLUE SHIELD OF MS - CO,45"/>
    <n v="97140"/>
    <x v="5"/>
    <s v="No"/>
    <s v="8945335.375Jessica Pittman"/>
    <x v="0"/>
  </r>
  <r>
    <s v="BCBSMS"/>
    <n v="89"/>
    <d v="2024-02-13T00:00:00"/>
    <d v="2024-02-05T08:00:00"/>
    <n v="76"/>
    <s v="Adjustment/Write-off"/>
    <s v="BLUE CROSS BLUE SHIELD OF MS - CO,45"/>
    <n v="97140"/>
    <x v="6"/>
    <s v="No"/>
    <s v="8945327.3333333333Christian Litz"/>
    <x v="0"/>
  </r>
  <r>
    <s v="BCBSMS"/>
    <n v="89"/>
    <d v="2024-02-13T00:00:00"/>
    <d v="2024-02-05T08:00:00"/>
    <n v="66.599999999999994"/>
    <s v="EFT"/>
    <s v="BLUE CROSS BLUE SHIELD OF MS - payment"/>
    <n v="97140"/>
    <x v="6"/>
    <s v="No"/>
    <s v="8945327.3333333333Christian Litz"/>
    <x v="1"/>
  </r>
  <r>
    <s v="BCBSMS"/>
    <n v="89"/>
    <d v="2024-02-13T00:00:00"/>
    <d v="2024-02-05T08:00:00"/>
    <n v="34"/>
    <s v="Adjustment/Write-off"/>
    <s v="BLUE CROSS BLUE SHIELD OF MS - CO,45"/>
    <n v="97112"/>
    <x v="6"/>
    <s v="No"/>
    <s v="8945327.3333333333Christian Litz"/>
    <x v="0"/>
  </r>
  <r>
    <s v="BCBSMS"/>
    <n v="89"/>
    <d v="2024-02-13T00:00:00"/>
    <d v="2024-02-05T08:00:00"/>
    <n v="36.9"/>
    <s v="EFT"/>
    <s v="BLUE CROSS BLUE SHIELD OF MS - payment"/>
    <n v="97112"/>
    <x v="6"/>
    <s v="No"/>
    <s v="8945327.3333333333Christian Litz"/>
    <x v="1"/>
  </r>
  <r>
    <s v="BCBSMS"/>
    <n v="89"/>
    <d v="2024-02-13T00:00:00"/>
    <d v="2024-02-05T08:00:00"/>
    <n v="35"/>
    <s v="Adjustment/Write-off"/>
    <s v="BLUE CROSS BLUE SHIELD OF MS - CO,45"/>
    <n v="97110"/>
    <x v="6"/>
    <s v="No"/>
    <s v="8945327.3333333333Christian Litz"/>
    <x v="0"/>
  </r>
  <r>
    <s v="BCBSMS"/>
    <n v="89"/>
    <d v="2024-02-13T00:00:00"/>
    <d v="2024-02-05T08:00:00"/>
    <n v="36"/>
    <s v="EFT"/>
    <s v="BLUE CROSS BLUE SHIELD OF MS - payment"/>
    <n v="97110"/>
    <x v="6"/>
    <s v="No"/>
    <s v="8945327.3333333333Christian Litz"/>
    <x v="1"/>
  </r>
  <r>
    <s v="BCBSMS"/>
    <n v="89"/>
    <d v="2024-02-13T00:00:00"/>
    <d v="2024-02-07T08:00:00"/>
    <n v="38"/>
    <s v="Adjustment/Write-off"/>
    <s v="BLUE CROSS BLUE SHIELD OF MS - CO,45"/>
    <n v="97140"/>
    <x v="6"/>
    <s v="No"/>
    <s v="8945329.3333333333Christian Litz"/>
    <x v="0"/>
  </r>
  <r>
    <s v="BCBSMS"/>
    <n v="89"/>
    <d v="2024-02-13T00:00:00"/>
    <d v="2024-02-07T08:00:00"/>
    <n v="36"/>
    <s v="EFT"/>
    <s v="BLUE CROSS BLUE SHIELD OF MS - payment"/>
    <n v="97110"/>
    <x v="6"/>
    <s v="No"/>
    <s v="8945329.3333333333Christian Litz"/>
    <x v="1"/>
  </r>
  <r>
    <s v="BCBSMS"/>
    <n v="89"/>
    <d v="2024-02-13T00:00:00"/>
    <d v="2024-02-07T08:00:00"/>
    <n v="35"/>
    <s v="Adjustment/Write-off"/>
    <s v="BLUE CROSS BLUE SHIELD OF MS - CO,45"/>
    <n v="97110"/>
    <x v="6"/>
    <s v="No"/>
    <s v="8945329.3333333333Christian Litz"/>
    <x v="0"/>
  </r>
  <r>
    <s v="BCBSMS"/>
    <n v="89"/>
    <d v="2024-02-13T00:00:00"/>
    <d v="2024-02-07T08:00:00"/>
    <n v="36.9"/>
    <s v="EFT"/>
    <s v="BLUE CROSS BLUE SHIELD OF MS - payment"/>
    <n v="97112"/>
    <x v="6"/>
    <s v="No"/>
    <s v="8945329.3333333333Christian Litz"/>
    <x v="1"/>
  </r>
  <r>
    <s v="BCBSMS"/>
    <n v="89"/>
    <d v="2024-02-13T00:00:00"/>
    <d v="2024-02-07T08:00:00"/>
    <n v="34"/>
    <s v="Adjustment/Write-off"/>
    <s v="BLUE CROSS BLUE SHIELD OF MS - CO,45"/>
    <n v="97112"/>
    <x v="6"/>
    <s v="No"/>
    <s v="8945329.3333333333Christian Litz"/>
    <x v="0"/>
  </r>
  <r>
    <s v="BCBSMS"/>
    <n v="89"/>
    <d v="2024-02-13T00:00:00"/>
    <d v="2024-02-07T08:00:00"/>
    <n v="33.299999999999997"/>
    <s v="EFT"/>
    <s v="BLUE CROSS BLUE SHIELD OF MS - payment"/>
    <n v="97140"/>
    <x v="6"/>
    <s v="No"/>
    <s v="8945329.3333333333Christian Litz"/>
    <x v="1"/>
  </r>
  <r>
    <s v="Patient"/>
    <n v="89"/>
    <d v="2024-02-19T07:49:00"/>
    <d v="2024-02-01T08:00:00"/>
    <n v="0.88"/>
    <s v="Visa"/>
    <s v="Rec# P3y9"/>
    <m/>
    <x v="6"/>
    <s v="No"/>
    <s v="8945323.3333333333Christian Litz"/>
    <x v="1"/>
  </r>
  <r>
    <s v="Patient"/>
    <n v="89"/>
    <d v="2024-02-19T07:49:00"/>
    <d v="2024-02-01T08:00:00"/>
    <n v="0.82"/>
    <s v="Visa"/>
    <s v="Rec# P3y9"/>
    <m/>
    <x v="6"/>
    <s v="No"/>
    <s v="8945323.3333333333Christian Litz"/>
    <x v="1"/>
  </r>
  <r>
    <s v="Patient"/>
    <n v="89"/>
    <d v="2024-02-19T07:49:00"/>
    <d v="2024-02-13T09:00:00"/>
    <n v="15"/>
    <s v="Visa"/>
    <s v="Rec# P3y9"/>
    <m/>
    <x v="5"/>
    <s v="No"/>
    <s v="8945335.375Jessica Pittman"/>
    <x v="1"/>
  </r>
  <r>
    <s v="Patient"/>
    <n v="89"/>
    <d v="2024-02-19T07:49:00"/>
    <d v="2024-02-13T09:00:00"/>
    <n v="4.9000000000000004"/>
    <s v="Visa"/>
    <s v="Rec# P3y9"/>
    <m/>
    <x v="5"/>
    <s v="No"/>
    <s v="8945335.375Jessica Pittman"/>
    <x v="1"/>
  </r>
  <r>
    <s v="Patient"/>
    <n v="89"/>
    <d v="2024-02-19T07:49:00"/>
    <d v="2024-02-19T08:00:00"/>
    <n v="8.7799999999999994"/>
    <s v="Visa"/>
    <s v="Rec# P3y9"/>
    <m/>
    <x v="6"/>
    <s v="No"/>
    <s v="8945341.3333333333Christian Litz"/>
    <x v="1"/>
  </r>
  <r>
    <s v="Patient"/>
    <n v="89"/>
    <d v="2024-02-19T07:49:00"/>
    <d v="2024-02-26T08:00:00"/>
    <n v="5.92"/>
    <s v="Visa"/>
    <s v="Rec# P3y9"/>
    <m/>
    <x v="6"/>
    <s v="No"/>
    <s v="8945348.3333333333Christian Litz"/>
    <x v="1"/>
  </r>
  <r>
    <s v="Patient"/>
    <n v="89"/>
    <d v="2024-02-19T07:49:00"/>
    <d v="2024-02-05T08:00:00"/>
    <n v="0.5"/>
    <s v="Visa"/>
    <s v="Rec# P3y9"/>
    <m/>
    <x v="6"/>
    <s v="No"/>
    <s v="8945327.3333333333Christian Litz"/>
    <x v="1"/>
  </r>
  <r>
    <s v="Magnolia"/>
    <n v="9"/>
    <d v="2024-02-23T00:00:00"/>
    <d v="2024-02-12T14:00:00"/>
    <n v="85.19"/>
    <s v="Adjustment/Write-off"/>
    <s v="MAGNOLIA HEALTH PLAN INC. - CO,45"/>
    <n v="92507"/>
    <x v="13"/>
    <s v="No"/>
    <s v="945334.5833333333D'Anna Pullen"/>
    <x v="0"/>
  </r>
  <r>
    <s v="Magnolia"/>
    <n v="9"/>
    <d v="2024-02-23T00:00:00"/>
    <d v="2024-02-12T14:00:00"/>
    <n v="64.81"/>
    <s v="EFT"/>
    <s v="MAGNOLIA HEALTH PLAN INC. - payment"/>
    <n v="92507"/>
    <x v="13"/>
    <s v="No"/>
    <s v="945334.5833333333D'Anna Pullen"/>
    <x v="1"/>
  </r>
  <r>
    <s v="Magnolia"/>
    <n v="9"/>
    <d v="2024-02-23T00:00:00"/>
    <d v="2024-02-13T15:00:00"/>
    <n v="85.19"/>
    <s v="Adjustment/Write-off"/>
    <s v="MAGNOLIA HEALTH PLAN INC. - CO,45"/>
    <n v="92507"/>
    <x v="9"/>
    <s v="No"/>
    <s v="945335.625Victoria Miley"/>
    <x v="0"/>
  </r>
  <r>
    <s v="Magnolia"/>
    <n v="9"/>
    <d v="2024-02-23T00:00:00"/>
    <d v="2024-02-13T15:00:00"/>
    <n v="64.81"/>
    <s v="EFT"/>
    <s v="MAGNOLIA HEALTH PLAN INC. - payment"/>
    <n v="92507"/>
    <x v="9"/>
    <s v="No"/>
    <s v="945335.625Victoria Miley"/>
    <x v="1"/>
  </r>
  <r>
    <s v="Magnolia"/>
    <n v="9"/>
    <d v="2024-02-16T00:00:00"/>
    <d v="2024-02-05T13:00:00"/>
    <n v="85.19"/>
    <s v="Adjustment/Write-off"/>
    <s v="MAGNOLIA HEALTH PLAN INC. - CO,45"/>
    <n v="92507"/>
    <x v="9"/>
    <s v="No"/>
    <s v="945327.5416666667Victoria Miley"/>
    <x v="0"/>
  </r>
  <r>
    <s v="Magnolia"/>
    <n v="9"/>
    <d v="2024-02-16T00:00:00"/>
    <d v="2024-02-05T13:00:00"/>
    <n v="64.81"/>
    <s v="EFT"/>
    <s v="MAGNOLIA HEALTH PLAN INC. - payment"/>
    <n v="92507"/>
    <x v="9"/>
    <s v="No"/>
    <s v="945327.5416666667Victoria Miley"/>
    <x v="1"/>
  </r>
  <r>
    <s v="TricareE"/>
    <n v="90"/>
    <d v="2024-02-23T00:00:00"/>
    <d v="2024-02-14T17:00:00"/>
    <n v="54.5"/>
    <s v="Adjustment/Write-off"/>
    <s v="TRICARE EAST - CO,45"/>
    <n v="97112"/>
    <x v="10"/>
    <s v="No"/>
    <s v="9045336.7083333333Katherine Tyree"/>
    <x v="0"/>
  </r>
  <r>
    <s v="TricareE"/>
    <n v="90"/>
    <d v="2024-02-23T00:00:00"/>
    <d v="2024-02-14T17:00:00"/>
    <n v="35.82"/>
    <s v="EFT"/>
    <s v="TRICARE EAST - payment"/>
    <n v="97110"/>
    <x v="10"/>
    <s v="No"/>
    <s v="9045336.7083333333Katherine Tyree"/>
    <x v="1"/>
  </r>
  <r>
    <s v="TricareE"/>
    <n v="90"/>
    <d v="2024-02-23T00:00:00"/>
    <d v="2024-02-14T17:00:00"/>
    <n v="114.18"/>
    <s v="Adjustment/Write-off"/>
    <s v="TRICARE EAST - CO,45"/>
    <n v="97110"/>
    <x v="10"/>
    <s v="No"/>
    <s v="9045336.7083333333Katherine Tyree"/>
    <x v="0"/>
  </r>
  <r>
    <s v="TricareE"/>
    <n v="90"/>
    <d v="2024-02-23T00:00:00"/>
    <d v="2024-02-14T17:00:00"/>
    <n v="20.5"/>
    <s v="EFT"/>
    <s v="TRICARE EAST - payment"/>
    <n v="97112"/>
    <x v="10"/>
    <s v="No"/>
    <s v="9045336.7083333333Katherine Tyree"/>
    <x v="1"/>
  </r>
  <r>
    <s v="TricareE"/>
    <n v="90"/>
    <d v="2024-02-08T00:00:00"/>
    <d v="2024-02-02T08:00:00"/>
    <n v="239.11"/>
    <s v="Adjustment/Write-off"/>
    <s v="TRICARE EAST - CO,45"/>
    <n v="97110"/>
    <x v="7"/>
    <s v="No"/>
    <s v="9045324.3333333333Amber Hickman"/>
    <x v="0"/>
  </r>
  <r>
    <s v="TricareE"/>
    <n v="90"/>
    <d v="2024-02-08T00:00:00"/>
    <d v="2024-02-02T08:00:00"/>
    <n v="60.89"/>
    <s v="EFT"/>
    <s v="TRICARE EAST - payment"/>
    <n v="97110"/>
    <x v="7"/>
    <s v="No"/>
    <s v="9045324.3333333333Amber Hickman"/>
    <x v="1"/>
  </r>
  <r>
    <s v="TricareE"/>
    <n v="90"/>
    <d v="2024-02-26T00:00:00"/>
    <d v="2024-02-20T17:00:00"/>
    <n v="35.82"/>
    <s v="EFT"/>
    <s v="TRICARE EAST - payment"/>
    <n v="97110"/>
    <x v="10"/>
    <s v="No"/>
    <s v="9045342.7083333333Katherine Tyree"/>
    <x v="1"/>
  </r>
  <r>
    <s v="TricareE"/>
    <n v="90"/>
    <d v="2024-02-26T00:00:00"/>
    <d v="2024-02-20T17:00:00"/>
    <n v="114.18"/>
    <s v="Adjustment/Write-off"/>
    <s v="TRICARE EAST - CO,45"/>
    <n v="97110"/>
    <x v="10"/>
    <s v="No"/>
    <s v="9045342.7083333333Katherine Tyree"/>
    <x v="0"/>
  </r>
  <r>
    <s v="TricareE"/>
    <n v="90"/>
    <d v="2024-02-26T00:00:00"/>
    <d v="2024-02-20T17:00:00"/>
    <n v="20.5"/>
    <s v="EFT"/>
    <s v="TRICARE EAST - payment"/>
    <n v="97112"/>
    <x v="10"/>
    <s v="No"/>
    <s v="9045342.7083333333Katherine Tyree"/>
    <x v="1"/>
  </r>
  <r>
    <s v="TricareE"/>
    <n v="90"/>
    <d v="2024-02-26T00:00:00"/>
    <d v="2024-02-20T17:00:00"/>
    <n v="54.5"/>
    <s v="Adjustment/Write-off"/>
    <s v="TRICARE EAST - CO,45"/>
    <n v="97112"/>
    <x v="10"/>
    <s v="No"/>
    <s v="9045342.7083333333Katherine Tyree"/>
    <x v="0"/>
  </r>
  <r>
    <s v="TricareE"/>
    <n v="90"/>
    <d v="2024-02-29T00:00:00"/>
    <d v="2024-02-22T14:00:00"/>
    <n v="109"/>
    <s v="Adjustment/Write-off"/>
    <s v="TRICARE EAST - CO,45"/>
    <n v="97112"/>
    <x v="8"/>
    <s v="No"/>
    <s v="9045344.5833333333Robert Crochet"/>
    <x v="0"/>
  </r>
  <r>
    <s v="TricareE"/>
    <n v="90"/>
    <d v="2024-02-29T00:00:00"/>
    <d v="2024-02-22T14:00:00"/>
    <n v="35.82"/>
    <s v="EFT"/>
    <s v="TRICARE EAST - payment"/>
    <n v="97110"/>
    <x v="8"/>
    <s v="No"/>
    <s v="9045344.5833333333Robert Crochet"/>
    <x v="1"/>
  </r>
  <r>
    <s v="TricareE"/>
    <n v="90"/>
    <d v="2024-02-29T00:00:00"/>
    <d v="2024-02-22T14:00:00"/>
    <n v="114.18"/>
    <s v="Adjustment/Write-off"/>
    <s v="TRICARE EAST - CO,45"/>
    <n v="97110"/>
    <x v="8"/>
    <s v="No"/>
    <s v="9045344.5833333333Robert Crochet"/>
    <x v="0"/>
  </r>
  <r>
    <s v="TricareE"/>
    <n v="90"/>
    <d v="2024-02-29T00:00:00"/>
    <d v="2024-02-22T14:00:00"/>
    <n v="41"/>
    <s v="EFT"/>
    <s v="TRICARE EAST - payment"/>
    <n v="97112"/>
    <x v="8"/>
    <s v="No"/>
    <s v="9045344.5833333333Robert Crochet"/>
    <x v="1"/>
  </r>
  <r>
    <s v="TricareE"/>
    <n v="90"/>
    <d v="2024-02-13T00:00:00"/>
    <d v="2024-02-06T17:00:00"/>
    <n v="71.63"/>
    <s v="EFT"/>
    <s v="TRICARE EAST - payment"/>
    <n v="97110"/>
    <x v="10"/>
    <s v="No"/>
    <s v="9045328.7083333333Katherine Tyree"/>
    <x v="1"/>
  </r>
  <r>
    <s v="TricareE"/>
    <n v="90"/>
    <d v="2024-02-13T00:00:00"/>
    <d v="2024-02-06T17:00:00"/>
    <n v="228.37"/>
    <s v="Adjustment/Write-off"/>
    <s v="TRICARE EAST - CO,45"/>
    <n v="97110"/>
    <x v="10"/>
    <s v="No"/>
    <s v="9045328.7083333333Katherine Tyree"/>
    <x v="0"/>
  </r>
  <r>
    <s v="TricareE"/>
    <n v="90"/>
    <d v="2024-02-16T00:00:00"/>
    <d v="2024-02-08T16:00:00"/>
    <n v="41"/>
    <s v="EFT"/>
    <s v="TRICARE EAST - payment"/>
    <n v="97112"/>
    <x v="8"/>
    <s v="No"/>
    <s v="9045330.6666666667Robert Crochet"/>
    <x v="1"/>
  </r>
  <r>
    <s v="TricareE"/>
    <n v="90"/>
    <d v="2024-02-16T00:00:00"/>
    <d v="2024-02-08T16:00:00"/>
    <n v="35.82"/>
    <s v="EFT"/>
    <s v="TRICARE EAST - payment"/>
    <n v="97110"/>
    <x v="8"/>
    <s v="No"/>
    <s v="9045330.6666666667Robert Crochet"/>
    <x v="1"/>
  </r>
  <r>
    <s v="TricareE"/>
    <n v="90"/>
    <d v="2024-02-16T00:00:00"/>
    <d v="2024-02-08T16:00:00"/>
    <n v="114.18"/>
    <s v="Adjustment/Write-off"/>
    <s v="TRICARE EAST - CO,45"/>
    <n v="97110"/>
    <x v="8"/>
    <s v="No"/>
    <s v="9045330.6666666667Robert Crochet"/>
    <x v="0"/>
  </r>
  <r>
    <s v="TricareE"/>
    <n v="90"/>
    <d v="2024-02-16T00:00:00"/>
    <d v="2024-02-08T16:00:00"/>
    <n v="109"/>
    <s v="Adjustment/Write-off"/>
    <s v="TRICARE EAST - CO,45"/>
    <n v="97112"/>
    <x v="8"/>
    <s v="No"/>
    <s v="9045330.6666666667Robert Crochet"/>
    <x v="0"/>
  </r>
  <r>
    <s v="AetnaMedicare"/>
    <n v="91"/>
    <d v="2024-02-13T00:00:00"/>
    <d v="2024-02-01T14:00:00"/>
    <n v="51.96"/>
    <s v="Adjustment/Write-off"/>
    <s v="AETNA - CO,59"/>
    <n v="97530"/>
    <x v="5"/>
    <s v="No"/>
    <s v="9145323.5833333333Jessica Pittman"/>
    <x v="0"/>
  </r>
  <r>
    <s v="AetnaMedicare"/>
    <n v="91"/>
    <d v="2024-02-13T00:00:00"/>
    <d v="2024-02-01T14:00:00"/>
    <n v="0.46"/>
    <s v="Adjustment/Write-off"/>
    <s v="AETNA - CO,253"/>
    <n v="97530"/>
    <x v="5"/>
    <s v="No"/>
    <s v="9145323.5833333333Jessica Pittman"/>
    <x v="0"/>
  </r>
  <r>
    <s v="AetnaMedicare"/>
    <n v="91"/>
    <d v="2024-02-13T00:00:00"/>
    <d v="2024-02-01T14:00:00"/>
    <n v="22.58"/>
    <s v="EFT"/>
    <s v="AETNA - payment"/>
    <n v="97530"/>
    <x v="5"/>
    <s v="No"/>
    <s v="9145323.5833333333Jessica Pittman"/>
    <x v="1"/>
  </r>
  <r>
    <s v="AetnaMedicare"/>
    <n v="91"/>
    <d v="2024-02-13T00:00:00"/>
    <d v="2024-02-01T14:00:00"/>
    <n v="42.21"/>
    <s v="Adjustment/Write-off"/>
    <s v="AETNA - CO,45"/>
    <n v="97530"/>
    <x v="5"/>
    <s v="No"/>
    <s v="9145323.5833333333Jessica Pittman"/>
    <x v="0"/>
  </r>
  <r>
    <s v="AetnaMedicare"/>
    <n v="91"/>
    <d v="2024-02-13T00:00:00"/>
    <d v="2024-02-01T14:00:00"/>
    <n v="0.66"/>
    <s v="Adjustment/Write-off"/>
    <s v="AETNA - CO,253"/>
    <n v="97530"/>
    <x v="5"/>
    <s v="No"/>
    <s v="9145323.5833333333Jessica Pittman"/>
    <x v="0"/>
  </r>
  <r>
    <s v="AetnaMedicare"/>
    <n v="91"/>
    <d v="2024-02-13T00:00:00"/>
    <d v="2024-02-01T14:00:00"/>
    <n v="32.130000000000003"/>
    <s v="EFT"/>
    <s v="AETNA - payment"/>
    <n v="97530"/>
    <x v="5"/>
    <s v="No"/>
    <s v="9145323.5833333333Jessica Pittman"/>
    <x v="1"/>
  </r>
  <r>
    <s v="AetnaMedicare"/>
    <n v="91"/>
    <d v="2024-02-14T00:00:00"/>
    <d v="2024-02-05T14:00:00"/>
    <n v="32.130000000000003"/>
    <s v="EFT"/>
    <s v="AETNA - payment"/>
    <n v="97530"/>
    <x v="7"/>
    <s v="No"/>
    <s v="9145327.5833333333Amber Hickman"/>
    <x v="1"/>
  </r>
  <r>
    <s v="AetnaMedicare"/>
    <n v="91"/>
    <d v="2024-02-14T00:00:00"/>
    <d v="2024-02-05T14:00:00"/>
    <n v="0.66"/>
    <s v="Adjustment/Write-off"/>
    <s v="AETNA - CO,253"/>
    <n v="97530"/>
    <x v="7"/>
    <s v="No"/>
    <s v="9145327.5833333333Amber Hickman"/>
    <x v="0"/>
  </r>
  <r>
    <s v="AetnaMedicare"/>
    <n v="91"/>
    <d v="2024-02-14T00:00:00"/>
    <d v="2024-02-05T14:00:00"/>
    <n v="0.46"/>
    <s v="Adjustment/Write-off"/>
    <s v="AETNA - CO,253"/>
    <n v="97530"/>
    <x v="7"/>
    <s v="No"/>
    <s v="9145327.5833333333Amber Hickman"/>
    <x v="0"/>
  </r>
  <r>
    <s v="AetnaMedicare"/>
    <n v="91"/>
    <d v="2024-02-14T00:00:00"/>
    <d v="2024-02-05T14:00:00"/>
    <n v="51.96"/>
    <s v="Adjustment/Write-off"/>
    <s v="AETNA - CO,59"/>
    <n v="97530"/>
    <x v="7"/>
    <s v="No"/>
    <s v="9145327.5833333333Amber Hickman"/>
    <x v="0"/>
  </r>
  <r>
    <s v="AetnaMedicare"/>
    <n v="91"/>
    <d v="2024-02-14T00:00:00"/>
    <d v="2024-02-05T14:00:00"/>
    <n v="22.58"/>
    <s v="EFT"/>
    <s v="AETNA - payment"/>
    <n v="97530"/>
    <x v="7"/>
    <s v="No"/>
    <s v="9145327.5833333333Amber Hickman"/>
    <x v="1"/>
  </r>
  <r>
    <s v="AetnaMedicare"/>
    <n v="91"/>
    <d v="2024-02-14T00:00:00"/>
    <d v="2024-02-05T14:00:00"/>
    <n v="42.21"/>
    <s v="Adjustment/Write-off"/>
    <s v="AETNA - CO,45"/>
    <n v="97530"/>
    <x v="7"/>
    <s v="No"/>
    <s v="9145327.5833333333Amber Hickman"/>
    <x v="0"/>
  </r>
  <r>
    <s v="AetnaMedicare"/>
    <n v="91"/>
    <d v="2024-02-21T00:00:00"/>
    <d v="2024-02-08T13:00:00"/>
    <n v="51.96"/>
    <s v="Adjustment/Write-off"/>
    <s v="AETNA - CO,59"/>
    <n v="97530"/>
    <x v="8"/>
    <s v="No"/>
    <s v="9145330.5416666667Robert Crochet"/>
    <x v="0"/>
  </r>
  <r>
    <s v="AetnaMedicare"/>
    <n v="91"/>
    <d v="2024-02-21T00:00:00"/>
    <d v="2024-02-08T13:00:00"/>
    <n v="42.21"/>
    <s v="Adjustment/Write-off"/>
    <s v="AETNA - CO,45"/>
    <n v="97530"/>
    <x v="8"/>
    <s v="No"/>
    <s v="9145330.5416666667Robert Crochet"/>
    <x v="0"/>
  </r>
  <r>
    <s v="AetnaMedicare"/>
    <n v="91"/>
    <d v="2024-02-21T00:00:00"/>
    <d v="2024-02-08T13:00:00"/>
    <n v="0.66"/>
    <s v="Adjustment/Write-off"/>
    <s v="AETNA - CO,253"/>
    <n v="97530"/>
    <x v="8"/>
    <s v="No"/>
    <s v="9145330.5416666667Robert Crochet"/>
    <x v="0"/>
  </r>
  <r>
    <s v="AetnaMedicare"/>
    <n v="91"/>
    <d v="2024-02-21T00:00:00"/>
    <d v="2024-02-08T13:00:00"/>
    <n v="32.130000000000003"/>
    <s v="EFT"/>
    <s v="AETNA - payment"/>
    <n v="97530"/>
    <x v="8"/>
    <s v="No"/>
    <s v="9145330.5416666667Robert Crochet"/>
    <x v="1"/>
  </r>
  <r>
    <s v="AetnaMedicare"/>
    <n v="91"/>
    <d v="2024-02-21T00:00:00"/>
    <d v="2024-02-08T13:00:00"/>
    <n v="22.58"/>
    <s v="EFT"/>
    <s v="AETNA - payment"/>
    <n v="97530"/>
    <x v="8"/>
    <s v="No"/>
    <s v="9145330.5416666667Robert Crochet"/>
    <x v="1"/>
  </r>
  <r>
    <s v="AetnaMedicare"/>
    <n v="91"/>
    <d v="2024-02-21T00:00:00"/>
    <d v="2024-02-08T13:00:00"/>
    <n v="0.46"/>
    <s v="Adjustment/Write-off"/>
    <s v="AETNA - CO,253"/>
    <n v="97530"/>
    <x v="8"/>
    <s v="No"/>
    <s v="9145330.5416666667Robert Crochet"/>
    <x v="0"/>
  </r>
  <r>
    <s v="AetnaMedicare"/>
    <n v="91"/>
    <d v="2024-02-21T00:00:00"/>
    <d v="2024-02-08T13:00:00"/>
    <n v="39.85"/>
    <s v="EFT"/>
    <s v="AETNA - payment"/>
    <n v="97110"/>
    <x v="8"/>
    <s v="No"/>
    <s v="9145330.5416666667Robert Crochet"/>
    <x v="1"/>
  </r>
  <r>
    <s v="AetnaMedicare"/>
    <n v="91"/>
    <d v="2024-02-21T00:00:00"/>
    <d v="2024-02-08T13:00:00"/>
    <n v="0.81"/>
    <s v="Adjustment/Write-off"/>
    <s v="AETNA - CO,253"/>
    <n v="97110"/>
    <x v="8"/>
    <s v="No"/>
    <s v="9145330.5416666667Robert Crochet"/>
    <x v="0"/>
  </r>
  <r>
    <s v="AetnaMedicare"/>
    <n v="91"/>
    <d v="2024-02-21T00:00:00"/>
    <d v="2024-02-08T13:00:00"/>
    <n v="109.34"/>
    <s v="Adjustment/Write-off"/>
    <s v="AETNA - CO,59"/>
    <n v="97110"/>
    <x v="8"/>
    <s v="No"/>
    <s v="9145330.5416666667Robert Crochet"/>
    <x v="0"/>
  </r>
  <r>
    <s v="VACCN"/>
    <n v="92"/>
    <d v="2024-02-26T00:00:00"/>
    <d v="2024-02-15T11:00:00"/>
    <n v="20.84"/>
    <s v="EFT"/>
    <s v="OPTUM VA CCN REGION 3 - payment"/>
    <n v="97110"/>
    <x v="4"/>
    <s v="No"/>
    <s v="9245337.4583333333Heidi Molaison"/>
    <x v="1"/>
  </r>
  <r>
    <s v="VACCN"/>
    <n v="92"/>
    <d v="2024-02-26T00:00:00"/>
    <d v="2024-02-15T11:00:00"/>
    <n v="54.16"/>
    <s v="Adjustment/Write-off"/>
    <s v="OPTUM VA CCN REGION 3 - CO,45"/>
    <n v="97110"/>
    <x v="4"/>
    <s v="No"/>
    <s v="9245337.4583333333Heidi Molaison"/>
    <x v="0"/>
  </r>
  <r>
    <s v="VACCN"/>
    <n v="92"/>
    <d v="2024-02-26T00:00:00"/>
    <d v="2024-02-15T11:00:00"/>
    <n v="32.79"/>
    <s v="EFT"/>
    <s v="OPTUM VA CCN REGION 3 - payment"/>
    <n v="97530"/>
    <x v="4"/>
    <s v="No"/>
    <s v="9245337.4583333333Heidi Molaison"/>
    <x v="1"/>
  </r>
  <r>
    <s v="VACCN"/>
    <n v="92"/>
    <d v="2024-02-26T00:00:00"/>
    <d v="2024-02-15T11:00:00"/>
    <n v="42.21"/>
    <s v="Adjustment/Write-off"/>
    <s v="OPTUM VA CCN REGION 3 - CO,45"/>
    <n v="97530"/>
    <x v="4"/>
    <s v="No"/>
    <s v="9245337.4583333333Heidi Molaison"/>
    <x v="0"/>
  </r>
  <r>
    <s v="VACCN"/>
    <n v="92"/>
    <d v="2024-02-28T00:00:00"/>
    <d v="2024-02-19T15:00:00"/>
    <n v="56.52"/>
    <s v="EFT"/>
    <s v="OPTUM VA CCN REGION 3 - payment"/>
    <n v="97530"/>
    <x v="4"/>
    <s v="No"/>
    <s v="9245341.625Heidi Molaison"/>
    <x v="1"/>
  </r>
  <r>
    <s v="VACCN"/>
    <n v="92"/>
    <d v="2024-02-28T00:00:00"/>
    <d v="2024-02-19T15:00:00"/>
    <n v="93.48"/>
    <s v="Adjustment/Write-off"/>
    <s v="OPTUM VA CCN REGION 3 - CO,45"/>
    <n v="97530"/>
    <x v="4"/>
    <s v="No"/>
    <s v="9245341.625Heidi Molaison"/>
    <x v="0"/>
  </r>
  <r>
    <s v="VACCN"/>
    <n v="92"/>
    <d v="2024-02-12T00:00:00"/>
    <d v="2024-02-02T08:00:00"/>
    <n v="19.489999999999998"/>
    <s v="EFT"/>
    <s v="OPTUM VA CCN REGION 3 - payment"/>
    <n v="97140"/>
    <x v="0"/>
    <s v="No"/>
    <s v="9245324.3333333333Kelsea Rodriguez"/>
    <x v="1"/>
  </r>
  <r>
    <s v="VACCN"/>
    <n v="92"/>
    <d v="2024-02-12T00:00:00"/>
    <d v="2024-02-02T08:00:00"/>
    <n v="156.62"/>
    <s v="Adjustment/Write-off"/>
    <s v="OPTUM VA CCN REGION 3 - CO,45"/>
    <n v="97110"/>
    <x v="0"/>
    <s v="No"/>
    <s v="9245324.3333333333Kelsea Rodriguez"/>
    <x v="0"/>
  </r>
  <r>
    <s v="VACCN"/>
    <n v="92"/>
    <d v="2024-02-12T00:00:00"/>
    <d v="2024-02-02T08:00:00"/>
    <n v="68.38"/>
    <s v="EFT"/>
    <s v="OPTUM VA CCN REGION 3 - payment"/>
    <n v="97110"/>
    <x v="0"/>
    <s v="No"/>
    <s v="9245324.3333333333Kelsea Rodriguez"/>
    <x v="1"/>
  </r>
  <r>
    <s v="VACCN"/>
    <n v="92"/>
    <d v="2024-02-12T00:00:00"/>
    <d v="2024-02-02T08:00:00"/>
    <n v="55.51"/>
    <s v="Adjustment/Write-off"/>
    <s v="OPTUM VA CCN REGION 3 - CO,45"/>
    <n v="97140"/>
    <x v="0"/>
    <s v="No"/>
    <s v="9245324.3333333333Kelsea Rodriguez"/>
    <x v="0"/>
  </r>
  <r>
    <s v="VACCN"/>
    <n v="92"/>
    <d v="2024-02-16T00:00:00"/>
    <d v="2024-02-06T10:00:00"/>
    <n v="42.21"/>
    <s v="Adjustment/Write-off"/>
    <s v="OPTUM VA CCN REGION 3 - CO,45"/>
    <n v="97530"/>
    <x v="0"/>
    <s v="No"/>
    <s v="9245328.4166666667Kelsea Rodriguez"/>
    <x v="0"/>
  </r>
  <r>
    <s v="VACCN"/>
    <n v="92"/>
    <d v="2024-02-16T00:00:00"/>
    <d v="2024-02-06T10:00:00"/>
    <n v="32.79"/>
    <s v="EFT"/>
    <s v="OPTUM VA CCN REGION 3 - payment"/>
    <n v="97530"/>
    <x v="0"/>
    <s v="No"/>
    <s v="9245328.4166666667Kelsea Rodriguez"/>
    <x v="1"/>
  </r>
  <r>
    <s v="VACCN"/>
    <n v="92"/>
    <d v="2024-02-16T00:00:00"/>
    <d v="2024-02-06T10:00:00"/>
    <n v="54.16"/>
    <s v="Adjustment/Write-off"/>
    <s v="OPTUM VA CCN REGION 3 - CO,45"/>
    <n v="97110"/>
    <x v="0"/>
    <s v="No"/>
    <s v="9245328.4166666667Kelsea Rodriguez"/>
    <x v="0"/>
  </r>
  <r>
    <s v="VACCN"/>
    <n v="92"/>
    <d v="2024-02-16T00:00:00"/>
    <d v="2024-02-06T10:00:00"/>
    <n v="20.84"/>
    <s v="EFT"/>
    <s v="OPTUM VA CCN REGION 3 - payment"/>
    <n v="97110"/>
    <x v="0"/>
    <s v="No"/>
    <s v="9245328.4166666667Kelsea Rodriguez"/>
    <x v="1"/>
  </r>
  <r>
    <s v="VACCN"/>
    <n v="92"/>
    <d v="2024-02-20T00:00:00"/>
    <d v="2024-02-09T08:00:00"/>
    <n v="55.51"/>
    <s v="Adjustment/Write-off"/>
    <s v="OPTUM VA CCN REGION 3 - CO,45"/>
    <n v="97140"/>
    <x v="0"/>
    <s v="No"/>
    <s v="9245331.3333333333Kelsea Rodriguez"/>
    <x v="0"/>
  </r>
  <r>
    <s v="VACCN"/>
    <n v="92"/>
    <d v="2024-02-20T00:00:00"/>
    <d v="2024-02-09T08:00:00"/>
    <n v="19.489999999999998"/>
    <s v="EFT"/>
    <s v="OPTUM VA CCN REGION 3 - payment"/>
    <n v="97140"/>
    <x v="0"/>
    <s v="No"/>
    <s v="9245331.3333333333Kelsea Rodriguez"/>
    <x v="1"/>
  </r>
  <r>
    <s v="VACCN"/>
    <n v="92"/>
    <d v="2024-02-20T00:00:00"/>
    <d v="2024-02-09T08:00:00"/>
    <n v="42.21"/>
    <s v="Adjustment/Write-off"/>
    <s v="OPTUM VA CCN REGION 3 - CO,45"/>
    <n v="97530"/>
    <x v="0"/>
    <s v="No"/>
    <s v="9245331.3333333333Kelsea Rodriguez"/>
    <x v="0"/>
  </r>
  <r>
    <s v="VACCN"/>
    <n v="92"/>
    <d v="2024-02-20T00:00:00"/>
    <d v="2024-02-09T08:00:00"/>
    <n v="32.79"/>
    <s v="EFT"/>
    <s v="OPTUM VA CCN REGION 3 - payment"/>
    <n v="97530"/>
    <x v="0"/>
    <s v="No"/>
    <s v="9245331.3333333333Kelsea Rodriguez"/>
    <x v="1"/>
  </r>
  <r>
    <s v="VACCN"/>
    <n v="92"/>
    <d v="2024-02-20T00:00:00"/>
    <d v="2024-02-09T08:00:00"/>
    <n v="108.32"/>
    <s v="Adjustment/Write-off"/>
    <s v="OPTUM VA CCN REGION 3 - CO,45"/>
    <n v="97110"/>
    <x v="0"/>
    <s v="No"/>
    <s v="9245331.3333333333Kelsea Rodriguez"/>
    <x v="0"/>
  </r>
  <r>
    <s v="VACCN"/>
    <n v="92"/>
    <d v="2024-02-20T00:00:00"/>
    <d v="2024-02-09T08:00:00"/>
    <n v="41.68"/>
    <s v="EFT"/>
    <s v="OPTUM VA CCN REGION 3 - payment"/>
    <n v="97110"/>
    <x v="0"/>
    <s v="No"/>
    <s v="9245331.3333333333Kelsea Rodriguez"/>
    <x v="1"/>
  </r>
  <r>
    <s v="MSMedicare"/>
    <n v="10"/>
    <d v="2024-02-21T00:00:00"/>
    <d v="2024-02-01T14:00:00"/>
    <n v="18.12"/>
    <s v="Adjustment/Write-off"/>
    <s v="NOVITAS SOLUTIONS, INC. - CO,59"/>
    <n v="97530"/>
    <x v="8"/>
    <s v="No"/>
    <s v="1045323.5833333333Robert Crochet"/>
    <x v="0"/>
  </r>
  <r>
    <s v="MSMedicare"/>
    <n v="10"/>
    <d v="2024-02-21T00:00:00"/>
    <d v="2024-02-01T14:00:00"/>
    <n v="62.92"/>
    <s v="EFT"/>
    <s v="NOVITAS SOLUTIONS, INC. - payment"/>
    <n v="97530"/>
    <x v="8"/>
    <s v="No"/>
    <s v="1045323.5833333333Robert Crochet"/>
    <x v="1"/>
  </r>
  <r>
    <s v="MSMedicare"/>
    <n v="10"/>
    <d v="2024-02-21T00:00:00"/>
    <d v="2024-02-01T14:00:00"/>
    <n v="126.63"/>
    <s v="Adjustment/Write-off"/>
    <s v="NOVITAS SOLUTIONS, INC. - CO,45"/>
    <n v="97530"/>
    <x v="8"/>
    <s v="No"/>
    <s v="1045323.5833333333Robert Crochet"/>
    <x v="0"/>
  </r>
  <r>
    <s v="MSMedicare"/>
    <n v="10"/>
    <d v="2024-02-21T00:00:00"/>
    <d v="2024-02-01T14:00:00"/>
    <n v="1.28"/>
    <s v="Adjustment/Write-off"/>
    <s v="NOVITAS SOLUTIONS, INC. - CO,253"/>
    <n v="97530"/>
    <x v="8"/>
    <s v="No"/>
    <s v="1045323.5833333333Robert Crochet"/>
    <x v="0"/>
  </r>
  <r>
    <s v="MSMedicare"/>
    <n v="10"/>
    <d v="2024-02-23T00:00:00"/>
    <d v="2024-02-06T14:00:00"/>
    <n v="32.67"/>
    <s v="EFT"/>
    <s v="NOVITAS SOLUTIONS, INC. - payment"/>
    <n v="97110"/>
    <x v="8"/>
    <s v="No"/>
    <s v="1045328.5833333333Robert Crochet"/>
    <x v="1"/>
  </r>
  <r>
    <s v="MSMedicare"/>
    <n v="10"/>
    <d v="2024-02-23T00:00:00"/>
    <d v="2024-02-06T14:00:00"/>
    <n v="96.6"/>
    <s v="Adjustment/Write-off"/>
    <s v="NOVITAS SOLUTIONS, INC. - CO,45"/>
    <n v="97110"/>
    <x v="8"/>
    <s v="No"/>
    <s v="1045328.5833333333Robert Crochet"/>
    <x v="0"/>
  </r>
  <r>
    <s v="MSMedicare"/>
    <n v="10"/>
    <d v="2024-02-23T00:00:00"/>
    <d v="2024-02-06T14:00:00"/>
    <n v="0.67"/>
    <s v="Adjustment/Write-off"/>
    <s v="NOVITAS SOLUTIONS, INC. - CO,253"/>
    <n v="97110"/>
    <x v="8"/>
    <s v="No"/>
    <s v="1045328.5833333333Robert Crochet"/>
    <x v="0"/>
  </r>
  <r>
    <s v="MSMedicare"/>
    <n v="10"/>
    <d v="2024-02-23T00:00:00"/>
    <d v="2024-02-06T14:00:00"/>
    <n v="11.72"/>
    <s v="Adjustment/Write-off"/>
    <s v="NOVITAS SOLUTIONS, INC. - CO,59"/>
    <n v="97110"/>
    <x v="8"/>
    <s v="No"/>
    <s v="1045328.5833333333Robert Crochet"/>
    <x v="0"/>
  </r>
  <r>
    <s v="MSMedicare"/>
    <n v="10"/>
    <d v="2024-02-23T00:00:00"/>
    <d v="2024-02-06T14:00:00"/>
    <n v="44.32"/>
    <s v="EFT"/>
    <s v="NOVITAS SOLUTIONS, INC. - payment"/>
    <n v="97530"/>
    <x v="8"/>
    <s v="No"/>
    <s v="1045328.5833333333Robert Crochet"/>
    <x v="1"/>
  </r>
  <r>
    <s v="MSMedicare"/>
    <n v="10"/>
    <d v="2024-02-23T00:00:00"/>
    <d v="2024-02-06T14:00:00"/>
    <n v="84.42"/>
    <s v="Adjustment/Write-off"/>
    <s v="NOVITAS SOLUTIONS, INC. - CO,45"/>
    <n v="97530"/>
    <x v="8"/>
    <s v="No"/>
    <s v="1045328.5833333333Robert Crochet"/>
    <x v="0"/>
  </r>
  <r>
    <s v="MSMedicare"/>
    <n v="10"/>
    <d v="2024-02-23T00:00:00"/>
    <d v="2024-02-06T14:00:00"/>
    <n v="0.9"/>
    <s v="Adjustment/Write-off"/>
    <s v="NOVITAS SOLUTIONS, INC. - CO,253"/>
    <n v="97530"/>
    <x v="8"/>
    <s v="No"/>
    <s v="1045328.5833333333Robert Crochet"/>
    <x v="0"/>
  </r>
  <r>
    <s v="MSMedicare"/>
    <n v="10"/>
    <d v="2024-02-23T00:00:00"/>
    <d v="2024-02-06T14:00:00"/>
    <n v="9.06"/>
    <s v="Adjustment/Write-off"/>
    <s v="NOVITAS SOLUTIONS, INC. - CO,59"/>
    <n v="97530"/>
    <x v="8"/>
    <s v="No"/>
    <s v="1045328.5833333333Robert Crochet"/>
    <x v="0"/>
  </r>
  <r>
    <s v="MSMedicare"/>
    <n v="10"/>
    <d v="2024-02-27T00:00:00"/>
    <d v="2024-02-08T14:00:00"/>
    <n v="0.9"/>
    <s v="Adjustment/Write-off"/>
    <s v="NOVITAS SOLUTIONS, INC. - CO,253"/>
    <n v="97530"/>
    <x v="10"/>
    <s v="No"/>
    <s v="1045330.5833333333Katherine Tyree"/>
    <x v="0"/>
  </r>
  <r>
    <s v="MSMedicare"/>
    <n v="10"/>
    <d v="2024-02-27T00:00:00"/>
    <d v="2024-02-08T14:00:00"/>
    <n v="9.06"/>
    <s v="Adjustment/Write-off"/>
    <s v="NOVITAS SOLUTIONS, INC. - CO,59"/>
    <n v="97530"/>
    <x v="10"/>
    <s v="No"/>
    <s v="1045330.5833333333Katherine Tyree"/>
    <x v="0"/>
  </r>
  <r>
    <s v="MSMedicare"/>
    <n v="10"/>
    <d v="2024-02-27T00:00:00"/>
    <d v="2024-02-08T14:00:00"/>
    <n v="48.3"/>
    <s v="Adjustment/Write-off"/>
    <s v="NOVITAS SOLUTIONS, INC. - CO,45"/>
    <n v="97110"/>
    <x v="10"/>
    <s v="No"/>
    <s v="1045330.5833333333Katherine Tyree"/>
    <x v="0"/>
  </r>
  <r>
    <s v="MSMedicare"/>
    <n v="10"/>
    <d v="2024-02-27T00:00:00"/>
    <d v="2024-02-08T14:00:00"/>
    <n v="84.42"/>
    <s v="Adjustment/Write-off"/>
    <s v="NOVITAS SOLUTIONS, INC. - CO,45"/>
    <n v="97530"/>
    <x v="10"/>
    <s v="No"/>
    <s v="1045330.5833333333Katherine Tyree"/>
    <x v="0"/>
  </r>
  <r>
    <s v="MSMedicare"/>
    <n v="10"/>
    <d v="2024-02-27T00:00:00"/>
    <d v="2024-02-08T14:00:00"/>
    <n v="44.32"/>
    <s v="EFT"/>
    <s v="NOVITAS SOLUTIONS, INC. - payment"/>
    <n v="97530"/>
    <x v="10"/>
    <s v="No"/>
    <s v="1045330.5833333333Katherine Tyree"/>
    <x v="1"/>
  </r>
  <r>
    <s v="MSMedicare"/>
    <n v="10"/>
    <d v="2024-02-27T00:00:00"/>
    <d v="2024-02-08T14:00:00"/>
    <n v="5.86"/>
    <s v="Adjustment/Write-off"/>
    <s v="NOVITAS SOLUTIONS, INC. - CO,59"/>
    <n v="97110"/>
    <x v="10"/>
    <s v="No"/>
    <s v="1045330.5833333333Katherine Tyree"/>
    <x v="0"/>
  </r>
  <r>
    <s v="MSMedicare"/>
    <n v="10"/>
    <d v="2024-02-27T00:00:00"/>
    <d v="2024-02-08T14:00:00"/>
    <n v="0.33"/>
    <s v="Adjustment/Write-off"/>
    <s v="NOVITAS SOLUTIONS, INC. - CO,253"/>
    <n v="97110"/>
    <x v="10"/>
    <s v="No"/>
    <s v="1045330.5833333333Katherine Tyree"/>
    <x v="0"/>
  </r>
  <r>
    <s v="MSMedicare"/>
    <n v="10"/>
    <d v="2024-02-27T00:00:00"/>
    <d v="2024-02-08T14:00:00"/>
    <n v="16.34"/>
    <s v="EFT"/>
    <s v="NOVITAS SOLUTIONS, INC. - payment"/>
    <n v="97110"/>
    <x v="10"/>
    <s v="No"/>
    <s v="1045330.5833333333Katherine Tyree"/>
    <x v="1"/>
  </r>
  <r>
    <s v="WestUnite"/>
    <n v="10"/>
    <d v="2024-02-29T00:00:00"/>
    <d v="2024-02-01T14:00:00"/>
    <n v="16.05"/>
    <s v="Check"/>
    <m/>
    <n v="97530"/>
    <x v="8"/>
    <s v="No"/>
    <s v="1045323.5833333333Robert Crochet"/>
    <x v="1"/>
  </r>
  <r>
    <s v="MSCAN"/>
    <n v="93"/>
    <d v="2024-02-23T00:00:00"/>
    <d v="2024-02-12T11:00:00"/>
    <n v="85.19"/>
    <s v="Adjustment/Write-off"/>
    <s v="UNITEDHEALTHCARE PLAN OF THE RIVER VALLEY INC - CO,45"/>
    <n v="92507"/>
    <x v="13"/>
    <s v="No"/>
    <s v="9345334.4583333333D'Anna Pullen"/>
    <x v="0"/>
  </r>
  <r>
    <s v="MSCAN"/>
    <n v="93"/>
    <d v="2024-02-23T00:00:00"/>
    <d v="2024-02-12T11:00:00"/>
    <n v="64.81"/>
    <s v="EFT"/>
    <s v="UNITEDHEALTHCARE PLAN OF THE RIVER VALLEY INC - payment"/>
    <n v="92507"/>
    <x v="13"/>
    <s v="No"/>
    <s v="9345334.4583333333D'Anna Pullen"/>
    <x v="1"/>
  </r>
  <r>
    <s v="HumanaG"/>
    <n v="94"/>
    <d v="2024-02-29T00:00:00"/>
    <d v="2024-02-14T08:00:00"/>
    <n v="60.86"/>
    <s v="EFT"/>
    <s v="HUMANA INC. - payment"/>
    <n v="97161"/>
    <x v="6"/>
    <s v="No"/>
    <s v="9445336.3333333333Christian Litz"/>
    <x v="1"/>
  </r>
  <r>
    <s v="HumanaG"/>
    <n v="94"/>
    <d v="2024-02-29T00:00:00"/>
    <d v="2024-02-14T08:00:00"/>
    <n v="0.56999999999999995"/>
    <s v="Adjustment/Write-off"/>
    <s v="HUMANA INC. - CO,253"/>
    <n v="97110"/>
    <x v="6"/>
    <s v="No"/>
    <s v="9445336.3333333333Christian Litz"/>
    <x v="0"/>
  </r>
  <r>
    <s v="HumanaG"/>
    <n v="94"/>
    <d v="2024-02-29T00:00:00"/>
    <d v="2024-02-14T08:00:00"/>
    <n v="27.79"/>
    <s v="EFT"/>
    <s v="HUMANA INC. - payment"/>
    <n v="97110"/>
    <x v="6"/>
    <s v="No"/>
    <s v="9445336.3333333333Christian Litz"/>
    <x v="1"/>
  </r>
  <r>
    <s v="HumanaG"/>
    <n v="94"/>
    <d v="2024-02-29T00:00:00"/>
    <d v="2024-02-14T08:00:00"/>
    <n v="54.94"/>
    <s v="Adjustment/Write-off"/>
    <s v="HUMANA INC. - CO,59"/>
    <n v="97112"/>
    <x v="6"/>
    <s v="No"/>
    <s v="9445336.3333333333Christian Litz"/>
    <x v="0"/>
  </r>
  <r>
    <s v="HumanaG"/>
    <n v="94"/>
    <d v="2024-02-29T00:00:00"/>
    <d v="2024-02-14T08:00:00"/>
    <n v="0.32"/>
    <s v="Adjustment/Write-off"/>
    <s v="HUMANA INC. - CO,253"/>
    <n v="97112"/>
    <x v="6"/>
    <s v="No"/>
    <s v="9445336.3333333333Christian Litz"/>
    <x v="0"/>
  </r>
  <r>
    <s v="HumanaG"/>
    <n v="94"/>
    <d v="2024-02-29T00:00:00"/>
    <d v="2024-02-14T08:00:00"/>
    <n v="15.73"/>
    <s v="EFT"/>
    <s v="HUMANA INC. - payment"/>
    <n v="97112"/>
    <x v="6"/>
    <s v="No"/>
    <s v="9445336.3333333333Christian Litz"/>
    <x v="1"/>
  </r>
  <r>
    <s v="HumanaG"/>
    <n v="94"/>
    <d v="2024-02-29T00:00:00"/>
    <d v="2024-02-14T08:00:00"/>
    <n v="72.37"/>
    <s v="Adjustment/Write-off"/>
    <s v="HUMANA INC. - CO,45"/>
    <n v="97161"/>
    <x v="6"/>
    <s v="No"/>
    <s v="9445336.3333333333Christian Litz"/>
    <x v="0"/>
  </r>
  <r>
    <s v="HumanaG"/>
    <n v="94"/>
    <d v="2024-02-29T00:00:00"/>
    <d v="2024-02-14T08:00:00"/>
    <n v="1.24"/>
    <s v="Adjustment/Write-off"/>
    <s v="HUMANA INC. - CO,253"/>
    <n v="97161"/>
    <x v="6"/>
    <s v="No"/>
    <s v="9445336.3333333333Christian Litz"/>
    <x v="0"/>
  </r>
  <r>
    <s v="HumanaG"/>
    <n v="94"/>
    <d v="2024-02-29T00:00:00"/>
    <d v="2024-02-14T08:00:00"/>
    <n v="114.55"/>
    <s v="Adjustment/Write-off"/>
    <s v="HUMANA INC. - CO,59"/>
    <n v="97110"/>
    <x v="6"/>
    <s v="No"/>
    <s v="9445336.3333333333Christian Litz"/>
    <x v="0"/>
  </r>
  <r>
    <s v="HumanaG"/>
    <n v="94"/>
    <d v="2024-02-29T00:00:00"/>
    <d v="2024-02-15T08:00:00"/>
    <n v="52.92"/>
    <s v="Adjustment/Write-off"/>
    <s v="HUMANA INC. - CO,131"/>
    <n v="97112"/>
    <x v="5"/>
    <s v="No"/>
    <s v="9445337.3333333333Jessica Pittman"/>
    <x v="0"/>
  </r>
  <r>
    <s v="HumanaG"/>
    <n v="94"/>
    <d v="2024-02-29T00:00:00"/>
    <d v="2024-02-15T08:00:00"/>
    <n v="17.309999999999999"/>
    <s v="EFT"/>
    <s v="HUMANA INC. - payment"/>
    <n v="97112"/>
    <x v="5"/>
    <s v="No"/>
    <s v="9445337.3333333333Jessica Pittman"/>
    <x v="1"/>
  </r>
  <r>
    <s v="HumanaG"/>
    <n v="94"/>
    <d v="2024-02-29T00:00:00"/>
    <d v="2024-02-15T08:00:00"/>
    <n v="0.35"/>
    <s v="Adjustment/Write-off"/>
    <s v="HUMANA INC. - CO,253"/>
    <n v="97112"/>
    <x v="5"/>
    <s v="No"/>
    <s v="9445337.3333333333Jessica Pittman"/>
    <x v="0"/>
  </r>
  <r>
    <s v="HumanaG"/>
    <n v="94"/>
    <d v="2024-02-29T00:00:00"/>
    <d v="2024-02-15T08:00:00"/>
    <n v="23.62"/>
    <s v="EFT"/>
    <s v="HUMANA INC. - payment"/>
    <n v="97110"/>
    <x v="5"/>
    <s v="No"/>
    <s v="9445337.3333333333Jessica Pittman"/>
    <x v="1"/>
  </r>
  <r>
    <s v="HumanaG"/>
    <n v="94"/>
    <d v="2024-02-29T00:00:00"/>
    <d v="2024-02-15T08:00:00"/>
    <n v="0.48"/>
    <s v="Adjustment/Write-off"/>
    <s v="HUMANA INC. - CO,253"/>
    <n v="97110"/>
    <x v="5"/>
    <s v="No"/>
    <s v="9445337.3333333333Jessica Pittman"/>
    <x v="0"/>
  </r>
  <r>
    <s v="HumanaG"/>
    <n v="94"/>
    <d v="2024-02-29T00:00:00"/>
    <d v="2024-02-15T08:00:00"/>
    <n v="119.87"/>
    <s v="Adjustment/Write-off"/>
    <s v="HUMANA INC. - CO,59"/>
    <n v="97110"/>
    <x v="5"/>
    <s v="No"/>
    <s v="9445337.3333333333Jessica Pittman"/>
    <x v="0"/>
  </r>
  <r>
    <s v="Magnolia"/>
    <n v="95"/>
    <d v="2024-02-23T00:00:00"/>
    <d v="2024-02-13T15:30:00"/>
    <n v="64.81"/>
    <s v="EFT"/>
    <s v="MAGNOLIA HEALTH PLAN INC. - payment"/>
    <n v="92507"/>
    <x v="13"/>
    <s v="No"/>
    <s v="9545335.6458333333D'Anna Pullen"/>
    <x v="1"/>
  </r>
  <r>
    <s v="Magnolia"/>
    <n v="95"/>
    <d v="2024-02-23T00:00:00"/>
    <d v="2024-02-13T15:30:00"/>
    <n v="85.19"/>
    <s v="Adjustment/Write-off"/>
    <s v="MAGNOLIA HEALTH PLAN INC. - CO,45"/>
    <n v="92507"/>
    <x v="13"/>
    <s v="No"/>
    <s v="9545335.6458333333D'Anna Pullen"/>
    <x v="0"/>
  </r>
  <r>
    <s v="Magnolia"/>
    <n v="95"/>
    <d v="2024-02-23T00:00:00"/>
    <d v="2024-02-14T15:30:00"/>
    <n v="64.81"/>
    <s v="EFT"/>
    <s v="MAGNOLIA HEALTH PLAN INC. - payment"/>
    <n v="92507"/>
    <x v="13"/>
    <s v="No"/>
    <s v="9545336.6458333333D'Anna Pullen"/>
    <x v="1"/>
  </r>
  <r>
    <s v="Magnolia"/>
    <n v="95"/>
    <d v="2024-02-23T00:00:00"/>
    <d v="2024-02-14T15:30:00"/>
    <n v="85.19"/>
    <s v="Adjustment/Write-off"/>
    <s v="MAGNOLIA HEALTH PLAN INC. - CO,45"/>
    <n v="92507"/>
    <x v="13"/>
    <s v="No"/>
    <s v="9545336.6458333333D'Anna Pullen"/>
    <x v="0"/>
  </r>
  <r>
    <s v="Magnolia"/>
    <n v="95"/>
    <d v="2024-02-16T00:00:00"/>
    <d v="2024-02-07T15:00:00"/>
    <n v="64.81"/>
    <s v="EFT"/>
    <s v="MAGNOLIA HEALTH PLAN INC. - payment"/>
    <n v="92507"/>
    <x v="13"/>
    <s v="No"/>
    <s v="9545329.625D'Anna Pullen"/>
    <x v="1"/>
  </r>
  <r>
    <s v="Magnolia"/>
    <n v="95"/>
    <d v="2024-02-16T00:00:00"/>
    <d v="2024-02-07T15:00:00"/>
    <n v="85.19"/>
    <s v="Adjustment/Write-off"/>
    <s v="MAGNOLIA HEALTH PLAN INC. - CO,45"/>
    <n v="92507"/>
    <x v="13"/>
    <s v="No"/>
    <s v="9545329.625D'Anna Pullen"/>
    <x v="0"/>
  </r>
  <r>
    <s v="BCBSMS"/>
    <n v="96"/>
    <d v="2024-02-22T00:00:00"/>
    <d v="2024-02-08T15:00:00"/>
    <n v="70"/>
    <s v="Adjustment/Write-off"/>
    <s v="BLUE CROSS BLUE SHIELD OF MS - CO,45"/>
    <n v="97110"/>
    <x v="5"/>
    <s v="No"/>
    <s v="9645330.625Jessica Pittman"/>
    <x v="0"/>
  </r>
  <r>
    <s v="BCBSMS"/>
    <n v="96"/>
    <d v="2024-02-22T00:00:00"/>
    <d v="2024-02-08T15:00:00"/>
    <n v="70"/>
    <s v="Adjustment/Write-off"/>
    <s v="BLUE CROSS BLUE SHIELD OF MS - CO,45"/>
    <n v="97530"/>
    <x v="5"/>
    <s v="No"/>
    <s v="9645330.625Jessica Pittman"/>
    <x v="0"/>
  </r>
  <r>
    <s v="BCBSMS"/>
    <n v="96"/>
    <d v="2024-02-22T00:00:00"/>
    <d v="2024-02-08T15:00:00"/>
    <n v="64"/>
    <s v="EFT"/>
    <s v="BLUE CROSS BLUE SHIELD OF MS - payment"/>
    <n v="97530"/>
    <x v="5"/>
    <s v="No"/>
    <s v="9645330.625Jessica Pittman"/>
    <x v="1"/>
  </r>
  <r>
    <s v="BCBSMS"/>
    <n v="96"/>
    <d v="2024-02-22T00:00:00"/>
    <d v="2024-02-08T15:00:00"/>
    <n v="64"/>
    <s v="EFT"/>
    <s v="BLUE CROSS BLUE SHIELD OF MS - payment"/>
    <n v="97110"/>
    <x v="5"/>
    <s v="No"/>
    <s v="9645330.625Jessica Pittman"/>
    <x v="1"/>
  </r>
  <r>
    <s v="Patient"/>
    <n v="96"/>
    <d v="2024-02-19T14:54:00"/>
    <d v="2024-02-19T15:00:00"/>
    <n v="30"/>
    <s v="Cash"/>
    <m/>
    <m/>
    <x v="10"/>
    <s v="No"/>
    <s v="9645341.625Katherine Tyree"/>
    <x v="1"/>
  </r>
  <r>
    <s v="Patient"/>
    <n v="96"/>
    <d v="2024-02-08T14:59:00"/>
    <d v="2024-02-08T15:00:00"/>
    <n v="30"/>
    <s v="Check"/>
    <s v="Chk 1665"/>
    <m/>
    <x v="5"/>
    <s v="No"/>
    <s v="9645330.625Jessica Pittman"/>
    <x v="1"/>
  </r>
  <r>
    <s v="Magnolia"/>
    <n v="11"/>
    <d v="2024-02-16T00:00:00"/>
    <d v="2024-02-01T14:00:00"/>
    <n v="93.22"/>
    <s v="Adjustment/Write-off"/>
    <s v="MAGNOLIA HEALTH PLAN INC. - CO,45"/>
    <n v="97112"/>
    <x v="11"/>
    <s v="No"/>
    <s v="1145323.5833333333Carolyn Simpson"/>
    <x v="0"/>
  </r>
  <r>
    <s v="Magnolia"/>
    <n v="11"/>
    <d v="2024-02-16T00:00:00"/>
    <d v="2024-02-01T14:00:00"/>
    <n v="56.78"/>
    <s v="EFT"/>
    <s v="MAGNOLIA HEALTH PLAN INC. - payment"/>
    <n v="97112"/>
    <x v="11"/>
    <s v="No"/>
    <s v="1145323.5833333333Carolyn Simpson"/>
    <x v="1"/>
  </r>
  <r>
    <s v="Magnolia"/>
    <n v="11"/>
    <d v="2024-02-23T00:00:00"/>
    <d v="2024-02-05T08:30:00"/>
    <n v="93.22"/>
    <s v="Adjustment/Write-off"/>
    <s v="MAGNOLIA HEALTH PLAN INC. - CO,45"/>
    <n v="97112"/>
    <x v="11"/>
    <s v="No"/>
    <s v="1145327.3541666667Carolyn Simpson"/>
    <x v="0"/>
  </r>
  <r>
    <s v="Magnolia"/>
    <n v="11"/>
    <d v="2024-02-23T00:00:00"/>
    <d v="2024-02-05T08:30:00"/>
    <n v="56.78"/>
    <s v="EFT"/>
    <s v="MAGNOLIA HEALTH PLAN INC. - payment"/>
    <n v="97112"/>
    <x v="11"/>
    <s v="No"/>
    <s v="1145327.3541666667Carolyn Simpson"/>
    <x v="1"/>
  </r>
  <r>
    <s v="Magnolia"/>
    <n v="11"/>
    <d v="2024-02-23T00:00:00"/>
    <d v="2024-02-07T08:30:00"/>
    <n v="56.78"/>
    <s v="EFT"/>
    <s v="MAGNOLIA HEALTH PLAN INC. - payment"/>
    <n v="97112"/>
    <x v="4"/>
    <s v="No"/>
    <s v="1145329.3541666667Heidi Molaison"/>
    <x v="1"/>
  </r>
  <r>
    <s v="Magnolia"/>
    <n v="11"/>
    <d v="2024-02-23T00:00:00"/>
    <d v="2024-02-07T08:30:00"/>
    <n v="93.22"/>
    <s v="Adjustment/Write-off"/>
    <s v="MAGNOLIA HEALTH PLAN INC. - CO,45"/>
    <n v="97112"/>
    <x v="4"/>
    <s v="No"/>
    <s v="1145329.3541666667Heidi Molaison"/>
    <x v="0"/>
  </r>
  <r>
    <s v="MSMedicare"/>
    <n v="97"/>
    <d v="2024-02-21T00:00:00"/>
    <d v="2024-02-01T16:00:00"/>
    <n v="96.6"/>
    <s v="Adjustment/Write-off"/>
    <s v="NOVITAS SOLUTIONS, INC. - CO,45"/>
    <n v="97110"/>
    <x v="8"/>
    <s v="No"/>
    <s v="9745323.6666666667Robert Crochet"/>
    <x v="0"/>
  </r>
  <r>
    <s v="MSMedicare"/>
    <n v="97"/>
    <d v="2024-02-21T00:00:00"/>
    <d v="2024-02-01T16:00:00"/>
    <n v="32.67"/>
    <s v="EFT"/>
    <s v="NOVITAS SOLUTIONS, INC. - payment"/>
    <n v="97110"/>
    <x v="8"/>
    <s v="No"/>
    <s v="9745323.6666666667Robert Crochet"/>
    <x v="1"/>
  </r>
  <r>
    <s v="MSMedicare"/>
    <n v="97"/>
    <d v="2024-02-21T00:00:00"/>
    <d v="2024-02-01T16:00:00"/>
    <n v="11.72"/>
    <s v="Adjustment/Write-off"/>
    <s v="NOVITAS SOLUTIONS, INC. - CO,59"/>
    <n v="97110"/>
    <x v="8"/>
    <s v="No"/>
    <s v="9745323.6666666667Robert Crochet"/>
    <x v="0"/>
  </r>
  <r>
    <s v="MSMedicare"/>
    <n v="97"/>
    <d v="2024-02-21T00:00:00"/>
    <d v="2024-02-01T16:00:00"/>
    <n v="0.67"/>
    <s v="Adjustment/Write-off"/>
    <s v="NOVITAS SOLUTIONS, INC. - CO,253"/>
    <n v="97110"/>
    <x v="8"/>
    <s v="No"/>
    <s v="9745323.6666666667Robert Crochet"/>
    <x v="0"/>
  </r>
  <r>
    <s v="MSMedicare"/>
    <n v="97"/>
    <d v="2024-02-21T00:00:00"/>
    <d v="2024-02-01T16:00:00"/>
    <n v="23.97"/>
    <s v="EFT"/>
    <s v="NOVITAS SOLUTIONS, INC. - payment"/>
    <n v="97112"/>
    <x v="8"/>
    <s v="No"/>
    <s v="9745323.6666666667Robert Crochet"/>
    <x v="1"/>
  </r>
  <r>
    <s v="MSMedicare"/>
    <n v="97"/>
    <d v="2024-02-21T00:00:00"/>
    <d v="2024-02-01T16:00:00"/>
    <n v="44.43"/>
    <s v="Adjustment/Write-off"/>
    <s v="NOVITAS SOLUTIONS, INC. - CO,45"/>
    <n v="97112"/>
    <x v="8"/>
    <s v="No"/>
    <s v="9745323.6666666667Robert Crochet"/>
    <x v="0"/>
  </r>
  <r>
    <s v="MSMedicare"/>
    <n v="97"/>
    <d v="2024-02-21T00:00:00"/>
    <d v="2024-02-01T16:00:00"/>
    <n v="0.49"/>
    <s v="Adjustment/Write-off"/>
    <s v="NOVITAS SOLUTIONS, INC. - CO,253"/>
    <n v="97112"/>
    <x v="8"/>
    <s v="No"/>
    <s v="9745323.6666666667Robert Crochet"/>
    <x v="0"/>
  </r>
  <r>
    <s v="MSMedicare"/>
    <n v="97"/>
    <d v="2024-02-21T00:00:00"/>
    <d v="2024-02-01T16:00:00"/>
    <n v="15.28"/>
    <s v="EFT"/>
    <s v="NOVITAS SOLUTIONS, INC. - payment"/>
    <n v="97140"/>
    <x v="8"/>
    <s v="No"/>
    <s v="9745323.6666666667Robert Crochet"/>
    <x v="1"/>
  </r>
  <r>
    <s v="MSMedicare"/>
    <n v="97"/>
    <d v="2024-02-21T00:00:00"/>
    <d v="2024-02-01T16:00:00"/>
    <n v="50.35"/>
    <s v="Adjustment/Write-off"/>
    <s v="NOVITAS SOLUTIONS, INC. - CO,45"/>
    <n v="97140"/>
    <x v="8"/>
    <s v="No"/>
    <s v="9745323.6666666667Robert Crochet"/>
    <x v="0"/>
  </r>
  <r>
    <s v="MSMedicare"/>
    <n v="97"/>
    <d v="2024-02-21T00:00:00"/>
    <d v="2024-02-01T16:00:00"/>
    <n v="0.31"/>
    <s v="Adjustment/Write-off"/>
    <s v="NOVITAS SOLUTIONS, INC. - CO,253"/>
    <n v="97140"/>
    <x v="8"/>
    <s v="No"/>
    <s v="9745323.6666666667Robert Crochet"/>
    <x v="0"/>
  </r>
  <r>
    <s v="MSMedicare"/>
    <n v="97"/>
    <d v="2024-02-21T00:00:00"/>
    <d v="2024-02-01T16:00:00"/>
    <n v="5.16"/>
    <s v="Adjustment/Write-off"/>
    <s v="NOVITAS SOLUTIONS, INC. - CO,59"/>
    <n v="97140"/>
    <x v="8"/>
    <s v="No"/>
    <s v="9745323.6666666667Robert Crochet"/>
    <x v="0"/>
  </r>
  <r>
    <s v="MSMedicare"/>
    <n v="97"/>
    <d v="2024-02-21T00:00:00"/>
    <d v="2024-02-02T07:00:00"/>
    <n v="44.43"/>
    <s v="Adjustment/Write-off"/>
    <s v="NOVITAS SOLUTIONS, INC. - CO,45"/>
    <n v="97112"/>
    <x v="10"/>
    <s v="No"/>
    <s v="9745324.2916666667Katherine Tyree"/>
    <x v="0"/>
  </r>
  <r>
    <s v="MSMedicare"/>
    <n v="97"/>
    <d v="2024-02-21T00:00:00"/>
    <d v="2024-02-02T07:00:00"/>
    <n v="0.49"/>
    <s v="Adjustment/Write-off"/>
    <s v="NOVITAS SOLUTIONS, INC. - CO,253"/>
    <n v="97112"/>
    <x v="10"/>
    <s v="No"/>
    <s v="9745324.2916666667Katherine Tyree"/>
    <x v="0"/>
  </r>
  <r>
    <s v="MSMedicare"/>
    <n v="97"/>
    <d v="2024-02-21T00:00:00"/>
    <d v="2024-02-02T07:00:00"/>
    <n v="15.28"/>
    <s v="EFT"/>
    <s v="NOVITAS SOLUTIONS, INC. - payment"/>
    <n v="97140"/>
    <x v="10"/>
    <s v="No"/>
    <s v="9745324.2916666667Katherine Tyree"/>
    <x v="1"/>
  </r>
  <r>
    <s v="MSMedicare"/>
    <n v="97"/>
    <d v="2024-02-21T00:00:00"/>
    <d v="2024-02-02T07:00:00"/>
    <n v="50.35"/>
    <s v="Adjustment/Write-off"/>
    <s v="NOVITAS SOLUTIONS, INC. - CO,45"/>
    <n v="97140"/>
    <x v="10"/>
    <s v="No"/>
    <s v="9745324.2916666667Katherine Tyree"/>
    <x v="0"/>
  </r>
  <r>
    <s v="MSMedicare"/>
    <n v="97"/>
    <d v="2024-02-21T00:00:00"/>
    <d v="2024-02-02T07:00:00"/>
    <n v="0.31"/>
    <s v="Adjustment/Write-off"/>
    <s v="NOVITAS SOLUTIONS, INC. - CO,253"/>
    <n v="97140"/>
    <x v="10"/>
    <s v="No"/>
    <s v="9745324.2916666667Katherine Tyree"/>
    <x v="0"/>
  </r>
  <r>
    <s v="MSMedicare"/>
    <n v="97"/>
    <d v="2024-02-21T00:00:00"/>
    <d v="2024-02-02T07:00:00"/>
    <n v="5.16"/>
    <s v="Adjustment/Write-off"/>
    <s v="NOVITAS SOLUTIONS, INC. - CO,59"/>
    <n v="97140"/>
    <x v="10"/>
    <s v="No"/>
    <s v="9745324.2916666667Katherine Tyree"/>
    <x v="0"/>
  </r>
  <r>
    <s v="MSMedicare"/>
    <n v="97"/>
    <d v="2024-02-21T00:00:00"/>
    <d v="2024-02-02T07:00:00"/>
    <n v="23.97"/>
    <s v="EFT"/>
    <s v="NOVITAS SOLUTIONS, INC. - payment"/>
    <n v="97112"/>
    <x v="10"/>
    <s v="No"/>
    <s v="9745324.2916666667Katherine Tyree"/>
    <x v="1"/>
  </r>
  <r>
    <s v="MSMedicare"/>
    <n v="97"/>
    <d v="2024-02-21T00:00:00"/>
    <d v="2024-02-02T07:00:00"/>
    <n v="5.86"/>
    <s v="Adjustment/Write-off"/>
    <s v="NOVITAS SOLUTIONS, INC. - CO,59"/>
    <n v="97110"/>
    <x v="10"/>
    <s v="No"/>
    <s v="9745324.2916666667Katherine Tyree"/>
    <x v="0"/>
  </r>
  <r>
    <s v="MSMedicare"/>
    <n v="97"/>
    <d v="2024-02-21T00:00:00"/>
    <d v="2024-02-02T07:00:00"/>
    <n v="0.33"/>
    <s v="Adjustment/Write-off"/>
    <s v="NOVITAS SOLUTIONS, INC. - CO,253"/>
    <n v="97110"/>
    <x v="10"/>
    <s v="No"/>
    <s v="9745324.2916666667Katherine Tyree"/>
    <x v="0"/>
  </r>
  <r>
    <s v="MSMedicare"/>
    <n v="97"/>
    <d v="2024-02-21T00:00:00"/>
    <d v="2024-02-02T07:00:00"/>
    <n v="48.3"/>
    <s v="Adjustment/Write-off"/>
    <s v="NOVITAS SOLUTIONS, INC. - CO,45"/>
    <n v="97110"/>
    <x v="10"/>
    <s v="No"/>
    <s v="9745324.2916666667Katherine Tyree"/>
    <x v="0"/>
  </r>
  <r>
    <s v="MSMedicare"/>
    <n v="97"/>
    <d v="2024-02-21T00:00:00"/>
    <d v="2024-02-02T07:00:00"/>
    <n v="16.34"/>
    <s v="EFT"/>
    <s v="NOVITAS SOLUTIONS, INC. - payment"/>
    <n v="97110"/>
    <x v="10"/>
    <s v="No"/>
    <s v="9745324.2916666667Katherine Tyree"/>
    <x v="1"/>
  </r>
  <r>
    <s v="MSMedicare"/>
    <n v="97"/>
    <d v="2024-02-21T00:00:00"/>
    <d v="2024-02-05T16:00:00"/>
    <n v="16.34"/>
    <s v="EFT"/>
    <s v="NOVITAS SOLUTIONS, INC. - payment"/>
    <n v="97110"/>
    <x v="10"/>
    <s v="No"/>
    <s v="9745327.6666666667Katherine Tyree"/>
    <x v="1"/>
  </r>
  <r>
    <s v="MSMedicare"/>
    <n v="97"/>
    <d v="2024-02-21T00:00:00"/>
    <d v="2024-02-05T16:00:00"/>
    <n v="48.3"/>
    <s v="Adjustment/Write-off"/>
    <s v="NOVITAS SOLUTIONS, INC. - CO,45"/>
    <n v="97110"/>
    <x v="10"/>
    <s v="No"/>
    <s v="9745327.6666666667Katherine Tyree"/>
    <x v="0"/>
  </r>
  <r>
    <s v="MSMedicare"/>
    <n v="97"/>
    <d v="2024-02-21T00:00:00"/>
    <d v="2024-02-05T16:00:00"/>
    <n v="0.33"/>
    <s v="Adjustment/Write-off"/>
    <s v="NOVITAS SOLUTIONS, INC. - CO,253"/>
    <n v="97110"/>
    <x v="10"/>
    <s v="No"/>
    <s v="9745327.6666666667Katherine Tyree"/>
    <x v="0"/>
  </r>
  <r>
    <s v="MSMedicare"/>
    <n v="97"/>
    <d v="2024-02-21T00:00:00"/>
    <d v="2024-02-05T16:00:00"/>
    <n v="5.86"/>
    <s v="Adjustment/Write-off"/>
    <s v="NOVITAS SOLUTIONS, INC. - CO,59"/>
    <n v="97110"/>
    <x v="10"/>
    <s v="No"/>
    <s v="9745327.6666666667Katherine Tyree"/>
    <x v="0"/>
  </r>
  <r>
    <s v="MSMedicare"/>
    <n v="97"/>
    <d v="2024-02-21T00:00:00"/>
    <d v="2024-02-05T16:00:00"/>
    <n v="23.97"/>
    <s v="EFT"/>
    <s v="NOVITAS SOLUTIONS, INC. - payment"/>
    <n v="97112"/>
    <x v="10"/>
    <s v="No"/>
    <s v="9745327.6666666667Katherine Tyree"/>
    <x v="1"/>
  </r>
  <r>
    <s v="MSMedicare"/>
    <n v="97"/>
    <d v="2024-02-21T00:00:00"/>
    <d v="2024-02-05T16:00:00"/>
    <n v="44.43"/>
    <s v="Adjustment/Write-off"/>
    <s v="NOVITAS SOLUTIONS, INC. - CO,45"/>
    <n v="97112"/>
    <x v="10"/>
    <s v="No"/>
    <s v="9745327.6666666667Katherine Tyree"/>
    <x v="0"/>
  </r>
  <r>
    <s v="MSMedicare"/>
    <n v="97"/>
    <d v="2024-02-21T00:00:00"/>
    <d v="2024-02-05T16:00:00"/>
    <n v="0.49"/>
    <s v="Adjustment/Write-off"/>
    <s v="NOVITAS SOLUTIONS, INC. - CO,253"/>
    <n v="97112"/>
    <x v="10"/>
    <s v="No"/>
    <s v="9745327.6666666667Katherine Tyree"/>
    <x v="0"/>
  </r>
  <r>
    <s v="MSMedicare"/>
    <n v="97"/>
    <d v="2024-02-21T00:00:00"/>
    <d v="2024-02-05T16:00:00"/>
    <n v="0"/>
    <s v="Adjustment/Write-off"/>
    <s v="NOVITAS SOLUTIONS, INC. - CO,B15"/>
    <n v="97140"/>
    <x v="10"/>
    <s v="No"/>
    <s v="9745327.6666666667Katherine Tyree"/>
    <x v="0"/>
  </r>
  <r>
    <s v="MSMedicare"/>
    <n v="97"/>
    <d v="2024-02-21T00:00:00"/>
    <d v="2024-02-05T16:00:00"/>
    <n v="8.3699999999999992"/>
    <s v="EFT"/>
    <s v="NOVITAS SOLUTIONS, INC. - payment"/>
    <n v="97012"/>
    <x v="10"/>
    <s v="No"/>
    <s v="9745327.6666666667Katherine Tyree"/>
    <x v="1"/>
  </r>
  <r>
    <s v="MSMedicare"/>
    <n v="97"/>
    <d v="2024-02-21T00:00:00"/>
    <d v="2024-02-05T16:00:00"/>
    <n v="42.1"/>
    <s v="Adjustment/Write-off"/>
    <s v="NOVITAS SOLUTIONS, INC. - CO,45"/>
    <n v="97012"/>
    <x v="10"/>
    <s v="No"/>
    <s v="9745327.6666666667Katherine Tyree"/>
    <x v="0"/>
  </r>
  <r>
    <s v="MSMedicare"/>
    <n v="97"/>
    <d v="2024-02-21T00:00:00"/>
    <d v="2024-02-05T16:00:00"/>
    <n v="0.17"/>
    <s v="Adjustment/Write-off"/>
    <s v="NOVITAS SOLUTIONS, INC. - CO,253"/>
    <n v="97012"/>
    <x v="10"/>
    <s v="No"/>
    <s v="9745327.6666666667Katherine Tyree"/>
    <x v="0"/>
  </r>
  <r>
    <s v="MSMedicare"/>
    <n v="97"/>
    <d v="2024-02-21T00:00:00"/>
    <d v="2024-02-05T16:00:00"/>
    <n v="2.23"/>
    <s v="Adjustment/Write-off"/>
    <s v="NOVITAS SOLUTIONS, INC. - CO,59"/>
    <n v="97012"/>
    <x v="10"/>
    <s v="No"/>
    <s v="9745327.6666666667Katherine Tyree"/>
    <x v="0"/>
  </r>
  <r>
    <s v="MSMedicare"/>
    <n v="97"/>
    <d v="2024-02-22T00:00:00"/>
    <d v="2024-02-06T16:00:00"/>
    <n v="44.43"/>
    <s v="Adjustment/Write-off"/>
    <s v="NOVITAS SOLUTIONS, INC. - CO,45"/>
    <n v="97112"/>
    <x v="10"/>
    <s v="No"/>
    <s v="9745328.6666666667Katherine Tyree"/>
    <x v="0"/>
  </r>
  <r>
    <s v="MSMedicare"/>
    <n v="97"/>
    <d v="2024-02-22T00:00:00"/>
    <d v="2024-02-06T16:00:00"/>
    <n v="16.34"/>
    <s v="EFT"/>
    <s v="NOVITAS SOLUTIONS, INC. - payment"/>
    <n v="97110"/>
    <x v="10"/>
    <s v="No"/>
    <s v="9745328.6666666667Katherine Tyree"/>
    <x v="1"/>
  </r>
  <r>
    <s v="MSMedicare"/>
    <n v="97"/>
    <d v="2024-02-22T00:00:00"/>
    <d v="2024-02-06T16:00:00"/>
    <n v="0.33"/>
    <s v="Adjustment/Write-off"/>
    <s v="NOVITAS SOLUTIONS, INC. - CO,253"/>
    <n v="97110"/>
    <x v="10"/>
    <s v="No"/>
    <s v="9745328.6666666667Katherine Tyree"/>
    <x v="0"/>
  </r>
  <r>
    <s v="MSMedicare"/>
    <n v="97"/>
    <d v="2024-02-22T00:00:00"/>
    <d v="2024-02-06T16:00:00"/>
    <n v="2.23"/>
    <s v="Adjustment/Write-off"/>
    <s v="NOVITAS SOLUTIONS, INC. - CO,59"/>
    <n v="97012"/>
    <x v="10"/>
    <s v="No"/>
    <s v="9745328.6666666667Katherine Tyree"/>
    <x v="0"/>
  </r>
  <r>
    <s v="MSMedicare"/>
    <n v="97"/>
    <d v="2024-02-22T00:00:00"/>
    <d v="2024-02-06T16:00:00"/>
    <n v="0.17"/>
    <s v="Adjustment/Write-off"/>
    <s v="NOVITAS SOLUTIONS, INC. - CO,253"/>
    <n v="97012"/>
    <x v="10"/>
    <s v="No"/>
    <s v="9745328.6666666667Katherine Tyree"/>
    <x v="0"/>
  </r>
  <r>
    <s v="MSMedicare"/>
    <n v="97"/>
    <d v="2024-02-22T00:00:00"/>
    <d v="2024-02-06T16:00:00"/>
    <n v="42.1"/>
    <s v="Adjustment/Write-off"/>
    <s v="NOVITAS SOLUTIONS, INC. - CO,45"/>
    <n v="97012"/>
    <x v="10"/>
    <s v="No"/>
    <s v="9745328.6666666667Katherine Tyree"/>
    <x v="0"/>
  </r>
  <r>
    <s v="MSMedicare"/>
    <n v="97"/>
    <d v="2024-02-22T00:00:00"/>
    <d v="2024-02-06T16:00:00"/>
    <n v="8.3699999999999992"/>
    <s v="EFT"/>
    <s v="NOVITAS SOLUTIONS, INC. - payment"/>
    <n v="97012"/>
    <x v="10"/>
    <s v="No"/>
    <s v="9745328.6666666667Katherine Tyree"/>
    <x v="1"/>
  </r>
  <r>
    <s v="MSMedicare"/>
    <n v="97"/>
    <d v="2024-02-22T00:00:00"/>
    <d v="2024-02-06T16:00:00"/>
    <n v="0.49"/>
    <s v="Adjustment/Write-off"/>
    <s v="NOVITAS SOLUTIONS, INC. - CO,253"/>
    <n v="97112"/>
    <x v="10"/>
    <s v="No"/>
    <s v="9745328.6666666667Katherine Tyree"/>
    <x v="0"/>
  </r>
  <r>
    <s v="MSMedicare"/>
    <n v="97"/>
    <d v="2024-02-22T00:00:00"/>
    <d v="2024-02-06T16:00:00"/>
    <n v="5.86"/>
    <s v="Adjustment/Write-off"/>
    <s v="NOVITAS SOLUTIONS, INC. - CO,59"/>
    <n v="97110"/>
    <x v="10"/>
    <s v="No"/>
    <s v="9745328.6666666667Katherine Tyree"/>
    <x v="0"/>
  </r>
  <r>
    <s v="MSMedicare"/>
    <n v="97"/>
    <d v="2024-02-22T00:00:00"/>
    <d v="2024-02-06T16:00:00"/>
    <n v="48.3"/>
    <s v="Adjustment/Write-off"/>
    <s v="NOVITAS SOLUTIONS, INC. - CO,45"/>
    <n v="97110"/>
    <x v="10"/>
    <s v="No"/>
    <s v="9745328.6666666667Katherine Tyree"/>
    <x v="0"/>
  </r>
  <r>
    <s v="MSMedicare"/>
    <n v="97"/>
    <d v="2024-02-22T00:00:00"/>
    <d v="2024-02-06T16:00:00"/>
    <n v="23.97"/>
    <s v="EFT"/>
    <s v="NOVITAS SOLUTIONS, INC. - payment"/>
    <n v="97112"/>
    <x v="10"/>
    <s v="No"/>
    <s v="9745328.6666666667Katherine Tyree"/>
    <x v="1"/>
  </r>
  <r>
    <s v="TricareFL"/>
    <n v="97"/>
    <d v="2024-02-26T00:00:00"/>
    <d v="2024-02-01T16:00:00"/>
    <n v="3.9"/>
    <s v="EFT"/>
    <s v="TRICARE TDEFIC - payment"/>
    <n v="97140"/>
    <x v="8"/>
    <s v="No"/>
    <s v="9745323.6666666667Robert Crochet"/>
    <x v="1"/>
  </r>
  <r>
    <s v="TricareFL"/>
    <n v="97"/>
    <d v="2024-02-26T00:00:00"/>
    <d v="2024-02-01T16:00:00"/>
    <n v="6.11"/>
    <s v="EFT"/>
    <s v="TRICARE TDEFIC - payment"/>
    <n v="97112"/>
    <x v="8"/>
    <s v="No"/>
    <s v="9745323.6666666667Robert Crochet"/>
    <x v="1"/>
  </r>
  <r>
    <s v="TricareFL"/>
    <n v="97"/>
    <d v="2024-02-26T00:00:00"/>
    <d v="2024-02-01T16:00:00"/>
    <n v="8.34"/>
    <s v="EFT"/>
    <s v="TRICARE TDEFIC - payment"/>
    <n v="97110"/>
    <x v="8"/>
    <s v="No"/>
    <s v="9745323.6666666667Robert Crochet"/>
    <x v="1"/>
  </r>
  <r>
    <s v="TricareFL"/>
    <n v="97"/>
    <d v="2024-02-26T00:00:00"/>
    <d v="2024-02-02T07:00:00"/>
    <n v="4.17"/>
    <s v="EFT"/>
    <s v="TRICARE TDEFIC - payment"/>
    <n v="97110"/>
    <x v="10"/>
    <s v="No"/>
    <s v="9745324.2916666667Katherine Tyree"/>
    <x v="1"/>
  </r>
  <r>
    <s v="TricareFL"/>
    <n v="97"/>
    <d v="2024-02-26T00:00:00"/>
    <d v="2024-02-02T07:00:00"/>
    <n v="3.9"/>
    <s v="EFT"/>
    <s v="TRICARE TDEFIC - payment"/>
    <n v="97140"/>
    <x v="10"/>
    <s v="No"/>
    <s v="9745324.2916666667Katherine Tyree"/>
    <x v="1"/>
  </r>
  <r>
    <s v="TricareFL"/>
    <n v="97"/>
    <d v="2024-02-26T00:00:00"/>
    <d v="2024-02-02T07:00:00"/>
    <n v="6.11"/>
    <s v="EFT"/>
    <s v="TRICARE TDEFIC - payment"/>
    <n v="97112"/>
    <x v="10"/>
    <s v="No"/>
    <s v="9745324.2916666667Katherine Tyree"/>
    <x v="1"/>
  </r>
  <r>
    <s v="TricareFL"/>
    <n v="97"/>
    <d v="2024-02-26T00:00:00"/>
    <d v="2024-02-05T16:00:00"/>
    <n v="6.11"/>
    <s v="EFT"/>
    <s v="TRICARE TDEFIC - payment"/>
    <n v="97112"/>
    <x v="10"/>
    <s v="No"/>
    <s v="9745327.6666666667Katherine Tyree"/>
    <x v="1"/>
  </r>
  <r>
    <s v="TricareFL"/>
    <n v="97"/>
    <d v="2024-02-26T00:00:00"/>
    <d v="2024-02-05T16:00:00"/>
    <n v="4.17"/>
    <s v="EFT"/>
    <s v="TRICARE TDEFIC - payment"/>
    <n v="97110"/>
    <x v="10"/>
    <s v="No"/>
    <s v="9745327.6666666667Katherine Tyree"/>
    <x v="1"/>
  </r>
  <r>
    <s v="TricareFL"/>
    <n v="97"/>
    <d v="2024-02-26T00:00:00"/>
    <d v="2024-02-05T16:00:00"/>
    <n v="2.13"/>
    <s v="EFT"/>
    <s v="TRICARE TDEFIC - payment"/>
    <n v="97012"/>
    <x v="10"/>
    <s v="No"/>
    <s v="9745327.6666666667Katherine Tyree"/>
    <x v="1"/>
  </r>
  <r>
    <s v="TricareFL"/>
    <n v="97"/>
    <d v="2024-02-27T00:00:00"/>
    <d v="2024-02-06T16:00:00"/>
    <n v="4.17"/>
    <s v="EFT"/>
    <s v="TRICARE TDEFIC - payment"/>
    <n v="97110"/>
    <x v="10"/>
    <s v="No"/>
    <s v="9745328.6666666667Katherine Tyree"/>
    <x v="1"/>
  </r>
  <r>
    <s v="TricareFL"/>
    <n v="97"/>
    <d v="2024-02-27T00:00:00"/>
    <d v="2024-02-06T16:00:00"/>
    <n v="6.11"/>
    <s v="EFT"/>
    <s v="TRICARE TDEFIC - payment"/>
    <n v="97112"/>
    <x v="10"/>
    <s v="No"/>
    <s v="9745328.6666666667Katherine Tyree"/>
    <x v="1"/>
  </r>
  <r>
    <s v="TricareFL"/>
    <n v="97"/>
    <d v="2024-02-27T00:00:00"/>
    <d v="2024-02-06T16:00:00"/>
    <n v="2.13"/>
    <s v="EFT"/>
    <s v="TRICARE TDEFIC - payment"/>
    <n v="97012"/>
    <x v="10"/>
    <s v="No"/>
    <s v="9745328.6666666667Katherine Tyree"/>
    <x v="1"/>
  </r>
  <r>
    <s v="Patient"/>
    <n v="98"/>
    <d v="2024-02-15T17:38:00"/>
    <d v="2024-02-15T08:00:00"/>
    <n v="20"/>
    <s v="Cash"/>
    <s v="thing was accidently deleted prior "/>
    <m/>
    <x v="8"/>
    <s v="No"/>
    <s v="9845337.3333333333Robert Crochet"/>
    <x v="1"/>
  </r>
  <r>
    <s v="Patient"/>
    <n v="98"/>
    <d v="2024-02-16T09:52:00"/>
    <d v="2024-02-16T10:00:00"/>
    <n v="20"/>
    <s v="Cash"/>
    <m/>
    <m/>
    <x v="10"/>
    <s v="No"/>
    <s v="9845338.4166666667Katherine Tyree"/>
    <x v="1"/>
  </r>
  <r>
    <s v="Patient"/>
    <n v="98"/>
    <d v="2024-02-19T09:51:00"/>
    <d v="2024-02-19T10:00:00"/>
    <n v="20"/>
    <s v="Cash"/>
    <m/>
    <m/>
    <x v="10"/>
    <s v="No"/>
    <s v="9845341.4166666667Katherine Tyree"/>
    <x v="1"/>
  </r>
  <r>
    <s v="Patient"/>
    <n v="98"/>
    <d v="2024-02-21T12:54:00"/>
    <d v="2024-02-21T13:00:00"/>
    <n v="20"/>
    <s v="Cash"/>
    <m/>
    <m/>
    <x v="5"/>
    <s v="No"/>
    <s v="9845343.5416666667Jessica Pittman"/>
    <x v="1"/>
  </r>
  <r>
    <s v="Patient"/>
    <n v="98"/>
    <d v="2024-02-23T09:56:00"/>
    <d v="2024-02-23T10:00:00"/>
    <n v="20"/>
    <s v="Cash"/>
    <m/>
    <m/>
    <x v="7"/>
    <s v="No"/>
    <s v="9845345.4166666667Amber Hickman"/>
    <x v="1"/>
  </r>
  <r>
    <s v="MSMedicare"/>
    <n v="13"/>
    <d v="2024-02-21T00:00:00"/>
    <d v="2024-02-01T09:00:00"/>
    <n v="193.2"/>
    <s v="Adjustment/Write-off"/>
    <s v="NOVITAS SOLUTIONS, INC. - CO,45"/>
    <n v="97110"/>
    <x v="2"/>
    <s v="No"/>
    <s v="1345323.375James Allen"/>
    <x v="0"/>
  </r>
  <r>
    <s v="MSMedicare"/>
    <n v="13"/>
    <d v="2024-02-21T00:00:00"/>
    <d v="2024-02-01T09:00:00"/>
    <n v="69.95"/>
    <s v="EFT"/>
    <s v="NOVITAS SOLUTIONS, INC. - payment"/>
    <n v="97110"/>
    <x v="2"/>
    <s v="No"/>
    <s v="1345323.375James Allen"/>
    <x v="1"/>
  </r>
  <r>
    <s v="MSMedicare"/>
    <n v="13"/>
    <d v="2024-02-21T00:00:00"/>
    <d v="2024-02-01T09:00:00"/>
    <n v="1.43"/>
    <s v="Adjustment/Write-off"/>
    <s v="NOVITAS SOLUTIONS, INC. - CO,253"/>
    <n v="97110"/>
    <x v="2"/>
    <s v="No"/>
    <s v="1345323.375James Allen"/>
    <x v="0"/>
  </r>
  <r>
    <s v="MSMedicare"/>
    <n v="13"/>
    <d v="2024-02-21T00:00:00"/>
    <d v="2024-02-01T09:00:00"/>
    <n v="17.579999999999998"/>
    <s v="Adjustment/Write-off"/>
    <s v="NOVITAS SOLUTIONS, INC. - CO,59"/>
    <n v="97110"/>
    <x v="2"/>
    <s v="No"/>
    <s v="1345323.375James Allen"/>
    <x v="0"/>
  </r>
  <r>
    <s v="MSCAN"/>
    <n v="99"/>
    <d v="2024-02-23T00:00:00"/>
    <d v="2024-02-12T16:30:00"/>
    <n v="93.22"/>
    <s v="Adjustment/Write-off"/>
    <s v="UNITEDHEALTHCARE PLAN OF THE RIVER VALLEY INC - CO,45"/>
    <n v="97112"/>
    <x v="6"/>
    <s v="No"/>
    <s v="9945334.6875Christian Litz"/>
    <x v="0"/>
  </r>
  <r>
    <s v="MSCAN"/>
    <n v="99"/>
    <d v="2024-02-23T00:00:00"/>
    <d v="2024-02-12T16:30:00"/>
    <n v="56.78"/>
    <s v="EFT"/>
    <s v="UNITEDHEALTHCARE PLAN OF THE RIVER VALLEY INC - payment"/>
    <n v="97112"/>
    <x v="6"/>
    <s v="No"/>
    <s v="9945334.6875Christian Litz"/>
    <x v="1"/>
  </r>
  <r>
    <s v="MSCAN"/>
    <n v="99"/>
    <d v="2024-02-27T00:00:00"/>
    <d v="2024-02-12T17:00:00"/>
    <n v="56.78"/>
    <s v="EFT"/>
    <s v="UNITEDHEALTHCARE PLAN OF THE RIVER VALLEY INC - payment"/>
    <n v="97112"/>
    <x v="11"/>
    <s v="No"/>
    <s v="9945334.7083333333Carolyn Simpson"/>
    <x v="1"/>
  </r>
  <r>
    <s v="MSCAN"/>
    <n v="99"/>
    <d v="2024-02-27T00:00:00"/>
    <d v="2024-02-12T17:00:00"/>
    <n v="93.22"/>
    <s v="Adjustment/Write-off"/>
    <s v="UNITEDHEALTHCARE PLAN OF THE RIVER VALLEY INC - CO,45"/>
    <n v="97112"/>
    <x v="11"/>
    <s v="No"/>
    <s v="9945334.7083333333Carolyn Simpson"/>
    <x v="0"/>
  </r>
  <r>
    <s v="MSCAN"/>
    <n v="99"/>
    <d v="2024-02-26T00:00:00"/>
    <d v="2024-02-13T16:00:00"/>
    <n v="50.2"/>
    <s v="Adjustment/Write-off"/>
    <s v="UNITEDHEALTHCARE PLAN OF THE RIVER VALLEY INC - CO,45"/>
    <n v="97116"/>
    <x v="6"/>
    <s v="No"/>
    <s v="9945335.6666666667Christian Litz"/>
    <x v="0"/>
  </r>
  <r>
    <s v="MSCAN"/>
    <n v="99"/>
    <d v="2024-02-26T00:00:00"/>
    <d v="2024-02-13T16:00:00"/>
    <n v="24.8"/>
    <s v="EFT"/>
    <s v="UNITEDHEALTHCARE PLAN OF THE RIVER VALLEY INC - payment"/>
    <n v="97116"/>
    <x v="6"/>
    <s v="No"/>
    <s v="9945335.6666666667Christian Litz"/>
    <x v="1"/>
  </r>
  <r>
    <s v="MSCAN"/>
    <n v="99"/>
    <d v="2024-02-26T00:00:00"/>
    <d v="2024-02-13T16:00:00"/>
    <n v="46.61"/>
    <s v="Adjustment/Write-off"/>
    <s v="UNITEDHEALTHCARE PLAN OF THE RIVER VALLEY INC - CO,45"/>
    <n v="97112"/>
    <x v="6"/>
    <s v="No"/>
    <s v="9945335.6666666667Christian Litz"/>
    <x v="0"/>
  </r>
  <r>
    <s v="MSCAN"/>
    <n v="99"/>
    <d v="2024-02-26T00:00:00"/>
    <d v="2024-02-13T16:00:00"/>
    <n v="28.39"/>
    <s v="EFT"/>
    <s v="UNITEDHEALTHCARE PLAN OF THE RIVER VALLEY INC - payment"/>
    <n v="97112"/>
    <x v="6"/>
    <s v="No"/>
    <s v="9945335.6666666667Christian Litz"/>
    <x v="1"/>
  </r>
  <r>
    <s v="MSCAN"/>
    <n v="99"/>
    <d v="2024-02-23T00:00:00"/>
    <d v="2024-02-13T17:00:00"/>
    <n v="64.81"/>
    <s v="EFT"/>
    <s v="UNITEDHEALTHCARE PLAN OF THE RIVER VALLEY INC - payment"/>
    <n v="92507"/>
    <x v="9"/>
    <s v="No"/>
    <s v="9945335.7083333333Victoria Miley"/>
    <x v="1"/>
  </r>
  <r>
    <s v="MSCAN"/>
    <n v="99"/>
    <d v="2024-02-23T00:00:00"/>
    <d v="2024-02-13T17:00:00"/>
    <n v="85.19"/>
    <s v="Adjustment/Write-off"/>
    <s v="UNITEDHEALTHCARE PLAN OF THE RIVER VALLEY INC - CO,45"/>
    <n v="92507"/>
    <x v="9"/>
    <s v="No"/>
    <s v="9945335.7083333333Victoria Miley"/>
    <x v="0"/>
  </r>
  <r>
    <s v="MSCAN"/>
    <n v="99"/>
    <d v="2024-02-23T00:00:00"/>
    <d v="2024-02-05T17:30:00"/>
    <n v="56.78"/>
    <s v="EFT"/>
    <s v="UNITEDHEALTHCARE PLAN OF THE RIVER VALLEY INC - payment"/>
    <n v="97112"/>
    <x v="11"/>
    <s v="No"/>
    <s v="9945327.7291666667Carolyn Simpson"/>
    <x v="1"/>
  </r>
  <r>
    <s v="MSCAN"/>
    <n v="99"/>
    <d v="2024-02-23T00:00:00"/>
    <d v="2024-02-05T17:30:00"/>
    <n v="93.22"/>
    <s v="Adjustment/Write-off"/>
    <s v="UNITEDHEALTHCARE PLAN OF THE RIVER VALLEY INC - CO,45"/>
    <n v="97112"/>
    <x v="11"/>
    <s v="No"/>
    <s v="9945327.7291666667Carolyn Simpson"/>
    <x v="0"/>
  </r>
  <r>
    <s v="MSCAN"/>
    <n v="99"/>
    <d v="2024-02-20T00:00:00"/>
    <d v="2024-02-06T16:30:00"/>
    <n v="28.39"/>
    <s v="EFT"/>
    <s v="UNITEDHEALTHCARE PLAN OF THE RIVER VALLEY INC - payment"/>
    <n v="97112"/>
    <x v="6"/>
    <s v="No"/>
    <s v="9945328.6875Christian Litz"/>
    <x v="1"/>
  </r>
  <r>
    <s v="MSCAN"/>
    <n v="99"/>
    <d v="2024-02-20T00:00:00"/>
    <d v="2024-02-06T16:30:00"/>
    <n v="46.61"/>
    <s v="Adjustment/Write-off"/>
    <s v="UNITEDHEALTHCARE PLAN OF THE RIVER VALLEY INC - CO,45"/>
    <n v="97112"/>
    <x v="6"/>
    <s v="No"/>
    <s v="9945328.6875Christian Litz"/>
    <x v="0"/>
  </r>
  <r>
    <s v="MSCAN"/>
    <n v="99"/>
    <d v="2024-02-20T00:00:00"/>
    <d v="2024-02-06T16:30:00"/>
    <n v="24.8"/>
    <s v="EFT"/>
    <s v="UNITEDHEALTHCARE PLAN OF THE RIVER VALLEY INC - payment"/>
    <n v="97116"/>
    <x v="6"/>
    <s v="No"/>
    <s v="9945328.6875Christian Litz"/>
    <x v="1"/>
  </r>
  <r>
    <s v="MSCAN"/>
    <n v="99"/>
    <d v="2024-02-20T00:00:00"/>
    <d v="2024-02-06T16:30:00"/>
    <n v="50.2"/>
    <s v="Adjustment/Write-off"/>
    <s v="UNITEDHEALTHCARE PLAN OF THE RIVER VALLEY INC - CO,45"/>
    <n v="97116"/>
    <x v="6"/>
    <s v="No"/>
    <s v="9945328.6875Christian Litz"/>
    <x v="0"/>
  </r>
  <r>
    <s v="MSCAN"/>
    <n v="99"/>
    <d v="2024-02-16T00:00:00"/>
    <d v="2024-02-06T08:30:00"/>
    <n v="64.81"/>
    <s v="EFT"/>
    <s v="UNITEDHEALTHCARE PLAN OF THE RIVER VALLEY INC - payment"/>
    <n v="92507"/>
    <x v="9"/>
    <s v="No"/>
    <s v="9945328.3541666667Victoria Miley"/>
    <x v="1"/>
  </r>
  <r>
    <s v="MSCAN"/>
    <n v="99"/>
    <d v="2024-02-16T00:00:00"/>
    <d v="2024-02-06T08:30:00"/>
    <n v="85.19"/>
    <s v="Adjustment/Write-off"/>
    <s v="UNITEDHEALTHCARE PLAN OF THE RIVER VALLEY INC - CO,45"/>
    <n v="92507"/>
    <x v="9"/>
    <s v="No"/>
    <s v="9945328.3541666667Victoria Miley"/>
    <x v="0"/>
  </r>
  <r>
    <s v="MSCAN"/>
    <n v="99"/>
    <d v="2024-02-23T00:00:00"/>
    <d v="2024-02-08T16:30:00"/>
    <n v="93.22"/>
    <s v="Adjustment/Write-off"/>
    <s v="UNITEDHEALTHCARE PLAN OF THE RIVER VALLEY INC - CO,45"/>
    <n v="97112"/>
    <x v="6"/>
    <s v="No"/>
    <s v="9945330.6875Christian Litz"/>
    <x v="0"/>
  </r>
  <r>
    <s v="MSCAN"/>
    <n v="99"/>
    <d v="2024-02-23T00:00:00"/>
    <d v="2024-02-08T16:30:00"/>
    <n v="56.78"/>
    <s v="EFT"/>
    <s v="UNITEDHEALTHCARE PLAN OF THE RIVER VALLEY INC - payment"/>
    <n v="97112"/>
    <x v="6"/>
    <s v="No"/>
    <s v="9945330.6875Christian Litz"/>
    <x v="1"/>
  </r>
  <r>
    <s v="MSCAN"/>
    <n v="99"/>
    <d v="2024-02-21T00:00:00"/>
    <d v="2024-02-08T08:30:00"/>
    <n v="64.81"/>
    <s v="EFT"/>
    <s v="UNITEDHEALTHCARE PLAN OF THE RIVER VALLEY INC - payment"/>
    <n v="92507"/>
    <x v="13"/>
    <s v="No"/>
    <s v="9945330.3541666667D'Anna Pullen"/>
    <x v="1"/>
  </r>
  <r>
    <s v="MSCAN"/>
    <n v="99"/>
    <d v="2024-02-21T00:00:00"/>
    <d v="2024-02-08T08:30:00"/>
    <n v="85.19"/>
    <s v="Adjustment/Write-off"/>
    <s v="UNITEDHEALTHCARE PLAN OF THE RIVER VALLEY INC - CO,45"/>
    <n v="92507"/>
    <x v="13"/>
    <s v="No"/>
    <s v="9945330.3541666667D'Anna Pullen"/>
    <x v="0"/>
  </r>
  <r>
    <s v="Patient"/>
    <n v="100"/>
    <d v="2024-02-01T08:00:00"/>
    <d v="2024-02-01T07:00:00"/>
    <n v="30"/>
    <s v="Visa"/>
    <s v="rec#Fakw"/>
    <m/>
    <x v="10"/>
    <s v="No"/>
    <s v="10045323.2916666667Katherine Tyree"/>
    <x v="1"/>
  </r>
  <r>
    <s v="Patient"/>
    <n v="100"/>
    <d v="2024-02-12T07:54:00"/>
    <d v="2024-02-12T07:00:00"/>
    <n v="30"/>
    <s v="Visa"/>
    <s v="rec#Ttww"/>
    <m/>
    <x v="10"/>
    <s v="No"/>
    <s v="10045334.2916666667Katherine Tyree"/>
    <x v="1"/>
  </r>
  <r>
    <s v="Patient"/>
    <n v="100"/>
    <d v="2024-02-14T07:58:00"/>
    <d v="2024-02-14T07:00:00"/>
    <n v="30"/>
    <s v="Visa"/>
    <s v="Rec #3xJn"/>
    <m/>
    <x v="6"/>
    <s v="No"/>
    <s v="10045336.2916666667Christian Litz"/>
    <x v="1"/>
  </r>
  <r>
    <s v="Patient"/>
    <n v="100"/>
    <d v="2024-02-16T07:58:00"/>
    <d v="2024-02-16T07:00:00"/>
    <n v="30"/>
    <s v="Visa"/>
    <s v="Rec #Jc6x"/>
    <m/>
    <x v="10"/>
    <s v="No"/>
    <s v="10045338.2916666667Katherine Tyree"/>
    <x v="1"/>
  </r>
  <r>
    <s v="Patient"/>
    <n v="100"/>
    <d v="2024-02-19T07:55:00"/>
    <d v="2024-02-19T07:00:00"/>
    <n v="30"/>
    <s v="Visa"/>
    <s v="Rec# jVuW"/>
    <m/>
    <x v="10"/>
    <s v="No"/>
    <s v="10045341.2916666667Katherine Tyree"/>
    <x v="1"/>
  </r>
  <r>
    <s v="Patient"/>
    <n v="100"/>
    <d v="2024-02-21T08:00:00"/>
    <d v="2024-02-21T07:00:00"/>
    <n v="30"/>
    <s v="Visa"/>
    <s v="Rec# XbKL"/>
    <m/>
    <x v="5"/>
    <s v="No"/>
    <s v="10045343.2916666667Jessica Pittman"/>
    <x v="1"/>
  </r>
  <r>
    <s v="Patient"/>
    <n v="100"/>
    <d v="2024-02-23T08:06:00"/>
    <d v="2024-02-23T07:00:00"/>
    <n v="30"/>
    <s v="Visa"/>
    <s v="Rec #jjFY"/>
    <m/>
    <x v="6"/>
    <s v="No"/>
    <s v="10045345.2916666667Christian Litz"/>
    <x v="1"/>
  </r>
  <r>
    <s v="Patient"/>
    <n v="100"/>
    <d v="2024-02-26T07:59:00"/>
    <d v="2024-02-26T07:00:00"/>
    <n v="30"/>
    <s v="Visa"/>
    <s v="Rec #1u87"/>
    <m/>
    <x v="10"/>
    <s v="No"/>
    <s v="10045348.2916666667Katherine Tyree"/>
    <x v="1"/>
  </r>
  <r>
    <s v="Patient"/>
    <n v="100"/>
    <d v="2024-02-28T07:54:00"/>
    <d v="2024-02-28T07:00:00"/>
    <n v="30"/>
    <s v="Visa"/>
    <s v="Rec #vJpW"/>
    <m/>
    <x v="5"/>
    <s v="No"/>
    <s v="10045350.2916666667Jessica Pittman"/>
    <x v="1"/>
  </r>
  <r>
    <s v="Patient"/>
    <n v="100"/>
    <d v="2024-02-05T07:58:00"/>
    <d v="2024-02-05T07:00:00"/>
    <n v="30"/>
    <s v="Visa"/>
    <s v="Rec #TBSX"/>
    <m/>
    <x v="10"/>
    <s v="No"/>
    <s v="10045327.2916666667Katherine Tyree"/>
    <x v="1"/>
  </r>
  <r>
    <s v="Patient"/>
    <n v="100"/>
    <d v="2024-02-07T08:01:00"/>
    <d v="2024-02-07T07:00:00"/>
    <n v="30"/>
    <s v="Visa"/>
    <s v="rec#F4Zn"/>
    <m/>
    <x v="5"/>
    <s v="No"/>
    <s v="10045329.2916666667Jessica Pittman"/>
    <x v="1"/>
  </r>
  <r>
    <s v="Patient"/>
    <n v="100"/>
    <d v="2024-02-09T07:56:00"/>
    <d v="2024-02-09T07:00:00"/>
    <n v="30"/>
    <s v="Visa"/>
    <s v="Rec #xAib"/>
    <m/>
    <x v="10"/>
    <s v="No"/>
    <s v="10045331.2916666667Katherine Tyree"/>
    <x v="1"/>
  </r>
  <r>
    <s v="UHCMedAdv"/>
    <n v="100"/>
    <d v="2024-02-23T00:00:00"/>
    <d v="2024-02-01T07:00:00"/>
    <n v="108"/>
    <s v="Adjustment/Write-off"/>
    <s v="UNITED HEALTHCARE INSURANCE COMPANY - CO,45"/>
    <n v="97162"/>
    <x v="10"/>
    <s v="No"/>
    <s v="10045323.2916666667Katherine Tyree"/>
    <x v="0"/>
  </r>
  <r>
    <s v="UHCMedAdv"/>
    <n v="100"/>
    <d v="2024-02-23T00:00:00"/>
    <d v="2024-02-01T07:00:00"/>
    <n v="75"/>
    <s v="Adjustment/Write-off"/>
    <s v="UNITED HEALTHCARE INSURANCE COMPANY - CO,45"/>
    <n v="97530"/>
    <x v="10"/>
    <s v="No"/>
    <s v="10045323.2916666667Katherine Tyree"/>
    <x v="0"/>
  </r>
  <r>
    <s v="UHCMedAdv"/>
    <n v="100"/>
    <d v="2024-02-23T00:00:00"/>
    <d v="2024-02-01T07:00:00"/>
    <n v="150"/>
    <s v="Adjustment/Write-off"/>
    <s v="UNITED HEALTHCARE INSURANCE COMPANY - CO,45"/>
    <n v="97110"/>
    <x v="10"/>
    <s v="No"/>
    <s v="10045323.2916666667Katherine Tyree"/>
    <x v="0"/>
  </r>
  <r>
    <s v="UHCMedAdv"/>
    <n v="100"/>
    <d v="2024-02-23T00:00:00"/>
    <d v="2024-02-01T07:00:00"/>
    <n v="37"/>
    <s v="EFT"/>
    <s v="UNITED HEALTHCARE INSURANCE COMPANY - payment"/>
    <n v="97162"/>
    <x v="10"/>
    <s v="No"/>
    <s v="10045323.2916666667Katherine Tyree"/>
    <x v="1"/>
  </r>
  <r>
    <s v="UHCMedAdv"/>
    <n v="100"/>
    <d v="2024-02-28T00:00:00"/>
    <d v="2024-02-05T07:00:00"/>
    <n v="37"/>
    <s v="EFT"/>
    <s v="UNITED HEALTHCARE INSURANCE COMPANY - payment"/>
    <n v="97110"/>
    <x v="10"/>
    <s v="No"/>
    <s v="10045327.2916666667Katherine Tyree"/>
    <x v="1"/>
  </r>
  <r>
    <s v="UHCMedAdv"/>
    <n v="100"/>
    <d v="2024-02-28T00:00:00"/>
    <d v="2024-02-05T07:00:00"/>
    <n v="75"/>
    <s v="Adjustment/Write-off"/>
    <s v="UNITED HEALTHCARE INSURANCE COMPANY - CO,45"/>
    <n v="97530"/>
    <x v="10"/>
    <s v="No"/>
    <s v="10045327.2916666667Katherine Tyree"/>
    <x v="0"/>
  </r>
  <r>
    <s v="UHCMedAdv"/>
    <n v="100"/>
    <d v="2024-02-28T00:00:00"/>
    <d v="2024-02-05T07:00:00"/>
    <n v="83"/>
    <s v="Adjustment/Write-off"/>
    <s v="UNITED HEALTHCARE INSURANCE COMPANY - CO,45"/>
    <n v="97110"/>
    <x v="10"/>
    <s v="No"/>
    <s v="10045327.2916666667Katherine Tyree"/>
    <x v="0"/>
  </r>
  <r>
    <s v="UHCMedAdv"/>
    <n v="100"/>
    <d v="2024-02-29T00:00:00"/>
    <d v="2024-02-07T07:00:00"/>
    <n v="37"/>
    <s v="EFT"/>
    <s v="UNITED HEALTHCARE INSURANCE COMPANY - payment"/>
    <n v="97110"/>
    <x v="5"/>
    <s v="No"/>
    <s v="10045329.2916666667Jessica Pittman"/>
    <x v="1"/>
  </r>
  <r>
    <s v="UHCMedAdv"/>
    <n v="100"/>
    <d v="2024-02-29T00:00:00"/>
    <d v="2024-02-07T07:00:00"/>
    <n v="158"/>
    <s v="Adjustment/Write-off"/>
    <s v="UNITED HEALTHCARE INSURANCE COMPANY - CO,45"/>
    <n v="97110"/>
    <x v="5"/>
    <s v="No"/>
    <s v="10045329.2916666667Jessica Pittman"/>
    <x v="0"/>
  </r>
  <r>
    <s v="UHCMedAdv"/>
    <n v="100"/>
    <d v="2024-02-29T00:00:00"/>
    <d v="2024-02-07T07:00:00"/>
    <n v="75"/>
    <s v="Adjustment/Write-off"/>
    <s v="UNITED HEALTHCARE INSURANCE COMPANY - CO,45"/>
    <n v="97530"/>
    <x v="5"/>
    <s v="No"/>
    <s v="10045329.2916666667Jessica Pittman"/>
    <x v="0"/>
  </r>
  <r>
    <s v="MSMedicare"/>
    <n v="101"/>
    <d v="2024-02-22T00:00:00"/>
    <d v="2024-02-02T08:00:00"/>
    <n v="5.86"/>
    <s v="Adjustment/Write-off"/>
    <s v="NOVITAS SOLUTIONS, INC. - CO,59"/>
    <n v="97110"/>
    <x v="6"/>
    <s v="No"/>
    <s v="10145324.3333333333Christian Litz"/>
    <x v="0"/>
  </r>
  <r>
    <s v="MSMedicare"/>
    <n v="101"/>
    <d v="2024-02-22T00:00:00"/>
    <d v="2024-02-02T08:00:00"/>
    <n v="0.76"/>
    <s v="Adjustment/Write-off"/>
    <s v="NOVITAS SOLUTIONS, INC. - CO,253"/>
    <n v="97110"/>
    <x v="6"/>
    <s v="No"/>
    <s v="10145324.3333333333Christian Litz"/>
    <x v="0"/>
  </r>
  <r>
    <s v="MSMedicare"/>
    <n v="101"/>
    <d v="2024-02-22T00:00:00"/>
    <d v="2024-02-02T08:00:00"/>
    <n v="96.6"/>
    <s v="Adjustment/Write-off"/>
    <s v="NOVITAS SOLUTIONS, INC. - CO,45"/>
    <n v="97110"/>
    <x v="6"/>
    <s v="No"/>
    <s v="10145324.3333333333Christian Litz"/>
    <x v="0"/>
  </r>
  <r>
    <s v="MSMedicare"/>
    <n v="101"/>
    <d v="2024-02-22T00:00:00"/>
    <d v="2024-02-02T08:00:00"/>
    <n v="37.270000000000003"/>
    <s v="EFT"/>
    <s v="NOVITAS SOLUTIONS, INC. - payment"/>
    <n v="97110"/>
    <x v="6"/>
    <s v="No"/>
    <s v="10145324.3333333333Christian Litz"/>
    <x v="1"/>
  </r>
  <r>
    <s v="MSMedicare"/>
    <n v="101"/>
    <d v="2024-02-21T00:00:00"/>
    <d v="2024-02-05T08:00:00"/>
    <n v="5.86"/>
    <s v="Adjustment/Write-off"/>
    <s v="NOVITAS SOLUTIONS, INC. - CO,59"/>
    <n v="97110"/>
    <x v="7"/>
    <s v="No"/>
    <s v="10145327.3333333333Amber Hickman"/>
    <x v="0"/>
  </r>
  <r>
    <s v="MSMedicare"/>
    <n v="101"/>
    <d v="2024-02-21T00:00:00"/>
    <d v="2024-02-05T08:00:00"/>
    <n v="0.65"/>
    <s v="Adjustment/Write-off"/>
    <s v="NOVITAS SOLUTIONS, INC. - CO,253"/>
    <n v="97110"/>
    <x v="7"/>
    <s v="No"/>
    <s v="10145327.3333333333Amber Hickman"/>
    <x v="0"/>
  </r>
  <r>
    <s v="MSMedicare"/>
    <n v="101"/>
    <d v="2024-02-21T00:00:00"/>
    <d v="2024-02-05T08:00:00"/>
    <n v="102.3"/>
    <s v="Adjustment/Write-off"/>
    <s v="NOVITAS SOLUTIONS, INC. - CO,45"/>
    <n v="97110"/>
    <x v="7"/>
    <s v="No"/>
    <s v="10145327.3333333333Amber Hickman"/>
    <x v="0"/>
  </r>
  <r>
    <s v="MSMedicare"/>
    <n v="101"/>
    <d v="2024-02-21T00:00:00"/>
    <d v="2024-02-05T08:00:00"/>
    <n v="31.68"/>
    <s v="EFT"/>
    <s v="NOVITAS SOLUTIONS, INC. - payment"/>
    <n v="97110"/>
    <x v="7"/>
    <s v="No"/>
    <s v="10145327.3333333333Amber Hickman"/>
    <x v="1"/>
  </r>
  <r>
    <s v="BCBSMS"/>
    <n v="102"/>
    <d v="2024-02-22T00:00:00"/>
    <d v="2024-02-13T09:00:00"/>
    <n v="70"/>
    <s v="Adjustment/Write-off"/>
    <s v="BLUE CROSS BLUE SHIELD OF MS - CO,45"/>
    <n v="97530"/>
    <x v="5"/>
    <s v="No"/>
    <s v="10245335.375Jessica Pittman"/>
    <x v="0"/>
  </r>
  <r>
    <s v="BCBSMS"/>
    <n v="102"/>
    <d v="2024-02-22T00:00:00"/>
    <d v="2024-02-13T09:00:00"/>
    <n v="72"/>
    <s v="EFT"/>
    <s v="BLUE CROSS BLUE SHIELD OF MS - payment"/>
    <n v="97530"/>
    <x v="5"/>
    <s v="No"/>
    <s v="10245335.375Jessica Pittman"/>
    <x v="1"/>
  </r>
  <r>
    <s v="BCBSMS"/>
    <n v="102"/>
    <d v="2024-02-22T00:00:00"/>
    <d v="2024-02-13T09:00:00"/>
    <n v="70"/>
    <s v="Adjustment/Write-off"/>
    <s v="BLUE CROSS BLUE SHIELD OF MS - CO,45"/>
    <n v="97110"/>
    <x v="5"/>
    <s v="No"/>
    <s v="10245335.375Jessica Pittman"/>
    <x v="0"/>
  </r>
  <r>
    <s v="BCBSMS"/>
    <n v="102"/>
    <d v="2024-02-22T00:00:00"/>
    <d v="2024-02-13T09:00:00"/>
    <n v="72"/>
    <s v="EFT"/>
    <s v="BLUE CROSS BLUE SHIELD OF MS - payment"/>
    <n v="97110"/>
    <x v="5"/>
    <s v="No"/>
    <s v="10245335.375Jessica Pittman"/>
    <x v="1"/>
  </r>
  <r>
    <s v="BCBSMS"/>
    <n v="102"/>
    <d v="2024-02-22T00:00:00"/>
    <d v="2024-02-13T09:00:00"/>
    <n v="36.9"/>
    <s v="EFT"/>
    <s v="BLUE CROSS BLUE SHIELD OF MS - payment"/>
    <n v="97112"/>
    <x v="5"/>
    <s v="No"/>
    <s v="10245335.375Jessica Pittman"/>
    <x v="1"/>
  </r>
  <r>
    <s v="BCBSMS"/>
    <n v="102"/>
    <d v="2024-02-22T00:00:00"/>
    <d v="2024-02-13T09:00:00"/>
    <n v="34"/>
    <s v="Adjustment/Write-off"/>
    <s v="BLUE CROSS BLUE SHIELD OF MS - CO,45"/>
    <n v="97112"/>
    <x v="5"/>
    <s v="No"/>
    <s v="10245335.375Jessica Pittman"/>
    <x v="0"/>
  </r>
  <r>
    <s v="BCBSMS"/>
    <n v="102"/>
    <d v="2024-02-13T00:00:00"/>
    <d v="2024-02-02T09:00:00"/>
    <n v="72"/>
    <s v="EFT"/>
    <s v="BLUE CROSS BLUE SHIELD OF MS - payment"/>
    <n v="97110"/>
    <x v="7"/>
    <s v="No"/>
    <s v="10245324.375Amber Hickman"/>
    <x v="1"/>
  </r>
  <r>
    <s v="BCBSMS"/>
    <n v="102"/>
    <d v="2024-02-13T00:00:00"/>
    <d v="2024-02-02T09:00:00"/>
    <n v="70"/>
    <s v="Adjustment/Write-off"/>
    <s v="BLUE CROSS BLUE SHIELD OF MS - CO,45"/>
    <n v="97110"/>
    <x v="7"/>
    <s v="No"/>
    <s v="10245324.375Amber Hickman"/>
    <x v="0"/>
  </r>
  <r>
    <s v="BCBSMS"/>
    <n v="102"/>
    <d v="2024-02-22T00:00:00"/>
    <d v="2024-02-06T09:00:00"/>
    <n v="36.9"/>
    <s v="EFT"/>
    <s v="BLUE CROSS BLUE SHIELD OF MS - payment"/>
    <n v="97112"/>
    <x v="6"/>
    <s v="No"/>
    <s v="10245328.375Christian Litz"/>
    <x v="1"/>
  </r>
  <r>
    <s v="BCBSMS"/>
    <n v="102"/>
    <d v="2024-02-22T00:00:00"/>
    <d v="2024-02-06T09:00:00"/>
    <n v="70"/>
    <s v="Adjustment/Write-off"/>
    <s v="BLUE CROSS BLUE SHIELD OF MS - CO,45"/>
    <n v="97530"/>
    <x v="6"/>
    <s v="No"/>
    <s v="10245328.375Christian Litz"/>
    <x v="0"/>
  </r>
  <r>
    <s v="BCBSMS"/>
    <n v="102"/>
    <d v="2024-02-22T00:00:00"/>
    <d v="2024-02-06T09:00:00"/>
    <n v="72"/>
    <s v="EFT"/>
    <s v="BLUE CROSS BLUE SHIELD OF MS - payment"/>
    <n v="97530"/>
    <x v="6"/>
    <s v="No"/>
    <s v="10245328.375Christian Litz"/>
    <x v="1"/>
  </r>
  <r>
    <s v="BCBSMS"/>
    <n v="102"/>
    <d v="2024-02-22T00:00:00"/>
    <d v="2024-02-06T09:00:00"/>
    <n v="70"/>
    <s v="Adjustment/Write-off"/>
    <s v="BLUE CROSS BLUE SHIELD OF MS - CO,45"/>
    <n v="97110"/>
    <x v="6"/>
    <s v="No"/>
    <s v="10245328.375Christian Litz"/>
    <x v="0"/>
  </r>
  <r>
    <s v="BCBSMS"/>
    <n v="102"/>
    <d v="2024-02-22T00:00:00"/>
    <d v="2024-02-06T09:00:00"/>
    <n v="72"/>
    <s v="EFT"/>
    <s v="BLUE CROSS BLUE SHIELD OF MS - payment"/>
    <n v="97110"/>
    <x v="6"/>
    <s v="No"/>
    <s v="10245328.375Christian Litz"/>
    <x v="1"/>
  </r>
  <r>
    <s v="BCBSMS"/>
    <n v="102"/>
    <d v="2024-02-22T00:00:00"/>
    <d v="2024-02-06T09:00:00"/>
    <n v="34"/>
    <s v="Adjustment/Write-off"/>
    <s v="BLUE CROSS BLUE SHIELD OF MS - CO,45"/>
    <n v="97112"/>
    <x v="6"/>
    <s v="No"/>
    <s v="10245328.375Christian Litz"/>
    <x v="0"/>
  </r>
  <r>
    <s v="BCBSMS"/>
    <n v="102"/>
    <d v="2024-02-22T00:00:00"/>
    <d v="2024-02-09T09:00:00"/>
    <n v="72"/>
    <s v="EFT"/>
    <s v="BLUE CROSS BLUE SHIELD OF MS - payment"/>
    <n v="97110"/>
    <x v="10"/>
    <s v="No"/>
    <s v="10245331.375Katherine Tyree"/>
    <x v="1"/>
  </r>
  <r>
    <s v="BCBSMS"/>
    <n v="102"/>
    <d v="2024-02-22T00:00:00"/>
    <d v="2024-02-09T09:00:00"/>
    <n v="70"/>
    <s v="Adjustment/Write-off"/>
    <s v="BLUE CROSS BLUE SHIELD OF MS - CO,45"/>
    <n v="97110"/>
    <x v="10"/>
    <s v="No"/>
    <s v="10245331.375Katherine Tyree"/>
    <x v="0"/>
  </r>
  <r>
    <s v="BCBSMS"/>
    <n v="102"/>
    <d v="2024-02-22T00:00:00"/>
    <d v="2024-02-09T09:00:00"/>
    <n v="72"/>
    <s v="EFT"/>
    <s v="BLUE CROSS BLUE SHIELD OF MS - payment"/>
    <n v="97530"/>
    <x v="10"/>
    <s v="No"/>
    <s v="10245331.375Katherine Tyree"/>
    <x v="1"/>
  </r>
  <r>
    <s v="BCBSMS"/>
    <n v="102"/>
    <d v="2024-02-22T00:00:00"/>
    <d v="2024-02-09T09:00:00"/>
    <n v="70"/>
    <s v="Adjustment/Write-off"/>
    <s v="BLUE CROSS BLUE SHIELD OF MS - CO,45"/>
    <n v="97530"/>
    <x v="10"/>
    <s v="No"/>
    <s v="10245331.375Katherine Tyree"/>
    <x v="0"/>
  </r>
  <r>
    <s v="BCBSMS"/>
    <n v="102"/>
    <d v="2024-02-22T00:00:00"/>
    <d v="2024-02-09T09:00:00"/>
    <n v="36.9"/>
    <s v="EFT"/>
    <s v="BLUE CROSS BLUE SHIELD OF MS - payment"/>
    <n v="97112"/>
    <x v="10"/>
    <s v="No"/>
    <s v="10245331.375Katherine Tyree"/>
    <x v="1"/>
  </r>
  <r>
    <s v="BCBSMS"/>
    <n v="102"/>
    <d v="2024-02-22T00:00:00"/>
    <d v="2024-02-09T09:00:00"/>
    <n v="34"/>
    <s v="Adjustment/Write-off"/>
    <s v="BLUE CROSS BLUE SHIELD OF MS - CO,45"/>
    <n v="97112"/>
    <x v="10"/>
    <s v="No"/>
    <s v="10245331.375Katherine Tyree"/>
    <x v="0"/>
  </r>
  <r>
    <s v="Patient"/>
    <n v="102"/>
    <d v="2024-02-16T08:50:00"/>
    <d v="2024-02-16T09:00:00"/>
    <n v="20.100000000000001"/>
    <s v="Mastercard"/>
    <s v="Rec #hKDv"/>
    <m/>
    <x v="7"/>
    <s v="No"/>
    <s v="10245338.375Amber Hickman"/>
    <x v="1"/>
  </r>
  <r>
    <s v="Patient"/>
    <n v="102"/>
    <d v="2024-02-02T08:45:00"/>
    <d v="2024-02-02T09:00:00"/>
    <n v="8"/>
    <s v="Mastercard"/>
    <s v="Rec# 9O8y"/>
    <m/>
    <x v="7"/>
    <s v="No"/>
    <s v="10245324.375Amber Hickman"/>
    <x v="1"/>
  </r>
  <r>
    <s v="Patient"/>
    <n v="102"/>
    <d v="2024-02-20T08:44:00"/>
    <d v="2024-02-20T09:00:00"/>
    <n v="12"/>
    <s v="Mastercard"/>
    <s v="Rec# 9YTh"/>
    <m/>
    <x v="7"/>
    <s v="No"/>
    <s v="10245342.375Amber Hickman"/>
    <x v="1"/>
  </r>
  <r>
    <s v="Patient"/>
    <n v="102"/>
    <d v="2024-02-23T08:47:00"/>
    <d v="2024-02-23T09:00:00"/>
    <n v="8"/>
    <s v="Mastercard"/>
    <s v="rec#16Y8"/>
    <m/>
    <x v="7"/>
    <s v="No"/>
    <s v="10245345.375Amber Hickman"/>
    <x v="1"/>
  </r>
  <r>
    <s v="Patient"/>
    <n v="102"/>
    <d v="2024-02-27T08:41:00"/>
    <d v="2024-02-27T09:00:00"/>
    <n v="16"/>
    <s v="Mastercard"/>
    <s v="Rec #B67N"/>
    <m/>
    <x v="7"/>
    <s v="No"/>
    <s v="10245349.375Amber Hickman"/>
    <x v="1"/>
  </r>
  <r>
    <s v="Patient"/>
    <n v="102"/>
    <d v="2024-02-06T08:43:00"/>
    <d v="2024-02-06T09:00:00"/>
    <n v="20.100000000000001"/>
    <s v="Mastercard"/>
    <s v="Rec #rRwr"/>
    <m/>
    <x v="6"/>
    <s v="No"/>
    <s v="10245328.375Christian Litz"/>
    <x v="1"/>
  </r>
  <r>
    <s v="Patient"/>
    <n v="102"/>
    <d v="2024-02-09T08:41:00"/>
    <d v="2024-02-09T09:00:00"/>
    <n v="20.100000000000001"/>
    <s v="Mastercard"/>
    <s v="Rec #tiaA"/>
    <m/>
    <x v="10"/>
    <s v="No"/>
    <s v="10245331.375Katherine Tyree"/>
    <x v="1"/>
  </r>
  <r>
    <s v="HumanaG"/>
    <n v="103"/>
    <d v="2024-02-29T00:00:00"/>
    <d v="2024-02-13T14:00:00"/>
    <n v="72.37"/>
    <s v="Adjustment/Write-off"/>
    <s v="HUMANA INC. - CO,45"/>
    <n v="97161"/>
    <x v="2"/>
    <s v="No"/>
    <s v="10345335.5833333333James Allen"/>
    <x v="0"/>
  </r>
  <r>
    <s v="HumanaG"/>
    <n v="103"/>
    <d v="2024-02-29T00:00:00"/>
    <d v="2024-02-13T14:00:00"/>
    <n v="52.12"/>
    <s v="EFT"/>
    <s v="HUMANA INC. - payment"/>
    <n v="97110"/>
    <x v="2"/>
    <s v="No"/>
    <s v="10345335.5833333333James Allen"/>
    <x v="1"/>
  </r>
  <r>
    <s v="HumanaG"/>
    <n v="103"/>
    <d v="2024-02-29T00:00:00"/>
    <d v="2024-02-13T14:00:00"/>
    <n v="1.1499999999999999"/>
    <s v="Adjustment/Write-off"/>
    <s v="HUMANA INC. - CO,253"/>
    <n v="97161"/>
    <x v="2"/>
    <s v="No"/>
    <s v="10345335.5833333333James Allen"/>
    <x v="0"/>
  </r>
  <r>
    <s v="HumanaG"/>
    <n v="103"/>
    <d v="2024-02-29T00:00:00"/>
    <d v="2024-02-13T14:00:00"/>
    <n v="56.48"/>
    <s v="EFT"/>
    <s v="HUMANA INC. - payment"/>
    <n v="97161"/>
    <x v="2"/>
    <s v="No"/>
    <s v="10345335.5833333333James Allen"/>
    <x v="1"/>
  </r>
  <r>
    <s v="HumanaG"/>
    <n v="103"/>
    <d v="2024-02-29T00:00:00"/>
    <d v="2024-02-13T14:00:00"/>
    <n v="171.82"/>
    <s v="Adjustment/Write-off"/>
    <s v="HUMANA INC. - CO,59"/>
    <n v="97110"/>
    <x v="2"/>
    <s v="No"/>
    <s v="10345335.5833333333James Allen"/>
    <x v="0"/>
  </r>
  <r>
    <s v="HumanaG"/>
    <n v="103"/>
    <d v="2024-02-29T00:00:00"/>
    <d v="2024-02-13T14:00:00"/>
    <n v="1.06"/>
    <s v="Adjustment/Write-off"/>
    <s v="HUMANA INC. - CO,253"/>
    <n v="97110"/>
    <x v="2"/>
    <s v="No"/>
    <s v="10345335.5833333333James Allen"/>
    <x v="0"/>
  </r>
  <r>
    <s v="BCBSMS"/>
    <n v="104"/>
    <d v="2024-02-13T00:00:00"/>
    <d v="2024-02-01T09:00:00"/>
    <n v="53"/>
    <s v="Adjustment/Write-off"/>
    <s v="BLUE CROSS BLUE SHIELD OF MS - CO,45"/>
    <n v="92507"/>
    <x v="9"/>
    <s v="No"/>
    <s v="10445323.375Victoria Miley"/>
    <x v="0"/>
  </r>
  <r>
    <s v="BCBSMS"/>
    <n v="104"/>
    <d v="2024-02-13T00:00:00"/>
    <d v="2024-02-01T09:00:00"/>
    <n v="22"/>
    <s v="EFT"/>
    <s v="BLUE CROSS BLUE SHIELD OF MS - payment"/>
    <n v="92507"/>
    <x v="9"/>
    <s v="No"/>
    <s v="10445323.375Victoria Miley"/>
    <x v="1"/>
  </r>
  <r>
    <s v="BCBSMS"/>
    <n v="104"/>
    <d v="2024-02-22T00:00:00"/>
    <d v="2024-02-12T08:30:00"/>
    <n v="22"/>
    <s v="EFT"/>
    <s v="BLUE CROSS BLUE SHIELD OF MS - payment"/>
    <n v="92507"/>
    <x v="13"/>
    <s v="No"/>
    <s v="10445334.3541666667D'Anna Pullen"/>
    <x v="1"/>
  </r>
  <r>
    <s v="BCBSMS"/>
    <n v="104"/>
    <d v="2024-02-22T00:00:00"/>
    <d v="2024-02-12T08:30:00"/>
    <n v="53"/>
    <s v="Adjustment/Write-off"/>
    <s v="BLUE CROSS BLUE SHIELD OF MS - CO,45"/>
    <n v="92507"/>
    <x v="13"/>
    <s v="No"/>
    <s v="10445334.3541666667D'Anna Pullen"/>
    <x v="0"/>
  </r>
  <r>
    <s v="BCBSMS"/>
    <n v="104"/>
    <d v="2024-02-22T00:00:00"/>
    <d v="2024-02-15T08:30:00"/>
    <n v="53"/>
    <s v="Adjustment/Write-off"/>
    <s v="BLUE CROSS BLUE SHIELD OF MS - CO,45"/>
    <n v="92507"/>
    <x v="1"/>
    <s v="No"/>
    <s v="10445337.3541666667Kelli Cruthirds"/>
    <x v="0"/>
  </r>
  <r>
    <s v="BCBSMS"/>
    <n v="104"/>
    <d v="2024-02-22T00:00:00"/>
    <d v="2024-02-15T08:30:00"/>
    <n v="22"/>
    <s v="EFT"/>
    <s v="BLUE CROSS BLUE SHIELD OF MS - payment"/>
    <n v="92507"/>
    <x v="1"/>
    <s v="No"/>
    <s v="10445337.3541666667Kelli Cruthirds"/>
    <x v="1"/>
  </r>
  <r>
    <s v="BCBSMS"/>
    <n v="104"/>
    <d v="2024-02-22T00:00:00"/>
    <d v="2024-02-06T09:00:00"/>
    <n v="53"/>
    <s v="Adjustment/Write-off"/>
    <s v="BLUE CROSS BLUE SHIELD OF MS - CO,45"/>
    <n v="92507"/>
    <x v="1"/>
    <s v="No"/>
    <s v="10445328.375Kelli Cruthirds"/>
    <x v="0"/>
  </r>
  <r>
    <s v="BCBSMS"/>
    <n v="104"/>
    <d v="2024-02-22T00:00:00"/>
    <d v="2024-02-06T09:00:00"/>
    <n v="22"/>
    <s v="EFT"/>
    <s v="BLUE CROSS BLUE SHIELD OF MS - payment"/>
    <n v="92507"/>
    <x v="1"/>
    <s v="No"/>
    <s v="10445328.375Kelli Cruthirds"/>
    <x v="1"/>
  </r>
  <r>
    <s v="BCBSMS"/>
    <n v="104"/>
    <d v="2024-02-22T00:00:00"/>
    <d v="2024-02-08T08:30:00"/>
    <n v="22"/>
    <s v="EFT"/>
    <s v="BLUE CROSS BLUE SHIELD OF MS - payment"/>
    <n v="92507"/>
    <x v="9"/>
    <s v="No"/>
    <s v="10445330.3541666667Victoria Miley"/>
    <x v="1"/>
  </r>
  <r>
    <s v="BCBSMS"/>
    <n v="104"/>
    <d v="2024-02-22T00:00:00"/>
    <d v="2024-02-08T08:30:00"/>
    <n v="53"/>
    <s v="Adjustment/Write-off"/>
    <s v="BLUE CROSS BLUE SHIELD OF MS - CO,45"/>
    <n v="92507"/>
    <x v="9"/>
    <s v="No"/>
    <s v="10445330.3541666667Victoria Miley"/>
    <x v="0"/>
  </r>
  <r>
    <s v="BCBSMS"/>
    <n v="105"/>
    <d v="2024-02-22T00:00:00"/>
    <d v="2024-02-13T10:00:00"/>
    <n v="21"/>
    <s v="EFT"/>
    <s v="BLUE CROSS BLUE SHIELD OF MS - payment"/>
    <n v="97112"/>
    <x v="5"/>
    <s v="No"/>
    <s v="10545335.4166666667Jessica Pittman"/>
    <x v="1"/>
  </r>
  <r>
    <s v="BCBSMS"/>
    <n v="105"/>
    <d v="2024-02-22T00:00:00"/>
    <d v="2024-02-13T10:00:00"/>
    <n v="34"/>
    <s v="Adjustment/Write-off"/>
    <s v="BLUE CROSS BLUE SHIELD OF MS - CO,45"/>
    <n v="97112"/>
    <x v="5"/>
    <s v="No"/>
    <s v="10545335.4166666667Jessica Pittman"/>
    <x v="0"/>
  </r>
  <r>
    <s v="BCBSMS"/>
    <n v="105"/>
    <d v="2024-02-22T00:00:00"/>
    <d v="2024-02-13T10:00:00"/>
    <n v="35"/>
    <s v="Adjustment/Write-off"/>
    <s v="BLUE CROSS BLUE SHIELD OF MS - CO,45"/>
    <n v="97110"/>
    <x v="5"/>
    <s v="No"/>
    <s v="10545335.4166666667Jessica Pittman"/>
    <x v="0"/>
  </r>
  <r>
    <s v="BCBSMS"/>
    <n v="105"/>
    <d v="2024-02-13T00:00:00"/>
    <d v="2024-02-02T09:00:00"/>
    <n v="38"/>
    <s v="Adjustment/Write-off"/>
    <s v="BLUE CROSS BLUE SHIELD OF MS - CO,45"/>
    <n v="97140"/>
    <x v="6"/>
    <s v="No"/>
    <s v="10545324.375Christian Litz"/>
    <x v="0"/>
  </r>
  <r>
    <s v="BCBSMS"/>
    <n v="105"/>
    <d v="2024-02-13T00:00:00"/>
    <d v="2024-02-02T09:00:00"/>
    <n v="37"/>
    <s v="EFT"/>
    <s v="BLUE CROSS BLUE SHIELD OF MS - payment"/>
    <n v="97140"/>
    <x v="6"/>
    <s v="No"/>
    <s v="10545324.375Christian Litz"/>
    <x v="1"/>
  </r>
  <r>
    <s v="BCBSMS"/>
    <n v="105"/>
    <d v="2024-02-13T00:00:00"/>
    <d v="2024-02-02T09:00:00"/>
    <n v="34"/>
    <s v="Adjustment/Write-off"/>
    <s v="BLUE CROSS BLUE SHIELD OF MS - CO,45"/>
    <n v="97112"/>
    <x v="6"/>
    <s v="No"/>
    <s v="10545324.375Christian Litz"/>
    <x v="0"/>
  </r>
  <r>
    <s v="BCBSMS"/>
    <n v="105"/>
    <d v="2024-02-13T00:00:00"/>
    <d v="2024-02-02T09:00:00"/>
    <n v="21"/>
    <s v="EFT"/>
    <s v="BLUE CROSS BLUE SHIELD OF MS - payment"/>
    <n v="97112"/>
    <x v="6"/>
    <s v="No"/>
    <s v="10545324.375Christian Litz"/>
    <x v="1"/>
  </r>
  <r>
    <s v="BCBSMS"/>
    <n v="105"/>
    <d v="2024-02-13T00:00:00"/>
    <d v="2024-02-02T09:00:00"/>
    <n v="35"/>
    <s v="Adjustment/Write-off"/>
    <s v="BLUE CROSS BLUE SHIELD OF MS - CO,45"/>
    <n v="97110"/>
    <x v="6"/>
    <s v="No"/>
    <s v="10545324.375Christian Litz"/>
    <x v="0"/>
  </r>
  <r>
    <s v="BCBSMS"/>
    <n v="105"/>
    <d v="2024-02-13T00:00:00"/>
    <d v="2024-02-06T09:00:00"/>
    <n v="68"/>
    <s v="Adjustment/Write-off"/>
    <s v="BLUE CROSS BLUE SHIELD OF MS - CO,45"/>
    <n v="97112"/>
    <x v="6"/>
    <s v="No"/>
    <s v="10545328.375Christian Litz"/>
    <x v="0"/>
  </r>
  <r>
    <s v="BCBSMS"/>
    <n v="105"/>
    <d v="2024-02-13T00:00:00"/>
    <d v="2024-02-06T09:00:00"/>
    <n v="82"/>
    <s v="EFT"/>
    <s v="BLUE CROSS BLUE SHIELD OF MS - payment"/>
    <n v="97112"/>
    <x v="6"/>
    <s v="No"/>
    <s v="10545328.375Christian Litz"/>
    <x v="1"/>
  </r>
  <r>
    <s v="BCBSMS"/>
    <n v="105"/>
    <d v="2024-02-13T00:00:00"/>
    <d v="2024-02-06T09:00:00"/>
    <n v="70"/>
    <s v="Adjustment/Write-off"/>
    <s v="BLUE CROSS BLUE SHIELD OF MS - CO,45"/>
    <n v="97530"/>
    <x v="6"/>
    <s v="No"/>
    <s v="10545328.375Christian Litz"/>
    <x v="0"/>
  </r>
  <r>
    <s v="BCBSMS"/>
    <n v="105"/>
    <d v="2024-02-13T00:00:00"/>
    <d v="2024-02-06T09:00:00"/>
    <n v="60"/>
    <s v="EFT"/>
    <s v="BLUE CROSS BLUE SHIELD OF MS - payment"/>
    <n v="97530"/>
    <x v="6"/>
    <s v="No"/>
    <s v="10545328.375Christian Litz"/>
    <x v="1"/>
  </r>
  <r>
    <s v="BCBSMS"/>
    <n v="105"/>
    <d v="2024-02-13T00:00:00"/>
    <d v="2024-02-06T09:00:00"/>
    <n v="35"/>
    <s v="Adjustment/Write-off"/>
    <s v="BLUE CROSS BLUE SHIELD OF MS - CO,45"/>
    <n v="97110"/>
    <x v="6"/>
    <s v="No"/>
    <s v="10545328.375Christian Litz"/>
    <x v="0"/>
  </r>
  <r>
    <s v="BCBSMS"/>
    <n v="105"/>
    <d v="2024-02-22T00:00:00"/>
    <d v="2024-02-08T10:00:00"/>
    <n v="20"/>
    <s v="EFT"/>
    <s v="BLUE CROSS BLUE SHIELD OF MS - payment"/>
    <n v="97110"/>
    <x v="5"/>
    <s v="No"/>
    <s v="10545330.4166666667Jessica Pittman"/>
    <x v="1"/>
  </r>
  <r>
    <s v="BCBSMS"/>
    <n v="105"/>
    <d v="2024-02-22T00:00:00"/>
    <d v="2024-02-08T10:00:00"/>
    <n v="37"/>
    <s v="EFT"/>
    <s v="BLUE CROSS BLUE SHIELD OF MS - payment"/>
    <n v="97140"/>
    <x v="5"/>
    <s v="No"/>
    <s v="10545330.4166666667Jessica Pittman"/>
    <x v="1"/>
  </r>
  <r>
    <s v="BCBSMS"/>
    <n v="105"/>
    <d v="2024-02-22T00:00:00"/>
    <d v="2024-02-08T10:00:00"/>
    <n v="68"/>
    <s v="Adjustment/Write-off"/>
    <s v="BLUE CROSS BLUE SHIELD OF MS - CO,45"/>
    <n v="97112"/>
    <x v="5"/>
    <s v="No"/>
    <s v="10545330.4166666667Jessica Pittman"/>
    <x v="0"/>
  </r>
  <r>
    <s v="BCBSMS"/>
    <n v="105"/>
    <d v="2024-02-22T00:00:00"/>
    <d v="2024-02-08T10:00:00"/>
    <n v="82"/>
    <s v="EFT"/>
    <s v="BLUE CROSS BLUE SHIELD OF MS - payment"/>
    <n v="97112"/>
    <x v="5"/>
    <s v="No"/>
    <s v="10545330.4166666667Jessica Pittman"/>
    <x v="1"/>
  </r>
  <r>
    <s v="BCBSMS"/>
    <n v="105"/>
    <d v="2024-02-22T00:00:00"/>
    <d v="2024-02-08T10:00:00"/>
    <n v="70"/>
    <s v="Adjustment/Write-off"/>
    <s v="BLUE CROSS BLUE SHIELD OF MS - CO,45"/>
    <n v="97110"/>
    <x v="5"/>
    <s v="No"/>
    <s v="10545330.4166666667Jessica Pittman"/>
    <x v="0"/>
  </r>
  <r>
    <s v="BCBSMS"/>
    <n v="105"/>
    <d v="2024-02-22T00:00:00"/>
    <d v="2024-02-08T10:00:00"/>
    <n v="38"/>
    <s v="Adjustment/Write-off"/>
    <s v="BLUE CROSS BLUE SHIELD OF MS - CO,45"/>
    <n v="97140"/>
    <x v="5"/>
    <s v="No"/>
    <s v="10545330.4166666667Jessica Pittman"/>
    <x v="0"/>
  </r>
  <r>
    <s v="Patient"/>
    <n v="105"/>
    <d v="2024-02-13T10:00:00"/>
    <d v="2024-02-13T10:00:00"/>
    <n v="60"/>
    <s v="Mastercard"/>
    <s v="Rec #J6ln"/>
    <m/>
    <x v="5"/>
    <s v="No"/>
    <s v="10545335.4166666667Jessica Pittman"/>
    <x v="1"/>
  </r>
  <r>
    <s v="Patient"/>
    <n v="105"/>
    <d v="2024-02-02T08:43:00"/>
    <d v="2024-02-02T09:00:00"/>
    <n v="60"/>
    <s v="Mastercard"/>
    <s v="Rec# FWiO"/>
    <m/>
    <x v="6"/>
    <s v="No"/>
    <s v="10545324.375Christian Litz"/>
    <x v="1"/>
  </r>
  <r>
    <s v="Patient"/>
    <n v="105"/>
    <d v="2024-02-06T08:55:00"/>
    <d v="2024-02-06T09:00:00"/>
    <n v="60"/>
    <s v="Mastercard"/>
    <s v="Rec #fDIz"/>
    <m/>
    <x v="6"/>
    <s v="No"/>
    <s v="10545328.375Christian Litz"/>
    <x v="1"/>
  </r>
  <r>
    <s v="Patient"/>
    <n v="105"/>
    <d v="2024-02-08T09:57:00"/>
    <d v="2024-02-08T10:00:00"/>
    <n v="60"/>
    <s v="Mastercard"/>
    <s v="Rec# F8PL"/>
    <m/>
    <x v="5"/>
    <s v="No"/>
    <s v="10545330.4166666667Jessica Pittman"/>
    <x v="1"/>
  </r>
  <r>
    <s v="MedRisk"/>
    <n v="106"/>
    <d v="2024-02-29T00:00:00"/>
    <d v="2024-02-12T09:00:00"/>
    <n v="132.25"/>
    <s v="Adjustment/Write-off"/>
    <m/>
    <n v="97110"/>
    <x v="6"/>
    <s v="No"/>
    <s v="10645334.375Christian Litz"/>
    <x v="0"/>
  </r>
  <r>
    <s v="MedRisk"/>
    <n v="106"/>
    <d v="2024-02-29T00:00:00"/>
    <d v="2024-02-12T09:00:00"/>
    <n v="17.75"/>
    <s v="Credit Card"/>
    <m/>
    <n v="97110"/>
    <x v="6"/>
    <s v="No"/>
    <s v="10645334.375Christian Litz"/>
    <x v="1"/>
  </r>
  <r>
    <s v="MedRisk"/>
    <n v="106"/>
    <d v="2024-02-29T00:00:00"/>
    <d v="2024-02-12T09:00:00"/>
    <n v="23.05"/>
    <s v="Credit Card"/>
    <m/>
    <n v="97530"/>
    <x v="6"/>
    <s v="No"/>
    <s v="10645334.375Christian Litz"/>
    <x v="1"/>
  </r>
  <r>
    <s v="MedRisk"/>
    <n v="106"/>
    <d v="2024-02-29T00:00:00"/>
    <d v="2024-02-12T09:00:00"/>
    <n v="51.95"/>
    <s v="Adjustment/Write-off"/>
    <m/>
    <n v="97530"/>
    <x v="6"/>
    <s v="No"/>
    <s v="10645334.375Christian Litz"/>
    <x v="0"/>
  </r>
  <r>
    <s v="MedRisk"/>
    <n v="106"/>
    <d v="2024-02-29T00:00:00"/>
    <d v="2024-02-12T09:00:00"/>
    <n v="41.2"/>
    <s v="Credit Card"/>
    <m/>
    <n v="97112"/>
    <x v="6"/>
    <s v="No"/>
    <s v="10645334.375Christian Litz"/>
    <x v="1"/>
  </r>
  <r>
    <s v="MedRisk"/>
    <n v="106"/>
    <d v="2024-02-29T00:00:00"/>
    <d v="2024-02-12T09:00:00"/>
    <n v="108.8"/>
    <s v="Adjustment/Write-off"/>
    <m/>
    <n v="97112"/>
    <x v="6"/>
    <s v="No"/>
    <s v="10645334.375Christian Litz"/>
    <x v="0"/>
  </r>
  <r>
    <s v="MedRisk"/>
    <n v="106"/>
    <d v="2024-02-29T00:00:00"/>
    <d v="2024-02-15T08:00:00"/>
    <n v="53.65"/>
    <s v="Adjustment/Write-off"/>
    <m/>
    <n v="97112"/>
    <x v="10"/>
    <s v="No"/>
    <s v="10645337.3333333333Katherine Tyree"/>
    <x v="0"/>
  </r>
  <r>
    <s v="MedRisk"/>
    <n v="106"/>
    <d v="2024-02-29T00:00:00"/>
    <d v="2024-02-15T08:00:00"/>
    <n v="36.770000000000003"/>
    <s v="Credit Card"/>
    <m/>
    <n v="97110"/>
    <x v="10"/>
    <s v="No"/>
    <s v="10645337.3333333333Katherine Tyree"/>
    <x v="1"/>
  </r>
  <r>
    <s v="MedRisk"/>
    <n v="106"/>
    <d v="2024-02-29T00:00:00"/>
    <d v="2024-02-15T08:00:00"/>
    <n v="113.23"/>
    <s v="Adjustment/Write-off"/>
    <m/>
    <n v="97110"/>
    <x v="10"/>
    <s v="No"/>
    <s v="10645337.3333333333Katherine Tyree"/>
    <x v="0"/>
  </r>
  <r>
    <s v="MedRisk"/>
    <n v="106"/>
    <d v="2024-02-29T00:00:00"/>
    <d v="2024-02-15T08:00:00"/>
    <n v="51.12"/>
    <s v="Adjustment/Write-off"/>
    <m/>
    <n v="97530"/>
    <x v="10"/>
    <s v="No"/>
    <s v="10645337.3333333333Katherine Tyree"/>
    <x v="0"/>
  </r>
  <r>
    <s v="MedRisk"/>
    <n v="106"/>
    <d v="2024-02-29T00:00:00"/>
    <d v="2024-02-15T08:00:00"/>
    <n v="21.35"/>
    <s v="Credit Card"/>
    <m/>
    <n v="97112"/>
    <x v="10"/>
    <s v="No"/>
    <s v="10645337.3333333333Katherine Tyree"/>
    <x v="1"/>
  </r>
  <r>
    <s v="MedRisk"/>
    <n v="106"/>
    <d v="2024-02-29T00:00:00"/>
    <d v="2024-02-15T08:00:00"/>
    <n v="75"/>
    <s v="Adjustment/Write-off"/>
    <m/>
    <n v="97140"/>
    <x v="10"/>
    <s v="No"/>
    <s v="10645337.3333333333Katherine Tyree"/>
    <x v="0"/>
  </r>
  <r>
    <s v="MedRisk"/>
    <n v="106"/>
    <d v="2024-02-29T00:00:00"/>
    <d v="2024-02-15T08:00:00"/>
    <n v="23.88"/>
    <s v="Credit Card"/>
    <m/>
    <n v="97530"/>
    <x v="10"/>
    <s v="No"/>
    <s v="10645337.3333333333Katherine Tyree"/>
    <x v="1"/>
  </r>
  <r>
    <s v="MedRisk"/>
    <n v="106"/>
    <d v="2024-02-22T00:00:00"/>
    <d v="2024-02-08T09:00:00"/>
    <n v="51.95"/>
    <s v="Adjustment/Write-off"/>
    <m/>
    <n v="97530"/>
    <x v="10"/>
    <s v="No"/>
    <s v="10645330.375Katherine Tyree"/>
    <x v="0"/>
  </r>
  <r>
    <s v="MedRisk"/>
    <n v="106"/>
    <d v="2024-02-22T00:00:00"/>
    <d v="2024-02-08T09:00:00"/>
    <n v="108.8"/>
    <s v="Adjustment/Write-off"/>
    <m/>
    <n v="97112"/>
    <x v="10"/>
    <s v="No"/>
    <s v="10645330.375Katherine Tyree"/>
    <x v="0"/>
  </r>
  <r>
    <s v="MedRisk"/>
    <n v="106"/>
    <d v="2024-02-22T00:00:00"/>
    <d v="2024-02-08T09:00:00"/>
    <n v="41.2"/>
    <s v="Credit Card"/>
    <m/>
    <n v="97112"/>
    <x v="10"/>
    <s v="No"/>
    <s v="10645330.375Katherine Tyree"/>
    <x v="1"/>
  </r>
  <r>
    <s v="MedRisk"/>
    <n v="106"/>
    <d v="2024-02-22T00:00:00"/>
    <d v="2024-02-08T09:00:00"/>
    <n v="17.75"/>
    <s v="Credit Card"/>
    <m/>
    <n v="97110"/>
    <x v="10"/>
    <s v="No"/>
    <s v="10645330.375Katherine Tyree"/>
    <x v="1"/>
  </r>
  <r>
    <s v="MedRisk"/>
    <n v="106"/>
    <d v="2024-02-22T00:00:00"/>
    <d v="2024-02-08T09:00:00"/>
    <n v="132.25"/>
    <s v="Adjustment/Write-off"/>
    <m/>
    <n v="97110"/>
    <x v="10"/>
    <s v="No"/>
    <s v="10645330.375Katherine Tyree"/>
    <x v="0"/>
  </r>
  <r>
    <s v="MedRisk"/>
    <n v="106"/>
    <d v="2024-02-22T00:00:00"/>
    <d v="2024-02-08T09:00:00"/>
    <n v="23.05"/>
    <s v="Credit Card"/>
    <m/>
    <n v="97530"/>
    <x v="10"/>
    <s v="No"/>
    <s v="10645330.375Katherine Tyree"/>
    <x v="1"/>
  </r>
  <r>
    <s v="HumanaG"/>
    <n v="107"/>
    <d v="2024-02-27T00:00:00"/>
    <d v="2024-02-15T10:00:00"/>
    <n v="57.27"/>
    <s v="Adjustment/Write-off"/>
    <s v="HUMANA INC. - CO,59"/>
    <n v="97110"/>
    <x v="8"/>
    <s v="No"/>
    <s v="10745337.4166666667Robert Crochet"/>
    <x v="0"/>
  </r>
  <r>
    <s v="HumanaG"/>
    <n v="107"/>
    <d v="2024-02-27T00:00:00"/>
    <d v="2024-02-15T10:00:00"/>
    <n v="18.34"/>
    <s v="EFT"/>
    <s v="HUMANA INC. - payment"/>
    <n v="97112"/>
    <x v="8"/>
    <s v="No"/>
    <s v="10745337.4166666667Robert Crochet"/>
    <x v="1"/>
  </r>
  <r>
    <s v="HumanaG"/>
    <n v="107"/>
    <d v="2024-02-27T00:00:00"/>
    <d v="2024-02-15T10:00:00"/>
    <n v="0.37"/>
    <s v="Adjustment/Write-off"/>
    <s v="HUMANA INC. - CO,253"/>
    <n v="97112"/>
    <x v="8"/>
    <s v="No"/>
    <s v="10745337.4166666667Robert Crochet"/>
    <x v="0"/>
  </r>
  <r>
    <s v="HumanaG"/>
    <n v="107"/>
    <d v="2024-02-27T00:00:00"/>
    <d v="2024-02-15T10:00:00"/>
    <n v="49.02"/>
    <s v="Adjustment/Write-off"/>
    <s v="HUMANA INC. - CO,45"/>
    <n v="97112"/>
    <x v="8"/>
    <s v="No"/>
    <s v="10745337.4166666667Robert Crochet"/>
    <x v="0"/>
  </r>
  <r>
    <s v="HumanaG"/>
    <n v="107"/>
    <d v="2024-02-28T00:00:00"/>
    <d v="2024-02-19T11:00:00"/>
    <n v="19.66"/>
    <s v="EFT"/>
    <s v="HUMANA INC. - payment"/>
    <n v="97112"/>
    <x v="10"/>
    <s v="No"/>
    <s v="10745341.4583333333Katherine Tyree"/>
    <x v="1"/>
  </r>
  <r>
    <s v="HumanaG"/>
    <n v="107"/>
    <d v="2024-02-28T00:00:00"/>
    <d v="2024-02-19T11:00:00"/>
    <n v="0.4"/>
    <s v="Adjustment/Write-off"/>
    <s v="HUMANA INC. - CO,253"/>
    <n v="97112"/>
    <x v="10"/>
    <s v="No"/>
    <s v="10745341.4583333333Katherine Tyree"/>
    <x v="0"/>
  </r>
  <r>
    <s v="HumanaG"/>
    <n v="107"/>
    <d v="2024-02-28T00:00:00"/>
    <d v="2024-02-19T11:00:00"/>
    <n v="54.94"/>
    <s v="Adjustment/Write-off"/>
    <s v="HUMANA INC. - CO,59"/>
    <n v="97112"/>
    <x v="10"/>
    <s v="No"/>
    <s v="10745341.4583333333Katherine Tyree"/>
    <x v="0"/>
  </r>
  <r>
    <s v="HumanaG"/>
    <n v="107"/>
    <d v="2024-02-28T00:00:00"/>
    <d v="2024-02-19T11:00:00"/>
    <n v="47.13"/>
    <s v="Adjustment/Write-off"/>
    <s v="HUMANA INC. - CO,45"/>
    <n v="97530"/>
    <x v="10"/>
    <s v="No"/>
    <s v="10745341.4583333333Katherine Tyree"/>
    <x v="0"/>
  </r>
  <r>
    <s v="HumanaG"/>
    <n v="107"/>
    <d v="2024-02-28T00:00:00"/>
    <d v="2024-02-19T11:00:00"/>
    <n v="2.81"/>
    <s v="EFT"/>
    <s v="HUMANA INC. - payment"/>
    <n v="97530"/>
    <x v="10"/>
    <s v="No"/>
    <s v="10745341.4583333333Katherine Tyree"/>
    <x v="1"/>
  </r>
  <r>
    <s v="HumanaG"/>
    <n v="107"/>
    <d v="2024-02-28T00:00:00"/>
    <d v="2024-02-19T11:00:00"/>
    <n v="0.06"/>
    <s v="Adjustment/Write-off"/>
    <s v="HUMANA INC. - CO,253"/>
    <n v="97530"/>
    <x v="10"/>
    <s v="No"/>
    <s v="10745341.4583333333Katherine Tyree"/>
    <x v="0"/>
  </r>
  <r>
    <s v="HumanaG"/>
    <n v="107"/>
    <d v="2024-02-15T00:00:00"/>
    <d v="2024-02-05T11:00:00"/>
    <n v="21.64"/>
    <s v="EFT"/>
    <s v="HUMANA INC. - payment"/>
    <n v="97112"/>
    <x v="7"/>
    <s v="No"/>
    <s v="10745327.4583333333Amber Hickman"/>
    <x v="1"/>
  </r>
  <r>
    <s v="HumanaG"/>
    <n v="107"/>
    <d v="2024-02-15T00:00:00"/>
    <d v="2024-02-05T11:00:00"/>
    <n v="119.87"/>
    <s v="Adjustment/Write-off"/>
    <s v="HUMANA INC. - CO,59"/>
    <n v="97110"/>
    <x v="7"/>
    <s v="No"/>
    <s v="10745327.4583333333Amber Hickman"/>
    <x v="0"/>
  </r>
  <r>
    <s v="HumanaG"/>
    <n v="107"/>
    <d v="2024-02-15T00:00:00"/>
    <d v="2024-02-05T11:00:00"/>
    <n v="0.1"/>
    <s v="Adjustment/Write-off"/>
    <s v="HUMANA INC. - CO,253"/>
    <n v="97110"/>
    <x v="7"/>
    <s v="No"/>
    <s v="10745327.4583333333Amber Hickman"/>
    <x v="0"/>
  </r>
  <r>
    <s v="HumanaG"/>
    <n v="107"/>
    <d v="2024-02-15T00:00:00"/>
    <d v="2024-02-05T11:00:00"/>
    <n v="5.03"/>
    <s v="EFT"/>
    <s v="HUMANA INC. - payment"/>
    <n v="97110"/>
    <x v="7"/>
    <s v="No"/>
    <s v="10745327.4583333333Amber Hickman"/>
    <x v="1"/>
  </r>
  <r>
    <s v="HumanaG"/>
    <n v="107"/>
    <d v="2024-02-15T00:00:00"/>
    <d v="2024-02-05T11:00:00"/>
    <n v="52.92"/>
    <s v="Adjustment/Write-off"/>
    <s v="HUMANA INC. - CO,131"/>
    <n v="97112"/>
    <x v="7"/>
    <s v="No"/>
    <s v="10745327.4583333333Amber Hickman"/>
    <x v="0"/>
  </r>
  <r>
    <s v="HumanaG"/>
    <n v="107"/>
    <d v="2024-02-15T00:00:00"/>
    <d v="2024-02-05T11:00:00"/>
    <n v="0.44"/>
    <s v="Adjustment/Write-off"/>
    <s v="HUMANA INC. - CO,253"/>
    <n v="97112"/>
    <x v="7"/>
    <s v="No"/>
    <s v="10745327.4583333333Amber Hickman"/>
    <x v="0"/>
  </r>
  <r>
    <s v="HumanaG"/>
    <n v="107"/>
    <d v="2024-02-21T00:00:00"/>
    <d v="2024-02-08T10:00:00"/>
    <n v="10.24"/>
    <s v="EFT"/>
    <s v="HUMANA INC. - payment"/>
    <n v="97110"/>
    <x v="8"/>
    <s v="No"/>
    <s v="10745330.4166666667Robert Crochet"/>
    <x v="1"/>
  </r>
  <r>
    <s v="HumanaG"/>
    <n v="107"/>
    <d v="2024-02-21T00:00:00"/>
    <d v="2024-02-08T10:00:00"/>
    <n v="114.55"/>
    <s v="Adjustment/Write-off"/>
    <s v="HUMANA INC. - CO,59"/>
    <n v="97110"/>
    <x v="8"/>
    <s v="No"/>
    <s v="10745330.4166666667Robert Crochet"/>
    <x v="0"/>
  </r>
  <r>
    <s v="HumanaG"/>
    <n v="107"/>
    <d v="2024-02-21T00:00:00"/>
    <d v="2024-02-08T10:00:00"/>
    <n v="0.21"/>
    <s v="Adjustment/Write-off"/>
    <s v="HUMANA INC. - CO,253"/>
    <n v="97110"/>
    <x v="8"/>
    <s v="No"/>
    <s v="10745330.4166666667Robert Crochet"/>
    <x v="0"/>
  </r>
  <r>
    <s v="HumanaG"/>
    <n v="107"/>
    <d v="2024-02-21T00:00:00"/>
    <d v="2024-02-08T10:00:00"/>
    <n v="49.02"/>
    <s v="Adjustment/Write-off"/>
    <s v="HUMANA INC. - CO,45"/>
    <n v="97112"/>
    <x v="8"/>
    <s v="No"/>
    <s v="10745330.4166666667Robert Crochet"/>
    <x v="0"/>
  </r>
  <r>
    <s v="HumanaG"/>
    <n v="107"/>
    <d v="2024-02-21T00:00:00"/>
    <d v="2024-02-08T10:00:00"/>
    <n v="0.52"/>
    <s v="Adjustment/Write-off"/>
    <s v="HUMANA INC. - CO,253"/>
    <n v="97112"/>
    <x v="8"/>
    <s v="No"/>
    <s v="10745330.4166666667Robert Crochet"/>
    <x v="0"/>
  </r>
  <r>
    <s v="HumanaG"/>
    <n v="107"/>
    <d v="2024-02-21T00:00:00"/>
    <d v="2024-02-08T10:00:00"/>
    <n v="25.46"/>
    <s v="EFT"/>
    <s v="HUMANA INC. - payment"/>
    <n v="97112"/>
    <x v="8"/>
    <s v="No"/>
    <s v="10745330.4166666667Robert Crochet"/>
    <x v="1"/>
  </r>
  <r>
    <s v="Patient"/>
    <n v="107"/>
    <d v="2024-02-15T09:49:00"/>
    <d v="2024-02-15T10:00:00"/>
    <n v="25"/>
    <s v="Visa"/>
    <s v="rec#Rgoe"/>
    <m/>
    <x v="8"/>
    <s v="No"/>
    <s v="10745337.4166666667Robert Crochet"/>
    <x v="1"/>
  </r>
  <r>
    <s v="Patient"/>
    <n v="107"/>
    <d v="2024-02-19T10:43:00"/>
    <d v="2024-02-19T11:00:00"/>
    <n v="25"/>
    <s v="Check"/>
    <s v="Chk# 6003"/>
    <m/>
    <x v="10"/>
    <s v="No"/>
    <s v="10745341.4583333333Katherine Tyree"/>
    <x v="1"/>
  </r>
  <r>
    <s v="Patient"/>
    <n v="107"/>
    <d v="2024-02-22T10:47:00"/>
    <d v="2024-02-22T11:00:00"/>
    <n v="25"/>
    <s v="Visa"/>
    <s v="Rec# Zilb"/>
    <m/>
    <x v="8"/>
    <s v="No"/>
    <s v="10745344.4583333333Robert Crochet"/>
    <x v="1"/>
  </r>
  <r>
    <s v="Patient"/>
    <n v="107"/>
    <d v="2024-02-27T10:46:00"/>
    <d v="2024-02-27T11:00:00"/>
    <n v="25"/>
    <s v="Visa"/>
    <s v="Rec# 5oAn"/>
    <m/>
    <x v="8"/>
    <s v="No"/>
    <s v="10745349.4583333333Robert Crochet"/>
    <x v="1"/>
  </r>
  <r>
    <s v="Patient"/>
    <n v="107"/>
    <d v="2024-02-29T10:53:00"/>
    <d v="2024-02-29T11:00:00"/>
    <n v="25"/>
    <s v="Visa"/>
    <s v="Rec# 5u1o"/>
    <m/>
    <x v="8"/>
    <s v="No"/>
    <s v="10745351.4583333333Robert Crochet"/>
    <x v="1"/>
  </r>
  <r>
    <s v="Patient"/>
    <n v="107"/>
    <d v="2024-02-05T10:49:00"/>
    <d v="2024-02-05T11:00:00"/>
    <n v="25"/>
    <s v="Visa"/>
    <s v="Rec# PtL0"/>
    <m/>
    <x v="7"/>
    <s v="No"/>
    <s v="10745327.4583333333Amber Hickman"/>
    <x v="1"/>
  </r>
  <r>
    <s v="Patient"/>
    <n v="107"/>
    <d v="2024-02-08T10:11:00"/>
    <d v="2024-02-08T10:00:00"/>
    <n v="25"/>
    <s v="Visa"/>
    <s v="Rec #f5TB"/>
    <m/>
    <x v="8"/>
    <s v="No"/>
    <s v="10745330.4166666667Robert Crochet"/>
    <x v="1"/>
  </r>
  <r>
    <s v="HumanaG"/>
    <n v="108"/>
    <d v="2024-02-29T00:00:00"/>
    <d v="2024-02-13T16:00:00"/>
    <n v="1.05"/>
    <s v="Adjustment/Write-off"/>
    <s v="HUMANA INC. - CO,253"/>
    <n v="97161"/>
    <x v="2"/>
    <s v="No"/>
    <s v="10845335.6666666667James Allen"/>
    <x v="0"/>
  </r>
  <r>
    <s v="HumanaG"/>
    <n v="108"/>
    <d v="2024-02-29T00:00:00"/>
    <d v="2024-02-13T16:00:00"/>
    <n v="51.58"/>
    <s v="EFT"/>
    <s v="HUMANA INC. - payment"/>
    <n v="97161"/>
    <x v="2"/>
    <s v="No"/>
    <s v="10845335.6666666667James Allen"/>
    <x v="1"/>
  </r>
  <r>
    <s v="HumanaG"/>
    <n v="108"/>
    <d v="2024-02-29T00:00:00"/>
    <d v="2024-02-13T16:00:00"/>
    <n v="72.37"/>
    <s v="Adjustment/Write-off"/>
    <s v="HUMANA INC. - CO,45"/>
    <n v="97161"/>
    <x v="2"/>
    <s v="No"/>
    <s v="10845335.6666666667James Allen"/>
    <x v="0"/>
  </r>
  <r>
    <s v="HumanaG"/>
    <n v="108"/>
    <d v="2024-02-29T00:00:00"/>
    <d v="2024-02-13T16:00:00"/>
    <n v="34.74"/>
    <s v="EFT"/>
    <s v="HUMANA INC. - payment"/>
    <n v="97110"/>
    <x v="2"/>
    <s v="No"/>
    <s v="10845335.6666666667James Allen"/>
    <x v="1"/>
  </r>
  <r>
    <s v="HumanaG"/>
    <n v="108"/>
    <d v="2024-02-29T00:00:00"/>
    <d v="2024-02-13T16:00:00"/>
    <n v="0.71"/>
    <s v="Adjustment/Write-off"/>
    <s v="HUMANA INC. - CO,253"/>
    <n v="97110"/>
    <x v="2"/>
    <s v="No"/>
    <s v="10845335.6666666667James Allen"/>
    <x v="0"/>
  </r>
  <r>
    <s v="HumanaG"/>
    <n v="108"/>
    <d v="2024-02-29T00:00:00"/>
    <d v="2024-02-13T16:00:00"/>
    <n v="114.55"/>
    <s v="Adjustment/Write-off"/>
    <s v="HUMANA INC. - CO,59"/>
    <n v="97110"/>
    <x v="2"/>
    <s v="No"/>
    <s v="10845335.6666666667James Allen"/>
    <x v="0"/>
  </r>
  <r>
    <s v="HumanaG"/>
    <n v="108"/>
    <d v="2024-02-29T00:00:00"/>
    <d v="2024-02-13T16:00:00"/>
    <n v="19.66"/>
    <s v="EFT"/>
    <s v="HUMANA INC. - payment"/>
    <n v="97112"/>
    <x v="2"/>
    <s v="No"/>
    <s v="10845335.6666666667James Allen"/>
    <x v="1"/>
  </r>
  <r>
    <s v="HumanaG"/>
    <n v="108"/>
    <d v="2024-02-29T00:00:00"/>
    <d v="2024-02-13T16:00:00"/>
    <n v="0.4"/>
    <s v="Adjustment/Write-off"/>
    <s v="HUMANA INC. - CO,253"/>
    <n v="97112"/>
    <x v="2"/>
    <s v="No"/>
    <s v="10845335.6666666667James Allen"/>
    <x v="0"/>
  </r>
  <r>
    <s v="HumanaG"/>
    <n v="108"/>
    <d v="2024-02-29T00:00:00"/>
    <d v="2024-02-13T16:00:00"/>
    <n v="54.94"/>
    <s v="Adjustment/Write-off"/>
    <s v="HUMANA INC. - CO,59"/>
    <n v="97112"/>
    <x v="2"/>
    <s v="No"/>
    <s v="10845335.6666666667James Allen"/>
    <x v="0"/>
  </r>
  <r>
    <s v="HumanaG"/>
    <n v="108"/>
    <d v="2024-02-29T00:00:00"/>
    <d v="2024-02-14T09:00:00"/>
    <n v="49.86"/>
    <s v="EFT"/>
    <s v="HUMANA INC. - payment"/>
    <n v="97110"/>
    <x v="2"/>
    <s v="No"/>
    <s v="10845336.375James Allen"/>
    <x v="1"/>
  </r>
  <r>
    <s v="HumanaG"/>
    <n v="108"/>
    <d v="2024-02-29T00:00:00"/>
    <d v="2024-02-14T09:00:00"/>
    <n v="224.12"/>
    <s v="Adjustment/Write-off"/>
    <s v="HUMANA INC. - CO,59"/>
    <n v="97110"/>
    <x v="2"/>
    <s v="No"/>
    <s v="10845336.375James Allen"/>
    <x v="0"/>
  </r>
  <r>
    <s v="HumanaG"/>
    <n v="108"/>
    <d v="2024-02-29T00:00:00"/>
    <d v="2024-02-14T09:00:00"/>
    <n v="1.02"/>
    <s v="Adjustment/Write-off"/>
    <s v="HUMANA INC. - CO,253"/>
    <n v="97110"/>
    <x v="2"/>
    <s v="No"/>
    <s v="10845336.375James Allen"/>
    <x v="0"/>
  </r>
  <r>
    <s v="HumanaG"/>
    <n v="108"/>
    <d v="2024-02-29T00:00:00"/>
    <d v="2024-02-15T09:00:00"/>
    <n v="15.12"/>
    <s v="EFT"/>
    <s v="HUMANA INC. - payment"/>
    <n v="97110"/>
    <x v="2"/>
    <s v="No"/>
    <s v="10845337.375James Allen"/>
    <x v="1"/>
  </r>
  <r>
    <s v="HumanaG"/>
    <n v="108"/>
    <d v="2024-02-29T00:00:00"/>
    <d v="2024-02-15T09:00:00"/>
    <n v="0.31"/>
    <s v="Adjustment/Write-off"/>
    <s v="HUMANA INC. - CO,253"/>
    <n v="97110"/>
    <x v="2"/>
    <s v="No"/>
    <s v="10845337.375James Allen"/>
    <x v="0"/>
  </r>
  <r>
    <s v="HumanaG"/>
    <n v="108"/>
    <d v="2024-02-29T00:00:00"/>
    <d v="2024-02-15T09:00:00"/>
    <n v="109.57"/>
    <s v="Adjustment/Write-off"/>
    <s v="HUMANA INC. - CO,59"/>
    <n v="97110"/>
    <x v="2"/>
    <s v="No"/>
    <s v="10845337.375James Allen"/>
    <x v="0"/>
  </r>
  <r>
    <s v="Patient"/>
    <n v="108"/>
    <d v="2024-02-19T10:53:00"/>
    <d v="2024-02-13T16:00:00"/>
    <n v="25"/>
    <s v="Mastercard"/>
    <s v="REF#ZOTI"/>
    <m/>
    <x v="2"/>
    <s v="No"/>
    <s v="10845335.6666666667James Allen"/>
    <x v="1"/>
  </r>
  <r>
    <s v="Patient"/>
    <n v="108"/>
    <d v="2024-02-19T10:53:00"/>
    <d v="2024-02-14T09:00:00"/>
    <n v="25"/>
    <s v="Mastercard"/>
    <s v="REF#ZOTI"/>
    <m/>
    <x v="2"/>
    <s v="No"/>
    <s v="10845336.375James Allen"/>
    <x v="1"/>
  </r>
  <r>
    <s v="Patient"/>
    <n v="108"/>
    <d v="2024-02-19T10:53:00"/>
    <d v="2024-02-15T09:00:00"/>
    <n v="25"/>
    <s v="Mastercard"/>
    <s v="REF#ZOTI"/>
    <m/>
    <x v="2"/>
    <s v="No"/>
    <s v="10845337.375James Allen"/>
    <x v="1"/>
  </r>
  <r>
    <s v="Patient"/>
    <n v="108"/>
    <d v="2024-02-26T09:08:00"/>
    <d v="2024-02-19T11:00:00"/>
    <n v="25"/>
    <s v="Mastercard"/>
    <s v="REC#3T8s"/>
    <m/>
    <x v="2"/>
    <s v="No"/>
    <s v="10845341.4583333333James Allen"/>
    <x v="1"/>
  </r>
  <r>
    <s v="Patient"/>
    <n v="108"/>
    <d v="2024-02-26T09:08:00"/>
    <d v="2024-02-20T10:00:00"/>
    <n v="25"/>
    <s v="Mastercard"/>
    <s v="REC#3T8s"/>
    <m/>
    <x v="2"/>
    <s v="No"/>
    <s v="10845342.4166666667James Allen"/>
    <x v="1"/>
  </r>
  <r>
    <s v="Patient"/>
    <n v="108"/>
    <d v="2024-02-26T09:08:00"/>
    <d v="2024-02-22T08:00:00"/>
    <n v="25"/>
    <s v="Mastercard"/>
    <s v="REC#3T8s"/>
    <m/>
    <x v="2"/>
    <s v="No"/>
    <s v="10845344.3333333333James Allen"/>
    <x v="1"/>
  </r>
  <r>
    <s v="Patient"/>
    <n v="109"/>
    <d v="2024-02-29T08:51:00"/>
    <d v="2024-02-29T09:00:00"/>
    <n v="85"/>
    <s v="Mastercard"/>
    <s v="rec#TROf"/>
    <m/>
    <x v="6"/>
    <s v="No"/>
    <s v="10945351.375Christian Litz"/>
    <x v="1"/>
  </r>
  <r>
    <s v="MSMedicare"/>
    <n v="110"/>
    <d v="2024-02-21T00:00:00"/>
    <d v="2024-02-01T14:00:00"/>
    <n v="37.270000000000003"/>
    <s v="EFT"/>
    <s v="NOVITAS SOLUTIONS, INC. - payment"/>
    <n v="97110"/>
    <x v="8"/>
    <s v="No"/>
    <s v="11045323.5833333333Robert Crochet"/>
    <x v="1"/>
  </r>
  <r>
    <s v="MSMedicare"/>
    <n v="110"/>
    <d v="2024-02-21T00:00:00"/>
    <d v="2024-02-01T14:00:00"/>
    <n v="5.86"/>
    <s v="Adjustment/Write-off"/>
    <s v="NOVITAS SOLUTIONS, INC. - CO,59"/>
    <n v="97110"/>
    <x v="8"/>
    <s v="No"/>
    <s v="11045323.5833333333Robert Crochet"/>
    <x v="0"/>
  </r>
  <r>
    <s v="MSMedicare"/>
    <n v="110"/>
    <d v="2024-02-21T00:00:00"/>
    <d v="2024-02-01T14:00:00"/>
    <n v="0.76"/>
    <s v="Adjustment/Write-off"/>
    <s v="NOVITAS SOLUTIONS, INC. - CO,253"/>
    <n v="97110"/>
    <x v="8"/>
    <s v="No"/>
    <s v="11045323.5833333333Robert Crochet"/>
    <x v="0"/>
  </r>
  <r>
    <s v="MSMedicare"/>
    <n v="110"/>
    <d v="2024-02-21T00:00:00"/>
    <d v="2024-02-01T14:00:00"/>
    <n v="96.6"/>
    <s v="Adjustment/Write-off"/>
    <s v="NOVITAS SOLUTIONS, INC. - CO,45"/>
    <n v="97110"/>
    <x v="8"/>
    <s v="No"/>
    <s v="11045323.5833333333Robert Crochet"/>
    <x v="0"/>
  </r>
  <r>
    <s v="BCBSMS"/>
    <n v="111"/>
    <d v="2024-02-22T00:00:00"/>
    <d v="2024-02-13T15:00:00"/>
    <n v="0"/>
    <s v="Adjustment/Write-off"/>
    <s v="Discarded ($75.00) (detail code) - BLUE CROSS BLUE SHIELD OF MS - CO,197"/>
    <n v="97112"/>
    <x v="6"/>
    <s v="No"/>
    <s v="11145335.625Christian Litz"/>
    <x v="0"/>
  </r>
  <r>
    <s v="BCBSMS"/>
    <n v="111"/>
    <d v="2024-02-22T00:00:00"/>
    <d v="2024-02-13T15:00:00"/>
    <n v="0"/>
    <s v="Adjustment/Write-off"/>
    <s v="Discarded ($150.00) (detail code) - BLUE CROSS BLUE SHIELD OF MS - CO,197"/>
    <n v="97110"/>
    <x v="6"/>
    <s v="No"/>
    <s v="11145335.625Christian Litz"/>
    <x v="0"/>
  </r>
  <r>
    <s v="BCBSMS"/>
    <n v="111"/>
    <d v="2024-02-22T00:00:00"/>
    <d v="2024-02-08T14:00:00"/>
    <n v="80"/>
    <s v="EFT"/>
    <s v="BLUE CROSS BLUE SHIELD OF MS - payment"/>
    <n v="97110"/>
    <x v="8"/>
    <s v="No"/>
    <s v="11145330.5833333333Robert Crochet"/>
    <x v="1"/>
  </r>
  <r>
    <s v="BCBSMS"/>
    <n v="111"/>
    <d v="2024-02-22T00:00:00"/>
    <d v="2024-02-08T14:00:00"/>
    <n v="70"/>
    <s v="Adjustment/Write-off"/>
    <s v="BLUE CROSS BLUE SHIELD OF MS - CO,45"/>
    <n v="97110"/>
    <x v="8"/>
    <s v="No"/>
    <s v="11145330.5833333333Robert Crochet"/>
    <x v="0"/>
  </r>
  <r>
    <s v="BCBSMS"/>
    <n v="111"/>
    <d v="2024-02-22T00:00:00"/>
    <d v="2024-02-08T14:00:00"/>
    <n v="38"/>
    <s v="Adjustment/Write-off"/>
    <s v="BLUE CROSS BLUE SHIELD OF MS - CO,45"/>
    <n v="97140"/>
    <x v="8"/>
    <s v="No"/>
    <s v="11145330.5833333333Robert Crochet"/>
    <x v="0"/>
  </r>
  <r>
    <s v="BCBSMS"/>
    <n v="111"/>
    <d v="2024-02-22T00:00:00"/>
    <d v="2024-02-08T14:00:00"/>
    <n v="60"/>
    <s v="EFT"/>
    <s v="BLUE CROSS BLUE SHIELD OF MS - payment"/>
    <n v="97162"/>
    <x v="8"/>
    <s v="No"/>
    <s v="11145330.5833333333Robert Crochet"/>
    <x v="1"/>
  </r>
  <r>
    <s v="BCBSMS"/>
    <n v="111"/>
    <d v="2024-02-22T00:00:00"/>
    <d v="2024-02-08T14:00:00"/>
    <n v="85"/>
    <s v="Adjustment/Write-off"/>
    <s v="BLUE CROSS BLUE SHIELD OF MS - CO,45"/>
    <n v="97162"/>
    <x v="8"/>
    <s v="No"/>
    <s v="11145330.5833333333Robert Crochet"/>
    <x v="0"/>
  </r>
  <r>
    <s v="BCBSMS"/>
    <n v="111"/>
    <d v="2024-02-22T00:00:00"/>
    <d v="2024-02-08T14:00:00"/>
    <n v="37"/>
    <s v="EFT"/>
    <s v="BLUE CROSS BLUE SHIELD OF MS - payment"/>
    <n v="97140"/>
    <x v="8"/>
    <s v="No"/>
    <s v="11145330.5833333333Robert Crochet"/>
    <x v="1"/>
  </r>
  <r>
    <s v="Patient"/>
    <n v="111"/>
    <d v="2024-02-13T14:59:00"/>
    <d v="2024-02-13T15:00:00"/>
    <n v="30"/>
    <s v="Visa"/>
    <s v="Rec  #ZwMf"/>
    <m/>
    <x v="6"/>
    <s v="No"/>
    <s v="11145335.625Christian Litz"/>
    <x v="1"/>
  </r>
  <r>
    <s v="Patient"/>
    <n v="111"/>
    <d v="2024-02-15T15:59:00"/>
    <d v="2024-02-15T16:00:00"/>
    <n v="30"/>
    <s v="Visa"/>
    <s v="Rec# JYoZ"/>
    <m/>
    <x v="8"/>
    <s v="No"/>
    <s v="11145337.6666666667Robert Crochet"/>
    <x v="1"/>
  </r>
  <r>
    <s v="Patient"/>
    <n v="111"/>
    <d v="2024-02-20T16:48:00"/>
    <d v="2024-02-20T17:00:00"/>
    <n v="30"/>
    <s v="Visa"/>
    <s v="Rec# Fk5q"/>
    <m/>
    <x v="8"/>
    <s v="No"/>
    <s v="11145342.7083333333Robert Crochet"/>
    <x v="1"/>
  </r>
  <r>
    <s v="Patient"/>
    <n v="111"/>
    <d v="2024-02-22T15:52:00"/>
    <d v="2024-02-22T16:00:00"/>
    <n v="30"/>
    <s v="Visa"/>
    <s v="Rec# zLJg"/>
    <m/>
    <x v="10"/>
    <s v="No"/>
    <s v="11145344.6666666667Katherine Tyree"/>
    <x v="1"/>
  </r>
  <r>
    <s v="Patient"/>
    <n v="111"/>
    <d v="2024-02-27T16:10:00"/>
    <d v="2024-02-27T16:00:00"/>
    <n v="30"/>
    <s v="Visa"/>
    <s v="Rec #BmhJ"/>
    <m/>
    <x v="6"/>
    <s v="No"/>
    <s v="11145349.6666666667Christian Litz"/>
    <x v="1"/>
  </r>
  <r>
    <s v="Patient"/>
    <n v="111"/>
    <d v="2024-02-29T16:02:00"/>
    <d v="2024-02-29T16:00:00"/>
    <n v="30"/>
    <s v="Visa"/>
    <s v="Rec# frcd"/>
    <m/>
    <x v="5"/>
    <s v="No"/>
    <s v="11145351.6666666667Jessica Pittman"/>
    <x v="1"/>
  </r>
  <r>
    <s v="Patient"/>
    <n v="111"/>
    <d v="2024-02-08T13:44:00"/>
    <d v="2024-02-08T14:00:00"/>
    <n v="30"/>
    <s v="Visa"/>
    <s v="Rec #F6iZ"/>
    <m/>
    <x v="8"/>
    <s v="No"/>
    <s v="11145330.5833333333Robert Crochet"/>
    <x v="1"/>
  </r>
  <r>
    <s v="HumanaG"/>
    <n v="112"/>
    <d v="2024-02-29T00:00:00"/>
    <d v="2024-02-14T08:00:00"/>
    <n v="52.12"/>
    <s v="EFT"/>
    <s v="HUMANA INC. - payment"/>
    <n v="97110"/>
    <x v="2"/>
    <s v="No"/>
    <s v="11245336.3333333333James Allen"/>
    <x v="1"/>
  </r>
  <r>
    <s v="HumanaG"/>
    <n v="112"/>
    <d v="2024-02-29T00:00:00"/>
    <d v="2024-02-14T08:00:00"/>
    <n v="51.58"/>
    <s v="EFT"/>
    <s v="HUMANA INC. - payment"/>
    <n v="97161"/>
    <x v="2"/>
    <s v="No"/>
    <s v="11245336.3333333333James Allen"/>
    <x v="1"/>
  </r>
  <r>
    <s v="HumanaG"/>
    <n v="112"/>
    <d v="2024-02-29T00:00:00"/>
    <d v="2024-02-14T08:00:00"/>
    <n v="1.05"/>
    <s v="Adjustment/Write-off"/>
    <s v="HUMANA INC. - CO,253"/>
    <n v="97161"/>
    <x v="2"/>
    <s v="No"/>
    <s v="11245336.3333333333James Allen"/>
    <x v="0"/>
  </r>
  <r>
    <s v="HumanaG"/>
    <n v="112"/>
    <d v="2024-02-29T00:00:00"/>
    <d v="2024-02-14T08:00:00"/>
    <n v="72.37"/>
    <s v="Adjustment/Write-off"/>
    <s v="HUMANA INC. - CO,45"/>
    <n v="97161"/>
    <x v="2"/>
    <s v="No"/>
    <s v="11245336.3333333333James Allen"/>
    <x v="0"/>
  </r>
  <r>
    <s v="HumanaG"/>
    <n v="112"/>
    <d v="2024-02-29T00:00:00"/>
    <d v="2024-02-14T08:00:00"/>
    <n v="1.06"/>
    <s v="Adjustment/Write-off"/>
    <s v="HUMANA INC. - CO,253"/>
    <n v="97110"/>
    <x v="2"/>
    <s v="No"/>
    <s v="11245336.3333333333James Allen"/>
    <x v="0"/>
  </r>
  <r>
    <s v="HumanaG"/>
    <n v="112"/>
    <d v="2024-02-29T00:00:00"/>
    <d v="2024-02-14T08:00:00"/>
    <n v="171.82"/>
    <s v="Adjustment/Write-off"/>
    <s v="HUMANA INC. - CO,59"/>
    <n v="97110"/>
    <x v="2"/>
    <s v="No"/>
    <s v="11245336.3333333333James Allen"/>
    <x v="0"/>
  </r>
  <r>
    <s v="HumanaG"/>
    <n v="112"/>
    <d v="2024-02-29T00:00:00"/>
    <d v="2024-02-15T07:00:00"/>
    <n v="224.12"/>
    <s v="Adjustment/Write-off"/>
    <s v="HUMANA INC. - CO,59"/>
    <n v="97110"/>
    <x v="2"/>
    <s v="No"/>
    <s v="11245337.2916666667James Allen"/>
    <x v="0"/>
  </r>
  <r>
    <s v="HumanaG"/>
    <n v="112"/>
    <d v="2024-02-29T00:00:00"/>
    <d v="2024-02-15T07:00:00"/>
    <n v="49.86"/>
    <s v="EFT"/>
    <s v="HUMANA INC. - payment"/>
    <n v="97110"/>
    <x v="2"/>
    <s v="No"/>
    <s v="11245337.2916666667James Allen"/>
    <x v="1"/>
  </r>
  <r>
    <s v="HumanaG"/>
    <n v="112"/>
    <d v="2024-02-29T00:00:00"/>
    <d v="2024-02-15T07:00:00"/>
    <n v="1.02"/>
    <s v="Adjustment/Write-off"/>
    <s v="HUMANA INC. - CO,253"/>
    <n v="97110"/>
    <x v="2"/>
    <s v="No"/>
    <s v="11245337.2916666667James Allen"/>
    <x v="0"/>
  </r>
  <r>
    <s v="Patient"/>
    <n v="112"/>
    <d v="2024-02-14T08:16:00"/>
    <d v="2024-02-14T08:00:00"/>
    <n v="25"/>
    <s v="Mastercard"/>
    <s v="REF#hAOC"/>
    <m/>
    <x v="2"/>
    <s v="No"/>
    <s v="11245336.3333333333James Allen"/>
    <x v="1"/>
  </r>
  <r>
    <s v="Patient"/>
    <n v="112"/>
    <d v="2024-02-15T07:55:00"/>
    <d v="2024-02-15T07:00:00"/>
    <n v="25"/>
    <s v="Mastercard"/>
    <s v="REF#Bmtr"/>
    <m/>
    <x v="2"/>
    <s v="No"/>
    <s v="11245337.2916666667James Allen"/>
    <x v="1"/>
  </r>
  <r>
    <s v="Patient"/>
    <n v="112"/>
    <d v="2024-02-19T08:09:00"/>
    <d v="2024-02-19T07:00:00"/>
    <n v="25"/>
    <s v="Mastercard"/>
    <s v="REF#7REz"/>
    <m/>
    <x v="2"/>
    <s v="No"/>
    <s v="11245341.2916666667James Allen"/>
    <x v="1"/>
  </r>
  <r>
    <s v="Patient"/>
    <n v="112"/>
    <d v="2024-02-27T10:37:00"/>
    <d v="2024-02-27T10:00:00"/>
    <n v="25"/>
    <s v="Mastercard"/>
    <s v="REF#JgMJ"/>
    <m/>
    <x v="2"/>
    <s v="No"/>
    <s v="11245349.4166666667James Allen"/>
    <x v="1"/>
  </r>
  <r>
    <s v="Patient"/>
    <n v="113"/>
    <d v="2024-02-29T14:03:00"/>
    <d v="2024-02-29T14:00:00"/>
    <n v="90"/>
    <s v="Visa"/>
    <s v="Rec# dCYr"/>
    <m/>
    <x v="10"/>
    <s v="No"/>
    <s v="11345351.5833333333Katherine Tyree"/>
    <x v="1"/>
  </r>
  <r>
    <s v="MSCHIP"/>
    <n v="114"/>
    <d v="2024-02-23T00:00:00"/>
    <d v="2024-02-14T08:30:00"/>
    <n v="95"/>
    <s v="Adjustment/Write-off"/>
    <s v="UNITEDHEALTHCARE PLAN OF THE RIVER VALLEY INC - CO,45"/>
    <n v="92507"/>
    <x v="9"/>
    <s v="No"/>
    <s v="11445336.3541666667Victoria Miley"/>
    <x v="0"/>
  </r>
  <r>
    <s v="MSCHIP"/>
    <n v="114"/>
    <d v="2024-02-23T00:00:00"/>
    <d v="2024-02-14T08:30:00"/>
    <n v="55"/>
    <s v="EFT"/>
    <s v="UNITEDHEALTHCARE PLAN OF THE RIVER VALLEY INC - payment"/>
    <n v="92507"/>
    <x v="9"/>
    <s v="No"/>
    <s v="11445336.3541666667Victoria Miley"/>
    <x v="1"/>
  </r>
  <r>
    <s v="MSCHIP"/>
    <n v="114"/>
    <d v="2024-02-21T00:00:00"/>
    <d v="2024-02-09T08:00:00"/>
    <n v="55"/>
    <s v="EFT"/>
    <s v="UNITEDHEALTHCARE PLAN OF THE RIVER VALLEY INC - payment"/>
    <n v="92507"/>
    <x v="9"/>
    <s v="No"/>
    <s v="11445331.3333333333Victoria Miley"/>
    <x v="1"/>
  </r>
  <r>
    <s v="MSCHIP"/>
    <n v="114"/>
    <d v="2024-02-21T00:00:00"/>
    <d v="2024-02-09T08:00:00"/>
    <n v="95"/>
    <s v="Adjustment/Write-off"/>
    <s v="UNITEDHEALTHCARE PLAN OF THE RIVER VALLEY INC - CO,45"/>
    <n v="92507"/>
    <x v="9"/>
    <s v="No"/>
    <s v="11445331.3333333333Victoria Miley"/>
    <x v="0"/>
  </r>
  <r>
    <s v="MSMedicare"/>
    <n v="115"/>
    <d v="2024-02-21T00:00:00"/>
    <d v="2024-02-01T09:00:00"/>
    <n v="69.95"/>
    <s v="EFT"/>
    <s v="NOVITAS SOLUTIONS, INC. - payment"/>
    <n v="97110"/>
    <x v="8"/>
    <s v="No"/>
    <s v="11545323.375Robert Crochet"/>
    <x v="1"/>
  </r>
  <r>
    <s v="MSMedicare"/>
    <n v="115"/>
    <d v="2024-02-21T00:00:00"/>
    <d v="2024-02-01T09:00:00"/>
    <n v="17.579999999999998"/>
    <s v="Adjustment/Write-off"/>
    <s v="NOVITAS SOLUTIONS, INC. - CO,59"/>
    <n v="97110"/>
    <x v="8"/>
    <s v="No"/>
    <s v="11545323.375Robert Crochet"/>
    <x v="0"/>
  </r>
  <r>
    <s v="MSMedicare"/>
    <n v="115"/>
    <d v="2024-02-21T00:00:00"/>
    <d v="2024-02-01T09:00:00"/>
    <n v="1.43"/>
    <s v="Adjustment/Write-off"/>
    <s v="NOVITAS SOLUTIONS, INC. - CO,253"/>
    <n v="97110"/>
    <x v="8"/>
    <s v="No"/>
    <s v="11545323.375Robert Crochet"/>
    <x v="0"/>
  </r>
  <r>
    <s v="MSMedicare"/>
    <n v="115"/>
    <d v="2024-02-21T00:00:00"/>
    <d v="2024-02-01T09:00:00"/>
    <n v="193.2"/>
    <s v="Adjustment/Write-off"/>
    <s v="NOVITAS SOLUTIONS, INC. - CO,45"/>
    <n v="97110"/>
    <x v="8"/>
    <s v="No"/>
    <s v="11545323.375Robert Crochet"/>
    <x v="0"/>
  </r>
  <r>
    <s v="MSMedicare"/>
    <n v="115"/>
    <d v="2024-02-21T00:00:00"/>
    <d v="2024-02-05T09:00:00"/>
    <n v="32.67"/>
    <s v="EFT"/>
    <s v="NOVITAS SOLUTIONS, INC. - payment"/>
    <n v="97110"/>
    <x v="6"/>
    <s v="No"/>
    <s v="11545327.375Christian Litz"/>
    <x v="1"/>
  </r>
  <r>
    <s v="MSMedicare"/>
    <n v="115"/>
    <d v="2024-02-21T00:00:00"/>
    <d v="2024-02-05T09:00:00"/>
    <n v="96.6"/>
    <s v="Adjustment/Write-off"/>
    <s v="NOVITAS SOLUTIONS, INC. - CO,45"/>
    <n v="97110"/>
    <x v="6"/>
    <s v="No"/>
    <s v="11545327.375Christian Litz"/>
    <x v="0"/>
  </r>
  <r>
    <s v="MSMedicare"/>
    <n v="115"/>
    <d v="2024-02-21T00:00:00"/>
    <d v="2024-02-05T09:00:00"/>
    <n v="0.67"/>
    <s v="Adjustment/Write-off"/>
    <s v="NOVITAS SOLUTIONS, INC. - CO,253"/>
    <n v="97110"/>
    <x v="6"/>
    <s v="No"/>
    <s v="11545327.375Christian Litz"/>
    <x v="0"/>
  </r>
  <r>
    <s v="MSMedicare"/>
    <n v="115"/>
    <d v="2024-02-21T00:00:00"/>
    <d v="2024-02-05T09:00:00"/>
    <n v="11.72"/>
    <s v="Adjustment/Write-off"/>
    <s v="NOVITAS SOLUTIONS, INC. - CO,59"/>
    <n v="97110"/>
    <x v="6"/>
    <s v="No"/>
    <s v="11545327.375Christian Litz"/>
    <x v="0"/>
  </r>
  <r>
    <s v="MSMedicare"/>
    <n v="115"/>
    <d v="2024-02-21T00:00:00"/>
    <d v="2024-02-05T09:00:00"/>
    <n v="44.32"/>
    <s v="EFT"/>
    <s v="NOVITAS SOLUTIONS, INC. - payment"/>
    <n v="97530"/>
    <x v="6"/>
    <s v="No"/>
    <s v="11545327.375Christian Litz"/>
    <x v="1"/>
  </r>
  <r>
    <s v="MSMedicare"/>
    <n v="115"/>
    <d v="2024-02-21T00:00:00"/>
    <d v="2024-02-05T09:00:00"/>
    <n v="84.42"/>
    <s v="Adjustment/Write-off"/>
    <s v="NOVITAS SOLUTIONS, INC. - CO,45"/>
    <n v="97530"/>
    <x v="6"/>
    <s v="No"/>
    <s v="11545327.375Christian Litz"/>
    <x v="0"/>
  </r>
  <r>
    <s v="MSMedicare"/>
    <n v="115"/>
    <d v="2024-02-21T00:00:00"/>
    <d v="2024-02-05T09:00:00"/>
    <n v="0.9"/>
    <s v="Adjustment/Write-off"/>
    <s v="NOVITAS SOLUTIONS, INC. - CO,253"/>
    <n v="97530"/>
    <x v="6"/>
    <s v="No"/>
    <s v="11545327.375Christian Litz"/>
    <x v="0"/>
  </r>
  <r>
    <s v="MSMedicare"/>
    <n v="115"/>
    <d v="2024-02-21T00:00:00"/>
    <d v="2024-02-05T09:00:00"/>
    <n v="9.06"/>
    <s v="Adjustment/Write-off"/>
    <s v="NOVITAS SOLUTIONS, INC. - CO,59"/>
    <n v="97530"/>
    <x v="6"/>
    <s v="No"/>
    <s v="11545327.375Christian Litz"/>
    <x v="0"/>
  </r>
  <r>
    <s v="MSMedicare"/>
    <n v="115"/>
    <d v="2024-02-22T00:00:00"/>
    <d v="2024-02-07T09:00:00"/>
    <n v="0.45"/>
    <s v="Adjustment/Write-off"/>
    <s v="NOVITAS SOLUTIONS, INC. - CO,253"/>
    <n v="97530"/>
    <x v="5"/>
    <s v="No"/>
    <s v="11545329.375Jessica Pittman"/>
    <x v="0"/>
  </r>
  <r>
    <s v="MSMedicare"/>
    <n v="115"/>
    <d v="2024-02-22T00:00:00"/>
    <d v="2024-02-07T09:00:00"/>
    <n v="17.579999999999998"/>
    <s v="Adjustment/Write-off"/>
    <s v="NOVITAS SOLUTIONS, INC. - CO,59"/>
    <n v="97110"/>
    <x v="5"/>
    <s v="No"/>
    <s v="11545329.375Jessica Pittman"/>
    <x v="0"/>
  </r>
  <r>
    <s v="MSMedicare"/>
    <n v="115"/>
    <d v="2024-02-22T00:00:00"/>
    <d v="2024-02-07T09:00:00"/>
    <n v="0.85"/>
    <s v="Adjustment/Write-off"/>
    <s v="NOVITAS SOLUTIONS, INC. - CO,253"/>
    <n v="97110"/>
    <x v="5"/>
    <s v="No"/>
    <s v="11545329.375Jessica Pittman"/>
    <x v="0"/>
  </r>
  <r>
    <s v="MSMedicare"/>
    <n v="115"/>
    <d v="2024-02-22T00:00:00"/>
    <d v="2024-02-07T09:00:00"/>
    <n v="152.4"/>
    <s v="Adjustment/Write-off"/>
    <s v="NOVITAS SOLUTIONS, INC. - CO,45"/>
    <n v="97110"/>
    <x v="5"/>
    <s v="No"/>
    <s v="11545329.375Jessica Pittman"/>
    <x v="0"/>
  </r>
  <r>
    <s v="MSMedicare"/>
    <n v="115"/>
    <d v="2024-02-22T00:00:00"/>
    <d v="2024-02-07T09:00:00"/>
    <n v="21.85"/>
    <s v="EFT"/>
    <s v="NOVITAS SOLUTIONS, INC. - payment"/>
    <n v="97530"/>
    <x v="5"/>
    <s v="No"/>
    <s v="11545329.375Jessica Pittman"/>
    <x v="1"/>
  </r>
  <r>
    <s v="MSMedicare"/>
    <n v="115"/>
    <d v="2024-02-22T00:00:00"/>
    <d v="2024-02-07T09:00:00"/>
    <n v="46.14"/>
    <s v="Adjustment/Write-off"/>
    <s v="NOVITAS SOLUTIONS, INC. - CO,45"/>
    <n v="97530"/>
    <x v="5"/>
    <s v="No"/>
    <s v="11545329.375Jessica Pittman"/>
    <x v="0"/>
  </r>
  <r>
    <s v="MSMedicare"/>
    <n v="115"/>
    <d v="2024-02-22T00:00:00"/>
    <d v="2024-02-07T09:00:00"/>
    <n v="41.67"/>
    <s v="EFT"/>
    <s v="NOVITAS SOLUTIONS, INC. - payment"/>
    <n v="97110"/>
    <x v="5"/>
    <s v="No"/>
    <s v="11545329.375Jessica Pittman"/>
    <x v="1"/>
  </r>
  <r>
    <s v="Magnolia"/>
    <n v="116"/>
    <d v="2024-02-23T00:00:00"/>
    <d v="2024-02-15T13:30:00"/>
    <n v="85.19"/>
    <s v="Adjustment/Write-off"/>
    <s v="MAGNOLIA HEALTH PLAN INC. - CO,45"/>
    <n v="92507"/>
    <x v="1"/>
    <s v="No"/>
    <s v="11645337.5625Kelli Cruthirds"/>
    <x v="0"/>
  </r>
  <r>
    <s v="Magnolia"/>
    <n v="116"/>
    <d v="2024-02-23T00:00:00"/>
    <d v="2024-02-15T13:30:00"/>
    <n v="64.81"/>
    <s v="EFT"/>
    <s v="MAGNOLIA HEALTH PLAN INC. - payment"/>
    <n v="92507"/>
    <x v="1"/>
    <s v="No"/>
    <s v="11645337.5625Kelli Cruthirds"/>
    <x v="1"/>
  </r>
  <r>
    <s v="Magnolia"/>
    <n v="116"/>
    <d v="2024-02-16T00:00:00"/>
    <d v="2024-02-06T14:30:00"/>
    <n v="64.81"/>
    <s v="EFT"/>
    <s v="MAGNOLIA HEALTH PLAN INC. - payment"/>
    <n v="92507"/>
    <x v="1"/>
    <s v="No"/>
    <s v="11645328.6041666667Kelli Cruthirds"/>
    <x v="1"/>
  </r>
  <r>
    <s v="Magnolia"/>
    <n v="116"/>
    <d v="2024-02-16T00:00:00"/>
    <d v="2024-02-06T14:30:00"/>
    <n v="85.19"/>
    <s v="Adjustment/Write-off"/>
    <s v="MAGNOLIA HEALTH PLAN INC. - CO,45"/>
    <n v="92507"/>
    <x v="1"/>
    <s v="No"/>
    <s v="11645328.6041666667Kelli Cruthirds"/>
    <x v="0"/>
  </r>
  <r>
    <s v="Magnolia"/>
    <n v="116"/>
    <d v="2024-02-16T00:00:00"/>
    <d v="2024-02-08T13:00:00"/>
    <n v="85.19"/>
    <s v="Adjustment/Write-off"/>
    <s v="MAGNOLIA HEALTH PLAN INC. - CO,45"/>
    <n v="92507"/>
    <x v="1"/>
    <s v="No"/>
    <s v="11645330.5416666667Kelli Cruthirds"/>
    <x v="0"/>
  </r>
  <r>
    <s v="Magnolia"/>
    <n v="116"/>
    <d v="2024-02-16T00:00:00"/>
    <d v="2024-02-08T13:00:00"/>
    <n v="64.81"/>
    <s v="EFT"/>
    <s v="MAGNOLIA HEALTH PLAN INC. - payment"/>
    <n v="92507"/>
    <x v="1"/>
    <s v="No"/>
    <s v="11645330.5416666667Kelli Cruthirds"/>
    <x v="1"/>
  </r>
  <r>
    <s v="Magnolia"/>
    <n v="117"/>
    <d v="2024-02-23T00:00:00"/>
    <d v="2024-02-15T13:30:00"/>
    <n v="85.19"/>
    <s v="Adjustment/Write-off"/>
    <s v="MAGNOLIA HEALTH PLAN INC. - CO,45"/>
    <n v="92507"/>
    <x v="1"/>
    <s v="No"/>
    <s v="11745337.5625Kelli Cruthirds"/>
    <x v="0"/>
  </r>
  <r>
    <s v="Magnolia"/>
    <n v="117"/>
    <d v="2024-02-23T00:00:00"/>
    <d v="2024-02-15T13:30:00"/>
    <n v="64.81"/>
    <s v="EFT"/>
    <s v="MAGNOLIA HEALTH PLAN INC. - payment"/>
    <n v="92507"/>
    <x v="1"/>
    <s v="No"/>
    <s v="11745337.5625Kelli Cruthirds"/>
    <x v="1"/>
  </r>
  <r>
    <s v="Magnolia"/>
    <n v="117"/>
    <d v="2024-02-16T00:00:00"/>
    <d v="2024-02-06T14:30:00"/>
    <n v="85.19"/>
    <s v="Adjustment/Write-off"/>
    <s v="MAGNOLIA HEALTH PLAN INC. - CO,45"/>
    <n v="92507"/>
    <x v="1"/>
    <s v="No"/>
    <s v="11745328.6041666667Kelli Cruthirds"/>
    <x v="0"/>
  </r>
  <r>
    <s v="Magnolia"/>
    <n v="117"/>
    <d v="2024-02-16T00:00:00"/>
    <d v="2024-02-06T14:30:00"/>
    <n v="64.81"/>
    <s v="EFT"/>
    <s v="MAGNOLIA HEALTH PLAN INC. - payment"/>
    <n v="92507"/>
    <x v="1"/>
    <s v="No"/>
    <s v="11745328.6041666667Kelli Cruthirds"/>
    <x v="1"/>
  </r>
  <r>
    <s v="Magnolia"/>
    <n v="117"/>
    <d v="2024-02-16T00:00:00"/>
    <d v="2024-02-08T13:20:00"/>
    <n v="64.81"/>
    <s v="EFT"/>
    <s v="MAGNOLIA HEALTH PLAN INC. - payment"/>
    <n v="92507"/>
    <x v="15"/>
    <s v="Yes"/>
    <s v="11745330.5555555556"/>
    <x v="1"/>
  </r>
  <r>
    <s v="Magnolia"/>
    <n v="117"/>
    <d v="2024-02-16T00:00:00"/>
    <d v="2024-02-08T13:20:00"/>
    <n v="85.19"/>
    <s v="Adjustment/Write-off"/>
    <s v="MAGNOLIA HEALTH PLAN INC. - CO,45"/>
    <n v="92507"/>
    <x v="15"/>
    <s v="Yes"/>
    <s v="11745330.5555555556"/>
    <x v="0"/>
  </r>
  <r>
    <s v="HumanaG"/>
    <n v="118"/>
    <d v="2024-02-14T00:00:00"/>
    <d v="2024-02-01T13:00:00"/>
    <n v="10.24"/>
    <s v="EFT"/>
    <s v="HUMANA INC. - payment"/>
    <n v="97110"/>
    <x v="8"/>
    <s v="No"/>
    <s v="11845323.5416666667Robert Crochet"/>
    <x v="1"/>
  </r>
  <r>
    <s v="HumanaG"/>
    <n v="118"/>
    <d v="2024-02-14T00:00:00"/>
    <d v="2024-02-01T13:00:00"/>
    <n v="0.21"/>
    <s v="Adjustment/Write-off"/>
    <s v="HUMANA INC. - CO,253"/>
    <n v="97110"/>
    <x v="8"/>
    <s v="No"/>
    <s v="11845323.5416666667Robert Crochet"/>
    <x v="0"/>
  </r>
  <r>
    <s v="HumanaG"/>
    <n v="118"/>
    <d v="2024-02-14T00:00:00"/>
    <d v="2024-02-01T13:00:00"/>
    <n v="114.55"/>
    <s v="Adjustment/Write-off"/>
    <s v="HUMANA INC. - CO,59"/>
    <n v="97110"/>
    <x v="8"/>
    <s v="No"/>
    <s v="11845323.5416666667Robert Crochet"/>
    <x v="0"/>
  </r>
  <r>
    <s v="HumanaG"/>
    <n v="118"/>
    <d v="2024-02-14T00:00:00"/>
    <d v="2024-02-01T13:00:00"/>
    <n v="101.96"/>
    <s v="Adjustment/Write-off"/>
    <s v="HUMANA INC. - CO,59"/>
    <n v="97530"/>
    <x v="8"/>
    <s v="No"/>
    <s v="11845323.5416666667Robert Crochet"/>
    <x v="0"/>
  </r>
  <r>
    <s v="HumanaG"/>
    <n v="118"/>
    <d v="2024-02-14T00:00:00"/>
    <d v="2024-02-01T13:00:00"/>
    <n v="0.96"/>
    <s v="Adjustment/Write-off"/>
    <s v="HUMANA INC. - CO,253"/>
    <n v="97530"/>
    <x v="8"/>
    <s v="No"/>
    <s v="11845323.5416666667Robert Crochet"/>
    <x v="0"/>
  </r>
  <r>
    <s v="HumanaG"/>
    <n v="118"/>
    <d v="2024-02-14T00:00:00"/>
    <d v="2024-02-01T13:00:00"/>
    <n v="47.08"/>
    <s v="EFT"/>
    <s v="HUMANA INC. - payment"/>
    <n v="97530"/>
    <x v="8"/>
    <s v="No"/>
    <s v="11845323.5416666667Robert Crochet"/>
    <x v="1"/>
  </r>
  <r>
    <s v="HumanaG"/>
    <n v="118"/>
    <d v="2024-02-29T00:00:00"/>
    <d v="2024-02-15T09:00:00"/>
    <n v="0.79"/>
    <s v="Adjustment/Write-off"/>
    <s v="HUMANA INC. - CO,253"/>
    <n v="97110"/>
    <x v="5"/>
    <s v="No"/>
    <s v="11845337.375Jessica Pittman"/>
    <x v="0"/>
  </r>
  <r>
    <s v="HumanaG"/>
    <n v="118"/>
    <d v="2024-02-29T00:00:00"/>
    <d v="2024-02-15T09:00:00"/>
    <n v="38.71"/>
    <s v="EFT"/>
    <s v="HUMANA INC. - payment"/>
    <n v="97110"/>
    <x v="5"/>
    <s v="No"/>
    <s v="11845337.375Jessica Pittman"/>
    <x v="1"/>
  </r>
  <r>
    <s v="HumanaG"/>
    <n v="118"/>
    <d v="2024-02-29T00:00:00"/>
    <d v="2024-02-15T09:00:00"/>
    <n v="235.5"/>
    <s v="Adjustment/Write-off"/>
    <s v="HUMANA INC. - CO,59"/>
    <n v="97110"/>
    <x v="5"/>
    <s v="No"/>
    <s v="11845337.375Jessica Pittman"/>
    <x v="0"/>
  </r>
  <r>
    <s v="Patient"/>
    <n v="118"/>
    <d v="2024-02-15T08:38:00"/>
    <d v="2024-02-15T09:00:00"/>
    <n v="25"/>
    <s v="Check"/>
    <s v="Chk# 238"/>
    <m/>
    <x v="5"/>
    <s v="No"/>
    <s v="11845337.375Jessica Pittman"/>
    <x v="1"/>
  </r>
  <r>
    <s v="Patient"/>
    <n v="119"/>
    <d v="2024-02-22T07:58:00"/>
    <d v="2024-02-22T08:00:00"/>
    <n v="65"/>
    <s v="Visa"/>
    <s v="Rec #Hhh9"/>
    <m/>
    <x v="9"/>
    <s v="No"/>
    <s v="11945344.3333333333Victoria Miley"/>
    <x v="1"/>
  </r>
  <r>
    <s v="MSCHIP"/>
    <n v="120"/>
    <d v="2024-02-12T00:00:00"/>
    <d v="2024-02-01T11:30:00"/>
    <n v="95"/>
    <s v="Adjustment/Write-off"/>
    <s v="UNITEDHEALTHCARE PLAN OF THE RIVER VALLEY INC - CO,45"/>
    <n v="92507"/>
    <x v="9"/>
    <s v="No"/>
    <s v="12045323.4791666667Victoria Miley"/>
    <x v="0"/>
  </r>
  <r>
    <s v="MSCHIP"/>
    <n v="120"/>
    <d v="2024-02-12T00:00:00"/>
    <d v="2024-02-01T11:30:00"/>
    <n v="55"/>
    <s v="EFT"/>
    <s v="UNITEDHEALTHCARE PLAN OF THE RIVER VALLEY INC - payment"/>
    <n v="92507"/>
    <x v="9"/>
    <s v="No"/>
    <s v="12045323.4791666667Victoria Miley"/>
    <x v="1"/>
  </r>
  <r>
    <s v="MSCHIP"/>
    <n v="120"/>
    <d v="2024-02-23T00:00:00"/>
    <d v="2024-02-13T09:00:00"/>
    <n v="95"/>
    <s v="Adjustment/Write-off"/>
    <s v="UNITEDHEALTHCARE PLAN OF THE RIVER VALLEY INC - CO,45"/>
    <n v="92507"/>
    <x v="9"/>
    <s v="No"/>
    <s v="12045335.375Victoria Miley"/>
    <x v="0"/>
  </r>
  <r>
    <s v="MSCHIP"/>
    <n v="120"/>
    <d v="2024-02-23T00:00:00"/>
    <d v="2024-02-13T09:00:00"/>
    <n v="55"/>
    <s v="EFT"/>
    <s v="UNITEDHEALTHCARE PLAN OF THE RIVER VALLEY INC - payment"/>
    <n v="92507"/>
    <x v="9"/>
    <s v="No"/>
    <s v="12045335.375Victoria Miley"/>
    <x v="1"/>
  </r>
  <r>
    <s v="MSCHIP"/>
    <n v="120"/>
    <d v="2024-02-26T00:00:00"/>
    <d v="2024-02-15T11:30:00"/>
    <n v="55"/>
    <s v="EFT"/>
    <s v="UNITEDHEALTHCARE PLAN OF THE RIVER VALLEY INC - payment"/>
    <n v="92507"/>
    <x v="9"/>
    <s v="No"/>
    <s v="12045337.4791666667Victoria Miley"/>
    <x v="1"/>
  </r>
  <r>
    <s v="MSCHIP"/>
    <n v="120"/>
    <d v="2024-02-26T00:00:00"/>
    <d v="2024-02-15T11:30:00"/>
    <n v="95"/>
    <s v="Adjustment/Write-off"/>
    <s v="UNITEDHEALTHCARE PLAN OF THE RIVER VALLEY INC - CO,45"/>
    <n v="92507"/>
    <x v="9"/>
    <s v="No"/>
    <s v="12045337.4791666667Victoria Miley"/>
    <x v="0"/>
  </r>
  <r>
    <s v="MSCHIP"/>
    <n v="120"/>
    <d v="2024-02-16T00:00:00"/>
    <d v="2024-02-05T13:30:00"/>
    <n v="55"/>
    <s v="EFT"/>
    <s v="UNITEDHEALTHCARE PLAN OF THE RIVER VALLEY INC - payment"/>
    <n v="92507"/>
    <x v="13"/>
    <s v="No"/>
    <s v="12045327.5625D'Anna Pullen"/>
    <x v="1"/>
  </r>
  <r>
    <s v="MSCHIP"/>
    <n v="120"/>
    <d v="2024-02-16T00:00:00"/>
    <d v="2024-02-05T13:30:00"/>
    <n v="95"/>
    <s v="Adjustment/Write-off"/>
    <s v="UNITEDHEALTHCARE PLAN OF THE RIVER VALLEY INC - CO,45"/>
    <n v="92507"/>
    <x v="13"/>
    <s v="No"/>
    <s v="12045327.5625D'Anna Pullen"/>
    <x v="0"/>
  </r>
  <r>
    <s v="MSCHIP"/>
    <n v="120"/>
    <d v="2024-02-21T00:00:00"/>
    <d v="2024-02-08T14:00:00"/>
    <n v="55"/>
    <s v="EFT"/>
    <s v="UNITEDHEALTHCARE PLAN OF THE RIVER VALLEY INC - payment"/>
    <n v="92507"/>
    <x v="13"/>
    <s v="No"/>
    <s v="12045330.5833333333D'Anna Pullen"/>
    <x v="1"/>
  </r>
  <r>
    <s v="MSCHIP"/>
    <n v="120"/>
    <d v="2024-02-21T00:00:00"/>
    <d v="2024-02-08T14:00:00"/>
    <n v="95"/>
    <s v="Adjustment/Write-off"/>
    <s v="UNITEDHEALTHCARE PLAN OF THE RIVER VALLEY INC - CO,45"/>
    <n v="92507"/>
    <x v="13"/>
    <s v="No"/>
    <s v="12045330.5833333333D'Anna Pullen"/>
    <x v="0"/>
  </r>
  <r>
    <s v="Patient"/>
    <n v="121"/>
    <d v="2024-02-14T14:32:00"/>
    <d v="2024-02-14T14:30:00"/>
    <n v="5"/>
    <s v="Cash"/>
    <m/>
    <m/>
    <x v="4"/>
    <s v="No"/>
    <s v="12145336.6041666667Heidi Molaison"/>
    <x v="1"/>
  </r>
  <r>
    <s v="BCBSMS"/>
    <n v="122"/>
    <d v="2024-02-22T00:00:00"/>
    <d v="2024-02-05T13:30:00"/>
    <n v="47"/>
    <s v="EFT"/>
    <s v="BLUE CROSS BLUE SHIELD OF MS - payment"/>
    <n v="97112"/>
    <x v="11"/>
    <s v="No"/>
    <s v="12245327.5625Carolyn Simpson"/>
    <x v="1"/>
  </r>
  <r>
    <s v="BCBSMS"/>
    <n v="122"/>
    <d v="2024-02-22T00:00:00"/>
    <d v="2024-02-05T13:30:00"/>
    <n v="68"/>
    <s v="Adjustment/Write-off"/>
    <s v="BLUE CROSS BLUE SHIELD OF MS - CO,45"/>
    <n v="97112"/>
    <x v="11"/>
    <s v="No"/>
    <s v="12245327.5625Carolyn Simpson"/>
    <x v="0"/>
  </r>
  <r>
    <s v="Patient"/>
    <n v="122"/>
    <d v="2024-02-19T09:29:00"/>
    <d v="2024-02-19T09:30:00"/>
    <n v="35"/>
    <s v="Visa"/>
    <s v="Recz7DV"/>
    <m/>
    <x v="3"/>
    <s v="No"/>
    <s v="12245341.3958333333Breanna Cochran"/>
    <x v="1"/>
  </r>
  <r>
    <s v="Patient"/>
    <n v="122"/>
    <d v="2024-02-26T09:28:00"/>
    <d v="2024-02-26T09:30:00"/>
    <n v="35"/>
    <s v="Visa"/>
    <s v="Rec# RG7o"/>
    <m/>
    <x v="3"/>
    <s v="No"/>
    <s v="12245348.3958333333Breanna Cochran"/>
    <x v="1"/>
  </r>
  <r>
    <s v="Patient"/>
    <n v="122"/>
    <d v="2024-02-28T09:34:00"/>
    <d v="2024-02-28T09:30:00"/>
    <n v="35"/>
    <s v="Visa"/>
    <s v="Rec# hoqJ"/>
    <m/>
    <x v="4"/>
    <s v="No"/>
    <s v="12245350.3958333333Heidi Molaison"/>
    <x v="1"/>
  </r>
  <r>
    <s v="Patient"/>
    <n v="122"/>
    <d v="2024-02-05T13:28:00"/>
    <d v="2024-02-05T13:30:00"/>
    <n v="35"/>
    <s v="Visa"/>
    <s v="Rec# NwZa"/>
    <m/>
    <x v="11"/>
    <s v="No"/>
    <s v="12245327.5625Carolyn Simpson"/>
    <x v="1"/>
  </r>
  <r>
    <s v="HumanaG"/>
    <n v="123"/>
    <d v="2024-02-09T00:00:00"/>
    <d v="2024-02-01T11:00:00"/>
    <n v="15.12"/>
    <s v="EFT"/>
    <s v="HUMANA INC. - payment"/>
    <n v="97110"/>
    <x v="11"/>
    <s v="No"/>
    <s v="12345323.4583333333Carolyn Simpson"/>
    <x v="1"/>
  </r>
  <r>
    <s v="HumanaG"/>
    <n v="123"/>
    <d v="2024-02-09T00:00:00"/>
    <d v="2024-02-01T11:00:00"/>
    <n v="0.31"/>
    <s v="Adjustment/Write-off"/>
    <s v="HUMANA INC. - CO,253"/>
    <n v="97110"/>
    <x v="11"/>
    <s v="No"/>
    <s v="12345323.4583333333Carolyn Simpson"/>
    <x v="0"/>
  </r>
  <r>
    <s v="HumanaG"/>
    <n v="123"/>
    <d v="2024-02-09T00:00:00"/>
    <d v="2024-02-01T11:00:00"/>
    <n v="109.57"/>
    <s v="Adjustment/Write-off"/>
    <s v="HUMANA INC. - CO,59"/>
    <n v="97110"/>
    <x v="11"/>
    <s v="No"/>
    <s v="12345323.4583333333Carolyn Simpson"/>
    <x v="0"/>
  </r>
  <r>
    <s v="HumanaG"/>
    <n v="123"/>
    <d v="2024-02-21T00:00:00"/>
    <d v="2024-02-06T10:00:00"/>
    <n v="0.33"/>
    <s v="Adjustment/Write-off"/>
    <s v="HUMANA INC. - CO,253"/>
    <n v="97140"/>
    <x v="0"/>
    <s v="No"/>
    <s v="12345328.4166666667Kelsea Rodriguez"/>
    <x v="0"/>
  </r>
  <r>
    <s v="HumanaG"/>
    <n v="123"/>
    <d v="2024-02-21T00:00:00"/>
    <d v="2024-02-06T10:00:00"/>
    <n v="58.43"/>
    <s v="Adjustment/Write-off"/>
    <s v="HUMANA INC. - CO,59"/>
    <n v="97140"/>
    <x v="0"/>
    <s v="No"/>
    <s v="12345328.4166666667Kelsea Rodriguez"/>
    <x v="0"/>
  </r>
  <r>
    <s v="HumanaG"/>
    <n v="123"/>
    <d v="2024-02-21T00:00:00"/>
    <d v="2024-02-06T10:00:00"/>
    <n v="16.239999999999998"/>
    <s v="EFT"/>
    <s v="HUMANA INC. - payment"/>
    <n v="97140"/>
    <x v="0"/>
    <s v="No"/>
    <s v="12345328.4166666667Kelsea Rodriguez"/>
    <x v="1"/>
  </r>
  <r>
    <s v="HumanaG"/>
    <n v="123"/>
    <d v="2024-02-21T00:00:00"/>
    <d v="2024-02-06T10:00:00"/>
    <n v="109.57"/>
    <s v="Adjustment/Write-off"/>
    <s v="HUMANA INC. - CO,59"/>
    <n v="97110"/>
    <x v="0"/>
    <s v="No"/>
    <s v="12345328.4166666667Kelsea Rodriguez"/>
    <x v="0"/>
  </r>
  <r>
    <s v="HumanaG"/>
    <n v="123"/>
    <d v="2024-02-21T00:00:00"/>
    <d v="2024-02-06T10:00:00"/>
    <n v="0.31"/>
    <s v="Adjustment/Write-off"/>
    <s v="HUMANA INC. - CO,253"/>
    <n v="97110"/>
    <x v="0"/>
    <s v="No"/>
    <s v="12345328.4166666667Kelsea Rodriguez"/>
    <x v="0"/>
  </r>
  <r>
    <s v="HumanaG"/>
    <n v="123"/>
    <d v="2024-02-21T00:00:00"/>
    <d v="2024-02-06T10:00:00"/>
    <n v="15.12"/>
    <s v="EFT"/>
    <s v="HUMANA INC. - payment"/>
    <n v="97110"/>
    <x v="0"/>
    <s v="No"/>
    <s v="12345328.4166666667Kelsea Rodriguez"/>
    <x v="1"/>
  </r>
  <r>
    <s v="Patient"/>
    <n v="123"/>
    <d v="2024-02-01T10:49:00"/>
    <d v="2024-02-01T11:00:00"/>
    <n v="25"/>
    <s v="Mastercard"/>
    <s v="Rec #Z0QG"/>
    <m/>
    <x v="11"/>
    <s v="No"/>
    <s v="12345323.4583333333Carolyn Simpson"/>
    <x v="1"/>
  </r>
  <r>
    <s v="Patient"/>
    <n v="123"/>
    <d v="2024-02-06T10:15:00"/>
    <d v="2024-02-06T10:00:00"/>
    <n v="25"/>
    <s v="Mastercard"/>
    <s v="Rec #deAI"/>
    <m/>
    <x v="0"/>
    <s v="No"/>
    <s v="12345328.4166666667Kelsea Rodriguez"/>
    <x v="1"/>
  </r>
  <r>
    <s v="MSMedicaid"/>
    <n v="124"/>
    <d v="2024-02-29T00:00:00"/>
    <d v="2024-02-01T17:00:00"/>
    <n v="6.9"/>
    <s v="EFT"/>
    <m/>
    <n v="92507"/>
    <x v="9"/>
    <s v="No"/>
    <s v="12445323.7083333333Victoria Miley"/>
    <x v="1"/>
  </r>
  <r>
    <s v="MSMedicaid"/>
    <n v="124"/>
    <d v="2024-02-29T00:00:00"/>
    <d v="2024-02-01T17:00:00"/>
    <n v="7.12"/>
    <s v="Adjustment/Write-off"/>
    <m/>
    <n v="92507"/>
    <x v="9"/>
    <s v="No"/>
    <s v="12445323.7083333333Victoria Miley"/>
    <x v="0"/>
  </r>
  <r>
    <s v="MSMedicaid"/>
    <n v="124"/>
    <d v="2024-02-29T00:00:00"/>
    <d v="2024-02-05T15:30:00"/>
    <n v="6.9"/>
    <s v="EFT"/>
    <m/>
    <n v="92507"/>
    <x v="9"/>
    <s v="No"/>
    <s v="12445327.6458333333Victoria Miley"/>
    <x v="1"/>
  </r>
  <r>
    <s v="MSMedicaid"/>
    <n v="124"/>
    <d v="2024-02-29T00:00:00"/>
    <d v="2024-02-05T15:30:00"/>
    <n v="7.12"/>
    <s v="Adjustment/Write-off"/>
    <m/>
    <n v="92507"/>
    <x v="9"/>
    <s v="No"/>
    <s v="12445327.6458333333Victoria Miley"/>
    <x v="0"/>
  </r>
  <r>
    <s v="MSMedicare"/>
    <n v="124"/>
    <d v="2024-02-21T00:00:00"/>
    <d v="2024-02-01T17:00:00"/>
    <n v="54.96"/>
    <s v="EFT"/>
    <s v="NOVITAS SOLUTIONS, INC. - payment"/>
    <n v="92507"/>
    <x v="9"/>
    <s v="No"/>
    <s v="12445323.7083333333Victoria Miley"/>
    <x v="1"/>
  </r>
  <r>
    <s v="MSMedicare"/>
    <n v="124"/>
    <d v="2024-02-21T00:00:00"/>
    <d v="2024-02-01T17:00:00"/>
    <n v="1.1200000000000001"/>
    <s v="Adjustment/Write-off"/>
    <s v="NOVITAS SOLUTIONS, INC. - CO,253"/>
    <n v="92507"/>
    <x v="9"/>
    <s v="No"/>
    <s v="12445323.7083333333Victoria Miley"/>
    <x v="0"/>
  </r>
  <r>
    <s v="MSMedicare"/>
    <n v="124"/>
    <d v="2024-02-21T00:00:00"/>
    <d v="2024-02-01T17:00:00"/>
    <n v="79.900000000000006"/>
    <s v="Adjustment/Write-off"/>
    <s v="NOVITAS SOLUTIONS, INC. - CO,45"/>
    <n v="92507"/>
    <x v="9"/>
    <s v="No"/>
    <s v="12445323.7083333333Victoria Miley"/>
    <x v="0"/>
  </r>
  <r>
    <s v="MSMedicare"/>
    <n v="124"/>
    <d v="2024-02-21T00:00:00"/>
    <d v="2024-02-05T15:30:00"/>
    <n v="1.1200000000000001"/>
    <s v="Adjustment/Write-off"/>
    <s v="NOVITAS SOLUTIONS, INC. - CO,253"/>
    <n v="92507"/>
    <x v="9"/>
    <s v="No"/>
    <s v="12445327.6458333333Victoria Miley"/>
    <x v="0"/>
  </r>
  <r>
    <s v="MSMedicare"/>
    <n v="124"/>
    <d v="2024-02-21T00:00:00"/>
    <d v="2024-02-05T15:30:00"/>
    <n v="79.900000000000006"/>
    <s v="Adjustment/Write-off"/>
    <s v="NOVITAS SOLUTIONS, INC. - CO,45"/>
    <n v="92507"/>
    <x v="9"/>
    <s v="No"/>
    <s v="12445327.6458333333Victoria Miley"/>
    <x v="0"/>
  </r>
  <r>
    <s v="MSMedicare"/>
    <n v="124"/>
    <d v="2024-02-21T00:00:00"/>
    <d v="2024-02-05T15:30:00"/>
    <n v="54.96"/>
    <s v="EFT"/>
    <s v="NOVITAS SOLUTIONS, INC. - payment"/>
    <n v="92507"/>
    <x v="9"/>
    <s v="No"/>
    <s v="12445327.6458333333Victoria Miley"/>
    <x v="1"/>
  </r>
  <r>
    <s v="MSMedicare"/>
    <n v="124"/>
    <d v="2024-02-27T00:00:00"/>
    <d v="2024-02-08T16:30:00"/>
    <n v="1.1200000000000001"/>
    <s v="Adjustment/Write-off"/>
    <s v="NOVITAS SOLUTIONS, INC. - CO,253"/>
    <n v="92507"/>
    <x v="13"/>
    <s v="No"/>
    <s v="12445330.6875D'Anna Pullen"/>
    <x v="0"/>
  </r>
  <r>
    <s v="MSMedicare"/>
    <n v="124"/>
    <d v="2024-02-27T00:00:00"/>
    <d v="2024-02-08T16:30:00"/>
    <n v="79.900000000000006"/>
    <s v="Adjustment/Write-off"/>
    <s v="NOVITAS SOLUTIONS, INC. - CO,45"/>
    <n v="92507"/>
    <x v="13"/>
    <s v="No"/>
    <s v="12445330.6875D'Anna Pullen"/>
    <x v="0"/>
  </r>
  <r>
    <s v="MSMedicare"/>
    <n v="124"/>
    <d v="2024-02-27T00:00:00"/>
    <d v="2024-02-08T16:30:00"/>
    <n v="54.96"/>
    <s v="EFT"/>
    <s v="NOVITAS SOLUTIONS, INC. - payment"/>
    <n v="92507"/>
    <x v="13"/>
    <s v="No"/>
    <s v="12445330.6875D'Anna Pullen"/>
    <x v="1"/>
  </r>
  <r>
    <s v="Patient"/>
    <n v="17"/>
    <d v="2024-02-20T08:28:00"/>
    <d v="2024-02-20T07:00:00"/>
    <n v="35"/>
    <s v="Visa"/>
    <s v="REF#zvlf"/>
    <m/>
    <x v="2"/>
    <s v="No"/>
    <s v="1745342.2916666667James Allen"/>
    <x v="1"/>
  </r>
  <r>
    <s v="Patient"/>
    <n v="17"/>
    <d v="2024-02-23T08:55:00"/>
    <d v="2024-02-23T08:00:00"/>
    <n v="35"/>
    <s v="Check"/>
    <s v="CK#1544"/>
    <m/>
    <x v="2"/>
    <s v="No"/>
    <s v="1745345.3333333333James Allen"/>
    <x v="1"/>
  </r>
  <r>
    <s v="Patient"/>
    <n v="17"/>
    <d v="2024-02-29T08:09:00"/>
    <d v="2024-02-27T07:00:00"/>
    <n v="35"/>
    <s v="Check"/>
    <s v="CK#1546"/>
    <m/>
    <x v="2"/>
    <s v="No"/>
    <s v="1745349.2916666667James Allen"/>
    <x v="1"/>
  </r>
  <r>
    <s v="Patient"/>
    <n v="17"/>
    <d v="2024-02-29T08:09:00"/>
    <d v="2024-02-29T07:00:00"/>
    <n v="35"/>
    <s v="Check"/>
    <s v="CK#1546"/>
    <m/>
    <x v="2"/>
    <s v="No"/>
    <s v="1745351.2916666667James Allen"/>
    <x v="1"/>
  </r>
  <r>
    <s v="Molina"/>
    <n v="125"/>
    <d v="2024-02-23T00:00:00"/>
    <d v="2024-02-05T09:00:00"/>
    <n v="64.81"/>
    <s v="EFT"/>
    <s v="MOLINA HEALTHCARE OF MISSISSIPPI - payment"/>
    <n v="92507"/>
    <x v="1"/>
    <s v="No"/>
    <s v="12545327.375Kelli Cruthirds"/>
    <x v="1"/>
  </r>
  <r>
    <s v="Molina"/>
    <n v="125"/>
    <d v="2024-02-23T00:00:00"/>
    <d v="2024-02-05T09:00:00"/>
    <n v="85.19"/>
    <s v="Adjustment/Write-off"/>
    <s v="MOLINA HEALTHCARE OF MISSISSIPPI - CO,45"/>
    <n v="92507"/>
    <x v="1"/>
    <s v="No"/>
    <s v="12545327.375Kelli Cruthirds"/>
    <x v="0"/>
  </r>
  <r>
    <s v="Molina"/>
    <n v="125"/>
    <d v="2024-02-23T00:00:00"/>
    <d v="2024-02-07T08:30:00"/>
    <n v="85.19"/>
    <s v="Adjustment/Write-off"/>
    <s v="MOLINA HEALTHCARE OF MISSISSIPPI - CO,45"/>
    <n v="92507"/>
    <x v="1"/>
    <s v="No"/>
    <s v="12545329.3541666667Kelli Cruthirds"/>
    <x v="0"/>
  </r>
  <r>
    <s v="Molina"/>
    <n v="125"/>
    <d v="2024-02-23T00:00:00"/>
    <d v="2024-02-07T08:30:00"/>
    <n v="64.81"/>
    <s v="EFT"/>
    <s v="MOLINA HEALTHCARE OF MISSISSIPPI - payment"/>
    <n v="92507"/>
    <x v="1"/>
    <s v="No"/>
    <s v="12545329.3541666667Kelli Cruthirds"/>
    <x v="1"/>
  </r>
  <r>
    <s v="MSCAN"/>
    <n v="126"/>
    <d v="2024-02-21T00:00:00"/>
    <d v="2024-02-05T09:30:00"/>
    <n v="85.19"/>
    <s v="Adjustment/Write-off"/>
    <s v="UNITEDHEALTHCARE PLAN OF THE RIVER VALLEY INC - CO,45"/>
    <n v="92507"/>
    <x v="1"/>
    <s v="No"/>
    <s v="12645327.3958333333Kelli Cruthirds"/>
    <x v="0"/>
  </r>
  <r>
    <s v="MSCAN"/>
    <n v="126"/>
    <d v="2024-02-21T00:00:00"/>
    <d v="2024-02-05T09:30:00"/>
    <n v="64.81"/>
    <s v="EFT"/>
    <s v="UNITEDHEALTHCARE PLAN OF THE RIVER VALLEY INC - payment"/>
    <n v="92507"/>
    <x v="1"/>
    <s v="No"/>
    <s v="12645327.3958333333Kelli Cruthirds"/>
    <x v="1"/>
  </r>
  <r>
    <s v="MSCAN"/>
    <n v="126"/>
    <d v="2024-02-21T00:00:00"/>
    <d v="2024-02-07T09:00:00"/>
    <n v="64.81"/>
    <s v="EFT"/>
    <s v="UNITEDHEALTHCARE PLAN OF THE RIVER VALLEY INC - payment"/>
    <n v="92507"/>
    <x v="1"/>
    <s v="No"/>
    <s v="12645329.375Kelli Cruthirds"/>
    <x v="1"/>
  </r>
  <r>
    <s v="MSCAN"/>
    <n v="126"/>
    <d v="2024-02-21T00:00:00"/>
    <d v="2024-02-07T09:00:00"/>
    <n v="85.19"/>
    <s v="Adjustment/Write-off"/>
    <s v="UNITEDHEALTHCARE PLAN OF THE RIVER VALLEY INC - CO,45"/>
    <n v="92507"/>
    <x v="1"/>
    <s v="No"/>
    <s v="12645329.375Kelli Cruthirds"/>
    <x v="0"/>
  </r>
  <r>
    <s v="MSCAN"/>
    <n v="127"/>
    <d v="2024-02-23T00:00:00"/>
    <d v="2024-02-12T08:00:00"/>
    <n v="71.45"/>
    <s v="EFT"/>
    <s v="UNITEDHEALTHCARE PLAN OF THE RIVER VALLEY INC - payment"/>
    <n v="92526"/>
    <x v="9"/>
    <s v="No"/>
    <s v="12745334.3333333333Victoria Miley"/>
    <x v="1"/>
  </r>
  <r>
    <s v="MSCAN"/>
    <n v="127"/>
    <d v="2024-02-23T00:00:00"/>
    <d v="2024-02-12T08:00:00"/>
    <n v="78.55"/>
    <s v="Adjustment/Write-off"/>
    <s v="UNITEDHEALTHCARE PLAN OF THE RIVER VALLEY INC - CO,45"/>
    <n v="92526"/>
    <x v="9"/>
    <s v="No"/>
    <s v="12745334.3333333333Victoria Miley"/>
    <x v="0"/>
  </r>
  <r>
    <s v="MSCAN"/>
    <n v="127"/>
    <d v="2024-02-13T00:00:00"/>
    <d v="2024-02-02T10:00:00"/>
    <n v="78.55"/>
    <s v="Adjustment/Write-off"/>
    <s v="UNITEDHEALTHCARE PLAN OF THE RIVER VALLEY INC - CO,45"/>
    <n v="92526"/>
    <x v="9"/>
    <s v="No"/>
    <s v="12745324.4166666667Victoria Miley"/>
    <x v="0"/>
  </r>
  <r>
    <s v="MSCAN"/>
    <n v="127"/>
    <d v="2024-02-13T00:00:00"/>
    <d v="2024-02-02T10:00:00"/>
    <n v="71.45"/>
    <s v="EFT"/>
    <s v="UNITEDHEALTHCARE PLAN OF THE RIVER VALLEY INC - payment"/>
    <n v="92526"/>
    <x v="9"/>
    <s v="No"/>
    <s v="12745324.4166666667Victoria Miley"/>
    <x v="1"/>
  </r>
  <r>
    <s v="Patient"/>
    <n v="128"/>
    <d v="2024-02-20T16:06:00"/>
    <d v="2024-02-20T16:00:00"/>
    <n v="30"/>
    <s v="Visa"/>
    <s v="REF#tQDj"/>
    <m/>
    <x v="2"/>
    <s v="No"/>
    <s v="12845342.6666666667James Allen"/>
    <x v="1"/>
  </r>
  <r>
    <s v="MSMedicaid"/>
    <n v="129"/>
    <d v="2024-02-22T00:00:00"/>
    <d v="2024-02-08T10:00:00"/>
    <n v="0"/>
    <s v="Adjustment/Write-off"/>
    <s v="Discarded ($75.00) (detail code) - MSTXIX - CO,197"/>
    <n v="97140"/>
    <x v="10"/>
    <s v="No"/>
    <s v="12945330.4166666667Katherine Tyree"/>
    <x v="0"/>
  </r>
  <r>
    <s v="MSMedicaid"/>
    <n v="129"/>
    <d v="2024-02-22T00:00:00"/>
    <d v="2024-02-08T10:00:00"/>
    <n v="0"/>
    <s v="Adjustment/Write-off"/>
    <s v="Discarded ($200.00) (detail code) - MSTXIX - CO,24"/>
    <n v="97163"/>
    <x v="10"/>
    <s v="No"/>
    <s v="12945330.4166666667Katherine Tyree"/>
    <x v="0"/>
  </r>
  <r>
    <s v="MSMedicaid"/>
    <n v="129"/>
    <d v="2024-02-22T00:00:00"/>
    <d v="2024-02-08T10:00:00"/>
    <n v="0"/>
    <s v="Adjustment/Write-off"/>
    <s v="Discarded ($150.00) (detail code) - MSTXIX - CO,197"/>
    <n v="97110"/>
    <x v="10"/>
    <s v="No"/>
    <s v="12945330.4166666667Katherine Tyree"/>
    <x v="0"/>
  </r>
  <r>
    <s v="Magnolia"/>
    <n v="130"/>
    <d v="2024-02-09T00:00:00"/>
    <d v="2024-02-01T09:30:00"/>
    <n v="85.19"/>
    <s v="Adjustment/Write-off"/>
    <s v="MAGNOLIA HEALTH PLAN INC. - CO,45"/>
    <n v="92507"/>
    <x v="13"/>
    <s v="No"/>
    <s v="13045323.3958333333D'Anna Pullen"/>
    <x v="0"/>
  </r>
  <r>
    <s v="Magnolia"/>
    <n v="130"/>
    <d v="2024-02-09T00:00:00"/>
    <d v="2024-02-01T09:30:00"/>
    <n v="64.81"/>
    <s v="EFT"/>
    <s v="MAGNOLIA HEALTH PLAN INC. - payment"/>
    <n v="92507"/>
    <x v="13"/>
    <s v="No"/>
    <s v="13045323.3958333333D'Anna Pullen"/>
    <x v="1"/>
  </r>
  <r>
    <s v="Magnolia"/>
    <n v="130"/>
    <d v="2024-02-23T00:00:00"/>
    <d v="2024-02-15T09:30:00"/>
    <n v="64.81"/>
    <s v="EFT"/>
    <s v="MAGNOLIA HEALTH PLAN INC. - payment"/>
    <n v="92507"/>
    <x v="13"/>
    <s v="No"/>
    <s v="13045337.3958333333D'Anna Pullen"/>
    <x v="1"/>
  </r>
  <r>
    <s v="Magnolia"/>
    <n v="130"/>
    <d v="2024-02-23T00:00:00"/>
    <d v="2024-02-15T09:30:00"/>
    <n v="85.19"/>
    <s v="Adjustment/Write-off"/>
    <s v="MAGNOLIA HEALTH PLAN INC. - CO,45"/>
    <n v="92507"/>
    <x v="13"/>
    <s v="No"/>
    <s v="13045337.3958333333D'Anna Pullen"/>
    <x v="0"/>
  </r>
  <r>
    <s v="Magnolia"/>
    <n v="130"/>
    <d v="2024-02-16T00:00:00"/>
    <d v="2024-02-06T10:00:00"/>
    <n v="85.19"/>
    <s v="Adjustment/Write-off"/>
    <s v="MAGNOLIA HEALTH PLAN INC. - CO,45"/>
    <n v="92507"/>
    <x v="9"/>
    <s v="No"/>
    <s v="13045328.4166666667Victoria Miley"/>
    <x v="0"/>
  </r>
  <r>
    <s v="Magnolia"/>
    <n v="130"/>
    <d v="2024-02-16T00:00:00"/>
    <d v="2024-02-06T10:00:00"/>
    <n v="64.81"/>
    <s v="EFT"/>
    <s v="MAGNOLIA HEALTH PLAN INC. - payment"/>
    <n v="92507"/>
    <x v="9"/>
    <s v="No"/>
    <s v="13045328.4166666667Victoria Miley"/>
    <x v="1"/>
  </r>
  <r>
    <s v="Magnolia"/>
    <n v="130"/>
    <d v="2024-02-16T00:00:00"/>
    <d v="2024-02-08T09:00:00"/>
    <n v="85.19"/>
    <s v="Adjustment/Write-off"/>
    <s v="MAGNOLIA HEALTH PLAN INC. - CO,45"/>
    <n v="92507"/>
    <x v="13"/>
    <s v="No"/>
    <s v="13045330.375D'Anna Pullen"/>
    <x v="0"/>
  </r>
  <r>
    <s v="Magnolia"/>
    <n v="130"/>
    <d v="2024-02-16T00:00:00"/>
    <d v="2024-02-08T09:00:00"/>
    <n v="64.81"/>
    <s v="EFT"/>
    <s v="MAGNOLIA HEALTH PLAN INC. - payment"/>
    <n v="92507"/>
    <x v="13"/>
    <s v="No"/>
    <s v="13045330.375D'Anna Pullen"/>
    <x v="1"/>
  </r>
  <r>
    <s v="Patient"/>
    <n v="131"/>
    <d v="2024-02-01T14:25:00"/>
    <d v="2024-02-01T14:30:00"/>
    <n v="65"/>
    <s v="Mastercard"/>
    <s v="Rec# TVgh"/>
    <m/>
    <x v="11"/>
    <s v="No"/>
    <s v="13145323.6041666667Carolyn Simpson"/>
    <x v="1"/>
  </r>
  <r>
    <s v="Patient"/>
    <n v="131"/>
    <d v="2024-02-08T13:52:00"/>
    <d v="2024-02-08T14:00:00"/>
    <n v="60"/>
    <s v="Cash"/>
    <m/>
    <m/>
    <x v="11"/>
    <s v="No"/>
    <s v="13145330.5833333333Carolyn Simpson"/>
    <x v="1"/>
  </r>
  <r>
    <s v="MSCAN"/>
    <n v="132"/>
    <d v="2024-02-27T00:00:00"/>
    <d v="2024-02-12T14:00:00"/>
    <n v="64.81"/>
    <s v="EFT"/>
    <s v="UNITEDHEALTHCARE PLAN OF THE RIVER VALLEY INC - payment"/>
    <n v="92507"/>
    <x v="1"/>
    <s v="No"/>
    <s v="13245334.5833333333Kelli Cruthirds"/>
    <x v="1"/>
  </r>
  <r>
    <s v="MSCAN"/>
    <n v="132"/>
    <d v="2024-02-27T00:00:00"/>
    <d v="2024-02-12T14:00:00"/>
    <n v="85.19"/>
    <s v="Adjustment/Write-off"/>
    <s v="UNITEDHEALTHCARE PLAN OF THE RIVER VALLEY INC - CO,45"/>
    <n v="92507"/>
    <x v="1"/>
    <s v="No"/>
    <s v="13245334.5833333333Kelli Cruthirds"/>
    <x v="0"/>
  </r>
  <r>
    <s v="MSCAN"/>
    <n v="132"/>
    <d v="2024-02-21T00:00:00"/>
    <d v="2024-02-05T14:00:00"/>
    <n v="64.81"/>
    <s v="EFT"/>
    <s v="UNITEDHEALTHCARE PLAN OF THE RIVER VALLEY INC - payment"/>
    <n v="92507"/>
    <x v="1"/>
    <s v="No"/>
    <s v="13245327.5833333333Kelli Cruthirds"/>
    <x v="1"/>
  </r>
  <r>
    <s v="MSCAN"/>
    <n v="132"/>
    <d v="2024-02-21T00:00:00"/>
    <d v="2024-02-05T14:00:00"/>
    <n v="85.19"/>
    <s v="Adjustment/Write-off"/>
    <s v="UNITEDHEALTHCARE PLAN OF THE RIVER VALLEY INC - CO,45"/>
    <n v="92507"/>
    <x v="1"/>
    <s v="No"/>
    <s v="13245327.5833333333Kelli Cruthirds"/>
    <x v="0"/>
  </r>
  <r>
    <s v="MSCAN"/>
    <n v="132"/>
    <d v="2024-02-21T00:00:00"/>
    <d v="2024-02-07T14:00:00"/>
    <n v="64.81"/>
    <s v="EFT"/>
    <s v="UNITEDHEALTHCARE PLAN OF THE RIVER VALLEY INC - payment"/>
    <n v="92507"/>
    <x v="1"/>
    <s v="No"/>
    <s v="13245329.5833333333Kelli Cruthirds"/>
    <x v="1"/>
  </r>
  <r>
    <s v="MSCAN"/>
    <n v="132"/>
    <d v="2024-02-21T00:00:00"/>
    <d v="2024-02-07T14:00:00"/>
    <n v="85.19"/>
    <s v="Adjustment/Write-off"/>
    <s v="UNITEDHEALTHCARE PLAN OF THE RIVER VALLEY INC - CO,45"/>
    <n v="92507"/>
    <x v="1"/>
    <s v="No"/>
    <s v="13245329.5833333333Kelli Cruthirds"/>
    <x v="0"/>
  </r>
  <r>
    <s v="HumanaG"/>
    <n v="133"/>
    <d v="2024-02-14T00:00:00"/>
    <d v="2024-02-01T16:00:00"/>
    <n v="9.18"/>
    <s v="EFT"/>
    <s v="HUMANA INC. - payment"/>
    <n v="97110"/>
    <x v="5"/>
    <s v="No"/>
    <s v="13345323.6666666667Jessica Pittman"/>
    <x v="1"/>
  </r>
  <r>
    <s v="HumanaG"/>
    <n v="133"/>
    <d v="2024-02-14T00:00:00"/>
    <d v="2024-02-01T16:00:00"/>
    <n v="0.19"/>
    <s v="Adjustment/Write-off"/>
    <s v="HUMANA INC. - CO,253"/>
    <n v="97110"/>
    <x v="5"/>
    <s v="No"/>
    <s v="13345323.6666666667Jessica Pittman"/>
    <x v="0"/>
  </r>
  <r>
    <s v="HumanaG"/>
    <n v="133"/>
    <d v="2024-02-14T00:00:00"/>
    <d v="2024-02-01T16:00:00"/>
    <n v="115.63"/>
    <s v="Adjustment/Write-off"/>
    <s v="HUMANA INC. - CO,59"/>
    <n v="97110"/>
    <x v="5"/>
    <s v="No"/>
    <s v="13345323.6666666667Jessica Pittman"/>
    <x v="0"/>
  </r>
  <r>
    <s v="HumanaG"/>
    <n v="133"/>
    <d v="2024-02-22T00:00:00"/>
    <d v="2024-02-12T09:00:00"/>
    <n v="115.63"/>
    <s v="Adjustment/Write-off"/>
    <s v="HUMANA INC. - CO,59"/>
    <n v="97110"/>
    <x v="5"/>
    <s v="No"/>
    <s v="13345334.375Jessica Pittman"/>
    <x v="0"/>
  </r>
  <r>
    <s v="HumanaG"/>
    <n v="133"/>
    <d v="2024-02-22T00:00:00"/>
    <d v="2024-02-12T09:00:00"/>
    <n v="0.19"/>
    <s v="Adjustment/Write-off"/>
    <s v="HUMANA INC. - CO,253"/>
    <n v="97110"/>
    <x v="5"/>
    <s v="No"/>
    <s v="13345334.375Jessica Pittman"/>
    <x v="0"/>
  </r>
  <r>
    <s v="HumanaG"/>
    <n v="133"/>
    <d v="2024-02-22T00:00:00"/>
    <d v="2024-02-12T09:00:00"/>
    <n v="9.18"/>
    <s v="EFT"/>
    <s v="HUMANA INC. - payment"/>
    <n v="97110"/>
    <x v="5"/>
    <s v="No"/>
    <s v="13345334.375Jessica Pittman"/>
    <x v="1"/>
  </r>
  <r>
    <s v="HumanaG"/>
    <n v="133"/>
    <d v="2024-02-29T00:00:00"/>
    <d v="2024-02-15T09:00:00"/>
    <n v="109.57"/>
    <s v="Adjustment/Write-off"/>
    <s v="HUMANA INC. - CO,59"/>
    <n v="97110"/>
    <x v="6"/>
    <s v="No"/>
    <s v="13345337.375Christian Litz"/>
    <x v="0"/>
  </r>
  <r>
    <s v="HumanaG"/>
    <n v="133"/>
    <d v="2024-02-29T00:00:00"/>
    <d v="2024-02-15T09:00:00"/>
    <n v="0.31"/>
    <s v="Adjustment/Write-off"/>
    <s v="HUMANA INC. - CO,253"/>
    <n v="97110"/>
    <x v="6"/>
    <s v="No"/>
    <s v="13345337.375Christian Litz"/>
    <x v="0"/>
  </r>
  <r>
    <s v="HumanaG"/>
    <n v="133"/>
    <d v="2024-02-29T00:00:00"/>
    <d v="2024-02-15T09:00:00"/>
    <n v="15.12"/>
    <s v="EFT"/>
    <s v="HUMANA INC. - payment"/>
    <n v="97110"/>
    <x v="6"/>
    <s v="No"/>
    <s v="13345337.375Christian Litz"/>
    <x v="1"/>
  </r>
  <r>
    <s v="HumanaG"/>
    <n v="133"/>
    <d v="2024-02-15T00:00:00"/>
    <d v="2024-02-05T09:00:00"/>
    <n v="23.94"/>
    <s v="EFT"/>
    <s v="HUMANA INC. - payment"/>
    <n v="97110"/>
    <x v="7"/>
    <s v="No"/>
    <s v="13345327.375Amber Hickman"/>
    <x v="1"/>
  </r>
  <r>
    <s v="HumanaG"/>
    <n v="133"/>
    <d v="2024-02-15T00:00:00"/>
    <d v="2024-02-05T09:00:00"/>
    <n v="0.49"/>
    <s v="Adjustment/Write-off"/>
    <s v="HUMANA INC. - CO,253"/>
    <n v="97110"/>
    <x v="7"/>
    <s v="No"/>
    <s v="13345327.375Amber Hickman"/>
    <x v="0"/>
  </r>
  <r>
    <s v="HumanaG"/>
    <n v="133"/>
    <d v="2024-02-15T00:00:00"/>
    <d v="2024-02-05T09:00:00"/>
    <n v="175.57"/>
    <s v="Adjustment/Write-off"/>
    <s v="HUMANA INC. - CO,59"/>
    <n v="97110"/>
    <x v="7"/>
    <s v="No"/>
    <s v="13345327.375Amber Hickman"/>
    <x v="0"/>
  </r>
  <r>
    <s v="Patient"/>
    <n v="133"/>
    <d v="2024-02-01T16:01:00"/>
    <d v="2024-02-01T16:00:00"/>
    <n v="25"/>
    <s v="Visa"/>
    <s v="Rec# ViUO"/>
    <m/>
    <x v="5"/>
    <s v="No"/>
    <s v="13345323.6666666667Jessica Pittman"/>
    <x v="1"/>
  </r>
  <r>
    <s v="Patient"/>
    <n v="133"/>
    <d v="2024-02-12T09:18:00"/>
    <d v="2024-02-12T09:00:00"/>
    <n v="25"/>
    <s v="Visa"/>
    <s v="Rec #rLdj"/>
    <m/>
    <x v="5"/>
    <s v="No"/>
    <s v="13345334.375Jessica Pittman"/>
    <x v="1"/>
  </r>
  <r>
    <s v="Patient"/>
    <n v="133"/>
    <d v="2024-02-15T09:26:00"/>
    <d v="2024-02-15T09:00:00"/>
    <n v="25"/>
    <s v="Cash"/>
    <m/>
    <m/>
    <x v="6"/>
    <s v="No"/>
    <s v="13345337.375Christian Litz"/>
    <x v="1"/>
  </r>
  <r>
    <s v="Patient"/>
    <n v="133"/>
    <d v="2024-02-05T09:26:00"/>
    <d v="2024-02-05T09:00:00"/>
    <n v="25"/>
    <s v="Visa"/>
    <s v="Rec #nncz"/>
    <m/>
    <x v="7"/>
    <s v="No"/>
    <s v="13345327.375Amber Hickman"/>
    <x v="1"/>
  </r>
  <r>
    <s v="Patient"/>
    <n v="18"/>
    <d v="2024-02-13T08:31:00"/>
    <d v="2024-02-13T09:00:00"/>
    <n v="16.91"/>
    <s v="Mastercard"/>
    <s v="REF#B6Hd"/>
    <m/>
    <x v="2"/>
    <s v="No"/>
    <s v="1845335.375James Allen"/>
    <x v="1"/>
  </r>
  <r>
    <s v="Patient"/>
    <n v="18"/>
    <d v="2024-02-19T08:59:00"/>
    <d v="2024-02-19T09:00:00"/>
    <n v="20.66"/>
    <s v="Mastercard"/>
    <s v="REF#7hiE"/>
    <m/>
    <x v="2"/>
    <s v="No"/>
    <s v="1845341.375James Allen"/>
    <x v="1"/>
  </r>
  <r>
    <s v="Patient"/>
    <n v="18"/>
    <d v="2024-02-20T08:50:00"/>
    <d v="2024-02-20T09:00:00"/>
    <n v="21.34"/>
    <s v="Mastercard"/>
    <s v="REF#RMiE"/>
    <m/>
    <x v="2"/>
    <s v="No"/>
    <s v="1845342.375James Allen"/>
    <x v="1"/>
  </r>
  <r>
    <s v="Patient"/>
    <n v="18"/>
    <d v="2024-02-19T08:59:00"/>
    <d v="2024-02-06T10:00:00"/>
    <n v="4.34"/>
    <s v="Mastercard"/>
    <s v="REF#7hiE"/>
    <m/>
    <x v="2"/>
    <s v="No"/>
    <s v="1845328.4166666667James Allen"/>
    <x v="1"/>
  </r>
  <r>
    <s v="Patient"/>
    <n v="18"/>
    <d v="2024-02-06T10:22:00"/>
    <d v="2024-02-06T10:00:00"/>
    <n v="25"/>
    <s v="Mastercard"/>
    <s v="REF#VMxS"/>
    <m/>
    <x v="2"/>
    <s v="No"/>
    <s v="1845328.4166666667James Allen"/>
    <x v="1"/>
  </r>
  <r>
    <s v="Patient"/>
    <n v="18"/>
    <d v="2024-02-20T08:50:00"/>
    <d v="2024-02-06T10:00:00"/>
    <n v="3.66"/>
    <s v="Mastercard"/>
    <s v="REF#RMiE"/>
    <m/>
    <x v="2"/>
    <s v="No"/>
    <s v="1845328.4166666667James Allen"/>
    <x v="1"/>
  </r>
  <r>
    <s v="Patient"/>
    <n v="18"/>
    <d v="2024-02-13T08:31:00"/>
    <d v="2024-02-06T10:00:00"/>
    <n v="8.09"/>
    <s v="Mastercard"/>
    <s v="REF#B6Hd"/>
    <m/>
    <x v="2"/>
    <s v="No"/>
    <s v="1845328.4166666667James Allen"/>
    <x v="1"/>
  </r>
  <r>
    <s v="Patient"/>
    <n v="19"/>
    <d v="2024-02-13T14:02:00"/>
    <d v="2024-02-13T14:00:00"/>
    <n v="150"/>
    <s v="Mastercard"/>
    <s v="Rec# Jm3B"/>
    <m/>
    <x v="6"/>
    <s v="No"/>
    <s v="1945335.5833333333Christian Litz"/>
    <x v="1"/>
  </r>
  <r>
    <s v="Patient"/>
    <n v="19"/>
    <d v="2024-02-15T12:46:00"/>
    <d v="2024-02-15T13:00:00"/>
    <n v="150"/>
    <s v="Cash"/>
    <m/>
    <m/>
    <x v="5"/>
    <s v="No"/>
    <s v="1945337.5416666667Jessica Pittman"/>
    <x v="1"/>
  </r>
  <r>
    <s v="Patient"/>
    <n v="19"/>
    <d v="2024-02-16T11:50:00"/>
    <d v="2024-02-16T12:00:00"/>
    <n v="150"/>
    <s v="Cash"/>
    <m/>
    <m/>
    <x v="7"/>
    <s v="No"/>
    <s v="1945338.5Amber Hickman"/>
    <x v="1"/>
  </r>
  <r>
    <s v="Patient"/>
    <n v="19"/>
    <d v="2024-02-19T13:54:00"/>
    <d v="2024-02-19T14:00:00"/>
    <n v="150"/>
    <s v="Cash"/>
    <m/>
    <m/>
    <x v="6"/>
    <s v="No"/>
    <s v="1945341.5833333333Christian Litz"/>
    <x v="1"/>
  </r>
  <r>
    <s v="Patient"/>
    <n v="19"/>
    <d v="2024-02-19T13:54:00"/>
    <d v="2024-02-21T13:00:00"/>
    <n v="150"/>
    <s v="Cash"/>
    <m/>
    <m/>
    <x v="10"/>
    <s v="No"/>
    <s v="1945343.5416666667Katherine Tyree"/>
    <x v="1"/>
  </r>
  <r>
    <s v="Patient"/>
    <n v="19"/>
    <d v="2024-02-23T10:53:00"/>
    <d v="2024-02-23T11:00:00"/>
    <n v="150"/>
    <s v="Check"/>
    <s v="Chk# 6"/>
    <m/>
    <x v="7"/>
    <s v="No"/>
    <s v="1945345.4583333333Amber Hickman"/>
    <x v="1"/>
  </r>
  <r>
    <s v="Patient"/>
    <n v="19"/>
    <d v="2024-02-28T12:41:00"/>
    <d v="2024-02-28T13:00:00"/>
    <n v="150"/>
    <s v="Check"/>
    <s v="ck#7"/>
    <m/>
    <x v="5"/>
    <s v="No"/>
    <s v="1945350.5416666667Jessica Pittman"/>
    <x v="1"/>
  </r>
  <r>
    <s v="MSCAN"/>
    <n v="134"/>
    <d v="2024-02-23T00:00:00"/>
    <d v="2024-02-12T15:00:00"/>
    <n v="85.19"/>
    <s v="Adjustment/Write-off"/>
    <s v="UNITEDHEALTHCARE PLAN OF THE RIVER VALLEY INC - CO,45"/>
    <n v="92507"/>
    <x v="13"/>
    <s v="No"/>
    <s v="13445334.625D'Anna Pullen"/>
    <x v="0"/>
  </r>
  <r>
    <s v="MSCAN"/>
    <n v="134"/>
    <d v="2024-02-23T00:00:00"/>
    <d v="2024-02-12T15:00:00"/>
    <n v="64.81"/>
    <s v="EFT"/>
    <s v="UNITEDHEALTHCARE PLAN OF THE RIVER VALLEY INC - payment"/>
    <n v="92507"/>
    <x v="13"/>
    <s v="No"/>
    <s v="13445334.625D'Anna Pullen"/>
    <x v="1"/>
  </r>
  <r>
    <s v="MSCAN"/>
    <n v="134"/>
    <d v="2024-02-26T00:00:00"/>
    <d v="2024-02-12T15:30:00"/>
    <n v="56.78"/>
    <s v="EFT"/>
    <s v="UNITEDHEALTHCARE PLAN OF THE RIVER VALLEY INC - payment"/>
    <n v="97112"/>
    <x v="4"/>
    <s v="No"/>
    <s v="13445334.6458333333Heidi Molaison"/>
    <x v="1"/>
  </r>
  <r>
    <s v="MSCAN"/>
    <n v="134"/>
    <d v="2024-02-26T00:00:00"/>
    <d v="2024-02-12T15:30:00"/>
    <n v="93.22"/>
    <s v="Adjustment/Write-off"/>
    <s v="UNITEDHEALTHCARE PLAN OF THE RIVER VALLEY INC - CO,45"/>
    <n v="97112"/>
    <x v="4"/>
    <s v="No"/>
    <s v="13445334.6458333333Heidi Molaison"/>
    <x v="0"/>
  </r>
  <r>
    <s v="MSCAN"/>
    <n v="134"/>
    <d v="2024-02-26T00:00:00"/>
    <d v="2024-02-14T15:30:00"/>
    <n v="85.19"/>
    <s v="Adjustment/Write-off"/>
    <s v="UNITEDHEALTHCARE PLAN OF THE RIVER VALLEY INC - CO,45"/>
    <n v="92507"/>
    <x v="9"/>
    <s v="No"/>
    <s v="13445336.6458333333Victoria Miley"/>
    <x v="0"/>
  </r>
  <r>
    <s v="MSCAN"/>
    <n v="134"/>
    <d v="2024-02-26T00:00:00"/>
    <d v="2024-02-14T15:30:00"/>
    <n v="64.81"/>
    <s v="EFT"/>
    <s v="UNITEDHEALTHCARE PLAN OF THE RIVER VALLEY INC - payment"/>
    <n v="92507"/>
    <x v="9"/>
    <s v="No"/>
    <s v="13445336.6458333333Victoria Miley"/>
    <x v="1"/>
  </r>
  <r>
    <s v="MSCAN"/>
    <n v="134"/>
    <d v="2024-02-16T00:00:00"/>
    <d v="2024-02-05T13:30:00"/>
    <n v="93.22"/>
    <s v="Adjustment/Write-off"/>
    <s v="UNITEDHEALTHCARE PLAN OF THE RIVER VALLEY INC - CO,45"/>
    <n v="97112"/>
    <x v="4"/>
    <s v="No"/>
    <s v="13445327.5625Heidi Molaison"/>
    <x v="0"/>
  </r>
  <r>
    <s v="MSCAN"/>
    <n v="134"/>
    <d v="2024-02-16T00:00:00"/>
    <d v="2024-02-05T13:30:00"/>
    <n v="56.78"/>
    <s v="EFT"/>
    <s v="UNITEDHEALTHCARE PLAN OF THE RIVER VALLEY INC - payment"/>
    <n v="97112"/>
    <x v="4"/>
    <s v="No"/>
    <s v="13445327.5625Heidi Molaison"/>
    <x v="1"/>
  </r>
  <r>
    <s v="MSCAN"/>
    <n v="134"/>
    <d v="2024-02-16T00:00:00"/>
    <d v="2024-02-05T14:00:00"/>
    <n v="85.19"/>
    <s v="Adjustment/Write-off"/>
    <s v="UNITEDHEALTHCARE PLAN OF THE RIVER VALLEY INC - CO,45"/>
    <n v="92507"/>
    <x v="9"/>
    <s v="No"/>
    <s v="13445327.5833333333Victoria Miley"/>
    <x v="0"/>
  </r>
  <r>
    <s v="MSCAN"/>
    <n v="134"/>
    <d v="2024-02-16T00:00:00"/>
    <d v="2024-02-05T14:00:00"/>
    <n v="64.81"/>
    <s v="EFT"/>
    <s v="UNITEDHEALTHCARE PLAN OF THE RIVER VALLEY INC - payment"/>
    <n v="92507"/>
    <x v="9"/>
    <s v="No"/>
    <s v="13445327.5833333333Victoria Miley"/>
    <x v="1"/>
  </r>
  <r>
    <s v="MSCAN"/>
    <n v="134"/>
    <d v="2024-02-20T00:00:00"/>
    <d v="2024-02-07T14:30:00"/>
    <n v="64.81"/>
    <s v="EFT"/>
    <s v="UNITEDHEALTHCARE PLAN OF THE RIVER VALLEY INC - payment"/>
    <n v="92507"/>
    <x v="13"/>
    <s v="No"/>
    <s v="13445329.6041666667D'Anna Pullen"/>
    <x v="1"/>
  </r>
  <r>
    <s v="MSCAN"/>
    <n v="134"/>
    <d v="2024-02-20T00:00:00"/>
    <d v="2024-02-07T14:30:00"/>
    <n v="85.19"/>
    <s v="Adjustment/Write-off"/>
    <s v="UNITEDHEALTHCARE PLAN OF THE RIVER VALLEY INC - CO,45"/>
    <n v="92507"/>
    <x v="13"/>
    <s v="No"/>
    <s v="13445329.6041666667D'Anna Pullen"/>
    <x v="0"/>
  </r>
  <r>
    <s v="Magnolia"/>
    <n v="135"/>
    <d v="2024-02-09T00:00:00"/>
    <d v="2024-02-01T14:00:00"/>
    <n v="57.07"/>
    <s v="Adjustment/Write-off"/>
    <s v="MAGNOLIA HEALTH PLAN INC. - CO,45"/>
    <n v="92523"/>
    <x v="13"/>
    <s v="No"/>
    <s v="13545323.5833333333D'Anna Pullen"/>
    <x v="0"/>
  </r>
  <r>
    <s v="Magnolia"/>
    <n v="135"/>
    <d v="2024-02-09T00:00:00"/>
    <d v="2024-02-01T14:00:00"/>
    <n v="192.93"/>
    <s v="EFT"/>
    <s v="MAGNOLIA HEALTH PLAN INC. - payment"/>
    <n v="92523"/>
    <x v="13"/>
    <s v="No"/>
    <s v="13545323.5833333333D'Anna Pullen"/>
    <x v="1"/>
  </r>
  <r>
    <s v="Magnolia"/>
    <n v="135"/>
    <d v="2024-02-23T00:00:00"/>
    <d v="2024-02-15T16:00:00"/>
    <n v="64.81"/>
    <s v="EFT"/>
    <s v="MAGNOLIA HEALTH PLAN INC. - payment"/>
    <n v="92507"/>
    <x v="13"/>
    <s v="No"/>
    <s v="13545337.6666666667D'Anna Pullen"/>
    <x v="1"/>
  </r>
  <r>
    <s v="Magnolia"/>
    <n v="135"/>
    <d v="2024-02-23T00:00:00"/>
    <d v="2024-02-15T16:00:00"/>
    <n v="85.19"/>
    <s v="Adjustment/Write-off"/>
    <s v="MAGNOLIA HEALTH PLAN INC. - CO,45"/>
    <n v="92507"/>
    <x v="13"/>
    <s v="No"/>
    <s v="13545337.6666666667D'Anna Pullen"/>
    <x v="0"/>
  </r>
  <r>
    <s v="Magnolia"/>
    <n v="135"/>
    <d v="2024-02-16T00:00:00"/>
    <d v="2024-02-07T11:30:00"/>
    <n v="64.81"/>
    <s v="EFT"/>
    <s v="MAGNOLIA HEALTH PLAN INC. - payment"/>
    <n v="92507"/>
    <x v="13"/>
    <s v="No"/>
    <s v="13545329.4791666667D'Anna Pullen"/>
    <x v="1"/>
  </r>
  <r>
    <s v="Magnolia"/>
    <n v="135"/>
    <d v="2024-02-16T00:00:00"/>
    <d v="2024-02-07T11:30:00"/>
    <n v="85.19"/>
    <s v="Adjustment/Write-off"/>
    <s v="MAGNOLIA HEALTH PLAN INC. - CO,45"/>
    <n v="92507"/>
    <x v="13"/>
    <s v="No"/>
    <s v="13545329.4791666667D'Anna Pullen"/>
    <x v="0"/>
  </r>
  <r>
    <s v="Magnolia"/>
    <n v="135"/>
    <d v="2024-02-23T00:00:00"/>
    <d v="2024-02-08T16:00:00"/>
    <n v="93.22"/>
    <s v="Adjustment/Write-off"/>
    <s v="MAGNOLIA HEALTH PLAN INC. - CO,45"/>
    <n v="97112"/>
    <x v="11"/>
    <s v="No"/>
    <s v="13545330.6666666667Carolyn Simpson"/>
    <x v="0"/>
  </r>
  <r>
    <s v="Magnolia"/>
    <n v="135"/>
    <d v="2024-02-23T00:00:00"/>
    <d v="2024-02-08T16:00:00"/>
    <n v="56.78"/>
    <s v="EFT"/>
    <s v="MAGNOLIA HEALTH PLAN INC. - payment"/>
    <n v="97112"/>
    <x v="11"/>
    <s v="No"/>
    <s v="13545330.6666666667Carolyn Simpson"/>
    <x v="1"/>
  </r>
  <r>
    <s v="MSMedicaid"/>
    <n v="136"/>
    <d v="2024-02-08T00:00:00"/>
    <d v="2024-02-01T08:30:00"/>
    <n v="0"/>
    <s v="Adjustment/Write-off"/>
    <s v="Discarded ($150.00) (detail code) - MSTXIX - CO,24"/>
    <n v="92507"/>
    <x v="9"/>
    <s v="No"/>
    <s v="13645323.3541666667Victoria Miley"/>
    <x v="0"/>
  </r>
  <r>
    <s v="MSMedicaid"/>
    <n v="136"/>
    <d v="2024-02-22T00:00:00"/>
    <d v="2024-02-14T11:30:00"/>
    <n v="0"/>
    <s v="Adjustment/Write-off"/>
    <s v="Discarded ($150.00) (detail code) - MSTXIX - CO,24"/>
    <n v="92507"/>
    <x v="9"/>
    <s v="No"/>
    <s v="13645336.4791666667Victoria Miley"/>
    <x v="0"/>
  </r>
  <r>
    <s v="MSMedicaid"/>
    <n v="136"/>
    <d v="2024-02-15T00:00:00"/>
    <d v="2024-02-07T10:00:00"/>
    <n v="0"/>
    <s v="Adjustment/Write-off"/>
    <s v="Discarded ($150.00) (detail code) - MSTXIX - CO,24"/>
    <n v="92507"/>
    <x v="9"/>
    <s v="No"/>
    <s v="13645329.4166666667Victoria Miley"/>
    <x v="0"/>
  </r>
  <r>
    <s v="UHC"/>
    <n v="137"/>
    <d v="2024-02-28T00:00:00"/>
    <d v="2024-02-07T08:00:00"/>
    <n v="37"/>
    <s v="EFT"/>
    <s v="UNITED HEALTHCARE INSURANCE COMPANY - payment"/>
    <n v="92507"/>
    <x v="13"/>
    <s v="No"/>
    <s v="13745329.3333333333D'Anna Pullen"/>
    <x v="1"/>
  </r>
  <r>
    <s v="UHC"/>
    <n v="137"/>
    <d v="2024-02-28T00:00:00"/>
    <d v="2024-02-07T08:00:00"/>
    <n v="83"/>
    <s v="Adjustment/Write-off"/>
    <s v="UNITED HEALTHCARE INSURANCE COMPANY - CO,45"/>
    <n v="92507"/>
    <x v="13"/>
    <s v="No"/>
    <s v="13745329.3333333333D'Anna Pullen"/>
    <x v="0"/>
  </r>
  <r>
    <s v="Magnolia"/>
    <n v="138"/>
    <d v="2024-02-23T00:00:00"/>
    <d v="2024-02-05T16:00:00"/>
    <n v="186.44"/>
    <s v="Adjustment/Write-off"/>
    <s v="MAGNOLIA HEALTH PLAN INC. - CO,45"/>
    <n v="97112"/>
    <x v="14"/>
    <s v="No"/>
    <s v="13845327.6666666667Breanna Grieco"/>
    <x v="0"/>
  </r>
  <r>
    <s v="Magnolia"/>
    <n v="138"/>
    <d v="2024-02-23T00:00:00"/>
    <d v="2024-02-05T16:00:00"/>
    <n v="113.56"/>
    <s v="EFT"/>
    <s v="MAGNOLIA HEALTH PLAN INC. - payment"/>
    <n v="97112"/>
    <x v="14"/>
    <s v="No"/>
    <s v="13845327.6666666667Breanna Grieco"/>
    <x v="1"/>
  </r>
  <r>
    <s v="Magnolia"/>
    <n v="138"/>
    <d v="2024-02-23T00:00:00"/>
    <d v="2024-02-07T16:00:00"/>
    <n v="139.83000000000001"/>
    <s v="Adjustment/Write-off"/>
    <s v="MAGNOLIA HEALTH PLAN INC. - CO,45"/>
    <n v="97112"/>
    <x v="2"/>
    <s v="No"/>
    <s v="13845329.6666666667James Allen"/>
    <x v="0"/>
  </r>
  <r>
    <s v="Magnolia"/>
    <n v="138"/>
    <d v="2024-02-23T00:00:00"/>
    <d v="2024-02-07T16:00:00"/>
    <n v="50.2"/>
    <s v="Adjustment/Write-off"/>
    <s v="MAGNOLIA HEALTH PLAN INC. - CO,45"/>
    <n v="97110"/>
    <x v="2"/>
    <s v="No"/>
    <s v="13845329.6666666667James Allen"/>
    <x v="0"/>
  </r>
  <r>
    <s v="Magnolia"/>
    <n v="138"/>
    <d v="2024-02-23T00:00:00"/>
    <d v="2024-02-07T16:00:00"/>
    <n v="24.8"/>
    <s v="EFT"/>
    <s v="MAGNOLIA HEALTH PLAN INC. - payment"/>
    <n v="97110"/>
    <x v="2"/>
    <s v="No"/>
    <s v="13845329.6666666667James Allen"/>
    <x v="1"/>
  </r>
  <r>
    <s v="Magnolia"/>
    <n v="138"/>
    <d v="2024-02-23T00:00:00"/>
    <d v="2024-02-07T16:00:00"/>
    <n v="85.17"/>
    <s v="EFT"/>
    <s v="MAGNOLIA HEALTH PLAN INC. - payment"/>
    <n v="97112"/>
    <x v="2"/>
    <s v="No"/>
    <s v="13845329.6666666667James Allen"/>
    <x v="1"/>
  </r>
  <r>
    <s v="Patient"/>
    <n v="139"/>
    <d v="2024-02-01T09:59:00"/>
    <d v="2024-02-01T10:00:00"/>
    <n v="15"/>
    <s v="Visa"/>
    <s v="Rec #HVFg"/>
    <m/>
    <x v="11"/>
    <s v="No"/>
    <s v="13945323.4166666667Carolyn Simpson"/>
    <x v="1"/>
  </r>
  <r>
    <s v="Patient"/>
    <n v="139"/>
    <d v="2024-02-20T15:50:00"/>
    <d v="2024-02-20T14:00:00"/>
    <n v="15"/>
    <s v="Visa"/>
    <s v="Rec#xq1q"/>
    <m/>
    <x v="0"/>
    <s v="No"/>
    <s v="13945342.5833333333Kelsea Rodriguez"/>
    <x v="1"/>
  </r>
  <r>
    <s v="Patient"/>
    <n v="139"/>
    <d v="2024-02-12T10:59:00"/>
    <d v="2024-02-08T10:00:00"/>
    <n v="15"/>
    <s v="Visa"/>
    <s v="Rec #fhdY"/>
    <m/>
    <x v="11"/>
    <s v="No"/>
    <s v="13945330.4166666667Carolyn Simpson"/>
    <x v="1"/>
  </r>
  <r>
    <s v="UHCUMR"/>
    <n v="139"/>
    <d v="2024-02-22T00:00:00"/>
    <d v="2024-02-01T10:00:00"/>
    <n v="42"/>
    <s v="EFT"/>
    <s v="UMR - payment"/>
    <n v="97112"/>
    <x v="11"/>
    <s v="No"/>
    <s v="13945323.4166666667Carolyn Simpson"/>
    <x v="1"/>
  </r>
  <r>
    <s v="UHCUMR"/>
    <n v="139"/>
    <d v="2024-02-22T00:00:00"/>
    <d v="2024-02-01T10:00:00"/>
    <n v="83"/>
    <s v="Adjustment/Write-off"/>
    <s v="UMR - CO,45"/>
    <n v="97112"/>
    <x v="11"/>
    <s v="No"/>
    <s v="13945323.4166666667Carolyn Simpson"/>
    <x v="0"/>
  </r>
  <r>
    <s v="UMR"/>
    <n v="139"/>
    <d v="2024-02-28T00:00:00"/>
    <d v="2024-02-08T10:00:00"/>
    <n v="83"/>
    <s v="Adjustment/Write-off"/>
    <m/>
    <n v="97112"/>
    <x v="11"/>
    <s v="No"/>
    <s v="13945330.4166666667Carolyn Simpson"/>
    <x v="0"/>
  </r>
  <r>
    <s v="UMR"/>
    <n v="139"/>
    <d v="2024-02-28T00:00:00"/>
    <d v="2024-02-08T10:00:00"/>
    <n v="42"/>
    <s v="EFT"/>
    <m/>
    <n v="97112"/>
    <x v="11"/>
    <s v="No"/>
    <s v="13945330.4166666667Carolyn Simpson"/>
    <x v="1"/>
  </r>
  <r>
    <s v="UHCMedAdv"/>
    <n v="140"/>
    <d v="2024-02-28T00:00:00"/>
    <d v="2024-02-01T11:00:00"/>
    <n v="67"/>
    <s v="EFT"/>
    <s v="UNITED HEALTHCARE INSURANCE COMPANY - payment"/>
    <n v="97110"/>
    <x v="2"/>
    <s v="No"/>
    <s v="14045323.4583333333James Allen"/>
    <x v="1"/>
  </r>
  <r>
    <s v="UHCMedAdv"/>
    <n v="140"/>
    <d v="2024-02-28T00:00:00"/>
    <d v="2024-02-01T11:00:00"/>
    <n v="233"/>
    <s v="Adjustment/Write-off"/>
    <s v="UNITED HEALTHCARE INSURANCE COMPANY - CO,45"/>
    <n v="97110"/>
    <x v="2"/>
    <s v="No"/>
    <s v="14045323.4583333333James Allen"/>
    <x v="0"/>
  </r>
  <r>
    <s v="MSCAN"/>
    <n v="141"/>
    <d v="2024-02-23T00:00:00"/>
    <d v="2024-02-08T10:30:00"/>
    <n v="192.93"/>
    <s v="EFT"/>
    <s v="UNITEDHEALTHCARE PLAN OF THE RIVER VALLEY INC - payment"/>
    <n v="92523"/>
    <x v="1"/>
    <s v="No"/>
    <s v="14145330.4375Kelli Cruthirds"/>
    <x v="1"/>
  </r>
  <r>
    <s v="MSCAN"/>
    <n v="141"/>
    <d v="2024-02-23T00:00:00"/>
    <d v="2024-02-08T10:30:00"/>
    <n v="57.07"/>
    <s v="Adjustment/Write-off"/>
    <s v="UNITEDHEALTHCARE PLAN OF THE RIVER VALLEY INC - CO,45"/>
    <n v="92523"/>
    <x v="1"/>
    <s v="No"/>
    <s v="14145330.4375Kelli Cruthirds"/>
    <x v="0"/>
  </r>
  <r>
    <s v="MSCAN"/>
    <n v="141"/>
    <d v="2024-02-23T00:00:00"/>
    <d v="2024-02-08T09:00:00"/>
    <n v="84.53"/>
    <s v="EFT"/>
    <s v="UNITEDHEALTHCARE PLAN OF THE RIVER VALLEY INC - payment"/>
    <n v="97162"/>
    <x v="6"/>
    <s v="No"/>
    <s v="14145330.375Christian Litz"/>
    <x v="1"/>
  </r>
  <r>
    <s v="MSCAN"/>
    <n v="141"/>
    <d v="2024-02-23T00:00:00"/>
    <d v="2024-02-08T09:00:00"/>
    <n v="49.6"/>
    <s v="EFT"/>
    <s v="UNITEDHEALTHCARE PLAN OF THE RIVER VALLEY INC - payment"/>
    <n v="97110"/>
    <x v="6"/>
    <s v="No"/>
    <s v="14145330.375Christian Litz"/>
    <x v="1"/>
  </r>
  <r>
    <s v="MSCAN"/>
    <n v="141"/>
    <d v="2024-02-23T00:00:00"/>
    <d v="2024-02-08T09:00:00"/>
    <n v="90.47"/>
    <s v="Adjustment/Write-off"/>
    <s v="UNITEDHEALTHCARE PLAN OF THE RIVER VALLEY INC - CO,45"/>
    <n v="97162"/>
    <x v="6"/>
    <s v="No"/>
    <s v="14145330.375Christian Litz"/>
    <x v="0"/>
  </r>
  <r>
    <s v="MSCAN"/>
    <n v="141"/>
    <d v="2024-02-23T00:00:00"/>
    <d v="2024-02-08T09:00:00"/>
    <n v="100.4"/>
    <s v="Adjustment/Write-off"/>
    <s v="UNITEDHEALTHCARE PLAN OF THE RIVER VALLEY INC - CO,45"/>
    <n v="97110"/>
    <x v="6"/>
    <s v="No"/>
    <s v="14145330.375Christian Litz"/>
    <x v="0"/>
  </r>
  <r>
    <s v="MSCAN"/>
    <n v="141"/>
    <d v="2024-02-23T00:00:00"/>
    <d v="2024-02-08T09:00:00"/>
    <n v="28.39"/>
    <s v="EFT"/>
    <s v="UNITEDHEALTHCARE PLAN OF THE RIVER VALLEY INC - payment"/>
    <n v="97112"/>
    <x v="6"/>
    <s v="No"/>
    <s v="14145330.375Christian Litz"/>
    <x v="1"/>
  </r>
  <r>
    <s v="MSCAN"/>
    <n v="141"/>
    <d v="2024-02-23T00:00:00"/>
    <d v="2024-02-08T09:00:00"/>
    <n v="46.61"/>
    <s v="Adjustment/Write-off"/>
    <s v="UNITEDHEALTHCARE PLAN OF THE RIVER VALLEY INC - CO,45"/>
    <n v="97112"/>
    <x v="6"/>
    <s v="No"/>
    <s v="14145330.375Christian Litz"/>
    <x v="0"/>
  </r>
  <r>
    <s v="MSCAN"/>
    <n v="142"/>
    <d v="2024-02-23T00:00:00"/>
    <d v="2024-02-08T10:00:00"/>
    <n v="24.8"/>
    <s v="EFT"/>
    <s v="UNITEDHEALTHCARE PLAN OF THE RIVER VALLEY INC - payment"/>
    <n v="97110"/>
    <x v="6"/>
    <s v="No"/>
    <s v="14245330.4166666667Christian Litz"/>
    <x v="1"/>
  </r>
  <r>
    <s v="MSCAN"/>
    <n v="142"/>
    <d v="2024-02-23T00:00:00"/>
    <d v="2024-02-08T10:00:00"/>
    <n v="65.47"/>
    <s v="Adjustment/Write-off"/>
    <s v="UNITEDHEALTHCARE PLAN OF THE RIVER VALLEY INC - CO,45"/>
    <n v="97161"/>
    <x v="6"/>
    <s v="No"/>
    <s v="14245330.4166666667Christian Litz"/>
    <x v="0"/>
  </r>
  <r>
    <s v="MSCAN"/>
    <n v="142"/>
    <d v="2024-02-23T00:00:00"/>
    <d v="2024-02-08T10:00:00"/>
    <n v="84.53"/>
    <s v="EFT"/>
    <s v="UNITEDHEALTHCARE PLAN OF THE RIVER VALLEY INC - payment"/>
    <n v="97161"/>
    <x v="6"/>
    <s v="No"/>
    <s v="14245330.4166666667Christian Litz"/>
    <x v="1"/>
  </r>
  <r>
    <s v="MSCAN"/>
    <n v="142"/>
    <d v="2024-02-23T00:00:00"/>
    <d v="2024-02-08T10:00:00"/>
    <n v="93.22"/>
    <s v="Adjustment/Write-off"/>
    <s v="UNITEDHEALTHCARE PLAN OF THE RIVER VALLEY INC - CO,45"/>
    <n v="97112"/>
    <x v="6"/>
    <s v="No"/>
    <s v="14245330.4166666667Christian Litz"/>
    <x v="0"/>
  </r>
  <r>
    <s v="MSCAN"/>
    <n v="142"/>
    <d v="2024-02-23T00:00:00"/>
    <d v="2024-02-08T10:00:00"/>
    <n v="56.78"/>
    <s v="EFT"/>
    <s v="UNITEDHEALTHCARE PLAN OF THE RIVER VALLEY INC - payment"/>
    <n v="97112"/>
    <x v="6"/>
    <s v="No"/>
    <s v="14245330.4166666667Christian Litz"/>
    <x v="1"/>
  </r>
  <r>
    <s v="MSCAN"/>
    <n v="142"/>
    <d v="2024-02-23T00:00:00"/>
    <d v="2024-02-08T10:00:00"/>
    <n v="50.2"/>
    <s v="Adjustment/Write-off"/>
    <s v="UNITEDHEALTHCARE PLAN OF THE RIVER VALLEY INC - CO,45"/>
    <n v="97110"/>
    <x v="6"/>
    <s v="No"/>
    <s v="14245330.4166666667Christian Litz"/>
    <x v="0"/>
  </r>
  <r>
    <s v="Patient"/>
    <n v="143"/>
    <d v="2024-02-08T14:19:00"/>
    <d v="2024-02-08T14:30:00"/>
    <n v="67"/>
    <s v="Mastercard"/>
    <s v="Rec #rRo3"/>
    <m/>
    <x v="13"/>
    <s v="No"/>
    <s v="14345330.6041666667D'Anna Pullen"/>
    <x v="1"/>
  </r>
  <r>
    <s v="MSCAN"/>
    <n v="144"/>
    <d v="2024-02-13T00:00:00"/>
    <d v="2024-02-01T13:30:00"/>
    <n v="64.81"/>
    <s v="EFT"/>
    <s v="UNITEDHEALTHCARE PLAN OF THE RIVER VALLEY INC - payment"/>
    <n v="92507"/>
    <x v="1"/>
    <s v="No"/>
    <s v="14445323.5625Kelli Cruthirds"/>
    <x v="1"/>
  </r>
  <r>
    <s v="MSCAN"/>
    <n v="144"/>
    <d v="2024-02-13T00:00:00"/>
    <d v="2024-02-01T13:30:00"/>
    <n v="85.19"/>
    <s v="Adjustment/Write-off"/>
    <s v="UNITEDHEALTHCARE PLAN OF THE RIVER VALLEY INC - CO,45"/>
    <n v="92507"/>
    <x v="1"/>
    <s v="No"/>
    <s v="14445323.5625Kelli Cruthirds"/>
    <x v="0"/>
  </r>
  <r>
    <s v="MSCAN"/>
    <n v="144"/>
    <d v="2024-02-27T00:00:00"/>
    <d v="2024-02-12T13:30:00"/>
    <n v="85.19"/>
    <s v="Adjustment/Write-off"/>
    <s v="UNITEDHEALTHCARE PLAN OF THE RIVER VALLEY INC - CO,45"/>
    <n v="92507"/>
    <x v="1"/>
    <s v="No"/>
    <s v="14445334.5625Kelli Cruthirds"/>
    <x v="0"/>
  </r>
  <r>
    <s v="MSCAN"/>
    <n v="144"/>
    <d v="2024-02-27T00:00:00"/>
    <d v="2024-02-12T13:30:00"/>
    <n v="64.81"/>
    <s v="EFT"/>
    <s v="UNITEDHEALTHCARE PLAN OF THE RIVER VALLEY INC - payment"/>
    <n v="92507"/>
    <x v="1"/>
    <s v="No"/>
    <s v="14445334.5625Kelli Cruthirds"/>
    <x v="1"/>
  </r>
  <r>
    <s v="MSCAN"/>
    <n v="144"/>
    <d v="2024-02-21T00:00:00"/>
    <d v="2024-02-07T13:30:00"/>
    <n v="85.19"/>
    <s v="Adjustment/Write-off"/>
    <s v="UNITEDHEALTHCARE PLAN OF THE RIVER VALLEY INC - CO,45"/>
    <n v="92507"/>
    <x v="1"/>
    <s v="No"/>
    <s v="14445329.5625Kelli Cruthirds"/>
    <x v="0"/>
  </r>
  <r>
    <s v="MSCAN"/>
    <n v="144"/>
    <d v="2024-02-21T00:00:00"/>
    <d v="2024-02-07T13:30:00"/>
    <n v="64.81"/>
    <s v="EFT"/>
    <s v="UNITEDHEALTHCARE PLAN OF THE RIVER VALLEY INC - payment"/>
    <n v="92507"/>
    <x v="1"/>
    <s v="No"/>
    <s v="14445329.5625Kelli Cruthirds"/>
    <x v="1"/>
  </r>
  <r>
    <s v="MSCAN"/>
    <n v="145"/>
    <d v="2024-02-23T00:00:00"/>
    <d v="2024-02-08T14:00:00"/>
    <n v="50.2"/>
    <s v="Adjustment/Write-off"/>
    <s v="UNITEDHEALTHCARE PLAN OF THE RIVER VALLEY INC - CO,45"/>
    <n v="97110"/>
    <x v="4"/>
    <s v="No"/>
    <s v="14545330.5833333333Heidi Molaison"/>
    <x v="0"/>
  </r>
  <r>
    <s v="MSCAN"/>
    <n v="145"/>
    <d v="2024-02-23T00:00:00"/>
    <d v="2024-02-08T14:00:00"/>
    <n v="28.39"/>
    <s v="EFT"/>
    <s v="UNITEDHEALTHCARE PLAN OF THE RIVER VALLEY INC - payment"/>
    <n v="97112"/>
    <x v="4"/>
    <s v="No"/>
    <s v="14545330.5833333333Heidi Molaison"/>
    <x v="1"/>
  </r>
  <r>
    <s v="MSCAN"/>
    <n v="145"/>
    <d v="2024-02-23T00:00:00"/>
    <d v="2024-02-08T14:00:00"/>
    <n v="46.61"/>
    <s v="Adjustment/Write-off"/>
    <s v="UNITEDHEALTHCARE PLAN OF THE RIVER VALLEY INC - CO,45"/>
    <n v="97112"/>
    <x v="4"/>
    <s v="No"/>
    <s v="14545330.5833333333Heidi Molaison"/>
    <x v="0"/>
  </r>
  <r>
    <s v="MSCAN"/>
    <n v="145"/>
    <d v="2024-02-23T00:00:00"/>
    <d v="2024-02-08T14:00:00"/>
    <n v="24.8"/>
    <s v="EFT"/>
    <s v="UNITEDHEALTHCARE PLAN OF THE RIVER VALLEY INC - payment"/>
    <n v="97110"/>
    <x v="4"/>
    <s v="No"/>
    <s v="14545330.5833333333Heidi Molaison"/>
    <x v="1"/>
  </r>
  <r>
    <s v="Patient"/>
    <n v="146"/>
    <d v="2024-02-27T14:05:00"/>
    <d v="2024-02-27T14:00:00"/>
    <n v="25"/>
    <s v="Mastercard"/>
    <s v="REF#1SqT"/>
    <m/>
    <x v="2"/>
    <s v="No"/>
    <s v="14645349.5833333333James Allen"/>
    <x v="1"/>
  </r>
  <r>
    <s v="Patient"/>
    <n v="146"/>
    <d v="2024-02-29T08:50:00"/>
    <d v="2024-02-29T08:00:00"/>
    <n v="25"/>
    <s v="Mastercard"/>
    <s v="REF#rxKk"/>
    <m/>
    <x v="2"/>
    <s v="No"/>
    <s v="14645351.3333333333James Allen"/>
    <x v="1"/>
  </r>
  <r>
    <s v="TricareE"/>
    <n v="147"/>
    <d v="2024-02-08T00:00:00"/>
    <d v="2024-02-01T15:00:00"/>
    <n v="61.05"/>
    <s v="EFT"/>
    <s v="TRICARE EAST - payment"/>
    <n v="97161"/>
    <x v="8"/>
    <s v="No"/>
    <s v="14745323.625Robert Crochet"/>
    <x v="1"/>
  </r>
  <r>
    <s v="TricareE"/>
    <n v="147"/>
    <d v="2024-02-08T00:00:00"/>
    <d v="2024-02-01T15:00:00"/>
    <n v="88.95"/>
    <s v="Adjustment/Write-off"/>
    <s v="TRICARE EAST - CO,45"/>
    <n v="97161"/>
    <x v="8"/>
    <s v="No"/>
    <s v="14745323.625Robert Crochet"/>
    <x v="0"/>
  </r>
  <r>
    <s v="TricareE"/>
    <n v="147"/>
    <d v="2024-02-08T00:00:00"/>
    <d v="2024-02-01T15:00:00"/>
    <n v="163.5"/>
    <s v="Adjustment/Write-off"/>
    <s v="TRICARE EAST - CO,45"/>
    <n v="97112"/>
    <x v="8"/>
    <s v="No"/>
    <s v="14745323.625Robert Crochet"/>
    <x v="0"/>
  </r>
  <r>
    <s v="TricareE"/>
    <n v="147"/>
    <d v="2024-02-08T00:00:00"/>
    <d v="2024-02-01T15:00:00"/>
    <n v="61.5"/>
    <s v="EFT"/>
    <s v="TRICARE EAST - payment"/>
    <n v="97112"/>
    <x v="8"/>
    <s v="No"/>
    <s v="14745323.625Robert Crochet"/>
    <x v="1"/>
  </r>
  <r>
    <s v="TricareE"/>
    <n v="147"/>
    <d v="2024-02-21T00:00:00"/>
    <d v="2024-02-12T17:00:00"/>
    <n v="17.91"/>
    <s v="EFT"/>
    <s v="TRICARE EAST - payment"/>
    <n v="97110"/>
    <x v="6"/>
    <s v="No"/>
    <s v="14745334.7083333333Christian Litz"/>
    <x v="1"/>
  </r>
  <r>
    <s v="TricareE"/>
    <n v="147"/>
    <d v="2024-02-21T00:00:00"/>
    <d v="2024-02-12T17:00:00"/>
    <n v="109"/>
    <s v="Adjustment/Write-off"/>
    <s v="TRICARE EAST - CO,45"/>
    <n v="97112"/>
    <x v="6"/>
    <s v="No"/>
    <s v="14745334.7083333333Christian Litz"/>
    <x v="0"/>
  </r>
  <r>
    <s v="TricareE"/>
    <n v="147"/>
    <d v="2024-02-21T00:00:00"/>
    <d v="2024-02-12T17:00:00"/>
    <n v="41"/>
    <s v="EFT"/>
    <s v="TRICARE EAST - payment"/>
    <n v="97112"/>
    <x v="6"/>
    <s v="No"/>
    <s v="14745334.7083333333Christian Litz"/>
    <x v="1"/>
  </r>
  <r>
    <s v="TricareE"/>
    <n v="147"/>
    <d v="2024-02-21T00:00:00"/>
    <d v="2024-02-12T17:00:00"/>
    <n v="57.09"/>
    <s v="Adjustment/Write-off"/>
    <s v="TRICARE EAST - CO,45"/>
    <n v="97110"/>
    <x v="6"/>
    <s v="No"/>
    <s v="14745334.7083333333Christian Litz"/>
    <x v="0"/>
  </r>
  <r>
    <s v="TricareE"/>
    <n v="147"/>
    <d v="2024-02-21T00:00:00"/>
    <d v="2024-02-13T07:00:00"/>
    <n v="20.5"/>
    <s v="EFT"/>
    <s v="TRICARE EAST - payment"/>
    <n v="97112"/>
    <x v="6"/>
    <s v="No"/>
    <s v="14745335.2916666667Christian Litz"/>
    <x v="1"/>
  </r>
  <r>
    <s v="TricareE"/>
    <n v="147"/>
    <d v="2024-02-21T00:00:00"/>
    <d v="2024-02-13T07:00:00"/>
    <n v="35.82"/>
    <s v="EFT"/>
    <s v="TRICARE EAST - payment"/>
    <n v="97110"/>
    <x v="6"/>
    <s v="No"/>
    <s v="14745335.2916666667Christian Litz"/>
    <x v="1"/>
  </r>
  <r>
    <s v="TricareE"/>
    <n v="147"/>
    <d v="2024-02-21T00:00:00"/>
    <d v="2024-02-13T07:00:00"/>
    <n v="114.18"/>
    <s v="Adjustment/Write-off"/>
    <s v="TRICARE EAST - CO,45"/>
    <n v="97110"/>
    <x v="6"/>
    <s v="No"/>
    <s v="14745335.2916666667Christian Litz"/>
    <x v="0"/>
  </r>
  <r>
    <s v="TricareE"/>
    <n v="147"/>
    <d v="2024-02-21T00:00:00"/>
    <d v="2024-02-13T07:00:00"/>
    <n v="54.5"/>
    <s v="Adjustment/Write-off"/>
    <s v="TRICARE EAST - CO,45"/>
    <n v="97112"/>
    <x v="6"/>
    <s v="No"/>
    <s v="14745335.2916666667Christian Litz"/>
    <x v="0"/>
  </r>
  <r>
    <s v="TricareE"/>
    <n v="147"/>
    <d v="2024-02-26T00:00:00"/>
    <d v="2024-02-15T13:00:00"/>
    <n v="35.82"/>
    <s v="EFT"/>
    <s v="TRICARE EAST - payment"/>
    <n v="97110"/>
    <x v="6"/>
    <s v="No"/>
    <s v="14745337.5416666667Christian Litz"/>
    <x v="1"/>
  </r>
  <r>
    <s v="TricareE"/>
    <n v="147"/>
    <d v="2024-02-26T00:00:00"/>
    <d v="2024-02-15T13:00:00"/>
    <n v="114.18"/>
    <s v="Adjustment/Write-off"/>
    <s v="TRICARE EAST - CO,45"/>
    <n v="97110"/>
    <x v="6"/>
    <s v="No"/>
    <s v="14745337.5416666667Christian Litz"/>
    <x v="0"/>
  </r>
  <r>
    <s v="TricareE"/>
    <n v="147"/>
    <d v="2024-02-26T00:00:00"/>
    <d v="2024-02-15T13:00:00"/>
    <n v="41"/>
    <s v="EFT"/>
    <s v="TRICARE EAST - payment"/>
    <n v="97112"/>
    <x v="6"/>
    <s v="No"/>
    <s v="14745337.5416666667Christian Litz"/>
    <x v="1"/>
  </r>
  <r>
    <s v="TricareE"/>
    <n v="147"/>
    <d v="2024-02-26T00:00:00"/>
    <d v="2024-02-15T13:00:00"/>
    <n v="109"/>
    <s v="Adjustment/Write-off"/>
    <s v="TRICARE EAST - CO,45"/>
    <n v="97112"/>
    <x v="6"/>
    <s v="No"/>
    <s v="14745337.5416666667Christian Litz"/>
    <x v="0"/>
  </r>
  <r>
    <s v="TricareE"/>
    <n v="147"/>
    <d v="2024-02-26T00:00:00"/>
    <d v="2024-02-19T15:00:00"/>
    <n v="20.5"/>
    <s v="EFT"/>
    <s v="TRICARE EAST - payment"/>
    <n v="97112"/>
    <x v="6"/>
    <s v="No"/>
    <s v="14745341.625Christian Litz"/>
    <x v="1"/>
  </r>
  <r>
    <s v="TricareE"/>
    <n v="147"/>
    <d v="2024-02-26T00:00:00"/>
    <d v="2024-02-19T15:00:00"/>
    <n v="54.5"/>
    <s v="Adjustment/Write-off"/>
    <s v="TRICARE EAST - CO,45"/>
    <n v="97112"/>
    <x v="6"/>
    <s v="No"/>
    <s v="14745341.625Christian Litz"/>
    <x v="0"/>
  </r>
  <r>
    <s v="TricareE"/>
    <n v="147"/>
    <d v="2024-02-26T00:00:00"/>
    <d v="2024-02-19T15:00:00"/>
    <n v="52.84"/>
    <s v="Adjustment/Write-off"/>
    <s v="TRICARE EAST - CO,45"/>
    <n v="97530"/>
    <x v="6"/>
    <s v="No"/>
    <s v="14745341.625Christian Litz"/>
    <x v="0"/>
  </r>
  <r>
    <s v="TricareE"/>
    <n v="147"/>
    <d v="2024-02-26T00:00:00"/>
    <d v="2024-02-19T15:00:00"/>
    <n v="22.16"/>
    <s v="EFT"/>
    <s v="TRICARE EAST - payment"/>
    <n v="97530"/>
    <x v="6"/>
    <s v="No"/>
    <s v="14745341.625Christian Litz"/>
    <x v="1"/>
  </r>
  <r>
    <s v="TricareE"/>
    <n v="147"/>
    <d v="2024-02-26T00:00:00"/>
    <d v="2024-02-19T15:00:00"/>
    <n v="114.18"/>
    <s v="Adjustment/Write-off"/>
    <s v="TRICARE EAST - CO,45"/>
    <n v="97110"/>
    <x v="6"/>
    <s v="No"/>
    <s v="14745341.625Christian Litz"/>
    <x v="0"/>
  </r>
  <r>
    <s v="TricareE"/>
    <n v="147"/>
    <d v="2024-02-26T00:00:00"/>
    <d v="2024-02-19T15:00:00"/>
    <n v="35.82"/>
    <s v="EFT"/>
    <s v="TRICARE EAST - payment"/>
    <n v="97110"/>
    <x v="6"/>
    <s v="No"/>
    <s v="14745341.625Christian Litz"/>
    <x v="1"/>
  </r>
  <r>
    <s v="TricareE"/>
    <n v="147"/>
    <d v="2024-02-28T00:00:00"/>
    <d v="2024-02-21T15:00:00"/>
    <n v="56.16"/>
    <s v="Adjustment/Write-off"/>
    <s v="TRICARE EAST - CO,45"/>
    <n v="97530"/>
    <x v="5"/>
    <s v="No"/>
    <s v="14745343.625Jessica Pittman"/>
    <x v="0"/>
  </r>
  <r>
    <s v="TricareE"/>
    <n v="147"/>
    <d v="2024-02-28T00:00:00"/>
    <d v="2024-02-21T15:00:00"/>
    <n v="18.84"/>
    <s v="EFT"/>
    <s v="TRICARE EAST - payment"/>
    <n v="97530"/>
    <x v="5"/>
    <s v="No"/>
    <s v="14745343.625Jessica Pittman"/>
    <x v="1"/>
  </r>
  <r>
    <s v="TricareE"/>
    <n v="147"/>
    <d v="2024-02-28T00:00:00"/>
    <d v="2024-02-21T15:00:00"/>
    <n v="34.85"/>
    <s v="EFT"/>
    <s v="TRICARE EAST - payment"/>
    <n v="97112"/>
    <x v="5"/>
    <s v="No"/>
    <s v="14745343.625Jessica Pittman"/>
    <x v="1"/>
  </r>
  <r>
    <s v="TricareE"/>
    <n v="147"/>
    <d v="2024-02-28T00:00:00"/>
    <d v="2024-02-21T15:00:00"/>
    <n v="115.15"/>
    <s v="Adjustment/Write-off"/>
    <s v="TRICARE EAST - CO,45"/>
    <n v="97112"/>
    <x v="5"/>
    <s v="No"/>
    <s v="14745343.625Jessica Pittman"/>
    <x v="0"/>
  </r>
  <r>
    <s v="TricareE"/>
    <n v="147"/>
    <d v="2024-02-08T00:00:00"/>
    <d v="2024-02-05T11:00:00"/>
    <n v="17.91"/>
    <s v="EFT"/>
    <s v="TRICARE EAST - payment"/>
    <n v="97110"/>
    <x v="10"/>
    <s v="No"/>
    <s v="14745327.4583333333Katherine Tyree"/>
    <x v="1"/>
  </r>
  <r>
    <s v="TricareE"/>
    <n v="147"/>
    <d v="2024-02-08T00:00:00"/>
    <d v="2024-02-05T11:00:00"/>
    <n v="57.09"/>
    <s v="Adjustment/Write-off"/>
    <s v="TRICARE EAST - CO,45"/>
    <n v="97110"/>
    <x v="10"/>
    <s v="No"/>
    <s v="14745327.4583333333Katherine Tyree"/>
    <x v="0"/>
  </r>
  <r>
    <s v="TricareE"/>
    <n v="147"/>
    <d v="2024-02-08T00:00:00"/>
    <d v="2024-02-05T11:00:00"/>
    <n v="41"/>
    <s v="EFT"/>
    <s v="TRICARE EAST - payment"/>
    <n v="97112"/>
    <x v="10"/>
    <s v="No"/>
    <s v="14745327.4583333333Katherine Tyree"/>
    <x v="1"/>
  </r>
  <r>
    <s v="TricareE"/>
    <n v="147"/>
    <d v="2024-02-08T00:00:00"/>
    <d v="2024-02-05T11:00:00"/>
    <n v="109"/>
    <s v="Adjustment/Write-off"/>
    <s v="TRICARE EAST - CO,45"/>
    <n v="97112"/>
    <x v="10"/>
    <s v="No"/>
    <s v="14745327.4583333333Katherine Tyree"/>
    <x v="0"/>
  </r>
  <r>
    <s v="TricareE"/>
    <n v="147"/>
    <d v="2024-02-14T00:00:00"/>
    <d v="2024-02-07T16:00:00"/>
    <n v="41"/>
    <s v="EFT"/>
    <s v="TRICARE EAST - payment"/>
    <n v="97112"/>
    <x v="10"/>
    <s v="No"/>
    <s v="14745329.6666666667Katherine Tyree"/>
    <x v="1"/>
  </r>
  <r>
    <s v="TricareE"/>
    <n v="147"/>
    <d v="2024-02-14T00:00:00"/>
    <d v="2024-02-07T16:00:00"/>
    <n v="17.91"/>
    <s v="EFT"/>
    <s v="TRICARE EAST - payment"/>
    <n v="97110"/>
    <x v="10"/>
    <s v="No"/>
    <s v="14745329.6666666667Katherine Tyree"/>
    <x v="1"/>
  </r>
  <r>
    <s v="TricareE"/>
    <n v="147"/>
    <d v="2024-02-14T00:00:00"/>
    <d v="2024-02-07T16:00:00"/>
    <n v="57.09"/>
    <s v="Adjustment/Write-off"/>
    <s v="TRICARE EAST - CO,45"/>
    <n v="97110"/>
    <x v="10"/>
    <s v="No"/>
    <s v="14745329.6666666667Katherine Tyree"/>
    <x v="0"/>
  </r>
  <r>
    <s v="TricareE"/>
    <n v="147"/>
    <d v="2024-02-14T00:00:00"/>
    <d v="2024-02-07T16:00:00"/>
    <n v="109"/>
    <s v="Adjustment/Write-off"/>
    <s v="TRICARE EAST - CO,45"/>
    <n v="97112"/>
    <x v="10"/>
    <s v="No"/>
    <s v="14745329.6666666667Katherine Tyree"/>
    <x v="0"/>
  </r>
  <r>
    <s v="BCBSMS"/>
    <n v="148"/>
    <d v="2024-02-22T00:00:00"/>
    <d v="2024-02-14T14:30:00"/>
    <n v="65"/>
    <s v="Adjustment/Write-off"/>
    <s v="BLUE CROSS BLUE SHIELD OF MS - CO,45"/>
    <n v="92523"/>
    <x v="13"/>
    <s v="No"/>
    <s v="14845336.6041666667D'Anna Pullen"/>
    <x v="0"/>
  </r>
  <r>
    <s v="Patient"/>
    <n v="148"/>
    <d v="2024-02-14T14:40:00"/>
    <d v="2024-02-14T14:30:00"/>
    <n v="150"/>
    <s v="Visa"/>
    <s v="Rec# fDUT"/>
    <m/>
    <x v="13"/>
    <s v="No"/>
    <s v="14845336.6041666667D'Anna Pullen"/>
    <x v="1"/>
  </r>
  <r>
    <s v="Patient"/>
    <n v="149"/>
    <d v="2024-02-13T16:32:00"/>
    <d v="2024-02-13T17:00:00"/>
    <n v="25"/>
    <s v="Cash"/>
    <n v="50"/>
    <m/>
    <x v="2"/>
    <s v="No"/>
    <s v="14945335.7083333333James Allen"/>
    <x v="1"/>
  </r>
  <r>
    <s v="Patient"/>
    <n v="149"/>
    <d v="2024-02-13T16:32:00"/>
    <d v="2024-02-15T08:00:00"/>
    <n v="25"/>
    <s v="Cash"/>
    <n v="50"/>
    <m/>
    <x v="2"/>
    <s v="No"/>
    <s v="14945337.3333333333James Allen"/>
    <x v="1"/>
  </r>
  <r>
    <s v="Patient"/>
    <n v="149"/>
    <d v="2024-02-05T16:38:00"/>
    <d v="2024-02-05T17:00:00"/>
    <n v="25"/>
    <s v="Cash"/>
    <n v="75"/>
    <m/>
    <x v="14"/>
    <s v="No"/>
    <s v="14945327.7083333333Breanna Grieco"/>
    <x v="1"/>
  </r>
  <r>
    <s v="Patient"/>
    <n v="149"/>
    <d v="2024-02-05T16:38:00"/>
    <d v="2024-02-06T16:00:00"/>
    <n v="25"/>
    <s v="Cash"/>
    <n v="75"/>
    <m/>
    <x v="2"/>
    <s v="No"/>
    <s v="14945328.6666666667James Allen"/>
    <x v="1"/>
  </r>
  <r>
    <s v="Patient"/>
    <n v="149"/>
    <d v="2024-02-05T16:38:00"/>
    <d v="2024-02-08T08:00:00"/>
    <n v="25"/>
    <s v="Cash"/>
    <n v="75"/>
    <m/>
    <x v="2"/>
    <s v="No"/>
    <s v="14945330.3333333333James Allen"/>
    <x v="1"/>
  </r>
  <r>
    <s v="UHC"/>
    <n v="149"/>
    <d v="2024-02-28T00:00:00"/>
    <d v="2024-02-01T08:00:00"/>
    <n v="75"/>
    <s v="Adjustment/Write-off"/>
    <s v="UNITED HEALTHCARE INSURANCE COMPANY - CO,45"/>
    <n v="97140"/>
    <x v="2"/>
    <s v="No"/>
    <s v="14945323.3333333333James Allen"/>
    <x v="0"/>
  </r>
  <r>
    <s v="UHC"/>
    <n v="149"/>
    <d v="2024-02-28T00:00:00"/>
    <d v="2024-02-01T08:00:00"/>
    <n v="75"/>
    <s v="Adjustment/Write-off"/>
    <s v="UNITED HEALTHCARE INSURANCE COMPANY - CO,45"/>
    <n v="97112"/>
    <x v="2"/>
    <s v="No"/>
    <s v="14945323.3333333333James Allen"/>
    <x v="0"/>
  </r>
  <r>
    <s v="UHC"/>
    <n v="149"/>
    <d v="2024-02-28T00:00:00"/>
    <d v="2024-02-01T08:00:00"/>
    <n v="8"/>
    <s v="Adjustment/Write-off"/>
    <s v="UNITED HEALTHCARE INSURANCE COMPANY - CO,45"/>
    <n v="97110"/>
    <x v="2"/>
    <s v="No"/>
    <s v="14945323.3333333333James Allen"/>
    <x v="0"/>
  </r>
  <r>
    <s v="UHC"/>
    <n v="149"/>
    <d v="2024-02-28T00:00:00"/>
    <d v="2024-02-01T08:00:00"/>
    <n v="42"/>
    <s v="EFT"/>
    <s v="UNITED HEALTHCARE INSURANCE COMPANY - payment"/>
    <n v="97110"/>
    <x v="2"/>
    <s v="No"/>
    <s v="14945323.3333333333James Allen"/>
    <x v="1"/>
  </r>
  <r>
    <s v="UHC"/>
    <n v="149"/>
    <d v="2024-02-28T00:00:00"/>
    <d v="2024-02-05T17:00:00"/>
    <n v="83"/>
    <s v="Adjustment/Write-off"/>
    <s v="UNITED HEALTHCARE INSURANCE COMPANY - CO,45"/>
    <n v="97110"/>
    <x v="14"/>
    <s v="No"/>
    <s v="14945327.7083333333Breanna Grieco"/>
    <x v="0"/>
  </r>
  <r>
    <s v="UHC"/>
    <n v="149"/>
    <d v="2024-02-28T00:00:00"/>
    <d v="2024-02-05T17:00:00"/>
    <n v="42"/>
    <s v="EFT"/>
    <s v="UNITED HEALTHCARE INSURANCE COMPANY - payment"/>
    <n v="97110"/>
    <x v="14"/>
    <s v="No"/>
    <s v="14945327.7083333333Breanna Grieco"/>
    <x v="1"/>
  </r>
  <r>
    <s v="MSCHIP"/>
    <n v="25"/>
    <d v="2024-02-13T00:00:00"/>
    <d v="2024-02-01T09:00:00"/>
    <n v="95"/>
    <s v="Adjustment/Write-off"/>
    <s v="UNITEDHEALTHCARE PLAN OF THE RIVER VALLEY INC - CO,45"/>
    <n v="92507"/>
    <x v="1"/>
    <s v="No"/>
    <s v="2545323.375Kelli Cruthirds"/>
    <x v="0"/>
  </r>
  <r>
    <s v="MSCHIP"/>
    <n v="25"/>
    <d v="2024-02-13T00:00:00"/>
    <d v="2024-02-01T09:00:00"/>
    <n v="55"/>
    <s v="EFT"/>
    <s v="UNITEDHEALTHCARE PLAN OF THE RIVER VALLEY INC - payment"/>
    <n v="92507"/>
    <x v="1"/>
    <s v="No"/>
    <s v="2545323.375Kelli Cruthirds"/>
    <x v="1"/>
  </r>
  <r>
    <s v="MSCHIP"/>
    <n v="25"/>
    <d v="2024-02-23T00:00:00"/>
    <d v="2024-02-13T11:30:00"/>
    <n v="95"/>
    <s v="Adjustment/Write-off"/>
    <s v="UNITEDHEALTHCARE PLAN OF THE RIVER VALLEY INC - CO,45"/>
    <n v="92507"/>
    <x v="9"/>
    <s v="No"/>
    <s v="2545335.4791666667Victoria Miley"/>
    <x v="0"/>
  </r>
  <r>
    <s v="MSCHIP"/>
    <n v="25"/>
    <d v="2024-02-23T00:00:00"/>
    <d v="2024-02-13T11:30:00"/>
    <n v="55"/>
    <s v="EFT"/>
    <s v="UNITEDHEALTHCARE PLAN OF THE RIVER VALLEY INC - payment"/>
    <n v="92507"/>
    <x v="9"/>
    <s v="No"/>
    <s v="2545335.4791666667Victoria Miley"/>
    <x v="1"/>
  </r>
  <r>
    <s v="MSCHIP"/>
    <n v="25"/>
    <d v="2024-02-16T00:00:00"/>
    <d v="2024-02-05T09:00:00"/>
    <n v="95"/>
    <s v="Adjustment/Write-off"/>
    <s v="UNITEDHEALTHCARE PLAN OF THE RIVER VALLEY INC - CO,45"/>
    <n v="92507"/>
    <x v="9"/>
    <s v="No"/>
    <s v="2545327.375Victoria Miley"/>
    <x v="0"/>
  </r>
  <r>
    <s v="MSCHIP"/>
    <n v="25"/>
    <d v="2024-02-16T00:00:00"/>
    <d v="2024-02-05T09:00:00"/>
    <n v="55"/>
    <s v="EFT"/>
    <s v="UNITEDHEALTHCARE PLAN OF THE RIVER VALLEY INC - payment"/>
    <n v="92507"/>
    <x v="9"/>
    <s v="No"/>
    <s v="2545327.375Victoria Miley"/>
    <x v="1"/>
  </r>
  <r>
    <s v="MSCHIP"/>
    <n v="25"/>
    <d v="2024-02-21T00:00:00"/>
    <d v="2024-02-08T09:00:00"/>
    <n v="55"/>
    <s v="EFT"/>
    <s v="UNITEDHEALTHCARE PLAN OF THE RIVER VALLEY INC - payment"/>
    <n v="92507"/>
    <x v="9"/>
    <s v="No"/>
    <s v="2545330.375Victoria Miley"/>
    <x v="1"/>
  </r>
  <r>
    <s v="MSCHIP"/>
    <n v="25"/>
    <d v="2024-02-21T00:00:00"/>
    <d v="2024-02-08T09:00:00"/>
    <n v="95"/>
    <s v="Adjustment/Write-off"/>
    <s v="UNITEDHEALTHCARE PLAN OF THE RIVER VALLEY INC - CO,45"/>
    <n v="92507"/>
    <x v="9"/>
    <s v="No"/>
    <s v="2545330.375Victoria Miley"/>
    <x v="0"/>
  </r>
  <r>
    <s v="MSCHIP"/>
    <n v="150"/>
    <d v="2024-02-13T00:00:00"/>
    <d v="2024-02-01T17:30:00"/>
    <n v="95"/>
    <s v="Adjustment/Write-off"/>
    <s v="UNITEDHEALTHCARE PLAN OF THE RIVER VALLEY INC - CO,45"/>
    <n v="92507"/>
    <x v="9"/>
    <s v="No"/>
    <s v="15045323.7291666667Victoria Miley"/>
    <x v="0"/>
  </r>
  <r>
    <s v="MSCHIP"/>
    <n v="150"/>
    <d v="2024-02-13T00:00:00"/>
    <d v="2024-02-01T17:30:00"/>
    <n v="55"/>
    <s v="EFT"/>
    <s v="UNITEDHEALTHCARE PLAN OF THE RIVER VALLEY INC - payment"/>
    <n v="92507"/>
    <x v="9"/>
    <s v="No"/>
    <s v="15045323.7291666667Victoria Miley"/>
    <x v="1"/>
  </r>
  <r>
    <s v="MSCHIP"/>
    <n v="150"/>
    <d v="2024-02-23T00:00:00"/>
    <d v="2024-02-13T17:30:00"/>
    <n v="55"/>
    <s v="EFT"/>
    <s v="UNITEDHEALTHCARE PLAN OF THE RIVER VALLEY INC - payment"/>
    <n v="92507"/>
    <x v="9"/>
    <s v="No"/>
    <s v="15045335.7291666667Victoria Miley"/>
    <x v="1"/>
  </r>
  <r>
    <s v="MSCHIP"/>
    <n v="150"/>
    <d v="2024-02-23T00:00:00"/>
    <d v="2024-02-13T17:30:00"/>
    <n v="95"/>
    <s v="Adjustment/Write-off"/>
    <s v="UNITEDHEALTHCARE PLAN OF THE RIVER VALLEY INC - CO,45"/>
    <n v="92507"/>
    <x v="9"/>
    <s v="No"/>
    <s v="15045335.7291666667Victoria Miley"/>
    <x v="0"/>
  </r>
  <r>
    <s v="MSCHIP"/>
    <n v="150"/>
    <d v="2024-02-20T00:00:00"/>
    <d v="2024-02-07T15:30:00"/>
    <n v="95"/>
    <s v="Adjustment/Write-off"/>
    <s v="UNITEDHEALTHCARE PLAN OF THE RIVER VALLEY INC - CO,45"/>
    <n v="92507"/>
    <x v="9"/>
    <s v="No"/>
    <s v="15045329.6458333333Victoria Miley"/>
    <x v="0"/>
  </r>
  <r>
    <s v="MSCHIP"/>
    <n v="150"/>
    <d v="2024-02-20T00:00:00"/>
    <d v="2024-02-07T15:30:00"/>
    <n v="55"/>
    <s v="EFT"/>
    <s v="UNITEDHEALTHCARE PLAN OF THE RIVER VALLEY INC - payment"/>
    <n v="92507"/>
    <x v="9"/>
    <s v="No"/>
    <s v="15045329.6458333333Victoria Miley"/>
    <x v="1"/>
  </r>
  <r>
    <s v="BCBSMS"/>
    <n v="151"/>
    <d v="2024-02-13T00:00:00"/>
    <d v="2024-02-01T14:00:00"/>
    <n v="34"/>
    <s v="Adjustment/Write-off"/>
    <s v="BLUE CROSS BLUE SHIELD OF MS - CO,45"/>
    <n v="97112"/>
    <x v="6"/>
    <s v="No"/>
    <s v="15145323.5833333333Christian Litz"/>
    <x v="0"/>
  </r>
  <r>
    <s v="BCBSMS"/>
    <n v="151"/>
    <d v="2024-02-13T00:00:00"/>
    <d v="2024-02-01T14:00:00"/>
    <n v="35"/>
    <s v="Adjustment/Write-off"/>
    <s v="BLUE CROSS BLUE SHIELD OF MS - CO,45"/>
    <n v="97110"/>
    <x v="6"/>
    <s v="No"/>
    <s v="15145323.5833333333Christian Litz"/>
    <x v="0"/>
  </r>
  <r>
    <s v="BCBSMS"/>
    <n v="151"/>
    <d v="2024-02-13T00:00:00"/>
    <d v="2024-02-01T14:00:00"/>
    <n v="60"/>
    <s v="Adjustment/Write-off"/>
    <s v="BLUE CROSS BLUE SHIELD OF MS - CO,45"/>
    <n v="97161"/>
    <x v="6"/>
    <s v="No"/>
    <s v="15145323.5833333333Christian Litz"/>
    <x v="0"/>
  </r>
  <r>
    <s v="BCBSMS"/>
    <n v="151"/>
    <d v="2024-02-13T00:00:00"/>
    <d v="2024-02-01T14:00:00"/>
    <n v="38"/>
    <s v="Adjustment/Write-off"/>
    <s v="BLUE CROSS BLUE SHIELD OF MS - CO,45"/>
    <n v="97140"/>
    <x v="6"/>
    <s v="No"/>
    <s v="15145323.5833333333Christian Litz"/>
    <x v="0"/>
  </r>
  <r>
    <s v="BCBSMS"/>
    <n v="151"/>
    <d v="2024-02-22T00:00:00"/>
    <d v="2024-02-12T09:00:00"/>
    <n v="34"/>
    <s v="Adjustment/Write-off"/>
    <s v="BLUE CROSS BLUE SHIELD OF MS - CO,45"/>
    <n v="97112"/>
    <x v="5"/>
    <s v="No"/>
    <s v="15145334.375Jessica Pittman"/>
    <x v="0"/>
  </r>
  <r>
    <s v="BCBSMS"/>
    <n v="151"/>
    <d v="2024-02-22T00:00:00"/>
    <d v="2024-02-12T09:00:00"/>
    <n v="70"/>
    <s v="Adjustment/Write-off"/>
    <s v="BLUE CROSS BLUE SHIELD OF MS - CO,45"/>
    <n v="97530"/>
    <x v="5"/>
    <s v="No"/>
    <s v="15145334.375Jessica Pittman"/>
    <x v="0"/>
  </r>
  <r>
    <s v="BCBSMS"/>
    <n v="151"/>
    <d v="2024-02-22T00:00:00"/>
    <d v="2024-02-12T09:00:00"/>
    <n v="29.2"/>
    <s v="EFT"/>
    <s v="BLUE CROSS BLUE SHIELD OF MS - payment"/>
    <n v="97112"/>
    <x v="5"/>
    <s v="No"/>
    <s v="15145334.375Jessica Pittman"/>
    <x v="1"/>
  </r>
  <r>
    <s v="BCBSMS"/>
    <n v="151"/>
    <d v="2024-02-13T00:00:00"/>
    <d v="2024-02-05T09:00:00"/>
    <n v="70"/>
    <s v="Adjustment/Write-off"/>
    <s v="BLUE CROSS BLUE SHIELD OF MS - CO,45"/>
    <n v="97530"/>
    <x v="10"/>
    <s v="No"/>
    <s v="15145327.375Katherine Tyree"/>
    <x v="0"/>
  </r>
  <r>
    <s v="BCBSMS"/>
    <n v="151"/>
    <d v="2024-02-13T00:00:00"/>
    <d v="2024-02-05T09:00:00"/>
    <n v="105"/>
    <s v="Adjustment/Write-off"/>
    <s v="BLUE CROSS BLUE SHIELD OF MS - CO,45"/>
    <n v="97110"/>
    <x v="10"/>
    <s v="No"/>
    <s v="15145327.375Katherine Tyree"/>
    <x v="0"/>
  </r>
  <r>
    <s v="BCBSMS"/>
    <n v="151"/>
    <d v="2024-02-22T00:00:00"/>
    <d v="2024-02-07T14:00:00"/>
    <n v="70"/>
    <s v="Adjustment/Write-off"/>
    <s v="BLUE CROSS BLUE SHIELD OF MS - CO,45"/>
    <n v="97530"/>
    <x v="5"/>
    <s v="No"/>
    <s v="15145329.5833333333Jessica Pittman"/>
    <x v="0"/>
  </r>
  <r>
    <s v="Patient"/>
    <n v="151"/>
    <d v="2024-02-07T13:49:00"/>
    <d v="2024-02-01T14:00:00"/>
    <n v="58"/>
    <s v="Cash"/>
    <m/>
    <m/>
    <x v="6"/>
    <s v="No"/>
    <s v="15145323.5833333333Christian Litz"/>
    <x v="1"/>
  </r>
  <r>
    <s v="Patient"/>
    <n v="151"/>
    <d v="2024-02-01T13:26:00"/>
    <d v="2024-02-01T14:00:00"/>
    <n v="150"/>
    <s v="Mastercard"/>
    <s v="Rec #fPO9"/>
    <m/>
    <x v="6"/>
    <s v="No"/>
    <s v="15145323.5833333333Christian Litz"/>
    <x v="1"/>
  </r>
  <r>
    <s v="Patient"/>
    <n v="151"/>
    <d v="2024-02-12T08:48:00"/>
    <d v="2024-02-12T09:00:00"/>
    <n v="91.8"/>
    <s v="Cash"/>
    <m/>
    <m/>
    <x v="5"/>
    <s v="No"/>
    <s v="15145334.375Jessica Pittman"/>
    <x v="1"/>
  </r>
  <r>
    <s v="Patient"/>
    <n v="151"/>
    <d v="2024-02-19T08:50:00"/>
    <d v="2024-02-19T09:00:00"/>
    <n v="16.2"/>
    <s v="Cash"/>
    <m/>
    <m/>
    <x v="7"/>
    <s v="No"/>
    <s v="15145341.375Amber Hickman"/>
    <x v="1"/>
  </r>
  <r>
    <s v="Patient"/>
    <n v="151"/>
    <d v="2024-02-21T08:59:00"/>
    <d v="2024-02-21T09:00:00"/>
    <n v="24.2"/>
    <s v="Cash"/>
    <m/>
    <m/>
    <x v="5"/>
    <s v="No"/>
    <s v="15145343.375Jessica Pittman"/>
    <x v="1"/>
  </r>
  <r>
    <s v="Patient"/>
    <n v="151"/>
    <d v="2024-02-26T08:50:00"/>
    <d v="2024-02-26T09:00:00"/>
    <n v="16"/>
    <s v="Cash"/>
    <m/>
    <m/>
    <x v="7"/>
    <s v="No"/>
    <s v="15145348.375Amber Hickman"/>
    <x v="1"/>
  </r>
  <r>
    <s v="Patient"/>
    <n v="151"/>
    <d v="2024-02-28T09:02:00"/>
    <d v="2024-02-28T09:00:00"/>
    <n v="30"/>
    <s v="Cash"/>
    <m/>
    <m/>
    <x v="6"/>
    <s v="No"/>
    <s v="15145350.375Christian Litz"/>
    <x v="1"/>
  </r>
  <r>
    <s v="Patient"/>
    <n v="151"/>
    <d v="2024-02-12T08:48:00"/>
    <d v="2024-02-28T09:00:00"/>
    <n v="9.6"/>
    <s v="Cash"/>
    <m/>
    <m/>
    <x v="6"/>
    <s v="No"/>
    <s v="15145350.375Christian Litz"/>
    <x v="1"/>
  </r>
  <r>
    <s v="Patient"/>
    <n v="151"/>
    <d v="2024-02-07T13:49:00"/>
    <d v="2024-02-05T09:00:00"/>
    <n v="12"/>
    <s v="Cash"/>
    <m/>
    <m/>
    <x v="10"/>
    <s v="No"/>
    <s v="15145327.375Katherine Tyree"/>
    <x v="1"/>
  </r>
  <r>
    <s v="Patient"/>
    <n v="151"/>
    <d v="2024-02-12T08:48:00"/>
    <d v="2024-02-05T09:00:00"/>
    <n v="38"/>
    <s v="Cash"/>
    <m/>
    <m/>
    <x v="10"/>
    <s v="No"/>
    <s v="15145327.375Katherine Tyree"/>
    <x v="1"/>
  </r>
  <r>
    <s v="Patient"/>
    <n v="151"/>
    <d v="2024-02-05T08:39:00"/>
    <d v="2024-02-05T09:00:00"/>
    <n v="150"/>
    <s v="Cash"/>
    <m/>
    <m/>
    <x v="10"/>
    <s v="No"/>
    <s v="15145327.375Katherine Tyree"/>
    <x v="1"/>
  </r>
  <r>
    <s v="Patient"/>
    <n v="151"/>
    <d v="2024-02-07T13:49:00"/>
    <d v="2024-02-07T14:00:00"/>
    <n v="80"/>
    <s v="Cash"/>
    <m/>
    <m/>
    <x v="5"/>
    <s v="No"/>
    <s v="15145329.5833333333Jessica Pittman"/>
    <x v="1"/>
  </r>
  <r>
    <s v="SAS"/>
    <n v="152"/>
    <d v="2024-02-26T00:00:00"/>
    <d v="2024-02-12T13:00:00"/>
    <n v="0"/>
    <s v="Adjustment/Write-off"/>
    <s v="Discarded ($68.00) (detail code) - SELECT ADMINISTRATIVE SERVICES - CO,96"/>
    <n v="97112"/>
    <x v="0"/>
    <s v="No"/>
    <s v="15245334.5416666667Kelsea Rodriguez"/>
    <x v="0"/>
  </r>
  <r>
    <s v="SAS"/>
    <n v="152"/>
    <d v="2024-02-26T00:00:00"/>
    <d v="2024-02-12T13:00:00"/>
    <n v="0"/>
    <s v="Adjustment/Write-off"/>
    <s v="Discarded ($56.14) (detail code) - SELECT ADMINISTRATIVE SERVICES - CO,96"/>
    <n v="97165"/>
    <x v="0"/>
    <s v="No"/>
    <s v="15245334.5416666667Kelsea Rodriguez"/>
    <x v="0"/>
  </r>
  <r>
    <s v="SAS"/>
    <n v="153"/>
    <d v="2024-02-26T00:00:00"/>
    <d v="2024-02-12T14:00:00"/>
    <n v="0"/>
    <s v="Adjustment/Write-off"/>
    <s v="Discarded ($56.14) (detail code) - SELECT ADMINISTRATIVE SERVICES - CO,96"/>
    <n v="97165"/>
    <x v="0"/>
    <s v="No"/>
    <s v="15345334.5833333333Kelsea Rodriguez"/>
    <x v="0"/>
  </r>
  <r>
    <s v="SAS"/>
    <n v="153"/>
    <d v="2024-02-26T00:00:00"/>
    <d v="2024-02-12T14:00:00"/>
    <n v="0"/>
    <s v="Adjustment/Write-off"/>
    <s v="Discarded ($68.00) (detail code) - SELECT ADMINISTRATIVE SERVICES - CO,96"/>
    <n v="97112"/>
    <x v="0"/>
    <s v="No"/>
    <s v="15345334.5833333333Kelsea Rodriguez"/>
    <x v="0"/>
  </r>
  <r>
    <s v="SAS"/>
    <n v="153"/>
    <d v="2024-02-26T00:00:00"/>
    <d v="2024-02-20T15:30:00"/>
    <n v="0"/>
    <s v="Adjustment/Write-off"/>
    <s v="Discarded ($61.00) (detail code) - SELECT ADMINISTRATIVE SERVICES - CO,96"/>
    <n v="92507"/>
    <x v="1"/>
    <s v="No"/>
    <s v="15345342.6458333333Kelli Cruthirds"/>
    <x v="0"/>
  </r>
  <r>
    <s v="SAS"/>
    <n v="153"/>
    <d v="2024-02-19T00:00:00"/>
    <d v="2024-02-06T15:30:00"/>
    <n v="0"/>
    <s v="Adjustment/Write-off"/>
    <s v="Discarded ($61.00) (detail code) - SELECT ADMINISTRATIVE SERVICES - CO,96"/>
    <n v="92507"/>
    <x v="1"/>
    <s v="No"/>
    <s v="15345328.6458333333Kelli Cruthirds"/>
    <x v="0"/>
  </r>
  <r>
    <s v="SAS"/>
    <n v="153"/>
    <d v="2024-02-19T00:00:00"/>
    <d v="2024-02-07T15:30:00"/>
    <n v="0"/>
    <s v="Adjustment/Write-off"/>
    <s v="Discarded ($61.00) (detail code) - SELECT ADMINISTRATIVE SERVICES - CO,96"/>
    <n v="92507"/>
    <x v="1"/>
    <s v="No"/>
    <s v="15345329.6458333333Kelli Cruthirds"/>
    <x v="0"/>
  </r>
  <r>
    <s v="SAS"/>
    <n v="26"/>
    <d v="2024-02-26T00:00:00"/>
    <d v="2024-02-13T15:00:00"/>
    <n v="0"/>
    <s v="Adjustment/Write-off"/>
    <s v="Discarded ($66.00) (detail code) - SELECT ADMINISTRATIVE SERVICES - CO,96"/>
    <n v="97110"/>
    <x v="2"/>
    <s v="No"/>
    <s v="2645335.625James Allen"/>
    <x v="0"/>
  </r>
  <r>
    <s v="SAS"/>
    <n v="26"/>
    <d v="2024-02-26T00:00:00"/>
    <d v="2024-02-13T15:00:00"/>
    <n v="0"/>
    <s v="Adjustment/Write-off"/>
    <s v="Discarded ($34.00) (detail code) - SELECT ADMINISTRATIVE SERVICES - CO,96"/>
    <n v="97140"/>
    <x v="2"/>
    <s v="No"/>
    <s v="2645335.625James Allen"/>
    <x v="0"/>
  </r>
  <r>
    <s v="SAS"/>
    <n v="26"/>
    <d v="2024-02-26T00:00:00"/>
    <d v="2024-02-13T15:00:00"/>
    <n v="0"/>
    <s v="Adjustment/Write-off"/>
    <s v="Discarded ($68.00) (detail code) - SELECT ADMINISTRATIVE SERVICES - CO,96"/>
    <n v="97112"/>
    <x v="2"/>
    <s v="No"/>
    <s v="2645335.625James Allen"/>
    <x v="0"/>
  </r>
  <r>
    <s v="SAS"/>
    <n v="26"/>
    <d v="2024-02-19T00:00:00"/>
    <d v="2024-02-06T15:00:00"/>
    <n v="0"/>
    <s v="Adjustment/Write-off"/>
    <s v="Discarded ($34.00) (detail code) - SELECT ADMINISTRATIVE SERVICES - CO,96"/>
    <n v="97140"/>
    <x v="2"/>
    <s v="No"/>
    <s v="2645328.625James Allen"/>
    <x v="0"/>
  </r>
  <r>
    <s v="SAS"/>
    <n v="26"/>
    <d v="2024-02-19T00:00:00"/>
    <d v="2024-02-06T15:00:00"/>
    <n v="0"/>
    <s v="Adjustment/Write-off"/>
    <s v="Discarded ($99.00) (detail code) - SELECT ADMINISTRATIVE SERVICES - CO,96"/>
    <n v="97110"/>
    <x v="2"/>
    <s v="No"/>
    <s v="2645328.625James Allen"/>
    <x v="0"/>
  </r>
  <r>
    <s v="MSCAN"/>
    <n v="154"/>
    <d v="2024-02-13T00:00:00"/>
    <d v="2024-02-02T07:00:00"/>
    <n v="150.6"/>
    <s v="Adjustment/Write-off"/>
    <s v="UNITEDHEALTHCARE PLAN OF THE RIVER VALLEY INC - CO,45"/>
    <n v="97110"/>
    <x v="6"/>
    <s v="No"/>
    <s v="15445324.2916666667Christian Litz"/>
    <x v="0"/>
  </r>
  <r>
    <s v="MSCAN"/>
    <n v="154"/>
    <d v="2024-02-13T00:00:00"/>
    <d v="2024-02-02T07:00:00"/>
    <n v="74.400000000000006"/>
    <s v="EFT"/>
    <s v="UNITEDHEALTHCARE PLAN OF THE RIVER VALLEY INC - payment"/>
    <n v="97110"/>
    <x v="6"/>
    <s v="No"/>
    <s v="15445324.2916666667Christian Litz"/>
    <x v="1"/>
  </r>
  <r>
    <s v="MSCAN"/>
    <n v="154"/>
    <d v="2024-02-20T00:00:00"/>
    <d v="2024-02-06T07:00:00"/>
    <n v="74.400000000000006"/>
    <s v="EFT"/>
    <s v="UNITEDHEALTHCARE PLAN OF THE RIVER VALLEY INC - payment"/>
    <n v="97110"/>
    <x v="6"/>
    <s v="No"/>
    <s v="15445328.2916666667Christian Litz"/>
    <x v="1"/>
  </r>
  <r>
    <s v="MSCAN"/>
    <n v="154"/>
    <d v="2024-02-20T00:00:00"/>
    <d v="2024-02-06T07:00:00"/>
    <n v="150.6"/>
    <s v="Adjustment/Write-off"/>
    <s v="UNITEDHEALTHCARE PLAN OF THE RIVER VALLEY INC - CO,45"/>
    <n v="97110"/>
    <x v="6"/>
    <s v="No"/>
    <s v="15445328.2916666667Christian Litz"/>
    <x v="0"/>
  </r>
  <r>
    <s v="MSCAN"/>
    <n v="154"/>
    <d v="2024-02-20T00:00:00"/>
    <d v="2024-02-06T07:00:00"/>
    <n v="28.39"/>
    <s v="EFT"/>
    <s v="UNITEDHEALTHCARE PLAN OF THE RIVER VALLEY INC - payment"/>
    <n v="97112"/>
    <x v="6"/>
    <s v="No"/>
    <s v="15445328.2916666667Christian Litz"/>
    <x v="1"/>
  </r>
  <r>
    <s v="MSCAN"/>
    <n v="154"/>
    <d v="2024-02-20T00:00:00"/>
    <d v="2024-02-06T07:00:00"/>
    <n v="46.61"/>
    <s v="Adjustment/Write-off"/>
    <s v="UNITEDHEALTHCARE PLAN OF THE RIVER VALLEY INC - CO,45"/>
    <n v="97112"/>
    <x v="6"/>
    <s v="No"/>
    <s v="15445328.2916666667Christian Litz"/>
    <x v="0"/>
  </r>
  <r>
    <s v="MSCAN"/>
    <n v="154"/>
    <d v="2024-02-21T00:00:00"/>
    <d v="2024-02-09T07:00:00"/>
    <n v="100.4"/>
    <s v="Adjustment/Write-off"/>
    <s v="UNITEDHEALTHCARE PLAN OF THE RIVER VALLEY INC - CO,45"/>
    <n v="97110"/>
    <x v="6"/>
    <s v="No"/>
    <s v="15445331.2916666667Christian Litz"/>
    <x v="0"/>
  </r>
  <r>
    <s v="MSCAN"/>
    <n v="154"/>
    <d v="2024-02-21T00:00:00"/>
    <d v="2024-02-09T07:00:00"/>
    <n v="56.78"/>
    <s v="EFT"/>
    <s v="UNITEDHEALTHCARE PLAN OF THE RIVER VALLEY INC - payment"/>
    <n v="97112"/>
    <x v="6"/>
    <s v="No"/>
    <s v="15445331.2916666667Christian Litz"/>
    <x v="1"/>
  </r>
  <r>
    <s v="MSCAN"/>
    <n v="154"/>
    <d v="2024-02-21T00:00:00"/>
    <d v="2024-02-09T07:00:00"/>
    <n v="93.22"/>
    <s v="Adjustment/Write-off"/>
    <s v="UNITEDHEALTHCARE PLAN OF THE RIVER VALLEY INC - CO,45"/>
    <n v="97112"/>
    <x v="6"/>
    <s v="No"/>
    <s v="15445331.2916666667Christian Litz"/>
    <x v="0"/>
  </r>
  <r>
    <s v="MSCAN"/>
    <n v="154"/>
    <d v="2024-02-21T00:00:00"/>
    <d v="2024-02-09T07:00:00"/>
    <n v="49.6"/>
    <s v="EFT"/>
    <s v="UNITEDHEALTHCARE PLAN OF THE RIVER VALLEY INC - payment"/>
    <n v="97110"/>
    <x v="6"/>
    <s v="No"/>
    <s v="15445331.2916666667Christian Litz"/>
    <x v="1"/>
  </r>
  <r>
    <s v="UHC"/>
    <n v="155"/>
    <d v="2024-02-28T00:00:00"/>
    <d v="2024-02-01T07:00:00"/>
    <n v="75"/>
    <s v="Adjustment/Write-off"/>
    <s v="UNITED HEALTHCARE INSURANCE COMPANY - CO,45"/>
    <n v="97140"/>
    <x v="8"/>
    <s v="No"/>
    <s v="15545323.2916666667Robert Crochet"/>
    <x v="0"/>
  </r>
  <r>
    <s v="UHC"/>
    <n v="155"/>
    <d v="2024-02-28T00:00:00"/>
    <d v="2024-02-01T07:00:00"/>
    <n v="75"/>
    <s v="Adjustment/Write-off"/>
    <s v="UNITED HEALTHCARE INSURANCE COMPANY - CO,45"/>
    <n v="97530"/>
    <x v="8"/>
    <s v="No"/>
    <s v="15545323.2916666667Robert Crochet"/>
    <x v="0"/>
  </r>
  <r>
    <s v="UHC"/>
    <n v="155"/>
    <d v="2024-02-28T00:00:00"/>
    <d v="2024-02-01T07:00:00"/>
    <n v="83"/>
    <s v="Adjustment/Write-off"/>
    <s v="UNITED HEALTHCARE INSURANCE COMPANY - CO,45"/>
    <n v="97110"/>
    <x v="8"/>
    <s v="No"/>
    <s v="15545323.2916666667Robert Crochet"/>
    <x v="0"/>
  </r>
  <r>
    <s v="UHC"/>
    <n v="155"/>
    <d v="2024-02-28T00:00:00"/>
    <d v="2024-02-01T07:00:00"/>
    <n v="37"/>
    <s v="EFT"/>
    <s v="UNITED HEALTHCARE INSURANCE COMPANY - payment"/>
    <n v="97110"/>
    <x v="8"/>
    <s v="No"/>
    <s v="15545323.2916666667Robert Crochet"/>
    <x v="1"/>
  </r>
  <r>
    <s v="UHC"/>
    <n v="155"/>
    <d v="2024-02-28T00:00:00"/>
    <d v="2024-02-06T07:00:00"/>
    <n v="75"/>
    <s v="Adjustment/Write-off"/>
    <s v="UNITED HEALTHCARE INSURANCE COMPANY - CO,45"/>
    <n v="97140"/>
    <x v="8"/>
    <s v="No"/>
    <s v="15545328.2916666667Robert Crochet"/>
    <x v="0"/>
  </r>
  <r>
    <s v="UHC"/>
    <n v="155"/>
    <d v="2024-02-28T00:00:00"/>
    <d v="2024-02-06T07:00:00"/>
    <n v="37"/>
    <s v="EFT"/>
    <s v="UNITED HEALTHCARE INSURANCE COMPANY - payment"/>
    <n v="97110"/>
    <x v="8"/>
    <s v="No"/>
    <s v="15545328.2916666667Robert Crochet"/>
    <x v="1"/>
  </r>
  <r>
    <s v="UHC"/>
    <n v="155"/>
    <d v="2024-02-28T00:00:00"/>
    <d v="2024-02-06T07:00:00"/>
    <n v="8"/>
    <s v="Adjustment/Write-off"/>
    <s v="UNITED HEALTHCARE INSURANCE COMPANY - CO,45"/>
    <n v="97110"/>
    <x v="8"/>
    <s v="No"/>
    <s v="15545328.2916666667Robert Crochet"/>
    <x v="0"/>
  </r>
  <r>
    <s v="UHC"/>
    <n v="155"/>
    <d v="2024-02-28T00:00:00"/>
    <d v="2024-02-08T07:00:00"/>
    <n v="37"/>
    <s v="EFT"/>
    <s v="UNITED HEALTHCARE INSURANCE COMPANY - payment"/>
    <n v="97110"/>
    <x v="6"/>
    <s v="No"/>
    <s v="15545330.2916666667Christian Litz"/>
    <x v="1"/>
  </r>
  <r>
    <s v="UHC"/>
    <n v="155"/>
    <d v="2024-02-28T00:00:00"/>
    <d v="2024-02-08T07:00:00"/>
    <n v="83"/>
    <s v="Adjustment/Write-off"/>
    <s v="UNITED HEALTHCARE INSURANCE COMPANY - CO,45"/>
    <n v="97110"/>
    <x v="6"/>
    <s v="No"/>
    <s v="15545330.2916666667Christian Litz"/>
    <x v="0"/>
  </r>
  <r>
    <s v="UHC"/>
    <n v="155"/>
    <d v="2024-02-28T00:00:00"/>
    <d v="2024-02-08T07:00:00"/>
    <n v="75"/>
    <s v="Adjustment/Write-off"/>
    <s v="UNITED HEALTHCARE INSURANCE COMPANY - CO,45"/>
    <n v="97140"/>
    <x v="6"/>
    <s v="No"/>
    <s v="15545330.2916666667Christian Litz"/>
    <x v="0"/>
  </r>
  <r>
    <s v="UHC"/>
    <n v="155"/>
    <d v="2024-02-28T00:00:00"/>
    <d v="2024-02-08T07:00:00"/>
    <n v="75"/>
    <s v="Adjustment/Write-off"/>
    <s v="UNITED HEALTHCARE INSURANCE COMPANY - CO,45"/>
    <n v="97530"/>
    <x v="6"/>
    <s v="No"/>
    <s v="15545330.2916666667Christian Litz"/>
    <x v="0"/>
  </r>
  <r>
    <s v="BCBSMS"/>
    <n v="156"/>
    <d v="2024-02-13T00:00:00"/>
    <d v="2024-02-02T09:30:00"/>
    <n v="53"/>
    <s v="Adjustment/Write-off"/>
    <s v="BLUE CROSS BLUE SHIELD OF MS - CO,45"/>
    <n v="92507"/>
    <x v="1"/>
    <s v="No"/>
    <s v="15645324.3958333333Kelli Cruthirds"/>
    <x v="0"/>
  </r>
  <r>
    <s v="BCBSMS"/>
    <n v="156"/>
    <d v="2024-02-13T00:00:00"/>
    <d v="2024-02-02T09:30:00"/>
    <n v="77.599999999999994"/>
    <s v="EFT"/>
    <s v="BLUE CROSS BLUE SHIELD OF MS - payment"/>
    <n v="92507"/>
    <x v="1"/>
    <s v="No"/>
    <s v="15645324.3958333333Kelli Cruthirds"/>
    <x v="1"/>
  </r>
  <r>
    <s v="BCBSMS"/>
    <n v="156"/>
    <d v="2024-02-22T00:00:00"/>
    <d v="2024-02-07T11:00:00"/>
    <n v="77.599999999999994"/>
    <s v="EFT"/>
    <s v="BLUE CROSS BLUE SHIELD OF MS - payment"/>
    <n v="92507"/>
    <x v="1"/>
    <s v="No"/>
    <s v="15645329.4583333333Kelli Cruthirds"/>
    <x v="1"/>
  </r>
  <r>
    <s v="BCBSMS"/>
    <n v="156"/>
    <d v="2024-02-22T00:00:00"/>
    <d v="2024-02-07T11:00:00"/>
    <n v="53"/>
    <s v="Adjustment/Write-off"/>
    <s v="BLUE CROSS BLUE SHIELD OF MS - CO,45"/>
    <n v="92507"/>
    <x v="1"/>
    <s v="No"/>
    <s v="15645329.4583333333Kelli Cruthirds"/>
    <x v="0"/>
  </r>
  <r>
    <s v="BCBSMS"/>
    <n v="156"/>
    <d v="2024-02-22T00:00:00"/>
    <d v="2024-02-07T11:30:00"/>
    <n v="68"/>
    <s v="Adjustment/Write-off"/>
    <s v="BLUE CROSS BLUE SHIELD OF MS - CO,45"/>
    <n v="97112"/>
    <x v="0"/>
    <s v="No"/>
    <s v="15645329.4791666667Kelsea Rodriguez"/>
    <x v="0"/>
  </r>
  <r>
    <s v="BCBSMS"/>
    <n v="156"/>
    <d v="2024-02-22T00:00:00"/>
    <d v="2024-02-07T11:30:00"/>
    <n v="65.599999999999994"/>
    <s v="EFT"/>
    <s v="BLUE CROSS BLUE SHIELD OF MS - payment"/>
    <n v="97112"/>
    <x v="0"/>
    <s v="No"/>
    <s v="15645329.4791666667Kelsea Rodriguez"/>
    <x v="1"/>
  </r>
  <r>
    <s v="BCBSMS"/>
    <n v="156"/>
    <d v="2024-02-22T00:00:00"/>
    <d v="2024-02-09T08:30:00"/>
    <n v="77.599999999999994"/>
    <s v="EFT"/>
    <s v="BLUE CROSS BLUE SHIELD OF MS - payment"/>
    <n v="92507"/>
    <x v="1"/>
    <s v="No"/>
    <s v="15645331.3541666667Kelli Cruthirds"/>
    <x v="1"/>
  </r>
  <r>
    <s v="BCBSMS"/>
    <n v="156"/>
    <d v="2024-02-22T00:00:00"/>
    <d v="2024-02-09T08:30:00"/>
    <n v="53"/>
    <s v="Adjustment/Write-off"/>
    <s v="BLUE CROSS BLUE SHIELD OF MS - CO,45"/>
    <n v="92507"/>
    <x v="1"/>
    <s v="No"/>
    <s v="15645331.3541666667Kelli Cruthirds"/>
    <x v="0"/>
  </r>
  <r>
    <s v="Patient"/>
    <n v="157"/>
    <d v="2024-02-21T10:26:00"/>
    <d v="2024-02-21T10:30:00"/>
    <n v="65"/>
    <s v="Mastercard"/>
    <s v="rec# vpd6"/>
    <m/>
    <x v="9"/>
    <s v="No"/>
    <s v="15745343.4375Victoria Miley"/>
    <x v="1"/>
  </r>
  <r>
    <s v="Patient"/>
    <n v="157"/>
    <d v="2024-02-28T09:55:00"/>
    <d v="2024-02-28T10:00:00"/>
    <n v="65"/>
    <s v="Mastercard"/>
    <s v="Rec# 7brA"/>
    <m/>
    <x v="9"/>
    <s v="No"/>
    <s v="15745350.4166666667Victoria Miley"/>
    <x v="1"/>
  </r>
  <r>
    <s v="Magnolia"/>
    <n v="158"/>
    <d v="2024-02-23T00:00:00"/>
    <d v="2024-02-12T08:00:00"/>
    <n v="85.19"/>
    <s v="Adjustment/Write-off"/>
    <s v="MAGNOLIA HEALTH PLAN INC. - CO,45"/>
    <n v="92507"/>
    <x v="1"/>
    <s v="No"/>
    <s v="15845334.3333333333Kelli Cruthirds"/>
    <x v="0"/>
  </r>
  <r>
    <s v="Magnolia"/>
    <n v="158"/>
    <d v="2024-02-23T00:00:00"/>
    <d v="2024-02-12T08:00:00"/>
    <n v="64.81"/>
    <s v="EFT"/>
    <s v="MAGNOLIA HEALTH PLAN INC. - payment"/>
    <n v="92507"/>
    <x v="1"/>
    <s v="No"/>
    <s v="15845334.3333333333Kelli Cruthirds"/>
    <x v="1"/>
  </r>
  <r>
    <s v="Magnolia"/>
    <n v="158"/>
    <d v="2024-02-16T00:00:00"/>
    <d v="2024-02-05T08:00:00"/>
    <n v="85.19"/>
    <s v="Adjustment/Write-off"/>
    <s v="MAGNOLIA HEALTH PLAN INC. - CO,45"/>
    <n v="92507"/>
    <x v="1"/>
    <s v="No"/>
    <s v="15845327.3333333333Kelli Cruthirds"/>
    <x v="0"/>
  </r>
  <r>
    <s v="Magnolia"/>
    <n v="158"/>
    <d v="2024-02-16T00:00:00"/>
    <d v="2024-02-05T08:00:00"/>
    <n v="64.81"/>
    <s v="EFT"/>
    <s v="MAGNOLIA HEALTH PLAN INC. - payment"/>
    <n v="92507"/>
    <x v="1"/>
    <s v="No"/>
    <s v="15845327.3333333333Kelli Cruthirds"/>
    <x v="1"/>
  </r>
  <r>
    <s v="Magnolia"/>
    <n v="158"/>
    <d v="2024-02-16T00:00:00"/>
    <d v="2024-02-07T08:00:00"/>
    <n v="85.19"/>
    <s v="Adjustment/Write-off"/>
    <s v="MAGNOLIA HEALTH PLAN INC. - CO,45"/>
    <n v="92507"/>
    <x v="1"/>
    <s v="No"/>
    <s v="15845329.3333333333Kelli Cruthirds"/>
    <x v="0"/>
  </r>
  <r>
    <s v="Magnolia"/>
    <n v="158"/>
    <d v="2024-02-16T00:00:00"/>
    <d v="2024-02-07T08:00:00"/>
    <n v="64.81"/>
    <s v="EFT"/>
    <s v="MAGNOLIA HEALTH PLAN INC. - payment"/>
    <n v="92507"/>
    <x v="1"/>
    <s v="No"/>
    <s v="15845329.3333333333Kelli Cruthirds"/>
    <x v="1"/>
  </r>
  <r>
    <s v="MSCHIP"/>
    <n v="159"/>
    <d v="2024-02-13T00:00:00"/>
    <d v="2024-02-02T08:30:00"/>
    <n v="55"/>
    <s v="EFT"/>
    <s v="UNITEDHEALTHCARE PLAN OF THE RIVER VALLEY INC - payment"/>
    <n v="92507"/>
    <x v="13"/>
    <s v="No"/>
    <s v="15945324.3541666667D'Anna Pullen"/>
    <x v="1"/>
  </r>
  <r>
    <s v="MSCHIP"/>
    <n v="159"/>
    <d v="2024-02-13T00:00:00"/>
    <d v="2024-02-02T08:30:00"/>
    <n v="95"/>
    <s v="Adjustment/Write-off"/>
    <s v="UNITEDHEALTHCARE PLAN OF THE RIVER VALLEY INC - CO,45"/>
    <n v="92507"/>
    <x v="13"/>
    <s v="No"/>
    <s v="15945324.3541666667D'Anna Pullen"/>
    <x v="0"/>
  </r>
  <r>
    <s v="MSCHIP"/>
    <n v="159"/>
    <d v="2024-02-13T00:00:00"/>
    <d v="2024-02-02T09:30:00"/>
    <n v="55"/>
    <s v="EFT"/>
    <s v="UNITEDHEALTHCARE PLAN OF THE RIVER VALLEY INC - payment"/>
    <n v="97112"/>
    <x v="0"/>
    <s v="No"/>
    <s v="15945324.3958333333Kelsea Rodriguez"/>
    <x v="1"/>
  </r>
  <r>
    <s v="MSCHIP"/>
    <n v="159"/>
    <d v="2024-02-13T00:00:00"/>
    <d v="2024-02-02T09:30:00"/>
    <n v="95"/>
    <s v="Adjustment/Write-off"/>
    <s v="UNITEDHEALTHCARE PLAN OF THE RIVER VALLEY INC - CO,97"/>
    <n v="97112"/>
    <x v="0"/>
    <s v="No"/>
    <s v="15945324.3958333333Kelsea Rodriguez"/>
    <x v="0"/>
  </r>
  <r>
    <s v="MSCHIP"/>
    <n v="159"/>
    <d v="2024-02-16T00:00:00"/>
    <d v="2024-02-05T14:00:00"/>
    <n v="55"/>
    <s v="EFT"/>
    <s v="UNITEDHEALTHCARE PLAN OF THE RIVER VALLEY INC - payment"/>
    <n v="92507"/>
    <x v="13"/>
    <s v="No"/>
    <s v="15945327.5833333333D'Anna Pullen"/>
    <x v="1"/>
  </r>
  <r>
    <s v="MSCHIP"/>
    <n v="159"/>
    <d v="2024-02-16T00:00:00"/>
    <d v="2024-02-05T14:00:00"/>
    <n v="95"/>
    <s v="Adjustment/Write-off"/>
    <s v="UNITEDHEALTHCARE PLAN OF THE RIVER VALLEY INC - CO,45"/>
    <n v="92507"/>
    <x v="13"/>
    <s v="No"/>
    <s v="15945327.5833333333D'Anna Pullen"/>
    <x v="0"/>
  </r>
  <r>
    <s v="MSCHIP"/>
    <n v="159"/>
    <d v="2024-02-21T00:00:00"/>
    <d v="2024-02-09T09:00:00"/>
    <n v="55"/>
    <s v="EFT"/>
    <s v="UNITEDHEALTHCARE PLAN OF THE RIVER VALLEY INC - payment"/>
    <n v="92507"/>
    <x v="13"/>
    <s v="No"/>
    <s v="15945331.375D'Anna Pullen"/>
    <x v="1"/>
  </r>
  <r>
    <s v="MSCHIP"/>
    <n v="159"/>
    <d v="2024-02-21T00:00:00"/>
    <d v="2024-02-09T09:00:00"/>
    <n v="95"/>
    <s v="Adjustment/Write-off"/>
    <s v="UNITEDHEALTHCARE PLAN OF THE RIVER VALLEY INC - CO,45"/>
    <n v="92507"/>
    <x v="13"/>
    <s v="No"/>
    <s v="15945331.375D'Anna Pullen"/>
    <x v="0"/>
  </r>
  <r>
    <s v="MSCHIP"/>
    <n v="159"/>
    <d v="2024-02-23T00:00:00"/>
    <d v="2024-02-09T09:30:00"/>
    <n v="95"/>
    <s v="Adjustment/Write-off"/>
    <s v="UNITEDHEALTHCARE PLAN OF THE RIVER VALLEY INC - CO,97"/>
    <n v="97112"/>
    <x v="0"/>
    <s v="No"/>
    <s v="15945331.3958333333Kelsea Rodriguez"/>
    <x v="0"/>
  </r>
  <r>
    <s v="MSCHIP"/>
    <n v="159"/>
    <d v="2024-02-23T00:00:00"/>
    <d v="2024-02-09T09:30:00"/>
    <n v="55"/>
    <s v="EFT"/>
    <s v="UNITEDHEALTHCARE PLAN OF THE RIVER VALLEY INC - payment"/>
    <n v="97112"/>
    <x v="0"/>
    <s v="No"/>
    <s v="15945331.3958333333Kelsea Rodriguez"/>
    <x v="1"/>
  </r>
  <r>
    <s v="AmbetterMag"/>
    <n v="27"/>
    <d v="2024-02-28T00:00:00"/>
    <d v="2024-02-09T10:00:00"/>
    <n v="35.409999999999997"/>
    <s v="EFT"/>
    <s v="AMBETTER - payment"/>
    <n v="97530"/>
    <x v="10"/>
    <s v="No"/>
    <s v="2745331.4166666667Katherine Tyree"/>
    <x v="1"/>
  </r>
  <r>
    <s v="AmbetterMag"/>
    <n v="27"/>
    <d v="2024-02-28T00:00:00"/>
    <d v="2024-02-09T10:00:00"/>
    <n v="54.79"/>
    <s v="EFT"/>
    <s v="AMBETTER - payment"/>
    <n v="97162"/>
    <x v="10"/>
    <s v="No"/>
    <s v="2745331.4166666667Katherine Tyree"/>
    <x v="1"/>
  </r>
  <r>
    <s v="AmbetterMag"/>
    <n v="27"/>
    <d v="2024-02-28T00:00:00"/>
    <d v="2024-02-09T10:00:00"/>
    <n v="101.94"/>
    <s v="Adjustment/Write-off"/>
    <s v="AMBETTER - CO,45"/>
    <n v="97162"/>
    <x v="10"/>
    <s v="No"/>
    <s v="2745331.4166666667Katherine Tyree"/>
    <x v="0"/>
  </r>
  <r>
    <s v="AmbetterMag"/>
    <n v="27"/>
    <d v="2024-02-28T00:00:00"/>
    <d v="2024-02-09T10:00:00"/>
    <n v="14.41"/>
    <s v="EFT"/>
    <s v="AMBETTER - payment"/>
    <n v="97110"/>
    <x v="10"/>
    <s v="No"/>
    <s v="2745331.4166666667Katherine Tyree"/>
    <x v="1"/>
  </r>
  <r>
    <s v="AmbetterMag"/>
    <n v="27"/>
    <d v="2024-02-28T00:00:00"/>
    <d v="2024-02-09T10:00:00"/>
    <n v="55.78"/>
    <s v="Adjustment/Write-off"/>
    <s v="AMBETTER - CO,45"/>
    <n v="97110"/>
    <x v="10"/>
    <s v="No"/>
    <s v="2745331.4166666667Katherine Tyree"/>
    <x v="0"/>
  </r>
  <r>
    <s v="AmbetterMag"/>
    <n v="27"/>
    <d v="2024-02-28T00:00:00"/>
    <d v="2024-02-09T10:00:00"/>
    <n v="102.78"/>
    <s v="Adjustment/Write-off"/>
    <s v="AMBETTER - CO,45"/>
    <n v="97530"/>
    <x v="10"/>
    <s v="No"/>
    <s v="2745331.4166666667Katherine Tyree"/>
    <x v="0"/>
  </r>
  <r>
    <s v="MSCAN"/>
    <n v="160"/>
    <d v="2024-02-12T00:00:00"/>
    <d v="2024-02-01T08:30:00"/>
    <n v="64.81"/>
    <s v="EFT"/>
    <s v="UNITEDHEALTHCARE PLAN OF THE RIVER VALLEY INC - payment"/>
    <n v="92507"/>
    <x v="13"/>
    <s v="No"/>
    <s v="16045323.3541666667D'Anna Pullen"/>
    <x v="1"/>
  </r>
  <r>
    <s v="MSCAN"/>
    <n v="160"/>
    <d v="2024-02-12T00:00:00"/>
    <d v="2024-02-01T08:30:00"/>
    <n v="85.19"/>
    <s v="Adjustment/Write-off"/>
    <s v="UNITEDHEALTHCARE PLAN OF THE RIVER VALLEY INC - CO,45"/>
    <n v="92507"/>
    <x v="13"/>
    <s v="No"/>
    <s v="16045323.3541666667D'Anna Pullen"/>
    <x v="0"/>
  </r>
  <r>
    <s v="HumanaG"/>
    <n v="28"/>
    <d v="2024-02-14T00:00:00"/>
    <d v="2024-02-01T10:00:00"/>
    <n v="0.11"/>
    <s v="Adjustment/Write-off"/>
    <s v="HUMANA INC. - CO,253"/>
    <n v="97110"/>
    <x v="6"/>
    <s v="No"/>
    <s v="2845323.4166666667Christian Litz"/>
    <x v="0"/>
  </r>
  <r>
    <s v="HumanaG"/>
    <n v="28"/>
    <d v="2024-02-14T00:00:00"/>
    <d v="2024-02-01T10:00:00"/>
    <n v="5.34"/>
    <s v="EFT"/>
    <s v="HUMANA INC. - payment"/>
    <n v="97110"/>
    <x v="6"/>
    <s v="No"/>
    <s v="2845323.4166666667Christian Litz"/>
    <x v="1"/>
  </r>
  <r>
    <s v="HumanaG"/>
    <n v="28"/>
    <d v="2024-02-14T00:00:00"/>
    <d v="2024-02-01T10:00:00"/>
    <n v="19.66"/>
    <s v="EFT"/>
    <s v="HUMANA INC. - payment"/>
    <n v="97112"/>
    <x v="6"/>
    <s v="No"/>
    <s v="2845323.4166666667Christian Litz"/>
    <x v="1"/>
  </r>
  <r>
    <s v="HumanaG"/>
    <n v="28"/>
    <d v="2024-02-14T00:00:00"/>
    <d v="2024-02-01T10:00:00"/>
    <n v="0.4"/>
    <s v="Adjustment/Write-off"/>
    <s v="HUMANA INC. - CO,253"/>
    <n v="97112"/>
    <x v="6"/>
    <s v="No"/>
    <s v="2845323.4166666667Christian Litz"/>
    <x v="0"/>
  </r>
  <r>
    <s v="HumanaG"/>
    <n v="28"/>
    <d v="2024-02-14T00:00:00"/>
    <d v="2024-02-01T10:00:00"/>
    <n v="54.94"/>
    <s v="Adjustment/Write-off"/>
    <s v="HUMANA INC. - CO,59"/>
    <n v="97112"/>
    <x v="6"/>
    <s v="No"/>
    <s v="2845323.4166666667Christian Litz"/>
    <x v="0"/>
  </r>
  <r>
    <s v="HumanaG"/>
    <n v="28"/>
    <d v="2024-02-14T00:00:00"/>
    <d v="2024-02-01T10:00:00"/>
    <n v="47.13"/>
    <s v="Adjustment/Write-off"/>
    <s v="HUMANA INC. - CO,45"/>
    <n v="97530"/>
    <x v="6"/>
    <s v="No"/>
    <s v="2845323.4166666667Christian Litz"/>
    <x v="0"/>
  </r>
  <r>
    <s v="HumanaG"/>
    <n v="28"/>
    <d v="2024-02-14T00:00:00"/>
    <d v="2024-02-01T10:00:00"/>
    <n v="0.56000000000000005"/>
    <s v="Adjustment/Write-off"/>
    <s v="HUMANA INC. - CO,253"/>
    <n v="97530"/>
    <x v="6"/>
    <s v="No"/>
    <s v="2845323.4166666667Christian Litz"/>
    <x v="0"/>
  </r>
  <r>
    <s v="HumanaG"/>
    <n v="28"/>
    <d v="2024-02-14T00:00:00"/>
    <d v="2024-02-01T10:00:00"/>
    <n v="27.31"/>
    <s v="EFT"/>
    <s v="HUMANA INC. - payment"/>
    <n v="97530"/>
    <x v="6"/>
    <s v="No"/>
    <s v="2845323.4166666667Christian Litz"/>
    <x v="1"/>
  </r>
  <r>
    <s v="HumanaG"/>
    <n v="28"/>
    <d v="2024-02-14T00:00:00"/>
    <d v="2024-02-01T10:00:00"/>
    <n v="114.55"/>
    <s v="Adjustment/Write-off"/>
    <s v="HUMANA INC. - CO,59"/>
    <n v="97110"/>
    <x v="6"/>
    <s v="No"/>
    <s v="2845323.4166666667Christian Litz"/>
    <x v="0"/>
  </r>
  <r>
    <s v="HumanaG"/>
    <n v="28"/>
    <d v="2024-02-29T00:00:00"/>
    <d v="2024-02-19T10:00:00"/>
    <n v="23.22"/>
    <s v="EFT"/>
    <s v="HUMANA INC. - payment"/>
    <n v="97530"/>
    <x v="7"/>
    <s v="No"/>
    <s v="2845341.4166666667Amber Hickman"/>
    <x v="1"/>
  </r>
  <r>
    <s v="HumanaG"/>
    <n v="28"/>
    <d v="2024-02-29T00:00:00"/>
    <d v="2024-02-19T10:00:00"/>
    <n v="0.13"/>
    <s v="EFT"/>
    <s v="HUMANA INC. - payment"/>
    <n v="97110"/>
    <x v="7"/>
    <s v="No"/>
    <s v="2845341.4166666667Amber Hickman"/>
    <x v="1"/>
  </r>
  <r>
    <s v="HumanaG"/>
    <n v="28"/>
    <d v="2024-02-29T00:00:00"/>
    <d v="2024-02-19T10:00:00"/>
    <n v="119.87"/>
    <s v="Adjustment/Write-off"/>
    <s v="HUMANA INC. - CO,59"/>
    <n v="97110"/>
    <x v="7"/>
    <s v="No"/>
    <s v="2845341.4166666667Amber Hickman"/>
    <x v="0"/>
  </r>
  <r>
    <s v="HumanaG"/>
    <n v="28"/>
    <d v="2024-02-29T00:00:00"/>
    <d v="2024-02-19T10:00:00"/>
    <n v="0.47"/>
    <s v="Adjustment/Write-off"/>
    <s v="HUMANA INC. - CO,253"/>
    <n v="97530"/>
    <x v="7"/>
    <s v="No"/>
    <s v="2845341.4166666667Amber Hickman"/>
    <x v="0"/>
  </r>
  <r>
    <s v="HumanaG"/>
    <n v="28"/>
    <d v="2024-02-29T00:00:00"/>
    <d v="2024-02-19T10:00:00"/>
    <n v="51.31"/>
    <s v="Adjustment/Write-off"/>
    <s v="HUMANA INC. - CO,131"/>
    <n v="97530"/>
    <x v="7"/>
    <s v="No"/>
    <s v="2845341.4166666667Amber Hickman"/>
    <x v="0"/>
  </r>
  <r>
    <s v="HumanaG"/>
    <n v="28"/>
    <d v="2024-02-14T00:00:00"/>
    <d v="2024-02-02T10:00:00"/>
    <n v="15.29"/>
    <s v="EFT"/>
    <s v="HUMANA INC. - payment"/>
    <n v="97530"/>
    <x v="10"/>
    <s v="No"/>
    <s v="2845324.4166666667Katherine Tyree"/>
    <x v="1"/>
  </r>
  <r>
    <s v="HumanaG"/>
    <n v="28"/>
    <d v="2024-02-14T00:00:00"/>
    <d v="2024-02-02T10:00:00"/>
    <n v="0.31"/>
    <s v="Adjustment/Write-off"/>
    <s v="HUMANA INC. - CO,253"/>
    <n v="97530"/>
    <x v="10"/>
    <s v="No"/>
    <s v="2845324.4166666667Katherine Tyree"/>
    <x v="0"/>
  </r>
  <r>
    <s v="HumanaG"/>
    <n v="28"/>
    <d v="2024-02-14T00:00:00"/>
    <d v="2024-02-02T10:00:00"/>
    <n v="47.13"/>
    <s v="Adjustment/Write-off"/>
    <s v="HUMANA INC. - CO,45"/>
    <n v="97530"/>
    <x v="10"/>
    <s v="No"/>
    <s v="2845324.4166666667Katherine Tyree"/>
    <x v="0"/>
  </r>
  <r>
    <s v="HumanaG"/>
    <n v="28"/>
    <d v="2024-02-14T00:00:00"/>
    <d v="2024-02-02T10:00:00"/>
    <n v="57.27"/>
    <s v="Adjustment/Write-off"/>
    <s v="HUMANA INC. - CO,59"/>
    <n v="97110"/>
    <x v="10"/>
    <s v="No"/>
    <s v="2845324.4166666667Katherine Tyree"/>
    <x v="0"/>
  </r>
  <r>
    <s v="HumanaG"/>
    <n v="28"/>
    <d v="2024-02-15T00:00:00"/>
    <d v="2024-02-05T10:00:00"/>
    <n v="109.17"/>
    <s v="Adjustment/Write-off"/>
    <s v="HUMANA INC. - CO,59"/>
    <n v="97530"/>
    <x v="7"/>
    <s v="No"/>
    <s v="2845327.4166666667Amber Hickman"/>
    <x v="0"/>
  </r>
  <r>
    <s v="HumanaG"/>
    <n v="28"/>
    <d v="2024-02-15T00:00:00"/>
    <d v="2024-02-05T10:00:00"/>
    <n v="0.82"/>
    <s v="Adjustment/Write-off"/>
    <s v="HUMANA INC. - CO,253"/>
    <n v="97530"/>
    <x v="7"/>
    <s v="No"/>
    <s v="2845327.4166666667Amber Hickman"/>
    <x v="0"/>
  </r>
  <r>
    <s v="HumanaG"/>
    <n v="28"/>
    <d v="2024-02-15T00:00:00"/>
    <d v="2024-02-05T10:00:00"/>
    <n v="40.01"/>
    <s v="EFT"/>
    <s v="HUMANA INC. - payment"/>
    <n v="97530"/>
    <x v="7"/>
    <s v="No"/>
    <s v="2845327.4166666667Amber Hickman"/>
    <x v="1"/>
  </r>
  <r>
    <s v="HumanaG"/>
    <n v="28"/>
    <d v="2024-02-15T00:00:00"/>
    <d v="2024-02-05T10:00:00"/>
    <n v="119.87"/>
    <s v="Adjustment/Write-off"/>
    <s v="HUMANA INC. - CO,59"/>
    <n v="97110"/>
    <x v="7"/>
    <s v="No"/>
    <s v="2845327.4166666667Amber Hickman"/>
    <x v="0"/>
  </r>
  <r>
    <s v="HumanaG"/>
    <n v="28"/>
    <d v="2024-02-15T00:00:00"/>
    <d v="2024-02-05T10:00:00"/>
    <n v="0.13"/>
    <s v="EFT"/>
    <s v="HUMANA INC. - payment"/>
    <n v="97110"/>
    <x v="7"/>
    <s v="No"/>
    <s v="2845327.4166666667Amber Hickman"/>
    <x v="1"/>
  </r>
  <r>
    <s v="HumanaG"/>
    <n v="28"/>
    <d v="2024-02-21T00:00:00"/>
    <d v="2024-02-07T11:00:00"/>
    <n v="51.31"/>
    <s v="Adjustment/Write-off"/>
    <s v="HUMANA INC. - CO,131"/>
    <n v="97530"/>
    <x v="5"/>
    <s v="No"/>
    <s v="2845329.4583333333Jessica Pittman"/>
    <x v="0"/>
  </r>
  <r>
    <s v="HumanaG"/>
    <n v="28"/>
    <d v="2024-02-21T00:00:00"/>
    <d v="2024-02-07T11:00:00"/>
    <n v="0.47"/>
    <s v="Adjustment/Write-off"/>
    <s v="HUMANA INC. - CO,253"/>
    <n v="97530"/>
    <x v="5"/>
    <s v="No"/>
    <s v="2845329.4583333333Jessica Pittman"/>
    <x v="0"/>
  </r>
  <r>
    <s v="HumanaG"/>
    <n v="28"/>
    <d v="2024-02-21T00:00:00"/>
    <d v="2024-02-07T11:00:00"/>
    <n v="0.13"/>
    <s v="EFT"/>
    <s v="HUMANA INC. - payment"/>
    <n v="97110"/>
    <x v="5"/>
    <s v="No"/>
    <s v="2845329.4583333333Jessica Pittman"/>
    <x v="1"/>
  </r>
  <r>
    <s v="HumanaG"/>
    <n v="28"/>
    <d v="2024-02-21T00:00:00"/>
    <d v="2024-02-07T11:00:00"/>
    <n v="119.87"/>
    <s v="Adjustment/Write-off"/>
    <s v="HUMANA INC. - CO,59"/>
    <n v="97110"/>
    <x v="5"/>
    <s v="No"/>
    <s v="2845329.4583333333Jessica Pittman"/>
    <x v="0"/>
  </r>
  <r>
    <s v="HumanaG"/>
    <n v="28"/>
    <d v="2024-02-21T00:00:00"/>
    <d v="2024-02-07T11:00:00"/>
    <n v="23.22"/>
    <s v="EFT"/>
    <s v="HUMANA INC. - payment"/>
    <n v="97530"/>
    <x v="5"/>
    <s v="No"/>
    <s v="2845329.4583333333Jessica Pittman"/>
    <x v="1"/>
  </r>
  <r>
    <s v="HumanaG"/>
    <n v="28"/>
    <d v="2024-02-22T00:00:00"/>
    <d v="2024-02-09T11:00:00"/>
    <n v="109.17"/>
    <s v="Adjustment/Write-off"/>
    <s v="HUMANA INC. - CO,59"/>
    <n v="97530"/>
    <x v="5"/>
    <s v="No"/>
    <s v="2845331.4583333333Jessica Pittman"/>
    <x v="0"/>
  </r>
  <r>
    <s v="HumanaG"/>
    <n v="28"/>
    <d v="2024-02-22T00:00:00"/>
    <d v="2024-02-09T11:00:00"/>
    <n v="0.52"/>
    <s v="Adjustment/Write-off"/>
    <s v="HUMANA INC. - CO,253"/>
    <n v="97530"/>
    <x v="5"/>
    <s v="No"/>
    <s v="2845331.4583333333Jessica Pittman"/>
    <x v="0"/>
  </r>
  <r>
    <s v="HumanaG"/>
    <n v="28"/>
    <d v="2024-02-22T00:00:00"/>
    <d v="2024-02-09T11:00:00"/>
    <n v="59.93"/>
    <s v="Adjustment/Write-off"/>
    <s v="HUMANA INC. - CO,59"/>
    <n v="97110"/>
    <x v="5"/>
    <s v="No"/>
    <s v="2845331.4583333333Jessica Pittman"/>
    <x v="0"/>
  </r>
  <r>
    <s v="HumanaG"/>
    <n v="28"/>
    <d v="2024-02-22T00:00:00"/>
    <d v="2024-02-09T11:00:00"/>
    <n v="25.38"/>
    <s v="EFT"/>
    <s v="HUMANA INC. - payment"/>
    <n v="97530"/>
    <x v="5"/>
    <s v="No"/>
    <s v="2845331.4583333333Jessica Pittman"/>
    <x v="1"/>
  </r>
  <r>
    <s v="TricareFL"/>
    <n v="28"/>
    <d v="2024-02-27T00:00:00"/>
    <d v="2024-02-01T10:00:00"/>
    <n v="30"/>
    <s v="EFT"/>
    <s v="TRICARE TDEFIC - payment"/>
    <n v="97110"/>
    <x v="6"/>
    <s v="No"/>
    <s v="2845323.4166666667Christian Litz"/>
    <x v="1"/>
  </r>
  <r>
    <s v="TricareFL"/>
    <n v="28"/>
    <d v="2024-02-27T00:00:00"/>
    <d v="2024-02-02T10:00:00"/>
    <n v="12.27"/>
    <s v="EFT"/>
    <s v="TRICARE TDEFIC - payment"/>
    <n v="97530"/>
    <x v="10"/>
    <s v="No"/>
    <s v="2845324.4166666667Katherine Tyree"/>
    <x v="1"/>
  </r>
  <r>
    <s v="TricareFL"/>
    <n v="28"/>
    <d v="2024-02-27T00:00:00"/>
    <d v="2024-02-02T10:00:00"/>
    <n v="17.73"/>
    <s v="EFT"/>
    <s v="TRICARE TDEFIC - payment"/>
    <n v="97110"/>
    <x v="10"/>
    <s v="No"/>
    <s v="2845324.4166666667Katherine Tyree"/>
    <x v="1"/>
  </r>
  <r>
    <s v="TricareFL"/>
    <n v="28"/>
    <d v="2024-02-27T00:00:00"/>
    <d v="2024-02-05T10:00:00"/>
    <n v="30"/>
    <s v="EFT"/>
    <s v="TRICARE TDEFIC - payment"/>
    <n v="97110"/>
    <x v="7"/>
    <s v="No"/>
    <s v="2845327.4166666667Amber Hickman"/>
    <x v="1"/>
  </r>
  <r>
    <s v="AetnaMedicare"/>
    <n v="161"/>
    <d v="2024-02-13T00:00:00"/>
    <d v="2024-02-02T10:00:00"/>
    <n v="0.23"/>
    <s v="Adjustment/Write-off"/>
    <s v="AETNA - CO,253"/>
    <n v="97110"/>
    <x v="2"/>
    <s v="No"/>
    <s v="16145324.4166666667James Allen"/>
    <x v="0"/>
  </r>
  <r>
    <s v="AetnaMedicare"/>
    <n v="161"/>
    <d v="2024-02-13T00:00:00"/>
    <d v="2024-02-02T10:00:00"/>
    <n v="109.34"/>
    <s v="Adjustment/Write-off"/>
    <s v="AETNA - CO,59"/>
    <n v="97110"/>
    <x v="2"/>
    <s v="No"/>
    <s v="16145324.4166666667James Allen"/>
    <x v="0"/>
  </r>
  <r>
    <s v="AetnaMedicare"/>
    <n v="161"/>
    <d v="2024-02-13T00:00:00"/>
    <d v="2024-02-02T10:00:00"/>
    <n v="0.81"/>
    <s v="Adjustment/Write-off"/>
    <s v="AETNA - CO,253"/>
    <n v="97110"/>
    <x v="2"/>
    <s v="No"/>
    <s v="16145324.4166666667James Allen"/>
    <x v="0"/>
  </r>
  <r>
    <s v="AetnaMedicare"/>
    <n v="161"/>
    <d v="2024-02-13T00:00:00"/>
    <d v="2024-02-02T10:00:00"/>
    <n v="39.85"/>
    <s v="EFT"/>
    <s v="AETNA - payment"/>
    <n v="97110"/>
    <x v="2"/>
    <s v="No"/>
    <s v="16145324.4166666667James Allen"/>
    <x v="1"/>
  </r>
  <r>
    <s v="AetnaMedicare"/>
    <n v="161"/>
    <d v="2024-02-13T00:00:00"/>
    <d v="2024-02-02T10:00:00"/>
    <n v="48.3"/>
    <s v="Adjustment/Write-off"/>
    <s v="AETNA - CO,45"/>
    <n v="97110"/>
    <x v="2"/>
    <s v="No"/>
    <s v="16145324.4166666667James Allen"/>
    <x v="0"/>
  </r>
  <r>
    <s v="AetnaMedicare"/>
    <n v="161"/>
    <d v="2024-02-13T00:00:00"/>
    <d v="2024-02-02T10:00:00"/>
    <n v="11.47"/>
    <s v="EFT"/>
    <s v="AETNA - payment"/>
    <n v="97110"/>
    <x v="2"/>
    <s v="No"/>
    <s v="16145324.4166666667James Allen"/>
    <x v="1"/>
  </r>
  <r>
    <s v="AetnaMedicare"/>
    <n v="161"/>
    <d v="2024-02-21T00:00:00"/>
    <d v="2024-02-05T10:00:00"/>
    <n v="55.98"/>
    <s v="Adjustment/Write-off"/>
    <s v="AETNA - CO,59"/>
    <n v="97140"/>
    <x v="2"/>
    <s v="No"/>
    <s v="16145327.4166666667James Allen"/>
    <x v="0"/>
  </r>
  <r>
    <s v="AetnaMedicare"/>
    <n v="161"/>
    <d v="2024-02-21T00:00:00"/>
    <d v="2024-02-05T10:00:00"/>
    <n v="0.38"/>
    <s v="Adjustment/Write-off"/>
    <s v="AETNA - CO,253"/>
    <n v="97140"/>
    <x v="2"/>
    <s v="No"/>
    <s v="16145327.4166666667James Allen"/>
    <x v="0"/>
  </r>
  <r>
    <s v="AetnaMedicare"/>
    <n v="161"/>
    <d v="2024-02-21T00:00:00"/>
    <d v="2024-02-05T10:00:00"/>
    <n v="18.64"/>
    <s v="EFT"/>
    <s v="AETNA - payment"/>
    <n v="97140"/>
    <x v="2"/>
    <s v="No"/>
    <s v="16145327.4166666667James Allen"/>
    <x v="1"/>
  </r>
  <r>
    <s v="AetnaMedicare"/>
    <n v="161"/>
    <d v="2024-02-21T00:00:00"/>
    <d v="2024-02-05T10:00:00"/>
    <n v="44.43"/>
    <s v="Adjustment/Write-off"/>
    <s v="AETNA - CO,45"/>
    <n v="97112"/>
    <x v="2"/>
    <s v="No"/>
    <s v="16145327.4166666667James Allen"/>
    <x v="0"/>
  </r>
  <r>
    <s v="AetnaMedicare"/>
    <n v="161"/>
    <d v="2024-02-21T00:00:00"/>
    <d v="2024-02-05T10:00:00"/>
    <n v="0.61"/>
    <s v="Adjustment/Write-off"/>
    <s v="AETNA - CO,253"/>
    <n v="97112"/>
    <x v="2"/>
    <s v="No"/>
    <s v="16145327.4166666667James Allen"/>
    <x v="0"/>
  </r>
  <r>
    <s v="AetnaMedicare"/>
    <n v="161"/>
    <d v="2024-02-21T00:00:00"/>
    <d v="2024-02-05T10:00:00"/>
    <n v="29.96"/>
    <s v="EFT"/>
    <s v="AETNA - payment"/>
    <n v="97112"/>
    <x v="2"/>
    <s v="No"/>
    <s v="16145327.4166666667James Allen"/>
    <x v="1"/>
  </r>
  <r>
    <s v="AetnaMedicare"/>
    <n v="161"/>
    <d v="2024-02-21T00:00:00"/>
    <d v="2024-02-05T10:00:00"/>
    <n v="5.22"/>
    <s v="EFT"/>
    <s v="AETNA - payment"/>
    <n v="97110"/>
    <x v="2"/>
    <s v="No"/>
    <s v="16145327.4166666667James Allen"/>
    <x v="1"/>
  </r>
  <r>
    <s v="AetnaMedicare"/>
    <n v="161"/>
    <d v="2024-02-21T00:00:00"/>
    <d v="2024-02-05T10:00:00"/>
    <n v="0.11"/>
    <s v="Adjustment/Write-off"/>
    <s v="AETNA - CO,253"/>
    <n v="97110"/>
    <x v="2"/>
    <s v="No"/>
    <s v="16145327.4166666667James Allen"/>
    <x v="0"/>
  </r>
  <r>
    <s v="AetnaMedicare"/>
    <n v="161"/>
    <d v="2024-02-21T00:00:00"/>
    <d v="2024-02-05T10:00:00"/>
    <n v="54.67"/>
    <s v="Adjustment/Write-off"/>
    <s v="AETNA - CO,59"/>
    <n v="97110"/>
    <x v="2"/>
    <s v="No"/>
    <s v="16145327.4166666667James Allen"/>
    <x v="0"/>
  </r>
  <r>
    <s v="AetnaMedicare"/>
    <n v="161"/>
    <d v="2024-02-21T00:00:00"/>
    <d v="2024-02-07T10:00:00"/>
    <n v="0.61"/>
    <s v="Adjustment/Write-off"/>
    <s v="AETNA - CO,253"/>
    <n v="97112"/>
    <x v="2"/>
    <s v="No"/>
    <s v="16145329.4166666667James Allen"/>
    <x v="0"/>
  </r>
  <r>
    <s v="AetnaMedicare"/>
    <n v="161"/>
    <d v="2024-02-21T00:00:00"/>
    <d v="2024-02-07T10:00:00"/>
    <n v="25.15"/>
    <s v="EFT"/>
    <s v="AETNA - payment"/>
    <n v="97110"/>
    <x v="2"/>
    <s v="No"/>
    <s v="16145329.4166666667James Allen"/>
    <x v="1"/>
  </r>
  <r>
    <s v="AetnaMedicare"/>
    <n v="161"/>
    <d v="2024-02-21T00:00:00"/>
    <d v="2024-02-07T10:00:00"/>
    <n v="0.51"/>
    <s v="Adjustment/Write-off"/>
    <s v="AETNA - CO,253"/>
    <n v="97110"/>
    <x v="2"/>
    <s v="No"/>
    <s v="16145329.4166666667James Allen"/>
    <x v="0"/>
  </r>
  <r>
    <s v="AetnaMedicare"/>
    <n v="161"/>
    <d v="2024-02-21T00:00:00"/>
    <d v="2024-02-07T10:00:00"/>
    <n v="109.34"/>
    <s v="Adjustment/Write-off"/>
    <s v="AETNA - CO,59"/>
    <n v="97110"/>
    <x v="2"/>
    <s v="No"/>
    <s v="16145329.4166666667James Allen"/>
    <x v="0"/>
  </r>
  <r>
    <s v="AetnaMedicare"/>
    <n v="161"/>
    <d v="2024-02-21T00:00:00"/>
    <d v="2024-02-07T10:00:00"/>
    <n v="29.96"/>
    <s v="EFT"/>
    <s v="AETNA - payment"/>
    <n v="97112"/>
    <x v="2"/>
    <s v="No"/>
    <s v="16145329.4166666667James Allen"/>
    <x v="1"/>
  </r>
  <r>
    <s v="AetnaMedicare"/>
    <n v="161"/>
    <d v="2024-02-21T00:00:00"/>
    <d v="2024-02-07T10:00:00"/>
    <n v="44.43"/>
    <s v="Adjustment/Write-off"/>
    <s v="AETNA - CO,45"/>
    <n v="97112"/>
    <x v="2"/>
    <s v="No"/>
    <s v="16145329.4166666667James Allen"/>
    <x v="0"/>
  </r>
  <r>
    <s v="AetnaMedicare"/>
    <n v="161"/>
    <d v="2024-02-21T00:00:00"/>
    <d v="2024-02-08T10:00:00"/>
    <n v="11.47"/>
    <s v="EFT"/>
    <s v="AETNA - payment"/>
    <n v="97110"/>
    <x v="2"/>
    <s v="No"/>
    <s v="16145330.4166666667James Allen"/>
    <x v="1"/>
  </r>
  <r>
    <s v="AetnaMedicare"/>
    <n v="161"/>
    <d v="2024-02-21T00:00:00"/>
    <d v="2024-02-08T10:00:00"/>
    <n v="0.23"/>
    <s v="Adjustment/Write-off"/>
    <s v="AETNA - CO,253"/>
    <n v="97110"/>
    <x v="2"/>
    <s v="No"/>
    <s v="16145330.4166666667James Allen"/>
    <x v="0"/>
  </r>
  <r>
    <s v="AetnaMedicare"/>
    <n v="161"/>
    <d v="2024-02-21T00:00:00"/>
    <d v="2024-02-08T10:00:00"/>
    <n v="48.3"/>
    <s v="Adjustment/Write-off"/>
    <s v="AETNA - CO,45"/>
    <n v="97110"/>
    <x v="2"/>
    <s v="No"/>
    <s v="16145330.4166666667James Allen"/>
    <x v="0"/>
  </r>
  <r>
    <s v="AetnaMedicare"/>
    <n v="161"/>
    <d v="2024-02-21T00:00:00"/>
    <d v="2024-02-08T10:00:00"/>
    <n v="19.920000000000002"/>
    <s v="EFT"/>
    <s v="AETNA - payment"/>
    <n v="97110"/>
    <x v="2"/>
    <s v="No"/>
    <s v="16145330.4166666667James Allen"/>
    <x v="1"/>
  </r>
  <r>
    <s v="AetnaMedicare"/>
    <n v="161"/>
    <d v="2024-02-21T00:00:00"/>
    <d v="2024-02-08T10:00:00"/>
    <n v="0.41"/>
    <s v="Adjustment/Write-off"/>
    <s v="AETNA - CO,253"/>
    <n v="97110"/>
    <x v="2"/>
    <s v="No"/>
    <s v="16145330.4166666667James Allen"/>
    <x v="0"/>
  </r>
  <r>
    <s v="AetnaMedicare"/>
    <n v="161"/>
    <d v="2024-02-21T00:00:00"/>
    <d v="2024-02-08T10:00:00"/>
    <n v="54.67"/>
    <s v="Adjustment/Write-off"/>
    <s v="AETNA - CO,59"/>
    <n v="97110"/>
    <x v="2"/>
    <s v="No"/>
    <s v="16145330.4166666667James Allen"/>
    <x v="0"/>
  </r>
  <r>
    <s v="Patient"/>
    <n v="161"/>
    <d v="2024-02-19T13:58:00"/>
    <d v="2024-02-19T13:00:00"/>
    <n v="15"/>
    <s v="Cash"/>
    <n v="15"/>
    <m/>
    <x v="2"/>
    <s v="No"/>
    <s v="16145341.5416666667James Allen"/>
    <x v="1"/>
  </r>
  <r>
    <s v="Patient"/>
    <n v="161"/>
    <d v="2024-02-02T10:52:00"/>
    <d v="2024-02-02T10:00:00"/>
    <n v="15"/>
    <s v="Cash"/>
    <n v="15"/>
    <m/>
    <x v="2"/>
    <s v="No"/>
    <s v="16145324.4166666667James Allen"/>
    <x v="1"/>
  </r>
  <r>
    <s v="Patient"/>
    <n v="161"/>
    <d v="2024-02-23T08:46:00"/>
    <d v="2024-02-21T11:00:00"/>
    <n v="15"/>
    <s v="Cash"/>
    <n v="30"/>
    <m/>
    <x v="2"/>
    <s v="No"/>
    <s v="16145343.4583333333James Allen"/>
    <x v="1"/>
  </r>
  <r>
    <s v="Patient"/>
    <n v="161"/>
    <d v="2024-02-23T08:46:00"/>
    <d v="2024-02-23T08:00:00"/>
    <n v="15"/>
    <s v="Cash"/>
    <n v="30"/>
    <m/>
    <x v="2"/>
    <s v="No"/>
    <s v="16145345.3333333333James Allen"/>
    <x v="1"/>
  </r>
  <r>
    <s v="Patient"/>
    <n v="161"/>
    <d v="2024-02-05T10:51:00"/>
    <d v="2024-02-05T10:00:00"/>
    <n v="15"/>
    <s v="Cash"/>
    <n v="15"/>
    <m/>
    <x v="2"/>
    <s v="No"/>
    <s v="16145327.4166666667James Allen"/>
    <x v="1"/>
  </r>
  <r>
    <s v="Patient"/>
    <n v="161"/>
    <d v="2024-02-07T10:53:00"/>
    <d v="2024-02-07T10:00:00"/>
    <n v="15"/>
    <s v="Cash"/>
    <s v="cash-15.00"/>
    <m/>
    <x v="2"/>
    <s v="No"/>
    <s v="16145329.4166666667James Allen"/>
    <x v="1"/>
  </r>
  <r>
    <s v="Patient"/>
    <n v="161"/>
    <d v="2024-02-08T11:01:00"/>
    <d v="2024-02-08T10:00:00"/>
    <n v="15"/>
    <s v="Cash"/>
    <n v="15"/>
    <m/>
    <x v="2"/>
    <s v="No"/>
    <s v="16145330.4166666667James Allen"/>
    <x v="1"/>
  </r>
  <r>
    <s v="Magnolia"/>
    <n v="162"/>
    <d v="2024-02-23T00:00:00"/>
    <d v="2024-02-09T10:30:00"/>
    <n v="93.22"/>
    <s v="Adjustment/Write-off"/>
    <s v="MAGNOLIA HEALTH PLAN INC. - CO,45"/>
    <n v="97112"/>
    <x v="6"/>
    <s v="No"/>
    <s v="16245331.4375Christian Litz"/>
    <x v="0"/>
  </r>
  <r>
    <s v="Magnolia"/>
    <n v="162"/>
    <d v="2024-02-23T00:00:00"/>
    <d v="2024-02-09T10:30:00"/>
    <n v="56.78"/>
    <s v="EFT"/>
    <s v="MAGNOLIA HEALTH PLAN INC. - payment"/>
    <n v="97112"/>
    <x v="6"/>
    <s v="No"/>
    <s v="16245331.4375Christian Litz"/>
    <x v="1"/>
  </r>
  <r>
    <s v="MSCAN"/>
    <n v="163"/>
    <d v="2024-02-26T00:00:00"/>
    <d v="2024-02-14T16:00:00"/>
    <n v="85.19"/>
    <s v="Adjustment/Write-off"/>
    <s v="UNITEDHEALTHCARE PLAN OF THE RIVER VALLEY INC - CO,45"/>
    <n v="92507"/>
    <x v="13"/>
    <s v="No"/>
    <s v="16345336.6666666667D'Anna Pullen"/>
    <x v="0"/>
  </r>
  <r>
    <s v="MSCAN"/>
    <n v="163"/>
    <d v="2024-02-26T00:00:00"/>
    <d v="2024-02-14T16:00:00"/>
    <n v="64.81"/>
    <s v="EFT"/>
    <s v="UNITEDHEALTHCARE PLAN OF THE RIVER VALLEY INC - payment"/>
    <n v="92507"/>
    <x v="13"/>
    <s v="No"/>
    <s v="16345336.6666666667D'Anna Pullen"/>
    <x v="1"/>
  </r>
  <r>
    <s v="MSCAN"/>
    <n v="163"/>
    <d v="2024-02-16T00:00:00"/>
    <d v="2024-02-05T15:30:00"/>
    <n v="85.19"/>
    <s v="Adjustment/Write-off"/>
    <s v="UNITEDHEALTHCARE PLAN OF THE RIVER VALLEY INC - CO,45"/>
    <n v="92507"/>
    <x v="13"/>
    <s v="No"/>
    <s v="16345327.6458333333D'Anna Pullen"/>
    <x v="0"/>
  </r>
  <r>
    <s v="MSCAN"/>
    <n v="163"/>
    <d v="2024-02-16T00:00:00"/>
    <d v="2024-02-05T15:30:00"/>
    <n v="64.81"/>
    <s v="EFT"/>
    <s v="UNITEDHEALTHCARE PLAN OF THE RIVER VALLEY INC - payment"/>
    <n v="92507"/>
    <x v="13"/>
    <s v="No"/>
    <s v="16345327.6458333333D'Anna Pullen"/>
    <x v="1"/>
  </r>
  <r>
    <s v="MSCAN"/>
    <n v="163"/>
    <d v="2024-02-20T00:00:00"/>
    <d v="2024-02-07T17:30:00"/>
    <n v="85.19"/>
    <s v="Adjustment/Write-off"/>
    <s v="UNITEDHEALTHCARE PLAN OF THE RIVER VALLEY INC - CO,45"/>
    <n v="92507"/>
    <x v="13"/>
    <s v="No"/>
    <s v="16345329.7291666667D'Anna Pullen"/>
    <x v="0"/>
  </r>
  <r>
    <s v="MSCAN"/>
    <n v="163"/>
    <d v="2024-02-20T00:00:00"/>
    <d v="2024-02-07T17:30:00"/>
    <n v="64.81"/>
    <s v="EFT"/>
    <s v="UNITEDHEALTHCARE PLAN OF THE RIVER VALLEY INC - payment"/>
    <n v="92507"/>
    <x v="13"/>
    <s v="No"/>
    <s v="16345329.7291666667D'Anna Pullen"/>
    <x v="1"/>
  </r>
  <r>
    <s v="VACCN"/>
    <n v="164"/>
    <d v="2024-02-12T00:00:00"/>
    <d v="2024-02-01T09:00:00"/>
    <n v="41.68"/>
    <s v="EFT"/>
    <s v="OPTUM VA CCN REGION 3 - payment"/>
    <n v="97110"/>
    <x v="6"/>
    <s v="No"/>
    <s v="16445323.375Christian Litz"/>
    <x v="1"/>
  </r>
  <r>
    <s v="VACCN"/>
    <n v="164"/>
    <d v="2024-02-12T00:00:00"/>
    <d v="2024-02-01T09:00:00"/>
    <n v="95.83"/>
    <s v="Adjustment/Write-off"/>
    <s v="OPTUM VA CCN REGION 3 - CO,45"/>
    <n v="97112"/>
    <x v="6"/>
    <s v="No"/>
    <s v="16445323.375Christian Litz"/>
    <x v="0"/>
  </r>
  <r>
    <s v="VACCN"/>
    <n v="164"/>
    <d v="2024-02-12T00:00:00"/>
    <d v="2024-02-01T09:00:00"/>
    <n v="54.17"/>
    <s v="EFT"/>
    <s v="OPTUM VA CCN REGION 3 - payment"/>
    <n v="97112"/>
    <x v="6"/>
    <s v="No"/>
    <s v="16445323.375Christian Litz"/>
    <x v="1"/>
  </r>
  <r>
    <s v="VACCN"/>
    <n v="164"/>
    <d v="2024-02-12T00:00:00"/>
    <d v="2024-02-01T09:00:00"/>
    <n v="108.32"/>
    <s v="Adjustment/Write-off"/>
    <s v="OPTUM VA CCN REGION 3 - CO,45"/>
    <n v="97110"/>
    <x v="6"/>
    <s v="No"/>
    <s v="16445323.375Christian Litz"/>
    <x v="0"/>
  </r>
  <r>
    <s v="VACCN"/>
    <n v="164"/>
    <d v="2024-02-12T00:00:00"/>
    <d v="2024-02-02T09:00:00"/>
    <n v="108.32"/>
    <s v="Adjustment/Write-off"/>
    <s v="OPTUM VA CCN REGION 3 - CO,45"/>
    <n v="97110"/>
    <x v="6"/>
    <s v="No"/>
    <s v="16445324.375Christian Litz"/>
    <x v="0"/>
  </r>
  <r>
    <s v="VACCN"/>
    <n v="164"/>
    <d v="2024-02-12T00:00:00"/>
    <d v="2024-02-02T09:00:00"/>
    <n v="30.57"/>
    <s v="EFT"/>
    <s v="OPTUM VA CCN REGION 3 - payment"/>
    <n v="97112"/>
    <x v="6"/>
    <s v="No"/>
    <s v="16445324.375Christian Litz"/>
    <x v="1"/>
  </r>
  <r>
    <s v="VACCN"/>
    <n v="164"/>
    <d v="2024-02-12T00:00:00"/>
    <d v="2024-02-02T09:00:00"/>
    <n v="44.43"/>
    <s v="Adjustment/Write-off"/>
    <s v="OPTUM VA CCN REGION 3 - CO,45"/>
    <n v="97112"/>
    <x v="6"/>
    <s v="No"/>
    <s v="16445324.375Christian Litz"/>
    <x v="0"/>
  </r>
  <r>
    <s v="VACCN"/>
    <n v="164"/>
    <d v="2024-02-12T00:00:00"/>
    <d v="2024-02-02T09:00:00"/>
    <n v="41.68"/>
    <s v="EFT"/>
    <s v="OPTUM VA CCN REGION 3 - payment"/>
    <n v="97110"/>
    <x v="6"/>
    <s v="No"/>
    <s v="16445324.375Christian Litz"/>
    <x v="1"/>
  </r>
  <r>
    <s v="HumanaG"/>
    <n v="165"/>
    <d v="2024-02-14T00:00:00"/>
    <d v="2024-02-01T15:00:00"/>
    <n v="158.9"/>
    <s v="Adjustment/Write-off"/>
    <s v="HUMANA INC. - CO,59"/>
    <n v="97112"/>
    <x v="10"/>
    <s v="No"/>
    <s v="16545323.625Katherine Tyree"/>
    <x v="0"/>
  </r>
  <r>
    <s v="HumanaG"/>
    <n v="165"/>
    <d v="2024-02-14T00:00:00"/>
    <d v="2024-02-01T15:00:00"/>
    <n v="57.65"/>
    <s v="EFT"/>
    <s v="HUMANA INC. - payment"/>
    <n v="97112"/>
    <x v="10"/>
    <s v="No"/>
    <s v="16545323.625Katherine Tyree"/>
    <x v="1"/>
  </r>
  <r>
    <s v="HumanaG"/>
    <n v="165"/>
    <d v="2024-02-14T00:00:00"/>
    <d v="2024-02-01T15:00:00"/>
    <n v="57.27"/>
    <s v="Adjustment/Write-off"/>
    <s v="HUMANA INC. - CO,59"/>
    <n v="97110"/>
    <x v="10"/>
    <s v="No"/>
    <s v="16545323.625Katherine Tyree"/>
    <x v="0"/>
  </r>
  <r>
    <s v="HumanaG"/>
    <n v="165"/>
    <d v="2024-02-14T00:00:00"/>
    <d v="2024-02-01T15:00:00"/>
    <n v="1.18"/>
    <s v="Adjustment/Write-off"/>
    <s v="HUMANA INC. - CO,253"/>
    <n v="97112"/>
    <x v="10"/>
    <s v="No"/>
    <s v="16545323.625Katherine Tyree"/>
    <x v="0"/>
  </r>
  <r>
    <s v="HumanaG"/>
    <n v="165"/>
    <d v="2024-02-23T00:00:00"/>
    <d v="2024-02-13T14:00:00"/>
    <n v="57.27"/>
    <s v="Adjustment/Write-off"/>
    <m/>
    <n v="97110"/>
    <x v="10"/>
    <s v="No"/>
    <s v="16545335.5833333333Katherine Tyree"/>
    <x v="0"/>
  </r>
  <r>
    <s v="HumanaG"/>
    <n v="165"/>
    <d v="2024-02-23T00:00:00"/>
    <d v="2024-02-13T14:00:00"/>
    <n v="37.99"/>
    <s v="EFT"/>
    <m/>
    <n v="97112"/>
    <x v="10"/>
    <s v="No"/>
    <s v="16545335.5833333333Katherine Tyree"/>
    <x v="1"/>
  </r>
  <r>
    <s v="HumanaG"/>
    <n v="165"/>
    <d v="2024-02-23T00:00:00"/>
    <d v="2024-02-13T14:00:00"/>
    <n v="104.74"/>
    <s v="Adjustment/Write-off"/>
    <m/>
    <n v="97112"/>
    <x v="10"/>
    <s v="No"/>
    <s v="16545335.5833333333Katherine Tyree"/>
    <x v="0"/>
  </r>
  <r>
    <s v="HumanaG"/>
    <n v="165"/>
    <d v="2024-02-23T00:00:00"/>
    <d v="2024-02-14T11:00:00"/>
    <n v="13.85"/>
    <s v="EFT"/>
    <m/>
    <n v="97112"/>
    <x v="14"/>
    <s v="No"/>
    <s v="16545336.4583333333Breanna Grieco"/>
    <x v="1"/>
  </r>
  <r>
    <s v="HumanaG"/>
    <n v="165"/>
    <d v="2024-02-23T00:00:00"/>
    <d v="2024-02-14T11:00:00"/>
    <n v="111.15"/>
    <s v="Adjustment/Write-off"/>
    <m/>
    <n v="97112"/>
    <x v="14"/>
    <s v="No"/>
    <s v="16545336.4583333333Breanna Grieco"/>
    <x v="0"/>
  </r>
  <r>
    <s v="HumanaG"/>
    <n v="165"/>
    <d v="2024-02-29T00:00:00"/>
    <d v="2024-02-16T10:00:00"/>
    <n v="51.31"/>
    <s v="Adjustment/Write-off"/>
    <s v="HUMANA INC. - CO,131"/>
    <n v="97530"/>
    <x v="7"/>
    <s v="No"/>
    <s v="16545338.4166666667Amber Hickman"/>
    <x v="0"/>
  </r>
  <r>
    <s v="HumanaG"/>
    <n v="165"/>
    <d v="2024-02-29T00:00:00"/>
    <d v="2024-02-16T10:00:00"/>
    <n v="0.47"/>
    <s v="Adjustment/Write-off"/>
    <s v="HUMANA INC. - CO,253"/>
    <n v="97530"/>
    <x v="7"/>
    <s v="No"/>
    <s v="16545338.4166666667Amber Hickman"/>
    <x v="0"/>
  </r>
  <r>
    <s v="HumanaG"/>
    <n v="165"/>
    <d v="2024-02-29T00:00:00"/>
    <d v="2024-02-16T10:00:00"/>
    <n v="23.22"/>
    <s v="EFT"/>
    <s v="HUMANA INC. - payment"/>
    <n v="97530"/>
    <x v="7"/>
    <s v="No"/>
    <s v="16545338.4166666667Amber Hickman"/>
    <x v="1"/>
  </r>
  <r>
    <s v="HumanaG"/>
    <n v="165"/>
    <d v="2024-02-29T00:00:00"/>
    <d v="2024-02-16T10:00:00"/>
    <n v="119.87"/>
    <s v="Adjustment/Write-off"/>
    <s v="HUMANA INC. - CO,59"/>
    <n v="97110"/>
    <x v="7"/>
    <s v="No"/>
    <s v="16545338.4166666667Amber Hickman"/>
    <x v="0"/>
  </r>
  <r>
    <s v="HumanaG"/>
    <n v="165"/>
    <d v="2024-02-29T00:00:00"/>
    <d v="2024-02-16T10:00:00"/>
    <n v="0.1"/>
    <s v="Adjustment/Write-off"/>
    <s v="HUMANA INC. - CO,253"/>
    <n v="97110"/>
    <x v="7"/>
    <s v="No"/>
    <s v="16545338.4166666667Amber Hickman"/>
    <x v="0"/>
  </r>
  <r>
    <s v="HumanaG"/>
    <n v="165"/>
    <d v="2024-02-29T00:00:00"/>
    <d v="2024-02-16T10:00:00"/>
    <n v="5.03"/>
    <s v="EFT"/>
    <s v="HUMANA INC. - payment"/>
    <n v="97110"/>
    <x v="7"/>
    <s v="No"/>
    <s v="16545338.4166666667Amber Hickman"/>
    <x v="1"/>
  </r>
  <r>
    <s v="HumanaG"/>
    <n v="165"/>
    <d v="2024-02-14T00:00:00"/>
    <d v="2024-02-02T10:00:00"/>
    <n v="57.27"/>
    <s v="Adjustment/Write-off"/>
    <s v="HUMANA INC. - CO,59"/>
    <n v="97110"/>
    <x v="10"/>
    <s v="No"/>
    <s v="16545324.4166666667Katherine Tyree"/>
    <x v="0"/>
  </r>
  <r>
    <s v="HumanaG"/>
    <n v="165"/>
    <d v="2024-02-14T00:00:00"/>
    <d v="2024-02-02T10:00:00"/>
    <n v="37.99"/>
    <s v="EFT"/>
    <s v="HUMANA INC. - payment"/>
    <n v="97112"/>
    <x v="10"/>
    <s v="No"/>
    <s v="16545324.4166666667Katherine Tyree"/>
    <x v="1"/>
  </r>
  <r>
    <s v="HumanaG"/>
    <n v="165"/>
    <d v="2024-02-14T00:00:00"/>
    <d v="2024-02-02T10:00:00"/>
    <n v="0.78"/>
    <s v="Adjustment/Write-off"/>
    <s v="HUMANA INC. - CO,253"/>
    <n v="97112"/>
    <x v="10"/>
    <s v="No"/>
    <s v="16545324.4166666667Katherine Tyree"/>
    <x v="0"/>
  </r>
  <r>
    <s v="HumanaG"/>
    <n v="165"/>
    <d v="2024-02-14T00:00:00"/>
    <d v="2024-02-02T10:00:00"/>
    <n v="103.96"/>
    <s v="Adjustment/Write-off"/>
    <s v="HUMANA INC. - CO,59"/>
    <n v="97112"/>
    <x v="10"/>
    <s v="No"/>
    <s v="16545324.4166666667Katherine Tyree"/>
    <x v="0"/>
  </r>
  <r>
    <s v="HumanaG"/>
    <n v="165"/>
    <d v="2024-02-15T00:00:00"/>
    <d v="2024-02-05T14:00:00"/>
    <n v="0.78"/>
    <s v="Adjustment/Write-off"/>
    <s v="HUMANA INC. - CO,253"/>
    <n v="97112"/>
    <x v="10"/>
    <s v="No"/>
    <s v="16545327.5833333333Katherine Tyree"/>
    <x v="0"/>
  </r>
  <r>
    <s v="HumanaG"/>
    <n v="165"/>
    <d v="2024-02-15T00:00:00"/>
    <d v="2024-02-05T14:00:00"/>
    <n v="103.96"/>
    <s v="Adjustment/Write-off"/>
    <s v="HUMANA INC. - CO,59"/>
    <n v="97112"/>
    <x v="10"/>
    <s v="No"/>
    <s v="16545327.5833333333Katherine Tyree"/>
    <x v="0"/>
  </r>
  <r>
    <s v="HumanaG"/>
    <n v="165"/>
    <d v="2024-02-15T00:00:00"/>
    <d v="2024-02-05T14:00:00"/>
    <n v="37.99"/>
    <s v="EFT"/>
    <s v="HUMANA INC. - payment"/>
    <n v="97112"/>
    <x v="10"/>
    <s v="No"/>
    <s v="16545327.5833333333Katherine Tyree"/>
    <x v="1"/>
  </r>
  <r>
    <s v="HumanaG"/>
    <n v="165"/>
    <d v="2024-02-15T00:00:00"/>
    <d v="2024-02-05T14:00:00"/>
    <n v="57.27"/>
    <s v="Adjustment/Write-off"/>
    <s v="HUMANA INC. - CO,59"/>
    <n v="97110"/>
    <x v="10"/>
    <s v="No"/>
    <s v="16545327.5833333333Katherine Tyree"/>
    <x v="0"/>
  </r>
  <r>
    <s v="HumanaG"/>
    <n v="165"/>
    <d v="2024-02-16T00:00:00"/>
    <d v="2024-02-07T14:00:00"/>
    <n v="103.96"/>
    <s v="Adjustment/Write-off"/>
    <s v="HUMANA INC. - CO,59"/>
    <n v="97112"/>
    <x v="10"/>
    <s v="No"/>
    <s v="16545329.5833333333Katherine Tyree"/>
    <x v="0"/>
  </r>
  <r>
    <s v="HumanaG"/>
    <n v="165"/>
    <d v="2024-02-16T00:00:00"/>
    <d v="2024-02-07T14:00:00"/>
    <n v="0.78"/>
    <s v="Adjustment/Write-off"/>
    <s v="HUMANA INC. - CO,253"/>
    <n v="97112"/>
    <x v="10"/>
    <s v="No"/>
    <s v="16545329.5833333333Katherine Tyree"/>
    <x v="0"/>
  </r>
  <r>
    <s v="HumanaG"/>
    <n v="165"/>
    <d v="2024-02-16T00:00:00"/>
    <d v="2024-02-07T14:00:00"/>
    <n v="37.99"/>
    <s v="EFT"/>
    <s v="HUMANA INC. - payment"/>
    <n v="97112"/>
    <x v="10"/>
    <s v="No"/>
    <s v="16545329.5833333333Katherine Tyree"/>
    <x v="1"/>
  </r>
  <r>
    <s v="HumanaG"/>
    <n v="165"/>
    <d v="2024-02-16T00:00:00"/>
    <d v="2024-02-07T14:00:00"/>
    <n v="57.27"/>
    <s v="Adjustment/Write-off"/>
    <s v="HUMANA INC. - CO,59"/>
    <n v="97110"/>
    <x v="10"/>
    <s v="No"/>
    <s v="16545329.5833333333Katherine Tyree"/>
    <x v="0"/>
  </r>
  <r>
    <s v="HumanaG"/>
    <n v="165"/>
    <d v="2024-02-22T00:00:00"/>
    <d v="2024-02-09T10:00:00"/>
    <n v="0.62"/>
    <s v="Adjustment/Write-off"/>
    <s v="HUMANA INC. - CO,253"/>
    <n v="97112"/>
    <x v="5"/>
    <s v="No"/>
    <s v="16545331.4166666667Jessica Pittman"/>
    <x v="0"/>
  </r>
  <r>
    <s v="HumanaG"/>
    <n v="165"/>
    <d v="2024-02-22T00:00:00"/>
    <d v="2024-02-09T10:00:00"/>
    <n v="30.57"/>
    <s v="EFT"/>
    <s v="HUMANA INC. - payment"/>
    <n v="97112"/>
    <x v="5"/>
    <s v="No"/>
    <s v="16545331.4166666667Jessica Pittman"/>
    <x v="1"/>
  </r>
  <r>
    <s v="HumanaG"/>
    <n v="165"/>
    <d v="2024-02-22T00:00:00"/>
    <d v="2024-02-09T10:00:00"/>
    <n v="168.81"/>
    <s v="Adjustment/Write-off"/>
    <s v="HUMANA INC. - CO,59"/>
    <n v="97112"/>
    <x v="5"/>
    <s v="No"/>
    <s v="16545331.4166666667Jessica Pittman"/>
    <x v="0"/>
  </r>
  <r>
    <s v="Patient"/>
    <n v="165"/>
    <d v="2024-02-02T09:56:00"/>
    <d v="2024-02-01T15:00:00"/>
    <n v="25"/>
    <s v="Check"/>
    <s v="Chk# 2201"/>
    <m/>
    <x v="10"/>
    <s v="No"/>
    <s v="16545323.625Katherine Tyree"/>
    <x v="1"/>
  </r>
  <r>
    <s v="Patient"/>
    <n v="165"/>
    <d v="2024-02-07T14:04:00"/>
    <d v="2024-02-13T14:00:00"/>
    <n v="25"/>
    <s v="Check"/>
    <s v="Chk #2203"/>
    <m/>
    <x v="10"/>
    <s v="No"/>
    <s v="16545335.5833333333Katherine Tyree"/>
    <x v="1"/>
  </r>
  <r>
    <s v="Patient"/>
    <n v="165"/>
    <d v="2024-02-07T14:04:00"/>
    <d v="2024-02-14T11:00:00"/>
    <n v="25"/>
    <s v="Check"/>
    <s v="Chk #2203"/>
    <m/>
    <x v="14"/>
    <s v="No"/>
    <s v="16545336.4583333333Breanna Grieco"/>
    <x v="1"/>
  </r>
  <r>
    <s v="Patient"/>
    <n v="165"/>
    <d v="2024-02-07T14:04:00"/>
    <d v="2024-02-16T10:00:00"/>
    <n v="25"/>
    <s v="Check"/>
    <s v="Chk #2203"/>
    <m/>
    <x v="7"/>
    <s v="No"/>
    <s v="16545338.4166666667Amber Hickman"/>
    <x v="1"/>
  </r>
  <r>
    <s v="Patient"/>
    <n v="165"/>
    <d v="2024-02-02T09:56:00"/>
    <d v="2024-02-02T10:00:00"/>
    <n v="25"/>
    <s v="Check"/>
    <s v="Chk# 2201"/>
    <m/>
    <x v="10"/>
    <s v="No"/>
    <s v="16545324.4166666667Katherine Tyree"/>
    <x v="1"/>
  </r>
  <r>
    <s v="Patient"/>
    <n v="165"/>
    <d v="2024-02-07T14:04:00"/>
    <d v="2024-02-05T14:00:00"/>
    <n v="25"/>
    <s v="Check"/>
    <s v="Chk #2203"/>
    <m/>
    <x v="10"/>
    <s v="No"/>
    <s v="16545327.5833333333Katherine Tyree"/>
    <x v="1"/>
  </r>
  <r>
    <s v="Patient"/>
    <n v="165"/>
    <d v="2024-02-07T14:04:00"/>
    <d v="2024-02-07T14:00:00"/>
    <n v="25"/>
    <s v="Check"/>
    <s v="Chk #2203"/>
    <m/>
    <x v="10"/>
    <s v="No"/>
    <s v="16545329.5833333333Katherine Tyree"/>
    <x v="1"/>
  </r>
  <r>
    <s v="Patient"/>
    <n v="165"/>
    <d v="2024-02-07T14:04:00"/>
    <d v="2024-02-09T10:00:00"/>
    <n v="25"/>
    <s v="Check"/>
    <s v="Chk #2203"/>
    <m/>
    <x v="5"/>
    <s v="No"/>
    <s v="16545331.4166666667Jessica Pittman"/>
    <x v="1"/>
  </r>
  <r>
    <s v="HumanaG"/>
    <n v="29"/>
    <d v="2024-02-29T00:00:00"/>
    <d v="2024-02-19T13:00:00"/>
    <n v="51.58"/>
    <s v="EFT"/>
    <s v="HUMANA INC. - payment"/>
    <n v="97161"/>
    <x v="6"/>
    <s v="No"/>
    <s v="2945341.5416666667Christian Litz"/>
    <x v="1"/>
  </r>
  <r>
    <s v="HumanaG"/>
    <n v="29"/>
    <d v="2024-02-29T00:00:00"/>
    <d v="2024-02-19T13:00:00"/>
    <n v="1.05"/>
    <s v="Adjustment/Write-off"/>
    <s v="HUMANA INC. - CO,253"/>
    <n v="97161"/>
    <x v="6"/>
    <s v="No"/>
    <s v="2945341.5416666667Christian Litz"/>
    <x v="0"/>
  </r>
  <r>
    <s v="HumanaG"/>
    <n v="29"/>
    <d v="2024-02-29T00:00:00"/>
    <d v="2024-02-19T13:00:00"/>
    <n v="72.37"/>
    <s v="Adjustment/Write-off"/>
    <s v="HUMANA INC. - CO,45"/>
    <n v="97161"/>
    <x v="6"/>
    <s v="No"/>
    <s v="2945341.5416666667Christian Litz"/>
    <x v="0"/>
  </r>
  <r>
    <s v="HumanaG"/>
    <n v="29"/>
    <d v="2024-02-29T00:00:00"/>
    <d v="2024-02-19T13:00:00"/>
    <n v="0"/>
    <s v="Adjustment/Write-off"/>
    <s v="Discarded ($75.00) (detail code) - HUMANA INC. - CO,39"/>
    <n v="97110"/>
    <x v="6"/>
    <s v="No"/>
    <s v="2945341.5416666667Christian Litz"/>
    <x v="0"/>
  </r>
  <r>
    <s v="HumanaG"/>
    <n v="29"/>
    <d v="2024-02-29T00:00:00"/>
    <d v="2024-02-19T13:00:00"/>
    <n v="0"/>
    <s v="Adjustment/Write-off"/>
    <s v="Discarded ($75.00) (detail code) - HUMANA INC. - CO,39"/>
    <n v="97112"/>
    <x v="6"/>
    <s v="No"/>
    <s v="2945341.5416666667Christian Litz"/>
    <x v="0"/>
  </r>
  <r>
    <s v="HumanaG"/>
    <n v="29"/>
    <d v="2024-02-29T00:00:00"/>
    <d v="2024-02-21T14:00:00"/>
    <n v="0"/>
    <s v="Adjustment/Write-off"/>
    <s v="Discarded ($75.00) (detail code) - HUMANA INC. - CO,39"/>
    <n v="97110"/>
    <x v="10"/>
    <s v="No"/>
    <s v="2945343.5833333333Katherine Tyree"/>
    <x v="0"/>
  </r>
  <r>
    <s v="HumanaG"/>
    <n v="29"/>
    <d v="2024-02-29T00:00:00"/>
    <d v="2024-02-21T14:00:00"/>
    <n v="0"/>
    <s v="Adjustment/Write-off"/>
    <s v="Discarded ($75.00) (detail code) - HUMANA INC. - CO,39"/>
    <n v="97530"/>
    <x v="10"/>
    <s v="No"/>
    <s v="2945343.5833333333Katherine Tyree"/>
    <x v="0"/>
  </r>
  <r>
    <s v="Patient"/>
    <n v="29"/>
    <d v="2024-02-19T13:18:00"/>
    <d v="2024-02-19T13:00:00"/>
    <n v="25"/>
    <s v="Check"/>
    <s v="Chk# 3137"/>
    <m/>
    <x v="6"/>
    <s v="No"/>
    <s v="2945341.5416666667Christian Litz"/>
    <x v="1"/>
  </r>
  <r>
    <s v="HumanaG"/>
    <n v="166"/>
    <d v="2024-02-28T00:00:00"/>
    <d v="2024-02-19T14:00:00"/>
    <n v="114.55"/>
    <s v="Adjustment/Write-off"/>
    <s v="HUMANA INC. - CO,59"/>
    <n v="97110"/>
    <x v="6"/>
    <s v="No"/>
    <s v="16645341.5833333333Christian Litz"/>
    <x v="0"/>
  </r>
  <r>
    <s v="HumanaG"/>
    <n v="166"/>
    <d v="2024-02-28T00:00:00"/>
    <d v="2024-02-19T14:00:00"/>
    <n v="0.56999999999999995"/>
    <s v="Adjustment/Write-off"/>
    <s v="HUMANA INC. - CO,253"/>
    <n v="97110"/>
    <x v="6"/>
    <s v="No"/>
    <s v="16645341.5833333333Christian Litz"/>
    <x v="0"/>
  </r>
  <r>
    <s v="HumanaG"/>
    <n v="166"/>
    <d v="2024-02-28T00:00:00"/>
    <d v="2024-02-19T14:00:00"/>
    <n v="27.79"/>
    <s v="EFT"/>
    <s v="HUMANA INC. - payment"/>
    <n v="97110"/>
    <x v="6"/>
    <s v="No"/>
    <s v="16645341.5833333333Christian Litz"/>
    <x v="1"/>
  </r>
  <r>
    <s v="HumanaG"/>
    <n v="166"/>
    <d v="2024-02-28T00:00:00"/>
    <d v="2024-02-19T14:00:00"/>
    <n v="49.02"/>
    <s v="Adjustment/Write-off"/>
    <s v="HUMANA INC. - CO,45"/>
    <n v="97112"/>
    <x v="6"/>
    <s v="No"/>
    <s v="16645341.5833333333Christian Litz"/>
    <x v="0"/>
  </r>
  <r>
    <s v="HumanaG"/>
    <n v="166"/>
    <d v="2024-02-28T00:00:00"/>
    <d v="2024-02-19T14:00:00"/>
    <n v="0.42"/>
    <s v="Adjustment/Write-off"/>
    <s v="HUMANA INC. - CO,253"/>
    <n v="97112"/>
    <x v="6"/>
    <s v="No"/>
    <s v="16645341.5833333333Christian Litz"/>
    <x v="0"/>
  </r>
  <r>
    <s v="HumanaG"/>
    <n v="166"/>
    <d v="2024-02-28T00:00:00"/>
    <d v="2024-02-19T14:00:00"/>
    <n v="20.36"/>
    <s v="EFT"/>
    <s v="HUMANA INC. - payment"/>
    <n v="97112"/>
    <x v="6"/>
    <s v="No"/>
    <s v="16645341.5833333333Christian Litz"/>
    <x v="1"/>
  </r>
  <r>
    <s v="HumanaG"/>
    <n v="166"/>
    <d v="2024-02-21T00:00:00"/>
    <d v="2024-02-08T15:00:00"/>
    <n v="114.55"/>
    <s v="Adjustment/Write-off"/>
    <s v="HUMANA INC. - CO,59"/>
    <n v="97110"/>
    <x v="8"/>
    <s v="No"/>
    <s v="16645330.625Robert Crochet"/>
    <x v="0"/>
  </r>
  <r>
    <s v="HumanaG"/>
    <n v="166"/>
    <d v="2024-02-21T00:00:00"/>
    <d v="2024-02-08T15:00:00"/>
    <n v="0.56999999999999995"/>
    <s v="Adjustment/Write-off"/>
    <s v="HUMANA INC. - CO,253"/>
    <n v="97110"/>
    <x v="8"/>
    <s v="No"/>
    <s v="16645330.625Robert Crochet"/>
    <x v="0"/>
  </r>
  <r>
    <s v="HumanaG"/>
    <n v="166"/>
    <d v="2024-02-21T00:00:00"/>
    <d v="2024-02-08T15:00:00"/>
    <n v="97.37"/>
    <s v="Adjustment/Write-off"/>
    <s v="HUMANA INC. - CO,45"/>
    <n v="97162"/>
    <x v="8"/>
    <s v="No"/>
    <s v="16645330.625Robert Crochet"/>
    <x v="0"/>
  </r>
  <r>
    <s v="HumanaG"/>
    <n v="166"/>
    <d v="2024-02-21T00:00:00"/>
    <d v="2024-02-08T15:00:00"/>
    <n v="1.24"/>
    <s v="Adjustment/Write-off"/>
    <s v="HUMANA INC. - CO,253"/>
    <n v="97162"/>
    <x v="8"/>
    <s v="No"/>
    <s v="16645330.625Robert Crochet"/>
    <x v="0"/>
  </r>
  <r>
    <s v="HumanaG"/>
    <n v="166"/>
    <d v="2024-02-21T00:00:00"/>
    <d v="2024-02-08T15:00:00"/>
    <n v="54.83"/>
    <s v="Adjustment/Write-off"/>
    <s v="HUMANA INC. - CO,59"/>
    <n v="97530"/>
    <x v="8"/>
    <s v="No"/>
    <s v="16645330.625Robert Crochet"/>
    <x v="0"/>
  </r>
  <r>
    <s v="HumanaG"/>
    <n v="166"/>
    <d v="2024-02-21T00:00:00"/>
    <d v="2024-02-08T15:00:00"/>
    <n v="27.79"/>
    <s v="EFT"/>
    <s v="HUMANA INC. - payment"/>
    <n v="97110"/>
    <x v="8"/>
    <s v="No"/>
    <s v="16645330.625Robert Crochet"/>
    <x v="1"/>
  </r>
  <r>
    <s v="HumanaG"/>
    <n v="166"/>
    <d v="2024-02-21T00:00:00"/>
    <d v="2024-02-08T15:00:00"/>
    <n v="15.82"/>
    <s v="EFT"/>
    <s v="HUMANA INC. - payment"/>
    <n v="97530"/>
    <x v="8"/>
    <s v="No"/>
    <s v="16645330.625Robert Crochet"/>
    <x v="1"/>
  </r>
  <r>
    <s v="HumanaG"/>
    <n v="166"/>
    <d v="2024-02-21T00:00:00"/>
    <d v="2024-02-08T15:00:00"/>
    <n v="60.86"/>
    <s v="EFT"/>
    <s v="HUMANA INC. - payment"/>
    <n v="97162"/>
    <x v="8"/>
    <s v="No"/>
    <s v="16645330.625Robert Crochet"/>
    <x v="1"/>
  </r>
  <r>
    <s v="HumanaG"/>
    <n v="166"/>
    <d v="2024-02-21T00:00:00"/>
    <d v="2024-02-08T15:00:00"/>
    <n v="0.32"/>
    <s v="Adjustment/Write-off"/>
    <s v="HUMANA INC. - CO,253"/>
    <n v="97530"/>
    <x v="8"/>
    <s v="No"/>
    <s v="16645330.625Robert Crochet"/>
    <x v="0"/>
  </r>
  <r>
    <s v="Patient"/>
    <n v="166"/>
    <d v="2024-02-19T13:48:00"/>
    <d v="2024-02-19T14:00:00"/>
    <n v="12.29"/>
    <s v="Cash"/>
    <m/>
    <m/>
    <x v="6"/>
    <s v="No"/>
    <s v="16645341.5833333333Christian Litz"/>
    <x v="1"/>
  </r>
  <r>
    <s v="Patient"/>
    <n v="166"/>
    <d v="2024-02-23T09:54:00"/>
    <d v="2024-02-23T10:00:00"/>
    <n v="8.07"/>
    <s v="Cash"/>
    <m/>
    <m/>
    <x v="6"/>
    <s v="No"/>
    <s v="16645345.4166666667Christian Litz"/>
    <x v="1"/>
  </r>
  <r>
    <s v="Patient"/>
    <n v="166"/>
    <d v="2024-02-27T10:56:00"/>
    <d v="2024-02-27T11:00:00"/>
    <n v="8.07"/>
    <s v="Cash"/>
    <m/>
    <m/>
    <x v="8"/>
    <s v="No"/>
    <s v="16645349.4583333333Robert Crochet"/>
    <x v="1"/>
  </r>
  <r>
    <s v="Patient"/>
    <n v="166"/>
    <d v="2024-02-08T15:16:00"/>
    <d v="2024-02-08T15:00:00"/>
    <n v="26.65"/>
    <s v="Visa"/>
    <s v="Rc #PN3a"/>
    <m/>
    <x v="8"/>
    <s v="No"/>
    <s v="16645330.625Robert Crochet"/>
    <x v="1"/>
  </r>
  <r>
    <s v="BCBSMS"/>
    <n v="167"/>
    <d v="2024-02-13T00:00:00"/>
    <d v="2024-02-01T14:00:00"/>
    <n v="53"/>
    <s v="Adjustment/Write-off"/>
    <s v="BLUE CROSS BLUE SHIELD OF MS - CO,45"/>
    <n v="92507"/>
    <x v="9"/>
    <s v="No"/>
    <s v="16745323.5833333333Victoria Miley"/>
    <x v="0"/>
  </r>
  <r>
    <s v="BCBSMS"/>
    <n v="167"/>
    <d v="2024-02-13T00:00:00"/>
    <d v="2024-02-01T14:00:00"/>
    <n v="77.599999999999994"/>
    <s v="EFT"/>
    <s v="BLUE CROSS BLUE SHIELD OF MS - payment"/>
    <n v="92507"/>
    <x v="9"/>
    <s v="No"/>
    <s v="16745323.5833333333Victoria Miley"/>
    <x v="1"/>
  </r>
  <r>
    <s v="BCBSMS"/>
    <n v="167"/>
    <d v="2024-02-13T00:00:00"/>
    <d v="2024-02-02T10:00:00"/>
    <n v="53"/>
    <s v="Adjustment/Write-off"/>
    <s v="BLUE CROSS BLUE SHIELD OF MS - CO,45"/>
    <n v="92507"/>
    <x v="13"/>
    <s v="No"/>
    <s v="16745324.4166666667D'Anna Pullen"/>
    <x v="0"/>
  </r>
  <r>
    <s v="BCBSMS"/>
    <n v="167"/>
    <d v="2024-02-13T00:00:00"/>
    <d v="2024-02-02T10:00:00"/>
    <n v="77.599999999999994"/>
    <s v="EFT"/>
    <s v="BLUE CROSS BLUE SHIELD OF MS - payment"/>
    <n v="92507"/>
    <x v="13"/>
    <s v="No"/>
    <s v="16745324.4166666667D'Anna Pullen"/>
    <x v="1"/>
  </r>
  <r>
    <s v="BCBSMS"/>
    <n v="167"/>
    <d v="2024-02-22T00:00:00"/>
    <d v="2024-02-08T13:00:00"/>
    <n v="77.599999999999994"/>
    <s v="EFT"/>
    <s v="BLUE CROSS BLUE SHIELD OF MS - payment"/>
    <n v="92507"/>
    <x v="13"/>
    <s v="No"/>
    <s v="16745330.5416666667D'Anna Pullen"/>
    <x v="1"/>
  </r>
  <r>
    <s v="BCBSMS"/>
    <n v="167"/>
    <d v="2024-02-22T00:00:00"/>
    <d v="2024-02-08T13:00:00"/>
    <n v="53"/>
    <s v="Adjustment/Write-off"/>
    <s v="BLUE CROSS BLUE SHIELD OF MS - CO,45"/>
    <n v="92507"/>
    <x v="13"/>
    <s v="No"/>
    <s v="16745330.5416666667D'Anna Pullen"/>
    <x v="0"/>
  </r>
  <r>
    <s v="Aetna"/>
    <n v="168"/>
    <d v="2024-02-28T00:00:00"/>
    <d v="2024-02-12T09:00:00"/>
    <n v="33.18"/>
    <s v="Adjustment/Write-off"/>
    <s v="AETNA - CO,45"/>
    <n v="97110"/>
    <x v="2"/>
    <s v="No"/>
    <s v="16845334.375James Allen"/>
    <x v="0"/>
  </r>
  <r>
    <s v="Aetna"/>
    <n v="168"/>
    <d v="2024-02-28T00:00:00"/>
    <d v="2024-02-12T09:00:00"/>
    <n v="43.16"/>
    <s v="Adjustment/Write-off"/>
    <s v="AETNA - CO,59"/>
    <n v="97110"/>
    <x v="2"/>
    <s v="No"/>
    <s v="16845334.375James Allen"/>
    <x v="0"/>
  </r>
  <r>
    <s v="Aetna"/>
    <n v="168"/>
    <d v="2024-02-28T00:00:00"/>
    <d v="2024-02-12T09:00:00"/>
    <n v="31.84"/>
    <s v="EFT"/>
    <s v="AETNA - payment"/>
    <n v="97110"/>
    <x v="2"/>
    <s v="No"/>
    <s v="16845334.375James Allen"/>
    <x v="1"/>
  </r>
  <r>
    <s v="Aetna"/>
    <n v="168"/>
    <d v="2024-02-28T00:00:00"/>
    <d v="2024-02-12T09:00:00"/>
    <n v="16.82"/>
    <s v="EFT"/>
    <s v="AETNA - payment"/>
    <n v="97110"/>
    <x v="2"/>
    <s v="No"/>
    <s v="16845334.375James Allen"/>
    <x v="1"/>
  </r>
  <r>
    <s v="Aetna"/>
    <n v="168"/>
    <d v="2024-02-22T00:00:00"/>
    <d v="2024-02-05T09:00:00"/>
    <n v="51.85"/>
    <s v="EFT"/>
    <s v="AETNA - payment"/>
    <n v="97530"/>
    <x v="2"/>
    <s v="No"/>
    <s v="16845327.375James Allen"/>
    <x v="1"/>
  </r>
  <r>
    <s v="Aetna"/>
    <n v="168"/>
    <d v="2024-02-22T00:00:00"/>
    <d v="2024-02-05T09:00:00"/>
    <n v="23.15"/>
    <s v="Adjustment/Write-off"/>
    <s v="AETNA - CO,45"/>
    <n v="97530"/>
    <x v="2"/>
    <s v="No"/>
    <s v="16845327.375James Allen"/>
    <x v="0"/>
  </r>
  <r>
    <s v="Aetna"/>
    <n v="168"/>
    <d v="2024-02-22T00:00:00"/>
    <d v="2024-02-05T09:00:00"/>
    <n v="86.32"/>
    <s v="Adjustment/Write-off"/>
    <s v="AETNA - CO,59"/>
    <n v="97110"/>
    <x v="2"/>
    <s v="No"/>
    <s v="16845327.375James Allen"/>
    <x v="0"/>
  </r>
  <r>
    <s v="Aetna"/>
    <n v="168"/>
    <d v="2024-02-22T00:00:00"/>
    <d v="2024-02-05T09:00:00"/>
    <n v="38.68"/>
    <s v="EFT"/>
    <s v="AETNA - payment"/>
    <n v="97110"/>
    <x v="2"/>
    <s v="No"/>
    <s v="16845327.375James Allen"/>
    <x v="1"/>
  </r>
  <r>
    <s v="Aetna"/>
    <n v="168"/>
    <d v="2024-02-22T00:00:00"/>
    <d v="2024-02-07T09:00:00"/>
    <n v="38.68"/>
    <s v="EFT"/>
    <s v="AETNA - payment"/>
    <n v="97110"/>
    <x v="2"/>
    <s v="No"/>
    <s v="16845329.375James Allen"/>
    <x v="1"/>
  </r>
  <r>
    <s v="Aetna"/>
    <n v="168"/>
    <d v="2024-02-22T00:00:00"/>
    <d v="2024-02-07T09:00:00"/>
    <n v="51.85"/>
    <s v="EFT"/>
    <s v="AETNA - payment"/>
    <n v="97530"/>
    <x v="2"/>
    <s v="No"/>
    <s v="16845329.375James Allen"/>
    <x v="1"/>
  </r>
  <r>
    <s v="Aetna"/>
    <n v="168"/>
    <d v="2024-02-22T00:00:00"/>
    <d v="2024-02-07T09:00:00"/>
    <n v="23.15"/>
    <s v="Adjustment/Write-off"/>
    <s v="AETNA - CO,45"/>
    <n v="97530"/>
    <x v="2"/>
    <s v="No"/>
    <s v="16845329.375James Allen"/>
    <x v="0"/>
  </r>
  <r>
    <s v="Aetna"/>
    <n v="168"/>
    <d v="2024-02-22T00:00:00"/>
    <d v="2024-02-07T09:00:00"/>
    <n v="36.43"/>
    <s v="EFT"/>
    <s v="AETNA - payment"/>
    <n v="97530"/>
    <x v="2"/>
    <s v="No"/>
    <s v="16845329.375James Allen"/>
    <x v="1"/>
  </r>
  <r>
    <s v="Aetna"/>
    <n v="168"/>
    <d v="2024-02-22T00:00:00"/>
    <d v="2024-02-07T09:00:00"/>
    <n v="86.32"/>
    <s v="Adjustment/Write-off"/>
    <s v="AETNA - CO,59"/>
    <n v="97110"/>
    <x v="2"/>
    <s v="No"/>
    <s v="16845329.375James Allen"/>
    <x v="0"/>
  </r>
  <r>
    <s v="Aetna"/>
    <n v="168"/>
    <d v="2024-02-22T00:00:00"/>
    <d v="2024-02-07T09:00:00"/>
    <n v="38.57"/>
    <s v="Adjustment/Write-off"/>
    <s v="AETNA - CO,59"/>
    <n v="97530"/>
    <x v="2"/>
    <s v="No"/>
    <s v="16845329.375James Allen"/>
    <x v="0"/>
  </r>
  <r>
    <s v="Aetna"/>
    <n v="168"/>
    <d v="2024-02-22T00:00:00"/>
    <d v="2024-02-09T09:00:00"/>
    <n v="23.39"/>
    <s v="EFT"/>
    <s v="AETNA - payment"/>
    <n v="97112"/>
    <x v="14"/>
    <s v="No"/>
    <s v="16845331.375Breanna Grieco"/>
    <x v="1"/>
  </r>
  <r>
    <s v="Aetna"/>
    <n v="168"/>
    <d v="2024-02-22T00:00:00"/>
    <d v="2024-02-09T09:00:00"/>
    <n v="26.61"/>
    <s v="Adjustment/Write-off"/>
    <s v="AETNA - CO,45"/>
    <n v="97112"/>
    <x v="14"/>
    <s v="No"/>
    <s v="16845331.375Breanna Grieco"/>
    <x v="0"/>
  </r>
  <r>
    <s v="Aetna"/>
    <n v="168"/>
    <d v="2024-02-22T00:00:00"/>
    <d v="2024-02-09T09:00:00"/>
    <n v="36.409999999999997"/>
    <s v="EFT"/>
    <s v="AETNA - payment"/>
    <n v="97112"/>
    <x v="14"/>
    <s v="No"/>
    <s v="16845331.375Breanna Grieco"/>
    <x v="1"/>
  </r>
  <r>
    <s v="Aetna"/>
    <n v="168"/>
    <d v="2024-02-22T00:00:00"/>
    <d v="2024-02-09T09:00:00"/>
    <n v="38.590000000000003"/>
    <s v="Adjustment/Write-off"/>
    <s v="AETNA - CO,59"/>
    <n v="97112"/>
    <x v="14"/>
    <s v="No"/>
    <s v="16845331.375Breanna Grieco"/>
    <x v="0"/>
  </r>
  <r>
    <s v="Patient"/>
    <n v="168"/>
    <d v="2024-02-20T17:04:00"/>
    <d v="2024-02-23T09:00:00"/>
    <n v="25"/>
    <s v="Mastercard"/>
    <s v="Rec#poqs"/>
    <m/>
    <x v="2"/>
    <s v="No"/>
    <s v="16845345.375James Allen"/>
    <x v="1"/>
  </r>
  <r>
    <s v="Patient"/>
    <n v="168"/>
    <d v="2024-02-07T08:55:00"/>
    <d v="2024-02-05T09:00:00"/>
    <n v="25"/>
    <s v="Mastercard"/>
    <s v="REF#rBWo"/>
    <m/>
    <x v="2"/>
    <s v="No"/>
    <s v="16845327.375James Allen"/>
    <x v="1"/>
  </r>
  <r>
    <s v="Patient"/>
    <n v="168"/>
    <d v="2024-02-07T08:55:00"/>
    <d v="2024-02-07T09:00:00"/>
    <n v="25"/>
    <s v="Mastercard"/>
    <s v="REF#rBWo"/>
    <m/>
    <x v="2"/>
    <s v="No"/>
    <s v="16845329.375James Allen"/>
    <x v="1"/>
  </r>
  <r>
    <s v="Patient"/>
    <n v="169"/>
    <d v="2024-02-01T13:02:00"/>
    <d v="2024-02-01T13:00:00"/>
    <n v="37"/>
    <s v="Visa"/>
    <s v="REF#IAXU"/>
    <m/>
    <x v="0"/>
    <s v="No"/>
    <s v="16945323.5416666667Kelsea Rodriguez"/>
    <x v="1"/>
  </r>
  <r>
    <s v="Patient"/>
    <n v="169"/>
    <d v="2024-02-15T13:28:00"/>
    <d v="2024-02-15T13:00:00"/>
    <n v="37"/>
    <s v="Visa"/>
    <s v="REF#tgIA"/>
    <m/>
    <x v="0"/>
    <s v="No"/>
    <s v="16945337.5416666667Kelsea Rodriguez"/>
    <x v="1"/>
  </r>
  <r>
    <s v="Patient"/>
    <n v="169"/>
    <d v="2024-02-22T13:04:00"/>
    <d v="2024-02-22T13:00:00"/>
    <n v="37"/>
    <s v="Visa"/>
    <s v="REF#P3qH"/>
    <m/>
    <x v="0"/>
    <s v="No"/>
    <s v="16945344.5416666667Kelsea Rodriguez"/>
    <x v="1"/>
  </r>
  <r>
    <s v="Patient"/>
    <n v="169"/>
    <d v="2024-02-29T14:33:00"/>
    <d v="2024-02-29T14:30:00"/>
    <n v="37"/>
    <s v="Visa"/>
    <s v="REF#dE5Z"/>
    <m/>
    <x v="0"/>
    <s v="No"/>
    <s v="16945351.6041666667Kelsea Rodriguez"/>
    <x v="1"/>
  </r>
  <r>
    <s v="Patient"/>
    <n v="169"/>
    <d v="2024-02-08T13:01:00"/>
    <d v="2024-02-08T13:00:00"/>
    <n v="37"/>
    <s v="Visa"/>
    <s v="REF#7B2M"/>
    <m/>
    <x v="0"/>
    <s v="No"/>
    <s v="16945330.5416666667Kelsea Rodriguez"/>
    <x v="1"/>
  </r>
  <r>
    <s v="TricareSelect"/>
    <n v="169"/>
    <d v="2024-02-07T00:00:00"/>
    <d v="2024-02-01T13:00:00"/>
    <n v="109"/>
    <s v="Adjustment/Write-off"/>
    <s v="TRICARE EAST - CO,45"/>
    <n v="97112"/>
    <x v="0"/>
    <s v="No"/>
    <s v="16945323.5416666667Kelsea Rodriguez"/>
    <x v="0"/>
  </r>
  <r>
    <s v="TricareSelect"/>
    <n v="169"/>
    <d v="2024-02-07T00:00:00"/>
    <d v="2024-02-01T13:00:00"/>
    <n v="3"/>
    <s v="EFT"/>
    <s v="TRICARE EAST - payment"/>
    <n v="97112"/>
    <x v="0"/>
    <s v="No"/>
    <s v="16945323.5416666667Kelsea Rodriguez"/>
    <x v="1"/>
  </r>
  <r>
    <s v="TricareSelect"/>
    <n v="169"/>
    <d v="2024-02-21T00:00:00"/>
    <d v="2024-02-15T13:00:00"/>
    <n v="3"/>
    <s v="EFT"/>
    <s v="TRICARE EAST - payment"/>
    <n v="97112"/>
    <x v="0"/>
    <s v="No"/>
    <s v="16945337.5416666667Kelsea Rodriguez"/>
    <x v="1"/>
  </r>
  <r>
    <s v="TricareSelect"/>
    <n v="169"/>
    <d v="2024-02-21T00:00:00"/>
    <d v="2024-02-15T13:00:00"/>
    <n v="109"/>
    <s v="Adjustment/Write-off"/>
    <s v="TRICARE EAST - CO,45"/>
    <n v="97112"/>
    <x v="0"/>
    <s v="No"/>
    <s v="16945337.5416666667Kelsea Rodriguez"/>
    <x v="0"/>
  </r>
  <r>
    <s v="TricareSelect"/>
    <n v="169"/>
    <d v="2024-02-14T00:00:00"/>
    <d v="2024-02-08T13:00:00"/>
    <n v="109"/>
    <s v="Adjustment/Write-off"/>
    <s v="TRICARE EAST - CO,45"/>
    <n v="97112"/>
    <x v="0"/>
    <s v="No"/>
    <s v="16945330.5416666667Kelsea Rodriguez"/>
    <x v="0"/>
  </r>
  <r>
    <s v="TricareSelect"/>
    <n v="169"/>
    <d v="2024-02-14T00:00:00"/>
    <d v="2024-02-08T13:00:00"/>
    <n v="3"/>
    <s v="EFT"/>
    <s v="TRICARE EAST - payment"/>
    <n v="97112"/>
    <x v="0"/>
    <s v="No"/>
    <s v="16945330.5416666667Kelsea Rodriguez"/>
    <x v="1"/>
  </r>
  <r>
    <s v="HumanaG"/>
    <n v="170"/>
    <d v="2024-02-29T00:00:00"/>
    <d v="2024-02-15T16:00:00"/>
    <n v="57.27"/>
    <s v="Adjustment/Write-off"/>
    <s v="HUMANA INC. - CO,59"/>
    <n v="97110"/>
    <x v="8"/>
    <s v="No"/>
    <s v="17045337.6666666667Robert Crochet"/>
    <x v="0"/>
  </r>
  <r>
    <s v="HumanaG"/>
    <n v="170"/>
    <d v="2024-02-29T00:00:00"/>
    <d v="2024-02-15T16:00:00"/>
    <n v="0.41"/>
    <s v="Adjustment/Write-off"/>
    <s v="HUMANA INC. - CO,253"/>
    <n v="97530"/>
    <x v="8"/>
    <s v="No"/>
    <s v="17045337.6666666667Robert Crochet"/>
    <x v="0"/>
  </r>
  <r>
    <s v="HumanaG"/>
    <n v="170"/>
    <d v="2024-02-29T00:00:00"/>
    <d v="2024-02-15T16:00:00"/>
    <n v="20.190000000000001"/>
    <s v="EFT"/>
    <s v="HUMANA INC. - payment"/>
    <n v="97530"/>
    <x v="8"/>
    <s v="No"/>
    <s v="17045337.6666666667Robert Crochet"/>
    <x v="1"/>
  </r>
  <r>
    <s v="HumanaG"/>
    <n v="170"/>
    <d v="2024-02-29T00:00:00"/>
    <d v="2024-02-15T16:00:00"/>
    <n v="47.13"/>
    <s v="Adjustment/Write-off"/>
    <s v="HUMANA INC. - CO,45"/>
    <n v="97530"/>
    <x v="8"/>
    <s v="No"/>
    <s v="17045337.6666666667Robert Crochet"/>
    <x v="0"/>
  </r>
  <r>
    <s v="HumanaG"/>
    <n v="170"/>
    <d v="2024-02-22T00:00:00"/>
    <d v="2024-02-08T16:00:00"/>
    <n v="175.57"/>
    <s v="Adjustment/Write-off"/>
    <s v="HUMANA INC. - CO,59"/>
    <n v="97110"/>
    <x v="5"/>
    <s v="No"/>
    <s v="17045330.6666666667Jessica Pittman"/>
    <x v="0"/>
  </r>
  <r>
    <s v="HumanaG"/>
    <n v="170"/>
    <d v="2024-02-22T00:00:00"/>
    <d v="2024-02-08T16:00:00"/>
    <n v="0.49"/>
    <s v="Adjustment/Write-off"/>
    <s v="HUMANA INC. - CO,253"/>
    <n v="97110"/>
    <x v="5"/>
    <s v="No"/>
    <s v="17045330.6666666667Jessica Pittman"/>
    <x v="0"/>
  </r>
  <r>
    <s v="HumanaG"/>
    <n v="170"/>
    <d v="2024-02-22T00:00:00"/>
    <d v="2024-02-08T16:00:00"/>
    <n v="23.94"/>
    <s v="EFT"/>
    <s v="HUMANA INC. - payment"/>
    <n v="97110"/>
    <x v="5"/>
    <s v="No"/>
    <s v="17045330.6666666667Jessica Pittman"/>
    <x v="1"/>
  </r>
  <r>
    <s v="Patient"/>
    <n v="170"/>
    <d v="2024-02-08T17:02:00"/>
    <d v="2024-02-08T16:00:00"/>
    <n v="25"/>
    <s v="Visa"/>
    <s v="Rec # TPrU"/>
    <m/>
    <x v="5"/>
    <s v="No"/>
    <s v="17045330.6666666667Jessica Pittman"/>
    <x v="1"/>
  </r>
  <r>
    <s v="AmbetterMag"/>
    <n v="171"/>
    <d v="2024-02-23T00:00:00"/>
    <d v="2024-02-12T14:30:00"/>
    <n v="64.81"/>
    <s v="EFT"/>
    <s v="MAGNOLIA HEALTH PLAN INC. - payment"/>
    <n v="92507"/>
    <x v="1"/>
    <s v="No"/>
    <s v="17145334.6041666667Kelli Cruthirds"/>
    <x v="1"/>
  </r>
  <r>
    <s v="AmbetterMag"/>
    <n v="171"/>
    <d v="2024-02-23T00:00:00"/>
    <d v="2024-02-12T14:30:00"/>
    <n v="85.19"/>
    <s v="Adjustment/Write-off"/>
    <s v="MAGNOLIA HEALTH PLAN INC. - CO,45"/>
    <n v="92507"/>
    <x v="1"/>
    <s v="No"/>
    <s v="17145334.6041666667Kelli Cruthirds"/>
    <x v="0"/>
  </r>
  <r>
    <s v="AmbetterMag"/>
    <n v="171"/>
    <d v="2024-02-23T00:00:00"/>
    <d v="2024-02-12T15:00:00"/>
    <n v="56.78"/>
    <s v="EFT"/>
    <s v="MAGNOLIA HEALTH PLAN INC. - payment"/>
    <n v="97112"/>
    <x v="0"/>
    <s v="No"/>
    <s v="17145334.625Kelsea Rodriguez"/>
    <x v="1"/>
  </r>
  <r>
    <s v="AmbetterMag"/>
    <n v="171"/>
    <d v="2024-02-23T00:00:00"/>
    <d v="2024-02-12T15:00:00"/>
    <n v="93.22"/>
    <s v="Adjustment/Write-off"/>
    <s v="MAGNOLIA HEALTH PLAN INC. - CO,45"/>
    <n v="97112"/>
    <x v="0"/>
    <s v="No"/>
    <s v="17145334.625Kelsea Rodriguez"/>
    <x v="0"/>
  </r>
  <r>
    <s v="AmbetterMag"/>
    <n v="171"/>
    <d v="2024-02-23T00:00:00"/>
    <d v="2024-02-05T14:00:00"/>
    <n v="93.22"/>
    <s v="Adjustment/Write-off"/>
    <s v="MAGNOLIA HEALTH PLAN INC. - CO,45"/>
    <n v="97112"/>
    <x v="0"/>
    <s v="No"/>
    <s v="17145327.5833333333Kelsea Rodriguez"/>
    <x v="0"/>
  </r>
  <r>
    <s v="AmbetterMag"/>
    <n v="171"/>
    <d v="2024-02-23T00:00:00"/>
    <d v="2024-02-05T14:00:00"/>
    <n v="56.78"/>
    <s v="EFT"/>
    <s v="MAGNOLIA HEALTH PLAN INC. - payment"/>
    <n v="97112"/>
    <x v="0"/>
    <s v="No"/>
    <s v="17145327.5833333333Kelsea Rodriguez"/>
    <x v="1"/>
  </r>
  <r>
    <s v="AmbetterMag"/>
    <n v="171"/>
    <d v="2024-02-16T00:00:00"/>
    <d v="2024-02-05T14:30:00"/>
    <n v="85.19"/>
    <s v="Adjustment/Write-off"/>
    <s v="MAGNOLIA HEALTH PLAN INC. - CO,45"/>
    <n v="92507"/>
    <x v="1"/>
    <s v="No"/>
    <s v="17145327.6041666667Kelli Cruthirds"/>
    <x v="0"/>
  </r>
  <r>
    <s v="AmbetterMag"/>
    <n v="171"/>
    <d v="2024-02-16T00:00:00"/>
    <d v="2024-02-05T14:30:00"/>
    <n v="64.81"/>
    <s v="EFT"/>
    <s v="MAGNOLIA HEALTH PLAN INC. - payment"/>
    <n v="92507"/>
    <x v="1"/>
    <s v="No"/>
    <s v="17145327.6041666667Kelli Cruthirds"/>
    <x v="1"/>
  </r>
  <r>
    <s v="AmbetterMag"/>
    <n v="171"/>
    <d v="2024-02-23T00:00:00"/>
    <d v="2024-02-07T14:00:00"/>
    <n v="93.22"/>
    <s v="Adjustment/Write-off"/>
    <s v="MAGNOLIA HEALTH PLAN INC. - CO,45"/>
    <n v="97112"/>
    <x v="0"/>
    <s v="No"/>
    <s v="17145329.5833333333Kelsea Rodriguez"/>
    <x v="0"/>
  </r>
  <r>
    <s v="AmbetterMag"/>
    <n v="171"/>
    <d v="2024-02-23T00:00:00"/>
    <d v="2024-02-07T14:00:00"/>
    <n v="56.78"/>
    <s v="EFT"/>
    <s v="MAGNOLIA HEALTH PLAN INC. - payment"/>
    <n v="97112"/>
    <x v="0"/>
    <s v="No"/>
    <s v="17145329.5833333333Kelsea Rodriguez"/>
    <x v="1"/>
  </r>
  <r>
    <s v="AmbetterMag"/>
    <n v="171"/>
    <d v="2024-02-16T00:00:00"/>
    <d v="2024-02-07T14:30:00"/>
    <n v="85.19"/>
    <s v="Adjustment/Write-off"/>
    <s v="MAGNOLIA HEALTH PLAN INC. - CO,45"/>
    <n v="92507"/>
    <x v="1"/>
    <s v="No"/>
    <s v="17145329.6041666667Kelli Cruthirds"/>
    <x v="0"/>
  </r>
  <r>
    <s v="AmbetterMag"/>
    <n v="171"/>
    <d v="2024-02-16T00:00:00"/>
    <d v="2024-02-07T14:30:00"/>
    <n v="64.81"/>
    <s v="EFT"/>
    <s v="MAGNOLIA HEALTH PLAN INC. - payment"/>
    <n v="92507"/>
    <x v="1"/>
    <s v="No"/>
    <s v="17145329.6041666667Kelli Cruthirds"/>
    <x v="1"/>
  </r>
  <r>
    <s v="MSMedicaid"/>
    <n v="172"/>
    <d v="2024-02-08T00:00:00"/>
    <d v="2024-02-01T09:00:00"/>
    <n v="85.19"/>
    <s v="Adjustment/Write-off"/>
    <s v="MSTXIX - CO,45"/>
    <n v="92507"/>
    <x v="13"/>
    <s v="No"/>
    <s v="17245323.375D'Anna Pullen"/>
    <x v="0"/>
  </r>
  <r>
    <s v="MSMedicaid"/>
    <n v="172"/>
    <d v="2024-02-08T00:00:00"/>
    <d v="2024-02-01T09:00:00"/>
    <n v="64.81"/>
    <s v="EFT"/>
    <s v="MSTXIX - payment"/>
    <n v="92507"/>
    <x v="13"/>
    <s v="No"/>
    <s v="17245323.375D'Anna Pullen"/>
    <x v="1"/>
  </r>
  <r>
    <s v="MSMedicaid"/>
    <n v="172"/>
    <d v="2024-02-22T00:00:00"/>
    <d v="2024-02-15T09:00:00"/>
    <n v="85.19"/>
    <s v="Adjustment/Write-off"/>
    <s v="MSTXIX - CO,45"/>
    <n v="92507"/>
    <x v="13"/>
    <s v="No"/>
    <s v="17245337.375D'Anna Pullen"/>
    <x v="0"/>
  </r>
  <r>
    <s v="MSMedicaid"/>
    <n v="172"/>
    <d v="2024-02-22T00:00:00"/>
    <d v="2024-02-15T09:00:00"/>
    <n v="64.81"/>
    <s v="EFT"/>
    <s v="MSTXIX - payment"/>
    <n v="92507"/>
    <x v="13"/>
    <s v="No"/>
    <s v="17245337.375D'Anna Pullen"/>
    <x v="1"/>
  </r>
  <r>
    <s v="MSMedicaid"/>
    <n v="172"/>
    <d v="2024-02-29T00:00:00"/>
    <d v="2024-02-20T08:30:00"/>
    <n v="64.81"/>
    <s v="EFT"/>
    <m/>
    <n v="92507"/>
    <x v="9"/>
    <s v="No"/>
    <s v="17245342.3541666667Victoria Miley"/>
    <x v="1"/>
  </r>
  <r>
    <s v="MSMedicaid"/>
    <n v="172"/>
    <d v="2024-02-29T00:00:00"/>
    <d v="2024-02-20T08:30:00"/>
    <n v="85.19"/>
    <s v="Adjustment/Write-off"/>
    <m/>
    <n v="92507"/>
    <x v="9"/>
    <s v="No"/>
    <s v="17245342.3541666667Victoria Miley"/>
    <x v="0"/>
  </r>
  <r>
    <s v="MSMedicaid"/>
    <n v="172"/>
    <d v="2024-02-29T00:00:00"/>
    <d v="2024-02-22T09:00:00"/>
    <n v="64.81"/>
    <s v="EFT"/>
    <m/>
    <n v="92507"/>
    <x v="13"/>
    <s v="No"/>
    <s v="17245344.375D'Anna Pullen"/>
    <x v="1"/>
  </r>
  <r>
    <s v="MSMedicaid"/>
    <n v="172"/>
    <d v="2024-02-29T00:00:00"/>
    <d v="2024-02-22T09:00:00"/>
    <n v="85.19"/>
    <s v="Adjustment/Write-off"/>
    <m/>
    <n v="92507"/>
    <x v="13"/>
    <s v="No"/>
    <s v="17245344.375D'Anna Pullen"/>
    <x v="0"/>
  </r>
  <r>
    <s v="MSMedicaid"/>
    <n v="172"/>
    <d v="2024-02-15T00:00:00"/>
    <d v="2024-02-08T10:30:00"/>
    <n v="64.81"/>
    <s v="EFT"/>
    <s v="MSTXIX - payment"/>
    <n v="92507"/>
    <x v="13"/>
    <s v="No"/>
    <s v="17245330.4375D'Anna Pullen"/>
    <x v="1"/>
  </r>
  <r>
    <s v="MSMedicaid"/>
    <n v="172"/>
    <d v="2024-02-15T00:00:00"/>
    <d v="2024-02-08T10:30:00"/>
    <n v="85.19"/>
    <s v="Adjustment/Write-off"/>
    <s v="MSTXIX - CO,45"/>
    <n v="92507"/>
    <x v="13"/>
    <s v="No"/>
    <s v="17245330.4375D'Anna Pullen"/>
    <x v="0"/>
  </r>
  <r>
    <s v="Magnolia"/>
    <n v="173"/>
    <d v="2024-02-23T00:00:00"/>
    <d v="2024-02-13T16:00:00"/>
    <n v="64.81"/>
    <s v="EFT"/>
    <s v="MAGNOLIA HEALTH PLAN INC. - payment"/>
    <n v="92507"/>
    <x v="13"/>
    <s v="No"/>
    <s v="17345335.6666666667D'Anna Pullen"/>
    <x v="1"/>
  </r>
  <r>
    <s v="Magnolia"/>
    <n v="173"/>
    <d v="2024-02-23T00:00:00"/>
    <d v="2024-02-13T16:00:00"/>
    <n v="85.19"/>
    <s v="Adjustment/Write-off"/>
    <s v="MAGNOLIA HEALTH PLAN INC. - CO,45"/>
    <n v="92507"/>
    <x v="13"/>
    <s v="No"/>
    <s v="17345335.6666666667D'Anna Pullen"/>
    <x v="0"/>
  </r>
  <r>
    <s v="MSMedicaid"/>
    <n v="174"/>
    <d v="2024-02-08T00:00:00"/>
    <d v="2024-02-01T09:00:00"/>
    <n v="64.81"/>
    <s v="EFT"/>
    <s v="MSTXIX - payment"/>
    <n v="92507"/>
    <x v="13"/>
    <s v="No"/>
    <s v="17445323.375D'Anna Pullen"/>
    <x v="1"/>
  </r>
  <r>
    <s v="MSMedicaid"/>
    <n v="174"/>
    <d v="2024-02-08T00:00:00"/>
    <d v="2024-02-01T09:00:00"/>
    <n v="85.19"/>
    <s v="Adjustment/Write-off"/>
    <s v="MSTXIX - CO,45"/>
    <n v="92507"/>
    <x v="13"/>
    <s v="No"/>
    <s v="17445323.375D'Anna Pullen"/>
    <x v="0"/>
  </r>
  <r>
    <s v="MSMedicaid"/>
    <n v="174"/>
    <d v="2024-02-22T00:00:00"/>
    <d v="2024-02-15T10:00:00"/>
    <n v="64.81"/>
    <s v="EFT"/>
    <s v="MSTXIX - payment"/>
    <n v="92507"/>
    <x v="13"/>
    <s v="No"/>
    <s v="17445337.4166666667D'Anna Pullen"/>
    <x v="1"/>
  </r>
  <r>
    <s v="MSMedicaid"/>
    <n v="174"/>
    <d v="2024-02-22T00:00:00"/>
    <d v="2024-02-15T10:00:00"/>
    <n v="85.19"/>
    <s v="Adjustment/Write-off"/>
    <s v="MSTXIX - CO,45"/>
    <n v="92507"/>
    <x v="13"/>
    <s v="No"/>
    <s v="17445337.4166666667D'Anna Pullen"/>
    <x v="0"/>
  </r>
  <r>
    <s v="MSMedicaid"/>
    <n v="174"/>
    <d v="2024-02-29T00:00:00"/>
    <d v="2024-02-20T08:30:00"/>
    <n v="85.19"/>
    <s v="Adjustment/Write-off"/>
    <m/>
    <n v="92507"/>
    <x v="9"/>
    <s v="No"/>
    <s v="17445342.3541666667Victoria Miley"/>
    <x v="0"/>
  </r>
  <r>
    <s v="MSMedicaid"/>
    <n v="174"/>
    <d v="2024-02-29T00:00:00"/>
    <d v="2024-02-20T08:30:00"/>
    <n v="64.81"/>
    <s v="EFT"/>
    <m/>
    <n v="92507"/>
    <x v="9"/>
    <s v="No"/>
    <s v="17445342.3541666667Victoria Miley"/>
    <x v="1"/>
  </r>
  <r>
    <s v="MSMedicaid"/>
    <n v="174"/>
    <d v="2024-02-29T00:00:00"/>
    <d v="2024-02-22T09:00:00"/>
    <n v="64.81"/>
    <s v="EFT"/>
    <m/>
    <n v="92507"/>
    <x v="13"/>
    <s v="No"/>
    <s v="17445344.375D'Anna Pullen"/>
    <x v="1"/>
  </r>
  <r>
    <s v="MSMedicaid"/>
    <n v="174"/>
    <d v="2024-02-29T00:00:00"/>
    <d v="2024-02-22T09:00:00"/>
    <n v="85.19"/>
    <s v="Adjustment/Write-off"/>
    <m/>
    <n v="92507"/>
    <x v="13"/>
    <s v="No"/>
    <s v="17445344.375D'Anna Pullen"/>
    <x v="0"/>
  </r>
  <r>
    <s v="MSMedicaid"/>
    <n v="174"/>
    <d v="2024-02-15T00:00:00"/>
    <d v="2024-02-06T10:30:00"/>
    <n v="64.81"/>
    <s v="EFT"/>
    <s v="MSTXIX - payment"/>
    <n v="92507"/>
    <x v="9"/>
    <s v="No"/>
    <s v="17445328.4375Victoria Miley"/>
    <x v="1"/>
  </r>
  <r>
    <s v="MSMedicaid"/>
    <n v="174"/>
    <d v="2024-02-15T00:00:00"/>
    <d v="2024-02-06T10:30:00"/>
    <n v="85.19"/>
    <s v="Adjustment/Write-off"/>
    <s v="MSTXIX - CO,45"/>
    <n v="92507"/>
    <x v="9"/>
    <s v="No"/>
    <s v="17445328.4375Victoria Miley"/>
    <x v="0"/>
  </r>
  <r>
    <s v="MSMedicaid"/>
    <n v="174"/>
    <d v="2024-02-15T00:00:00"/>
    <d v="2024-02-08T10:30:00"/>
    <n v="85.19"/>
    <s v="Adjustment/Write-off"/>
    <s v="MSTXIX - CO,45"/>
    <n v="92507"/>
    <x v="13"/>
    <s v="No"/>
    <s v="17445330.4375D'Anna Pullen"/>
    <x v="0"/>
  </r>
  <r>
    <s v="MSMedicaid"/>
    <n v="174"/>
    <d v="2024-02-15T00:00:00"/>
    <d v="2024-02-08T10:30:00"/>
    <n v="64.81"/>
    <s v="EFT"/>
    <s v="MSTXIX - payment"/>
    <n v="92507"/>
    <x v="13"/>
    <s v="No"/>
    <s v="17445330.4375D'Anna Pullen"/>
    <x v="1"/>
  </r>
  <r>
    <s v="BCBSMS"/>
    <n v="175"/>
    <d v="2024-02-22T00:00:00"/>
    <d v="2024-02-13T15:30:00"/>
    <n v="53"/>
    <s v="Adjustment/Write-off"/>
    <s v="BLUE CROSS BLUE SHIELD OF MS - CO,45"/>
    <n v="92507"/>
    <x v="12"/>
    <s v="No"/>
    <s v="17545335.6458333333Annette Fertitta"/>
    <x v="0"/>
  </r>
  <r>
    <s v="BCBSMS"/>
    <n v="175"/>
    <d v="2024-02-13T00:00:00"/>
    <d v="2024-02-06T15:00:00"/>
    <n v="53"/>
    <s v="Adjustment/Write-off"/>
    <s v="BLUE CROSS BLUE SHIELD OF MS - CO,45"/>
    <n v="92507"/>
    <x v="13"/>
    <s v="No"/>
    <s v="17545328.625D'Anna Pullen"/>
    <x v="0"/>
  </r>
  <r>
    <s v="Magnolia"/>
    <n v="176"/>
    <d v="2024-02-22T00:00:00"/>
    <d v="2024-02-12T11:00:00"/>
    <n v="0"/>
    <s v="Adjustment/Write-off"/>
    <s v="Discarded ($75.00) (detail code) - MSTXIX - CO,207"/>
    <n v="97140"/>
    <x v="6"/>
    <s v="No"/>
    <s v="17645334.4583333333Christian Litz"/>
    <x v="0"/>
  </r>
  <r>
    <s v="Magnolia"/>
    <n v="176"/>
    <d v="2024-02-22T00:00:00"/>
    <d v="2024-02-12T11:00:00"/>
    <n v="0"/>
    <s v="Adjustment/Write-off"/>
    <s v="Discarded ($75.00) (detail code) - MSTXIX - CO,207"/>
    <n v="97112"/>
    <x v="6"/>
    <s v="No"/>
    <s v="17645334.4583333333Christian Litz"/>
    <x v="0"/>
  </r>
  <r>
    <s v="Magnolia"/>
    <n v="176"/>
    <d v="2024-02-15T00:00:00"/>
    <d v="2024-02-02T11:30:00"/>
    <n v="0"/>
    <s v="Adjustment/Write-off"/>
    <s v="Discarded ($150.00) (detail code) - MSTXIX - CO,207"/>
    <n v="97112"/>
    <x v="6"/>
    <s v="No"/>
    <s v="17645324.4791666667Christian Litz"/>
    <x v="0"/>
  </r>
  <r>
    <s v="Magnolia"/>
    <n v="176"/>
    <d v="2024-02-15T00:00:00"/>
    <d v="2024-02-05T10:30:00"/>
    <n v="0"/>
    <s v="Adjustment/Write-off"/>
    <s v="Discarded ($150.00) (detail code) - MSTXIX - CO,207"/>
    <n v="97112"/>
    <x v="6"/>
    <s v="No"/>
    <s v="17645327.4375Christian Litz"/>
    <x v="0"/>
  </r>
  <r>
    <s v="Magnolia"/>
    <n v="176"/>
    <d v="2024-02-22T00:00:00"/>
    <d v="2024-02-09T10:00:00"/>
    <n v="0"/>
    <s v="Adjustment/Write-off"/>
    <s v="Discarded ($75.00) (detail code) - MSTXIX - CO,207"/>
    <n v="97140"/>
    <x v="6"/>
    <s v="No"/>
    <s v="17645331.4166666667Christian Litz"/>
    <x v="0"/>
  </r>
  <r>
    <s v="Magnolia"/>
    <n v="176"/>
    <d v="2024-02-22T00:00:00"/>
    <d v="2024-02-09T10:00:00"/>
    <n v="0"/>
    <s v="Adjustment/Write-off"/>
    <s v="Discarded ($75.00) (detail code) - MSTXIX - CO,207"/>
    <n v="97112"/>
    <x v="6"/>
    <s v="No"/>
    <s v="17645331.4166666667Christian Litz"/>
    <x v="0"/>
  </r>
  <r>
    <s v="BCBSMS"/>
    <n v="177"/>
    <d v="2024-02-22T00:00:00"/>
    <d v="2024-02-13T16:30:00"/>
    <n v="69"/>
    <s v="Adjustment/Write-off"/>
    <s v="BLUE CROSS BLUE SHIELD OF MS - CO,45"/>
    <n v="92507"/>
    <x v="13"/>
    <s v="No"/>
    <s v="17745335.6875D'Anna Pullen"/>
    <x v="0"/>
  </r>
  <r>
    <s v="BCBSMS"/>
    <n v="177"/>
    <d v="2024-02-22T00:00:00"/>
    <d v="2024-02-06T16:30:00"/>
    <n v="69"/>
    <s v="Adjustment/Write-off"/>
    <s v="BLUE CROSS BLUE SHIELD OF MS - CO,45"/>
    <n v="92507"/>
    <x v="13"/>
    <s v="No"/>
    <s v="17745328.6875D'Anna Pullen"/>
    <x v="0"/>
  </r>
  <r>
    <s v="Patient"/>
    <n v="177"/>
    <d v="2024-02-13T16:30:00"/>
    <d v="2024-02-13T16:30:00"/>
    <n v="26.87"/>
    <s v="Visa"/>
    <s v="Rec #rTTw"/>
    <m/>
    <x v="13"/>
    <s v="No"/>
    <s v="17745335.6875D'Anna Pullen"/>
    <x v="1"/>
  </r>
  <r>
    <s v="Patient"/>
    <n v="177"/>
    <d v="2024-02-06T16:31:00"/>
    <d v="2024-02-06T16:30:00"/>
    <n v="50"/>
    <s v="Visa"/>
    <s v="Rec# 7Bsn"/>
    <m/>
    <x v="13"/>
    <s v="No"/>
    <s v="17745328.6875D'Anna Pullen"/>
    <x v="1"/>
  </r>
  <r>
    <s v="MSMedicaid"/>
    <n v="178"/>
    <d v="2024-02-15T00:00:00"/>
    <d v="2024-02-01T13:00:00"/>
    <n v="0"/>
    <s v="Adjustment/Write-off"/>
    <s v="Discarded ($75.00) (detail code) - MSTXIX - CO,197"/>
    <n v="97110"/>
    <x v="6"/>
    <s v="No"/>
    <s v="17845323.5416666667Christian Litz"/>
    <x v="0"/>
  </r>
  <r>
    <s v="MSMedicaid"/>
    <n v="178"/>
    <d v="2024-02-15T00:00:00"/>
    <d v="2024-02-01T13:00:00"/>
    <n v="0"/>
    <s v="Adjustment/Write-off"/>
    <s v="Discarded ($225.00) (detail code) - MSTXIX - CO,197"/>
    <n v="97112"/>
    <x v="6"/>
    <s v="No"/>
    <s v="17845323.5416666667Christian Litz"/>
    <x v="0"/>
  </r>
  <r>
    <s v="MSMedicaid"/>
    <n v="178"/>
    <d v="2024-02-15T00:00:00"/>
    <d v="2024-02-06T14:00:00"/>
    <n v="0"/>
    <s v="Adjustment/Write-off"/>
    <s v="Discarded ($75.00) (detail code) - MSTXIX - CO,197"/>
    <n v="97116"/>
    <x v="6"/>
    <s v="No"/>
    <s v="17845328.5833333333Christian Litz"/>
    <x v="0"/>
  </r>
  <r>
    <s v="MSMedicaid"/>
    <n v="178"/>
    <d v="2024-02-15T00:00:00"/>
    <d v="2024-02-06T14:00:00"/>
    <n v="0"/>
    <s v="Adjustment/Write-off"/>
    <s v="Discarded ($150.00) (detail code) - MSTXIX - CO,197"/>
    <n v="97112"/>
    <x v="6"/>
    <s v="No"/>
    <s v="17845328.5833333333Christian Litz"/>
    <x v="0"/>
  </r>
  <r>
    <s v="MSMedicaid"/>
    <n v="178"/>
    <d v="2024-02-15T00:00:00"/>
    <d v="2024-02-06T14:00:00"/>
    <n v="0"/>
    <s v="Adjustment/Write-off"/>
    <s v="Discarded ($75.00) (detail code) - MSTXIX - CO,197"/>
    <n v="97110"/>
    <x v="6"/>
    <s v="No"/>
    <s v="17845328.5833333333Christian Litz"/>
    <x v="0"/>
  </r>
  <r>
    <s v="MSMedicaid"/>
    <n v="178"/>
    <d v="2024-02-15T00:00:00"/>
    <d v="2024-02-08T13:00:00"/>
    <n v="0"/>
    <s v="Adjustment/Write-off"/>
    <s v="Discarded ($150.00) (detail code) - MSTXIX - CO,197"/>
    <n v="97110"/>
    <x v="6"/>
    <s v="No"/>
    <s v="17845330.5416666667Christian Litz"/>
    <x v="0"/>
  </r>
  <r>
    <s v="MSMedicaid"/>
    <n v="178"/>
    <d v="2024-02-15T00:00:00"/>
    <d v="2024-02-08T13:00:00"/>
    <n v="0"/>
    <s v="Adjustment/Write-off"/>
    <s v="Discarded ($150.00) (detail code) - MSTXIX - CO,197"/>
    <n v="97112"/>
    <x v="6"/>
    <s v="No"/>
    <s v="17845330.5416666667Christian Litz"/>
    <x v="0"/>
  </r>
  <r>
    <s v="MSMedicare"/>
    <n v="32"/>
    <d v="2024-02-21T00:00:00"/>
    <d v="2024-02-02T10:00:00"/>
    <n v="69.95"/>
    <s v="EFT"/>
    <s v="NOVITAS SOLUTIONS, INC. - payment"/>
    <n v="97110"/>
    <x v="0"/>
    <s v="No"/>
    <s v="3245324.4166666667Kelsea Rodriguez"/>
    <x v="1"/>
  </r>
  <r>
    <s v="MSMedicare"/>
    <n v="32"/>
    <d v="2024-02-21T00:00:00"/>
    <d v="2024-02-02T10:00:00"/>
    <n v="193.2"/>
    <s v="Adjustment/Write-off"/>
    <s v="NOVITAS SOLUTIONS, INC. - CO,45"/>
    <n v="97110"/>
    <x v="0"/>
    <s v="No"/>
    <s v="3245324.4166666667Kelsea Rodriguez"/>
    <x v="0"/>
  </r>
  <r>
    <s v="MSMedicare"/>
    <n v="32"/>
    <d v="2024-02-21T00:00:00"/>
    <d v="2024-02-02T10:00:00"/>
    <n v="1.43"/>
    <s v="Adjustment/Write-off"/>
    <s v="NOVITAS SOLUTIONS, INC. - CO,253"/>
    <n v="97110"/>
    <x v="0"/>
    <s v="No"/>
    <s v="3245324.4166666667Kelsea Rodriguez"/>
    <x v="0"/>
  </r>
  <r>
    <s v="MSMedicare"/>
    <n v="32"/>
    <d v="2024-02-21T00:00:00"/>
    <d v="2024-02-02T10:00:00"/>
    <n v="17.579999999999998"/>
    <s v="Adjustment/Write-off"/>
    <s v="NOVITAS SOLUTIONS, INC. - CO,59"/>
    <n v="97110"/>
    <x v="0"/>
    <s v="No"/>
    <s v="3245324.4166666667Kelsea Rodriguez"/>
    <x v="0"/>
  </r>
  <r>
    <s v="MSMedicare"/>
    <n v="32"/>
    <d v="2024-02-21T00:00:00"/>
    <d v="2024-02-02T11:00:00"/>
    <n v="49.02"/>
    <s v="EFT"/>
    <s v="NOVITAS SOLUTIONS, INC. - payment"/>
    <n v="97110"/>
    <x v="10"/>
    <s v="No"/>
    <s v="3245324.4583333333Katherine Tyree"/>
    <x v="1"/>
  </r>
  <r>
    <s v="MSMedicare"/>
    <n v="32"/>
    <d v="2024-02-21T00:00:00"/>
    <d v="2024-02-02T11:00:00"/>
    <n v="144.9"/>
    <s v="Adjustment/Write-off"/>
    <s v="NOVITAS SOLUTIONS, INC. - CO,45"/>
    <n v="97110"/>
    <x v="10"/>
    <s v="No"/>
    <s v="3245324.4583333333Katherine Tyree"/>
    <x v="0"/>
  </r>
  <r>
    <s v="MSMedicare"/>
    <n v="32"/>
    <d v="2024-02-21T00:00:00"/>
    <d v="2024-02-02T11:00:00"/>
    <n v="1"/>
    <s v="Adjustment/Write-off"/>
    <s v="NOVITAS SOLUTIONS, INC. - CO,253"/>
    <n v="97110"/>
    <x v="10"/>
    <s v="No"/>
    <s v="3245324.4583333333Katherine Tyree"/>
    <x v="0"/>
  </r>
  <r>
    <s v="MSMedicare"/>
    <n v="32"/>
    <d v="2024-02-21T00:00:00"/>
    <d v="2024-02-02T11:00:00"/>
    <n v="17.579999999999998"/>
    <s v="Adjustment/Write-off"/>
    <s v="NOVITAS SOLUTIONS, INC. - CO,59"/>
    <n v="97110"/>
    <x v="10"/>
    <s v="No"/>
    <s v="3245324.4583333333Katherine Tyree"/>
    <x v="0"/>
  </r>
  <r>
    <s v="MSMedicare"/>
    <n v="32"/>
    <d v="2024-02-22T00:00:00"/>
    <d v="2024-02-05T11:00:00"/>
    <n v="49.02"/>
    <s v="EFT"/>
    <s v="NOVITAS SOLUTIONS, INC. - payment"/>
    <n v="97110"/>
    <x v="6"/>
    <s v="No"/>
    <s v="3245327.4583333333Christian Litz"/>
    <x v="1"/>
  </r>
  <r>
    <s v="MSMedicare"/>
    <n v="32"/>
    <d v="2024-02-22T00:00:00"/>
    <d v="2024-02-05T11:00:00"/>
    <n v="144.9"/>
    <s v="Adjustment/Write-off"/>
    <s v="NOVITAS SOLUTIONS, INC. - CO,45"/>
    <n v="97110"/>
    <x v="6"/>
    <s v="No"/>
    <s v="3245327.4583333333Christian Litz"/>
    <x v="0"/>
  </r>
  <r>
    <s v="MSMedicare"/>
    <n v="32"/>
    <d v="2024-02-22T00:00:00"/>
    <d v="2024-02-05T11:00:00"/>
    <n v="1"/>
    <s v="Adjustment/Write-off"/>
    <s v="NOVITAS SOLUTIONS, INC. - CO,253"/>
    <n v="97110"/>
    <x v="6"/>
    <s v="No"/>
    <s v="3245327.4583333333Christian Litz"/>
    <x v="0"/>
  </r>
  <r>
    <s v="MSMedicare"/>
    <n v="32"/>
    <d v="2024-02-22T00:00:00"/>
    <d v="2024-02-05T11:00:00"/>
    <n v="17.579999999999998"/>
    <s v="Adjustment/Write-off"/>
    <s v="NOVITAS SOLUTIONS, INC. - CO,59"/>
    <n v="97110"/>
    <x v="6"/>
    <s v="No"/>
    <s v="3245327.4583333333Christian Litz"/>
    <x v="0"/>
  </r>
  <r>
    <s v="MSMedicare"/>
    <n v="32"/>
    <d v="2024-02-21T00:00:00"/>
    <d v="2024-02-05T14:00:00"/>
    <n v="17.579999999999998"/>
    <s v="Adjustment/Write-off"/>
    <s v="NOVITAS SOLUTIONS, INC. - CO,59"/>
    <n v="97110"/>
    <x v="4"/>
    <s v="No"/>
    <s v="3245327.5833333333Heidi Molaison"/>
    <x v="0"/>
  </r>
  <r>
    <s v="MSMedicare"/>
    <n v="32"/>
    <d v="2024-02-21T00:00:00"/>
    <d v="2024-02-05T14:00:00"/>
    <n v="1.43"/>
    <s v="Adjustment/Write-off"/>
    <s v="NOVITAS SOLUTIONS, INC. - CO,253"/>
    <n v="97110"/>
    <x v="4"/>
    <s v="No"/>
    <s v="3245327.5833333333Heidi Molaison"/>
    <x v="0"/>
  </r>
  <r>
    <s v="MSMedicare"/>
    <n v="32"/>
    <d v="2024-02-21T00:00:00"/>
    <d v="2024-02-05T14:00:00"/>
    <n v="193.2"/>
    <s v="Adjustment/Write-off"/>
    <s v="NOVITAS SOLUTIONS, INC. - CO,45"/>
    <n v="97110"/>
    <x v="4"/>
    <s v="No"/>
    <s v="3245327.5833333333Heidi Molaison"/>
    <x v="0"/>
  </r>
  <r>
    <s v="MSMedicare"/>
    <n v="32"/>
    <d v="2024-02-21T00:00:00"/>
    <d v="2024-02-05T14:00:00"/>
    <n v="69.95"/>
    <s v="EFT"/>
    <s v="NOVITAS SOLUTIONS, INC. - payment"/>
    <n v="97110"/>
    <x v="4"/>
    <s v="No"/>
    <s v="3245327.5833333333Heidi Molaison"/>
    <x v="1"/>
  </r>
  <r>
    <s v="MSMedicare"/>
    <n v="32"/>
    <d v="2024-02-23T00:00:00"/>
    <d v="2024-02-07T10:00:00"/>
    <n v="0.93"/>
    <s v="Adjustment/Write-off"/>
    <s v="NOVITAS SOLUTIONS, INC. - CO,253"/>
    <n v="97110"/>
    <x v="5"/>
    <s v="No"/>
    <s v="3245329.4166666667Jessica Pittman"/>
    <x v="0"/>
  </r>
  <r>
    <s v="MSMedicare"/>
    <n v="32"/>
    <d v="2024-02-23T00:00:00"/>
    <d v="2024-02-07T10:00:00"/>
    <n v="11.72"/>
    <s v="Adjustment/Write-off"/>
    <s v="NOVITAS SOLUTIONS, INC. - CO,59"/>
    <n v="97110"/>
    <x v="5"/>
    <s v="No"/>
    <s v="3245329.4166666667Jessica Pittman"/>
    <x v="0"/>
  </r>
  <r>
    <s v="MSMedicare"/>
    <n v="32"/>
    <d v="2024-02-23T00:00:00"/>
    <d v="2024-02-07T10:00:00"/>
    <n v="45.56"/>
    <s v="EFT"/>
    <s v="NOVITAS SOLUTIONS, INC. - payment"/>
    <n v="97110"/>
    <x v="5"/>
    <s v="No"/>
    <s v="3245329.4166666667Jessica Pittman"/>
    <x v="1"/>
  </r>
  <r>
    <s v="MSMedicare"/>
    <n v="32"/>
    <d v="2024-02-23T00:00:00"/>
    <d v="2024-02-07T10:00:00"/>
    <n v="153.11000000000001"/>
    <s v="Adjustment/Write-off"/>
    <s v="NOVITAS SOLUTIONS, INC. - CO,45"/>
    <n v="97110"/>
    <x v="5"/>
    <s v="No"/>
    <s v="3245329.4166666667Jessica Pittman"/>
    <x v="0"/>
  </r>
  <r>
    <s v="Magnolia"/>
    <n v="179"/>
    <d v="2024-02-23T00:00:00"/>
    <d v="2024-02-13T10:30:00"/>
    <n v="64.81"/>
    <s v="EFT"/>
    <s v="MAGNOLIA HEALTH PLAN INC. - payment"/>
    <n v="92507"/>
    <x v="13"/>
    <s v="No"/>
    <s v="17945335.4375D'Anna Pullen"/>
    <x v="1"/>
  </r>
  <r>
    <s v="Magnolia"/>
    <n v="179"/>
    <d v="2024-02-23T00:00:00"/>
    <d v="2024-02-13T10:30:00"/>
    <n v="85.19"/>
    <s v="Adjustment/Write-off"/>
    <s v="MAGNOLIA HEALTH PLAN INC. - CO,45"/>
    <n v="92507"/>
    <x v="13"/>
    <s v="No"/>
    <s v="17945335.4375D'Anna Pullen"/>
    <x v="0"/>
  </r>
  <r>
    <s v="Magnolia"/>
    <n v="179"/>
    <d v="2024-02-23T00:00:00"/>
    <d v="2024-02-15T10:30:00"/>
    <n v="85.19"/>
    <s v="Adjustment/Write-off"/>
    <s v="MAGNOLIA HEALTH PLAN INC. - CO,45"/>
    <n v="92507"/>
    <x v="1"/>
    <s v="No"/>
    <s v="17945337.4375Kelli Cruthirds"/>
    <x v="0"/>
  </r>
  <r>
    <s v="Magnolia"/>
    <n v="179"/>
    <d v="2024-02-23T00:00:00"/>
    <d v="2024-02-15T10:30:00"/>
    <n v="64.81"/>
    <s v="EFT"/>
    <s v="MAGNOLIA HEALTH PLAN INC. - payment"/>
    <n v="92507"/>
    <x v="1"/>
    <s v="No"/>
    <s v="17945337.4375Kelli Cruthirds"/>
    <x v="1"/>
  </r>
  <r>
    <s v="Magnolia"/>
    <n v="179"/>
    <d v="2024-02-23T00:00:00"/>
    <d v="2024-02-09T10:30:00"/>
    <n v="64.81"/>
    <s v="EFT"/>
    <s v="MAGNOLIA HEALTH PLAN INC. - payment"/>
    <n v="92507"/>
    <x v="9"/>
    <s v="No"/>
    <s v="17945331.4375Victoria Miley"/>
    <x v="1"/>
  </r>
  <r>
    <s v="Magnolia"/>
    <n v="179"/>
    <d v="2024-02-23T00:00:00"/>
    <d v="2024-02-09T10:30:00"/>
    <n v="85.19"/>
    <s v="Adjustment/Write-off"/>
    <s v="MAGNOLIA HEALTH PLAN INC. - CO,45"/>
    <n v="92507"/>
    <x v="9"/>
    <s v="No"/>
    <s v="17945331.4375Victoria Miley"/>
    <x v="0"/>
  </r>
  <r>
    <s v="GEHA"/>
    <n v="180"/>
    <d v="2024-02-22T00:00:00"/>
    <d v="2024-02-13T08:00:00"/>
    <n v="83"/>
    <s v="Adjustment/Write-off"/>
    <s v="UHC GOVERNMENT EMPLOYEES HEALTH ASSOC - CO,45"/>
    <n v="92507"/>
    <x v="9"/>
    <s v="No"/>
    <s v="18045335.3333333333Victoria Miley"/>
    <x v="0"/>
  </r>
  <r>
    <s v="GEHA"/>
    <n v="180"/>
    <d v="2024-02-22T00:00:00"/>
    <d v="2024-02-13T08:00:00"/>
    <n v="17.57"/>
    <s v="Credit Card"/>
    <s v="UHC GOVERNMENT EMPLOYEES HEALTH ASSOC - payment"/>
    <n v="92507"/>
    <x v="9"/>
    <s v="No"/>
    <s v="18045335.3333333333Victoria Miley"/>
    <x v="1"/>
  </r>
  <r>
    <s v="GEHA"/>
    <n v="180"/>
    <d v="2024-02-29T00:00:00"/>
    <d v="2024-02-20T08:00:00"/>
    <n v="56.95"/>
    <s v="Credit Card"/>
    <s v="UHC GOVERNMENT EMPLOYEES HEALTH ASSOC - payment"/>
    <n v="92507"/>
    <x v="12"/>
    <s v="No"/>
    <s v="18045342.3333333333Annette Fertitta"/>
    <x v="1"/>
  </r>
  <r>
    <s v="GEHA"/>
    <n v="180"/>
    <d v="2024-02-29T00:00:00"/>
    <d v="2024-02-20T08:00:00"/>
    <n v="83"/>
    <s v="Adjustment/Write-off"/>
    <s v="UHC GOVERNMENT EMPLOYEES HEALTH ASSOC - CO,45"/>
    <n v="92507"/>
    <x v="12"/>
    <s v="No"/>
    <s v="18045342.3333333333Annette Fertitta"/>
    <x v="0"/>
  </r>
  <r>
    <s v="Patient"/>
    <n v="180"/>
    <d v="2024-02-20T08:02:00"/>
    <d v="2024-02-13T08:00:00"/>
    <n v="0.68"/>
    <s v="Visa"/>
    <s v="Rec # dQ9k"/>
    <m/>
    <x v="9"/>
    <s v="No"/>
    <s v="18045335.3333333333Victoria Miley"/>
    <x v="1"/>
  </r>
  <r>
    <s v="Patient"/>
    <n v="180"/>
    <d v="2024-02-13T07:57:00"/>
    <d v="2024-02-13T08:00:00"/>
    <n v="22.5"/>
    <s v="Visa"/>
    <s v="rec#JMok"/>
    <m/>
    <x v="9"/>
    <s v="No"/>
    <s v="18045335.3333333333Victoria Miley"/>
    <x v="1"/>
  </r>
  <r>
    <s v="Patient"/>
    <n v="180"/>
    <d v="2024-02-20T08:02:00"/>
    <d v="2024-02-20T08:00:00"/>
    <n v="10.050000000000001"/>
    <s v="Visa"/>
    <s v="Rec # dQ9k"/>
    <m/>
    <x v="12"/>
    <s v="No"/>
    <s v="18045342.3333333333Annette Fertitta"/>
    <x v="1"/>
  </r>
  <r>
    <s v="Patient"/>
    <n v="180"/>
    <d v="2024-02-27T07:56:00"/>
    <d v="2024-02-27T08:00:00"/>
    <n v="10.050000000000001"/>
    <s v="Visa"/>
    <s v="rec#xM2g"/>
    <m/>
    <x v="12"/>
    <s v="No"/>
    <s v="18045349.3333333333Annette Fertitta"/>
    <x v="1"/>
  </r>
  <r>
    <s v="Patient"/>
    <n v="180"/>
    <d v="2024-02-27T07:56:00"/>
    <d v="2024-02-06T08:00:00"/>
    <n v="12.45"/>
    <s v="Visa"/>
    <s v="rec#xM2g"/>
    <m/>
    <x v="13"/>
    <s v="No"/>
    <s v="18045328.3333333333D'Anna Pullen"/>
    <x v="1"/>
  </r>
  <r>
    <s v="Patient"/>
    <n v="180"/>
    <d v="2024-02-20T08:02:00"/>
    <d v="2024-02-06T08:00:00"/>
    <n v="5.45"/>
    <s v="Visa"/>
    <s v="Rec # dQ9k"/>
    <m/>
    <x v="13"/>
    <s v="No"/>
    <s v="18045328.3333333333D'Anna Pullen"/>
    <x v="1"/>
  </r>
  <r>
    <s v="Patient"/>
    <n v="180"/>
    <d v="2024-02-06T07:52:00"/>
    <d v="2024-02-06T08:00:00"/>
    <n v="22.5"/>
    <s v="Visa"/>
    <s v="Rec #zDDB"/>
    <m/>
    <x v="13"/>
    <s v="No"/>
    <s v="18045328.3333333333D'Anna Pullen"/>
    <x v="1"/>
  </r>
  <r>
    <s v="UHC"/>
    <n v="180"/>
    <d v="2024-02-15T00:00:00"/>
    <d v="2024-02-06T08:00:00"/>
    <n v="83"/>
    <s v="Adjustment/Write-off"/>
    <m/>
    <n v="92507"/>
    <x v="13"/>
    <s v="No"/>
    <s v="18045328.3333333333D'Anna Pullen"/>
    <x v="0"/>
  </r>
  <r>
    <s v="Magnolia"/>
    <n v="181"/>
    <d v="2024-02-23T00:00:00"/>
    <d v="2024-02-12T09:00:00"/>
    <n v="64.81"/>
    <s v="EFT"/>
    <s v="MAGNOLIA HEALTH PLAN INC. - payment"/>
    <n v="92507"/>
    <x v="9"/>
    <s v="No"/>
    <s v="18145334.375Victoria Miley"/>
    <x v="1"/>
  </r>
  <r>
    <s v="Magnolia"/>
    <n v="181"/>
    <d v="2024-02-23T00:00:00"/>
    <d v="2024-02-12T09:00:00"/>
    <n v="85.19"/>
    <s v="Adjustment/Write-off"/>
    <s v="MAGNOLIA HEALTH PLAN INC. - CO,45"/>
    <n v="92507"/>
    <x v="9"/>
    <s v="No"/>
    <s v="18145334.375Victoria Miley"/>
    <x v="0"/>
  </r>
  <r>
    <s v="Magnolia"/>
    <n v="181"/>
    <d v="2024-02-23T00:00:00"/>
    <d v="2024-02-14T09:30:00"/>
    <n v="85.19"/>
    <s v="Adjustment/Write-off"/>
    <s v="MAGNOLIA HEALTH PLAN INC. - CO,45"/>
    <n v="92507"/>
    <x v="9"/>
    <s v="No"/>
    <s v="18145336.3958333333Victoria Miley"/>
    <x v="0"/>
  </r>
  <r>
    <s v="Magnolia"/>
    <n v="181"/>
    <d v="2024-02-23T00:00:00"/>
    <d v="2024-02-14T09:30:00"/>
    <n v="64.81"/>
    <s v="EFT"/>
    <s v="MAGNOLIA HEALTH PLAN INC. - payment"/>
    <n v="92507"/>
    <x v="9"/>
    <s v="No"/>
    <s v="18145336.3958333333Victoria Miley"/>
    <x v="1"/>
  </r>
  <r>
    <s v="Magnolia"/>
    <n v="181"/>
    <d v="2024-02-16T00:00:00"/>
    <d v="2024-02-05T10:00:00"/>
    <n v="85.19"/>
    <s v="Adjustment/Write-off"/>
    <s v="MAGNOLIA HEALTH PLAN INC. - CO,45"/>
    <n v="92507"/>
    <x v="13"/>
    <s v="No"/>
    <s v="18145327.4166666667D'Anna Pullen"/>
    <x v="0"/>
  </r>
  <r>
    <s v="Magnolia"/>
    <n v="181"/>
    <d v="2024-02-16T00:00:00"/>
    <d v="2024-02-05T10:00:00"/>
    <n v="64.81"/>
    <s v="EFT"/>
    <s v="MAGNOLIA HEALTH PLAN INC. - payment"/>
    <n v="92507"/>
    <x v="13"/>
    <s v="No"/>
    <s v="18145327.4166666667D'Anna Pullen"/>
    <x v="1"/>
  </r>
  <r>
    <s v="Magnolia"/>
    <n v="181"/>
    <d v="2024-02-23T00:00:00"/>
    <d v="2024-02-05T09:30:00"/>
    <n v="56.78"/>
    <s v="EFT"/>
    <s v="MAGNOLIA HEALTH PLAN INC. - payment"/>
    <n v="97112"/>
    <x v="11"/>
    <s v="No"/>
    <s v="18145327.3958333333Carolyn Simpson"/>
    <x v="1"/>
  </r>
  <r>
    <s v="Magnolia"/>
    <n v="181"/>
    <d v="2024-02-23T00:00:00"/>
    <d v="2024-02-05T09:30:00"/>
    <n v="93.22"/>
    <s v="Adjustment/Write-off"/>
    <s v="MAGNOLIA HEALTH PLAN INC. - CO,45"/>
    <n v="97112"/>
    <x v="11"/>
    <s v="No"/>
    <s v="18145327.3958333333Carolyn Simpson"/>
    <x v="0"/>
  </r>
  <r>
    <s v="Magnolia"/>
    <n v="181"/>
    <d v="2024-02-16T00:00:00"/>
    <d v="2024-02-07T09:00:00"/>
    <n v="64.81"/>
    <s v="EFT"/>
    <s v="MAGNOLIA HEALTH PLAN INC. - payment"/>
    <n v="92507"/>
    <x v="9"/>
    <s v="No"/>
    <s v="18145329.375Victoria Miley"/>
    <x v="1"/>
  </r>
  <r>
    <s v="Magnolia"/>
    <n v="181"/>
    <d v="2024-02-16T00:00:00"/>
    <d v="2024-02-07T09:00:00"/>
    <n v="85.19"/>
    <s v="Adjustment/Write-off"/>
    <s v="MAGNOLIA HEALTH PLAN INC. - CO,45"/>
    <n v="92507"/>
    <x v="9"/>
    <s v="No"/>
    <s v="18145329.375Victoria Miley"/>
    <x v="0"/>
  </r>
  <r>
    <s v="BCBSMS"/>
    <n v="33"/>
    <d v="2024-02-22T00:00:00"/>
    <d v="2024-02-12T13:00:00"/>
    <n v="68"/>
    <s v="Adjustment/Write-off"/>
    <s v="BLUE CROSS BLUE SHIELD OF MS - CO,45"/>
    <n v="97112"/>
    <x v="11"/>
    <s v="No"/>
    <s v="3345334.5416666667Carolyn Simpson"/>
    <x v="0"/>
  </r>
  <r>
    <s v="BCBSMS"/>
    <n v="33"/>
    <d v="2024-02-22T00:00:00"/>
    <d v="2024-02-12T13:00:00"/>
    <n v="47"/>
    <s v="EFT"/>
    <s v="BLUE CROSS BLUE SHIELD OF MS - payment"/>
    <n v="97112"/>
    <x v="11"/>
    <s v="No"/>
    <s v="3345334.5416666667Carolyn Simpson"/>
    <x v="1"/>
  </r>
  <r>
    <s v="BCBSMS"/>
    <n v="33"/>
    <d v="2024-02-22T00:00:00"/>
    <d v="2024-02-14T16:00:00"/>
    <n v="53"/>
    <s v="Adjustment/Write-off"/>
    <s v="BLUE CROSS BLUE SHIELD OF MS - CO,45"/>
    <n v="92507"/>
    <x v="9"/>
    <s v="No"/>
    <s v="3345336.6666666667Victoria Miley"/>
    <x v="0"/>
  </r>
  <r>
    <s v="BCBSMS"/>
    <n v="33"/>
    <d v="2024-02-22T00:00:00"/>
    <d v="2024-02-14T16:00:00"/>
    <n v="62"/>
    <s v="EFT"/>
    <s v="BLUE CROSS BLUE SHIELD OF MS - payment"/>
    <n v="92507"/>
    <x v="9"/>
    <s v="No"/>
    <s v="3345336.6666666667Victoria Miley"/>
    <x v="1"/>
  </r>
  <r>
    <s v="BCBSMS"/>
    <n v="33"/>
    <d v="2024-02-13T00:00:00"/>
    <d v="2024-02-07T13:00:00"/>
    <n v="53"/>
    <s v="Adjustment/Write-off"/>
    <s v="BLUE CROSS BLUE SHIELD OF MS - CO,45"/>
    <n v="92507"/>
    <x v="13"/>
    <s v="No"/>
    <s v="3345329.5416666667D'Anna Pullen"/>
    <x v="0"/>
  </r>
  <r>
    <s v="BCBSMS"/>
    <n v="33"/>
    <d v="2024-02-13T00:00:00"/>
    <d v="2024-02-07T13:00:00"/>
    <n v="62"/>
    <s v="EFT"/>
    <s v="BLUE CROSS BLUE SHIELD OF MS - payment"/>
    <n v="92507"/>
    <x v="13"/>
    <s v="No"/>
    <s v="3345329.5416666667D'Anna Pullen"/>
    <x v="1"/>
  </r>
  <r>
    <s v="MSMedicaid"/>
    <n v="34"/>
    <d v="2024-02-29T00:00:00"/>
    <d v="2024-02-05T08:00:00"/>
    <n v="2.0499999999999998"/>
    <s v="EFT"/>
    <m/>
    <n v="97110"/>
    <x v="10"/>
    <s v="No"/>
    <s v="3445327.3333333333Katherine Tyree"/>
    <x v="1"/>
  </r>
  <r>
    <s v="MSMedicaid"/>
    <n v="34"/>
    <d v="2024-02-29T00:00:00"/>
    <d v="2024-02-05T08:00:00"/>
    <n v="2.12"/>
    <s v="Adjustment/Write-off"/>
    <m/>
    <n v="97110"/>
    <x v="10"/>
    <s v="No"/>
    <s v="3445327.3333333333Katherine Tyree"/>
    <x v="0"/>
  </r>
  <r>
    <s v="MSMedicaid"/>
    <n v="34"/>
    <d v="2024-02-29T00:00:00"/>
    <d v="2024-02-05T08:00:00"/>
    <n v="4.67"/>
    <s v="EFT"/>
    <m/>
    <n v="97530"/>
    <x v="10"/>
    <s v="No"/>
    <s v="3445327.3333333333Katherine Tyree"/>
    <x v="1"/>
  </r>
  <r>
    <s v="MSMedicaid"/>
    <n v="34"/>
    <d v="2024-02-29T00:00:00"/>
    <d v="2024-02-05T08:00:00"/>
    <n v="4.82"/>
    <s v="Adjustment/Write-off"/>
    <m/>
    <n v="97530"/>
    <x v="10"/>
    <s v="No"/>
    <s v="3445327.3333333333Katherine Tyree"/>
    <x v="0"/>
  </r>
  <r>
    <s v="MSMedicaid"/>
    <n v="34"/>
    <d v="2024-02-29T00:00:00"/>
    <d v="2024-02-05T09:00:00"/>
    <n v="7.12"/>
    <s v="Adjustment/Write-off"/>
    <m/>
    <n v="92507"/>
    <x v="13"/>
    <s v="No"/>
    <s v="3445327.375D'Anna Pullen"/>
    <x v="0"/>
  </r>
  <r>
    <s v="MSMedicaid"/>
    <n v="34"/>
    <d v="2024-02-29T00:00:00"/>
    <d v="2024-02-05T09:00:00"/>
    <n v="6.9"/>
    <s v="EFT"/>
    <m/>
    <n v="92507"/>
    <x v="13"/>
    <s v="No"/>
    <s v="3445327.375D'Anna Pullen"/>
    <x v="1"/>
  </r>
  <r>
    <s v="MSMedicaid"/>
    <n v="34"/>
    <d v="2024-02-29T00:00:00"/>
    <d v="2024-02-07T08:00:00"/>
    <n v="4.7300000000000004"/>
    <s v="Adjustment/Write-off"/>
    <m/>
    <n v="97110"/>
    <x v="5"/>
    <s v="No"/>
    <s v="3445329.3333333333Jessica Pittman"/>
    <x v="0"/>
  </r>
  <r>
    <s v="MSMedicaid"/>
    <n v="34"/>
    <d v="2024-02-29T00:00:00"/>
    <d v="2024-02-07T08:00:00"/>
    <n v="2.0499999999999998"/>
    <s v="EFT"/>
    <m/>
    <n v="97112"/>
    <x v="5"/>
    <s v="No"/>
    <s v="3445329.3333333333Jessica Pittman"/>
    <x v="1"/>
  </r>
  <r>
    <s v="MSMedicaid"/>
    <n v="34"/>
    <d v="2024-02-29T00:00:00"/>
    <d v="2024-02-07T08:00:00"/>
    <n v="3.61"/>
    <s v="EFT"/>
    <m/>
    <n v="97110"/>
    <x v="5"/>
    <s v="No"/>
    <s v="3445329.3333333333Jessica Pittman"/>
    <x v="1"/>
  </r>
  <r>
    <s v="MSMedicaid"/>
    <n v="34"/>
    <d v="2024-02-29T00:00:00"/>
    <d v="2024-02-07T08:00:00"/>
    <n v="2.67"/>
    <s v="Adjustment/Write-off"/>
    <m/>
    <n v="97112"/>
    <x v="5"/>
    <s v="No"/>
    <s v="3445329.3333333333Jessica Pittman"/>
    <x v="0"/>
  </r>
  <r>
    <s v="MSMedicaid"/>
    <n v="34"/>
    <d v="2024-02-29T00:00:00"/>
    <d v="2024-02-07T09:00:00"/>
    <n v="7.12"/>
    <s v="Adjustment/Write-off"/>
    <m/>
    <n v="92507"/>
    <x v="13"/>
    <s v="No"/>
    <s v="3445329.375D'Anna Pullen"/>
    <x v="0"/>
  </r>
  <r>
    <s v="MSMedicaid"/>
    <n v="34"/>
    <d v="2024-02-29T00:00:00"/>
    <d v="2024-02-07T09:00:00"/>
    <n v="6.9"/>
    <s v="EFT"/>
    <m/>
    <n v="92507"/>
    <x v="13"/>
    <s v="No"/>
    <s v="3445329.375D'Anna Pullen"/>
    <x v="1"/>
  </r>
  <r>
    <s v="MSMedicare"/>
    <n v="34"/>
    <d v="2024-02-21T00:00:00"/>
    <d v="2024-02-05T08:00:00"/>
    <n v="5.86"/>
    <s v="Adjustment/Write-off"/>
    <s v="NOVITAS SOLUTIONS, INC. - CO,59"/>
    <n v="97110"/>
    <x v="10"/>
    <s v="No"/>
    <s v="3445327.3333333333Katherine Tyree"/>
    <x v="0"/>
  </r>
  <r>
    <s v="MSMedicare"/>
    <n v="34"/>
    <d v="2024-02-21T00:00:00"/>
    <d v="2024-02-05T08:00:00"/>
    <n v="18.12"/>
    <s v="Adjustment/Write-off"/>
    <s v="NOVITAS SOLUTIONS, INC. - CO,59"/>
    <n v="97530"/>
    <x v="10"/>
    <s v="No"/>
    <s v="3445327.3333333333Katherine Tyree"/>
    <x v="0"/>
  </r>
  <r>
    <s v="MSMedicare"/>
    <n v="34"/>
    <d v="2024-02-21T00:00:00"/>
    <d v="2024-02-05T08:00:00"/>
    <n v="0.76"/>
    <s v="Adjustment/Write-off"/>
    <s v="NOVITAS SOLUTIONS, INC. - CO,253"/>
    <n v="97530"/>
    <x v="10"/>
    <s v="No"/>
    <s v="3445327.3333333333Katherine Tyree"/>
    <x v="0"/>
  </r>
  <r>
    <s v="MSMedicare"/>
    <n v="34"/>
    <d v="2024-02-21T00:00:00"/>
    <d v="2024-02-05T08:00:00"/>
    <n v="84.42"/>
    <s v="Adjustment/Write-off"/>
    <s v="NOVITAS SOLUTIONS, INC. - CO,45"/>
    <n v="97530"/>
    <x v="10"/>
    <s v="No"/>
    <s v="3445327.3333333333Katherine Tyree"/>
    <x v="0"/>
  </r>
  <r>
    <s v="MSMedicare"/>
    <n v="34"/>
    <d v="2024-02-21T00:00:00"/>
    <d v="2024-02-05T08:00:00"/>
    <n v="37.21"/>
    <s v="EFT"/>
    <s v="NOVITAS SOLUTIONS, INC. - payment"/>
    <n v="97530"/>
    <x v="10"/>
    <s v="No"/>
    <s v="3445327.3333333333Katherine Tyree"/>
    <x v="1"/>
  </r>
  <r>
    <s v="MSMedicare"/>
    <n v="34"/>
    <d v="2024-02-21T00:00:00"/>
    <d v="2024-02-05T08:00:00"/>
    <n v="0.33"/>
    <s v="Adjustment/Write-off"/>
    <s v="NOVITAS SOLUTIONS, INC. - CO,253"/>
    <n v="97110"/>
    <x v="10"/>
    <s v="No"/>
    <s v="3445327.3333333333Katherine Tyree"/>
    <x v="0"/>
  </r>
  <r>
    <s v="MSMedicare"/>
    <n v="34"/>
    <d v="2024-02-21T00:00:00"/>
    <d v="2024-02-05T08:00:00"/>
    <n v="16.34"/>
    <s v="EFT"/>
    <s v="NOVITAS SOLUTIONS, INC. - payment"/>
    <n v="97110"/>
    <x v="10"/>
    <s v="No"/>
    <s v="3445327.3333333333Katherine Tyree"/>
    <x v="1"/>
  </r>
  <r>
    <s v="MSMedicare"/>
    <n v="34"/>
    <d v="2024-02-21T00:00:00"/>
    <d v="2024-02-05T08:00:00"/>
    <n v="48.3"/>
    <s v="Adjustment/Write-off"/>
    <s v="NOVITAS SOLUTIONS, INC. - CO,45"/>
    <n v="97110"/>
    <x v="10"/>
    <s v="No"/>
    <s v="3445327.3333333333Katherine Tyree"/>
    <x v="0"/>
  </r>
  <r>
    <s v="MSMedicare"/>
    <n v="34"/>
    <d v="2024-02-21T00:00:00"/>
    <d v="2024-02-05T09:00:00"/>
    <n v="1.1200000000000001"/>
    <s v="Adjustment/Write-off"/>
    <s v="NOVITAS SOLUTIONS, INC. - CO,253"/>
    <n v="92507"/>
    <x v="13"/>
    <s v="No"/>
    <s v="3445327.375D'Anna Pullen"/>
    <x v="0"/>
  </r>
  <r>
    <s v="MSMedicare"/>
    <n v="34"/>
    <d v="2024-02-21T00:00:00"/>
    <d v="2024-02-05T09:00:00"/>
    <n v="54.96"/>
    <s v="EFT"/>
    <s v="NOVITAS SOLUTIONS, INC. - payment"/>
    <n v="92507"/>
    <x v="13"/>
    <s v="No"/>
    <s v="3445327.375D'Anna Pullen"/>
    <x v="1"/>
  </r>
  <r>
    <s v="MSMedicare"/>
    <n v="34"/>
    <d v="2024-02-21T00:00:00"/>
    <d v="2024-02-05T09:00:00"/>
    <n v="79.900000000000006"/>
    <s v="Adjustment/Write-off"/>
    <s v="NOVITAS SOLUTIONS, INC. - CO,45"/>
    <n v="92507"/>
    <x v="13"/>
    <s v="No"/>
    <s v="3445327.375D'Anna Pullen"/>
    <x v="0"/>
  </r>
  <r>
    <s v="MSMedicare"/>
    <n v="34"/>
    <d v="2024-02-22T00:00:00"/>
    <d v="2024-02-07T08:00:00"/>
    <n v="27.77"/>
    <s v="EFT"/>
    <s v="NOVITAS SOLUTIONS, INC. - payment"/>
    <n v="97110"/>
    <x v="5"/>
    <s v="No"/>
    <s v="3445329.3333333333Jessica Pittman"/>
    <x v="1"/>
  </r>
  <r>
    <s v="MSMedicare"/>
    <n v="34"/>
    <d v="2024-02-22T00:00:00"/>
    <d v="2024-02-07T08:00:00"/>
    <n v="0.56999999999999995"/>
    <s v="Adjustment/Write-off"/>
    <s v="NOVITAS SOLUTIONS, INC. - CO,253"/>
    <n v="97110"/>
    <x v="5"/>
    <s v="No"/>
    <s v="3445329.3333333333Jessica Pittman"/>
    <x v="0"/>
  </r>
  <r>
    <s v="MSMedicare"/>
    <n v="34"/>
    <d v="2024-02-22T00:00:00"/>
    <d v="2024-02-07T08:00:00"/>
    <n v="11.72"/>
    <s v="Adjustment/Write-off"/>
    <s v="NOVITAS SOLUTIONS, INC. - CO,59"/>
    <n v="97110"/>
    <x v="5"/>
    <s v="No"/>
    <s v="3445329.3333333333Jessica Pittman"/>
    <x v="0"/>
  </r>
  <r>
    <s v="MSMedicare"/>
    <n v="34"/>
    <d v="2024-02-22T00:00:00"/>
    <d v="2024-02-07T08:00:00"/>
    <n v="15.73"/>
    <s v="EFT"/>
    <s v="NOVITAS SOLUTIONS, INC. - payment"/>
    <n v="97112"/>
    <x v="5"/>
    <s v="No"/>
    <s v="3445329.3333333333Jessica Pittman"/>
    <x v="1"/>
  </r>
  <r>
    <s v="MSMedicare"/>
    <n v="34"/>
    <d v="2024-02-22T00:00:00"/>
    <d v="2024-02-07T08:00:00"/>
    <n v="101.6"/>
    <s v="Adjustment/Write-off"/>
    <s v="NOVITAS SOLUTIONS, INC. - CO,45"/>
    <n v="97110"/>
    <x v="5"/>
    <s v="No"/>
    <s v="3445329.3333333333Jessica Pittman"/>
    <x v="0"/>
  </r>
  <r>
    <s v="MSMedicare"/>
    <n v="34"/>
    <d v="2024-02-22T00:00:00"/>
    <d v="2024-02-07T08:00:00"/>
    <n v="47.26"/>
    <s v="Adjustment/Write-off"/>
    <s v="NOVITAS SOLUTIONS, INC. - CO,45"/>
    <n v="97112"/>
    <x v="5"/>
    <s v="No"/>
    <s v="3445329.3333333333Jessica Pittman"/>
    <x v="0"/>
  </r>
  <r>
    <s v="MSMedicare"/>
    <n v="34"/>
    <d v="2024-02-22T00:00:00"/>
    <d v="2024-02-07T08:00:00"/>
    <n v="0.32"/>
    <s v="Adjustment/Write-off"/>
    <s v="NOVITAS SOLUTIONS, INC. - CO,253"/>
    <n v="97112"/>
    <x v="5"/>
    <s v="No"/>
    <s v="3445329.3333333333Jessica Pittman"/>
    <x v="0"/>
  </r>
  <r>
    <s v="MSMedicare"/>
    <n v="34"/>
    <d v="2024-02-22T00:00:00"/>
    <d v="2024-02-07T08:00:00"/>
    <n v="6.97"/>
    <s v="Adjustment/Write-off"/>
    <s v="NOVITAS SOLUTIONS, INC. - CO,59"/>
    <n v="97112"/>
    <x v="5"/>
    <s v="No"/>
    <s v="3445329.3333333333Jessica Pittman"/>
    <x v="0"/>
  </r>
  <r>
    <s v="MSMedicare"/>
    <n v="34"/>
    <d v="2024-02-22T00:00:00"/>
    <d v="2024-02-07T09:00:00"/>
    <n v="1.1200000000000001"/>
    <s v="Adjustment/Write-off"/>
    <s v="NOVITAS SOLUTIONS, INC. - CO,253"/>
    <n v="92507"/>
    <x v="13"/>
    <s v="No"/>
    <s v="3445329.375D'Anna Pullen"/>
    <x v="0"/>
  </r>
  <r>
    <s v="MSMedicare"/>
    <n v="34"/>
    <d v="2024-02-22T00:00:00"/>
    <d v="2024-02-07T09:00:00"/>
    <n v="54.96"/>
    <s v="EFT"/>
    <s v="NOVITAS SOLUTIONS, INC. - payment"/>
    <n v="92507"/>
    <x v="13"/>
    <s v="No"/>
    <s v="3445329.375D'Anna Pullen"/>
    <x v="1"/>
  </r>
  <r>
    <s v="MSMedicare"/>
    <n v="34"/>
    <d v="2024-02-22T00:00:00"/>
    <d v="2024-02-07T09:00:00"/>
    <n v="79.900000000000006"/>
    <s v="Adjustment/Write-off"/>
    <s v="NOVITAS SOLUTIONS, INC. - CO,45"/>
    <n v="92507"/>
    <x v="13"/>
    <s v="No"/>
    <s v="3445329.375D'Anna Pullen"/>
    <x v="0"/>
  </r>
  <r>
    <s v="MSMedicare"/>
    <n v="34"/>
    <d v="2024-02-27T00:00:00"/>
    <d v="2024-02-09T08:00:00"/>
    <n v="27.77"/>
    <s v="EFT"/>
    <s v="NOVITAS SOLUTIONS, INC. - payment"/>
    <n v="97110"/>
    <x v="5"/>
    <s v="No"/>
    <s v="3445331.3333333333Jessica Pittman"/>
    <x v="1"/>
  </r>
  <r>
    <s v="MSMedicare"/>
    <n v="34"/>
    <d v="2024-02-27T00:00:00"/>
    <d v="2024-02-09T08:00:00"/>
    <n v="11.72"/>
    <s v="Adjustment/Write-off"/>
    <s v="NOVITAS SOLUTIONS, INC. - CO,59"/>
    <n v="97110"/>
    <x v="5"/>
    <s v="No"/>
    <s v="3445331.3333333333Jessica Pittman"/>
    <x v="0"/>
  </r>
  <r>
    <s v="MSMedicare"/>
    <n v="34"/>
    <d v="2024-02-27T00:00:00"/>
    <d v="2024-02-09T08:00:00"/>
    <n v="37.67"/>
    <s v="EFT"/>
    <s v="NOVITAS SOLUTIONS, INC. - payment"/>
    <n v="97530"/>
    <x v="5"/>
    <s v="No"/>
    <s v="3445331.3333333333Jessica Pittman"/>
    <x v="1"/>
  </r>
  <r>
    <s v="MSMedicare"/>
    <n v="34"/>
    <d v="2024-02-27T00:00:00"/>
    <d v="2024-02-09T08:00:00"/>
    <n v="91.2"/>
    <s v="Adjustment/Write-off"/>
    <s v="NOVITAS SOLUTIONS, INC. - CO,45"/>
    <n v="97530"/>
    <x v="5"/>
    <s v="No"/>
    <s v="3445331.3333333333Jessica Pittman"/>
    <x v="0"/>
  </r>
  <r>
    <s v="MSMedicare"/>
    <n v="34"/>
    <d v="2024-02-27T00:00:00"/>
    <d v="2024-02-09T08:00:00"/>
    <n v="101.6"/>
    <s v="Adjustment/Write-off"/>
    <s v="NOVITAS SOLUTIONS, INC. - CO,45"/>
    <n v="97110"/>
    <x v="5"/>
    <s v="No"/>
    <s v="3445331.3333333333Jessica Pittman"/>
    <x v="0"/>
  </r>
  <r>
    <s v="MSMedicare"/>
    <n v="34"/>
    <d v="2024-02-27T00:00:00"/>
    <d v="2024-02-09T08:00:00"/>
    <n v="0.56999999999999995"/>
    <s v="Adjustment/Write-off"/>
    <s v="NOVITAS SOLUTIONS, INC. - CO,253"/>
    <n v="97110"/>
    <x v="5"/>
    <s v="No"/>
    <s v="3445331.3333333333Jessica Pittman"/>
    <x v="0"/>
  </r>
  <r>
    <s v="MSMedicare"/>
    <n v="34"/>
    <d v="2024-02-27T00:00:00"/>
    <d v="2024-02-09T08:00:00"/>
    <n v="0.77"/>
    <s v="Adjustment/Write-off"/>
    <s v="NOVITAS SOLUTIONS, INC. - CO,253"/>
    <n v="97530"/>
    <x v="5"/>
    <s v="No"/>
    <s v="3445331.3333333333Jessica Pittman"/>
    <x v="0"/>
  </r>
  <r>
    <s v="MSMedicare"/>
    <n v="34"/>
    <d v="2024-02-27T00:00:00"/>
    <d v="2024-02-09T08:00:00"/>
    <n v="9.06"/>
    <s v="Adjustment/Write-off"/>
    <s v="NOVITAS SOLUTIONS, INC. - CO,59"/>
    <n v="97530"/>
    <x v="5"/>
    <s v="No"/>
    <s v="3445331.3333333333Jessica Pittman"/>
    <x v="0"/>
  </r>
  <r>
    <s v="HumanaG"/>
    <n v="182"/>
    <d v="2024-02-29T00:00:00"/>
    <d v="2024-02-15T11:00:00"/>
    <n v="49.02"/>
    <s v="Adjustment/Write-off"/>
    <s v="HUMANA INC. - CO,45"/>
    <n v="97112"/>
    <x v="8"/>
    <s v="No"/>
    <s v="18245337.4583333333Robert Crochet"/>
    <x v="0"/>
  </r>
  <r>
    <s v="HumanaG"/>
    <n v="182"/>
    <d v="2024-02-29T00:00:00"/>
    <d v="2024-02-15T11:00:00"/>
    <n v="0.37"/>
    <s v="Adjustment/Write-off"/>
    <s v="HUMANA INC. - CO,253"/>
    <n v="97112"/>
    <x v="8"/>
    <s v="No"/>
    <s v="18245337.4583333333Robert Crochet"/>
    <x v="0"/>
  </r>
  <r>
    <s v="HumanaG"/>
    <n v="182"/>
    <d v="2024-02-29T00:00:00"/>
    <d v="2024-02-15T11:00:00"/>
    <n v="18.34"/>
    <s v="EFT"/>
    <s v="HUMANA INC. - payment"/>
    <n v="97112"/>
    <x v="8"/>
    <s v="No"/>
    <s v="18245337.4583333333Robert Crochet"/>
    <x v="1"/>
  </r>
  <r>
    <s v="HumanaG"/>
    <n v="182"/>
    <d v="2024-02-29T00:00:00"/>
    <d v="2024-02-15T11:00:00"/>
    <n v="57.27"/>
    <s v="Adjustment/Write-off"/>
    <s v="HUMANA INC. - CO,59"/>
    <n v="97110"/>
    <x v="8"/>
    <s v="No"/>
    <s v="18245337.4583333333Robert Crochet"/>
    <x v="0"/>
  </r>
  <r>
    <s v="HumanaG"/>
    <n v="182"/>
    <d v="2024-02-14T00:00:00"/>
    <d v="2024-02-02T10:00:00"/>
    <n v="119.87"/>
    <s v="Adjustment/Write-off"/>
    <s v="HUMANA INC. - CO,59"/>
    <n v="97110"/>
    <x v="7"/>
    <s v="No"/>
    <s v="18245324.4166666667Amber Hickman"/>
    <x v="0"/>
  </r>
  <r>
    <s v="HumanaG"/>
    <n v="182"/>
    <d v="2024-02-14T00:00:00"/>
    <d v="2024-02-02T10:00:00"/>
    <n v="0.1"/>
    <s v="Adjustment/Write-off"/>
    <s v="HUMANA INC. - CO,253"/>
    <n v="97110"/>
    <x v="7"/>
    <s v="No"/>
    <s v="18245324.4166666667Amber Hickman"/>
    <x v="0"/>
  </r>
  <r>
    <s v="HumanaG"/>
    <n v="182"/>
    <d v="2024-02-14T00:00:00"/>
    <d v="2024-02-02T10:00:00"/>
    <n v="5.03"/>
    <s v="EFT"/>
    <s v="HUMANA INC. - payment"/>
    <n v="97110"/>
    <x v="7"/>
    <s v="No"/>
    <s v="18245324.4166666667Amber Hickman"/>
    <x v="1"/>
  </r>
  <r>
    <s v="HumanaG"/>
    <n v="182"/>
    <d v="2024-02-14T00:00:00"/>
    <d v="2024-02-02T10:00:00"/>
    <n v="23.22"/>
    <s v="EFT"/>
    <s v="HUMANA INC. - payment"/>
    <n v="97530"/>
    <x v="7"/>
    <s v="No"/>
    <s v="18245324.4166666667Amber Hickman"/>
    <x v="1"/>
  </r>
  <r>
    <s v="HumanaG"/>
    <n v="182"/>
    <d v="2024-02-14T00:00:00"/>
    <d v="2024-02-02T10:00:00"/>
    <n v="0.47"/>
    <s v="Adjustment/Write-off"/>
    <s v="HUMANA INC. - CO,253"/>
    <n v="97530"/>
    <x v="7"/>
    <s v="No"/>
    <s v="18245324.4166666667Amber Hickman"/>
    <x v="0"/>
  </r>
  <r>
    <s v="HumanaG"/>
    <n v="182"/>
    <d v="2024-02-14T00:00:00"/>
    <d v="2024-02-02T10:00:00"/>
    <n v="51.31"/>
    <s v="Adjustment/Write-off"/>
    <s v="HUMANA INC. - CO,131"/>
    <n v="97530"/>
    <x v="7"/>
    <s v="No"/>
    <s v="18245324.4166666667Amber Hickman"/>
    <x v="0"/>
  </r>
  <r>
    <s v="HumanaG"/>
    <n v="182"/>
    <d v="2024-02-22T00:00:00"/>
    <d v="2024-02-06T11:00:00"/>
    <n v="114.55"/>
    <s v="Adjustment/Write-off"/>
    <s v="HUMANA INC. - CO,59"/>
    <n v="97110"/>
    <x v="8"/>
    <s v="No"/>
    <s v="18245328.4583333333Robert Crochet"/>
    <x v="0"/>
  </r>
  <r>
    <s v="HumanaG"/>
    <n v="182"/>
    <d v="2024-02-22T00:00:00"/>
    <d v="2024-02-06T11:00:00"/>
    <n v="0.71"/>
    <s v="Adjustment/Write-off"/>
    <s v="HUMANA INC. - CO,253"/>
    <n v="97110"/>
    <x v="8"/>
    <s v="No"/>
    <s v="18245328.4583333333Robert Crochet"/>
    <x v="0"/>
  </r>
  <r>
    <s v="HumanaG"/>
    <n v="182"/>
    <d v="2024-02-22T00:00:00"/>
    <d v="2024-02-06T11:00:00"/>
    <n v="19.77"/>
    <s v="EFT"/>
    <s v="HUMANA INC. - payment"/>
    <n v="97530"/>
    <x v="8"/>
    <s v="No"/>
    <s v="18245328.4583333333Robert Crochet"/>
    <x v="1"/>
  </r>
  <r>
    <s v="HumanaG"/>
    <n v="182"/>
    <d v="2024-02-22T00:00:00"/>
    <d v="2024-02-06T11:00:00"/>
    <n v="34.74"/>
    <s v="EFT"/>
    <s v="HUMANA INC. - payment"/>
    <n v="97110"/>
    <x v="8"/>
    <s v="No"/>
    <s v="18245328.4583333333Robert Crochet"/>
    <x v="1"/>
  </r>
  <r>
    <s v="HumanaG"/>
    <n v="182"/>
    <d v="2024-02-22T00:00:00"/>
    <d v="2024-02-06T11:00:00"/>
    <n v="97.37"/>
    <s v="Adjustment/Write-off"/>
    <s v="HUMANA INC. - CO,45"/>
    <n v="97162"/>
    <x v="8"/>
    <s v="No"/>
    <s v="18245328.4583333333Robert Crochet"/>
    <x v="0"/>
  </r>
  <r>
    <s v="HumanaG"/>
    <n v="182"/>
    <d v="2024-02-22T00:00:00"/>
    <d v="2024-02-06T11:00:00"/>
    <n v="1.05"/>
    <s v="Adjustment/Write-off"/>
    <s v="HUMANA INC. - CO,253"/>
    <n v="97162"/>
    <x v="8"/>
    <s v="No"/>
    <s v="18245328.4583333333Robert Crochet"/>
    <x v="0"/>
  </r>
  <r>
    <s v="HumanaG"/>
    <n v="182"/>
    <d v="2024-02-22T00:00:00"/>
    <d v="2024-02-06T11:00:00"/>
    <n v="51.58"/>
    <s v="EFT"/>
    <s v="HUMANA INC. - payment"/>
    <n v="97162"/>
    <x v="8"/>
    <s v="No"/>
    <s v="18245328.4583333333Robert Crochet"/>
    <x v="1"/>
  </r>
  <r>
    <s v="HumanaG"/>
    <n v="182"/>
    <d v="2024-02-22T00:00:00"/>
    <d v="2024-02-06T11:00:00"/>
    <n v="0.4"/>
    <s v="Adjustment/Write-off"/>
    <s v="HUMANA INC. - CO,253"/>
    <n v="97530"/>
    <x v="8"/>
    <s v="No"/>
    <s v="18245328.4583333333Robert Crochet"/>
    <x v="0"/>
  </r>
  <r>
    <s v="HumanaG"/>
    <n v="182"/>
    <d v="2024-02-22T00:00:00"/>
    <d v="2024-02-06T11:00:00"/>
    <n v="54.83"/>
    <s v="Adjustment/Write-off"/>
    <s v="HUMANA INC. - CO,59"/>
    <n v="97530"/>
    <x v="8"/>
    <s v="No"/>
    <s v="18245328.4583333333Robert Crochet"/>
    <x v="0"/>
  </r>
  <r>
    <s v="HumanaG"/>
    <n v="182"/>
    <d v="2024-02-22T00:00:00"/>
    <d v="2024-02-08T11:00:00"/>
    <n v="47.13"/>
    <s v="Adjustment/Write-off"/>
    <s v="HUMANA INC. - CO,45"/>
    <n v="97530"/>
    <x v="8"/>
    <s v="No"/>
    <s v="18245330.4583333333Robert Crochet"/>
    <x v="0"/>
  </r>
  <r>
    <s v="HumanaG"/>
    <n v="182"/>
    <d v="2024-02-22T00:00:00"/>
    <d v="2024-02-08T11:00:00"/>
    <n v="0.21"/>
    <s v="Adjustment/Write-off"/>
    <s v="HUMANA INC. - CO,253"/>
    <n v="97110"/>
    <x v="8"/>
    <s v="No"/>
    <s v="18245330.4583333333Robert Crochet"/>
    <x v="0"/>
  </r>
  <r>
    <s v="HumanaG"/>
    <n v="182"/>
    <d v="2024-02-22T00:00:00"/>
    <d v="2024-02-08T11:00:00"/>
    <n v="19.66"/>
    <s v="EFT"/>
    <s v="HUMANA INC. - payment"/>
    <n v="97112"/>
    <x v="8"/>
    <s v="No"/>
    <s v="18245330.4583333333Robert Crochet"/>
    <x v="1"/>
  </r>
  <r>
    <s v="HumanaG"/>
    <n v="182"/>
    <d v="2024-02-22T00:00:00"/>
    <d v="2024-02-08T11:00:00"/>
    <n v="0.4"/>
    <s v="Adjustment/Write-off"/>
    <s v="HUMANA INC. - CO,253"/>
    <n v="97112"/>
    <x v="8"/>
    <s v="No"/>
    <s v="18245330.4583333333Robert Crochet"/>
    <x v="0"/>
  </r>
  <r>
    <s v="HumanaG"/>
    <n v="182"/>
    <d v="2024-02-22T00:00:00"/>
    <d v="2024-02-08T11:00:00"/>
    <n v="54.94"/>
    <s v="Adjustment/Write-off"/>
    <s v="HUMANA INC. - CO,59"/>
    <n v="97112"/>
    <x v="8"/>
    <s v="No"/>
    <s v="18245330.4583333333Robert Crochet"/>
    <x v="0"/>
  </r>
  <r>
    <s v="HumanaG"/>
    <n v="182"/>
    <d v="2024-02-22T00:00:00"/>
    <d v="2024-02-08T11:00:00"/>
    <n v="0.56000000000000005"/>
    <s v="Adjustment/Write-off"/>
    <s v="HUMANA INC. - CO,253"/>
    <n v="97530"/>
    <x v="8"/>
    <s v="No"/>
    <s v="18245330.4583333333Robert Crochet"/>
    <x v="0"/>
  </r>
  <r>
    <s v="HumanaG"/>
    <n v="182"/>
    <d v="2024-02-22T00:00:00"/>
    <d v="2024-02-08T11:00:00"/>
    <n v="27.31"/>
    <s v="EFT"/>
    <s v="HUMANA INC. - payment"/>
    <n v="97530"/>
    <x v="8"/>
    <s v="No"/>
    <s v="18245330.4583333333Robert Crochet"/>
    <x v="1"/>
  </r>
  <r>
    <s v="HumanaG"/>
    <n v="182"/>
    <d v="2024-02-22T00:00:00"/>
    <d v="2024-02-08T11:00:00"/>
    <n v="114.55"/>
    <s v="Adjustment/Write-off"/>
    <s v="HUMANA INC. - CO,59"/>
    <n v="97110"/>
    <x v="8"/>
    <s v="No"/>
    <s v="18245330.4583333333Robert Crochet"/>
    <x v="0"/>
  </r>
  <r>
    <s v="HumanaG"/>
    <n v="182"/>
    <d v="2024-02-22T00:00:00"/>
    <d v="2024-02-08T11:00:00"/>
    <n v="10.24"/>
    <s v="EFT"/>
    <s v="HUMANA INC. - payment"/>
    <n v="97110"/>
    <x v="8"/>
    <s v="No"/>
    <s v="18245330.4583333333Robert Crochet"/>
    <x v="1"/>
  </r>
  <r>
    <s v="TricareFL"/>
    <n v="182"/>
    <d v="2024-02-27T00:00:00"/>
    <d v="2024-02-02T10:00:00"/>
    <n v="25"/>
    <s v="EFT"/>
    <s v="TRICARE TDEFIC - payment"/>
    <n v="97110"/>
    <x v="7"/>
    <s v="No"/>
    <s v="18245324.4166666667Amber Hickman"/>
    <x v="1"/>
  </r>
  <r>
    <s v="HumanaG"/>
    <n v="183"/>
    <d v="2024-02-29T00:00:00"/>
    <d v="2024-02-15T11:00:00"/>
    <n v="49.02"/>
    <s v="Adjustment/Write-off"/>
    <s v="HUMANA INC. - CO,45"/>
    <n v="97112"/>
    <x v="8"/>
    <s v="No"/>
    <s v="18345337.4583333333Robert Crochet"/>
    <x v="0"/>
  </r>
  <r>
    <s v="HumanaG"/>
    <n v="183"/>
    <d v="2024-02-29T00:00:00"/>
    <d v="2024-02-15T11:00:00"/>
    <n v="0.52"/>
    <s v="Adjustment/Write-off"/>
    <s v="HUMANA INC. - CO,253"/>
    <n v="97112"/>
    <x v="8"/>
    <s v="No"/>
    <s v="18345337.4583333333Robert Crochet"/>
    <x v="0"/>
  </r>
  <r>
    <s v="HumanaG"/>
    <n v="183"/>
    <d v="2024-02-29T00:00:00"/>
    <d v="2024-02-15T11:00:00"/>
    <n v="25.46"/>
    <s v="EFT"/>
    <s v="HUMANA INC. - payment"/>
    <n v="97112"/>
    <x v="8"/>
    <s v="No"/>
    <s v="18345337.4583333333Robert Crochet"/>
    <x v="1"/>
  </r>
  <r>
    <s v="HumanaG"/>
    <n v="183"/>
    <d v="2024-02-29T00:00:00"/>
    <d v="2024-02-15T11:00:00"/>
    <n v="114.55"/>
    <s v="Adjustment/Write-off"/>
    <s v="HUMANA INC. - CO,59"/>
    <n v="97110"/>
    <x v="8"/>
    <s v="No"/>
    <s v="18345337.4583333333Robert Crochet"/>
    <x v="0"/>
  </r>
  <r>
    <s v="HumanaG"/>
    <n v="183"/>
    <d v="2024-02-29T00:00:00"/>
    <d v="2024-02-15T11:00:00"/>
    <n v="0.21"/>
    <s v="Adjustment/Write-off"/>
    <s v="HUMANA INC. - CO,253"/>
    <n v="97110"/>
    <x v="8"/>
    <s v="No"/>
    <s v="18345337.4583333333Robert Crochet"/>
    <x v="0"/>
  </r>
  <r>
    <s v="HumanaG"/>
    <n v="183"/>
    <d v="2024-02-29T00:00:00"/>
    <d v="2024-02-15T11:00:00"/>
    <n v="10.24"/>
    <s v="EFT"/>
    <s v="HUMANA INC. - payment"/>
    <n v="97110"/>
    <x v="8"/>
    <s v="No"/>
    <s v="18345337.4583333333Robert Crochet"/>
    <x v="1"/>
  </r>
  <r>
    <s v="HumanaG"/>
    <n v="183"/>
    <d v="2024-02-14T00:00:00"/>
    <d v="2024-02-02T10:00:00"/>
    <n v="103.96"/>
    <s v="Adjustment/Write-off"/>
    <s v="HUMANA INC. - CO,59"/>
    <n v="97112"/>
    <x v="6"/>
    <s v="No"/>
    <s v="18345324.4166666667Christian Litz"/>
    <x v="0"/>
  </r>
  <r>
    <s v="HumanaG"/>
    <n v="183"/>
    <d v="2024-02-14T00:00:00"/>
    <d v="2024-02-02T10:00:00"/>
    <n v="0.92"/>
    <s v="Adjustment/Write-off"/>
    <s v="HUMANA INC. - CO,253"/>
    <n v="97112"/>
    <x v="6"/>
    <s v="No"/>
    <s v="18345324.4166666667Christian Litz"/>
    <x v="0"/>
  </r>
  <r>
    <s v="HumanaG"/>
    <n v="183"/>
    <d v="2024-02-14T00:00:00"/>
    <d v="2024-02-02T10:00:00"/>
    <n v="45.12"/>
    <s v="EFT"/>
    <s v="HUMANA INC. - payment"/>
    <n v="97112"/>
    <x v="6"/>
    <s v="No"/>
    <s v="18345324.4166666667Christian Litz"/>
    <x v="1"/>
  </r>
  <r>
    <s v="HumanaG"/>
    <n v="183"/>
    <d v="2024-02-14T00:00:00"/>
    <d v="2024-02-02T10:00:00"/>
    <n v="114.55"/>
    <s v="Adjustment/Write-off"/>
    <s v="HUMANA INC. - CO,59"/>
    <n v="97110"/>
    <x v="6"/>
    <s v="No"/>
    <s v="18345324.4166666667Christian Litz"/>
    <x v="0"/>
  </r>
  <r>
    <s v="HumanaG"/>
    <n v="183"/>
    <d v="2024-02-14T00:00:00"/>
    <d v="2024-02-02T10:00:00"/>
    <n v="0.21"/>
    <s v="Adjustment/Write-off"/>
    <s v="HUMANA INC. - CO,253"/>
    <n v="97110"/>
    <x v="6"/>
    <s v="No"/>
    <s v="18345324.4166666667Christian Litz"/>
    <x v="0"/>
  </r>
  <r>
    <s v="HumanaG"/>
    <n v="183"/>
    <d v="2024-02-14T00:00:00"/>
    <d v="2024-02-02T10:00:00"/>
    <n v="10.24"/>
    <s v="EFT"/>
    <s v="HUMANA INC. - payment"/>
    <n v="97110"/>
    <x v="6"/>
    <s v="No"/>
    <s v="18345324.4166666667Christian Litz"/>
    <x v="1"/>
  </r>
  <r>
    <s v="HumanaG"/>
    <n v="183"/>
    <d v="2024-02-21T00:00:00"/>
    <d v="2024-02-08T11:00:00"/>
    <n v="21.64"/>
    <s v="EFT"/>
    <s v="HUMANA INC. - payment"/>
    <n v="97112"/>
    <x v="5"/>
    <s v="No"/>
    <s v="18345330.4583333333Jessica Pittman"/>
    <x v="1"/>
  </r>
  <r>
    <s v="HumanaG"/>
    <n v="183"/>
    <d v="2024-02-21T00:00:00"/>
    <d v="2024-02-08T11:00:00"/>
    <n v="0.44"/>
    <s v="Adjustment/Write-off"/>
    <s v="HUMANA INC. - CO,253"/>
    <n v="97112"/>
    <x v="5"/>
    <s v="No"/>
    <s v="18345330.4583333333Jessica Pittman"/>
    <x v="0"/>
  </r>
  <r>
    <s v="HumanaG"/>
    <n v="183"/>
    <d v="2024-02-21T00:00:00"/>
    <d v="2024-02-08T11:00:00"/>
    <n v="52.92"/>
    <s v="Adjustment/Write-off"/>
    <s v="HUMANA INC. - CO,131"/>
    <n v="97112"/>
    <x v="5"/>
    <s v="No"/>
    <s v="18345330.4583333333Jessica Pittman"/>
    <x v="0"/>
  </r>
  <r>
    <s v="HumanaG"/>
    <n v="183"/>
    <d v="2024-02-21T00:00:00"/>
    <d v="2024-02-08T11:00:00"/>
    <n v="5.03"/>
    <s v="EFT"/>
    <s v="HUMANA INC. - payment"/>
    <n v="97110"/>
    <x v="5"/>
    <s v="No"/>
    <s v="18345330.4583333333Jessica Pittman"/>
    <x v="1"/>
  </r>
  <r>
    <s v="HumanaG"/>
    <n v="183"/>
    <d v="2024-02-21T00:00:00"/>
    <d v="2024-02-08T11:00:00"/>
    <n v="0.1"/>
    <s v="Adjustment/Write-off"/>
    <s v="HUMANA INC. - CO,253"/>
    <n v="97110"/>
    <x v="5"/>
    <s v="No"/>
    <s v="18345330.4583333333Jessica Pittman"/>
    <x v="0"/>
  </r>
  <r>
    <s v="HumanaG"/>
    <n v="183"/>
    <d v="2024-02-21T00:00:00"/>
    <d v="2024-02-08T11:00:00"/>
    <n v="119.87"/>
    <s v="Adjustment/Write-off"/>
    <s v="HUMANA INC. - CO,59"/>
    <n v="97110"/>
    <x v="5"/>
    <s v="No"/>
    <s v="18345330.4583333333Jessica Pittman"/>
    <x v="0"/>
  </r>
  <r>
    <s v="TricareFL"/>
    <n v="183"/>
    <d v="2024-02-27T00:00:00"/>
    <d v="2024-02-02T10:00:00"/>
    <n v="25"/>
    <s v="EFT"/>
    <s v="TRICARE TDEFIC - payment"/>
    <n v="97110"/>
    <x v="6"/>
    <s v="No"/>
    <s v="18345324.4166666667Christian Litz"/>
    <x v="1"/>
  </r>
  <r>
    <s v="MSCHIP"/>
    <n v="184"/>
    <d v="2024-02-26T00:00:00"/>
    <d v="2024-02-14T16:00:00"/>
    <n v="93.22"/>
    <s v="Adjustment/Write-off"/>
    <s v="UNITEDHEALTHCARE PLAN OF THE RIVER VALLEY INC - CO,45"/>
    <n v="97112"/>
    <x v="0"/>
    <s v="No"/>
    <s v="18445336.6666666667Kelsea Rodriguez"/>
    <x v="0"/>
  </r>
  <r>
    <s v="MSCHIP"/>
    <n v="184"/>
    <d v="2024-02-26T00:00:00"/>
    <d v="2024-02-14T16:00:00"/>
    <n v="56.78"/>
    <s v="EFT"/>
    <s v="UNITEDHEALTHCARE PLAN OF THE RIVER VALLEY INC - payment"/>
    <n v="97112"/>
    <x v="0"/>
    <s v="No"/>
    <s v="18445336.6666666667Kelsea Rodriguez"/>
    <x v="1"/>
  </r>
  <r>
    <s v="MSCHIP"/>
    <n v="184"/>
    <d v="2024-02-21T00:00:00"/>
    <d v="2024-02-05T17:00:00"/>
    <n v="93.22"/>
    <s v="Adjustment/Write-off"/>
    <s v="UNITEDHEALTHCARE PLAN OF THE RIVER VALLEY INC - CO,45"/>
    <n v="97112"/>
    <x v="0"/>
    <s v="No"/>
    <s v="18445327.7083333333Kelsea Rodriguez"/>
    <x v="0"/>
  </r>
  <r>
    <s v="MSCHIP"/>
    <n v="184"/>
    <d v="2024-02-21T00:00:00"/>
    <d v="2024-02-05T17:00:00"/>
    <n v="56.78"/>
    <s v="EFT"/>
    <s v="UNITEDHEALTHCARE PLAN OF THE RIVER VALLEY INC - payment"/>
    <n v="97112"/>
    <x v="0"/>
    <s v="No"/>
    <s v="18445327.7083333333Kelsea Rodriguez"/>
    <x v="1"/>
  </r>
  <r>
    <s v="MSCHIP"/>
    <n v="184"/>
    <d v="2024-02-21T00:00:00"/>
    <d v="2024-02-05T17:00:00"/>
    <n v="65.47"/>
    <s v="Adjustment/Write-off"/>
    <s v="UNITEDHEALTHCARE PLAN OF THE RIVER VALLEY INC - CO,45"/>
    <n v="97165"/>
    <x v="0"/>
    <s v="No"/>
    <s v="18445327.7083333333Kelsea Rodriguez"/>
    <x v="0"/>
  </r>
  <r>
    <s v="MSCHIP"/>
    <n v="184"/>
    <d v="2024-02-21T00:00:00"/>
    <d v="2024-02-05T17:00:00"/>
    <n v="84.53"/>
    <s v="EFT"/>
    <s v="UNITEDHEALTHCARE PLAN OF THE RIVER VALLEY INC - payment"/>
    <n v="97165"/>
    <x v="0"/>
    <s v="No"/>
    <s v="18445327.7083333333Kelsea Rodriguez"/>
    <x v="1"/>
  </r>
  <r>
    <s v="MSCHIP"/>
    <n v="184"/>
    <d v="2024-02-23T00:00:00"/>
    <d v="2024-02-07T17:00:00"/>
    <n v="93.22"/>
    <s v="Adjustment/Write-off"/>
    <s v="UNITEDHEALTHCARE PLAN OF THE RIVER VALLEY INC - CO,45"/>
    <n v="97112"/>
    <x v="0"/>
    <s v="No"/>
    <s v="18445329.7083333333Kelsea Rodriguez"/>
    <x v="0"/>
  </r>
  <r>
    <s v="MSCHIP"/>
    <n v="184"/>
    <d v="2024-02-23T00:00:00"/>
    <d v="2024-02-07T17:00:00"/>
    <n v="56.78"/>
    <s v="EFT"/>
    <s v="UNITEDHEALTHCARE PLAN OF THE RIVER VALLEY INC - payment"/>
    <n v="97112"/>
    <x v="0"/>
    <s v="No"/>
    <s v="18445329.7083333333Kelsea Rodriguez"/>
    <x v="1"/>
  </r>
  <r>
    <s v="Magnolia"/>
    <n v="185"/>
    <d v="2024-02-16T00:00:00"/>
    <d v="2024-02-01T15:30:00"/>
    <n v="93.22"/>
    <s v="Adjustment/Write-off"/>
    <s v="MAGNOLIA HEALTH PLAN INC. - CO,45"/>
    <n v="97112"/>
    <x v="6"/>
    <s v="No"/>
    <s v="18545323.6458333333Christian Litz"/>
    <x v="0"/>
  </r>
  <r>
    <s v="Magnolia"/>
    <n v="185"/>
    <d v="2024-02-16T00:00:00"/>
    <d v="2024-02-01T15:30:00"/>
    <n v="56.78"/>
    <s v="EFT"/>
    <s v="MAGNOLIA HEALTH PLAN INC. - payment"/>
    <n v="97112"/>
    <x v="6"/>
    <s v="No"/>
    <s v="18545323.6458333333Christian Litz"/>
    <x v="1"/>
  </r>
  <r>
    <s v="Magnolia"/>
    <n v="185"/>
    <d v="2024-02-16T00:00:00"/>
    <d v="2024-02-01T16:00:00"/>
    <n v="93.22"/>
    <s v="Adjustment/Write-off"/>
    <s v="MAGNOLIA HEALTH PLAN INC. - CO,45"/>
    <n v="97112"/>
    <x v="11"/>
    <s v="No"/>
    <s v="18545323.6666666667Carolyn Simpson"/>
    <x v="0"/>
  </r>
  <r>
    <s v="Magnolia"/>
    <n v="185"/>
    <d v="2024-02-16T00:00:00"/>
    <d v="2024-02-01T16:00:00"/>
    <n v="56.78"/>
    <s v="EFT"/>
    <s v="MAGNOLIA HEALTH PLAN INC. - payment"/>
    <n v="97112"/>
    <x v="11"/>
    <s v="No"/>
    <s v="18545323.6666666667Carolyn Simpson"/>
    <x v="1"/>
  </r>
  <r>
    <s v="Magnolia"/>
    <n v="185"/>
    <d v="2024-02-16T00:00:00"/>
    <d v="2024-02-06T15:00:00"/>
    <n v="64.81"/>
    <s v="EFT"/>
    <s v="MAGNOLIA HEALTH PLAN INC. - payment"/>
    <n v="92507"/>
    <x v="9"/>
    <s v="No"/>
    <s v="18545328.625Victoria Miley"/>
    <x v="1"/>
  </r>
  <r>
    <s v="Magnolia"/>
    <n v="185"/>
    <d v="2024-02-16T00:00:00"/>
    <d v="2024-02-06T15:00:00"/>
    <n v="85.19"/>
    <s v="Adjustment/Write-off"/>
    <s v="MAGNOLIA HEALTH PLAN INC. - CO,45"/>
    <n v="92507"/>
    <x v="9"/>
    <s v="No"/>
    <s v="18545328.625Victoria Miley"/>
    <x v="0"/>
  </r>
  <r>
    <s v="Magnolia"/>
    <n v="185"/>
    <d v="2024-02-23T00:00:00"/>
    <d v="2024-02-06T15:30:00"/>
    <n v="46.61"/>
    <s v="Adjustment/Write-off"/>
    <s v="MAGNOLIA HEALTH PLAN INC. - CO,45"/>
    <n v="97112"/>
    <x v="6"/>
    <s v="No"/>
    <s v="18545328.6458333333Christian Litz"/>
    <x v="0"/>
  </r>
  <r>
    <s v="Magnolia"/>
    <n v="185"/>
    <d v="2024-02-23T00:00:00"/>
    <d v="2024-02-06T15:30:00"/>
    <n v="28.39"/>
    <s v="EFT"/>
    <s v="MAGNOLIA HEALTH PLAN INC. - payment"/>
    <n v="97112"/>
    <x v="6"/>
    <s v="No"/>
    <s v="18545328.6458333333Christian Litz"/>
    <x v="1"/>
  </r>
  <r>
    <s v="Magnolia"/>
    <n v="185"/>
    <d v="2024-02-23T00:00:00"/>
    <d v="2024-02-06T15:30:00"/>
    <n v="50.2"/>
    <s v="Adjustment/Write-off"/>
    <s v="MAGNOLIA HEALTH PLAN INC. - CO,45"/>
    <n v="97110"/>
    <x v="6"/>
    <s v="No"/>
    <s v="18545328.6458333333Christian Litz"/>
    <x v="0"/>
  </r>
  <r>
    <s v="Magnolia"/>
    <n v="185"/>
    <d v="2024-02-23T00:00:00"/>
    <d v="2024-02-06T15:30:00"/>
    <n v="24.8"/>
    <s v="EFT"/>
    <s v="MAGNOLIA HEALTH PLAN INC. - payment"/>
    <n v="97110"/>
    <x v="6"/>
    <s v="No"/>
    <s v="18545328.6458333333Christian Litz"/>
    <x v="1"/>
  </r>
  <r>
    <s v="Magnolia"/>
    <n v="185"/>
    <d v="2024-02-23T00:00:00"/>
    <d v="2024-02-08T14:30:00"/>
    <n v="52.1"/>
    <s v="Adjustment/Write-off"/>
    <s v="MAGNOLIA HEALTH PLAN INC. - CO,45"/>
    <n v="97140"/>
    <x v="6"/>
    <s v="No"/>
    <s v="18545330.6041666667Christian Litz"/>
    <x v="0"/>
  </r>
  <r>
    <s v="Magnolia"/>
    <n v="185"/>
    <d v="2024-02-23T00:00:00"/>
    <d v="2024-02-08T14:30:00"/>
    <n v="22.9"/>
    <s v="EFT"/>
    <s v="MAGNOLIA HEALTH PLAN INC. - payment"/>
    <n v="97140"/>
    <x v="6"/>
    <s v="No"/>
    <s v="18545330.6041666667Christian Litz"/>
    <x v="1"/>
  </r>
  <r>
    <s v="Magnolia"/>
    <n v="185"/>
    <d v="2024-02-23T00:00:00"/>
    <d v="2024-02-08T14:30:00"/>
    <n v="50.2"/>
    <s v="Adjustment/Write-off"/>
    <s v="MAGNOLIA HEALTH PLAN INC. - CO,45"/>
    <n v="97110"/>
    <x v="6"/>
    <s v="No"/>
    <s v="18545330.6041666667Christian Litz"/>
    <x v="0"/>
  </r>
  <r>
    <s v="Magnolia"/>
    <n v="185"/>
    <d v="2024-02-23T00:00:00"/>
    <d v="2024-02-08T14:30:00"/>
    <n v="24.8"/>
    <s v="EFT"/>
    <s v="MAGNOLIA HEALTH PLAN INC. - payment"/>
    <n v="97110"/>
    <x v="6"/>
    <s v="No"/>
    <s v="18545330.6041666667Christian Litz"/>
    <x v="1"/>
  </r>
  <r>
    <s v="Magnolia"/>
    <n v="185"/>
    <d v="2024-02-16T00:00:00"/>
    <d v="2024-02-08T15:00:00"/>
    <n v="64.81"/>
    <s v="EFT"/>
    <s v="MAGNOLIA HEALTH PLAN INC. - payment"/>
    <n v="92507"/>
    <x v="9"/>
    <s v="No"/>
    <s v="18545330.625Victoria Miley"/>
    <x v="1"/>
  </r>
  <r>
    <s v="Magnolia"/>
    <n v="185"/>
    <d v="2024-02-16T00:00:00"/>
    <d v="2024-02-08T15:00:00"/>
    <n v="85.19"/>
    <s v="Adjustment/Write-off"/>
    <s v="MAGNOLIA HEALTH PLAN INC. - CO,45"/>
    <n v="92507"/>
    <x v="9"/>
    <s v="No"/>
    <s v="18545330.625Victoria Miley"/>
    <x v="0"/>
  </r>
  <r>
    <s v="Magnolia"/>
    <n v="185"/>
    <d v="2024-02-23T00:00:00"/>
    <d v="2024-02-08T15:30:00"/>
    <n v="56.78"/>
    <s v="EFT"/>
    <s v="MAGNOLIA HEALTH PLAN INC. - payment"/>
    <n v="97112"/>
    <x v="4"/>
    <s v="No"/>
    <s v="18545330.6458333333Heidi Molaison"/>
    <x v="1"/>
  </r>
  <r>
    <s v="Magnolia"/>
    <n v="185"/>
    <d v="2024-02-23T00:00:00"/>
    <d v="2024-02-08T15:30:00"/>
    <n v="93.22"/>
    <s v="Adjustment/Write-off"/>
    <s v="MAGNOLIA HEALTH PLAN INC. - CO,45"/>
    <n v="97112"/>
    <x v="4"/>
    <s v="No"/>
    <s v="18545330.6458333333Heidi Molaison"/>
    <x v="0"/>
  </r>
  <r>
    <s v="MSCAN"/>
    <n v="186"/>
    <d v="2024-02-16T00:00:00"/>
    <d v="2024-02-02T08:30:00"/>
    <n v="93.22"/>
    <s v="Adjustment/Write-off"/>
    <s v="UNITEDHEALTHCARE PLAN OF THE RIVER VALLEY INC - CO,45"/>
    <n v="97112"/>
    <x v="11"/>
    <s v="No"/>
    <s v="18645324.3541666667Carolyn Simpson"/>
    <x v="0"/>
  </r>
  <r>
    <s v="MSCAN"/>
    <n v="186"/>
    <d v="2024-02-16T00:00:00"/>
    <d v="2024-02-02T08:30:00"/>
    <n v="56.78"/>
    <s v="EFT"/>
    <s v="UNITEDHEALTHCARE PLAN OF THE RIVER VALLEY INC - payment"/>
    <n v="97112"/>
    <x v="11"/>
    <s v="No"/>
    <s v="18645324.3541666667Carolyn Simpson"/>
    <x v="1"/>
  </r>
  <r>
    <s v="MSCAN"/>
    <n v="186"/>
    <d v="2024-02-23T00:00:00"/>
    <d v="2024-02-08T09:30:00"/>
    <n v="56.78"/>
    <s v="EFT"/>
    <s v="UNITEDHEALTHCARE PLAN OF THE RIVER VALLEY INC - payment"/>
    <n v="97112"/>
    <x v="11"/>
    <s v="No"/>
    <s v="18645330.3958333333Carolyn Simpson"/>
    <x v="1"/>
  </r>
  <r>
    <s v="MSCAN"/>
    <n v="186"/>
    <d v="2024-02-23T00:00:00"/>
    <d v="2024-02-08T09:30:00"/>
    <n v="93.22"/>
    <s v="Adjustment/Write-off"/>
    <s v="UNITEDHEALTHCARE PLAN OF THE RIVER VALLEY INC - CO,45"/>
    <n v="97112"/>
    <x v="11"/>
    <s v="No"/>
    <s v="18645330.3958333333Carolyn Simpson"/>
    <x v="0"/>
  </r>
  <r>
    <s v="Magnolia"/>
    <n v="35"/>
    <d v="2024-02-23T00:00:00"/>
    <d v="2024-02-09T09:00:00"/>
    <n v="0"/>
    <s v="Adjustment/Write-off"/>
    <s v="Discarded ($225.00) (detail code) - MAGNOLIA HEALTH PLAN INC. - CO,22"/>
    <n v="97110"/>
    <x v="2"/>
    <s v="No"/>
    <s v="3545331.375James Allen"/>
    <x v="0"/>
  </r>
  <r>
    <s v="Magnolia"/>
    <n v="35"/>
    <d v="2024-02-23T00:00:00"/>
    <d v="2024-02-09T09:00:00"/>
    <n v="0"/>
    <s v="Adjustment/Write-off"/>
    <s v="Discarded ($150.00) (detail code) - MAGNOLIA HEALTH PLAN INC. - CO,22"/>
    <n v="97161"/>
    <x v="2"/>
    <s v="No"/>
    <s v="3545331.375James Allen"/>
    <x v="0"/>
  </r>
  <r>
    <s v="AetnaMedicare"/>
    <n v="187"/>
    <d v="2024-02-21T00:00:00"/>
    <d v="2024-02-08T09:00:00"/>
    <n v="48.3"/>
    <s v="Adjustment/Write-off"/>
    <s v="AETNA - CO,45"/>
    <n v="97110"/>
    <x v="2"/>
    <s v="No"/>
    <s v="18745330.375James Allen"/>
    <x v="0"/>
  </r>
  <r>
    <s v="AetnaMedicare"/>
    <n v="187"/>
    <d v="2024-02-21T00:00:00"/>
    <d v="2024-02-08T09:00:00"/>
    <n v="0.43"/>
    <s v="Adjustment/Write-off"/>
    <s v="AETNA - CO,253"/>
    <n v="97110"/>
    <x v="2"/>
    <s v="No"/>
    <s v="18745330.375James Allen"/>
    <x v="0"/>
  </r>
  <r>
    <s v="AetnaMedicare"/>
    <n v="187"/>
    <d v="2024-02-21T00:00:00"/>
    <d v="2024-02-08T09:00:00"/>
    <n v="20.93"/>
    <s v="EFT"/>
    <s v="AETNA - payment"/>
    <n v="97110"/>
    <x v="2"/>
    <s v="No"/>
    <s v="18745330.375James Allen"/>
    <x v="1"/>
  </r>
  <r>
    <s v="AetnaMedicare"/>
    <n v="187"/>
    <d v="2024-02-21T00:00:00"/>
    <d v="2024-02-08T09:00:00"/>
    <n v="15.93"/>
    <s v="EFT"/>
    <s v="AETNA - payment"/>
    <n v="97110"/>
    <x v="2"/>
    <s v="No"/>
    <s v="18745330.375James Allen"/>
    <x v="1"/>
  </r>
  <r>
    <s v="AetnaMedicare"/>
    <n v="187"/>
    <d v="2024-02-21T00:00:00"/>
    <d v="2024-02-08T09:00:00"/>
    <n v="0.33"/>
    <s v="Adjustment/Write-off"/>
    <s v="AETNA - CO,253"/>
    <n v="97110"/>
    <x v="2"/>
    <s v="No"/>
    <s v="18745330.375James Allen"/>
    <x v="0"/>
  </r>
  <r>
    <s v="AetnaMedicare"/>
    <n v="187"/>
    <d v="2024-02-21T00:00:00"/>
    <d v="2024-02-08T09:00:00"/>
    <n v="54.67"/>
    <s v="Adjustment/Write-off"/>
    <s v="AETNA - CO,59"/>
    <n v="97110"/>
    <x v="2"/>
    <s v="No"/>
    <s v="18745330.375James Allen"/>
    <x v="0"/>
  </r>
  <r>
    <s v="Magnolia"/>
    <n v="188"/>
    <d v="2024-02-16T00:00:00"/>
    <d v="2024-02-01T16:00:00"/>
    <n v="139.83000000000001"/>
    <s v="Adjustment/Write-off"/>
    <s v="MAGNOLIA HEALTH PLAN INC. - CO,45"/>
    <n v="97112"/>
    <x v="5"/>
    <s v="No"/>
    <s v="18845323.6666666667Jessica Pittman"/>
    <x v="0"/>
  </r>
  <r>
    <s v="Magnolia"/>
    <n v="188"/>
    <d v="2024-02-16T00:00:00"/>
    <d v="2024-02-01T16:00:00"/>
    <n v="85.17"/>
    <s v="EFT"/>
    <s v="MAGNOLIA HEALTH PLAN INC. - payment"/>
    <n v="97112"/>
    <x v="5"/>
    <s v="No"/>
    <s v="18845323.6666666667Jessica Pittman"/>
    <x v="1"/>
  </r>
  <r>
    <s v="MSCAN"/>
    <n v="189"/>
    <d v="2024-02-16T00:00:00"/>
    <d v="2024-02-01T16:30:00"/>
    <n v="52.1"/>
    <s v="Adjustment/Write-off"/>
    <s v="UNITEDHEALTHCARE PLAN OF THE RIVER VALLEY INC - CO,45"/>
    <n v="97140"/>
    <x v="6"/>
    <s v="No"/>
    <s v="18945323.6875Christian Litz"/>
    <x v="0"/>
  </r>
  <r>
    <s v="MSCAN"/>
    <n v="189"/>
    <d v="2024-02-16T00:00:00"/>
    <d v="2024-02-01T16:30:00"/>
    <n v="22.9"/>
    <s v="EFT"/>
    <s v="UNITEDHEALTHCARE PLAN OF THE RIVER VALLEY INC - payment"/>
    <n v="97140"/>
    <x v="6"/>
    <s v="No"/>
    <s v="18945323.6875Christian Litz"/>
    <x v="1"/>
  </r>
  <r>
    <s v="MSCAN"/>
    <n v="189"/>
    <d v="2024-02-16T00:00:00"/>
    <d v="2024-02-01T16:30:00"/>
    <n v="46.61"/>
    <s v="Adjustment/Write-off"/>
    <s v="UNITEDHEALTHCARE PLAN OF THE RIVER VALLEY INC - CO,45"/>
    <n v="97112"/>
    <x v="6"/>
    <s v="No"/>
    <s v="18945323.6875Christian Litz"/>
    <x v="0"/>
  </r>
  <r>
    <s v="MSCAN"/>
    <n v="189"/>
    <d v="2024-02-16T00:00:00"/>
    <d v="2024-02-01T16:30:00"/>
    <n v="28.39"/>
    <s v="EFT"/>
    <s v="UNITEDHEALTHCARE PLAN OF THE RIVER VALLEY INC - payment"/>
    <n v="97112"/>
    <x v="6"/>
    <s v="No"/>
    <s v="18945323.6875Christian Litz"/>
    <x v="1"/>
  </r>
  <r>
    <s v="MSCAN"/>
    <n v="189"/>
    <d v="2024-02-26T00:00:00"/>
    <d v="2024-02-13T17:30:00"/>
    <n v="22.9"/>
    <s v="EFT"/>
    <s v="UNITEDHEALTHCARE PLAN OF THE RIVER VALLEY INC - payment"/>
    <n v="97140"/>
    <x v="6"/>
    <s v="No"/>
    <s v="18945335.7291666667Christian Litz"/>
    <x v="1"/>
  </r>
  <r>
    <s v="MSCAN"/>
    <n v="189"/>
    <d v="2024-02-26T00:00:00"/>
    <d v="2024-02-13T17:30:00"/>
    <n v="46.61"/>
    <s v="Adjustment/Write-off"/>
    <s v="UNITEDHEALTHCARE PLAN OF THE RIVER VALLEY INC - CO,45"/>
    <n v="97112"/>
    <x v="6"/>
    <s v="No"/>
    <s v="18945335.7291666667Christian Litz"/>
    <x v="0"/>
  </r>
  <r>
    <s v="MSCAN"/>
    <n v="189"/>
    <d v="2024-02-26T00:00:00"/>
    <d v="2024-02-13T17:30:00"/>
    <n v="28.39"/>
    <s v="EFT"/>
    <s v="UNITEDHEALTHCARE PLAN OF THE RIVER VALLEY INC - payment"/>
    <n v="97112"/>
    <x v="6"/>
    <s v="No"/>
    <s v="18945335.7291666667Christian Litz"/>
    <x v="1"/>
  </r>
  <r>
    <s v="MSCAN"/>
    <n v="189"/>
    <d v="2024-02-26T00:00:00"/>
    <d v="2024-02-13T17:30:00"/>
    <n v="52.1"/>
    <s v="Adjustment/Write-off"/>
    <s v="UNITEDHEALTHCARE PLAN OF THE RIVER VALLEY INC - CO,45"/>
    <n v="97140"/>
    <x v="6"/>
    <s v="No"/>
    <s v="18945335.7291666667Christian Litz"/>
    <x v="0"/>
  </r>
  <r>
    <s v="MSCAN"/>
    <n v="189"/>
    <d v="2024-02-16T00:00:00"/>
    <d v="2024-02-02T11:00:00"/>
    <n v="52.1"/>
    <s v="Adjustment/Write-off"/>
    <s v="UNITEDHEALTHCARE PLAN OF THE RIVER VALLEY INC - CO,45"/>
    <n v="97140"/>
    <x v="6"/>
    <s v="No"/>
    <s v="18945324.4583333333Christian Litz"/>
    <x v="0"/>
  </r>
  <r>
    <s v="MSCAN"/>
    <n v="189"/>
    <d v="2024-02-16T00:00:00"/>
    <d v="2024-02-02T11:00:00"/>
    <n v="28.39"/>
    <s v="EFT"/>
    <s v="UNITEDHEALTHCARE PLAN OF THE RIVER VALLEY INC - payment"/>
    <n v="97112"/>
    <x v="6"/>
    <s v="No"/>
    <s v="18945324.4583333333Christian Litz"/>
    <x v="1"/>
  </r>
  <r>
    <s v="MSCAN"/>
    <n v="189"/>
    <d v="2024-02-16T00:00:00"/>
    <d v="2024-02-02T11:00:00"/>
    <n v="46.61"/>
    <s v="Adjustment/Write-off"/>
    <s v="UNITEDHEALTHCARE PLAN OF THE RIVER VALLEY INC - CO,45"/>
    <n v="97112"/>
    <x v="6"/>
    <s v="No"/>
    <s v="18945324.4583333333Christian Litz"/>
    <x v="0"/>
  </r>
  <r>
    <s v="MSCAN"/>
    <n v="189"/>
    <d v="2024-02-16T00:00:00"/>
    <d v="2024-02-02T11:00:00"/>
    <n v="22.9"/>
    <s v="EFT"/>
    <s v="UNITEDHEALTHCARE PLAN OF THE RIVER VALLEY INC - payment"/>
    <n v="97140"/>
    <x v="6"/>
    <s v="No"/>
    <s v="18945324.4583333333Christian Litz"/>
    <x v="1"/>
  </r>
  <r>
    <s v="MSCAN"/>
    <n v="189"/>
    <d v="2024-02-20T00:00:00"/>
    <d v="2024-02-06T16:00:00"/>
    <n v="46.61"/>
    <s v="Adjustment/Write-off"/>
    <s v="UNITEDHEALTHCARE PLAN OF THE RIVER VALLEY INC - CO,45"/>
    <n v="97112"/>
    <x v="6"/>
    <s v="No"/>
    <s v="18945328.6666666667Christian Litz"/>
    <x v="0"/>
  </r>
  <r>
    <s v="MSCAN"/>
    <n v="189"/>
    <d v="2024-02-20T00:00:00"/>
    <d v="2024-02-06T16:00:00"/>
    <n v="28.39"/>
    <s v="EFT"/>
    <s v="UNITEDHEALTHCARE PLAN OF THE RIVER VALLEY INC - payment"/>
    <n v="97112"/>
    <x v="6"/>
    <s v="No"/>
    <s v="18945328.6666666667Christian Litz"/>
    <x v="1"/>
  </r>
  <r>
    <s v="MSCAN"/>
    <n v="189"/>
    <d v="2024-02-23T00:00:00"/>
    <d v="2024-02-08T16:00:00"/>
    <n v="46.61"/>
    <s v="Adjustment/Write-off"/>
    <s v="UNITEDHEALTHCARE PLAN OF THE RIVER VALLEY INC - CO,45"/>
    <n v="97112"/>
    <x v="6"/>
    <s v="No"/>
    <s v="18945330.6666666667Christian Litz"/>
    <x v="0"/>
  </r>
  <r>
    <s v="MSCAN"/>
    <n v="189"/>
    <d v="2024-02-23T00:00:00"/>
    <d v="2024-02-08T16:00:00"/>
    <n v="28.39"/>
    <s v="EFT"/>
    <s v="UNITEDHEALTHCARE PLAN OF THE RIVER VALLEY INC - payment"/>
    <n v="97112"/>
    <x v="6"/>
    <s v="No"/>
    <s v="18945330.6666666667Christian Litz"/>
    <x v="1"/>
  </r>
  <r>
    <s v="MSCAN"/>
    <n v="189"/>
    <d v="2024-02-23T00:00:00"/>
    <d v="2024-02-08T16:00:00"/>
    <n v="22.9"/>
    <s v="EFT"/>
    <s v="UNITEDHEALTHCARE PLAN OF THE RIVER VALLEY INC - payment"/>
    <n v="97140"/>
    <x v="6"/>
    <s v="No"/>
    <s v="18945330.6666666667Christian Litz"/>
    <x v="1"/>
  </r>
  <r>
    <s v="MSCAN"/>
    <n v="189"/>
    <d v="2024-02-23T00:00:00"/>
    <d v="2024-02-08T16:00:00"/>
    <n v="52.1"/>
    <s v="Adjustment/Write-off"/>
    <s v="UNITEDHEALTHCARE PLAN OF THE RIVER VALLEY INC - CO,45"/>
    <n v="97140"/>
    <x v="6"/>
    <s v="No"/>
    <s v="18945330.6666666667Christian Litz"/>
    <x v="0"/>
  </r>
  <r>
    <s v="MSMedicaid"/>
    <n v="190"/>
    <d v="2024-02-15T00:00:00"/>
    <d v="2024-02-01T17:00:00"/>
    <n v="49.6"/>
    <s v="EFT"/>
    <s v="MSTXIX - payment"/>
    <n v="97110"/>
    <x v="6"/>
    <s v="No"/>
    <s v="19045323.7083333333Christian Litz"/>
    <x v="1"/>
  </r>
  <r>
    <s v="MSMedicaid"/>
    <n v="190"/>
    <d v="2024-02-15T00:00:00"/>
    <d v="2024-02-01T17:00:00"/>
    <n v="46.61"/>
    <s v="Adjustment/Write-off"/>
    <s v="MSTXIX - CO,45"/>
    <n v="97112"/>
    <x v="6"/>
    <s v="No"/>
    <s v="19045323.7083333333Christian Litz"/>
    <x v="0"/>
  </r>
  <r>
    <s v="MSMedicaid"/>
    <n v="190"/>
    <d v="2024-02-15T00:00:00"/>
    <d v="2024-02-01T17:00:00"/>
    <n v="100.4"/>
    <s v="Adjustment/Write-off"/>
    <s v="MSTXIX - CO,45"/>
    <n v="97110"/>
    <x v="6"/>
    <s v="No"/>
    <s v="19045323.7083333333Christian Litz"/>
    <x v="0"/>
  </r>
  <r>
    <s v="MSMedicaid"/>
    <n v="190"/>
    <d v="2024-02-15T00:00:00"/>
    <d v="2024-02-01T17:00:00"/>
    <n v="28.39"/>
    <s v="EFT"/>
    <s v="MSTXIX - payment"/>
    <n v="97112"/>
    <x v="6"/>
    <s v="No"/>
    <s v="19045323.7083333333Christian Litz"/>
    <x v="1"/>
  </r>
  <r>
    <s v="MSMedicaid"/>
    <n v="190"/>
    <d v="2024-02-22T00:00:00"/>
    <d v="2024-02-12T13:00:00"/>
    <n v="93.22"/>
    <s v="Adjustment/Write-off"/>
    <s v="MSTXIX - CO,45"/>
    <n v="97112"/>
    <x v="6"/>
    <s v="No"/>
    <s v="19045334.5416666667Christian Litz"/>
    <x v="0"/>
  </r>
  <r>
    <s v="MSMedicaid"/>
    <n v="190"/>
    <d v="2024-02-22T00:00:00"/>
    <d v="2024-02-12T13:00:00"/>
    <n v="56.78"/>
    <s v="EFT"/>
    <s v="MSTXIX - payment"/>
    <n v="97112"/>
    <x v="6"/>
    <s v="No"/>
    <s v="19045334.5416666667Christian Litz"/>
    <x v="1"/>
  </r>
  <r>
    <s v="MSMedicaid"/>
    <n v="190"/>
    <d v="2024-02-22T00:00:00"/>
    <d v="2024-02-12T13:00:00"/>
    <n v="100.4"/>
    <s v="Adjustment/Write-off"/>
    <s v="MSTXIX - CO,45"/>
    <n v="97110"/>
    <x v="6"/>
    <s v="No"/>
    <s v="19045334.5416666667Christian Litz"/>
    <x v="0"/>
  </r>
  <r>
    <s v="MSMedicaid"/>
    <n v="190"/>
    <d v="2024-02-22T00:00:00"/>
    <d v="2024-02-12T13:00:00"/>
    <n v="49.6"/>
    <s v="EFT"/>
    <s v="MSTXIX - payment"/>
    <n v="97110"/>
    <x v="6"/>
    <s v="No"/>
    <s v="19045334.5416666667Christian Litz"/>
    <x v="1"/>
  </r>
  <r>
    <s v="MSMedicaid"/>
    <n v="190"/>
    <d v="2024-02-22T00:00:00"/>
    <d v="2024-02-12T14:00:00"/>
    <n v="56.78"/>
    <s v="EFT"/>
    <s v="MSTXIX - payment"/>
    <n v="97112"/>
    <x v="11"/>
    <s v="No"/>
    <s v="19045334.5833333333Carolyn Simpson"/>
    <x v="1"/>
  </r>
  <r>
    <s v="MSMedicaid"/>
    <n v="190"/>
    <d v="2024-02-22T00:00:00"/>
    <d v="2024-02-12T14:00:00"/>
    <n v="93.22"/>
    <s v="Adjustment/Write-off"/>
    <s v="MSTXIX - CO,45"/>
    <n v="97112"/>
    <x v="11"/>
    <s v="No"/>
    <s v="19045334.5833333333Carolyn Simpson"/>
    <x v="0"/>
  </r>
  <r>
    <s v="MSMedicaid"/>
    <n v="190"/>
    <d v="2024-02-29T00:00:00"/>
    <d v="2024-02-15T17:00:00"/>
    <n v="46.61"/>
    <s v="Adjustment/Write-off"/>
    <m/>
    <n v="97112"/>
    <x v="6"/>
    <s v="No"/>
    <s v="19045337.7083333333Christian Litz"/>
    <x v="0"/>
  </r>
  <r>
    <s v="MSMedicaid"/>
    <n v="190"/>
    <d v="2024-02-29T00:00:00"/>
    <d v="2024-02-15T17:00:00"/>
    <n v="28.39"/>
    <s v="EFT"/>
    <m/>
    <n v="97112"/>
    <x v="6"/>
    <s v="No"/>
    <s v="19045337.7083333333Christian Litz"/>
    <x v="1"/>
  </r>
  <r>
    <s v="MSMedicaid"/>
    <n v="190"/>
    <d v="2024-02-29T00:00:00"/>
    <d v="2024-02-15T17:00:00"/>
    <n v="100.4"/>
    <s v="Adjustment/Write-off"/>
    <m/>
    <n v="97110"/>
    <x v="6"/>
    <s v="No"/>
    <s v="19045337.7083333333Christian Litz"/>
    <x v="0"/>
  </r>
  <r>
    <s v="MSMedicaid"/>
    <n v="190"/>
    <d v="2024-02-29T00:00:00"/>
    <d v="2024-02-15T17:00:00"/>
    <n v="49.6"/>
    <s v="EFT"/>
    <m/>
    <n v="97110"/>
    <x v="6"/>
    <s v="No"/>
    <s v="19045337.7083333333Christian Litz"/>
    <x v="1"/>
  </r>
  <r>
    <s v="MSMedicaid"/>
    <n v="190"/>
    <d v="2024-02-29T00:00:00"/>
    <d v="2024-02-16T11:30:00"/>
    <n v="85.19"/>
    <s v="Adjustment/Write-off"/>
    <m/>
    <n v="92507"/>
    <x v="13"/>
    <s v="No"/>
    <s v="19045338.4791666667D'Anna Pullen"/>
    <x v="0"/>
  </r>
  <r>
    <s v="MSMedicaid"/>
    <n v="190"/>
    <d v="2024-02-29T00:00:00"/>
    <d v="2024-02-16T11:30:00"/>
    <n v="64.81"/>
    <s v="EFT"/>
    <m/>
    <n v="92507"/>
    <x v="13"/>
    <s v="No"/>
    <s v="19045338.4791666667D'Anna Pullen"/>
    <x v="1"/>
  </r>
  <r>
    <s v="MSMedicaid"/>
    <n v="190"/>
    <d v="2024-02-29T00:00:00"/>
    <d v="2024-02-19T17:00:00"/>
    <n v="56.78"/>
    <s v="EFT"/>
    <m/>
    <n v="97112"/>
    <x v="6"/>
    <s v="No"/>
    <s v="19045341.7083333333Christian Litz"/>
    <x v="1"/>
  </r>
  <r>
    <s v="MSMedicaid"/>
    <n v="190"/>
    <d v="2024-02-29T00:00:00"/>
    <d v="2024-02-19T17:00:00"/>
    <n v="49.6"/>
    <s v="EFT"/>
    <m/>
    <n v="97110"/>
    <x v="6"/>
    <s v="No"/>
    <s v="19045341.7083333333Christian Litz"/>
    <x v="1"/>
  </r>
  <r>
    <s v="MSMedicaid"/>
    <n v="190"/>
    <d v="2024-02-29T00:00:00"/>
    <d v="2024-02-19T17:00:00"/>
    <n v="93.22"/>
    <s v="Adjustment/Write-off"/>
    <m/>
    <n v="97112"/>
    <x v="6"/>
    <s v="No"/>
    <s v="19045341.7083333333Christian Litz"/>
    <x v="0"/>
  </r>
  <r>
    <s v="MSMedicaid"/>
    <n v="190"/>
    <d v="2024-02-29T00:00:00"/>
    <d v="2024-02-19T17:00:00"/>
    <n v="100.4"/>
    <s v="Adjustment/Write-off"/>
    <m/>
    <n v="97110"/>
    <x v="6"/>
    <s v="No"/>
    <s v="19045341.7083333333Christian Litz"/>
    <x v="0"/>
  </r>
  <r>
    <s v="MSMedicaid"/>
    <n v="190"/>
    <d v="2024-02-15T00:00:00"/>
    <d v="2024-02-02T11:30:00"/>
    <n v="64.81"/>
    <s v="EFT"/>
    <s v="MSTXIX - payment"/>
    <n v="92507"/>
    <x v="13"/>
    <s v="No"/>
    <s v="19045324.4791666667D'Anna Pullen"/>
    <x v="1"/>
  </r>
  <r>
    <s v="MSMedicaid"/>
    <n v="190"/>
    <d v="2024-02-15T00:00:00"/>
    <d v="2024-02-02T11:30:00"/>
    <n v="85.19"/>
    <s v="Adjustment/Write-off"/>
    <s v="MSTXIX - CO,45"/>
    <n v="92507"/>
    <x v="13"/>
    <s v="No"/>
    <s v="19045324.4791666667D'Anna Pullen"/>
    <x v="0"/>
  </r>
  <r>
    <s v="MSCAN"/>
    <n v="191"/>
    <d v="2024-02-12T00:00:00"/>
    <d v="2024-02-01T08:00:00"/>
    <n v="85.19"/>
    <s v="Adjustment/Write-off"/>
    <s v="UNITEDHEALTHCARE PLAN OF THE RIVER VALLEY INC - CO,45"/>
    <n v="92507"/>
    <x v="1"/>
    <s v="No"/>
    <s v="19145323.3333333333Kelli Cruthirds"/>
    <x v="0"/>
  </r>
  <r>
    <s v="MSCAN"/>
    <n v="191"/>
    <d v="2024-02-12T00:00:00"/>
    <d v="2024-02-01T08:00:00"/>
    <n v="64.81"/>
    <s v="EFT"/>
    <s v="UNITEDHEALTHCARE PLAN OF THE RIVER VALLEY INC - payment"/>
    <n v="92507"/>
    <x v="1"/>
    <s v="No"/>
    <s v="19145323.3333333333Kelli Cruthirds"/>
    <x v="1"/>
  </r>
  <r>
    <s v="MSCAN"/>
    <n v="191"/>
    <d v="2024-02-23T00:00:00"/>
    <d v="2024-02-13T09:00:00"/>
    <n v="56.78"/>
    <s v="EFT"/>
    <s v="UNITEDHEALTHCARE PLAN OF THE RIVER VALLEY INC - payment"/>
    <n v="97112"/>
    <x v="0"/>
    <s v="No"/>
    <s v="19145335.375Kelsea Rodriguez"/>
    <x v="1"/>
  </r>
  <r>
    <s v="MSCAN"/>
    <n v="191"/>
    <d v="2024-02-23T00:00:00"/>
    <d v="2024-02-13T09:00:00"/>
    <n v="93.22"/>
    <s v="Adjustment/Write-off"/>
    <s v="UNITEDHEALTHCARE PLAN OF THE RIVER VALLEY INC - CO,45"/>
    <n v="97112"/>
    <x v="0"/>
    <s v="No"/>
    <s v="19145335.375Kelsea Rodriguez"/>
    <x v="0"/>
  </r>
  <r>
    <s v="MSCAN"/>
    <n v="191"/>
    <d v="2024-02-23T00:00:00"/>
    <d v="2024-02-13T09:30:00"/>
    <n v="85.19"/>
    <s v="Adjustment/Write-off"/>
    <s v="UNITEDHEALTHCARE PLAN OF THE RIVER VALLEY INC - CO,45"/>
    <n v="92507"/>
    <x v="13"/>
    <s v="No"/>
    <s v="19145335.3958333333D'Anna Pullen"/>
    <x v="0"/>
  </r>
  <r>
    <s v="MSCAN"/>
    <n v="191"/>
    <d v="2024-02-23T00:00:00"/>
    <d v="2024-02-13T09:30:00"/>
    <n v="64.81"/>
    <s v="EFT"/>
    <s v="UNITEDHEALTHCARE PLAN OF THE RIVER VALLEY INC - payment"/>
    <n v="92507"/>
    <x v="13"/>
    <s v="No"/>
    <s v="19145335.3958333333D'Anna Pullen"/>
    <x v="1"/>
  </r>
  <r>
    <s v="MSCAN"/>
    <n v="191"/>
    <d v="2024-02-23T00:00:00"/>
    <d v="2024-02-06T09:00:00"/>
    <n v="93.22"/>
    <s v="Adjustment/Write-off"/>
    <s v="UNITEDHEALTHCARE PLAN OF THE RIVER VALLEY INC - CO,45"/>
    <n v="97112"/>
    <x v="11"/>
    <s v="No"/>
    <s v="19145328.375Carolyn Simpson"/>
    <x v="0"/>
  </r>
  <r>
    <s v="MSCAN"/>
    <n v="191"/>
    <d v="2024-02-23T00:00:00"/>
    <d v="2024-02-06T09:00:00"/>
    <n v="56.78"/>
    <s v="EFT"/>
    <s v="UNITEDHEALTHCARE PLAN OF THE RIVER VALLEY INC - payment"/>
    <n v="97112"/>
    <x v="11"/>
    <s v="No"/>
    <s v="19145328.375Carolyn Simpson"/>
    <x v="1"/>
  </r>
  <r>
    <s v="MSCAN"/>
    <n v="191"/>
    <d v="2024-02-21T00:00:00"/>
    <d v="2024-02-06T09:30:00"/>
    <n v="64.81"/>
    <s v="EFT"/>
    <s v="UNITEDHEALTHCARE PLAN OF THE RIVER VALLEY INC - payment"/>
    <n v="92507"/>
    <x v="1"/>
    <s v="No"/>
    <s v="19145328.3958333333Kelli Cruthirds"/>
    <x v="1"/>
  </r>
  <r>
    <s v="MSCAN"/>
    <n v="191"/>
    <d v="2024-02-21T00:00:00"/>
    <d v="2024-02-06T09:30:00"/>
    <n v="85.19"/>
    <s v="Adjustment/Write-off"/>
    <s v="UNITEDHEALTHCARE PLAN OF THE RIVER VALLEY INC - CO,45"/>
    <n v="92507"/>
    <x v="1"/>
    <s v="No"/>
    <s v="19145328.3958333333Kelli Cruthirds"/>
    <x v="0"/>
  </r>
  <r>
    <s v="Magnolia"/>
    <n v="37"/>
    <d v="2024-02-16T00:00:00"/>
    <d v="2024-02-01T13:00:00"/>
    <n v="56.78"/>
    <s v="EFT"/>
    <s v="MAGNOLIA HEALTH PLAN INC. - payment"/>
    <n v="97112"/>
    <x v="11"/>
    <s v="No"/>
    <s v="3745323.5416666667Carolyn Simpson"/>
    <x v="1"/>
  </r>
  <r>
    <s v="Magnolia"/>
    <n v="37"/>
    <d v="2024-02-16T00:00:00"/>
    <d v="2024-02-01T13:00:00"/>
    <n v="93.22"/>
    <s v="Adjustment/Write-off"/>
    <s v="MAGNOLIA HEALTH PLAN INC. - CO,45"/>
    <n v="97112"/>
    <x v="11"/>
    <s v="No"/>
    <s v="3745323.5416666667Carolyn Simpson"/>
    <x v="0"/>
  </r>
  <r>
    <s v="Magnolia"/>
    <n v="37"/>
    <d v="2024-02-23T00:00:00"/>
    <d v="2024-02-05T13:00:00"/>
    <n v="93.22"/>
    <s v="Adjustment/Write-off"/>
    <s v="MAGNOLIA HEALTH PLAN INC. - CO,45"/>
    <n v="97112"/>
    <x v="15"/>
    <s v="Yes"/>
    <s v="3745327.5416666667"/>
    <x v="0"/>
  </r>
  <r>
    <s v="Magnolia"/>
    <n v="37"/>
    <d v="2024-02-23T00:00:00"/>
    <d v="2024-02-05T13:00:00"/>
    <n v="56.78"/>
    <s v="EFT"/>
    <s v="MAGNOLIA HEALTH PLAN INC. - payment"/>
    <n v="97112"/>
    <x v="15"/>
    <s v="Yes"/>
    <s v="3745327.5416666667"/>
    <x v="1"/>
  </r>
  <r>
    <s v="MSMedicaid"/>
    <n v="192"/>
    <d v="2024-02-22T00:00:00"/>
    <d v="2024-02-15T14:00:00"/>
    <n v="64.81"/>
    <s v="EFT"/>
    <s v="MSTXIX - payment"/>
    <n v="92507"/>
    <x v="9"/>
    <s v="No"/>
    <s v="19245337.5833333333Victoria Miley"/>
    <x v="1"/>
  </r>
  <r>
    <s v="MSMedicaid"/>
    <n v="192"/>
    <d v="2024-02-22T00:00:00"/>
    <d v="2024-02-15T14:00:00"/>
    <n v="85.19"/>
    <s v="Adjustment/Write-off"/>
    <s v="MSTXIX - CO,45"/>
    <n v="92507"/>
    <x v="9"/>
    <s v="No"/>
    <s v="19245337.5833333333Victoria Miley"/>
    <x v="0"/>
  </r>
  <r>
    <s v="MSMedicaid"/>
    <n v="192"/>
    <d v="2024-02-15T00:00:00"/>
    <d v="2024-02-05T14:30:00"/>
    <n v="0"/>
    <s v="Adjustment/Write-off"/>
    <s v="Discarded ($150.00) (detail code) - MSTXIX - PI,284"/>
    <n v="92507"/>
    <x v="13"/>
    <s v="No"/>
    <s v="19245327.6041666667D'Anna Pullen"/>
    <x v="0"/>
  </r>
  <r>
    <s v="MSMedicaid"/>
    <n v="192"/>
    <d v="2024-02-29T00:00:00"/>
    <d v="2024-02-05T14:30:00"/>
    <n v="64.81"/>
    <s v="EFT"/>
    <m/>
    <n v="92507"/>
    <x v="13"/>
    <s v="No"/>
    <s v="19245327.6041666667D'Anna Pullen"/>
    <x v="1"/>
  </r>
  <r>
    <s v="MSMedicaid"/>
    <n v="192"/>
    <d v="2024-02-29T00:00:00"/>
    <d v="2024-02-05T14:30:00"/>
    <n v="85.19"/>
    <s v="Adjustment/Write-off"/>
    <m/>
    <n v="92507"/>
    <x v="13"/>
    <s v="No"/>
    <s v="19245327.6041666667D'Anna Pullen"/>
    <x v="0"/>
  </r>
  <r>
    <s v="Aetna"/>
    <n v="193"/>
    <d v="2024-02-22T00:00:00"/>
    <d v="2024-02-12T16:00:00"/>
    <n v="89.69"/>
    <s v="Adjustment/Write-off"/>
    <s v="AETNA - CO,45"/>
    <n v="92507"/>
    <x v="9"/>
    <s v="No"/>
    <s v="19345334.6666666667Victoria Miley"/>
    <x v="0"/>
  </r>
  <r>
    <s v="Aetna"/>
    <n v="193"/>
    <d v="2024-02-28T00:00:00"/>
    <d v="2024-02-16T10:00:00"/>
    <n v="89.69"/>
    <s v="Adjustment/Write-off"/>
    <s v="AETNA - CO,45"/>
    <n v="92507"/>
    <x v="13"/>
    <s v="No"/>
    <s v="19345338.4166666667D'Anna Pullen"/>
    <x v="0"/>
  </r>
  <r>
    <s v="Aetna"/>
    <n v="193"/>
    <d v="2024-02-22T00:00:00"/>
    <d v="2024-02-05T10:30:00"/>
    <n v="26.61"/>
    <s v="Adjustment/Write-off"/>
    <s v="AETNA - CO,45"/>
    <n v="97112"/>
    <x v="11"/>
    <s v="No"/>
    <s v="19345327.4375Carolyn Simpson"/>
    <x v="0"/>
  </r>
  <r>
    <s v="Aetna"/>
    <n v="193"/>
    <d v="2024-02-22T00:00:00"/>
    <d v="2024-02-05T10:30:00"/>
    <n v="38.590000000000003"/>
    <s v="Adjustment/Write-off"/>
    <s v="AETNA - CO,59"/>
    <n v="97112"/>
    <x v="11"/>
    <s v="No"/>
    <s v="19345327.4375Carolyn Simpson"/>
    <x v="0"/>
  </r>
  <r>
    <s v="Aetna"/>
    <n v="193"/>
    <d v="2024-02-14T00:00:00"/>
    <d v="2024-02-05T11:00:00"/>
    <n v="89.69"/>
    <s v="Adjustment/Write-off"/>
    <s v="AETNA - CO,45"/>
    <n v="92507"/>
    <x v="15"/>
    <s v="Yes"/>
    <s v="19345327.4583333333"/>
    <x v="0"/>
  </r>
  <r>
    <s v="Aetna"/>
    <n v="193"/>
    <d v="2024-02-14T00:00:00"/>
    <d v="2024-02-07T16:00:00"/>
    <n v="89.69"/>
    <s v="Adjustment/Write-off"/>
    <s v="AETNA - CO,45"/>
    <n v="92507"/>
    <x v="9"/>
    <s v="No"/>
    <s v="19345329.6666666667Victoria Miley"/>
    <x v="0"/>
  </r>
  <r>
    <s v="Patient"/>
    <n v="193"/>
    <d v="2024-02-05T09:56:00"/>
    <d v="2024-02-05T10:00:00"/>
    <n v="60.31"/>
    <s v="Visa"/>
    <s v="Rec# BiTv"/>
    <m/>
    <x v="9"/>
    <s v="No"/>
    <s v="19345327.4166666667Victoria Miley"/>
    <x v="1"/>
  </r>
  <r>
    <s v="Patient"/>
    <n v="193"/>
    <d v="2024-02-05T09:54:00"/>
    <d v="2024-02-05T10:30:00"/>
    <n v="84.8"/>
    <s v="Visa"/>
    <s v="Rec# BiTv"/>
    <m/>
    <x v="11"/>
    <s v="No"/>
    <s v="19345327.4375Carolyn Simpson"/>
    <x v="1"/>
  </r>
  <r>
    <s v="Patient"/>
    <n v="193"/>
    <d v="2024-02-07T15:56:00"/>
    <d v="2024-02-07T16:00:00"/>
    <n v="60.31"/>
    <s v="Visa"/>
    <s v="Rec# 5kGj"/>
    <m/>
    <x v="9"/>
    <s v="No"/>
    <s v="19345329.6666666667Victoria Miley"/>
    <x v="1"/>
  </r>
  <r>
    <s v="HumanaG"/>
    <n v="194"/>
    <d v="2024-02-29T00:00:00"/>
    <d v="2024-02-13T10:00:00"/>
    <n v="15.12"/>
    <s v="EFT"/>
    <s v="HUMANA INC. - payment"/>
    <n v="97110"/>
    <x v="2"/>
    <s v="No"/>
    <s v="19445335.4166666667James Allen"/>
    <x v="1"/>
  </r>
  <r>
    <s v="HumanaG"/>
    <n v="194"/>
    <d v="2024-02-29T00:00:00"/>
    <d v="2024-02-13T10:00:00"/>
    <n v="0.31"/>
    <s v="Adjustment/Write-off"/>
    <s v="HUMANA INC. - CO,253"/>
    <n v="97110"/>
    <x v="2"/>
    <s v="No"/>
    <s v="19445335.4166666667James Allen"/>
    <x v="0"/>
  </r>
  <r>
    <s v="HumanaG"/>
    <n v="194"/>
    <d v="2024-02-29T00:00:00"/>
    <d v="2024-02-13T10:00:00"/>
    <n v="109.57"/>
    <s v="Adjustment/Write-off"/>
    <s v="HUMANA INC. - CO,59"/>
    <n v="97110"/>
    <x v="2"/>
    <s v="No"/>
    <s v="19445335.4166666667James Allen"/>
    <x v="0"/>
  </r>
  <r>
    <s v="HumanaG"/>
    <n v="194"/>
    <d v="2024-02-29T00:00:00"/>
    <d v="2024-02-15T10:00:00"/>
    <n v="0.31"/>
    <s v="Adjustment/Write-off"/>
    <s v="HUMANA INC. - CO,253"/>
    <n v="97110"/>
    <x v="2"/>
    <s v="No"/>
    <s v="19445337.4166666667James Allen"/>
    <x v="0"/>
  </r>
  <r>
    <s v="HumanaG"/>
    <n v="194"/>
    <d v="2024-02-29T00:00:00"/>
    <d v="2024-02-15T10:00:00"/>
    <n v="15.12"/>
    <s v="EFT"/>
    <s v="HUMANA INC. - payment"/>
    <n v="97110"/>
    <x v="2"/>
    <s v="No"/>
    <s v="19445337.4166666667James Allen"/>
    <x v="1"/>
  </r>
  <r>
    <s v="HumanaG"/>
    <n v="194"/>
    <d v="2024-02-29T00:00:00"/>
    <d v="2024-02-15T10:00:00"/>
    <n v="109.57"/>
    <s v="Adjustment/Write-off"/>
    <s v="HUMANA INC. - CO,59"/>
    <n v="97110"/>
    <x v="2"/>
    <s v="No"/>
    <s v="19445337.4166666667James Allen"/>
    <x v="0"/>
  </r>
  <r>
    <s v="HumanaG"/>
    <n v="194"/>
    <d v="2024-02-29T00:00:00"/>
    <d v="2024-02-16T08:00:00"/>
    <n v="109.57"/>
    <s v="Adjustment/Write-off"/>
    <s v="HUMANA INC. - CO,59"/>
    <n v="97110"/>
    <x v="2"/>
    <s v="No"/>
    <s v="19445338.3333333333James Allen"/>
    <x v="0"/>
  </r>
  <r>
    <s v="HumanaG"/>
    <n v="194"/>
    <d v="2024-02-29T00:00:00"/>
    <d v="2024-02-16T08:00:00"/>
    <n v="0.31"/>
    <s v="Adjustment/Write-off"/>
    <s v="HUMANA INC. - CO,253"/>
    <n v="97110"/>
    <x v="2"/>
    <s v="No"/>
    <s v="19445338.3333333333James Allen"/>
    <x v="0"/>
  </r>
  <r>
    <s v="HumanaG"/>
    <n v="194"/>
    <d v="2024-02-29T00:00:00"/>
    <d v="2024-02-16T08:00:00"/>
    <n v="15.12"/>
    <s v="EFT"/>
    <s v="HUMANA INC. - payment"/>
    <n v="97110"/>
    <x v="2"/>
    <s v="No"/>
    <s v="19445338.3333333333James Allen"/>
    <x v="1"/>
  </r>
  <r>
    <s v="HumanaG"/>
    <n v="194"/>
    <d v="2024-02-29T00:00:00"/>
    <d v="2024-02-19T08:00:00"/>
    <n v="119.87"/>
    <s v="Adjustment/Write-off"/>
    <s v="HUMANA INC. - CO,59"/>
    <n v="97110"/>
    <x v="14"/>
    <s v="No"/>
    <s v="19445341.3333333333Breanna Grieco"/>
    <x v="0"/>
  </r>
  <r>
    <s v="HumanaG"/>
    <n v="194"/>
    <d v="2024-02-29T00:00:00"/>
    <d v="2024-02-19T08:00:00"/>
    <n v="0.1"/>
    <s v="Adjustment/Write-off"/>
    <s v="HUMANA INC. - CO,253"/>
    <n v="97110"/>
    <x v="14"/>
    <s v="No"/>
    <s v="19445341.3333333333Breanna Grieco"/>
    <x v="0"/>
  </r>
  <r>
    <s v="HumanaG"/>
    <n v="194"/>
    <d v="2024-02-29T00:00:00"/>
    <d v="2024-02-19T08:00:00"/>
    <n v="5.03"/>
    <s v="EFT"/>
    <s v="HUMANA INC. - payment"/>
    <n v="97110"/>
    <x v="14"/>
    <s v="No"/>
    <s v="19445341.3333333333Breanna Grieco"/>
    <x v="1"/>
  </r>
  <r>
    <s v="HumanaG"/>
    <n v="194"/>
    <d v="2024-02-29T00:00:00"/>
    <d v="2024-02-19T08:00:00"/>
    <n v="38.35"/>
    <s v="EFT"/>
    <s v="HUMANA INC. - payment"/>
    <n v="97112"/>
    <x v="14"/>
    <s v="No"/>
    <s v="19445341.3333333333Breanna Grieco"/>
    <x v="1"/>
  </r>
  <r>
    <s v="HumanaG"/>
    <n v="194"/>
    <d v="2024-02-29T00:00:00"/>
    <d v="2024-02-19T08:00:00"/>
    <n v="0.78"/>
    <s v="Adjustment/Write-off"/>
    <s v="HUMANA INC. - CO,253"/>
    <n v="97112"/>
    <x v="14"/>
    <s v="No"/>
    <s v="19445341.3333333333Breanna Grieco"/>
    <x v="0"/>
  </r>
  <r>
    <s v="HumanaG"/>
    <n v="194"/>
    <d v="2024-02-29T00:00:00"/>
    <d v="2024-02-19T08:00:00"/>
    <n v="110.87"/>
    <s v="Adjustment/Write-off"/>
    <s v="HUMANA INC. - CO,59"/>
    <n v="97112"/>
    <x v="14"/>
    <s v="No"/>
    <s v="19445341.3333333333Breanna Grieco"/>
    <x v="0"/>
  </r>
  <r>
    <s v="HumanaG"/>
    <n v="194"/>
    <d v="2024-02-22T00:00:00"/>
    <d v="2024-02-09T08:00:00"/>
    <n v="51.58"/>
    <s v="EFT"/>
    <s v="HUMANA INC. - payment"/>
    <n v="97161"/>
    <x v="2"/>
    <s v="No"/>
    <s v="19445331.3333333333James Allen"/>
    <x v="1"/>
  </r>
  <r>
    <s v="HumanaG"/>
    <n v="194"/>
    <d v="2024-02-22T00:00:00"/>
    <d v="2024-02-09T08:00:00"/>
    <n v="1.05"/>
    <s v="Adjustment/Write-off"/>
    <s v="HUMANA INC. - CO,253"/>
    <n v="97161"/>
    <x v="2"/>
    <s v="No"/>
    <s v="19445331.3333333333James Allen"/>
    <x v="0"/>
  </r>
  <r>
    <s v="HumanaG"/>
    <n v="194"/>
    <d v="2024-02-22T00:00:00"/>
    <d v="2024-02-09T08:00:00"/>
    <n v="72.37"/>
    <s v="Adjustment/Write-off"/>
    <s v="HUMANA INC. - CO,45"/>
    <n v="97161"/>
    <x v="2"/>
    <s v="No"/>
    <s v="19445331.3333333333James Allen"/>
    <x v="0"/>
  </r>
  <r>
    <s v="HumanaG"/>
    <n v="194"/>
    <d v="2024-02-22T00:00:00"/>
    <d v="2024-02-09T08:00:00"/>
    <n v="171.82"/>
    <s v="Adjustment/Write-off"/>
    <s v="HUMANA INC. - CO,59"/>
    <n v="97110"/>
    <x v="2"/>
    <s v="No"/>
    <s v="19445331.3333333333James Allen"/>
    <x v="0"/>
  </r>
  <r>
    <s v="HumanaG"/>
    <n v="194"/>
    <d v="2024-02-22T00:00:00"/>
    <d v="2024-02-09T08:00:00"/>
    <n v="1.06"/>
    <s v="Adjustment/Write-off"/>
    <s v="HUMANA INC. - CO,253"/>
    <n v="97110"/>
    <x v="2"/>
    <s v="No"/>
    <s v="19445331.3333333333James Allen"/>
    <x v="0"/>
  </r>
  <r>
    <s v="HumanaG"/>
    <n v="194"/>
    <d v="2024-02-22T00:00:00"/>
    <d v="2024-02-09T08:00:00"/>
    <n v="52.12"/>
    <s v="EFT"/>
    <s v="HUMANA INC. - payment"/>
    <n v="97110"/>
    <x v="2"/>
    <s v="No"/>
    <s v="19445331.3333333333James Allen"/>
    <x v="1"/>
  </r>
  <r>
    <s v="Patient"/>
    <n v="194"/>
    <d v="2024-02-13T09:45:00"/>
    <d v="2024-02-13T10:00:00"/>
    <n v="25"/>
    <s v="Mastercard"/>
    <s v="REF#xoO6"/>
    <m/>
    <x v="2"/>
    <s v="No"/>
    <s v="19445335.4166666667James Allen"/>
    <x v="1"/>
  </r>
  <r>
    <s v="Patient"/>
    <n v="194"/>
    <d v="2024-02-15T09:54:00"/>
    <d v="2024-02-15T10:00:00"/>
    <n v="25"/>
    <s v="Mastercard"/>
    <s v="REF#94Ji"/>
    <m/>
    <x v="2"/>
    <s v="No"/>
    <s v="19445337.4166666667James Allen"/>
    <x v="1"/>
  </r>
  <r>
    <s v="Patient"/>
    <n v="194"/>
    <d v="2024-02-16T08:54:00"/>
    <d v="2024-02-16T08:00:00"/>
    <n v="25"/>
    <s v="Mastercard"/>
    <s v="REC#BMkP"/>
    <m/>
    <x v="2"/>
    <s v="No"/>
    <s v="19445338.3333333333James Allen"/>
    <x v="1"/>
  </r>
  <r>
    <s v="Patient"/>
    <n v="194"/>
    <d v="2024-02-19T08:57:00"/>
    <d v="2024-02-19T08:00:00"/>
    <n v="25"/>
    <s v="Mastercard"/>
    <s v="REF#LvNE"/>
    <m/>
    <x v="14"/>
    <s v="No"/>
    <s v="19445341.3333333333Breanna Grieco"/>
    <x v="1"/>
  </r>
  <r>
    <s v="Patient"/>
    <n v="194"/>
    <d v="2024-02-21T09:00:00"/>
    <d v="2024-02-21T08:00:00"/>
    <n v="25"/>
    <s v="Mastercard"/>
    <s v="REF#rHnt"/>
    <m/>
    <x v="2"/>
    <s v="No"/>
    <s v="19445343.3333333333James Allen"/>
    <x v="1"/>
  </r>
  <r>
    <s v="Patient"/>
    <n v="194"/>
    <d v="2024-02-26T08:56:00"/>
    <d v="2024-02-26T08:00:00"/>
    <n v="25"/>
    <s v="Mastercard"/>
    <s v="REF#VIf8"/>
    <m/>
    <x v="2"/>
    <s v="No"/>
    <s v="19445348.3333333333James Allen"/>
    <x v="1"/>
  </r>
  <r>
    <s v="Patient"/>
    <n v="194"/>
    <d v="2024-02-28T07:51:00"/>
    <d v="2024-02-28T08:00:00"/>
    <n v="25"/>
    <s v="Mastercard"/>
    <s v="REF#Dffk"/>
    <m/>
    <x v="2"/>
    <s v="No"/>
    <s v="19445350.3333333333James Allen"/>
    <x v="1"/>
  </r>
  <r>
    <s v="Patient"/>
    <n v="194"/>
    <d v="2024-02-09T08:12:00"/>
    <d v="2024-02-09T08:00:00"/>
    <n v="25"/>
    <s v="Cash"/>
    <n v="25"/>
    <m/>
    <x v="2"/>
    <s v="No"/>
    <s v="19445331.3333333333James Allen"/>
    <x v="1"/>
  </r>
  <r>
    <s v="MSMedicare"/>
    <n v="195"/>
    <d v="2024-02-21T00:00:00"/>
    <d v="2024-02-02T08:00:00"/>
    <n v="17.579999999999998"/>
    <s v="Adjustment/Write-off"/>
    <s v="NOVITAS SOLUTIONS, INC. - CO,59"/>
    <n v="97110"/>
    <x v="2"/>
    <s v="No"/>
    <s v="19545324.3333333333James Allen"/>
    <x v="0"/>
  </r>
  <r>
    <s v="MSMedicare"/>
    <n v="195"/>
    <d v="2024-02-21T00:00:00"/>
    <d v="2024-02-02T08:00:00"/>
    <n v="1.43"/>
    <s v="Adjustment/Write-off"/>
    <s v="NOVITAS SOLUTIONS, INC. - CO,253"/>
    <n v="97110"/>
    <x v="2"/>
    <s v="No"/>
    <s v="19545324.3333333333James Allen"/>
    <x v="0"/>
  </r>
  <r>
    <s v="MSMedicare"/>
    <n v="195"/>
    <d v="2024-02-21T00:00:00"/>
    <d v="2024-02-02T08:00:00"/>
    <n v="193.2"/>
    <s v="Adjustment/Write-off"/>
    <s v="NOVITAS SOLUTIONS, INC. - CO,45"/>
    <n v="97110"/>
    <x v="2"/>
    <s v="No"/>
    <s v="19545324.3333333333James Allen"/>
    <x v="0"/>
  </r>
  <r>
    <s v="MSMedicare"/>
    <n v="195"/>
    <d v="2024-02-21T00:00:00"/>
    <d v="2024-02-02T08:00:00"/>
    <n v="69.95"/>
    <s v="EFT"/>
    <s v="NOVITAS SOLUTIONS, INC. - payment"/>
    <n v="97110"/>
    <x v="2"/>
    <s v="No"/>
    <s v="19545324.3333333333James Allen"/>
    <x v="1"/>
  </r>
  <r>
    <s v="MSMedicare"/>
    <n v="195"/>
    <d v="2024-02-27T00:00:00"/>
    <d v="2024-02-09T08:00:00"/>
    <n v="101.6"/>
    <s v="Adjustment/Write-off"/>
    <s v="NOVITAS SOLUTIONS, INC. - CO,45"/>
    <n v="97110"/>
    <x v="14"/>
    <s v="No"/>
    <s v="19545331.3333333333Breanna Grieco"/>
    <x v="0"/>
  </r>
  <r>
    <s v="MSMedicare"/>
    <n v="195"/>
    <d v="2024-02-27T00:00:00"/>
    <d v="2024-02-09T08:00:00"/>
    <n v="0.56999999999999995"/>
    <s v="Adjustment/Write-off"/>
    <s v="NOVITAS SOLUTIONS, INC. - CO,253"/>
    <n v="97110"/>
    <x v="14"/>
    <s v="No"/>
    <s v="19545331.3333333333Breanna Grieco"/>
    <x v="0"/>
  </r>
  <r>
    <s v="MSMedicare"/>
    <n v="195"/>
    <d v="2024-02-27T00:00:00"/>
    <d v="2024-02-09T08:00:00"/>
    <n v="11.72"/>
    <s v="Adjustment/Write-off"/>
    <s v="NOVITAS SOLUTIONS, INC. - CO,59"/>
    <n v="97110"/>
    <x v="14"/>
    <s v="No"/>
    <s v="19545331.3333333333Breanna Grieco"/>
    <x v="0"/>
  </r>
  <r>
    <s v="MSMedicare"/>
    <n v="195"/>
    <d v="2024-02-27T00:00:00"/>
    <d v="2024-02-09T08:00:00"/>
    <n v="36.1"/>
    <s v="EFT"/>
    <s v="NOVITAS SOLUTIONS, INC. - payment"/>
    <n v="97112"/>
    <x v="14"/>
    <s v="No"/>
    <s v="19545331.3333333333Breanna Grieco"/>
    <x v="1"/>
  </r>
  <r>
    <s v="MSMedicare"/>
    <n v="195"/>
    <d v="2024-02-27T00:00:00"/>
    <d v="2024-02-09T08:00:00"/>
    <n v="95.36"/>
    <s v="Adjustment/Write-off"/>
    <s v="NOVITAS SOLUTIONS, INC. - CO,45"/>
    <n v="97112"/>
    <x v="14"/>
    <s v="No"/>
    <s v="19545331.3333333333Breanna Grieco"/>
    <x v="0"/>
  </r>
  <r>
    <s v="MSMedicare"/>
    <n v="195"/>
    <d v="2024-02-27T00:00:00"/>
    <d v="2024-02-09T08:00:00"/>
    <n v="0.74"/>
    <s v="Adjustment/Write-off"/>
    <s v="NOVITAS SOLUTIONS, INC. - CO,253"/>
    <n v="97112"/>
    <x v="14"/>
    <s v="No"/>
    <s v="19545331.3333333333Breanna Grieco"/>
    <x v="0"/>
  </r>
  <r>
    <s v="MSMedicare"/>
    <n v="195"/>
    <d v="2024-02-27T00:00:00"/>
    <d v="2024-02-09T08:00:00"/>
    <n v="27.77"/>
    <s v="EFT"/>
    <s v="NOVITAS SOLUTIONS, INC. - payment"/>
    <n v="97110"/>
    <x v="14"/>
    <s v="No"/>
    <s v="19545331.3333333333Breanna Grieco"/>
    <x v="1"/>
  </r>
  <r>
    <s v="MSMedicare"/>
    <n v="195"/>
    <d v="2024-02-27T00:00:00"/>
    <d v="2024-02-09T08:00:00"/>
    <n v="6.97"/>
    <s v="Adjustment/Write-off"/>
    <s v="NOVITAS SOLUTIONS, INC. - CO,59"/>
    <n v="97112"/>
    <x v="14"/>
    <s v="No"/>
    <s v="19545331.3333333333Breanna Grieco"/>
    <x v="0"/>
  </r>
  <r>
    <s v="Patient"/>
    <n v="195"/>
    <d v="2024-02-02T07:54:00"/>
    <d v="2024-02-02T08:00:00"/>
    <n v="40"/>
    <s v="Cash"/>
    <n v="40"/>
    <m/>
    <x v="2"/>
    <s v="No"/>
    <s v="19545324.3333333333James Allen"/>
    <x v="1"/>
  </r>
  <r>
    <s v="UHC"/>
    <n v="196"/>
    <d v="2024-02-28T00:00:00"/>
    <d v="2024-02-05T08:00:00"/>
    <n v="83"/>
    <s v="Adjustment/Write-off"/>
    <m/>
    <n v="97110"/>
    <x v="7"/>
    <s v="No"/>
    <s v="19645327.3333333333Amber Hickman"/>
    <x v="0"/>
  </r>
  <r>
    <s v="UHC"/>
    <n v="196"/>
    <d v="2024-02-28T00:00:00"/>
    <d v="2024-02-05T08:00:00"/>
    <n v="67"/>
    <s v="EFT"/>
    <m/>
    <n v="97110"/>
    <x v="7"/>
    <s v="No"/>
    <s v="19645327.3333333333Amber Hickman"/>
    <x v="1"/>
  </r>
  <r>
    <s v="UHC"/>
    <n v="196"/>
    <d v="2024-02-28T00:00:00"/>
    <d v="2024-02-05T08:00:00"/>
    <n v="0"/>
    <s v="Adjustment/Write-off"/>
    <m/>
    <n v="97530"/>
    <x v="7"/>
    <s v="No"/>
    <s v="19645327.3333333333Amber Hickman"/>
    <x v="0"/>
  </r>
  <r>
    <s v="UHCMedAdv"/>
    <n v="196"/>
    <d v="2024-02-28T00:00:00"/>
    <d v="2024-02-02T08:00:00"/>
    <n v="83"/>
    <s v="Adjustment/Write-off"/>
    <s v="UNITED HEALTHCARE INSURANCE COMPANY - CO,45"/>
    <n v="97110"/>
    <x v="6"/>
    <s v="No"/>
    <s v="19645324.3333333333Christian Litz"/>
    <x v="0"/>
  </r>
  <r>
    <s v="UHCMedAdv"/>
    <n v="196"/>
    <d v="2024-02-28T00:00:00"/>
    <d v="2024-02-02T08:00:00"/>
    <n v="67"/>
    <s v="EFT"/>
    <s v="UNITED HEALTHCARE INSURANCE COMPANY - payment"/>
    <n v="97110"/>
    <x v="6"/>
    <s v="No"/>
    <s v="19645324.3333333333Christian Litz"/>
    <x v="1"/>
  </r>
  <r>
    <s v="UHCMedAdv"/>
    <n v="196"/>
    <d v="2024-02-28T00:00:00"/>
    <d v="2024-02-02T08:00:00"/>
    <n v="75"/>
    <s v="Adjustment/Write-off"/>
    <s v="UNITED HEALTHCARE INSURANCE COMPANY - CO,45"/>
    <n v="97530"/>
    <x v="6"/>
    <s v="No"/>
    <s v="19645324.3333333333Christian Litz"/>
    <x v="0"/>
  </r>
  <r>
    <s v="UHCMedAdv"/>
    <n v="196"/>
    <d v="2024-02-29T00:00:00"/>
    <d v="2024-02-05T08:00:00"/>
    <n v="0"/>
    <s v="Adjustment/Write-off"/>
    <s v="Discarded ($150.00) (detail code) - UNITED HEALTHCARE INSURANCE COMPANY - OA,18"/>
    <n v="97110"/>
    <x v="7"/>
    <s v="No"/>
    <s v="19645327.3333333333Amber Hickman"/>
    <x v="0"/>
  </r>
  <r>
    <s v="UHCMedAdv"/>
    <n v="196"/>
    <d v="2024-02-29T00:00:00"/>
    <d v="2024-02-05T08:00:00"/>
    <n v="75"/>
    <s v="Adjustment/Write-off"/>
    <s v="UNITED HEALTHCARE INSURANCE COMPANY - CO,97"/>
    <n v="97530"/>
    <x v="7"/>
    <s v="No"/>
    <s v="19645327.3333333333Amber Hickman"/>
    <x v="0"/>
  </r>
  <r>
    <s v="UHCMedAdv"/>
    <n v="196"/>
    <d v="2024-02-29T00:00:00"/>
    <d v="2024-02-07T08:00:00"/>
    <n v="83"/>
    <s v="Adjustment/Write-off"/>
    <s v="UNITED HEALTHCARE INSURANCE COMPANY - CO,45"/>
    <n v="97110"/>
    <x v="6"/>
    <s v="No"/>
    <s v="19645329.3333333333Christian Litz"/>
    <x v="0"/>
  </r>
  <r>
    <s v="UHCMedAdv"/>
    <n v="196"/>
    <d v="2024-02-29T00:00:00"/>
    <d v="2024-02-07T08:00:00"/>
    <n v="67"/>
    <s v="EFT"/>
    <s v="UNITED HEALTHCARE INSURANCE COMPANY - payment"/>
    <n v="97110"/>
    <x v="6"/>
    <s v="No"/>
    <s v="19645329.3333333333Christian Litz"/>
    <x v="1"/>
  </r>
  <r>
    <s v="UHCMedAdv"/>
    <n v="196"/>
    <d v="2024-02-29T00:00:00"/>
    <d v="2024-02-07T08:00:00"/>
    <n v="75"/>
    <s v="Adjustment/Write-off"/>
    <s v="UNITED HEALTHCARE INSURANCE COMPANY - CO,45"/>
    <n v="97530"/>
    <x v="6"/>
    <s v="No"/>
    <s v="19645329.3333333333Christian Litz"/>
    <x v="0"/>
  </r>
  <r>
    <s v="AmbetterMag"/>
    <n v="197"/>
    <d v="2024-02-28T00:00:00"/>
    <d v="2024-02-12T10:00:00"/>
    <n v="55.78"/>
    <s v="Adjustment/Write-off"/>
    <s v="AMBETTER - CO,45"/>
    <n v="97110"/>
    <x v="4"/>
    <s v="No"/>
    <s v="19745334.4166666667Heidi Molaison"/>
    <x v="0"/>
  </r>
  <r>
    <s v="AmbetterMag"/>
    <n v="197"/>
    <d v="2024-02-28T00:00:00"/>
    <d v="2024-02-12T10:00:00"/>
    <n v="18.36"/>
    <s v="EFT"/>
    <s v="AMBETTER - payment"/>
    <n v="97530"/>
    <x v="4"/>
    <s v="No"/>
    <s v="19745334.4166666667Heidi Molaison"/>
    <x v="1"/>
  </r>
  <r>
    <s v="AmbetterMag"/>
    <n v="197"/>
    <d v="2024-02-28T00:00:00"/>
    <d v="2024-02-12T10:00:00"/>
    <n v="48.77"/>
    <s v="Adjustment/Write-off"/>
    <s v="AMBETTER - CO,45"/>
    <n v="97530"/>
    <x v="4"/>
    <s v="No"/>
    <s v="19745334.4166666667Heidi Molaison"/>
    <x v="0"/>
  </r>
  <r>
    <s v="AmbetterMag"/>
    <n v="197"/>
    <d v="2024-02-28T00:00:00"/>
    <d v="2024-02-12T10:00:00"/>
    <n v="24.85"/>
    <s v="EFT"/>
    <s v="AMBETTER - payment"/>
    <n v="97140"/>
    <x v="4"/>
    <s v="No"/>
    <s v="19745334.4166666667Heidi Molaison"/>
    <x v="1"/>
  </r>
  <r>
    <s v="AmbetterMag"/>
    <n v="197"/>
    <d v="2024-02-28T00:00:00"/>
    <d v="2024-02-12T10:00:00"/>
    <n v="114.5"/>
    <s v="Adjustment/Write-off"/>
    <s v="AMBETTER - CO,45"/>
    <n v="97140"/>
    <x v="4"/>
    <s v="No"/>
    <s v="19745334.4166666667Heidi Molaison"/>
    <x v="0"/>
  </r>
  <r>
    <s v="AmbetterMag"/>
    <n v="197"/>
    <d v="2024-02-28T00:00:00"/>
    <d v="2024-02-12T10:00:00"/>
    <n v="13.45"/>
    <s v="EFT"/>
    <s v="AMBETTER - payment"/>
    <n v="97110"/>
    <x v="4"/>
    <s v="No"/>
    <s v="19745334.4166666667Heidi Molaison"/>
    <x v="1"/>
  </r>
  <r>
    <s v="AmbetterMag"/>
    <n v="197"/>
    <d v="2024-02-28T00:00:00"/>
    <d v="2024-02-07T11:00:00"/>
    <n v="53.64"/>
    <s v="Adjustment/Write-off"/>
    <s v="AMBETTER - CO,45"/>
    <n v="97110"/>
    <x v="4"/>
    <s v="No"/>
    <s v="19745329.4583333333Heidi Molaison"/>
    <x v="0"/>
  </r>
  <r>
    <s v="AmbetterMag"/>
    <n v="197"/>
    <d v="2024-02-28T00:00:00"/>
    <d v="2024-02-07T11:00:00"/>
    <n v="114.5"/>
    <s v="Adjustment/Write-off"/>
    <s v="AMBETTER - CO,45"/>
    <n v="97140"/>
    <x v="4"/>
    <s v="No"/>
    <s v="19745329.4583333333Heidi Molaison"/>
    <x v="0"/>
  </r>
  <r>
    <s v="AmbetterMag"/>
    <n v="197"/>
    <d v="2024-02-28T00:00:00"/>
    <d v="2024-02-07T11:00:00"/>
    <n v="24.85"/>
    <s v="EFT"/>
    <s v="AMBETTER - payment"/>
    <n v="97140"/>
    <x v="4"/>
    <s v="No"/>
    <s v="19745329.4583333333Heidi Molaison"/>
    <x v="1"/>
  </r>
  <r>
    <s v="AmbetterMag"/>
    <n v="197"/>
    <d v="2024-02-28T00:00:00"/>
    <d v="2024-02-07T11:00:00"/>
    <n v="97.53"/>
    <s v="Adjustment/Write-off"/>
    <s v="AMBETTER - CO,45"/>
    <n v="97530"/>
    <x v="4"/>
    <s v="No"/>
    <s v="19745329.4583333333Heidi Molaison"/>
    <x v="0"/>
  </r>
  <r>
    <s v="AmbetterMag"/>
    <n v="197"/>
    <d v="2024-02-28T00:00:00"/>
    <d v="2024-02-07T11:00:00"/>
    <n v="36.729999999999997"/>
    <s v="EFT"/>
    <s v="AMBETTER - payment"/>
    <n v="97530"/>
    <x v="4"/>
    <s v="No"/>
    <s v="19745329.4583333333Heidi Molaison"/>
    <x v="1"/>
  </r>
  <r>
    <s v="AmbetterMag"/>
    <n v="197"/>
    <d v="2024-02-28T00:00:00"/>
    <d v="2024-02-07T11:00:00"/>
    <n v="14.95"/>
    <s v="EFT"/>
    <s v="AMBETTER - payment"/>
    <n v="97110"/>
    <x v="4"/>
    <s v="No"/>
    <s v="19745329.4583333333Heidi Molaison"/>
    <x v="1"/>
  </r>
  <r>
    <s v="AmbetterMag"/>
    <n v="197"/>
    <d v="2024-02-28T00:00:00"/>
    <d v="2024-02-08T10:00:00"/>
    <n v="14.95"/>
    <s v="EFT"/>
    <s v="AMBETTER - payment"/>
    <n v="97110"/>
    <x v="4"/>
    <s v="No"/>
    <s v="19745330.4166666667Heidi Molaison"/>
    <x v="1"/>
  </r>
  <r>
    <s v="AmbetterMag"/>
    <n v="197"/>
    <d v="2024-02-28T00:00:00"/>
    <d v="2024-02-08T10:00:00"/>
    <n v="53.64"/>
    <s v="Adjustment/Write-off"/>
    <s v="AMBETTER - CO,45"/>
    <n v="97110"/>
    <x v="4"/>
    <s v="No"/>
    <s v="19745330.4166666667Heidi Molaison"/>
    <x v="0"/>
  </r>
  <r>
    <s v="AmbetterMag"/>
    <n v="197"/>
    <d v="2024-02-28T00:00:00"/>
    <d v="2024-02-08T10:00:00"/>
    <n v="48.77"/>
    <s v="Adjustment/Write-off"/>
    <s v="AMBETTER - CO,45"/>
    <n v="97530"/>
    <x v="4"/>
    <s v="No"/>
    <s v="19745330.4166666667Heidi Molaison"/>
    <x v="0"/>
  </r>
  <r>
    <s v="AmbetterMag"/>
    <n v="197"/>
    <d v="2024-02-28T00:00:00"/>
    <d v="2024-02-08T10:00:00"/>
    <n v="114.5"/>
    <s v="Adjustment/Write-off"/>
    <s v="AMBETTER - CO,45"/>
    <n v="97140"/>
    <x v="4"/>
    <s v="No"/>
    <s v="19745330.4166666667Heidi Molaison"/>
    <x v="0"/>
  </r>
  <r>
    <s v="AmbetterMag"/>
    <n v="197"/>
    <d v="2024-02-28T00:00:00"/>
    <d v="2024-02-08T10:00:00"/>
    <n v="24.85"/>
    <s v="EFT"/>
    <s v="AMBETTER - payment"/>
    <n v="97140"/>
    <x v="4"/>
    <s v="No"/>
    <s v="19745330.4166666667Heidi Molaison"/>
    <x v="1"/>
  </r>
  <r>
    <s v="AmbetterMag"/>
    <n v="197"/>
    <d v="2024-02-28T00:00:00"/>
    <d v="2024-02-08T10:00:00"/>
    <n v="18.36"/>
    <s v="EFT"/>
    <s v="AMBETTER - payment"/>
    <n v="97530"/>
    <x v="4"/>
    <s v="No"/>
    <s v="19745330.4166666667Heidi Molaison"/>
    <x v="1"/>
  </r>
  <r>
    <s v="Patient"/>
    <n v="197"/>
    <d v="2024-02-12T09:57:00"/>
    <d v="2024-02-12T10:00:00"/>
    <n v="40.98"/>
    <s v="Mastercard"/>
    <s v="Rec #Dd87"/>
    <m/>
    <x v="4"/>
    <s v="No"/>
    <s v="19745334.4166666667Heidi Molaison"/>
    <x v="1"/>
  </r>
  <r>
    <s v="Patient"/>
    <n v="197"/>
    <d v="2024-02-14T12:00:00"/>
    <d v="2024-02-14T12:00:00"/>
    <n v="45"/>
    <s v="Mastercard"/>
    <s v="Rec# 1uQR"/>
    <m/>
    <x v="4"/>
    <s v="No"/>
    <s v="19745336.5Heidi Molaison"/>
    <x v="1"/>
  </r>
  <r>
    <s v="Patient"/>
    <n v="197"/>
    <d v="2024-02-15T09:47:00"/>
    <d v="2024-02-15T10:00:00"/>
    <n v="45"/>
    <s v="Mastercard"/>
    <s v="rec#3jQk"/>
    <m/>
    <x v="4"/>
    <s v="No"/>
    <s v="19745337.4166666667Heidi Molaison"/>
    <x v="1"/>
  </r>
  <r>
    <s v="Patient"/>
    <n v="197"/>
    <d v="2024-02-19T09:45:00"/>
    <d v="2024-02-19T10:00:00"/>
    <n v="45"/>
    <s v="Mastercard"/>
    <s v="Rec# TJyz"/>
    <m/>
    <x v="4"/>
    <s v="No"/>
    <s v="19745341.4166666667Heidi Molaison"/>
    <x v="1"/>
  </r>
  <r>
    <s v="Patient"/>
    <n v="197"/>
    <d v="2024-02-21T11:03:00"/>
    <d v="2024-02-21T11:00:00"/>
    <n v="45"/>
    <s v="Mastercard"/>
    <s v="Rec# NCIN"/>
    <m/>
    <x v="4"/>
    <s v="No"/>
    <s v="19745343.4583333333Heidi Molaison"/>
    <x v="1"/>
  </r>
  <r>
    <s v="Patient"/>
    <n v="197"/>
    <d v="2024-02-26T10:01:00"/>
    <d v="2024-02-26T10:00:00"/>
    <n v="45"/>
    <s v="Mastercard"/>
    <s v="Rec# pgYj"/>
    <m/>
    <x v="4"/>
    <s v="No"/>
    <s v="19745348.4166666667Heidi Molaison"/>
    <x v="1"/>
  </r>
  <r>
    <s v="Patient"/>
    <n v="197"/>
    <d v="2024-02-28T10:54:00"/>
    <d v="2024-02-28T11:00:00"/>
    <n v="45"/>
    <s v="Mastercard"/>
    <s v="Rec# rV4k"/>
    <m/>
    <x v="4"/>
    <s v="No"/>
    <s v="19745350.4583333333Heidi Molaison"/>
    <x v="1"/>
  </r>
  <r>
    <s v="Patient"/>
    <n v="197"/>
    <d v="2024-02-07T10:56:00"/>
    <d v="2024-02-07T11:00:00"/>
    <n v="4.22"/>
    <s v="Mastercard"/>
    <s v="Rec #XbOL"/>
    <m/>
    <x v="4"/>
    <s v="No"/>
    <s v="19745329.4583333333Heidi Molaison"/>
    <x v="1"/>
  </r>
  <r>
    <s v="Patient"/>
    <n v="197"/>
    <d v="2024-02-07T10:56:00"/>
    <d v="2024-02-07T11:00:00"/>
    <n v="28.58"/>
    <s v="Mastercard"/>
    <s v="Rec #XbOL"/>
    <m/>
    <x v="4"/>
    <s v="No"/>
    <s v="19745329.4583333333Heidi Molaison"/>
    <x v="1"/>
  </r>
  <r>
    <s v="Patient"/>
    <n v="197"/>
    <d v="2024-02-07T10:56:00"/>
    <d v="2024-02-08T10:00:00"/>
    <n v="7.98"/>
    <s v="Mastercard"/>
    <s v="Rec #XbOL"/>
    <m/>
    <x v="4"/>
    <s v="No"/>
    <s v="19745330.4166666667Heidi Molaison"/>
    <x v="1"/>
  </r>
  <r>
    <s v="Patient"/>
    <n v="197"/>
    <d v="2024-02-08T09:58:00"/>
    <d v="2024-02-08T10:00:00"/>
    <n v="4.22"/>
    <s v="Mastercard"/>
    <s v="Rec #LNok"/>
    <m/>
    <x v="4"/>
    <s v="No"/>
    <s v="19745330.4166666667Heidi Molaison"/>
    <x v="1"/>
  </r>
  <r>
    <s v="Patient"/>
    <n v="197"/>
    <d v="2024-02-12T09:57:00"/>
    <d v="2024-02-08T10:00:00"/>
    <n v="4.0199999999999996"/>
    <s v="Mastercard"/>
    <s v="Rec #Dd87"/>
    <m/>
    <x v="4"/>
    <s v="No"/>
    <s v="19745330.4166666667Heidi Molaison"/>
    <x v="1"/>
  </r>
  <r>
    <s v="BCBSMS"/>
    <n v="198"/>
    <d v="2024-02-22T00:00:00"/>
    <d v="2024-02-13T08:00:00"/>
    <n v="5"/>
    <s v="EFT"/>
    <s v="BLUE CROSS BLUE SHIELD OF MS - payment"/>
    <n v="97110"/>
    <x v="6"/>
    <s v="No"/>
    <s v="19845335.3333333333Christian Litz"/>
    <x v="1"/>
  </r>
  <r>
    <s v="BCBSMS"/>
    <n v="198"/>
    <d v="2024-02-22T00:00:00"/>
    <d v="2024-02-13T08:00:00"/>
    <n v="35"/>
    <s v="Adjustment/Write-off"/>
    <s v="BLUE CROSS BLUE SHIELD OF MS - CO,45"/>
    <n v="97110"/>
    <x v="6"/>
    <s v="No"/>
    <s v="19845335.3333333333Christian Litz"/>
    <x v="0"/>
  </r>
  <r>
    <s v="BCBSMS"/>
    <n v="198"/>
    <d v="2024-02-22T00:00:00"/>
    <d v="2024-02-13T08:00:00"/>
    <n v="34"/>
    <s v="Adjustment/Write-off"/>
    <s v="BLUE CROSS BLUE SHIELD OF MS - CO,45"/>
    <n v="97112"/>
    <x v="6"/>
    <s v="No"/>
    <s v="19845335.3333333333Christian Litz"/>
    <x v="0"/>
  </r>
  <r>
    <s v="BCBSMS"/>
    <n v="198"/>
    <d v="2024-02-22T00:00:00"/>
    <d v="2024-02-13T08:00:00"/>
    <n v="41"/>
    <s v="EFT"/>
    <s v="BLUE CROSS BLUE SHIELD OF MS - payment"/>
    <n v="97112"/>
    <x v="6"/>
    <s v="No"/>
    <s v="19845335.3333333333Christian Litz"/>
    <x v="1"/>
  </r>
  <r>
    <s v="BCBSMS"/>
    <n v="198"/>
    <d v="2024-02-22T00:00:00"/>
    <d v="2024-02-13T08:00:00"/>
    <n v="35"/>
    <s v="Adjustment/Write-off"/>
    <s v="BLUE CROSS BLUE SHIELD OF MS - CO,45"/>
    <n v="97530"/>
    <x v="6"/>
    <s v="No"/>
    <s v="19845335.3333333333Christian Litz"/>
    <x v="0"/>
  </r>
  <r>
    <s v="BCBSMS"/>
    <n v="198"/>
    <d v="2024-02-22T00:00:00"/>
    <d v="2024-02-13T08:00:00"/>
    <n v="40"/>
    <s v="EFT"/>
    <s v="BLUE CROSS BLUE SHIELD OF MS - payment"/>
    <n v="97530"/>
    <x v="6"/>
    <s v="No"/>
    <s v="19845335.3333333333Christian Litz"/>
    <x v="1"/>
  </r>
  <r>
    <s v="BCBSMS"/>
    <n v="198"/>
    <d v="2024-02-22T00:00:00"/>
    <d v="2024-02-09T08:00:00"/>
    <n v="85"/>
    <s v="Adjustment/Write-off"/>
    <s v="BLUE CROSS BLUE SHIELD OF MS - CO,45"/>
    <n v="97162"/>
    <x v="10"/>
    <s v="No"/>
    <s v="19845331.3333333333Katherine Tyree"/>
    <x v="0"/>
  </r>
  <r>
    <s v="BCBSMS"/>
    <n v="198"/>
    <d v="2024-02-22T00:00:00"/>
    <d v="2024-02-09T08:00:00"/>
    <n v="38"/>
    <s v="Adjustment/Write-off"/>
    <s v="BLUE CROSS BLUE SHIELD OF MS - CO,45"/>
    <n v="97140"/>
    <x v="10"/>
    <s v="No"/>
    <s v="19845331.3333333333Katherine Tyree"/>
    <x v="0"/>
  </r>
  <r>
    <s v="BCBSMS"/>
    <n v="198"/>
    <d v="2024-02-22T00:00:00"/>
    <d v="2024-02-09T08:00:00"/>
    <n v="37"/>
    <s v="EFT"/>
    <s v="BLUE CROSS BLUE SHIELD OF MS - payment"/>
    <n v="97140"/>
    <x v="10"/>
    <s v="No"/>
    <s v="19845331.3333333333Katherine Tyree"/>
    <x v="1"/>
  </r>
  <r>
    <s v="BCBSMS"/>
    <n v="198"/>
    <d v="2024-02-22T00:00:00"/>
    <d v="2024-02-09T08:00:00"/>
    <n v="34"/>
    <s v="Adjustment/Write-off"/>
    <s v="BLUE CROSS BLUE SHIELD OF MS - CO,45"/>
    <n v="97112"/>
    <x v="10"/>
    <s v="No"/>
    <s v="19845331.3333333333Katherine Tyree"/>
    <x v="0"/>
  </r>
  <r>
    <s v="BCBSMS"/>
    <n v="198"/>
    <d v="2024-02-22T00:00:00"/>
    <d v="2024-02-09T08:00:00"/>
    <n v="41"/>
    <s v="EFT"/>
    <s v="BLUE CROSS BLUE SHIELD OF MS - payment"/>
    <n v="97112"/>
    <x v="10"/>
    <s v="No"/>
    <s v="19845331.3333333333Katherine Tyree"/>
    <x v="1"/>
  </r>
  <r>
    <s v="BCBSMS"/>
    <n v="198"/>
    <d v="2024-02-22T00:00:00"/>
    <d v="2024-02-09T08:00:00"/>
    <n v="55"/>
    <s v="EFT"/>
    <s v="BLUE CROSS BLUE SHIELD OF MS - payment"/>
    <n v="97162"/>
    <x v="10"/>
    <s v="No"/>
    <s v="19845331.3333333333Katherine Tyree"/>
    <x v="1"/>
  </r>
  <r>
    <s v="BCBSMS"/>
    <n v="198"/>
    <d v="2024-02-22T00:00:00"/>
    <d v="2024-02-09T08:00:00"/>
    <n v="70"/>
    <s v="Adjustment/Write-off"/>
    <s v="BLUE CROSS BLUE SHIELD OF MS - CO,45"/>
    <n v="97110"/>
    <x v="10"/>
    <s v="No"/>
    <s v="19845331.3333333333Katherine Tyree"/>
    <x v="0"/>
  </r>
  <r>
    <s v="BCBSMS"/>
    <n v="198"/>
    <d v="2024-02-22T00:00:00"/>
    <d v="2024-02-09T08:00:00"/>
    <n v="80"/>
    <s v="EFT"/>
    <s v="BLUE CROSS BLUE SHIELD OF MS - payment"/>
    <n v="97110"/>
    <x v="10"/>
    <s v="No"/>
    <s v="19845331.3333333333Katherine Tyree"/>
    <x v="1"/>
  </r>
  <r>
    <s v="Patient"/>
    <n v="198"/>
    <d v="2024-02-13T09:01:00"/>
    <d v="2024-02-13T08:00:00"/>
    <n v="35"/>
    <s v="Visa"/>
    <s v="Rec #v9dL"/>
    <m/>
    <x v="6"/>
    <s v="No"/>
    <s v="19845335.3333333333Christian Litz"/>
    <x v="1"/>
  </r>
  <r>
    <s v="Patient"/>
    <n v="198"/>
    <d v="2024-02-21T17:06:00"/>
    <d v="2024-02-21T17:00:00"/>
    <n v="35"/>
    <s v="Visa"/>
    <s v="rec#TVCQ"/>
    <m/>
    <x v="10"/>
    <s v="No"/>
    <s v="19845343.7083333333Katherine Tyree"/>
    <x v="1"/>
  </r>
  <r>
    <s v="Patient"/>
    <n v="198"/>
    <d v="2024-02-22T17:03:00"/>
    <d v="2024-02-22T17:00:00"/>
    <n v="35"/>
    <s v="Visa"/>
    <s v="Rec# Hzcm"/>
    <m/>
    <x v="5"/>
    <s v="No"/>
    <s v="19845344.7083333333Jessica Pittman"/>
    <x v="1"/>
  </r>
  <r>
    <s v="Patient"/>
    <n v="198"/>
    <d v="2024-02-28T16:59:00"/>
    <d v="2024-02-28T17:00:00"/>
    <n v="35"/>
    <s v="Cash"/>
    <m/>
    <m/>
    <x v="10"/>
    <s v="No"/>
    <s v="19845350.7083333333Katherine Tyree"/>
    <x v="1"/>
  </r>
  <r>
    <s v="Patient"/>
    <n v="198"/>
    <d v="2024-02-09T08:56:00"/>
    <d v="2024-02-09T08:00:00"/>
    <n v="35"/>
    <s v="Visa"/>
    <s v="Rec #XZD0"/>
    <m/>
    <x v="10"/>
    <s v="No"/>
    <s v="19845331.3333333333Katherine Tyree"/>
    <x v="1"/>
  </r>
  <r>
    <s v="MSCAN"/>
    <n v="199"/>
    <d v="2024-02-27T00:00:00"/>
    <d v="2024-02-12T10:30:00"/>
    <n v="93.22"/>
    <s v="Adjustment/Write-off"/>
    <s v="UNITEDHEALTHCARE PLAN OF THE RIVER VALLEY INC - CO,45"/>
    <n v="97112"/>
    <x v="11"/>
    <s v="No"/>
    <s v="19945334.4375Carolyn Simpson"/>
    <x v="0"/>
  </r>
  <r>
    <s v="MSCAN"/>
    <n v="199"/>
    <d v="2024-02-27T00:00:00"/>
    <d v="2024-02-12T10:30:00"/>
    <n v="56.78"/>
    <s v="EFT"/>
    <s v="UNITEDHEALTHCARE PLAN OF THE RIVER VALLEY INC - payment"/>
    <n v="97112"/>
    <x v="11"/>
    <s v="No"/>
    <s v="19945334.4375Carolyn Simpson"/>
    <x v="1"/>
  </r>
  <r>
    <s v="Cigna"/>
    <n v="38"/>
    <d v="2024-02-29T00:00:00"/>
    <d v="2024-02-02T10:00:00"/>
    <n v="117.64"/>
    <s v="Adjustment/Write-off"/>
    <m/>
    <n v="97110"/>
    <x v="2"/>
    <s v="No"/>
    <s v="3845324.4166666667James Allen"/>
    <x v="0"/>
  </r>
  <r>
    <s v="Patient"/>
    <n v="38"/>
    <d v="2024-02-02T11:07:00"/>
    <d v="2024-02-02T10:00:00"/>
    <n v="5"/>
    <s v="Mastercard"/>
    <s v="REF#NSyl"/>
    <m/>
    <x v="2"/>
    <s v="No"/>
    <s v="3845324.4166666667James Allen"/>
    <x v="1"/>
  </r>
  <r>
    <s v="Patient"/>
    <n v="38"/>
    <d v="2024-02-19T11:06:00"/>
    <d v="2024-02-28T10:00:00"/>
    <n v="5"/>
    <s v="Cash"/>
    <n v="5"/>
    <m/>
    <x v="2"/>
    <s v="No"/>
    <s v="3845350.4166666667James Allen"/>
    <x v="1"/>
  </r>
  <r>
    <s v="Patient"/>
    <n v="38"/>
    <d v="2024-02-14T09:50:00"/>
    <d v="2024-02-28T10:00:00"/>
    <n v="5"/>
    <s v="Mastercard"/>
    <s v="REF#Vclg"/>
    <m/>
    <x v="2"/>
    <s v="No"/>
    <s v="3845350.4166666667James Allen"/>
    <x v="1"/>
  </r>
  <r>
    <s v="Patient"/>
    <n v="38"/>
    <d v="2024-02-09T10:43:00"/>
    <d v="2024-02-28T10:00:00"/>
    <n v="5"/>
    <s v="Mastercard"/>
    <n v="5"/>
    <m/>
    <x v="2"/>
    <s v="No"/>
    <s v="3845350.4166666667James Allen"/>
    <x v="1"/>
  </r>
  <r>
    <s v="Patient"/>
    <n v="38"/>
    <d v="2024-02-07T09:48:00"/>
    <d v="2024-02-28T10:00:00"/>
    <n v="5"/>
    <s v="Mastercard"/>
    <s v="REF#7Pfn"/>
    <m/>
    <x v="2"/>
    <s v="No"/>
    <s v="3845350.4166666667James Allen"/>
    <x v="1"/>
  </r>
  <r>
    <s v="Patient"/>
    <n v="38"/>
    <d v="2024-02-28T10:03:00"/>
    <d v="2024-02-28T10:00:00"/>
    <n v="5"/>
    <s v="Cash"/>
    <s v="cash- 5.00"/>
    <m/>
    <x v="2"/>
    <s v="No"/>
    <s v="3845350.4166666667James Allen"/>
    <x v="1"/>
  </r>
  <r>
    <s v="Patient"/>
    <n v="38"/>
    <d v="2024-02-16T09:54:00"/>
    <d v="2024-02-28T10:00:00"/>
    <n v="5"/>
    <s v="Mastercard"/>
    <s v="REF#Hze7"/>
    <m/>
    <x v="2"/>
    <s v="No"/>
    <s v="3845350.4166666667James Allen"/>
    <x v="1"/>
  </r>
  <r>
    <s v="Patient"/>
    <n v="38"/>
    <d v="2024-02-05T09:55:00"/>
    <d v="2024-02-05T10:00:00"/>
    <n v="5"/>
    <s v="Mastercard"/>
    <s v="REF#R2LM"/>
    <m/>
    <x v="2"/>
    <s v="No"/>
    <s v="3845327.4166666667James Allen"/>
    <x v="1"/>
  </r>
  <r>
    <s v="Patient"/>
    <n v="200"/>
    <d v="2024-02-20T16:24:00"/>
    <d v="2024-02-20T16:30:00"/>
    <n v="65"/>
    <s v="Mastercard"/>
    <s v="Rec# 1UfL"/>
    <m/>
    <x v="9"/>
    <s v="No"/>
    <s v="20045342.6875Victoria Miley"/>
    <x v="1"/>
  </r>
  <r>
    <s v="Patient"/>
    <n v="200"/>
    <d v="2024-02-27T16:46:00"/>
    <d v="2024-02-27T17:00:00"/>
    <n v="65"/>
    <s v="Mastercard"/>
    <s v="Rec# F2aQ"/>
    <m/>
    <x v="13"/>
    <s v="No"/>
    <s v="20045349.7083333333D'Anna Pullen"/>
    <x v="1"/>
  </r>
  <r>
    <s v="Patient"/>
    <n v="200"/>
    <d v="2024-02-08T15:22:00"/>
    <d v="2024-02-08T15:30:00"/>
    <n v="65"/>
    <s v="Mastercard"/>
    <s v="Rec #dS2s"/>
    <m/>
    <x v="9"/>
    <s v="No"/>
    <s v="20045330.6458333333Victoria Miley"/>
    <x v="1"/>
  </r>
  <r>
    <s v="Magnolia"/>
    <n v="39"/>
    <d v="2024-02-23T00:00:00"/>
    <d v="2024-02-12T16:00:00"/>
    <n v="93.22"/>
    <s v="Adjustment/Write-off"/>
    <s v="MAGNOLIA HEALTH PLAN INC. - CO,45"/>
    <n v="97112"/>
    <x v="0"/>
    <s v="No"/>
    <s v="3945334.6666666667Kelsea Rodriguez"/>
    <x v="0"/>
  </r>
  <r>
    <s v="Magnolia"/>
    <n v="39"/>
    <d v="2024-02-23T00:00:00"/>
    <d v="2024-02-12T16:00:00"/>
    <n v="56.78"/>
    <s v="EFT"/>
    <s v="MAGNOLIA HEALTH PLAN INC. - payment"/>
    <n v="97112"/>
    <x v="0"/>
    <s v="No"/>
    <s v="3945334.6666666667Kelsea Rodriguez"/>
    <x v="1"/>
  </r>
  <r>
    <s v="Magnolia"/>
    <n v="39"/>
    <d v="2024-02-23T00:00:00"/>
    <d v="2024-02-12T16:30:00"/>
    <n v="64.81"/>
    <s v="EFT"/>
    <s v="MAGNOLIA HEALTH PLAN INC. - payment"/>
    <n v="92507"/>
    <x v="1"/>
    <s v="No"/>
    <s v="3945334.6875Kelli Cruthirds"/>
    <x v="1"/>
  </r>
  <r>
    <s v="Magnolia"/>
    <n v="39"/>
    <d v="2024-02-23T00:00:00"/>
    <d v="2024-02-12T16:30:00"/>
    <n v="85.19"/>
    <s v="Adjustment/Write-off"/>
    <s v="MAGNOLIA HEALTH PLAN INC. - CO,45"/>
    <n v="92507"/>
    <x v="1"/>
    <s v="No"/>
    <s v="3945334.6875Kelli Cruthirds"/>
    <x v="0"/>
  </r>
  <r>
    <s v="Magnolia"/>
    <n v="39"/>
    <d v="2024-02-23T00:00:00"/>
    <d v="2024-02-05T16:00:00"/>
    <n v="0"/>
    <s v="Adjustment/Write-off"/>
    <s v="Discarded ($150.00) (detail code) - MAGNOLIA HEALTH PLAN INC. - CO,198"/>
    <n v="97112"/>
    <x v="0"/>
    <s v="No"/>
    <s v="3945327.6666666667Kelsea Rodriguez"/>
    <x v="0"/>
  </r>
  <r>
    <s v="Magnolia"/>
    <n v="39"/>
    <d v="2024-02-16T00:00:00"/>
    <d v="2024-02-05T16:30:00"/>
    <n v="64.81"/>
    <s v="EFT"/>
    <s v="MAGNOLIA HEALTH PLAN INC. - payment"/>
    <n v="92507"/>
    <x v="1"/>
    <s v="No"/>
    <s v="3945327.6875Kelli Cruthirds"/>
    <x v="1"/>
  </r>
  <r>
    <s v="Magnolia"/>
    <n v="39"/>
    <d v="2024-02-16T00:00:00"/>
    <d v="2024-02-05T16:30:00"/>
    <n v="85.19"/>
    <s v="Adjustment/Write-off"/>
    <s v="MAGNOLIA HEALTH PLAN INC. - CO,45"/>
    <n v="92507"/>
    <x v="1"/>
    <s v="No"/>
    <s v="3945327.6875Kelli Cruthirds"/>
    <x v="0"/>
  </r>
  <r>
    <s v="Magnolia"/>
    <n v="39"/>
    <d v="2024-02-16T00:00:00"/>
    <d v="2024-02-07T16:00:00"/>
    <n v="85.19"/>
    <s v="Adjustment/Write-off"/>
    <s v="MAGNOLIA HEALTH PLAN INC. - CO,45"/>
    <n v="92507"/>
    <x v="1"/>
    <s v="No"/>
    <s v="3945329.6666666667Kelli Cruthirds"/>
    <x v="0"/>
  </r>
  <r>
    <s v="Magnolia"/>
    <n v="39"/>
    <d v="2024-02-16T00:00:00"/>
    <d v="2024-02-07T16:00:00"/>
    <n v="64.81"/>
    <s v="EFT"/>
    <s v="MAGNOLIA HEALTH PLAN INC. - payment"/>
    <n v="92507"/>
    <x v="1"/>
    <s v="No"/>
    <s v="3945329.6666666667Kelli Cruthirds"/>
    <x v="1"/>
  </r>
  <r>
    <s v="Magnolia"/>
    <n v="39"/>
    <d v="2024-02-23T00:00:00"/>
    <d v="2024-02-07T16:30:00"/>
    <n v="93.22"/>
    <s v="Adjustment/Write-off"/>
    <s v="MAGNOLIA HEALTH PLAN INC. - CO,45"/>
    <n v="97112"/>
    <x v="0"/>
    <s v="No"/>
    <s v="3945329.6875Kelsea Rodriguez"/>
    <x v="0"/>
  </r>
  <r>
    <s v="Magnolia"/>
    <n v="39"/>
    <d v="2024-02-23T00:00:00"/>
    <d v="2024-02-07T16:30:00"/>
    <n v="56.78"/>
    <s v="EFT"/>
    <s v="MAGNOLIA HEALTH PLAN INC. - payment"/>
    <n v="97112"/>
    <x v="0"/>
    <s v="No"/>
    <s v="3945329.6875Kelsea Rodriguez"/>
    <x v="1"/>
  </r>
  <r>
    <s v="Magnolia"/>
    <n v="201"/>
    <d v="2024-02-09T00:00:00"/>
    <d v="2024-02-01T16:30:00"/>
    <n v="85.19"/>
    <s v="Adjustment/Write-off"/>
    <s v="MAGNOLIA HEALTH PLAN INC. - CO,45"/>
    <n v="92507"/>
    <x v="9"/>
    <s v="No"/>
    <s v="20145323.6875Victoria Miley"/>
    <x v="0"/>
  </r>
  <r>
    <s v="Magnolia"/>
    <n v="201"/>
    <d v="2024-02-09T00:00:00"/>
    <d v="2024-02-01T16:30:00"/>
    <n v="64.81"/>
    <s v="EFT"/>
    <s v="MAGNOLIA HEALTH PLAN INC. - payment"/>
    <n v="92507"/>
    <x v="9"/>
    <s v="No"/>
    <s v="20145323.6875Victoria Miley"/>
    <x v="1"/>
  </r>
  <r>
    <s v="Magnolia"/>
    <n v="201"/>
    <d v="2024-02-23T00:00:00"/>
    <d v="2024-02-15T17:00:00"/>
    <n v="85.19"/>
    <s v="Adjustment/Write-off"/>
    <s v="MAGNOLIA HEALTH PLAN INC. - CO,45"/>
    <n v="92507"/>
    <x v="9"/>
    <s v="No"/>
    <s v="20145337.7083333333Victoria Miley"/>
    <x v="0"/>
  </r>
  <r>
    <s v="Magnolia"/>
    <n v="201"/>
    <d v="2024-02-23T00:00:00"/>
    <d v="2024-02-15T17:00:00"/>
    <n v="64.81"/>
    <s v="EFT"/>
    <s v="MAGNOLIA HEALTH PLAN INC. - payment"/>
    <n v="92507"/>
    <x v="9"/>
    <s v="No"/>
    <s v="20145337.7083333333Victoria Miley"/>
    <x v="1"/>
  </r>
  <r>
    <s v="Magnolia"/>
    <n v="201"/>
    <d v="2024-02-16T00:00:00"/>
    <d v="2024-02-08T17:30:00"/>
    <n v="64.81"/>
    <s v="EFT"/>
    <s v="MAGNOLIA HEALTH PLAN INC. - payment"/>
    <n v="92507"/>
    <x v="9"/>
    <s v="No"/>
    <s v="20145330.7291666667Victoria Miley"/>
    <x v="1"/>
  </r>
  <r>
    <s v="Magnolia"/>
    <n v="201"/>
    <d v="2024-02-16T00:00:00"/>
    <d v="2024-02-08T17:30:00"/>
    <n v="85.19"/>
    <s v="Adjustment/Write-off"/>
    <s v="MAGNOLIA HEALTH PLAN INC. - CO,45"/>
    <n v="92507"/>
    <x v="9"/>
    <s v="No"/>
    <s v="20145330.7291666667Victoria Miley"/>
    <x v="0"/>
  </r>
  <r>
    <s v="Magnolia"/>
    <n v="202"/>
    <d v="2024-02-09T00:00:00"/>
    <d v="2024-02-01T16:30:00"/>
    <n v="85.19"/>
    <s v="Adjustment/Write-off"/>
    <s v="MAGNOLIA HEALTH PLAN INC. - CO,45"/>
    <n v="92507"/>
    <x v="13"/>
    <s v="No"/>
    <s v="20245323.6875D'Anna Pullen"/>
    <x v="0"/>
  </r>
  <r>
    <s v="Magnolia"/>
    <n v="202"/>
    <d v="2024-02-09T00:00:00"/>
    <d v="2024-02-01T16:30:00"/>
    <n v="64.81"/>
    <s v="EFT"/>
    <s v="MAGNOLIA HEALTH PLAN INC. - payment"/>
    <n v="92507"/>
    <x v="13"/>
    <s v="No"/>
    <s v="20245323.6875D'Anna Pullen"/>
    <x v="1"/>
  </r>
  <r>
    <s v="Magnolia"/>
    <n v="202"/>
    <d v="2024-02-23T00:00:00"/>
    <d v="2024-02-15T17:00:00"/>
    <n v="85.19"/>
    <s v="Adjustment/Write-off"/>
    <s v="MAGNOLIA HEALTH PLAN INC. - CO,45"/>
    <n v="92507"/>
    <x v="13"/>
    <s v="No"/>
    <s v="20245337.7083333333D'Anna Pullen"/>
    <x v="0"/>
  </r>
  <r>
    <s v="Magnolia"/>
    <n v="202"/>
    <d v="2024-02-23T00:00:00"/>
    <d v="2024-02-15T17:00:00"/>
    <n v="64.81"/>
    <s v="EFT"/>
    <s v="MAGNOLIA HEALTH PLAN INC. - payment"/>
    <n v="92507"/>
    <x v="13"/>
    <s v="No"/>
    <s v="20245337.7083333333D'Anna Pullen"/>
    <x v="1"/>
  </r>
  <r>
    <s v="Magnolia"/>
    <n v="202"/>
    <d v="2024-02-23T00:00:00"/>
    <d v="2024-02-08T17:00:00"/>
    <n v="85.19"/>
    <s v="Adjustment/Write-off"/>
    <s v="MAGNOLIA HEALTH PLAN INC. - CO,45"/>
    <n v="92507"/>
    <x v="9"/>
    <s v="No"/>
    <s v="20245330.7083333333Victoria Miley"/>
    <x v="0"/>
  </r>
  <r>
    <s v="Magnolia"/>
    <n v="202"/>
    <d v="2024-02-23T00:00:00"/>
    <d v="2024-02-08T17:00:00"/>
    <n v="64.81"/>
    <s v="EFT"/>
    <s v="MAGNOLIA HEALTH PLAN INC. - payment"/>
    <n v="92507"/>
    <x v="9"/>
    <s v="No"/>
    <s v="20245330.7083333333Victoria Miley"/>
    <x v="1"/>
  </r>
  <r>
    <s v="Magnolia"/>
    <n v="203"/>
    <d v="2024-02-23T00:00:00"/>
    <d v="2024-02-12T13:00:00"/>
    <n v="85.19"/>
    <s v="Adjustment/Write-off"/>
    <s v="MAGNOLIA HEALTH PLAN INC. - CO,45"/>
    <n v="92507"/>
    <x v="13"/>
    <s v="No"/>
    <s v="20345334.5416666667D'Anna Pullen"/>
    <x v="0"/>
  </r>
  <r>
    <s v="Magnolia"/>
    <n v="203"/>
    <d v="2024-02-23T00:00:00"/>
    <d v="2024-02-12T13:00:00"/>
    <n v="64.81"/>
    <s v="EFT"/>
    <s v="MAGNOLIA HEALTH PLAN INC. - payment"/>
    <n v="92507"/>
    <x v="13"/>
    <s v="No"/>
    <s v="20345334.5416666667D'Anna Pullen"/>
    <x v="1"/>
  </r>
  <r>
    <s v="Magnolia"/>
    <n v="203"/>
    <d v="2024-02-23T00:00:00"/>
    <d v="2024-02-06T10:00:00"/>
    <n v="93.22"/>
    <s v="Adjustment/Write-off"/>
    <s v="MAGNOLIA HEALTH PLAN INC. - CO,45"/>
    <n v="97112"/>
    <x v="11"/>
    <s v="No"/>
    <s v="20345328.4166666667Carolyn Simpson"/>
    <x v="0"/>
  </r>
  <r>
    <s v="Magnolia"/>
    <n v="203"/>
    <d v="2024-02-23T00:00:00"/>
    <d v="2024-02-06T10:00:00"/>
    <n v="56.78"/>
    <s v="EFT"/>
    <s v="MAGNOLIA HEALTH PLAN INC. - payment"/>
    <n v="97112"/>
    <x v="11"/>
    <s v="No"/>
    <s v="20345328.4166666667Carolyn Simpson"/>
    <x v="1"/>
  </r>
  <r>
    <s v="Magnolia"/>
    <n v="203"/>
    <d v="2024-02-23T00:00:00"/>
    <d v="2024-02-06T10:30:00"/>
    <n v="93.22"/>
    <s v="Adjustment/Write-off"/>
    <s v="MAGNOLIA HEALTH PLAN INC. - CO,45"/>
    <n v="97112"/>
    <x v="6"/>
    <s v="No"/>
    <s v="20345328.4375Christian Litz"/>
    <x v="0"/>
  </r>
  <r>
    <s v="Magnolia"/>
    <n v="203"/>
    <d v="2024-02-23T00:00:00"/>
    <d v="2024-02-06T10:30:00"/>
    <n v="56.78"/>
    <s v="EFT"/>
    <s v="MAGNOLIA HEALTH PLAN INC. - payment"/>
    <n v="97112"/>
    <x v="6"/>
    <s v="No"/>
    <s v="20345328.4375Christian Litz"/>
    <x v="1"/>
  </r>
  <r>
    <s v="Magnolia"/>
    <n v="203"/>
    <d v="2024-02-16T00:00:00"/>
    <d v="2024-02-06T09:30:00"/>
    <n v="85.19"/>
    <s v="Adjustment/Write-off"/>
    <s v="MAGNOLIA HEALTH PLAN INC. - CO,45"/>
    <n v="92507"/>
    <x v="13"/>
    <s v="No"/>
    <s v="20345328.3958333333D'Anna Pullen"/>
    <x v="0"/>
  </r>
  <r>
    <s v="Magnolia"/>
    <n v="203"/>
    <d v="2024-02-16T00:00:00"/>
    <d v="2024-02-06T09:30:00"/>
    <n v="64.81"/>
    <s v="EFT"/>
    <s v="MAGNOLIA HEALTH PLAN INC. - payment"/>
    <n v="92507"/>
    <x v="13"/>
    <s v="No"/>
    <s v="20345328.3958333333D'Anna Pullen"/>
    <x v="1"/>
  </r>
  <r>
    <s v="Magnolia"/>
    <n v="203"/>
    <d v="2024-02-23T00:00:00"/>
    <d v="2024-02-07T13:00:00"/>
    <n v="93.22"/>
    <s v="Adjustment/Write-off"/>
    <s v="MAGNOLIA HEALTH PLAN INC. - CO,45"/>
    <n v="97112"/>
    <x v="6"/>
    <s v="No"/>
    <s v="20345329.5416666667Christian Litz"/>
    <x v="0"/>
  </r>
  <r>
    <s v="Magnolia"/>
    <n v="203"/>
    <d v="2024-02-23T00:00:00"/>
    <d v="2024-02-07T13:00:00"/>
    <n v="56.78"/>
    <s v="EFT"/>
    <s v="MAGNOLIA HEALTH PLAN INC. - payment"/>
    <n v="97112"/>
    <x v="6"/>
    <s v="No"/>
    <s v="20345329.5416666667Christian Litz"/>
    <x v="1"/>
  </r>
  <r>
    <s v="Magnolia"/>
    <n v="203"/>
    <d v="2024-02-23T00:00:00"/>
    <d v="2024-02-07T13:30:00"/>
    <n v="93.22"/>
    <s v="Adjustment/Write-off"/>
    <s v="MAGNOLIA HEALTH PLAN INC. - CO,45"/>
    <n v="97112"/>
    <x v="4"/>
    <s v="No"/>
    <s v="20345329.5625Heidi Molaison"/>
    <x v="0"/>
  </r>
  <r>
    <s v="Magnolia"/>
    <n v="203"/>
    <d v="2024-02-23T00:00:00"/>
    <d v="2024-02-07T13:30:00"/>
    <n v="56.78"/>
    <s v="EFT"/>
    <s v="MAGNOLIA HEALTH PLAN INC. - payment"/>
    <n v="97112"/>
    <x v="4"/>
    <s v="No"/>
    <s v="20345329.5625Heidi Molaison"/>
    <x v="1"/>
  </r>
  <r>
    <s v="Magnolia"/>
    <n v="203"/>
    <d v="2024-02-16T00:00:00"/>
    <d v="2024-02-07T14:00:00"/>
    <n v="64.81"/>
    <s v="EFT"/>
    <s v="MAGNOLIA HEALTH PLAN INC. - payment"/>
    <n v="92507"/>
    <x v="13"/>
    <s v="No"/>
    <s v="20345329.5833333333D'Anna Pullen"/>
    <x v="1"/>
  </r>
  <r>
    <s v="Magnolia"/>
    <n v="203"/>
    <d v="2024-02-16T00:00:00"/>
    <d v="2024-02-07T14:00:00"/>
    <n v="85.19"/>
    <s v="Adjustment/Write-off"/>
    <s v="MAGNOLIA HEALTH PLAN INC. - CO,45"/>
    <n v="92507"/>
    <x v="13"/>
    <s v="No"/>
    <s v="20345329.5833333333D'Anna Pullen"/>
    <x v="0"/>
  </r>
  <r>
    <s v="MSCAN"/>
    <n v="204"/>
    <d v="2024-02-23T00:00:00"/>
    <d v="2024-02-13T08:00:00"/>
    <n v="56.78"/>
    <s v="EFT"/>
    <s v="UNITEDHEALTHCARE PLAN OF THE RIVER VALLEY INC - payment"/>
    <n v="97112"/>
    <x v="0"/>
    <s v="No"/>
    <s v="20445335.3333333333Kelsea Rodriguez"/>
    <x v="1"/>
  </r>
  <r>
    <s v="MSCAN"/>
    <n v="204"/>
    <d v="2024-02-23T00:00:00"/>
    <d v="2024-02-13T08:00:00"/>
    <n v="93.22"/>
    <s v="Adjustment/Write-off"/>
    <s v="UNITEDHEALTHCARE PLAN OF THE RIVER VALLEY INC - CO,45"/>
    <n v="97112"/>
    <x v="0"/>
    <s v="No"/>
    <s v="20445335.3333333333Kelsea Rodriguez"/>
    <x v="0"/>
  </r>
  <r>
    <s v="MSCAN"/>
    <n v="204"/>
    <d v="2024-02-23T00:00:00"/>
    <d v="2024-02-13T08:30:00"/>
    <n v="64.81"/>
    <s v="EFT"/>
    <s v="UNITEDHEALTHCARE PLAN OF THE RIVER VALLEY INC - payment"/>
    <n v="92507"/>
    <x v="9"/>
    <s v="No"/>
    <s v="20445335.3541666667Victoria Miley"/>
    <x v="1"/>
  </r>
  <r>
    <s v="MSCAN"/>
    <n v="204"/>
    <d v="2024-02-23T00:00:00"/>
    <d v="2024-02-13T08:30:00"/>
    <n v="85.19"/>
    <s v="Adjustment/Write-off"/>
    <s v="UNITEDHEALTHCARE PLAN OF THE RIVER VALLEY INC - CO,45"/>
    <n v="92507"/>
    <x v="9"/>
    <s v="No"/>
    <s v="20445335.3541666667Victoria Miley"/>
    <x v="0"/>
  </r>
  <r>
    <s v="MSCAN"/>
    <n v="204"/>
    <d v="2024-02-27T00:00:00"/>
    <d v="2024-02-15T15:00:00"/>
    <n v="93.22"/>
    <s v="Adjustment/Write-off"/>
    <s v="UNITEDHEALTHCARE PLAN OF THE RIVER VALLEY INC - CO,45"/>
    <n v="97112"/>
    <x v="4"/>
    <s v="No"/>
    <s v="20445337.625Heidi Molaison"/>
    <x v="0"/>
  </r>
  <r>
    <s v="MSCAN"/>
    <n v="204"/>
    <d v="2024-02-27T00:00:00"/>
    <d v="2024-02-15T15:00:00"/>
    <n v="56.78"/>
    <s v="EFT"/>
    <s v="UNITEDHEALTHCARE PLAN OF THE RIVER VALLEY INC - payment"/>
    <n v="97112"/>
    <x v="4"/>
    <s v="No"/>
    <s v="20445337.625Heidi Molaison"/>
    <x v="1"/>
  </r>
  <r>
    <s v="MSCAN"/>
    <n v="204"/>
    <d v="2024-02-27T00:00:00"/>
    <d v="2024-02-15T15:30:00"/>
    <n v="85.19"/>
    <s v="Adjustment/Write-off"/>
    <s v="UNITEDHEALTHCARE PLAN OF THE RIVER VALLEY INC - CO,45"/>
    <n v="92507"/>
    <x v="13"/>
    <s v="No"/>
    <s v="20445337.6458333333D'Anna Pullen"/>
    <x v="0"/>
  </r>
  <r>
    <s v="MSCAN"/>
    <n v="204"/>
    <d v="2024-02-27T00:00:00"/>
    <d v="2024-02-15T15:30:00"/>
    <n v="64.81"/>
    <s v="EFT"/>
    <s v="UNITEDHEALTHCARE PLAN OF THE RIVER VALLEY INC - payment"/>
    <n v="92507"/>
    <x v="13"/>
    <s v="No"/>
    <s v="20445337.6458333333D'Anna Pullen"/>
    <x v="1"/>
  </r>
  <r>
    <s v="MSCAN"/>
    <n v="204"/>
    <d v="2024-02-13T00:00:00"/>
    <d v="2024-02-02T08:30:00"/>
    <n v="85.19"/>
    <s v="Adjustment/Write-off"/>
    <s v="UNITEDHEALTHCARE PLAN OF THE RIVER VALLEY INC - CO,45"/>
    <n v="92507"/>
    <x v="9"/>
    <s v="No"/>
    <s v="20445324.3541666667Victoria Miley"/>
    <x v="0"/>
  </r>
  <r>
    <s v="MSCAN"/>
    <n v="204"/>
    <d v="2024-02-13T00:00:00"/>
    <d v="2024-02-02T08:30:00"/>
    <n v="64.81"/>
    <s v="EFT"/>
    <s v="UNITEDHEALTHCARE PLAN OF THE RIVER VALLEY INC - payment"/>
    <n v="92507"/>
    <x v="9"/>
    <s v="No"/>
    <s v="20445324.3541666667Victoria Miley"/>
    <x v="1"/>
  </r>
  <r>
    <s v="MSCAN"/>
    <n v="204"/>
    <d v="2024-02-16T00:00:00"/>
    <d v="2024-02-02T09:00:00"/>
    <n v="56.78"/>
    <s v="EFT"/>
    <s v="UNITEDHEALTHCARE PLAN OF THE RIVER VALLEY INC - payment"/>
    <n v="97112"/>
    <x v="11"/>
    <s v="No"/>
    <s v="20445324.375Carolyn Simpson"/>
    <x v="1"/>
  </r>
  <r>
    <s v="MSCAN"/>
    <n v="204"/>
    <d v="2024-02-16T00:00:00"/>
    <d v="2024-02-02T09:00:00"/>
    <n v="93.22"/>
    <s v="Adjustment/Write-off"/>
    <s v="UNITEDHEALTHCARE PLAN OF THE RIVER VALLEY INC - CO,45"/>
    <n v="97112"/>
    <x v="11"/>
    <s v="No"/>
    <s v="20445324.375Carolyn Simpson"/>
    <x v="0"/>
  </r>
  <r>
    <s v="MSCAN"/>
    <n v="204"/>
    <d v="2024-02-16T00:00:00"/>
    <d v="2024-02-06T08:00:00"/>
    <n v="93.22"/>
    <s v="Adjustment/Write-off"/>
    <s v="UNITEDHEALTHCARE PLAN OF THE RIVER VALLEY INC - CO,45"/>
    <n v="97112"/>
    <x v="0"/>
    <s v="No"/>
    <s v="20445328.3333333333Kelsea Rodriguez"/>
    <x v="0"/>
  </r>
  <r>
    <s v="MSCAN"/>
    <n v="204"/>
    <d v="2024-02-16T00:00:00"/>
    <d v="2024-02-06T08:00:00"/>
    <n v="56.78"/>
    <s v="EFT"/>
    <s v="UNITEDHEALTHCARE PLAN OF THE RIVER VALLEY INC - payment"/>
    <n v="97112"/>
    <x v="0"/>
    <s v="No"/>
    <s v="20445328.3333333333Kelsea Rodriguez"/>
    <x v="1"/>
  </r>
  <r>
    <s v="MSCAN"/>
    <n v="204"/>
    <d v="2024-02-21T00:00:00"/>
    <d v="2024-02-06T08:30:00"/>
    <n v="64.81"/>
    <s v="EFT"/>
    <s v="UNITEDHEALTHCARE PLAN OF THE RIVER VALLEY INC - payment"/>
    <n v="92507"/>
    <x v="1"/>
    <s v="No"/>
    <s v="20445328.3541666667Kelli Cruthirds"/>
    <x v="1"/>
  </r>
  <r>
    <s v="MSCAN"/>
    <n v="204"/>
    <d v="2024-02-21T00:00:00"/>
    <d v="2024-02-06T08:30:00"/>
    <n v="85.19"/>
    <s v="Adjustment/Write-off"/>
    <s v="UNITEDHEALTHCARE PLAN OF THE RIVER VALLEY INC - CO,45"/>
    <n v="92507"/>
    <x v="1"/>
    <s v="No"/>
    <s v="20445328.3541666667Kelli Cruthirds"/>
    <x v="0"/>
  </r>
  <r>
    <s v="MSCAN"/>
    <n v="204"/>
    <d v="2024-02-21T00:00:00"/>
    <d v="2024-02-08T14:30:00"/>
    <n v="85.19"/>
    <s v="Adjustment/Write-off"/>
    <s v="UNITEDHEALTHCARE PLAN OF THE RIVER VALLEY INC - CO,45"/>
    <n v="92507"/>
    <x v="9"/>
    <s v="No"/>
    <s v="20445330.6041666667Victoria Miley"/>
    <x v="0"/>
  </r>
  <r>
    <s v="MSCAN"/>
    <n v="204"/>
    <d v="2024-02-21T00:00:00"/>
    <d v="2024-02-08T14:30:00"/>
    <n v="64.81"/>
    <s v="EFT"/>
    <s v="UNITEDHEALTHCARE PLAN OF THE RIVER VALLEY INC - payment"/>
    <n v="92507"/>
    <x v="9"/>
    <s v="No"/>
    <s v="20445330.6041666667Victoria Miley"/>
    <x v="1"/>
  </r>
  <r>
    <s v="MSCAN"/>
    <n v="204"/>
    <d v="2024-02-23T00:00:00"/>
    <d v="2024-02-08T15:00:00"/>
    <n v="56.78"/>
    <s v="EFT"/>
    <s v="UNITEDHEALTHCARE PLAN OF THE RIVER VALLEY INC - payment"/>
    <n v="97112"/>
    <x v="11"/>
    <s v="No"/>
    <s v="20445330.625Carolyn Simpson"/>
    <x v="1"/>
  </r>
  <r>
    <s v="MSCAN"/>
    <n v="204"/>
    <d v="2024-02-23T00:00:00"/>
    <d v="2024-02-08T15:00:00"/>
    <n v="93.22"/>
    <s v="Adjustment/Write-off"/>
    <s v="UNITEDHEALTHCARE PLAN OF THE RIVER VALLEY INC - CO,45"/>
    <n v="97112"/>
    <x v="11"/>
    <s v="No"/>
    <s v="20445330.625Carolyn Simpson"/>
    <x v="0"/>
  </r>
  <r>
    <s v="Patient"/>
    <n v="205"/>
    <d v="2024-02-20T15:33:00"/>
    <d v="2024-02-14T15:00:00"/>
    <n v="12"/>
    <s v="Visa"/>
    <s v="Rec# BapQ"/>
    <m/>
    <x v="10"/>
    <s v="No"/>
    <s v="20545336.625Katherine Tyree"/>
    <x v="1"/>
  </r>
  <r>
    <s v="Patient"/>
    <n v="205"/>
    <d v="2024-02-14T15:04:00"/>
    <d v="2024-02-14T15:00:00"/>
    <n v="30"/>
    <s v="Visa"/>
    <s v="Rec# JGNG"/>
    <m/>
    <x v="10"/>
    <s v="No"/>
    <s v="20545336.625Katherine Tyree"/>
    <x v="1"/>
  </r>
  <r>
    <s v="Patient"/>
    <n v="205"/>
    <d v="2024-02-20T15:33:00"/>
    <d v="2024-02-20T15:00:00"/>
    <n v="2"/>
    <s v="Visa"/>
    <s v="Rec# BapQ"/>
    <m/>
    <x v="8"/>
    <s v="No"/>
    <s v="20545342.625Robert Crochet"/>
    <x v="1"/>
  </r>
  <r>
    <s v="Patient"/>
    <n v="205"/>
    <d v="2024-02-20T15:33:00"/>
    <d v="2024-02-20T15:00:00"/>
    <n v="30"/>
    <s v="Visa"/>
    <s v="Rec# BapQ"/>
    <m/>
    <x v="8"/>
    <s v="No"/>
    <s v="20545342.625Robert Crochet"/>
    <x v="1"/>
  </r>
  <r>
    <s v="Patient"/>
    <n v="205"/>
    <d v="2024-02-20T15:33:00"/>
    <d v="2024-02-21T16:00:00"/>
    <n v="16"/>
    <s v="Visa"/>
    <s v="Rec# BapQ"/>
    <m/>
    <x v="5"/>
    <s v="No"/>
    <s v="20545343.6666666667Jessica Pittman"/>
    <x v="1"/>
  </r>
  <r>
    <s v="Patient"/>
    <n v="205"/>
    <d v="2024-02-20T15:33:00"/>
    <d v="2024-02-22T15:00:00"/>
    <n v="30"/>
    <s v="Visa"/>
    <s v="Rec# BapQ"/>
    <m/>
    <x v="5"/>
    <s v="No"/>
    <s v="20545344.625Jessica Pittman"/>
    <x v="1"/>
  </r>
  <r>
    <s v="Patient"/>
    <n v="205"/>
    <d v="2024-02-27T15:03:00"/>
    <d v="2024-02-27T15:00:00"/>
    <n v="30"/>
    <s v="Visa"/>
    <s v="Rec# NyGm"/>
    <m/>
    <x v="6"/>
    <s v="No"/>
    <s v="20545349.625Christian Litz"/>
    <x v="1"/>
  </r>
  <r>
    <s v="Patient"/>
    <n v="205"/>
    <d v="2024-02-27T15:03:00"/>
    <d v="2024-02-28T15:00:00"/>
    <n v="30"/>
    <s v="Visa"/>
    <s v="Rec# NyGm"/>
    <m/>
    <x v="5"/>
    <s v="No"/>
    <s v="20545350.625Jessica Pittman"/>
    <x v="1"/>
  </r>
  <r>
    <s v="HumanaG"/>
    <n v="206"/>
    <d v="2024-02-22T00:00:00"/>
    <d v="2024-02-12T11:00:00"/>
    <n v="0.12"/>
    <s v="Adjustment/Write-off"/>
    <s v="HUMANA INC. - CO,253"/>
    <n v="97530"/>
    <x v="0"/>
    <s v="No"/>
    <s v="20645334.4583333333Kelsea Rodriguez"/>
    <x v="0"/>
  </r>
  <r>
    <s v="HumanaG"/>
    <n v="206"/>
    <d v="2024-02-22T00:00:00"/>
    <d v="2024-02-12T11:00:00"/>
    <n v="5.77"/>
    <s v="EFT"/>
    <s v="HUMANA INC. - payment"/>
    <n v="97530"/>
    <x v="0"/>
    <s v="No"/>
    <s v="20645334.4583333333Kelsea Rodriguez"/>
    <x v="1"/>
  </r>
  <r>
    <s v="HumanaG"/>
    <n v="206"/>
    <d v="2024-02-22T00:00:00"/>
    <d v="2024-02-12T11:00:00"/>
    <n v="171.82"/>
    <s v="Adjustment/Write-off"/>
    <s v="HUMANA INC. - CO,59"/>
    <n v="97110"/>
    <x v="0"/>
    <s v="No"/>
    <s v="20645334.4583333333Kelsea Rodriguez"/>
    <x v="0"/>
  </r>
  <r>
    <s v="HumanaG"/>
    <n v="206"/>
    <d v="2024-02-22T00:00:00"/>
    <d v="2024-02-12T11:00:00"/>
    <n v="47.13"/>
    <s v="Adjustment/Write-off"/>
    <s v="HUMANA INC. - CO,45"/>
    <n v="97530"/>
    <x v="0"/>
    <s v="No"/>
    <s v="20645334.4583333333Kelsea Rodriguez"/>
    <x v="0"/>
  </r>
  <r>
    <s v="HumanaG"/>
    <n v="206"/>
    <d v="2024-02-23T00:00:00"/>
    <d v="2024-02-15T09:00:00"/>
    <n v="167.79"/>
    <s v="Adjustment/Write-off"/>
    <m/>
    <n v="97110"/>
    <x v="0"/>
    <s v="No"/>
    <s v="20645337.375Kelsea Rodriguez"/>
    <x v="0"/>
  </r>
  <r>
    <s v="HumanaG"/>
    <n v="206"/>
    <d v="2024-02-23T00:00:00"/>
    <d v="2024-02-15T09:00:00"/>
    <n v="45.59"/>
    <s v="EFT"/>
    <m/>
    <n v="97110"/>
    <x v="0"/>
    <s v="No"/>
    <s v="20645337.375Kelsea Rodriguez"/>
    <x v="1"/>
  </r>
  <r>
    <s v="HumanaG"/>
    <n v="206"/>
    <d v="2024-02-23T00:00:00"/>
    <d v="2024-02-15T09:00:00"/>
    <n v="12.99"/>
    <s v="EFT"/>
    <m/>
    <n v="97140"/>
    <x v="0"/>
    <s v="No"/>
    <s v="20645337.375Kelsea Rodriguez"/>
    <x v="1"/>
  </r>
  <r>
    <s v="HumanaG"/>
    <n v="206"/>
    <d v="2024-02-23T00:00:00"/>
    <d v="2024-02-15T09:00:00"/>
    <n v="58.7"/>
    <s v="Adjustment/Write-off"/>
    <m/>
    <n v="97140"/>
    <x v="0"/>
    <s v="No"/>
    <s v="20645337.375Kelsea Rodriguez"/>
    <x v="0"/>
  </r>
  <r>
    <s v="HumanaG"/>
    <n v="206"/>
    <d v="2024-02-29T00:00:00"/>
    <d v="2024-02-19T13:00:00"/>
    <n v="47.13"/>
    <s v="Adjustment/Write-off"/>
    <s v="HUMANA INC. - CO,45"/>
    <n v="97530"/>
    <x v="0"/>
    <s v="No"/>
    <s v="20645341.5416666667Kelsea Rodriguez"/>
    <x v="0"/>
  </r>
  <r>
    <s v="HumanaG"/>
    <n v="206"/>
    <d v="2024-02-29T00:00:00"/>
    <d v="2024-02-19T13:00:00"/>
    <n v="0.45"/>
    <s v="Adjustment/Write-off"/>
    <s v="HUMANA INC. - CO,253"/>
    <n v="97530"/>
    <x v="0"/>
    <s v="No"/>
    <s v="20645341.5416666667Kelsea Rodriguez"/>
    <x v="0"/>
  </r>
  <r>
    <s v="HumanaG"/>
    <n v="206"/>
    <d v="2024-02-29T00:00:00"/>
    <d v="2024-02-19T13:00:00"/>
    <n v="41.69"/>
    <s v="EFT"/>
    <s v="HUMANA INC. - payment"/>
    <n v="97110"/>
    <x v="0"/>
    <s v="No"/>
    <s v="20645341.5416666667Kelsea Rodriguez"/>
    <x v="1"/>
  </r>
  <r>
    <s v="HumanaG"/>
    <n v="206"/>
    <d v="2024-02-29T00:00:00"/>
    <d v="2024-02-19T13:00:00"/>
    <n v="0.85"/>
    <s v="Adjustment/Write-off"/>
    <s v="HUMANA INC. - CO,253"/>
    <n v="97110"/>
    <x v="0"/>
    <s v="No"/>
    <s v="20645341.5416666667Kelsea Rodriguez"/>
    <x v="0"/>
  </r>
  <r>
    <s v="HumanaG"/>
    <n v="206"/>
    <d v="2024-02-29T00:00:00"/>
    <d v="2024-02-19T13:00:00"/>
    <n v="171.82"/>
    <s v="Adjustment/Write-off"/>
    <s v="HUMANA INC. - CO,59"/>
    <n v="97110"/>
    <x v="0"/>
    <s v="No"/>
    <s v="20645341.5416666667Kelsea Rodriguez"/>
    <x v="0"/>
  </r>
  <r>
    <s v="HumanaG"/>
    <n v="206"/>
    <d v="2024-02-29T00:00:00"/>
    <d v="2024-02-19T13:00:00"/>
    <n v="21.85"/>
    <s v="EFT"/>
    <s v="HUMANA INC. - payment"/>
    <n v="97530"/>
    <x v="0"/>
    <s v="No"/>
    <s v="20645341.5416666667Kelsea Rodriguez"/>
    <x v="1"/>
  </r>
  <r>
    <s v="HumanaG"/>
    <n v="206"/>
    <d v="2024-02-21T00:00:00"/>
    <d v="2024-02-07T13:00:00"/>
    <n v="96.66"/>
    <s v="Adjustment/Write-off"/>
    <s v="HUMANA INC. - CO,45"/>
    <n v="97166"/>
    <x v="0"/>
    <s v="No"/>
    <s v="20645329.5416666667Kelsea Rodriguez"/>
    <x v="0"/>
  </r>
  <r>
    <s v="HumanaG"/>
    <n v="206"/>
    <d v="2024-02-21T00:00:00"/>
    <d v="2024-02-07T13:00:00"/>
    <n v="114.55"/>
    <s v="Adjustment/Write-off"/>
    <s v="HUMANA INC. - CO,59"/>
    <n v="97110"/>
    <x v="0"/>
    <s v="No"/>
    <s v="20645329.5416666667Kelsea Rodriguez"/>
    <x v="0"/>
  </r>
  <r>
    <s v="HumanaG"/>
    <n v="206"/>
    <d v="2024-02-21T00:00:00"/>
    <d v="2024-02-07T13:00:00"/>
    <n v="58.43"/>
    <s v="Adjustment/Write-off"/>
    <s v="HUMANA INC. - CO,59"/>
    <n v="97140"/>
    <x v="0"/>
    <s v="No"/>
    <s v="20645329.5416666667Kelsea Rodriguez"/>
    <x v="0"/>
  </r>
  <r>
    <s v="HumanaG"/>
    <n v="206"/>
    <d v="2024-02-22T00:00:00"/>
    <d v="2024-02-08T10:00:00"/>
    <n v="39.049999999999997"/>
    <s v="Adjustment/Write-off"/>
    <s v="HUMANA INC. - CO,131"/>
    <n v="97760"/>
    <x v="0"/>
    <s v="No"/>
    <s v="20645330.4166666667Kelsea Rodriguez"/>
    <x v="0"/>
  </r>
  <r>
    <s v="HumanaG"/>
    <n v="206"/>
    <d v="2024-02-22T00:00:00"/>
    <d v="2024-02-08T10:00:00"/>
    <n v="0"/>
    <s v="Adjustment/Write-off"/>
    <s v="HUMANA INC. - CO,97"/>
    <n v="97140"/>
    <x v="0"/>
    <s v="No"/>
    <s v="20645330.4166666667Kelsea Rodriguez"/>
    <x v="0"/>
  </r>
  <r>
    <s v="HumanaG"/>
    <n v="206"/>
    <d v="2024-02-22T00:00:00"/>
    <d v="2024-02-08T10:00:00"/>
    <n v="0"/>
    <s v="Adjustment/Write-off"/>
    <s v="HUMANA INC. - CO,97"/>
    <n v="97110"/>
    <x v="0"/>
    <s v="No"/>
    <s v="20645330.4166666667Kelsea Rodriguez"/>
    <x v="0"/>
  </r>
  <r>
    <s v="Patient"/>
    <n v="207"/>
    <d v="2024-02-01T15:54:00"/>
    <d v="2024-02-01T16:00:00"/>
    <n v="15"/>
    <s v="Cash"/>
    <m/>
    <m/>
    <x v="10"/>
    <s v="No"/>
    <s v="20745323.6666666667Katherine Tyree"/>
    <x v="1"/>
  </r>
  <r>
    <s v="Patient"/>
    <n v="207"/>
    <d v="2024-02-12T16:47:00"/>
    <d v="2024-02-12T17:00:00"/>
    <n v="15"/>
    <s v="Cash"/>
    <n v="15"/>
    <m/>
    <x v="10"/>
    <s v="No"/>
    <s v="20745334.7083333333Katherine Tyree"/>
    <x v="1"/>
  </r>
  <r>
    <s v="Patient"/>
    <n v="207"/>
    <d v="2024-02-20T16:02:00"/>
    <d v="2024-02-20T16:00:00"/>
    <n v="15"/>
    <s v="Cash"/>
    <m/>
    <m/>
    <x v="6"/>
    <s v="No"/>
    <s v="20745342.6666666667Christian Litz"/>
    <x v="1"/>
  </r>
  <r>
    <s v="Patient"/>
    <n v="207"/>
    <d v="2024-02-22T16:57:00"/>
    <d v="2024-02-22T17:00:00"/>
    <n v="15"/>
    <s v="Cash"/>
    <m/>
    <m/>
    <x v="8"/>
    <s v="No"/>
    <s v="20745344.7083333333Robert Crochet"/>
    <x v="1"/>
  </r>
  <r>
    <s v="Patient"/>
    <n v="207"/>
    <d v="2024-02-26T17:00:00"/>
    <d v="2024-02-26T17:00:00"/>
    <n v="15"/>
    <s v="Cash"/>
    <m/>
    <m/>
    <x v="6"/>
    <s v="No"/>
    <s v="20745348.7083333333Christian Litz"/>
    <x v="1"/>
  </r>
  <r>
    <s v="Patient"/>
    <n v="207"/>
    <d v="2024-02-29T17:01:00"/>
    <d v="2024-02-29T17:00:00"/>
    <n v="15"/>
    <s v="Cash"/>
    <m/>
    <m/>
    <x v="10"/>
    <s v="No"/>
    <s v="20745351.7083333333Katherine Tyree"/>
    <x v="1"/>
  </r>
  <r>
    <s v="UHC"/>
    <n v="207"/>
    <d v="2024-02-29T00:00:00"/>
    <d v="2024-02-01T16:00:00"/>
    <n v="108"/>
    <s v="Adjustment/Write-off"/>
    <s v="UNITED HEALTHCARE INSURANCE COMPANY - CO,45"/>
    <n v="97162"/>
    <x v="10"/>
    <s v="No"/>
    <s v="20745323.6666666667Katherine Tyree"/>
    <x v="0"/>
  </r>
  <r>
    <s v="UHC"/>
    <n v="207"/>
    <d v="2024-02-29T00:00:00"/>
    <d v="2024-02-01T16:00:00"/>
    <n v="52"/>
    <s v="EFT"/>
    <s v="UNITED HEALTHCARE INSURANCE COMPANY - payment"/>
    <n v="97162"/>
    <x v="10"/>
    <s v="No"/>
    <s v="20745323.6666666667Katherine Tyree"/>
    <x v="1"/>
  </r>
  <r>
    <s v="UHC"/>
    <n v="207"/>
    <d v="2024-02-29T00:00:00"/>
    <d v="2024-02-01T16:00:00"/>
    <n v="75"/>
    <s v="Adjustment/Write-off"/>
    <s v="UNITED HEALTHCARE INSURANCE COMPANY - CO,45"/>
    <n v="97112"/>
    <x v="10"/>
    <s v="No"/>
    <s v="20745323.6666666667Katherine Tyree"/>
    <x v="0"/>
  </r>
  <r>
    <s v="UHC"/>
    <n v="207"/>
    <d v="2024-02-29T00:00:00"/>
    <d v="2024-02-01T16:00:00"/>
    <n v="75"/>
    <s v="Adjustment/Write-off"/>
    <s v="UNITED HEALTHCARE INSURANCE COMPANY - CO,45"/>
    <n v="97530"/>
    <x v="10"/>
    <s v="No"/>
    <s v="20745323.6666666667Katherine Tyree"/>
    <x v="0"/>
  </r>
  <r>
    <s v="UHC"/>
    <n v="207"/>
    <d v="2024-02-29T00:00:00"/>
    <d v="2024-02-01T16:00:00"/>
    <n v="75"/>
    <s v="Adjustment/Write-off"/>
    <s v="UNITED HEALTHCARE INSURANCE COMPANY - CO,45"/>
    <n v="97110"/>
    <x v="10"/>
    <s v="No"/>
    <s v="20745323.6666666667Katherine Tyree"/>
    <x v="0"/>
  </r>
  <r>
    <s v="TricareE"/>
    <n v="208"/>
    <d v="2024-02-21T00:00:00"/>
    <d v="2024-02-15T11:00:00"/>
    <n v="103.19"/>
    <s v="Adjustment/Write-off"/>
    <s v="TRICARE EAST - CO,45"/>
    <n v="92507"/>
    <x v="9"/>
    <s v="No"/>
    <s v="20845337.4583333333Victoria Miley"/>
    <x v="0"/>
  </r>
  <r>
    <s v="TricareE"/>
    <n v="208"/>
    <d v="2024-02-21T00:00:00"/>
    <d v="2024-02-15T11:00:00"/>
    <n v="46.81"/>
    <s v="EFT"/>
    <s v="TRICARE EAST - payment"/>
    <n v="92507"/>
    <x v="9"/>
    <s v="No"/>
    <s v="20845337.4583333333Victoria Miley"/>
    <x v="1"/>
  </r>
  <r>
    <s v="TricareE"/>
    <n v="208"/>
    <d v="2024-02-23T00:00:00"/>
    <d v="2024-02-16T11:00:00"/>
    <n v="46.81"/>
    <s v="EFT"/>
    <s v="TRICARE EAST - payment"/>
    <n v="92507"/>
    <x v="9"/>
    <s v="No"/>
    <s v="20845338.4583333333Victoria Miley"/>
    <x v="1"/>
  </r>
  <r>
    <s v="TricareE"/>
    <n v="208"/>
    <d v="2024-02-23T00:00:00"/>
    <d v="2024-02-16T11:00:00"/>
    <n v="103.19"/>
    <s v="Adjustment/Write-off"/>
    <s v="TRICARE EAST - CO,45"/>
    <n v="92507"/>
    <x v="9"/>
    <s v="No"/>
    <s v="20845338.4583333333Victoria Miley"/>
    <x v="0"/>
  </r>
  <r>
    <s v="TricareE"/>
    <n v="208"/>
    <d v="2024-02-07T00:00:00"/>
    <d v="2024-02-02T09:30:00"/>
    <n v="46.81"/>
    <s v="EFT"/>
    <s v="TRICARE EAST - payment"/>
    <n v="92507"/>
    <x v="9"/>
    <s v="No"/>
    <s v="20845324.3958333333Victoria Miley"/>
    <x v="1"/>
  </r>
  <r>
    <s v="TricareE"/>
    <n v="208"/>
    <d v="2024-02-07T00:00:00"/>
    <d v="2024-02-02T09:30:00"/>
    <n v="103.19"/>
    <s v="Adjustment/Write-off"/>
    <s v="TRICARE EAST - CO,45"/>
    <n v="92507"/>
    <x v="9"/>
    <s v="No"/>
    <s v="20845324.3958333333Victoria Miley"/>
    <x v="0"/>
  </r>
  <r>
    <s v="TricareE"/>
    <n v="208"/>
    <d v="2024-02-27T00:00:00"/>
    <d v="2024-02-21T13:30:00"/>
    <n v="103.19"/>
    <s v="Adjustment/Write-off"/>
    <s v="TRICARE EAST - CO,45"/>
    <n v="92507"/>
    <x v="13"/>
    <s v="No"/>
    <s v="20845343.5625D'Anna Pullen"/>
    <x v="0"/>
  </r>
  <r>
    <s v="TricareE"/>
    <n v="208"/>
    <d v="2024-02-27T00:00:00"/>
    <d v="2024-02-21T13:30:00"/>
    <n v="46.81"/>
    <s v="EFT"/>
    <s v="TRICARE EAST - payment"/>
    <n v="92507"/>
    <x v="13"/>
    <s v="No"/>
    <s v="20845343.5625D'Anna Pullen"/>
    <x v="1"/>
  </r>
  <r>
    <s v="TricareE"/>
    <n v="208"/>
    <d v="2024-02-28T00:00:00"/>
    <d v="2024-02-23T10:30:00"/>
    <n v="103.19"/>
    <s v="Adjustment/Write-off"/>
    <s v="TRICARE EAST - CO,45"/>
    <n v="92507"/>
    <x v="9"/>
    <s v="No"/>
    <s v="20845345.4375Victoria Miley"/>
    <x v="0"/>
  </r>
  <r>
    <s v="TricareE"/>
    <n v="208"/>
    <d v="2024-02-28T00:00:00"/>
    <d v="2024-02-23T10:30:00"/>
    <n v="46.81"/>
    <s v="EFT"/>
    <s v="TRICARE EAST - payment"/>
    <n v="92507"/>
    <x v="9"/>
    <s v="No"/>
    <s v="20845345.4375Victoria Miley"/>
    <x v="1"/>
  </r>
  <r>
    <s v="TricareE"/>
    <n v="208"/>
    <d v="2024-02-12T00:00:00"/>
    <d v="2024-02-07T10:30:00"/>
    <n v="103.19"/>
    <s v="Adjustment/Write-off"/>
    <s v="TRICARE EAST - CO,45"/>
    <n v="92507"/>
    <x v="9"/>
    <s v="No"/>
    <s v="20845329.4375Victoria Miley"/>
    <x v="0"/>
  </r>
  <r>
    <s v="TricareE"/>
    <n v="208"/>
    <d v="2024-02-12T00:00:00"/>
    <d v="2024-02-07T10:30:00"/>
    <n v="46.81"/>
    <s v="EFT"/>
    <s v="TRICARE EAST - payment"/>
    <n v="92507"/>
    <x v="9"/>
    <s v="No"/>
    <s v="20845329.4375Victoria Miley"/>
    <x v="1"/>
  </r>
  <r>
    <s v="TricareE"/>
    <n v="208"/>
    <d v="2024-02-14T00:00:00"/>
    <d v="2024-02-09T09:00:00"/>
    <n v="46.81"/>
    <s v="EFT"/>
    <s v="TRICARE EAST - payment"/>
    <n v="92507"/>
    <x v="9"/>
    <s v="No"/>
    <s v="20845331.375Victoria Miley"/>
    <x v="1"/>
  </r>
  <r>
    <s v="TricareE"/>
    <n v="208"/>
    <d v="2024-02-14T00:00:00"/>
    <d v="2024-02-09T09:00:00"/>
    <n v="103.19"/>
    <s v="Adjustment/Write-off"/>
    <s v="TRICARE EAST - CO,45"/>
    <n v="92507"/>
    <x v="9"/>
    <s v="No"/>
    <s v="20845331.375Victoria Miley"/>
    <x v="0"/>
  </r>
  <r>
    <s v="BCBSMS"/>
    <n v="209"/>
    <d v="2024-02-22T00:00:00"/>
    <d v="2024-02-15T09:00:00"/>
    <n v="53"/>
    <s v="Adjustment/Write-off"/>
    <s v="BLUE CROSS BLUE SHIELD OF MS - CO,45"/>
    <n v="92507"/>
    <x v="1"/>
    <s v="No"/>
    <s v="20945337.375Kelli Cruthirds"/>
    <x v="0"/>
  </r>
  <r>
    <s v="BCBSMS"/>
    <n v="209"/>
    <d v="2024-02-22T00:00:00"/>
    <d v="2024-02-15T09:00:00"/>
    <n v="77.599999999999994"/>
    <s v="EFT"/>
    <s v="BLUE CROSS BLUE SHIELD OF MS - payment"/>
    <n v="92507"/>
    <x v="1"/>
    <s v="No"/>
    <s v="20945337.375Kelli Cruthirds"/>
    <x v="1"/>
  </r>
  <r>
    <s v="BCBSMS"/>
    <n v="209"/>
    <d v="2024-02-13T00:00:00"/>
    <d v="2024-02-02T09:00:00"/>
    <n v="77.599999999999994"/>
    <s v="EFT"/>
    <s v="BLUE CROSS BLUE SHIELD OF MS - payment"/>
    <n v="92507"/>
    <x v="13"/>
    <s v="No"/>
    <s v="20945324.375D'Anna Pullen"/>
    <x v="1"/>
  </r>
  <r>
    <s v="BCBSMS"/>
    <n v="209"/>
    <d v="2024-02-13T00:00:00"/>
    <d v="2024-02-02T09:00:00"/>
    <n v="53"/>
    <s v="Adjustment/Write-off"/>
    <s v="BLUE CROSS BLUE SHIELD OF MS - CO,45"/>
    <n v="92507"/>
    <x v="13"/>
    <s v="No"/>
    <s v="20945324.375D'Anna Pullen"/>
    <x v="0"/>
  </r>
  <r>
    <s v="BCBSMS"/>
    <n v="209"/>
    <d v="2024-02-13T00:00:00"/>
    <d v="2024-02-02T09:30:00"/>
    <n v="65.599999999999994"/>
    <s v="EFT"/>
    <s v="BLUE CROSS BLUE SHIELD OF MS - payment"/>
    <n v="97112"/>
    <x v="11"/>
    <s v="No"/>
    <s v="20945324.3958333333Carolyn Simpson"/>
    <x v="1"/>
  </r>
  <r>
    <s v="BCBSMS"/>
    <n v="209"/>
    <d v="2024-02-13T00:00:00"/>
    <d v="2024-02-02T09:30:00"/>
    <n v="68"/>
    <s v="Adjustment/Write-off"/>
    <s v="BLUE CROSS BLUE SHIELD OF MS - CO,45"/>
    <n v="97112"/>
    <x v="11"/>
    <s v="No"/>
    <s v="20945324.3958333333Carolyn Simpson"/>
    <x v="0"/>
  </r>
  <r>
    <s v="BCBSMS"/>
    <n v="209"/>
    <d v="2024-02-22T00:00:00"/>
    <d v="2024-02-09T09:00:00"/>
    <n v="65.599999999999994"/>
    <s v="EFT"/>
    <s v="BLUE CROSS BLUE SHIELD OF MS - payment"/>
    <n v="97112"/>
    <x v="11"/>
    <s v="No"/>
    <s v="20945331.375Carolyn Simpson"/>
    <x v="1"/>
  </r>
  <r>
    <s v="BCBSMS"/>
    <n v="209"/>
    <d v="2024-02-22T00:00:00"/>
    <d v="2024-02-09T09:00:00"/>
    <n v="68"/>
    <s v="Adjustment/Write-off"/>
    <s v="BLUE CROSS BLUE SHIELD OF MS - CO,45"/>
    <n v="97112"/>
    <x v="11"/>
    <s v="No"/>
    <s v="20945331.375Carolyn Simpson"/>
    <x v="0"/>
  </r>
  <r>
    <s v="BCBSMS"/>
    <n v="209"/>
    <d v="2024-02-22T00:00:00"/>
    <d v="2024-02-09T09:30:00"/>
    <n v="53"/>
    <s v="Adjustment/Write-off"/>
    <s v="BLUE CROSS BLUE SHIELD OF MS - CO,45"/>
    <n v="92507"/>
    <x v="13"/>
    <s v="No"/>
    <s v="20945331.3958333333D'Anna Pullen"/>
    <x v="0"/>
  </r>
  <r>
    <s v="BCBSMS"/>
    <n v="209"/>
    <d v="2024-02-22T00:00:00"/>
    <d v="2024-02-09T09:30:00"/>
    <n v="77.599999999999994"/>
    <s v="EFT"/>
    <s v="BLUE CROSS BLUE SHIELD OF MS - payment"/>
    <n v="92507"/>
    <x v="13"/>
    <s v="No"/>
    <s v="20945331.3958333333D'Anna Pullen"/>
    <x v="1"/>
  </r>
  <r>
    <s v="Patient"/>
    <n v="209"/>
    <d v="2024-02-02T09:29:00"/>
    <d v="2024-02-09T09:00:00"/>
    <n v="16.399999999999999"/>
    <s v="Visa"/>
    <s v="REC# r94O"/>
    <m/>
    <x v="11"/>
    <s v="No"/>
    <s v="20945331.375Carolyn Simpson"/>
    <x v="1"/>
  </r>
  <r>
    <s v="Patient"/>
    <n v="209"/>
    <d v="2024-02-02T09:29:00"/>
    <d v="2024-02-09T09:30:00"/>
    <n v="19.399999999999999"/>
    <s v="Visa"/>
    <s v="REC# r94O"/>
    <m/>
    <x v="13"/>
    <s v="No"/>
    <s v="20945331.3958333333D'Anna Pullen"/>
    <x v="1"/>
  </r>
  <r>
    <s v="MSMedicare"/>
    <n v="210"/>
    <d v="2024-02-21T00:00:00"/>
    <d v="2024-02-01T10:00:00"/>
    <n v="15.28"/>
    <s v="EFT"/>
    <s v="NOVITAS SOLUTIONS, INC. - payment"/>
    <n v="97140"/>
    <x v="2"/>
    <s v="No"/>
    <s v="21045323.4166666667James Allen"/>
    <x v="1"/>
  </r>
  <r>
    <s v="MSMedicare"/>
    <n v="210"/>
    <d v="2024-02-21T00:00:00"/>
    <d v="2024-02-01T10:00:00"/>
    <n v="5.16"/>
    <s v="Adjustment/Write-off"/>
    <s v="NOVITAS SOLUTIONS, INC. - CO,59"/>
    <n v="97140"/>
    <x v="2"/>
    <s v="No"/>
    <s v="21045323.4166666667James Allen"/>
    <x v="0"/>
  </r>
  <r>
    <s v="MSMedicare"/>
    <n v="210"/>
    <d v="2024-02-21T00:00:00"/>
    <d v="2024-02-01T10:00:00"/>
    <n v="50.35"/>
    <s v="Adjustment/Write-off"/>
    <s v="NOVITAS SOLUTIONS, INC. - CO,45"/>
    <n v="97140"/>
    <x v="2"/>
    <s v="No"/>
    <s v="21045323.4166666667James Allen"/>
    <x v="0"/>
  </r>
  <r>
    <s v="MSMedicare"/>
    <n v="210"/>
    <d v="2024-02-21T00:00:00"/>
    <d v="2024-02-01T10:00:00"/>
    <n v="5.86"/>
    <s v="Adjustment/Write-off"/>
    <s v="NOVITAS SOLUTIONS, INC. - CO,59"/>
    <n v="97110"/>
    <x v="2"/>
    <s v="No"/>
    <s v="21045323.4166666667James Allen"/>
    <x v="0"/>
  </r>
  <r>
    <s v="MSMedicare"/>
    <n v="210"/>
    <d v="2024-02-21T00:00:00"/>
    <d v="2024-02-01T10:00:00"/>
    <n v="0.33"/>
    <s v="Adjustment/Write-off"/>
    <s v="NOVITAS SOLUTIONS, INC. - CO,253"/>
    <n v="97110"/>
    <x v="2"/>
    <s v="No"/>
    <s v="21045323.4166666667James Allen"/>
    <x v="0"/>
  </r>
  <r>
    <s v="MSMedicare"/>
    <n v="210"/>
    <d v="2024-02-21T00:00:00"/>
    <d v="2024-02-01T10:00:00"/>
    <n v="0.31"/>
    <s v="Adjustment/Write-off"/>
    <s v="NOVITAS SOLUTIONS, INC. - CO,253"/>
    <n v="97140"/>
    <x v="2"/>
    <s v="No"/>
    <s v="21045323.4166666667James Allen"/>
    <x v="0"/>
  </r>
  <r>
    <s v="MSMedicare"/>
    <n v="210"/>
    <d v="2024-02-21T00:00:00"/>
    <d v="2024-02-01T10:00:00"/>
    <n v="48.3"/>
    <s v="Adjustment/Write-off"/>
    <s v="NOVITAS SOLUTIONS, INC. - CO,45"/>
    <n v="97110"/>
    <x v="2"/>
    <s v="No"/>
    <s v="21045323.4166666667James Allen"/>
    <x v="0"/>
  </r>
  <r>
    <s v="MSMedicare"/>
    <n v="210"/>
    <d v="2024-02-21T00:00:00"/>
    <d v="2024-02-01T10:00:00"/>
    <n v="16.34"/>
    <s v="EFT"/>
    <s v="NOVITAS SOLUTIONS, INC. - payment"/>
    <n v="97110"/>
    <x v="2"/>
    <s v="No"/>
    <s v="21045323.4166666667James Allen"/>
    <x v="1"/>
  </r>
  <r>
    <s v="MSMedicare"/>
    <n v="210"/>
    <d v="2024-02-21T00:00:00"/>
    <d v="2024-02-01T11:00:00"/>
    <n v="15.28"/>
    <s v="EFT"/>
    <s v="NOVITAS SOLUTIONS, INC. - payment"/>
    <n v="97140"/>
    <x v="0"/>
    <s v="No"/>
    <s v="21045323.4583333333Kelsea Rodriguez"/>
    <x v="1"/>
  </r>
  <r>
    <s v="MSMedicare"/>
    <n v="210"/>
    <d v="2024-02-21T00:00:00"/>
    <d v="2024-02-01T11:00:00"/>
    <n v="25.71"/>
    <s v="EFT"/>
    <s v="NOVITAS SOLUTIONS, INC. - payment"/>
    <n v="97530"/>
    <x v="0"/>
    <s v="No"/>
    <s v="21045323.4583333333Kelsea Rodriguez"/>
    <x v="1"/>
  </r>
  <r>
    <s v="MSMedicare"/>
    <n v="210"/>
    <d v="2024-02-21T00:00:00"/>
    <d v="2024-02-01T11:00:00"/>
    <n v="42.21"/>
    <s v="Adjustment/Write-off"/>
    <s v="NOVITAS SOLUTIONS, INC. - CO,45"/>
    <n v="97530"/>
    <x v="0"/>
    <s v="No"/>
    <s v="21045323.4583333333Kelsea Rodriguez"/>
    <x v="0"/>
  </r>
  <r>
    <s v="MSMedicare"/>
    <n v="210"/>
    <d v="2024-02-21T00:00:00"/>
    <d v="2024-02-01T11:00:00"/>
    <n v="0.52"/>
    <s v="Adjustment/Write-off"/>
    <s v="NOVITAS SOLUTIONS, INC. - CO,253"/>
    <n v="97530"/>
    <x v="0"/>
    <s v="No"/>
    <s v="21045323.4583333333Kelsea Rodriguez"/>
    <x v="0"/>
  </r>
  <r>
    <s v="MSMedicare"/>
    <n v="210"/>
    <d v="2024-02-21T00:00:00"/>
    <d v="2024-02-01T11:00:00"/>
    <n v="50.35"/>
    <s v="Adjustment/Write-off"/>
    <s v="NOVITAS SOLUTIONS, INC. - CO,45"/>
    <n v="97140"/>
    <x v="0"/>
    <s v="No"/>
    <s v="21045323.4583333333Kelsea Rodriguez"/>
    <x v="0"/>
  </r>
  <r>
    <s v="MSMedicare"/>
    <n v="210"/>
    <d v="2024-02-21T00:00:00"/>
    <d v="2024-02-01T11:00:00"/>
    <n v="0.31"/>
    <s v="Adjustment/Write-off"/>
    <s v="NOVITAS SOLUTIONS, INC. - CO,253"/>
    <n v="97140"/>
    <x v="0"/>
    <s v="No"/>
    <s v="21045323.4583333333Kelsea Rodriguez"/>
    <x v="0"/>
  </r>
  <r>
    <s v="MSMedicare"/>
    <n v="210"/>
    <d v="2024-02-21T00:00:00"/>
    <d v="2024-02-01T11:00:00"/>
    <n v="5.16"/>
    <s v="Adjustment/Write-off"/>
    <s v="NOVITAS SOLUTIONS, INC. - CO,59"/>
    <n v="97140"/>
    <x v="0"/>
    <s v="No"/>
    <s v="21045323.4583333333Kelsea Rodriguez"/>
    <x v="0"/>
  </r>
  <r>
    <s v="TricareFL"/>
    <n v="210"/>
    <d v="2024-02-26T00:00:00"/>
    <d v="2024-02-01T10:00:00"/>
    <n v="4.17"/>
    <s v="EFT"/>
    <s v="TRICARE TDEFIC - payment"/>
    <n v="97110"/>
    <x v="2"/>
    <s v="No"/>
    <s v="21045323.4166666667James Allen"/>
    <x v="1"/>
  </r>
  <r>
    <s v="TricareFL"/>
    <n v="210"/>
    <d v="2024-02-26T00:00:00"/>
    <d v="2024-02-01T10:00:00"/>
    <n v="3.9"/>
    <s v="EFT"/>
    <s v="TRICARE TDEFIC - payment"/>
    <n v="97140"/>
    <x v="2"/>
    <s v="No"/>
    <s v="21045323.4166666667James Allen"/>
    <x v="1"/>
  </r>
  <r>
    <s v="TricareFL"/>
    <n v="210"/>
    <d v="2024-02-26T00:00:00"/>
    <d v="2024-02-01T11:00:00"/>
    <n v="6.56"/>
    <s v="EFT"/>
    <s v="TRICARE TDEFIC - payment"/>
    <n v="97530"/>
    <x v="0"/>
    <s v="No"/>
    <s v="21045323.4583333333Kelsea Rodriguez"/>
    <x v="1"/>
  </r>
  <r>
    <s v="TricareFL"/>
    <n v="210"/>
    <d v="2024-02-26T00:00:00"/>
    <d v="2024-02-01T11:00:00"/>
    <n v="3.9"/>
    <s v="EFT"/>
    <s v="TRICARE TDEFIC - payment"/>
    <n v="97140"/>
    <x v="0"/>
    <s v="No"/>
    <s v="21045323.4583333333Kelsea Rodriguez"/>
    <x v="1"/>
  </r>
  <r>
    <s v="Aetna"/>
    <n v="211"/>
    <d v="2024-02-14T00:00:00"/>
    <d v="2024-02-02T10:00:00"/>
    <n v="48.25"/>
    <s v="EFT"/>
    <s v="AETNA - payment"/>
    <n v="92507"/>
    <x v="1"/>
    <s v="No"/>
    <s v="21145324.4166666667Kelli Cruthirds"/>
    <x v="1"/>
  </r>
  <r>
    <s v="Aetna"/>
    <n v="211"/>
    <d v="2024-02-14T00:00:00"/>
    <d v="2024-02-02T10:00:00"/>
    <n v="89.69"/>
    <s v="Adjustment/Write-off"/>
    <s v="AETNA - CO,45"/>
    <n v="92507"/>
    <x v="1"/>
    <s v="No"/>
    <s v="21145324.4166666667Kelli Cruthirds"/>
    <x v="0"/>
  </r>
  <r>
    <s v="Aetna"/>
    <n v="211"/>
    <d v="2024-02-22T00:00:00"/>
    <d v="2024-02-07T10:00:00"/>
    <n v="48.25"/>
    <s v="EFT"/>
    <s v="AETNA - payment"/>
    <n v="92507"/>
    <x v="1"/>
    <s v="No"/>
    <s v="21145329.4166666667Kelli Cruthirds"/>
    <x v="1"/>
  </r>
  <r>
    <s v="Aetna"/>
    <n v="211"/>
    <d v="2024-02-22T00:00:00"/>
    <d v="2024-02-07T10:00:00"/>
    <n v="89.69"/>
    <s v="Adjustment/Write-off"/>
    <s v="AETNA - CO,45"/>
    <n v="92507"/>
    <x v="1"/>
    <s v="No"/>
    <s v="21145329.4166666667Kelli Cruthirds"/>
    <x v="0"/>
  </r>
  <r>
    <s v="Aetna"/>
    <n v="211"/>
    <d v="2024-02-22T00:00:00"/>
    <d v="2024-02-09T10:00:00"/>
    <n v="89.69"/>
    <s v="Adjustment/Write-off"/>
    <s v="AETNA - CO,45"/>
    <n v="92507"/>
    <x v="1"/>
    <s v="No"/>
    <s v="21145331.4166666667Kelli Cruthirds"/>
    <x v="0"/>
  </r>
  <r>
    <s v="Aetna"/>
    <n v="211"/>
    <d v="2024-02-22T00:00:00"/>
    <d v="2024-02-09T10:00:00"/>
    <n v="48.25"/>
    <s v="EFT"/>
    <s v="AETNA - payment"/>
    <n v="92507"/>
    <x v="1"/>
    <s v="No"/>
    <s v="21145331.4166666667Kelli Cruthirds"/>
    <x v="1"/>
  </r>
  <r>
    <s v="Magnolia"/>
    <n v="212"/>
    <d v="2024-02-09T00:00:00"/>
    <d v="2024-02-01T16:30:00"/>
    <n v="85.19"/>
    <s v="Adjustment/Write-off"/>
    <s v="MAGNOLIA HEALTH PLAN INC. - CO,45"/>
    <n v="92507"/>
    <x v="1"/>
    <s v="No"/>
    <s v="21245323.6875Kelli Cruthirds"/>
    <x v="0"/>
  </r>
  <r>
    <s v="Magnolia"/>
    <n v="212"/>
    <d v="2024-02-09T00:00:00"/>
    <d v="2024-02-01T16:30:00"/>
    <n v="64.81"/>
    <s v="EFT"/>
    <s v="MAGNOLIA HEALTH PLAN INC. - payment"/>
    <n v="92507"/>
    <x v="1"/>
    <s v="No"/>
    <s v="21245323.6875Kelli Cruthirds"/>
    <x v="1"/>
  </r>
  <r>
    <s v="TricareFL"/>
    <n v="213"/>
    <d v="2024-02-13T00:00:00"/>
    <d v="2024-02-06T08:00:00"/>
    <n v="109"/>
    <s v="Adjustment/Write-off"/>
    <s v="TRICARE EAST - CO,45"/>
    <n v="97112"/>
    <x v="6"/>
    <s v="No"/>
    <s v="21345328.3333333333Christian Litz"/>
    <x v="0"/>
  </r>
  <r>
    <s v="TricareFL"/>
    <n v="213"/>
    <d v="2024-02-13T00:00:00"/>
    <d v="2024-02-06T08:00:00"/>
    <n v="41"/>
    <s v="EFT"/>
    <s v="TRICARE EAST - payment"/>
    <n v="97112"/>
    <x v="6"/>
    <s v="No"/>
    <s v="21345328.3333333333Christian Litz"/>
    <x v="1"/>
  </r>
  <r>
    <s v="TricareFL"/>
    <n v="213"/>
    <d v="2024-02-13T00:00:00"/>
    <d v="2024-02-06T08:00:00"/>
    <n v="114.18"/>
    <s v="Adjustment/Write-off"/>
    <s v="TRICARE EAST - CO,45"/>
    <n v="97110"/>
    <x v="6"/>
    <s v="No"/>
    <s v="21345328.3333333333Christian Litz"/>
    <x v="0"/>
  </r>
  <r>
    <s v="TricareFL"/>
    <n v="213"/>
    <d v="2024-02-13T00:00:00"/>
    <d v="2024-02-06T08:00:00"/>
    <n v="35.82"/>
    <s v="EFT"/>
    <s v="TRICARE EAST - payment"/>
    <n v="97110"/>
    <x v="6"/>
    <s v="No"/>
    <s v="21345328.3333333333Christian Litz"/>
    <x v="1"/>
  </r>
  <r>
    <s v="TricareFL"/>
    <n v="213"/>
    <d v="2024-02-14T00:00:00"/>
    <d v="2024-02-08T07:00:00"/>
    <n v="17.91"/>
    <s v="EFT"/>
    <s v="TRICARE EAST - payment"/>
    <n v="97110"/>
    <x v="10"/>
    <s v="No"/>
    <s v="21345330.2916666667Katherine Tyree"/>
    <x v="1"/>
  </r>
  <r>
    <s v="TricareFL"/>
    <n v="213"/>
    <d v="2024-02-14T00:00:00"/>
    <d v="2024-02-08T07:00:00"/>
    <n v="57.09"/>
    <s v="Adjustment/Write-off"/>
    <s v="TRICARE EAST - CO,45"/>
    <n v="97110"/>
    <x v="10"/>
    <s v="No"/>
    <s v="21345330.2916666667Katherine Tyree"/>
    <x v="0"/>
  </r>
  <r>
    <s v="TricareFL"/>
    <n v="213"/>
    <d v="2024-02-14T00:00:00"/>
    <d v="2024-02-08T07:00:00"/>
    <n v="61.5"/>
    <s v="EFT"/>
    <s v="TRICARE EAST - payment"/>
    <n v="97112"/>
    <x v="10"/>
    <s v="No"/>
    <s v="21345330.2916666667Katherine Tyree"/>
    <x v="1"/>
  </r>
  <r>
    <s v="TricareFL"/>
    <n v="213"/>
    <d v="2024-02-14T00:00:00"/>
    <d v="2024-02-08T07:00:00"/>
    <n v="163.5"/>
    <s v="Adjustment/Write-off"/>
    <s v="TRICARE EAST - CO,45"/>
    <n v="97112"/>
    <x v="10"/>
    <s v="No"/>
    <s v="21345330.2916666667Katherine Tyree"/>
    <x v="0"/>
  </r>
  <r>
    <s v="MedicareRR"/>
    <n v="214"/>
    <d v="2024-02-20T00:00:00"/>
    <d v="2024-02-01T15:00:00"/>
    <n v="31.68"/>
    <s v="EFT"/>
    <s v="PALMETTO GBA - RAILROAD MEDICARE - payment"/>
    <n v="97110"/>
    <x v="5"/>
    <s v="No"/>
    <s v="21445323.625Jessica Pittman"/>
    <x v="1"/>
  </r>
  <r>
    <s v="MedicareRR"/>
    <n v="214"/>
    <d v="2024-02-20T00:00:00"/>
    <d v="2024-02-01T15:00:00"/>
    <n v="102.3"/>
    <s v="Adjustment/Write-off"/>
    <s v="PALMETTO GBA - RAILROAD MEDICARE - CO,45"/>
    <n v="97110"/>
    <x v="5"/>
    <s v="No"/>
    <s v="21445323.625Jessica Pittman"/>
    <x v="0"/>
  </r>
  <r>
    <s v="MedicareRR"/>
    <n v="214"/>
    <d v="2024-02-20T00:00:00"/>
    <d v="2024-02-01T15:00:00"/>
    <n v="0.65"/>
    <s v="Adjustment/Write-off"/>
    <s v="PALMETTO GBA - RAILROAD MEDICARE - CO,253"/>
    <n v="97110"/>
    <x v="5"/>
    <s v="No"/>
    <s v="21445323.625Jessica Pittman"/>
    <x v="0"/>
  </r>
  <r>
    <s v="MedicareRR"/>
    <n v="214"/>
    <d v="2024-02-20T00:00:00"/>
    <d v="2024-02-01T15:00:00"/>
    <n v="5.86"/>
    <s v="Adjustment/Write-off"/>
    <s v="PALMETTO GBA - RAILROAD MEDICARE - CO,59"/>
    <n v="97110"/>
    <x v="5"/>
    <s v="No"/>
    <s v="21445323.625Jessica Pittman"/>
    <x v="0"/>
  </r>
  <r>
    <s v="MSCAN"/>
    <n v="215"/>
    <d v="2024-02-13T00:00:00"/>
    <d v="2024-02-01T10:30:00"/>
    <n v="64.81"/>
    <s v="EFT"/>
    <s v="UNITEDHEALTHCARE PLAN OF THE RIVER VALLEY INC - payment"/>
    <n v="92507"/>
    <x v="13"/>
    <s v="No"/>
    <s v="21545323.4375D'Anna Pullen"/>
    <x v="1"/>
  </r>
  <r>
    <s v="MSCAN"/>
    <n v="215"/>
    <d v="2024-02-13T00:00:00"/>
    <d v="2024-02-01T10:30:00"/>
    <n v="85.19"/>
    <s v="Adjustment/Write-off"/>
    <s v="UNITEDHEALTHCARE PLAN OF THE RIVER VALLEY INC - CO,45"/>
    <n v="92507"/>
    <x v="13"/>
    <s v="No"/>
    <s v="21545323.4375D'Anna Pullen"/>
    <x v="0"/>
  </r>
  <r>
    <s v="MSCAN"/>
    <n v="215"/>
    <d v="2024-02-26T00:00:00"/>
    <d v="2024-02-15T11:00:00"/>
    <n v="85.19"/>
    <s v="Adjustment/Write-off"/>
    <s v="UNITEDHEALTHCARE PLAN OF THE RIVER VALLEY INC - CO,45"/>
    <n v="92507"/>
    <x v="13"/>
    <s v="No"/>
    <s v="21545337.4583333333D'Anna Pullen"/>
    <x v="0"/>
  </r>
  <r>
    <s v="MSCAN"/>
    <n v="215"/>
    <d v="2024-02-26T00:00:00"/>
    <d v="2024-02-15T11:00:00"/>
    <n v="64.81"/>
    <s v="EFT"/>
    <s v="UNITEDHEALTHCARE PLAN OF THE RIVER VALLEY INC - payment"/>
    <n v="92507"/>
    <x v="13"/>
    <s v="No"/>
    <s v="21545337.4583333333D'Anna Pullen"/>
    <x v="1"/>
  </r>
  <r>
    <s v="MSCAN"/>
    <n v="215"/>
    <d v="2024-02-20T00:00:00"/>
    <d v="2024-02-06T11:00:00"/>
    <n v="64.81"/>
    <s v="EFT"/>
    <s v="UNITEDHEALTHCARE PLAN OF THE RIVER VALLEY INC - payment"/>
    <n v="92507"/>
    <x v="9"/>
    <s v="No"/>
    <s v="21545328.4583333333Victoria Miley"/>
    <x v="1"/>
  </r>
  <r>
    <s v="MSCAN"/>
    <n v="215"/>
    <d v="2024-02-20T00:00:00"/>
    <d v="2024-02-06T11:00:00"/>
    <n v="85.19"/>
    <s v="Adjustment/Write-off"/>
    <s v="UNITEDHEALTHCARE PLAN OF THE RIVER VALLEY INC - CO,45"/>
    <n v="92507"/>
    <x v="9"/>
    <s v="No"/>
    <s v="21545328.4583333333Victoria Miley"/>
    <x v="0"/>
  </r>
  <r>
    <s v="MSCAN"/>
    <n v="215"/>
    <d v="2024-02-21T00:00:00"/>
    <d v="2024-02-08T11:00:00"/>
    <n v="64.81"/>
    <s v="EFT"/>
    <s v="UNITEDHEALTHCARE PLAN OF THE RIVER VALLEY INC - payment"/>
    <n v="92507"/>
    <x v="13"/>
    <s v="No"/>
    <s v="21545330.4583333333D'Anna Pullen"/>
    <x v="1"/>
  </r>
  <r>
    <s v="MSCAN"/>
    <n v="215"/>
    <d v="2024-02-21T00:00:00"/>
    <d v="2024-02-08T11:00:00"/>
    <n v="85.19"/>
    <s v="Adjustment/Write-off"/>
    <s v="UNITEDHEALTHCARE PLAN OF THE RIVER VALLEY INC - CO,45"/>
    <n v="92507"/>
    <x v="13"/>
    <s v="No"/>
    <s v="21545330.4583333333D'Anna Pullen"/>
    <x v="0"/>
  </r>
  <r>
    <s v="Magnolia"/>
    <n v="216"/>
    <d v="2024-02-16T00:00:00"/>
    <d v="2024-02-01T16:00:00"/>
    <n v="46.61"/>
    <s v="Adjustment/Write-off"/>
    <s v="MAGNOLIA HEALTH PLAN INC. - CO,45"/>
    <n v="97112"/>
    <x v="6"/>
    <s v="No"/>
    <s v="21645323.6666666667Christian Litz"/>
    <x v="0"/>
  </r>
  <r>
    <s v="Magnolia"/>
    <n v="216"/>
    <d v="2024-02-16T00:00:00"/>
    <d v="2024-02-01T16:00:00"/>
    <n v="28.39"/>
    <s v="EFT"/>
    <s v="MAGNOLIA HEALTH PLAN INC. - payment"/>
    <n v="97112"/>
    <x v="6"/>
    <s v="No"/>
    <s v="21645323.6666666667Christian Litz"/>
    <x v="1"/>
  </r>
  <r>
    <s v="Magnolia"/>
    <n v="216"/>
    <d v="2024-02-16T00:00:00"/>
    <d v="2024-02-01T16:00:00"/>
    <n v="22.9"/>
    <s v="EFT"/>
    <s v="MAGNOLIA HEALTH PLAN INC. - payment"/>
    <n v="97140"/>
    <x v="6"/>
    <s v="No"/>
    <s v="21645323.6666666667Christian Litz"/>
    <x v="1"/>
  </r>
  <r>
    <s v="Magnolia"/>
    <n v="216"/>
    <d v="2024-02-16T00:00:00"/>
    <d v="2024-02-01T16:00:00"/>
    <n v="52.1"/>
    <s v="Adjustment/Write-off"/>
    <s v="MAGNOLIA HEALTH PLAN INC. - CO,45"/>
    <n v="97140"/>
    <x v="6"/>
    <s v="No"/>
    <s v="21645323.6666666667Christian Litz"/>
    <x v="0"/>
  </r>
  <r>
    <s v="Magnolia"/>
    <n v="216"/>
    <d v="2024-02-23T00:00:00"/>
    <d v="2024-02-12T11:30:00"/>
    <n v="22.9"/>
    <s v="EFT"/>
    <s v="MAGNOLIA HEALTH PLAN INC. - payment"/>
    <n v="97140"/>
    <x v="6"/>
    <s v="No"/>
    <s v="21645334.4791666667Christian Litz"/>
    <x v="1"/>
  </r>
  <r>
    <s v="Magnolia"/>
    <n v="216"/>
    <d v="2024-02-23T00:00:00"/>
    <d v="2024-02-12T11:30:00"/>
    <n v="52.1"/>
    <s v="Adjustment/Write-off"/>
    <s v="MAGNOLIA HEALTH PLAN INC. - CO,45"/>
    <n v="97140"/>
    <x v="6"/>
    <s v="No"/>
    <s v="21645334.4791666667Christian Litz"/>
    <x v="0"/>
  </r>
  <r>
    <s v="Magnolia"/>
    <n v="216"/>
    <d v="2024-02-23T00:00:00"/>
    <d v="2024-02-12T11:30:00"/>
    <n v="28.39"/>
    <s v="EFT"/>
    <s v="MAGNOLIA HEALTH PLAN INC. - payment"/>
    <n v="97112"/>
    <x v="6"/>
    <s v="No"/>
    <s v="21645334.4791666667Christian Litz"/>
    <x v="1"/>
  </r>
  <r>
    <s v="Magnolia"/>
    <n v="216"/>
    <d v="2024-02-23T00:00:00"/>
    <d v="2024-02-12T11:30:00"/>
    <n v="46.61"/>
    <s v="Adjustment/Write-off"/>
    <s v="MAGNOLIA HEALTH PLAN INC. - CO,45"/>
    <n v="97112"/>
    <x v="6"/>
    <s v="No"/>
    <s v="21645334.4791666667Christian Litz"/>
    <x v="0"/>
  </r>
  <r>
    <s v="Magnolia"/>
    <n v="216"/>
    <d v="2024-02-23T00:00:00"/>
    <d v="2024-02-08T15:30:00"/>
    <n v="28.39"/>
    <s v="EFT"/>
    <s v="MAGNOLIA HEALTH PLAN INC. - payment"/>
    <n v="97112"/>
    <x v="6"/>
    <s v="No"/>
    <s v="21645330.6458333333Christian Litz"/>
    <x v="1"/>
  </r>
  <r>
    <s v="Magnolia"/>
    <n v="216"/>
    <d v="2024-02-23T00:00:00"/>
    <d v="2024-02-08T15:30:00"/>
    <n v="46.61"/>
    <s v="Adjustment/Write-off"/>
    <s v="MAGNOLIA HEALTH PLAN INC. - CO,45"/>
    <n v="97112"/>
    <x v="6"/>
    <s v="No"/>
    <s v="21645330.6458333333Christian Litz"/>
    <x v="0"/>
  </r>
  <r>
    <s v="Magnolia"/>
    <n v="216"/>
    <d v="2024-02-23T00:00:00"/>
    <d v="2024-02-08T15:30:00"/>
    <n v="52.1"/>
    <s v="Adjustment/Write-off"/>
    <s v="MAGNOLIA HEALTH PLAN INC. - CO,45"/>
    <n v="97140"/>
    <x v="6"/>
    <s v="No"/>
    <s v="21645330.6458333333Christian Litz"/>
    <x v="0"/>
  </r>
  <r>
    <s v="Magnolia"/>
    <n v="216"/>
    <d v="2024-02-23T00:00:00"/>
    <d v="2024-02-08T15:30:00"/>
    <n v="22.9"/>
    <s v="EFT"/>
    <s v="MAGNOLIA HEALTH PLAN INC. - payment"/>
    <n v="97140"/>
    <x v="6"/>
    <s v="No"/>
    <s v="21645330.6458333333Christian Litz"/>
    <x v="1"/>
  </r>
  <r>
    <s v="Molina"/>
    <n v="42"/>
    <d v="2024-02-15T00:00:00"/>
    <d v="2024-02-01T17:00:00"/>
    <n v="19.489999999999998"/>
    <s v="EFT"/>
    <s v="MOLINA HEALTHCARE OF MISSISSIPPI - payment"/>
    <n v="97140"/>
    <x v="8"/>
    <s v="No"/>
    <s v="4245323.7083333333Robert Crochet"/>
    <x v="1"/>
  </r>
  <r>
    <s v="Molina"/>
    <n v="42"/>
    <d v="2024-02-15T00:00:00"/>
    <d v="2024-02-01T17:00:00"/>
    <n v="108.31"/>
    <s v="Adjustment/Write-off"/>
    <s v="MOLINA HEALTHCARE OF MISSISSIPPI - CO,45"/>
    <n v="97110"/>
    <x v="8"/>
    <s v="No"/>
    <s v="4245323.7083333333Robert Crochet"/>
    <x v="0"/>
  </r>
  <r>
    <s v="Molina"/>
    <n v="42"/>
    <d v="2024-02-15T00:00:00"/>
    <d v="2024-02-01T17:00:00"/>
    <n v="41.69"/>
    <s v="EFT"/>
    <s v="MOLINA HEALTHCARE OF MISSISSIPPI - payment"/>
    <n v="97110"/>
    <x v="8"/>
    <s v="No"/>
    <s v="4245323.7083333333Robert Crochet"/>
    <x v="1"/>
  </r>
  <r>
    <s v="Molina"/>
    <n v="42"/>
    <d v="2024-02-15T00:00:00"/>
    <d v="2024-02-01T17:00:00"/>
    <n v="55.51"/>
    <s v="Adjustment/Write-off"/>
    <s v="MOLINA HEALTHCARE OF MISSISSIPPI - CO,45"/>
    <n v="97140"/>
    <x v="8"/>
    <s v="No"/>
    <s v="4245323.7083333333Robert Crochet"/>
    <x v="0"/>
  </r>
  <r>
    <s v="Molina"/>
    <n v="42"/>
    <d v="2024-02-15T00:00:00"/>
    <d v="2024-02-01T17:00:00"/>
    <n v="58.67"/>
    <s v="Adjustment/Write-off"/>
    <s v="MOLINA HEALTHCARE OF MISSISSIPPI - CO,45"/>
    <n v="97161"/>
    <x v="8"/>
    <s v="No"/>
    <s v="4245323.7083333333Robert Crochet"/>
    <x v="0"/>
  </r>
  <r>
    <s v="Molina"/>
    <n v="42"/>
    <d v="2024-02-15T00:00:00"/>
    <d v="2024-02-01T17:00:00"/>
    <n v="81.33"/>
    <s v="EFT"/>
    <s v="MOLINA HEALTHCARE OF MISSISSIPPI - payment"/>
    <n v="97161"/>
    <x v="8"/>
    <s v="No"/>
    <s v="4245323.7083333333Robert Crochet"/>
    <x v="1"/>
  </r>
  <r>
    <s v="Molina"/>
    <n v="42"/>
    <d v="2024-02-21T00:00:00"/>
    <d v="2024-02-06T07:00:00"/>
    <n v="58.39"/>
    <s v="EFT"/>
    <s v="MOLINA HEALTHCARE OF MISSISSIPPI - payment"/>
    <n v="97110"/>
    <x v="8"/>
    <s v="No"/>
    <s v="4245328.2916666667Robert Crochet"/>
    <x v="1"/>
  </r>
  <r>
    <s v="Molina"/>
    <n v="42"/>
    <d v="2024-02-21T00:00:00"/>
    <d v="2024-02-06T07:00:00"/>
    <n v="156.61000000000001"/>
    <s v="Adjustment/Write-off"/>
    <s v="MOLINA HEALTHCARE OF MISSISSIPPI - CO,45"/>
    <n v="97110"/>
    <x v="8"/>
    <s v="No"/>
    <s v="4245328.2916666667Robert Crochet"/>
    <x v="0"/>
  </r>
  <r>
    <s v="MSCAN"/>
    <n v="217"/>
    <d v="2024-02-27T00:00:00"/>
    <d v="2024-02-15T15:00:00"/>
    <n v="64.81"/>
    <s v="EFT"/>
    <s v="UNITEDHEALTHCARE PLAN OF THE RIVER VALLEY INC - payment"/>
    <n v="92507"/>
    <x v="13"/>
    <s v="No"/>
    <s v="21745337.625D'Anna Pullen"/>
    <x v="1"/>
  </r>
  <r>
    <s v="MSCAN"/>
    <n v="217"/>
    <d v="2024-02-27T00:00:00"/>
    <d v="2024-02-15T15:00:00"/>
    <n v="85.19"/>
    <s v="Adjustment/Write-off"/>
    <s v="UNITEDHEALTHCARE PLAN OF THE RIVER VALLEY INC - CO,45"/>
    <n v="92507"/>
    <x v="13"/>
    <s v="No"/>
    <s v="21745337.625D'Anna Pullen"/>
    <x v="0"/>
  </r>
  <r>
    <s v="MSCAN"/>
    <n v="217"/>
    <d v="2024-02-23T00:00:00"/>
    <d v="2024-02-08T14:30:00"/>
    <n v="0"/>
    <s v="Adjustment/Write-off"/>
    <s v="Discarded ($150.00) (detail code) - UNITEDHEALTHCARE PLAN OF THE RIVER VALLEY INC - OA,18"/>
    <n v="97112"/>
    <x v="4"/>
    <s v="No"/>
    <s v="21745330.6041666667Heidi Molaison"/>
    <x v="0"/>
  </r>
  <r>
    <s v="MSCAN"/>
    <n v="217"/>
    <d v="2024-02-21T00:00:00"/>
    <d v="2024-02-08T15:00:00"/>
    <n v="64.81"/>
    <s v="EFT"/>
    <s v="UNITEDHEALTHCARE PLAN OF THE RIVER VALLEY INC - payment"/>
    <n v="92507"/>
    <x v="13"/>
    <s v="No"/>
    <s v="21745330.625D'Anna Pullen"/>
    <x v="1"/>
  </r>
  <r>
    <s v="MSCAN"/>
    <n v="217"/>
    <d v="2024-02-21T00:00:00"/>
    <d v="2024-02-08T15:00:00"/>
    <n v="85.19"/>
    <s v="Adjustment/Write-off"/>
    <s v="UNITEDHEALTHCARE PLAN OF THE RIVER VALLEY INC - CO,45"/>
    <n v="92507"/>
    <x v="13"/>
    <s v="No"/>
    <s v="21745330.625D'Anna Pullen"/>
    <x v="0"/>
  </r>
  <r>
    <s v="UHCMsCANHOME"/>
    <n v="217"/>
    <d v="2024-02-23T00:00:00"/>
    <d v="2024-02-08T14:30:00"/>
    <n v="93.22"/>
    <s v="Adjustment/Write-off"/>
    <m/>
    <n v="97112"/>
    <x v="4"/>
    <s v="No"/>
    <s v="21745330.6041666667Heidi Molaison"/>
    <x v="0"/>
  </r>
  <r>
    <s v="UHCMsCANHOME"/>
    <n v="217"/>
    <d v="2024-02-23T00:00:00"/>
    <d v="2024-02-08T14:30:00"/>
    <n v="56.78"/>
    <s v="EFT"/>
    <m/>
    <n v="97112"/>
    <x v="4"/>
    <s v="No"/>
    <s v="21745330.6041666667Heidi Molaison"/>
    <x v="1"/>
  </r>
  <r>
    <s v="MSMedicaid"/>
    <n v="218"/>
    <d v="2024-02-29T00:00:00"/>
    <d v="2024-02-22T17:30:00"/>
    <n v="85.19"/>
    <s v="Adjustment/Write-off"/>
    <m/>
    <n v="92507"/>
    <x v="13"/>
    <s v="No"/>
    <s v="21845344.7291666667D'Anna Pullen"/>
    <x v="0"/>
  </r>
  <r>
    <s v="MSMedicaid"/>
    <n v="218"/>
    <d v="2024-02-29T00:00:00"/>
    <d v="2024-02-22T17:30:00"/>
    <n v="64.81"/>
    <s v="EFT"/>
    <m/>
    <n v="92507"/>
    <x v="13"/>
    <s v="No"/>
    <s v="21845344.7291666667D'Anna Pullen"/>
    <x v="1"/>
  </r>
  <r>
    <s v="Patient"/>
    <n v="43"/>
    <d v="2024-02-22T16:01:00"/>
    <d v="2024-02-22T16:00:00"/>
    <n v="30"/>
    <s v="Visa"/>
    <s v="Rec# vP4Y"/>
    <m/>
    <x v="8"/>
    <s v="No"/>
    <s v="4345344.6666666667Robert Crochet"/>
    <x v="1"/>
  </r>
  <r>
    <s v="Patient"/>
    <n v="43"/>
    <d v="2024-02-28T16:47:00"/>
    <d v="2024-02-28T17:00:00"/>
    <n v="30"/>
    <s v="Check"/>
    <s v="ck#3833"/>
    <m/>
    <x v="10"/>
    <s v="No"/>
    <s v="4345350.7083333333Katherine Tyree"/>
    <x v="1"/>
  </r>
  <r>
    <s v="Patient"/>
    <n v="43"/>
    <d v="2024-02-28T16:47:00"/>
    <d v="2024-02-29T11:00:00"/>
    <n v="30"/>
    <s v="Check"/>
    <s v="ck#3833"/>
    <m/>
    <x v="8"/>
    <s v="No"/>
    <s v="4345351.4583333333Robert Crochet"/>
    <x v="1"/>
  </r>
  <r>
    <s v="HumanaG"/>
    <n v="219"/>
    <d v="2024-02-14T00:00:00"/>
    <d v="2024-02-01T11:00:00"/>
    <n v="59.49"/>
    <s v="EFT"/>
    <s v="HUMANA INC. - payment"/>
    <n v="97110"/>
    <x v="8"/>
    <s v="No"/>
    <s v="21945323.4583333333Robert Crochet"/>
    <x v="1"/>
  </r>
  <r>
    <s v="HumanaG"/>
    <n v="219"/>
    <d v="2024-02-14T00:00:00"/>
    <d v="2024-02-01T11:00:00"/>
    <n v="224.12"/>
    <s v="Adjustment/Write-off"/>
    <s v="HUMANA INC. - CO,59"/>
    <n v="97110"/>
    <x v="8"/>
    <s v="No"/>
    <s v="21945323.4583333333Robert Crochet"/>
    <x v="0"/>
  </r>
  <r>
    <s v="HumanaG"/>
    <n v="219"/>
    <d v="2024-02-14T00:00:00"/>
    <d v="2024-02-01T11:00:00"/>
    <n v="1.21"/>
    <s v="Adjustment/Write-off"/>
    <s v="HUMANA INC. - CO,253"/>
    <n v="97110"/>
    <x v="8"/>
    <s v="No"/>
    <s v="21945323.4583333333Robert Crochet"/>
    <x v="0"/>
  </r>
  <r>
    <s v="HumanaG"/>
    <n v="219"/>
    <d v="2024-02-29T00:00:00"/>
    <d v="2024-02-15T08:00:00"/>
    <n v="0.55000000000000004"/>
    <s v="Adjustment/Write-off"/>
    <s v="HUMANA INC. - CO,253"/>
    <n v="97110"/>
    <x v="5"/>
    <s v="No"/>
    <s v="21945337.3333333333Jessica Pittman"/>
    <x v="0"/>
  </r>
  <r>
    <s v="HumanaG"/>
    <n v="219"/>
    <d v="2024-02-29T00:00:00"/>
    <d v="2024-02-15T08:00:00"/>
    <n v="115.63"/>
    <s v="Adjustment/Write-off"/>
    <s v="HUMANA INC. - CO,59"/>
    <n v="97110"/>
    <x v="5"/>
    <s v="No"/>
    <s v="21945337.3333333333Jessica Pittman"/>
    <x v="0"/>
  </r>
  <r>
    <s v="HumanaG"/>
    <n v="219"/>
    <d v="2024-02-29T00:00:00"/>
    <d v="2024-02-15T08:00:00"/>
    <n v="26.95"/>
    <s v="EFT"/>
    <s v="HUMANA INC. - payment"/>
    <n v="97110"/>
    <x v="5"/>
    <s v="No"/>
    <s v="21945337.3333333333Jessica Pittman"/>
    <x v="1"/>
  </r>
  <r>
    <s v="HumanaG"/>
    <n v="219"/>
    <d v="2024-02-14T00:00:00"/>
    <d v="2024-02-05T11:00:00"/>
    <n v="31.69"/>
    <s v="EFT"/>
    <s v="HUMANA INC. - payment"/>
    <n v="97110"/>
    <x v="10"/>
    <s v="No"/>
    <s v="21945327.4583333333Katherine Tyree"/>
    <x v="1"/>
  </r>
  <r>
    <s v="HumanaG"/>
    <n v="219"/>
    <d v="2024-02-14T00:00:00"/>
    <d v="2024-02-05T11:00:00"/>
    <n v="0.65"/>
    <s v="Adjustment/Write-off"/>
    <s v="HUMANA INC. - CO,253"/>
    <n v="97110"/>
    <x v="10"/>
    <s v="No"/>
    <s v="21945327.4583333333Katherine Tyree"/>
    <x v="0"/>
  </r>
  <r>
    <s v="HumanaG"/>
    <n v="219"/>
    <d v="2024-02-14T00:00:00"/>
    <d v="2024-02-05T11:00:00"/>
    <n v="109.57"/>
    <s v="Adjustment/Write-off"/>
    <s v="HUMANA INC. - CO,59"/>
    <n v="97110"/>
    <x v="10"/>
    <s v="No"/>
    <s v="21945327.4583333333Katherine Tyree"/>
    <x v="0"/>
  </r>
  <r>
    <s v="MSCAN"/>
    <n v="220"/>
    <d v="2024-02-26T00:00:00"/>
    <d v="2024-02-14T14:00:00"/>
    <n v="85.19"/>
    <s v="Adjustment/Write-off"/>
    <s v="UNITEDHEALTHCARE PLAN OF THE RIVER VALLEY INC - CO,45"/>
    <n v="92507"/>
    <x v="13"/>
    <s v="No"/>
    <s v="22045336.5833333333D'Anna Pullen"/>
    <x v="0"/>
  </r>
  <r>
    <s v="MSCAN"/>
    <n v="220"/>
    <d v="2024-02-26T00:00:00"/>
    <d v="2024-02-14T14:00:00"/>
    <n v="64.81"/>
    <s v="EFT"/>
    <s v="UNITEDHEALTHCARE PLAN OF THE RIVER VALLEY INC - payment"/>
    <n v="92507"/>
    <x v="13"/>
    <s v="No"/>
    <s v="22045336.5833333333D'Anna Pullen"/>
    <x v="1"/>
  </r>
  <r>
    <s v="MSCAN"/>
    <n v="220"/>
    <d v="2024-02-27T00:00:00"/>
    <d v="2024-02-16T08:00:00"/>
    <n v="85.19"/>
    <s v="Adjustment/Write-off"/>
    <s v="UNITEDHEALTHCARE PLAN OF THE RIVER VALLEY INC - CO,45"/>
    <n v="92507"/>
    <x v="13"/>
    <s v="No"/>
    <s v="22045338.3333333333D'Anna Pullen"/>
    <x v="0"/>
  </r>
  <r>
    <s v="MSCAN"/>
    <n v="220"/>
    <d v="2024-02-27T00:00:00"/>
    <d v="2024-02-16T08:00:00"/>
    <n v="64.81"/>
    <s v="EFT"/>
    <s v="UNITEDHEALTHCARE PLAN OF THE RIVER VALLEY INC - payment"/>
    <n v="92507"/>
    <x v="13"/>
    <s v="No"/>
    <s v="22045338.3333333333D'Anna Pullen"/>
    <x v="1"/>
  </r>
  <r>
    <s v="MSCAN"/>
    <n v="220"/>
    <d v="2024-02-21T00:00:00"/>
    <d v="2024-02-09T08:00:00"/>
    <n v="64.81"/>
    <s v="EFT"/>
    <s v="UNITEDHEALTHCARE PLAN OF THE RIVER VALLEY INC - payment"/>
    <n v="92507"/>
    <x v="13"/>
    <s v="No"/>
    <s v="22045331.3333333333D'Anna Pullen"/>
    <x v="1"/>
  </r>
  <r>
    <s v="MSCAN"/>
    <n v="220"/>
    <d v="2024-02-21T00:00:00"/>
    <d v="2024-02-09T08:00:00"/>
    <n v="85.19"/>
    <s v="Adjustment/Write-off"/>
    <s v="UNITEDHEALTHCARE PLAN OF THE RIVER VALLEY INC - CO,45"/>
    <n v="92507"/>
    <x v="13"/>
    <s v="No"/>
    <s v="22045331.3333333333D'Anna Pullen"/>
    <x v="0"/>
  </r>
  <r>
    <s v="Magnolia"/>
    <n v="221"/>
    <d v="2024-02-23T00:00:00"/>
    <d v="2024-02-05T14:00:00"/>
    <n v="93.22"/>
    <s v="Adjustment/Write-off"/>
    <s v="MAGNOLIA HEALTH PLAN INC. - CO,45"/>
    <n v="97112"/>
    <x v="11"/>
    <s v="No"/>
    <s v="22145327.5833333333Carolyn Simpson"/>
    <x v="0"/>
  </r>
  <r>
    <s v="Magnolia"/>
    <n v="221"/>
    <d v="2024-02-23T00:00:00"/>
    <d v="2024-02-05T14:00:00"/>
    <n v="56.78"/>
    <s v="EFT"/>
    <s v="MAGNOLIA HEALTH PLAN INC. - payment"/>
    <n v="97112"/>
    <x v="11"/>
    <s v="No"/>
    <s v="22145327.5833333333Carolyn Simpson"/>
    <x v="1"/>
  </r>
  <r>
    <s v="Magnolia"/>
    <n v="221"/>
    <d v="2024-02-23T00:00:00"/>
    <d v="2024-02-07T14:00:00"/>
    <n v="56.78"/>
    <s v="EFT"/>
    <s v="MAGNOLIA HEALTH PLAN INC. - payment"/>
    <n v="97112"/>
    <x v="4"/>
    <s v="No"/>
    <s v="22145329.5833333333Heidi Molaison"/>
    <x v="1"/>
  </r>
  <r>
    <s v="Magnolia"/>
    <n v="221"/>
    <d v="2024-02-23T00:00:00"/>
    <d v="2024-02-07T14:00:00"/>
    <n v="93.22"/>
    <s v="Adjustment/Write-off"/>
    <s v="MAGNOLIA HEALTH PLAN INC. - CO,45"/>
    <n v="97112"/>
    <x v="4"/>
    <s v="No"/>
    <s v="22145329.5833333333Heidi Molaison"/>
    <x v="0"/>
  </r>
  <r>
    <s v="BCBSMS"/>
    <n v="222"/>
    <d v="2024-02-13T00:00:00"/>
    <d v="2024-02-01T08:00:00"/>
    <n v="34"/>
    <s v="Adjustment/Write-off"/>
    <s v="BLUE CROSS BLUE SHIELD OF MS - CO,45"/>
    <n v="97112"/>
    <x v="8"/>
    <s v="No"/>
    <s v="22245323.3333333333Robert Crochet"/>
    <x v="0"/>
  </r>
  <r>
    <s v="BCBSMS"/>
    <n v="222"/>
    <d v="2024-02-13T00:00:00"/>
    <d v="2024-02-01T08:00:00"/>
    <n v="32.799999999999997"/>
    <s v="EFT"/>
    <s v="BLUE CROSS BLUE SHIELD OF MS - payment"/>
    <n v="97112"/>
    <x v="8"/>
    <s v="No"/>
    <s v="22245323.3333333333Robert Crochet"/>
    <x v="1"/>
  </r>
  <r>
    <s v="BCBSMS"/>
    <n v="222"/>
    <d v="2024-02-13T00:00:00"/>
    <d v="2024-02-01T08:00:00"/>
    <n v="35"/>
    <s v="Adjustment/Write-off"/>
    <s v="BLUE CROSS BLUE SHIELD OF MS - CO,45"/>
    <n v="97530"/>
    <x v="8"/>
    <s v="No"/>
    <s v="22245323.3333333333Robert Crochet"/>
    <x v="0"/>
  </r>
  <r>
    <s v="BCBSMS"/>
    <n v="222"/>
    <d v="2024-02-13T00:00:00"/>
    <d v="2024-02-01T08:00:00"/>
    <n v="32"/>
    <s v="EFT"/>
    <s v="BLUE CROSS BLUE SHIELD OF MS - payment"/>
    <n v="97530"/>
    <x v="8"/>
    <s v="No"/>
    <s v="22245323.3333333333Robert Crochet"/>
    <x v="1"/>
  </r>
  <r>
    <s v="BCBSMS"/>
    <n v="222"/>
    <d v="2024-02-13T00:00:00"/>
    <d v="2024-02-01T08:00:00"/>
    <n v="35"/>
    <s v="Adjustment/Write-off"/>
    <s v="BLUE CROSS BLUE SHIELD OF MS - CO,45"/>
    <n v="97110"/>
    <x v="8"/>
    <s v="No"/>
    <s v="22245323.3333333333Robert Crochet"/>
    <x v="0"/>
  </r>
  <r>
    <s v="BCBSMS"/>
    <n v="222"/>
    <d v="2024-02-13T00:00:00"/>
    <d v="2024-02-01T08:00:00"/>
    <n v="32"/>
    <s v="EFT"/>
    <s v="BLUE CROSS BLUE SHIELD OF MS - payment"/>
    <n v="97110"/>
    <x v="8"/>
    <s v="No"/>
    <s v="22245323.3333333333Robert Crochet"/>
    <x v="1"/>
  </r>
  <r>
    <s v="Patient"/>
    <n v="222"/>
    <d v="2024-02-01T07:49:00"/>
    <d v="2024-02-01T08:00:00"/>
    <n v="30"/>
    <s v="Visa"/>
    <s v="REC# 1UDD"/>
    <m/>
    <x v="8"/>
    <s v="No"/>
    <s v="22245323.3333333333Robert Crochet"/>
    <x v="1"/>
  </r>
  <r>
    <s v="Magnolia"/>
    <n v="223"/>
    <d v="2024-02-23T00:00:00"/>
    <d v="2024-02-05T08:00:00"/>
    <n v="93.22"/>
    <s v="Adjustment/Write-off"/>
    <s v="MAGNOLIA HEALTH PLAN INC. - CO,45"/>
    <n v="97112"/>
    <x v="11"/>
    <s v="No"/>
    <s v="22345327.3333333333Carolyn Simpson"/>
    <x v="0"/>
  </r>
  <r>
    <s v="Magnolia"/>
    <n v="223"/>
    <d v="2024-02-23T00:00:00"/>
    <d v="2024-02-05T08:00:00"/>
    <n v="56.78"/>
    <s v="EFT"/>
    <s v="MAGNOLIA HEALTH PLAN INC. - payment"/>
    <n v="97112"/>
    <x v="11"/>
    <s v="No"/>
    <s v="22345327.3333333333Carolyn Simpson"/>
    <x v="1"/>
  </r>
  <r>
    <s v="BCBSMS"/>
    <n v="44"/>
    <d v="2024-02-22T00:00:00"/>
    <d v="2024-02-12T15:00:00"/>
    <n v="60"/>
    <s v="Adjustment/Write-off"/>
    <s v="BLUE CROSS BLUE SHIELD OF MS - CO,45"/>
    <n v="97161"/>
    <x v="6"/>
    <s v="No"/>
    <s v="4445334.625Christian Litz"/>
    <x v="0"/>
  </r>
  <r>
    <s v="BCBSMS"/>
    <n v="44"/>
    <d v="2024-02-22T00:00:00"/>
    <d v="2024-02-12T15:00:00"/>
    <n v="38"/>
    <s v="Adjustment/Write-off"/>
    <s v="BLUE CROSS BLUE SHIELD OF MS - CO,45"/>
    <n v="97140"/>
    <x v="6"/>
    <s v="No"/>
    <s v="4445334.625Christian Litz"/>
    <x v="0"/>
  </r>
  <r>
    <s v="BCBSMS"/>
    <n v="44"/>
    <d v="2024-02-22T00:00:00"/>
    <d v="2024-02-12T15:00:00"/>
    <n v="29.6"/>
    <s v="EFT"/>
    <s v="BLUE CROSS BLUE SHIELD OF MS - payment"/>
    <n v="97140"/>
    <x v="6"/>
    <s v="No"/>
    <s v="4445334.625Christian Litz"/>
    <x v="1"/>
  </r>
  <r>
    <s v="BCBSMS"/>
    <n v="44"/>
    <d v="2024-02-22T00:00:00"/>
    <d v="2024-02-12T15:00:00"/>
    <n v="34"/>
    <s v="Adjustment/Write-off"/>
    <s v="BLUE CROSS BLUE SHIELD OF MS - CO,45"/>
    <n v="97112"/>
    <x v="6"/>
    <s v="No"/>
    <s v="4445334.625Christian Litz"/>
    <x v="0"/>
  </r>
  <r>
    <s v="BCBSMS"/>
    <n v="44"/>
    <d v="2024-02-22T00:00:00"/>
    <d v="2024-02-12T15:00:00"/>
    <n v="32.799999999999997"/>
    <s v="EFT"/>
    <s v="BLUE CROSS BLUE SHIELD OF MS - payment"/>
    <n v="97112"/>
    <x v="6"/>
    <s v="No"/>
    <s v="4445334.625Christian Litz"/>
    <x v="1"/>
  </r>
  <r>
    <s v="BCBSMS"/>
    <n v="44"/>
    <d v="2024-02-22T00:00:00"/>
    <d v="2024-02-12T15:00:00"/>
    <n v="35"/>
    <s v="Adjustment/Write-off"/>
    <s v="BLUE CROSS BLUE SHIELD OF MS - CO,45"/>
    <n v="97110"/>
    <x v="6"/>
    <s v="No"/>
    <s v="4445334.625Christian Litz"/>
    <x v="0"/>
  </r>
  <r>
    <s v="BCBSMS"/>
    <n v="44"/>
    <d v="2024-02-22T00:00:00"/>
    <d v="2024-02-12T15:00:00"/>
    <n v="32"/>
    <s v="EFT"/>
    <s v="BLUE CROSS BLUE SHIELD OF MS - payment"/>
    <n v="97110"/>
    <x v="6"/>
    <s v="No"/>
    <s v="4445334.625Christian Litz"/>
    <x v="1"/>
  </r>
  <r>
    <s v="BCBSMS"/>
    <n v="44"/>
    <d v="2024-02-22T00:00:00"/>
    <d v="2024-02-12T15:00:00"/>
    <n v="72"/>
    <s v="EFT"/>
    <s v="BLUE CROSS BLUE SHIELD OF MS - payment"/>
    <n v="97161"/>
    <x v="6"/>
    <s v="No"/>
    <s v="4445334.625Christian Litz"/>
    <x v="1"/>
  </r>
  <r>
    <s v="HumanaG"/>
    <n v="224"/>
    <d v="2024-02-29T00:00:00"/>
    <d v="2024-02-14T11:00:00"/>
    <n v="32.49"/>
    <s v="EFT"/>
    <s v="HUMANA INC. - payment"/>
    <n v="97110"/>
    <x v="2"/>
    <s v="No"/>
    <s v="22445336.4583333333James Allen"/>
    <x v="1"/>
  </r>
  <r>
    <s v="HumanaG"/>
    <n v="224"/>
    <d v="2024-02-29T00:00:00"/>
    <d v="2024-02-14T11:00:00"/>
    <n v="0.66"/>
    <s v="Adjustment/Write-off"/>
    <s v="HUMANA INC. - CO,253"/>
    <n v="97110"/>
    <x v="2"/>
    <s v="No"/>
    <s v="22445336.4583333333James Allen"/>
    <x v="0"/>
  </r>
  <r>
    <s v="HumanaG"/>
    <n v="224"/>
    <d v="2024-02-29T00:00:00"/>
    <d v="2024-02-14T11:00:00"/>
    <n v="166.85"/>
    <s v="Adjustment/Write-off"/>
    <s v="HUMANA INC. - CO,59"/>
    <n v="97110"/>
    <x v="2"/>
    <s v="No"/>
    <s v="22445336.4583333333James Allen"/>
    <x v="0"/>
  </r>
  <r>
    <s v="HumanaG"/>
    <n v="224"/>
    <d v="2024-02-29T00:00:00"/>
    <d v="2024-02-14T11:00:00"/>
    <n v="16.239999999999998"/>
    <s v="EFT"/>
    <s v="HUMANA INC. - payment"/>
    <n v="97140"/>
    <x v="2"/>
    <s v="No"/>
    <s v="22445336.4583333333James Allen"/>
    <x v="1"/>
  </r>
  <r>
    <s v="HumanaG"/>
    <n v="224"/>
    <d v="2024-02-29T00:00:00"/>
    <d v="2024-02-14T11:00:00"/>
    <n v="58.43"/>
    <s v="Adjustment/Write-off"/>
    <s v="HUMANA INC. - CO,59"/>
    <n v="97140"/>
    <x v="2"/>
    <s v="No"/>
    <s v="22445336.4583333333James Allen"/>
    <x v="0"/>
  </r>
  <r>
    <s v="HumanaG"/>
    <n v="224"/>
    <d v="2024-02-29T00:00:00"/>
    <d v="2024-02-14T11:00:00"/>
    <n v="0.33"/>
    <s v="Adjustment/Write-off"/>
    <s v="HUMANA INC. - CO,253"/>
    <n v="97140"/>
    <x v="2"/>
    <s v="No"/>
    <s v="22445336.4583333333James Allen"/>
    <x v="0"/>
  </r>
  <r>
    <s v="HumanaG"/>
    <n v="224"/>
    <d v="2024-02-29T00:00:00"/>
    <d v="2024-02-16T08:00:00"/>
    <n v="166.85"/>
    <s v="Adjustment/Write-off"/>
    <s v="HUMANA INC. - CO,59"/>
    <n v="97110"/>
    <x v="2"/>
    <s v="No"/>
    <s v="22445338.3333333333James Allen"/>
    <x v="0"/>
  </r>
  <r>
    <s v="HumanaG"/>
    <n v="224"/>
    <d v="2024-02-29T00:00:00"/>
    <d v="2024-02-16T08:00:00"/>
    <n v="0.66"/>
    <s v="Adjustment/Write-off"/>
    <s v="HUMANA INC. - CO,253"/>
    <n v="97110"/>
    <x v="2"/>
    <s v="No"/>
    <s v="22445338.3333333333James Allen"/>
    <x v="0"/>
  </r>
  <r>
    <s v="HumanaG"/>
    <n v="224"/>
    <d v="2024-02-29T00:00:00"/>
    <d v="2024-02-16T08:00:00"/>
    <n v="32.49"/>
    <s v="EFT"/>
    <s v="HUMANA INC. - payment"/>
    <n v="97110"/>
    <x v="2"/>
    <s v="No"/>
    <s v="22445338.3333333333James Allen"/>
    <x v="1"/>
  </r>
  <r>
    <s v="HumanaG"/>
    <n v="224"/>
    <d v="2024-02-22T00:00:00"/>
    <d v="2024-02-09T10:00:00"/>
    <n v="171.82"/>
    <s v="Adjustment/Write-off"/>
    <s v="HUMANA INC. - CO,59"/>
    <n v="97110"/>
    <x v="2"/>
    <s v="No"/>
    <s v="22445331.4166666667James Allen"/>
    <x v="0"/>
  </r>
  <r>
    <s v="HumanaG"/>
    <n v="224"/>
    <d v="2024-02-22T00:00:00"/>
    <d v="2024-02-09T10:00:00"/>
    <n v="1.06"/>
    <s v="Adjustment/Write-off"/>
    <s v="HUMANA INC. - CO,253"/>
    <n v="97110"/>
    <x v="2"/>
    <s v="No"/>
    <s v="22445331.4166666667James Allen"/>
    <x v="0"/>
  </r>
  <r>
    <s v="HumanaG"/>
    <n v="224"/>
    <d v="2024-02-22T00:00:00"/>
    <d v="2024-02-09T10:00:00"/>
    <n v="52.12"/>
    <s v="EFT"/>
    <s v="HUMANA INC. - payment"/>
    <n v="97110"/>
    <x v="2"/>
    <s v="No"/>
    <s v="22445331.4166666667James Allen"/>
    <x v="1"/>
  </r>
  <r>
    <s v="HumanaG"/>
    <n v="224"/>
    <d v="2024-02-22T00:00:00"/>
    <d v="2024-02-09T10:00:00"/>
    <n v="51.58"/>
    <s v="EFT"/>
    <s v="HUMANA INC. - payment"/>
    <n v="97161"/>
    <x v="2"/>
    <s v="No"/>
    <s v="22445331.4166666667James Allen"/>
    <x v="1"/>
  </r>
  <r>
    <s v="HumanaG"/>
    <n v="224"/>
    <d v="2024-02-22T00:00:00"/>
    <d v="2024-02-09T10:00:00"/>
    <n v="72.37"/>
    <s v="Adjustment/Write-off"/>
    <s v="HUMANA INC. - CO,45"/>
    <n v="97161"/>
    <x v="2"/>
    <s v="No"/>
    <s v="22445331.4166666667James Allen"/>
    <x v="0"/>
  </r>
  <r>
    <s v="HumanaG"/>
    <n v="224"/>
    <d v="2024-02-22T00:00:00"/>
    <d v="2024-02-09T10:00:00"/>
    <n v="1.05"/>
    <s v="Adjustment/Write-off"/>
    <s v="HUMANA INC. - CO,253"/>
    <n v="97161"/>
    <x v="2"/>
    <s v="No"/>
    <s v="22445331.4166666667James Allen"/>
    <x v="0"/>
  </r>
  <r>
    <s v="Patient"/>
    <n v="224"/>
    <d v="2024-02-14T11:04:00"/>
    <d v="2024-02-14T11:00:00"/>
    <n v="25"/>
    <s v="Mastercard"/>
    <s v="REF#xMwF"/>
    <m/>
    <x v="2"/>
    <s v="No"/>
    <s v="22445336.4583333333James Allen"/>
    <x v="1"/>
  </r>
  <r>
    <s v="Patient"/>
    <n v="224"/>
    <d v="2024-02-16T09:05:00"/>
    <d v="2024-02-16T08:00:00"/>
    <n v="25"/>
    <s v="Mastercard"/>
    <s v="REF#zP3G"/>
    <m/>
    <x v="2"/>
    <s v="No"/>
    <s v="22445338.3333333333James Allen"/>
    <x v="1"/>
  </r>
  <r>
    <s v="Patient"/>
    <n v="224"/>
    <d v="2024-02-19T16:48:00"/>
    <d v="2024-02-19T17:00:00"/>
    <n v="25"/>
    <s v="Mastercard"/>
    <s v="REF#TBAy"/>
    <m/>
    <x v="2"/>
    <s v="No"/>
    <s v="22445341.7083333333James Allen"/>
    <x v="1"/>
  </r>
  <r>
    <s v="Patient"/>
    <n v="224"/>
    <d v="2024-02-22T09:49:00"/>
    <d v="2024-02-22T09:00:00"/>
    <n v="25"/>
    <s v="Mastercard"/>
    <m/>
    <m/>
    <x v="2"/>
    <s v="No"/>
    <s v="22445344.375James Allen"/>
    <x v="1"/>
  </r>
  <r>
    <s v="Patient"/>
    <n v="224"/>
    <d v="2024-02-23T07:56:00"/>
    <d v="2024-02-23T08:00:00"/>
    <n v="25"/>
    <s v="Mastercard"/>
    <s v="REF#h2pB"/>
    <m/>
    <x v="14"/>
    <s v="No"/>
    <s v="22445345.3333333333Breanna Grieco"/>
    <x v="1"/>
  </r>
  <r>
    <s v="Patient"/>
    <n v="224"/>
    <d v="2024-02-26T08:47:00"/>
    <d v="2024-02-26T09:00:00"/>
    <n v="25"/>
    <s v="Mastercard"/>
    <s v="REF#vr47"/>
    <m/>
    <x v="2"/>
    <s v="No"/>
    <s v="22445348.375James Allen"/>
    <x v="1"/>
  </r>
  <r>
    <s v="Patient"/>
    <n v="224"/>
    <d v="2024-02-28T08:48:00"/>
    <d v="2024-02-28T09:00:00"/>
    <n v="25"/>
    <s v="Mastercard"/>
    <s v="REF#1c75"/>
    <m/>
    <x v="2"/>
    <s v="No"/>
    <s v="22445350.375James Allen"/>
    <x v="1"/>
  </r>
  <r>
    <s v="Patient"/>
    <n v="224"/>
    <d v="2024-02-09T10:43:00"/>
    <d v="2024-02-09T10:00:00"/>
    <n v="25"/>
    <s v="Mastercard"/>
    <n v="25"/>
    <m/>
    <x v="2"/>
    <s v="No"/>
    <s v="22445331.4166666667James Allen"/>
    <x v="1"/>
  </r>
  <r>
    <s v="HumanaG"/>
    <n v="225"/>
    <d v="2024-02-14T00:00:00"/>
    <d v="2024-02-01T14:00:00"/>
    <n v="175.57"/>
    <s v="Adjustment/Write-off"/>
    <s v="HUMANA INC. - CO,59"/>
    <n v="97110"/>
    <x v="5"/>
    <s v="No"/>
    <s v="22545323.5833333333Jessica Pittman"/>
    <x v="0"/>
  </r>
  <r>
    <s v="HumanaG"/>
    <n v="225"/>
    <d v="2024-02-21T00:00:00"/>
    <d v="2024-02-07T13:00:00"/>
    <n v="179.8"/>
    <s v="Adjustment/Write-off"/>
    <s v="HUMANA INC. - CO,59"/>
    <n v="97110"/>
    <x v="5"/>
    <s v="No"/>
    <s v="22545329.5416666667Jessica Pittman"/>
    <x v="0"/>
  </r>
  <r>
    <s v="HumanaG"/>
    <n v="225"/>
    <d v="2024-02-21T00:00:00"/>
    <d v="2024-02-07T13:00:00"/>
    <n v="18.57"/>
    <s v="EFT"/>
    <s v="HUMANA INC. - payment"/>
    <n v="97530"/>
    <x v="5"/>
    <s v="No"/>
    <s v="22545329.5416666667Jessica Pittman"/>
    <x v="1"/>
  </r>
  <r>
    <s v="HumanaG"/>
    <n v="225"/>
    <d v="2024-02-21T00:00:00"/>
    <d v="2024-02-07T13:00:00"/>
    <n v="0.38"/>
    <s v="Adjustment/Write-off"/>
    <s v="HUMANA INC. - CO,253"/>
    <n v="97530"/>
    <x v="5"/>
    <s v="No"/>
    <s v="22545329.5416666667Jessica Pittman"/>
    <x v="0"/>
  </r>
  <r>
    <s v="HumanaG"/>
    <n v="225"/>
    <d v="2024-02-21T00:00:00"/>
    <d v="2024-02-07T13:00:00"/>
    <n v="51.31"/>
    <s v="Adjustment/Write-off"/>
    <s v="HUMANA INC. - CO,131"/>
    <n v="97530"/>
    <x v="5"/>
    <s v="No"/>
    <s v="22545329.5416666667Jessica Pittman"/>
    <x v="0"/>
  </r>
  <r>
    <s v="HumanaG"/>
    <n v="225"/>
    <d v="2024-02-21T00:00:00"/>
    <d v="2024-02-07T13:00:00"/>
    <n v="35.44"/>
    <s v="EFT"/>
    <s v="HUMANA INC. - payment"/>
    <n v="97110"/>
    <x v="5"/>
    <s v="No"/>
    <s v="22545329.5416666667Jessica Pittman"/>
    <x v="1"/>
  </r>
  <r>
    <s v="HumanaG"/>
    <n v="225"/>
    <d v="2024-02-21T00:00:00"/>
    <d v="2024-02-07T13:00:00"/>
    <n v="0.72"/>
    <s v="Adjustment/Write-off"/>
    <s v="HUMANA INC. - CO,253"/>
    <n v="97110"/>
    <x v="5"/>
    <s v="No"/>
    <s v="22545329.5416666667Jessica Pittman"/>
    <x v="0"/>
  </r>
  <r>
    <s v="Magnolia"/>
    <n v="226"/>
    <d v="2024-02-23T00:00:00"/>
    <d v="2024-02-12T17:00:00"/>
    <n v="85.19"/>
    <s v="Adjustment/Write-off"/>
    <s v="MAGNOLIA HEALTH PLAN INC. - CO,45"/>
    <n v="92507"/>
    <x v="13"/>
    <s v="No"/>
    <s v="22645334.7083333333D'Anna Pullen"/>
    <x v="0"/>
  </r>
  <r>
    <s v="Magnolia"/>
    <n v="226"/>
    <d v="2024-02-23T00:00:00"/>
    <d v="2024-02-12T17:00:00"/>
    <n v="64.81"/>
    <s v="EFT"/>
    <s v="MAGNOLIA HEALTH PLAN INC. - payment"/>
    <n v="92507"/>
    <x v="13"/>
    <s v="No"/>
    <s v="22645334.7083333333D'Anna Pullen"/>
    <x v="1"/>
  </r>
  <r>
    <s v="Magnolia"/>
    <n v="226"/>
    <d v="2024-02-23T00:00:00"/>
    <d v="2024-02-14T17:00:00"/>
    <n v="85.19"/>
    <s v="Adjustment/Write-off"/>
    <s v="MAGNOLIA HEALTH PLAN INC. - CO,45"/>
    <n v="92507"/>
    <x v="13"/>
    <s v="No"/>
    <s v="22645336.7083333333D'Anna Pullen"/>
    <x v="0"/>
  </r>
  <r>
    <s v="Magnolia"/>
    <n v="226"/>
    <d v="2024-02-23T00:00:00"/>
    <d v="2024-02-14T17:00:00"/>
    <n v="64.81"/>
    <s v="EFT"/>
    <s v="MAGNOLIA HEALTH PLAN INC. - payment"/>
    <n v="92507"/>
    <x v="13"/>
    <s v="No"/>
    <s v="22645336.7083333333D'Anna Pullen"/>
    <x v="1"/>
  </r>
  <r>
    <s v="Magnolia"/>
    <n v="226"/>
    <d v="2024-02-16T00:00:00"/>
    <d v="2024-02-05T17:00:00"/>
    <n v="85.19"/>
    <s v="Adjustment/Write-off"/>
    <s v="MAGNOLIA HEALTH PLAN INC. - CO,45"/>
    <n v="92507"/>
    <x v="13"/>
    <s v="No"/>
    <s v="22645327.7083333333D'Anna Pullen"/>
    <x v="0"/>
  </r>
  <r>
    <s v="Magnolia"/>
    <n v="226"/>
    <d v="2024-02-16T00:00:00"/>
    <d v="2024-02-05T17:00:00"/>
    <n v="64.81"/>
    <s v="EFT"/>
    <s v="MAGNOLIA HEALTH PLAN INC. - payment"/>
    <n v="92507"/>
    <x v="13"/>
    <s v="No"/>
    <s v="22645327.7083333333D'Anna Pullen"/>
    <x v="1"/>
  </r>
  <r>
    <s v="Magnolia"/>
    <n v="226"/>
    <d v="2024-02-16T00:00:00"/>
    <d v="2024-02-07T17:00:00"/>
    <n v="85.19"/>
    <s v="Adjustment/Write-off"/>
    <s v="MAGNOLIA HEALTH PLAN INC. - CO,45"/>
    <n v="92507"/>
    <x v="13"/>
    <s v="No"/>
    <s v="22645329.7083333333D'Anna Pullen"/>
    <x v="0"/>
  </r>
  <r>
    <s v="Magnolia"/>
    <n v="226"/>
    <d v="2024-02-16T00:00:00"/>
    <d v="2024-02-07T17:00:00"/>
    <n v="64.81"/>
    <s v="EFT"/>
    <s v="MAGNOLIA HEALTH PLAN INC. - payment"/>
    <n v="92507"/>
    <x v="13"/>
    <s v="No"/>
    <s v="22645329.7083333333D'Anna Pullen"/>
    <x v="1"/>
  </r>
  <r>
    <s v="BCBSMS"/>
    <n v="227"/>
    <d v="2024-02-13T00:00:00"/>
    <d v="2024-02-01T15:00:00"/>
    <n v="53"/>
    <s v="Adjustment/Write-off"/>
    <s v="BLUE CROSS BLUE SHIELD OF MS - CO,45"/>
    <n v="92507"/>
    <x v="13"/>
    <s v="No"/>
    <s v="22745323.625D'Anna Pullen"/>
    <x v="0"/>
  </r>
  <r>
    <s v="BCBSMS"/>
    <n v="227"/>
    <d v="2024-02-13T00:00:00"/>
    <d v="2024-02-01T15:00:00"/>
    <n v="67"/>
    <s v="EFT"/>
    <s v="BLUE CROSS BLUE SHIELD OF MS - payment"/>
    <n v="92507"/>
    <x v="13"/>
    <s v="No"/>
    <s v="22745323.625D'Anna Pullen"/>
    <x v="1"/>
  </r>
  <r>
    <s v="BCBSMS"/>
    <n v="227"/>
    <d v="2024-02-22T00:00:00"/>
    <d v="2024-02-12T14:30:00"/>
    <n v="67"/>
    <s v="EFT"/>
    <s v="BLUE CROSS BLUE SHIELD OF MS - payment"/>
    <n v="92507"/>
    <x v="13"/>
    <s v="No"/>
    <s v="22745334.6041666667D'Anna Pullen"/>
    <x v="1"/>
  </r>
  <r>
    <s v="BCBSMS"/>
    <n v="227"/>
    <d v="2024-02-22T00:00:00"/>
    <d v="2024-02-12T14:30:00"/>
    <n v="53"/>
    <s v="Adjustment/Write-off"/>
    <s v="BLUE CROSS BLUE SHIELD OF MS - CO,45"/>
    <n v="92507"/>
    <x v="13"/>
    <s v="No"/>
    <s v="22745334.6041666667D'Anna Pullen"/>
    <x v="0"/>
  </r>
  <r>
    <s v="BCBSMS"/>
    <n v="227"/>
    <d v="2024-02-13T00:00:00"/>
    <d v="2024-02-06T16:00:00"/>
    <n v="67"/>
    <s v="EFT"/>
    <s v="BLUE CROSS BLUE SHIELD OF MS - payment"/>
    <n v="92507"/>
    <x v="13"/>
    <s v="No"/>
    <s v="22745328.6666666667D'Anna Pullen"/>
    <x v="1"/>
  </r>
  <r>
    <s v="BCBSMS"/>
    <n v="227"/>
    <d v="2024-02-13T00:00:00"/>
    <d v="2024-02-06T16:00:00"/>
    <n v="53"/>
    <s v="Adjustment/Write-off"/>
    <s v="BLUE CROSS BLUE SHIELD OF MS - CO,45"/>
    <n v="92507"/>
    <x v="13"/>
    <s v="No"/>
    <s v="22745328.6666666667D'Anna Pullen"/>
    <x v="0"/>
  </r>
  <r>
    <s v="Patient"/>
    <n v="227"/>
    <d v="2024-02-01T14:41:00"/>
    <d v="2024-02-01T15:00:00"/>
    <n v="30"/>
    <s v="Check"/>
    <s v="Che#1787"/>
    <m/>
    <x v="13"/>
    <s v="No"/>
    <s v="22745323.625D'Anna Pullen"/>
    <x v="1"/>
  </r>
  <r>
    <s v="Patient"/>
    <n v="227"/>
    <d v="2024-02-06T15:33:00"/>
    <d v="2024-02-12T14:30:00"/>
    <n v="30"/>
    <s v="Check"/>
    <s v="chk# 1788"/>
    <m/>
    <x v="13"/>
    <s v="No"/>
    <s v="22745334.6041666667D'Anna Pullen"/>
    <x v="1"/>
  </r>
  <r>
    <s v="Patient"/>
    <n v="227"/>
    <d v="2024-02-06T15:28:00"/>
    <d v="2024-02-06T16:00:00"/>
    <n v="30"/>
    <s v="Check"/>
    <s v="Chk 1788"/>
    <m/>
    <x v="13"/>
    <s v="No"/>
    <s v="22745328.6666666667D'Anna Pullen"/>
    <x v="1"/>
  </r>
  <r>
    <s v="BCBSMS"/>
    <n v="228"/>
    <d v="2024-02-13T00:00:00"/>
    <d v="2024-02-01T14:30:00"/>
    <n v="53"/>
    <s v="Adjustment/Write-off"/>
    <s v="BLUE CROSS BLUE SHIELD OF MS - CO,45"/>
    <n v="92507"/>
    <x v="9"/>
    <s v="No"/>
    <s v="22845323.6041666667Victoria Miley"/>
    <x v="0"/>
  </r>
  <r>
    <s v="BCBSMS"/>
    <n v="228"/>
    <d v="2024-02-13T00:00:00"/>
    <d v="2024-02-01T14:30:00"/>
    <n v="67"/>
    <s v="EFT"/>
    <s v="BLUE CROSS BLUE SHIELD OF MS - payment"/>
    <n v="92507"/>
    <x v="9"/>
    <s v="No"/>
    <s v="22845323.6041666667Victoria Miley"/>
    <x v="1"/>
  </r>
  <r>
    <s v="BCBSMS"/>
    <n v="228"/>
    <d v="2024-02-13T00:00:00"/>
    <d v="2024-02-01T15:00:00"/>
    <n v="52"/>
    <s v="EFT"/>
    <s v="BLUE CROSS BLUE SHIELD OF MS - payment"/>
    <n v="97112"/>
    <x v="11"/>
    <s v="No"/>
    <s v="22845323.625Carolyn Simpson"/>
    <x v="1"/>
  </r>
  <r>
    <s v="BCBSMS"/>
    <n v="228"/>
    <d v="2024-02-13T00:00:00"/>
    <d v="2024-02-01T15:00:00"/>
    <n v="68"/>
    <s v="Adjustment/Write-off"/>
    <s v="BLUE CROSS BLUE SHIELD OF MS - CO,45"/>
    <n v="97112"/>
    <x v="11"/>
    <s v="No"/>
    <s v="22845323.625Carolyn Simpson"/>
    <x v="0"/>
  </r>
  <r>
    <s v="BCBSMS"/>
    <n v="228"/>
    <d v="2024-02-22T00:00:00"/>
    <d v="2024-02-12T14:30:00"/>
    <n v="52"/>
    <s v="EFT"/>
    <s v="BLUE CROSS BLUE SHIELD OF MS - payment"/>
    <n v="97112"/>
    <x v="11"/>
    <s v="No"/>
    <s v="22845334.6041666667Carolyn Simpson"/>
    <x v="1"/>
  </r>
  <r>
    <s v="BCBSMS"/>
    <n v="228"/>
    <d v="2024-02-22T00:00:00"/>
    <d v="2024-02-12T14:30:00"/>
    <n v="68"/>
    <s v="Adjustment/Write-off"/>
    <s v="BLUE CROSS BLUE SHIELD OF MS - CO,45"/>
    <n v="97112"/>
    <x v="11"/>
    <s v="No"/>
    <s v="22845334.6041666667Carolyn Simpson"/>
    <x v="0"/>
  </r>
  <r>
    <s v="BCBSMS"/>
    <n v="228"/>
    <d v="2024-02-22T00:00:00"/>
    <d v="2024-02-12T15:00:00"/>
    <n v="53"/>
    <s v="Adjustment/Write-off"/>
    <s v="BLUE CROSS BLUE SHIELD OF MS - CO,45"/>
    <n v="92507"/>
    <x v="9"/>
    <s v="No"/>
    <s v="22845334.625Victoria Miley"/>
    <x v="0"/>
  </r>
  <r>
    <s v="BCBSMS"/>
    <n v="228"/>
    <d v="2024-02-22T00:00:00"/>
    <d v="2024-02-12T15:00:00"/>
    <n v="67"/>
    <s v="EFT"/>
    <s v="BLUE CROSS BLUE SHIELD OF MS - payment"/>
    <n v="92507"/>
    <x v="9"/>
    <s v="No"/>
    <s v="22845334.625Victoria Miley"/>
    <x v="1"/>
  </r>
  <r>
    <s v="BCBSMS"/>
    <n v="228"/>
    <d v="2024-02-22T00:00:00"/>
    <d v="2024-02-15T15:30:00"/>
    <n v="67"/>
    <s v="EFT"/>
    <s v="BLUE CROSS BLUE SHIELD OF MS - payment"/>
    <n v="92507"/>
    <x v="9"/>
    <s v="No"/>
    <s v="22845337.6458333333Victoria Miley"/>
    <x v="1"/>
  </r>
  <r>
    <s v="BCBSMS"/>
    <n v="228"/>
    <d v="2024-02-22T00:00:00"/>
    <d v="2024-02-15T15:30:00"/>
    <n v="53"/>
    <s v="Adjustment/Write-off"/>
    <s v="BLUE CROSS BLUE SHIELD OF MS - CO,45"/>
    <n v="92507"/>
    <x v="9"/>
    <s v="No"/>
    <s v="22845337.6458333333Victoria Miley"/>
    <x v="0"/>
  </r>
  <r>
    <s v="BCBSMS"/>
    <n v="228"/>
    <d v="2024-02-13T00:00:00"/>
    <d v="2024-02-06T15:30:00"/>
    <n v="68"/>
    <s v="Adjustment/Write-off"/>
    <s v="BLUE CROSS BLUE SHIELD OF MS - CO,45"/>
    <n v="97112"/>
    <x v="0"/>
    <s v="No"/>
    <s v="22845328.6458333333Kelsea Rodriguez"/>
    <x v="0"/>
  </r>
  <r>
    <s v="BCBSMS"/>
    <n v="228"/>
    <d v="2024-02-13T00:00:00"/>
    <d v="2024-02-06T15:30:00"/>
    <n v="52"/>
    <s v="EFT"/>
    <s v="BLUE CROSS BLUE SHIELD OF MS - payment"/>
    <n v="97112"/>
    <x v="0"/>
    <s v="No"/>
    <s v="22845328.6458333333Kelsea Rodriguez"/>
    <x v="1"/>
  </r>
  <r>
    <s v="BCBSMS"/>
    <n v="228"/>
    <d v="2024-02-13T00:00:00"/>
    <d v="2024-02-06T16:00:00"/>
    <n v="67"/>
    <s v="EFT"/>
    <s v="BLUE CROSS BLUE SHIELD OF MS - payment"/>
    <n v="92507"/>
    <x v="9"/>
    <s v="No"/>
    <s v="22845328.6666666667Victoria Miley"/>
    <x v="1"/>
  </r>
  <r>
    <s v="BCBSMS"/>
    <n v="228"/>
    <d v="2024-02-13T00:00:00"/>
    <d v="2024-02-06T16:00:00"/>
    <n v="53"/>
    <s v="Adjustment/Write-off"/>
    <s v="BLUE CROSS BLUE SHIELD OF MS - CO,45"/>
    <n v="92507"/>
    <x v="9"/>
    <s v="No"/>
    <s v="22845328.6666666667Victoria Miley"/>
    <x v="0"/>
  </r>
  <r>
    <s v="Patient"/>
    <n v="228"/>
    <d v="2024-02-01T14:40:00"/>
    <d v="2024-02-01T14:30:00"/>
    <n v="30"/>
    <s v="Check"/>
    <s v="Che# 1787"/>
    <m/>
    <x v="9"/>
    <s v="No"/>
    <s v="22845323.6041666667Victoria Miley"/>
    <x v="1"/>
  </r>
  <r>
    <s v="Patient"/>
    <n v="228"/>
    <d v="2024-02-01T14:40:00"/>
    <d v="2024-02-01T15:00:00"/>
    <n v="30"/>
    <s v="Check"/>
    <s v="Che #1781"/>
    <m/>
    <x v="11"/>
    <s v="No"/>
    <s v="22845323.625Carolyn Simpson"/>
    <x v="1"/>
  </r>
  <r>
    <s v="Patient"/>
    <n v="228"/>
    <d v="2024-02-06T15:32:00"/>
    <d v="2024-02-12T14:30:00"/>
    <n v="30"/>
    <s v="Check"/>
    <s v="Chk# 1788"/>
    <m/>
    <x v="11"/>
    <s v="No"/>
    <s v="22845334.6041666667Carolyn Simpson"/>
    <x v="1"/>
  </r>
  <r>
    <s v="Patient"/>
    <n v="228"/>
    <d v="2024-02-06T15:32:00"/>
    <d v="2024-02-12T15:00:00"/>
    <n v="30"/>
    <s v="Check"/>
    <s v="Chk# 1788"/>
    <m/>
    <x v="9"/>
    <s v="No"/>
    <s v="22845334.625Victoria Miley"/>
    <x v="1"/>
  </r>
  <r>
    <s v="Patient"/>
    <n v="228"/>
    <d v="2024-02-15T15:29:00"/>
    <d v="2024-02-15T15:30:00"/>
    <n v="30"/>
    <s v="Check"/>
    <s v="Chk# 1789"/>
    <m/>
    <x v="9"/>
    <s v="No"/>
    <s v="22845337.6458333333Victoria Miley"/>
    <x v="1"/>
  </r>
  <r>
    <s v="Patient"/>
    <n v="228"/>
    <d v="2024-02-22T15:02:00"/>
    <d v="2024-02-22T15:00:00"/>
    <n v="30"/>
    <s v="Check"/>
    <s v="Chk# 1790"/>
    <m/>
    <x v="9"/>
    <s v="No"/>
    <s v="22845344.625Victoria Miley"/>
    <x v="1"/>
  </r>
  <r>
    <s v="Patient"/>
    <n v="228"/>
    <d v="2024-02-27T16:24:00"/>
    <d v="2024-02-27T15:30:00"/>
    <n v="30"/>
    <s v="Check"/>
    <s v="Chk# 1791"/>
    <m/>
    <x v="9"/>
    <s v="No"/>
    <s v="22845349.6458333333Victoria Miley"/>
    <x v="1"/>
  </r>
  <r>
    <s v="Patient"/>
    <n v="228"/>
    <d v="2024-02-27T08:39:00"/>
    <d v="2024-02-29T15:00:00"/>
    <n v="30"/>
    <s v="Check"/>
    <s v="CHK# 1791"/>
    <m/>
    <x v="9"/>
    <s v="No"/>
    <s v="22845351.625Victoria Miley"/>
    <x v="1"/>
  </r>
  <r>
    <s v="Patient"/>
    <n v="228"/>
    <d v="2024-02-06T15:32:00"/>
    <d v="2024-02-06T15:30:00"/>
    <n v="30"/>
    <s v="Check"/>
    <s v="Chk# 1788"/>
    <m/>
    <x v="0"/>
    <s v="No"/>
    <s v="22845328.6458333333Kelsea Rodriguez"/>
    <x v="1"/>
  </r>
  <r>
    <s v="Patient"/>
    <n v="228"/>
    <d v="2024-02-06T15:32:00"/>
    <d v="2024-02-06T16:00:00"/>
    <n v="30"/>
    <s v="Check"/>
    <s v="Chk# 1788"/>
    <m/>
    <x v="9"/>
    <s v="No"/>
    <s v="22845328.6666666667Victoria Miley"/>
    <x v="1"/>
  </r>
  <r>
    <s v="Magnolia"/>
    <n v="229"/>
    <d v="2024-02-09T00:00:00"/>
    <d v="2024-02-01T11:00:00"/>
    <n v="85.19"/>
    <s v="Adjustment/Write-off"/>
    <s v="MAGNOLIA HEALTH PLAN INC. - CO,45"/>
    <n v="92507"/>
    <x v="9"/>
    <s v="No"/>
    <s v="22945323.4583333333Victoria Miley"/>
    <x v="0"/>
  </r>
  <r>
    <s v="Magnolia"/>
    <n v="229"/>
    <d v="2024-02-09T00:00:00"/>
    <d v="2024-02-01T11:00:00"/>
    <n v="64.81"/>
    <s v="EFT"/>
    <s v="MAGNOLIA HEALTH PLAN INC. - payment"/>
    <n v="92507"/>
    <x v="9"/>
    <s v="No"/>
    <s v="22945323.4583333333Victoria Miley"/>
    <x v="1"/>
  </r>
  <r>
    <s v="Magnolia"/>
    <n v="229"/>
    <d v="2024-02-23T00:00:00"/>
    <d v="2024-02-12T15:30:00"/>
    <n v="64.81"/>
    <s v="EFT"/>
    <s v="MAGNOLIA HEALTH PLAN INC. - payment"/>
    <n v="92507"/>
    <x v="15"/>
    <s v="Yes"/>
    <s v="22945334.6458333333"/>
    <x v="1"/>
  </r>
  <r>
    <s v="Magnolia"/>
    <n v="229"/>
    <d v="2024-02-23T00:00:00"/>
    <d v="2024-02-12T15:30:00"/>
    <n v="85.19"/>
    <s v="Adjustment/Write-off"/>
    <s v="MAGNOLIA HEALTH PLAN INC. - CO,45"/>
    <n v="92507"/>
    <x v="15"/>
    <s v="Yes"/>
    <s v="22945334.6458333333"/>
    <x v="0"/>
  </r>
  <r>
    <s v="Magnolia"/>
    <n v="229"/>
    <d v="2024-02-09T00:00:00"/>
    <d v="2024-02-02T10:30:00"/>
    <n v="64.81"/>
    <s v="EFT"/>
    <s v="MAGNOLIA HEALTH PLAN INC. - payment"/>
    <n v="92507"/>
    <x v="13"/>
    <s v="No"/>
    <s v="22945324.4375D'Anna Pullen"/>
    <x v="1"/>
  </r>
  <r>
    <s v="Magnolia"/>
    <n v="229"/>
    <d v="2024-02-09T00:00:00"/>
    <d v="2024-02-02T10:30:00"/>
    <n v="85.19"/>
    <s v="Adjustment/Write-off"/>
    <s v="MAGNOLIA HEALTH PLAN INC. - CO,45"/>
    <n v="92507"/>
    <x v="13"/>
    <s v="No"/>
    <s v="22945324.4375D'Anna Pullen"/>
    <x v="0"/>
  </r>
  <r>
    <s v="Magnolia"/>
    <n v="229"/>
    <d v="2024-02-16T00:00:00"/>
    <d v="2024-02-07T16:00:00"/>
    <n v="64.81"/>
    <s v="EFT"/>
    <s v="MAGNOLIA HEALTH PLAN INC. - payment"/>
    <n v="92507"/>
    <x v="13"/>
    <s v="No"/>
    <s v="22945329.6666666667D'Anna Pullen"/>
    <x v="1"/>
  </r>
  <r>
    <s v="Magnolia"/>
    <n v="229"/>
    <d v="2024-02-16T00:00:00"/>
    <d v="2024-02-07T16:00:00"/>
    <n v="85.19"/>
    <s v="Adjustment/Write-off"/>
    <s v="MAGNOLIA HEALTH PLAN INC. - CO,45"/>
    <n v="92507"/>
    <x v="13"/>
    <s v="No"/>
    <s v="22945329.6666666667D'Anna Pullen"/>
    <x v="0"/>
  </r>
  <r>
    <s v="Magnolia"/>
    <n v="229"/>
    <d v="2024-02-16T00:00:00"/>
    <d v="2024-02-09T08:30:00"/>
    <n v="64.81"/>
    <s v="EFT"/>
    <s v="MAGNOLIA HEALTH PLAN INC. - payment"/>
    <n v="92507"/>
    <x v="13"/>
    <s v="No"/>
    <s v="22945331.3541666667D'Anna Pullen"/>
    <x v="1"/>
  </r>
  <r>
    <s v="Magnolia"/>
    <n v="229"/>
    <d v="2024-02-16T00:00:00"/>
    <d v="2024-02-09T08:30:00"/>
    <n v="85.19"/>
    <s v="Adjustment/Write-off"/>
    <s v="MAGNOLIA HEALTH PLAN INC. - CO,45"/>
    <n v="92507"/>
    <x v="13"/>
    <s v="No"/>
    <s v="22945331.3541666667D'Anna Pullen"/>
    <x v="0"/>
  </r>
  <r>
    <s v="Patient"/>
    <n v="45"/>
    <d v="2024-02-13T07:49:00"/>
    <d v="2024-02-13T08:00:00"/>
    <n v="50"/>
    <s v="Cash"/>
    <m/>
    <m/>
    <x v="5"/>
    <s v="No"/>
    <s v="4545335.3333333333Jessica Pittman"/>
    <x v="1"/>
  </r>
  <r>
    <s v="Patient"/>
    <n v="45"/>
    <d v="2024-02-15T07:58:00"/>
    <d v="2024-02-15T07:00:00"/>
    <n v="50"/>
    <s v="Cash"/>
    <m/>
    <m/>
    <x v="8"/>
    <s v="No"/>
    <s v="4545337.2916666667Robert Crochet"/>
    <x v="1"/>
  </r>
  <r>
    <s v="Patient"/>
    <n v="45"/>
    <d v="2024-02-20T07:52:00"/>
    <d v="2024-02-20T08:00:00"/>
    <n v="40"/>
    <s v="Cash"/>
    <m/>
    <m/>
    <x v="6"/>
    <s v="No"/>
    <s v="4545342.3333333333Christian Litz"/>
    <x v="1"/>
  </r>
  <r>
    <s v="Patient"/>
    <n v="45"/>
    <d v="2024-02-08T07:34:00"/>
    <d v="2024-02-20T08:00:00"/>
    <n v="10"/>
    <s v="Cash"/>
    <m/>
    <m/>
    <x v="6"/>
    <s v="No"/>
    <s v="4545342.3333333333Christian Litz"/>
    <x v="1"/>
  </r>
  <r>
    <s v="Patient"/>
    <n v="45"/>
    <d v="2024-02-22T08:01:00"/>
    <d v="2024-02-22T07:00:00"/>
    <n v="40"/>
    <s v="Cash"/>
    <m/>
    <m/>
    <x v="8"/>
    <s v="No"/>
    <s v="4545344.2916666667Robert Crochet"/>
    <x v="1"/>
  </r>
  <r>
    <s v="Patient"/>
    <n v="45"/>
    <d v="2024-02-27T08:00:00"/>
    <d v="2024-02-27T07:00:00"/>
    <n v="50"/>
    <s v="Cash"/>
    <m/>
    <m/>
    <x v="6"/>
    <s v="No"/>
    <s v="4545349.2916666667Christian Litz"/>
    <x v="1"/>
  </r>
  <r>
    <s v="Patient"/>
    <n v="45"/>
    <d v="2024-02-29T08:01:00"/>
    <d v="2024-02-29T07:00:00"/>
    <n v="50"/>
    <s v="Cash"/>
    <m/>
    <m/>
    <x v="8"/>
    <s v="No"/>
    <s v="4545351.2916666667Robert Crochet"/>
    <x v="1"/>
  </r>
  <r>
    <s v="Patient"/>
    <n v="45"/>
    <d v="2024-02-06T16:03:00"/>
    <d v="2024-02-06T15:00:00"/>
    <n v="85"/>
    <s v="Cash"/>
    <m/>
    <m/>
    <x v="8"/>
    <s v="No"/>
    <s v="4545328.625Robert Crochet"/>
    <x v="1"/>
  </r>
  <r>
    <s v="Patient"/>
    <n v="45"/>
    <d v="2024-02-08T07:34:00"/>
    <d v="2024-02-08T08:00:00"/>
    <n v="50"/>
    <s v="Cash"/>
    <m/>
    <m/>
    <x v="8"/>
    <s v="No"/>
    <s v="4545330.3333333333Robert Crochet"/>
    <x v="1"/>
  </r>
  <r>
    <s v="Patient"/>
    <n v="230"/>
    <d v="2024-02-14T09:24:00"/>
    <d v="2024-02-14T09:30:00"/>
    <n v="25"/>
    <s v="Visa"/>
    <s v="Rec #1y2J"/>
    <m/>
    <x v="6"/>
    <s v="No"/>
    <s v="23045336.3958333333Christian Litz"/>
    <x v="1"/>
  </r>
  <r>
    <s v="Patient"/>
    <n v="230"/>
    <d v="2024-02-15T10:22:00"/>
    <d v="2024-02-15T10:30:00"/>
    <n v="25"/>
    <s v="Mastercard"/>
    <s v="Rec# 9qyk"/>
    <m/>
    <x v="6"/>
    <s v="No"/>
    <s v="23045337.4375Christian Litz"/>
    <x v="1"/>
  </r>
  <r>
    <s v="Patient"/>
    <n v="230"/>
    <d v="2024-02-19T08:54:00"/>
    <d v="2024-02-19T09:00:00"/>
    <n v="25"/>
    <s v="Visa"/>
    <s v="Rec# d471"/>
    <m/>
    <x v="6"/>
    <s v="No"/>
    <s v="23045341.375Christian Litz"/>
    <x v="1"/>
  </r>
  <r>
    <s v="Patient"/>
    <n v="230"/>
    <d v="2024-02-21T09:23:00"/>
    <d v="2024-02-21T09:30:00"/>
    <n v="25"/>
    <s v="Mastercard"/>
    <s v="rec#Fm4b"/>
    <m/>
    <x v="6"/>
    <s v="No"/>
    <s v="23045343.3958333333Christian Litz"/>
    <x v="1"/>
  </r>
  <r>
    <s v="Patient"/>
    <n v="230"/>
    <d v="2024-02-26T08:54:00"/>
    <d v="2024-02-26T09:00:00"/>
    <n v="25"/>
    <s v="Visa"/>
    <s v="Rec #Pptk"/>
    <m/>
    <x v="6"/>
    <s v="No"/>
    <s v="23045348.375Christian Litz"/>
    <x v="1"/>
  </r>
  <r>
    <s v="Patient"/>
    <n v="230"/>
    <d v="2024-02-07T09:00:00"/>
    <d v="2024-02-07T09:00:00"/>
    <n v="25"/>
    <s v="Visa"/>
    <s v="Rec #IQLI"/>
    <m/>
    <x v="6"/>
    <s v="No"/>
    <s v="23045329.375Christian Litz"/>
    <x v="1"/>
  </r>
  <r>
    <s v="SAS"/>
    <n v="230"/>
    <d v="2024-02-29T00:00:00"/>
    <d v="2024-02-14T09:30:00"/>
    <n v="41"/>
    <s v="Credit Card"/>
    <s v="SELECT ADMINISTRATIVE SERVICES - payment"/>
    <n v="97140"/>
    <x v="6"/>
    <s v="No"/>
    <s v="23045336.3958333333Christian Litz"/>
    <x v="1"/>
  </r>
  <r>
    <s v="SAS"/>
    <n v="230"/>
    <d v="2024-02-29T00:00:00"/>
    <d v="2024-02-14T09:30:00"/>
    <n v="34"/>
    <s v="Adjustment/Write-off"/>
    <s v="SELECT ADMINISTRATIVE SERVICES - CO,45"/>
    <n v="97140"/>
    <x v="6"/>
    <s v="No"/>
    <s v="23045336.3958333333Christian Litz"/>
    <x v="0"/>
  </r>
  <r>
    <s v="SAS"/>
    <n v="230"/>
    <d v="2024-02-29T00:00:00"/>
    <d v="2024-02-14T09:30:00"/>
    <n v="34"/>
    <s v="Adjustment/Write-off"/>
    <s v="SELECT ADMINISTRATIVE SERVICES - CO,45"/>
    <n v="97112"/>
    <x v="6"/>
    <s v="No"/>
    <s v="23045336.3958333333Christian Litz"/>
    <x v="0"/>
  </r>
  <r>
    <s v="SAS"/>
    <n v="230"/>
    <d v="2024-02-29T00:00:00"/>
    <d v="2024-02-14T09:30:00"/>
    <n v="16"/>
    <s v="Credit Card"/>
    <s v="SELECT ADMINISTRATIVE SERVICES - payment"/>
    <n v="97112"/>
    <x v="6"/>
    <s v="No"/>
    <s v="23045336.3958333333Christian Litz"/>
    <x v="1"/>
  </r>
  <r>
    <s v="SAS"/>
    <n v="230"/>
    <d v="2024-02-29T00:00:00"/>
    <d v="2024-02-15T10:30:00"/>
    <n v="34"/>
    <s v="Adjustment/Write-off"/>
    <s v="SELECT ADMINISTRATIVE SERVICES - CO,45"/>
    <n v="97140"/>
    <x v="6"/>
    <s v="No"/>
    <s v="23045337.4375Christian Litz"/>
    <x v="0"/>
  </r>
  <r>
    <s v="SAS"/>
    <n v="230"/>
    <d v="2024-02-29T00:00:00"/>
    <d v="2024-02-15T10:30:00"/>
    <n v="16"/>
    <s v="Credit Card"/>
    <s v="SELECT ADMINISTRATIVE SERVICES - payment"/>
    <n v="97112"/>
    <x v="6"/>
    <s v="No"/>
    <s v="23045337.4375Christian Litz"/>
    <x v="1"/>
  </r>
  <r>
    <s v="SAS"/>
    <n v="230"/>
    <d v="2024-02-29T00:00:00"/>
    <d v="2024-02-15T10:30:00"/>
    <n v="34"/>
    <s v="Adjustment/Write-off"/>
    <s v="SELECT ADMINISTRATIVE SERVICES - CO,45"/>
    <n v="97112"/>
    <x v="6"/>
    <s v="No"/>
    <s v="23045337.4375Christian Litz"/>
    <x v="0"/>
  </r>
  <r>
    <s v="SAS"/>
    <n v="230"/>
    <d v="2024-02-29T00:00:00"/>
    <d v="2024-02-15T10:30:00"/>
    <n v="41"/>
    <s v="Credit Card"/>
    <s v="SELECT ADMINISTRATIVE SERVICES - payment"/>
    <n v="97140"/>
    <x v="6"/>
    <s v="No"/>
    <s v="23045337.4375Christian Litz"/>
    <x v="1"/>
  </r>
  <r>
    <s v="SAS"/>
    <n v="230"/>
    <d v="2024-02-29T00:00:00"/>
    <d v="2024-02-19T09:00:00"/>
    <n v="34"/>
    <s v="Adjustment/Write-off"/>
    <s v="SELECT ADMINISTRATIVE SERVICES - CO,45"/>
    <n v="97140"/>
    <x v="6"/>
    <s v="No"/>
    <s v="23045341.375Christian Litz"/>
    <x v="0"/>
  </r>
  <r>
    <s v="SAS"/>
    <n v="230"/>
    <d v="2024-02-29T00:00:00"/>
    <d v="2024-02-19T09:00:00"/>
    <n v="16"/>
    <s v="Credit Card"/>
    <s v="SELECT ADMINISTRATIVE SERVICES - payment"/>
    <n v="97112"/>
    <x v="6"/>
    <s v="No"/>
    <s v="23045341.375Christian Litz"/>
    <x v="1"/>
  </r>
  <r>
    <s v="SAS"/>
    <n v="230"/>
    <d v="2024-02-29T00:00:00"/>
    <d v="2024-02-19T09:00:00"/>
    <n v="34"/>
    <s v="Adjustment/Write-off"/>
    <s v="SELECT ADMINISTRATIVE SERVICES - CO,45"/>
    <n v="97112"/>
    <x v="6"/>
    <s v="No"/>
    <s v="23045341.375Christian Litz"/>
    <x v="0"/>
  </r>
  <r>
    <s v="SAS"/>
    <n v="230"/>
    <d v="2024-02-29T00:00:00"/>
    <d v="2024-02-19T09:00:00"/>
    <n v="41"/>
    <s v="Credit Card"/>
    <s v="SELECT ADMINISTRATIVE SERVICES - payment"/>
    <n v="97140"/>
    <x v="6"/>
    <s v="No"/>
    <s v="23045341.375Christian Litz"/>
    <x v="1"/>
  </r>
  <r>
    <s v="SAS"/>
    <n v="230"/>
    <d v="2024-02-22T00:00:00"/>
    <d v="2024-02-07T09:00:00"/>
    <n v="34"/>
    <s v="Adjustment/Write-off"/>
    <s v="SELECT ADMINISTRATIVE SERVICES - CO,45"/>
    <n v="97140"/>
    <x v="6"/>
    <s v="No"/>
    <s v="23045329.375Christian Litz"/>
    <x v="0"/>
  </r>
  <r>
    <s v="SAS"/>
    <n v="230"/>
    <d v="2024-02-22T00:00:00"/>
    <d v="2024-02-07T09:00:00"/>
    <n v="41"/>
    <s v="Credit Card"/>
    <s v="SELECT ADMINISTRATIVE SERVICES - payment"/>
    <n v="97112"/>
    <x v="6"/>
    <s v="No"/>
    <s v="23045329.375Christian Litz"/>
    <x v="1"/>
  </r>
  <r>
    <s v="SAS"/>
    <n v="230"/>
    <d v="2024-02-22T00:00:00"/>
    <d v="2024-02-07T09:00:00"/>
    <n v="41"/>
    <s v="Credit Card"/>
    <s v="SELECT ADMINISTRATIVE SERVICES - payment"/>
    <n v="97140"/>
    <x v="6"/>
    <s v="No"/>
    <s v="23045329.375Christian Litz"/>
    <x v="1"/>
  </r>
  <r>
    <s v="SAS"/>
    <n v="230"/>
    <d v="2024-02-22T00:00:00"/>
    <d v="2024-02-07T09:00:00"/>
    <n v="34"/>
    <s v="Adjustment/Write-off"/>
    <s v="SELECT ADMINISTRATIVE SERVICES - CO,45"/>
    <n v="97112"/>
    <x v="6"/>
    <s v="No"/>
    <s v="23045329.375Christian Litz"/>
    <x v="0"/>
  </r>
  <r>
    <s v="SAS"/>
    <n v="230"/>
    <d v="2024-02-22T00:00:00"/>
    <d v="2024-02-07T09:00:00"/>
    <n v="33"/>
    <s v="Adjustment/Write-off"/>
    <s v="SELECT ADMINISTRATIVE SERVICES - CO,45"/>
    <n v="97110"/>
    <x v="6"/>
    <s v="No"/>
    <s v="23045329.375Christian Litz"/>
    <x v="0"/>
  </r>
  <r>
    <s v="SAS"/>
    <n v="230"/>
    <d v="2024-02-22T00:00:00"/>
    <d v="2024-02-07T09:00:00"/>
    <n v="42"/>
    <s v="Credit Card"/>
    <s v="SELECT ADMINISTRATIVE SERVICES - payment"/>
    <n v="97110"/>
    <x v="6"/>
    <s v="No"/>
    <s v="23045329.375Christian Litz"/>
    <x v="1"/>
  </r>
  <r>
    <s v="SAS"/>
    <n v="230"/>
    <d v="2024-02-22T00:00:00"/>
    <d v="2024-02-07T09:00:00"/>
    <n v="56"/>
    <s v="Adjustment/Write-off"/>
    <s v="SELECT ADMINISTRATIVE SERVICES - CO,45"/>
    <n v="97161"/>
    <x v="6"/>
    <s v="No"/>
    <s v="23045329.375Christian Litz"/>
    <x v="0"/>
  </r>
  <r>
    <s v="SAS"/>
    <n v="230"/>
    <d v="2024-02-22T00:00:00"/>
    <d v="2024-02-07T09:00:00"/>
    <n v="69"/>
    <s v="Credit Card"/>
    <s v="SELECT ADMINISTRATIVE SERVICES - payment"/>
    <n v="97161"/>
    <x v="6"/>
    <s v="No"/>
    <s v="23045329.375Christian Litz"/>
    <x v="1"/>
  </r>
  <r>
    <s v="Molina"/>
    <n v="231"/>
    <d v="2024-02-23T00:00:00"/>
    <d v="2024-02-01T08:30:00"/>
    <n v="85.19"/>
    <s v="Adjustment/Write-off"/>
    <s v="MOLINA HEALTHCARE OF MISSISSIPPI - CO,45"/>
    <n v="92507"/>
    <x v="1"/>
    <s v="No"/>
    <s v="23145323.3541666667Kelli Cruthirds"/>
    <x v="0"/>
  </r>
  <r>
    <s v="Molina"/>
    <n v="231"/>
    <d v="2024-02-23T00:00:00"/>
    <d v="2024-02-01T08:30:00"/>
    <n v="64.81"/>
    <s v="EFT"/>
    <s v="MOLINA HEALTHCARE OF MISSISSIPPI - payment"/>
    <n v="92507"/>
    <x v="1"/>
    <s v="No"/>
    <s v="23145323.3541666667Kelli Cruthirds"/>
    <x v="1"/>
  </r>
  <r>
    <s v="HumanaG"/>
    <n v="232"/>
    <d v="2024-02-14T00:00:00"/>
    <d v="2024-02-01T10:00:00"/>
    <n v="52.3"/>
    <s v="Adjustment/Write-off"/>
    <s v="HUMANA INC. - CO,45"/>
    <n v="97110"/>
    <x v="2"/>
    <s v="No"/>
    <s v="23245323.4166666667James Allen"/>
    <x v="0"/>
  </r>
  <r>
    <s v="HumanaG"/>
    <n v="232"/>
    <d v="2024-02-14T00:00:00"/>
    <d v="2024-02-01T10:00:00"/>
    <n v="13.98"/>
    <s v="EFT"/>
    <s v="HUMANA INC. - payment"/>
    <n v="97140"/>
    <x v="2"/>
    <s v="No"/>
    <s v="23245323.4166666667James Allen"/>
    <x v="1"/>
  </r>
  <r>
    <s v="HumanaG"/>
    <n v="232"/>
    <d v="2024-02-14T00:00:00"/>
    <d v="2024-02-01T10:00:00"/>
    <n v="0.28999999999999998"/>
    <s v="Adjustment/Write-off"/>
    <s v="HUMANA INC. - CO,253"/>
    <n v="97140"/>
    <x v="2"/>
    <s v="No"/>
    <s v="23245323.4166666667James Allen"/>
    <x v="0"/>
  </r>
  <r>
    <s v="HumanaG"/>
    <n v="232"/>
    <d v="2024-02-14T00:00:00"/>
    <d v="2024-02-01T10:00:00"/>
    <n v="58.43"/>
    <s v="Adjustment/Write-off"/>
    <s v="HUMANA INC. - CO,59"/>
    <n v="97140"/>
    <x v="2"/>
    <s v="No"/>
    <s v="23245323.4166666667James Allen"/>
    <x v="0"/>
  </r>
  <r>
    <s v="HumanaG"/>
    <n v="232"/>
    <d v="2024-02-14T00:00:00"/>
    <d v="2024-02-01T11:00:00"/>
    <n v="32.49"/>
    <s v="EFT"/>
    <s v="HUMANA INC. - payment"/>
    <n v="97110"/>
    <x v="0"/>
    <s v="No"/>
    <s v="23245323.4583333333Kelsea Rodriguez"/>
    <x v="1"/>
  </r>
  <r>
    <s v="HumanaG"/>
    <n v="232"/>
    <d v="2024-02-14T00:00:00"/>
    <d v="2024-02-01T11:00:00"/>
    <n v="0.66"/>
    <s v="Adjustment/Write-off"/>
    <s v="HUMANA INC. - CO,253"/>
    <n v="97110"/>
    <x v="0"/>
    <s v="No"/>
    <s v="23245323.4583333333Kelsea Rodriguez"/>
    <x v="0"/>
  </r>
  <r>
    <s v="HumanaG"/>
    <n v="232"/>
    <d v="2024-02-14T00:00:00"/>
    <d v="2024-02-01T11:00:00"/>
    <n v="166.85"/>
    <s v="Adjustment/Write-off"/>
    <s v="HUMANA INC. - CO,59"/>
    <n v="97110"/>
    <x v="0"/>
    <s v="No"/>
    <s v="23245323.4583333333Kelsea Rodriguez"/>
    <x v="0"/>
  </r>
  <r>
    <s v="HumanaG"/>
    <n v="232"/>
    <d v="2024-02-29T00:00:00"/>
    <d v="2024-02-12T09:00:00"/>
    <n v="57.27"/>
    <s v="Adjustment/Write-off"/>
    <s v="HUMANA INC. - CO,59"/>
    <n v="97110"/>
    <x v="2"/>
    <s v="No"/>
    <s v="23245334.375James Allen"/>
    <x v="0"/>
  </r>
  <r>
    <s v="HumanaG"/>
    <n v="232"/>
    <d v="2024-02-29T00:00:00"/>
    <d v="2024-02-12T09:00:00"/>
    <n v="49.02"/>
    <s v="Adjustment/Write-off"/>
    <s v="HUMANA INC. - CO,45"/>
    <n v="97112"/>
    <x v="2"/>
    <s v="No"/>
    <s v="23245334.375James Allen"/>
    <x v="0"/>
  </r>
  <r>
    <s v="HumanaG"/>
    <n v="232"/>
    <d v="2024-02-29T00:00:00"/>
    <d v="2024-02-12T09:00:00"/>
    <n v="0.37"/>
    <s v="Adjustment/Write-off"/>
    <s v="HUMANA INC. - CO,253"/>
    <n v="97112"/>
    <x v="2"/>
    <s v="No"/>
    <s v="23245334.375James Allen"/>
    <x v="0"/>
  </r>
  <r>
    <s v="HumanaG"/>
    <n v="232"/>
    <d v="2024-02-29T00:00:00"/>
    <d v="2024-02-12T09:00:00"/>
    <n v="18.34"/>
    <s v="EFT"/>
    <s v="HUMANA INC. - payment"/>
    <n v="97112"/>
    <x v="2"/>
    <s v="No"/>
    <s v="23245334.375James Allen"/>
    <x v="1"/>
  </r>
  <r>
    <s v="HumanaG"/>
    <n v="232"/>
    <d v="2024-02-29T00:00:00"/>
    <d v="2024-02-12T09:00:00"/>
    <n v="16.239999999999998"/>
    <s v="EFT"/>
    <s v="HUMANA INC. - payment"/>
    <n v="97140"/>
    <x v="2"/>
    <s v="No"/>
    <s v="23245334.375James Allen"/>
    <x v="1"/>
  </r>
  <r>
    <s v="HumanaG"/>
    <n v="232"/>
    <d v="2024-02-29T00:00:00"/>
    <d v="2024-02-12T09:00:00"/>
    <n v="0.33"/>
    <s v="Adjustment/Write-off"/>
    <s v="HUMANA INC. - CO,253"/>
    <n v="97140"/>
    <x v="2"/>
    <s v="No"/>
    <s v="23245334.375James Allen"/>
    <x v="0"/>
  </r>
  <r>
    <s v="HumanaG"/>
    <n v="232"/>
    <d v="2024-02-29T00:00:00"/>
    <d v="2024-02-12T09:00:00"/>
    <n v="58.43"/>
    <s v="Adjustment/Write-off"/>
    <s v="HUMANA INC. - CO,59"/>
    <n v="97140"/>
    <x v="2"/>
    <s v="No"/>
    <s v="23245334.375James Allen"/>
    <x v="0"/>
  </r>
  <r>
    <s v="HumanaG"/>
    <n v="232"/>
    <d v="2024-02-29T00:00:00"/>
    <d v="2024-02-14T13:00:00"/>
    <n v="109.57"/>
    <s v="Adjustment/Write-off"/>
    <s v="HUMANA INC. - CO,59"/>
    <n v="97110"/>
    <x v="2"/>
    <s v="No"/>
    <s v="23245336.5416666667James Allen"/>
    <x v="0"/>
  </r>
  <r>
    <s v="HumanaG"/>
    <n v="232"/>
    <d v="2024-02-29T00:00:00"/>
    <d v="2024-02-14T13:00:00"/>
    <n v="0.31"/>
    <s v="Adjustment/Write-off"/>
    <s v="HUMANA INC. - CO,253"/>
    <n v="97110"/>
    <x v="2"/>
    <s v="No"/>
    <s v="23245336.5416666667James Allen"/>
    <x v="0"/>
  </r>
  <r>
    <s v="HumanaG"/>
    <n v="232"/>
    <d v="2024-02-29T00:00:00"/>
    <d v="2024-02-14T13:00:00"/>
    <n v="15.12"/>
    <s v="EFT"/>
    <s v="HUMANA INC. - payment"/>
    <n v="97110"/>
    <x v="2"/>
    <s v="No"/>
    <s v="23245336.5416666667James Allen"/>
    <x v="1"/>
  </r>
  <r>
    <s v="HumanaG"/>
    <n v="232"/>
    <d v="2024-02-14T00:00:00"/>
    <d v="2024-02-05T13:00:00"/>
    <n v="179.8"/>
    <s v="Adjustment/Write-off"/>
    <s v="HUMANA INC. - CO,59"/>
    <n v="97110"/>
    <x v="14"/>
    <s v="No"/>
    <s v="23245327.5416666667Breanna Grieco"/>
    <x v="0"/>
  </r>
  <r>
    <s v="HumanaG"/>
    <n v="232"/>
    <d v="2024-02-14T00:00:00"/>
    <d v="2024-02-05T13:00:00"/>
    <n v="52.92"/>
    <s v="Adjustment/Write-off"/>
    <s v="HUMANA INC. - CO,131"/>
    <n v="97112"/>
    <x v="14"/>
    <s v="No"/>
    <s v="23245327.5416666667Breanna Grieco"/>
    <x v="0"/>
  </r>
  <r>
    <s v="HumanaG"/>
    <n v="232"/>
    <d v="2024-02-14T00:00:00"/>
    <d v="2024-02-05T13:00:00"/>
    <n v="0.44"/>
    <s v="Adjustment/Write-off"/>
    <s v="HUMANA INC. - CO,253"/>
    <n v="97112"/>
    <x v="14"/>
    <s v="No"/>
    <s v="23245327.5416666667Breanna Grieco"/>
    <x v="0"/>
  </r>
  <r>
    <s v="HumanaG"/>
    <n v="232"/>
    <d v="2024-02-14T00:00:00"/>
    <d v="2024-02-05T13:00:00"/>
    <n v="21.64"/>
    <s v="EFT"/>
    <s v="HUMANA INC. - payment"/>
    <n v="97112"/>
    <x v="14"/>
    <s v="No"/>
    <s v="23245327.5416666667Breanna Grieco"/>
    <x v="1"/>
  </r>
  <r>
    <s v="HumanaG"/>
    <n v="232"/>
    <d v="2024-02-14T00:00:00"/>
    <d v="2024-02-05T13:00:00"/>
    <n v="0.4"/>
    <s v="Adjustment/Write-off"/>
    <s v="HUMANA INC. - CO,253"/>
    <n v="97110"/>
    <x v="14"/>
    <s v="No"/>
    <s v="23245327.5416666667Breanna Grieco"/>
    <x v="0"/>
  </r>
  <r>
    <s v="HumanaG"/>
    <n v="232"/>
    <d v="2024-02-14T00:00:00"/>
    <d v="2024-02-05T13:00:00"/>
    <n v="19.8"/>
    <s v="EFT"/>
    <s v="HUMANA INC. - payment"/>
    <n v="97110"/>
    <x v="14"/>
    <s v="No"/>
    <s v="23245327.5416666667Breanna Grieco"/>
    <x v="1"/>
  </r>
  <r>
    <s v="HumanaG"/>
    <n v="232"/>
    <d v="2024-02-22T00:00:00"/>
    <d v="2024-02-07T13:00:00"/>
    <n v="52.3"/>
    <s v="Adjustment/Write-off"/>
    <s v="HUMANA INC. - CO,45"/>
    <n v="97110"/>
    <x v="2"/>
    <s v="No"/>
    <s v="23245329.5416666667James Allen"/>
    <x v="0"/>
  </r>
  <r>
    <s v="HumanaG"/>
    <n v="232"/>
    <d v="2024-02-22T00:00:00"/>
    <d v="2024-02-07T13:00:00"/>
    <n v="58.43"/>
    <s v="Adjustment/Write-off"/>
    <s v="HUMANA INC. - CO,59"/>
    <n v="97140"/>
    <x v="2"/>
    <s v="No"/>
    <s v="23245329.5416666667James Allen"/>
    <x v="0"/>
  </r>
  <r>
    <s v="HumanaG"/>
    <n v="232"/>
    <d v="2024-02-22T00:00:00"/>
    <d v="2024-02-07T13:00:00"/>
    <n v="0.28999999999999998"/>
    <s v="Adjustment/Write-off"/>
    <s v="HUMANA INC. - CO,253"/>
    <n v="97140"/>
    <x v="2"/>
    <s v="No"/>
    <s v="23245329.5416666667James Allen"/>
    <x v="0"/>
  </r>
  <r>
    <s v="HumanaG"/>
    <n v="232"/>
    <d v="2024-02-22T00:00:00"/>
    <d v="2024-02-07T13:00:00"/>
    <n v="13.98"/>
    <s v="EFT"/>
    <s v="HUMANA INC. - payment"/>
    <n v="97140"/>
    <x v="2"/>
    <s v="No"/>
    <s v="23245329.5416666667James Allen"/>
    <x v="1"/>
  </r>
  <r>
    <s v="TricareFL"/>
    <n v="232"/>
    <d v="2024-02-27T00:00:00"/>
    <d v="2024-02-01T10:00:00"/>
    <n v="2.2999999999999998"/>
    <s v="EFT"/>
    <s v="TRICARE TDEFIC - payment"/>
    <n v="97140"/>
    <x v="2"/>
    <s v="No"/>
    <s v="23245323.4166666667James Allen"/>
    <x v="1"/>
  </r>
  <r>
    <s v="TricareFL"/>
    <n v="232"/>
    <d v="2024-02-27T00:00:00"/>
    <d v="2024-02-01T10:00:00"/>
    <n v="22.7"/>
    <s v="EFT"/>
    <s v="TRICARE TDEFIC - payment"/>
    <n v="97110"/>
    <x v="2"/>
    <s v="No"/>
    <s v="23245323.4166666667James Allen"/>
    <x v="1"/>
  </r>
  <r>
    <s v="TricareFL"/>
    <n v="232"/>
    <d v="2024-02-27T00:00:00"/>
    <d v="2024-02-01T11:00:00"/>
    <n v="25"/>
    <s v="EFT"/>
    <s v="TRICARE TDEFIC - payment"/>
    <n v="97110"/>
    <x v="0"/>
    <s v="No"/>
    <s v="23245323.4583333333Kelsea Rodriguez"/>
    <x v="1"/>
  </r>
  <r>
    <s v="TricareFL"/>
    <n v="232"/>
    <d v="2024-02-27T00:00:00"/>
    <d v="2024-02-05T13:00:00"/>
    <n v="25"/>
    <s v="EFT"/>
    <s v="TRICARE TDEFIC - payment"/>
    <n v="97110"/>
    <x v="14"/>
    <s v="No"/>
    <s v="23245327.5416666667Breanna Grieco"/>
    <x v="1"/>
  </r>
  <r>
    <s v="Patient"/>
    <n v="233"/>
    <d v="2024-02-22T09:54:00"/>
    <d v="2024-02-22T10:00:00"/>
    <n v="25"/>
    <s v="Cash"/>
    <m/>
    <m/>
    <x v="6"/>
    <s v="No"/>
    <s v="23345344.4166666667Christian Litz"/>
    <x v="1"/>
  </r>
  <r>
    <s v="MSMedicaid"/>
    <n v="234"/>
    <d v="2024-02-22T00:00:00"/>
    <d v="2024-02-12T16:30:00"/>
    <n v="0"/>
    <s v="Adjustment/Write-off"/>
    <s v="Discarded ($150.00) (detail code) - MSTXIX - PI,16"/>
    <n v="97112"/>
    <x v="11"/>
    <s v="No"/>
    <s v="23445334.6875Carolyn Simpson"/>
    <x v="0"/>
  </r>
  <r>
    <s v="MSMedicaid"/>
    <n v="234"/>
    <d v="2024-02-22T00:00:00"/>
    <d v="2024-02-14T16:30:00"/>
    <n v="0"/>
    <s v="Adjustment/Write-off"/>
    <s v="Discarded ($150.00) (detail code) - MSTXIX - PI,16"/>
    <n v="97112"/>
    <x v="4"/>
    <s v="No"/>
    <s v="23445336.6875Heidi Molaison"/>
    <x v="0"/>
  </r>
  <r>
    <s v="MSMedicaid"/>
    <n v="234"/>
    <d v="2024-02-22T00:00:00"/>
    <d v="2024-02-05T16:30:00"/>
    <n v="0"/>
    <s v="Adjustment/Write-off"/>
    <s v="Discarded ($150.00) (detail code) - MSTXIX - PI,16"/>
    <n v="97112"/>
    <x v="11"/>
    <s v="No"/>
    <s v="23445327.6875Carolyn Simpson"/>
    <x v="0"/>
  </r>
  <r>
    <s v="MSMedicaid"/>
    <n v="234"/>
    <d v="2024-02-15T00:00:00"/>
    <d v="2024-02-07T16:30:00"/>
    <n v="0"/>
    <s v="Adjustment/Write-off"/>
    <s v="Discarded ($75.00) (detail code) - MSTXIX - PI,16"/>
    <n v="97530"/>
    <x v="4"/>
    <s v="No"/>
    <s v="23445329.6875Heidi Molaison"/>
    <x v="0"/>
  </r>
  <r>
    <s v="MSMedicaid"/>
    <n v="234"/>
    <d v="2024-02-15T00:00:00"/>
    <d v="2024-02-07T16:30:00"/>
    <n v="0"/>
    <s v="Adjustment/Write-off"/>
    <s v="Discarded ($150.00) (detail code) - MSTXIX - PI,16"/>
    <n v="97112"/>
    <x v="4"/>
    <s v="No"/>
    <s v="23445329.6875Heidi Molaison"/>
    <x v="0"/>
  </r>
  <r>
    <s v="MSCAN"/>
    <n v="235"/>
    <d v="2024-02-23T00:00:00"/>
    <d v="2024-02-02T10:30:00"/>
    <n v="56.78"/>
    <s v="EFT"/>
    <s v="UNITEDHEALTHCARE PLAN OF THE RIVER VALLEY INC - payment"/>
    <n v="97112"/>
    <x v="11"/>
    <s v="No"/>
    <s v="23545324.4375Carolyn Simpson"/>
    <x v="1"/>
  </r>
  <r>
    <s v="MSCAN"/>
    <n v="235"/>
    <d v="2024-02-23T00:00:00"/>
    <d v="2024-02-02T10:30:00"/>
    <n v="65.47"/>
    <s v="Adjustment/Write-off"/>
    <s v="UNITEDHEALTHCARE PLAN OF THE RIVER VALLEY INC - CO,45"/>
    <n v="97165"/>
    <x v="11"/>
    <s v="No"/>
    <s v="23545324.4375Carolyn Simpson"/>
    <x v="0"/>
  </r>
  <r>
    <s v="MSCAN"/>
    <n v="235"/>
    <d v="2024-02-23T00:00:00"/>
    <d v="2024-02-02T10:30:00"/>
    <n v="84.53"/>
    <s v="EFT"/>
    <s v="UNITEDHEALTHCARE PLAN OF THE RIVER VALLEY INC - payment"/>
    <n v="97165"/>
    <x v="11"/>
    <s v="No"/>
    <s v="23545324.4375Carolyn Simpson"/>
    <x v="1"/>
  </r>
  <r>
    <s v="MSCAN"/>
    <n v="235"/>
    <d v="2024-02-23T00:00:00"/>
    <d v="2024-02-02T10:30:00"/>
    <n v="93.22"/>
    <s v="Adjustment/Write-off"/>
    <s v="UNITEDHEALTHCARE PLAN OF THE RIVER VALLEY INC - CO,45"/>
    <n v="97112"/>
    <x v="11"/>
    <s v="No"/>
    <s v="23545324.4375Carolyn Simpson"/>
    <x v="0"/>
  </r>
  <r>
    <s v="Patient"/>
    <n v="236"/>
    <d v="2024-02-15T14:51:00"/>
    <d v="2024-02-15T15:00:00"/>
    <n v="25"/>
    <s v="Visa"/>
    <s v="Rec# 5Eqn"/>
    <m/>
    <x v="8"/>
    <s v="No"/>
    <s v="23645337.625Robert Crochet"/>
    <x v="1"/>
  </r>
  <r>
    <s v="Patient"/>
    <n v="236"/>
    <d v="2024-02-23T12:02:00"/>
    <d v="2024-02-23T12:00:00"/>
    <n v="25"/>
    <s v="Visa"/>
    <s v="Rec# tGGz"/>
    <m/>
    <x v="7"/>
    <s v="No"/>
    <s v="23645345.5Amber Hickman"/>
    <x v="1"/>
  </r>
  <r>
    <s v="Patient"/>
    <n v="236"/>
    <d v="2024-02-26T15:04:00"/>
    <d v="2024-02-26T15:00:00"/>
    <n v="25"/>
    <s v="Visa"/>
    <s v="rec#FQJz"/>
    <m/>
    <x v="7"/>
    <s v="No"/>
    <s v="23645348.625Amber Hickman"/>
    <x v="1"/>
  </r>
  <r>
    <s v="Patient"/>
    <n v="236"/>
    <d v="2024-02-29T14:01:00"/>
    <d v="2024-02-29T14:00:00"/>
    <n v="25"/>
    <s v="Visa"/>
    <s v="Rec #B4qB"/>
    <m/>
    <x v="5"/>
    <s v="No"/>
    <s v="23645351.5833333333Jessica Pittman"/>
    <x v="1"/>
  </r>
  <r>
    <s v="MSCHIP"/>
    <n v="237"/>
    <d v="2024-02-16T00:00:00"/>
    <d v="2024-02-01T08:00:00"/>
    <n v="95"/>
    <s v="Adjustment/Write-off"/>
    <s v="UNITEDHEALTHCARE PLAN OF THE RIVER VALLEY INC - CO,97"/>
    <n v="97110"/>
    <x v="2"/>
    <s v="No"/>
    <s v="23745323.3333333333James Allen"/>
    <x v="0"/>
  </r>
  <r>
    <s v="MSCHIP"/>
    <n v="237"/>
    <d v="2024-02-16T00:00:00"/>
    <d v="2024-02-01T08:00:00"/>
    <n v="55"/>
    <s v="EFT"/>
    <s v="UNITEDHEALTHCARE PLAN OF THE RIVER VALLEY INC - payment"/>
    <n v="97110"/>
    <x v="2"/>
    <s v="No"/>
    <s v="23745323.3333333333James Allen"/>
    <x v="1"/>
  </r>
  <r>
    <s v="MSCHIP"/>
    <n v="237"/>
    <d v="2024-02-23T00:00:00"/>
    <d v="2024-02-05T08:00:00"/>
    <n v="170"/>
    <s v="Adjustment/Write-off"/>
    <s v="UNITEDHEALTHCARE PLAN OF THE RIVER VALLEY INC - CO,97"/>
    <n v="97110"/>
    <x v="2"/>
    <s v="No"/>
    <s v="23745327.3333333333James Allen"/>
    <x v="0"/>
  </r>
  <r>
    <s v="MSCHIP"/>
    <n v="237"/>
    <d v="2024-02-23T00:00:00"/>
    <d v="2024-02-05T08:00:00"/>
    <n v="55"/>
    <s v="EFT"/>
    <s v="UNITEDHEALTHCARE PLAN OF THE RIVER VALLEY INC - payment"/>
    <n v="97110"/>
    <x v="2"/>
    <s v="No"/>
    <s v="23745327.3333333333James Allen"/>
    <x v="1"/>
  </r>
  <r>
    <s v="MSCHIP"/>
    <n v="237"/>
    <d v="2024-02-23T00:00:00"/>
    <d v="2024-02-06T08:00:00"/>
    <n v="55"/>
    <s v="EFT"/>
    <s v="UNITEDHEALTHCARE PLAN OF THE RIVER VALLEY INC - payment"/>
    <n v="97110"/>
    <x v="2"/>
    <s v="No"/>
    <s v="23745328.3333333333James Allen"/>
    <x v="1"/>
  </r>
  <r>
    <s v="MSCHIP"/>
    <n v="237"/>
    <d v="2024-02-23T00:00:00"/>
    <d v="2024-02-06T08:00:00"/>
    <n v="245"/>
    <s v="Adjustment/Write-off"/>
    <s v="UNITEDHEALTHCARE PLAN OF THE RIVER VALLEY INC - CO,97"/>
    <n v="97110"/>
    <x v="2"/>
    <s v="No"/>
    <s v="23745328.3333333333James Allen"/>
    <x v="0"/>
  </r>
  <r>
    <s v="MSCHIP"/>
    <n v="237"/>
    <d v="2024-02-23T00:00:00"/>
    <d v="2024-02-08T08:00:00"/>
    <n v="170"/>
    <s v="Adjustment/Write-off"/>
    <s v="UNITEDHEALTHCARE PLAN OF THE RIVER VALLEY INC - CO,97"/>
    <n v="97110"/>
    <x v="2"/>
    <s v="No"/>
    <s v="23745330.3333333333James Allen"/>
    <x v="0"/>
  </r>
  <r>
    <s v="MSCHIP"/>
    <n v="237"/>
    <d v="2024-02-23T00:00:00"/>
    <d v="2024-02-08T08:00:00"/>
    <n v="55"/>
    <s v="EFT"/>
    <s v="UNITEDHEALTHCARE PLAN OF THE RIVER VALLEY INC - payment"/>
    <n v="97110"/>
    <x v="2"/>
    <s v="No"/>
    <s v="23745330.3333333333James Allen"/>
    <x v="1"/>
  </r>
  <r>
    <s v="BCBSMS"/>
    <n v="238"/>
    <d v="2024-02-22T00:00:00"/>
    <d v="2024-02-14T09:30:00"/>
    <n v="32"/>
    <s v="EFT"/>
    <s v="BLUE CROSS BLUE SHIELD OF MS - payment"/>
    <n v="97112"/>
    <x v="0"/>
    <s v="No"/>
    <s v="23845336.3958333333Kelsea Rodriguez"/>
    <x v="1"/>
  </r>
  <r>
    <s v="BCBSMS"/>
    <n v="238"/>
    <d v="2024-02-22T00:00:00"/>
    <d v="2024-02-14T09:30:00"/>
    <n v="68"/>
    <s v="Adjustment/Write-off"/>
    <s v="BLUE CROSS BLUE SHIELD OF MS - CO,45"/>
    <n v="97112"/>
    <x v="0"/>
    <s v="No"/>
    <s v="23845336.3958333333Kelsea Rodriguez"/>
    <x v="0"/>
  </r>
  <r>
    <s v="BCBSMS"/>
    <n v="238"/>
    <d v="2024-02-22T00:00:00"/>
    <d v="2024-02-07T09:30:00"/>
    <n v="32"/>
    <s v="EFT"/>
    <s v="BLUE CROSS BLUE SHIELD OF MS - payment"/>
    <n v="97112"/>
    <x v="0"/>
    <s v="No"/>
    <s v="23845329.3958333333Kelsea Rodriguez"/>
    <x v="1"/>
  </r>
  <r>
    <s v="BCBSMS"/>
    <n v="238"/>
    <d v="2024-02-22T00:00:00"/>
    <d v="2024-02-07T09:30:00"/>
    <n v="68"/>
    <s v="Adjustment/Write-off"/>
    <s v="BLUE CROSS BLUE SHIELD OF MS - CO,45"/>
    <n v="97112"/>
    <x v="0"/>
    <s v="No"/>
    <s v="23845329.3958333333Kelsea Rodriguez"/>
    <x v="0"/>
  </r>
  <r>
    <s v="Patient"/>
    <n v="238"/>
    <d v="2024-02-14T10:06:00"/>
    <d v="2024-02-14T09:30:00"/>
    <n v="50"/>
    <s v="Mastercard"/>
    <s v="REF#MwF"/>
    <m/>
    <x v="0"/>
    <s v="No"/>
    <s v="23845336.3958333333Kelsea Rodriguez"/>
    <x v="1"/>
  </r>
  <r>
    <s v="Patient"/>
    <n v="238"/>
    <d v="2024-02-21T10:16:00"/>
    <d v="2024-02-21T09:30:00"/>
    <n v="50"/>
    <s v="Mastercard"/>
    <s v="REF#xU6c"/>
    <m/>
    <x v="0"/>
    <s v="No"/>
    <s v="23845343.3958333333Kelsea Rodriguez"/>
    <x v="1"/>
  </r>
  <r>
    <s v="Patient"/>
    <n v="238"/>
    <d v="2024-02-28T17:06:00"/>
    <d v="2024-02-28T15:00:00"/>
    <n v="50"/>
    <s v="Mastercard"/>
    <s v="REF#hKtM"/>
    <m/>
    <x v="0"/>
    <s v="No"/>
    <s v="23845350.625Kelsea Rodriguez"/>
    <x v="1"/>
  </r>
  <r>
    <s v="Patient"/>
    <n v="238"/>
    <d v="2024-02-07T10:11:00"/>
    <d v="2024-02-07T09:30:00"/>
    <n v="50"/>
    <s v="Mastercard"/>
    <s v="REF#ZY8F"/>
    <m/>
    <x v="0"/>
    <s v="No"/>
    <s v="23845329.3958333333Kelsea Rodriguez"/>
    <x v="1"/>
  </r>
  <r>
    <s v="MSCAN"/>
    <n v="239"/>
    <d v="2024-02-20T00:00:00"/>
    <d v="2024-02-06T15:00:00"/>
    <n v="93.22"/>
    <s v="Adjustment/Write-off"/>
    <s v="UNITEDHEALTHCARE PLAN OF THE RIVER VALLEY INC - CO,45"/>
    <n v="97112"/>
    <x v="0"/>
    <s v="No"/>
    <s v="23945328.625Kelsea Rodriguez"/>
    <x v="0"/>
  </r>
  <r>
    <s v="MSCAN"/>
    <n v="239"/>
    <d v="2024-02-20T00:00:00"/>
    <d v="2024-02-06T15:00:00"/>
    <n v="56.78"/>
    <s v="EFT"/>
    <s v="UNITEDHEALTHCARE PLAN OF THE RIVER VALLEY INC - payment"/>
    <n v="97112"/>
    <x v="0"/>
    <s v="No"/>
    <s v="23945328.625Kelsea Rodriguez"/>
    <x v="1"/>
  </r>
  <r>
    <s v="MSCAN"/>
    <n v="239"/>
    <d v="2024-02-20T00:00:00"/>
    <d v="2024-02-06T15:30:00"/>
    <n v="85.19"/>
    <s v="Adjustment/Write-off"/>
    <s v="UNITEDHEALTHCARE PLAN OF THE RIVER VALLEY INC - CO,45"/>
    <n v="92507"/>
    <x v="13"/>
    <s v="No"/>
    <s v="23945328.6458333333D'Anna Pullen"/>
    <x v="0"/>
  </r>
  <r>
    <s v="MSCAN"/>
    <n v="239"/>
    <d v="2024-02-20T00:00:00"/>
    <d v="2024-02-06T15:30:00"/>
    <n v="64.81"/>
    <s v="EFT"/>
    <s v="UNITEDHEALTHCARE PLAN OF THE RIVER VALLEY INC - payment"/>
    <n v="92507"/>
    <x v="13"/>
    <s v="No"/>
    <s v="23945328.6458333333D'Anna Pullen"/>
    <x v="1"/>
  </r>
  <r>
    <s v="MSCAN"/>
    <n v="239"/>
    <d v="2024-02-23T00:00:00"/>
    <d v="2024-02-08T15:00:00"/>
    <n v="93.22"/>
    <s v="Adjustment/Write-off"/>
    <s v="UNITEDHEALTHCARE PLAN OF THE RIVER VALLEY INC - CO,45"/>
    <n v="97112"/>
    <x v="4"/>
    <s v="No"/>
    <s v="23945330.625Heidi Molaison"/>
    <x v="0"/>
  </r>
  <r>
    <s v="MSCAN"/>
    <n v="239"/>
    <d v="2024-02-23T00:00:00"/>
    <d v="2024-02-08T15:00:00"/>
    <n v="56.78"/>
    <s v="EFT"/>
    <s v="UNITEDHEALTHCARE PLAN OF THE RIVER VALLEY INC - payment"/>
    <n v="97112"/>
    <x v="4"/>
    <s v="No"/>
    <s v="23945330.625Heidi Molaison"/>
    <x v="1"/>
  </r>
  <r>
    <s v="MSCAN"/>
    <n v="239"/>
    <d v="2024-02-21T00:00:00"/>
    <d v="2024-02-08T15:30:00"/>
    <n v="64.81"/>
    <s v="EFT"/>
    <s v="UNITEDHEALTHCARE PLAN OF THE RIVER VALLEY INC - payment"/>
    <n v="92507"/>
    <x v="13"/>
    <s v="No"/>
    <s v="23945330.6458333333D'Anna Pullen"/>
    <x v="1"/>
  </r>
  <r>
    <s v="MSCAN"/>
    <n v="239"/>
    <d v="2024-02-21T00:00:00"/>
    <d v="2024-02-08T15:30:00"/>
    <n v="85.19"/>
    <s v="Adjustment/Write-off"/>
    <s v="UNITEDHEALTHCARE PLAN OF THE RIVER VALLEY INC - CO,45"/>
    <n v="92507"/>
    <x v="13"/>
    <s v="No"/>
    <s v="23945330.6458333333D'Anna Pullen"/>
    <x v="0"/>
  </r>
  <r>
    <s v="Magnolia"/>
    <n v="240"/>
    <d v="2024-02-09T00:00:00"/>
    <d v="2024-02-01T10:30:00"/>
    <n v="64.81"/>
    <s v="EFT"/>
    <s v="MAGNOLIA HEALTH PLAN INC. - payment"/>
    <n v="92507"/>
    <x v="1"/>
    <s v="No"/>
    <s v="24045323.4375Kelli Cruthirds"/>
    <x v="1"/>
  </r>
  <r>
    <s v="Magnolia"/>
    <n v="240"/>
    <d v="2024-02-09T00:00:00"/>
    <d v="2024-02-01T10:30:00"/>
    <n v="85.19"/>
    <s v="Adjustment/Write-off"/>
    <s v="MAGNOLIA HEALTH PLAN INC. - CO,45"/>
    <n v="92507"/>
    <x v="1"/>
    <s v="No"/>
    <s v="24045323.4375Kelli Cruthirds"/>
    <x v="0"/>
  </r>
  <r>
    <s v="Magnolia"/>
    <n v="240"/>
    <d v="2024-02-23T00:00:00"/>
    <d v="2024-02-13T10:30:00"/>
    <n v="85.19"/>
    <s v="Adjustment/Write-off"/>
    <s v="MAGNOLIA HEALTH PLAN INC. - CO,45"/>
    <n v="92507"/>
    <x v="12"/>
    <s v="No"/>
    <s v="24045335.4375Annette Fertitta"/>
    <x v="0"/>
  </r>
  <r>
    <s v="Magnolia"/>
    <n v="240"/>
    <d v="2024-02-23T00:00:00"/>
    <d v="2024-02-13T10:30:00"/>
    <n v="64.81"/>
    <s v="EFT"/>
    <s v="MAGNOLIA HEALTH PLAN INC. - payment"/>
    <n v="92507"/>
    <x v="12"/>
    <s v="No"/>
    <s v="24045335.4375Annette Fertitta"/>
    <x v="1"/>
  </r>
  <r>
    <s v="Magnolia"/>
    <n v="240"/>
    <d v="2024-02-16T00:00:00"/>
    <d v="2024-02-06T10:30:00"/>
    <n v="85.19"/>
    <s v="Adjustment/Write-off"/>
    <s v="MAGNOLIA HEALTH PLAN INC. - CO,45"/>
    <n v="92507"/>
    <x v="1"/>
    <s v="No"/>
    <s v="24045328.4375Kelli Cruthirds"/>
    <x v="0"/>
  </r>
  <r>
    <s v="Magnolia"/>
    <n v="240"/>
    <d v="2024-02-16T00:00:00"/>
    <d v="2024-02-06T10:30:00"/>
    <n v="64.81"/>
    <s v="EFT"/>
    <s v="MAGNOLIA HEALTH PLAN INC. - payment"/>
    <n v="92507"/>
    <x v="1"/>
    <s v="No"/>
    <s v="24045328.4375Kelli Cruthirds"/>
    <x v="1"/>
  </r>
  <r>
    <s v="Magnolia"/>
    <n v="240"/>
    <d v="2024-02-16T00:00:00"/>
    <d v="2024-02-08T10:00:00"/>
    <n v="64.81"/>
    <s v="EFT"/>
    <s v="MAGNOLIA HEALTH PLAN INC. - payment"/>
    <n v="92507"/>
    <x v="1"/>
    <s v="No"/>
    <s v="24045330.4166666667Kelli Cruthirds"/>
    <x v="1"/>
  </r>
  <r>
    <s v="Magnolia"/>
    <n v="240"/>
    <d v="2024-02-16T00:00:00"/>
    <d v="2024-02-08T10:00:00"/>
    <n v="85.19"/>
    <s v="Adjustment/Write-off"/>
    <s v="MAGNOLIA HEALTH PLAN INC. - CO,45"/>
    <n v="92507"/>
    <x v="1"/>
    <s v="No"/>
    <s v="24045330.4166666667Kelli Cruthirds"/>
    <x v="0"/>
  </r>
  <r>
    <s v="VACCN"/>
    <n v="241"/>
    <d v="2024-02-28T00:00:00"/>
    <d v="2024-02-20T11:00:00"/>
    <n v="91.33"/>
    <s v="EFT"/>
    <s v="OPTUM VA CCN REGION 3 - payment"/>
    <n v="97161"/>
    <x v="6"/>
    <s v="No"/>
    <s v="24145342.4583333333Christian Litz"/>
    <x v="1"/>
  </r>
  <r>
    <s v="VACCN"/>
    <n v="241"/>
    <d v="2024-02-28T00:00:00"/>
    <d v="2024-02-20T11:00:00"/>
    <n v="51.4"/>
    <s v="Adjustment/Write-off"/>
    <s v="OPTUM VA CCN REGION 3 - CO,45"/>
    <n v="97112"/>
    <x v="6"/>
    <s v="No"/>
    <s v="24145342.4583333333Christian Litz"/>
    <x v="0"/>
  </r>
  <r>
    <s v="VACCN"/>
    <n v="241"/>
    <d v="2024-02-28T00:00:00"/>
    <d v="2024-02-20T11:00:00"/>
    <n v="23.6"/>
    <s v="EFT"/>
    <s v="OPTUM VA CCN REGION 3 - payment"/>
    <n v="97112"/>
    <x v="6"/>
    <s v="No"/>
    <s v="24145342.4583333333Christian Litz"/>
    <x v="1"/>
  </r>
  <r>
    <s v="VACCN"/>
    <n v="241"/>
    <d v="2024-02-28T00:00:00"/>
    <d v="2024-02-20T11:00:00"/>
    <n v="51.27"/>
    <s v="Adjustment/Write-off"/>
    <s v="OPTUM VA CCN REGION 3 - CO,45"/>
    <n v="97530"/>
    <x v="6"/>
    <s v="No"/>
    <s v="24145342.4583333333Christian Litz"/>
    <x v="0"/>
  </r>
  <r>
    <s v="VACCN"/>
    <n v="241"/>
    <d v="2024-02-28T00:00:00"/>
    <d v="2024-02-20T11:00:00"/>
    <n v="23.73"/>
    <s v="EFT"/>
    <s v="OPTUM VA CCN REGION 3 - payment"/>
    <n v="97530"/>
    <x v="6"/>
    <s v="No"/>
    <s v="24145342.4583333333Christian Litz"/>
    <x v="1"/>
  </r>
  <r>
    <s v="VACCN"/>
    <n v="241"/>
    <d v="2024-02-28T00:00:00"/>
    <d v="2024-02-20T11:00:00"/>
    <n v="54.16"/>
    <s v="Adjustment/Write-off"/>
    <s v="OPTUM VA CCN REGION 3 - CO,45"/>
    <n v="97110"/>
    <x v="6"/>
    <s v="No"/>
    <s v="24145342.4583333333Christian Litz"/>
    <x v="0"/>
  </r>
  <r>
    <s v="VACCN"/>
    <n v="241"/>
    <d v="2024-02-28T00:00:00"/>
    <d v="2024-02-20T11:00:00"/>
    <n v="20.84"/>
    <s v="EFT"/>
    <s v="OPTUM VA CCN REGION 3 - payment"/>
    <n v="97110"/>
    <x v="6"/>
    <s v="No"/>
    <s v="24145342.4583333333Christian Litz"/>
    <x v="1"/>
  </r>
  <r>
    <s v="VACCN"/>
    <n v="241"/>
    <d v="2024-02-28T00:00:00"/>
    <d v="2024-02-20T11:00:00"/>
    <n v="58.67"/>
    <s v="Adjustment/Write-off"/>
    <s v="OPTUM VA CCN REGION 3 - CO,45"/>
    <n v="97161"/>
    <x v="6"/>
    <s v="No"/>
    <s v="24145342.4583333333Christian Litz"/>
    <x v="0"/>
  </r>
  <r>
    <s v="HumanaG"/>
    <n v="242"/>
    <d v="2024-02-29T00:00:00"/>
    <d v="2024-02-13T11:00:00"/>
    <n v="52.12"/>
    <s v="EFT"/>
    <s v="HUMANA INC. - payment"/>
    <n v="97110"/>
    <x v="2"/>
    <s v="No"/>
    <s v="24245335.4583333333James Allen"/>
    <x v="1"/>
  </r>
  <r>
    <s v="HumanaG"/>
    <n v="242"/>
    <d v="2024-02-29T00:00:00"/>
    <d v="2024-02-13T11:00:00"/>
    <n v="1.06"/>
    <s v="Adjustment/Write-off"/>
    <s v="HUMANA INC. - CO,253"/>
    <n v="97110"/>
    <x v="2"/>
    <s v="No"/>
    <s v="24245335.4583333333James Allen"/>
    <x v="0"/>
  </r>
  <r>
    <s v="HumanaG"/>
    <n v="242"/>
    <d v="2024-02-29T00:00:00"/>
    <d v="2024-02-13T11:00:00"/>
    <n v="171.82"/>
    <s v="Adjustment/Write-off"/>
    <s v="HUMANA INC. - CO,59"/>
    <n v="97110"/>
    <x v="2"/>
    <s v="No"/>
    <s v="24245335.4583333333James Allen"/>
    <x v="0"/>
  </r>
  <r>
    <s v="HumanaG"/>
    <n v="242"/>
    <d v="2024-02-29T00:00:00"/>
    <d v="2024-02-13T11:00:00"/>
    <n v="51.58"/>
    <s v="EFT"/>
    <s v="HUMANA INC. - payment"/>
    <n v="97161"/>
    <x v="2"/>
    <s v="No"/>
    <s v="24245335.4583333333James Allen"/>
    <x v="1"/>
  </r>
  <r>
    <s v="HumanaG"/>
    <n v="242"/>
    <d v="2024-02-29T00:00:00"/>
    <d v="2024-02-13T11:00:00"/>
    <n v="72.37"/>
    <s v="Adjustment/Write-off"/>
    <s v="HUMANA INC. - CO,45"/>
    <n v="97161"/>
    <x v="2"/>
    <s v="No"/>
    <s v="24245335.4583333333James Allen"/>
    <x v="0"/>
  </r>
  <r>
    <s v="HumanaG"/>
    <n v="242"/>
    <d v="2024-02-29T00:00:00"/>
    <d v="2024-02-13T11:00:00"/>
    <n v="1.05"/>
    <s v="Adjustment/Write-off"/>
    <s v="HUMANA INC. - CO,253"/>
    <n v="97161"/>
    <x v="2"/>
    <s v="No"/>
    <s v="24245335.4583333333James Allen"/>
    <x v="0"/>
  </r>
  <r>
    <s v="Patient"/>
    <n v="242"/>
    <d v="2024-02-13T11:22:00"/>
    <d v="2024-02-13T11:00:00"/>
    <n v="25"/>
    <s v="Check"/>
    <s v="CK#8877"/>
    <m/>
    <x v="2"/>
    <s v="No"/>
    <s v="24245335.4583333333James Allen"/>
    <x v="1"/>
  </r>
  <r>
    <s v="Patient"/>
    <n v="242"/>
    <d v="2024-02-22T08:01:00"/>
    <d v="2024-02-20T08:00:00"/>
    <n v="25"/>
    <s v="Check"/>
    <s v="CK#8879"/>
    <m/>
    <x v="2"/>
    <s v="No"/>
    <s v="24245342.3333333333James Allen"/>
    <x v="1"/>
  </r>
  <r>
    <s v="Patient"/>
    <n v="242"/>
    <d v="2024-02-22T08:01:00"/>
    <d v="2024-02-22T07:00:00"/>
    <n v="25"/>
    <s v="Check"/>
    <s v="CK#8879"/>
    <m/>
    <x v="2"/>
    <s v="No"/>
    <s v="24245344.2916666667James Allen"/>
    <x v="1"/>
  </r>
  <r>
    <s v="Patient"/>
    <n v="243"/>
    <d v="2024-02-06T16:57:00"/>
    <d v="2024-02-01T17:00:00"/>
    <n v="67"/>
    <s v="Mastercard"/>
    <s v="Rec# V5X6"/>
    <m/>
    <x v="5"/>
    <s v="No"/>
    <s v="24345323.7083333333Jessica Pittman"/>
    <x v="1"/>
  </r>
  <r>
    <s v="Patient"/>
    <n v="243"/>
    <d v="2024-02-13T17:01:00"/>
    <d v="2024-02-13T17:00:00"/>
    <n v="17"/>
    <s v="Mastercard"/>
    <s v="Rec #Voxf"/>
    <m/>
    <x v="10"/>
    <s v="No"/>
    <s v="24345335.7083333333Katherine Tyree"/>
    <x v="1"/>
  </r>
  <r>
    <s v="Patient"/>
    <n v="243"/>
    <d v="2024-02-15T17:21:00"/>
    <d v="2024-02-15T17:00:00"/>
    <n v="67"/>
    <s v="Mastercard"/>
    <s v="Rec# bVMa"/>
    <m/>
    <x v="8"/>
    <s v="No"/>
    <s v="24345337.7083333333Robert Crochet"/>
    <x v="1"/>
  </r>
  <r>
    <s v="Patient"/>
    <n v="243"/>
    <d v="2024-02-06T16:57:00"/>
    <d v="2024-02-06T17:00:00"/>
    <n v="67"/>
    <s v="Mastercard"/>
    <s v="Rec# V5X6"/>
    <m/>
    <x v="8"/>
    <s v="No"/>
    <s v="24345328.7083333333Robert Crochet"/>
    <x v="1"/>
  </r>
  <r>
    <s v="Patient"/>
    <n v="243"/>
    <d v="2024-02-13T17:01:00"/>
    <d v="2024-02-08T17:00:00"/>
    <n v="50"/>
    <s v="Mastercard"/>
    <s v="Rec #Voxf"/>
    <m/>
    <x v="8"/>
    <s v="No"/>
    <s v="24345330.7083333333Robert Crochet"/>
    <x v="1"/>
  </r>
  <r>
    <s v="UHC"/>
    <n v="243"/>
    <d v="2024-02-28T00:00:00"/>
    <d v="2024-02-01T17:00:00"/>
    <n v="83"/>
    <s v="Adjustment/Write-off"/>
    <s v="UNITED HEALTHCARE INSURANCE COMPANY - CO,45"/>
    <n v="97110"/>
    <x v="5"/>
    <s v="No"/>
    <s v="24345323.7083333333Jessica Pittman"/>
    <x v="0"/>
  </r>
  <r>
    <s v="UHC"/>
    <n v="243"/>
    <d v="2024-02-28T00:00:00"/>
    <d v="2024-02-13T16:00:00"/>
    <n v="83"/>
    <s v="Adjustment/Write-off"/>
    <s v="UNITED HEALTHCARE INSURANCE COMPANY - CO,45"/>
    <n v="97110"/>
    <x v="15"/>
    <s v="Yes"/>
    <s v="24345335.6666666667"/>
    <x v="0"/>
  </r>
  <r>
    <s v="UHC"/>
    <n v="243"/>
    <d v="2024-02-28T00:00:00"/>
    <d v="2024-02-13T16:00:00"/>
    <n v="150"/>
    <s v="Adjustment/Write-off"/>
    <s v="UNITED HEALTHCARE INSURANCE COMPANY - CO,45"/>
    <n v="97112"/>
    <x v="15"/>
    <s v="Yes"/>
    <s v="24345335.6666666667"/>
    <x v="0"/>
  </r>
  <r>
    <s v="UHC"/>
    <n v="243"/>
    <d v="2024-02-28T00:00:00"/>
    <d v="2024-02-15T17:00:00"/>
    <n v="83"/>
    <s v="Adjustment/Write-off"/>
    <s v="UNITED HEALTHCARE INSURANCE COMPANY - CO,45"/>
    <n v="97110"/>
    <x v="8"/>
    <s v="No"/>
    <s v="24345337.7083333333Robert Crochet"/>
    <x v="0"/>
  </r>
  <r>
    <s v="UHC"/>
    <n v="243"/>
    <d v="2024-02-28T00:00:00"/>
    <d v="2024-02-15T17:00:00"/>
    <n v="75"/>
    <s v="Adjustment/Write-off"/>
    <s v="UNITED HEALTHCARE INSURANCE COMPANY - CO,45"/>
    <n v="97530"/>
    <x v="8"/>
    <s v="No"/>
    <s v="24345337.7083333333Robert Crochet"/>
    <x v="0"/>
  </r>
  <r>
    <s v="UHC"/>
    <n v="243"/>
    <d v="2024-02-28T00:00:00"/>
    <d v="2024-02-15T17:00:00"/>
    <n v="75"/>
    <s v="Adjustment/Write-off"/>
    <s v="UNITED HEALTHCARE INSURANCE COMPANY - CO,45"/>
    <n v="97112"/>
    <x v="8"/>
    <s v="No"/>
    <s v="24345337.7083333333Robert Crochet"/>
    <x v="0"/>
  </r>
  <r>
    <s v="UHC"/>
    <n v="243"/>
    <d v="2024-02-22T00:00:00"/>
    <d v="2024-02-06T17:00:00"/>
    <n v="75"/>
    <s v="Adjustment/Write-off"/>
    <s v="UNITED HEALTHCARE INSURANCE COMPANY - CO,45"/>
    <n v="97112"/>
    <x v="8"/>
    <s v="No"/>
    <s v="24345328.7083333333Robert Crochet"/>
    <x v="0"/>
  </r>
  <r>
    <s v="UHC"/>
    <n v="243"/>
    <d v="2024-02-22T00:00:00"/>
    <d v="2024-02-06T17:00:00"/>
    <n v="75"/>
    <s v="Adjustment/Write-off"/>
    <s v="UNITED HEALTHCARE INSURANCE COMPANY - CO,45"/>
    <n v="97530"/>
    <x v="8"/>
    <s v="No"/>
    <s v="24345328.7083333333Robert Crochet"/>
    <x v="0"/>
  </r>
  <r>
    <s v="UHC"/>
    <n v="243"/>
    <d v="2024-02-22T00:00:00"/>
    <d v="2024-02-06T17:00:00"/>
    <n v="83"/>
    <s v="Adjustment/Write-off"/>
    <s v="UNITED HEALTHCARE INSURANCE COMPANY - CO,45"/>
    <n v="97110"/>
    <x v="8"/>
    <s v="No"/>
    <s v="24345328.7083333333Robert Crochet"/>
    <x v="0"/>
  </r>
  <r>
    <s v="HumanaG"/>
    <n v="244"/>
    <d v="2024-02-29T00:00:00"/>
    <d v="2024-02-13T15:00:00"/>
    <n v="39.78"/>
    <s v="EFT"/>
    <s v="HUMANA INC. - payment"/>
    <n v="97110"/>
    <x v="6"/>
    <s v="No"/>
    <s v="24445335.625Christian Litz"/>
    <x v="1"/>
  </r>
  <r>
    <s v="HumanaG"/>
    <n v="244"/>
    <d v="2024-02-29T00:00:00"/>
    <d v="2024-02-13T15:00:00"/>
    <n v="0.65"/>
    <s v="Adjustment/Write-off"/>
    <s v="HUMANA INC. - CO,253"/>
    <n v="97110"/>
    <x v="6"/>
    <s v="No"/>
    <s v="24445335.625Christian Litz"/>
    <x v="0"/>
  </r>
  <r>
    <s v="HumanaG"/>
    <n v="244"/>
    <d v="2024-02-29T00:00:00"/>
    <d v="2024-02-13T15:00:00"/>
    <n v="109.57"/>
    <s v="Adjustment/Write-off"/>
    <s v="HUMANA INC. - CO,45"/>
    <n v="97110"/>
    <x v="6"/>
    <s v="No"/>
    <s v="24445335.625Christian Litz"/>
    <x v="0"/>
  </r>
  <r>
    <s v="HumanaG"/>
    <n v="244"/>
    <d v="2024-02-29T00:00:00"/>
    <d v="2024-02-13T16:00:00"/>
    <n v="103.96"/>
    <s v="Adjustment/Write-off"/>
    <s v="HUMANA INC. - CO,45"/>
    <n v="97112"/>
    <x v="4"/>
    <s v="No"/>
    <s v="24445335.6666666667Heidi Molaison"/>
    <x v="0"/>
  </r>
  <r>
    <s v="HumanaG"/>
    <n v="244"/>
    <d v="2024-02-29T00:00:00"/>
    <d v="2024-02-13T16:00:00"/>
    <n v="0.74"/>
    <s v="Adjustment/Write-off"/>
    <s v="HUMANA INC. - CO,253"/>
    <n v="97112"/>
    <x v="4"/>
    <s v="No"/>
    <s v="24445335.6666666667Heidi Molaison"/>
    <x v="0"/>
  </r>
  <r>
    <s v="HumanaG"/>
    <n v="244"/>
    <d v="2024-02-29T00:00:00"/>
    <d v="2024-02-13T16:00:00"/>
    <n v="45.3"/>
    <s v="EFT"/>
    <s v="HUMANA INC. - payment"/>
    <n v="97112"/>
    <x v="4"/>
    <s v="No"/>
    <s v="24445335.6666666667Heidi Molaison"/>
    <x v="1"/>
  </r>
  <r>
    <s v="HumanaG"/>
    <n v="244"/>
    <d v="2024-02-16T00:00:00"/>
    <d v="2024-02-07T10:00:00"/>
    <n v="115.63"/>
    <s v="Adjustment/Write-off"/>
    <s v="HUMANA INC. - CO,45"/>
    <n v="97110"/>
    <x v="5"/>
    <s v="No"/>
    <s v="24445329.4166666667Jessica Pittman"/>
    <x v="0"/>
  </r>
  <r>
    <s v="HumanaG"/>
    <n v="244"/>
    <d v="2024-02-16T00:00:00"/>
    <d v="2024-02-07T10:00:00"/>
    <n v="0.55000000000000004"/>
    <s v="Adjustment/Write-off"/>
    <s v="HUMANA INC. - CO,253"/>
    <n v="97110"/>
    <x v="5"/>
    <s v="No"/>
    <s v="24445329.4166666667Jessica Pittman"/>
    <x v="0"/>
  </r>
  <r>
    <s v="HumanaG"/>
    <n v="244"/>
    <d v="2024-02-16T00:00:00"/>
    <d v="2024-02-07T10:00:00"/>
    <n v="33.82"/>
    <s v="EFT"/>
    <s v="HUMANA INC. - payment"/>
    <n v="97110"/>
    <x v="5"/>
    <s v="No"/>
    <s v="24445329.4166666667Jessica Pittman"/>
    <x v="1"/>
  </r>
  <r>
    <s v="MSCAN"/>
    <n v="245"/>
    <d v="2024-02-16T00:00:00"/>
    <d v="2024-02-01T10:30:00"/>
    <n v="93.22"/>
    <s v="Adjustment/Write-off"/>
    <s v="UNITEDHEALTHCARE PLAN OF THE RIVER VALLEY INC - CO,45"/>
    <n v="97112"/>
    <x v="11"/>
    <s v="No"/>
    <s v="24545323.4375Carolyn Simpson"/>
    <x v="0"/>
  </r>
  <r>
    <s v="MSCAN"/>
    <n v="245"/>
    <d v="2024-02-16T00:00:00"/>
    <d v="2024-02-01T10:30:00"/>
    <n v="56.78"/>
    <s v="EFT"/>
    <s v="UNITEDHEALTHCARE PLAN OF THE RIVER VALLEY INC - payment"/>
    <n v="97112"/>
    <x v="11"/>
    <s v="No"/>
    <s v="24545323.4375Carolyn Simpson"/>
    <x v="1"/>
  </r>
  <r>
    <s v="MSCAN"/>
    <n v="245"/>
    <d v="2024-02-27T00:00:00"/>
    <d v="2024-02-16T08:30:00"/>
    <n v="85.19"/>
    <s v="Adjustment/Write-off"/>
    <s v="UNITEDHEALTHCARE PLAN OF THE RIVER VALLEY INC - CO,45"/>
    <n v="92507"/>
    <x v="13"/>
    <s v="No"/>
    <s v="24545338.3541666667D'Anna Pullen"/>
    <x v="0"/>
  </r>
  <r>
    <s v="MSCAN"/>
    <n v="245"/>
    <d v="2024-02-27T00:00:00"/>
    <d v="2024-02-16T08:30:00"/>
    <n v="64.81"/>
    <s v="EFT"/>
    <s v="UNITEDHEALTHCARE PLAN OF THE RIVER VALLEY INC - payment"/>
    <n v="92507"/>
    <x v="13"/>
    <s v="No"/>
    <s v="24545338.3541666667D'Anna Pullen"/>
    <x v="1"/>
  </r>
  <r>
    <s v="MSCAN"/>
    <n v="245"/>
    <d v="2024-02-13T00:00:00"/>
    <d v="2024-02-02T08:00:00"/>
    <n v="64.81"/>
    <s v="EFT"/>
    <s v="UNITEDHEALTHCARE PLAN OF THE RIVER VALLEY INC - payment"/>
    <n v="92507"/>
    <x v="9"/>
    <s v="No"/>
    <s v="24545324.3333333333Victoria Miley"/>
    <x v="1"/>
  </r>
  <r>
    <s v="MSCAN"/>
    <n v="245"/>
    <d v="2024-02-13T00:00:00"/>
    <d v="2024-02-02T08:00:00"/>
    <n v="85.19"/>
    <s v="Adjustment/Write-off"/>
    <s v="UNITEDHEALTHCARE PLAN OF THE RIVER VALLEY INC - CO,45"/>
    <n v="92507"/>
    <x v="9"/>
    <s v="No"/>
    <s v="24545324.3333333333Victoria Miley"/>
    <x v="0"/>
  </r>
  <r>
    <s v="MSCAN"/>
    <n v="245"/>
    <d v="2024-02-16T00:00:00"/>
    <d v="2024-02-05T08:30:00"/>
    <n v="56.78"/>
    <s v="EFT"/>
    <s v="UNITEDHEALTHCARE PLAN OF THE RIVER VALLEY INC - payment"/>
    <n v="97112"/>
    <x v="4"/>
    <s v="No"/>
    <s v="24545327.3541666667Heidi Molaison"/>
    <x v="1"/>
  </r>
  <r>
    <s v="MSCAN"/>
    <n v="245"/>
    <d v="2024-02-16T00:00:00"/>
    <d v="2024-02-05T08:30:00"/>
    <n v="93.22"/>
    <s v="Adjustment/Write-off"/>
    <s v="UNITEDHEALTHCARE PLAN OF THE RIVER VALLEY INC - CO,45"/>
    <n v="97112"/>
    <x v="4"/>
    <s v="No"/>
    <s v="24545327.3541666667Heidi Molaison"/>
    <x v="0"/>
  </r>
  <r>
    <s v="VACCN"/>
    <n v="246"/>
    <d v="2024-02-26T00:00:00"/>
    <d v="2024-02-14T11:30:00"/>
    <n v="47.54"/>
    <s v="EFT"/>
    <s v="OPTUM VA CCN REGION 3 - payment"/>
    <n v="97110"/>
    <x v="4"/>
    <s v="No"/>
    <s v="24645336.4791666667Heidi Molaison"/>
    <x v="1"/>
  </r>
  <r>
    <s v="VACCN"/>
    <n v="246"/>
    <d v="2024-02-26T00:00:00"/>
    <d v="2024-02-14T11:30:00"/>
    <n v="102.46"/>
    <s v="Adjustment/Write-off"/>
    <s v="OPTUM VA CCN REGION 3 - CO,45"/>
    <n v="97110"/>
    <x v="4"/>
    <s v="No"/>
    <s v="24645336.4791666667Heidi Molaison"/>
    <x v="0"/>
  </r>
  <r>
    <s v="VACCN"/>
    <n v="246"/>
    <d v="2024-02-26T00:00:00"/>
    <d v="2024-02-19T14:00:00"/>
    <n v="156.62"/>
    <s v="Adjustment/Write-off"/>
    <s v="OPTUM VA CCN REGION 3 - CO,45"/>
    <n v="97110"/>
    <x v="4"/>
    <s v="No"/>
    <s v="24645341.5833333333Heidi Molaison"/>
    <x v="0"/>
  </r>
  <r>
    <s v="VACCN"/>
    <n v="246"/>
    <d v="2024-02-26T00:00:00"/>
    <d v="2024-02-19T14:00:00"/>
    <n v="68.38"/>
    <s v="EFT"/>
    <s v="OPTUM VA CCN REGION 3 - payment"/>
    <n v="97110"/>
    <x v="4"/>
    <s v="No"/>
    <s v="24645341.5833333333Heidi Molaison"/>
    <x v="1"/>
  </r>
  <r>
    <s v="Aetna"/>
    <n v="49"/>
    <d v="2024-02-22T00:00:00"/>
    <d v="2024-02-12T17:00:00"/>
    <n v="66.36"/>
    <s v="Adjustment/Write-off"/>
    <s v="AETNA - CO,45"/>
    <n v="97110"/>
    <x v="10"/>
    <s v="No"/>
    <s v="4945334.7083333333Katherine Tyree"/>
    <x v="0"/>
  </r>
  <r>
    <s v="Aetna"/>
    <n v="49"/>
    <d v="2024-02-22T00:00:00"/>
    <d v="2024-02-12T17:00:00"/>
    <n v="41.82"/>
    <s v="Adjustment/Write-off"/>
    <s v="Discarded ($41.82) (detail code) - AETNA - CO,151"/>
    <n v="97110"/>
    <x v="10"/>
    <s v="No"/>
    <s v="4945334.7083333333Katherine Tyree"/>
    <x v="0"/>
  </r>
  <r>
    <s v="Aetna"/>
    <n v="49"/>
    <d v="2024-02-22T00:00:00"/>
    <d v="2024-02-12T17:00:00"/>
    <n v="1.93"/>
    <s v="EFT"/>
    <s v="AETNA - payment"/>
    <n v="97110"/>
    <x v="10"/>
    <s v="No"/>
    <s v="4945334.7083333333Katherine Tyree"/>
    <x v="1"/>
  </r>
  <r>
    <s v="Aetna"/>
    <n v="49"/>
    <d v="2024-02-22T00:00:00"/>
    <d v="2024-02-12T17:00:00"/>
    <n v="79.83"/>
    <s v="Adjustment/Write-off"/>
    <s v="AETNA - CO,45"/>
    <n v="97112"/>
    <x v="10"/>
    <s v="No"/>
    <s v="4945334.7083333333Katherine Tyree"/>
    <x v="0"/>
  </r>
  <r>
    <s v="Aetna"/>
    <n v="49"/>
    <d v="2024-02-14T00:00:00"/>
    <d v="2024-02-02T08:00:00"/>
    <n v="66.36"/>
    <s v="Adjustment/Write-off"/>
    <s v="AETNA - CO,45"/>
    <n v="97110"/>
    <x v="10"/>
    <s v="No"/>
    <s v="4945324.3333333333Katherine Tyree"/>
    <x v="0"/>
  </r>
  <r>
    <s v="Aetna"/>
    <n v="49"/>
    <d v="2024-02-14T00:00:00"/>
    <d v="2024-02-02T08:00:00"/>
    <n v="53.22"/>
    <s v="Adjustment/Write-off"/>
    <s v="AETNA - CO,45"/>
    <n v="97112"/>
    <x v="10"/>
    <s v="No"/>
    <s v="4945324.3333333333Katherine Tyree"/>
    <x v="0"/>
  </r>
  <r>
    <s v="Aetna"/>
    <n v="49"/>
    <d v="2024-02-14T00:00:00"/>
    <d v="2024-02-02T08:00:00"/>
    <n v="75"/>
    <s v="Adjustment/Write-off"/>
    <s v="Discarded ($75.00) (detail code) - AETNA - CO,151"/>
    <n v="97140"/>
    <x v="10"/>
    <s v="No"/>
    <s v="4945324.3333333333Katherine Tyree"/>
    <x v="0"/>
  </r>
  <r>
    <s v="Aetna"/>
    <n v="49"/>
    <d v="2024-02-14T00:00:00"/>
    <d v="2024-02-05T17:00:00"/>
    <n v="33.18"/>
    <s v="Adjustment/Write-off"/>
    <s v="AETNA - CO,45"/>
    <n v="97110"/>
    <x v="10"/>
    <s v="No"/>
    <s v="4945327.7083333333Katherine Tyree"/>
    <x v="0"/>
  </r>
  <r>
    <s v="Aetna"/>
    <n v="49"/>
    <d v="2024-02-14T00:00:00"/>
    <d v="2024-02-05T17:00:00"/>
    <n v="26.61"/>
    <s v="Adjustment/Write-off"/>
    <s v="AETNA - CO,45"/>
    <n v="97112"/>
    <x v="10"/>
    <s v="No"/>
    <s v="4945327.7083333333Katherine Tyree"/>
    <x v="0"/>
  </r>
  <r>
    <s v="Aetna"/>
    <n v="49"/>
    <d v="2024-02-14T00:00:00"/>
    <d v="2024-02-05T17:00:00"/>
    <n v="36.43"/>
    <s v="Adjustment/Write-off"/>
    <s v="AETNA - CO,45"/>
    <n v="97140"/>
    <x v="10"/>
    <s v="No"/>
    <s v="4945327.7083333333Katherine Tyree"/>
    <x v="0"/>
  </r>
  <r>
    <s v="Patient"/>
    <n v="49"/>
    <d v="2024-02-26T17:11:00"/>
    <d v="2024-02-12T17:00:00"/>
    <n v="30"/>
    <s v="Mastercard"/>
    <s v="Rec #"/>
    <m/>
    <x v="10"/>
    <s v="No"/>
    <s v="4945334.7083333333Katherine Tyree"/>
    <x v="1"/>
  </r>
  <r>
    <s v="Patient"/>
    <n v="49"/>
    <d v="2024-02-02T08:02:00"/>
    <d v="2024-02-02T08:00:00"/>
    <n v="150"/>
    <s v="Mastercard"/>
    <s v="REC# z98D"/>
    <m/>
    <x v="10"/>
    <s v="No"/>
    <s v="4945324.3333333333Katherine Tyree"/>
    <x v="1"/>
  </r>
  <r>
    <s v="Patient"/>
    <n v="49"/>
    <d v="2024-02-26T17:11:00"/>
    <d v="2024-02-26T17:00:00"/>
    <n v="35"/>
    <s v="Mastercard"/>
    <s v="Rec #"/>
    <m/>
    <x v="10"/>
    <s v="No"/>
    <s v="4945348.7083333333Katherine Tyree"/>
    <x v="1"/>
  </r>
  <r>
    <s v="Patient"/>
    <n v="49"/>
    <d v="2024-02-05T16:59:00"/>
    <d v="2024-02-05T17:00:00"/>
    <n v="128.78"/>
    <s v="Mastercard"/>
    <s v="Rec# pmlg"/>
    <m/>
    <x v="10"/>
    <s v="No"/>
    <s v="4945327.7083333333Katherine Tyree"/>
    <x v="1"/>
  </r>
  <r>
    <s v="MSMedicare"/>
    <n v="247"/>
    <d v="2024-02-20T00:00:00"/>
    <d v="2024-02-01T08:00:00"/>
    <n v="0.52"/>
    <s v="Adjustment/Write-off"/>
    <s v="NOVITAS SOLUTIONS, INC. - CO,253"/>
    <n v="97530"/>
    <x v="10"/>
    <s v="No"/>
    <s v="24745323.3333333333Katherine Tyree"/>
    <x v="0"/>
  </r>
  <r>
    <s v="MSMedicare"/>
    <n v="247"/>
    <d v="2024-02-20T00:00:00"/>
    <d v="2024-02-01T08:00:00"/>
    <n v="6.97"/>
    <s v="Adjustment/Write-off"/>
    <s v="NOVITAS SOLUTIONS, INC. - CO,59"/>
    <n v="97112"/>
    <x v="10"/>
    <s v="No"/>
    <s v="24745323.3333333333Katherine Tyree"/>
    <x v="0"/>
  </r>
  <r>
    <s v="MSMedicare"/>
    <n v="247"/>
    <d v="2024-02-20T00:00:00"/>
    <d v="2024-02-01T08:00:00"/>
    <n v="0.38"/>
    <s v="Adjustment/Write-off"/>
    <s v="NOVITAS SOLUTIONS, INC. - CO,253"/>
    <n v="97112"/>
    <x v="10"/>
    <s v="No"/>
    <s v="24745323.3333333333Katherine Tyree"/>
    <x v="0"/>
  </r>
  <r>
    <s v="MSMedicare"/>
    <n v="247"/>
    <d v="2024-02-20T00:00:00"/>
    <d v="2024-02-01T08:00:00"/>
    <n v="44.43"/>
    <s v="Adjustment/Write-off"/>
    <s v="NOVITAS SOLUTIONS, INC. - CO,45"/>
    <n v="97112"/>
    <x v="10"/>
    <s v="No"/>
    <s v="24745323.3333333333Katherine Tyree"/>
    <x v="0"/>
  </r>
  <r>
    <s v="MSMedicare"/>
    <n v="247"/>
    <d v="2024-02-20T00:00:00"/>
    <d v="2024-02-01T08:00:00"/>
    <n v="18.5"/>
    <s v="EFT"/>
    <s v="NOVITAS SOLUTIONS, INC. - payment"/>
    <n v="97112"/>
    <x v="10"/>
    <s v="No"/>
    <s v="24745323.3333333333Katherine Tyree"/>
    <x v="1"/>
  </r>
  <r>
    <s v="MSMedicare"/>
    <n v="247"/>
    <d v="2024-02-20T00:00:00"/>
    <d v="2024-02-01T08:00:00"/>
    <n v="42.21"/>
    <s v="Adjustment/Write-off"/>
    <s v="NOVITAS SOLUTIONS, INC. - CO,45"/>
    <n v="97530"/>
    <x v="10"/>
    <s v="No"/>
    <s v="24745323.3333333333Katherine Tyree"/>
    <x v="0"/>
  </r>
  <r>
    <s v="MSMedicare"/>
    <n v="247"/>
    <d v="2024-02-20T00:00:00"/>
    <d v="2024-02-01T08:00:00"/>
    <n v="25.71"/>
    <s v="EFT"/>
    <s v="NOVITAS SOLUTIONS, INC. - payment"/>
    <n v="97530"/>
    <x v="10"/>
    <s v="No"/>
    <s v="24745323.3333333333Katherine Tyree"/>
    <x v="1"/>
  </r>
  <r>
    <s v="MSMedicare"/>
    <n v="247"/>
    <d v="2024-02-20T00:00:00"/>
    <d v="2024-02-01T08:00:00"/>
    <n v="5.86"/>
    <s v="Adjustment/Write-off"/>
    <s v="NOVITAS SOLUTIONS, INC. - CO,59"/>
    <n v="97110"/>
    <x v="10"/>
    <s v="No"/>
    <s v="24745323.3333333333Katherine Tyree"/>
    <x v="0"/>
  </r>
  <r>
    <s v="MSMedicare"/>
    <n v="247"/>
    <d v="2024-02-20T00:00:00"/>
    <d v="2024-02-01T08:00:00"/>
    <n v="0.33"/>
    <s v="Adjustment/Write-off"/>
    <s v="NOVITAS SOLUTIONS, INC. - CO,253"/>
    <n v="97110"/>
    <x v="10"/>
    <s v="No"/>
    <s v="24745323.3333333333Katherine Tyree"/>
    <x v="0"/>
  </r>
  <r>
    <s v="MSMedicare"/>
    <n v="247"/>
    <d v="2024-02-20T00:00:00"/>
    <d v="2024-02-01T08:00:00"/>
    <n v="48.3"/>
    <s v="Adjustment/Write-off"/>
    <s v="NOVITAS SOLUTIONS, INC. - CO,45"/>
    <n v="97110"/>
    <x v="10"/>
    <s v="No"/>
    <s v="24745323.3333333333Katherine Tyree"/>
    <x v="0"/>
  </r>
  <r>
    <s v="MSMedicare"/>
    <n v="247"/>
    <d v="2024-02-20T00:00:00"/>
    <d v="2024-02-01T08:00:00"/>
    <n v="16.34"/>
    <s v="EFT"/>
    <s v="NOVITAS SOLUTIONS, INC. - payment"/>
    <n v="97110"/>
    <x v="10"/>
    <s v="No"/>
    <s v="24745323.3333333333Katherine Tyree"/>
    <x v="1"/>
  </r>
  <r>
    <s v="MSMedicare"/>
    <n v="247"/>
    <d v="2024-02-23T00:00:00"/>
    <d v="2024-02-06T08:00:00"/>
    <n v="5.86"/>
    <s v="Adjustment/Write-off"/>
    <s v="NOVITAS SOLUTIONS, INC. - CO,59"/>
    <n v="97110"/>
    <x v="8"/>
    <s v="No"/>
    <s v="24745328.3333333333Robert Crochet"/>
    <x v="0"/>
  </r>
  <r>
    <s v="MSMedicare"/>
    <n v="247"/>
    <d v="2024-02-23T00:00:00"/>
    <d v="2024-02-06T08:00:00"/>
    <n v="37.270000000000003"/>
    <s v="EFT"/>
    <s v="NOVITAS SOLUTIONS, INC. - payment"/>
    <n v="97110"/>
    <x v="8"/>
    <s v="No"/>
    <s v="24745328.3333333333Robert Crochet"/>
    <x v="1"/>
  </r>
  <r>
    <s v="MSMedicare"/>
    <n v="247"/>
    <d v="2024-02-23T00:00:00"/>
    <d v="2024-02-06T08:00:00"/>
    <n v="96.6"/>
    <s v="Adjustment/Write-off"/>
    <s v="NOVITAS SOLUTIONS, INC. - CO,45"/>
    <n v="97110"/>
    <x v="8"/>
    <s v="No"/>
    <s v="24745328.3333333333Robert Crochet"/>
    <x v="0"/>
  </r>
  <r>
    <s v="MSMedicare"/>
    <n v="247"/>
    <d v="2024-02-23T00:00:00"/>
    <d v="2024-02-06T08:00:00"/>
    <n v="0.76"/>
    <s v="Adjustment/Write-off"/>
    <s v="NOVITAS SOLUTIONS, INC. - CO,253"/>
    <n v="97110"/>
    <x v="8"/>
    <s v="No"/>
    <s v="24745328.3333333333Robert Crochet"/>
    <x v="0"/>
  </r>
  <r>
    <s v="MSMedicare"/>
    <n v="247"/>
    <d v="2024-02-27T00:00:00"/>
    <d v="2024-02-08T08:00:00"/>
    <n v="11.72"/>
    <s v="Adjustment/Write-off"/>
    <s v="NOVITAS SOLUTIONS, INC. - CO,59"/>
    <n v="97110"/>
    <x v="6"/>
    <s v="No"/>
    <s v="24745330.3333333333Christian Litz"/>
    <x v="0"/>
  </r>
  <r>
    <s v="MSMedicare"/>
    <n v="247"/>
    <d v="2024-02-27T00:00:00"/>
    <d v="2024-02-08T08:00:00"/>
    <n v="0.67"/>
    <s v="Adjustment/Write-off"/>
    <s v="NOVITAS SOLUTIONS, INC. - CO,253"/>
    <n v="97110"/>
    <x v="6"/>
    <s v="No"/>
    <s v="24745330.3333333333Christian Litz"/>
    <x v="0"/>
  </r>
  <r>
    <s v="MSMedicare"/>
    <n v="247"/>
    <d v="2024-02-27T00:00:00"/>
    <d v="2024-02-08T08:00:00"/>
    <n v="25.71"/>
    <s v="EFT"/>
    <s v="NOVITAS SOLUTIONS, INC. - payment"/>
    <n v="97530"/>
    <x v="6"/>
    <s v="No"/>
    <s v="24745330.3333333333Christian Litz"/>
    <x v="1"/>
  </r>
  <r>
    <s v="MSMedicare"/>
    <n v="247"/>
    <d v="2024-02-27T00:00:00"/>
    <d v="2024-02-08T08:00:00"/>
    <n v="42.21"/>
    <s v="Adjustment/Write-off"/>
    <s v="NOVITAS SOLUTIONS, INC. - CO,45"/>
    <n v="97530"/>
    <x v="6"/>
    <s v="No"/>
    <s v="24745330.3333333333Christian Litz"/>
    <x v="0"/>
  </r>
  <r>
    <s v="MSMedicare"/>
    <n v="247"/>
    <d v="2024-02-27T00:00:00"/>
    <d v="2024-02-08T08:00:00"/>
    <n v="0.52"/>
    <s v="Adjustment/Write-off"/>
    <s v="NOVITAS SOLUTIONS, INC. - CO,253"/>
    <n v="97530"/>
    <x v="6"/>
    <s v="No"/>
    <s v="24745330.3333333333Christian Litz"/>
    <x v="0"/>
  </r>
  <r>
    <s v="MSMedicare"/>
    <n v="247"/>
    <d v="2024-02-27T00:00:00"/>
    <d v="2024-02-08T08:00:00"/>
    <n v="96.6"/>
    <s v="Adjustment/Write-off"/>
    <s v="NOVITAS SOLUTIONS, INC. - CO,45"/>
    <n v="97110"/>
    <x v="6"/>
    <s v="No"/>
    <s v="24745330.3333333333Christian Litz"/>
    <x v="0"/>
  </r>
  <r>
    <s v="MSMedicare"/>
    <n v="247"/>
    <d v="2024-02-27T00:00:00"/>
    <d v="2024-02-08T08:00:00"/>
    <n v="32.67"/>
    <s v="EFT"/>
    <s v="NOVITAS SOLUTIONS, INC. - payment"/>
    <n v="97110"/>
    <x v="6"/>
    <s v="No"/>
    <s v="24745330.3333333333Christian Litz"/>
    <x v="1"/>
  </r>
  <r>
    <s v="Patient"/>
    <n v="248"/>
    <d v="2024-02-14T15:17:00"/>
    <d v="2024-02-14T11:00:00"/>
    <n v="150"/>
    <s v="Visa"/>
    <s v="Rec# v36R"/>
    <m/>
    <x v="13"/>
    <s v="No"/>
    <s v="24845336.4583333333D'Anna Pullen"/>
    <x v="1"/>
  </r>
  <r>
    <s v="Patient"/>
    <n v="50"/>
    <d v="2024-02-01T17:00:00"/>
    <d v="2024-02-01T17:00:00"/>
    <n v="36"/>
    <s v="Cash"/>
    <m/>
    <m/>
    <x v="5"/>
    <s v="No"/>
    <s v="5045323.7083333333Jessica Pittman"/>
    <x v="1"/>
  </r>
  <r>
    <s v="Patient"/>
    <n v="50"/>
    <d v="2024-02-12T08:00:00"/>
    <d v="2024-02-12T08:00:00"/>
    <n v="36"/>
    <s v="Cash"/>
    <m/>
    <m/>
    <x v="6"/>
    <s v="No"/>
    <s v="5045334.3333333333Christian Litz"/>
    <x v="1"/>
  </r>
  <r>
    <s v="Patient"/>
    <n v="50"/>
    <d v="2024-02-12T08:00:00"/>
    <d v="2024-02-14T17:00:00"/>
    <n v="36"/>
    <s v="Cash"/>
    <m/>
    <m/>
    <x v="10"/>
    <s v="No"/>
    <s v="5045336.7083333333Katherine Tyree"/>
    <x v="1"/>
  </r>
  <r>
    <s v="Patient"/>
    <n v="50"/>
    <d v="2024-02-12T08:00:00"/>
    <d v="2024-02-20T08:00:00"/>
    <n v="36"/>
    <s v="Cash"/>
    <m/>
    <m/>
    <x v="7"/>
    <s v="No"/>
    <s v="5045342.3333333333Amber Hickman"/>
    <x v="1"/>
  </r>
  <r>
    <s v="Patient"/>
    <n v="50"/>
    <d v="2024-02-05T16:57:00"/>
    <d v="2024-02-05T17:00:00"/>
    <n v="36"/>
    <s v="Cash"/>
    <m/>
    <m/>
    <x v="10"/>
    <s v="No"/>
    <s v="5045327.7083333333Katherine Tyree"/>
    <x v="1"/>
  </r>
  <r>
    <s v="TricareE"/>
    <n v="50"/>
    <d v="2024-02-09T00:00:00"/>
    <d v="2024-02-01T17:00:00"/>
    <n v="57.57"/>
    <s v="Adjustment/Write-off"/>
    <s v="TRICARE EAST - CO,45"/>
    <n v="97112"/>
    <x v="5"/>
    <s v="No"/>
    <s v="5045323.7083333333Jessica Pittman"/>
    <x v="0"/>
  </r>
  <r>
    <s v="TricareE"/>
    <n v="50"/>
    <d v="2024-02-09T00:00:00"/>
    <d v="2024-02-01T17:00:00"/>
    <n v="10.88"/>
    <s v="EFT"/>
    <s v="TRICARE EAST - payment"/>
    <n v="97112"/>
    <x v="5"/>
    <s v="No"/>
    <s v="5045323.7083333333Jessica Pittman"/>
    <x v="1"/>
  </r>
  <r>
    <s v="TricareE"/>
    <n v="50"/>
    <d v="2024-02-09T00:00:00"/>
    <d v="2024-02-01T17:00:00"/>
    <n v="119.55"/>
    <s v="Adjustment/Write-off"/>
    <s v="TRICARE EAST - CO,45"/>
    <n v="97110"/>
    <x v="5"/>
    <s v="No"/>
    <s v="5045323.7083333333Jessica Pittman"/>
    <x v="0"/>
  </r>
  <r>
    <s v="TricareE"/>
    <n v="50"/>
    <d v="2024-02-16T00:00:00"/>
    <d v="2024-02-12T08:00:00"/>
    <n v="114.18"/>
    <s v="Adjustment/Write-off"/>
    <s v="TRICARE EAST - CO,45"/>
    <n v="97110"/>
    <x v="6"/>
    <s v="No"/>
    <s v="5045334.3333333333Christian Litz"/>
    <x v="0"/>
  </r>
  <r>
    <s v="TricareE"/>
    <n v="50"/>
    <d v="2024-02-16T00:00:00"/>
    <d v="2024-02-12T08:00:00"/>
    <n v="19.32"/>
    <s v="EFT"/>
    <s v="TRICARE EAST - payment"/>
    <n v="97112"/>
    <x v="6"/>
    <s v="No"/>
    <s v="5045334.3333333333Christian Litz"/>
    <x v="1"/>
  </r>
  <r>
    <s v="TricareE"/>
    <n v="50"/>
    <d v="2024-02-16T00:00:00"/>
    <d v="2024-02-12T08:00:00"/>
    <n v="54.5"/>
    <s v="Adjustment/Write-off"/>
    <s v="TRICARE EAST - CO,45"/>
    <n v="97112"/>
    <x v="6"/>
    <s v="No"/>
    <s v="5045334.3333333333Christian Litz"/>
    <x v="0"/>
  </r>
  <r>
    <s v="TricareE"/>
    <n v="50"/>
    <d v="2024-02-22T00:00:00"/>
    <d v="2024-02-14T17:00:00"/>
    <n v="1.41"/>
    <s v="EFT"/>
    <s v="TRICARE EAST - payment"/>
    <n v="97110"/>
    <x v="10"/>
    <s v="No"/>
    <s v="5045336.7083333333Katherine Tyree"/>
    <x v="1"/>
  </r>
  <r>
    <s v="TricareE"/>
    <n v="50"/>
    <d v="2024-02-22T00:00:00"/>
    <d v="2024-02-14T17:00:00"/>
    <n v="57.09"/>
    <s v="Adjustment/Write-off"/>
    <s v="TRICARE EAST - CO,45"/>
    <n v="97110"/>
    <x v="10"/>
    <s v="No"/>
    <s v="5045336.7083333333Katherine Tyree"/>
    <x v="0"/>
  </r>
  <r>
    <s v="TricareE"/>
    <n v="50"/>
    <d v="2024-02-22T00:00:00"/>
    <d v="2024-02-14T17:00:00"/>
    <n v="54.5"/>
    <s v="Adjustment/Write-off"/>
    <s v="TRICARE EAST - CO,45"/>
    <n v="97112"/>
    <x v="10"/>
    <s v="No"/>
    <s v="5045336.7083333333Katherine Tyree"/>
    <x v="0"/>
  </r>
  <r>
    <s v="TricareE"/>
    <n v="50"/>
    <d v="2024-02-23T00:00:00"/>
    <d v="2024-02-20T08:00:00"/>
    <n v="119.55"/>
    <s v="Adjustment/Write-off"/>
    <s v="TRICARE EAST - CO,45"/>
    <n v="97110"/>
    <x v="7"/>
    <s v="No"/>
    <s v="5045342.3333333333Amber Hickman"/>
    <x v="0"/>
  </r>
  <r>
    <s v="TricareE"/>
    <n v="50"/>
    <d v="2024-02-23T00:00:00"/>
    <d v="2024-02-20T08:00:00"/>
    <n v="28.3"/>
    <s v="EFT"/>
    <s v="TRICARE EAST - payment"/>
    <n v="97110"/>
    <x v="7"/>
    <s v="No"/>
    <s v="5045342.3333333333Amber Hickman"/>
    <x v="1"/>
  </r>
  <r>
    <s v="TricareE"/>
    <n v="50"/>
    <d v="2024-02-23T00:00:00"/>
    <d v="2024-02-20T08:00:00"/>
    <n v="115.15"/>
    <s v="Adjustment/Write-off"/>
    <s v="TRICARE EAST - CO,45"/>
    <n v="97112"/>
    <x v="7"/>
    <s v="No"/>
    <s v="5045342.3333333333Amber Hickman"/>
    <x v="0"/>
  </r>
  <r>
    <s v="TricareE"/>
    <n v="50"/>
    <d v="2024-02-12T00:00:00"/>
    <d v="2024-02-05T17:00:00"/>
    <n v="1.41"/>
    <s v="EFT"/>
    <s v="TRICARE EAST - payment"/>
    <n v="97110"/>
    <x v="10"/>
    <s v="No"/>
    <s v="5045327.7083333333Katherine Tyree"/>
    <x v="1"/>
  </r>
  <r>
    <s v="TricareE"/>
    <n v="50"/>
    <d v="2024-02-12T00:00:00"/>
    <d v="2024-02-05T17:00:00"/>
    <n v="57.09"/>
    <s v="Adjustment/Write-off"/>
    <s v="TRICARE EAST - CO,45"/>
    <n v="97110"/>
    <x v="10"/>
    <s v="No"/>
    <s v="5045327.7083333333Katherine Tyree"/>
    <x v="0"/>
  </r>
  <r>
    <s v="TricareE"/>
    <n v="50"/>
    <d v="2024-02-12T00:00:00"/>
    <d v="2024-02-05T17:00:00"/>
    <n v="54.5"/>
    <s v="Adjustment/Write-off"/>
    <s v="TRICARE EAST - CO,45"/>
    <n v="97112"/>
    <x v="10"/>
    <s v="No"/>
    <s v="5045327.7083333333Katherine Tyree"/>
    <x v="0"/>
  </r>
  <r>
    <s v="TricareE"/>
    <n v="50"/>
    <d v="2024-02-12T00:00:00"/>
    <d v="2024-02-05T17:00:00"/>
    <n v="16.54"/>
    <s v="EFT"/>
    <s v="TRICARE EAST - payment"/>
    <n v="97140"/>
    <x v="10"/>
    <s v="No"/>
    <s v="5045327.7083333333Katherine Tyree"/>
    <x v="1"/>
  </r>
  <r>
    <s v="TricareE"/>
    <n v="50"/>
    <d v="2024-02-12T00:00:00"/>
    <d v="2024-02-05T17:00:00"/>
    <n v="58.46"/>
    <s v="Adjustment/Write-off"/>
    <s v="TRICARE EAST - CO,45"/>
    <n v="97140"/>
    <x v="10"/>
    <s v="No"/>
    <s v="5045327.7083333333Katherine Tyree"/>
    <x v="0"/>
  </r>
  <r>
    <s v="MSMedicare"/>
    <n v="249"/>
    <d v="2024-02-22T00:00:00"/>
    <d v="2024-02-05T09:00:00"/>
    <n v="15.28"/>
    <s v="EFT"/>
    <s v="NOVITAS SOLUTIONS, INC. - payment"/>
    <n v="97140"/>
    <x v="0"/>
    <s v="No"/>
    <s v="24945327.375Kelsea Rodriguez"/>
    <x v="1"/>
  </r>
  <r>
    <s v="MSMedicare"/>
    <n v="249"/>
    <d v="2024-02-22T00:00:00"/>
    <d v="2024-02-05T09:00:00"/>
    <n v="53.61"/>
    <s v="EFT"/>
    <s v="NOVITAS SOLUTIONS, INC. - payment"/>
    <n v="97110"/>
    <x v="0"/>
    <s v="No"/>
    <s v="24945327.375Kelsea Rodriguez"/>
    <x v="1"/>
  </r>
  <r>
    <s v="MSMedicare"/>
    <n v="249"/>
    <d v="2024-02-22T00:00:00"/>
    <d v="2024-02-05T09:00:00"/>
    <n v="144.9"/>
    <s v="Adjustment/Write-off"/>
    <s v="NOVITAS SOLUTIONS, INC. - CO,45"/>
    <n v="97110"/>
    <x v="0"/>
    <s v="No"/>
    <s v="24945327.375Kelsea Rodriguez"/>
    <x v="0"/>
  </r>
  <r>
    <s v="MSMedicare"/>
    <n v="249"/>
    <d v="2024-02-22T00:00:00"/>
    <d v="2024-02-05T09:00:00"/>
    <n v="1.0900000000000001"/>
    <s v="Adjustment/Write-off"/>
    <s v="NOVITAS SOLUTIONS, INC. - CO,253"/>
    <n v="97110"/>
    <x v="0"/>
    <s v="No"/>
    <s v="24945327.375Kelsea Rodriguez"/>
    <x v="0"/>
  </r>
  <r>
    <s v="MSMedicare"/>
    <n v="249"/>
    <d v="2024-02-22T00:00:00"/>
    <d v="2024-02-05T09:00:00"/>
    <n v="11.72"/>
    <s v="Adjustment/Write-off"/>
    <s v="NOVITAS SOLUTIONS, INC. - CO,59"/>
    <n v="97110"/>
    <x v="0"/>
    <s v="No"/>
    <s v="24945327.375Kelsea Rodriguez"/>
    <x v="0"/>
  </r>
  <r>
    <s v="MSMedicare"/>
    <n v="249"/>
    <d v="2024-02-22T00:00:00"/>
    <d v="2024-02-05T09:00:00"/>
    <n v="50.35"/>
    <s v="Adjustment/Write-off"/>
    <s v="NOVITAS SOLUTIONS, INC. - CO,45"/>
    <n v="97140"/>
    <x v="0"/>
    <s v="No"/>
    <s v="24945327.375Kelsea Rodriguez"/>
    <x v="0"/>
  </r>
  <r>
    <s v="MSMedicare"/>
    <n v="249"/>
    <d v="2024-02-22T00:00:00"/>
    <d v="2024-02-05T09:00:00"/>
    <n v="0.31"/>
    <s v="Adjustment/Write-off"/>
    <s v="NOVITAS SOLUTIONS, INC. - CO,253"/>
    <n v="97140"/>
    <x v="0"/>
    <s v="No"/>
    <s v="24945327.375Kelsea Rodriguez"/>
    <x v="0"/>
  </r>
  <r>
    <s v="MSMedicare"/>
    <n v="249"/>
    <d v="2024-02-22T00:00:00"/>
    <d v="2024-02-05T09:00:00"/>
    <n v="5.16"/>
    <s v="Adjustment/Write-off"/>
    <s v="NOVITAS SOLUTIONS, INC. - CO,59"/>
    <n v="97140"/>
    <x v="0"/>
    <s v="No"/>
    <s v="24945327.375Kelsea Rodriguez"/>
    <x v="0"/>
  </r>
  <r>
    <s v="HumanaG"/>
    <n v="250"/>
    <d v="2024-02-22T00:00:00"/>
    <d v="2024-02-09T09:00:00"/>
    <n v="60.86"/>
    <s v="EFT"/>
    <m/>
    <n v="97162"/>
    <x v="6"/>
    <s v="No"/>
    <s v="25045331.375Christian Litz"/>
    <x v="1"/>
  </r>
  <r>
    <s v="HumanaG"/>
    <n v="250"/>
    <d v="2024-02-22T00:00:00"/>
    <d v="2024-02-09T09:00:00"/>
    <n v="57.55"/>
    <s v="Adjustment/Write-off"/>
    <m/>
    <n v="97110"/>
    <x v="6"/>
    <s v="No"/>
    <s v="25045331.375Christian Litz"/>
    <x v="0"/>
  </r>
  <r>
    <s v="HumanaG"/>
    <n v="250"/>
    <d v="2024-02-22T00:00:00"/>
    <d v="2024-02-09T09:00:00"/>
    <n v="15.73"/>
    <s v="EFT"/>
    <m/>
    <n v="97112"/>
    <x v="6"/>
    <s v="No"/>
    <s v="25045331.375Christian Litz"/>
    <x v="1"/>
  </r>
  <r>
    <s v="HumanaG"/>
    <n v="250"/>
    <d v="2024-02-22T00:00:00"/>
    <d v="2024-02-09T09:00:00"/>
    <n v="55.26"/>
    <s v="Adjustment/Write-off"/>
    <m/>
    <n v="97112"/>
    <x v="6"/>
    <s v="No"/>
    <s v="25045331.375Christian Litz"/>
    <x v="0"/>
  </r>
  <r>
    <s v="HumanaG"/>
    <n v="250"/>
    <d v="2024-02-22T00:00:00"/>
    <d v="2024-02-09T09:00:00"/>
    <n v="13.9"/>
    <s v="EFT"/>
    <m/>
    <n v="97110"/>
    <x v="6"/>
    <s v="No"/>
    <s v="25045331.375Christian Litz"/>
    <x v="1"/>
  </r>
  <r>
    <s v="HumanaG"/>
    <n v="250"/>
    <d v="2024-02-22T00:00:00"/>
    <d v="2024-02-09T09:00:00"/>
    <n v="98.61"/>
    <s v="Adjustment/Write-off"/>
    <m/>
    <n v="97162"/>
    <x v="6"/>
    <s v="No"/>
    <s v="25045331.375Christian Litz"/>
    <x v="0"/>
  </r>
  <r>
    <s v="MSCAN"/>
    <n v="251"/>
    <d v="2024-02-26T00:00:00"/>
    <d v="2024-02-15T07:00:00"/>
    <n v="93.22"/>
    <s v="Adjustment/Write-off"/>
    <s v="UNITEDHEALTHCARE PLAN OF THE RIVER VALLEY INC - CO,45"/>
    <n v="97112"/>
    <x v="10"/>
    <s v="No"/>
    <s v="25145337.2916666667Katherine Tyree"/>
    <x v="0"/>
  </r>
  <r>
    <s v="MSCAN"/>
    <n v="251"/>
    <d v="2024-02-26T00:00:00"/>
    <d v="2024-02-15T07:00:00"/>
    <n v="56.78"/>
    <s v="EFT"/>
    <s v="UNITEDHEALTHCARE PLAN OF THE RIVER VALLEY INC - payment"/>
    <n v="97112"/>
    <x v="10"/>
    <s v="No"/>
    <s v="25145337.2916666667Katherine Tyree"/>
    <x v="1"/>
  </r>
  <r>
    <s v="MSCAN"/>
    <n v="251"/>
    <d v="2024-02-26T00:00:00"/>
    <d v="2024-02-15T07:00:00"/>
    <n v="100.4"/>
    <s v="Adjustment/Write-off"/>
    <s v="UNITEDHEALTHCARE PLAN OF THE RIVER VALLEY INC - CO,45"/>
    <n v="97110"/>
    <x v="10"/>
    <s v="No"/>
    <s v="25145337.2916666667Katherine Tyree"/>
    <x v="0"/>
  </r>
  <r>
    <s v="MSCAN"/>
    <n v="251"/>
    <d v="2024-02-26T00:00:00"/>
    <d v="2024-02-15T07:00:00"/>
    <n v="49.6"/>
    <s v="EFT"/>
    <s v="UNITEDHEALTHCARE PLAN OF THE RIVER VALLEY INC - payment"/>
    <n v="97110"/>
    <x v="10"/>
    <s v="No"/>
    <s v="25145337.2916666667Katherine Tyree"/>
    <x v="1"/>
  </r>
  <r>
    <s v="MSCAN"/>
    <n v="251"/>
    <d v="2024-02-16T00:00:00"/>
    <d v="2024-02-02T07:00:00"/>
    <n v="50.2"/>
    <s v="Adjustment/Write-off"/>
    <s v="UNITEDHEALTHCARE PLAN OF THE RIVER VALLEY INC - CO,45"/>
    <n v="97110"/>
    <x v="10"/>
    <s v="No"/>
    <s v="25145324.2916666667Katherine Tyree"/>
    <x v="0"/>
  </r>
  <r>
    <s v="MSCAN"/>
    <n v="251"/>
    <d v="2024-02-16T00:00:00"/>
    <d v="2024-02-02T07:00:00"/>
    <n v="24.8"/>
    <s v="EFT"/>
    <s v="UNITEDHEALTHCARE PLAN OF THE RIVER VALLEY INC - payment"/>
    <n v="97110"/>
    <x v="10"/>
    <s v="No"/>
    <s v="25145324.2916666667Katherine Tyree"/>
    <x v="1"/>
  </r>
  <r>
    <s v="MSCAN"/>
    <n v="251"/>
    <d v="2024-02-16T00:00:00"/>
    <d v="2024-02-02T07:00:00"/>
    <n v="28.39"/>
    <s v="EFT"/>
    <s v="UNITEDHEALTHCARE PLAN OF THE RIVER VALLEY INC - payment"/>
    <n v="97112"/>
    <x v="10"/>
    <s v="No"/>
    <s v="25145324.2916666667Katherine Tyree"/>
    <x v="1"/>
  </r>
  <r>
    <s v="MSCAN"/>
    <n v="251"/>
    <d v="2024-02-16T00:00:00"/>
    <d v="2024-02-02T07:00:00"/>
    <n v="46.61"/>
    <s v="Adjustment/Write-off"/>
    <s v="UNITEDHEALTHCARE PLAN OF THE RIVER VALLEY INC - CO,45"/>
    <n v="97112"/>
    <x v="10"/>
    <s v="No"/>
    <s v="25145324.2916666667Katherine Tyree"/>
    <x v="0"/>
  </r>
  <r>
    <s v="MSCAN"/>
    <n v="251"/>
    <d v="2024-02-16T00:00:00"/>
    <d v="2024-02-05T07:00:00"/>
    <n v="24.8"/>
    <s v="EFT"/>
    <s v="UNITEDHEALTHCARE PLAN OF THE RIVER VALLEY INC - payment"/>
    <n v="97110"/>
    <x v="10"/>
    <s v="No"/>
    <s v="25145327.2916666667Katherine Tyree"/>
    <x v="1"/>
  </r>
  <r>
    <s v="MSCAN"/>
    <n v="251"/>
    <d v="2024-02-16T00:00:00"/>
    <d v="2024-02-05T07:00:00"/>
    <n v="28.39"/>
    <s v="EFT"/>
    <s v="UNITEDHEALTHCARE PLAN OF THE RIVER VALLEY INC - payment"/>
    <n v="97112"/>
    <x v="10"/>
    <s v="No"/>
    <s v="25145327.2916666667Katherine Tyree"/>
    <x v="1"/>
  </r>
  <r>
    <s v="MSCAN"/>
    <n v="251"/>
    <d v="2024-02-16T00:00:00"/>
    <d v="2024-02-05T07:00:00"/>
    <n v="46.61"/>
    <s v="Adjustment/Write-off"/>
    <s v="UNITEDHEALTHCARE PLAN OF THE RIVER VALLEY INC - CO,45"/>
    <n v="97112"/>
    <x v="10"/>
    <s v="No"/>
    <s v="25145327.2916666667Katherine Tyree"/>
    <x v="0"/>
  </r>
  <r>
    <s v="MSCAN"/>
    <n v="251"/>
    <d v="2024-02-16T00:00:00"/>
    <d v="2024-02-05T07:00:00"/>
    <n v="50.2"/>
    <s v="Adjustment/Write-off"/>
    <s v="UNITEDHEALTHCARE PLAN OF THE RIVER VALLEY INC - CO,45"/>
    <n v="97110"/>
    <x v="10"/>
    <s v="No"/>
    <s v="25145327.2916666667Katherine Tyree"/>
    <x v="0"/>
  </r>
  <r>
    <s v="MSCAN"/>
    <n v="252"/>
    <d v="2024-02-16T00:00:00"/>
    <d v="2024-02-01T15:00:00"/>
    <n v="46.61"/>
    <s v="Adjustment/Write-off"/>
    <s v="UNITEDHEALTHCARE PLAN OF THE RIVER VALLEY INC - CO,45"/>
    <n v="97112"/>
    <x v="6"/>
    <s v="No"/>
    <s v="25245323.625Christian Litz"/>
    <x v="0"/>
  </r>
  <r>
    <s v="MSCAN"/>
    <n v="252"/>
    <d v="2024-02-16T00:00:00"/>
    <d v="2024-02-01T15:00:00"/>
    <n v="22.9"/>
    <s v="EFT"/>
    <s v="UNITEDHEALTHCARE PLAN OF THE RIVER VALLEY INC - payment"/>
    <n v="97140"/>
    <x v="6"/>
    <s v="No"/>
    <s v="25245323.625Christian Litz"/>
    <x v="1"/>
  </r>
  <r>
    <s v="MSCAN"/>
    <n v="252"/>
    <d v="2024-02-16T00:00:00"/>
    <d v="2024-02-01T15:00:00"/>
    <n v="28.39"/>
    <s v="EFT"/>
    <s v="UNITEDHEALTHCARE PLAN OF THE RIVER VALLEY INC - payment"/>
    <n v="97112"/>
    <x v="6"/>
    <s v="No"/>
    <s v="25245323.625Christian Litz"/>
    <x v="1"/>
  </r>
  <r>
    <s v="MSCAN"/>
    <n v="252"/>
    <d v="2024-02-16T00:00:00"/>
    <d v="2024-02-01T15:00:00"/>
    <n v="52.1"/>
    <s v="Adjustment/Write-off"/>
    <s v="UNITEDHEALTHCARE PLAN OF THE RIVER VALLEY INC - CO,45"/>
    <n v="97140"/>
    <x v="6"/>
    <s v="No"/>
    <s v="25245323.625Christian Litz"/>
    <x v="0"/>
  </r>
  <r>
    <s v="MSCAN"/>
    <n v="252"/>
    <d v="2024-02-26T00:00:00"/>
    <d v="2024-02-13T16:30:00"/>
    <n v="22.9"/>
    <s v="EFT"/>
    <s v="UNITEDHEALTHCARE PLAN OF THE RIVER VALLEY INC - payment"/>
    <n v="97140"/>
    <x v="6"/>
    <s v="No"/>
    <s v="25245335.6875Christian Litz"/>
    <x v="1"/>
  </r>
  <r>
    <s v="MSCAN"/>
    <n v="252"/>
    <d v="2024-02-26T00:00:00"/>
    <d v="2024-02-13T16:30:00"/>
    <n v="46.61"/>
    <s v="Adjustment/Write-off"/>
    <s v="UNITEDHEALTHCARE PLAN OF THE RIVER VALLEY INC - CO,45"/>
    <n v="97112"/>
    <x v="6"/>
    <s v="No"/>
    <s v="25245335.6875Christian Litz"/>
    <x v="0"/>
  </r>
  <r>
    <s v="MSCAN"/>
    <n v="252"/>
    <d v="2024-02-26T00:00:00"/>
    <d v="2024-02-13T16:30:00"/>
    <n v="28.39"/>
    <s v="EFT"/>
    <s v="UNITEDHEALTHCARE PLAN OF THE RIVER VALLEY INC - payment"/>
    <n v="97112"/>
    <x v="6"/>
    <s v="No"/>
    <s v="25245335.6875Christian Litz"/>
    <x v="1"/>
  </r>
  <r>
    <s v="MSCAN"/>
    <n v="252"/>
    <d v="2024-02-26T00:00:00"/>
    <d v="2024-02-13T16:30:00"/>
    <n v="52.1"/>
    <s v="Adjustment/Write-off"/>
    <s v="UNITEDHEALTHCARE PLAN OF THE RIVER VALLEY INC - CO,45"/>
    <n v="97140"/>
    <x v="6"/>
    <s v="No"/>
    <s v="25245335.6875Christian Litz"/>
    <x v="0"/>
  </r>
  <r>
    <s v="MSCAN"/>
    <n v="252"/>
    <d v="2024-02-20T00:00:00"/>
    <d v="2024-02-06T15:00:00"/>
    <n v="28.39"/>
    <s v="EFT"/>
    <s v="UNITEDHEALTHCARE PLAN OF THE RIVER VALLEY INC - payment"/>
    <n v="97112"/>
    <x v="6"/>
    <s v="No"/>
    <s v="25245328.625Christian Litz"/>
    <x v="1"/>
  </r>
  <r>
    <s v="MSCAN"/>
    <n v="252"/>
    <d v="2024-02-20T00:00:00"/>
    <d v="2024-02-06T15:00:00"/>
    <n v="46.61"/>
    <s v="Adjustment/Write-off"/>
    <s v="UNITEDHEALTHCARE PLAN OF THE RIVER VALLEY INC - CO,45"/>
    <n v="97112"/>
    <x v="6"/>
    <s v="No"/>
    <s v="25245328.625Christian Litz"/>
    <x v="0"/>
  </r>
  <r>
    <s v="MSCAN"/>
    <n v="252"/>
    <d v="2024-02-20T00:00:00"/>
    <d v="2024-02-06T15:00:00"/>
    <n v="22.9"/>
    <s v="EFT"/>
    <s v="UNITEDHEALTHCARE PLAN OF THE RIVER VALLEY INC - payment"/>
    <n v="97140"/>
    <x v="6"/>
    <s v="No"/>
    <s v="25245328.625Christian Litz"/>
    <x v="1"/>
  </r>
  <r>
    <s v="MSCAN"/>
    <n v="252"/>
    <d v="2024-02-20T00:00:00"/>
    <d v="2024-02-06T15:00:00"/>
    <n v="52.1"/>
    <s v="Adjustment/Write-off"/>
    <s v="UNITEDHEALTHCARE PLAN OF THE RIVER VALLEY INC - CO,45"/>
    <n v="97140"/>
    <x v="6"/>
    <s v="No"/>
    <s v="25245328.625Christian Litz"/>
    <x v="0"/>
  </r>
  <r>
    <s v="MSCAN"/>
    <n v="252"/>
    <d v="2024-02-21T00:00:00"/>
    <d v="2024-02-08T15:00:00"/>
    <n v="93.22"/>
    <s v="Adjustment/Write-off"/>
    <s v="UNITEDHEALTHCARE PLAN OF THE RIVER VALLEY INC - CO,45"/>
    <n v="97112"/>
    <x v="6"/>
    <s v="No"/>
    <s v="25245330.625Christian Litz"/>
    <x v="0"/>
  </r>
  <r>
    <s v="MSCAN"/>
    <n v="252"/>
    <d v="2024-02-21T00:00:00"/>
    <d v="2024-02-08T15:00:00"/>
    <n v="56.78"/>
    <s v="EFT"/>
    <s v="UNITEDHEALTHCARE PLAN OF THE RIVER VALLEY INC - payment"/>
    <n v="97112"/>
    <x v="6"/>
    <s v="No"/>
    <s v="25245330.625Christian Litz"/>
    <x v="1"/>
  </r>
  <r>
    <s v="MSMedicare"/>
    <n v="253"/>
    <d v="2024-02-21T00:00:00"/>
    <d v="2024-02-05T14:00:00"/>
    <n v="5.86"/>
    <s v="Adjustment/Write-off"/>
    <s v="NOVITAS SOLUTIONS, INC. - CO,59"/>
    <n v="97110"/>
    <x v="14"/>
    <s v="No"/>
    <s v="25345327.5833333333Breanna Grieco"/>
    <x v="0"/>
  </r>
  <r>
    <s v="MSMedicare"/>
    <n v="253"/>
    <d v="2024-02-21T00:00:00"/>
    <d v="2024-02-05T14:00:00"/>
    <n v="0.65"/>
    <s v="Adjustment/Write-off"/>
    <s v="NOVITAS SOLUTIONS, INC. - CO,253"/>
    <n v="97110"/>
    <x v="14"/>
    <s v="No"/>
    <s v="25345327.5833333333Breanna Grieco"/>
    <x v="0"/>
  </r>
  <r>
    <s v="MSMedicare"/>
    <n v="253"/>
    <d v="2024-02-21T00:00:00"/>
    <d v="2024-02-05T14:00:00"/>
    <n v="102.3"/>
    <s v="Adjustment/Write-off"/>
    <s v="NOVITAS SOLUTIONS, INC. - CO,45"/>
    <n v="97110"/>
    <x v="14"/>
    <s v="No"/>
    <s v="25345327.5833333333Breanna Grieco"/>
    <x v="0"/>
  </r>
  <r>
    <s v="MSMedicare"/>
    <n v="253"/>
    <d v="2024-02-21T00:00:00"/>
    <d v="2024-02-05T14:00:00"/>
    <n v="31.68"/>
    <s v="EFT"/>
    <s v="NOVITAS SOLUTIONS, INC. - payment"/>
    <n v="97110"/>
    <x v="14"/>
    <s v="No"/>
    <s v="25345327.5833333333Breanna Grieco"/>
    <x v="1"/>
  </r>
  <r>
    <s v="MSCAN"/>
    <n v="254"/>
    <d v="2024-02-16T00:00:00"/>
    <d v="2024-02-01T08:30:00"/>
    <n v="56.78"/>
    <s v="EFT"/>
    <s v="UNITEDHEALTHCARE PLAN OF THE RIVER VALLEY INC - payment"/>
    <n v="97112"/>
    <x v="11"/>
    <s v="No"/>
    <s v="25445323.3541666667Carolyn Simpson"/>
    <x v="1"/>
  </r>
  <r>
    <s v="MSCAN"/>
    <n v="254"/>
    <d v="2024-02-16T00:00:00"/>
    <d v="2024-02-01T08:30:00"/>
    <n v="93.22"/>
    <s v="Adjustment/Write-off"/>
    <s v="UNITEDHEALTHCARE PLAN OF THE RIVER VALLEY INC - CO,45"/>
    <n v="97112"/>
    <x v="11"/>
    <s v="No"/>
    <s v="25445323.3541666667Carolyn Simpson"/>
    <x v="0"/>
  </r>
  <r>
    <s v="MSCAN"/>
    <n v="254"/>
    <d v="2024-02-23T00:00:00"/>
    <d v="2024-02-09T10:30:00"/>
    <n v="93.22"/>
    <s v="Adjustment/Write-off"/>
    <s v="UNITEDHEALTHCARE PLAN OF THE RIVER VALLEY INC - CO,45"/>
    <n v="97112"/>
    <x v="11"/>
    <s v="No"/>
    <s v="25445331.4375Carolyn Simpson"/>
    <x v="0"/>
  </r>
  <r>
    <s v="MSCAN"/>
    <n v="254"/>
    <d v="2024-02-23T00:00:00"/>
    <d v="2024-02-09T10:30:00"/>
    <n v="56.78"/>
    <s v="EFT"/>
    <s v="UNITEDHEALTHCARE PLAN OF THE RIVER VALLEY INC - payment"/>
    <n v="97112"/>
    <x v="11"/>
    <s v="No"/>
    <s v="25445331.4375Carolyn Simpson"/>
    <x v="1"/>
  </r>
  <r>
    <s v="MSCAN"/>
    <n v="255"/>
    <d v="2024-02-23T00:00:00"/>
    <d v="2024-02-05T17:00:00"/>
    <n v="56.78"/>
    <s v="EFT"/>
    <s v="UNITEDHEALTHCARE PLAN OF THE RIVER VALLEY INC - payment"/>
    <n v="97112"/>
    <x v="11"/>
    <s v="No"/>
    <s v="25545327.7083333333Carolyn Simpson"/>
    <x v="1"/>
  </r>
  <r>
    <s v="MSCAN"/>
    <n v="255"/>
    <d v="2024-02-23T00:00:00"/>
    <d v="2024-02-05T17:00:00"/>
    <n v="93.22"/>
    <s v="Adjustment/Write-off"/>
    <s v="UNITEDHEALTHCARE PLAN OF THE RIVER VALLEY INC - CO,45"/>
    <n v="97112"/>
    <x v="11"/>
    <s v="No"/>
    <s v="25545327.7083333333Carolyn Simpson"/>
    <x v="0"/>
  </r>
  <r>
    <s v="Patient"/>
    <n v="256"/>
    <d v="2024-02-20T14:01:00"/>
    <d v="2024-02-20T14:00:00"/>
    <n v="25"/>
    <s v="Visa"/>
    <s v="Rec# XrCD"/>
    <m/>
    <x v="10"/>
    <s v="No"/>
    <s v="25645342.5833333333Katherine Tyree"/>
    <x v="1"/>
  </r>
  <r>
    <s v="Patient"/>
    <n v="256"/>
    <d v="2024-02-22T16:48:00"/>
    <d v="2024-02-22T17:00:00"/>
    <n v="25"/>
    <s v="Visa"/>
    <s v="Rec# jPno"/>
    <m/>
    <x v="10"/>
    <s v="No"/>
    <s v="25645344.7083333333Katherine Tyree"/>
    <x v="1"/>
  </r>
  <r>
    <s v="Patient"/>
    <n v="256"/>
    <d v="2024-02-26T13:53:00"/>
    <d v="2024-02-26T14:00:00"/>
    <n v="25"/>
    <s v="Visa"/>
    <s v="Rec# LI2V"/>
    <m/>
    <x v="10"/>
    <s v="No"/>
    <s v="25645348.5833333333Katherine Tyree"/>
    <x v="1"/>
  </r>
  <r>
    <s v="Patient"/>
    <n v="256"/>
    <d v="2024-02-29T13:51:00"/>
    <d v="2024-02-29T14:00:00"/>
    <n v="25"/>
    <s v="Visa"/>
    <s v="Rec# nVTL"/>
    <m/>
    <x v="5"/>
    <s v="No"/>
    <s v="25645351.5833333333Jessica Pittman"/>
    <x v="1"/>
  </r>
  <r>
    <s v="MSMedicaid"/>
    <n v="257"/>
    <d v="2024-02-29T00:00:00"/>
    <d v="2024-02-05T13:00:00"/>
    <n v="4.0999999999999996"/>
    <s v="EFT"/>
    <m/>
    <n v="97110"/>
    <x v="10"/>
    <s v="No"/>
    <s v="25745327.5416666667Katherine Tyree"/>
    <x v="1"/>
  </r>
  <r>
    <s v="MSMedicaid"/>
    <n v="257"/>
    <d v="2024-02-29T00:00:00"/>
    <d v="2024-02-05T13:00:00"/>
    <n v="4.24"/>
    <s v="Adjustment/Write-off"/>
    <m/>
    <n v="97110"/>
    <x v="10"/>
    <s v="No"/>
    <s v="25745327.5416666667Katherine Tyree"/>
    <x v="0"/>
  </r>
  <r>
    <s v="MSMedicaid"/>
    <n v="257"/>
    <d v="2024-02-29T00:00:00"/>
    <d v="2024-02-05T13:00:00"/>
    <n v="5.33"/>
    <s v="EFT"/>
    <m/>
    <n v="97112"/>
    <x v="10"/>
    <s v="No"/>
    <s v="25745327.5416666667Katherine Tyree"/>
    <x v="1"/>
  </r>
  <r>
    <s v="MSMedicaid"/>
    <n v="257"/>
    <d v="2024-02-29T00:00:00"/>
    <d v="2024-02-05T13:00:00"/>
    <n v="5.5"/>
    <s v="Adjustment/Write-off"/>
    <m/>
    <n v="97112"/>
    <x v="10"/>
    <s v="No"/>
    <s v="25745327.5416666667Katherine Tyree"/>
    <x v="0"/>
  </r>
  <r>
    <s v="MSMedicare"/>
    <n v="257"/>
    <d v="2024-02-21T00:00:00"/>
    <d v="2024-02-05T13:00:00"/>
    <n v="11.72"/>
    <s v="Adjustment/Write-off"/>
    <s v="NOVITAS SOLUTIONS, INC. - CO,59"/>
    <n v="97110"/>
    <x v="10"/>
    <s v="No"/>
    <s v="25745327.5416666667Katherine Tyree"/>
    <x v="0"/>
  </r>
  <r>
    <s v="MSMedicare"/>
    <n v="257"/>
    <d v="2024-02-21T00:00:00"/>
    <d v="2024-02-05T13:00:00"/>
    <n v="88.86"/>
    <s v="Adjustment/Write-off"/>
    <s v="NOVITAS SOLUTIONS, INC. - CO,45"/>
    <n v="97112"/>
    <x v="10"/>
    <s v="No"/>
    <s v="25745327.5416666667Katherine Tyree"/>
    <x v="0"/>
  </r>
  <r>
    <s v="MSMedicare"/>
    <n v="257"/>
    <d v="2024-02-21T00:00:00"/>
    <d v="2024-02-05T13:00:00"/>
    <n v="0.87"/>
    <s v="Adjustment/Write-off"/>
    <s v="NOVITAS SOLUTIONS, INC. - CO,253"/>
    <n v="97112"/>
    <x v="10"/>
    <s v="No"/>
    <s v="25745327.5416666667Katherine Tyree"/>
    <x v="0"/>
  </r>
  <r>
    <s v="MSMedicare"/>
    <n v="257"/>
    <d v="2024-02-21T00:00:00"/>
    <d v="2024-02-05T13:00:00"/>
    <n v="6.97"/>
    <s v="Adjustment/Write-off"/>
    <s v="NOVITAS SOLUTIONS, INC. - CO,59"/>
    <n v="97112"/>
    <x v="10"/>
    <s v="No"/>
    <s v="25745327.5416666667Katherine Tyree"/>
    <x v="0"/>
  </r>
  <r>
    <s v="MSMedicare"/>
    <n v="257"/>
    <d v="2024-02-21T00:00:00"/>
    <d v="2024-02-05T13:00:00"/>
    <n v="42.47"/>
    <s v="EFT"/>
    <s v="NOVITAS SOLUTIONS, INC. - payment"/>
    <n v="97112"/>
    <x v="10"/>
    <s v="No"/>
    <s v="25745327.5416666667Katherine Tyree"/>
    <x v="1"/>
  </r>
  <r>
    <s v="MSMedicare"/>
    <n v="257"/>
    <d v="2024-02-21T00:00:00"/>
    <d v="2024-02-05T13:00:00"/>
    <n v="0.67"/>
    <s v="Adjustment/Write-off"/>
    <s v="NOVITAS SOLUTIONS, INC. - CO,253"/>
    <n v="97110"/>
    <x v="10"/>
    <s v="No"/>
    <s v="25745327.5416666667Katherine Tyree"/>
    <x v="0"/>
  </r>
  <r>
    <s v="MSMedicare"/>
    <n v="257"/>
    <d v="2024-02-21T00:00:00"/>
    <d v="2024-02-05T13:00:00"/>
    <n v="96.6"/>
    <s v="Adjustment/Write-off"/>
    <s v="NOVITAS SOLUTIONS, INC. - CO,45"/>
    <n v="97110"/>
    <x v="10"/>
    <s v="No"/>
    <s v="25745327.5416666667Katherine Tyree"/>
    <x v="0"/>
  </r>
  <r>
    <s v="MSMedicare"/>
    <n v="257"/>
    <d v="2024-02-21T00:00:00"/>
    <d v="2024-02-05T13:00:00"/>
    <n v="32.67"/>
    <s v="EFT"/>
    <s v="NOVITAS SOLUTIONS, INC. - payment"/>
    <n v="97110"/>
    <x v="10"/>
    <s v="No"/>
    <s v="25745327.5416666667Katherine Tyree"/>
    <x v="1"/>
  </r>
  <r>
    <s v="MSMedicare"/>
    <n v="257"/>
    <d v="2024-02-23T00:00:00"/>
    <d v="2024-02-07T13:00:00"/>
    <n v="0.67"/>
    <s v="Adjustment/Write-off"/>
    <s v="NOVITAS SOLUTIONS, INC. - CO,253"/>
    <n v="97110"/>
    <x v="10"/>
    <s v="No"/>
    <s v="25745329.5416666667Katherine Tyree"/>
    <x v="0"/>
  </r>
  <r>
    <s v="MSMedicare"/>
    <n v="257"/>
    <d v="2024-02-23T00:00:00"/>
    <d v="2024-02-07T13:00:00"/>
    <n v="0.49"/>
    <s v="Adjustment/Write-off"/>
    <s v="NOVITAS SOLUTIONS, INC. - CO,253"/>
    <n v="97112"/>
    <x v="10"/>
    <s v="No"/>
    <s v="25745329.5416666667Katherine Tyree"/>
    <x v="0"/>
  </r>
  <r>
    <s v="MSMedicare"/>
    <n v="257"/>
    <d v="2024-02-23T00:00:00"/>
    <d v="2024-02-07T13:00:00"/>
    <n v="44.43"/>
    <s v="Adjustment/Write-off"/>
    <s v="NOVITAS SOLUTIONS, INC. - CO,45"/>
    <n v="97112"/>
    <x v="10"/>
    <s v="No"/>
    <s v="25745329.5416666667Katherine Tyree"/>
    <x v="0"/>
  </r>
  <r>
    <s v="MSMedicare"/>
    <n v="257"/>
    <d v="2024-02-23T00:00:00"/>
    <d v="2024-02-07T13:00:00"/>
    <n v="32.67"/>
    <s v="EFT"/>
    <s v="NOVITAS SOLUTIONS, INC. - payment"/>
    <n v="97110"/>
    <x v="10"/>
    <s v="No"/>
    <s v="25745329.5416666667Katherine Tyree"/>
    <x v="1"/>
  </r>
  <r>
    <s v="MSMedicare"/>
    <n v="257"/>
    <d v="2024-02-23T00:00:00"/>
    <d v="2024-02-07T13:00:00"/>
    <n v="23.97"/>
    <s v="EFT"/>
    <s v="NOVITAS SOLUTIONS, INC. - payment"/>
    <n v="97112"/>
    <x v="10"/>
    <s v="No"/>
    <s v="25745329.5416666667Katherine Tyree"/>
    <x v="1"/>
  </r>
  <r>
    <s v="MSMedicare"/>
    <n v="257"/>
    <d v="2024-02-23T00:00:00"/>
    <d v="2024-02-07T13:00:00"/>
    <n v="96.6"/>
    <s v="Adjustment/Write-off"/>
    <s v="NOVITAS SOLUTIONS, INC. - CO,45"/>
    <n v="97110"/>
    <x v="10"/>
    <s v="No"/>
    <s v="25745329.5416666667Katherine Tyree"/>
    <x v="0"/>
  </r>
  <r>
    <s v="MSMedicare"/>
    <n v="257"/>
    <d v="2024-02-23T00:00:00"/>
    <d v="2024-02-07T13:00:00"/>
    <n v="11.72"/>
    <s v="Adjustment/Write-off"/>
    <s v="NOVITAS SOLUTIONS, INC. - CO,59"/>
    <n v="97110"/>
    <x v="10"/>
    <s v="No"/>
    <s v="25745329.5416666667Katherine Tyree"/>
    <x v="0"/>
  </r>
  <r>
    <s v="Patient"/>
    <n v="258"/>
    <d v="2024-02-06T14:21:00"/>
    <d v="2024-02-06T10:30:00"/>
    <n v="35"/>
    <s v="Mastercard"/>
    <s v="Rec #x8gf"/>
    <m/>
    <x v="13"/>
    <s v="No"/>
    <s v="25845328.4375D'Anna Pullen"/>
    <x v="1"/>
  </r>
  <r>
    <s v="MedRisk"/>
    <n v="259"/>
    <d v="2024-02-29T00:00:00"/>
    <d v="2024-02-12T11:00:00"/>
    <n v="32.799999999999997"/>
    <s v="Credit Card"/>
    <m/>
    <n v="97112"/>
    <x v="10"/>
    <s v="No"/>
    <s v="25945334.4583333333Katherine Tyree"/>
    <x v="1"/>
  </r>
  <r>
    <s v="MedRisk"/>
    <n v="259"/>
    <d v="2024-02-29T00:00:00"/>
    <d v="2024-02-12T11:00:00"/>
    <n v="58.6"/>
    <s v="Adjustment/Write-off"/>
    <m/>
    <n v="97530"/>
    <x v="10"/>
    <s v="No"/>
    <s v="25945334.4583333333Katherine Tyree"/>
    <x v="0"/>
  </r>
  <r>
    <s v="MedRisk"/>
    <n v="259"/>
    <d v="2024-02-29T00:00:00"/>
    <d v="2024-02-12T11:00:00"/>
    <n v="117.2"/>
    <s v="Adjustment/Write-off"/>
    <m/>
    <n v="97112"/>
    <x v="10"/>
    <s v="No"/>
    <s v="25945334.4583333333Katherine Tyree"/>
    <x v="0"/>
  </r>
  <r>
    <s v="MedRisk"/>
    <n v="259"/>
    <d v="2024-02-29T00:00:00"/>
    <d v="2024-02-12T11:00:00"/>
    <n v="16.399999999999999"/>
    <s v="Credit Card"/>
    <m/>
    <n v="97530"/>
    <x v="10"/>
    <s v="No"/>
    <s v="25945334.4583333333Katherine Tyree"/>
    <x v="1"/>
  </r>
  <r>
    <s v="MedRisk"/>
    <n v="259"/>
    <d v="2024-02-29T00:00:00"/>
    <d v="2024-02-12T11:00:00"/>
    <n v="117.2"/>
    <s v="Adjustment/Write-off"/>
    <m/>
    <n v="97110"/>
    <x v="10"/>
    <s v="No"/>
    <s v="25945334.4583333333Katherine Tyree"/>
    <x v="0"/>
  </r>
  <r>
    <s v="MedRisk"/>
    <n v="259"/>
    <d v="2024-02-29T00:00:00"/>
    <d v="2024-02-12T11:00:00"/>
    <n v="32.799999999999997"/>
    <s v="Credit Card"/>
    <m/>
    <n v="97110"/>
    <x v="10"/>
    <s v="No"/>
    <s v="25945334.4583333333Katherine Tyree"/>
    <x v="1"/>
  </r>
  <r>
    <s v="MedRisk"/>
    <n v="259"/>
    <d v="2024-02-29T00:00:00"/>
    <d v="2024-02-14T11:00:00"/>
    <n v="27.33"/>
    <s v="Credit Card"/>
    <m/>
    <n v="97110"/>
    <x v="6"/>
    <s v="No"/>
    <s v="25945336.4583333333Christian Litz"/>
    <x v="1"/>
  </r>
  <r>
    <s v="MedRisk"/>
    <n v="259"/>
    <d v="2024-02-29T00:00:00"/>
    <d v="2024-02-14T11:00:00"/>
    <n v="47.67"/>
    <s v="Adjustment/Write-off"/>
    <m/>
    <n v="97110"/>
    <x v="6"/>
    <s v="No"/>
    <s v="25945336.4583333333Christian Litz"/>
    <x v="0"/>
  </r>
  <r>
    <s v="MedRisk"/>
    <n v="259"/>
    <d v="2024-02-29T00:00:00"/>
    <d v="2024-02-14T11:00:00"/>
    <n v="47.67"/>
    <s v="Adjustment/Write-off"/>
    <m/>
    <n v="97112"/>
    <x v="6"/>
    <s v="No"/>
    <s v="25945336.4583333333Christian Litz"/>
    <x v="0"/>
  </r>
  <r>
    <s v="MedRisk"/>
    <n v="259"/>
    <d v="2024-02-29T00:00:00"/>
    <d v="2024-02-14T11:00:00"/>
    <n v="27.33"/>
    <s v="Credit Card"/>
    <m/>
    <n v="97112"/>
    <x v="6"/>
    <s v="No"/>
    <s v="25945336.4583333333Christian Litz"/>
    <x v="1"/>
  </r>
  <r>
    <s v="MedRisk"/>
    <n v="259"/>
    <d v="2024-02-29T00:00:00"/>
    <d v="2024-02-14T11:00:00"/>
    <n v="27.34"/>
    <s v="Credit Card"/>
    <m/>
    <n v="97530"/>
    <x v="6"/>
    <s v="No"/>
    <s v="25945336.4583333333Christian Litz"/>
    <x v="1"/>
  </r>
  <r>
    <s v="MedRisk"/>
    <n v="259"/>
    <d v="2024-02-29T00:00:00"/>
    <d v="2024-02-14T11:00:00"/>
    <n v="47.66"/>
    <s v="Adjustment/Write-off"/>
    <m/>
    <n v="97530"/>
    <x v="6"/>
    <s v="No"/>
    <s v="25945336.4583333333Christian Litz"/>
    <x v="0"/>
  </r>
  <r>
    <s v="MedRisk"/>
    <n v="259"/>
    <d v="2024-02-29T00:00:00"/>
    <d v="2024-02-16T11:00:00"/>
    <n v="41"/>
    <s v="Credit Card"/>
    <m/>
    <n v="97530"/>
    <x v="10"/>
    <s v="No"/>
    <s v="25945338.4583333333Katherine Tyree"/>
    <x v="1"/>
  </r>
  <r>
    <s v="MedRisk"/>
    <n v="259"/>
    <d v="2024-02-29T00:00:00"/>
    <d v="2024-02-16T11:00:00"/>
    <n v="109"/>
    <s v="Adjustment/Write-off"/>
    <m/>
    <n v="97530"/>
    <x v="10"/>
    <s v="No"/>
    <s v="25945338.4583333333Katherine Tyree"/>
    <x v="0"/>
  </r>
  <r>
    <s v="MedRisk"/>
    <n v="259"/>
    <d v="2024-02-29T00:00:00"/>
    <d v="2024-02-16T11:00:00"/>
    <n v="41"/>
    <s v="Credit Card"/>
    <m/>
    <n v="97112"/>
    <x v="10"/>
    <s v="No"/>
    <s v="25945338.4583333333Katherine Tyree"/>
    <x v="1"/>
  </r>
  <r>
    <s v="MedRisk"/>
    <n v="259"/>
    <d v="2024-02-29T00:00:00"/>
    <d v="2024-02-16T11:00:00"/>
    <n v="109"/>
    <s v="Adjustment/Write-off"/>
    <m/>
    <n v="97112"/>
    <x v="10"/>
    <s v="No"/>
    <s v="25945338.4583333333Katherine Tyree"/>
    <x v="0"/>
  </r>
  <r>
    <s v="MedRisk"/>
    <n v="259"/>
    <d v="2024-02-22T00:00:00"/>
    <d v="2024-02-05T11:00:00"/>
    <n v="47.67"/>
    <s v="Adjustment/Write-off"/>
    <m/>
    <n v="97110"/>
    <x v="6"/>
    <s v="No"/>
    <s v="25945327.4583333333Christian Litz"/>
    <x v="0"/>
  </r>
  <r>
    <s v="MedRisk"/>
    <n v="259"/>
    <d v="2024-02-22T00:00:00"/>
    <d v="2024-02-05T11:00:00"/>
    <n v="27.33"/>
    <s v="Credit Card"/>
    <m/>
    <n v="97110"/>
    <x v="6"/>
    <s v="No"/>
    <s v="25945327.4583333333Christian Litz"/>
    <x v="1"/>
  </r>
  <r>
    <s v="MedRisk"/>
    <n v="259"/>
    <d v="2024-02-22T00:00:00"/>
    <d v="2024-02-05T11:00:00"/>
    <n v="27.34"/>
    <s v="Credit Card"/>
    <m/>
    <n v="97530"/>
    <x v="6"/>
    <s v="No"/>
    <s v="25945327.4583333333Christian Litz"/>
    <x v="1"/>
  </r>
  <r>
    <s v="MedRisk"/>
    <n v="259"/>
    <d v="2024-02-22T00:00:00"/>
    <d v="2024-02-05T11:00:00"/>
    <n v="47.66"/>
    <s v="Adjustment/Write-off"/>
    <m/>
    <n v="97530"/>
    <x v="6"/>
    <s v="No"/>
    <s v="25945327.4583333333Christian Litz"/>
    <x v="0"/>
  </r>
  <r>
    <s v="MedRisk"/>
    <n v="259"/>
    <d v="2024-02-22T00:00:00"/>
    <d v="2024-02-05T11:00:00"/>
    <n v="27.33"/>
    <s v="Credit Card"/>
    <m/>
    <n v="97112"/>
    <x v="6"/>
    <s v="No"/>
    <s v="25945327.4583333333Christian Litz"/>
    <x v="1"/>
  </r>
  <r>
    <s v="MedRisk"/>
    <n v="259"/>
    <d v="2024-02-22T00:00:00"/>
    <d v="2024-02-05T11:00:00"/>
    <n v="47.67"/>
    <s v="Adjustment/Write-off"/>
    <m/>
    <n v="97112"/>
    <x v="6"/>
    <s v="No"/>
    <s v="25945327.4583333333Christian Litz"/>
    <x v="0"/>
  </r>
  <r>
    <s v="MedRisk"/>
    <n v="259"/>
    <d v="2024-02-22T00:00:00"/>
    <d v="2024-02-07T11:00:00"/>
    <n v="27.33"/>
    <s v="Credit Card"/>
    <m/>
    <n v="97112"/>
    <x v="5"/>
    <s v="No"/>
    <s v="25945329.4583333333Jessica Pittman"/>
    <x v="1"/>
  </r>
  <r>
    <s v="MedRisk"/>
    <n v="259"/>
    <d v="2024-02-22T00:00:00"/>
    <d v="2024-02-07T11:00:00"/>
    <n v="47.67"/>
    <s v="Adjustment/Write-off"/>
    <m/>
    <n v="97112"/>
    <x v="5"/>
    <s v="No"/>
    <s v="25945329.4583333333Jessica Pittman"/>
    <x v="0"/>
  </r>
  <r>
    <s v="MedRisk"/>
    <n v="259"/>
    <d v="2024-02-22T00:00:00"/>
    <d v="2024-02-07T11:00:00"/>
    <n v="47.66"/>
    <s v="Adjustment/Write-off"/>
    <m/>
    <n v="97530"/>
    <x v="5"/>
    <s v="No"/>
    <s v="25945329.4583333333Jessica Pittman"/>
    <x v="0"/>
  </r>
  <r>
    <s v="MedRisk"/>
    <n v="259"/>
    <d v="2024-02-22T00:00:00"/>
    <d v="2024-02-07T11:00:00"/>
    <n v="27.34"/>
    <s v="Credit Card"/>
    <m/>
    <n v="97530"/>
    <x v="5"/>
    <s v="No"/>
    <s v="25945329.4583333333Jessica Pittman"/>
    <x v="1"/>
  </r>
  <r>
    <s v="MedRisk"/>
    <n v="259"/>
    <d v="2024-02-22T00:00:00"/>
    <d v="2024-02-07T11:00:00"/>
    <n v="47.67"/>
    <s v="Adjustment/Write-off"/>
    <m/>
    <n v="97110"/>
    <x v="5"/>
    <s v="No"/>
    <s v="25945329.4583333333Jessica Pittman"/>
    <x v="0"/>
  </r>
  <r>
    <s v="MedRisk"/>
    <n v="259"/>
    <d v="2024-02-22T00:00:00"/>
    <d v="2024-02-07T11:00:00"/>
    <n v="27.33"/>
    <s v="Credit Card"/>
    <m/>
    <n v="97110"/>
    <x v="5"/>
    <s v="No"/>
    <s v="25945329.4583333333Jessica Pittman"/>
    <x v="1"/>
  </r>
  <r>
    <s v="MedRisk"/>
    <n v="259"/>
    <d v="2024-02-29T00:00:00"/>
    <d v="2024-02-09T10:00:00"/>
    <n v="47.67"/>
    <s v="Adjustment/Write-off"/>
    <m/>
    <n v="97112"/>
    <x v="5"/>
    <s v="No"/>
    <s v="25945331.4166666667Jessica Pittman"/>
    <x v="0"/>
  </r>
  <r>
    <s v="MedRisk"/>
    <n v="259"/>
    <d v="2024-02-29T00:00:00"/>
    <d v="2024-02-09T10:00:00"/>
    <n v="27.33"/>
    <s v="Credit Card"/>
    <m/>
    <n v="97112"/>
    <x v="5"/>
    <s v="No"/>
    <s v="25945331.4166666667Jessica Pittman"/>
    <x v="1"/>
  </r>
  <r>
    <s v="MedRisk"/>
    <n v="259"/>
    <d v="2024-02-29T00:00:00"/>
    <d v="2024-02-09T10:00:00"/>
    <n v="47.66"/>
    <s v="Adjustment/Write-off"/>
    <m/>
    <n v="97530"/>
    <x v="5"/>
    <s v="No"/>
    <s v="25945331.4166666667Jessica Pittman"/>
    <x v="0"/>
  </r>
  <r>
    <s v="MedRisk"/>
    <n v="259"/>
    <d v="2024-02-29T00:00:00"/>
    <d v="2024-02-09T10:00:00"/>
    <n v="27.34"/>
    <s v="Credit Card"/>
    <m/>
    <n v="97530"/>
    <x v="5"/>
    <s v="No"/>
    <s v="25945331.4166666667Jessica Pittman"/>
    <x v="1"/>
  </r>
  <r>
    <s v="MedRisk"/>
    <n v="259"/>
    <d v="2024-02-29T00:00:00"/>
    <d v="2024-02-09T10:00:00"/>
    <n v="47.67"/>
    <s v="Adjustment/Write-off"/>
    <m/>
    <n v="97110"/>
    <x v="5"/>
    <s v="No"/>
    <s v="25945331.4166666667Jessica Pittman"/>
    <x v="0"/>
  </r>
  <r>
    <s v="MedRisk"/>
    <n v="259"/>
    <d v="2024-02-29T00:00:00"/>
    <d v="2024-02-09T10:00:00"/>
    <n v="27.33"/>
    <s v="Credit Card"/>
    <m/>
    <n v="97110"/>
    <x v="5"/>
    <s v="No"/>
    <s v="25945331.4166666667Jessica Pittman"/>
    <x v="1"/>
  </r>
  <r>
    <s v="BCBSMS"/>
    <n v="260"/>
    <d v="2024-02-13T00:00:00"/>
    <d v="2024-02-01T17:00:00"/>
    <n v="68"/>
    <s v="Adjustment/Write-off"/>
    <s v="BLUE CROSS BLUE SHIELD OF MS - CO,45"/>
    <n v="97112"/>
    <x v="10"/>
    <s v="No"/>
    <s v="26045323.7083333333Katherine Tyree"/>
    <x v="0"/>
  </r>
  <r>
    <s v="BCBSMS"/>
    <n v="260"/>
    <d v="2024-02-13T00:00:00"/>
    <d v="2024-02-01T17:00:00"/>
    <n v="82"/>
    <s v="EFT"/>
    <s v="BLUE CROSS BLUE SHIELD OF MS - payment"/>
    <n v="97112"/>
    <x v="10"/>
    <s v="No"/>
    <s v="26045323.7083333333Katherine Tyree"/>
    <x v="1"/>
  </r>
  <r>
    <s v="BCBSMS"/>
    <n v="260"/>
    <d v="2024-02-13T00:00:00"/>
    <d v="2024-02-01T17:00:00"/>
    <n v="35"/>
    <s v="Adjustment/Write-off"/>
    <s v="BLUE CROSS BLUE SHIELD OF MS - CO,45"/>
    <n v="97530"/>
    <x v="10"/>
    <s v="No"/>
    <s v="26045323.7083333333Katherine Tyree"/>
    <x v="0"/>
  </r>
  <r>
    <s v="BCBSMS"/>
    <n v="260"/>
    <d v="2024-02-13T00:00:00"/>
    <d v="2024-02-01T17:00:00"/>
    <n v="40"/>
    <s v="EFT"/>
    <s v="BLUE CROSS BLUE SHIELD OF MS - payment"/>
    <n v="97530"/>
    <x v="10"/>
    <s v="No"/>
    <s v="26045323.7083333333Katherine Tyree"/>
    <x v="1"/>
  </r>
  <r>
    <s v="BCBSMS"/>
    <n v="260"/>
    <d v="2024-02-13T00:00:00"/>
    <d v="2024-02-01T17:00:00"/>
    <n v="70"/>
    <s v="Adjustment/Write-off"/>
    <s v="BLUE CROSS BLUE SHIELD OF MS - CO,45"/>
    <n v="97110"/>
    <x v="10"/>
    <s v="No"/>
    <s v="26045323.7083333333Katherine Tyree"/>
    <x v="0"/>
  </r>
  <r>
    <s v="BCBSMS"/>
    <n v="260"/>
    <d v="2024-02-13T00:00:00"/>
    <d v="2024-02-01T17:00:00"/>
    <n v="55"/>
    <s v="EFT"/>
    <s v="BLUE CROSS BLUE SHIELD OF MS - payment"/>
    <n v="97110"/>
    <x v="10"/>
    <s v="No"/>
    <s v="26045323.7083333333Katherine Tyree"/>
    <x v="1"/>
  </r>
  <r>
    <s v="BCBSMS"/>
    <n v="260"/>
    <d v="2024-02-22T00:00:00"/>
    <d v="2024-02-13T17:00:00"/>
    <n v="80"/>
    <s v="EFT"/>
    <s v="BLUE CROSS BLUE SHIELD OF MS - payment"/>
    <n v="97530"/>
    <x v="10"/>
    <s v="No"/>
    <s v="26045335.7083333333Katherine Tyree"/>
    <x v="1"/>
  </r>
  <r>
    <s v="BCBSMS"/>
    <n v="260"/>
    <d v="2024-02-22T00:00:00"/>
    <d v="2024-02-13T17:00:00"/>
    <n v="70"/>
    <s v="Adjustment/Write-off"/>
    <s v="BLUE CROSS BLUE SHIELD OF MS - CO,45"/>
    <n v="97530"/>
    <x v="10"/>
    <s v="No"/>
    <s v="26045335.7083333333Katherine Tyree"/>
    <x v="0"/>
  </r>
  <r>
    <s v="BCBSMS"/>
    <n v="260"/>
    <d v="2024-02-22T00:00:00"/>
    <d v="2024-02-13T17:00:00"/>
    <n v="41"/>
    <s v="EFT"/>
    <s v="BLUE CROSS BLUE SHIELD OF MS - payment"/>
    <n v="97112"/>
    <x v="10"/>
    <s v="No"/>
    <s v="26045335.7083333333Katherine Tyree"/>
    <x v="1"/>
  </r>
  <r>
    <s v="BCBSMS"/>
    <n v="260"/>
    <d v="2024-02-22T00:00:00"/>
    <d v="2024-02-13T17:00:00"/>
    <n v="34"/>
    <s v="Adjustment/Write-off"/>
    <s v="BLUE CROSS BLUE SHIELD OF MS - CO,45"/>
    <n v="97112"/>
    <x v="10"/>
    <s v="No"/>
    <s v="26045335.7083333333Katherine Tyree"/>
    <x v="0"/>
  </r>
  <r>
    <s v="BCBSMS"/>
    <n v="260"/>
    <d v="2024-02-22T00:00:00"/>
    <d v="2024-02-13T17:00:00"/>
    <n v="55"/>
    <s v="EFT"/>
    <s v="BLUE CROSS BLUE SHIELD OF MS - payment"/>
    <n v="97110"/>
    <x v="10"/>
    <s v="No"/>
    <s v="26045335.7083333333Katherine Tyree"/>
    <x v="1"/>
  </r>
  <r>
    <s v="BCBSMS"/>
    <n v="260"/>
    <d v="2024-02-22T00:00:00"/>
    <d v="2024-02-13T17:00:00"/>
    <n v="70"/>
    <s v="Adjustment/Write-off"/>
    <s v="BLUE CROSS BLUE SHIELD OF MS - CO,45"/>
    <n v="97110"/>
    <x v="10"/>
    <s v="No"/>
    <s v="26045335.7083333333Katherine Tyree"/>
    <x v="0"/>
  </r>
  <r>
    <s v="BCBSMS"/>
    <n v="260"/>
    <d v="2024-02-22T00:00:00"/>
    <d v="2024-02-06T17:00:00"/>
    <n v="34"/>
    <s v="Adjustment/Write-off"/>
    <m/>
    <n v="97112"/>
    <x v="8"/>
    <s v="No"/>
    <s v="26045328.7083333333Robert Crochet"/>
    <x v="0"/>
  </r>
  <r>
    <s v="BCBSMS"/>
    <n v="260"/>
    <d v="2024-02-22T00:00:00"/>
    <d v="2024-02-06T17:00:00"/>
    <n v="15"/>
    <s v="EFT"/>
    <m/>
    <n v="97110"/>
    <x v="8"/>
    <s v="No"/>
    <s v="26045328.7083333333Robert Crochet"/>
    <x v="1"/>
  </r>
  <r>
    <s v="BCBSMS"/>
    <n v="260"/>
    <d v="2024-02-22T00:00:00"/>
    <d v="2024-02-06T17:00:00"/>
    <n v="41"/>
    <s v="EFT"/>
    <m/>
    <n v="97112"/>
    <x v="8"/>
    <s v="No"/>
    <s v="26045328.7083333333Robert Crochet"/>
    <x v="1"/>
  </r>
  <r>
    <s v="BCBSMS"/>
    <n v="260"/>
    <d v="2024-02-22T00:00:00"/>
    <d v="2024-02-06T17:00:00"/>
    <n v="35"/>
    <s v="Adjustment/Write-off"/>
    <m/>
    <n v="97530"/>
    <x v="8"/>
    <s v="No"/>
    <s v="26045328.7083333333Robert Crochet"/>
    <x v="0"/>
  </r>
  <r>
    <s v="BCBSMS"/>
    <n v="260"/>
    <d v="2024-02-22T00:00:00"/>
    <d v="2024-02-06T17:00:00"/>
    <n v="40"/>
    <s v="EFT"/>
    <m/>
    <n v="97530"/>
    <x v="8"/>
    <s v="No"/>
    <s v="26045328.7083333333Robert Crochet"/>
    <x v="1"/>
  </r>
  <r>
    <s v="BCBSMS"/>
    <n v="260"/>
    <d v="2024-02-22T00:00:00"/>
    <d v="2024-02-06T17:00:00"/>
    <n v="110"/>
    <s v="Adjustment/Write-off"/>
    <m/>
    <n v="97110"/>
    <x v="8"/>
    <s v="No"/>
    <s v="26045328.7083333333Robert Crochet"/>
    <x v="0"/>
  </r>
  <r>
    <s v="BCBSMS"/>
    <n v="260"/>
    <d v="2024-02-22T00:00:00"/>
    <d v="2024-02-08T17:00:00"/>
    <n v="35"/>
    <s v="Adjustment/Write-off"/>
    <s v="BLUE CROSS BLUE SHIELD OF MS - CO,45"/>
    <n v="97530"/>
    <x v="8"/>
    <s v="No"/>
    <s v="26045330.7083333333Robert Crochet"/>
    <x v="0"/>
  </r>
  <r>
    <s v="BCBSMS"/>
    <n v="260"/>
    <d v="2024-02-22T00:00:00"/>
    <d v="2024-02-08T17:00:00"/>
    <n v="34"/>
    <s v="Adjustment/Write-off"/>
    <s v="BLUE CROSS BLUE SHIELD OF MS - CO,45"/>
    <n v="97112"/>
    <x v="8"/>
    <s v="No"/>
    <s v="26045330.7083333333Robert Crochet"/>
    <x v="0"/>
  </r>
  <r>
    <s v="BCBSMS"/>
    <n v="260"/>
    <d v="2024-02-22T00:00:00"/>
    <d v="2024-02-08T17:00:00"/>
    <n v="41"/>
    <s v="EFT"/>
    <s v="BLUE CROSS BLUE SHIELD OF MS - payment"/>
    <n v="97112"/>
    <x v="8"/>
    <s v="No"/>
    <s v="26045330.7083333333Robert Crochet"/>
    <x v="1"/>
  </r>
  <r>
    <s v="BCBSMS"/>
    <n v="260"/>
    <d v="2024-02-22T00:00:00"/>
    <d v="2024-02-08T17:00:00"/>
    <n v="40"/>
    <s v="EFT"/>
    <s v="BLUE CROSS BLUE SHIELD OF MS - payment"/>
    <n v="97530"/>
    <x v="8"/>
    <s v="No"/>
    <s v="26045330.7083333333Robert Crochet"/>
    <x v="1"/>
  </r>
  <r>
    <s v="BCBSMS"/>
    <n v="260"/>
    <d v="2024-02-22T00:00:00"/>
    <d v="2024-02-08T17:00:00"/>
    <n v="70"/>
    <s v="Adjustment/Write-off"/>
    <s v="BLUE CROSS BLUE SHIELD OF MS - CO,45"/>
    <n v="97110"/>
    <x v="8"/>
    <s v="No"/>
    <s v="26045330.7083333333Robert Crochet"/>
    <x v="0"/>
  </r>
  <r>
    <s v="BCBSMS"/>
    <n v="260"/>
    <d v="2024-02-22T00:00:00"/>
    <d v="2024-02-08T17:00:00"/>
    <n v="55"/>
    <s v="EFT"/>
    <s v="BLUE CROSS BLUE SHIELD OF MS - payment"/>
    <n v="97110"/>
    <x v="8"/>
    <s v="No"/>
    <s v="26045330.7083333333Robert Crochet"/>
    <x v="1"/>
  </r>
  <r>
    <s v="Patient"/>
    <n v="260"/>
    <d v="2024-02-01T16:57:00"/>
    <d v="2024-02-01T17:00:00"/>
    <n v="25"/>
    <s v="Mastercard"/>
    <s v="Rec# N2it"/>
    <m/>
    <x v="10"/>
    <s v="No"/>
    <s v="26045323.7083333333Katherine Tyree"/>
    <x v="1"/>
  </r>
  <r>
    <s v="Patient"/>
    <n v="260"/>
    <d v="2024-02-13T17:00:00"/>
    <d v="2024-02-13T17:00:00"/>
    <n v="25"/>
    <s v="Mastercard"/>
    <s v="Rec #Nugk"/>
    <m/>
    <x v="10"/>
    <s v="No"/>
    <s v="26045335.7083333333Katherine Tyree"/>
    <x v="1"/>
  </r>
  <r>
    <s v="Patient"/>
    <n v="260"/>
    <d v="2024-02-20T16:59:00"/>
    <d v="2024-02-20T17:00:00"/>
    <n v="25"/>
    <s v="Mastercard"/>
    <s v="Rec# toPH"/>
    <m/>
    <x v="10"/>
    <s v="No"/>
    <s v="26045342.7083333333Katherine Tyree"/>
    <x v="1"/>
  </r>
  <r>
    <s v="Patient"/>
    <n v="260"/>
    <d v="2024-02-06T17:01:00"/>
    <d v="2024-02-06T17:00:00"/>
    <n v="25"/>
    <s v="Mastercard"/>
    <s v="Rec# 1WmC"/>
    <m/>
    <x v="8"/>
    <s v="No"/>
    <s v="26045328.7083333333Robert Crochet"/>
    <x v="1"/>
  </r>
  <r>
    <s v="Patient"/>
    <n v="260"/>
    <d v="2024-02-08T16:56:00"/>
    <d v="2024-02-08T17:00:00"/>
    <n v="25"/>
    <s v="Mastercard"/>
    <s v="Rec #ZahV"/>
    <m/>
    <x v="8"/>
    <s v="No"/>
    <s v="26045330.7083333333Robert Crochet"/>
    <x v="1"/>
  </r>
  <r>
    <s v="Patient"/>
    <n v="261"/>
    <d v="2024-02-05T11:32:00"/>
    <d v="2024-02-05T11:30:00"/>
    <n v="49"/>
    <s v="Mastercard"/>
    <s v="Rec# x6DN"/>
    <m/>
    <x v="4"/>
    <s v="No"/>
    <s v="26145327.4791666667Heidi Molaison"/>
    <x v="1"/>
  </r>
  <r>
    <s v="TricareE"/>
    <n v="261"/>
    <d v="2024-02-06T08:17:00"/>
    <d v="2024-02-05T11:30:00"/>
    <n v="109"/>
    <s v="Adjustment/Write-off"/>
    <s v="TRICARE EAST - CO,45"/>
    <n v="97112"/>
    <x v="4"/>
    <s v="No"/>
    <s v="26145327.4791666667Heidi Molaison"/>
    <x v="0"/>
  </r>
  <r>
    <s v="Magnolia"/>
    <n v="262"/>
    <d v="2024-02-23T00:00:00"/>
    <d v="2024-02-12T10:00:00"/>
    <n v="93.22"/>
    <s v="Adjustment/Write-off"/>
    <s v="MAGNOLIA HEALTH PLAN INC. - CO,45"/>
    <n v="97112"/>
    <x v="0"/>
    <s v="No"/>
    <s v="26245334.4166666667Kelsea Rodriguez"/>
    <x v="0"/>
  </r>
  <r>
    <s v="Magnolia"/>
    <n v="262"/>
    <d v="2024-02-23T00:00:00"/>
    <d v="2024-02-12T10:00:00"/>
    <n v="56.78"/>
    <s v="EFT"/>
    <s v="MAGNOLIA HEALTH PLAN INC. - payment"/>
    <n v="97112"/>
    <x v="0"/>
    <s v="No"/>
    <s v="26245334.4166666667Kelsea Rodriguez"/>
    <x v="1"/>
  </r>
  <r>
    <s v="Magnolia"/>
    <n v="262"/>
    <d v="2024-02-16T00:00:00"/>
    <d v="2024-02-05T10:00:00"/>
    <n v="56.78"/>
    <s v="EFT"/>
    <s v="MAGNOLIA HEALTH PLAN INC. - payment"/>
    <n v="97112"/>
    <x v="0"/>
    <s v="No"/>
    <s v="26245327.4166666667Kelsea Rodriguez"/>
    <x v="1"/>
  </r>
  <r>
    <s v="Magnolia"/>
    <n v="262"/>
    <d v="2024-02-16T00:00:00"/>
    <d v="2024-02-05T10:00:00"/>
    <n v="93.22"/>
    <s v="Adjustment/Write-off"/>
    <s v="MAGNOLIA HEALTH PLAN INC. - CO,45"/>
    <n v="97112"/>
    <x v="0"/>
    <s v="No"/>
    <s v="26245327.4166666667Kelsea Rodriguez"/>
    <x v="0"/>
  </r>
  <r>
    <s v="Magnolia"/>
    <n v="262"/>
    <d v="2024-02-23T00:00:00"/>
    <d v="2024-02-07T10:00:00"/>
    <n v="93.22"/>
    <s v="Adjustment/Write-off"/>
    <s v="MAGNOLIA HEALTH PLAN INC. - CO,45"/>
    <n v="97112"/>
    <x v="0"/>
    <s v="No"/>
    <s v="26245329.4166666667Kelsea Rodriguez"/>
    <x v="0"/>
  </r>
  <r>
    <s v="Magnolia"/>
    <n v="262"/>
    <d v="2024-02-23T00:00:00"/>
    <d v="2024-02-07T10:00:00"/>
    <n v="56.78"/>
    <s v="EFT"/>
    <s v="MAGNOLIA HEALTH PLAN INC. - payment"/>
    <n v="97112"/>
    <x v="0"/>
    <s v="No"/>
    <s v="26245329.4166666667Kelsea Rodriguez"/>
    <x v="1"/>
  </r>
  <r>
    <s v="BCBSMS"/>
    <n v="263"/>
    <d v="2024-02-22T00:00:00"/>
    <d v="2024-02-05T17:00:00"/>
    <n v="82"/>
    <s v="Adjustment/Write-off"/>
    <s v="BLUE CROSS BLUE SHIELD OF MS - CO,45"/>
    <n v="97110"/>
    <x v="14"/>
    <s v="No"/>
    <s v="26345327.7083333333Breanna Grieco"/>
    <x v="0"/>
  </r>
  <r>
    <s v="BCBSMS"/>
    <n v="263"/>
    <d v="2024-02-22T00:00:00"/>
    <d v="2024-02-07T17:00:00"/>
    <n v="123"/>
    <s v="Adjustment/Write-off"/>
    <s v="BLUE CROSS BLUE SHIELD OF MS - CO,45"/>
    <n v="97110"/>
    <x v="2"/>
    <s v="No"/>
    <s v="26345329.7083333333James Allen"/>
    <x v="0"/>
  </r>
  <r>
    <s v="BCBSMS"/>
    <n v="263"/>
    <d v="2024-02-22T00:00:00"/>
    <d v="2024-02-07T17:00:00"/>
    <n v="43"/>
    <s v="Adjustment/Write-off"/>
    <s v="BLUE CROSS BLUE SHIELD OF MS - CO,45"/>
    <n v="97140"/>
    <x v="2"/>
    <s v="No"/>
    <s v="26345329.7083333333James Allen"/>
    <x v="0"/>
  </r>
  <r>
    <s v="Patient"/>
    <n v="263"/>
    <d v="2024-02-05T16:58:00"/>
    <d v="2024-02-05T17:00:00"/>
    <n v="9.51"/>
    <s v="Visa"/>
    <s v="REF#dYR2"/>
    <m/>
    <x v="14"/>
    <s v="No"/>
    <s v="26345327.7083333333Breanna Grieco"/>
    <x v="1"/>
  </r>
  <r>
    <s v="Patient"/>
    <n v="263"/>
    <d v="2024-02-07T16:52:00"/>
    <d v="2024-02-07T17:00:00"/>
    <n v="17.579999999999998"/>
    <s v="Visa"/>
    <s v="REF#ZyjS"/>
    <m/>
    <x v="2"/>
    <s v="No"/>
    <s v="26345329.7083333333James Allen"/>
    <x v="1"/>
  </r>
  <r>
    <s v="HumanaG"/>
    <n v="264"/>
    <d v="2024-02-23T00:00:00"/>
    <d v="2024-02-14T11:00:00"/>
    <n v="26.95"/>
    <s v="EFT"/>
    <m/>
    <n v="97110"/>
    <x v="14"/>
    <s v="No"/>
    <s v="26445336.4583333333Breanna Grieco"/>
    <x v="1"/>
  </r>
  <r>
    <s v="HumanaG"/>
    <n v="264"/>
    <d v="2024-02-23T00:00:00"/>
    <d v="2024-02-14T11:00:00"/>
    <n v="116.19"/>
    <s v="Adjustment/Write-off"/>
    <m/>
    <n v="97110"/>
    <x v="14"/>
    <s v="No"/>
    <s v="26445336.4583333333Breanna Grieco"/>
    <x v="0"/>
  </r>
  <r>
    <s v="HumanaG"/>
    <n v="264"/>
    <d v="2024-02-29T00:00:00"/>
    <d v="2024-02-16T11:00:00"/>
    <n v="59.93"/>
    <s v="Adjustment/Write-off"/>
    <s v="HUMANA INC. - CO,59"/>
    <n v="97116"/>
    <x v="7"/>
    <s v="No"/>
    <s v="26445338.4583333333Amber Hickman"/>
    <x v="0"/>
  </r>
  <r>
    <s v="HumanaG"/>
    <n v="264"/>
    <d v="2024-02-29T00:00:00"/>
    <d v="2024-02-16T11:00:00"/>
    <n v="0.28000000000000003"/>
    <s v="Adjustment/Write-off"/>
    <s v="HUMANA INC. - CO,253"/>
    <n v="97110"/>
    <x v="7"/>
    <s v="No"/>
    <s v="26445338.4583333333Amber Hickman"/>
    <x v="0"/>
  </r>
  <r>
    <s v="HumanaG"/>
    <n v="264"/>
    <d v="2024-02-29T00:00:00"/>
    <d v="2024-02-16T11:00:00"/>
    <n v="13.9"/>
    <s v="EFT"/>
    <s v="HUMANA INC. - payment"/>
    <n v="97110"/>
    <x v="7"/>
    <s v="No"/>
    <s v="26445338.4583333333Amber Hickman"/>
    <x v="1"/>
  </r>
  <r>
    <s v="HumanaG"/>
    <n v="264"/>
    <d v="2024-02-29T00:00:00"/>
    <d v="2024-02-16T11:00:00"/>
    <n v="57.27"/>
    <s v="Adjustment/Write-off"/>
    <s v="HUMANA INC. - CO,59"/>
    <n v="97110"/>
    <x v="7"/>
    <s v="No"/>
    <s v="26445338.4583333333Amber Hickman"/>
    <x v="0"/>
  </r>
  <r>
    <s v="HumanaG"/>
    <n v="264"/>
    <d v="2024-02-29T00:00:00"/>
    <d v="2024-02-16T11:00:00"/>
    <n v="32.01"/>
    <s v="EFT"/>
    <s v="HUMANA INC. - payment"/>
    <n v="97530"/>
    <x v="7"/>
    <s v="No"/>
    <s v="26445338.4583333333Amber Hickman"/>
    <x v="1"/>
  </r>
  <r>
    <s v="HumanaG"/>
    <n v="264"/>
    <d v="2024-02-29T00:00:00"/>
    <d v="2024-02-16T11:00:00"/>
    <n v="0.65"/>
    <s v="Adjustment/Write-off"/>
    <s v="HUMANA INC. - CO,253"/>
    <n v="97530"/>
    <x v="7"/>
    <s v="No"/>
    <s v="26445338.4583333333Amber Hickman"/>
    <x v="0"/>
  </r>
  <r>
    <s v="HumanaG"/>
    <n v="264"/>
    <d v="2024-02-29T00:00:00"/>
    <d v="2024-02-16T11:00:00"/>
    <n v="109.17"/>
    <s v="Adjustment/Write-off"/>
    <s v="HUMANA INC. - CO,59"/>
    <n v="97530"/>
    <x v="7"/>
    <s v="No"/>
    <s v="26445338.4583333333Amber Hickman"/>
    <x v="0"/>
  </r>
  <r>
    <s v="HumanaG"/>
    <n v="264"/>
    <d v="2024-02-29T00:00:00"/>
    <d v="2024-02-16T11:00:00"/>
    <n v="11.82"/>
    <s v="EFT"/>
    <s v="HUMANA INC. - payment"/>
    <n v="97116"/>
    <x v="7"/>
    <s v="No"/>
    <s v="26445338.4583333333Amber Hickman"/>
    <x v="1"/>
  </r>
  <r>
    <s v="HumanaG"/>
    <n v="264"/>
    <d v="2024-02-29T00:00:00"/>
    <d v="2024-02-16T11:00:00"/>
    <n v="0.24"/>
    <s v="Adjustment/Write-off"/>
    <s v="HUMANA INC. - CO,253"/>
    <n v="97116"/>
    <x v="7"/>
    <s v="No"/>
    <s v="26445338.4583333333Amber Hickman"/>
    <x v="0"/>
  </r>
  <r>
    <s v="HumanaG"/>
    <n v="264"/>
    <d v="2024-02-29T00:00:00"/>
    <d v="2024-02-19T11:00:00"/>
    <n v="0.24"/>
    <s v="Adjustment/Write-off"/>
    <s v="HUMANA INC. - CO,253"/>
    <n v="97116"/>
    <x v="7"/>
    <s v="No"/>
    <s v="26445341.4583333333Amber Hickman"/>
    <x v="0"/>
  </r>
  <r>
    <s v="HumanaG"/>
    <n v="264"/>
    <d v="2024-02-29T00:00:00"/>
    <d v="2024-02-19T11:00:00"/>
    <n v="11.82"/>
    <s v="EFT"/>
    <s v="HUMANA INC. - payment"/>
    <n v="97116"/>
    <x v="7"/>
    <s v="No"/>
    <s v="26445341.4583333333Amber Hickman"/>
    <x v="1"/>
  </r>
  <r>
    <s v="HumanaG"/>
    <n v="264"/>
    <d v="2024-02-29T00:00:00"/>
    <d v="2024-02-19T11:00:00"/>
    <n v="109.17"/>
    <s v="Adjustment/Write-off"/>
    <s v="HUMANA INC. - CO,59"/>
    <n v="97530"/>
    <x v="7"/>
    <s v="No"/>
    <s v="26445341.4583333333Amber Hickman"/>
    <x v="0"/>
  </r>
  <r>
    <s v="HumanaG"/>
    <n v="264"/>
    <d v="2024-02-29T00:00:00"/>
    <d v="2024-02-19T11:00:00"/>
    <n v="0.65"/>
    <s v="Adjustment/Write-off"/>
    <s v="HUMANA INC. - CO,253"/>
    <n v="97530"/>
    <x v="7"/>
    <s v="No"/>
    <s v="26445341.4583333333Amber Hickman"/>
    <x v="0"/>
  </r>
  <r>
    <s v="HumanaG"/>
    <n v="264"/>
    <d v="2024-02-29T00:00:00"/>
    <d v="2024-02-19T11:00:00"/>
    <n v="32.01"/>
    <s v="EFT"/>
    <s v="HUMANA INC. - payment"/>
    <n v="97530"/>
    <x v="7"/>
    <s v="No"/>
    <s v="26445341.4583333333Amber Hickman"/>
    <x v="1"/>
  </r>
  <r>
    <s v="HumanaG"/>
    <n v="264"/>
    <d v="2024-02-29T00:00:00"/>
    <d v="2024-02-19T11:00:00"/>
    <n v="57.27"/>
    <s v="Adjustment/Write-off"/>
    <s v="HUMANA INC. - CO,59"/>
    <n v="97110"/>
    <x v="7"/>
    <s v="No"/>
    <s v="26445341.4583333333Amber Hickman"/>
    <x v="0"/>
  </r>
  <r>
    <s v="HumanaG"/>
    <n v="264"/>
    <d v="2024-02-29T00:00:00"/>
    <d v="2024-02-19T11:00:00"/>
    <n v="0.28000000000000003"/>
    <s v="Adjustment/Write-off"/>
    <s v="HUMANA INC. - CO,253"/>
    <n v="97110"/>
    <x v="7"/>
    <s v="No"/>
    <s v="26445341.4583333333Amber Hickman"/>
    <x v="0"/>
  </r>
  <r>
    <s v="HumanaG"/>
    <n v="264"/>
    <d v="2024-02-29T00:00:00"/>
    <d v="2024-02-19T11:00:00"/>
    <n v="13.9"/>
    <s v="EFT"/>
    <s v="HUMANA INC. - payment"/>
    <n v="97110"/>
    <x v="7"/>
    <s v="No"/>
    <s v="26445341.4583333333Amber Hickman"/>
    <x v="1"/>
  </r>
  <r>
    <s v="HumanaG"/>
    <n v="264"/>
    <d v="2024-02-29T00:00:00"/>
    <d v="2024-02-19T11:00:00"/>
    <n v="59.93"/>
    <s v="Adjustment/Write-off"/>
    <s v="HUMANA INC. - CO,59"/>
    <n v="97116"/>
    <x v="7"/>
    <s v="No"/>
    <s v="26445341.4583333333Amber Hickman"/>
    <x v="0"/>
  </r>
  <r>
    <s v="HumanaG"/>
    <n v="264"/>
    <d v="2024-02-16T00:00:00"/>
    <d v="2024-02-05T11:00:00"/>
    <n v="59.93"/>
    <s v="Adjustment/Write-off"/>
    <s v="HUMANA INC. - CO,59"/>
    <n v="97110"/>
    <x v="7"/>
    <s v="No"/>
    <s v="26445327.4583333333Amber Hickman"/>
    <x v="0"/>
  </r>
  <r>
    <s v="HumanaG"/>
    <n v="264"/>
    <d v="2024-02-16T00:00:00"/>
    <d v="2024-02-05T11:00:00"/>
    <n v="51.31"/>
    <s v="Adjustment/Write-off"/>
    <s v="HUMANA INC. - CO,131"/>
    <n v="97530"/>
    <x v="7"/>
    <s v="No"/>
    <s v="26445327.4583333333Amber Hickman"/>
    <x v="0"/>
  </r>
  <r>
    <s v="HumanaG"/>
    <n v="264"/>
    <d v="2024-02-17T00:00:00"/>
    <d v="2024-02-07T14:00:00"/>
    <n v="115.63"/>
    <s v="Adjustment/Write-off"/>
    <s v="HUMANA INC. - CO,59"/>
    <n v="97110"/>
    <x v="5"/>
    <s v="No"/>
    <s v="26445329.5833333333Jessica Pittman"/>
    <x v="0"/>
  </r>
  <r>
    <s v="HumanaG"/>
    <n v="264"/>
    <d v="2024-02-22T00:00:00"/>
    <d v="2024-02-09T11:00:00"/>
    <n v="22.22"/>
    <s v="EFT"/>
    <s v="HUMANA INC. - payment"/>
    <n v="97110"/>
    <x v="5"/>
    <s v="No"/>
    <s v="26445331.4583333333Jessica Pittman"/>
    <x v="1"/>
  </r>
  <r>
    <s v="HumanaG"/>
    <n v="264"/>
    <d v="2024-02-22T00:00:00"/>
    <d v="2024-02-09T11:00:00"/>
    <n v="0.45"/>
    <s v="Adjustment/Write-off"/>
    <s v="HUMANA INC. - CO,253"/>
    <n v="97110"/>
    <x v="5"/>
    <s v="No"/>
    <s v="26445331.4583333333Jessica Pittman"/>
    <x v="0"/>
  </r>
  <r>
    <s v="HumanaG"/>
    <n v="264"/>
    <d v="2024-02-22T00:00:00"/>
    <d v="2024-02-09T11:00:00"/>
    <n v="115.63"/>
    <s v="Adjustment/Write-off"/>
    <s v="HUMANA INC. - CO,59"/>
    <n v="97110"/>
    <x v="5"/>
    <s v="No"/>
    <s v="26445331.4583333333Jessica Pittman"/>
    <x v="0"/>
  </r>
  <r>
    <s v="Patient"/>
    <n v="264"/>
    <d v="2024-02-12T10:53:00"/>
    <d v="2024-02-12T11:00:00"/>
    <n v="8.15"/>
    <s v="Visa"/>
    <s v="Rec #rd40"/>
    <m/>
    <x v="5"/>
    <s v="No"/>
    <s v="26445334.4583333333Jessica Pittman"/>
    <x v="1"/>
  </r>
  <r>
    <s v="Patient"/>
    <n v="264"/>
    <d v="2024-02-14T10:53:00"/>
    <d v="2024-02-14T11:00:00"/>
    <n v="6.86"/>
    <s v="Visa"/>
    <s v="Rec# 1EvH"/>
    <m/>
    <x v="14"/>
    <s v="No"/>
    <s v="26445336.4583333333Breanna Grieco"/>
    <x v="1"/>
  </r>
  <r>
    <s v="Patient"/>
    <n v="264"/>
    <d v="2024-02-16T10:54:00"/>
    <d v="2024-02-16T11:00:00"/>
    <n v="14.73"/>
    <s v="Visa"/>
    <s v="Rec# Fo5p"/>
    <m/>
    <x v="7"/>
    <s v="No"/>
    <s v="26445338.4583333333Amber Hickman"/>
    <x v="1"/>
  </r>
  <r>
    <s v="Patient"/>
    <n v="264"/>
    <d v="2024-02-19T10:49:00"/>
    <d v="2024-02-19T11:00:00"/>
    <n v="14.73"/>
    <s v="Visa"/>
    <s v="Rec# v9Jf"/>
    <m/>
    <x v="7"/>
    <s v="No"/>
    <s v="26445341.4583333333Amber Hickman"/>
    <x v="1"/>
  </r>
  <r>
    <s v="Patient"/>
    <n v="264"/>
    <d v="2024-02-21T10:55:00"/>
    <d v="2024-02-21T11:00:00"/>
    <n v="14.15"/>
    <s v="Visa"/>
    <s v="Rec# 1AzC"/>
    <m/>
    <x v="5"/>
    <s v="No"/>
    <s v="26445343.4583333333Jessica Pittman"/>
    <x v="1"/>
  </r>
  <r>
    <s v="Patient"/>
    <n v="264"/>
    <d v="2024-02-23T10:48:00"/>
    <d v="2024-02-23T11:00:00"/>
    <n v="12.63"/>
    <s v="Visa"/>
    <s v="Recc# HTyH"/>
    <m/>
    <x v="10"/>
    <s v="No"/>
    <s v="26445345.4583333333Katherine Tyree"/>
    <x v="1"/>
  </r>
  <r>
    <s v="Patient"/>
    <n v="264"/>
    <d v="2024-02-26T10:50:00"/>
    <d v="2024-02-26T11:00:00"/>
    <n v="10.67"/>
    <s v="Visa"/>
    <s v="Rec# LXjR"/>
    <m/>
    <x v="7"/>
    <s v="No"/>
    <s v="26445348.4583333333Amber Hickman"/>
    <x v="1"/>
  </r>
  <r>
    <s v="Patient"/>
    <n v="264"/>
    <d v="2024-02-05T10:50:00"/>
    <d v="2024-02-05T11:00:00"/>
    <n v="30"/>
    <s v="Visa"/>
    <s v="Rec# RUAz"/>
    <m/>
    <x v="7"/>
    <s v="No"/>
    <s v="26445327.4583333333Amber Hickman"/>
    <x v="1"/>
  </r>
  <r>
    <s v="Patient"/>
    <n v="264"/>
    <d v="2024-02-09T10:50:00"/>
    <d v="2024-02-05T11:00:00"/>
    <n v="8.76"/>
    <s v="Visa"/>
    <s v="Rec #ff8y"/>
    <m/>
    <x v="7"/>
    <s v="No"/>
    <s v="26445327.4583333333Amber Hickman"/>
    <x v="1"/>
  </r>
  <r>
    <s v="Patient"/>
    <n v="264"/>
    <d v="2024-02-07T13:59:00"/>
    <d v="2024-02-07T14:00:00"/>
    <n v="30"/>
    <s v="Visa"/>
    <s v="Rec #7jX0"/>
    <m/>
    <x v="5"/>
    <s v="No"/>
    <s v="26445329.5833333333Jessica Pittman"/>
    <x v="1"/>
  </r>
  <r>
    <s v="Patient"/>
    <n v="264"/>
    <d v="2024-02-09T10:50:00"/>
    <d v="2024-02-07T14:00:00"/>
    <n v="4.37"/>
    <s v="Visa"/>
    <s v="Rec #ff8y"/>
    <m/>
    <x v="5"/>
    <s v="No"/>
    <s v="26445329.5833333333Jessica Pittman"/>
    <x v="1"/>
  </r>
  <r>
    <s v="Patient"/>
    <n v="264"/>
    <d v="2024-02-12T10:53:00"/>
    <d v="2024-02-09T11:00:00"/>
    <n v="8.76"/>
    <s v="Visa"/>
    <s v="Rec #rd40"/>
    <m/>
    <x v="5"/>
    <s v="No"/>
    <s v="26445331.4583333333Jessica Pittman"/>
    <x v="1"/>
  </r>
  <r>
    <s v="Patient"/>
    <n v="264"/>
    <d v="2024-02-09T10:50:00"/>
    <d v="2024-02-09T11:00:00"/>
    <n v="2.94"/>
    <s v="Visa"/>
    <s v="Rec #ff8y"/>
    <m/>
    <x v="5"/>
    <s v="No"/>
    <s v="26445331.4583333333Jessica Pittman"/>
    <x v="1"/>
  </r>
  <r>
    <s v="BCBSMS"/>
    <n v="265"/>
    <d v="2024-02-22T00:00:00"/>
    <d v="2024-02-12T16:30:00"/>
    <n v="65.7"/>
    <s v="EFT"/>
    <s v="BLUE CROSS BLUE SHIELD OF MS - payment"/>
    <n v="92507"/>
    <x v="9"/>
    <s v="No"/>
    <s v="26545334.6875Victoria Miley"/>
    <x v="1"/>
  </r>
  <r>
    <s v="BCBSMS"/>
    <n v="265"/>
    <d v="2024-02-22T00:00:00"/>
    <d v="2024-02-12T16:30:00"/>
    <n v="53"/>
    <s v="Adjustment/Write-off"/>
    <s v="BLUE CROSS BLUE SHIELD OF MS - CO,45"/>
    <n v="92507"/>
    <x v="9"/>
    <s v="No"/>
    <s v="26545334.6875Victoria Miley"/>
    <x v="0"/>
  </r>
  <r>
    <s v="BCBSMS"/>
    <n v="265"/>
    <d v="2024-02-22T00:00:00"/>
    <d v="2024-02-14T16:30:00"/>
    <n v="87.3"/>
    <s v="EFT"/>
    <s v="BLUE CROSS BLUE SHIELD OF MS - payment"/>
    <n v="92507"/>
    <x v="9"/>
    <s v="No"/>
    <s v="26545336.6875Victoria Miley"/>
    <x v="1"/>
  </r>
  <r>
    <s v="BCBSMS"/>
    <n v="265"/>
    <d v="2024-02-22T00:00:00"/>
    <d v="2024-02-14T16:30:00"/>
    <n v="53"/>
    <s v="Adjustment/Write-off"/>
    <s v="BLUE CROSS BLUE SHIELD OF MS - CO,45"/>
    <n v="92507"/>
    <x v="9"/>
    <s v="No"/>
    <s v="26545336.6875Victoria Miley"/>
    <x v="0"/>
  </r>
  <r>
    <s v="BCBSMS"/>
    <n v="265"/>
    <d v="2024-02-13T00:00:00"/>
    <d v="2024-02-05T16:30:00"/>
    <n v="53"/>
    <s v="Adjustment/Write-off"/>
    <s v="BLUE CROSS BLUE SHIELD OF MS - CO,45"/>
    <n v="92507"/>
    <x v="9"/>
    <s v="No"/>
    <s v="26545327.6875Victoria Miley"/>
    <x v="0"/>
  </r>
  <r>
    <s v="Patient"/>
    <n v="265"/>
    <d v="2024-02-12T15:27:00"/>
    <d v="2024-02-12T16:30:00"/>
    <n v="15"/>
    <s v="Visa"/>
    <s v="REC# L7RH"/>
    <m/>
    <x v="9"/>
    <s v="No"/>
    <s v="26545334.6875Victoria Miley"/>
    <x v="1"/>
  </r>
  <r>
    <s v="Patient"/>
    <n v="265"/>
    <d v="2024-02-05T16:24:00"/>
    <d v="2024-02-05T16:30:00"/>
    <n v="6"/>
    <s v="Visa"/>
    <s v="Rec# jZml"/>
    <m/>
    <x v="9"/>
    <s v="No"/>
    <s v="26545327.6875Victoria Miley"/>
    <x v="1"/>
  </r>
  <r>
    <s v="MSCAN"/>
    <n v="266"/>
    <d v="2024-02-13T00:00:00"/>
    <d v="2024-02-01T16:00:00"/>
    <n v="64.81"/>
    <s v="EFT"/>
    <s v="UNITEDHEALTHCARE PLAN OF THE RIVER VALLEY INC - payment"/>
    <n v="92507"/>
    <x v="13"/>
    <s v="No"/>
    <s v="26645323.6666666667D'Anna Pullen"/>
    <x v="1"/>
  </r>
  <r>
    <s v="MSCAN"/>
    <n v="266"/>
    <d v="2024-02-13T00:00:00"/>
    <d v="2024-02-01T16:00:00"/>
    <n v="85.19"/>
    <s v="Adjustment/Write-off"/>
    <s v="UNITEDHEALTHCARE PLAN OF THE RIVER VALLEY INC - CO,45"/>
    <n v="92507"/>
    <x v="13"/>
    <s v="No"/>
    <s v="26645323.6666666667D'Anna Pullen"/>
    <x v="0"/>
  </r>
  <r>
    <s v="MSCAN"/>
    <n v="266"/>
    <d v="2024-02-21T00:00:00"/>
    <d v="2024-02-08T16:00:00"/>
    <n v="64.81"/>
    <s v="EFT"/>
    <s v="UNITEDHEALTHCARE PLAN OF THE RIVER VALLEY INC - payment"/>
    <n v="92507"/>
    <x v="13"/>
    <s v="No"/>
    <s v="26645330.6666666667D'Anna Pullen"/>
    <x v="1"/>
  </r>
  <r>
    <s v="MSCAN"/>
    <n v="266"/>
    <d v="2024-02-21T00:00:00"/>
    <d v="2024-02-08T16:00:00"/>
    <n v="85.19"/>
    <s v="Adjustment/Write-off"/>
    <s v="UNITEDHEALTHCARE PLAN OF THE RIVER VALLEY INC - CO,45"/>
    <n v="92507"/>
    <x v="13"/>
    <s v="No"/>
    <s v="26645330.6666666667D'Anna Pullen"/>
    <x v="0"/>
  </r>
  <r>
    <s v="MSCAN"/>
    <n v="266"/>
    <d v="2024-02-23T00:00:00"/>
    <d v="2024-02-08T16:30:00"/>
    <n v="93.22"/>
    <s v="Adjustment/Write-off"/>
    <s v="UNITEDHEALTHCARE PLAN OF THE RIVER VALLEY INC - CO,45"/>
    <n v="97112"/>
    <x v="11"/>
    <s v="No"/>
    <s v="26645330.6875Carolyn Simpson"/>
    <x v="0"/>
  </r>
  <r>
    <s v="MSCAN"/>
    <n v="266"/>
    <d v="2024-02-23T00:00:00"/>
    <d v="2024-02-08T16:30:00"/>
    <n v="56.78"/>
    <s v="EFT"/>
    <s v="UNITEDHEALTHCARE PLAN OF THE RIVER VALLEY INC - payment"/>
    <n v="97112"/>
    <x v="11"/>
    <s v="No"/>
    <s v="26645330.6875Carolyn Simpson"/>
    <x v="1"/>
  </r>
  <r>
    <s v="BCBSMS"/>
    <n v="267"/>
    <d v="2024-02-22T00:00:00"/>
    <d v="2024-02-13T10:00:00"/>
    <n v="68"/>
    <s v="Adjustment/Write-off"/>
    <s v="BLUE CROSS BLUE SHIELD OF MS - CO,45"/>
    <n v="97112"/>
    <x v="11"/>
    <s v="No"/>
    <s v="26745335.4166666667Carolyn Simpson"/>
    <x v="0"/>
  </r>
  <r>
    <s v="BCBSMS"/>
    <n v="267"/>
    <d v="2024-02-22T00:00:00"/>
    <d v="2024-02-06T12:00:00"/>
    <n v="68"/>
    <s v="Adjustment/Write-off"/>
    <s v="BLUE CROSS BLUE SHIELD OF MS - CO,45"/>
    <n v="97112"/>
    <x v="11"/>
    <s v="No"/>
    <s v="26745328.5Carolyn Simpson"/>
    <x v="0"/>
  </r>
  <r>
    <s v="BCBSMS"/>
    <n v="267"/>
    <d v="2024-02-22T00:00:00"/>
    <d v="2024-02-08T10:30:00"/>
    <n v="68"/>
    <s v="Adjustment/Write-off"/>
    <s v="BLUE CROSS BLUE SHIELD OF MS - CO,45"/>
    <n v="97112"/>
    <x v="11"/>
    <s v="No"/>
    <s v="26745330.4375Carolyn Simpson"/>
    <x v="0"/>
  </r>
  <r>
    <s v="Patient"/>
    <n v="267"/>
    <d v="2024-02-13T09:53:00"/>
    <d v="2024-02-13T10:00:00"/>
    <n v="68"/>
    <s v="Visa"/>
    <s v="Rec #fB9a"/>
    <m/>
    <x v="11"/>
    <s v="No"/>
    <s v="26745335.4166666667Carolyn Simpson"/>
    <x v="1"/>
  </r>
  <r>
    <s v="Patient"/>
    <n v="267"/>
    <d v="2024-02-08T10:27:00"/>
    <d v="2024-02-13T10:00:00"/>
    <n v="14"/>
    <s v="Visa"/>
    <s v="Rec #bDBN"/>
    <m/>
    <x v="11"/>
    <s v="No"/>
    <s v="26745335.4166666667Carolyn Simpson"/>
    <x v="1"/>
  </r>
  <r>
    <s v="Patient"/>
    <n v="267"/>
    <d v="2024-02-06T13:56:00"/>
    <d v="2024-02-06T12:00:00"/>
    <n v="136"/>
    <s v="Visa"/>
    <s v="Rec# hlqn"/>
    <m/>
    <x v="11"/>
    <s v="No"/>
    <s v="26745328.5Carolyn Simpson"/>
    <x v="1"/>
  </r>
  <r>
    <s v="Patient"/>
    <n v="267"/>
    <d v="2024-02-08T10:27:00"/>
    <d v="2024-02-08T10:30:00"/>
    <n v="82"/>
    <s v="Visa"/>
    <s v="Rec #bDBN"/>
    <m/>
    <x v="11"/>
    <s v="No"/>
    <s v="26745330.4375Carolyn Simpson"/>
    <x v="1"/>
  </r>
  <r>
    <s v="Patient"/>
    <n v="268"/>
    <d v="2024-02-29T15:03:00"/>
    <d v="2024-02-29T15:00:00"/>
    <n v="40"/>
    <s v="Visa"/>
    <s v="Rec#fBx2"/>
    <m/>
    <x v="8"/>
    <s v="No"/>
    <s v="26845351.625Robert Crochet"/>
    <x v="1"/>
  </r>
  <r>
    <s v="Patient"/>
    <n v="269"/>
    <d v="2024-02-01T09:14:00"/>
    <d v="2024-02-01T09:00:00"/>
    <n v="25"/>
    <s v="AMEX"/>
    <s v="Rec #9glg"/>
    <m/>
    <x v="10"/>
    <s v="No"/>
    <s v="26945323.375Katherine Tyree"/>
    <x v="1"/>
  </r>
  <r>
    <s v="Patient"/>
    <n v="269"/>
    <d v="2024-02-12T08:54:00"/>
    <d v="2024-02-12T09:00:00"/>
    <n v="25"/>
    <s v="AMEX"/>
    <s v="Rec #hGZ27"/>
    <m/>
    <x v="6"/>
    <s v="No"/>
    <s v="26945334.375Christian Litz"/>
    <x v="1"/>
  </r>
  <r>
    <s v="Patient"/>
    <n v="269"/>
    <d v="2024-02-15T09:07:00"/>
    <d v="2024-02-15T09:00:00"/>
    <n v="25"/>
    <s v="AMEX"/>
    <s v="Rec# REkL"/>
    <m/>
    <x v="10"/>
    <s v="No"/>
    <s v="26945337.375Katherine Tyree"/>
    <x v="1"/>
  </r>
  <r>
    <s v="Patient"/>
    <n v="269"/>
    <d v="2024-02-20T09:16:00"/>
    <d v="2024-02-20T09:00:00"/>
    <n v="25"/>
    <s v="AMEX"/>
    <s v="Rec# 7TzK"/>
    <m/>
    <x v="7"/>
    <s v="No"/>
    <s v="26945342.375Amber Hickman"/>
    <x v="1"/>
  </r>
  <r>
    <s v="Patient"/>
    <n v="269"/>
    <d v="2024-02-26T08:07:00"/>
    <d v="2024-02-26T08:00:00"/>
    <n v="25"/>
    <s v="AMEX"/>
    <s v="Rec #PbYT"/>
    <m/>
    <x v="10"/>
    <s v="No"/>
    <s v="26945348.3333333333Katherine Tyree"/>
    <x v="1"/>
  </r>
  <r>
    <s v="Patient"/>
    <n v="269"/>
    <d v="2024-02-06T13:54:00"/>
    <d v="2024-02-06T14:00:00"/>
    <n v="25"/>
    <s v="AMEX"/>
    <s v="Rec #pkUc"/>
    <m/>
    <x v="10"/>
    <s v="No"/>
    <s v="26945328.5833333333Katherine Tyree"/>
    <x v="1"/>
  </r>
  <r>
    <s v="Patient"/>
    <n v="269"/>
    <d v="2024-02-08T09:21:00"/>
    <d v="2024-02-08T09:00:00"/>
    <n v="25"/>
    <s v="AMEX"/>
    <s v="Rec #hipo"/>
    <m/>
    <x v="5"/>
    <s v="No"/>
    <s v="26945330.375Jessica Pittman"/>
    <x v="1"/>
  </r>
  <r>
    <s v="UHC"/>
    <n v="269"/>
    <d v="2024-02-21T00:00:00"/>
    <d v="2024-02-01T09:00:00"/>
    <n v="75"/>
    <s v="Adjustment/Write-off"/>
    <s v="UNITED HEALTHCARE INSURANCE COMPANY - CO,45"/>
    <n v="97140"/>
    <x v="10"/>
    <s v="No"/>
    <s v="26945323.375Katherine Tyree"/>
    <x v="0"/>
  </r>
  <r>
    <s v="UHC"/>
    <n v="269"/>
    <d v="2024-02-21T00:00:00"/>
    <d v="2024-02-01T09:00:00"/>
    <n v="42"/>
    <s v="EFT"/>
    <s v="UNITED HEALTHCARE INSURANCE COMPANY - payment"/>
    <n v="97110"/>
    <x v="10"/>
    <s v="No"/>
    <s v="26945323.375Katherine Tyree"/>
    <x v="1"/>
  </r>
  <r>
    <s v="UHC"/>
    <n v="269"/>
    <d v="2024-02-21T00:00:00"/>
    <d v="2024-02-01T09:00:00"/>
    <n v="83"/>
    <s v="Adjustment/Write-off"/>
    <s v="UNITED HEALTHCARE INSURANCE COMPANY - CO,45"/>
    <n v="97110"/>
    <x v="10"/>
    <s v="No"/>
    <s v="26945323.375Katherine Tyree"/>
    <x v="0"/>
  </r>
  <r>
    <s v="UHC"/>
    <n v="269"/>
    <d v="2024-02-21T00:00:00"/>
    <d v="2024-02-01T09:00:00"/>
    <n v="75"/>
    <s v="Adjustment/Write-off"/>
    <s v="UNITED HEALTHCARE INSURANCE COMPANY - CO,45"/>
    <n v="97112"/>
    <x v="10"/>
    <s v="No"/>
    <s v="26945323.375Katherine Tyree"/>
    <x v="0"/>
  </r>
  <r>
    <s v="UHC"/>
    <n v="269"/>
    <d v="2024-02-28T00:00:00"/>
    <d v="2024-02-06T14:00:00"/>
    <n v="75"/>
    <s v="Adjustment/Write-off"/>
    <s v="UNITED HEALTHCARE INSURANCE COMPANY - CO,45"/>
    <n v="97140"/>
    <x v="10"/>
    <s v="No"/>
    <s v="26945328.5833333333Katherine Tyree"/>
    <x v="0"/>
  </r>
  <r>
    <s v="UHC"/>
    <n v="269"/>
    <d v="2024-02-28T00:00:00"/>
    <d v="2024-02-06T14:00:00"/>
    <n v="150"/>
    <s v="Adjustment/Write-off"/>
    <s v="UNITED HEALTHCARE INSURANCE COMPANY - CO,45"/>
    <n v="97112"/>
    <x v="10"/>
    <s v="No"/>
    <s v="26945328.5833333333Katherine Tyree"/>
    <x v="0"/>
  </r>
  <r>
    <s v="UHC"/>
    <n v="269"/>
    <d v="2024-02-28T00:00:00"/>
    <d v="2024-02-06T14:00:00"/>
    <n v="8"/>
    <s v="Adjustment/Write-off"/>
    <s v="UNITED HEALTHCARE INSURANCE COMPANY - CO,45"/>
    <n v="97110"/>
    <x v="10"/>
    <s v="No"/>
    <s v="26945328.5833333333Katherine Tyree"/>
    <x v="0"/>
  </r>
  <r>
    <s v="UHC"/>
    <n v="269"/>
    <d v="2024-02-28T00:00:00"/>
    <d v="2024-02-06T14:00:00"/>
    <n v="42"/>
    <s v="EFT"/>
    <s v="UNITED HEALTHCARE INSURANCE COMPANY - payment"/>
    <n v="97110"/>
    <x v="10"/>
    <s v="No"/>
    <s v="26945328.5833333333Katherine Tyree"/>
    <x v="1"/>
  </r>
  <r>
    <s v="UHC"/>
    <n v="269"/>
    <d v="2024-02-28T00:00:00"/>
    <d v="2024-02-08T09:00:00"/>
    <n v="83"/>
    <s v="Adjustment/Write-off"/>
    <s v="UNITED HEALTHCARE INSURANCE COMPANY - CO,45"/>
    <n v="97110"/>
    <x v="5"/>
    <s v="No"/>
    <s v="26945330.375Jessica Pittman"/>
    <x v="0"/>
  </r>
  <r>
    <s v="UHC"/>
    <n v="269"/>
    <d v="2024-02-28T00:00:00"/>
    <d v="2024-02-08T09:00:00"/>
    <n v="42"/>
    <s v="EFT"/>
    <s v="UNITED HEALTHCARE INSURANCE COMPANY - payment"/>
    <n v="97110"/>
    <x v="5"/>
    <s v="No"/>
    <s v="26945330.375Jessica Pittman"/>
    <x v="1"/>
  </r>
  <r>
    <s v="UHC"/>
    <n v="269"/>
    <d v="2024-02-28T00:00:00"/>
    <d v="2024-02-08T09:00:00"/>
    <n v="75"/>
    <s v="Adjustment/Write-off"/>
    <s v="UNITED HEALTHCARE INSURANCE COMPANY - CO,45"/>
    <n v="97112"/>
    <x v="5"/>
    <s v="No"/>
    <s v="26945330.375Jessica Pittman"/>
    <x v="0"/>
  </r>
  <r>
    <s v="MSCAN"/>
    <n v="270"/>
    <d v="2024-02-23T00:00:00"/>
    <d v="2024-02-12T09:00:00"/>
    <n v="64.81"/>
    <s v="EFT"/>
    <s v="UNITEDHEALTHCARE PLAN OF THE RIVER VALLEY INC - payment"/>
    <n v="92507"/>
    <x v="13"/>
    <s v="No"/>
    <s v="27045334.375D'Anna Pullen"/>
    <x v="1"/>
  </r>
  <r>
    <s v="MSCAN"/>
    <n v="270"/>
    <d v="2024-02-23T00:00:00"/>
    <d v="2024-02-12T09:00:00"/>
    <n v="85.19"/>
    <s v="Adjustment/Write-off"/>
    <s v="UNITEDHEALTHCARE PLAN OF THE RIVER VALLEY INC - CO,45"/>
    <n v="92507"/>
    <x v="13"/>
    <s v="No"/>
    <s v="27045334.375D'Anna Pullen"/>
    <x v="0"/>
  </r>
  <r>
    <s v="Magnolia"/>
    <n v="271"/>
    <d v="2024-02-23T00:00:00"/>
    <d v="2024-02-07T14:00:00"/>
    <n v="85.19"/>
    <s v="Adjustment/Write-off"/>
    <s v="MAGNOLIA HEALTH PLAN INC. - CO,45"/>
    <n v="92507"/>
    <x v="9"/>
    <s v="No"/>
    <s v="27145329.5833333333Victoria Miley"/>
    <x v="0"/>
  </r>
  <r>
    <s v="Magnolia"/>
    <n v="271"/>
    <d v="2024-02-23T00:00:00"/>
    <d v="2024-02-07T14:00:00"/>
    <n v="64.81"/>
    <s v="EFT"/>
    <s v="MAGNOLIA HEALTH PLAN INC. - payment"/>
    <n v="92507"/>
    <x v="9"/>
    <s v="No"/>
    <s v="27145329.5833333333Victoria Miley"/>
    <x v="1"/>
  </r>
  <r>
    <s v="Molina"/>
    <n v="272"/>
    <d v="2024-02-23T00:00:00"/>
    <d v="2024-02-01T10:30:00"/>
    <n v="56.78"/>
    <s v="EFT"/>
    <s v="MOLINA HEALTHCARE OF MISSISSIPPI - payment"/>
    <n v="97112"/>
    <x v="0"/>
    <s v="No"/>
    <s v="27245323.4375Kelsea Rodriguez"/>
    <x v="1"/>
  </r>
  <r>
    <s v="Molina"/>
    <n v="272"/>
    <d v="2024-02-23T00:00:00"/>
    <d v="2024-02-01T10:30:00"/>
    <n v="93.22"/>
    <s v="Adjustment/Write-off"/>
    <s v="MOLINA HEALTHCARE OF MISSISSIPPI - CO,45"/>
    <n v="97112"/>
    <x v="0"/>
    <s v="No"/>
    <s v="27245323.4375Kelsea Rodriguez"/>
    <x v="0"/>
  </r>
  <r>
    <s v="HumanaG"/>
    <n v="273"/>
    <d v="2024-02-29T00:00:00"/>
    <d v="2024-02-16T10:00:00"/>
    <n v="0.56000000000000005"/>
    <s v="Adjustment/Write-off"/>
    <s v="HUMANA INC. - CO,253"/>
    <n v="97530"/>
    <x v="10"/>
    <s v="No"/>
    <s v="27345338.4166666667Katherine Tyree"/>
    <x v="0"/>
  </r>
  <r>
    <s v="HumanaG"/>
    <n v="273"/>
    <d v="2024-02-29T00:00:00"/>
    <d v="2024-02-16T10:00:00"/>
    <n v="114.55"/>
    <s v="Adjustment/Write-off"/>
    <s v="HUMANA INC. - CO,59"/>
    <n v="97110"/>
    <x v="10"/>
    <s v="No"/>
    <s v="27345338.4166666667Katherine Tyree"/>
    <x v="0"/>
  </r>
  <r>
    <s v="HumanaG"/>
    <n v="273"/>
    <d v="2024-02-29T00:00:00"/>
    <d v="2024-02-16T10:00:00"/>
    <n v="0.21"/>
    <s v="Adjustment/Write-off"/>
    <s v="HUMANA INC. - CO,253"/>
    <n v="97110"/>
    <x v="10"/>
    <s v="No"/>
    <s v="27345338.4166666667Katherine Tyree"/>
    <x v="0"/>
  </r>
  <r>
    <s v="HumanaG"/>
    <n v="273"/>
    <d v="2024-02-29T00:00:00"/>
    <d v="2024-02-16T10:00:00"/>
    <n v="27.31"/>
    <s v="EFT"/>
    <s v="HUMANA INC. - payment"/>
    <n v="97530"/>
    <x v="10"/>
    <s v="No"/>
    <s v="27345338.4166666667Katherine Tyree"/>
    <x v="1"/>
  </r>
  <r>
    <s v="HumanaG"/>
    <n v="273"/>
    <d v="2024-02-29T00:00:00"/>
    <d v="2024-02-16T10:00:00"/>
    <n v="10.24"/>
    <s v="EFT"/>
    <s v="HUMANA INC. - payment"/>
    <n v="97110"/>
    <x v="10"/>
    <s v="No"/>
    <s v="27345338.4166666667Katherine Tyree"/>
    <x v="1"/>
  </r>
  <r>
    <s v="HumanaG"/>
    <n v="273"/>
    <d v="2024-02-29T00:00:00"/>
    <d v="2024-02-16T10:00:00"/>
    <n v="47.13"/>
    <s v="Adjustment/Write-off"/>
    <s v="HUMANA INC. - CO,45"/>
    <n v="97530"/>
    <x v="10"/>
    <s v="No"/>
    <s v="27345338.4166666667Katherine Tyree"/>
    <x v="0"/>
  </r>
  <r>
    <s v="HumanaG"/>
    <n v="273"/>
    <d v="2024-02-14T00:00:00"/>
    <d v="2024-02-02T10:00:00"/>
    <n v="59.93"/>
    <s v="Adjustment/Write-off"/>
    <s v="HUMANA INC. - CO,59"/>
    <n v="97110"/>
    <x v="7"/>
    <s v="No"/>
    <s v="27345324.4166666667Amber Hickman"/>
    <x v="0"/>
  </r>
  <r>
    <s v="HumanaG"/>
    <n v="273"/>
    <d v="2024-02-14T00:00:00"/>
    <d v="2024-02-02T10:00:00"/>
    <n v="13.48"/>
    <s v="EFT"/>
    <s v="HUMANA INC. - payment"/>
    <n v="97530"/>
    <x v="7"/>
    <s v="No"/>
    <s v="27345324.4166666667Amber Hickman"/>
    <x v="1"/>
  </r>
  <r>
    <s v="HumanaG"/>
    <n v="273"/>
    <d v="2024-02-14T00:00:00"/>
    <d v="2024-02-02T10:00:00"/>
    <n v="0.28000000000000003"/>
    <s v="Adjustment/Write-off"/>
    <s v="HUMANA INC. - CO,253"/>
    <n v="97530"/>
    <x v="7"/>
    <s v="No"/>
    <s v="27345324.4166666667Amber Hickman"/>
    <x v="0"/>
  </r>
  <r>
    <s v="HumanaG"/>
    <n v="273"/>
    <d v="2024-02-14T00:00:00"/>
    <d v="2024-02-02T10:00:00"/>
    <n v="51.31"/>
    <s v="Adjustment/Write-off"/>
    <s v="HUMANA INC. - CO,131"/>
    <n v="97530"/>
    <x v="7"/>
    <s v="No"/>
    <s v="27345324.4166666667Amber Hickman"/>
    <x v="0"/>
  </r>
  <r>
    <s v="HumanaG"/>
    <n v="273"/>
    <d v="2024-02-14T00:00:00"/>
    <d v="2024-02-05T10:00:00"/>
    <n v="10.24"/>
    <s v="EFT"/>
    <s v="HUMANA INC. - payment"/>
    <n v="97110"/>
    <x v="10"/>
    <s v="No"/>
    <s v="27345327.4166666667Katherine Tyree"/>
    <x v="1"/>
  </r>
  <r>
    <s v="HumanaG"/>
    <n v="273"/>
    <d v="2024-02-14T00:00:00"/>
    <d v="2024-02-05T10:00:00"/>
    <n v="0.21"/>
    <s v="Adjustment/Write-off"/>
    <s v="HUMANA INC. - CO,253"/>
    <n v="97110"/>
    <x v="10"/>
    <s v="No"/>
    <s v="27345327.4166666667Katherine Tyree"/>
    <x v="0"/>
  </r>
  <r>
    <s v="HumanaG"/>
    <n v="273"/>
    <d v="2024-02-14T00:00:00"/>
    <d v="2024-02-05T10:00:00"/>
    <n v="114.55"/>
    <s v="Adjustment/Write-off"/>
    <s v="HUMANA INC. - CO,59"/>
    <n v="97110"/>
    <x v="10"/>
    <s v="No"/>
    <s v="27345327.4166666667Katherine Tyree"/>
    <x v="0"/>
  </r>
  <r>
    <s v="HumanaG"/>
    <n v="273"/>
    <d v="2024-02-14T00:00:00"/>
    <d v="2024-02-05T10:00:00"/>
    <n v="47.08"/>
    <s v="EFT"/>
    <s v="HUMANA INC. - payment"/>
    <n v="97530"/>
    <x v="10"/>
    <s v="No"/>
    <s v="27345327.4166666667Katherine Tyree"/>
    <x v="1"/>
  </r>
  <r>
    <s v="HumanaG"/>
    <n v="273"/>
    <d v="2024-02-14T00:00:00"/>
    <d v="2024-02-05T10:00:00"/>
    <n v="0.96"/>
    <s v="Adjustment/Write-off"/>
    <s v="HUMANA INC. - CO,253"/>
    <n v="97530"/>
    <x v="10"/>
    <s v="No"/>
    <s v="27345327.4166666667Katherine Tyree"/>
    <x v="0"/>
  </r>
  <r>
    <s v="HumanaG"/>
    <n v="273"/>
    <d v="2024-02-14T00:00:00"/>
    <d v="2024-02-05T10:00:00"/>
    <n v="101.96"/>
    <s v="Adjustment/Write-off"/>
    <s v="HUMANA INC. - CO,59"/>
    <n v="97530"/>
    <x v="10"/>
    <s v="No"/>
    <s v="27345327.4166666667Katherine Tyree"/>
    <x v="0"/>
  </r>
  <r>
    <s v="HumanaG"/>
    <n v="273"/>
    <d v="2024-02-22T00:00:00"/>
    <d v="2024-02-07T16:00:00"/>
    <n v="5.03"/>
    <s v="EFT"/>
    <s v="HUMANA INC. - payment"/>
    <n v="97110"/>
    <x v="5"/>
    <s v="No"/>
    <s v="27345329.6666666667Jessica Pittman"/>
    <x v="1"/>
  </r>
  <r>
    <s v="HumanaG"/>
    <n v="273"/>
    <d v="2024-02-22T00:00:00"/>
    <d v="2024-02-07T16:00:00"/>
    <n v="109.17"/>
    <s v="Adjustment/Write-off"/>
    <s v="HUMANA INC. - CO,59"/>
    <n v="97530"/>
    <x v="5"/>
    <s v="No"/>
    <s v="27345329.6666666667Jessica Pittman"/>
    <x v="0"/>
  </r>
  <r>
    <s v="HumanaG"/>
    <n v="273"/>
    <d v="2024-02-22T00:00:00"/>
    <d v="2024-02-07T16:00:00"/>
    <n v="0.82"/>
    <s v="Adjustment/Write-off"/>
    <s v="HUMANA INC. - CO,253"/>
    <n v="97530"/>
    <x v="5"/>
    <s v="No"/>
    <s v="27345329.6666666667Jessica Pittman"/>
    <x v="0"/>
  </r>
  <r>
    <s v="HumanaG"/>
    <n v="273"/>
    <d v="2024-02-22T00:00:00"/>
    <d v="2024-02-07T16:00:00"/>
    <n v="40.01"/>
    <s v="EFT"/>
    <s v="HUMANA INC. - payment"/>
    <n v="97530"/>
    <x v="5"/>
    <s v="No"/>
    <s v="27345329.6666666667Jessica Pittman"/>
    <x v="1"/>
  </r>
  <r>
    <s v="HumanaG"/>
    <n v="273"/>
    <d v="2024-02-22T00:00:00"/>
    <d v="2024-02-07T16:00:00"/>
    <n v="119.87"/>
    <s v="Adjustment/Write-off"/>
    <s v="HUMANA INC. - CO,59"/>
    <n v="97110"/>
    <x v="5"/>
    <s v="No"/>
    <s v="27345329.6666666667Jessica Pittman"/>
    <x v="0"/>
  </r>
  <r>
    <s v="HumanaG"/>
    <n v="273"/>
    <d v="2024-02-22T00:00:00"/>
    <d v="2024-02-07T16:00:00"/>
    <n v="0.1"/>
    <s v="Adjustment/Write-off"/>
    <s v="HUMANA INC. - CO,253"/>
    <n v="97110"/>
    <x v="5"/>
    <s v="No"/>
    <s v="27345329.6666666667Jessica Pittman"/>
    <x v="0"/>
  </r>
  <r>
    <s v="Patient"/>
    <n v="273"/>
    <d v="2024-02-16T09:51:00"/>
    <d v="2024-02-16T10:00:00"/>
    <n v="25"/>
    <s v="Mastercard"/>
    <s v="Rec# TJ0w"/>
    <m/>
    <x v="10"/>
    <s v="No"/>
    <s v="27345338.4166666667Katherine Tyree"/>
    <x v="1"/>
  </r>
  <r>
    <s v="Patient"/>
    <n v="273"/>
    <d v="2024-02-02T09:45:00"/>
    <d v="2024-02-02T10:00:00"/>
    <n v="25"/>
    <s v="Mastercard"/>
    <s v="Rec# hCVW"/>
    <m/>
    <x v="7"/>
    <s v="No"/>
    <s v="27345324.4166666667Amber Hickman"/>
    <x v="1"/>
  </r>
  <r>
    <s v="Patient"/>
    <n v="273"/>
    <d v="2024-02-05T09:45:00"/>
    <d v="2024-02-05T10:00:00"/>
    <n v="25"/>
    <s v="Mastercard"/>
    <s v="Rec# jpQW"/>
    <m/>
    <x v="10"/>
    <s v="No"/>
    <s v="27345327.4166666667Katherine Tyree"/>
    <x v="1"/>
  </r>
  <r>
    <s v="Patient"/>
    <n v="273"/>
    <d v="2024-02-07T15:46:00"/>
    <d v="2024-02-07T16:00:00"/>
    <n v="25"/>
    <s v="Mastercard"/>
    <s v="Rec #rN8s"/>
    <m/>
    <x v="5"/>
    <s v="No"/>
    <s v="27345329.6666666667Jessica Pittman"/>
    <x v="1"/>
  </r>
  <r>
    <s v="BCBSMS"/>
    <n v="274"/>
    <d v="2024-02-22T00:00:00"/>
    <d v="2024-02-12T17:00:00"/>
    <n v="52"/>
    <s v="EFT"/>
    <s v="BLUE CROSS BLUE SHIELD OF MS - payment"/>
    <n v="92507"/>
    <x v="9"/>
    <s v="No"/>
    <s v="27445334.7083333333Victoria Miley"/>
    <x v="1"/>
  </r>
  <r>
    <s v="BCBSMS"/>
    <n v="274"/>
    <d v="2024-02-22T00:00:00"/>
    <d v="2024-02-12T17:00:00"/>
    <n v="53"/>
    <s v="Adjustment/Write-off"/>
    <s v="BLUE CROSS BLUE SHIELD OF MS - CO,45"/>
    <n v="92507"/>
    <x v="9"/>
    <s v="No"/>
    <s v="27445334.7083333333Victoria Miley"/>
    <x v="0"/>
  </r>
  <r>
    <s v="BCBSMS"/>
    <n v="274"/>
    <d v="2024-02-13T00:00:00"/>
    <d v="2024-02-05T17:00:00"/>
    <n v="52"/>
    <s v="EFT"/>
    <s v="BLUE CROSS BLUE SHIELD OF MS - payment"/>
    <n v="92507"/>
    <x v="9"/>
    <s v="No"/>
    <s v="27445327.7083333333Victoria Miley"/>
    <x v="1"/>
  </r>
  <r>
    <s v="BCBSMS"/>
    <n v="274"/>
    <d v="2024-02-13T00:00:00"/>
    <d v="2024-02-05T17:00:00"/>
    <n v="53"/>
    <s v="Adjustment/Write-off"/>
    <s v="BLUE CROSS BLUE SHIELD OF MS - CO,45"/>
    <n v="92507"/>
    <x v="9"/>
    <s v="No"/>
    <s v="27445327.7083333333Victoria Miley"/>
    <x v="0"/>
  </r>
  <r>
    <s v="BCBSMS"/>
    <n v="274"/>
    <d v="2024-02-22T00:00:00"/>
    <d v="2024-02-08T16:30:00"/>
    <n v="52"/>
    <s v="EFT"/>
    <s v="BLUE CROSS BLUE SHIELD OF MS - payment"/>
    <n v="92507"/>
    <x v="9"/>
    <s v="No"/>
    <s v="27445330.6875Victoria Miley"/>
    <x v="1"/>
  </r>
  <r>
    <s v="BCBSMS"/>
    <n v="274"/>
    <d v="2024-02-22T00:00:00"/>
    <d v="2024-02-08T16:30:00"/>
    <n v="53"/>
    <s v="Adjustment/Write-off"/>
    <s v="BLUE CROSS BLUE SHIELD OF MS - CO,45"/>
    <n v="92507"/>
    <x v="9"/>
    <s v="No"/>
    <s v="27445330.6875Victoria Miley"/>
    <x v="0"/>
  </r>
  <r>
    <s v="Patient"/>
    <n v="274"/>
    <d v="2024-02-12T16:58:00"/>
    <d v="2024-02-12T17:00:00"/>
    <n v="45"/>
    <s v="Visa"/>
    <s v="Rec #dUfk"/>
    <m/>
    <x v="9"/>
    <s v="No"/>
    <s v="27445334.7083333333Victoria Miley"/>
    <x v="1"/>
  </r>
  <r>
    <s v="Patient"/>
    <n v="274"/>
    <d v="2024-02-19T16:26:00"/>
    <d v="2024-02-19T16:30:00"/>
    <n v="45"/>
    <s v="Visa"/>
    <s v="Rec# zbTV"/>
    <m/>
    <x v="9"/>
    <s v="No"/>
    <s v="27445341.6875Victoria Miley"/>
    <x v="1"/>
  </r>
  <r>
    <s v="Patient"/>
    <n v="274"/>
    <d v="2024-02-22T16:29:00"/>
    <d v="2024-02-22T16:30:00"/>
    <n v="45"/>
    <s v="Visa"/>
    <s v="Rec# ZGvr"/>
    <m/>
    <x v="9"/>
    <s v="No"/>
    <s v="27445344.6875Victoria Miley"/>
    <x v="1"/>
  </r>
  <r>
    <s v="Patient"/>
    <n v="274"/>
    <d v="2024-02-28T16:27:00"/>
    <d v="2024-02-28T16:30:00"/>
    <n v="45"/>
    <s v="Visa"/>
    <s v="Rec# jNu2"/>
    <m/>
    <x v="9"/>
    <s v="No"/>
    <s v="27445350.6875Victoria Miley"/>
    <x v="1"/>
  </r>
  <r>
    <s v="Patient"/>
    <n v="274"/>
    <d v="2024-02-05T14:29:00"/>
    <d v="2024-02-05T17:00:00"/>
    <n v="35"/>
    <s v="Visa"/>
    <s v="rec#BqDj"/>
    <m/>
    <x v="9"/>
    <s v="No"/>
    <s v="27445327.7083333333Victoria Miley"/>
    <x v="1"/>
  </r>
  <r>
    <s v="Patient"/>
    <n v="274"/>
    <d v="2024-02-08T16:27:00"/>
    <d v="2024-02-08T16:30:00"/>
    <n v="45"/>
    <s v="Visa"/>
    <s v="Rec #RIeV"/>
    <m/>
    <x v="9"/>
    <s v="No"/>
    <s v="27445330.6875Victoria Miley"/>
    <x v="1"/>
  </r>
  <r>
    <s v="Molina"/>
    <n v="275"/>
    <d v="2024-02-23T00:00:00"/>
    <d v="2024-02-02T09:00:00"/>
    <n v="56.78"/>
    <s v="EFT"/>
    <s v="MOLINA HEALTHCARE OF MISSISSIPPI - payment"/>
    <n v="97112"/>
    <x v="0"/>
    <s v="No"/>
    <s v="27545324.375Kelsea Rodriguez"/>
    <x v="1"/>
  </r>
  <r>
    <s v="Molina"/>
    <n v="275"/>
    <d v="2024-02-23T00:00:00"/>
    <d v="2024-02-02T09:00:00"/>
    <n v="93.22"/>
    <s v="Adjustment/Write-off"/>
    <s v="MOLINA HEALTHCARE OF MISSISSIPPI - CO,45"/>
    <n v="97112"/>
    <x v="0"/>
    <s v="No"/>
    <s v="27545324.375Kelsea Rodriguez"/>
    <x v="0"/>
  </r>
  <r>
    <s v="HumanaG"/>
    <n v="276"/>
    <d v="2024-02-23T00:00:00"/>
    <d v="2024-02-14T13:00:00"/>
    <n v="23.94"/>
    <s v="EFT"/>
    <m/>
    <n v="97110"/>
    <x v="14"/>
    <s v="No"/>
    <s v="27645336.5416666667Breanna Grieco"/>
    <x v="1"/>
  </r>
  <r>
    <s v="HumanaG"/>
    <n v="276"/>
    <d v="2024-02-23T00:00:00"/>
    <d v="2024-02-14T13:00:00"/>
    <n v="176.06"/>
    <s v="Adjustment/Write-off"/>
    <m/>
    <n v="97110"/>
    <x v="14"/>
    <s v="No"/>
    <s v="27645336.5416666667Breanna Grieco"/>
    <x v="0"/>
  </r>
  <r>
    <s v="HumanaG"/>
    <n v="276"/>
    <d v="2024-02-22T00:00:00"/>
    <d v="2024-02-09T11:00:00"/>
    <n v="0.33"/>
    <s v="Adjustment/Write-off"/>
    <s v="HUMANA INC. - CO,253"/>
    <n v="97140"/>
    <x v="10"/>
    <s v="No"/>
    <s v="27645331.4583333333Katherine Tyree"/>
    <x v="0"/>
  </r>
  <r>
    <s v="HumanaG"/>
    <n v="276"/>
    <d v="2024-02-22T00:00:00"/>
    <d v="2024-02-09T11:00:00"/>
    <n v="10.24"/>
    <s v="EFT"/>
    <s v="HUMANA INC. - payment"/>
    <n v="97110"/>
    <x v="10"/>
    <s v="No"/>
    <s v="27645331.4583333333Katherine Tyree"/>
    <x v="1"/>
  </r>
  <r>
    <s v="HumanaG"/>
    <n v="276"/>
    <d v="2024-02-22T00:00:00"/>
    <d v="2024-02-09T11:00:00"/>
    <n v="0.21"/>
    <s v="Adjustment/Write-off"/>
    <s v="HUMANA INC. - CO,253"/>
    <n v="97110"/>
    <x v="10"/>
    <s v="No"/>
    <s v="27645331.4583333333Katherine Tyree"/>
    <x v="0"/>
  </r>
  <r>
    <s v="HumanaG"/>
    <n v="276"/>
    <d v="2024-02-22T00:00:00"/>
    <d v="2024-02-09T11:00:00"/>
    <n v="114.55"/>
    <s v="Adjustment/Write-off"/>
    <s v="HUMANA INC. - CO,59"/>
    <n v="97110"/>
    <x v="10"/>
    <s v="No"/>
    <s v="27645331.4583333333Katherine Tyree"/>
    <x v="0"/>
  </r>
  <r>
    <s v="HumanaG"/>
    <n v="276"/>
    <d v="2024-02-22T00:00:00"/>
    <d v="2024-02-09T11:00:00"/>
    <n v="25.46"/>
    <s v="EFT"/>
    <s v="HUMANA INC. - payment"/>
    <n v="97112"/>
    <x v="10"/>
    <s v="No"/>
    <s v="27645331.4583333333Katherine Tyree"/>
    <x v="1"/>
  </r>
  <r>
    <s v="HumanaG"/>
    <n v="276"/>
    <d v="2024-02-22T00:00:00"/>
    <d v="2024-02-09T11:00:00"/>
    <n v="0.52"/>
    <s v="Adjustment/Write-off"/>
    <s v="HUMANA INC. - CO,253"/>
    <n v="97112"/>
    <x v="10"/>
    <s v="No"/>
    <s v="27645331.4583333333Katherine Tyree"/>
    <x v="0"/>
  </r>
  <r>
    <s v="HumanaG"/>
    <n v="276"/>
    <d v="2024-02-22T00:00:00"/>
    <d v="2024-02-09T11:00:00"/>
    <n v="49.02"/>
    <s v="Adjustment/Write-off"/>
    <s v="HUMANA INC. - CO,45"/>
    <n v="97112"/>
    <x v="10"/>
    <s v="No"/>
    <s v="27645331.4583333333Katherine Tyree"/>
    <x v="0"/>
  </r>
  <r>
    <s v="HumanaG"/>
    <n v="276"/>
    <d v="2024-02-22T00:00:00"/>
    <d v="2024-02-09T11:00:00"/>
    <n v="16.239999999999998"/>
    <s v="EFT"/>
    <s v="HUMANA INC. - payment"/>
    <n v="97140"/>
    <x v="10"/>
    <s v="No"/>
    <s v="27645331.4583333333Katherine Tyree"/>
    <x v="1"/>
  </r>
  <r>
    <s v="HumanaG"/>
    <n v="276"/>
    <d v="2024-02-22T00:00:00"/>
    <d v="2024-02-09T11:00:00"/>
    <n v="58.43"/>
    <s v="Adjustment/Write-off"/>
    <s v="HUMANA INC. - CO,59"/>
    <n v="97140"/>
    <x v="10"/>
    <s v="No"/>
    <s v="27645331.4583333333Katherine Tyree"/>
    <x v="0"/>
  </r>
  <r>
    <s v="Patient"/>
    <n v="276"/>
    <d v="2024-02-14T13:47:00"/>
    <d v="2024-02-14T13:00:00"/>
    <n v="25"/>
    <s v="Visa"/>
    <s v="Rec #vHgg"/>
    <m/>
    <x v="14"/>
    <s v="No"/>
    <s v="27645336.5416666667Breanna Grieco"/>
    <x v="1"/>
  </r>
  <r>
    <s v="Patient"/>
    <n v="276"/>
    <d v="2024-02-15T10:55:00"/>
    <d v="2024-02-15T10:00:00"/>
    <n v="25"/>
    <s v="Visa"/>
    <s v="Rec #5Oxm"/>
    <m/>
    <x v="10"/>
    <s v="No"/>
    <s v="27645337.4166666667Katherine Tyree"/>
    <x v="1"/>
  </r>
  <r>
    <s v="Patient"/>
    <n v="276"/>
    <d v="2024-02-20T10:58:00"/>
    <d v="2024-02-20T10:00:00"/>
    <n v="25"/>
    <s v="Visa"/>
    <s v="Rec #5i9J"/>
    <m/>
    <x v="6"/>
    <s v="No"/>
    <s v="27645342.4166666667Christian Litz"/>
    <x v="1"/>
  </r>
  <r>
    <s v="Patient"/>
    <n v="276"/>
    <d v="2024-02-22T11:04:00"/>
    <d v="2024-02-22T10:00:00"/>
    <n v="25"/>
    <s v="Visa"/>
    <s v="Rec #bTFz"/>
    <m/>
    <x v="10"/>
    <s v="No"/>
    <s v="27645344.4166666667Katherine Tyree"/>
    <x v="1"/>
  </r>
  <r>
    <s v="Patient"/>
    <n v="276"/>
    <d v="2024-02-26T10:59:00"/>
    <d v="2024-02-26T10:00:00"/>
    <n v="25"/>
    <s v="Visa"/>
    <s v=" Rec #nR5Z"/>
    <m/>
    <x v="7"/>
    <s v="No"/>
    <s v="27645348.4166666667Amber Hickman"/>
    <x v="1"/>
  </r>
  <r>
    <s v="Patient"/>
    <n v="276"/>
    <d v="2024-02-29T10:42:00"/>
    <d v="2024-02-29T10:00:00"/>
    <n v="25"/>
    <s v="Visa"/>
    <s v="pW3F"/>
    <m/>
    <x v="10"/>
    <s v="No"/>
    <s v="27645351.4166666667Katherine Tyree"/>
    <x v="1"/>
  </r>
  <r>
    <s v="Patient"/>
    <n v="276"/>
    <d v="2024-02-09T10:53:00"/>
    <d v="2024-02-09T11:00:00"/>
    <n v="25"/>
    <s v="Visa"/>
    <s v="Rec #9C4X"/>
    <m/>
    <x v="10"/>
    <s v="No"/>
    <s v="27645331.4583333333Katherine Tyree"/>
    <x v="1"/>
  </r>
  <r>
    <s v="MSCAN"/>
    <n v="277"/>
    <d v="2024-02-16T00:00:00"/>
    <d v="2024-02-02T11:00:00"/>
    <n v="78.55"/>
    <s v="Adjustment/Write-off"/>
    <s v="UNITEDHEALTHCARE PLAN OF THE RIVER VALLEY INC - CO,45"/>
    <n v="92526"/>
    <x v="9"/>
    <s v="No"/>
    <s v="27745324.4583333333Victoria Miley"/>
    <x v="0"/>
  </r>
  <r>
    <s v="MSCAN"/>
    <n v="277"/>
    <d v="2024-02-16T00:00:00"/>
    <d v="2024-02-02T11:00:00"/>
    <n v="71.45"/>
    <s v="EFT"/>
    <s v="UNITEDHEALTHCARE PLAN OF THE RIVER VALLEY INC - payment"/>
    <n v="92526"/>
    <x v="9"/>
    <s v="No"/>
    <s v="27745324.4583333333Victoria Miley"/>
    <x v="1"/>
  </r>
  <r>
    <s v="MSCAN"/>
    <n v="277"/>
    <d v="2024-02-21T00:00:00"/>
    <d v="2024-02-08T09:30:00"/>
    <n v="78.55"/>
    <s v="Adjustment/Write-off"/>
    <s v="UNITEDHEALTHCARE PLAN OF THE RIVER VALLEY INC - CO,45"/>
    <n v="92526"/>
    <x v="9"/>
    <s v="No"/>
    <s v="27745330.3958333333Victoria Miley"/>
    <x v="0"/>
  </r>
  <r>
    <s v="MSCAN"/>
    <n v="277"/>
    <d v="2024-02-21T00:00:00"/>
    <d v="2024-02-08T09:30:00"/>
    <n v="71.45"/>
    <s v="EFT"/>
    <s v="UNITEDHEALTHCARE PLAN OF THE RIVER VALLEY INC - payment"/>
    <n v="92526"/>
    <x v="9"/>
    <s v="No"/>
    <s v="27745330.3958333333Victoria Miley"/>
    <x v="1"/>
  </r>
  <r>
    <s v="Magnolia"/>
    <n v="278"/>
    <d v="2024-02-23T00:00:00"/>
    <d v="2024-02-12T11:30:00"/>
    <n v="64.81"/>
    <s v="EFT"/>
    <s v="MAGNOLIA HEALTH PLAN INC. - payment"/>
    <n v="92507"/>
    <x v="13"/>
    <s v="No"/>
    <s v="27845334.4791666667D'Anna Pullen"/>
    <x v="1"/>
  </r>
  <r>
    <s v="Magnolia"/>
    <n v="278"/>
    <d v="2024-02-23T00:00:00"/>
    <d v="2024-02-12T11:30:00"/>
    <n v="85.19"/>
    <s v="Adjustment/Write-off"/>
    <s v="MAGNOLIA HEALTH PLAN INC. - CO,45"/>
    <n v="92507"/>
    <x v="13"/>
    <s v="No"/>
    <s v="27845334.4791666667D'Anna Pullen"/>
    <x v="0"/>
  </r>
  <r>
    <s v="Magnolia"/>
    <n v="278"/>
    <d v="2024-02-09T00:00:00"/>
    <d v="2024-02-02T09:00:00"/>
    <n v="85.19"/>
    <s v="Adjustment/Write-off"/>
    <s v="MAGNOLIA HEALTH PLAN INC. - CO,45"/>
    <n v="92507"/>
    <x v="9"/>
    <s v="No"/>
    <s v="27845324.375Victoria Miley"/>
    <x v="0"/>
  </r>
  <r>
    <s v="Magnolia"/>
    <n v="278"/>
    <d v="2024-02-09T00:00:00"/>
    <d v="2024-02-02T09:00:00"/>
    <n v="64.81"/>
    <s v="EFT"/>
    <s v="MAGNOLIA HEALTH PLAN INC. - payment"/>
    <n v="92507"/>
    <x v="9"/>
    <s v="No"/>
    <s v="27845324.375Victoria Miley"/>
    <x v="1"/>
  </r>
  <r>
    <s v="MSCAN"/>
    <n v="279"/>
    <d v="2024-02-20T00:00:00"/>
    <d v="2024-02-06T17:00:00"/>
    <n v="49.6"/>
    <s v="EFT"/>
    <s v="UNITEDHEALTHCARE PLAN OF THE RIVER VALLEY INC - payment"/>
    <n v="97110"/>
    <x v="6"/>
    <s v="No"/>
    <s v="27945328.7083333333Christian Litz"/>
    <x v="1"/>
  </r>
  <r>
    <s v="MSCAN"/>
    <n v="279"/>
    <d v="2024-02-20T00:00:00"/>
    <d v="2024-02-06T17:00:00"/>
    <n v="100.4"/>
    <s v="Adjustment/Write-off"/>
    <s v="UNITEDHEALTHCARE PLAN OF THE RIVER VALLEY INC - CO,45"/>
    <n v="97110"/>
    <x v="6"/>
    <s v="No"/>
    <s v="27945328.7083333333Christian Litz"/>
    <x v="0"/>
  </r>
  <r>
    <s v="MSCAN"/>
    <n v="279"/>
    <d v="2024-02-20T00:00:00"/>
    <d v="2024-02-06T17:00:00"/>
    <n v="56.78"/>
    <s v="EFT"/>
    <s v="UNITEDHEALTHCARE PLAN OF THE RIVER VALLEY INC - payment"/>
    <n v="97112"/>
    <x v="6"/>
    <s v="No"/>
    <s v="27945328.7083333333Christian Litz"/>
    <x v="1"/>
  </r>
  <r>
    <s v="MSCAN"/>
    <n v="279"/>
    <d v="2024-02-20T00:00:00"/>
    <d v="2024-02-06T17:00:00"/>
    <n v="93.22"/>
    <s v="Adjustment/Write-off"/>
    <s v="UNITEDHEALTHCARE PLAN OF THE RIVER VALLEY INC - CO,45"/>
    <n v="97112"/>
    <x v="6"/>
    <s v="No"/>
    <s v="27945328.7083333333Christian Litz"/>
    <x v="0"/>
  </r>
  <r>
    <s v="MSCAN"/>
    <n v="279"/>
    <d v="2024-02-21T00:00:00"/>
    <d v="2024-02-07T17:00:00"/>
    <n v="49.6"/>
    <s v="EFT"/>
    <s v="UNITEDHEALTHCARE PLAN OF THE RIVER VALLEY INC - payment"/>
    <n v="97110"/>
    <x v="10"/>
    <s v="No"/>
    <s v="27945329.7083333333Katherine Tyree"/>
    <x v="1"/>
  </r>
  <r>
    <s v="MSCAN"/>
    <n v="279"/>
    <d v="2024-02-21T00:00:00"/>
    <d v="2024-02-07T17:00:00"/>
    <n v="100.4"/>
    <s v="Adjustment/Write-off"/>
    <s v="UNITEDHEALTHCARE PLAN OF THE RIVER VALLEY INC - CO,45"/>
    <n v="97110"/>
    <x v="10"/>
    <s v="No"/>
    <s v="27945329.7083333333Katherine Tyree"/>
    <x v="0"/>
  </r>
  <r>
    <s v="MSCAN"/>
    <n v="279"/>
    <d v="2024-02-21T00:00:00"/>
    <d v="2024-02-07T17:00:00"/>
    <n v="56.78"/>
    <s v="EFT"/>
    <s v="UNITEDHEALTHCARE PLAN OF THE RIVER VALLEY INC - payment"/>
    <n v="97112"/>
    <x v="10"/>
    <s v="No"/>
    <s v="27945329.7083333333Katherine Tyree"/>
    <x v="1"/>
  </r>
  <r>
    <s v="MSCAN"/>
    <n v="279"/>
    <d v="2024-02-21T00:00:00"/>
    <d v="2024-02-07T17:00:00"/>
    <n v="93.22"/>
    <s v="Adjustment/Write-off"/>
    <s v="UNITEDHEALTHCARE PLAN OF THE RIVER VALLEY INC - CO,45"/>
    <n v="97112"/>
    <x v="10"/>
    <s v="No"/>
    <s v="27945329.7083333333Katherine Tyree"/>
    <x v="0"/>
  </r>
  <r>
    <s v="MSCAN"/>
    <n v="279"/>
    <d v="2024-02-23T00:00:00"/>
    <d v="2024-02-08T17:00:00"/>
    <n v="49.6"/>
    <s v="EFT"/>
    <s v="UNITEDHEALTHCARE PLAN OF THE RIVER VALLEY INC - payment"/>
    <n v="97110"/>
    <x v="10"/>
    <s v="No"/>
    <s v="27945330.7083333333Katherine Tyree"/>
    <x v="1"/>
  </r>
  <r>
    <s v="MSCAN"/>
    <n v="279"/>
    <d v="2024-02-23T00:00:00"/>
    <d v="2024-02-08T17:00:00"/>
    <n v="100.4"/>
    <s v="Adjustment/Write-off"/>
    <s v="UNITEDHEALTHCARE PLAN OF THE RIVER VALLEY INC - CO,45"/>
    <n v="97110"/>
    <x v="10"/>
    <s v="No"/>
    <s v="27945330.7083333333Katherine Tyree"/>
    <x v="0"/>
  </r>
  <r>
    <s v="MSCAN"/>
    <n v="279"/>
    <d v="2024-02-23T00:00:00"/>
    <d v="2024-02-08T17:00:00"/>
    <n v="56.78"/>
    <s v="EFT"/>
    <s v="UNITEDHEALTHCARE PLAN OF THE RIVER VALLEY INC - payment"/>
    <n v="97112"/>
    <x v="10"/>
    <s v="No"/>
    <s v="27945330.7083333333Katherine Tyree"/>
    <x v="1"/>
  </r>
  <r>
    <s v="MSCAN"/>
    <n v="279"/>
    <d v="2024-02-23T00:00:00"/>
    <d v="2024-02-08T17:00:00"/>
    <n v="93.22"/>
    <s v="Adjustment/Write-off"/>
    <s v="UNITEDHEALTHCARE PLAN OF THE RIVER VALLEY INC - CO,45"/>
    <n v="97112"/>
    <x v="10"/>
    <s v="No"/>
    <s v="27945330.7083333333Katherine Tyree"/>
    <x v="0"/>
  </r>
  <r>
    <s v="MSCAN"/>
    <n v="54"/>
    <d v="2024-03-08T00:00:00"/>
    <d v="2024-02-22T10:30:00"/>
    <n v="64.81"/>
    <s v="EFT"/>
    <s v="UNITEDHEALTHCARE PLAN OF THE RIVER VALLEY INC - payment"/>
    <n v="92507"/>
    <x v="12"/>
    <s v="No"/>
    <s v="5445344.4375Annette Fertitta"/>
    <x v="1"/>
  </r>
  <r>
    <s v="MSCAN"/>
    <n v="54"/>
    <d v="2024-03-08T00:00:00"/>
    <d v="2024-02-22T10:30:00"/>
    <n v="85.19"/>
    <s v="Adjustment/Write-off"/>
    <s v="UNITEDHEALTHCARE PLAN OF THE RIVER VALLEY INC - CO,45"/>
    <n v="92507"/>
    <x v="12"/>
    <s v="No"/>
    <s v="5445344.4375Annette Fertitta"/>
    <x v="0"/>
  </r>
  <r>
    <s v="MSCAN"/>
    <n v="54"/>
    <d v="2024-03-15T00:00:00"/>
    <d v="2024-02-27T10:30:00"/>
    <n v="85.19"/>
    <s v="Adjustment/Write-off"/>
    <s v="UNITEDHEALTHCARE PLAN OF THE RIVER VALLEY INC - CO,45"/>
    <n v="92507"/>
    <x v="12"/>
    <s v="No"/>
    <s v="5445349.4375Annette Fertitta"/>
    <x v="0"/>
  </r>
  <r>
    <s v="MSCAN"/>
    <n v="54"/>
    <d v="2024-03-15T00:00:00"/>
    <d v="2024-02-27T10:30:00"/>
    <n v="64.81"/>
    <s v="EFT"/>
    <s v="UNITEDHEALTHCARE PLAN OF THE RIVER VALLEY INC - payment"/>
    <n v="92507"/>
    <x v="12"/>
    <s v="No"/>
    <s v="5445349.4375Annette Fertitta"/>
    <x v="1"/>
  </r>
  <r>
    <s v="MSCAN"/>
    <n v="54"/>
    <d v="2024-03-12T00:00:00"/>
    <d v="2024-02-29T10:00:00"/>
    <n v="56.78"/>
    <s v="EFT"/>
    <s v="UNITEDHEALTHCARE PLAN OF THE RIVER VALLEY INC - payment"/>
    <n v="97112"/>
    <x v="4"/>
    <s v="No"/>
    <s v="5445351.4166666667Heidi Molaison"/>
    <x v="1"/>
  </r>
  <r>
    <s v="MSCAN"/>
    <n v="54"/>
    <d v="2024-03-12T00:00:00"/>
    <d v="2024-02-29T10:00:00"/>
    <n v="93.22"/>
    <s v="Adjustment/Write-off"/>
    <s v="UNITEDHEALTHCARE PLAN OF THE RIVER VALLEY INC - CO,45"/>
    <n v="97112"/>
    <x v="4"/>
    <s v="No"/>
    <s v="5445351.4166666667Heidi Molaison"/>
    <x v="0"/>
  </r>
  <r>
    <s v="MSCAN"/>
    <n v="54"/>
    <d v="2024-03-15T00:00:00"/>
    <d v="2024-02-29T10:30:00"/>
    <n v="85.19"/>
    <s v="Adjustment/Write-off"/>
    <s v="UNITEDHEALTHCARE PLAN OF THE RIVER VALLEY INC - CO,45"/>
    <n v="92507"/>
    <x v="12"/>
    <s v="No"/>
    <s v="5445351.4375Annette Fertitta"/>
    <x v="0"/>
  </r>
  <r>
    <s v="MSCAN"/>
    <n v="54"/>
    <d v="2024-03-15T00:00:00"/>
    <d v="2024-02-29T10:30:00"/>
    <n v="64.81"/>
    <s v="EFT"/>
    <s v="UNITEDHEALTHCARE PLAN OF THE RIVER VALLEY INC - payment"/>
    <n v="92507"/>
    <x v="12"/>
    <s v="No"/>
    <s v="5445351.4375Annette Fertitta"/>
    <x v="1"/>
  </r>
  <r>
    <s v="MSCAN"/>
    <n v="55"/>
    <d v="2024-03-08T00:00:00"/>
    <d v="2024-02-22T10:00:00"/>
    <n v="64.81"/>
    <s v="EFT"/>
    <s v="UNITEDHEALTHCARE PLAN OF THE RIVER VALLEY INC - payment"/>
    <n v="92507"/>
    <x v="9"/>
    <s v="No"/>
    <s v="5545344.4166666667Victoria Miley"/>
    <x v="1"/>
  </r>
  <r>
    <s v="MSCAN"/>
    <n v="55"/>
    <d v="2024-03-08T00:00:00"/>
    <d v="2024-02-22T10:00:00"/>
    <n v="85.19"/>
    <s v="Adjustment/Write-off"/>
    <s v="UNITEDHEALTHCARE PLAN OF THE RIVER VALLEY INC - CO,45"/>
    <n v="92507"/>
    <x v="9"/>
    <s v="No"/>
    <s v="5545344.4166666667Victoria Miley"/>
    <x v="0"/>
  </r>
  <r>
    <s v="MSCAN"/>
    <n v="55"/>
    <d v="2024-03-08T00:00:00"/>
    <d v="2024-02-27T10:00:00"/>
    <n v="64.81"/>
    <s v="EFT"/>
    <s v="UNITEDHEALTHCARE PLAN OF THE RIVER VALLEY INC - payment"/>
    <n v="92507"/>
    <x v="13"/>
    <s v="No"/>
    <s v="5545349.4166666667D'Anna Pullen"/>
    <x v="1"/>
  </r>
  <r>
    <s v="MSCAN"/>
    <n v="55"/>
    <d v="2024-03-08T00:00:00"/>
    <d v="2024-02-27T10:00:00"/>
    <n v="85.19"/>
    <s v="Adjustment/Write-off"/>
    <s v="UNITEDHEALTHCARE PLAN OF THE RIVER VALLEY INC - CO,45"/>
    <n v="92507"/>
    <x v="13"/>
    <s v="No"/>
    <s v="5545349.4166666667D'Anna Pullen"/>
    <x v="0"/>
  </r>
  <r>
    <s v="MSCAN"/>
    <n v="55"/>
    <d v="2024-03-12T00:00:00"/>
    <d v="2024-02-29T10:00:00"/>
    <n v="64.81"/>
    <s v="EFT"/>
    <s v="UNITEDHEALTHCARE PLAN OF THE RIVER VALLEY INC - payment"/>
    <n v="92507"/>
    <x v="9"/>
    <s v="No"/>
    <s v="5545351.4166666667Victoria Miley"/>
    <x v="1"/>
  </r>
  <r>
    <s v="MSCAN"/>
    <n v="55"/>
    <d v="2024-03-12T00:00:00"/>
    <d v="2024-02-29T10:00:00"/>
    <n v="85.19"/>
    <s v="Adjustment/Write-off"/>
    <s v="UNITEDHEALTHCARE PLAN OF THE RIVER VALLEY INC - CO,45"/>
    <n v="92507"/>
    <x v="9"/>
    <s v="No"/>
    <s v="5545351.4166666667Victoria Miley"/>
    <x v="0"/>
  </r>
  <r>
    <s v="MSCAN"/>
    <n v="55"/>
    <d v="2024-03-12T00:00:00"/>
    <d v="2024-02-29T10:30:00"/>
    <n v="56.78"/>
    <s v="EFT"/>
    <s v="UNITEDHEALTHCARE PLAN OF THE RIVER VALLEY INC - payment"/>
    <n v="97112"/>
    <x v="4"/>
    <s v="No"/>
    <s v="5545351.4375Heidi Molaison"/>
    <x v="1"/>
  </r>
  <r>
    <s v="MSCAN"/>
    <n v="55"/>
    <d v="2024-03-12T00:00:00"/>
    <d v="2024-02-29T10:30:00"/>
    <n v="93.22"/>
    <s v="Adjustment/Write-off"/>
    <s v="UNITEDHEALTHCARE PLAN OF THE RIVER VALLEY INC - CO,45"/>
    <n v="97112"/>
    <x v="4"/>
    <s v="No"/>
    <s v="5545351.4375Heidi Molaison"/>
    <x v="0"/>
  </r>
  <r>
    <s v="MSCAN"/>
    <n v="56"/>
    <d v="2024-03-01T00:00:00"/>
    <d v="2024-02-13T14:30:00"/>
    <n v="85.19"/>
    <s v="Adjustment/Write-off"/>
    <s v="UNITEDHEALTHCARE PLAN OF THE RIVER VALLEY INC - CO,45"/>
    <n v="92507"/>
    <x v="12"/>
    <s v="No"/>
    <s v="5645335.6041666667Annette Fertitta"/>
    <x v="0"/>
  </r>
  <r>
    <s v="MSCAN"/>
    <n v="56"/>
    <d v="2024-03-01T00:00:00"/>
    <d v="2024-02-13T14:30:00"/>
    <n v="64.81"/>
    <s v="EFT"/>
    <s v="UNITEDHEALTHCARE PLAN OF THE RIVER VALLEY INC - payment"/>
    <n v="92507"/>
    <x v="12"/>
    <s v="No"/>
    <s v="5645335.6041666667Annette Fertitta"/>
    <x v="1"/>
  </r>
  <r>
    <s v="MSCAN"/>
    <n v="56"/>
    <d v="2024-03-08T00:00:00"/>
    <d v="2024-02-20T14:30:00"/>
    <n v="85.19"/>
    <s v="Adjustment/Write-off"/>
    <s v="UNITEDHEALTHCARE PLAN OF THE RIVER VALLEY INC - CO,45"/>
    <n v="92507"/>
    <x v="13"/>
    <s v="No"/>
    <s v="5645342.6041666667D'Anna Pullen"/>
    <x v="0"/>
  </r>
  <r>
    <s v="MSCAN"/>
    <n v="56"/>
    <d v="2024-03-08T00:00:00"/>
    <d v="2024-02-20T14:30:00"/>
    <n v="64.81"/>
    <s v="EFT"/>
    <s v="UNITEDHEALTHCARE PLAN OF THE RIVER VALLEY INC - payment"/>
    <n v="92507"/>
    <x v="13"/>
    <s v="No"/>
    <s v="5645342.6041666667D'Anna Pullen"/>
    <x v="1"/>
  </r>
  <r>
    <s v="MSCAN"/>
    <n v="56"/>
    <d v="2024-03-08T00:00:00"/>
    <d v="2024-02-21T13:00:00"/>
    <n v="85.19"/>
    <s v="Adjustment/Write-off"/>
    <s v="UNITEDHEALTHCARE PLAN OF THE RIVER VALLEY INC - CO,45"/>
    <n v="92507"/>
    <x v="13"/>
    <s v="No"/>
    <s v="5645343.5416666667D'Anna Pullen"/>
    <x v="0"/>
  </r>
  <r>
    <s v="MSCAN"/>
    <n v="56"/>
    <d v="2024-03-08T00:00:00"/>
    <d v="2024-02-21T13:00:00"/>
    <n v="64.81"/>
    <s v="EFT"/>
    <s v="UNITEDHEALTHCARE PLAN OF THE RIVER VALLEY INC - payment"/>
    <n v="92507"/>
    <x v="13"/>
    <s v="No"/>
    <s v="5645343.5416666667D'Anna Pullen"/>
    <x v="1"/>
  </r>
  <r>
    <s v="MSCAN"/>
    <n v="57"/>
    <d v="2024-03-08T00:00:00"/>
    <d v="2024-02-20T14:30:00"/>
    <n v="64.81"/>
    <s v="EFT"/>
    <s v="UNITEDHEALTHCARE PLAN OF THE RIVER VALLEY INC - payment"/>
    <n v="92507"/>
    <x v="9"/>
    <s v="No"/>
    <s v="5745342.6041666667Victoria Miley"/>
    <x v="1"/>
  </r>
  <r>
    <s v="MSCAN"/>
    <n v="57"/>
    <d v="2024-03-08T00:00:00"/>
    <d v="2024-02-20T14:30:00"/>
    <n v="85.19"/>
    <s v="Adjustment/Write-off"/>
    <s v="UNITEDHEALTHCARE PLAN OF THE RIVER VALLEY INC - CO,45"/>
    <n v="92507"/>
    <x v="9"/>
    <s v="No"/>
    <s v="5745342.6041666667Victoria Miley"/>
    <x v="0"/>
  </r>
  <r>
    <s v="MSCAN"/>
    <n v="57"/>
    <d v="2024-03-08T00:00:00"/>
    <d v="2024-02-21T13:00:00"/>
    <n v="64.81"/>
    <s v="EFT"/>
    <s v="UNITEDHEALTHCARE PLAN OF THE RIVER VALLEY INC - payment"/>
    <n v="92507"/>
    <x v="9"/>
    <s v="No"/>
    <s v="5745343.5416666667Victoria Miley"/>
    <x v="1"/>
  </r>
  <r>
    <s v="MSCAN"/>
    <n v="57"/>
    <d v="2024-03-08T00:00:00"/>
    <d v="2024-02-21T13:00:00"/>
    <n v="85.19"/>
    <s v="Adjustment/Write-off"/>
    <s v="UNITEDHEALTHCARE PLAN OF THE RIVER VALLEY INC - CO,45"/>
    <n v="92507"/>
    <x v="9"/>
    <s v="No"/>
    <s v="5745343.5416666667Victoria Miley"/>
    <x v="0"/>
  </r>
  <r>
    <s v="MSCAN"/>
    <n v="58"/>
    <d v="2024-03-15T00:00:00"/>
    <d v="2024-02-22T08:00:00"/>
    <n v="85.19"/>
    <s v="Adjustment/Write-off"/>
    <s v="UNITEDHEALTHCARE PLAN OF THE RIVER VALLEY INC - CO,45"/>
    <n v="92507"/>
    <x v="12"/>
    <s v="No"/>
    <s v="5845344.3333333333Annette Fertitta"/>
    <x v="0"/>
  </r>
  <r>
    <s v="MSCAN"/>
    <n v="58"/>
    <d v="2024-03-15T00:00:00"/>
    <d v="2024-02-22T08:00:00"/>
    <n v="64.81"/>
    <s v="EFT"/>
    <s v="UNITEDHEALTHCARE PLAN OF THE RIVER VALLEY INC - payment"/>
    <n v="92507"/>
    <x v="12"/>
    <s v="No"/>
    <s v="5845344.3333333333Annette Fertitta"/>
    <x v="1"/>
  </r>
  <r>
    <s v="MSCAN"/>
    <n v="58"/>
    <d v="2024-03-08T00:00:00"/>
    <d v="2024-02-23T08:00:00"/>
    <n v="85.19"/>
    <s v="Adjustment/Write-off"/>
    <s v="UNITEDHEALTHCARE PLAN OF THE RIVER VALLEY INC - CO,45"/>
    <n v="92507"/>
    <x v="9"/>
    <s v="No"/>
    <s v="5845345.3333333333Victoria Miley"/>
    <x v="0"/>
  </r>
  <r>
    <s v="MSCAN"/>
    <n v="58"/>
    <d v="2024-03-08T00:00:00"/>
    <d v="2024-02-23T08:00:00"/>
    <n v="64.81"/>
    <s v="EFT"/>
    <s v="UNITEDHEALTHCARE PLAN OF THE RIVER VALLEY INC - payment"/>
    <n v="92507"/>
    <x v="9"/>
    <s v="No"/>
    <s v="5845345.3333333333Victoria Miley"/>
    <x v="1"/>
  </r>
  <r>
    <s v="MSCAN"/>
    <n v="58"/>
    <d v="2024-03-12T00:00:00"/>
    <d v="2024-02-28T08:00:00"/>
    <n v="64.81"/>
    <s v="EFT"/>
    <s v="UNITEDHEALTHCARE PLAN OF THE RIVER VALLEY INC - payment"/>
    <n v="92507"/>
    <x v="9"/>
    <s v="No"/>
    <s v="5845350.3333333333Victoria Miley"/>
    <x v="1"/>
  </r>
  <r>
    <s v="MSCAN"/>
    <n v="58"/>
    <d v="2024-03-12T00:00:00"/>
    <d v="2024-02-28T08:00:00"/>
    <n v="85.19"/>
    <s v="Adjustment/Write-off"/>
    <s v="UNITEDHEALTHCARE PLAN OF THE RIVER VALLEY INC - CO,45"/>
    <n v="92507"/>
    <x v="9"/>
    <s v="No"/>
    <s v="5845350.3333333333Victoria Miley"/>
    <x v="0"/>
  </r>
  <r>
    <s v="MSCAN"/>
    <n v="58"/>
    <d v="2024-03-15T00:00:00"/>
    <d v="2024-02-29T08:00:00"/>
    <n v="64.81"/>
    <s v="EFT"/>
    <s v="UNITEDHEALTHCARE PLAN OF THE RIVER VALLEY INC - payment"/>
    <n v="92507"/>
    <x v="12"/>
    <s v="No"/>
    <s v="5845351.3333333333Annette Fertitta"/>
    <x v="1"/>
  </r>
  <r>
    <s v="MSCAN"/>
    <n v="58"/>
    <d v="2024-03-15T00:00:00"/>
    <d v="2024-02-29T08:00:00"/>
    <n v="85.19"/>
    <s v="Adjustment/Write-off"/>
    <s v="UNITEDHEALTHCARE PLAN OF THE RIVER VALLEY INC - CO,45"/>
    <n v="92507"/>
    <x v="12"/>
    <s v="No"/>
    <s v="5845351.3333333333Annette Fertitta"/>
    <x v="0"/>
  </r>
  <r>
    <s v="Patient"/>
    <n v="1"/>
    <d v="2024-03-07T11:49:00"/>
    <d v="2024-02-29T10:00:00"/>
    <n v="0.77"/>
    <s v="Cash"/>
    <s v="cash"/>
    <m/>
    <x v="0"/>
    <s v="No"/>
    <s v="145351.4166666667Kelsea Rodriguez"/>
    <x v="1"/>
  </r>
  <r>
    <s v="Patient"/>
    <n v="1"/>
    <d v="2024-03-07T11:49:00"/>
    <d v="2024-02-29T10:00:00"/>
    <n v="9.23"/>
    <s v="Cash"/>
    <s v="cash"/>
    <m/>
    <x v="0"/>
    <s v="No"/>
    <s v="145351.4166666667Kelsea Rodriguez"/>
    <x v="1"/>
  </r>
  <r>
    <s v="Patient"/>
    <n v="1"/>
    <d v="2024-03-14T15:23:00"/>
    <d v="2024-02-29T10:00:00"/>
    <n v="10"/>
    <s v="Cash"/>
    <n v="10"/>
    <m/>
    <x v="0"/>
    <s v="No"/>
    <s v="145351.4166666667Kelsea Rodriguez"/>
    <x v="1"/>
  </r>
  <r>
    <s v="Patient"/>
    <n v="1"/>
    <d v="2024-03-25T14:03:00"/>
    <d v="2024-02-29T10:00:00"/>
    <n v="5"/>
    <s v="Cash"/>
    <s v="cash"/>
    <m/>
    <x v="0"/>
    <s v="No"/>
    <s v="145351.4166666667Kelsea Rodriguez"/>
    <x v="1"/>
  </r>
  <r>
    <s v="Patient"/>
    <n v="1"/>
    <d v="2024-03-27T16:19:00"/>
    <d v="2024-02-29T10:00:00"/>
    <n v="5"/>
    <s v="Cash"/>
    <s v="cash"/>
    <m/>
    <x v="0"/>
    <s v="No"/>
    <s v="145351.4166666667Kelsea Rodriguez"/>
    <x v="1"/>
  </r>
  <r>
    <s v="Magnolia"/>
    <n v="59"/>
    <d v="2024-03-08T00:00:00"/>
    <d v="2024-02-23T10:30:00"/>
    <n v="93.22"/>
    <s v="Adjustment/Write-off"/>
    <s v="MAGNOLIA HEALTH PLAN INC. - CO,45"/>
    <n v="97112"/>
    <x v="0"/>
    <s v="No"/>
    <s v="5945345.4375Kelsea Rodriguez"/>
    <x v="0"/>
  </r>
  <r>
    <s v="Magnolia"/>
    <n v="59"/>
    <d v="2024-03-08T00:00:00"/>
    <d v="2024-02-23T10:30:00"/>
    <n v="56.78"/>
    <s v="EFT"/>
    <s v="MAGNOLIA HEALTH PLAN INC. - payment"/>
    <n v="97112"/>
    <x v="0"/>
    <s v="No"/>
    <s v="5945345.4375Kelsea Rodriguez"/>
    <x v="1"/>
  </r>
  <r>
    <s v="Magnolia"/>
    <n v="59"/>
    <d v="2024-03-01T00:00:00"/>
    <d v="2024-02-23T11:00:00"/>
    <n v="85.19"/>
    <s v="Adjustment/Write-off"/>
    <s v="MAGNOLIA HEALTH PLAN INC. - CO,45"/>
    <n v="92507"/>
    <x v="9"/>
    <s v="No"/>
    <s v="5945345.4583333333Victoria Miley"/>
    <x v="0"/>
  </r>
  <r>
    <s v="Magnolia"/>
    <n v="59"/>
    <d v="2024-03-01T00:00:00"/>
    <d v="2024-02-23T11:00:00"/>
    <n v="64.81"/>
    <s v="EFT"/>
    <s v="MAGNOLIA HEALTH PLAN INC. - payment"/>
    <n v="92507"/>
    <x v="9"/>
    <s v="No"/>
    <s v="5945345.4583333333Victoria Miley"/>
    <x v="1"/>
  </r>
  <r>
    <s v="HumanaG"/>
    <n v="60"/>
    <d v="2024-03-08T00:00:00"/>
    <d v="2024-02-12T16:00:00"/>
    <n v="235.71"/>
    <s v="Adjustment/Write-off"/>
    <s v="HUMANA INC. - CO,59"/>
    <n v="97110"/>
    <x v="5"/>
    <s v="No"/>
    <s v="6045334.6666666667Jessica Pittman"/>
    <x v="0"/>
  </r>
  <r>
    <s v="HumanaG"/>
    <n v="60"/>
    <d v="2024-03-08T00:00:00"/>
    <d v="2024-02-12T16:00:00"/>
    <n v="6.96"/>
    <s v="EFT"/>
    <s v="HUMANA INC. - payment"/>
    <n v="97016"/>
    <x v="5"/>
    <s v="No"/>
    <s v="6045334.6666666667Jessica Pittman"/>
    <x v="1"/>
  </r>
  <r>
    <s v="HumanaG"/>
    <n v="60"/>
    <d v="2024-03-08T00:00:00"/>
    <d v="2024-02-12T16:00:00"/>
    <n v="0.79"/>
    <s v="Adjustment/Write-off"/>
    <s v="HUMANA INC. - CO,253"/>
    <n v="97110"/>
    <x v="5"/>
    <s v="No"/>
    <s v="6045334.6666666667Jessica Pittman"/>
    <x v="0"/>
  </r>
  <r>
    <s v="HumanaG"/>
    <n v="60"/>
    <d v="2024-03-08T00:00:00"/>
    <d v="2024-02-12T16:00:00"/>
    <n v="38.5"/>
    <s v="EFT"/>
    <s v="HUMANA INC. - payment"/>
    <n v="97110"/>
    <x v="5"/>
    <s v="No"/>
    <s v="6045334.6666666667Jessica Pittman"/>
    <x v="1"/>
  </r>
  <r>
    <s v="HumanaG"/>
    <n v="60"/>
    <d v="2024-03-08T00:00:00"/>
    <d v="2024-02-12T16:00:00"/>
    <n v="0.14000000000000001"/>
    <s v="Adjustment/Write-off"/>
    <s v="HUMANA INC. - CO,253"/>
    <n v="97016"/>
    <x v="5"/>
    <s v="No"/>
    <s v="6045334.6666666667Jessica Pittman"/>
    <x v="0"/>
  </r>
  <r>
    <s v="HumanaG"/>
    <n v="60"/>
    <d v="2024-03-08T00:00:00"/>
    <d v="2024-02-12T16:00:00"/>
    <n v="47.9"/>
    <s v="Adjustment/Write-off"/>
    <s v="HUMANA INC. - CO,59"/>
    <n v="97016"/>
    <x v="5"/>
    <s v="No"/>
    <s v="6045334.6666666667Jessica Pittman"/>
    <x v="0"/>
  </r>
  <r>
    <s v="HumanaG"/>
    <n v="60"/>
    <d v="2024-03-08T00:00:00"/>
    <d v="2024-02-14T16:00:00"/>
    <n v="15.03"/>
    <s v="EFT"/>
    <s v="HUMANA INC. - payment"/>
    <n v="97110"/>
    <x v="10"/>
    <s v="No"/>
    <s v="6045336.6666666667Katherine Tyree"/>
    <x v="1"/>
  </r>
  <r>
    <s v="HumanaG"/>
    <n v="60"/>
    <d v="2024-03-08T00:00:00"/>
    <d v="2024-02-14T16:00:00"/>
    <n v="0.31"/>
    <s v="Adjustment/Write-off"/>
    <s v="HUMANA INC. - CO,253"/>
    <n v="97110"/>
    <x v="10"/>
    <s v="No"/>
    <s v="6045336.6666666667Katherine Tyree"/>
    <x v="0"/>
  </r>
  <r>
    <s v="HumanaG"/>
    <n v="60"/>
    <d v="2024-03-08T00:00:00"/>
    <d v="2024-02-14T16:00:00"/>
    <n v="109.66"/>
    <s v="Adjustment/Write-off"/>
    <s v="HUMANA INC. - CO,59"/>
    <n v="97110"/>
    <x v="10"/>
    <s v="No"/>
    <s v="6045336.6666666667Katherine Tyree"/>
    <x v="0"/>
  </r>
  <r>
    <s v="HumanaG"/>
    <n v="60"/>
    <d v="2024-03-08T00:00:00"/>
    <d v="2024-02-14T16:00:00"/>
    <n v="6.96"/>
    <s v="EFT"/>
    <s v="HUMANA INC. - payment"/>
    <n v="97016"/>
    <x v="10"/>
    <s v="No"/>
    <s v="6045336.6666666667Katherine Tyree"/>
    <x v="1"/>
  </r>
  <r>
    <s v="HumanaG"/>
    <n v="60"/>
    <d v="2024-03-08T00:00:00"/>
    <d v="2024-02-14T16:00:00"/>
    <n v="0.14000000000000001"/>
    <s v="Adjustment/Write-off"/>
    <s v="HUMANA INC. - CO,253"/>
    <n v="97016"/>
    <x v="10"/>
    <s v="No"/>
    <s v="6045336.6666666667Katherine Tyree"/>
    <x v="0"/>
  </r>
  <r>
    <s v="HumanaG"/>
    <n v="60"/>
    <d v="2024-03-08T00:00:00"/>
    <d v="2024-02-14T16:00:00"/>
    <n v="47.9"/>
    <s v="Adjustment/Write-off"/>
    <s v="HUMANA INC. - CO,59"/>
    <n v="97016"/>
    <x v="10"/>
    <s v="No"/>
    <s v="6045336.6666666667Katherine Tyree"/>
    <x v="0"/>
  </r>
  <r>
    <s v="HumanaG"/>
    <n v="60"/>
    <d v="2024-03-01T00:00:00"/>
    <d v="2024-02-20T16:00:00"/>
    <n v="39.950000000000003"/>
    <s v="EFT"/>
    <s v="HUMANA INC. - payment"/>
    <n v="97530"/>
    <x v="10"/>
    <s v="No"/>
    <s v="6045342.6666666667Katherine Tyree"/>
    <x v="1"/>
  </r>
  <r>
    <s v="HumanaG"/>
    <n v="60"/>
    <d v="2024-03-01T00:00:00"/>
    <d v="2024-02-20T16:00:00"/>
    <n v="57.27"/>
    <s v="Adjustment/Write-off"/>
    <s v="HUMANA INC. - CO,59"/>
    <n v="97110"/>
    <x v="10"/>
    <s v="No"/>
    <s v="6045342.6666666667Katherine Tyree"/>
    <x v="0"/>
  </r>
  <r>
    <s v="HumanaG"/>
    <n v="60"/>
    <d v="2024-03-01T00:00:00"/>
    <d v="2024-02-20T16:00:00"/>
    <n v="101.96"/>
    <s v="Adjustment/Write-off"/>
    <s v="HUMANA INC. - CO,59"/>
    <n v="97530"/>
    <x v="10"/>
    <s v="No"/>
    <s v="6045342.6666666667Katherine Tyree"/>
    <x v="0"/>
  </r>
  <r>
    <s v="HumanaG"/>
    <n v="60"/>
    <d v="2024-03-01T00:00:00"/>
    <d v="2024-02-20T16:00:00"/>
    <n v="0.82"/>
    <s v="Adjustment/Write-off"/>
    <s v="HUMANA INC. - CO,253"/>
    <n v="97530"/>
    <x v="10"/>
    <s v="No"/>
    <s v="6045342.6666666667Katherine Tyree"/>
    <x v="0"/>
  </r>
  <r>
    <s v="HumanaG"/>
    <n v="60"/>
    <d v="2024-03-04T00:00:00"/>
    <d v="2024-02-21T16:00:00"/>
    <n v="102.06"/>
    <s v="Adjustment/Write-off"/>
    <s v="HUMANA INC. - CO,59"/>
    <n v="97530"/>
    <x v="10"/>
    <s v="No"/>
    <s v="6045343.6666666667Katherine Tyree"/>
    <x v="0"/>
  </r>
  <r>
    <s v="HumanaG"/>
    <n v="60"/>
    <d v="2024-03-04T00:00:00"/>
    <d v="2024-02-21T16:00:00"/>
    <n v="57.36"/>
    <s v="Adjustment/Write-off"/>
    <s v="HUMANA INC. - CO,59"/>
    <n v="97110"/>
    <x v="10"/>
    <s v="No"/>
    <s v="6045343.6666666667Katherine Tyree"/>
    <x v="0"/>
  </r>
  <r>
    <s v="HumanaG"/>
    <n v="60"/>
    <d v="2024-03-04T00:00:00"/>
    <d v="2024-02-21T16:00:00"/>
    <n v="0.81"/>
    <s v="Adjustment/Write-off"/>
    <s v="HUMANA INC. - CO,253"/>
    <n v="97530"/>
    <x v="10"/>
    <s v="No"/>
    <s v="6045343.6666666667Katherine Tyree"/>
    <x v="0"/>
  </r>
  <r>
    <s v="HumanaG"/>
    <n v="60"/>
    <d v="2024-03-04T00:00:00"/>
    <d v="2024-02-21T16:00:00"/>
    <n v="39.770000000000003"/>
    <s v="EFT"/>
    <s v="HUMANA INC. - payment"/>
    <n v="97530"/>
    <x v="10"/>
    <s v="No"/>
    <s v="6045343.6666666667Katherine Tyree"/>
    <x v="1"/>
  </r>
  <r>
    <s v="HumanaG"/>
    <n v="60"/>
    <d v="2024-03-07T00:00:00"/>
    <d v="2024-02-23T11:00:00"/>
    <n v="60.01"/>
    <s v="Adjustment/Write-off"/>
    <s v="HUMANA INC. - CO,59"/>
    <n v="97110"/>
    <x v="7"/>
    <s v="No"/>
    <s v="6045345.4583333333Amber Hickman"/>
    <x v="0"/>
  </r>
  <r>
    <s v="HumanaG"/>
    <n v="60"/>
    <d v="2024-03-07T00:00:00"/>
    <d v="2024-02-23T11:00:00"/>
    <n v="13.41"/>
    <s v="EFT"/>
    <s v="HUMANA INC. - payment"/>
    <n v="97530"/>
    <x v="7"/>
    <s v="No"/>
    <s v="6045345.4583333333Amber Hickman"/>
    <x v="1"/>
  </r>
  <r>
    <s v="HumanaG"/>
    <n v="60"/>
    <d v="2024-03-07T00:00:00"/>
    <d v="2024-02-23T11:00:00"/>
    <n v="0.27"/>
    <s v="Adjustment/Write-off"/>
    <s v="HUMANA INC. - CO,253"/>
    <n v="97530"/>
    <x v="7"/>
    <s v="No"/>
    <s v="6045345.4583333333Amber Hickman"/>
    <x v="0"/>
  </r>
  <r>
    <s v="HumanaG"/>
    <n v="60"/>
    <d v="2024-03-07T00:00:00"/>
    <d v="2024-02-23T11:00:00"/>
    <n v="51.31"/>
    <s v="Adjustment/Write-off"/>
    <s v="HUMANA INC. - CO,131"/>
    <n v="97530"/>
    <x v="7"/>
    <s v="No"/>
    <s v="6045345.4583333333Amber Hickman"/>
    <x v="0"/>
  </r>
  <r>
    <s v="HumanaG"/>
    <n v="60"/>
    <d v="2024-03-14T00:00:00"/>
    <d v="2024-02-27T16:00:00"/>
    <n v="47.13"/>
    <s v="Adjustment/Write-off"/>
    <s v="HUMANA INC. - CO,45"/>
    <n v="97530"/>
    <x v="8"/>
    <s v="No"/>
    <s v="6045349.6666666667Robert Crochet"/>
    <x v="0"/>
  </r>
  <r>
    <s v="HumanaG"/>
    <n v="60"/>
    <d v="2024-03-14T00:00:00"/>
    <d v="2024-02-27T16:00:00"/>
    <n v="0.56000000000000005"/>
    <s v="Adjustment/Write-off"/>
    <s v="HUMANA INC. - CO,253"/>
    <n v="97530"/>
    <x v="8"/>
    <s v="No"/>
    <s v="6045349.6666666667Robert Crochet"/>
    <x v="0"/>
  </r>
  <r>
    <s v="HumanaG"/>
    <n v="60"/>
    <d v="2024-03-14T00:00:00"/>
    <d v="2024-02-27T16:00:00"/>
    <n v="27.31"/>
    <s v="EFT"/>
    <s v="HUMANA INC. - payment"/>
    <n v="97530"/>
    <x v="8"/>
    <s v="No"/>
    <s v="6045349.6666666667Robert Crochet"/>
    <x v="1"/>
  </r>
  <r>
    <s v="HumanaG"/>
    <n v="60"/>
    <d v="2024-03-14T00:00:00"/>
    <d v="2024-02-27T16:00:00"/>
    <n v="114.72"/>
    <s v="Adjustment/Write-off"/>
    <s v="HUMANA INC. - CO,59"/>
    <n v="97110"/>
    <x v="8"/>
    <s v="No"/>
    <s v="6045349.6666666667Robert Crochet"/>
    <x v="0"/>
  </r>
  <r>
    <s v="HumanaG"/>
    <n v="60"/>
    <d v="2024-03-14T00:00:00"/>
    <d v="2024-02-27T16:00:00"/>
    <n v="0.21"/>
    <s v="Adjustment/Write-off"/>
    <s v="HUMANA INC. - CO,253"/>
    <n v="97110"/>
    <x v="8"/>
    <s v="No"/>
    <s v="6045349.6666666667Robert Crochet"/>
    <x v="0"/>
  </r>
  <r>
    <s v="HumanaG"/>
    <n v="60"/>
    <d v="2024-03-14T00:00:00"/>
    <d v="2024-02-27T16:00:00"/>
    <n v="10.07"/>
    <s v="EFT"/>
    <s v="HUMANA INC. - payment"/>
    <n v="97110"/>
    <x v="8"/>
    <s v="No"/>
    <s v="6045349.6666666667Robert Crochet"/>
    <x v="1"/>
  </r>
  <r>
    <s v="HumanaG"/>
    <n v="60"/>
    <d v="2024-03-08T00:00:00"/>
    <d v="2024-02-28T16:00:00"/>
    <n v="102.06"/>
    <s v="Adjustment/Write-off"/>
    <s v="HUMANA INC. - CO,59"/>
    <n v="97530"/>
    <x v="10"/>
    <s v="No"/>
    <s v="6045350.6666666667Katherine Tyree"/>
    <x v="0"/>
  </r>
  <r>
    <s v="HumanaG"/>
    <n v="60"/>
    <d v="2024-03-08T00:00:00"/>
    <d v="2024-02-28T16:00:00"/>
    <n v="0.81"/>
    <s v="Adjustment/Write-off"/>
    <s v="HUMANA INC. - CO,253"/>
    <n v="97530"/>
    <x v="10"/>
    <s v="No"/>
    <s v="6045350.6666666667Katherine Tyree"/>
    <x v="0"/>
  </r>
  <r>
    <s v="HumanaG"/>
    <n v="60"/>
    <d v="2024-03-08T00:00:00"/>
    <d v="2024-02-28T16:00:00"/>
    <n v="39.770000000000003"/>
    <s v="EFT"/>
    <s v="HUMANA INC. - payment"/>
    <n v="97530"/>
    <x v="10"/>
    <s v="No"/>
    <s v="6045350.6666666667Katherine Tyree"/>
    <x v="1"/>
  </r>
  <r>
    <s v="HumanaG"/>
    <n v="60"/>
    <d v="2024-03-08T00:00:00"/>
    <d v="2024-02-28T16:00:00"/>
    <n v="57.36"/>
    <s v="Adjustment/Write-off"/>
    <s v="HUMANA INC. - CO,59"/>
    <n v="97110"/>
    <x v="10"/>
    <s v="No"/>
    <s v="6045350.6666666667Katherine Tyree"/>
    <x v="0"/>
  </r>
  <r>
    <s v="HumanaG"/>
    <n v="60"/>
    <d v="2024-03-12T00:00:00"/>
    <d v="2024-02-29T16:00:00"/>
    <n v="57.36"/>
    <s v="Adjustment/Write-off"/>
    <s v="HUMANA INC. - CO,59"/>
    <n v="97110"/>
    <x v="10"/>
    <s v="No"/>
    <s v="6045351.6666666667Katherine Tyree"/>
    <x v="0"/>
  </r>
  <r>
    <s v="HumanaG"/>
    <n v="60"/>
    <d v="2024-03-12T00:00:00"/>
    <d v="2024-02-29T16:00:00"/>
    <n v="39.770000000000003"/>
    <s v="EFT"/>
    <s v="HUMANA INC. - payment"/>
    <n v="97530"/>
    <x v="10"/>
    <s v="No"/>
    <s v="6045351.6666666667Katherine Tyree"/>
    <x v="1"/>
  </r>
  <r>
    <s v="HumanaG"/>
    <n v="60"/>
    <d v="2024-03-12T00:00:00"/>
    <d v="2024-02-29T16:00:00"/>
    <n v="102.06"/>
    <s v="Adjustment/Write-off"/>
    <s v="HUMANA INC. - CO,59"/>
    <n v="97530"/>
    <x v="10"/>
    <s v="No"/>
    <s v="6045351.6666666667Katherine Tyree"/>
    <x v="0"/>
  </r>
  <r>
    <s v="HumanaG"/>
    <n v="60"/>
    <d v="2024-03-12T00:00:00"/>
    <d v="2024-02-29T16:00:00"/>
    <n v="0.81"/>
    <s v="Adjustment/Write-off"/>
    <s v="HUMANA INC. - CO,253"/>
    <n v="97530"/>
    <x v="10"/>
    <s v="No"/>
    <s v="6045351.6666666667Katherine Tyree"/>
    <x v="0"/>
  </r>
  <r>
    <s v="Magnolia"/>
    <n v="61"/>
    <d v="2024-03-01T00:00:00"/>
    <d v="2024-02-15T16:30:00"/>
    <n v="56.78"/>
    <s v="EFT"/>
    <s v="MAGNOLIA HEALTH PLAN INC. - payment"/>
    <n v="97112"/>
    <x v="4"/>
    <s v="No"/>
    <s v="6145337.6875Heidi Molaison"/>
    <x v="1"/>
  </r>
  <r>
    <s v="Magnolia"/>
    <n v="61"/>
    <d v="2024-03-01T00:00:00"/>
    <d v="2024-02-15T16:30:00"/>
    <n v="93.22"/>
    <s v="Adjustment/Write-off"/>
    <s v="MAGNOLIA HEALTH PLAN INC. - CO,45"/>
    <n v="97112"/>
    <x v="4"/>
    <s v="No"/>
    <s v="6145337.6875Heidi Molaison"/>
    <x v="0"/>
  </r>
  <r>
    <s v="BCBSMS"/>
    <n v="62"/>
    <d v="2024-03-04T00:00:00"/>
    <d v="2024-02-19T10:00:00"/>
    <n v="38"/>
    <s v="Adjustment/Write-off"/>
    <s v="BLUE CROSS BLUE SHIELD OF MS - CO,45"/>
    <n v="97140"/>
    <x v="6"/>
    <s v="No"/>
    <s v="6245341.4166666667Christian Litz"/>
    <x v="0"/>
  </r>
  <r>
    <s v="BCBSMS"/>
    <n v="62"/>
    <d v="2024-03-04T00:00:00"/>
    <d v="2024-02-19T10:00:00"/>
    <n v="33.299999999999997"/>
    <s v="EFT"/>
    <s v="BLUE CROSS BLUE SHIELD OF MS - payment"/>
    <n v="97140"/>
    <x v="6"/>
    <s v="No"/>
    <s v="6245341.4166666667Christian Litz"/>
    <x v="1"/>
  </r>
  <r>
    <s v="BCBSMS"/>
    <n v="62"/>
    <d v="2024-03-04T00:00:00"/>
    <d v="2024-02-19T10:00:00"/>
    <n v="34"/>
    <s v="Adjustment/Write-off"/>
    <s v="BLUE CROSS BLUE SHIELD OF MS - CO,45"/>
    <n v="97112"/>
    <x v="6"/>
    <s v="No"/>
    <s v="6245341.4166666667Christian Litz"/>
    <x v="0"/>
  </r>
  <r>
    <s v="BCBSMS"/>
    <n v="62"/>
    <d v="2024-03-04T00:00:00"/>
    <d v="2024-02-19T10:00:00"/>
    <n v="36.9"/>
    <s v="EFT"/>
    <s v="BLUE CROSS BLUE SHIELD OF MS - payment"/>
    <n v="97112"/>
    <x v="6"/>
    <s v="No"/>
    <s v="6245341.4166666667Christian Litz"/>
    <x v="1"/>
  </r>
  <r>
    <s v="BCBSMS"/>
    <n v="62"/>
    <d v="2024-03-04T00:00:00"/>
    <d v="2024-02-19T10:00:00"/>
    <n v="35"/>
    <s v="Adjustment/Write-off"/>
    <s v="BLUE CROSS BLUE SHIELD OF MS - CO,45"/>
    <n v="97530"/>
    <x v="6"/>
    <s v="No"/>
    <s v="6245341.4166666667Christian Litz"/>
    <x v="0"/>
  </r>
  <r>
    <s v="BCBSMS"/>
    <n v="62"/>
    <d v="2024-03-04T00:00:00"/>
    <d v="2024-02-19T10:00:00"/>
    <n v="36"/>
    <s v="EFT"/>
    <s v="BLUE CROSS BLUE SHIELD OF MS - payment"/>
    <n v="97530"/>
    <x v="6"/>
    <s v="No"/>
    <s v="6245341.4166666667Christian Litz"/>
    <x v="1"/>
  </r>
  <r>
    <s v="BCBSMS"/>
    <n v="62"/>
    <d v="2024-03-04T00:00:00"/>
    <d v="2024-02-19T10:00:00"/>
    <n v="70"/>
    <s v="Adjustment/Write-off"/>
    <s v="BLUE CROSS BLUE SHIELD OF MS - CO,45"/>
    <n v="97110"/>
    <x v="6"/>
    <s v="No"/>
    <s v="6245341.4166666667Christian Litz"/>
    <x v="0"/>
  </r>
  <r>
    <s v="BCBSMS"/>
    <n v="62"/>
    <d v="2024-03-04T00:00:00"/>
    <d v="2024-02-19T10:00:00"/>
    <n v="72"/>
    <s v="EFT"/>
    <s v="BLUE CROSS BLUE SHIELD OF MS - payment"/>
    <n v="97110"/>
    <x v="6"/>
    <s v="No"/>
    <s v="6245341.4166666667Christian Litz"/>
    <x v="1"/>
  </r>
  <r>
    <s v="BCBSMS"/>
    <n v="62"/>
    <d v="2024-03-04T00:00:00"/>
    <d v="2024-02-22T09:00:00"/>
    <n v="70"/>
    <s v="Adjustment/Write-off"/>
    <s v="BLUE CROSS BLUE SHIELD OF MS - CO,45"/>
    <n v="97530"/>
    <x v="6"/>
    <s v="No"/>
    <s v="6245344.375Christian Litz"/>
    <x v="0"/>
  </r>
  <r>
    <s v="BCBSMS"/>
    <n v="62"/>
    <d v="2024-03-04T00:00:00"/>
    <d v="2024-02-22T09:00:00"/>
    <n v="72"/>
    <s v="EFT"/>
    <s v="BLUE CROSS BLUE SHIELD OF MS - payment"/>
    <n v="97110"/>
    <x v="6"/>
    <s v="No"/>
    <s v="6245344.375Christian Litz"/>
    <x v="1"/>
  </r>
  <r>
    <s v="BCBSMS"/>
    <n v="62"/>
    <d v="2024-03-04T00:00:00"/>
    <d v="2024-02-22T09:00:00"/>
    <n v="70"/>
    <s v="Adjustment/Write-off"/>
    <s v="BLUE CROSS BLUE SHIELD OF MS - CO,45"/>
    <n v="97110"/>
    <x v="6"/>
    <s v="No"/>
    <s v="6245344.375Christian Litz"/>
    <x v="0"/>
  </r>
  <r>
    <s v="BCBSMS"/>
    <n v="62"/>
    <d v="2024-03-04T00:00:00"/>
    <d v="2024-02-22T09:00:00"/>
    <n v="34"/>
    <s v="Adjustment/Write-off"/>
    <s v="BLUE CROSS BLUE SHIELD OF MS - CO,45"/>
    <n v="97112"/>
    <x v="6"/>
    <s v="No"/>
    <s v="6245344.375Christian Litz"/>
    <x v="0"/>
  </r>
  <r>
    <s v="BCBSMS"/>
    <n v="62"/>
    <d v="2024-03-04T00:00:00"/>
    <d v="2024-02-22T09:00:00"/>
    <n v="72"/>
    <s v="EFT"/>
    <s v="BLUE CROSS BLUE SHIELD OF MS - payment"/>
    <n v="97530"/>
    <x v="6"/>
    <s v="No"/>
    <s v="6245344.375Christian Litz"/>
    <x v="1"/>
  </r>
  <r>
    <s v="BCBSMS"/>
    <n v="62"/>
    <d v="2024-03-04T00:00:00"/>
    <d v="2024-02-22T09:00:00"/>
    <n v="36.9"/>
    <s v="EFT"/>
    <s v="BLUE CROSS BLUE SHIELD OF MS - payment"/>
    <n v="97112"/>
    <x v="6"/>
    <s v="No"/>
    <s v="6245344.375Christian Litz"/>
    <x v="1"/>
  </r>
  <r>
    <s v="BCBSMS"/>
    <n v="62"/>
    <d v="2024-03-13T00:00:00"/>
    <d v="2024-02-26T10:00:00"/>
    <n v="36"/>
    <s v="EFT"/>
    <s v="BLUE CROSS BLUE SHIELD OF MS - payment"/>
    <n v="97530"/>
    <x v="10"/>
    <s v="No"/>
    <s v="6245348.4166666667Katherine Tyree"/>
    <x v="1"/>
  </r>
  <r>
    <s v="BCBSMS"/>
    <n v="62"/>
    <d v="2024-03-13T00:00:00"/>
    <d v="2024-02-26T10:00:00"/>
    <n v="35"/>
    <s v="Adjustment/Write-off"/>
    <s v="BLUE CROSS BLUE SHIELD OF MS - CO,45"/>
    <n v="97110"/>
    <x v="10"/>
    <s v="No"/>
    <s v="6245348.4166666667Katherine Tyree"/>
    <x v="0"/>
  </r>
  <r>
    <s v="BCBSMS"/>
    <n v="62"/>
    <d v="2024-03-13T00:00:00"/>
    <d v="2024-02-26T10:00:00"/>
    <n v="36"/>
    <s v="EFT"/>
    <s v="BLUE CROSS BLUE SHIELD OF MS - payment"/>
    <n v="97110"/>
    <x v="10"/>
    <s v="No"/>
    <s v="6245348.4166666667Katherine Tyree"/>
    <x v="1"/>
  </r>
  <r>
    <s v="BCBSMS"/>
    <n v="62"/>
    <d v="2024-03-13T00:00:00"/>
    <d v="2024-02-26T10:00:00"/>
    <n v="35"/>
    <s v="Adjustment/Write-off"/>
    <s v="BLUE CROSS BLUE SHIELD OF MS - CO,45"/>
    <n v="97530"/>
    <x v="10"/>
    <s v="No"/>
    <s v="6245348.4166666667Katherine Tyree"/>
    <x v="0"/>
  </r>
  <r>
    <s v="BCBSMS"/>
    <n v="62"/>
    <d v="2024-03-13T00:00:00"/>
    <d v="2024-02-26T10:00:00"/>
    <n v="36.9"/>
    <s v="EFT"/>
    <s v="BLUE CROSS BLUE SHIELD OF MS - payment"/>
    <n v="97112"/>
    <x v="10"/>
    <s v="No"/>
    <s v="6245348.4166666667Katherine Tyree"/>
    <x v="1"/>
  </r>
  <r>
    <s v="BCBSMS"/>
    <n v="62"/>
    <d v="2024-03-13T00:00:00"/>
    <d v="2024-02-26T10:00:00"/>
    <n v="34"/>
    <s v="Adjustment/Write-off"/>
    <s v="BLUE CROSS BLUE SHIELD OF MS - CO,45"/>
    <n v="97112"/>
    <x v="10"/>
    <s v="No"/>
    <s v="6245348.4166666667Katherine Tyree"/>
    <x v="0"/>
  </r>
  <r>
    <s v="BCBSMS"/>
    <n v="62"/>
    <d v="2024-03-13T00:00:00"/>
    <d v="2024-02-28T09:00:00"/>
    <n v="72"/>
    <s v="EFT"/>
    <s v="BLUE CROSS BLUE SHIELD OF MS - payment"/>
    <n v="97110"/>
    <x v="6"/>
    <s v="No"/>
    <s v="6245350.375Christian Litz"/>
    <x v="1"/>
  </r>
  <r>
    <s v="BCBSMS"/>
    <n v="62"/>
    <d v="2024-03-13T00:00:00"/>
    <d v="2024-02-28T09:00:00"/>
    <n v="70"/>
    <s v="Adjustment/Write-off"/>
    <s v="BLUE CROSS BLUE SHIELD OF MS - CO,45"/>
    <n v="97110"/>
    <x v="6"/>
    <s v="No"/>
    <s v="6245350.375Christian Litz"/>
    <x v="0"/>
  </r>
  <r>
    <s v="BCBSMS"/>
    <n v="62"/>
    <d v="2024-03-13T00:00:00"/>
    <d v="2024-02-28T09:00:00"/>
    <n v="72"/>
    <s v="EFT"/>
    <s v="BLUE CROSS BLUE SHIELD OF MS - payment"/>
    <n v="97530"/>
    <x v="6"/>
    <s v="No"/>
    <s v="6245350.375Christian Litz"/>
    <x v="1"/>
  </r>
  <r>
    <s v="BCBSMS"/>
    <n v="62"/>
    <d v="2024-03-13T00:00:00"/>
    <d v="2024-02-28T09:00:00"/>
    <n v="70"/>
    <s v="Adjustment/Write-off"/>
    <s v="BLUE CROSS BLUE SHIELD OF MS - CO,45"/>
    <n v="97530"/>
    <x v="6"/>
    <s v="No"/>
    <s v="6245350.375Christian Litz"/>
    <x v="0"/>
  </r>
  <r>
    <s v="BCBSMS"/>
    <n v="62"/>
    <d v="2024-03-13T00:00:00"/>
    <d v="2024-02-28T09:00:00"/>
    <n v="33.299999999999997"/>
    <s v="EFT"/>
    <s v="BLUE CROSS BLUE SHIELD OF MS - payment"/>
    <n v="97140"/>
    <x v="6"/>
    <s v="No"/>
    <s v="6245350.375Christian Litz"/>
    <x v="1"/>
  </r>
  <r>
    <s v="BCBSMS"/>
    <n v="62"/>
    <d v="2024-03-13T00:00:00"/>
    <d v="2024-02-28T09:00:00"/>
    <n v="38"/>
    <s v="Adjustment/Write-off"/>
    <s v="BLUE CROSS BLUE SHIELD OF MS - CO,45"/>
    <n v="97140"/>
    <x v="6"/>
    <s v="No"/>
    <s v="6245350.375Christian Litz"/>
    <x v="0"/>
  </r>
  <r>
    <s v="Patient"/>
    <n v="62"/>
    <d v="2024-03-06T08:58:00"/>
    <d v="2024-02-22T09:00:00"/>
    <n v="3"/>
    <s v="Visa"/>
    <s v="Rec# 9eos"/>
    <m/>
    <x v="6"/>
    <s v="No"/>
    <s v="6245344.375Christian Litz"/>
    <x v="1"/>
  </r>
  <r>
    <s v="Patient"/>
    <n v="62"/>
    <d v="2024-03-04T08:59:00"/>
    <d v="2024-02-22T09:00:00"/>
    <n v="0.8"/>
    <s v="Visa"/>
    <s v="Rec #NwnT"/>
    <m/>
    <x v="6"/>
    <s v="No"/>
    <s v="6245344.375Christian Litz"/>
    <x v="1"/>
  </r>
  <r>
    <s v="Patient"/>
    <n v="62"/>
    <d v="2024-03-04T08:59:00"/>
    <d v="2024-02-28T09:00:00"/>
    <n v="1.4"/>
    <s v="Visa"/>
    <s v="Rec #NwnT"/>
    <m/>
    <x v="6"/>
    <s v="No"/>
    <s v="6245350.375Christian Litz"/>
    <x v="1"/>
  </r>
  <r>
    <s v="Patient"/>
    <n v="62"/>
    <d v="2024-03-13T10:00:00"/>
    <d v="2024-02-07T15:00:00"/>
    <n v="2.9"/>
    <s v="Visa"/>
    <s v="Rec #LxY5"/>
    <m/>
    <x v="10"/>
    <s v="No"/>
    <s v="6245329.625Katherine Tyree"/>
    <x v="1"/>
  </r>
  <r>
    <s v="Patient"/>
    <n v="62"/>
    <d v="2024-03-04T08:59:00"/>
    <d v="2024-02-07T15:00:00"/>
    <n v="3.7"/>
    <s v="Visa"/>
    <s v="Rec #NwnT"/>
    <m/>
    <x v="10"/>
    <s v="No"/>
    <s v="6245329.625Katherine Tyree"/>
    <x v="1"/>
  </r>
  <r>
    <s v="Molina"/>
    <n v="280"/>
    <d v="2024-03-12T00:00:00"/>
    <d v="2024-02-19T08:00:00"/>
    <n v="85.19"/>
    <s v="Adjustment/Write-off"/>
    <s v="MOLINA HEALTHCARE OF MISSISSIPPI - CO,45"/>
    <n v="92507"/>
    <x v="13"/>
    <s v="No"/>
    <s v="28045341.3333333333D'Anna Pullen"/>
    <x v="0"/>
  </r>
  <r>
    <s v="Molina"/>
    <n v="280"/>
    <d v="2024-03-12T00:00:00"/>
    <d v="2024-02-19T08:00:00"/>
    <n v="64.81"/>
    <s v="EFT"/>
    <s v="MOLINA HEALTHCARE OF MISSISSIPPI - payment"/>
    <n v="92507"/>
    <x v="13"/>
    <s v="No"/>
    <s v="28045341.3333333333D'Anna Pullen"/>
    <x v="1"/>
  </r>
  <r>
    <s v="Molina"/>
    <n v="280"/>
    <d v="2024-03-07T00:00:00"/>
    <d v="2024-02-09T10:00:00"/>
    <n v="64.81"/>
    <s v="EFT"/>
    <s v="MOLINA HEALTHCARE OF MISSISSIPPI - payment"/>
    <n v="92507"/>
    <x v="13"/>
    <s v="No"/>
    <s v="28045331.4166666667D'Anna Pullen"/>
    <x v="1"/>
  </r>
  <r>
    <s v="Molina"/>
    <n v="280"/>
    <d v="2024-03-07T00:00:00"/>
    <d v="2024-02-09T10:00:00"/>
    <n v="85.19"/>
    <s v="Adjustment/Write-off"/>
    <s v="MOLINA HEALTHCARE OF MISSISSIPPI - CO,45"/>
    <n v="92507"/>
    <x v="13"/>
    <s v="No"/>
    <s v="28045331.4166666667D'Anna Pullen"/>
    <x v="0"/>
  </r>
  <r>
    <s v="MSCAN"/>
    <n v="63"/>
    <d v="2024-03-01T00:00:00"/>
    <d v="2024-02-19T08:30:00"/>
    <n v="78.55"/>
    <s v="Adjustment/Write-off"/>
    <s v="UNITEDHEALTHCARE PLAN OF THE RIVER VALLEY INC - CO,45"/>
    <n v="92526"/>
    <x v="9"/>
    <s v="No"/>
    <s v="6345341.3541666667Victoria Miley"/>
    <x v="0"/>
  </r>
  <r>
    <s v="MSCAN"/>
    <n v="63"/>
    <d v="2024-03-01T00:00:00"/>
    <d v="2024-02-19T08:30:00"/>
    <n v="71.45"/>
    <s v="EFT"/>
    <s v="UNITEDHEALTHCARE PLAN OF THE RIVER VALLEY INC - payment"/>
    <n v="92526"/>
    <x v="9"/>
    <s v="No"/>
    <s v="6345341.3541666667Victoria Miley"/>
    <x v="1"/>
  </r>
  <r>
    <s v="MSCAN"/>
    <n v="63"/>
    <d v="2024-03-08T00:00:00"/>
    <d v="2024-02-26T08:30:00"/>
    <n v="71.45"/>
    <s v="EFT"/>
    <s v="UNITEDHEALTHCARE PLAN OF THE RIVER VALLEY INC - payment"/>
    <n v="92526"/>
    <x v="9"/>
    <s v="No"/>
    <s v="6345348.3541666667Victoria Miley"/>
    <x v="1"/>
  </r>
  <r>
    <s v="MSCAN"/>
    <n v="63"/>
    <d v="2024-03-08T00:00:00"/>
    <d v="2024-02-26T08:30:00"/>
    <n v="78.55"/>
    <s v="Adjustment/Write-off"/>
    <s v="UNITEDHEALTHCARE PLAN OF THE RIVER VALLEY INC - CO,45"/>
    <n v="92526"/>
    <x v="9"/>
    <s v="No"/>
    <s v="6345348.3541666667Victoria Miley"/>
    <x v="0"/>
  </r>
  <r>
    <s v="MSCAN"/>
    <n v="63"/>
    <d v="2024-03-08T00:00:00"/>
    <d v="2024-02-27T08:30:00"/>
    <n v="93.22"/>
    <s v="Adjustment/Write-off"/>
    <s v="UNITEDHEALTHCARE PLAN OF THE RIVER VALLEY INC - CO,45"/>
    <n v="97112"/>
    <x v="0"/>
    <s v="No"/>
    <s v="6345349.3541666667Kelsea Rodriguez"/>
    <x v="0"/>
  </r>
  <r>
    <s v="MSCAN"/>
    <n v="63"/>
    <d v="2024-03-08T00:00:00"/>
    <d v="2024-02-27T08:30:00"/>
    <n v="56.78"/>
    <s v="EFT"/>
    <s v="UNITEDHEALTHCARE PLAN OF THE RIVER VALLEY INC - payment"/>
    <n v="97112"/>
    <x v="0"/>
    <s v="No"/>
    <s v="6345349.3541666667Kelsea Rodriguez"/>
    <x v="1"/>
  </r>
  <r>
    <s v="MSCAN"/>
    <n v="63"/>
    <d v="2024-03-08T00:00:00"/>
    <d v="2024-02-27T09:00:00"/>
    <n v="64.81"/>
    <s v="EFT"/>
    <s v="UNITEDHEALTHCARE PLAN OF THE RIVER VALLEY INC - payment"/>
    <n v="92507"/>
    <x v="13"/>
    <s v="No"/>
    <s v="6345349.375D'Anna Pullen"/>
    <x v="1"/>
  </r>
  <r>
    <s v="MSCAN"/>
    <n v="63"/>
    <d v="2024-03-08T00:00:00"/>
    <d v="2024-02-27T09:00:00"/>
    <n v="85.19"/>
    <s v="Adjustment/Write-off"/>
    <s v="UNITEDHEALTHCARE PLAN OF THE RIVER VALLEY INC - CO,45"/>
    <n v="92507"/>
    <x v="13"/>
    <s v="No"/>
    <s v="6345349.375D'Anna Pullen"/>
    <x v="0"/>
  </r>
  <r>
    <s v="AmbetterMag"/>
    <n v="64"/>
    <d v="2024-03-08T00:00:00"/>
    <d v="2024-02-15T11:00:00"/>
    <n v="200.8"/>
    <s v="Adjustment/Write-off"/>
    <s v="MAGNOLIA HEALTH PLAN INC. - CO,45"/>
    <n v="97110"/>
    <x v="2"/>
    <s v="No"/>
    <s v="6445337.4583333333James Allen"/>
    <x v="0"/>
  </r>
  <r>
    <s v="AmbetterMag"/>
    <n v="64"/>
    <d v="2024-03-08T00:00:00"/>
    <d v="2024-02-15T11:00:00"/>
    <n v="99.2"/>
    <s v="EFT"/>
    <s v="MAGNOLIA HEALTH PLAN INC. - payment"/>
    <n v="97110"/>
    <x v="2"/>
    <s v="No"/>
    <s v="6445337.4583333333James Allen"/>
    <x v="1"/>
  </r>
  <r>
    <s v="AmbetterMag"/>
    <n v="64"/>
    <d v="2024-03-22T00:00:00"/>
    <d v="2024-02-26T14:00:00"/>
    <n v="74.400000000000006"/>
    <s v="EFT"/>
    <s v="MAGNOLIA HEALTH PLAN INC. - payment"/>
    <n v="97110"/>
    <x v="2"/>
    <s v="No"/>
    <s v="6445348.5833333333James Allen"/>
    <x v="1"/>
  </r>
  <r>
    <s v="AmbetterMag"/>
    <n v="64"/>
    <d v="2024-03-22T00:00:00"/>
    <d v="2024-02-26T14:00:00"/>
    <n v="150.6"/>
    <s v="Adjustment/Write-off"/>
    <s v="MAGNOLIA HEALTH PLAN INC. - CO,45"/>
    <n v="97110"/>
    <x v="2"/>
    <s v="No"/>
    <s v="6445348.5833333333James Allen"/>
    <x v="0"/>
  </r>
  <r>
    <s v="AmbetterMag"/>
    <n v="64"/>
    <d v="2024-03-22T00:00:00"/>
    <d v="2024-02-28T14:00:00"/>
    <n v="150.6"/>
    <s v="Adjustment/Write-off"/>
    <s v="MAGNOLIA HEALTH PLAN INC. - CO,45"/>
    <n v="97110"/>
    <x v="2"/>
    <s v="No"/>
    <s v="6445350.5833333333James Allen"/>
    <x v="0"/>
  </r>
  <r>
    <s v="AmbetterMag"/>
    <n v="64"/>
    <d v="2024-03-22T00:00:00"/>
    <d v="2024-02-28T14:00:00"/>
    <n v="74.400000000000006"/>
    <s v="EFT"/>
    <s v="MAGNOLIA HEALTH PLAN INC. - payment"/>
    <n v="97110"/>
    <x v="2"/>
    <s v="No"/>
    <s v="6445350.5833333333James Allen"/>
    <x v="1"/>
  </r>
  <r>
    <s v="MSCHIP"/>
    <n v="2"/>
    <d v="2024-03-01T00:00:00"/>
    <d v="2024-02-14T09:00:00"/>
    <n v="95"/>
    <s v="Adjustment/Write-off"/>
    <s v="UNITEDHEALTHCARE PLAN OF THE RIVER VALLEY INC - CO,97"/>
    <n v="97112"/>
    <x v="0"/>
    <s v="No"/>
    <s v="245336.375Kelsea Rodriguez"/>
    <x v="0"/>
  </r>
  <r>
    <s v="MSCHIP"/>
    <n v="2"/>
    <d v="2024-03-01T00:00:00"/>
    <d v="2024-02-14T09:00:00"/>
    <n v="55"/>
    <s v="EFT"/>
    <s v="UNITEDHEALTHCARE PLAN OF THE RIVER VALLEY INC - payment"/>
    <n v="97112"/>
    <x v="0"/>
    <s v="No"/>
    <s v="245336.375Kelsea Rodriguez"/>
    <x v="1"/>
  </r>
  <r>
    <s v="MSCHIP"/>
    <n v="2"/>
    <d v="2024-03-01T00:00:00"/>
    <d v="2024-02-15T13:30:00"/>
    <n v="95"/>
    <s v="Adjustment/Write-off"/>
    <s v="UNITEDHEALTHCARE PLAN OF THE RIVER VALLEY INC - CO,97"/>
    <n v="97112"/>
    <x v="0"/>
    <s v="No"/>
    <s v="245337.5625Kelsea Rodriguez"/>
    <x v="0"/>
  </r>
  <r>
    <s v="MSCHIP"/>
    <n v="2"/>
    <d v="2024-03-01T00:00:00"/>
    <d v="2024-02-15T13:30:00"/>
    <n v="55"/>
    <s v="EFT"/>
    <s v="UNITEDHEALTHCARE PLAN OF THE RIVER VALLEY INC - payment"/>
    <n v="97112"/>
    <x v="0"/>
    <s v="No"/>
    <s v="245337.5625Kelsea Rodriguez"/>
    <x v="1"/>
  </r>
  <r>
    <s v="MSCHIP"/>
    <n v="2"/>
    <d v="2024-03-22T00:00:00"/>
    <d v="2024-02-15T14:00:00"/>
    <n v="0"/>
    <s v="Adjustment/Write-off"/>
    <s v="Discarded ($150.00) (detail code) - UNITEDHEALTHCARE PLAN OF THE RIVER VALLEY INC - CO,39"/>
    <n v="92507"/>
    <x v="1"/>
    <s v="No"/>
    <s v="245337.5833333333Kelli Cruthirds"/>
    <x v="0"/>
  </r>
  <r>
    <s v="MSCHIP"/>
    <n v="2"/>
    <d v="2024-03-22T00:00:00"/>
    <d v="2024-02-05T16:00:00"/>
    <n v="0"/>
    <s v="Adjustment/Write-off"/>
    <s v="Discarded ($150.00) (detail code) - UNITEDHEALTHCARE PLAN OF THE RIVER VALLEY INC - CO,39"/>
    <n v="92507"/>
    <x v="1"/>
    <s v="No"/>
    <s v="245327.6666666667Kelli Cruthirds"/>
    <x v="0"/>
  </r>
  <r>
    <s v="MSCHIP"/>
    <n v="2"/>
    <d v="2024-03-22T00:00:00"/>
    <d v="2024-02-09T09:30:00"/>
    <n v="0"/>
    <s v="Adjustment/Write-off"/>
    <s v="Discarded ($150.00) (detail code) - UNITEDHEALTHCARE PLAN OF THE RIVER VALLEY INC - CO,39"/>
    <n v="92507"/>
    <x v="1"/>
    <s v="No"/>
    <s v="245331.3958333333Kelli Cruthirds"/>
    <x v="0"/>
  </r>
  <r>
    <s v="HumanaG"/>
    <n v="65"/>
    <d v="2024-03-07T00:00:00"/>
    <d v="2024-02-20T14:00:00"/>
    <n v="49.86"/>
    <s v="EFT"/>
    <s v="HUMANA INC. - payment"/>
    <n v="97110"/>
    <x v="2"/>
    <s v="No"/>
    <s v="6545342.5833333333James Allen"/>
    <x v="1"/>
  </r>
  <r>
    <s v="HumanaG"/>
    <n v="65"/>
    <d v="2024-03-07T00:00:00"/>
    <d v="2024-02-20T14:00:00"/>
    <n v="224.12"/>
    <s v="Adjustment/Write-off"/>
    <s v="HUMANA INC. - CO,59"/>
    <n v="97110"/>
    <x v="2"/>
    <s v="No"/>
    <s v="6545342.5833333333James Allen"/>
    <x v="0"/>
  </r>
  <r>
    <s v="HumanaG"/>
    <n v="65"/>
    <d v="2024-03-07T00:00:00"/>
    <d v="2024-02-20T14:00:00"/>
    <n v="1.02"/>
    <s v="Adjustment/Write-off"/>
    <s v="HUMANA INC. - CO,253"/>
    <n v="97110"/>
    <x v="2"/>
    <s v="No"/>
    <s v="6545342.5833333333James Allen"/>
    <x v="0"/>
  </r>
  <r>
    <s v="HumanaG"/>
    <n v="65"/>
    <d v="2024-03-07T00:00:00"/>
    <d v="2024-02-21T16:00:00"/>
    <n v="32.49"/>
    <s v="EFT"/>
    <s v="HUMANA INC. - payment"/>
    <n v="97110"/>
    <x v="2"/>
    <s v="No"/>
    <s v="6545343.6666666667James Allen"/>
    <x v="1"/>
  </r>
  <r>
    <s v="HumanaG"/>
    <n v="65"/>
    <d v="2024-03-07T00:00:00"/>
    <d v="2024-02-21T16:00:00"/>
    <n v="166.85"/>
    <s v="Adjustment/Write-off"/>
    <s v="HUMANA INC. - CO,59"/>
    <n v="97110"/>
    <x v="2"/>
    <s v="No"/>
    <s v="6545343.6666666667James Allen"/>
    <x v="0"/>
  </r>
  <r>
    <s v="HumanaG"/>
    <n v="65"/>
    <d v="2024-03-07T00:00:00"/>
    <d v="2024-02-21T16:00:00"/>
    <n v="0.66"/>
    <s v="Adjustment/Write-off"/>
    <s v="HUMANA INC. - CO,253"/>
    <n v="97110"/>
    <x v="2"/>
    <s v="No"/>
    <s v="6545343.6666666667James Allen"/>
    <x v="0"/>
  </r>
  <r>
    <s v="HumanaG"/>
    <n v="65"/>
    <d v="2024-03-07T00:00:00"/>
    <d v="2024-02-22T10:00:00"/>
    <n v="1.02"/>
    <s v="Adjustment/Write-off"/>
    <s v="HUMANA INC. - CO,253"/>
    <n v="97110"/>
    <x v="2"/>
    <s v="No"/>
    <s v="6545344.4166666667James Allen"/>
    <x v="0"/>
  </r>
  <r>
    <s v="HumanaG"/>
    <n v="65"/>
    <d v="2024-03-07T00:00:00"/>
    <d v="2024-02-22T10:00:00"/>
    <n v="49.86"/>
    <s v="EFT"/>
    <s v="HUMANA INC. - payment"/>
    <n v="97110"/>
    <x v="2"/>
    <s v="No"/>
    <s v="6545344.4166666667James Allen"/>
    <x v="1"/>
  </r>
  <r>
    <s v="HumanaG"/>
    <n v="65"/>
    <d v="2024-03-07T00:00:00"/>
    <d v="2024-02-22T10:00:00"/>
    <n v="224.12"/>
    <s v="Adjustment/Write-off"/>
    <s v="HUMANA INC. - CO,59"/>
    <n v="97110"/>
    <x v="2"/>
    <s v="No"/>
    <s v="6545344.4166666667James Allen"/>
    <x v="0"/>
  </r>
  <r>
    <s v="HumanaG"/>
    <n v="65"/>
    <d v="2024-03-14T00:00:00"/>
    <d v="2024-02-27T15:00:00"/>
    <n v="32.49"/>
    <s v="EFT"/>
    <s v="HUMANA INC. - payment"/>
    <n v="97110"/>
    <x v="2"/>
    <s v="No"/>
    <s v="6545349.625James Allen"/>
    <x v="1"/>
  </r>
  <r>
    <s v="HumanaG"/>
    <n v="65"/>
    <d v="2024-03-14T00:00:00"/>
    <d v="2024-02-27T15:00:00"/>
    <n v="166.85"/>
    <s v="Adjustment/Write-off"/>
    <s v="HUMANA INC. - CO,59"/>
    <n v="97110"/>
    <x v="2"/>
    <s v="No"/>
    <s v="6545349.625James Allen"/>
    <x v="0"/>
  </r>
  <r>
    <s v="HumanaG"/>
    <n v="65"/>
    <d v="2024-03-14T00:00:00"/>
    <d v="2024-02-27T15:00:00"/>
    <n v="0.66"/>
    <s v="Adjustment/Write-off"/>
    <s v="HUMANA INC. - CO,253"/>
    <n v="97110"/>
    <x v="2"/>
    <s v="No"/>
    <s v="6545349.625James Allen"/>
    <x v="0"/>
  </r>
  <r>
    <s v="MSCAN"/>
    <n v="66"/>
    <d v="2024-03-13T00:00:00"/>
    <d v="2024-02-12T17:30:00"/>
    <n v="0"/>
    <s v="Adjustment/Write-off"/>
    <s v="Discarded $150.00 (detail code) - UNITEDHEALTHCARE PLAN OF THE RIVER VALLEY INC - PI,252"/>
    <n v="92507"/>
    <x v="13"/>
    <s v="No"/>
    <s v="6645334.7291666667D'Anna Pullen"/>
    <x v="0"/>
  </r>
  <r>
    <s v="MSCAN"/>
    <n v="66"/>
    <d v="2024-03-13T00:00:00"/>
    <d v="2024-02-12T17:30:00"/>
    <n v="64.81"/>
    <s v="EFT"/>
    <s v="UNITEDHEALTHCARE PLAN OF THE RIVER VALLEY INC - payment"/>
    <n v="92507"/>
    <x v="13"/>
    <s v="No"/>
    <s v="6645334.7291666667D'Anna Pullen"/>
    <x v="1"/>
  </r>
  <r>
    <s v="MSCAN"/>
    <n v="66"/>
    <d v="2024-03-13T00:00:00"/>
    <d v="2024-02-12T17:30:00"/>
    <n v="85.19"/>
    <s v="Adjustment/Write-off"/>
    <s v="UNITEDHEALTHCARE PLAN OF THE RIVER VALLEY INC - CO,45"/>
    <n v="92507"/>
    <x v="13"/>
    <s v="No"/>
    <s v="6645334.7291666667D'Anna Pullen"/>
    <x v="0"/>
  </r>
  <r>
    <s v="MSCAN"/>
    <n v="66"/>
    <d v="2024-03-18T00:00:00"/>
    <d v="2024-02-14T17:30:00"/>
    <n v="85.19"/>
    <s v="Adjustment/Write-off"/>
    <s v="UNITEDHEALTHCARE PLAN OF THE RIVER VALLEY INC - CO,45"/>
    <n v="92507"/>
    <x v="9"/>
    <s v="No"/>
    <s v="6645336.7291666667Victoria Miley"/>
    <x v="0"/>
  </r>
  <r>
    <s v="MSCAN"/>
    <n v="66"/>
    <d v="2024-03-18T00:00:00"/>
    <d v="2024-02-14T17:30:00"/>
    <n v="64.81"/>
    <s v="EFT"/>
    <s v="UNITEDHEALTHCARE PLAN OF THE RIVER VALLEY INC - payment"/>
    <n v="92507"/>
    <x v="9"/>
    <s v="No"/>
    <s v="6645336.7291666667Victoria Miley"/>
    <x v="1"/>
  </r>
  <r>
    <s v="MSCAN"/>
    <n v="66"/>
    <d v="2024-03-18T00:00:00"/>
    <d v="2024-02-14T17:30:00"/>
    <n v="0"/>
    <s v="Adjustment/Write-off"/>
    <s v="Discarded $150.00 (detail code) - UNITEDHEALTHCARE PLAN OF THE RIVER VALLEY INC - PI,252"/>
    <n v="92507"/>
    <x v="9"/>
    <s v="No"/>
    <s v="6645336.7291666667Victoria Miley"/>
    <x v="0"/>
  </r>
  <r>
    <s v="MSCAN"/>
    <n v="66"/>
    <d v="2024-03-01T00:00:00"/>
    <d v="2024-02-14T17:30:00"/>
    <n v="0"/>
    <s v="Adjustment/Write-off"/>
    <s v="Discarded ($150.00) (detail code) - UNITEDHEALTHCARE PLAN OF THE RIVER VALLEY INC - PI,252"/>
    <n v="92507"/>
    <x v="9"/>
    <s v="No"/>
    <s v="6645336.7291666667Victoria Miley"/>
    <x v="0"/>
  </r>
  <r>
    <s v="MSCAN"/>
    <n v="66"/>
    <d v="2024-03-20T00:00:00"/>
    <d v="2024-02-14T17:30:00"/>
    <n v="0"/>
    <s v="Adjustment/Write-off"/>
    <s v="Discarded ($150.00) (detail code) - UNITEDHEALTHCARE PLAN OF THE RIVER VALLEY INC - OA,18"/>
    <n v="92507"/>
    <x v="9"/>
    <s v="No"/>
    <s v="6645336.7291666667Victoria Miley"/>
    <x v="0"/>
  </r>
  <r>
    <s v="MSCAN"/>
    <n v="66"/>
    <d v="2024-03-20T00:00:00"/>
    <d v="2024-02-21T17:30:00"/>
    <n v="0"/>
    <s v="Adjustment/Write-off"/>
    <s v="Discarded $150.00 (detail code) - UNITEDHEALTHCARE PLAN OF THE RIVER VALLEY INC - PI,252"/>
    <n v="92507"/>
    <x v="13"/>
    <s v="No"/>
    <s v="6645343.7291666667D'Anna Pullen"/>
    <x v="0"/>
  </r>
  <r>
    <s v="MSCAN"/>
    <n v="66"/>
    <d v="2024-03-20T00:00:00"/>
    <d v="2024-02-21T17:30:00"/>
    <n v="64.81"/>
    <s v="EFT"/>
    <s v="UNITEDHEALTHCARE PLAN OF THE RIVER VALLEY INC - payment"/>
    <n v="92507"/>
    <x v="13"/>
    <s v="No"/>
    <s v="6645343.7291666667D'Anna Pullen"/>
    <x v="1"/>
  </r>
  <r>
    <s v="MSCAN"/>
    <n v="66"/>
    <d v="2024-03-20T00:00:00"/>
    <d v="2024-02-21T17:30:00"/>
    <n v="85.19"/>
    <s v="Adjustment/Write-off"/>
    <s v="UNITEDHEALTHCARE PLAN OF THE RIVER VALLEY INC - CO,45"/>
    <n v="92507"/>
    <x v="13"/>
    <s v="No"/>
    <s v="6645343.7291666667D'Anna Pullen"/>
    <x v="0"/>
  </r>
  <r>
    <s v="MSCHIP"/>
    <n v="67"/>
    <d v="2024-03-22T00:00:00"/>
    <d v="2024-02-12T13:30:00"/>
    <n v="0"/>
    <s v="Adjustment/Write-off"/>
    <s v="Discarded ($150.00) (detail code) - UNITEDHEALTHCARE PLAN OF THE RIVER VALLEY INC - OA,18"/>
    <n v="92507"/>
    <x v="13"/>
    <s v="No"/>
    <s v="6745334.5625D'Anna Pullen"/>
    <x v="0"/>
  </r>
  <r>
    <s v="MSCHIP"/>
    <n v="67"/>
    <d v="2024-03-01T00:00:00"/>
    <d v="2024-02-19T13:00:00"/>
    <n v="55"/>
    <s v="EFT"/>
    <s v="UNITEDHEALTHCARE PLAN OF THE RIVER VALLEY INC - payment"/>
    <n v="92507"/>
    <x v="13"/>
    <s v="No"/>
    <s v="6745341.5416666667D'Anna Pullen"/>
    <x v="1"/>
  </r>
  <r>
    <s v="MSCHIP"/>
    <n v="67"/>
    <d v="2024-03-01T00:00:00"/>
    <d v="2024-02-19T13:00:00"/>
    <n v="95"/>
    <s v="Adjustment/Write-off"/>
    <s v="UNITEDHEALTHCARE PLAN OF THE RIVER VALLEY INC - CO,45"/>
    <n v="92507"/>
    <x v="13"/>
    <s v="No"/>
    <s v="6745341.5416666667D'Anna Pullen"/>
    <x v="0"/>
  </r>
  <r>
    <s v="MSCHIP"/>
    <n v="67"/>
    <d v="2024-03-08T00:00:00"/>
    <d v="2024-02-19T15:30:00"/>
    <n v="95"/>
    <s v="Adjustment/Write-off"/>
    <s v="UNITEDHEALTHCARE PLAN OF THE RIVER VALLEY INC - CO,97"/>
    <n v="97112"/>
    <x v="3"/>
    <s v="No"/>
    <s v="6745341.6458333333Breanna Cochran"/>
    <x v="0"/>
  </r>
  <r>
    <s v="MSCHIP"/>
    <n v="67"/>
    <d v="2024-03-08T00:00:00"/>
    <d v="2024-02-19T15:30:00"/>
    <n v="55"/>
    <s v="EFT"/>
    <s v="UNITEDHEALTHCARE PLAN OF THE RIVER VALLEY INC - payment"/>
    <n v="97112"/>
    <x v="3"/>
    <s v="No"/>
    <s v="6745341.6458333333Breanna Cochran"/>
    <x v="1"/>
  </r>
  <r>
    <s v="MSCHIP"/>
    <n v="67"/>
    <d v="2024-03-08T00:00:00"/>
    <d v="2024-02-21T14:30:00"/>
    <n v="55"/>
    <s v="EFT"/>
    <s v="UNITEDHEALTHCARE PLAN OF THE RIVER VALLEY INC - payment"/>
    <n v="92507"/>
    <x v="13"/>
    <s v="No"/>
    <s v="6745343.6041666667D'Anna Pullen"/>
    <x v="1"/>
  </r>
  <r>
    <s v="MSCHIP"/>
    <n v="67"/>
    <d v="2024-03-08T00:00:00"/>
    <d v="2024-02-21T14:30:00"/>
    <n v="95"/>
    <s v="Adjustment/Write-off"/>
    <s v="UNITEDHEALTHCARE PLAN OF THE RIVER VALLEY INC - CO,45"/>
    <n v="92507"/>
    <x v="13"/>
    <s v="No"/>
    <s v="6745343.6041666667D'Anna Pullen"/>
    <x v="0"/>
  </r>
  <r>
    <s v="MSCHIP"/>
    <n v="67"/>
    <d v="2024-03-08T00:00:00"/>
    <d v="2024-02-26T13:00:00"/>
    <n v="55"/>
    <s v="EFT"/>
    <s v="UNITEDHEALTHCARE PLAN OF THE RIVER VALLEY INC - payment"/>
    <n v="92507"/>
    <x v="12"/>
    <s v="No"/>
    <s v="6745348.5416666667Annette Fertitta"/>
    <x v="1"/>
  </r>
  <r>
    <s v="MSCHIP"/>
    <n v="67"/>
    <d v="2024-03-08T00:00:00"/>
    <d v="2024-02-26T13:00:00"/>
    <n v="95"/>
    <s v="Adjustment/Write-off"/>
    <s v="UNITEDHEALTHCARE PLAN OF THE RIVER VALLEY INC - CO,45"/>
    <n v="92507"/>
    <x v="12"/>
    <s v="No"/>
    <s v="6745348.5416666667Annette Fertitta"/>
    <x v="0"/>
  </r>
  <r>
    <s v="MSCHIP"/>
    <n v="67"/>
    <d v="2024-03-08T00:00:00"/>
    <d v="2024-02-26T13:30:00"/>
    <n v="95"/>
    <s v="Adjustment/Write-off"/>
    <s v="UNITEDHEALTHCARE PLAN OF THE RIVER VALLEY INC - CO,97"/>
    <n v="97112"/>
    <x v="4"/>
    <s v="No"/>
    <s v="6745348.5625Heidi Molaison"/>
    <x v="0"/>
  </r>
  <r>
    <s v="MSCHIP"/>
    <n v="67"/>
    <d v="2024-03-08T00:00:00"/>
    <d v="2024-02-26T13:30:00"/>
    <n v="55"/>
    <s v="EFT"/>
    <s v="UNITEDHEALTHCARE PLAN OF THE RIVER VALLEY INC - payment"/>
    <n v="97112"/>
    <x v="4"/>
    <s v="No"/>
    <s v="6745348.5625Heidi Molaison"/>
    <x v="1"/>
  </r>
  <r>
    <s v="MSCHIP"/>
    <n v="67"/>
    <d v="2024-03-12T00:00:00"/>
    <d v="2024-02-28T13:30:00"/>
    <n v="55"/>
    <s v="EFT"/>
    <s v="UNITEDHEALTHCARE PLAN OF THE RIVER VALLEY INC - payment"/>
    <n v="92507"/>
    <x v="13"/>
    <s v="No"/>
    <s v="6745350.5625D'Anna Pullen"/>
    <x v="1"/>
  </r>
  <r>
    <s v="MSCHIP"/>
    <n v="67"/>
    <d v="2024-03-12T00:00:00"/>
    <d v="2024-02-28T13:30:00"/>
    <n v="95"/>
    <s v="Adjustment/Write-off"/>
    <s v="UNITEDHEALTHCARE PLAN OF THE RIVER VALLEY INC - CO,45"/>
    <n v="92507"/>
    <x v="13"/>
    <s v="No"/>
    <s v="6745350.5625D'Anna Pullen"/>
    <x v="0"/>
  </r>
  <r>
    <s v="MSCHIP"/>
    <n v="67"/>
    <d v="2024-03-15T00:00:00"/>
    <d v="2024-02-28T14:00:00"/>
    <n v="95"/>
    <s v="Adjustment/Write-off"/>
    <s v="UNITEDHEALTHCARE PLAN OF THE RIVER VALLEY INC - CO,97"/>
    <n v="97112"/>
    <x v="4"/>
    <s v="No"/>
    <s v="6745350.5833333333Heidi Molaison"/>
    <x v="0"/>
  </r>
  <r>
    <s v="MSCHIP"/>
    <n v="67"/>
    <d v="2024-03-15T00:00:00"/>
    <d v="2024-02-28T14:00:00"/>
    <n v="55"/>
    <s v="EFT"/>
    <s v="UNITEDHEALTHCARE PLAN OF THE RIVER VALLEY INC - payment"/>
    <n v="97112"/>
    <x v="4"/>
    <s v="No"/>
    <s v="6745350.5833333333Heidi Molaison"/>
    <x v="1"/>
  </r>
  <r>
    <s v="MSCHIP"/>
    <n v="67"/>
    <d v="2024-03-22T00:00:00"/>
    <d v="2024-02-07T13:30:00"/>
    <n v="0"/>
    <s v="Adjustment/Write-off"/>
    <s v="Discarded ($150.00) (detail code) - UNITEDHEALTHCARE PLAN OF THE RIVER VALLEY INC - OA,18"/>
    <n v="92507"/>
    <x v="13"/>
    <s v="No"/>
    <s v="6745329.5625D'Anna Pullen"/>
    <x v="0"/>
  </r>
  <r>
    <s v="TricareE"/>
    <n v="68"/>
    <d v="2024-03-04T00:00:00"/>
    <d v="2024-02-27T14:00:00"/>
    <n v="119.55"/>
    <s v="Adjustment/Write-off"/>
    <s v="TRICARE EAST - CO,45"/>
    <n v="97110"/>
    <x v="7"/>
    <s v="No"/>
    <s v="6845349.5833333333Amber Hickman"/>
    <x v="0"/>
  </r>
  <r>
    <s v="TricareE"/>
    <n v="68"/>
    <d v="2024-03-04T00:00:00"/>
    <d v="2024-02-27T14:00:00"/>
    <n v="56.16"/>
    <s v="Adjustment/Write-off"/>
    <s v="TRICARE EAST - CO,45"/>
    <n v="97530"/>
    <x v="7"/>
    <s v="No"/>
    <s v="6845349.5833333333Amber Hickman"/>
    <x v="0"/>
  </r>
  <r>
    <s v="TricareE"/>
    <n v="68"/>
    <d v="2024-03-04T00:00:00"/>
    <d v="2024-02-27T14:00:00"/>
    <n v="12.29"/>
    <s v="EFT"/>
    <s v="TRICARE EAST - payment"/>
    <n v="97530"/>
    <x v="7"/>
    <s v="No"/>
    <s v="6845349.5833333333Amber Hickman"/>
    <x v="1"/>
  </r>
  <r>
    <s v="Patient"/>
    <n v="3"/>
    <d v="2024-03-05T08:05:00"/>
    <d v="2024-02-27T07:00:00"/>
    <n v="33.29"/>
    <s v="Visa"/>
    <s v="REF#103h"/>
    <m/>
    <x v="2"/>
    <s v="No"/>
    <s v="345349.2916666667James Allen"/>
    <x v="1"/>
  </r>
  <r>
    <s v="CIgnaHS"/>
    <n v="70"/>
    <d v="2024-03-27T12:24:00"/>
    <d v="2024-02-02T07:00:00"/>
    <n v="75"/>
    <s v="Adjustment/Write-off"/>
    <s v="Discarded ($75.00) (detail code) - AMERICAN SPECIALTY HEALTH - OA,97"/>
    <n v="97110"/>
    <x v="2"/>
    <s v="No"/>
    <s v="7045324.2916666667James Allen"/>
    <x v="0"/>
  </r>
  <r>
    <s v="CIgnaHS"/>
    <n v="70"/>
    <d v="2024-03-27T12:24:00"/>
    <d v="2024-02-02T07:00:00"/>
    <n v="50.45"/>
    <s v="Adjustment/Write-off"/>
    <s v="AMERICAN SPECIALTY HEALTH - CO,45"/>
    <n v="97110"/>
    <x v="2"/>
    <s v="No"/>
    <s v="7045324.2916666667James Allen"/>
    <x v="0"/>
  </r>
  <r>
    <s v="CIgnaHS"/>
    <n v="70"/>
    <d v="2024-03-27T12:24:00"/>
    <d v="2024-02-02T07:00:00"/>
    <n v="64.099999999999994"/>
    <s v="Adjustment/Write-off"/>
    <s v="AMERICAN SPECIALTY HEALTH - CO,45"/>
    <n v="97110"/>
    <x v="2"/>
    <s v="No"/>
    <s v="7045324.2916666667James Allen"/>
    <x v="0"/>
  </r>
  <r>
    <s v="Magnolia"/>
    <n v="281"/>
    <d v="2024-03-15T00:00:00"/>
    <d v="2024-02-26T17:30:00"/>
    <n v="64.81"/>
    <s v="EFT"/>
    <s v="MAGNOLIA HEALTH PLAN INC. - payment"/>
    <n v="92507"/>
    <x v="12"/>
    <s v="No"/>
    <s v="28145348.7291666667Annette Fertitta"/>
    <x v="1"/>
  </r>
  <r>
    <s v="Magnolia"/>
    <n v="281"/>
    <d v="2024-03-15T00:00:00"/>
    <d v="2024-02-26T17:30:00"/>
    <n v="85.19"/>
    <s v="Adjustment/Write-off"/>
    <s v="MAGNOLIA HEALTH PLAN INC. - CO,45"/>
    <n v="92507"/>
    <x v="12"/>
    <s v="No"/>
    <s v="28145348.7291666667Annette Fertitta"/>
    <x v="0"/>
  </r>
  <r>
    <s v="Magnolia"/>
    <n v="281"/>
    <d v="2024-03-08T00:00:00"/>
    <d v="2024-02-29T17:30:00"/>
    <n v="85.19"/>
    <s v="Adjustment/Write-off"/>
    <s v="MAGNOLIA HEALTH PLAN INC. - CO,45"/>
    <n v="92507"/>
    <x v="13"/>
    <s v="No"/>
    <s v="28145351.7291666667D'Anna Pullen"/>
    <x v="0"/>
  </r>
  <r>
    <s v="Magnolia"/>
    <n v="281"/>
    <d v="2024-03-08T00:00:00"/>
    <d v="2024-02-29T17:30:00"/>
    <n v="64.81"/>
    <s v="EFT"/>
    <s v="MAGNOLIA HEALTH PLAN INC. - payment"/>
    <n v="92507"/>
    <x v="13"/>
    <s v="No"/>
    <s v="28145351.7291666667D'Anna Pullen"/>
    <x v="1"/>
  </r>
  <r>
    <s v="MSCAN"/>
    <n v="282"/>
    <d v="2024-03-01T00:00:00"/>
    <d v="2024-02-14T11:00:00"/>
    <n v="46.61"/>
    <s v="Adjustment/Write-off"/>
    <s v="UNITEDHEALTHCARE PLAN OF THE RIVER VALLEY INC - CO,45"/>
    <n v="97112"/>
    <x v="0"/>
    <s v="No"/>
    <s v="28245336.4583333333Kelsea Rodriguez"/>
    <x v="0"/>
  </r>
  <r>
    <s v="MSCAN"/>
    <n v="282"/>
    <d v="2024-03-01T00:00:00"/>
    <d v="2024-02-14T11:00:00"/>
    <n v="28.39"/>
    <s v="EFT"/>
    <s v="UNITEDHEALTHCARE PLAN OF THE RIVER VALLEY INC - payment"/>
    <n v="97112"/>
    <x v="0"/>
    <s v="No"/>
    <s v="28245336.4583333333Kelsea Rodriguez"/>
    <x v="1"/>
  </r>
  <r>
    <s v="MSCAN"/>
    <n v="282"/>
    <d v="2024-03-01T00:00:00"/>
    <d v="2024-02-14T11:00:00"/>
    <n v="84.53"/>
    <s v="EFT"/>
    <s v="UNITEDHEALTHCARE PLAN OF THE RIVER VALLEY INC - payment"/>
    <n v="97165"/>
    <x v="0"/>
    <s v="No"/>
    <s v="28245336.4583333333Kelsea Rodriguez"/>
    <x v="1"/>
  </r>
  <r>
    <s v="MSCAN"/>
    <n v="282"/>
    <d v="2024-03-01T00:00:00"/>
    <d v="2024-02-14T11:00:00"/>
    <n v="65.47"/>
    <s v="Adjustment/Write-off"/>
    <s v="UNITEDHEALTHCARE PLAN OF THE RIVER VALLEY INC - CO,45"/>
    <n v="97165"/>
    <x v="0"/>
    <s v="No"/>
    <s v="28245336.4583333333Kelsea Rodriguez"/>
    <x v="0"/>
  </r>
  <r>
    <s v="MSCAN"/>
    <n v="282"/>
    <d v="2024-03-08T00:00:00"/>
    <d v="2024-02-23T11:00:00"/>
    <n v="192.93"/>
    <s v="EFT"/>
    <s v="UNITEDHEALTHCARE PLAN OF THE RIVER VALLEY INC - payment"/>
    <n v="92523"/>
    <x v="1"/>
    <s v="No"/>
    <s v="28245345.4583333333Kelli Cruthirds"/>
    <x v="1"/>
  </r>
  <r>
    <s v="MSCAN"/>
    <n v="282"/>
    <d v="2024-03-08T00:00:00"/>
    <d v="2024-02-23T11:00:00"/>
    <n v="57.07"/>
    <s v="Adjustment/Write-off"/>
    <s v="UNITEDHEALTHCARE PLAN OF THE RIVER VALLEY INC - CO,45"/>
    <n v="92523"/>
    <x v="1"/>
    <s v="No"/>
    <s v="28245345.4583333333Kelli Cruthirds"/>
    <x v="0"/>
  </r>
  <r>
    <s v="MSCAN"/>
    <n v="282"/>
    <d v="2024-03-20T00:00:00"/>
    <d v="2024-02-28T11:00:00"/>
    <n v="93.22"/>
    <s v="Adjustment/Write-off"/>
    <s v="UNITEDHEALTHCARE PLAN OF THE RIVER VALLEY INC - CO,45"/>
    <n v="97112"/>
    <x v="0"/>
    <s v="No"/>
    <s v="28245350.4583333333Kelsea Rodriguez"/>
    <x v="0"/>
  </r>
  <r>
    <s v="MSCAN"/>
    <n v="282"/>
    <d v="2024-03-20T00:00:00"/>
    <d v="2024-02-28T11:00:00"/>
    <n v="56.78"/>
    <s v="EFT"/>
    <s v="UNITEDHEALTHCARE PLAN OF THE RIVER VALLEY INC - payment"/>
    <n v="97112"/>
    <x v="0"/>
    <s v="No"/>
    <s v="28245350.4583333333Kelsea Rodriguez"/>
    <x v="1"/>
  </r>
  <r>
    <s v="MSCAN"/>
    <n v="282"/>
    <d v="2024-03-12T00:00:00"/>
    <d v="2024-02-28T11:30:00"/>
    <n v="85.19"/>
    <s v="Adjustment/Write-off"/>
    <s v="UNITEDHEALTHCARE PLAN OF THE RIVER VALLEY INC - CO,45"/>
    <n v="92507"/>
    <x v="1"/>
    <s v="No"/>
    <s v="28245350.4791666667Kelli Cruthirds"/>
    <x v="0"/>
  </r>
  <r>
    <s v="MSCAN"/>
    <n v="282"/>
    <d v="2024-03-12T00:00:00"/>
    <d v="2024-02-28T11:30:00"/>
    <n v="64.81"/>
    <s v="EFT"/>
    <s v="UNITEDHEALTHCARE PLAN OF THE RIVER VALLEY INC - payment"/>
    <n v="92507"/>
    <x v="1"/>
    <s v="No"/>
    <s v="28245350.4791666667Kelli Cruthirds"/>
    <x v="1"/>
  </r>
  <r>
    <s v="VACCN"/>
    <n v="71"/>
    <d v="2024-03-01T00:00:00"/>
    <d v="2024-02-20T09:00:00"/>
    <n v="41.68"/>
    <s v="EFT"/>
    <s v="OPTUM VA CCN REGION 2 - payment"/>
    <n v="97110"/>
    <x v="6"/>
    <s v="No"/>
    <s v="7145342.375Christian Litz"/>
    <x v="1"/>
  </r>
  <r>
    <s v="VACCN"/>
    <n v="71"/>
    <d v="2024-03-01T00:00:00"/>
    <d v="2024-02-20T09:00:00"/>
    <n v="108.32"/>
    <s v="Adjustment/Write-off"/>
    <s v="OPTUM VA CCN REGION 2 - CO,45"/>
    <n v="97110"/>
    <x v="6"/>
    <s v="No"/>
    <s v="7145342.375Christian Litz"/>
    <x v="0"/>
  </r>
  <r>
    <s v="VACCN"/>
    <n v="71"/>
    <d v="2024-03-01T00:00:00"/>
    <d v="2024-02-20T09:00:00"/>
    <n v="30.57"/>
    <s v="EFT"/>
    <s v="OPTUM VA CCN REGION 2 - payment"/>
    <n v="97112"/>
    <x v="6"/>
    <s v="No"/>
    <s v="7145342.375Christian Litz"/>
    <x v="1"/>
  </r>
  <r>
    <s v="VACCN"/>
    <n v="71"/>
    <d v="2024-03-01T00:00:00"/>
    <d v="2024-02-20T09:00:00"/>
    <n v="44.43"/>
    <s v="Adjustment/Write-off"/>
    <s v="OPTUM VA CCN REGION 2 - CO,45"/>
    <n v="97112"/>
    <x v="6"/>
    <s v="No"/>
    <s v="7145342.375Christian Litz"/>
    <x v="0"/>
  </r>
  <r>
    <s v="VACCN"/>
    <n v="71"/>
    <d v="2024-03-04T00:00:00"/>
    <d v="2024-02-22T09:00:00"/>
    <n v="46.04"/>
    <s v="EFT"/>
    <s v="OPTUM VA CCN REGION 2 - payment"/>
    <n v="97112"/>
    <x v="5"/>
    <s v="No"/>
    <s v="7145344.375Jessica Pittman"/>
    <x v="1"/>
  </r>
  <r>
    <s v="VACCN"/>
    <n v="71"/>
    <d v="2024-03-04T00:00:00"/>
    <d v="2024-02-22T09:00:00"/>
    <n v="103.96"/>
    <s v="Adjustment/Write-off"/>
    <s v="OPTUM VA CCN REGION 2 - CO,45"/>
    <n v="97112"/>
    <x v="5"/>
    <s v="No"/>
    <s v="7145344.375Jessica Pittman"/>
    <x v="0"/>
  </r>
  <r>
    <s v="VACCN"/>
    <n v="71"/>
    <d v="2024-03-06T00:00:00"/>
    <d v="2024-02-28T11:00:00"/>
    <n v="17.71"/>
    <s v="EFT"/>
    <s v="OPTUM VA CCN REGION 2 - payment"/>
    <n v="97110"/>
    <x v="5"/>
    <s v="No"/>
    <s v="7145350.4583333333Jessica Pittman"/>
    <x v="1"/>
  </r>
  <r>
    <s v="VACCN"/>
    <n v="71"/>
    <d v="2024-03-06T00:00:00"/>
    <d v="2024-02-28T11:00:00"/>
    <n v="57.29"/>
    <s v="Adjustment/Write-off"/>
    <s v="OPTUM VA CCN REGION 2 - CO,45"/>
    <n v="97110"/>
    <x v="5"/>
    <s v="No"/>
    <s v="7145350.4583333333Jessica Pittman"/>
    <x v="0"/>
  </r>
  <r>
    <s v="VACCN"/>
    <n v="71"/>
    <d v="2024-03-06T00:00:00"/>
    <d v="2024-02-28T11:00:00"/>
    <n v="66.099999999999994"/>
    <s v="EFT"/>
    <s v="OPTUM VA CCN REGION 2 - payment"/>
    <n v="97112"/>
    <x v="5"/>
    <s v="No"/>
    <s v="7145350.4583333333Jessica Pittman"/>
    <x v="1"/>
  </r>
  <r>
    <s v="VACCN"/>
    <n v="71"/>
    <d v="2024-03-06T00:00:00"/>
    <d v="2024-02-28T11:00:00"/>
    <n v="158.9"/>
    <s v="Adjustment/Write-off"/>
    <s v="OPTUM VA CCN REGION 2 - CO,45"/>
    <n v="97112"/>
    <x v="5"/>
    <s v="No"/>
    <s v="7145350.4583333333Jessica Pittman"/>
    <x v="0"/>
  </r>
  <r>
    <s v="BCBSMS"/>
    <n v="72"/>
    <d v="2024-03-04T00:00:00"/>
    <d v="2024-02-14T09:00:00"/>
    <n v="43"/>
    <s v="Adjustment/Write-off"/>
    <s v="BLUE CROSS BLUE SHIELD OF MS - CO,45"/>
    <n v="97140"/>
    <x v="8"/>
    <s v="No"/>
    <s v="7245336.375Robert Crochet"/>
    <x v="0"/>
  </r>
  <r>
    <s v="BCBSMS"/>
    <n v="72"/>
    <d v="2024-03-04T00:00:00"/>
    <d v="2024-02-14T09:00:00"/>
    <n v="25.6"/>
    <s v="EFT"/>
    <s v="BLUE CROSS BLUE SHIELD OF MS - payment"/>
    <n v="97140"/>
    <x v="8"/>
    <s v="No"/>
    <s v="7245336.375Robert Crochet"/>
    <x v="1"/>
  </r>
  <r>
    <s v="BCBSMS"/>
    <n v="72"/>
    <d v="2024-03-04T00:00:00"/>
    <d v="2024-02-14T09:00:00"/>
    <n v="82"/>
    <s v="Adjustment/Write-off"/>
    <s v="BLUE CROSS BLUE SHIELD OF MS - CO,45"/>
    <n v="97112"/>
    <x v="8"/>
    <s v="No"/>
    <s v="7245336.375Robert Crochet"/>
    <x v="0"/>
  </r>
  <r>
    <s v="BCBSMS"/>
    <n v="72"/>
    <d v="2024-03-04T00:00:00"/>
    <d v="2024-02-14T09:00:00"/>
    <n v="54.4"/>
    <s v="EFT"/>
    <s v="BLUE CROSS BLUE SHIELD OF MS - payment"/>
    <n v="97112"/>
    <x v="8"/>
    <s v="No"/>
    <s v="7245336.375Robert Crochet"/>
    <x v="1"/>
  </r>
  <r>
    <s v="BCBSMS"/>
    <n v="72"/>
    <d v="2024-03-04T00:00:00"/>
    <d v="2024-02-14T09:00:00"/>
    <n v="82"/>
    <s v="Adjustment/Write-off"/>
    <s v="BLUE CROSS BLUE SHIELD OF MS - CO,45"/>
    <n v="97110"/>
    <x v="8"/>
    <s v="No"/>
    <s v="7245336.375Robert Crochet"/>
    <x v="0"/>
  </r>
  <r>
    <s v="BCBSMS"/>
    <n v="72"/>
    <d v="2024-03-04T00:00:00"/>
    <d v="2024-02-14T09:00:00"/>
    <n v="54.4"/>
    <s v="EFT"/>
    <s v="BLUE CROSS BLUE SHIELD OF MS - payment"/>
    <n v="97110"/>
    <x v="8"/>
    <s v="No"/>
    <s v="7245336.375Robert Crochet"/>
    <x v="1"/>
  </r>
  <r>
    <s v="BCBSMS"/>
    <n v="72"/>
    <d v="2024-03-04T00:00:00"/>
    <d v="2024-02-16T09:00:00"/>
    <n v="54.4"/>
    <s v="EFT"/>
    <s v="BLUE CROSS BLUE SHIELD OF MS - payment"/>
    <n v="97110"/>
    <x v="8"/>
    <s v="No"/>
    <s v="7245338.375Robert Crochet"/>
    <x v="1"/>
  </r>
  <r>
    <s v="BCBSMS"/>
    <n v="72"/>
    <d v="2024-03-04T00:00:00"/>
    <d v="2024-02-16T09:00:00"/>
    <n v="82"/>
    <s v="Adjustment/Write-off"/>
    <s v="BLUE CROSS BLUE SHIELD OF MS - CO,45"/>
    <n v="97110"/>
    <x v="8"/>
    <s v="No"/>
    <s v="7245338.375Robert Crochet"/>
    <x v="0"/>
  </r>
  <r>
    <s v="BCBSMS"/>
    <n v="72"/>
    <d v="2024-03-04T00:00:00"/>
    <d v="2024-02-16T09:00:00"/>
    <n v="54.4"/>
    <s v="EFT"/>
    <s v="BLUE CROSS BLUE SHIELD OF MS - payment"/>
    <n v="97112"/>
    <x v="8"/>
    <s v="No"/>
    <s v="7245338.375Robert Crochet"/>
    <x v="1"/>
  </r>
  <r>
    <s v="BCBSMS"/>
    <n v="72"/>
    <d v="2024-03-04T00:00:00"/>
    <d v="2024-02-16T09:00:00"/>
    <n v="82"/>
    <s v="Adjustment/Write-off"/>
    <s v="BLUE CROSS BLUE SHIELD OF MS - CO,45"/>
    <n v="97112"/>
    <x v="8"/>
    <s v="No"/>
    <s v="7245338.375Robert Crochet"/>
    <x v="0"/>
  </r>
  <r>
    <s v="BCBSMS"/>
    <n v="72"/>
    <d v="2024-03-04T00:00:00"/>
    <d v="2024-02-16T09:00:00"/>
    <n v="25.6"/>
    <s v="EFT"/>
    <s v="BLUE CROSS BLUE SHIELD OF MS - payment"/>
    <n v="97140"/>
    <x v="8"/>
    <s v="No"/>
    <s v="7245338.375Robert Crochet"/>
    <x v="1"/>
  </r>
  <r>
    <s v="BCBSMS"/>
    <n v="72"/>
    <d v="2024-03-04T00:00:00"/>
    <d v="2024-02-16T09:00:00"/>
    <n v="43"/>
    <s v="Adjustment/Write-off"/>
    <s v="BLUE CROSS BLUE SHIELD OF MS - CO,45"/>
    <n v="97140"/>
    <x v="8"/>
    <s v="No"/>
    <s v="7245338.375Robert Crochet"/>
    <x v="0"/>
  </r>
  <r>
    <s v="BCBSMS"/>
    <n v="72"/>
    <d v="2024-03-04T00:00:00"/>
    <d v="2024-02-19T09:00:00"/>
    <n v="43"/>
    <s v="Adjustment/Write-off"/>
    <s v="BLUE CROSS BLUE SHIELD OF MS - CO,45"/>
    <n v="97140"/>
    <x v="8"/>
    <s v="No"/>
    <s v="7245341.375Robert Crochet"/>
    <x v="0"/>
  </r>
  <r>
    <s v="BCBSMS"/>
    <n v="72"/>
    <d v="2024-03-04T00:00:00"/>
    <d v="2024-02-19T09:00:00"/>
    <n v="54.4"/>
    <s v="EFT"/>
    <s v="BLUE CROSS BLUE SHIELD OF MS - payment"/>
    <n v="97110"/>
    <x v="8"/>
    <s v="No"/>
    <s v="7245341.375Robert Crochet"/>
    <x v="1"/>
  </r>
  <r>
    <s v="BCBSMS"/>
    <n v="72"/>
    <d v="2024-03-04T00:00:00"/>
    <d v="2024-02-19T09:00:00"/>
    <n v="82"/>
    <s v="Adjustment/Write-off"/>
    <s v="BLUE CROSS BLUE SHIELD OF MS - CO,45"/>
    <n v="97110"/>
    <x v="8"/>
    <s v="No"/>
    <s v="7245341.375Robert Crochet"/>
    <x v="0"/>
  </r>
  <r>
    <s v="BCBSMS"/>
    <n v="72"/>
    <d v="2024-03-04T00:00:00"/>
    <d v="2024-02-19T09:00:00"/>
    <n v="54.4"/>
    <s v="EFT"/>
    <s v="BLUE CROSS BLUE SHIELD OF MS - payment"/>
    <n v="97112"/>
    <x v="8"/>
    <s v="No"/>
    <s v="7245341.375Robert Crochet"/>
    <x v="1"/>
  </r>
  <r>
    <s v="BCBSMS"/>
    <n v="72"/>
    <d v="2024-03-04T00:00:00"/>
    <d v="2024-02-19T09:00:00"/>
    <n v="82"/>
    <s v="Adjustment/Write-off"/>
    <s v="BLUE CROSS BLUE SHIELD OF MS - CO,45"/>
    <n v="97112"/>
    <x v="8"/>
    <s v="No"/>
    <s v="7245341.375Robert Crochet"/>
    <x v="0"/>
  </r>
  <r>
    <s v="BCBSMS"/>
    <n v="72"/>
    <d v="2024-03-04T00:00:00"/>
    <d v="2024-02-19T09:00:00"/>
    <n v="25.6"/>
    <s v="EFT"/>
    <s v="BLUE CROSS BLUE SHIELD OF MS - payment"/>
    <n v="97140"/>
    <x v="8"/>
    <s v="No"/>
    <s v="7245341.375Robert Crochet"/>
    <x v="1"/>
  </r>
  <r>
    <s v="BCBSMS"/>
    <n v="72"/>
    <d v="2024-03-04T00:00:00"/>
    <d v="2024-02-23T09:00:00"/>
    <n v="43"/>
    <s v="Adjustment/Write-off"/>
    <s v="BLUE CROSS BLUE SHIELD OF MS - CO,45"/>
    <n v="97140"/>
    <x v="8"/>
    <s v="No"/>
    <s v="7245345.375Robert Crochet"/>
    <x v="0"/>
  </r>
  <r>
    <s v="BCBSMS"/>
    <n v="72"/>
    <d v="2024-03-04T00:00:00"/>
    <d v="2024-02-23T09:00:00"/>
    <n v="25.6"/>
    <s v="EFT"/>
    <s v="BLUE CROSS BLUE SHIELD OF MS - payment"/>
    <n v="97140"/>
    <x v="8"/>
    <s v="No"/>
    <s v="7245345.375Robert Crochet"/>
    <x v="1"/>
  </r>
  <r>
    <s v="BCBSMS"/>
    <n v="72"/>
    <d v="2024-03-04T00:00:00"/>
    <d v="2024-02-23T09:00:00"/>
    <n v="82"/>
    <s v="Adjustment/Write-off"/>
    <s v="BLUE CROSS BLUE SHIELD OF MS - CO,45"/>
    <n v="97112"/>
    <x v="8"/>
    <s v="No"/>
    <s v="7245345.375Robert Crochet"/>
    <x v="0"/>
  </r>
  <r>
    <s v="BCBSMS"/>
    <n v="72"/>
    <d v="2024-03-04T00:00:00"/>
    <d v="2024-02-23T09:00:00"/>
    <n v="54.4"/>
    <s v="EFT"/>
    <s v="BLUE CROSS BLUE SHIELD OF MS - payment"/>
    <n v="97112"/>
    <x v="8"/>
    <s v="No"/>
    <s v="7245345.375Robert Crochet"/>
    <x v="1"/>
  </r>
  <r>
    <s v="BCBSMS"/>
    <n v="72"/>
    <d v="2024-03-04T00:00:00"/>
    <d v="2024-02-23T09:00:00"/>
    <n v="82"/>
    <s v="Adjustment/Write-off"/>
    <s v="BLUE CROSS BLUE SHIELD OF MS - CO,45"/>
    <n v="97110"/>
    <x v="8"/>
    <s v="No"/>
    <s v="7245345.375Robert Crochet"/>
    <x v="0"/>
  </r>
  <r>
    <s v="BCBSMS"/>
    <n v="72"/>
    <d v="2024-03-04T00:00:00"/>
    <d v="2024-02-23T09:00:00"/>
    <n v="54.4"/>
    <s v="EFT"/>
    <s v="BLUE CROSS BLUE SHIELD OF MS - payment"/>
    <n v="97110"/>
    <x v="8"/>
    <s v="No"/>
    <s v="7245345.375Robert Crochet"/>
    <x v="1"/>
  </r>
  <r>
    <s v="BCBSMS"/>
    <n v="72"/>
    <d v="2024-03-13T00:00:00"/>
    <d v="2024-02-26T09:00:00"/>
    <n v="54.4"/>
    <s v="EFT"/>
    <s v="BLUE CROSS BLUE SHIELD OF MS - payment"/>
    <n v="97110"/>
    <x v="8"/>
    <s v="No"/>
    <s v="7245348.375Robert Crochet"/>
    <x v="1"/>
  </r>
  <r>
    <s v="BCBSMS"/>
    <n v="72"/>
    <d v="2024-03-13T00:00:00"/>
    <d v="2024-02-26T09:00:00"/>
    <n v="25.6"/>
    <s v="EFT"/>
    <s v="BLUE CROSS BLUE SHIELD OF MS - payment"/>
    <n v="97140"/>
    <x v="8"/>
    <s v="No"/>
    <s v="7245348.375Robert Crochet"/>
    <x v="1"/>
  </r>
  <r>
    <s v="BCBSMS"/>
    <n v="72"/>
    <d v="2024-03-13T00:00:00"/>
    <d v="2024-02-26T09:00:00"/>
    <n v="41"/>
    <s v="Adjustment/Write-off"/>
    <s v="BLUE CROSS BLUE SHIELD OF MS - CO,45"/>
    <n v="97112"/>
    <x v="8"/>
    <s v="No"/>
    <s v="7245348.375Robert Crochet"/>
    <x v="0"/>
  </r>
  <r>
    <s v="BCBSMS"/>
    <n v="72"/>
    <d v="2024-03-13T00:00:00"/>
    <d v="2024-02-26T09:00:00"/>
    <n v="27.2"/>
    <s v="EFT"/>
    <s v="BLUE CROSS BLUE SHIELD OF MS - payment"/>
    <n v="97112"/>
    <x v="8"/>
    <s v="No"/>
    <s v="7245348.375Robert Crochet"/>
    <x v="1"/>
  </r>
  <r>
    <s v="BCBSMS"/>
    <n v="72"/>
    <d v="2024-03-13T00:00:00"/>
    <d v="2024-02-26T09:00:00"/>
    <n v="82"/>
    <s v="Adjustment/Write-off"/>
    <s v="BLUE CROSS BLUE SHIELD OF MS - CO,45"/>
    <n v="97110"/>
    <x v="8"/>
    <s v="No"/>
    <s v="7245348.375Robert Crochet"/>
    <x v="0"/>
  </r>
  <r>
    <s v="BCBSMS"/>
    <n v="72"/>
    <d v="2024-03-13T00:00:00"/>
    <d v="2024-02-26T09:00:00"/>
    <n v="43"/>
    <s v="Adjustment/Write-off"/>
    <s v="BLUE CROSS BLUE SHIELD OF MS - CO,45"/>
    <n v="97140"/>
    <x v="8"/>
    <s v="No"/>
    <s v="7245348.375Robert Crochet"/>
    <x v="0"/>
  </r>
  <r>
    <s v="Aetna"/>
    <n v="73"/>
    <d v="2024-03-07T00:00:00"/>
    <d v="2024-02-01T11:00:00"/>
    <n v="8.34"/>
    <s v="Credit Card"/>
    <m/>
    <n v="97110"/>
    <x v="11"/>
    <s v="No"/>
    <s v="7345323.4583333333Carolyn Simpson"/>
    <x v="1"/>
  </r>
  <r>
    <s v="Aetna"/>
    <n v="73"/>
    <d v="2024-03-07T00:00:00"/>
    <d v="2024-02-01T11:00:00"/>
    <n v="6.56"/>
    <s v="Credit Card"/>
    <m/>
    <n v="97530"/>
    <x v="11"/>
    <s v="No"/>
    <s v="7345323.4583333333Carolyn Simpson"/>
    <x v="1"/>
  </r>
  <r>
    <s v="Aetna"/>
    <n v="73"/>
    <d v="2024-03-14T00:00:00"/>
    <d v="2024-02-12T13:00:00"/>
    <n v="9.51"/>
    <s v="EFT"/>
    <s v="AETNA - payment"/>
    <n v="97110"/>
    <x v="4"/>
    <s v="No"/>
    <s v="7345334.5416666667Heidi Molaison"/>
    <x v="1"/>
  </r>
  <r>
    <s v="Aetna"/>
    <n v="73"/>
    <d v="2024-03-14T00:00:00"/>
    <d v="2024-02-15T11:00:00"/>
    <n v="6.56"/>
    <s v="EFT"/>
    <s v="AETNA - payment"/>
    <n v="97530"/>
    <x v="4"/>
    <s v="No"/>
    <s v="7345337.4583333333Heidi Molaison"/>
    <x v="1"/>
  </r>
  <r>
    <s v="Aetna"/>
    <n v="73"/>
    <d v="2024-03-14T00:00:00"/>
    <d v="2024-02-15T11:00:00"/>
    <n v="4.17"/>
    <s v="EFT"/>
    <s v="AETNA - payment"/>
    <n v="97110"/>
    <x v="4"/>
    <s v="No"/>
    <s v="7345337.4583333333Heidi Molaison"/>
    <x v="1"/>
  </r>
  <r>
    <s v="Aetna"/>
    <n v="73"/>
    <d v="2024-03-07T00:00:00"/>
    <d v="2024-02-05T15:30:00"/>
    <n v="7.8"/>
    <s v="Credit Card"/>
    <m/>
    <n v="97140"/>
    <x v="4"/>
    <s v="No"/>
    <s v="7345327.6458333333Heidi Molaison"/>
    <x v="1"/>
  </r>
  <r>
    <s v="Aetna"/>
    <n v="73"/>
    <d v="2024-03-07T00:00:00"/>
    <d v="2024-02-05T15:30:00"/>
    <n v="6.56"/>
    <s v="Credit Card"/>
    <m/>
    <n v="97530"/>
    <x v="4"/>
    <s v="No"/>
    <s v="7345327.6458333333Heidi Molaison"/>
    <x v="1"/>
  </r>
  <r>
    <s v="Aetna"/>
    <n v="73"/>
    <d v="2024-03-07T00:00:00"/>
    <d v="2024-02-05T15:30:00"/>
    <n v="4.17"/>
    <s v="Credit Card"/>
    <m/>
    <n v="97110"/>
    <x v="4"/>
    <s v="No"/>
    <s v="7345327.6458333333Heidi Molaison"/>
    <x v="1"/>
  </r>
  <r>
    <s v="Aetna"/>
    <n v="73"/>
    <d v="2024-03-14T00:00:00"/>
    <d v="2024-02-08T11:00:00"/>
    <n v="11.3"/>
    <s v="EFT"/>
    <s v="AETNA - payment"/>
    <n v="97530"/>
    <x v="4"/>
    <s v="No"/>
    <s v="7345330.4583333333Heidi Molaison"/>
    <x v="1"/>
  </r>
  <r>
    <s v="Aetna"/>
    <n v="73"/>
    <d v="2024-03-14T00:00:00"/>
    <d v="2024-02-08T11:00:00"/>
    <n v="8.34"/>
    <s v="EFT"/>
    <s v="AETNA - payment"/>
    <n v="97110"/>
    <x v="4"/>
    <s v="No"/>
    <s v="7345330.4583333333Heidi Molaison"/>
    <x v="1"/>
  </r>
  <r>
    <s v="MSMedicare"/>
    <n v="73"/>
    <d v="2024-03-01T00:00:00"/>
    <d v="2024-02-12T13:00:00"/>
    <n v="37.270000000000003"/>
    <s v="EFT"/>
    <s v="NOVITAS SOLUTIONS, INC. - payment"/>
    <n v="97110"/>
    <x v="4"/>
    <s v="No"/>
    <s v="7345334.5416666667Heidi Molaison"/>
    <x v="1"/>
  </r>
  <r>
    <s v="MSMedicare"/>
    <n v="73"/>
    <d v="2024-03-01T00:00:00"/>
    <d v="2024-02-12T13:00:00"/>
    <n v="96.6"/>
    <s v="Adjustment/Write-off"/>
    <s v="NOVITAS SOLUTIONS, INC. - CO,45"/>
    <n v="97110"/>
    <x v="4"/>
    <s v="No"/>
    <s v="7345334.5416666667Heidi Molaison"/>
    <x v="0"/>
  </r>
  <r>
    <s v="MSMedicare"/>
    <n v="73"/>
    <d v="2024-03-01T00:00:00"/>
    <d v="2024-02-12T13:00:00"/>
    <n v="0.76"/>
    <s v="Adjustment/Write-off"/>
    <s v="NOVITAS SOLUTIONS, INC. - CO,253"/>
    <n v="97110"/>
    <x v="4"/>
    <s v="No"/>
    <s v="7345334.5416666667Heidi Molaison"/>
    <x v="0"/>
  </r>
  <r>
    <s v="MSMedicare"/>
    <n v="73"/>
    <d v="2024-03-01T00:00:00"/>
    <d v="2024-02-12T13:00:00"/>
    <n v="5.86"/>
    <s v="Adjustment/Write-off"/>
    <s v="NOVITAS SOLUTIONS, INC. - CO,59"/>
    <n v="97110"/>
    <x v="4"/>
    <s v="No"/>
    <s v="7345334.5416666667Heidi Molaison"/>
    <x v="0"/>
  </r>
  <r>
    <s v="MSMedicare"/>
    <n v="73"/>
    <d v="2024-03-06T00:00:00"/>
    <d v="2024-02-15T11:00:00"/>
    <n v="0.52"/>
    <s v="Adjustment/Write-off"/>
    <s v="NOVITAS SOLUTIONS, INC. - CO,253"/>
    <n v="97530"/>
    <x v="4"/>
    <s v="No"/>
    <s v="7345337.4583333333Heidi Molaison"/>
    <x v="0"/>
  </r>
  <r>
    <s v="MSMedicare"/>
    <n v="73"/>
    <d v="2024-03-06T00:00:00"/>
    <d v="2024-02-15T11:00:00"/>
    <n v="42.21"/>
    <s v="Adjustment/Write-off"/>
    <s v="NOVITAS SOLUTIONS, INC. - CO,45"/>
    <n v="97530"/>
    <x v="4"/>
    <s v="No"/>
    <s v="7345337.4583333333Heidi Molaison"/>
    <x v="0"/>
  </r>
  <r>
    <s v="MSMedicare"/>
    <n v="73"/>
    <d v="2024-03-06T00:00:00"/>
    <d v="2024-02-15T11:00:00"/>
    <n v="25.71"/>
    <s v="EFT"/>
    <s v="NOVITAS SOLUTIONS, INC. - payment"/>
    <n v="97530"/>
    <x v="4"/>
    <s v="No"/>
    <s v="7345337.4583333333Heidi Molaison"/>
    <x v="1"/>
  </r>
  <r>
    <s v="MSMedicare"/>
    <n v="73"/>
    <d v="2024-03-06T00:00:00"/>
    <d v="2024-02-15T11:00:00"/>
    <n v="5.86"/>
    <s v="Adjustment/Write-off"/>
    <s v="NOVITAS SOLUTIONS, INC. - CO,59"/>
    <n v="97110"/>
    <x v="4"/>
    <s v="No"/>
    <s v="7345337.4583333333Heidi Molaison"/>
    <x v="0"/>
  </r>
  <r>
    <s v="MSMedicare"/>
    <n v="73"/>
    <d v="2024-03-06T00:00:00"/>
    <d v="2024-02-15T11:00:00"/>
    <n v="48.3"/>
    <s v="Adjustment/Write-off"/>
    <s v="NOVITAS SOLUTIONS, INC. - CO,45"/>
    <n v="97110"/>
    <x v="4"/>
    <s v="No"/>
    <s v="7345337.4583333333Heidi Molaison"/>
    <x v="0"/>
  </r>
  <r>
    <s v="MSMedicare"/>
    <n v="73"/>
    <d v="2024-03-06T00:00:00"/>
    <d v="2024-02-15T11:00:00"/>
    <n v="16.34"/>
    <s v="EFT"/>
    <s v="NOVITAS SOLUTIONS, INC. - payment"/>
    <n v="97110"/>
    <x v="4"/>
    <s v="No"/>
    <s v="7345337.4583333333Heidi Molaison"/>
    <x v="1"/>
  </r>
  <r>
    <s v="MSMedicare"/>
    <n v="73"/>
    <d v="2024-03-06T00:00:00"/>
    <d v="2024-02-15T11:00:00"/>
    <n v="0.33"/>
    <s v="Adjustment/Write-off"/>
    <s v="NOVITAS SOLUTIONS, INC. - CO,253"/>
    <n v="97110"/>
    <x v="4"/>
    <s v="No"/>
    <s v="7345337.4583333333Heidi Molaison"/>
    <x v="0"/>
  </r>
  <r>
    <s v="MSMedicare"/>
    <n v="73"/>
    <d v="2024-03-01T00:00:00"/>
    <d v="2024-02-08T11:00:00"/>
    <n v="0.67"/>
    <s v="Adjustment/Write-off"/>
    <s v="NOVITAS SOLUTIONS, INC. - CO,253"/>
    <n v="97110"/>
    <x v="4"/>
    <s v="No"/>
    <s v="7345330.4583333333Heidi Molaison"/>
    <x v="0"/>
  </r>
  <r>
    <s v="MSMedicare"/>
    <n v="73"/>
    <d v="2024-03-01T00:00:00"/>
    <d v="2024-02-08T11:00:00"/>
    <n v="96.6"/>
    <s v="Adjustment/Write-off"/>
    <s v="NOVITAS SOLUTIONS, INC. - CO,45"/>
    <n v="97110"/>
    <x v="4"/>
    <s v="No"/>
    <s v="7345330.4583333333Heidi Molaison"/>
    <x v="0"/>
  </r>
  <r>
    <s v="MSMedicare"/>
    <n v="73"/>
    <d v="2024-03-01T00:00:00"/>
    <d v="2024-02-08T11:00:00"/>
    <n v="9.06"/>
    <s v="Adjustment/Write-off"/>
    <s v="NOVITAS SOLUTIONS, INC. - CO,59"/>
    <n v="97530"/>
    <x v="4"/>
    <s v="No"/>
    <s v="7345330.4583333333Heidi Molaison"/>
    <x v="0"/>
  </r>
  <r>
    <s v="MSMedicare"/>
    <n v="73"/>
    <d v="2024-03-01T00:00:00"/>
    <d v="2024-02-08T11:00:00"/>
    <n v="0.9"/>
    <s v="Adjustment/Write-off"/>
    <s v="NOVITAS SOLUTIONS, INC. - CO,253"/>
    <n v="97530"/>
    <x v="4"/>
    <s v="No"/>
    <s v="7345330.4583333333Heidi Molaison"/>
    <x v="0"/>
  </r>
  <r>
    <s v="MSMedicare"/>
    <n v="73"/>
    <d v="2024-03-01T00:00:00"/>
    <d v="2024-02-08T11:00:00"/>
    <n v="84.42"/>
    <s v="Adjustment/Write-off"/>
    <s v="NOVITAS SOLUTIONS, INC. - CO,45"/>
    <n v="97530"/>
    <x v="4"/>
    <s v="No"/>
    <s v="7345330.4583333333Heidi Molaison"/>
    <x v="0"/>
  </r>
  <r>
    <s v="MSMedicare"/>
    <n v="73"/>
    <d v="2024-03-01T00:00:00"/>
    <d v="2024-02-08T11:00:00"/>
    <n v="44.32"/>
    <s v="EFT"/>
    <s v="NOVITAS SOLUTIONS, INC. - payment"/>
    <n v="97530"/>
    <x v="4"/>
    <s v="No"/>
    <s v="7345330.4583333333Heidi Molaison"/>
    <x v="1"/>
  </r>
  <r>
    <s v="MSMedicare"/>
    <n v="73"/>
    <d v="2024-03-01T00:00:00"/>
    <d v="2024-02-08T11:00:00"/>
    <n v="11.72"/>
    <s v="Adjustment/Write-off"/>
    <s v="NOVITAS SOLUTIONS, INC. - CO,59"/>
    <n v="97110"/>
    <x v="4"/>
    <s v="No"/>
    <s v="7345330.4583333333Heidi Molaison"/>
    <x v="0"/>
  </r>
  <r>
    <s v="MSMedicare"/>
    <n v="73"/>
    <d v="2024-03-01T00:00:00"/>
    <d v="2024-02-08T11:00:00"/>
    <n v="32.67"/>
    <s v="EFT"/>
    <s v="NOVITAS SOLUTIONS, INC. - payment"/>
    <n v="97110"/>
    <x v="4"/>
    <s v="No"/>
    <s v="7345330.4583333333Heidi Molaison"/>
    <x v="1"/>
  </r>
  <r>
    <s v="BCBSMS"/>
    <n v="283"/>
    <d v="2024-03-04T00:00:00"/>
    <d v="2024-02-20T17:30:00"/>
    <n v="82"/>
    <s v="EFT"/>
    <s v="BLUE CROSS BLUE SHIELD OF MS - payment"/>
    <n v="92507"/>
    <x v="1"/>
    <s v="No"/>
    <s v="28345342.7291666667Kelli Cruthirds"/>
    <x v="1"/>
  </r>
  <r>
    <s v="BCBSMS"/>
    <n v="283"/>
    <d v="2024-03-04T00:00:00"/>
    <d v="2024-02-20T17:30:00"/>
    <n v="53"/>
    <s v="Adjustment/Write-off"/>
    <s v="BLUE CROSS BLUE SHIELD OF MS - CO,45"/>
    <n v="92507"/>
    <x v="1"/>
    <s v="No"/>
    <s v="28345342.7291666667Kelli Cruthirds"/>
    <x v="0"/>
  </r>
  <r>
    <s v="BCBSMS"/>
    <n v="283"/>
    <d v="2024-03-13T00:00:00"/>
    <d v="2024-02-27T16:00:00"/>
    <n v="53"/>
    <s v="Adjustment/Write-off"/>
    <s v="BLUE CROSS BLUE SHIELD OF MS - CO,45"/>
    <n v="92507"/>
    <x v="1"/>
    <s v="No"/>
    <s v="28345349.6666666667Kelli Cruthirds"/>
    <x v="0"/>
  </r>
  <r>
    <s v="BCBSMS"/>
    <n v="283"/>
    <d v="2024-03-13T00:00:00"/>
    <d v="2024-02-27T16:00:00"/>
    <n v="82"/>
    <s v="EFT"/>
    <s v="BLUE CROSS BLUE SHIELD OF MS - payment"/>
    <n v="92507"/>
    <x v="1"/>
    <s v="No"/>
    <s v="28345349.6666666667Kelli Cruthirds"/>
    <x v="1"/>
  </r>
  <r>
    <s v="BCBSMS"/>
    <n v="283"/>
    <d v="2024-03-13T00:00:00"/>
    <d v="2024-02-29T15:30:00"/>
    <n v="53"/>
    <s v="Adjustment/Write-off"/>
    <s v="BLUE CROSS BLUE SHIELD OF MS - CO,45"/>
    <n v="92507"/>
    <x v="1"/>
    <s v="No"/>
    <s v="28345351.6458333333Kelli Cruthirds"/>
    <x v="0"/>
  </r>
  <r>
    <s v="BCBSMS"/>
    <n v="283"/>
    <d v="2024-03-13T00:00:00"/>
    <d v="2024-02-29T15:30:00"/>
    <n v="82"/>
    <s v="EFT"/>
    <s v="BLUE CROSS BLUE SHIELD OF MS - payment"/>
    <n v="92507"/>
    <x v="1"/>
    <s v="No"/>
    <s v="28345351.6458333333Kelli Cruthirds"/>
    <x v="1"/>
  </r>
  <r>
    <s v="MSMedicaidWiggins"/>
    <n v="283"/>
    <d v="2024-03-21T00:00:00"/>
    <d v="2024-02-20T17:30:00"/>
    <n v="0"/>
    <s v="Adjustment/Write-off"/>
    <s v="Discarded ($150.00) (detail code) - MSTXIX - CO,197"/>
    <n v="92507"/>
    <x v="1"/>
    <s v="No"/>
    <s v="28345342.7291666667Kelli Cruthirds"/>
    <x v="0"/>
  </r>
  <r>
    <s v="MSMedicaidWiggins"/>
    <n v="283"/>
    <d v="2024-03-28T00:00:00"/>
    <d v="2024-02-27T16:00:00"/>
    <n v="0"/>
    <s v="Adjustment/Write-off"/>
    <s v="Discarded ($150.00) (detail code) - MSTXIX - CO,197"/>
    <n v="92507"/>
    <x v="1"/>
    <s v="No"/>
    <s v="28345349.6666666667Kelli Cruthirds"/>
    <x v="0"/>
  </r>
  <r>
    <s v="MSMedicaidWiggins"/>
    <n v="283"/>
    <d v="2024-03-28T00:00:00"/>
    <d v="2024-02-29T15:30:00"/>
    <n v="0"/>
    <s v="Adjustment/Write-off"/>
    <s v="Discarded ($150.00) (detail code) - MSTXIX - CO,197"/>
    <n v="92507"/>
    <x v="1"/>
    <s v="No"/>
    <s v="28345351.6458333333Kelli Cruthirds"/>
    <x v="0"/>
  </r>
  <r>
    <s v="BCBSMS"/>
    <n v="74"/>
    <d v="2024-03-04T00:00:00"/>
    <d v="2024-02-02T12:00:00"/>
    <n v="4.17"/>
    <s v="EFT"/>
    <s v="BLUE CROSS BLUE SHIELD OF MS - payment"/>
    <n v="97110"/>
    <x v="14"/>
    <s v="No"/>
    <s v="7445324.5Breanna Grieco"/>
    <x v="1"/>
  </r>
  <r>
    <s v="BCBSMS"/>
    <n v="74"/>
    <d v="2024-03-04T00:00:00"/>
    <d v="2024-02-02T12:00:00"/>
    <n v="10.83"/>
    <s v="EFT"/>
    <s v="BLUE CROSS BLUE SHIELD OF MS - payment"/>
    <n v="97112"/>
    <x v="14"/>
    <s v="No"/>
    <s v="7445324.5Breanna Grieco"/>
    <x v="1"/>
  </r>
  <r>
    <s v="BCBSMS"/>
    <n v="74"/>
    <d v="2024-03-13T00:00:00"/>
    <d v="2024-02-09T12:00:00"/>
    <n v="13.68"/>
    <s v="EFT"/>
    <s v="BLUE CROSS BLUE SHIELD OF MS - payment"/>
    <n v="97110"/>
    <x v="14"/>
    <s v="No"/>
    <s v="7445331.5Breanna Grieco"/>
    <x v="1"/>
  </r>
  <r>
    <s v="MSMedicare"/>
    <n v="74"/>
    <d v="2024-03-01T00:00:00"/>
    <d v="2024-02-09T12:00:00"/>
    <n v="45.56"/>
    <s v="EFT"/>
    <s v="NOVITAS SOLUTIONS, INC. - payment"/>
    <n v="97110"/>
    <x v="14"/>
    <s v="No"/>
    <s v="7445331.5Breanna Grieco"/>
    <x v="1"/>
  </r>
  <r>
    <s v="MSMedicare"/>
    <n v="74"/>
    <d v="2024-03-01T00:00:00"/>
    <d v="2024-02-09T12:00:00"/>
    <n v="11.72"/>
    <s v="Adjustment/Write-off"/>
    <s v="NOVITAS SOLUTIONS, INC. - CO,59"/>
    <n v="97110"/>
    <x v="14"/>
    <s v="No"/>
    <s v="7445331.5Breanna Grieco"/>
    <x v="0"/>
  </r>
  <r>
    <s v="MSMedicare"/>
    <n v="74"/>
    <d v="2024-03-01T00:00:00"/>
    <d v="2024-02-09T12:00:00"/>
    <n v="153.11000000000001"/>
    <s v="Adjustment/Write-off"/>
    <s v="NOVITAS SOLUTIONS, INC. - CO,45"/>
    <n v="97110"/>
    <x v="14"/>
    <s v="No"/>
    <s v="7445331.5Breanna Grieco"/>
    <x v="0"/>
  </r>
  <r>
    <s v="MSMedicare"/>
    <n v="74"/>
    <d v="2024-03-01T00:00:00"/>
    <d v="2024-02-09T12:00:00"/>
    <n v="0.93"/>
    <s v="Adjustment/Write-off"/>
    <s v="NOVITAS SOLUTIONS, INC. - CO,253"/>
    <n v="97110"/>
    <x v="14"/>
    <s v="No"/>
    <s v="7445331.5Breanna Grieco"/>
    <x v="0"/>
  </r>
  <r>
    <s v="Molina"/>
    <n v="4"/>
    <d v="2024-03-07T00:00:00"/>
    <d v="2024-02-12T17:00:00"/>
    <n v="56.78"/>
    <s v="EFT"/>
    <s v="MOLINA HEALTHCARE OF MISSISSIPPI - payment"/>
    <n v="97112"/>
    <x v="0"/>
    <s v="No"/>
    <s v="445334.7083333333Kelsea Rodriguez"/>
    <x v="1"/>
  </r>
  <r>
    <s v="Molina"/>
    <n v="4"/>
    <d v="2024-03-07T00:00:00"/>
    <d v="2024-02-12T17:00:00"/>
    <n v="93.22"/>
    <s v="Adjustment/Write-off"/>
    <s v="MOLINA HEALTHCARE OF MISSISSIPPI - CO,45"/>
    <n v="97112"/>
    <x v="0"/>
    <s v="No"/>
    <s v="445334.7083333333Kelsea Rodriguez"/>
    <x v="0"/>
  </r>
  <r>
    <s v="Molina"/>
    <n v="4"/>
    <d v="2024-03-07T00:00:00"/>
    <d v="2024-02-12T17:30:00"/>
    <n v="85.19"/>
    <s v="Adjustment/Write-off"/>
    <s v="MOLINA HEALTHCARE OF MISSISSIPPI - CO,45"/>
    <n v="92507"/>
    <x v="1"/>
    <s v="No"/>
    <s v="445334.7291666667Kelli Cruthirds"/>
    <x v="0"/>
  </r>
  <r>
    <s v="Molina"/>
    <n v="4"/>
    <d v="2024-03-07T00:00:00"/>
    <d v="2024-02-12T17:30:00"/>
    <n v="64.81"/>
    <s v="EFT"/>
    <s v="MOLINA HEALTHCARE OF MISSISSIPPI - payment"/>
    <n v="92507"/>
    <x v="1"/>
    <s v="No"/>
    <s v="445334.7291666667Kelli Cruthirds"/>
    <x v="1"/>
  </r>
  <r>
    <s v="Molina"/>
    <n v="4"/>
    <d v="2024-03-19T00:00:00"/>
    <d v="2024-02-21T17:00:00"/>
    <n v="56.78"/>
    <s v="EFT"/>
    <s v="MOLINA HEALTHCARE OF MISSISSIPPI - payment"/>
    <n v="97112"/>
    <x v="0"/>
    <s v="No"/>
    <s v="445343.7083333333Kelsea Rodriguez"/>
    <x v="1"/>
  </r>
  <r>
    <s v="Molina"/>
    <n v="4"/>
    <d v="2024-03-19T00:00:00"/>
    <d v="2024-02-21T17:00:00"/>
    <n v="93.22"/>
    <s v="Adjustment/Write-off"/>
    <s v="MOLINA HEALTHCARE OF MISSISSIPPI - CO,45"/>
    <n v="97112"/>
    <x v="0"/>
    <s v="No"/>
    <s v="445343.7083333333Kelsea Rodriguez"/>
    <x v="0"/>
  </r>
  <r>
    <s v="Molina"/>
    <n v="4"/>
    <d v="2024-03-12T00:00:00"/>
    <d v="2024-02-21T17:30:00"/>
    <n v="64.81"/>
    <s v="EFT"/>
    <s v="MOLINA HEALTHCARE OF MISSISSIPPI - payment"/>
    <n v="92507"/>
    <x v="1"/>
    <s v="No"/>
    <s v="445343.7291666667Kelli Cruthirds"/>
    <x v="1"/>
  </r>
  <r>
    <s v="Molina"/>
    <n v="4"/>
    <d v="2024-03-12T00:00:00"/>
    <d v="2024-02-21T17:30:00"/>
    <n v="85.19"/>
    <s v="Adjustment/Write-off"/>
    <s v="MOLINA HEALTHCARE OF MISSISSIPPI - CO,45"/>
    <n v="92507"/>
    <x v="1"/>
    <s v="No"/>
    <s v="445343.7291666667Kelli Cruthirds"/>
    <x v="0"/>
  </r>
  <r>
    <s v="Molina"/>
    <n v="4"/>
    <d v="2024-03-12T00:00:00"/>
    <d v="2024-02-22T13:30:00"/>
    <n v="85.19"/>
    <s v="Adjustment/Write-off"/>
    <s v="MOLINA HEALTHCARE OF MISSISSIPPI - CO,45"/>
    <n v="92507"/>
    <x v="1"/>
    <s v="No"/>
    <s v="445344.5625Kelli Cruthirds"/>
    <x v="0"/>
  </r>
  <r>
    <s v="Molina"/>
    <n v="4"/>
    <d v="2024-03-12T00:00:00"/>
    <d v="2024-02-22T13:30:00"/>
    <n v="64.81"/>
    <s v="EFT"/>
    <s v="MOLINA HEALTHCARE OF MISSISSIPPI - payment"/>
    <n v="92507"/>
    <x v="1"/>
    <s v="No"/>
    <s v="445344.5625Kelli Cruthirds"/>
    <x v="1"/>
  </r>
  <r>
    <s v="Molina"/>
    <n v="4"/>
    <d v="2024-03-12T00:00:00"/>
    <d v="2024-02-22T14:00:00"/>
    <n v="93.22"/>
    <s v="Adjustment/Write-off"/>
    <s v="MOLINA HEALTHCARE OF MISSISSIPPI - CO,45"/>
    <n v="97112"/>
    <x v="0"/>
    <s v="No"/>
    <s v="445344.5833333333Kelsea Rodriguez"/>
    <x v="0"/>
  </r>
  <r>
    <s v="Molina"/>
    <n v="4"/>
    <d v="2024-03-12T00:00:00"/>
    <d v="2024-02-22T14:00:00"/>
    <n v="56.78"/>
    <s v="EFT"/>
    <s v="MOLINA HEALTHCARE OF MISSISSIPPI - payment"/>
    <n v="97112"/>
    <x v="0"/>
    <s v="No"/>
    <s v="445344.5833333333Kelsea Rodriguez"/>
    <x v="1"/>
  </r>
  <r>
    <s v="Molina"/>
    <n v="4"/>
    <d v="2024-03-19T00:00:00"/>
    <d v="2024-02-26T17:00:00"/>
    <n v="85.19"/>
    <s v="Adjustment/Write-off"/>
    <s v="MOLINA HEALTHCARE OF MISSISSIPPI - CO,45"/>
    <n v="92507"/>
    <x v="1"/>
    <s v="No"/>
    <s v="445348.7083333333Kelli Cruthirds"/>
    <x v="0"/>
  </r>
  <r>
    <s v="Molina"/>
    <n v="4"/>
    <d v="2024-03-19T00:00:00"/>
    <d v="2024-02-26T17:00:00"/>
    <n v="64.81"/>
    <s v="EFT"/>
    <s v="MOLINA HEALTHCARE OF MISSISSIPPI - payment"/>
    <n v="92507"/>
    <x v="1"/>
    <s v="No"/>
    <s v="445348.7083333333Kelli Cruthirds"/>
    <x v="1"/>
  </r>
  <r>
    <s v="Molina"/>
    <n v="4"/>
    <d v="2024-03-19T00:00:00"/>
    <d v="2024-02-28T17:00:00"/>
    <n v="93.22"/>
    <s v="Adjustment/Write-off"/>
    <s v="MOLINA HEALTHCARE OF MISSISSIPPI - CO,45"/>
    <n v="97112"/>
    <x v="0"/>
    <s v="No"/>
    <s v="445350.7083333333Kelsea Rodriguez"/>
    <x v="0"/>
  </r>
  <r>
    <s v="Molina"/>
    <n v="4"/>
    <d v="2024-03-19T00:00:00"/>
    <d v="2024-02-28T17:00:00"/>
    <n v="56.78"/>
    <s v="EFT"/>
    <s v="MOLINA HEALTHCARE OF MISSISSIPPI - payment"/>
    <n v="97112"/>
    <x v="0"/>
    <s v="No"/>
    <s v="445350.7083333333Kelsea Rodriguez"/>
    <x v="1"/>
  </r>
  <r>
    <s v="Molina"/>
    <n v="4"/>
    <d v="2024-03-19T00:00:00"/>
    <d v="2024-02-28T17:30:00"/>
    <n v="85.19"/>
    <s v="Adjustment/Write-off"/>
    <s v="MOLINA HEALTHCARE OF MISSISSIPPI - CO,45"/>
    <n v="92507"/>
    <x v="1"/>
    <s v="No"/>
    <s v="445350.7291666667Kelli Cruthirds"/>
    <x v="0"/>
  </r>
  <r>
    <s v="Molina"/>
    <n v="4"/>
    <d v="2024-03-19T00:00:00"/>
    <d v="2024-02-28T17:30:00"/>
    <n v="64.81"/>
    <s v="EFT"/>
    <s v="MOLINA HEALTHCARE OF MISSISSIPPI - payment"/>
    <n v="92507"/>
    <x v="1"/>
    <s v="No"/>
    <s v="445350.7291666667Kelli Cruthirds"/>
    <x v="1"/>
  </r>
  <r>
    <s v="Molina"/>
    <n v="4"/>
    <d v="2024-03-07T00:00:00"/>
    <d v="2024-02-05T15:00:00"/>
    <n v="85.19"/>
    <s v="Adjustment/Write-off"/>
    <s v="MOLINA HEALTHCARE OF MISSISSIPPI - CO,45"/>
    <n v="92507"/>
    <x v="1"/>
    <s v="No"/>
    <s v="445327.625Kelli Cruthirds"/>
    <x v="0"/>
  </r>
  <r>
    <s v="Molina"/>
    <n v="4"/>
    <d v="2024-03-07T00:00:00"/>
    <d v="2024-02-05T15:00:00"/>
    <n v="64.81"/>
    <s v="EFT"/>
    <s v="MOLINA HEALTHCARE OF MISSISSIPPI - payment"/>
    <n v="92507"/>
    <x v="1"/>
    <s v="No"/>
    <s v="445327.625Kelli Cruthirds"/>
    <x v="1"/>
  </r>
  <r>
    <s v="Molina"/>
    <n v="4"/>
    <d v="2024-03-07T00:00:00"/>
    <d v="2024-02-05T15:30:00"/>
    <n v="93.22"/>
    <s v="Adjustment/Write-off"/>
    <s v="MOLINA HEALTHCARE OF MISSISSIPPI - CO,45"/>
    <n v="97112"/>
    <x v="0"/>
    <s v="No"/>
    <s v="445327.6458333333Kelsea Rodriguez"/>
    <x v="0"/>
  </r>
  <r>
    <s v="Molina"/>
    <n v="4"/>
    <d v="2024-03-07T00:00:00"/>
    <d v="2024-02-05T15:30:00"/>
    <n v="56.78"/>
    <s v="EFT"/>
    <s v="MOLINA HEALTHCARE OF MISSISSIPPI - payment"/>
    <n v="97112"/>
    <x v="0"/>
    <s v="No"/>
    <s v="445327.6458333333Kelsea Rodriguez"/>
    <x v="1"/>
  </r>
  <r>
    <s v="Molina"/>
    <n v="4"/>
    <d v="2024-03-07T00:00:00"/>
    <d v="2024-02-07T15:00:00"/>
    <n v="85.19"/>
    <s v="Adjustment/Write-off"/>
    <s v="MOLINA HEALTHCARE OF MISSISSIPPI - CO,45"/>
    <n v="92507"/>
    <x v="1"/>
    <s v="No"/>
    <s v="445329.625Kelli Cruthirds"/>
    <x v="0"/>
  </r>
  <r>
    <s v="Molina"/>
    <n v="4"/>
    <d v="2024-03-07T00:00:00"/>
    <d v="2024-02-07T15:00:00"/>
    <n v="64.81"/>
    <s v="EFT"/>
    <s v="MOLINA HEALTHCARE OF MISSISSIPPI - payment"/>
    <n v="92507"/>
    <x v="1"/>
    <s v="No"/>
    <s v="445329.625Kelli Cruthirds"/>
    <x v="1"/>
  </r>
  <r>
    <s v="Molina"/>
    <n v="4"/>
    <d v="2024-03-07T00:00:00"/>
    <d v="2024-02-07T15:30:00"/>
    <n v="93.22"/>
    <s v="Adjustment/Write-off"/>
    <s v="MOLINA HEALTHCARE OF MISSISSIPPI - CO,45"/>
    <n v="97112"/>
    <x v="0"/>
    <s v="No"/>
    <s v="445329.6458333333Kelsea Rodriguez"/>
    <x v="0"/>
  </r>
  <r>
    <s v="Molina"/>
    <n v="4"/>
    <d v="2024-03-07T00:00:00"/>
    <d v="2024-02-07T15:30:00"/>
    <n v="56.78"/>
    <s v="EFT"/>
    <s v="MOLINA HEALTHCARE OF MISSISSIPPI - payment"/>
    <n v="97112"/>
    <x v="0"/>
    <s v="No"/>
    <s v="445329.6458333333Kelsea Rodriguez"/>
    <x v="1"/>
  </r>
  <r>
    <s v="BCBSMS"/>
    <n v="75"/>
    <d v="2024-03-04T00:00:00"/>
    <d v="2024-02-12T16:30:00"/>
    <n v="73.8"/>
    <s v="EFT"/>
    <s v="BLUE CROSS BLUE SHIELD OF MS - payment"/>
    <n v="97112"/>
    <x v="4"/>
    <s v="No"/>
    <s v="7545334.6875Heidi Molaison"/>
    <x v="1"/>
  </r>
  <r>
    <s v="BCBSMS"/>
    <n v="75"/>
    <d v="2024-03-04T00:00:00"/>
    <d v="2024-02-12T16:30:00"/>
    <n v="68"/>
    <s v="Adjustment/Write-off"/>
    <s v="BLUE CROSS BLUE SHIELD OF MS - CO,45"/>
    <n v="97112"/>
    <x v="4"/>
    <s v="No"/>
    <s v="7545334.6875Heidi Molaison"/>
    <x v="0"/>
  </r>
  <r>
    <s v="BCBSMS"/>
    <n v="75"/>
    <d v="2024-03-04T00:00:00"/>
    <d v="2024-02-19T16:30:00"/>
    <n v="34"/>
    <s v="Adjustment/Write-off"/>
    <s v="BLUE CROSS BLUE SHIELD OF MS - CO,45"/>
    <n v="97535"/>
    <x v="4"/>
    <s v="No"/>
    <s v="7545341.6875Heidi Molaison"/>
    <x v="0"/>
  </r>
  <r>
    <s v="BCBSMS"/>
    <n v="75"/>
    <d v="2024-03-04T00:00:00"/>
    <d v="2024-02-19T16:30:00"/>
    <n v="36.9"/>
    <s v="EFT"/>
    <s v="BLUE CROSS BLUE SHIELD OF MS - payment"/>
    <n v="97535"/>
    <x v="4"/>
    <s v="No"/>
    <s v="7545341.6875Heidi Molaison"/>
    <x v="1"/>
  </r>
  <r>
    <s v="BCBSMS"/>
    <n v="75"/>
    <d v="2024-03-04T00:00:00"/>
    <d v="2024-02-19T16:30:00"/>
    <n v="34"/>
    <s v="Adjustment/Write-off"/>
    <s v="BLUE CROSS BLUE SHIELD OF MS - CO,45"/>
    <n v="97112"/>
    <x v="4"/>
    <s v="No"/>
    <s v="7545341.6875Heidi Molaison"/>
    <x v="0"/>
  </r>
  <r>
    <s v="BCBSMS"/>
    <n v="75"/>
    <d v="2024-03-04T00:00:00"/>
    <d v="2024-02-19T16:30:00"/>
    <n v="36.9"/>
    <s v="EFT"/>
    <s v="BLUE CROSS BLUE SHIELD OF MS - payment"/>
    <n v="97112"/>
    <x v="4"/>
    <s v="No"/>
    <s v="7545341.6875Heidi Molaison"/>
    <x v="1"/>
  </r>
  <r>
    <s v="BCBSMS"/>
    <n v="75"/>
    <d v="2024-03-13T00:00:00"/>
    <d v="2024-02-26T16:00:00"/>
    <n v="36.9"/>
    <s v="EFT"/>
    <s v="BLUE CROSS BLUE SHIELD OF MS - payment"/>
    <n v="97535"/>
    <x v="4"/>
    <s v="No"/>
    <s v="7545348.6666666667Heidi Molaison"/>
    <x v="1"/>
  </r>
  <r>
    <s v="BCBSMS"/>
    <n v="75"/>
    <d v="2024-03-13T00:00:00"/>
    <d v="2024-02-26T16:00:00"/>
    <n v="34"/>
    <s v="Adjustment/Write-off"/>
    <s v="BLUE CROSS BLUE SHIELD OF MS - CO,45"/>
    <n v="97535"/>
    <x v="4"/>
    <s v="No"/>
    <s v="7545348.6666666667Heidi Molaison"/>
    <x v="0"/>
  </r>
  <r>
    <s v="BCBSMS"/>
    <n v="75"/>
    <d v="2024-03-13T00:00:00"/>
    <d v="2024-02-26T16:00:00"/>
    <n v="34"/>
    <s v="Adjustment/Write-off"/>
    <s v="BLUE CROSS BLUE SHIELD OF MS - CO,45"/>
    <n v="97112"/>
    <x v="4"/>
    <s v="No"/>
    <s v="7545348.6666666667Heidi Molaison"/>
    <x v="0"/>
  </r>
  <r>
    <s v="BCBSMS"/>
    <n v="75"/>
    <d v="2024-03-13T00:00:00"/>
    <d v="2024-02-26T16:00:00"/>
    <n v="36.9"/>
    <s v="EFT"/>
    <s v="BLUE CROSS BLUE SHIELD OF MS - payment"/>
    <n v="97112"/>
    <x v="4"/>
    <s v="No"/>
    <s v="7545348.6666666667Heidi Molaison"/>
    <x v="1"/>
  </r>
  <r>
    <s v="MSMedicaid"/>
    <n v="75"/>
    <d v="2024-03-21T00:00:00"/>
    <d v="2024-02-12T16:30:00"/>
    <n v="8.1999999999999993"/>
    <s v="Adjustment/Write-off"/>
    <s v="MSTXIX - CO,45"/>
    <n v="97112"/>
    <x v="4"/>
    <s v="No"/>
    <s v="7545334.6875Heidi Molaison"/>
    <x v="0"/>
  </r>
  <r>
    <s v="MSMedicaid"/>
    <n v="75"/>
    <d v="2024-03-21T00:00:00"/>
    <d v="2024-02-19T16:30:00"/>
    <n v="0"/>
    <s v="Adjustment/Write-off"/>
    <s v="Discarded ($75.00) (detail code) - MSTXIX - PI,B7"/>
    <n v="97535"/>
    <x v="4"/>
    <s v="No"/>
    <s v="7545341.6875Heidi Molaison"/>
    <x v="0"/>
  </r>
  <r>
    <s v="MSMedicaid"/>
    <n v="75"/>
    <d v="2024-03-21T00:00:00"/>
    <d v="2024-02-19T16:30:00"/>
    <n v="4.0999999999999996"/>
    <s v="Adjustment/Write-off"/>
    <s v="MSTXIX - CO,45"/>
    <n v="97112"/>
    <x v="4"/>
    <s v="No"/>
    <s v="7545341.6875Heidi Molaison"/>
    <x v="0"/>
  </r>
  <r>
    <s v="Magnolia"/>
    <n v="76"/>
    <d v="2024-03-01T00:00:00"/>
    <d v="2024-02-13T11:00:00"/>
    <n v="93.22"/>
    <s v="Adjustment/Write-off"/>
    <s v="MAGNOLIA HEALTH PLAN INC. - CO,45"/>
    <n v="97112"/>
    <x v="0"/>
    <s v="No"/>
    <s v="7645335.4583333333Kelsea Rodriguez"/>
    <x v="0"/>
  </r>
  <r>
    <s v="Magnolia"/>
    <n v="76"/>
    <d v="2024-03-01T00:00:00"/>
    <d v="2024-02-13T11:00:00"/>
    <n v="56.78"/>
    <s v="EFT"/>
    <s v="MAGNOLIA HEALTH PLAN INC. - payment"/>
    <n v="97112"/>
    <x v="0"/>
    <s v="No"/>
    <s v="7645335.4583333333Kelsea Rodriguez"/>
    <x v="1"/>
  </r>
  <r>
    <s v="Magnolia"/>
    <n v="76"/>
    <d v="2024-03-08T00:00:00"/>
    <d v="2024-02-20T11:00:00"/>
    <n v="56.78"/>
    <s v="EFT"/>
    <s v="MAGNOLIA HEALTH PLAN INC. - payment"/>
    <n v="97112"/>
    <x v="0"/>
    <s v="No"/>
    <s v="7645342.4583333333Kelsea Rodriguez"/>
    <x v="1"/>
  </r>
  <r>
    <s v="Magnolia"/>
    <n v="76"/>
    <d v="2024-03-08T00:00:00"/>
    <d v="2024-02-20T11:00:00"/>
    <n v="93.22"/>
    <s v="Adjustment/Write-off"/>
    <s v="MAGNOLIA HEALTH PLAN INC. - CO,45"/>
    <n v="97112"/>
    <x v="0"/>
    <s v="No"/>
    <s v="7645342.4583333333Kelsea Rodriguez"/>
    <x v="0"/>
  </r>
  <r>
    <s v="Magnolia"/>
    <n v="76"/>
    <d v="2024-03-01T00:00:00"/>
    <d v="2024-02-21T10:00:00"/>
    <n v="78.55"/>
    <s v="Adjustment/Write-off"/>
    <s v="MAGNOLIA HEALTH PLAN INC. - CO,45"/>
    <n v="92526"/>
    <x v="9"/>
    <s v="No"/>
    <s v="7645343.4166666667Victoria Miley"/>
    <x v="0"/>
  </r>
  <r>
    <s v="Magnolia"/>
    <n v="76"/>
    <d v="2024-03-01T00:00:00"/>
    <d v="2024-02-21T10:00:00"/>
    <n v="71.45"/>
    <s v="EFT"/>
    <s v="MAGNOLIA HEALTH PLAN INC. - payment"/>
    <n v="92526"/>
    <x v="9"/>
    <s v="No"/>
    <s v="7645343.4166666667Victoria Miley"/>
    <x v="1"/>
  </r>
  <r>
    <s v="Magnolia"/>
    <n v="76"/>
    <d v="2024-03-15T00:00:00"/>
    <d v="2024-02-27T15:00:00"/>
    <n v="93.22"/>
    <s v="Adjustment/Write-off"/>
    <s v="MAGNOLIA HEALTH PLAN INC. - CO,45"/>
    <n v="97112"/>
    <x v="0"/>
    <s v="No"/>
    <s v="7645349.625Kelsea Rodriguez"/>
    <x v="0"/>
  </r>
  <r>
    <s v="Magnolia"/>
    <n v="76"/>
    <d v="2024-03-15T00:00:00"/>
    <d v="2024-02-27T15:00:00"/>
    <n v="56.78"/>
    <s v="EFT"/>
    <s v="MAGNOLIA HEALTH PLAN INC. - payment"/>
    <n v="97112"/>
    <x v="0"/>
    <s v="No"/>
    <s v="7645349.625Kelsea Rodriguez"/>
    <x v="1"/>
  </r>
  <r>
    <s v="Magnolia"/>
    <n v="76"/>
    <d v="2024-03-08T00:00:00"/>
    <d v="2024-02-28T10:00:00"/>
    <n v="64.81"/>
    <s v="EFT"/>
    <s v="MAGNOLIA HEALTH PLAN INC. - payment"/>
    <n v="92507"/>
    <x v="13"/>
    <s v="No"/>
    <s v="7645350.4166666667D'Anna Pullen"/>
    <x v="1"/>
  </r>
  <r>
    <s v="Magnolia"/>
    <n v="76"/>
    <d v="2024-03-08T00:00:00"/>
    <d v="2024-02-28T10:00:00"/>
    <n v="85.19"/>
    <s v="Adjustment/Write-off"/>
    <s v="MAGNOLIA HEALTH PLAN INC. - CO,45"/>
    <n v="92507"/>
    <x v="13"/>
    <s v="No"/>
    <s v="7645350.4166666667D'Anna Pullen"/>
    <x v="0"/>
  </r>
  <r>
    <s v="MSCAN"/>
    <n v="77"/>
    <d v="2024-03-01T00:00:00"/>
    <d v="2024-02-15T17:00:00"/>
    <n v="100.4"/>
    <s v="Adjustment/Write-off"/>
    <s v="UNITEDHEALTHCARE PLAN OF THE RIVER VALLEY INC - CO,45"/>
    <n v="97110"/>
    <x v="6"/>
    <s v="No"/>
    <s v="7745337.7083333333Christian Litz"/>
    <x v="0"/>
  </r>
  <r>
    <s v="MSCAN"/>
    <n v="77"/>
    <d v="2024-03-01T00:00:00"/>
    <d v="2024-02-15T17:00:00"/>
    <n v="49.6"/>
    <s v="EFT"/>
    <s v="UNITEDHEALTHCARE PLAN OF THE RIVER VALLEY INC - payment"/>
    <n v="97110"/>
    <x v="6"/>
    <s v="No"/>
    <s v="7745337.7083333333Christian Litz"/>
    <x v="1"/>
  </r>
  <r>
    <s v="MSCAN"/>
    <n v="77"/>
    <d v="2024-03-08T00:00:00"/>
    <d v="2024-02-19T16:00:00"/>
    <n v="24.8"/>
    <s v="EFT"/>
    <s v="UNITEDHEALTHCARE PLAN OF THE RIVER VALLEY INC - payment"/>
    <n v="97110"/>
    <x v="10"/>
    <s v="No"/>
    <s v="7745341.6666666667Katherine Tyree"/>
    <x v="1"/>
  </r>
  <r>
    <s v="MSCAN"/>
    <n v="77"/>
    <d v="2024-03-08T00:00:00"/>
    <d v="2024-02-19T16:00:00"/>
    <n v="50.2"/>
    <s v="Adjustment/Write-off"/>
    <s v="UNITEDHEALTHCARE PLAN OF THE RIVER VALLEY INC - CO,45"/>
    <n v="97110"/>
    <x v="10"/>
    <s v="No"/>
    <s v="7745341.6666666667Katherine Tyree"/>
    <x v="0"/>
  </r>
  <r>
    <s v="MSCAN"/>
    <n v="77"/>
    <d v="2024-03-08T00:00:00"/>
    <d v="2024-02-19T16:00:00"/>
    <n v="28.39"/>
    <s v="EFT"/>
    <s v="UNITEDHEALTHCARE PLAN OF THE RIVER VALLEY INC - payment"/>
    <n v="97112"/>
    <x v="10"/>
    <s v="No"/>
    <s v="7745341.6666666667Katherine Tyree"/>
    <x v="1"/>
  </r>
  <r>
    <s v="MSCAN"/>
    <n v="77"/>
    <d v="2024-03-08T00:00:00"/>
    <d v="2024-02-19T16:00:00"/>
    <n v="46.61"/>
    <s v="Adjustment/Write-off"/>
    <s v="UNITEDHEALTHCARE PLAN OF THE RIVER VALLEY INC - CO,45"/>
    <n v="97112"/>
    <x v="10"/>
    <s v="No"/>
    <s v="7745341.6666666667Katherine Tyree"/>
    <x v="0"/>
  </r>
  <r>
    <s v="MSCAN"/>
    <n v="77"/>
    <d v="2024-03-08T00:00:00"/>
    <d v="2024-02-21T16:00:00"/>
    <n v="74.400000000000006"/>
    <s v="EFT"/>
    <s v="UNITEDHEALTHCARE PLAN OF THE RIVER VALLEY INC - payment"/>
    <n v="97110"/>
    <x v="5"/>
    <s v="No"/>
    <s v="7745343.6666666667Jessica Pittman"/>
    <x v="1"/>
  </r>
  <r>
    <s v="MSCAN"/>
    <n v="77"/>
    <d v="2024-03-08T00:00:00"/>
    <d v="2024-02-21T16:00:00"/>
    <n v="150.6"/>
    <s v="Adjustment/Write-off"/>
    <s v="UNITEDHEALTHCARE PLAN OF THE RIVER VALLEY INC - CO,45"/>
    <n v="97110"/>
    <x v="5"/>
    <s v="No"/>
    <s v="7745343.6666666667Jessica Pittman"/>
    <x v="0"/>
  </r>
  <r>
    <s v="MSCAN"/>
    <n v="77"/>
    <d v="2024-03-12T00:00:00"/>
    <d v="2024-02-26T16:00:00"/>
    <n v="24.8"/>
    <s v="EFT"/>
    <s v="UNITEDHEALTHCARE PLAN OF THE RIVER VALLEY INC - payment"/>
    <n v="97110"/>
    <x v="10"/>
    <s v="No"/>
    <s v="7745348.6666666667Katherine Tyree"/>
    <x v="1"/>
  </r>
  <r>
    <s v="MSCAN"/>
    <n v="77"/>
    <d v="2024-03-12T00:00:00"/>
    <d v="2024-02-26T16:00:00"/>
    <n v="50.2"/>
    <s v="Adjustment/Write-off"/>
    <s v="UNITEDHEALTHCARE PLAN OF THE RIVER VALLEY INC - CO,45"/>
    <n v="97110"/>
    <x v="10"/>
    <s v="No"/>
    <s v="7745348.6666666667Katherine Tyree"/>
    <x v="0"/>
  </r>
  <r>
    <s v="MSCAN"/>
    <n v="77"/>
    <d v="2024-03-12T00:00:00"/>
    <d v="2024-02-26T16:00:00"/>
    <n v="28.39"/>
    <s v="EFT"/>
    <s v="UNITEDHEALTHCARE PLAN OF THE RIVER VALLEY INC - payment"/>
    <n v="97112"/>
    <x v="10"/>
    <s v="No"/>
    <s v="7745348.6666666667Katherine Tyree"/>
    <x v="1"/>
  </r>
  <r>
    <s v="MSCAN"/>
    <n v="77"/>
    <d v="2024-03-12T00:00:00"/>
    <d v="2024-02-26T16:00:00"/>
    <n v="46.61"/>
    <s v="Adjustment/Write-off"/>
    <s v="UNITEDHEALTHCARE PLAN OF THE RIVER VALLEY INC - CO,45"/>
    <n v="97112"/>
    <x v="10"/>
    <s v="No"/>
    <s v="7745348.6666666667Katherine Tyree"/>
    <x v="0"/>
  </r>
  <r>
    <s v="MSCAN"/>
    <n v="77"/>
    <d v="2024-03-15T00:00:00"/>
    <d v="2024-02-28T16:00:00"/>
    <n v="100.4"/>
    <s v="Adjustment/Write-off"/>
    <s v="UNITEDHEALTHCARE PLAN OF THE RIVER VALLEY INC - CO,45"/>
    <n v="97110"/>
    <x v="5"/>
    <s v="No"/>
    <s v="7745350.6666666667Jessica Pittman"/>
    <x v="0"/>
  </r>
  <r>
    <s v="MSCAN"/>
    <n v="77"/>
    <d v="2024-03-15T00:00:00"/>
    <d v="2024-02-28T16:00:00"/>
    <n v="56.78"/>
    <s v="EFT"/>
    <s v="UNITEDHEALTHCARE PLAN OF THE RIVER VALLEY INC - payment"/>
    <n v="97112"/>
    <x v="5"/>
    <s v="No"/>
    <s v="7745350.6666666667Jessica Pittman"/>
    <x v="1"/>
  </r>
  <r>
    <s v="MSCAN"/>
    <n v="77"/>
    <d v="2024-03-15T00:00:00"/>
    <d v="2024-02-28T16:00:00"/>
    <n v="93.22"/>
    <s v="Adjustment/Write-off"/>
    <s v="UNITEDHEALTHCARE PLAN OF THE RIVER VALLEY INC - CO,45"/>
    <n v="97112"/>
    <x v="5"/>
    <s v="No"/>
    <s v="7745350.6666666667Jessica Pittman"/>
    <x v="0"/>
  </r>
  <r>
    <s v="MSCAN"/>
    <n v="77"/>
    <d v="2024-03-15T00:00:00"/>
    <d v="2024-02-28T16:00:00"/>
    <n v="49.6"/>
    <s v="EFT"/>
    <s v="UNITEDHEALTHCARE PLAN OF THE RIVER VALLEY INC - payment"/>
    <n v="97110"/>
    <x v="5"/>
    <s v="No"/>
    <s v="7745350.6666666667Jessica Pittman"/>
    <x v="1"/>
  </r>
  <r>
    <s v="MSCHIP"/>
    <n v="284"/>
    <d v="2024-03-15T00:00:00"/>
    <d v="2024-02-29T11:30:00"/>
    <n v="95"/>
    <s v="Adjustment/Write-off"/>
    <s v="UNITEDHEALTHCARE PLAN OF THE RIVER VALLEY INC - CO,45"/>
    <n v="92507"/>
    <x v="1"/>
    <s v="No"/>
    <s v="28445351.4791666667Kelli Cruthirds"/>
    <x v="0"/>
  </r>
  <r>
    <s v="MSCHIP"/>
    <n v="284"/>
    <d v="2024-03-15T00:00:00"/>
    <d v="2024-02-29T11:30:00"/>
    <n v="55"/>
    <s v="EFT"/>
    <s v="UNITEDHEALTHCARE PLAN OF THE RIVER VALLEY INC - payment"/>
    <n v="92507"/>
    <x v="1"/>
    <s v="No"/>
    <s v="28445351.4791666667Kelli Cruthirds"/>
    <x v="1"/>
  </r>
  <r>
    <s v="UHC"/>
    <n v="284"/>
    <d v="2024-03-08T00:00:00"/>
    <d v="2024-02-21T13:00:00"/>
    <n v="55"/>
    <s v="EFT"/>
    <m/>
    <n v="92507"/>
    <x v="1"/>
    <s v="No"/>
    <s v="28445343.5416666667Kelli Cruthirds"/>
    <x v="1"/>
  </r>
  <r>
    <s v="UHC"/>
    <n v="284"/>
    <d v="2024-03-08T00:00:00"/>
    <d v="2024-02-21T13:00:00"/>
    <n v="95"/>
    <s v="Adjustment/Write-off"/>
    <m/>
    <n v="92507"/>
    <x v="1"/>
    <s v="No"/>
    <s v="28445343.5416666667Kelli Cruthirds"/>
    <x v="0"/>
  </r>
  <r>
    <s v="MSCHIP"/>
    <n v="79"/>
    <d v="2024-03-08T00:00:00"/>
    <d v="2024-02-20T09:00:00"/>
    <n v="55"/>
    <s v="EFT"/>
    <s v="UNITEDHEALTHCARE PLAN OF THE RIVER VALLEY INC - payment"/>
    <n v="92507"/>
    <x v="9"/>
    <s v="No"/>
    <s v="7945342.375Victoria Miley"/>
    <x v="1"/>
  </r>
  <r>
    <s v="MSCHIP"/>
    <n v="79"/>
    <d v="2024-03-08T00:00:00"/>
    <d v="2024-02-20T09:00:00"/>
    <n v="95"/>
    <s v="Adjustment/Write-off"/>
    <s v="UNITEDHEALTHCARE PLAN OF THE RIVER VALLEY INC - CO,45"/>
    <n v="92507"/>
    <x v="9"/>
    <s v="No"/>
    <s v="7945342.375Victoria Miley"/>
    <x v="0"/>
  </r>
  <r>
    <s v="MSCHIP"/>
    <n v="79"/>
    <d v="2024-03-08T00:00:00"/>
    <d v="2024-02-27T10:30:00"/>
    <n v="95"/>
    <s v="Adjustment/Write-off"/>
    <s v="UNITEDHEALTHCARE PLAN OF THE RIVER VALLEY INC - CO,45"/>
    <n v="92507"/>
    <x v="9"/>
    <s v="No"/>
    <s v="7945349.4375Victoria Miley"/>
    <x v="0"/>
  </r>
  <r>
    <s v="MSCHIP"/>
    <n v="79"/>
    <d v="2024-03-08T00:00:00"/>
    <d v="2024-02-27T10:30:00"/>
    <n v="55"/>
    <s v="EFT"/>
    <s v="UNITEDHEALTHCARE PLAN OF THE RIVER VALLEY INC - payment"/>
    <n v="92507"/>
    <x v="9"/>
    <s v="No"/>
    <s v="7945349.4375Victoria Miley"/>
    <x v="1"/>
  </r>
  <r>
    <s v="Patient"/>
    <n v="80"/>
    <d v="2024-03-22T11:43:00"/>
    <d v="2024-02-26T07:00:00"/>
    <n v="47"/>
    <s v="Mastercard"/>
    <s v="REF#39tq"/>
    <m/>
    <x v="2"/>
    <s v="No"/>
    <s v="8045348.2916666667James Allen"/>
    <x v="1"/>
  </r>
  <r>
    <s v="UHC"/>
    <n v="80"/>
    <d v="2024-03-23T23:24:00"/>
    <d v="2024-02-26T07:00:00"/>
    <n v="83"/>
    <s v="Adjustment/Write-off"/>
    <s v="UNITED HEALTHCARE INSURANCE COMPANY - CO,45"/>
    <n v="97161"/>
    <x v="2"/>
    <s v="No"/>
    <s v="8045348.2916666667James Allen"/>
    <x v="0"/>
  </r>
  <r>
    <s v="UHC"/>
    <n v="80"/>
    <d v="2024-03-23T23:24:00"/>
    <d v="2024-02-26T07:00:00"/>
    <n v="225"/>
    <s v="Adjustment/Write-off"/>
    <s v="UNITED HEALTHCARE INSURANCE COMPANY - CO,45"/>
    <n v="97110"/>
    <x v="2"/>
    <s v="No"/>
    <s v="8045348.2916666667James Allen"/>
    <x v="0"/>
  </r>
  <r>
    <s v="MSCAN"/>
    <n v="81"/>
    <d v="2024-03-08T00:00:00"/>
    <d v="2024-02-22T15:00:00"/>
    <n v="64.81"/>
    <s v="EFT"/>
    <s v="UNITEDHEALTHCARE PLAN OF THE RIVER VALLEY INC - payment"/>
    <n v="92507"/>
    <x v="1"/>
    <s v="No"/>
    <s v="8145344.625Kelli Cruthirds"/>
    <x v="1"/>
  </r>
  <r>
    <s v="MSCAN"/>
    <n v="81"/>
    <d v="2024-03-08T00:00:00"/>
    <d v="2024-02-22T15:00:00"/>
    <n v="85.19"/>
    <s v="Adjustment/Write-off"/>
    <s v="UNITEDHEALTHCARE PLAN OF THE RIVER VALLEY INC - CO,45"/>
    <n v="92507"/>
    <x v="1"/>
    <s v="No"/>
    <s v="8145344.625Kelli Cruthirds"/>
    <x v="0"/>
  </r>
  <r>
    <s v="MSCAN"/>
    <n v="81"/>
    <d v="2024-03-12T00:00:00"/>
    <d v="2024-02-27T15:00:00"/>
    <n v="85.19"/>
    <s v="Adjustment/Write-off"/>
    <s v="UNITEDHEALTHCARE PLAN OF THE RIVER VALLEY INC - CO,45"/>
    <n v="92507"/>
    <x v="1"/>
    <s v="No"/>
    <s v="8145349.625Kelli Cruthirds"/>
    <x v="0"/>
  </r>
  <r>
    <s v="MSCAN"/>
    <n v="81"/>
    <d v="2024-03-12T00:00:00"/>
    <d v="2024-02-27T15:00:00"/>
    <n v="64.81"/>
    <s v="EFT"/>
    <s v="UNITEDHEALTHCARE PLAN OF THE RIVER VALLEY INC - payment"/>
    <n v="92507"/>
    <x v="1"/>
    <s v="No"/>
    <s v="8145349.625Kelli Cruthirds"/>
    <x v="1"/>
  </r>
  <r>
    <s v="MSCAN"/>
    <n v="81"/>
    <d v="2024-03-15T00:00:00"/>
    <d v="2024-02-29T15:00:00"/>
    <n v="85.19"/>
    <s v="Adjustment/Write-off"/>
    <s v="UNITEDHEALTHCARE PLAN OF THE RIVER VALLEY INC - CO,45"/>
    <n v="92507"/>
    <x v="1"/>
    <s v="No"/>
    <s v="8145351.625Kelli Cruthirds"/>
    <x v="0"/>
  </r>
  <r>
    <s v="MSCAN"/>
    <n v="81"/>
    <d v="2024-03-15T00:00:00"/>
    <d v="2024-02-29T15:00:00"/>
    <n v="64.81"/>
    <s v="EFT"/>
    <s v="UNITEDHEALTHCARE PLAN OF THE RIVER VALLEY INC - payment"/>
    <n v="92507"/>
    <x v="1"/>
    <s v="No"/>
    <s v="8145351.625Kelli Cruthirds"/>
    <x v="1"/>
  </r>
  <r>
    <s v="MedRisk"/>
    <n v="5"/>
    <d v="2024-03-22T00:00:00"/>
    <d v="2024-02-19T15:00:00"/>
    <n v="69.63"/>
    <s v="Adjustment/Write-off"/>
    <m/>
    <n v="97530"/>
    <x v="4"/>
    <s v="No"/>
    <s v="545341.625Heidi Molaison"/>
    <x v="0"/>
  </r>
  <r>
    <s v="MedRisk"/>
    <n v="5"/>
    <d v="2024-03-22T00:00:00"/>
    <d v="2024-02-19T15:00:00"/>
    <n v="80.37"/>
    <s v="EFT"/>
    <m/>
    <n v="97530"/>
    <x v="4"/>
    <s v="No"/>
    <s v="545341.625Heidi Molaison"/>
    <x v="1"/>
  </r>
  <r>
    <s v="MedRisk"/>
    <n v="5"/>
    <d v="2024-03-22T00:00:00"/>
    <d v="2024-02-19T15:00:00"/>
    <n v="75"/>
    <s v="Adjustment/Write-off"/>
    <m/>
    <n v="97110"/>
    <x v="4"/>
    <s v="No"/>
    <s v="545341.625Heidi Molaison"/>
    <x v="0"/>
  </r>
  <r>
    <s v="MedRisk"/>
    <n v="5"/>
    <d v="2024-03-19T00:00:00"/>
    <d v="2024-02-21T15:00:00"/>
    <n v="26.51"/>
    <s v="Adjustment/Write-off"/>
    <s v="MEDRISK - CO,45"/>
    <n v="97140"/>
    <x v="4"/>
    <s v="No"/>
    <s v="545343.625Heidi Molaison"/>
    <x v="0"/>
  </r>
  <r>
    <s v="MedRisk"/>
    <n v="5"/>
    <d v="2024-03-19T00:00:00"/>
    <d v="2024-02-21T15:00:00"/>
    <n v="16.690000000000001"/>
    <s v="EFT"/>
    <s v="MEDRISK - payment"/>
    <n v="97140"/>
    <x v="4"/>
    <s v="No"/>
    <s v="545343.625Heidi Molaison"/>
    <x v="1"/>
  </r>
  <r>
    <s v="MedRisk"/>
    <n v="5"/>
    <d v="2024-03-19T00:00:00"/>
    <d v="2024-02-21T15:00:00"/>
    <n v="27.96"/>
    <s v="Adjustment/Write-off"/>
    <s v="MEDRISK - OA,A1"/>
    <n v="97530"/>
    <x v="4"/>
    <s v="No"/>
    <s v="545343.625Heidi Molaison"/>
    <x v="0"/>
  </r>
  <r>
    <s v="MedRisk"/>
    <n v="5"/>
    <d v="2024-03-19T00:00:00"/>
    <d v="2024-02-21T15:00:00"/>
    <n v="74.88"/>
    <s v="Adjustment/Write-off"/>
    <s v="MEDRISK - CO,45"/>
    <n v="97530"/>
    <x v="4"/>
    <s v="No"/>
    <s v="545343.625Heidi Molaison"/>
    <x v="0"/>
  </r>
  <r>
    <s v="MedRisk"/>
    <n v="5"/>
    <d v="2024-03-19T00:00:00"/>
    <d v="2024-02-21T15:00:00"/>
    <n v="47.16"/>
    <s v="EFT"/>
    <s v="MEDRISK - payment"/>
    <n v="97530"/>
    <x v="4"/>
    <s v="No"/>
    <s v="545343.625Heidi Molaison"/>
    <x v="1"/>
  </r>
  <r>
    <s v="MedRisk"/>
    <n v="5"/>
    <d v="2024-03-19T00:00:00"/>
    <d v="2024-02-21T15:00:00"/>
    <n v="16.52"/>
    <s v="EFT"/>
    <s v="MEDRISK - payment"/>
    <n v="97110"/>
    <x v="4"/>
    <s v="No"/>
    <s v="545343.625Heidi Molaison"/>
    <x v="1"/>
  </r>
  <r>
    <s v="MedRisk"/>
    <n v="5"/>
    <d v="2024-03-19T00:00:00"/>
    <d v="2024-02-21T15:00:00"/>
    <n v="31.8"/>
    <s v="Adjustment/Write-off"/>
    <s v="MEDRISK - OA,A1"/>
    <n v="97140"/>
    <x v="4"/>
    <s v="No"/>
    <s v="545343.625Heidi Molaison"/>
    <x v="0"/>
  </r>
  <r>
    <s v="MedRisk"/>
    <n v="5"/>
    <d v="2024-03-19T00:00:00"/>
    <d v="2024-02-21T15:00:00"/>
    <n v="30.46"/>
    <s v="Adjustment/Write-off"/>
    <s v="MEDRISK - CO,45"/>
    <n v="97110"/>
    <x v="4"/>
    <s v="No"/>
    <s v="545343.625Heidi Molaison"/>
    <x v="0"/>
  </r>
  <r>
    <s v="MedRisk"/>
    <n v="5"/>
    <d v="2024-03-19T00:00:00"/>
    <d v="2024-02-21T15:00:00"/>
    <n v="28.02"/>
    <s v="Adjustment/Write-off"/>
    <s v="MEDRISK - OA,A1"/>
    <n v="97110"/>
    <x v="4"/>
    <s v="No"/>
    <s v="545343.625Heidi Molaison"/>
    <x v="0"/>
  </r>
  <r>
    <s v="MedRisk"/>
    <n v="5"/>
    <d v="2024-03-15T00:00:00"/>
    <d v="2024-02-07T15:30:00"/>
    <n v="68"/>
    <s v="Adjustment/Write-off"/>
    <m/>
    <n v="97165"/>
    <x v="4"/>
    <s v="No"/>
    <s v="545329.6458333333Heidi Molaison"/>
    <x v="0"/>
  </r>
  <r>
    <s v="MedRisk"/>
    <n v="5"/>
    <d v="2024-03-15T00:00:00"/>
    <d v="2024-02-07T15:30:00"/>
    <n v="82"/>
    <s v="EFT"/>
    <m/>
    <n v="97165"/>
    <x v="4"/>
    <s v="No"/>
    <s v="545329.6458333333Heidi Molaison"/>
    <x v="1"/>
  </r>
  <r>
    <s v="MedRisk"/>
    <n v="5"/>
    <d v="2024-03-15T00:00:00"/>
    <d v="2024-02-07T15:30:00"/>
    <n v="71.41"/>
    <s v="EFT"/>
    <m/>
    <n v="97110"/>
    <x v="4"/>
    <s v="No"/>
    <s v="545329.6458333333Heidi Molaison"/>
    <x v="1"/>
  </r>
  <r>
    <s v="MedRisk"/>
    <n v="5"/>
    <d v="2024-03-15T00:00:00"/>
    <d v="2024-02-07T15:30:00"/>
    <n v="153.59"/>
    <s v="Adjustment/Write-off"/>
    <m/>
    <n v="97110"/>
    <x v="4"/>
    <s v="No"/>
    <s v="545329.6458333333Heidi Molaison"/>
    <x v="0"/>
  </r>
  <r>
    <s v="MedRisk"/>
    <n v="5"/>
    <d v="2024-03-15T00:00:00"/>
    <d v="2024-02-08T16:30:00"/>
    <n v="72.680000000000007"/>
    <s v="Adjustment/Write-off"/>
    <m/>
    <n v="97110"/>
    <x v="4"/>
    <s v="No"/>
    <s v="545330.6875Heidi Molaison"/>
    <x v="0"/>
  </r>
  <r>
    <s v="MedRisk"/>
    <n v="5"/>
    <d v="2024-03-15T00:00:00"/>
    <d v="2024-02-08T16:30:00"/>
    <n v="77.319999999999993"/>
    <s v="EFT"/>
    <m/>
    <n v="97110"/>
    <x v="4"/>
    <s v="No"/>
    <s v="545330.6875Heidi Molaison"/>
    <x v="1"/>
  </r>
  <r>
    <s v="Magnolia"/>
    <n v="82"/>
    <d v="2024-03-01T00:00:00"/>
    <d v="2024-02-20T09:30:00"/>
    <n v="85.19"/>
    <s v="Adjustment/Write-off"/>
    <s v="MAGNOLIA HEALTH PLAN INC. - CO,45"/>
    <n v="92507"/>
    <x v="9"/>
    <s v="No"/>
    <s v="8245342.3958333333Victoria Miley"/>
    <x v="0"/>
  </r>
  <r>
    <s v="Magnolia"/>
    <n v="82"/>
    <d v="2024-03-01T00:00:00"/>
    <d v="2024-02-20T09:30:00"/>
    <n v="64.81"/>
    <s v="EFT"/>
    <s v="MAGNOLIA HEALTH PLAN INC. - payment"/>
    <n v="92507"/>
    <x v="9"/>
    <s v="No"/>
    <s v="8245342.3958333333Victoria Miley"/>
    <x v="1"/>
  </r>
  <r>
    <s v="Magnolia"/>
    <n v="82"/>
    <d v="2024-03-01T00:00:00"/>
    <d v="2024-02-22T09:30:00"/>
    <n v="85.19"/>
    <s v="Adjustment/Write-off"/>
    <s v="MAGNOLIA HEALTH PLAN INC. - CO,45"/>
    <n v="92507"/>
    <x v="13"/>
    <s v="No"/>
    <s v="8245344.3958333333D'Anna Pullen"/>
    <x v="0"/>
  </r>
  <r>
    <s v="Magnolia"/>
    <n v="82"/>
    <d v="2024-03-01T00:00:00"/>
    <d v="2024-02-22T09:30:00"/>
    <n v="64.81"/>
    <s v="EFT"/>
    <s v="MAGNOLIA HEALTH PLAN INC. - payment"/>
    <n v="92507"/>
    <x v="13"/>
    <s v="No"/>
    <s v="8245344.3958333333D'Anna Pullen"/>
    <x v="1"/>
  </r>
  <r>
    <s v="Magnolia"/>
    <n v="82"/>
    <d v="2024-03-08T00:00:00"/>
    <d v="2024-02-27T08:30:00"/>
    <n v="64.81"/>
    <s v="EFT"/>
    <s v="MAGNOLIA HEALTH PLAN INC. - payment"/>
    <n v="92507"/>
    <x v="9"/>
    <s v="No"/>
    <s v="8245349.3541666667Victoria Miley"/>
    <x v="1"/>
  </r>
  <r>
    <s v="Magnolia"/>
    <n v="82"/>
    <d v="2024-03-08T00:00:00"/>
    <d v="2024-02-27T08:30:00"/>
    <n v="85.19"/>
    <s v="Adjustment/Write-off"/>
    <s v="MAGNOLIA HEALTH PLAN INC. - CO,45"/>
    <n v="92507"/>
    <x v="9"/>
    <s v="No"/>
    <s v="8245349.3541666667Victoria Miley"/>
    <x v="0"/>
  </r>
  <r>
    <s v="Magnolia"/>
    <n v="82"/>
    <d v="2024-03-08T00:00:00"/>
    <d v="2024-02-29T09:30:00"/>
    <n v="64.81"/>
    <s v="EFT"/>
    <s v="MAGNOLIA HEALTH PLAN INC. - payment"/>
    <n v="92507"/>
    <x v="13"/>
    <s v="No"/>
    <s v="8245351.3958333333D'Anna Pullen"/>
    <x v="1"/>
  </r>
  <r>
    <s v="Magnolia"/>
    <n v="82"/>
    <d v="2024-03-08T00:00:00"/>
    <d v="2024-02-29T09:30:00"/>
    <n v="85.19"/>
    <s v="Adjustment/Write-off"/>
    <s v="MAGNOLIA HEALTH PLAN INC. - CO,45"/>
    <n v="92507"/>
    <x v="13"/>
    <s v="No"/>
    <s v="8245351.3958333333D'Anna Pullen"/>
    <x v="0"/>
  </r>
  <r>
    <s v="Amerisure"/>
    <n v="6"/>
    <d v="2024-03-21T00:00:00"/>
    <d v="2024-02-12T11:00:00"/>
    <n v="126.03"/>
    <s v="Credit Card"/>
    <m/>
    <n v="97110"/>
    <x v="10"/>
    <s v="No"/>
    <s v="645334.4583333333Katherine Tyree"/>
    <x v="1"/>
  </r>
  <r>
    <s v="Amerisure"/>
    <n v="6"/>
    <d v="2024-03-21T00:00:00"/>
    <d v="2024-02-12T11:00:00"/>
    <n v="98.97"/>
    <s v="Adjustment/Write-off"/>
    <m/>
    <n v="97110"/>
    <x v="10"/>
    <s v="No"/>
    <s v="645334.4583333333Katherine Tyree"/>
    <x v="0"/>
  </r>
  <r>
    <s v="Amerisure"/>
    <n v="6"/>
    <d v="2024-03-21T00:00:00"/>
    <d v="2024-02-12T11:00:00"/>
    <n v="106.26"/>
    <s v="Credit Card"/>
    <m/>
    <n v="97530"/>
    <x v="10"/>
    <s v="No"/>
    <s v="645334.4583333333Katherine Tyree"/>
    <x v="1"/>
  </r>
  <r>
    <s v="Amerisure"/>
    <n v="6"/>
    <d v="2024-03-21T00:00:00"/>
    <d v="2024-02-12T11:00:00"/>
    <n v="43.74"/>
    <s v="Adjustment/Write-off"/>
    <m/>
    <n v="97530"/>
    <x v="10"/>
    <s v="No"/>
    <s v="645334.4583333333Katherine Tyree"/>
    <x v="0"/>
  </r>
  <r>
    <s v="Amerisure"/>
    <n v="6"/>
    <d v="2024-03-14T00:00:00"/>
    <d v="2024-02-02T09:00:00"/>
    <n v="65.98"/>
    <s v="Adjustment/Write-off"/>
    <m/>
    <n v="97110"/>
    <x v="7"/>
    <s v="No"/>
    <s v="645324.375Amber Hickman"/>
    <x v="0"/>
  </r>
  <r>
    <s v="Amerisure"/>
    <n v="6"/>
    <d v="2024-03-14T00:00:00"/>
    <d v="2024-02-02T09:00:00"/>
    <n v="84.02"/>
    <s v="Credit Card"/>
    <m/>
    <n v="97110"/>
    <x v="7"/>
    <s v="No"/>
    <s v="645324.375Amber Hickman"/>
    <x v="1"/>
  </r>
  <r>
    <s v="Amerisure"/>
    <n v="6"/>
    <d v="2024-03-21T00:00:00"/>
    <d v="2024-02-06T16:00:00"/>
    <n v="84.02"/>
    <s v="Credit Card"/>
    <m/>
    <n v="97110"/>
    <x v="10"/>
    <s v="No"/>
    <s v="645328.6666666667Katherine Tyree"/>
    <x v="1"/>
  </r>
  <r>
    <s v="Amerisure"/>
    <n v="6"/>
    <d v="2024-03-21T00:00:00"/>
    <d v="2024-02-06T16:00:00"/>
    <n v="65.98"/>
    <s v="Adjustment/Write-off"/>
    <m/>
    <n v="97110"/>
    <x v="10"/>
    <s v="No"/>
    <s v="645328.6666666667Katherine Tyree"/>
    <x v="0"/>
  </r>
  <r>
    <s v="Amerisure"/>
    <n v="6"/>
    <d v="2024-03-21T00:00:00"/>
    <d v="2024-02-06T16:00:00"/>
    <n v="48.21"/>
    <s v="Credit Card"/>
    <m/>
    <n v="97112"/>
    <x v="10"/>
    <s v="No"/>
    <s v="645328.6666666667Katherine Tyree"/>
    <x v="1"/>
  </r>
  <r>
    <s v="Amerisure"/>
    <n v="6"/>
    <d v="2024-03-21T00:00:00"/>
    <d v="2024-02-06T16:00:00"/>
    <n v="26.79"/>
    <s v="Adjustment/Write-off"/>
    <m/>
    <n v="97112"/>
    <x v="10"/>
    <s v="No"/>
    <s v="645328.6666666667Katherine Tyree"/>
    <x v="0"/>
  </r>
  <r>
    <s v="Amerisure"/>
    <n v="6"/>
    <d v="2024-03-21T00:00:00"/>
    <d v="2024-02-08T11:00:00"/>
    <n v="42.01"/>
    <s v="Credit Card"/>
    <m/>
    <n v="97110"/>
    <x v="5"/>
    <s v="No"/>
    <s v="645330.4583333333Jessica Pittman"/>
    <x v="1"/>
  </r>
  <r>
    <s v="Amerisure"/>
    <n v="6"/>
    <d v="2024-03-21T00:00:00"/>
    <d v="2024-02-08T11:00:00"/>
    <n v="32.99"/>
    <s v="Adjustment/Write-off"/>
    <m/>
    <n v="97110"/>
    <x v="5"/>
    <s v="No"/>
    <s v="645330.4583333333Jessica Pittman"/>
    <x v="0"/>
  </r>
  <r>
    <s v="Amerisure"/>
    <n v="6"/>
    <d v="2024-03-21T00:00:00"/>
    <d v="2024-02-08T11:00:00"/>
    <n v="53.13"/>
    <s v="Credit Card"/>
    <m/>
    <n v="97530"/>
    <x v="5"/>
    <s v="No"/>
    <s v="645330.4583333333Jessica Pittman"/>
    <x v="1"/>
  </r>
  <r>
    <s v="Amerisure"/>
    <n v="6"/>
    <d v="2024-03-21T00:00:00"/>
    <d v="2024-02-08T11:00:00"/>
    <n v="21.87"/>
    <s v="Adjustment/Write-off"/>
    <m/>
    <n v="97530"/>
    <x v="5"/>
    <s v="No"/>
    <s v="645330.4583333333Jessica Pittman"/>
    <x v="0"/>
  </r>
  <r>
    <s v="Amerisure"/>
    <n v="6"/>
    <d v="2024-03-21T00:00:00"/>
    <d v="2024-02-08T11:00:00"/>
    <n v="48.21"/>
    <s v="Credit Card"/>
    <m/>
    <n v="97112"/>
    <x v="5"/>
    <s v="No"/>
    <s v="645330.4583333333Jessica Pittman"/>
    <x v="1"/>
  </r>
  <r>
    <s v="Amerisure"/>
    <n v="6"/>
    <d v="2024-03-21T00:00:00"/>
    <d v="2024-02-08T11:00:00"/>
    <n v="26.79"/>
    <s v="Adjustment/Write-off"/>
    <m/>
    <n v="97112"/>
    <x v="5"/>
    <s v="No"/>
    <s v="645330.4583333333Jessica Pittman"/>
    <x v="0"/>
  </r>
  <r>
    <s v="MSCHIP"/>
    <n v="83"/>
    <d v="2024-03-08T00:00:00"/>
    <d v="2024-02-20T15:30:00"/>
    <n v="55"/>
    <s v="EFT"/>
    <s v="UNITEDHEALTHCARE PLAN OF THE RIVER VALLEY INC - payment"/>
    <n v="97112"/>
    <x v="0"/>
    <s v="No"/>
    <s v="8345342.6458333333Kelsea Rodriguez"/>
    <x v="1"/>
  </r>
  <r>
    <s v="MSCHIP"/>
    <n v="83"/>
    <d v="2024-03-08T00:00:00"/>
    <d v="2024-02-20T15:30:00"/>
    <n v="20"/>
    <s v="Adjustment/Write-off"/>
    <s v="UNITEDHEALTHCARE PLAN OF THE RIVER VALLEY INC - CO,45"/>
    <n v="97112"/>
    <x v="0"/>
    <s v="No"/>
    <s v="8345342.6458333333Kelsea Rodriguez"/>
    <x v="0"/>
  </r>
  <r>
    <s v="MSCHIP"/>
    <n v="83"/>
    <d v="2024-03-08T00:00:00"/>
    <d v="2024-02-20T16:00:00"/>
    <n v="55"/>
    <s v="EFT"/>
    <s v="UNITEDHEALTHCARE PLAN OF THE RIVER VALLEY INC - payment"/>
    <n v="92507"/>
    <x v="9"/>
    <s v="No"/>
    <s v="8345342.6666666667Victoria Miley"/>
    <x v="1"/>
  </r>
  <r>
    <s v="MSCHIP"/>
    <n v="83"/>
    <d v="2024-03-08T00:00:00"/>
    <d v="2024-02-20T16:00:00"/>
    <n v="95"/>
    <s v="Adjustment/Write-off"/>
    <s v="UNITEDHEALTHCARE PLAN OF THE RIVER VALLEY INC - CO,45"/>
    <n v="92507"/>
    <x v="9"/>
    <s v="No"/>
    <s v="8345342.6666666667Victoria Miley"/>
    <x v="0"/>
  </r>
  <r>
    <s v="MSCHIP"/>
    <n v="83"/>
    <d v="2024-03-08T00:00:00"/>
    <d v="2024-02-22T16:00:00"/>
    <n v="55"/>
    <s v="EFT"/>
    <s v="UNITEDHEALTHCARE PLAN OF THE RIVER VALLEY INC - payment"/>
    <n v="92507"/>
    <x v="9"/>
    <s v="No"/>
    <s v="8345344.6666666667Victoria Miley"/>
    <x v="1"/>
  </r>
  <r>
    <s v="MSCHIP"/>
    <n v="83"/>
    <d v="2024-03-08T00:00:00"/>
    <d v="2024-02-22T16:00:00"/>
    <n v="95"/>
    <s v="Adjustment/Write-off"/>
    <s v="UNITEDHEALTHCARE PLAN OF THE RIVER VALLEY INC - CO,45"/>
    <n v="92507"/>
    <x v="9"/>
    <s v="No"/>
    <s v="8345344.6666666667Victoria Miley"/>
    <x v="0"/>
  </r>
  <r>
    <s v="MSCHIP"/>
    <n v="83"/>
    <d v="2024-03-12T00:00:00"/>
    <d v="2024-02-28T16:00:00"/>
    <n v="55"/>
    <s v="EFT"/>
    <s v="UNITEDHEALTHCARE PLAN OF THE RIVER VALLEY INC - payment"/>
    <n v="92507"/>
    <x v="9"/>
    <s v="No"/>
    <s v="8345350.6666666667Victoria Miley"/>
    <x v="1"/>
  </r>
  <r>
    <s v="MSCHIP"/>
    <n v="83"/>
    <d v="2024-03-12T00:00:00"/>
    <d v="2024-02-28T16:00:00"/>
    <n v="95"/>
    <s v="Adjustment/Write-off"/>
    <s v="UNITEDHEALTHCARE PLAN OF THE RIVER VALLEY INC - CO,45"/>
    <n v="92507"/>
    <x v="9"/>
    <s v="No"/>
    <s v="8345350.6666666667Victoria Miley"/>
    <x v="0"/>
  </r>
  <r>
    <s v="MSCHIP"/>
    <n v="83"/>
    <d v="2024-03-12T00:00:00"/>
    <d v="2024-02-29T16:00:00"/>
    <n v="95"/>
    <s v="Adjustment/Write-off"/>
    <s v="UNITEDHEALTHCARE PLAN OF THE RIVER VALLEY INC - CO,97"/>
    <n v="97112"/>
    <x v="4"/>
    <s v="No"/>
    <s v="8345351.6666666667Heidi Molaison"/>
    <x v="0"/>
  </r>
  <r>
    <s v="MSCHIP"/>
    <n v="83"/>
    <d v="2024-03-12T00:00:00"/>
    <d v="2024-02-29T16:00:00"/>
    <n v="55"/>
    <s v="EFT"/>
    <s v="UNITEDHEALTHCARE PLAN OF THE RIVER VALLEY INC - payment"/>
    <n v="97112"/>
    <x v="4"/>
    <s v="No"/>
    <s v="8345351.6666666667Heidi Molaison"/>
    <x v="1"/>
  </r>
  <r>
    <s v="MSMunicipalService"/>
    <n v="7"/>
    <d v="2024-03-21T00:00:00"/>
    <d v="2024-02-16T08:00:00"/>
    <n v="149.04"/>
    <s v="Check"/>
    <m/>
    <n v="97162"/>
    <x v="10"/>
    <s v="No"/>
    <s v="745338.3333333333Katherine Tyree"/>
    <x v="1"/>
  </r>
  <r>
    <s v="MSMunicipalService"/>
    <n v="7"/>
    <d v="2024-03-21T00:00:00"/>
    <d v="2024-02-16T08:00:00"/>
    <n v="31.8"/>
    <s v="Adjustment/Write-off"/>
    <m/>
    <n v="97140"/>
    <x v="10"/>
    <s v="No"/>
    <s v="745338.3333333333Katherine Tyree"/>
    <x v="0"/>
  </r>
  <r>
    <s v="MSMunicipalService"/>
    <n v="7"/>
    <d v="2024-03-21T00:00:00"/>
    <d v="2024-02-16T08:00:00"/>
    <n v="43.2"/>
    <s v="Check"/>
    <m/>
    <n v="97140"/>
    <x v="10"/>
    <s v="No"/>
    <s v="745338.3333333333Katherine Tyree"/>
    <x v="1"/>
  </r>
  <r>
    <s v="MSMunicipalService"/>
    <n v="7"/>
    <d v="2024-03-21T00:00:00"/>
    <d v="2024-02-16T08:00:00"/>
    <n v="13.98"/>
    <s v="Adjustment/Write-off"/>
    <m/>
    <n v="97530"/>
    <x v="10"/>
    <s v="No"/>
    <s v="745338.3333333333Katherine Tyree"/>
    <x v="0"/>
  </r>
  <r>
    <s v="MSMunicipalService"/>
    <n v="7"/>
    <d v="2024-03-21T00:00:00"/>
    <d v="2024-02-16T08:00:00"/>
    <n v="61.02"/>
    <s v="Check"/>
    <m/>
    <n v="97530"/>
    <x v="10"/>
    <s v="No"/>
    <s v="745338.3333333333Katherine Tyree"/>
    <x v="1"/>
  </r>
  <r>
    <s v="MSMunicipalService"/>
    <n v="7"/>
    <d v="2024-03-21T00:00:00"/>
    <d v="2024-02-16T08:00:00"/>
    <n v="28.02"/>
    <s v="Adjustment/Write-off"/>
    <m/>
    <n v="97110"/>
    <x v="10"/>
    <s v="No"/>
    <s v="745338.3333333333Katherine Tyree"/>
    <x v="0"/>
  </r>
  <r>
    <s v="MSMunicipalService"/>
    <n v="7"/>
    <d v="2024-03-21T00:00:00"/>
    <d v="2024-02-16T08:00:00"/>
    <n v="46.98"/>
    <s v="Check"/>
    <m/>
    <n v="97110"/>
    <x v="10"/>
    <s v="No"/>
    <s v="745338.3333333333Katherine Tyree"/>
    <x v="1"/>
  </r>
  <r>
    <s v="MSMunicipalService"/>
    <n v="7"/>
    <d v="2024-03-21T00:00:00"/>
    <d v="2024-02-16T08:00:00"/>
    <n v="25.96"/>
    <s v="Adjustment/Write-off"/>
    <m/>
    <n v="97162"/>
    <x v="10"/>
    <s v="No"/>
    <s v="745338.3333333333Katherine Tyree"/>
    <x v="0"/>
  </r>
  <r>
    <s v="MSMunicipalService"/>
    <n v="7"/>
    <d v="2024-03-21T00:00:00"/>
    <d v="2024-02-27T08:00:00"/>
    <n v="93.96"/>
    <s v="Check"/>
    <m/>
    <n v="97110"/>
    <x v="6"/>
    <s v="No"/>
    <s v="745349.3333333333Christian Litz"/>
    <x v="1"/>
  </r>
  <r>
    <s v="MSMunicipalService"/>
    <n v="7"/>
    <d v="2024-03-21T00:00:00"/>
    <d v="2024-02-27T08:00:00"/>
    <n v="56.04"/>
    <s v="Adjustment/Write-off"/>
    <m/>
    <n v="97110"/>
    <x v="6"/>
    <s v="No"/>
    <s v="745349.3333333333Christian Litz"/>
    <x v="0"/>
  </r>
  <r>
    <s v="MSMunicipalService"/>
    <n v="7"/>
    <d v="2024-03-21T00:00:00"/>
    <d v="2024-02-27T08:00:00"/>
    <n v="54.54"/>
    <s v="Check"/>
    <m/>
    <n v="97112"/>
    <x v="6"/>
    <s v="No"/>
    <s v="745349.3333333333Christian Litz"/>
    <x v="1"/>
  </r>
  <r>
    <s v="MSMunicipalService"/>
    <n v="7"/>
    <d v="2024-03-21T00:00:00"/>
    <d v="2024-02-27T08:00:00"/>
    <n v="20.46"/>
    <s v="Adjustment/Write-off"/>
    <m/>
    <n v="97112"/>
    <x v="6"/>
    <s v="No"/>
    <s v="745349.3333333333Christian Litz"/>
    <x v="0"/>
  </r>
  <r>
    <s v="MSMunicipalService"/>
    <n v="7"/>
    <d v="2024-03-21T00:00:00"/>
    <d v="2024-02-27T08:00:00"/>
    <n v="43.2"/>
    <s v="Check"/>
    <m/>
    <n v="97140"/>
    <x v="6"/>
    <s v="No"/>
    <s v="745349.3333333333Christian Litz"/>
    <x v="1"/>
  </r>
  <r>
    <s v="MSMunicipalService"/>
    <n v="7"/>
    <d v="2024-03-21T00:00:00"/>
    <d v="2024-02-27T08:00:00"/>
    <n v="31.8"/>
    <s v="Adjustment/Write-off"/>
    <m/>
    <n v="97140"/>
    <x v="6"/>
    <s v="No"/>
    <s v="745349.3333333333Christian Litz"/>
    <x v="0"/>
  </r>
  <r>
    <s v="Molina"/>
    <n v="285"/>
    <d v="2024-03-07T00:00:00"/>
    <d v="2024-02-12T15:00:00"/>
    <n v="64.81"/>
    <s v="EFT"/>
    <s v="MOLINA HEALTHCARE OF MISSISSIPPI - payment"/>
    <n v="92507"/>
    <x v="1"/>
    <s v="No"/>
    <s v="28545334.625Kelli Cruthirds"/>
    <x v="1"/>
  </r>
  <r>
    <s v="Molina"/>
    <n v="285"/>
    <d v="2024-03-07T00:00:00"/>
    <d v="2024-02-12T15:00:00"/>
    <n v="85.19"/>
    <s v="Adjustment/Write-off"/>
    <s v="MOLINA HEALTHCARE OF MISSISSIPPI - CO,45"/>
    <n v="92507"/>
    <x v="1"/>
    <s v="No"/>
    <s v="28545334.625Kelli Cruthirds"/>
    <x v="0"/>
  </r>
  <r>
    <s v="Molina"/>
    <n v="8"/>
    <d v="2024-03-07T00:00:00"/>
    <d v="2024-02-12T10:00:00"/>
    <n v="85.19"/>
    <s v="Adjustment/Write-off"/>
    <s v="MOLINA HEALTHCARE OF MISSISSIPPI - CO,45"/>
    <n v="92507"/>
    <x v="9"/>
    <s v="No"/>
    <s v="845334.4166666667Victoria Miley"/>
    <x v="0"/>
  </r>
  <r>
    <s v="Molina"/>
    <n v="8"/>
    <d v="2024-03-07T00:00:00"/>
    <d v="2024-02-12T10:00:00"/>
    <n v="64.81"/>
    <s v="EFT"/>
    <s v="MOLINA HEALTHCARE OF MISSISSIPPI - payment"/>
    <n v="92507"/>
    <x v="9"/>
    <s v="No"/>
    <s v="845334.4166666667Victoria Miley"/>
    <x v="1"/>
  </r>
  <r>
    <s v="Molina"/>
    <n v="8"/>
    <d v="2024-03-07T00:00:00"/>
    <d v="2024-02-12T10:30:00"/>
    <n v="28.39"/>
    <s v="EFT"/>
    <s v="MOLINA HEALTHCARE OF MISSISSIPPI - payment"/>
    <n v="97112"/>
    <x v="6"/>
    <s v="No"/>
    <s v="845334.4375Christian Litz"/>
    <x v="1"/>
  </r>
  <r>
    <s v="Molina"/>
    <n v="8"/>
    <d v="2024-03-07T00:00:00"/>
    <d v="2024-02-12T10:30:00"/>
    <n v="22.9"/>
    <s v="EFT"/>
    <s v="MOLINA HEALTHCARE OF MISSISSIPPI - payment"/>
    <n v="97140"/>
    <x v="6"/>
    <s v="No"/>
    <s v="845334.4375Christian Litz"/>
    <x v="1"/>
  </r>
  <r>
    <s v="Molina"/>
    <n v="8"/>
    <d v="2024-03-07T00:00:00"/>
    <d v="2024-02-12T10:30:00"/>
    <n v="46.61"/>
    <s v="Adjustment/Write-off"/>
    <s v="MOLINA HEALTHCARE OF MISSISSIPPI - CO,45"/>
    <n v="97112"/>
    <x v="6"/>
    <s v="No"/>
    <s v="845334.4375Christian Litz"/>
    <x v="0"/>
  </r>
  <r>
    <s v="Molina"/>
    <n v="8"/>
    <d v="2024-03-07T00:00:00"/>
    <d v="2024-02-12T10:30:00"/>
    <n v="52.1"/>
    <s v="Adjustment/Write-off"/>
    <s v="MOLINA HEALTHCARE OF MISSISSIPPI - CO,45"/>
    <n v="97140"/>
    <x v="6"/>
    <s v="No"/>
    <s v="845334.4375Christian Litz"/>
    <x v="0"/>
  </r>
  <r>
    <s v="Molina"/>
    <n v="8"/>
    <d v="2024-03-07T00:00:00"/>
    <d v="2024-02-14T10:30:00"/>
    <n v="85.19"/>
    <s v="Adjustment/Write-off"/>
    <s v="MOLINA HEALTHCARE OF MISSISSIPPI - CO,45"/>
    <n v="92507"/>
    <x v="9"/>
    <s v="No"/>
    <s v="845336.4375Victoria Miley"/>
    <x v="0"/>
  </r>
  <r>
    <s v="Molina"/>
    <n v="8"/>
    <d v="2024-03-07T00:00:00"/>
    <d v="2024-02-14T10:30:00"/>
    <n v="64.81"/>
    <s v="EFT"/>
    <s v="MOLINA HEALTHCARE OF MISSISSIPPI - payment"/>
    <n v="92507"/>
    <x v="9"/>
    <s v="No"/>
    <s v="845336.4375Victoria Miley"/>
    <x v="1"/>
  </r>
  <r>
    <s v="Molina"/>
    <n v="8"/>
    <d v="2024-03-12T00:00:00"/>
    <d v="2024-02-14T11:00:00"/>
    <n v="56.78"/>
    <s v="EFT"/>
    <s v="MOLINA HEALTHCARE OF MISSISSIPPI - payment"/>
    <n v="97112"/>
    <x v="4"/>
    <s v="No"/>
    <s v="845336.4583333333Heidi Molaison"/>
    <x v="1"/>
  </r>
  <r>
    <s v="Molina"/>
    <n v="8"/>
    <d v="2024-03-12T00:00:00"/>
    <d v="2024-02-14T11:00:00"/>
    <n v="93.22"/>
    <s v="Adjustment/Write-off"/>
    <s v="MOLINA HEALTHCARE OF MISSISSIPPI - CO,45"/>
    <n v="97112"/>
    <x v="4"/>
    <s v="No"/>
    <s v="845336.4583333333Heidi Molaison"/>
    <x v="0"/>
  </r>
  <r>
    <s v="Molina"/>
    <n v="8"/>
    <d v="2024-03-12T00:00:00"/>
    <d v="2024-02-19T11:00:00"/>
    <n v="85.19"/>
    <s v="Adjustment/Write-off"/>
    <s v="MOLINA HEALTHCARE OF MISSISSIPPI - CO,45"/>
    <n v="92507"/>
    <x v="13"/>
    <s v="No"/>
    <s v="845341.4583333333D'Anna Pullen"/>
    <x v="0"/>
  </r>
  <r>
    <s v="Molina"/>
    <n v="8"/>
    <d v="2024-03-12T00:00:00"/>
    <d v="2024-02-19T11:00:00"/>
    <n v="64.81"/>
    <s v="EFT"/>
    <s v="MOLINA HEALTHCARE OF MISSISSIPPI - payment"/>
    <n v="92507"/>
    <x v="13"/>
    <s v="No"/>
    <s v="845341.4583333333D'Anna Pullen"/>
    <x v="1"/>
  </r>
  <r>
    <s v="Molina"/>
    <n v="8"/>
    <d v="2024-03-07T00:00:00"/>
    <d v="2024-02-19T11:30:00"/>
    <n v="56.78"/>
    <s v="EFT"/>
    <s v="MOLINA HEALTHCARE OF MISSISSIPPI - payment"/>
    <n v="97112"/>
    <x v="4"/>
    <s v="No"/>
    <s v="845341.4791666667Heidi Molaison"/>
    <x v="1"/>
  </r>
  <r>
    <s v="Molina"/>
    <n v="8"/>
    <d v="2024-03-07T00:00:00"/>
    <d v="2024-02-19T11:30:00"/>
    <n v="93.22"/>
    <s v="Adjustment/Write-off"/>
    <s v="MOLINA HEALTHCARE OF MISSISSIPPI - CO,45"/>
    <n v="97112"/>
    <x v="4"/>
    <s v="No"/>
    <s v="845341.4791666667Heidi Molaison"/>
    <x v="0"/>
  </r>
  <r>
    <s v="Molina"/>
    <n v="8"/>
    <d v="2024-03-19T00:00:00"/>
    <d v="2024-02-28T11:00:00"/>
    <n v="85.19"/>
    <s v="Adjustment/Write-off"/>
    <s v="MOLINA HEALTHCARE OF MISSISSIPPI - CO,45"/>
    <n v="92507"/>
    <x v="13"/>
    <s v="No"/>
    <s v="845350.4583333333D'Anna Pullen"/>
    <x v="0"/>
  </r>
  <r>
    <s v="Molina"/>
    <n v="8"/>
    <d v="2024-03-19T00:00:00"/>
    <d v="2024-02-28T11:00:00"/>
    <n v="64.81"/>
    <s v="EFT"/>
    <s v="MOLINA HEALTHCARE OF MISSISSIPPI - payment"/>
    <n v="92507"/>
    <x v="13"/>
    <s v="No"/>
    <s v="845350.4583333333D'Anna Pullen"/>
    <x v="1"/>
  </r>
  <r>
    <s v="Molina"/>
    <n v="8"/>
    <d v="2024-03-07T00:00:00"/>
    <d v="2024-02-05T10:00:00"/>
    <n v="93.22"/>
    <s v="Adjustment/Write-off"/>
    <s v="MOLINA HEALTHCARE OF MISSISSIPPI - CO,45"/>
    <n v="97112"/>
    <x v="6"/>
    <s v="No"/>
    <s v="845327.4166666667Christian Litz"/>
    <x v="0"/>
  </r>
  <r>
    <s v="Molina"/>
    <n v="8"/>
    <d v="2024-03-07T00:00:00"/>
    <d v="2024-02-05T10:00:00"/>
    <n v="56.78"/>
    <s v="EFT"/>
    <s v="MOLINA HEALTHCARE OF MISSISSIPPI - payment"/>
    <n v="97112"/>
    <x v="6"/>
    <s v="No"/>
    <s v="845327.4166666667Christian Litz"/>
    <x v="1"/>
  </r>
  <r>
    <s v="Molina"/>
    <n v="8"/>
    <d v="2024-03-07T00:00:00"/>
    <d v="2024-02-05T09:00:00"/>
    <n v="61.38"/>
    <s v="EFT"/>
    <s v="MOLINA HEALTHCARE OF MISSISSIPPI - payment"/>
    <n v="97530"/>
    <x v="11"/>
    <s v="No"/>
    <s v="845327.375Carolyn Simpson"/>
    <x v="1"/>
  </r>
  <r>
    <s v="Molina"/>
    <n v="8"/>
    <d v="2024-03-07T00:00:00"/>
    <d v="2024-02-05T09:00:00"/>
    <n v="88.62"/>
    <s v="Adjustment/Write-off"/>
    <s v="MOLINA HEALTHCARE OF MISSISSIPPI - CO,45"/>
    <n v="97530"/>
    <x v="11"/>
    <s v="No"/>
    <s v="845327.375Carolyn Simpson"/>
    <x v="0"/>
  </r>
  <r>
    <s v="Molina"/>
    <n v="8"/>
    <d v="2024-03-07T00:00:00"/>
    <d v="2024-02-05T09:30:00"/>
    <n v="85.19"/>
    <s v="Adjustment/Write-off"/>
    <s v="MOLINA HEALTHCARE OF MISSISSIPPI - CO,45"/>
    <n v="92507"/>
    <x v="13"/>
    <s v="No"/>
    <s v="845327.3958333333D'Anna Pullen"/>
    <x v="0"/>
  </r>
  <r>
    <s v="Molina"/>
    <n v="8"/>
    <d v="2024-03-07T00:00:00"/>
    <d v="2024-02-05T09:30:00"/>
    <n v="64.81"/>
    <s v="EFT"/>
    <s v="MOLINA HEALTHCARE OF MISSISSIPPI - payment"/>
    <n v="92507"/>
    <x v="13"/>
    <s v="No"/>
    <s v="845327.3958333333D'Anna Pullen"/>
    <x v="1"/>
  </r>
  <r>
    <s v="UMR"/>
    <n v="286"/>
    <d v="2024-03-07T00:00:00"/>
    <d v="2024-02-02T10:30:00"/>
    <n v="52"/>
    <s v="Credit Card"/>
    <m/>
    <n v="92507"/>
    <x v="1"/>
    <s v="No"/>
    <s v="28645324.4375Kelli Cruthirds"/>
    <x v="1"/>
  </r>
  <r>
    <s v="UMR"/>
    <n v="286"/>
    <d v="2024-03-07T00:00:00"/>
    <d v="2024-02-02T10:30:00"/>
    <n v="83"/>
    <s v="Adjustment/Write-off"/>
    <m/>
    <n v="92507"/>
    <x v="1"/>
    <s v="No"/>
    <s v="28645324.4375Kelli Cruthirds"/>
    <x v="0"/>
  </r>
  <r>
    <s v="UMR"/>
    <n v="286"/>
    <d v="2024-03-28T00:00:00"/>
    <d v="2024-02-21T10:30:00"/>
    <n v="52"/>
    <s v="Credit Card"/>
    <m/>
    <n v="92507"/>
    <x v="1"/>
    <s v="No"/>
    <s v="28645343.4375Kelli Cruthirds"/>
    <x v="1"/>
  </r>
  <r>
    <s v="UMR"/>
    <n v="286"/>
    <d v="2024-03-28T00:00:00"/>
    <d v="2024-02-21T10:30:00"/>
    <n v="83"/>
    <s v="Adjustment/Write-off"/>
    <m/>
    <n v="92507"/>
    <x v="1"/>
    <s v="No"/>
    <s v="28645343.4375Kelli Cruthirds"/>
    <x v="0"/>
  </r>
  <r>
    <s v="UMR"/>
    <n v="286"/>
    <d v="2024-03-29T00:00:00"/>
    <d v="2024-02-23T10:30:00"/>
    <n v="52"/>
    <s v="EFT"/>
    <m/>
    <n v="92507"/>
    <x v="1"/>
    <s v="No"/>
    <s v="28645345.4375Kelli Cruthirds"/>
    <x v="1"/>
  </r>
  <r>
    <s v="UMR"/>
    <n v="286"/>
    <d v="2024-03-29T00:00:00"/>
    <d v="2024-02-23T10:30:00"/>
    <n v="83"/>
    <s v="Adjustment/Write-off"/>
    <m/>
    <n v="92507"/>
    <x v="1"/>
    <s v="No"/>
    <s v="28645345.4375Kelli Cruthirds"/>
    <x v="0"/>
  </r>
  <r>
    <s v="UMR"/>
    <n v="286"/>
    <d v="2024-03-29T00:00:00"/>
    <d v="2024-02-28T10:30:00"/>
    <n v="52"/>
    <s v="EFT"/>
    <m/>
    <n v="92507"/>
    <x v="1"/>
    <s v="No"/>
    <s v="28645350.4375Kelli Cruthirds"/>
    <x v="1"/>
  </r>
  <r>
    <s v="UMR"/>
    <n v="286"/>
    <d v="2024-03-29T00:00:00"/>
    <d v="2024-02-28T10:30:00"/>
    <n v="83"/>
    <s v="Adjustment/Write-off"/>
    <m/>
    <n v="92507"/>
    <x v="1"/>
    <s v="No"/>
    <s v="28645350.4375Kelli Cruthirds"/>
    <x v="0"/>
  </r>
  <r>
    <s v="UMR"/>
    <n v="286"/>
    <d v="2024-03-28T00:00:00"/>
    <d v="2024-02-07T10:30:00"/>
    <n v="52"/>
    <s v="Credit Card"/>
    <m/>
    <n v="92507"/>
    <x v="1"/>
    <s v="No"/>
    <s v="28645329.4375Kelli Cruthirds"/>
    <x v="1"/>
  </r>
  <r>
    <s v="UMR"/>
    <n v="286"/>
    <d v="2024-03-28T00:00:00"/>
    <d v="2024-02-07T10:30:00"/>
    <n v="83"/>
    <s v="Adjustment/Write-off"/>
    <m/>
    <n v="92507"/>
    <x v="1"/>
    <s v="No"/>
    <s v="28645329.4375Kelli Cruthirds"/>
    <x v="0"/>
  </r>
  <r>
    <s v="UMR"/>
    <n v="286"/>
    <d v="2024-03-21T00:00:00"/>
    <d v="2024-02-09T11:00:00"/>
    <n v="83"/>
    <s v="Adjustment/Write-off"/>
    <m/>
    <n v="92507"/>
    <x v="1"/>
    <s v="No"/>
    <s v="28645331.4583333333Kelli Cruthirds"/>
    <x v="0"/>
  </r>
  <r>
    <s v="UMR"/>
    <n v="286"/>
    <d v="2024-03-21T00:00:00"/>
    <d v="2024-02-09T11:00:00"/>
    <n v="52"/>
    <s v="Credit Card"/>
    <m/>
    <n v="92507"/>
    <x v="1"/>
    <s v="No"/>
    <s v="28645331.4583333333Kelli Cruthirds"/>
    <x v="1"/>
  </r>
  <r>
    <s v="UMR"/>
    <n v="287"/>
    <d v="2024-03-29T00:00:00"/>
    <d v="2024-02-12T17:00:00"/>
    <n v="52"/>
    <s v="EFT"/>
    <m/>
    <n v="92507"/>
    <x v="1"/>
    <s v="No"/>
    <s v="28745334.7083333333Kelli Cruthirds"/>
    <x v="1"/>
  </r>
  <r>
    <s v="UMR"/>
    <n v="287"/>
    <d v="2024-03-29T00:00:00"/>
    <d v="2024-02-12T17:00:00"/>
    <n v="83"/>
    <s v="Adjustment/Write-off"/>
    <m/>
    <n v="92507"/>
    <x v="1"/>
    <s v="No"/>
    <s v="28745334.7083333333Kelli Cruthirds"/>
    <x v="0"/>
  </r>
  <r>
    <s v="UMR"/>
    <n v="287"/>
    <d v="2024-03-26T00:00:00"/>
    <d v="2024-02-20T16:30:00"/>
    <n v="52"/>
    <s v="EFT"/>
    <m/>
    <n v="92507"/>
    <x v="1"/>
    <s v="No"/>
    <s v="28745342.6875Kelli Cruthirds"/>
    <x v="1"/>
  </r>
  <r>
    <s v="UMR"/>
    <n v="287"/>
    <d v="2024-03-26T00:00:00"/>
    <d v="2024-02-20T16:30:00"/>
    <n v="83"/>
    <s v="Adjustment/Write-off"/>
    <m/>
    <n v="92507"/>
    <x v="1"/>
    <s v="No"/>
    <s v="28745342.6875Kelli Cruthirds"/>
    <x v="0"/>
  </r>
  <r>
    <s v="UMR"/>
    <n v="287"/>
    <d v="2024-03-28T00:00:00"/>
    <d v="2024-02-21T17:00:00"/>
    <n v="83"/>
    <s v="Adjustment/Write-off"/>
    <m/>
    <n v="92507"/>
    <x v="1"/>
    <s v="No"/>
    <s v="28745343.7083333333Kelli Cruthirds"/>
    <x v="0"/>
  </r>
  <r>
    <s v="UMR"/>
    <n v="287"/>
    <d v="2024-03-28T00:00:00"/>
    <d v="2024-02-21T17:00:00"/>
    <n v="52"/>
    <s v="Credit Card"/>
    <m/>
    <n v="92507"/>
    <x v="1"/>
    <s v="No"/>
    <s v="28745343.7083333333Kelli Cruthirds"/>
    <x v="1"/>
  </r>
  <r>
    <s v="UMR"/>
    <n v="287"/>
    <d v="2024-03-29T00:00:00"/>
    <d v="2024-02-27T16:30:00"/>
    <n v="52"/>
    <s v="EFT"/>
    <m/>
    <n v="92507"/>
    <x v="1"/>
    <s v="No"/>
    <s v="28745349.6875Kelli Cruthirds"/>
    <x v="1"/>
  </r>
  <r>
    <s v="UMR"/>
    <n v="287"/>
    <d v="2024-03-29T00:00:00"/>
    <d v="2024-02-27T16:30:00"/>
    <n v="83"/>
    <s v="Adjustment/Write-off"/>
    <m/>
    <n v="92507"/>
    <x v="1"/>
    <s v="No"/>
    <s v="28745349.6875Kelli Cruthirds"/>
    <x v="0"/>
  </r>
  <r>
    <s v="UMR"/>
    <n v="287"/>
    <d v="2024-03-29T00:00:00"/>
    <d v="2024-02-28T17:00:00"/>
    <n v="52"/>
    <s v="EFT"/>
    <m/>
    <n v="92507"/>
    <x v="1"/>
    <s v="No"/>
    <s v="28745350.7083333333Kelli Cruthirds"/>
    <x v="1"/>
  </r>
  <r>
    <s v="UMR"/>
    <n v="287"/>
    <d v="2024-03-29T00:00:00"/>
    <d v="2024-02-28T17:00:00"/>
    <n v="83"/>
    <s v="Adjustment/Write-off"/>
    <m/>
    <n v="92507"/>
    <x v="1"/>
    <s v="No"/>
    <s v="28745350.7083333333Kelli Cruthirds"/>
    <x v="0"/>
  </r>
  <r>
    <s v="UMR"/>
    <n v="287"/>
    <d v="2024-03-21T00:00:00"/>
    <d v="2024-02-07T16:30:00"/>
    <n v="91"/>
    <s v="Adjustment/Write-off"/>
    <m/>
    <n v="92507"/>
    <x v="1"/>
    <s v="No"/>
    <s v="28745329.6875Kelli Cruthirds"/>
    <x v="0"/>
  </r>
  <r>
    <s v="UMR"/>
    <n v="287"/>
    <d v="2024-03-21T00:00:00"/>
    <d v="2024-02-07T16:30:00"/>
    <n v="52"/>
    <s v="Credit Card"/>
    <m/>
    <n v="92507"/>
    <x v="1"/>
    <s v="No"/>
    <s v="28745329.6875Kelli Cruthirds"/>
    <x v="1"/>
  </r>
  <r>
    <s v="UMR"/>
    <n v="287"/>
    <d v="2024-03-21T00:00:00"/>
    <d v="2024-02-08T15:30:00"/>
    <n v="83"/>
    <s v="Adjustment/Write-off"/>
    <m/>
    <n v="92507"/>
    <x v="1"/>
    <s v="No"/>
    <s v="28745330.6458333333Kelli Cruthirds"/>
    <x v="0"/>
  </r>
  <r>
    <s v="UMR"/>
    <n v="287"/>
    <d v="2024-03-21T00:00:00"/>
    <d v="2024-02-08T15:30:00"/>
    <n v="52"/>
    <s v="Credit Card"/>
    <m/>
    <n v="92507"/>
    <x v="1"/>
    <s v="No"/>
    <s v="28745330.6458333333Kelli Cruthirds"/>
    <x v="1"/>
  </r>
  <r>
    <s v="UHCCOM"/>
    <n v="288"/>
    <d v="2024-03-14T00:00:00"/>
    <d v="2024-02-09T11:00:00"/>
    <n v="22"/>
    <s v="Credit Card"/>
    <m/>
    <n v="97110"/>
    <x v="2"/>
    <s v="No"/>
    <s v="28845331.4583333333James Allen"/>
    <x v="1"/>
  </r>
  <r>
    <s v="UHCCOM"/>
    <n v="288"/>
    <d v="2024-03-14T00:00:00"/>
    <d v="2024-02-09T11:00:00"/>
    <n v="83"/>
    <s v="Adjustment/Write-off"/>
    <m/>
    <n v="97110"/>
    <x v="2"/>
    <s v="No"/>
    <s v="28845331.4583333333James Allen"/>
    <x v="0"/>
  </r>
  <r>
    <s v="Molina"/>
    <n v="289"/>
    <d v="2024-03-07T00:00:00"/>
    <d v="2024-02-01T10:00:00"/>
    <n v="85.19"/>
    <s v="Adjustment/Write-off"/>
    <s v="MOLINA HEALTHCARE OF MISSISSIPPI - CO,45"/>
    <n v="92507"/>
    <x v="13"/>
    <s v="No"/>
    <s v="28945323.4166666667D'Anna Pullen"/>
    <x v="0"/>
  </r>
  <r>
    <s v="Molina"/>
    <n v="289"/>
    <d v="2024-03-07T00:00:00"/>
    <d v="2024-02-01T10:00:00"/>
    <n v="64.81"/>
    <s v="EFT"/>
    <s v="MOLINA HEALTHCARE OF MISSISSIPPI - payment"/>
    <n v="92507"/>
    <x v="13"/>
    <s v="No"/>
    <s v="28945323.4166666667D'Anna Pullen"/>
    <x v="1"/>
  </r>
  <r>
    <s v="Molina"/>
    <n v="289"/>
    <d v="2024-03-07T00:00:00"/>
    <d v="2024-02-15T10:30:00"/>
    <n v="85.19"/>
    <s v="Adjustment/Write-off"/>
    <s v="MOLINA HEALTHCARE OF MISSISSIPPI - CO,45"/>
    <n v="92507"/>
    <x v="13"/>
    <s v="No"/>
    <s v="28945337.4375D'Anna Pullen"/>
    <x v="0"/>
  </r>
  <r>
    <s v="Molina"/>
    <n v="289"/>
    <d v="2024-03-07T00:00:00"/>
    <d v="2024-02-15T10:30:00"/>
    <n v="64.81"/>
    <s v="EFT"/>
    <s v="MOLINA HEALTHCARE OF MISSISSIPPI - payment"/>
    <n v="92507"/>
    <x v="13"/>
    <s v="No"/>
    <s v="28945337.4375D'Anna Pullen"/>
    <x v="1"/>
  </r>
  <r>
    <s v="Molina"/>
    <n v="289"/>
    <d v="2024-03-12T00:00:00"/>
    <d v="2024-02-20T10:00:00"/>
    <n v="64.81"/>
    <s v="EFT"/>
    <s v="MOLINA HEALTHCARE OF MISSISSIPPI - payment"/>
    <n v="92507"/>
    <x v="9"/>
    <s v="No"/>
    <s v="28945342.4166666667Victoria Miley"/>
    <x v="1"/>
  </r>
  <r>
    <s v="Molina"/>
    <n v="289"/>
    <d v="2024-03-12T00:00:00"/>
    <d v="2024-02-20T10:00:00"/>
    <n v="85.19"/>
    <s v="Adjustment/Write-off"/>
    <s v="MOLINA HEALTHCARE OF MISSISSIPPI - CO,45"/>
    <n v="92507"/>
    <x v="9"/>
    <s v="No"/>
    <s v="28945342.4166666667Victoria Miley"/>
    <x v="0"/>
  </r>
  <r>
    <s v="Molina"/>
    <n v="289"/>
    <d v="2024-03-12T00:00:00"/>
    <d v="2024-02-22T10:30:00"/>
    <n v="85.19"/>
    <s v="Adjustment/Write-off"/>
    <s v="MOLINA HEALTHCARE OF MISSISSIPPI - CO,45"/>
    <n v="92507"/>
    <x v="13"/>
    <s v="No"/>
    <s v="28945344.4375D'Anna Pullen"/>
    <x v="0"/>
  </r>
  <r>
    <s v="Molina"/>
    <n v="289"/>
    <d v="2024-03-12T00:00:00"/>
    <d v="2024-02-22T10:30:00"/>
    <n v="64.81"/>
    <s v="EFT"/>
    <s v="MOLINA HEALTHCARE OF MISSISSIPPI - payment"/>
    <n v="92507"/>
    <x v="13"/>
    <s v="No"/>
    <s v="28945344.4375D'Anna Pullen"/>
    <x v="1"/>
  </r>
  <r>
    <s v="Molina"/>
    <n v="289"/>
    <d v="2024-03-19T00:00:00"/>
    <d v="2024-02-27T10:00:00"/>
    <n v="64.81"/>
    <s v="EFT"/>
    <s v="MOLINA HEALTHCARE OF MISSISSIPPI - payment"/>
    <n v="92507"/>
    <x v="9"/>
    <s v="No"/>
    <s v="28945349.4166666667Victoria Miley"/>
    <x v="1"/>
  </r>
  <r>
    <s v="Molina"/>
    <n v="289"/>
    <d v="2024-03-19T00:00:00"/>
    <d v="2024-02-27T10:00:00"/>
    <n v="85.19"/>
    <s v="Adjustment/Write-off"/>
    <s v="MOLINA HEALTHCARE OF MISSISSIPPI - CO,45"/>
    <n v="92507"/>
    <x v="9"/>
    <s v="No"/>
    <s v="28945349.4166666667Victoria Miley"/>
    <x v="0"/>
  </r>
  <r>
    <s v="Molina"/>
    <n v="289"/>
    <d v="2024-03-19T00:00:00"/>
    <d v="2024-02-29T10:30:00"/>
    <n v="85.19"/>
    <s v="Adjustment/Write-off"/>
    <s v="MOLINA HEALTHCARE OF MISSISSIPPI - CO,45"/>
    <n v="92507"/>
    <x v="13"/>
    <s v="No"/>
    <s v="28945351.4375D'Anna Pullen"/>
    <x v="0"/>
  </r>
  <r>
    <s v="Molina"/>
    <n v="289"/>
    <d v="2024-03-19T00:00:00"/>
    <d v="2024-02-29T10:30:00"/>
    <n v="64.81"/>
    <s v="EFT"/>
    <s v="MOLINA HEALTHCARE OF MISSISSIPPI - payment"/>
    <n v="92507"/>
    <x v="13"/>
    <s v="No"/>
    <s v="28945351.4375D'Anna Pullen"/>
    <x v="1"/>
  </r>
  <r>
    <s v="Molina"/>
    <n v="289"/>
    <d v="2024-03-07T00:00:00"/>
    <d v="2024-02-06T09:00:00"/>
    <n v="64.81"/>
    <s v="EFT"/>
    <s v="MOLINA HEALTHCARE OF MISSISSIPPI - payment"/>
    <n v="92507"/>
    <x v="9"/>
    <s v="No"/>
    <s v="28945328.375Victoria Miley"/>
    <x v="1"/>
  </r>
  <r>
    <s v="Molina"/>
    <n v="289"/>
    <d v="2024-03-07T00:00:00"/>
    <d v="2024-02-06T09:00:00"/>
    <n v="85.19"/>
    <s v="Adjustment/Write-off"/>
    <s v="MOLINA HEALTHCARE OF MISSISSIPPI - CO,45"/>
    <n v="92507"/>
    <x v="9"/>
    <s v="No"/>
    <s v="28945328.375Victoria Miley"/>
    <x v="0"/>
  </r>
  <r>
    <s v="Molina"/>
    <n v="289"/>
    <d v="2024-03-07T00:00:00"/>
    <d v="2024-02-08T09:30:00"/>
    <n v="85.19"/>
    <s v="Adjustment/Write-off"/>
    <s v="MOLINA HEALTHCARE OF MISSISSIPPI - CO,45"/>
    <n v="92507"/>
    <x v="13"/>
    <s v="No"/>
    <s v="28945330.3958333333D'Anna Pullen"/>
    <x v="0"/>
  </r>
  <r>
    <s v="Molina"/>
    <n v="289"/>
    <d v="2024-03-07T00:00:00"/>
    <d v="2024-02-08T09:30:00"/>
    <n v="64.81"/>
    <s v="EFT"/>
    <s v="MOLINA HEALTHCARE OF MISSISSIPPI - payment"/>
    <n v="92507"/>
    <x v="13"/>
    <s v="No"/>
    <s v="28945330.3958333333D'Anna Pullen"/>
    <x v="1"/>
  </r>
  <r>
    <s v="TricareE"/>
    <n v="84"/>
    <d v="2024-03-01T00:00:00"/>
    <d v="2024-02-26T08:00:00"/>
    <n v="109"/>
    <s v="Adjustment/Write-off"/>
    <s v="TRICARE EAST - CO,45"/>
    <n v="97112"/>
    <x v="4"/>
    <s v="No"/>
    <s v="8445348.3333333333Heidi Molaison"/>
    <x v="0"/>
  </r>
  <r>
    <s v="TricareE"/>
    <n v="84"/>
    <d v="2024-03-01T00:00:00"/>
    <d v="2024-02-26T08:00:00"/>
    <n v="41"/>
    <s v="EFT"/>
    <s v="TRICARE EAST - payment"/>
    <n v="97112"/>
    <x v="4"/>
    <s v="No"/>
    <s v="8445348.3333333333Heidi Molaison"/>
    <x v="1"/>
  </r>
  <r>
    <s v="Aetna"/>
    <n v="85"/>
    <d v="2024-03-07T00:00:00"/>
    <d v="2024-02-01T14:00:00"/>
    <n v="11.3"/>
    <s v="Credit Card"/>
    <m/>
    <n v="97530"/>
    <x v="10"/>
    <s v="No"/>
    <s v="8545323.5833333333Katherine Tyree"/>
    <x v="1"/>
  </r>
  <r>
    <s v="Aetna"/>
    <n v="85"/>
    <d v="2024-03-07T00:00:00"/>
    <d v="2024-02-01T14:00:00"/>
    <n v="4.72"/>
    <s v="Credit Card"/>
    <m/>
    <n v="97112"/>
    <x v="10"/>
    <s v="No"/>
    <s v="8545323.5833333333Katherine Tyree"/>
    <x v="1"/>
  </r>
  <r>
    <s v="Aetna"/>
    <n v="85"/>
    <d v="2024-03-07T00:00:00"/>
    <d v="2024-02-01T14:00:00"/>
    <n v="4.17"/>
    <s v="Credit Card"/>
    <m/>
    <n v="97110"/>
    <x v="10"/>
    <s v="No"/>
    <s v="8545323.5833333333Katherine Tyree"/>
    <x v="1"/>
  </r>
  <r>
    <s v="Aetna"/>
    <n v="85"/>
    <d v="2024-03-14T00:00:00"/>
    <d v="2024-02-13T14:00:00"/>
    <n v="6.56"/>
    <s v="EFT"/>
    <s v="AETNA - payment"/>
    <n v="97530"/>
    <x v="10"/>
    <s v="No"/>
    <s v="8545335.5833333333Katherine Tyree"/>
    <x v="1"/>
  </r>
  <r>
    <s v="Aetna"/>
    <n v="85"/>
    <d v="2024-03-14T00:00:00"/>
    <d v="2024-02-13T14:00:00"/>
    <n v="4.72"/>
    <s v="EFT"/>
    <s v="AETNA - payment"/>
    <n v="97112"/>
    <x v="10"/>
    <s v="No"/>
    <s v="8545335.5833333333Katherine Tyree"/>
    <x v="1"/>
  </r>
  <r>
    <s v="Aetna"/>
    <n v="85"/>
    <d v="2024-03-14T00:00:00"/>
    <d v="2024-02-15T14:00:00"/>
    <n v="4.72"/>
    <s v="EFT"/>
    <s v="AETNA - payment"/>
    <n v="97112"/>
    <x v="10"/>
    <s v="No"/>
    <s v="8545337.5833333333Katherine Tyree"/>
    <x v="1"/>
  </r>
  <r>
    <s v="Aetna"/>
    <n v="85"/>
    <d v="2024-03-14T00:00:00"/>
    <d v="2024-02-15T14:00:00"/>
    <n v="11.3"/>
    <s v="EFT"/>
    <s v="AETNA - payment"/>
    <n v="97530"/>
    <x v="10"/>
    <s v="No"/>
    <s v="8545337.5833333333Katherine Tyree"/>
    <x v="1"/>
  </r>
  <r>
    <s v="Aetna"/>
    <n v="85"/>
    <d v="2024-03-14T00:00:00"/>
    <d v="2024-02-15T14:00:00"/>
    <n v="4.17"/>
    <s v="EFT"/>
    <s v="AETNA - payment"/>
    <n v="97110"/>
    <x v="10"/>
    <s v="No"/>
    <s v="8545337.5833333333Katherine Tyree"/>
    <x v="1"/>
  </r>
  <r>
    <s v="Aetna"/>
    <n v="85"/>
    <d v="2024-03-21T00:00:00"/>
    <d v="2024-02-19T14:00:00"/>
    <n v="4.17"/>
    <s v="EFT"/>
    <s v="AETNA - payment"/>
    <n v="97110"/>
    <x v="10"/>
    <s v="No"/>
    <s v="8545341.5833333333Katherine Tyree"/>
    <x v="1"/>
  </r>
  <r>
    <s v="Aetna"/>
    <n v="85"/>
    <d v="2024-03-21T00:00:00"/>
    <d v="2024-02-19T14:00:00"/>
    <n v="4.72"/>
    <s v="EFT"/>
    <s v="AETNA - payment"/>
    <n v="97112"/>
    <x v="10"/>
    <s v="No"/>
    <s v="8545341.5833333333Katherine Tyree"/>
    <x v="1"/>
  </r>
  <r>
    <s v="Aetna"/>
    <n v="85"/>
    <d v="2024-03-21T00:00:00"/>
    <d v="2024-02-19T14:00:00"/>
    <n v="11.3"/>
    <s v="EFT"/>
    <s v="AETNA - payment"/>
    <n v="97530"/>
    <x v="10"/>
    <s v="No"/>
    <s v="8545341.5833333333Katherine Tyree"/>
    <x v="1"/>
  </r>
  <r>
    <s v="Aetna"/>
    <n v="85"/>
    <d v="2024-03-21T00:00:00"/>
    <d v="2024-02-22T14:00:00"/>
    <n v="4.17"/>
    <s v="EFT"/>
    <s v="AETNA - payment"/>
    <n v="97110"/>
    <x v="10"/>
    <s v="No"/>
    <s v="8545344.5833333333Katherine Tyree"/>
    <x v="1"/>
  </r>
  <r>
    <s v="Aetna"/>
    <n v="85"/>
    <d v="2024-03-21T00:00:00"/>
    <d v="2024-02-22T14:00:00"/>
    <n v="11.3"/>
    <s v="EFT"/>
    <s v="AETNA - payment"/>
    <n v="97530"/>
    <x v="10"/>
    <s v="No"/>
    <s v="8545344.5833333333Katherine Tyree"/>
    <x v="1"/>
  </r>
  <r>
    <s v="Aetna"/>
    <n v="85"/>
    <d v="2024-03-21T00:00:00"/>
    <d v="2024-02-22T14:00:00"/>
    <n v="4.72"/>
    <s v="EFT"/>
    <s v="AETNA - payment"/>
    <n v="97112"/>
    <x v="10"/>
    <s v="No"/>
    <s v="8545344.5833333333Katherine Tyree"/>
    <x v="1"/>
  </r>
  <r>
    <s v="Aetna"/>
    <n v="85"/>
    <d v="2024-03-07T00:00:00"/>
    <d v="2024-02-05T14:00:00"/>
    <n v="4.72"/>
    <s v="Credit Card"/>
    <m/>
    <n v="97112"/>
    <x v="10"/>
    <s v="No"/>
    <s v="8545327.5833333333Katherine Tyree"/>
    <x v="1"/>
  </r>
  <r>
    <s v="Aetna"/>
    <n v="85"/>
    <d v="2024-03-07T00:00:00"/>
    <d v="2024-02-05T14:00:00"/>
    <n v="6.56"/>
    <s v="Credit Card"/>
    <m/>
    <n v="97530"/>
    <x v="10"/>
    <s v="No"/>
    <s v="8545327.5833333333Katherine Tyree"/>
    <x v="1"/>
  </r>
  <r>
    <s v="Aetna"/>
    <n v="85"/>
    <d v="2024-03-07T00:00:00"/>
    <d v="2024-02-08T14:00:00"/>
    <n v="6.56"/>
    <s v="EFT"/>
    <s v="AETNA - payment"/>
    <n v="97530"/>
    <x v="10"/>
    <s v="No"/>
    <s v="8545330.5833333333Katherine Tyree"/>
    <x v="1"/>
  </r>
  <r>
    <s v="Aetna"/>
    <n v="85"/>
    <d v="2024-03-07T00:00:00"/>
    <d v="2024-02-08T14:00:00"/>
    <n v="4.17"/>
    <s v="EFT"/>
    <s v="AETNA - payment"/>
    <n v="97110"/>
    <x v="10"/>
    <s v="No"/>
    <s v="8545330.5833333333Katherine Tyree"/>
    <x v="1"/>
  </r>
  <r>
    <s v="MSMedicare"/>
    <n v="85"/>
    <d v="2024-03-01T00:00:00"/>
    <d v="2024-02-13T14:00:00"/>
    <n v="18.5"/>
    <s v="EFT"/>
    <s v="NOVITAS SOLUTIONS, INC. - payment"/>
    <n v="97112"/>
    <x v="10"/>
    <s v="No"/>
    <s v="8545335.5833333333Katherine Tyree"/>
    <x v="1"/>
  </r>
  <r>
    <s v="MSMedicare"/>
    <n v="85"/>
    <d v="2024-03-01T00:00:00"/>
    <d v="2024-02-13T14:00:00"/>
    <n v="44.43"/>
    <s v="Adjustment/Write-off"/>
    <s v="NOVITAS SOLUTIONS, INC. - CO,45"/>
    <n v="97112"/>
    <x v="10"/>
    <s v="No"/>
    <s v="8545335.5833333333Katherine Tyree"/>
    <x v="0"/>
  </r>
  <r>
    <s v="MSMedicare"/>
    <n v="85"/>
    <d v="2024-03-01T00:00:00"/>
    <d v="2024-02-13T14:00:00"/>
    <n v="0.52"/>
    <s v="Adjustment/Write-off"/>
    <s v="NOVITAS SOLUTIONS, INC. - CO,253"/>
    <n v="97530"/>
    <x v="10"/>
    <s v="No"/>
    <s v="8545335.5833333333Katherine Tyree"/>
    <x v="0"/>
  </r>
  <r>
    <s v="MSMedicare"/>
    <n v="85"/>
    <d v="2024-03-01T00:00:00"/>
    <d v="2024-02-13T14:00:00"/>
    <n v="42.21"/>
    <s v="Adjustment/Write-off"/>
    <s v="NOVITAS SOLUTIONS, INC. - CO,45"/>
    <n v="97530"/>
    <x v="10"/>
    <s v="No"/>
    <s v="8545335.5833333333Katherine Tyree"/>
    <x v="0"/>
  </r>
  <r>
    <s v="MSMedicare"/>
    <n v="85"/>
    <d v="2024-03-01T00:00:00"/>
    <d v="2024-02-13T14:00:00"/>
    <n v="0.38"/>
    <s v="Adjustment/Write-off"/>
    <s v="NOVITAS SOLUTIONS, INC. - CO,253"/>
    <n v="97112"/>
    <x v="10"/>
    <s v="No"/>
    <s v="8545335.5833333333Katherine Tyree"/>
    <x v="0"/>
  </r>
  <r>
    <s v="MSMedicare"/>
    <n v="85"/>
    <d v="2024-03-01T00:00:00"/>
    <d v="2024-02-13T14:00:00"/>
    <n v="25.71"/>
    <s v="EFT"/>
    <s v="NOVITAS SOLUTIONS, INC. - payment"/>
    <n v="97530"/>
    <x v="10"/>
    <s v="No"/>
    <s v="8545335.5833333333Katherine Tyree"/>
    <x v="1"/>
  </r>
  <r>
    <s v="MSMedicare"/>
    <n v="85"/>
    <d v="2024-03-01T00:00:00"/>
    <d v="2024-02-13T14:00:00"/>
    <n v="6.97"/>
    <s v="Adjustment/Write-off"/>
    <s v="NOVITAS SOLUTIONS, INC. - CO,59"/>
    <n v="97112"/>
    <x v="10"/>
    <s v="No"/>
    <s v="8545335.5833333333Katherine Tyree"/>
    <x v="0"/>
  </r>
  <r>
    <s v="MSMedicare"/>
    <n v="85"/>
    <d v="2024-03-04T00:00:00"/>
    <d v="2024-02-15T14:00:00"/>
    <n v="0.38"/>
    <s v="Adjustment/Write-off"/>
    <s v="NOVITAS SOLUTIONS, INC. - CO,253"/>
    <n v="97112"/>
    <x v="10"/>
    <s v="No"/>
    <s v="8545337.5833333333Katherine Tyree"/>
    <x v="0"/>
  </r>
  <r>
    <s v="MSMedicare"/>
    <n v="85"/>
    <d v="2024-03-04T00:00:00"/>
    <d v="2024-02-15T14:00:00"/>
    <n v="6.97"/>
    <s v="Adjustment/Write-off"/>
    <s v="NOVITAS SOLUTIONS, INC. - CO,59"/>
    <n v="97112"/>
    <x v="10"/>
    <s v="No"/>
    <s v="8545337.5833333333Katherine Tyree"/>
    <x v="0"/>
  </r>
  <r>
    <s v="MSMedicare"/>
    <n v="85"/>
    <d v="2024-03-04T00:00:00"/>
    <d v="2024-02-15T14:00:00"/>
    <n v="44.43"/>
    <s v="Adjustment/Write-off"/>
    <s v="NOVITAS SOLUTIONS, INC. - CO,45"/>
    <n v="97112"/>
    <x v="10"/>
    <s v="No"/>
    <s v="8545337.5833333333Katherine Tyree"/>
    <x v="0"/>
  </r>
  <r>
    <s v="MSMedicare"/>
    <n v="85"/>
    <d v="2024-03-04T00:00:00"/>
    <d v="2024-02-15T14:00:00"/>
    <n v="18.5"/>
    <s v="EFT"/>
    <s v="NOVITAS SOLUTIONS, INC. - payment"/>
    <n v="97112"/>
    <x v="10"/>
    <s v="No"/>
    <s v="8545337.5833333333Katherine Tyree"/>
    <x v="1"/>
  </r>
  <r>
    <s v="MSMedicare"/>
    <n v="85"/>
    <d v="2024-03-04T00:00:00"/>
    <d v="2024-02-15T14:00:00"/>
    <n v="9.06"/>
    <s v="Adjustment/Write-off"/>
    <s v="NOVITAS SOLUTIONS, INC. - CO,59"/>
    <n v="97530"/>
    <x v="10"/>
    <s v="No"/>
    <s v="8545337.5833333333Katherine Tyree"/>
    <x v="0"/>
  </r>
  <r>
    <s v="MSMedicare"/>
    <n v="85"/>
    <d v="2024-03-04T00:00:00"/>
    <d v="2024-02-15T14:00:00"/>
    <n v="0.9"/>
    <s v="Adjustment/Write-off"/>
    <s v="NOVITAS SOLUTIONS, INC. - CO,253"/>
    <n v="97530"/>
    <x v="10"/>
    <s v="No"/>
    <s v="8545337.5833333333Katherine Tyree"/>
    <x v="0"/>
  </r>
  <r>
    <s v="MSMedicare"/>
    <n v="85"/>
    <d v="2024-03-04T00:00:00"/>
    <d v="2024-02-15T14:00:00"/>
    <n v="84.42"/>
    <s v="Adjustment/Write-off"/>
    <s v="NOVITAS SOLUTIONS, INC. - CO,45"/>
    <n v="97530"/>
    <x v="10"/>
    <s v="No"/>
    <s v="8545337.5833333333Katherine Tyree"/>
    <x v="0"/>
  </r>
  <r>
    <s v="MSMedicare"/>
    <n v="85"/>
    <d v="2024-03-04T00:00:00"/>
    <d v="2024-02-15T14:00:00"/>
    <n v="44.32"/>
    <s v="EFT"/>
    <s v="NOVITAS SOLUTIONS, INC. - payment"/>
    <n v="97530"/>
    <x v="10"/>
    <s v="No"/>
    <s v="8545337.5833333333Katherine Tyree"/>
    <x v="1"/>
  </r>
  <r>
    <s v="MSMedicare"/>
    <n v="85"/>
    <d v="2024-03-04T00:00:00"/>
    <d v="2024-02-15T14:00:00"/>
    <n v="5.86"/>
    <s v="Adjustment/Write-off"/>
    <s v="NOVITAS SOLUTIONS, INC. - CO,59"/>
    <n v="97110"/>
    <x v="10"/>
    <s v="No"/>
    <s v="8545337.5833333333Katherine Tyree"/>
    <x v="0"/>
  </r>
  <r>
    <s v="MSMedicare"/>
    <n v="85"/>
    <d v="2024-03-04T00:00:00"/>
    <d v="2024-02-15T14:00:00"/>
    <n v="0.33"/>
    <s v="Adjustment/Write-off"/>
    <s v="NOVITAS SOLUTIONS, INC. - CO,253"/>
    <n v="97110"/>
    <x v="10"/>
    <s v="No"/>
    <s v="8545337.5833333333Katherine Tyree"/>
    <x v="0"/>
  </r>
  <r>
    <s v="MSMedicare"/>
    <n v="85"/>
    <d v="2024-03-04T00:00:00"/>
    <d v="2024-02-15T14:00:00"/>
    <n v="48.3"/>
    <s v="Adjustment/Write-off"/>
    <s v="NOVITAS SOLUTIONS, INC. - CO,45"/>
    <n v="97110"/>
    <x v="10"/>
    <s v="No"/>
    <s v="8545337.5833333333Katherine Tyree"/>
    <x v="0"/>
  </r>
  <r>
    <s v="MSMedicare"/>
    <n v="85"/>
    <d v="2024-03-04T00:00:00"/>
    <d v="2024-02-15T14:00:00"/>
    <n v="16.34"/>
    <s v="EFT"/>
    <s v="NOVITAS SOLUTIONS, INC. - payment"/>
    <n v="97110"/>
    <x v="10"/>
    <s v="No"/>
    <s v="8545337.5833333333Katherine Tyree"/>
    <x v="1"/>
  </r>
  <r>
    <s v="MSMedicare"/>
    <n v="85"/>
    <d v="2024-03-08T00:00:00"/>
    <d v="2024-02-19T14:00:00"/>
    <n v="16.34"/>
    <s v="EFT"/>
    <s v="NOVITAS SOLUTIONS, INC. - payment"/>
    <n v="97110"/>
    <x v="10"/>
    <s v="No"/>
    <s v="8545341.5833333333Katherine Tyree"/>
    <x v="1"/>
  </r>
  <r>
    <s v="MSMedicare"/>
    <n v="85"/>
    <d v="2024-03-08T00:00:00"/>
    <d v="2024-02-19T14:00:00"/>
    <n v="48.3"/>
    <s v="Adjustment/Write-off"/>
    <s v="NOVITAS SOLUTIONS, INC. - CO,45"/>
    <n v="97110"/>
    <x v="10"/>
    <s v="No"/>
    <s v="8545341.5833333333Katherine Tyree"/>
    <x v="0"/>
  </r>
  <r>
    <s v="MSMedicare"/>
    <n v="85"/>
    <d v="2024-03-08T00:00:00"/>
    <d v="2024-02-19T14:00:00"/>
    <n v="0.33"/>
    <s v="Adjustment/Write-off"/>
    <s v="NOVITAS SOLUTIONS, INC. - CO,253"/>
    <n v="97110"/>
    <x v="10"/>
    <s v="No"/>
    <s v="8545341.5833333333Katherine Tyree"/>
    <x v="0"/>
  </r>
  <r>
    <s v="MSMedicare"/>
    <n v="85"/>
    <d v="2024-03-08T00:00:00"/>
    <d v="2024-02-19T14:00:00"/>
    <n v="5.86"/>
    <s v="Adjustment/Write-off"/>
    <s v="NOVITAS SOLUTIONS, INC. - CO,59"/>
    <n v="97110"/>
    <x v="10"/>
    <s v="No"/>
    <s v="8545341.5833333333Katherine Tyree"/>
    <x v="0"/>
  </r>
  <r>
    <s v="MSMedicare"/>
    <n v="85"/>
    <d v="2024-03-08T00:00:00"/>
    <d v="2024-02-19T14:00:00"/>
    <n v="44.32"/>
    <s v="EFT"/>
    <s v="NOVITAS SOLUTIONS, INC. - payment"/>
    <n v="97530"/>
    <x v="10"/>
    <s v="No"/>
    <s v="8545341.5833333333Katherine Tyree"/>
    <x v="1"/>
  </r>
  <r>
    <s v="MSMedicare"/>
    <n v="85"/>
    <d v="2024-03-08T00:00:00"/>
    <d v="2024-02-19T14:00:00"/>
    <n v="84.42"/>
    <s v="Adjustment/Write-off"/>
    <s v="NOVITAS SOLUTIONS, INC. - CO,45"/>
    <n v="97530"/>
    <x v="10"/>
    <s v="No"/>
    <s v="8545341.5833333333Katherine Tyree"/>
    <x v="0"/>
  </r>
  <r>
    <s v="MSMedicare"/>
    <n v="85"/>
    <d v="2024-03-08T00:00:00"/>
    <d v="2024-02-19T14:00:00"/>
    <n v="0.9"/>
    <s v="Adjustment/Write-off"/>
    <s v="NOVITAS SOLUTIONS, INC. - CO,253"/>
    <n v="97530"/>
    <x v="10"/>
    <s v="No"/>
    <s v="8545341.5833333333Katherine Tyree"/>
    <x v="0"/>
  </r>
  <r>
    <s v="MSMedicare"/>
    <n v="85"/>
    <d v="2024-03-08T00:00:00"/>
    <d v="2024-02-19T14:00:00"/>
    <n v="9.06"/>
    <s v="Adjustment/Write-off"/>
    <s v="NOVITAS SOLUTIONS, INC. - CO,59"/>
    <n v="97530"/>
    <x v="10"/>
    <s v="No"/>
    <s v="8545341.5833333333Katherine Tyree"/>
    <x v="0"/>
  </r>
  <r>
    <s v="MSMedicare"/>
    <n v="85"/>
    <d v="2024-03-08T00:00:00"/>
    <d v="2024-02-19T14:00:00"/>
    <n v="18.5"/>
    <s v="EFT"/>
    <s v="NOVITAS SOLUTIONS, INC. - payment"/>
    <n v="97112"/>
    <x v="10"/>
    <s v="No"/>
    <s v="8545341.5833333333Katherine Tyree"/>
    <x v="1"/>
  </r>
  <r>
    <s v="MSMedicare"/>
    <n v="85"/>
    <d v="2024-03-08T00:00:00"/>
    <d v="2024-02-19T14:00:00"/>
    <n v="44.43"/>
    <s v="Adjustment/Write-off"/>
    <s v="NOVITAS SOLUTIONS, INC. - CO,45"/>
    <n v="97112"/>
    <x v="10"/>
    <s v="No"/>
    <s v="8545341.5833333333Katherine Tyree"/>
    <x v="0"/>
  </r>
  <r>
    <s v="MSMedicare"/>
    <n v="85"/>
    <d v="2024-03-08T00:00:00"/>
    <d v="2024-02-19T14:00:00"/>
    <n v="6.97"/>
    <s v="Adjustment/Write-off"/>
    <s v="NOVITAS SOLUTIONS, INC. - CO,59"/>
    <n v="97112"/>
    <x v="10"/>
    <s v="No"/>
    <s v="8545341.5833333333Katherine Tyree"/>
    <x v="0"/>
  </r>
  <r>
    <s v="MSMedicare"/>
    <n v="85"/>
    <d v="2024-03-08T00:00:00"/>
    <d v="2024-02-19T14:00:00"/>
    <n v="0.38"/>
    <s v="Adjustment/Write-off"/>
    <s v="NOVITAS SOLUTIONS, INC. - CO,253"/>
    <n v="97112"/>
    <x v="10"/>
    <s v="No"/>
    <s v="8545341.5833333333Katherine Tyree"/>
    <x v="0"/>
  </r>
  <r>
    <s v="MSMedicare"/>
    <n v="85"/>
    <d v="2024-03-11T00:00:00"/>
    <d v="2024-02-22T14:00:00"/>
    <n v="0.9"/>
    <s v="Adjustment/Write-off"/>
    <s v="NOVITAS SOLUTIONS, INC. - CO,253"/>
    <n v="97530"/>
    <x v="10"/>
    <s v="No"/>
    <s v="8545344.5833333333Katherine Tyree"/>
    <x v="0"/>
  </r>
  <r>
    <s v="MSMedicare"/>
    <n v="85"/>
    <d v="2024-03-11T00:00:00"/>
    <d v="2024-02-22T14:00:00"/>
    <n v="16.34"/>
    <s v="EFT"/>
    <s v="NOVITAS SOLUTIONS, INC. - payment"/>
    <n v="97110"/>
    <x v="10"/>
    <s v="No"/>
    <s v="8545344.5833333333Katherine Tyree"/>
    <x v="1"/>
  </r>
  <r>
    <s v="MSMedicare"/>
    <n v="85"/>
    <d v="2024-03-11T00:00:00"/>
    <d v="2024-02-22T14:00:00"/>
    <n v="48.3"/>
    <s v="Adjustment/Write-off"/>
    <s v="NOVITAS SOLUTIONS, INC. - CO,45"/>
    <n v="97110"/>
    <x v="10"/>
    <s v="No"/>
    <s v="8545344.5833333333Katherine Tyree"/>
    <x v="0"/>
  </r>
  <r>
    <s v="MSMedicare"/>
    <n v="85"/>
    <d v="2024-03-11T00:00:00"/>
    <d v="2024-02-22T14:00:00"/>
    <n v="0.33"/>
    <s v="Adjustment/Write-off"/>
    <s v="NOVITAS SOLUTIONS, INC. - CO,253"/>
    <n v="97110"/>
    <x v="10"/>
    <s v="No"/>
    <s v="8545344.5833333333Katherine Tyree"/>
    <x v="0"/>
  </r>
  <r>
    <s v="MSMedicare"/>
    <n v="85"/>
    <d v="2024-03-11T00:00:00"/>
    <d v="2024-02-22T14:00:00"/>
    <n v="5.86"/>
    <s v="Adjustment/Write-off"/>
    <s v="NOVITAS SOLUTIONS, INC. - CO,59"/>
    <n v="97110"/>
    <x v="10"/>
    <s v="No"/>
    <s v="8545344.5833333333Katherine Tyree"/>
    <x v="0"/>
  </r>
  <r>
    <s v="MSMedicare"/>
    <n v="85"/>
    <d v="2024-03-11T00:00:00"/>
    <d v="2024-02-22T14:00:00"/>
    <n v="44.32"/>
    <s v="EFT"/>
    <s v="NOVITAS SOLUTIONS, INC. - payment"/>
    <n v="97530"/>
    <x v="10"/>
    <s v="No"/>
    <s v="8545344.5833333333Katherine Tyree"/>
    <x v="1"/>
  </r>
  <r>
    <s v="MSMedicare"/>
    <n v="85"/>
    <d v="2024-03-11T00:00:00"/>
    <d v="2024-02-22T14:00:00"/>
    <n v="84.42"/>
    <s v="Adjustment/Write-off"/>
    <s v="NOVITAS SOLUTIONS, INC. - CO,45"/>
    <n v="97530"/>
    <x v="10"/>
    <s v="No"/>
    <s v="8545344.5833333333Katherine Tyree"/>
    <x v="0"/>
  </r>
  <r>
    <s v="MSMedicare"/>
    <n v="85"/>
    <d v="2024-03-11T00:00:00"/>
    <d v="2024-02-22T14:00:00"/>
    <n v="9.06"/>
    <s v="Adjustment/Write-off"/>
    <s v="NOVITAS SOLUTIONS, INC. - CO,59"/>
    <n v="97530"/>
    <x v="10"/>
    <s v="No"/>
    <s v="8545344.5833333333Katherine Tyree"/>
    <x v="0"/>
  </r>
  <r>
    <s v="MSMedicare"/>
    <n v="85"/>
    <d v="2024-03-11T00:00:00"/>
    <d v="2024-02-22T14:00:00"/>
    <n v="18.5"/>
    <s v="EFT"/>
    <s v="NOVITAS SOLUTIONS, INC. - payment"/>
    <n v="97112"/>
    <x v="10"/>
    <s v="No"/>
    <s v="8545344.5833333333Katherine Tyree"/>
    <x v="1"/>
  </r>
  <r>
    <s v="MSMedicare"/>
    <n v="85"/>
    <d v="2024-03-11T00:00:00"/>
    <d v="2024-02-22T14:00:00"/>
    <n v="44.43"/>
    <s v="Adjustment/Write-off"/>
    <s v="NOVITAS SOLUTIONS, INC. - CO,45"/>
    <n v="97112"/>
    <x v="10"/>
    <s v="No"/>
    <s v="8545344.5833333333Katherine Tyree"/>
    <x v="0"/>
  </r>
  <r>
    <s v="MSMedicare"/>
    <n v="85"/>
    <d v="2024-03-11T00:00:00"/>
    <d v="2024-02-22T14:00:00"/>
    <n v="0.38"/>
    <s v="Adjustment/Write-off"/>
    <s v="NOVITAS SOLUTIONS, INC. - CO,253"/>
    <n v="97112"/>
    <x v="10"/>
    <s v="No"/>
    <s v="8545344.5833333333Katherine Tyree"/>
    <x v="0"/>
  </r>
  <r>
    <s v="MSMedicare"/>
    <n v="85"/>
    <d v="2024-03-11T00:00:00"/>
    <d v="2024-02-22T14:00:00"/>
    <n v="6.97"/>
    <s v="Adjustment/Write-off"/>
    <s v="NOVITAS SOLUTIONS, INC. - CO,59"/>
    <n v="97112"/>
    <x v="10"/>
    <s v="No"/>
    <s v="8545344.5833333333Katherine Tyree"/>
    <x v="0"/>
  </r>
  <r>
    <s v="MSCHIP"/>
    <n v="86"/>
    <d v="2024-03-08T00:00:00"/>
    <d v="2024-02-19T16:00:00"/>
    <n v="55"/>
    <s v="EFT"/>
    <s v="UNITEDHEALTHCARE PLAN OF THE RIVER VALLEY INC - payment"/>
    <n v="97110"/>
    <x v="10"/>
    <s v="No"/>
    <s v="8645341.6666666667Katherine Tyree"/>
    <x v="1"/>
  </r>
  <r>
    <s v="MSCHIP"/>
    <n v="86"/>
    <d v="2024-03-08T00:00:00"/>
    <d v="2024-02-19T16:00:00"/>
    <n v="75"/>
    <s v="Adjustment/Write-off"/>
    <s v="Discarded ($75.00) (detail code) - UNITEDHEALTHCARE PLAN OF THE RIVER VALLEY INC - CO,97"/>
    <n v="97140"/>
    <x v="10"/>
    <s v="No"/>
    <s v="8645341.6666666667Katherine Tyree"/>
    <x v="0"/>
  </r>
  <r>
    <s v="MSCHIP"/>
    <n v="86"/>
    <d v="2024-03-08T00:00:00"/>
    <d v="2024-02-19T16:00:00"/>
    <n v="75"/>
    <s v="Adjustment/Write-off"/>
    <s v="Discarded ($75.00) (detail code) - UNITEDHEALTHCARE PLAN OF THE RIVER VALLEY INC - CO,97"/>
    <n v="97112"/>
    <x v="10"/>
    <s v="No"/>
    <s v="8645341.6666666667Katherine Tyree"/>
    <x v="0"/>
  </r>
  <r>
    <s v="MSCHIP"/>
    <n v="86"/>
    <d v="2024-03-08T00:00:00"/>
    <d v="2024-02-19T16:00:00"/>
    <n v="20"/>
    <s v="Adjustment/Write-off"/>
    <s v="UNITEDHEALTHCARE PLAN OF THE RIVER VALLEY INC - CO,45"/>
    <n v="97110"/>
    <x v="10"/>
    <s v="No"/>
    <s v="8645341.6666666667Katherine Tyree"/>
    <x v="0"/>
  </r>
  <r>
    <s v="MSCHIP"/>
    <n v="86"/>
    <d v="2024-03-08T00:00:00"/>
    <d v="2024-02-21T17:00:00"/>
    <n v="55"/>
    <s v="EFT"/>
    <s v="UNITEDHEALTHCARE PLAN OF THE RIVER VALLEY INC - payment"/>
    <n v="97112"/>
    <x v="5"/>
    <s v="No"/>
    <s v="8645343.7083333333Jessica Pittman"/>
    <x v="1"/>
  </r>
  <r>
    <s v="MSCHIP"/>
    <n v="86"/>
    <d v="2024-03-08T00:00:00"/>
    <d v="2024-02-21T17:00:00"/>
    <n v="170"/>
    <s v="Adjustment/Write-off"/>
    <s v="Discarded ($170.00) (detail code) - UNITEDHEALTHCARE PLAN OF THE RIVER VALLEY INC - CO,97"/>
    <n v="97112"/>
    <x v="5"/>
    <s v="No"/>
    <s v="8645343.7083333333Jessica Pittman"/>
    <x v="0"/>
  </r>
  <r>
    <s v="MSCHIP"/>
    <n v="86"/>
    <d v="2024-03-12T00:00:00"/>
    <d v="2024-02-26T16:00:00"/>
    <n v="20"/>
    <s v="Adjustment/Write-off"/>
    <s v="UNITEDHEALTHCARE PLAN OF THE RIVER VALLEY INC - CO,45"/>
    <n v="97110"/>
    <x v="10"/>
    <s v="No"/>
    <s v="8645348.6666666667Katherine Tyree"/>
    <x v="0"/>
  </r>
  <r>
    <s v="MSCHIP"/>
    <n v="86"/>
    <d v="2024-03-12T00:00:00"/>
    <d v="2024-02-26T16:00:00"/>
    <n v="55"/>
    <s v="EFT"/>
    <s v="UNITEDHEALTHCARE PLAN OF THE RIVER VALLEY INC - payment"/>
    <n v="97110"/>
    <x v="10"/>
    <s v="No"/>
    <s v="8645348.6666666667Katherine Tyree"/>
    <x v="1"/>
  </r>
  <r>
    <s v="MSCHIP"/>
    <n v="86"/>
    <d v="2024-03-12T00:00:00"/>
    <d v="2024-02-26T16:00:00"/>
    <n v="75"/>
    <s v="Adjustment/Write-off"/>
    <s v="UNITEDHEALTHCARE PLAN OF THE RIVER VALLEY INC - CO,97"/>
    <n v="97112"/>
    <x v="10"/>
    <s v="No"/>
    <s v="8645348.6666666667Katherine Tyree"/>
    <x v="0"/>
  </r>
  <r>
    <s v="MSCHIP"/>
    <n v="86"/>
    <d v="2024-03-12T00:00:00"/>
    <d v="2024-02-26T16:00:00"/>
    <n v="75"/>
    <s v="Adjustment/Write-off"/>
    <s v="UNITEDHEALTHCARE PLAN OF THE RIVER VALLEY INC - CO,97"/>
    <n v="97140"/>
    <x v="10"/>
    <s v="No"/>
    <s v="8645348.6666666667Katherine Tyree"/>
    <x v="0"/>
  </r>
  <r>
    <s v="MSCHIP"/>
    <n v="86"/>
    <d v="2024-03-15T00:00:00"/>
    <d v="2024-02-28T17:00:00"/>
    <n v="150"/>
    <s v="Adjustment/Write-off"/>
    <s v="UNITEDHEALTHCARE PLAN OF THE RIVER VALLEY INC - CO,97"/>
    <n v="97112"/>
    <x v="5"/>
    <s v="No"/>
    <s v="8645350.7083333333Jessica Pittman"/>
    <x v="0"/>
  </r>
  <r>
    <s v="MSCHIP"/>
    <n v="86"/>
    <d v="2024-03-15T00:00:00"/>
    <d v="2024-02-28T17:00:00"/>
    <n v="75"/>
    <s v="Adjustment/Write-off"/>
    <s v="UNITEDHEALTHCARE PLAN OF THE RIVER VALLEY INC - CO,97"/>
    <n v="97530"/>
    <x v="5"/>
    <s v="No"/>
    <s v="8645350.7083333333Jessica Pittman"/>
    <x v="0"/>
  </r>
  <r>
    <s v="MSCHIP"/>
    <n v="86"/>
    <d v="2024-03-15T00:00:00"/>
    <d v="2024-02-28T17:00:00"/>
    <n v="20"/>
    <s v="Adjustment/Write-off"/>
    <s v="UNITEDHEALTHCARE PLAN OF THE RIVER VALLEY INC - CO,45"/>
    <n v="97110"/>
    <x v="5"/>
    <s v="No"/>
    <s v="8645350.7083333333Jessica Pittman"/>
    <x v="0"/>
  </r>
  <r>
    <s v="MSCHIP"/>
    <n v="86"/>
    <d v="2024-03-15T00:00:00"/>
    <d v="2024-02-28T17:00:00"/>
    <n v="55"/>
    <s v="EFT"/>
    <s v="UNITEDHEALTHCARE PLAN OF THE RIVER VALLEY INC - payment"/>
    <n v="97110"/>
    <x v="5"/>
    <s v="No"/>
    <s v="8645350.7083333333Jessica Pittman"/>
    <x v="1"/>
  </r>
  <r>
    <s v="Aetna"/>
    <n v="88"/>
    <d v="2024-03-01T00:00:00"/>
    <d v="2024-02-21T14:00:00"/>
    <n v="27.56"/>
    <s v="EFT"/>
    <s v="AETNA - payment"/>
    <n v="97530"/>
    <x v="10"/>
    <s v="No"/>
    <s v="8845343.5833333333Katherine Tyree"/>
    <x v="1"/>
  </r>
  <r>
    <s v="Aetna"/>
    <n v="88"/>
    <d v="2024-03-01T00:00:00"/>
    <d v="2024-02-21T14:00:00"/>
    <n v="0.56000000000000005"/>
    <s v="Adjustment/Write-off"/>
    <s v="AETNA - CO,253"/>
    <n v="97530"/>
    <x v="10"/>
    <s v="No"/>
    <s v="8845343.5833333333Katherine Tyree"/>
    <x v="0"/>
  </r>
  <r>
    <s v="Aetna"/>
    <n v="88"/>
    <d v="2024-03-01T00:00:00"/>
    <d v="2024-02-21T14:00:00"/>
    <n v="54.67"/>
    <s v="Adjustment/Write-off"/>
    <s v="AETNA - CO,59"/>
    <n v="97110"/>
    <x v="10"/>
    <s v="No"/>
    <s v="8845343.5833333333Katherine Tyree"/>
    <x v="0"/>
  </r>
  <r>
    <s v="Aetna"/>
    <n v="88"/>
    <d v="2024-03-01T00:00:00"/>
    <d v="2024-02-21T14:00:00"/>
    <n v="51.96"/>
    <s v="Adjustment/Write-off"/>
    <s v="AETNA - CO,59"/>
    <n v="97530"/>
    <x v="10"/>
    <s v="No"/>
    <s v="8845343.5833333333Katherine Tyree"/>
    <x v="0"/>
  </r>
  <r>
    <s v="Aetna"/>
    <n v="88"/>
    <d v="2024-03-01T00:00:00"/>
    <d v="2024-02-21T14:00:00"/>
    <n v="0.46"/>
    <s v="Adjustment/Write-off"/>
    <s v="AETNA - CO,253"/>
    <n v="97530"/>
    <x v="10"/>
    <s v="No"/>
    <s v="8845343.5833333333Katherine Tyree"/>
    <x v="0"/>
  </r>
  <r>
    <s v="Aetna"/>
    <n v="88"/>
    <d v="2024-03-01T00:00:00"/>
    <d v="2024-02-21T14:00:00"/>
    <n v="22.58"/>
    <s v="EFT"/>
    <s v="AETNA - payment"/>
    <n v="97530"/>
    <x v="10"/>
    <s v="No"/>
    <s v="8845343.5833333333Katherine Tyree"/>
    <x v="1"/>
  </r>
  <r>
    <s v="Aetna"/>
    <n v="88"/>
    <d v="2024-03-01T00:00:00"/>
    <d v="2024-02-21T14:00:00"/>
    <n v="42.21"/>
    <s v="Adjustment/Write-off"/>
    <s v="AETNA - CO,45"/>
    <n v="97530"/>
    <x v="10"/>
    <s v="No"/>
    <s v="8845343.5833333333Katherine Tyree"/>
    <x v="0"/>
  </r>
  <r>
    <s v="BCBSMS"/>
    <n v="89"/>
    <d v="2024-03-04T00:00:00"/>
    <d v="2024-02-19T08:00:00"/>
    <n v="68"/>
    <s v="Adjustment/Write-off"/>
    <s v="BLUE CROSS BLUE SHIELD OF MS - CO,45"/>
    <n v="97112"/>
    <x v="6"/>
    <s v="No"/>
    <s v="8945341.3333333333Christian Litz"/>
    <x v="0"/>
  </r>
  <r>
    <s v="BCBSMS"/>
    <n v="89"/>
    <d v="2024-03-04T00:00:00"/>
    <d v="2024-02-19T08:00:00"/>
    <n v="72"/>
    <s v="EFT"/>
    <s v="BLUE CROSS BLUE SHIELD OF MS - payment"/>
    <n v="97110"/>
    <x v="6"/>
    <s v="No"/>
    <s v="8945341.3333333333Christian Litz"/>
    <x v="1"/>
  </r>
  <r>
    <s v="BCBSMS"/>
    <n v="89"/>
    <d v="2024-03-04T00:00:00"/>
    <d v="2024-02-19T08:00:00"/>
    <n v="70"/>
    <s v="Adjustment/Write-off"/>
    <s v="BLUE CROSS BLUE SHIELD OF MS - CO,45"/>
    <n v="97110"/>
    <x v="6"/>
    <s v="No"/>
    <s v="8945341.3333333333Christian Litz"/>
    <x v="0"/>
  </r>
  <r>
    <s v="BCBSMS"/>
    <n v="89"/>
    <d v="2024-03-04T00:00:00"/>
    <d v="2024-02-19T08:00:00"/>
    <n v="81.22"/>
    <s v="EFT"/>
    <s v="BLUE CROSS BLUE SHIELD OF MS - payment"/>
    <n v="97112"/>
    <x v="6"/>
    <s v="No"/>
    <s v="8945341.3333333333Christian Litz"/>
    <x v="1"/>
  </r>
  <r>
    <s v="BCBSMS"/>
    <n v="89"/>
    <d v="2024-03-04T00:00:00"/>
    <d v="2024-02-22T09:00:00"/>
    <n v="70"/>
    <s v="Adjustment/Write-off"/>
    <s v="BLUE CROSS BLUE SHIELD OF MS - CO,45"/>
    <n v="97110"/>
    <x v="6"/>
    <s v="No"/>
    <s v="8945344.375Christian Litz"/>
    <x v="0"/>
  </r>
  <r>
    <s v="BCBSMS"/>
    <n v="89"/>
    <d v="2024-03-04T00:00:00"/>
    <d v="2024-02-22T09:00:00"/>
    <n v="82"/>
    <s v="EFT"/>
    <s v="BLUE CROSS BLUE SHIELD OF MS - payment"/>
    <n v="97112"/>
    <x v="6"/>
    <s v="No"/>
    <s v="8945344.375Christian Litz"/>
    <x v="1"/>
  </r>
  <r>
    <s v="BCBSMS"/>
    <n v="89"/>
    <d v="2024-03-04T00:00:00"/>
    <d v="2024-02-22T09:00:00"/>
    <n v="38"/>
    <s v="Adjustment/Write-off"/>
    <s v="BLUE CROSS BLUE SHIELD OF MS - CO,45"/>
    <n v="97140"/>
    <x v="6"/>
    <s v="No"/>
    <s v="8945344.375Christian Litz"/>
    <x v="0"/>
  </r>
  <r>
    <s v="BCBSMS"/>
    <n v="89"/>
    <d v="2024-03-04T00:00:00"/>
    <d v="2024-02-22T09:00:00"/>
    <n v="37"/>
    <s v="EFT"/>
    <s v="BLUE CROSS BLUE SHIELD OF MS - payment"/>
    <n v="97140"/>
    <x v="6"/>
    <s v="No"/>
    <s v="8945344.375Christian Litz"/>
    <x v="1"/>
  </r>
  <r>
    <s v="BCBSMS"/>
    <n v="89"/>
    <d v="2024-03-04T00:00:00"/>
    <d v="2024-02-22T09:00:00"/>
    <n v="68"/>
    <s v="Adjustment/Write-off"/>
    <s v="BLUE CROSS BLUE SHIELD OF MS - CO,45"/>
    <n v="97112"/>
    <x v="6"/>
    <s v="No"/>
    <s v="8945344.375Christian Litz"/>
    <x v="0"/>
  </r>
  <r>
    <s v="BCBSMS"/>
    <n v="89"/>
    <d v="2024-03-04T00:00:00"/>
    <d v="2024-02-22T09:00:00"/>
    <n v="80"/>
    <s v="EFT"/>
    <s v="BLUE CROSS BLUE SHIELD OF MS - payment"/>
    <n v="97110"/>
    <x v="6"/>
    <s v="No"/>
    <s v="8945344.375Christian Litz"/>
    <x v="1"/>
  </r>
  <r>
    <s v="BCBSMS"/>
    <n v="89"/>
    <d v="2024-03-04T00:00:00"/>
    <d v="2024-02-26T08:00:00"/>
    <n v="120"/>
    <s v="EFT"/>
    <s v="BLUE CROSS BLUE SHIELD OF MS - payment"/>
    <n v="97110"/>
    <x v="6"/>
    <s v="No"/>
    <s v="8945348.3333333333Christian Litz"/>
    <x v="1"/>
  </r>
  <r>
    <s v="BCBSMS"/>
    <n v="89"/>
    <d v="2024-03-04T00:00:00"/>
    <d v="2024-02-26T08:00:00"/>
    <n v="105"/>
    <s v="Adjustment/Write-off"/>
    <s v="BLUE CROSS BLUE SHIELD OF MS - CO,45"/>
    <n v="97110"/>
    <x v="6"/>
    <s v="No"/>
    <s v="8945348.3333333333Christian Litz"/>
    <x v="0"/>
  </r>
  <r>
    <s v="BCBSMS"/>
    <n v="89"/>
    <d v="2024-03-04T00:00:00"/>
    <d v="2024-02-26T08:00:00"/>
    <n v="34"/>
    <s v="Adjustment/Write-off"/>
    <s v="BLUE CROSS BLUE SHIELD OF MS - CO,45"/>
    <n v="97112"/>
    <x v="6"/>
    <s v="No"/>
    <s v="8945348.3333333333Christian Litz"/>
    <x v="0"/>
  </r>
  <r>
    <s v="BCBSMS"/>
    <n v="89"/>
    <d v="2024-03-04T00:00:00"/>
    <d v="2024-02-26T08:00:00"/>
    <n v="41"/>
    <s v="EFT"/>
    <s v="BLUE CROSS BLUE SHIELD OF MS - payment"/>
    <n v="97112"/>
    <x v="6"/>
    <s v="No"/>
    <s v="8945348.3333333333Christian Litz"/>
    <x v="1"/>
  </r>
  <r>
    <s v="BCBSMS"/>
    <n v="89"/>
    <d v="2024-03-04T00:00:00"/>
    <d v="2024-02-26T08:00:00"/>
    <n v="35"/>
    <s v="Adjustment/Write-off"/>
    <s v="BLUE CROSS BLUE SHIELD OF MS - CO,45"/>
    <n v="97530"/>
    <x v="6"/>
    <s v="No"/>
    <s v="8945348.3333333333Christian Litz"/>
    <x v="0"/>
  </r>
  <r>
    <s v="BCBSMS"/>
    <n v="89"/>
    <d v="2024-03-04T00:00:00"/>
    <d v="2024-02-26T08:00:00"/>
    <n v="40"/>
    <s v="EFT"/>
    <s v="BLUE CROSS BLUE SHIELD OF MS - payment"/>
    <n v="97530"/>
    <x v="6"/>
    <s v="No"/>
    <s v="8945348.3333333333Christian Litz"/>
    <x v="1"/>
  </r>
  <r>
    <s v="BCBSMS"/>
    <n v="89"/>
    <d v="2024-03-13T00:00:00"/>
    <d v="2024-02-28T08:00:00"/>
    <n v="80"/>
    <s v="EFT"/>
    <s v="BLUE CROSS BLUE SHIELD OF MS - payment"/>
    <n v="97110"/>
    <x v="6"/>
    <s v="No"/>
    <s v="8945350.3333333333Christian Litz"/>
    <x v="1"/>
  </r>
  <r>
    <s v="BCBSMS"/>
    <n v="89"/>
    <d v="2024-03-13T00:00:00"/>
    <d v="2024-02-28T08:00:00"/>
    <n v="70"/>
    <s v="Adjustment/Write-off"/>
    <s v="BLUE CROSS BLUE SHIELD OF MS - CO,45"/>
    <n v="97110"/>
    <x v="6"/>
    <s v="No"/>
    <s v="8945350.3333333333Christian Litz"/>
    <x v="0"/>
  </r>
  <r>
    <s v="BCBSMS"/>
    <n v="89"/>
    <d v="2024-03-13T00:00:00"/>
    <d v="2024-02-28T08:00:00"/>
    <n v="40"/>
    <s v="EFT"/>
    <s v="BLUE CROSS BLUE SHIELD OF MS - payment"/>
    <n v="97530"/>
    <x v="6"/>
    <s v="No"/>
    <s v="8945350.3333333333Christian Litz"/>
    <x v="1"/>
  </r>
  <r>
    <s v="BCBSMS"/>
    <n v="89"/>
    <d v="2024-03-13T00:00:00"/>
    <d v="2024-02-28T08:00:00"/>
    <n v="35"/>
    <s v="Adjustment/Write-off"/>
    <s v="BLUE CROSS BLUE SHIELD OF MS - CO,45"/>
    <n v="97530"/>
    <x v="6"/>
    <s v="No"/>
    <s v="8945350.3333333333Christian Litz"/>
    <x v="0"/>
  </r>
  <r>
    <s v="BCBSMS"/>
    <n v="89"/>
    <d v="2024-03-13T00:00:00"/>
    <d v="2024-02-28T08:00:00"/>
    <n v="82"/>
    <s v="EFT"/>
    <s v="BLUE CROSS BLUE SHIELD OF MS - payment"/>
    <n v="97112"/>
    <x v="6"/>
    <s v="No"/>
    <s v="8945350.3333333333Christian Litz"/>
    <x v="1"/>
  </r>
  <r>
    <s v="BCBSMS"/>
    <n v="89"/>
    <d v="2024-03-13T00:00:00"/>
    <d v="2024-02-28T08:00:00"/>
    <n v="68"/>
    <s v="Adjustment/Write-off"/>
    <s v="BLUE CROSS BLUE SHIELD OF MS - CO,45"/>
    <n v="97112"/>
    <x v="6"/>
    <s v="No"/>
    <s v="8945350.3333333333Christian Litz"/>
    <x v="0"/>
  </r>
  <r>
    <s v="Magnolia"/>
    <n v="9"/>
    <d v="2024-03-08T00:00:00"/>
    <d v="2024-02-13T14:00:00"/>
    <n v="139.83000000000001"/>
    <s v="Adjustment/Write-off"/>
    <s v="MAGNOLIA HEALTH PLAN INC. - CO,45"/>
    <n v="97112"/>
    <x v="0"/>
    <s v="No"/>
    <s v="945335.5833333333Kelsea Rodriguez"/>
    <x v="0"/>
  </r>
  <r>
    <s v="Magnolia"/>
    <n v="9"/>
    <d v="2024-03-08T00:00:00"/>
    <d v="2024-02-13T14:00:00"/>
    <n v="85.17"/>
    <s v="EFT"/>
    <s v="MAGNOLIA HEALTH PLAN INC. - payment"/>
    <n v="97112"/>
    <x v="0"/>
    <s v="No"/>
    <s v="945335.5833333333Kelsea Rodriguez"/>
    <x v="1"/>
  </r>
  <r>
    <s v="Magnolia"/>
    <n v="9"/>
    <d v="2024-03-08T00:00:00"/>
    <d v="2024-02-13T14:00:00"/>
    <n v="65.47"/>
    <s v="Adjustment/Write-off"/>
    <s v="MAGNOLIA HEALTH PLAN INC. - CO,45"/>
    <n v="97165"/>
    <x v="0"/>
    <s v="No"/>
    <s v="945335.5833333333Kelsea Rodriguez"/>
    <x v="0"/>
  </r>
  <r>
    <s v="Magnolia"/>
    <n v="9"/>
    <d v="2024-03-08T00:00:00"/>
    <d v="2024-02-13T14:00:00"/>
    <n v="84.53"/>
    <s v="EFT"/>
    <s v="MAGNOLIA HEALTH PLAN INC. - payment"/>
    <n v="97165"/>
    <x v="0"/>
    <s v="No"/>
    <s v="945335.5833333333Kelsea Rodriguez"/>
    <x v="1"/>
  </r>
  <r>
    <s v="Magnolia"/>
    <n v="9"/>
    <d v="2024-03-01T00:00:00"/>
    <d v="2024-02-20T15:00:00"/>
    <n v="85.19"/>
    <s v="Adjustment/Write-off"/>
    <s v="MAGNOLIA HEALTH PLAN INC. - CO,45"/>
    <n v="92507"/>
    <x v="13"/>
    <s v="No"/>
    <s v="945342.625D'Anna Pullen"/>
    <x v="0"/>
  </r>
  <r>
    <s v="Magnolia"/>
    <n v="9"/>
    <d v="2024-03-01T00:00:00"/>
    <d v="2024-02-20T15:00:00"/>
    <n v="64.81"/>
    <s v="EFT"/>
    <s v="MAGNOLIA HEALTH PLAN INC. - payment"/>
    <n v="92507"/>
    <x v="13"/>
    <s v="No"/>
    <s v="945342.625D'Anna Pullen"/>
    <x v="1"/>
  </r>
  <r>
    <s v="Magnolia"/>
    <n v="9"/>
    <d v="2024-03-01T00:00:00"/>
    <d v="2024-02-21T14:30:00"/>
    <n v="64.81"/>
    <s v="EFT"/>
    <s v="MAGNOLIA HEALTH PLAN INC. - payment"/>
    <n v="92507"/>
    <x v="9"/>
    <s v="No"/>
    <s v="945343.6041666667Victoria Miley"/>
    <x v="1"/>
  </r>
  <r>
    <s v="Magnolia"/>
    <n v="9"/>
    <d v="2024-03-01T00:00:00"/>
    <d v="2024-02-21T14:30:00"/>
    <n v="85.19"/>
    <s v="Adjustment/Write-off"/>
    <s v="MAGNOLIA HEALTH PLAN INC. - CO,45"/>
    <n v="92507"/>
    <x v="9"/>
    <s v="No"/>
    <s v="945343.6041666667Victoria Miley"/>
    <x v="0"/>
  </r>
  <r>
    <s v="Magnolia"/>
    <n v="9"/>
    <d v="2024-03-15T00:00:00"/>
    <d v="2024-02-26T11:00:00"/>
    <n v="0"/>
    <s v="Adjustment/Write-off"/>
    <s v="Discarded ($150.00) (detail code) - MAGNOLIA HEALTH PLAN INC. - CO,16"/>
    <n v="97112"/>
    <x v="3"/>
    <s v="No"/>
    <s v="945348.4583333333Breanna Cochran"/>
    <x v="0"/>
  </r>
  <r>
    <s v="Magnolia"/>
    <n v="9"/>
    <d v="2024-03-29T00:00:00"/>
    <d v="2024-02-26T11:00:00"/>
    <n v="93.22"/>
    <s v="Adjustment/Write-off"/>
    <s v="MAGNOLIA HEALTH PLAN INC. - CO,45"/>
    <n v="97112"/>
    <x v="3"/>
    <s v="No"/>
    <s v="945348.4583333333Breanna Cochran"/>
    <x v="0"/>
  </r>
  <r>
    <s v="Magnolia"/>
    <n v="9"/>
    <d v="2024-03-29T00:00:00"/>
    <d v="2024-02-26T11:00:00"/>
    <n v="56.78"/>
    <s v="EFT"/>
    <s v="MAGNOLIA HEALTH PLAN INC. - payment"/>
    <n v="97112"/>
    <x v="3"/>
    <s v="No"/>
    <s v="945348.4583333333Breanna Cochran"/>
    <x v="1"/>
  </r>
  <r>
    <s v="Magnolia"/>
    <n v="9"/>
    <d v="2024-03-08T00:00:00"/>
    <d v="2024-02-28T09:30:00"/>
    <n v="64.81"/>
    <s v="EFT"/>
    <s v="MAGNOLIA HEALTH PLAN INC. - payment"/>
    <n v="92507"/>
    <x v="9"/>
    <s v="No"/>
    <s v="945350.3958333333Victoria Miley"/>
    <x v="1"/>
  </r>
  <r>
    <s v="Magnolia"/>
    <n v="9"/>
    <d v="2024-03-08T00:00:00"/>
    <d v="2024-02-28T09:30:00"/>
    <n v="85.19"/>
    <s v="Adjustment/Write-off"/>
    <s v="MAGNOLIA HEALTH PLAN INC. - CO,45"/>
    <n v="92507"/>
    <x v="9"/>
    <s v="No"/>
    <s v="945350.3958333333Victoria Miley"/>
    <x v="0"/>
  </r>
  <r>
    <s v="Magnolia"/>
    <n v="9"/>
    <d v="2024-03-15T00:00:00"/>
    <d v="2024-02-29T11:00:00"/>
    <n v="93.22"/>
    <s v="Adjustment/Write-off"/>
    <s v="MAGNOLIA HEALTH PLAN INC. - CO,45"/>
    <n v="97112"/>
    <x v="4"/>
    <s v="No"/>
    <s v="945351.4583333333Heidi Molaison"/>
    <x v="0"/>
  </r>
  <r>
    <s v="Magnolia"/>
    <n v="9"/>
    <d v="2024-03-15T00:00:00"/>
    <d v="2024-02-29T11:00:00"/>
    <n v="56.78"/>
    <s v="EFT"/>
    <s v="MAGNOLIA HEALTH PLAN INC. - payment"/>
    <n v="97112"/>
    <x v="4"/>
    <s v="No"/>
    <s v="945351.4583333333Heidi Molaison"/>
    <x v="1"/>
  </r>
  <r>
    <s v="Magnolia"/>
    <n v="9"/>
    <d v="2024-03-15T00:00:00"/>
    <d v="2024-02-29T11:30:00"/>
    <n v="64.81"/>
    <s v="EFT"/>
    <s v="MAGNOLIA HEALTH PLAN INC. - payment"/>
    <n v="92507"/>
    <x v="12"/>
    <s v="No"/>
    <s v="945351.4791666667Annette Fertitta"/>
    <x v="1"/>
  </r>
  <r>
    <s v="Magnolia"/>
    <n v="9"/>
    <d v="2024-03-15T00:00:00"/>
    <d v="2024-02-29T11:30:00"/>
    <n v="85.19"/>
    <s v="Adjustment/Write-off"/>
    <s v="MAGNOLIA HEALTH PLAN INC. - CO,45"/>
    <n v="92507"/>
    <x v="12"/>
    <s v="No"/>
    <s v="945351.4791666667Annette Fertitta"/>
    <x v="0"/>
  </r>
  <r>
    <s v="AetnaMedicare"/>
    <n v="290"/>
    <d v="2024-03-15T00:00:00"/>
    <d v="2024-02-29T10:00:00"/>
    <n v="0.81"/>
    <s v="Adjustment/Write-off"/>
    <s v="AETNA - CO,253"/>
    <n v="97110"/>
    <x v="8"/>
    <s v="No"/>
    <s v="29045351.4166666667Robert Crochet"/>
    <x v="0"/>
  </r>
  <r>
    <s v="AetnaMedicare"/>
    <n v="290"/>
    <d v="2024-03-15T00:00:00"/>
    <d v="2024-02-29T10:00:00"/>
    <n v="109.34"/>
    <s v="Adjustment/Write-off"/>
    <s v="AETNA - CO,59"/>
    <n v="97110"/>
    <x v="8"/>
    <s v="No"/>
    <s v="29045351.4166666667Robert Crochet"/>
    <x v="0"/>
  </r>
  <r>
    <s v="AetnaMedicare"/>
    <n v="290"/>
    <d v="2024-03-15T00:00:00"/>
    <d v="2024-02-29T10:00:00"/>
    <n v="39.85"/>
    <s v="EFT"/>
    <s v="AETNA - payment"/>
    <n v="97110"/>
    <x v="8"/>
    <s v="No"/>
    <s v="29045351.4166666667Robert Crochet"/>
    <x v="1"/>
  </r>
  <r>
    <s v="AetnaMedicare"/>
    <n v="290"/>
    <d v="2024-03-15T00:00:00"/>
    <d v="2024-02-29T10:00:00"/>
    <n v="58.67"/>
    <s v="Adjustment/Write-off"/>
    <s v="AETNA - CO,45"/>
    <n v="97161"/>
    <x v="8"/>
    <s v="No"/>
    <s v="29045351.4166666667Robert Crochet"/>
    <x v="0"/>
  </r>
  <r>
    <s v="AetnaMedicare"/>
    <n v="290"/>
    <d v="2024-03-15T00:00:00"/>
    <d v="2024-02-29T10:00:00"/>
    <n v="22.54"/>
    <s v="EFT"/>
    <s v="AETNA - payment"/>
    <n v="97112"/>
    <x v="8"/>
    <s v="No"/>
    <s v="29045351.4166666667Robert Crochet"/>
    <x v="1"/>
  </r>
  <r>
    <s v="AetnaMedicare"/>
    <n v="290"/>
    <d v="2024-03-15T00:00:00"/>
    <d v="2024-02-29T10:00:00"/>
    <n v="0.46"/>
    <s v="Adjustment/Write-off"/>
    <s v="AETNA - CO,253"/>
    <n v="97112"/>
    <x v="8"/>
    <s v="No"/>
    <s v="29045351.4166666667Robert Crochet"/>
    <x v="0"/>
  </r>
  <r>
    <s v="AetnaMedicare"/>
    <n v="290"/>
    <d v="2024-03-15T00:00:00"/>
    <d v="2024-02-29T10:00:00"/>
    <n v="1.83"/>
    <s v="Adjustment/Write-off"/>
    <s v="AETNA - CO,253"/>
    <n v="97161"/>
    <x v="8"/>
    <s v="No"/>
    <s v="29045351.4166666667Robert Crochet"/>
    <x v="0"/>
  </r>
  <r>
    <s v="AetnaMedicare"/>
    <n v="290"/>
    <d v="2024-03-15T00:00:00"/>
    <d v="2024-02-29T10:00:00"/>
    <n v="89.5"/>
    <s v="EFT"/>
    <s v="AETNA - payment"/>
    <n v="97161"/>
    <x v="8"/>
    <s v="No"/>
    <s v="29045351.4166666667Robert Crochet"/>
    <x v="1"/>
  </r>
  <r>
    <s v="AetnaMedicare"/>
    <n v="290"/>
    <d v="2024-03-15T00:00:00"/>
    <d v="2024-02-29T10:00:00"/>
    <n v="52"/>
    <s v="Adjustment/Write-off"/>
    <s v="AETNA - CO,59"/>
    <n v="97112"/>
    <x v="8"/>
    <s v="No"/>
    <s v="29045351.4166666667Robert Crochet"/>
    <x v="0"/>
  </r>
  <r>
    <s v="MSMedicare"/>
    <n v="10"/>
    <d v="2024-03-06T00:00:00"/>
    <d v="2024-02-13T14:00:00"/>
    <n v="1.0900000000000001"/>
    <s v="Adjustment/Write-off"/>
    <s v="NOVITAS SOLUTIONS, INC. - CO,253"/>
    <n v="97530"/>
    <x v="5"/>
    <s v="No"/>
    <s v="1045335.5833333333Jessica Pittman"/>
    <x v="0"/>
  </r>
  <r>
    <s v="MSMedicare"/>
    <n v="10"/>
    <d v="2024-03-06T00:00:00"/>
    <d v="2024-02-13T14:00:00"/>
    <n v="18.12"/>
    <s v="Adjustment/Write-off"/>
    <s v="NOVITAS SOLUTIONS, INC. - CO,59"/>
    <n v="97530"/>
    <x v="5"/>
    <s v="No"/>
    <s v="1045335.5833333333Jessica Pittman"/>
    <x v="0"/>
  </r>
  <r>
    <s v="MSMedicare"/>
    <n v="10"/>
    <d v="2024-03-06T00:00:00"/>
    <d v="2024-02-13T14:00:00"/>
    <n v="5.86"/>
    <s v="Adjustment/Write-off"/>
    <s v="NOVITAS SOLUTIONS, INC. - CO,59"/>
    <n v="97110"/>
    <x v="5"/>
    <s v="No"/>
    <s v="1045335.5833333333Jessica Pittman"/>
    <x v="0"/>
  </r>
  <r>
    <s v="MSMedicare"/>
    <n v="10"/>
    <d v="2024-03-06T00:00:00"/>
    <d v="2024-02-13T14:00:00"/>
    <n v="136.26"/>
    <s v="Adjustment/Write-off"/>
    <s v="NOVITAS SOLUTIONS, INC. - CO,45"/>
    <n v="97530"/>
    <x v="5"/>
    <s v="No"/>
    <s v="1045335.5833333333Jessica Pittman"/>
    <x v="0"/>
  </r>
  <r>
    <s v="MSMedicare"/>
    <n v="10"/>
    <d v="2024-03-06T00:00:00"/>
    <d v="2024-02-13T14:00:00"/>
    <n v="53.48"/>
    <s v="EFT"/>
    <s v="NOVITAS SOLUTIONS, INC. - payment"/>
    <n v="97530"/>
    <x v="5"/>
    <s v="No"/>
    <s v="1045335.5833333333Jessica Pittman"/>
    <x v="1"/>
  </r>
  <r>
    <s v="MSMedicare"/>
    <n v="10"/>
    <d v="2024-03-06T00:00:00"/>
    <d v="2024-02-13T14:00:00"/>
    <n v="0.28000000000000003"/>
    <s v="Adjustment/Write-off"/>
    <s v="NOVITAS SOLUTIONS, INC. - CO,253"/>
    <n v="97110"/>
    <x v="5"/>
    <s v="No"/>
    <s v="1045335.5833333333Jessica Pittman"/>
    <x v="0"/>
  </r>
  <r>
    <s v="MSMedicare"/>
    <n v="10"/>
    <d v="2024-03-06T00:00:00"/>
    <d v="2024-02-13T14:00:00"/>
    <n v="50.8"/>
    <s v="Adjustment/Write-off"/>
    <s v="NOVITAS SOLUTIONS, INC. - CO,45"/>
    <n v="97110"/>
    <x v="5"/>
    <s v="No"/>
    <s v="1045335.5833333333Jessica Pittman"/>
    <x v="0"/>
  </r>
  <r>
    <s v="MSMedicare"/>
    <n v="10"/>
    <d v="2024-03-06T00:00:00"/>
    <d v="2024-02-13T14:00:00"/>
    <n v="13.89"/>
    <s v="EFT"/>
    <s v="NOVITAS SOLUTIONS, INC. - payment"/>
    <n v="97110"/>
    <x v="5"/>
    <s v="No"/>
    <s v="1045335.5833333333Jessica Pittman"/>
    <x v="1"/>
  </r>
  <r>
    <s v="MSMedicare"/>
    <n v="10"/>
    <d v="2024-03-06T00:00:00"/>
    <d v="2024-02-15T14:00:00"/>
    <n v="49.02"/>
    <s v="EFT"/>
    <s v="NOVITAS SOLUTIONS, INC. - payment"/>
    <n v="97110"/>
    <x v="8"/>
    <s v="No"/>
    <s v="1045337.5833333333Robert Crochet"/>
    <x v="1"/>
  </r>
  <r>
    <s v="MSMedicare"/>
    <n v="10"/>
    <d v="2024-03-06T00:00:00"/>
    <d v="2024-02-15T14:00:00"/>
    <n v="0.52"/>
    <s v="Adjustment/Write-off"/>
    <s v="NOVITAS SOLUTIONS, INC. - CO,253"/>
    <n v="97530"/>
    <x v="8"/>
    <s v="No"/>
    <s v="1045337.5833333333Robert Crochet"/>
    <x v="0"/>
  </r>
  <r>
    <s v="MSMedicare"/>
    <n v="10"/>
    <d v="2024-03-06T00:00:00"/>
    <d v="2024-02-15T14:00:00"/>
    <n v="42.21"/>
    <s v="Adjustment/Write-off"/>
    <s v="NOVITAS SOLUTIONS, INC. - CO,45"/>
    <n v="97530"/>
    <x v="8"/>
    <s v="No"/>
    <s v="1045337.5833333333Robert Crochet"/>
    <x v="0"/>
  </r>
  <r>
    <s v="MSMedicare"/>
    <n v="10"/>
    <d v="2024-03-06T00:00:00"/>
    <d v="2024-02-15T14:00:00"/>
    <n v="25.71"/>
    <s v="EFT"/>
    <s v="NOVITAS SOLUTIONS, INC. - payment"/>
    <n v="97530"/>
    <x v="8"/>
    <s v="No"/>
    <s v="1045337.5833333333Robert Crochet"/>
    <x v="1"/>
  </r>
  <r>
    <s v="MSMedicare"/>
    <n v="10"/>
    <d v="2024-03-06T00:00:00"/>
    <d v="2024-02-15T14:00:00"/>
    <n v="17.579999999999998"/>
    <s v="Adjustment/Write-off"/>
    <s v="NOVITAS SOLUTIONS, INC. - CO,59"/>
    <n v="97110"/>
    <x v="8"/>
    <s v="No"/>
    <s v="1045337.5833333333Robert Crochet"/>
    <x v="0"/>
  </r>
  <r>
    <s v="MSMedicare"/>
    <n v="10"/>
    <d v="2024-03-06T00:00:00"/>
    <d v="2024-02-15T14:00:00"/>
    <n v="1"/>
    <s v="Adjustment/Write-off"/>
    <s v="NOVITAS SOLUTIONS, INC. - CO,253"/>
    <n v="97110"/>
    <x v="8"/>
    <s v="No"/>
    <s v="1045337.5833333333Robert Crochet"/>
    <x v="0"/>
  </r>
  <r>
    <s v="MSMedicare"/>
    <n v="10"/>
    <d v="2024-03-06T00:00:00"/>
    <d v="2024-02-15T14:00:00"/>
    <n v="144.9"/>
    <s v="Adjustment/Write-off"/>
    <s v="NOVITAS SOLUTIONS, INC. - CO,45"/>
    <n v="97110"/>
    <x v="8"/>
    <s v="No"/>
    <s v="1045337.5833333333Robert Crochet"/>
    <x v="0"/>
  </r>
  <r>
    <s v="MSMedicare"/>
    <n v="10"/>
    <d v="2024-03-11T00:00:00"/>
    <d v="2024-02-20T14:00:00"/>
    <n v="17.579999999999998"/>
    <s v="Adjustment/Write-off"/>
    <s v="NOVITAS SOLUTIONS, INC. - CO,59"/>
    <n v="97110"/>
    <x v="7"/>
    <s v="No"/>
    <s v="1045342.5833333333Amber Hickman"/>
    <x v="0"/>
  </r>
  <r>
    <s v="MSMedicare"/>
    <n v="10"/>
    <d v="2024-03-11T00:00:00"/>
    <d v="2024-02-20T14:00:00"/>
    <n v="0.45"/>
    <s v="Adjustment/Write-off"/>
    <s v="NOVITAS SOLUTIONS, INC. - CO,253"/>
    <n v="97530"/>
    <x v="7"/>
    <s v="No"/>
    <s v="1045342.5833333333Amber Hickman"/>
    <x v="0"/>
  </r>
  <r>
    <s v="MSMedicare"/>
    <n v="10"/>
    <d v="2024-03-11T00:00:00"/>
    <d v="2024-02-20T14:00:00"/>
    <n v="46.14"/>
    <s v="Adjustment/Write-off"/>
    <s v="NOVITAS SOLUTIONS, INC. - CO,45"/>
    <n v="97530"/>
    <x v="7"/>
    <s v="No"/>
    <s v="1045342.5833333333Amber Hickman"/>
    <x v="0"/>
  </r>
  <r>
    <s v="MSMedicare"/>
    <n v="10"/>
    <d v="2024-03-11T00:00:00"/>
    <d v="2024-02-20T14:00:00"/>
    <n v="21.85"/>
    <s v="EFT"/>
    <s v="NOVITAS SOLUTIONS, INC. - payment"/>
    <n v="97530"/>
    <x v="7"/>
    <s v="No"/>
    <s v="1045342.5833333333Amber Hickman"/>
    <x v="1"/>
  </r>
  <r>
    <s v="MSMedicare"/>
    <n v="10"/>
    <d v="2024-03-11T00:00:00"/>
    <d v="2024-02-20T14:00:00"/>
    <n v="0.85"/>
    <s v="Adjustment/Write-off"/>
    <s v="NOVITAS SOLUTIONS, INC. - CO,253"/>
    <n v="97110"/>
    <x v="7"/>
    <s v="No"/>
    <s v="1045342.5833333333Amber Hickman"/>
    <x v="0"/>
  </r>
  <r>
    <s v="MSMedicare"/>
    <n v="10"/>
    <d v="2024-03-11T00:00:00"/>
    <d v="2024-02-20T14:00:00"/>
    <n v="152.4"/>
    <s v="Adjustment/Write-off"/>
    <s v="NOVITAS SOLUTIONS, INC. - CO,45"/>
    <n v="97110"/>
    <x v="7"/>
    <s v="No"/>
    <s v="1045342.5833333333Amber Hickman"/>
    <x v="0"/>
  </r>
  <r>
    <s v="MSMedicare"/>
    <n v="10"/>
    <d v="2024-03-11T00:00:00"/>
    <d v="2024-02-20T14:00:00"/>
    <n v="41.67"/>
    <s v="EFT"/>
    <s v="NOVITAS SOLUTIONS, INC. - payment"/>
    <n v="97110"/>
    <x v="7"/>
    <s v="No"/>
    <s v="1045342.5833333333Amber Hickman"/>
    <x v="1"/>
  </r>
  <r>
    <s v="MSMedicare"/>
    <n v="10"/>
    <d v="2024-03-20T00:00:00"/>
    <d v="2024-02-27T14:00:00"/>
    <n v="37.270000000000003"/>
    <s v="EFT"/>
    <s v="NOVITAS SOLUTIONS, INC. - payment"/>
    <n v="97110"/>
    <x v="8"/>
    <s v="No"/>
    <s v="1045349.5833333333Robert Crochet"/>
    <x v="1"/>
  </r>
  <r>
    <s v="MSMedicare"/>
    <n v="10"/>
    <d v="2024-03-20T00:00:00"/>
    <d v="2024-02-27T14:00:00"/>
    <n v="96.6"/>
    <s v="Adjustment/Write-off"/>
    <s v="NOVITAS SOLUTIONS, INC. - CO,45"/>
    <n v="97110"/>
    <x v="8"/>
    <s v="No"/>
    <s v="1045349.5833333333Robert Crochet"/>
    <x v="0"/>
  </r>
  <r>
    <s v="MSMedicare"/>
    <n v="10"/>
    <d v="2024-03-20T00:00:00"/>
    <d v="2024-02-27T14:00:00"/>
    <n v="0.76"/>
    <s v="Adjustment/Write-off"/>
    <s v="NOVITAS SOLUTIONS, INC. - CO,253"/>
    <n v="97110"/>
    <x v="8"/>
    <s v="No"/>
    <s v="1045349.5833333333Robert Crochet"/>
    <x v="0"/>
  </r>
  <r>
    <s v="MSMedicare"/>
    <n v="10"/>
    <d v="2024-03-20T00:00:00"/>
    <d v="2024-02-27T14:00:00"/>
    <n v="5.86"/>
    <s v="Adjustment/Write-off"/>
    <s v="NOVITAS SOLUTIONS, INC. - CO,59"/>
    <n v="97110"/>
    <x v="8"/>
    <s v="No"/>
    <s v="1045349.5833333333Robert Crochet"/>
    <x v="0"/>
  </r>
  <r>
    <s v="MSMedicare"/>
    <n v="10"/>
    <d v="2024-03-20T00:00:00"/>
    <d v="2024-02-29T14:00:00"/>
    <n v="84.42"/>
    <s v="Adjustment/Write-off"/>
    <s v="NOVITAS SOLUTIONS, INC. - CO,45"/>
    <n v="97530"/>
    <x v="8"/>
    <s v="No"/>
    <s v="1045351.5833333333Robert Crochet"/>
    <x v="0"/>
  </r>
  <r>
    <s v="MSMedicare"/>
    <n v="10"/>
    <d v="2024-03-20T00:00:00"/>
    <d v="2024-02-29T14:00:00"/>
    <n v="0.9"/>
    <s v="Adjustment/Write-off"/>
    <s v="NOVITAS SOLUTIONS, INC. - CO,253"/>
    <n v="97530"/>
    <x v="8"/>
    <s v="No"/>
    <s v="1045351.5833333333Robert Crochet"/>
    <x v="0"/>
  </r>
  <r>
    <s v="MSMedicare"/>
    <n v="10"/>
    <d v="2024-03-20T00:00:00"/>
    <d v="2024-02-29T14:00:00"/>
    <n v="9.06"/>
    <s v="Adjustment/Write-off"/>
    <s v="NOVITAS SOLUTIONS, INC. - CO,59"/>
    <n v="97530"/>
    <x v="8"/>
    <s v="No"/>
    <s v="1045351.5833333333Robert Crochet"/>
    <x v="0"/>
  </r>
  <r>
    <s v="MSMedicare"/>
    <n v="10"/>
    <d v="2024-03-20T00:00:00"/>
    <d v="2024-02-29T14:00:00"/>
    <n v="44.32"/>
    <s v="EFT"/>
    <s v="NOVITAS SOLUTIONS, INC. - payment"/>
    <n v="97530"/>
    <x v="8"/>
    <s v="No"/>
    <s v="1045351.5833333333Robert Crochet"/>
    <x v="1"/>
  </r>
  <r>
    <s v="WestUnite"/>
    <n v="10"/>
    <d v="2024-03-14T00:00:00"/>
    <d v="2024-02-13T14:00:00"/>
    <n v="16.05"/>
    <s v="Check"/>
    <m/>
    <n v="97530"/>
    <x v="5"/>
    <s v="No"/>
    <s v="1045335.5833333333Jessica Pittman"/>
    <x v="1"/>
  </r>
  <r>
    <s v="WestUnite"/>
    <n v="10"/>
    <d v="2024-03-14T00:00:00"/>
    <d v="2024-02-13T14:00:00"/>
    <n v="4.17"/>
    <s v="Check"/>
    <m/>
    <n v="97110"/>
    <x v="5"/>
    <s v="No"/>
    <s v="1045335.5833333333Jessica Pittman"/>
    <x v="1"/>
  </r>
  <r>
    <s v="WestUnite"/>
    <n v="10"/>
    <d v="2024-03-14T00:00:00"/>
    <d v="2024-02-15T14:00:00"/>
    <n v="6.56"/>
    <s v="Check"/>
    <m/>
    <n v="97530"/>
    <x v="8"/>
    <s v="No"/>
    <s v="1045337.5833333333Robert Crochet"/>
    <x v="1"/>
  </r>
  <r>
    <s v="WestUnite"/>
    <n v="10"/>
    <d v="2024-03-14T00:00:00"/>
    <d v="2024-02-15T14:00:00"/>
    <n v="12.5"/>
    <s v="Check"/>
    <m/>
    <n v="97110"/>
    <x v="8"/>
    <s v="No"/>
    <s v="1045337.5833333333Robert Crochet"/>
    <x v="1"/>
  </r>
  <r>
    <s v="WestUnite"/>
    <n v="10"/>
    <d v="2024-03-14T00:00:00"/>
    <d v="2024-02-06T14:00:00"/>
    <n v="11.3"/>
    <s v="Check"/>
    <m/>
    <n v="97530"/>
    <x v="8"/>
    <s v="No"/>
    <s v="1045328.5833333333Robert Crochet"/>
    <x v="1"/>
  </r>
  <r>
    <s v="WestUnite"/>
    <n v="10"/>
    <d v="2024-03-14T00:00:00"/>
    <d v="2024-02-06T14:00:00"/>
    <n v="8.34"/>
    <s v="Check"/>
    <m/>
    <n v="97110"/>
    <x v="8"/>
    <s v="No"/>
    <s v="1045328.5833333333Robert Crochet"/>
    <x v="1"/>
  </r>
  <r>
    <s v="WestUnite"/>
    <n v="10"/>
    <d v="2024-03-14T00:00:00"/>
    <d v="2024-02-08T14:00:00"/>
    <n v="11.3"/>
    <s v="Check"/>
    <m/>
    <n v="97530"/>
    <x v="10"/>
    <s v="No"/>
    <s v="1045330.5833333333Katherine Tyree"/>
    <x v="1"/>
  </r>
  <r>
    <s v="WestUnite"/>
    <n v="10"/>
    <d v="2024-03-14T00:00:00"/>
    <d v="2024-02-08T14:00:00"/>
    <n v="4.17"/>
    <s v="Check"/>
    <m/>
    <n v="97110"/>
    <x v="10"/>
    <s v="No"/>
    <s v="1045330.5833333333Katherine Tyree"/>
    <x v="1"/>
  </r>
  <r>
    <s v="MSCAN"/>
    <n v="93"/>
    <d v="2024-03-01T00:00:00"/>
    <d v="2024-02-19T11:00:00"/>
    <n v="85.19"/>
    <s v="Adjustment/Write-off"/>
    <s v="UNITEDHEALTHCARE PLAN OF THE RIVER VALLEY INC - CO,45"/>
    <n v="92507"/>
    <x v="9"/>
    <s v="No"/>
    <s v="9345341.4583333333Victoria Miley"/>
    <x v="0"/>
  </r>
  <r>
    <s v="MSCAN"/>
    <n v="93"/>
    <d v="2024-03-01T00:00:00"/>
    <d v="2024-02-19T11:00:00"/>
    <n v="64.81"/>
    <s v="EFT"/>
    <s v="UNITEDHEALTHCARE PLAN OF THE RIVER VALLEY INC - payment"/>
    <n v="92507"/>
    <x v="9"/>
    <s v="No"/>
    <s v="9345341.4583333333Victoria Miley"/>
    <x v="1"/>
  </r>
  <r>
    <s v="MSCAN"/>
    <n v="93"/>
    <d v="2024-03-08T00:00:00"/>
    <d v="2024-02-26T11:00:00"/>
    <n v="85.19"/>
    <s v="Adjustment/Write-off"/>
    <s v="UNITEDHEALTHCARE PLAN OF THE RIVER VALLEY INC - CO,45"/>
    <n v="92507"/>
    <x v="9"/>
    <s v="No"/>
    <s v="9345348.4583333333Victoria Miley"/>
    <x v="0"/>
  </r>
  <r>
    <s v="MSCAN"/>
    <n v="93"/>
    <d v="2024-03-08T00:00:00"/>
    <d v="2024-02-26T11:00:00"/>
    <n v="64.81"/>
    <s v="EFT"/>
    <s v="UNITEDHEALTHCARE PLAN OF THE RIVER VALLEY INC - payment"/>
    <n v="92507"/>
    <x v="9"/>
    <s v="No"/>
    <s v="9345348.4583333333Victoria Miley"/>
    <x v="1"/>
  </r>
  <r>
    <s v="HumanaG"/>
    <n v="94"/>
    <d v="2024-03-08T00:00:00"/>
    <d v="2024-02-01T15:00:00"/>
    <n v="120.01"/>
    <s v="Adjustment/Write-off"/>
    <s v="HUMANA INC. - CO,59"/>
    <n v="97110"/>
    <x v="5"/>
    <s v="No"/>
    <s v="9445323.625Jessica Pittman"/>
    <x v="0"/>
  </r>
  <r>
    <s v="HumanaG"/>
    <n v="94"/>
    <d v="2024-03-08T00:00:00"/>
    <d v="2024-02-01T15:00:00"/>
    <n v="23.51"/>
    <s v="EFT"/>
    <s v="HUMANA INC. - payment"/>
    <n v="97110"/>
    <x v="5"/>
    <s v="No"/>
    <s v="9445323.625Jessica Pittman"/>
    <x v="1"/>
  </r>
  <r>
    <s v="HumanaG"/>
    <n v="94"/>
    <d v="2024-03-08T00:00:00"/>
    <d v="2024-02-01T15:00:00"/>
    <n v="0.48"/>
    <s v="Adjustment/Write-off"/>
    <s v="HUMANA INC. - CO,253"/>
    <n v="97110"/>
    <x v="5"/>
    <s v="No"/>
    <s v="9445323.625Jessica Pittman"/>
    <x v="0"/>
  </r>
  <r>
    <s v="HumanaG"/>
    <n v="94"/>
    <d v="2024-03-08T00:00:00"/>
    <d v="2024-02-01T15:00:00"/>
    <n v="52.92"/>
    <s v="Adjustment/Write-off"/>
    <s v="HUMANA INC. - CO,131"/>
    <n v="97112"/>
    <x v="5"/>
    <s v="No"/>
    <s v="9445323.625Jessica Pittman"/>
    <x v="0"/>
  </r>
  <r>
    <s v="HumanaG"/>
    <n v="94"/>
    <d v="2024-03-08T00:00:00"/>
    <d v="2024-02-01T15:00:00"/>
    <n v="0.35"/>
    <s v="Adjustment/Write-off"/>
    <s v="HUMANA INC. - CO,253"/>
    <n v="97112"/>
    <x v="5"/>
    <s v="No"/>
    <s v="9445323.625Jessica Pittman"/>
    <x v="0"/>
  </r>
  <r>
    <s v="HumanaG"/>
    <n v="94"/>
    <d v="2024-03-08T00:00:00"/>
    <d v="2024-02-01T15:00:00"/>
    <n v="17.309999999999999"/>
    <s v="EFT"/>
    <s v="HUMANA INC. - payment"/>
    <n v="97112"/>
    <x v="5"/>
    <s v="No"/>
    <s v="9445323.625Jessica Pittman"/>
    <x v="1"/>
  </r>
  <r>
    <s v="HumanaG"/>
    <n v="94"/>
    <d v="2024-03-04T00:00:00"/>
    <d v="2024-02-21T08:00:00"/>
    <n v="0.45"/>
    <s v="Adjustment/Write-off"/>
    <s v="HUMANA INC. - CO,253"/>
    <n v="97530"/>
    <x v="6"/>
    <s v="No"/>
    <s v="9445343.3333333333Christian Litz"/>
    <x v="0"/>
  </r>
  <r>
    <s v="HumanaG"/>
    <n v="94"/>
    <d v="2024-03-04T00:00:00"/>
    <d v="2024-02-21T08:00:00"/>
    <n v="114.72"/>
    <s v="Adjustment/Write-off"/>
    <s v="HUMANA INC. - CO,59"/>
    <n v="97110"/>
    <x v="6"/>
    <s v="No"/>
    <s v="9445343.3333333333Christian Litz"/>
    <x v="0"/>
  </r>
  <r>
    <s v="HumanaG"/>
    <n v="94"/>
    <d v="2024-03-04T00:00:00"/>
    <d v="2024-02-21T08:00:00"/>
    <n v="0.56000000000000005"/>
    <s v="Adjustment/Write-off"/>
    <s v="HUMANA INC. - CO,253"/>
    <n v="97110"/>
    <x v="6"/>
    <s v="No"/>
    <s v="9445343.3333333333Christian Litz"/>
    <x v="0"/>
  </r>
  <r>
    <s v="HumanaG"/>
    <n v="94"/>
    <d v="2024-03-04T00:00:00"/>
    <d v="2024-02-21T08:00:00"/>
    <n v="27.66"/>
    <s v="EFT"/>
    <s v="HUMANA INC. - payment"/>
    <n v="97110"/>
    <x v="6"/>
    <s v="No"/>
    <s v="9445343.3333333333Christian Litz"/>
    <x v="1"/>
  </r>
  <r>
    <s v="HumanaG"/>
    <n v="94"/>
    <d v="2024-03-04T00:00:00"/>
    <d v="2024-02-21T08:00:00"/>
    <n v="47.13"/>
    <s v="Adjustment/Write-off"/>
    <s v="HUMANA INC. - CO,45"/>
    <n v="97530"/>
    <x v="6"/>
    <s v="No"/>
    <s v="9445343.3333333333Christian Litz"/>
    <x v="0"/>
  </r>
  <r>
    <s v="HumanaG"/>
    <n v="94"/>
    <d v="2024-03-04T00:00:00"/>
    <d v="2024-02-21T08:00:00"/>
    <n v="21.85"/>
    <s v="EFT"/>
    <s v="HUMANA INC. - payment"/>
    <n v="97530"/>
    <x v="6"/>
    <s v="No"/>
    <s v="9445343.3333333333Christian Litz"/>
    <x v="1"/>
  </r>
  <r>
    <s v="HumanaG"/>
    <n v="94"/>
    <d v="2024-03-04T00:00:00"/>
    <d v="2024-02-22T08:00:00"/>
    <n v="0.28000000000000003"/>
    <s v="Adjustment/Write-off"/>
    <s v="HUMANA INC. - CO,253"/>
    <n v="97110"/>
    <x v="10"/>
    <s v="No"/>
    <s v="9445344.3333333333Katherine Tyree"/>
    <x v="0"/>
  </r>
  <r>
    <s v="HumanaG"/>
    <n v="94"/>
    <d v="2024-03-04T00:00:00"/>
    <d v="2024-02-22T08:00:00"/>
    <n v="13.83"/>
    <s v="EFT"/>
    <s v="HUMANA INC. - payment"/>
    <n v="97110"/>
    <x v="10"/>
    <s v="No"/>
    <s v="9445344.3333333333Katherine Tyree"/>
    <x v="1"/>
  </r>
  <r>
    <s v="HumanaG"/>
    <n v="94"/>
    <d v="2024-03-04T00:00:00"/>
    <d v="2024-02-22T08:00:00"/>
    <n v="57.36"/>
    <s v="Adjustment/Write-off"/>
    <s v="HUMANA INC. - CO,59"/>
    <n v="97110"/>
    <x v="10"/>
    <s v="No"/>
    <s v="9445344.3333333333Katherine Tyree"/>
    <x v="0"/>
  </r>
  <r>
    <s v="HumanaG"/>
    <n v="94"/>
    <d v="2024-03-04T00:00:00"/>
    <d v="2024-02-22T08:00:00"/>
    <n v="21.85"/>
    <s v="EFT"/>
    <s v="HUMANA INC. - payment"/>
    <n v="97530"/>
    <x v="10"/>
    <s v="No"/>
    <s v="9445344.3333333333Katherine Tyree"/>
    <x v="1"/>
  </r>
  <r>
    <s v="HumanaG"/>
    <n v="94"/>
    <d v="2024-03-04T00:00:00"/>
    <d v="2024-02-22T08:00:00"/>
    <n v="47.13"/>
    <s v="Adjustment/Write-off"/>
    <s v="HUMANA INC. - CO,45"/>
    <n v="97530"/>
    <x v="10"/>
    <s v="No"/>
    <s v="9445344.3333333333Katherine Tyree"/>
    <x v="0"/>
  </r>
  <r>
    <s v="HumanaG"/>
    <n v="94"/>
    <d v="2024-03-04T00:00:00"/>
    <d v="2024-02-22T08:00:00"/>
    <n v="0.45"/>
    <s v="Adjustment/Write-off"/>
    <s v="HUMANA INC. - CO,253"/>
    <n v="97530"/>
    <x v="10"/>
    <s v="No"/>
    <s v="9445344.3333333333Katherine Tyree"/>
    <x v="0"/>
  </r>
  <r>
    <s v="HumanaG"/>
    <n v="94"/>
    <d v="2024-03-08T00:00:00"/>
    <d v="2024-02-27T08:00:00"/>
    <n v="27.66"/>
    <s v="EFT"/>
    <s v="HUMANA INC. - payment"/>
    <n v="97110"/>
    <x v="8"/>
    <s v="No"/>
    <s v="9445349.3333333333Robert Crochet"/>
    <x v="1"/>
  </r>
  <r>
    <s v="HumanaG"/>
    <n v="94"/>
    <d v="2024-03-08T00:00:00"/>
    <d v="2024-02-27T08:00:00"/>
    <n v="0.56000000000000005"/>
    <s v="Adjustment/Write-off"/>
    <s v="HUMANA INC. - CO,253"/>
    <n v="97110"/>
    <x v="8"/>
    <s v="No"/>
    <s v="9445349.3333333333Robert Crochet"/>
    <x v="0"/>
  </r>
  <r>
    <s v="HumanaG"/>
    <n v="94"/>
    <d v="2024-03-08T00:00:00"/>
    <d v="2024-02-27T08:00:00"/>
    <n v="114.72"/>
    <s v="Adjustment/Write-off"/>
    <s v="HUMANA INC. - CO,59"/>
    <n v="97110"/>
    <x v="8"/>
    <s v="No"/>
    <s v="9445349.3333333333Robert Crochet"/>
    <x v="0"/>
  </r>
  <r>
    <s v="HumanaG"/>
    <n v="94"/>
    <d v="2024-03-08T00:00:00"/>
    <d v="2024-02-27T08:00:00"/>
    <n v="37.58"/>
    <s v="EFT"/>
    <s v="HUMANA INC. - payment"/>
    <n v="97530"/>
    <x v="8"/>
    <s v="No"/>
    <s v="9445349.3333333333Robert Crochet"/>
    <x v="1"/>
  </r>
  <r>
    <s v="HumanaG"/>
    <n v="94"/>
    <d v="2024-03-08T00:00:00"/>
    <d v="2024-02-27T08:00:00"/>
    <n v="0.77"/>
    <s v="Adjustment/Write-off"/>
    <s v="HUMANA INC. - CO,253"/>
    <n v="97530"/>
    <x v="8"/>
    <s v="No"/>
    <s v="9445349.3333333333Robert Crochet"/>
    <x v="0"/>
  </r>
  <r>
    <s v="HumanaG"/>
    <n v="94"/>
    <d v="2024-03-08T00:00:00"/>
    <d v="2024-02-27T08:00:00"/>
    <n v="102.06"/>
    <s v="Adjustment/Write-off"/>
    <s v="HUMANA INC. - CO,59"/>
    <n v="97530"/>
    <x v="8"/>
    <s v="No"/>
    <s v="9445349.3333333333Robert Crochet"/>
    <x v="0"/>
  </r>
  <r>
    <s v="HumanaG"/>
    <n v="94"/>
    <d v="2024-03-08T00:00:00"/>
    <d v="2024-02-28T14:00:00"/>
    <n v="13.83"/>
    <s v="EFT"/>
    <s v="HUMANA INC. - payment"/>
    <n v="97110"/>
    <x v="10"/>
    <s v="No"/>
    <s v="9445350.5833333333Katherine Tyree"/>
    <x v="1"/>
  </r>
  <r>
    <s v="HumanaG"/>
    <n v="94"/>
    <d v="2024-03-08T00:00:00"/>
    <d v="2024-02-28T14:00:00"/>
    <n v="0.28000000000000003"/>
    <s v="Adjustment/Write-off"/>
    <s v="HUMANA INC. - CO,253"/>
    <n v="97110"/>
    <x v="10"/>
    <s v="No"/>
    <s v="9445350.5833333333Katherine Tyree"/>
    <x v="0"/>
  </r>
  <r>
    <s v="HumanaG"/>
    <n v="94"/>
    <d v="2024-03-08T00:00:00"/>
    <d v="2024-02-28T14:00:00"/>
    <n v="57.36"/>
    <s v="Adjustment/Write-off"/>
    <s v="HUMANA INC. - CO,59"/>
    <n v="97110"/>
    <x v="10"/>
    <s v="No"/>
    <s v="9445350.5833333333Katherine Tyree"/>
    <x v="0"/>
  </r>
  <r>
    <s v="HumanaG"/>
    <n v="94"/>
    <d v="2024-03-08T00:00:00"/>
    <d v="2024-02-28T14:00:00"/>
    <n v="21.85"/>
    <s v="EFT"/>
    <s v="HUMANA INC. - payment"/>
    <n v="97530"/>
    <x v="10"/>
    <s v="No"/>
    <s v="9445350.5833333333Katherine Tyree"/>
    <x v="1"/>
  </r>
  <r>
    <s v="HumanaG"/>
    <n v="94"/>
    <d v="2024-03-08T00:00:00"/>
    <d v="2024-02-28T14:00:00"/>
    <n v="0.45"/>
    <s v="Adjustment/Write-off"/>
    <s v="HUMANA INC. - CO,253"/>
    <n v="97530"/>
    <x v="10"/>
    <s v="No"/>
    <s v="9445350.5833333333Katherine Tyree"/>
    <x v="0"/>
  </r>
  <r>
    <s v="HumanaG"/>
    <n v="94"/>
    <d v="2024-03-08T00:00:00"/>
    <d v="2024-02-28T14:00:00"/>
    <n v="47.13"/>
    <s v="Adjustment/Write-off"/>
    <s v="HUMANA INC. - CO,45"/>
    <n v="97530"/>
    <x v="10"/>
    <s v="No"/>
    <s v="9445350.5833333333Katherine Tyree"/>
    <x v="0"/>
  </r>
  <r>
    <s v="HumanaG"/>
    <n v="94"/>
    <d v="2024-03-08T00:00:00"/>
    <d v="2024-02-29T08:00:00"/>
    <n v="41.49"/>
    <s v="EFT"/>
    <s v="HUMANA INC. - payment"/>
    <n v="97110"/>
    <x v="8"/>
    <s v="No"/>
    <s v="9445351.3333333333Robert Crochet"/>
    <x v="1"/>
  </r>
  <r>
    <s v="HumanaG"/>
    <n v="94"/>
    <d v="2024-03-08T00:00:00"/>
    <d v="2024-02-29T08:00:00"/>
    <n v="0.85"/>
    <s v="Adjustment/Write-off"/>
    <s v="HUMANA INC. - CO,253"/>
    <n v="97110"/>
    <x v="8"/>
    <s v="No"/>
    <s v="9445351.3333333333Robert Crochet"/>
    <x v="0"/>
  </r>
  <r>
    <s v="HumanaG"/>
    <n v="94"/>
    <d v="2024-03-08T00:00:00"/>
    <d v="2024-02-29T08:00:00"/>
    <n v="172.07"/>
    <s v="Adjustment/Write-off"/>
    <s v="HUMANA INC. - CO,59"/>
    <n v="97110"/>
    <x v="8"/>
    <s v="No"/>
    <s v="9445351.3333333333Robert Crochet"/>
    <x v="0"/>
  </r>
  <r>
    <s v="HumanaG"/>
    <n v="94"/>
    <d v="2024-03-08T00:00:00"/>
    <d v="2024-02-29T08:00:00"/>
    <n v="47.13"/>
    <s v="Adjustment/Write-off"/>
    <s v="HUMANA INC. - CO,45"/>
    <n v="97530"/>
    <x v="8"/>
    <s v="No"/>
    <s v="9445351.3333333333Robert Crochet"/>
    <x v="0"/>
  </r>
  <r>
    <s v="HumanaG"/>
    <n v="94"/>
    <d v="2024-03-08T00:00:00"/>
    <d v="2024-02-29T08:00:00"/>
    <n v="0.45"/>
    <s v="Adjustment/Write-off"/>
    <s v="HUMANA INC. - CO,253"/>
    <n v="97530"/>
    <x v="8"/>
    <s v="No"/>
    <s v="9445351.3333333333Robert Crochet"/>
    <x v="0"/>
  </r>
  <r>
    <s v="HumanaG"/>
    <n v="94"/>
    <d v="2024-03-08T00:00:00"/>
    <d v="2024-02-29T08:00:00"/>
    <n v="21.85"/>
    <s v="EFT"/>
    <s v="HUMANA INC. - payment"/>
    <n v="97530"/>
    <x v="8"/>
    <s v="No"/>
    <s v="9445351.3333333333Robert Crochet"/>
    <x v="1"/>
  </r>
  <r>
    <s v="HumanaG"/>
    <n v="94"/>
    <d v="2024-03-08T00:00:00"/>
    <d v="2024-02-06T11:00:00"/>
    <n v="109.66"/>
    <s v="Adjustment/Write-off"/>
    <s v="HUMANA INC. - CO,59"/>
    <n v="97110"/>
    <x v="6"/>
    <s v="No"/>
    <s v="9445328.4583333333Christian Litz"/>
    <x v="0"/>
  </r>
  <r>
    <s v="HumanaG"/>
    <n v="94"/>
    <d v="2024-03-08T00:00:00"/>
    <d v="2024-02-06T11:00:00"/>
    <n v="31.62"/>
    <s v="EFT"/>
    <s v="HUMANA INC. - payment"/>
    <n v="97110"/>
    <x v="6"/>
    <s v="No"/>
    <s v="9445328.4583333333Christian Litz"/>
    <x v="1"/>
  </r>
  <r>
    <s v="HumanaG"/>
    <n v="94"/>
    <d v="2024-03-08T00:00:00"/>
    <d v="2024-02-06T11:00:00"/>
    <n v="0.65"/>
    <s v="Adjustment/Write-off"/>
    <s v="HUMANA INC. - CO,253"/>
    <n v="97110"/>
    <x v="6"/>
    <s v="No"/>
    <s v="9445328.4583333333Christian Litz"/>
    <x v="0"/>
  </r>
  <r>
    <s v="HumanaG"/>
    <n v="94"/>
    <d v="2024-03-08T00:00:00"/>
    <d v="2024-02-07T08:00:00"/>
    <n v="115.71"/>
    <s v="Adjustment/Write-off"/>
    <s v="HUMANA INC. - CO,59"/>
    <n v="97110"/>
    <x v="5"/>
    <s v="No"/>
    <s v="9445329.3333333333Jessica Pittman"/>
    <x v="0"/>
  </r>
  <r>
    <s v="HumanaG"/>
    <n v="94"/>
    <d v="2024-03-08T00:00:00"/>
    <d v="2024-02-07T08:00:00"/>
    <n v="0.55000000000000004"/>
    <s v="Adjustment/Write-off"/>
    <s v="HUMANA INC. - CO,253"/>
    <n v="97110"/>
    <x v="5"/>
    <s v="No"/>
    <s v="9445329.3333333333Jessica Pittman"/>
    <x v="0"/>
  </r>
  <r>
    <s v="HumanaG"/>
    <n v="94"/>
    <d v="2024-03-08T00:00:00"/>
    <d v="2024-02-07T08:00:00"/>
    <n v="26.88"/>
    <s v="EFT"/>
    <s v="HUMANA INC. - payment"/>
    <n v="97110"/>
    <x v="5"/>
    <s v="No"/>
    <s v="9445329.3333333333Jessica Pittman"/>
    <x v="1"/>
  </r>
  <r>
    <s v="HumanaG"/>
    <n v="94"/>
    <d v="2024-03-08T00:00:00"/>
    <d v="2024-02-08T08:00:00"/>
    <n v="109.66"/>
    <s v="Adjustment/Write-off"/>
    <s v="HUMANA INC. - CO,59"/>
    <n v="97110"/>
    <x v="6"/>
    <s v="No"/>
    <s v="9445330.3333333333Christian Litz"/>
    <x v="0"/>
  </r>
  <r>
    <s v="HumanaG"/>
    <n v="94"/>
    <d v="2024-03-08T00:00:00"/>
    <d v="2024-02-08T08:00:00"/>
    <n v="0.65"/>
    <s v="Adjustment/Write-off"/>
    <s v="HUMANA INC. - CO,253"/>
    <n v="97110"/>
    <x v="6"/>
    <s v="No"/>
    <s v="9445330.3333333333Christian Litz"/>
    <x v="0"/>
  </r>
  <r>
    <s v="HumanaG"/>
    <n v="94"/>
    <d v="2024-03-08T00:00:00"/>
    <d v="2024-02-08T08:00:00"/>
    <n v="31.62"/>
    <s v="EFT"/>
    <s v="HUMANA INC. - payment"/>
    <n v="97110"/>
    <x v="6"/>
    <s v="No"/>
    <s v="9445330.3333333333Christian Litz"/>
    <x v="1"/>
  </r>
  <r>
    <s v="MSMedicaid"/>
    <n v="94"/>
    <d v="2024-03-21T00:00:00"/>
    <d v="2024-02-01T15:00:00"/>
    <n v="0"/>
    <s v="Adjustment/Write-off"/>
    <s v="Discarded ($150.00) (detail code) - MSTXIX - PI,95"/>
    <n v="97110"/>
    <x v="5"/>
    <s v="No"/>
    <s v="9445323.625Jessica Pittman"/>
    <x v="0"/>
  </r>
  <r>
    <s v="MSMedicaid"/>
    <n v="94"/>
    <d v="2024-03-21T00:00:00"/>
    <d v="2024-02-01T15:00:00"/>
    <n v="0"/>
    <s v="Adjustment/Write-off"/>
    <s v="Discarded ($75.00) (detail code) - MSTXIX - PI,95"/>
    <n v="97112"/>
    <x v="5"/>
    <s v="No"/>
    <s v="9445323.625Jessica Pittman"/>
    <x v="0"/>
  </r>
  <r>
    <s v="MSMedicaid"/>
    <n v="94"/>
    <d v="2024-03-14T00:00:00"/>
    <d v="2024-02-14T08:00:00"/>
    <n v="3.34"/>
    <s v="Adjustment/Write-off"/>
    <m/>
    <n v="97112"/>
    <x v="6"/>
    <s v="No"/>
    <s v="9445336.3333333333Christian Litz"/>
    <x v="0"/>
  </r>
  <r>
    <s v="MSMedicaid"/>
    <n v="94"/>
    <d v="2024-03-14T00:00:00"/>
    <d v="2024-02-14T08:00:00"/>
    <n v="0.67"/>
    <s v="EFT"/>
    <m/>
    <n v="97112"/>
    <x v="6"/>
    <s v="No"/>
    <s v="9445336.3333333333Christian Litz"/>
    <x v="1"/>
  </r>
  <r>
    <s v="MSMedicaid"/>
    <n v="94"/>
    <d v="2024-03-14T00:00:00"/>
    <d v="2024-02-14T08:00:00"/>
    <n v="0.91"/>
    <s v="Adjustment/Write-off"/>
    <m/>
    <n v="97110"/>
    <x v="6"/>
    <s v="No"/>
    <s v="9445336.3333333333Christian Litz"/>
    <x v="0"/>
  </r>
  <r>
    <s v="MSMedicaid"/>
    <n v="94"/>
    <d v="2024-03-14T00:00:00"/>
    <d v="2024-02-14T08:00:00"/>
    <n v="8"/>
    <s v="EFT"/>
    <m/>
    <n v="97110"/>
    <x v="6"/>
    <s v="No"/>
    <s v="9445336.3333333333Christian Litz"/>
    <x v="1"/>
  </r>
  <r>
    <s v="MSMedicaid"/>
    <n v="94"/>
    <d v="2024-03-14T00:00:00"/>
    <d v="2024-02-14T08:00:00"/>
    <n v="0.53"/>
    <s v="Adjustment/Write-off"/>
    <m/>
    <n v="97161"/>
    <x v="6"/>
    <s v="No"/>
    <s v="9445336.3333333333Christian Litz"/>
    <x v="0"/>
  </r>
  <r>
    <s v="MSMedicaid"/>
    <n v="94"/>
    <d v="2024-03-14T00:00:00"/>
    <d v="2024-02-14T08:00:00"/>
    <n v="15"/>
    <s v="EFT"/>
    <m/>
    <n v="97161"/>
    <x v="6"/>
    <s v="No"/>
    <s v="9445336.3333333333Christian Litz"/>
    <x v="1"/>
  </r>
  <r>
    <s v="MSMedicaid"/>
    <n v="94"/>
    <d v="2024-03-21T00:00:00"/>
    <d v="2024-02-21T08:00:00"/>
    <n v="0"/>
    <s v="Adjustment/Write-off"/>
    <s v="Discarded ($75.00) (detail code) - MSTXIX - PI,16"/>
    <n v="97530"/>
    <x v="6"/>
    <s v="No"/>
    <s v="9445343.3333333333Christian Litz"/>
    <x v="0"/>
  </r>
  <r>
    <s v="MSMedicaid"/>
    <n v="94"/>
    <d v="2024-03-21T00:00:00"/>
    <d v="2024-02-21T08:00:00"/>
    <n v="0"/>
    <s v="Adjustment/Write-off"/>
    <s v="Discarded ($150.00) (detail code) - MSTXIX - PI,16"/>
    <n v="97110"/>
    <x v="6"/>
    <s v="No"/>
    <s v="9445343.3333333333Christian Litz"/>
    <x v="0"/>
  </r>
  <r>
    <s v="MSMedicaid"/>
    <n v="94"/>
    <d v="2024-03-21T00:00:00"/>
    <d v="2024-02-22T08:00:00"/>
    <n v="0"/>
    <s v="Adjustment/Write-off"/>
    <s v="Discarded ($75.00) (detail code) - MSTXIX - PI,16"/>
    <n v="97110"/>
    <x v="10"/>
    <s v="No"/>
    <s v="9445344.3333333333Katherine Tyree"/>
    <x v="0"/>
  </r>
  <r>
    <s v="MSMedicaid"/>
    <n v="94"/>
    <d v="2024-03-21T00:00:00"/>
    <d v="2024-02-22T08:00:00"/>
    <n v="0"/>
    <s v="Adjustment/Write-off"/>
    <s v="Discarded ($75.00) (detail code) - MSTXIX - PI,16"/>
    <n v="97530"/>
    <x v="10"/>
    <s v="No"/>
    <s v="9445344.3333333333Katherine Tyree"/>
    <x v="0"/>
  </r>
  <r>
    <s v="MSMedicaid"/>
    <n v="94"/>
    <d v="2024-03-21T00:00:00"/>
    <d v="2024-02-27T08:00:00"/>
    <n v="0"/>
    <s v="Adjustment/Write-off"/>
    <s v="Discarded ($150.00) (detail code) - MSTXIX - PI,16"/>
    <n v="97110"/>
    <x v="8"/>
    <s v="No"/>
    <s v="9445349.3333333333Robert Crochet"/>
    <x v="0"/>
  </r>
  <r>
    <s v="MSMedicaid"/>
    <n v="94"/>
    <d v="2024-03-21T00:00:00"/>
    <d v="2024-02-27T08:00:00"/>
    <n v="0"/>
    <s v="Adjustment/Write-off"/>
    <s v="Discarded ($150.00) (detail code) - MSTXIX - PI,16"/>
    <n v="97530"/>
    <x v="8"/>
    <s v="No"/>
    <s v="9445349.3333333333Robert Crochet"/>
    <x v="0"/>
  </r>
  <r>
    <s v="MSMedicaid"/>
    <n v="94"/>
    <d v="2024-03-21T00:00:00"/>
    <d v="2024-02-28T14:00:00"/>
    <n v="0"/>
    <s v="Adjustment/Write-off"/>
    <s v="Discarded ($75.00) (detail code) - MSTXIX - PI,16"/>
    <n v="97110"/>
    <x v="10"/>
    <s v="No"/>
    <s v="9445350.5833333333Katherine Tyree"/>
    <x v="0"/>
  </r>
  <r>
    <s v="MSMedicaid"/>
    <n v="94"/>
    <d v="2024-03-21T00:00:00"/>
    <d v="2024-02-28T14:00:00"/>
    <n v="0"/>
    <s v="Adjustment/Write-off"/>
    <s v="Discarded ($75.00) (detail code) - MSTXIX - PI,16"/>
    <n v="97530"/>
    <x v="10"/>
    <s v="No"/>
    <s v="9445350.5833333333Katherine Tyree"/>
    <x v="0"/>
  </r>
  <r>
    <s v="MSMedicaid"/>
    <n v="94"/>
    <d v="2024-03-21T00:00:00"/>
    <d v="2024-02-29T08:00:00"/>
    <n v="32.909999999999997"/>
    <s v="EFT"/>
    <s v="MSTXIX - payment"/>
    <n v="97110"/>
    <x v="8"/>
    <s v="No"/>
    <s v="9445351.3333333333Robert Crochet"/>
    <x v="1"/>
  </r>
  <r>
    <s v="MSMedicaid"/>
    <n v="94"/>
    <d v="2024-03-21T00:00:00"/>
    <d v="2024-02-29T08:00:00"/>
    <n v="8.84"/>
    <s v="EFT"/>
    <s v="MSTXIX - payment"/>
    <n v="97530"/>
    <x v="8"/>
    <s v="No"/>
    <s v="9445351.3333333333Robert Crochet"/>
    <x v="1"/>
  </r>
  <r>
    <s v="MSMedicaid"/>
    <n v="94"/>
    <d v="2024-03-21T00:00:00"/>
    <d v="2024-02-06T11:00:00"/>
    <n v="17.98"/>
    <s v="EFT"/>
    <s v="MSTXIX - payment"/>
    <n v="97110"/>
    <x v="6"/>
    <s v="No"/>
    <s v="9445328.4583333333Christian Litz"/>
    <x v="1"/>
  </r>
  <r>
    <s v="MSMedicaid"/>
    <n v="94"/>
    <d v="2024-03-21T00:00:00"/>
    <d v="2024-02-07T08:00:00"/>
    <n v="0"/>
    <s v="Adjustment/Write-off"/>
    <s v="Discarded ($150.00) (detail code) - MSTXIX - PI,95"/>
    <n v="97110"/>
    <x v="5"/>
    <s v="No"/>
    <s v="9445329.3333333333Jessica Pittman"/>
    <x v="0"/>
  </r>
  <r>
    <s v="MSMedicaid"/>
    <n v="94"/>
    <d v="2024-03-21T00:00:00"/>
    <d v="2024-02-08T08:00:00"/>
    <n v="17.98"/>
    <s v="EFT"/>
    <s v="MSTXIX - payment"/>
    <n v="97110"/>
    <x v="6"/>
    <s v="No"/>
    <s v="9445330.3333333333Christian Litz"/>
    <x v="1"/>
  </r>
  <r>
    <s v="Molina"/>
    <n v="291"/>
    <d v="2024-03-07T00:00:00"/>
    <d v="2024-02-13T11:00:00"/>
    <n v="64.81"/>
    <s v="EFT"/>
    <s v="MOLINA HEALTHCARE OF MISSISSIPPI - payment"/>
    <n v="92507"/>
    <x v="9"/>
    <s v="No"/>
    <s v="29145335.4583333333Victoria Miley"/>
    <x v="1"/>
  </r>
  <r>
    <s v="Molina"/>
    <n v="291"/>
    <d v="2024-03-07T00:00:00"/>
    <d v="2024-02-13T11:00:00"/>
    <n v="85.19"/>
    <s v="Adjustment/Write-off"/>
    <s v="MOLINA HEALTHCARE OF MISSISSIPPI - CO,45"/>
    <n v="92507"/>
    <x v="9"/>
    <s v="No"/>
    <s v="29145335.4583333333Victoria Miley"/>
    <x v="0"/>
  </r>
  <r>
    <s v="Molina"/>
    <n v="291"/>
    <d v="2024-03-07T00:00:00"/>
    <d v="2024-02-13T11:30:00"/>
    <n v="93.22"/>
    <s v="Adjustment/Write-off"/>
    <s v="MOLINA HEALTHCARE OF MISSISSIPPI - CO,45"/>
    <n v="97112"/>
    <x v="0"/>
    <s v="No"/>
    <s v="29145335.4791666667Kelsea Rodriguez"/>
    <x v="0"/>
  </r>
  <r>
    <s v="Molina"/>
    <n v="291"/>
    <d v="2024-03-07T00:00:00"/>
    <d v="2024-02-13T11:30:00"/>
    <n v="56.78"/>
    <s v="EFT"/>
    <s v="MOLINA HEALTHCARE OF MISSISSIPPI - payment"/>
    <n v="97112"/>
    <x v="0"/>
    <s v="No"/>
    <s v="29145335.4791666667Kelsea Rodriguez"/>
    <x v="1"/>
  </r>
  <r>
    <s v="Molina"/>
    <n v="291"/>
    <d v="2024-03-07T00:00:00"/>
    <d v="2024-02-16T10:30:00"/>
    <n v="64.81"/>
    <s v="EFT"/>
    <s v="MOLINA HEALTHCARE OF MISSISSIPPI - payment"/>
    <n v="92507"/>
    <x v="12"/>
    <s v="No"/>
    <s v="29145338.4375Annette Fertitta"/>
    <x v="1"/>
  </r>
  <r>
    <s v="Molina"/>
    <n v="291"/>
    <d v="2024-03-07T00:00:00"/>
    <d v="2024-02-16T10:30:00"/>
    <n v="85.19"/>
    <s v="Adjustment/Write-off"/>
    <s v="MOLINA HEALTHCARE OF MISSISSIPPI - CO,45"/>
    <n v="92507"/>
    <x v="12"/>
    <s v="No"/>
    <s v="29145338.4375Annette Fertitta"/>
    <x v="0"/>
  </r>
  <r>
    <s v="Molina"/>
    <n v="291"/>
    <d v="2024-03-12T00:00:00"/>
    <d v="2024-02-23T11:00:00"/>
    <n v="85.19"/>
    <s v="Adjustment/Write-off"/>
    <s v="MOLINA HEALTHCARE OF MISSISSIPPI - CO,45"/>
    <n v="92507"/>
    <x v="13"/>
    <s v="No"/>
    <s v="29145345.4583333333D'Anna Pullen"/>
    <x v="0"/>
  </r>
  <r>
    <s v="Molina"/>
    <n v="291"/>
    <d v="2024-03-12T00:00:00"/>
    <d v="2024-02-23T11:00:00"/>
    <n v="64.81"/>
    <s v="EFT"/>
    <s v="MOLINA HEALTHCARE OF MISSISSIPPI - payment"/>
    <n v="92507"/>
    <x v="13"/>
    <s v="No"/>
    <s v="29145345.4583333333D'Anna Pullen"/>
    <x v="1"/>
  </r>
  <r>
    <s v="Molina"/>
    <n v="291"/>
    <d v="2024-03-12T00:00:00"/>
    <d v="2024-02-23T11:30:00"/>
    <n v="56.78"/>
    <s v="EFT"/>
    <s v="MOLINA HEALTHCARE OF MISSISSIPPI - payment"/>
    <n v="97112"/>
    <x v="0"/>
    <s v="No"/>
    <s v="29145345.4791666667Kelsea Rodriguez"/>
    <x v="1"/>
  </r>
  <r>
    <s v="Molina"/>
    <n v="291"/>
    <d v="2024-03-12T00:00:00"/>
    <d v="2024-02-23T11:30:00"/>
    <n v="93.22"/>
    <s v="Adjustment/Write-off"/>
    <s v="MOLINA HEALTHCARE OF MISSISSIPPI - CO,45"/>
    <n v="97112"/>
    <x v="0"/>
    <s v="No"/>
    <s v="29145345.4791666667Kelsea Rodriguez"/>
    <x v="0"/>
  </r>
  <r>
    <s v="Molina"/>
    <n v="291"/>
    <d v="2024-03-07T00:00:00"/>
    <d v="2024-02-06T11:00:00"/>
    <n v="85.19"/>
    <s v="Adjustment/Write-off"/>
    <s v="MOLINA HEALTHCARE OF MISSISSIPPI - CO,45"/>
    <n v="92507"/>
    <x v="1"/>
    <s v="No"/>
    <s v="29145328.4583333333Kelli Cruthirds"/>
    <x v="0"/>
  </r>
  <r>
    <s v="Molina"/>
    <n v="291"/>
    <d v="2024-03-07T00:00:00"/>
    <d v="2024-02-06T11:00:00"/>
    <n v="64.81"/>
    <s v="EFT"/>
    <s v="MOLINA HEALTHCARE OF MISSISSIPPI - payment"/>
    <n v="92507"/>
    <x v="1"/>
    <s v="No"/>
    <s v="29145328.4583333333Kelli Cruthirds"/>
    <x v="1"/>
  </r>
  <r>
    <s v="Molina"/>
    <n v="291"/>
    <d v="2024-03-07T00:00:00"/>
    <d v="2024-02-09T11:00:00"/>
    <n v="64.81"/>
    <s v="EFT"/>
    <s v="MOLINA HEALTHCARE OF MISSISSIPPI - payment"/>
    <n v="92507"/>
    <x v="13"/>
    <s v="No"/>
    <s v="29145331.4583333333D'Anna Pullen"/>
    <x v="1"/>
  </r>
  <r>
    <s v="Molina"/>
    <n v="291"/>
    <d v="2024-03-07T00:00:00"/>
    <d v="2024-02-09T11:00:00"/>
    <n v="85.19"/>
    <s v="Adjustment/Write-off"/>
    <s v="MOLINA HEALTHCARE OF MISSISSIPPI - CO,45"/>
    <n v="92507"/>
    <x v="13"/>
    <s v="No"/>
    <s v="29145331.4583333333D'Anna Pullen"/>
    <x v="0"/>
  </r>
  <r>
    <s v="Molina"/>
    <n v="291"/>
    <d v="2024-03-07T00:00:00"/>
    <d v="2024-02-09T11:30:00"/>
    <n v="93.22"/>
    <s v="Adjustment/Write-off"/>
    <s v="MOLINA HEALTHCARE OF MISSISSIPPI - CO,45"/>
    <n v="97112"/>
    <x v="0"/>
    <s v="No"/>
    <s v="29145331.4791666667Kelsea Rodriguez"/>
    <x v="0"/>
  </r>
  <r>
    <s v="Molina"/>
    <n v="291"/>
    <d v="2024-03-07T00:00:00"/>
    <d v="2024-02-09T11:30:00"/>
    <n v="56.78"/>
    <s v="EFT"/>
    <s v="MOLINA HEALTHCARE OF MISSISSIPPI - payment"/>
    <n v="97112"/>
    <x v="0"/>
    <s v="No"/>
    <s v="29145331.4791666667Kelsea Rodriguez"/>
    <x v="1"/>
  </r>
  <r>
    <s v="BCBSMS"/>
    <n v="96"/>
    <d v="2024-03-04T00:00:00"/>
    <d v="2024-02-19T15:00:00"/>
    <n v="70"/>
    <s v="Adjustment/Write-off"/>
    <s v="BLUE CROSS BLUE SHIELD OF MS - CO,45"/>
    <n v="97530"/>
    <x v="10"/>
    <s v="No"/>
    <s v="9645341.625Katherine Tyree"/>
    <x v="0"/>
  </r>
  <r>
    <s v="BCBSMS"/>
    <n v="96"/>
    <d v="2024-03-04T00:00:00"/>
    <d v="2024-02-19T15:00:00"/>
    <n v="64"/>
    <s v="EFT"/>
    <s v="BLUE CROSS BLUE SHIELD OF MS - payment"/>
    <n v="97530"/>
    <x v="10"/>
    <s v="No"/>
    <s v="9645341.625Katherine Tyree"/>
    <x v="1"/>
  </r>
  <r>
    <s v="BCBSMS"/>
    <n v="96"/>
    <d v="2024-03-04T00:00:00"/>
    <d v="2024-02-19T15:00:00"/>
    <n v="105"/>
    <s v="Adjustment/Write-off"/>
    <s v="BLUE CROSS BLUE SHIELD OF MS - CO,45"/>
    <n v="97110"/>
    <x v="10"/>
    <s v="No"/>
    <s v="9645341.625Katherine Tyree"/>
    <x v="0"/>
  </r>
  <r>
    <s v="BCBSMS"/>
    <n v="96"/>
    <d v="2024-03-04T00:00:00"/>
    <d v="2024-02-19T15:00:00"/>
    <n v="96"/>
    <s v="EFT"/>
    <s v="BLUE CROSS BLUE SHIELD OF MS - payment"/>
    <n v="97110"/>
    <x v="10"/>
    <s v="No"/>
    <s v="9645341.625Katherine Tyree"/>
    <x v="1"/>
  </r>
  <r>
    <s v="Magnolia"/>
    <n v="11"/>
    <d v="2024-03-01T00:00:00"/>
    <d v="2024-02-12T09:00:00"/>
    <n v="93.22"/>
    <s v="Adjustment/Write-off"/>
    <s v="MAGNOLIA HEALTH PLAN INC. - CO,45"/>
    <n v="97112"/>
    <x v="11"/>
    <s v="No"/>
    <s v="1145334.375Carolyn Simpson"/>
    <x v="0"/>
  </r>
  <r>
    <s v="Magnolia"/>
    <n v="11"/>
    <d v="2024-03-01T00:00:00"/>
    <d v="2024-02-12T09:00:00"/>
    <n v="56.78"/>
    <s v="EFT"/>
    <s v="MAGNOLIA HEALTH PLAN INC. - payment"/>
    <n v="97112"/>
    <x v="11"/>
    <s v="No"/>
    <s v="1145334.375Carolyn Simpson"/>
    <x v="1"/>
  </r>
  <r>
    <s v="Magnolia"/>
    <n v="11"/>
    <d v="2024-03-01T00:00:00"/>
    <d v="2024-02-19T08:30:00"/>
    <n v="0"/>
    <s v="Adjustment/Write-off"/>
    <s v="Discarded ($150.00) (detail code) - MAGNOLIA HEALTH PLAN INC. - CO,18"/>
    <n v="97112"/>
    <x v="4"/>
    <s v="No"/>
    <s v="1145341.3541666667Heidi Molaison"/>
    <x v="0"/>
  </r>
  <r>
    <s v="Magnolia"/>
    <n v="11"/>
    <d v="2024-03-22T00:00:00"/>
    <d v="2024-02-19T08:30:00"/>
    <n v="0"/>
    <s v="Adjustment/Write-off"/>
    <s v="Discarded ($150.00) (detail code) - MAGNOLIA HEALTH PLAN INC. - CO,18"/>
    <n v="97112"/>
    <x v="4"/>
    <s v="No"/>
    <s v="1145341.3541666667Heidi Molaison"/>
    <x v="0"/>
  </r>
  <r>
    <s v="Magnolia"/>
    <n v="11"/>
    <d v="2024-03-08T00:00:00"/>
    <d v="2024-02-19T08:30:00"/>
    <n v="56.78"/>
    <s v="EFT"/>
    <m/>
    <n v="97112"/>
    <x v="4"/>
    <s v="No"/>
    <s v="1145341.3541666667Heidi Molaison"/>
    <x v="1"/>
  </r>
  <r>
    <s v="Magnolia"/>
    <n v="11"/>
    <d v="2024-03-08T00:00:00"/>
    <d v="2024-02-19T08:30:00"/>
    <n v="93.22"/>
    <s v="Adjustment/Write-off"/>
    <m/>
    <n v="97112"/>
    <x v="4"/>
    <s v="No"/>
    <s v="1145341.3541666667Heidi Molaison"/>
    <x v="0"/>
  </r>
  <r>
    <s v="Magnolia"/>
    <n v="11"/>
    <d v="2024-03-15T00:00:00"/>
    <d v="2024-02-26T08:30:00"/>
    <n v="0"/>
    <s v="Adjustment/Write-off"/>
    <s v="Discarded ($150.00) (detail code) - MAGNOLIA HEALTH PLAN INC. - CO,16"/>
    <n v="97112"/>
    <x v="3"/>
    <s v="No"/>
    <s v="1145348.3541666667Breanna Cochran"/>
    <x v="0"/>
  </r>
  <r>
    <s v="MSMedicare"/>
    <n v="97"/>
    <d v="2024-03-01T00:00:00"/>
    <d v="2024-02-12T16:00:00"/>
    <n v="0.87"/>
    <s v="Adjustment/Write-off"/>
    <s v="NOVITAS SOLUTIONS, INC. - CO,253"/>
    <n v="97112"/>
    <x v="10"/>
    <s v="No"/>
    <s v="9745334.6666666667Katherine Tyree"/>
    <x v="0"/>
  </r>
  <r>
    <s v="MSMedicare"/>
    <n v="97"/>
    <d v="2024-03-01T00:00:00"/>
    <d v="2024-02-12T16:00:00"/>
    <n v="42.47"/>
    <s v="EFT"/>
    <s v="NOVITAS SOLUTIONS, INC. - payment"/>
    <n v="97112"/>
    <x v="10"/>
    <s v="No"/>
    <s v="9745334.6666666667Katherine Tyree"/>
    <x v="1"/>
  </r>
  <r>
    <s v="MSMedicare"/>
    <n v="97"/>
    <d v="2024-03-01T00:00:00"/>
    <d v="2024-02-12T16:00:00"/>
    <n v="88.86"/>
    <s v="Adjustment/Write-off"/>
    <s v="NOVITAS SOLUTIONS, INC. - CO,45"/>
    <n v="97112"/>
    <x v="10"/>
    <s v="No"/>
    <s v="9745334.6666666667Katherine Tyree"/>
    <x v="0"/>
  </r>
  <r>
    <s v="MSMedicare"/>
    <n v="97"/>
    <d v="2024-03-01T00:00:00"/>
    <d v="2024-02-12T16:00:00"/>
    <n v="6.97"/>
    <s v="Adjustment/Write-off"/>
    <s v="NOVITAS SOLUTIONS, INC. - CO,59"/>
    <n v="97112"/>
    <x v="10"/>
    <s v="No"/>
    <s v="9745334.6666666667Katherine Tyree"/>
    <x v="0"/>
  </r>
  <r>
    <s v="MSMedicare"/>
    <n v="97"/>
    <d v="2024-03-01T00:00:00"/>
    <d v="2024-02-12T16:00:00"/>
    <n v="8.3699999999999992"/>
    <s v="EFT"/>
    <s v="NOVITAS SOLUTIONS, INC. - payment"/>
    <n v="97012"/>
    <x v="10"/>
    <s v="No"/>
    <s v="9745334.6666666667Katherine Tyree"/>
    <x v="1"/>
  </r>
  <r>
    <s v="MSMedicare"/>
    <n v="97"/>
    <d v="2024-03-01T00:00:00"/>
    <d v="2024-02-12T16:00:00"/>
    <n v="42.1"/>
    <s v="Adjustment/Write-off"/>
    <s v="NOVITAS SOLUTIONS, INC. - CO,45"/>
    <n v="97012"/>
    <x v="10"/>
    <s v="No"/>
    <s v="9745334.6666666667Katherine Tyree"/>
    <x v="0"/>
  </r>
  <r>
    <s v="MSMedicare"/>
    <n v="97"/>
    <d v="2024-03-01T00:00:00"/>
    <d v="2024-02-12T16:00:00"/>
    <n v="0.17"/>
    <s v="Adjustment/Write-off"/>
    <s v="NOVITAS SOLUTIONS, INC. - CO,253"/>
    <n v="97012"/>
    <x v="10"/>
    <s v="No"/>
    <s v="9745334.6666666667Katherine Tyree"/>
    <x v="0"/>
  </r>
  <r>
    <s v="MSMedicare"/>
    <n v="97"/>
    <d v="2024-03-01T00:00:00"/>
    <d v="2024-02-12T16:00:00"/>
    <n v="2.23"/>
    <s v="Adjustment/Write-off"/>
    <s v="NOVITAS SOLUTIONS, INC. - CO,59"/>
    <n v="97012"/>
    <x v="10"/>
    <s v="No"/>
    <s v="9745334.6666666667Katherine Tyree"/>
    <x v="0"/>
  </r>
  <r>
    <s v="MSMedicare"/>
    <n v="97"/>
    <d v="2024-03-04T00:00:00"/>
    <d v="2024-02-15T16:00:00"/>
    <n v="5.86"/>
    <s v="Adjustment/Write-off"/>
    <s v="NOVITAS SOLUTIONS, INC. - CO,59"/>
    <n v="97110"/>
    <x v="10"/>
    <s v="No"/>
    <s v="9745337.6666666667Katherine Tyree"/>
    <x v="0"/>
  </r>
  <r>
    <s v="MSMedicare"/>
    <n v="97"/>
    <d v="2024-03-04T00:00:00"/>
    <d v="2024-02-15T16:00:00"/>
    <n v="0.33"/>
    <s v="Adjustment/Write-off"/>
    <s v="NOVITAS SOLUTIONS, INC. - CO,253"/>
    <n v="97110"/>
    <x v="10"/>
    <s v="No"/>
    <s v="9745337.6666666667Katherine Tyree"/>
    <x v="0"/>
  </r>
  <r>
    <s v="MSMedicare"/>
    <n v="97"/>
    <d v="2024-03-04T00:00:00"/>
    <d v="2024-02-15T16:00:00"/>
    <n v="23.97"/>
    <s v="EFT"/>
    <s v="NOVITAS SOLUTIONS, INC. - payment"/>
    <n v="97112"/>
    <x v="10"/>
    <s v="No"/>
    <s v="9745337.6666666667Katherine Tyree"/>
    <x v="1"/>
  </r>
  <r>
    <s v="MSMedicare"/>
    <n v="97"/>
    <d v="2024-03-04T00:00:00"/>
    <d v="2024-02-15T16:00:00"/>
    <n v="44.43"/>
    <s v="Adjustment/Write-off"/>
    <s v="NOVITAS SOLUTIONS, INC. - CO,45"/>
    <n v="97112"/>
    <x v="10"/>
    <s v="No"/>
    <s v="9745337.6666666667Katherine Tyree"/>
    <x v="0"/>
  </r>
  <r>
    <s v="MSMedicare"/>
    <n v="97"/>
    <d v="2024-03-04T00:00:00"/>
    <d v="2024-02-15T16:00:00"/>
    <n v="0.49"/>
    <s v="Adjustment/Write-off"/>
    <s v="NOVITAS SOLUTIONS, INC. - CO,253"/>
    <n v="97112"/>
    <x v="10"/>
    <s v="No"/>
    <s v="9745337.6666666667Katherine Tyree"/>
    <x v="0"/>
  </r>
  <r>
    <s v="MSMedicare"/>
    <n v="97"/>
    <d v="2024-03-04T00:00:00"/>
    <d v="2024-02-15T16:00:00"/>
    <n v="75"/>
    <s v="Adjustment/Write-off"/>
    <s v="NOVITAS SOLUTIONS, INC. - CO,B15"/>
    <n v="97140"/>
    <x v="10"/>
    <s v="No"/>
    <s v="9745337.6666666667Katherine Tyree"/>
    <x v="0"/>
  </r>
  <r>
    <s v="MSMedicare"/>
    <n v="97"/>
    <d v="2024-03-04T00:00:00"/>
    <d v="2024-02-15T16:00:00"/>
    <n v="2.23"/>
    <s v="Adjustment/Write-off"/>
    <s v="NOVITAS SOLUTIONS, INC. - CO,59"/>
    <n v="97012"/>
    <x v="10"/>
    <s v="No"/>
    <s v="9745337.6666666667Katherine Tyree"/>
    <x v="0"/>
  </r>
  <r>
    <s v="MSMedicare"/>
    <n v="97"/>
    <d v="2024-03-04T00:00:00"/>
    <d v="2024-02-15T16:00:00"/>
    <n v="0.17"/>
    <s v="Adjustment/Write-off"/>
    <s v="NOVITAS SOLUTIONS, INC. - CO,253"/>
    <n v="97012"/>
    <x v="10"/>
    <s v="No"/>
    <s v="9745337.6666666667Katherine Tyree"/>
    <x v="0"/>
  </r>
  <r>
    <s v="MSMedicare"/>
    <n v="97"/>
    <d v="2024-03-04T00:00:00"/>
    <d v="2024-02-15T16:00:00"/>
    <n v="42.1"/>
    <s v="Adjustment/Write-off"/>
    <s v="NOVITAS SOLUTIONS, INC. - CO,45"/>
    <n v="97012"/>
    <x v="10"/>
    <s v="No"/>
    <s v="9745337.6666666667Katherine Tyree"/>
    <x v="0"/>
  </r>
  <r>
    <s v="MSMedicare"/>
    <n v="97"/>
    <d v="2024-03-04T00:00:00"/>
    <d v="2024-02-15T16:00:00"/>
    <n v="8.3699999999999992"/>
    <s v="EFT"/>
    <s v="NOVITAS SOLUTIONS, INC. - payment"/>
    <n v="97012"/>
    <x v="10"/>
    <s v="No"/>
    <s v="9745337.6666666667Katherine Tyree"/>
    <x v="1"/>
  </r>
  <r>
    <s v="MSMedicare"/>
    <n v="97"/>
    <d v="2024-03-04T00:00:00"/>
    <d v="2024-02-15T16:00:00"/>
    <n v="16.34"/>
    <s v="EFT"/>
    <s v="NOVITAS SOLUTIONS, INC. - payment"/>
    <n v="97110"/>
    <x v="10"/>
    <s v="No"/>
    <s v="9745337.6666666667Katherine Tyree"/>
    <x v="1"/>
  </r>
  <r>
    <s v="MSMedicare"/>
    <n v="97"/>
    <d v="2024-03-04T00:00:00"/>
    <d v="2024-02-15T16:00:00"/>
    <n v="48.3"/>
    <s v="Adjustment/Write-off"/>
    <s v="NOVITAS SOLUTIONS, INC. - CO,45"/>
    <n v="97110"/>
    <x v="10"/>
    <s v="No"/>
    <s v="9745337.6666666667Katherine Tyree"/>
    <x v="0"/>
  </r>
  <r>
    <s v="MSMedicare"/>
    <n v="97"/>
    <d v="2024-03-08T00:00:00"/>
    <d v="2024-02-20T16:00:00"/>
    <n v="0.49"/>
    <s v="Adjustment/Write-off"/>
    <s v="NOVITAS SOLUTIONS, INC. - CO,253"/>
    <n v="97112"/>
    <x v="10"/>
    <s v="No"/>
    <s v="9745342.6666666667Katherine Tyree"/>
    <x v="0"/>
  </r>
  <r>
    <s v="MSMedicare"/>
    <n v="97"/>
    <d v="2024-03-08T00:00:00"/>
    <d v="2024-02-20T16:00:00"/>
    <n v="16.34"/>
    <s v="EFT"/>
    <s v="NOVITAS SOLUTIONS, INC. - payment"/>
    <n v="97110"/>
    <x v="10"/>
    <s v="No"/>
    <s v="9745342.6666666667Katherine Tyree"/>
    <x v="1"/>
  </r>
  <r>
    <s v="MSMedicare"/>
    <n v="97"/>
    <d v="2024-03-08T00:00:00"/>
    <d v="2024-02-20T16:00:00"/>
    <n v="48.3"/>
    <s v="Adjustment/Write-off"/>
    <s v="NOVITAS SOLUTIONS, INC. - CO,45"/>
    <n v="97110"/>
    <x v="10"/>
    <s v="No"/>
    <s v="9745342.6666666667Katherine Tyree"/>
    <x v="0"/>
  </r>
  <r>
    <s v="MSMedicare"/>
    <n v="97"/>
    <d v="2024-03-08T00:00:00"/>
    <d v="2024-02-20T16:00:00"/>
    <n v="75"/>
    <s v="Adjustment/Write-off"/>
    <s v="NOVITAS SOLUTIONS, INC. - CO,B15"/>
    <n v="97140"/>
    <x v="10"/>
    <s v="No"/>
    <s v="9745342.6666666667Katherine Tyree"/>
    <x v="0"/>
  </r>
  <r>
    <s v="MSMedicare"/>
    <n v="97"/>
    <d v="2024-03-08T00:00:00"/>
    <d v="2024-02-20T16:00:00"/>
    <n v="8.3699999999999992"/>
    <s v="EFT"/>
    <s v="NOVITAS SOLUTIONS, INC. - payment"/>
    <n v="97012"/>
    <x v="10"/>
    <s v="No"/>
    <s v="9745342.6666666667Katherine Tyree"/>
    <x v="1"/>
  </r>
  <r>
    <s v="MSMedicare"/>
    <n v="97"/>
    <d v="2024-03-08T00:00:00"/>
    <d v="2024-02-20T16:00:00"/>
    <n v="42.1"/>
    <s v="Adjustment/Write-off"/>
    <s v="NOVITAS SOLUTIONS, INC. - CO,45"/>
    <n v="97012"/>
    <x v="10"/>
    <s v="No"/>
    <s v="9745342.6666666667Katherine Tyree"/>
    <x v="0"/>
  </r>
  <r>
    <s v="MSMedicare"/>
    <n v="97"/>
    <d v="2024-03-08T00:00:00"/>
    <d v="2024-02-20T16:00:00"/>
    <n v="0.17"/>
    <s v="Adjustment/Write-off"/>
    <s v="NOVITAS SOLUTIONS, INC. - CO,253"/>
    <n v="97012"/>
    <x v="10"/>
    <s v="No"/>
    <s v="9745342.6666666667Katherine Tyree"/>
    <x v="0"/>
  </r>
  <r>
    <s v="MSMedicare"/>
    <n v="97"/>
    <d v="2024-03-08T00:00:00"/>
    <d v="2024-02-20T16:00:00"/>
    <n v="2.23"/>
    <s v="Adjustment/Write-off"/>
    <s v="NOVITAS SOLUTIONS, INC. - CO,59"/>
    <n v="97012"/>
    <x v="10"/>
    <s v="No"/>
    <s v="9745342.6666666667Katherine Tyree"/>
    <x v="0"/>
  </r>
  <r>
    <s v="MSMedicare"/>
    <n v="97"/>
    <d v="2024-03-08T00:00:00"/>
    <d v="2024-02-20T16:00:00"/>
    <n v="44.43"/>
    <s v="Adjustment/Write-off"/>
    <s v="NOVITAS SOLUTIONS, INC. - CO,45"/>
    <n v="97112"/>
    <x v="10"/>
    <s v="No"/>
    <s v="9745342.6666666667Katherine Tyree"/>
    <x v="0"/>
  </r>
  <r>
    <s v="MSMedicare"/>
    <n v="97"/>
    <d v="2024-03-08T00:00:00"/>
    <d v="2024-02-20T16:00:00"/>
    <n v="23.97"/>
    <s v="EFT"/>
    <s v="NOVITAS SOLUTIONS, INC. - payment"/>
    <n v="97112"/>
    <x v="10"/>
    <s v="No"/>
    <s v="9745342.6666666667Katherine Tyree"/>
    <x v="1"/>
  </r>
  <r>
    <s v="MSMedicare"/>
    <n v="97"/>
    <d v="2024-03-08T00:00:00"/>
    <d v="2024-02-20T16:00:00"/>
    <n v="5.86"/>
    <s v="Adjustment/Write-off"/>
    <s v="NOVITAS SOLUTIONS, INC. - CO,59"/>
    <n v="97110"/>
    <x v="10"/>
    <s v="No"/>
    <s v="9745342.6666666667Katherine Tyree"/>
    <x v="0"/>
  </r>
  <r>
    <s v="MSMedicare"/>
    <n v="97"/>
    <d v="2024-03-08T00:00:00"/>
    <d v="2024-02-20T16:00:00"/>
    <n v="0.33"/>
    <s v="Adjustment/Write-off"/>
    <s v="NOVITAS SOLUTIONS, INC. - CO,253"/>
    <n v="97110"/>
    <x v="10"/>
    <s v="No"/>
    <s v="9745342.6666666667Katherine Tyree"/>
    <x v="0"/>
  </r>
  <r>
    <s v="MSMedicare"/>
    <n v="97"/>
    <d v="2024-03-11T00:00:00"/>
    <d v="2024-02-22T16:00:00"/>
    <n v="2.23"/>
    <s v="Adjustment/Write-off"/>
    <s v="NOVITAS SOLUTIONS, INC. - CO,59"/>
    <n v="97012"/>
    <x v="10"/>
    <s v="No"/>
    <s v="9745344.6666666667Katherine Tyree"/>
    <x v="0"/>
  </r>
  <r>
    <s v="MSMedicare"/>
    <n v="97"/>
    <d v="2024-03-11T00:00:00"/>
    <d v="2024-02-22T16:00:00"/>
    <n v="0.17"/>
    <s v="Adjustment/Write-off"/>
    <s v="NOVITAS SOLUTIONS, INC. - CO,253"/>
    <n v="97012"/>
    <x v="10"/>
    <s v="No"/>
    <s v="9745344.6666666667Katherine Tyree"/>
    <x v="0"/>
  </r>
  <r>
    <s v="MSMedicare"/>
    <n v="97"/>
    <d v="2024-03-11T00:00:00"/>
    <d v="2024-02-22T16:00:00"/>
    <n v="5.86"/>
    <s v="Adjustment/Write-off"/>
    <s v="NOVITAS SOLUTIONS, INC. - CO,59"/>
    <n v="97110"/>
    <x v="10"/>
    <s v="No"/>
    <s v="9745344.6666666667Katherine Tyree"/>
    <x v="0"/>
  </r>
  <r>
    <s v="MSMedicare"/>
    <n v="97"/>
    <d v="2024-03-11T00:00:00"/>
    <d v="2024-02-22T16:00:00"/>
    <n v="42.1"/>
    <s v="Adjustment/Write-off"/>
    <s v="NOVITAS SOLUTIONS, INC. - CO,45"/>
    <n v="97012"/>
    <x v="10"/>
    <s v="No"/>
    <s v="9745344.6666666667Katherine Tyree"/>
    <x v="0"/>
  </r>
  <r>
    <s v="MSMedicare"/>
    <n v="97"/>
    <d v="2024-03-11T00:00:00"/>
    <d v="2024-02-22T16:00:00"/>
    <n v="8.3699999999999992"/>
    <s v="EFT"/>
    <s v="NOVITAS SOLUTIONS, INC. - payment"/>
    <n v="97012"/>
    <x v="10"/>
    <s v="No"/>
    <s v="9745344.6666666667Katherine Tyree"/>
    <x v="1"/>
  </r>
  <r>
    <s v="MSMedicare"/>
    <n v="97"/>
    <d v="2024-03-11T00:00:00"/>
    <d v="2024-02-22T16:00:00"/>
    <n v="75"/>
    <s v="Adjustment/Write-off"/>
    <s v="NOVITAS SOLUTIONS, INC. - CO,B15"/>
    <n v="97140"/>
    <x v="10"/>
    <s v="No"/>
    <s v="9745344.6666666667Katherine Tyree"/>
    <x v="0"/>
  </r>
  <r>
    <s v="MSMedicare"/>
    <n v="97"/>
    <d v="2024-03-11T00:00:00"/>
    <d v="2024-02-22T16:00:00"/>
    <n v="0.49"/>
    <s v="Adjustment/Write-off"/>
    <s v="NOVITAS SOLUTIONS, INC. - CO,253"/>
    <n v="97112"/>
    <x v="10"/>
    <s v="No"/>
    <s v="9745344.6666666667Katherine Tyree"/>
    <x v="0"/>
  </r>
  <r>
    <s v="MSMedicare"/>
    <n v="97"/>
    <d v="2024-03-11T00:00:00"/>
    <d v="2024-02-22T16:00:00"/>
    <n v="44.43"/>
    <s v="Adjustment/Write-off"/>
    <s v="NOVITAS SOLUTIONS, INC. - CO,45"/>
    <n v="97112"/>
    <x v="10"/>
    <s v="No"/>
    <s v="9745344.6666666667Katherine Tyree"/>
    <x v="0"/>
  </r>
  <r>
    <s v="MSMedicare"/>
    <n v="97"/>
    <d v="2024-03-11T00:00:00"/>
    <d v="2024-02-22T16:00:00"/>
    <n v="23.97"/>
    <s v="EFT"/>
    <s v="NOVITAS SOLUTIONS, INC. - payment"/>
    <n v="97112"/>
    <x v="10"/>
    <s v="No"/>
    <s v="9745344.6666666667Katherine Tyree"/>
    <x v="1"/>
  </r>
  <r>
    <s v="MSMedicare"/>
    <n v="97"/>
    <d v="2024-03-11T00:00:00"/>
    <d v="2024-02-22T16:00:00"/>
    <n v="0.33"/>
    <s v="Adjustment/Write-off"/>
    <s v="NOVITAS SOLUTIONS, INC. - CO,253"/>
    <n v="97110"/>
    <x v="10"/>
    <s v="No"/>
    <s v="9745344.6666666667Katherine Tyree"/>
    <x v="0"/>
  </r>
  <r>
    <s v="MSMedicare"/>
    <n v="97"/>
    <d v="2024-03-11T00:00:00"/>
    <d v="2024-02-22T16:00:00"/>
    <n v="48.3"/>
    <s v="Adjustment/Write-off"/>
    <s v="NOVITAS SOLUTIONS, INC. - CO,45"/>
    <n v="97110"/>
    <x v="10"/>
    <s v="No"/>
    <s v="9745344.6666666667Katherine Tyree"/>
    <x v="0"/>
  </r>
  <r>
    <s v="MSMedicare"/>
    <n v="97"/>
    <d v="2024-03-11T00:00:00"/>
    <d v="2024-02-22T16:00:00"/>
    <n v="16.34"/>
    <s v="EFT"/>
    <s v="NOVITAS SOLUTIONS, INC. - payment"/>
    <n v="97110"/>
    <x v="10"/>
    <s v="No"/>
    <s v="9745344.6666666667Katherine Tyree"/>
    <x v="1"/>
  </r>
  <r>
    <s v="MSMedicare"/>
    <n v="97"/>
    <d v="2024-03-20T00:00:00"/>
    <d v="2024-02-27T16:00:00"/>
    <n v="8.3699999999999992"/>
    <s v="EFT"/>
    <s v="NOVITAS SOLUTIONS, INC. - payment"/>
    <n v="97012"/>
    <x v="8"/>
    <s v="No"/>
    <s v="9745349.6666666667Robert Crochet"/>
    <x v="1"/>
  </r>
  <r>
    <s v="MSMedicare"/>
    <n v="97"/>
    <d v="2024-03-20T00:00:00"/>
    <d v="2024-02-27T16:00:00"/>
    <n v="2.23"/>
    <s v="Adjustment/Write-off"/>
    <s v="NOVITAS SOLUTIONS, INC. - CO,59"/>
    <n v="97012"/>
    <x v="8"/>
    <s v="No"/>
    <s v="9745349.6666666667Robert Crochet"/>
    <x v="0"/>
  </r>
  <r>
    <s v="MSMedicare"/>
    <n v="97"/>
    <d v="2024-03-20T00:00:00"/>
    <d v="2024-02-27T16:00:00"/>
    <n v="0.17"/>
    <s v="Adjustment/Write-off"/>
    <s v="NOVITAS SOLUTIONS, INC. - CO,253"/>
    <n v="97012"/>
    <x v="8"/>
    <s v="No"/>
    <s v="9745349.6666666667Robert Crochet"/>
    <x v="0"/>
  </r>
  <r>
    <s v="MSMedicare"/>
    <n v="97"/>
    <d v="2024-03-20T00:00:00"/>
    <d v="2024-02-27T16:00:00"/>
    <n v="42.1"/>
    <s v="Adjustment/Write-off"/>
    <s v="NOVITAS SOLUTIONS, INC. - CO,45"/>
    <n v="97012"/>
    <x v="8"/>
    <s v="No"/>
    <s v="9745349.6666666667Robert Crochet"/>
    <x v="0"/>
  </r>
  <r>
    <s v="MSMedicare"/>
    <n v="97"/>
    <d v="2024-03-20T00:00:00"/>
    <d v="2024-02-27T16:00:00"/>
    <n v="5.86"/>
    <s v="Adjustment/Write-off"/>
    <s v="NOVITAS SOLUTIONS, INC. - CO,59"/>
    <n v="97110"/>
    <x v="8"/>
    <s v="No"/>
    <s v="9745349.6666666667Robert Crochet"/>
    <x v="0"/>
  </r>
  <r>
    <s v="MSMedicare"/>
    <n v="97"/>
    <d v="2024-03-20T00:00:00"/>
    <d v="2024-02-27T16:00:00"/>
    <n v="0.76"/>
    <s v="Adjustment/Write-off"/>
    <s v="NOVITAS SOLUTIONS, INC. - CO,253"/>
    <n v="97110"/>
    <x v="8"/>
    <s v="No"/>
    <s v="9745349.6666666667Robert Crochet"/>
    <x v="0"/>
  </r>
  <r>
    <s v="MSMedicare"/>
    <n v="97"/>
    <d v="2024-03-20T00:00:00"/>
    <d v="2024-02-27T16:00:00"/>
    <n v="96.6"/>
    <s v="Adjustment/Write-off"/>
    <s v="NOVITAS SOLUTIONS, INC. - CO,45"/>
    <n v="97110"/>
    <x v="8"/>
    <s v="No"/>
    <s v="9745349.6666666667Robert Crochet"/>
    <x v="0"/>
  </r>
  <r>
    <s v="MSMedicare"/>
    <n v="97"/>
    <d v="2024-03-20T00:00:00"/>
    <d v="2024-02-27T16:00:00"/>
    <n v="37.270000000000003"/>
    <s v="EFT"/>
    <s v="NOVITAS SOLUTIONS, INC. - payment"/>
    <n v="97110"/>
    <x v="8"/>
    <s v="No"/>
    <s v="9745349.6666666667Robert Crochet"/>
    <x v="1"/>
  </r>
  <r>
    <s v="MSMedicare"/>
    <n v="97"/>
    <d v="2024-03-18T00:00:00"/>
    <d v="2024-02-29T16:00:00"/>
    <n v="42.1"/>
    <s v="Adjustment/Write-off"/>
    <s v="NOVITAS SOLUTIONS, INC. - CO,45"/>
    <n v="97012"/>
    <x v="10"/>
    <s v="No"/>
    <s v="9745351.6666666667Katherine Tyree"/>
    <x v="0"/>
  </r>
  <r>
    <s v="MSMedicare"/>
    <n v="97"/>
    <d v="2024-03-18T00:00:00"/>
    <d v="2024-02-29T16:00:00"/>
    <n v="16.34"/>
    <s v="EFT"/>
    <s v="NOVITAS SOLUTIONS, INC. - payment"/>
    <n v="97110"/>
    <x v="10"/>
    <s v="No"/>
    <s v="9745351.6666666667Katherine Tyree"/>
    <x v="1"/>
  </r>
  <r>
    <s v="MSMedicare"/>
    <n v="97"/>
    <d v="2024-03-18T00:00:00"/>
    <d v="2024-02-29T16:00:00"/>
    <n v="2.23"/>
    <s v="Adjustment/Write-off"/>
    <s v="NOVITAS SOLUTIONS, INC. - CO,59"/>
    <n v="97012"/>
    <x v="10"/>
    <s v="No"/>
    <s v="9745351.6666666667Katherine Tyree"/>
    <x v="0"/>
  </r>
  <r>
    <s v="MSMedicare"/>
    <n v="97"/>
    <d v="2024-03-18T00:00:00"/>
    <d v="2024-02-29T16:00:00"/>
    <n v="0.17"/>
    <s v="Adjustment/Write-off"/>
    <s v="NOVITAS SOLUTIONS, INC. - CO,253"/>
    <n v="97012"/>
    <x v="10"/>
    <s v="No"/>
    <s v="9745351.6666666667Katherine Tyree"/>
    <x v="0"/>
  </r>
  <r>
    <s v="MSMedicare"/>
    <n v="97"/>
    <d v="2024-03-18T00:00:00"/>
    <d v="2024-02-29T16:00:00"/>
    <n v="48.3"/>
    <s v="Adjustment/Write-off"/>
    <s v="NOVITAS SOLUTIONS, INC. - CO,45"/>
    <n v="97110"/>
    <x v="10"/>
    <s v="No"/>
    <s v="9745351.6666666667Katherine Tyree"/>
    <x v="0"/>
  </r>
  <r>
    <s v="MSMedicare"/>
    <n v="97"/>
    <d v="2024-03-18T00:00:00"/>
    <d v="2024-02-29T16:00:00"/>
    <n v="8.3699999999999992"/>
    <s v="EFT"/>
    <s v="NOVITAS SOLUTIONS, INC. - payment"/>
    <n v="97012"/>
    <x v="10"/>
    <s v="No"/>
    <s v="9745351.6666666667Katherine Tyree"/>
    <x v="1"/>
  </r>
  <r>
    <s v="MSMedicare"/>
    <n v="97"/>
    <d v="2024-03-18T00:00:00"/>
    <d v="2024-02-29T16:00:00"/>
    <n v="0.49"/>
    <s v="Adjustment/Write-off"/>
    <s v="NOVITAS SOLUTIONS, INC. - CO,253"/>
    <n v="97112"/>
    <x v="10"/>
    <s v="No"/>
    <s v="9745351.6666666667Katherine Tyree"/>
    <x v="0"/>
  </r>
  <r>
    <s v="MSMedicare"/>
    <n v="97"/>
    <d v="2024-03-18T00:00:00"/>
    <d v="2024-02-29T16:00:00"/>
    <n v="44.43"/>
    <s v="Adjustment/Write-off"/>
    <s v="NOVITAS SOLUTIONS, INC. - CO,45"/>
    <n v="97112"/>
    <x v="10"/>
    <s v="No"/>
    <s v="9745351.6666666667Katherine Tyree"/>
    <x v="0"/>
  </r>
  <r>
    <s v="MSMedicare"/>
    <n v="97"/>
    <d v="2024-03-18T00:00:00"/>
    <d v="2024-02-29T16:00:00"/>
    <n v="23.97"/>
    <s v="EFT"/>
    <s v="NOVITAS SOLUTIONS, INC. - payment"/>
    <n v="97112"/>
    <x v="10"/>
    <s v="No"/>
    <s v="9745351.6666666667Katherine Tyree"/>
    <x v="1"/>
  </r>
  <r>
    <s v="MSMedicare"/>
    <n v="97"/>
    <d v="2024-03-18T00:00:00"/>
    <d v="2024-02-29T16:00:00"/>
    <n v="5.86"/>
    <s v="Adjustment/Write-off"/>
    <s v="NOVITAS SOLUTIONS, INC. - CO,59"/>
    <n v="97110"/>
    <x v="10"/>
    <s v="No"/>
    <s v="9745351.6666666667Katherine Tyree"/>
    <x v="0"/>
  </r>
  <r>
    <s v="MSMedicare"/>
    <n v="97"/>
    <d v="2024-03-18T00:00:00"/>
    <d v="2024-02-29T16:00:00"/>
    <n v="0.33"/>
    <s v="Adjustment/Write-off"/>
    <s v="NOVITAS SOLUTIONS, INC. - CO,253"/>
    <n v="97110"/>
    <x v="10"/>
    <s v="No"/>
    <s v="9745351.6666666667Katherine Tyree"/>
    <x v="0"/>
  </r>
  <r>
    <s v="MSMedicare"/>
    <n v="97"/>
    <d v="2024-03-01T00:00:00"/>
    <d v="2024-02-08T16:00:00"/>
    <n v="5.86"/>
    <s v="Adjustment/Write-off"/>
    <s v="NOVITAS SOLUTIONS, INC. - CO,59"/>
    <n v="97110"/>
    <x v="5"/>
    <s v="No"/>
    <s v="9745330.6666666667Jessica Pittman"/>
    <x v="0"/>
  </r>
  <r>
    <s v="MSMedicare"/>
    <n v="97"/>
    <d v="2024-03-01T00:00:00"/>
    <d v="2024-02-08T16:00:00"/>
    <n v="0.65"/>
    <s v="Adjustment/Write-off"/>
    <s v="NOVITAS SOLUTIONS, INC. - CO,253"/>
    <n v="97110"/>
    <x v="5"/>
    <s v="No"/>
    <s v="9745330.6666666667Jessica Pittman"/>
    <x v="0"/>
  </r>
  <r>
    <s v="MSMedicare"/>
    <n v="97"/>
    <d v="2024-03-01T00:00:00"/>
    <d v="2024-02-08T16:00:00"/>
    <n v="102.3"/>
    <s v="Adjustment/Write-off"/>
    <s v="NOVITAS SOLUTIONS, INC. - CO,45"/>
    <n v="97110"/>
    <x v="5"/>
    <s v="No"/>
    <s v="9745330.6666666667Jessica Pittman"/>
    <x v="0"/>
  </r>
  <r>
    <s v="MSMedicare"/>
    <n v="97"/>
    <d v="2024-03-01T00:00:00"/>
    <d v="2024-02-08T16:00:00"/>
    <n v="31.68"/>
    <s v="EFT"/>
    <s v="NOVITAS SOLUTIONS, INC. - payment"/>
    <n v="97110"/>
    <x v="5"/>
    <s v="No"/>
    <s v="9745330.6666666667Jessica Pittman"/>
    <x v="1"/>
  </r>
  <r>
    <s v="TricareFL"/>
    <n v="97"/>
    <d v="2024-03-05T00:00:00"/>
    <d v="2024-02-12T16:00:00"/>
    <n v="2.13"/>
    <s v="EFT"/>
    <s v="TRICARE TDEFIC - payment"/>
    <n v="97012"/>
    <x v="10"/>
    <s v="No"/>
    <s v="9745334.6666666667Katherine Tyree"/>
    <x v="1"/>
  </r>
  <r>
    <s v="TricareFL"/>
    <n v="97"/>
    <d v="2024-03-05T00:00:00"/>
    <d v="2024-02-12T16:00:00"/>
    <n v="10.83"/>
    <s v="EFT"/>
    <s v="TRICARE TDEFIC - payment"/>
    <n v="97112"/>
    <x v="10"/>
    <s v="No"/>
    <s v="9745334.6666666667Katherine Tyree"/>
    <x v="1"/>
  </r>
  <r>
    <s v="TricareFL"/>
    <n v="97"/>
    <d v="2024-03-07T00:00:00"/>
    <d v="2024-02-15T16:00:00"/>
    <n v="6.11"/>
    <s v="EFT"/>
    <s v="TRICARE TDEFIC - payment"/>
    <n v="97112"/>
    <x v="10"/>
    <s v="No"/>
    <s v="9745337.6666666667Katherine Tyree"/>
    <x v="1"/>
  </r>
  <r>
    <s v="TricareFL"/>
    <n v="97"/>
    <d v="2024-03-07T00:00:00"/>
    <d v="2024-02-15T16:00:00"/>
    <n v="2.13"/>
    <s v="EFT"/>
    <s v="TRICARE TDEFIC - payment"/>
    <n v="97012"/>
    <x v="10"/>
    <s v="No"/>
    <s v="9745337.6666666667Katherine Tyree"/>
    <x v="1"/>
  </r>
  <r>
    <s v="TricareFL"/>
    <n v="97"/>
    <d v="2024-03-07T00:00:00"/>
    <d v="2024-02-15T16:00:00"/>
    <n v="4.17"/>
    <s v="EFT"/>
    <s v="TRICARE TDEFIC - payment"/>
    <n v="97110"/>
    <x v="10"/>
    <s v="No"/>
    <s v="9745337.6666666667Katherine Tyree"/>
    <x v="1"/>
  </r>
  <r>
    <s v="TricareFL"/>
    <n v="97"/>
    <d v="2024-03-13T00:00:00"/>
    <d v="2024-02-20T16:00:00"/>
    <n v="2.13"/>
    <s v="EFT"/>
    <s v="TRICARE TDEFIC - payment"/>
    <n v="97012"/>
    <x v="10"/>
    <s v="No"/>
    <s v="9745342.6666666667Katherine Tyree"/>
    <x v="1"/>
  </r>
  <r>
    <s v="TricareFL"/>
    <n v="97"/>
    <d v="2024-03-13T00:00:00"/>
    <d v="2024-02-20T16:00:00"/>
    <n v="6.11"/>
    <s v="EFT"/>
    <s v="TRICARE TDEFIC - payment"/>
    <n v="97112"/>
    <x v="10"/>
    <s v="No"/>
    <s v="9745342.6666666667Katherine Tyree"/>
    <x v="1"/>
  </r>
  <r>
    <s v="TricareFL"/>
    <n v="97"/>
    <d v="2024-03-13T00:00:00"/>
    <d v="2024-02-20T16:00:00"/>
    <n v="4.17"/>
    <s v="EFT"/>
    <s v="TRICARE TDEFIC - payment"/>
    <n v="97110"/>
    <x v="10"/>
    <s v="No"/>
    <s v="9745342.6666666667Katherine Tyree"/>
    <x v="1"/>
  </r>
  <r>
    <s v="TricareFL"/>
    <n v="97"/>
    <d v="2024-03-14T00:00:00"/>
    <d v="2024-02-22T16:00:00"/>
    <n v="2.13"/>
    <s v="EFT"/>
    <s v="TRICARE TDEFIC - payment"/>
    <n v="97012"/>
    <x v="10"/>
    <s v="No"/>
    <s v="9745344.6666666667Katherine Tyree"/>
    <x v="1"/>
  </r>
  <r>
    <s v="TricareFL"/>
    <n v="97"/>
    <d v="2024-03-14T00:00:00"/>
    <d v="2024-02-22T16:00:00"/>
    <n v="6.11"/>
    <s v="EFT"/>
    <s v="TRICARE TDEFIC - payment"/>
    <n v="97112"/>
    <x v="10"/>
    <s v="No"/>
    <s v="9745344.6666666667Katherine Tyree"/>
    <x v="1"/>
  </r>
  <r>
    <s v="TricareFL"/>
    <n v="97"/>
    <d v="2024-03-14T00:00:00"/>
    <d v="2024-02-22T16:00:00"/>
    <n v="4.17"/>
    <s v="EFT"/>
    <s v="TRICARE TDEFIC - payment"/>
    <n v="97110"/>
    <x v="10"/>
    <s v="No"/>
    <s v="9745344.6666666667Katherine Tyree"/>
    <x v="1"/>
  </r>
  <r>
    <s v="TricareFL"/>
    <n v="97"/>
    <d v="2024-03-25T00:00:00"/>
    <d v="2024-02-27T16:00:00"/>
    <n v="2.13"/>
    <s v="EFT"/>
    <s v="TRICARE TDEFIC - payment"/>
    <n v="97012"/>
    <x v="8"/>
    <s v="No"/>
    <s v="9745349.6666666667Robert Crochet"/>
    <x v="1"/>
  </r>
  <r>
    <s v="TricareFL"/>
    <n v="97"/>
    <d v="2024-03-25T00:00:00"/>
    <d v="2024-02-27T16:00:00"/>
    <n v="9.51"/>
    <s v="EFT"/>
    <s v="TRICARE TDEFIC - payment"/>
    <n v="97110"/>
    <x v="8"/>
    <s v="No"/>
    <s v="9745349.6666666667Robert Crochet"/>
    <x v="1"/>
  </r>
  <r>
    <s v="TricareFL"/>
    <n v="97"/>
    <d v="2024-03-21T00:00:00"/>
    <d v="2024-02-29T16:00:00"/>
    <n v="2.13"/>
    <s v="EFT"/>
    <s v="TRICARE TDEFIC - payment"/>
    <n v="97012"/>
    <x v="10"/>
    <s v="No"/>
    <s v="9745351.6666666667Katherine Tyree"/>
    <x v="1"/>
  </r>
  <r>
    <s v="TricareFL"/>
    <n v="97"/>
    <d v="2024-03-21T00:00:00"/>
    <d v="2024-02-29T16:00:00"/>
    <n v="6.11"/>
    <s v="EFT"/>
    <s v="TRICARE TDEFIC - payment"/>
    <n v="97112"/>
    <x v="10"/>
    <s v="No"/>
    <s v="9745351.6666666667Katherine Tyree"/>
    <x v="1"/>
  </r>
  <r>
    <s v="TricareFL"/>
    <n v="97"/>
    <d v="2024-03-21T00:00:00"/>
    <d v="2024-02-29T16:00:00"/>
    <n v="4.17"/>
    <s v="EFT"/>
    <s v="TRICARE TDEFIC - payment"/>
    <n v="97110"/>
    <x v="10"/>
    <s v="No"/>
    <s v="9745351.6666666667Katherine Tyree"/>
    <x v="1"/>
  </r>
  <r>
    <s v="TricareFL"/>
    <n v="97"/>
    <d v="2024-03-22T00:00:00"/>
    <d v="2024-02-05T16:00:00"/>
    <n v="0"/>
    <s v="Adjustment/Write-off"/>
    <s v="Discarded ($75.00) (detail code) - NOVITAS SOLUTIONS, INC. - OA,18"/>
    <n v="97110"/>
    <x v="10"/>
    <s v="No"/>
    <s v="9745327.6666666667Katherine Tyree"/>
    <x v="0"/>
  </r>
  <r>
    <s v="TricareFL"/>
    <n v="97"/>
    <d v="2024-03-22T00:00:00"/>
    <d v="2024-02-05T16:00:00"/>
    <n v="0"/>
    <s v="Adjustment/Write-off"/>
    <s v="Discarded ($75.00) (detail code) - NOVITAS SOLUTIONS, INC. - OA,18"/>
    <n v="97112"/>
    <x v="10"/>
    <s v="No"/>
    <s v="9745327.6666666667Katherine Tyree"/>
    <x v="0"/>
  </r>
  <r>
    <s v="TricareFL"/>
    <n v="97"/>
    <d v="2024-03-22T00:00:00"/>
    <d v="2024-02-05T16:00:00"/>
    <n v="15.28"/>
    <s v="EFT"/>
    <s v="NOVITAS SOLUTIONS, INC. - payment"/>
    <n v="97140"/>
    <x v="10"/>
    <s v="No"/>
    <s v="9745327.6666666667Katherine Tyree"/>
    <x v="1"/>
  </r>
  <r>
    <s v="TricareFL"/>
    <n v="97"/>
    <d v="2024-03-22T00:00:00"/>
    <d v="2024-02-05T16:00:00"/>
    <n v="50.35"/>
    <s v="Adjustment/Write-off"/>
    <s v="NOVITAS SOLUTIONS, INC. - CO,45"/>
    <n v="97140"/>
    <x v="10"/>
    <s v="No"/>
    <s v="9745327.6666666667Katherine Tyree"/>
    <x v="0"/>
  </r>
  <r>
    <s v="TricareFL"/>
    <n v="97"/>
    <d v="2024-03-22T00:00:00"/>
    <d v="2024-02-05T16:00:00"/>
    <n v="0"/>
    <s v="Adjustment/Write-off"/>
    <s v="Discarded ($55.00) (detail code) - NOVITAS SOLUTIONS, INC. - OA,18"/>
    <n v="97012"/>
    <x v="10"/>
    <s v="No"/>
    <s v="9745327.6666666667Katherine Tyree"/>
    <x v="0"/>
  </r>
  <r>
    <s v="TricareFL"/>
    <n v="97"/>
    <d v="2024-03-22T00:00:00"/>
    <d v="2024-02-05T16:00:00"/>
    <n v="0.31"/>
    <s v="Adjustment/Write-off"/>
    <s v="NOVITAS SOLUTIONS, INC. - CO,253"/>
    <n v="97140"/>
    <x v="10"/>
    <s v="No"/>
    <s v="9745327.6666666667Katherine Tyree"/>
    <x v="0"/>
  </r>
  <r>
    <s v="TricareFL"/>
    <n v="97"/>
    <d v="2024-03-22T00:00:00"/>
    <d v="2024-02-05T16:00:00"/>
    <n v="5.16"/>
    <s v="Adjustment/Write-off"/>
    <s v="NOVITAS SOLUTIONS, INC. - CO,59"/>
    <n v="97140"/>
    <x v="10"/>
    <s v="No"/>
    <s v="9745327.6666666667Katherine Tyree"/>
    <x v="0"/>
  </r>
  <r>
    <s v="TricareFL"/>
    <n v="97"/>
    <d v="2024-03-27T00:00:00"/>
    <d v="2024-02-05T16:00:00"/>
    <n v="3.9"/>
    <s v="EFT"/>
    <s v="TRICARE TDEFIC - payment"/>
    <n v="97140"/>
    <x v="10"/>
    <s v="No"/>
    <s v="9745327.6666666667Katherine Tyree"/>
    <x v="1"/>
  </r>
  <r>
    <s v="TricareFL"/>
    <n v="97"/>
    <d v="2024-03-06T00:00:00"/>
    <d v="2024-02-08T16:00:00"/>
    <n v="9.51"/>
    <s v="EFT"/>
    <s v="TRICARE TDEFIC - payment"/>
    <n v="97110"/>
    <x v="5"/>
    <s v="No"/>
    <s v="9745330.6666666667Jessica Pittman"/>
    <x v="1"/>
  </r>
  <r>
    <s v="Molina"/>
    <n v="12"/>
    <d v="2024-03-12T00:00:00"/>
    <d v="2024-02-14T15:00:00"/>
    <n v="56.78"/>
    <s v="EFT"/>
    <s v="MOLINA HEALTHCARE OF MISSISSIPPI - payment"/>
    <n v="97112"/>
    <x v="2"/>
    <s v="No"/>
    <s v="1245336.625James Allen"/>
    <x v="1"/>
  </r>
  <r>
    <s v="Molina"/>
    <n v="12"/>
    <d v="2024-03-12T00:00:00"/>
    <d v="2024-02-14T15:00:00"/>
    <n v="93.22"/>
    <s v="Adjustment/Write-off"/>
    <s v="MOLINA HEALTHCARE OF MISSISSIPPI - CO,45"/>
    <n v="97112"/>
    <x v="2"/>
    <s v="No"/>
    <s v="1245336.625James Allen"/>
    <x v="0"/>
  </r>
  <r>
    <s v="Molina"/>
    <n v="12"/>
    <d v="2024-03-07T00:00:00"/>
    <d v="2024-02-15T08:00:00"/>
    <n v="0"/>
    <s v="Adjustment/Write-off"/>
    <s v="Discarded ($150.00) (detail code) - MOLINA HEALTHCARE OF MISSISSIPPI - CO,146"/>
    <n v="97112"/>
    <x v="0"/>
    <s v="No"/>
    <s v="1245337.3333333333Kelsea Rodriguez"/>
    <x v="0"/>
  </r>
  <r>
    <s v="Molina"/>
    <n v="12"/>
    <d v="2024-03-07T00:00:00"/>
    <d v="2024-02-02T11:00:00"/>
    <n v="85.17"/>
    <s v="EFT"/>
    <s v="MOLINA HEALTHCARE OF MISSISSIPPI - payment"/>
    <n v="97112"/>
    <x v="2"/>
    <s v="No"/>
    <s v="1245324.4583333333James Allen"/>
    <x v="1"/>
  </r>
  <r>
    <s v="Molina"/>
    <n v="12"/>
    <d v="2024-03-07T00:00:00"/>
    <d v="2024-02-02T11:00:00"/>
    <n v="139.83000000000001"/>
    <s v="Adjustment/Write-off"/>
    <s v="MOLINA HEALTHCARE OF MISSISSIPPI - CO,45"/>
    <n v="97112"/>
    <x v="2"/>
    <s v="No"/>
    <s v="1245324.4583333333James Allen"/>
    <x v="0"/>
  </r>
  <r>
    <s v="Molina"/>
    <n v="12"/>
    <d v="2024-03-19T00:00:00"/>
    <d v="2024-02-26T16:00:00"/>
    <n v="93.22"/>
    <s v="Adjustment/Write-off"/>
    <s v="MOLINA HEALTHCARE OF MISSISSIPPI - CO,45"/>
    <n v="97112"/>
    <x v="2"/>
    <s v="No"/>
    <s v="1245348.6666666667James Allen"/>
    <x v="0"/>
  </r>
  <r>
    <s v="Molina"/>
    <n v="12"/>
    <d v="2024-03-19T00:00:00"/>
    <d v="2024-02-26T16:00:00"/>
    <n v="56.78"/>
    <s v="EFT"/>
    <s v="MOLINA HEALTHCARE OF MISSISSIPPI - payment"/>
    <n v="97112"/>
    <x v="2"/>
    <s v="No"/>
    <s v="1245348.6666666667James Allen"/>
    <x v="1"/>
  </r>
  <r>
    <s v="Molina"/>
    <n v="12"/>
    <d v="2024-03-19T00:00:00"/>
    <d v="2024-02-28T16:00:00"/>
    <n v="56.78"/>
    <s v="EFT"/>
    <s v="MOLINA HEALTHCARE OF MISSISSIPPI - payment"/>
    <n v="97112"/>
    <x v="2"/>
    <s v="No"/>
    <s v="1245350.6666666667James Allen"/>
    <x v="1"/>
  </r>
  <r>
    <s v="Molina"/>
    <n v="12"/>
    <d v="2024-03-19T00:00:00"/>
    <d v="2024-02-28T16:00:00"/>
    <n v="93.22"/>
    <s v="Adjustment/Write-off"/>
    <s v="MOLINA HEALTHCARE OF MISSISSIPPI - CO,45"/>
    <n v="97112"/>
    <x v="2"/>
    <s v="No"/>
    <s v="1245350.6666666667James Allen"/>
    <x v="0"/>
  </r>
  <r>
    <s v="UHCMedAdv"/>
    <n v="98"/>
    <d v="2024-03-19T00:00:00"/>
    <d v="2024-02-15T08:00:00"/>
    <n v="47"/>
    <s v="EFT"/>
    <s v="UNITED HEALTHCARE INSURANCE COMPANY - payment"/>
    <n v="97162"/>
    <x v="8"/>
    <s v="No"/>
    <s v="9845337.3333333333Robert Crochet"/>
    <x v="1"/>
  </r>
  <r>
    <s v="UHCMedAdv"/>
    <n v="98"/>
    <d v="2024-03-19T00:00:00"/>
    <d v="2024-02-15T08:00:00"/>
    <n v="225"/>
    <s v="Adjustment/Write-off"/>
    <s v="UNITED HEALTHCARE INSURANCE COMPANY - CO,45"/>
    <n v="97110"/>
    <x v="8"/>
    <s v="No"/>
    <s v="9845337.3333333333Robert Crochet"/>
    <x v="0"/>
  </r>
  <r>
    <s v="UHCMedAdv"/>
    <n v="98"/>
    <d v="2024-03-19T00:00:00"/>
    <d v="2024-02-15T08:00:00"/>
    <n v="108"/>
    <s v="Adjustment/Write-off"/>
    <s v="UNITED HEALTHCARE INSURANCE COMPANY - CO,45"/>
    <n v="97162"/>
    <x v="8"/>
    <s v="No"/>
    <s v="9845337.3333333333Robert Crochet"/>
    <x v="0"/>
  </r>
  <r>
    <s v="UHCMedAdv"/>
    <n v="98"/>
    <d v="2024-03-19T00:00:00"/>
    <d v="2024-02-16T10:00:00"/>
    <n v="83"/>
    <s v="Adjustment/Write-off"/>
    <s v="UNITED HEALTHCARE INSURANCE COMPANY - CO,45"/>
    <n v="97110"/>
    <x v="10"/>
    <s v="No"/>
    <s v="9845338.4166666667Katherine Tyree"/>
    <x v="0"/>
  </r>
  <r>
    <s v="UHCMedAdv"/>
    <n v="98"/>
    <d v="2024-03-19T00:00:00"/>
    <d v="2024-02-16T10:00:00"/>
    <n v="47"/>
    <s v="EFT"/>
    <s v="UNITED HEALTHCARE INSURANCE COMPANY - payment"/>
    <n v="97110"/>
    <x v="10"/>
    <s v="No"/>
    <s v="9845338.4166666667Katherine Tyree"/>
    <x v="1"/>
  </r>
  <r>
    <s v="UHCMedAdv"/>
    <n v="98"/>
    <d v="2024-03-19T00:00:00"/>
    <d v="2024-02-19T10:00:00"/>
    <n v="233"/>
    <s v="Adjustment/Write-off"/>
    <s v="UNITED HEALTHCARE INSURANCE COMPANY - CO,45"/>
    <n v="97110"/>
    <x v="10"/>
    <s v="No"/>
    <s v="9845341.4166666667Katherine Tyree"/>
    <x v="0"/>
  </r>
  <r>
    <s v="UHCMedAdv"/>
    <n v="98"/>
    <d v="2024-03-19T00:00:00"/>
    <d v="2024-02-19T10:00:00"/>
    <n v="47"/>
    <s v="EFT"/>
    <s v="UNITED HEALTHCARE INSURANCE COMPANY - payment"/>
    <n v="97110"/>
    <x v="10"/>
    <s v="No"/>
    <s v="9845341.4166666667Katherine Tyree"/>
    <x v="1"/>
  </r>
  <r>
    <s v="UHCMedAdv"/>
    <n v="98"/>
    <d v="2024-03-22T00:00:00"/>
    <d v="2024-02-21T13:00:00"/>
    <n v="83"/>
    <s v="Adjustment/Write-off"/>
    <s v="UNITED HEALTHCARE INSURANCE COMPANY - CO,45"/>
    <n v="97110"/>
    <x v="5"/>
    <s v="No"/>
    <s v="9845343.5416666667Jessica Pittman"/>
    <x v="0"/>
  </r>
  <r>
    <s v="UHCMedAdv"/>
    <n v="98"/>
    <d v="2024-03-22T00:00:00"/>
    <d v="2024-02-21T13:00:00"/>
    <n v="47"/>
    <s v="EFT"/>
    <s v="UNITED HEALTHCARE INSURANCE COMPANY - payment"/>
    <n v="97110"/>
    <x v="5"/>
    <s v="No"/>
    <s v="9845343.5416666667Jessica Pittman"/>
    <x v="1"/>
  </r>
  <r>
    <s v="UHCMedAdv"/>
    <n v="98"/>
    <d v="2024-03-22T00:00:00"/>
    <d v="2024-02-23T10:00:00"/>
    <n v="47"/>
    <s v="EFT"/>
    <s v="UNITED HEALTHCARE INSURANCE COMPANY - payment"/>
    <n v="97110"/>
    <x v="7"/>
    <s v="No"/>
    <s v="9845345.4166666667Amber Hickman"/>
    <x v="1"/>
  </r>
  <r>
    <s v="UHCMedAdv"/>
    <n v="98"/>
    <d v="2024-03-22T00:00:00"/>
    <d v="2024-02-23T10:00:00"/>
    <n v="83"/>
    <s v="Adjustment/Write-off"/>
    <s v="UNITED HEALTHCARE INSURANCE COMPANY - CO,45"/>
    <n v="97110"/>
    <x v="7"/>
    <s v="No"/>
    <s v="9845345.4166666667Amber Hickman"/>
    <x v="0"/>
  </r>
  <r>
    <s v="UHCMedAdv"/>
    <n v="98"/>
    <d v="2024-03-22T00:00:00"/>
    <d v="2024-02-23T10:00:00"/>
    <n v="225"/>
    <s v="Adjustment/Write-off"/>
    <s v="UNITED HEALTHCARE INSURANCE COMPANY - CO,45"/>
    <n v="97530"/>
    <x v="7"/>
    <s v="No"/>
    <s v="9845345.4166666667Amber Hickman"/>
    <x v="0"/>
  </r>
  <r>
    <s v="AARP"/>
    <n v="13"/>
    <d v="2024-03-14T00:00:00"/>
    <d v="2024-02-01T09:00:00"/>
    <n v="17.84"/>
    <s v="EFT"/>
    <s v="AARP SUPPLEMENTAL HEALTH PLANS FROM UNITEDHEALTHCARE - payment"/>
    <n v="97110"/>
    <x v="2"/>
    <s v="No"/>
    <s v="1345323.375James Allen"/>
    <x v="1"/>
  </r>
  <r>
    <s v="AARP"/>
    <n v="13"/>
    <d v="2024-03-28T00:00:00"/>
    <d v="2024-02-13T09:00:00"/>
    <n v="13.68"/>
    <s v="EFT"/>
    <s v="AARP SUPPLEMENTAL HEALTH PLANS FROM UNITEDHEALTHCARE - payment"/>
    <n v="97110"/>
    <x v="2"/>
    <s v="No"/>
    <s v="1345335.375James Allen"/>
    <x v="1"/>
  </r>
  <r>
    <s v="AARP"/>
    <n v="13"/>
    <d v="2024-03-28T00:00:00"/>
    <d v="2024-02-15T09:00:00"/>
    <n v="13.68"/>
    <s v="EFT"/>
    <s v="AARP SUPPLEMENTAL HEALTH PLANS FROM UNITEDHEALTHCARE - payment"/>
    <n v="97110"/>
    <x v="2"/>
    <s v="No"/>
    <s v="1345337.375James Allen"/>
    <x v="1"/>
  </r>
  <r>
    <s v="AARP"/>
    <n v="13"/>
    <d v="2024-03-25T00:00:00"/>
    <d v="2024-02-06T09:00:00"/>
    <n v="17.84"/>
    <s v="EFT"/>
    <s v="AARP SUPPLEMENTAL HEALTH PLANS FROM UNITEDHEALTHCARE - payment"/>
    <n v="97110"/>
    <x v="2"/>
    <s v="No"/>
    <s v="1345328.375James Allen"/>
    <x v="1"/>
  </r>
  <r>
    <s v="AARP"/>
    <n v="13"/>
    <d v="2024-03-25T00:00:00"/>
    <d v="2024-02-08T09:00:00"/>
    <n v="13.68"/>
    <s v="EFT"/>
    <s v="AARP SUPPLEMENTAL HEALTH PLANS FROM UNITEDHEALTHCARE - payment"/>
    <n v="97110"/>
    <x v="2"/>
    <s v="No"/>
    <s v="1345330.375James Allen"/>
    <x v="1"/>
  </r>
  <r>
    <s v="MSMedicare"/>
    <n v="13"/>
    <d v="2024-03-06T00:00:00"/>
    <d v="2024-02-13T09:00:00"/>
    <n v="144.9"/>
    <s v="Adjustment/Write-off"/>
    <s v="NOVITAS SOLUTIONS, INC. - CO,45"/>
    <n v="97110"/>
    <x v="2"/>
    <s v="No"/>
    <s v="1345335.375James Allen"/>
    <x v="0"/>
  </r>
  <r>
    <s v="MSMedicare"/>
    <n v="13"/>
    <d v="2024-03-06T00:00:00"/>
    <d v="2024-02-13T09:00:00"/>
    <n v="53.61"/>
    <s v="EFT"/>
    <s v="NOVITAS SOLUTIONS, INC. - payment"/>
    <n v="97110"/>
    <x v="2"/>
    <s v="No"/>
    <s v="1345335.375James Allen"/>
    <x v="1"/>
  </r>
  <r>
    <s v="MSMedicare"/>
    <n v="13"/>
    <d v="2024-03-06T00:00:00"/>
    <d v="2024-02-13T09:00:00"/>
    <n v="1.0900000000000001"/>
    <s v="Adjustment/Write-off"/>
    <s v="NOVITAS SOLUTIONS, INC. - CO,253"/>
    <n v="97110"/>
    <x v="2"/>
    <s v="No"/>
    <s v="1345335.375James Allen"/>
    <x v="0"/>
  </r>
  <r>
    <s v="MSMedicare"/>
    <n v="13"/>
    <d v="2024-03-06T00:00:00"/>
    <d v="2024-02-13T09:00:00"/>
    <n v="11.72"/>
    <s v="Adjustment/Write-off"/>
    <s v="NOVITAS SOLUTIONS, INC. - CO,59"/>
    <n v="97110"/>
    <x v="2"/>
    <s v="No"/>
    <s v="1345335.375James Allen"/>
    <x v="0"/>
  </r>
  <r>
    <s v="MSMedicare"/>
    <n v="13"/>
    <d v="2024-03-06T00:00:00"/>
    <d v="2024-02-15T09:00:00"/>
    <n v="11.72"/>
    <s v="Adjustment/Write-off"/>
    <s v="NOVITAS SOLUTIONS, INC. - CO,59"/>
    <n v="97110"/>
    <x v="2"/>
    <s v="No"/>
    <s v="1345337.375James Allen"/>
    <x v="0"/>
  </r>
  <r>
    <s v="MSMedicare"/>
    <n v="13"/>
    <d v="2024-03-06T00:00:00"/>
    <d v="2024-02-15T09:00:00"/>
    <n v="1.0900000000000001"/>
    <s v="Adjustment/Write-off"/>
    <s v="NOVITAS SOLUTIONS, INC. - CO,253"/>
    <n v="97110"/>
    <x v="2"/>
    <s v="No"/>
    <s v="1345337.375James Allen"/>
    <x v="0"/>
  </r>
  <r>
    <s v="MSMedicare"/>
    <n v="13"/>
    <d v="2024-03-06T00:00:00"/>
    <d v="2024-02-15T09:00:00"/>
    <n v="144.9"/>
    <s v="Adjustment/Write-off"/>
    <s v="NOVITAS SOLUTIONS, INC. - CO,45"/>
    <n v="97110"/>
    <x v="2"/>
    <s v="No"/>
    <s v="1345337.375James Allen"/>
    <x v="0"/>
  </r>
  <r>
    <s v="MSMedicare"/>
    <n v="13"/>
    <d v="2024-03-06T00:00:00"/>
    <d v="2024-02-15T09:00:00"/>
    <n v="53.61"/>
    <s v="EFT"/>
    <s v="NOVITAS SOLUTIONS, INC. - payment"/>
    <n v="97110"/>
    <x v="2"/>
    <s v="No"/>
    <s v="1345337.375James Allen"/>
    <x v="1"/>
  </r>
  <r>
    <s v="MSMedicare"/>
    <n v="13"/>
    <d v="2024-03-13T00:00:00"/>
    <d v="2024-02-20T09:00:00"/>
    <n v="37.270000000000003"/>
    <s v="EFT"/>
    <s v="NOVITAS SOLUTIONS, INC. - payment"/>
    <n v="97110"/>
    <x v="2"/>
    <s v="No"/>
    <s v="1345342.375James Allen"/>
    <x v="1"/>
  </r>
  <r>
    <s v="MSMedicare"/>
    <n v="13"/>
    <d v="2024-03-13T00:00:00"/>
    <d v="2024-02-20T09:00:00"/>
    <n v="5.86"/>
    <s v="Adjustment/Write-off"/>
    <s v="NOVITAS SOLUTIONS, INC. - CO,59"/>
    <n v="97110"/>
    <x v="2"/>
    <s v="No"/>
    <s v="1345342.375James Allen"/>
    <x v="0"/>
  </r>
  <r>
    <s v="MSMedicare"/>
    <n v="13"/>
    <d v="2024-03-13T00:00:00"/>
    <d v="2024-02-20T09:00:00"/>
    <n v="0.76"/>
    <s v="Adjustment/Write-off"/>
    <s v="NOVITAS SOLUTIONS, INC. - CO,253"/>
    <n v="97110"/>
    <x v="2"/>
    <s v="No"/>
    <s v="1345342.375James Allen"/>
    <x v="0"/>
  </r>
  <r>
    <s v="MSMedicare"/>
    <n v="13"/>
    <d v="2024-03-13T00:00:00"/>
    <d v="2024-02-20T09:00:00"/>
    <n v="96.6"/>
    <s v="Adjustment/Write-off"/>
    <s v="NOVITAS SOLUTIONS, INC. - CO,45"/>
    <n v="97110"/>
    <x v="2"/>
    <s v="No"/>
    <s v="1345342.375James Allen"/>
    <x v="0"/>
  </r>
  <r>
    <s v="MSMedicare"/>
    <n v="13"/>
    <d v="2024-03-13T00:00:00"/>
    <d v="2024-02-21T09:00:00"/>
    <n v="17.579999999999998"/>
    <s v="Adjustment/Write-off"/>
    <s v="NOVITAS SOLUTIONS, INC. - CO,59"/>
    <n v="97110"/>
    <x v="2"/>
    <s v="No"/>
    <s v="1345343.375James Allen"/>
    <x v="0"/>
  </r>
  <r>
    <s v="MSMedicare"/>
    <n v="13"/>
    <d v="2024-03-13T00:00:00"/>
    <d v="2024-02-21T09:00:00"/>
    <n v="1.43"/>
    <s v="Adjustment/Write-off"/>
    <s v="NOVITAS SOLUTIONS, INC. - CO,253"/>
    <n v="97110"/>
    <x v="2"/>
    <s v="No"/>
    <s v="1345343.375James Allen"/>
    <x v="0"/>
  </r>
  <r>
    <s v="MSMedicare"/>
    <n v="13"/>
    <d v="2024-03-13T00:00:00"/>
    <d v="2024-02-21T09:00:00"/>
    <n v="193.2"/>
    <s v="Adjustment/Write-off"/>
    <s v="NOVITAS SOLUTIONS, INC. - CO,45"/>
    <n v="97110"/>
    <x v="2"/>
    <s v="No"/>
    <s v="1345343.375James Allen"/>
    <x v="0"/>
  </r>
  <r>
    <s v="MSMedicare"/>
    <n v="13"/>
    <d v="2024-03-13T00:00:00"/>
    <d v="2024-02-21T09:00:00"/>
    <n v="69.95"/>
    <s v="EFT"/>
    <s v="NOVITAS SOLUTIONS, INC. - payment"/>
    <n v="97110"/>
    <x v="2"/>
    <s v="No"/>
    <s v="1345343.375James Allen"/>
    <x v="1"/>
  </r>
  <r>
    <s v="MSMedicare"/>
    <n v="13"/>
    <d v="2024-03-20T00:00:00"/>
    <d v="2024-02-27T09:00:00"/>
    <n v="5.86"/>
    <s v="Adjustment/Write-off"/>
    <s v="NOVITAS SOLUTIONS, INC. - CO,59"/>
    <n v="97110"/>
    <x v="2"/>
    <s v="No"/>
    <s v="1345349.375James Allen"/>
    <x v="0"/>
  </r>
  <r>
    <s v="MSMedicare"/>
    <n v="13"/>
    <d v="2024-03-20T00:00:00"/>
    <d v="2024-02-27T09:00:00"/>
    <n v="0.76"/>
    <s v="Adjustment/Write-off"/>
    <s v="NOVITAS SOLUTIONS, INC. - CO,253"/>
    <n v="97110"/>
    <x v="2"/>
    <s v="No"/>
    <s v="1345349.375James Allen"/>
    <x v="0"/>
  </r>
  <r>
    <s v="MSMedicare"/>
    <n v="13"/>
    <d v="2024-03-20T00:00:00"/>
    <d v="2024-02-27T09:00:00"/>
    <n v="96.6"/>
    <s v="Adjustment/Write-off"/>
    <s v="NOVITAS SOLUTIONS, INC. - CO,45"/>
    <n v="97110"/>
    <x v="2"/>
    <s v="No"/>
    <s v="1345349.375James Allen"/>
    <x v="0"/>
  </r>
  <r>
    <s v="MSMedicare"/>
    <n v="13"/>
    <d v="2024-03-20T00:00:00"/>
    <d v="2024-02-27T09:00:00"/>
    <n v="37.270000000000003"/>
    <s v="EFT"/>
    <s v="NOVITAS SOLUTIONS, INC. - payment"/>
    <n v="97110"/>
    <x v="2"/>
    <s v="No"/>
    <s v="1345349.375James Allen"/>
    <x v="1"/>
  </r>
  <r>
    <s v="MSMedicare"/>
    <n v="13"/>
    <d v="2024-03-20T00:00:00"/>
    <d v="2024-02-29T11:00:00"/>
    <n v="5.86"/>
    <s v="Adjustment/Write-off"/>
    <s v="NOVITAS SOLUTIONS, INC. - CO,59"/>
    <n v="97110"/>
    <x v="2"/>
    <s v="No"/>
    <s v="1345351.4583333333James Allen"/>
    <x v="0"/>
  </r>
  <r>
    <s v="MSMedicare"/>
    <n v="13"/>
    <d v="2024-03-20T00:00:00"/>
    <d v="2024-02-29T11:00:00"/>
    <n v="0.76"/>
    <s v="Adjustment/Write-off"/>
    <s v="NOVITAS SOLUTIONS, INC. - CO,253"/>
    <n v="97110"/>
    <x v="2"/>
    <s v="No"/>
    <s v="1345351.4583333333James Allen"/>
    <x v="0"/>
  </r>
  <r>
    <s v="MSMedicare"/>
    <n v="13"/>
    <d v="2024-03-20T00:00:00"/>
    <d v="2024-02-29T11:00:00"/>
    <n v="96.6"/>
    <s v="Adjustment/Write-off"/>
    <s v="NOVITAS SOLUTIONS, INC. - CO,45"/>
    <n v="97110"/>
    <x v="2"/>
    <s v="No"/>
    <s v="1345351.4583333333James Allen"/>
    <x v="0"/>
  </r>
  <r>
    <s v="MSMedicare"/>
    <n v="13"/>
    <d v="2024-03-20T00:00:00"/>
    <d v="2024-02-29T11:00:00"/>
    <n v="37.270000000000003"/>
    <s v="EFT"/>
    <s v="NOVITAS SOLUTIONS, INC. - payment"/>
    <n v="97110"/>
    <x v="2"/>
    <s v="No"/>
    <s v="1345351.4583333333James Allen"/>
    <x v="1"/>
  </r>
  <r>
    <s v="MSMedicare"/>
    <n v="13"/>
    <d v="2024-03-01T00:00:00"/>
    <d v="2024-02-06T09:00:00"/>
    <n v="17.579999999999998"/>
    <s v="Adjustment/Write-off"/>
    <s v="NOVITAS SOLUTIONS, INC. - CO,59"/>
    <n v="97110"/>
    <x v="2"/>
    <s v="No"/>
    <s v="1345328.375James Allen"/>
    <x v="0"/>
  </r>
  <r>
    <s v="MSMedicare"/>
    <n v="13"/>
    <d v="2024-03-01T00:00:00"/>
    <d v="2024-02-06T09:00:00"/>
    <n v="1.43"/>
    <s v="Adjustment/Write-off"/>
    <s v="NOVITAS SOLUTIONS, INC. - CO,253"/>
    <n v="97110"/>
    <x v="2"/>
    <s v="No"/>
    <s v="1345328.375James Allen"/>
    <x v="0"/>
  </r>
  <r>
    <s v="MSMedicare"/>
    <n v="13"/>
    <d v="2024-03-01T00:00:00"/>
    <d v="2024-02-06T09:00:00"/>
    <n v="193.2"/>
    <s v="Adjustment/Write-off"/>
    <s v="NOVITAS SOLUTIONS, INC. - CO,45"/>
    <n v="97110"/>
    <x v="2"/>
    <s v="No"/>
    <s v="1345328.375James Allen"/>
    <x v="0"/>
  </r>
  <r>
    <s v="MSMedicare"/>
    <n v="13"/>
    <d v="2024-03-01T00:00:00"/>
    <d v="2024-02-06T09:00:00"/>
    <n v="69.95"/>
    <s v="EFT"/>
    <s v="NOVITAS SOLUTIONS, INC. - payment"/>
    <n v="97110"/>
    <x v="2"/>
    <s v="No"/>
    <s v="1345328.375James Allen"/>
    <x v="1"/>
  </r>
  <r>
    <s v="MSMedicare"/>
    <n v="13"/>
    <d v="2024-03-01T00:00:00"/>
    <d v="2024-02-08T09:00:00"/>
    <n v="144.9"/>
    <s v="Adjustment/Write-off"/>
    <s v="NOVITAS SOLUTIONS, INC. - CO,45"/>
    <n v="97110"/>
    <x v="2"/>
    <s v="No"/>
    <s v="1345330.375James Allen"/>
    <x v="0"/>
  </r>
  <r>
    <s v="MSMedicare"/>
    <n v="13"/>
    <d v="2024-03-01T00:00:00"/>
    <d v="2024-02-08T09:00:00"/>
    <n v="53.61"/>
    <s v="EFT"/>
    <s v="NOVITAS SOLUTIONS, INC. - payment"/>
    <n v="97110"/>
    <x v="2"/>
    <s v="No"/>
    <s v="1345330.375James Allen"/>
    <x v="1"/>
  </r>
  <r>
    <s v="MSMedicare"/>
    <n v="13"/>
    <d v="2024-03-01T00:00:00"/>
    <d v="2024-02-08T09:00:00"/>
    <n v="1.0900000000000001"/>
    <s v="Adjustment/Write-off"/>
    <s v="NOVITAS SOLUTIONS, INC. - CO,253"/>
    <n v="97110"/>
    <x v="2"/>
    <s v="No"/>
    <s v="1345330.375James Allen"/>
    <x v="0"/>
  </r>
  <r>
    <s v="MSMedicare"/>
    <n v="13"/>
    <d v="2024-03-01T00:00:00"/>
    <d v="2024-02-08T09:00:00"/>
    <n v="11.72"/>
    <s v="Adjustment/Write-off"/>
    <s v="NOVITAS SOLUTIONS, INC. - CO,59"/>
    <n v="97110"/>
    <x v="2"/>
    <s v="No"/>
    <s v="1345330.375James Allen"/>
    <x v="0"/>
  </r>
  <r>
    <s v="MSCAN"/>
    <n v="99"/>
    <d v="2024-03-01T00:00:00"/>
    <d v="2024-02-13T16:30:00"/>
    <n v="93.22"/>
    <s v="Adjustment/Write-off"/>
    <s v="UNITEDHEALTHCARE PLAN OF THE RIVER VALLEY INC - CO,45"/>
    <n v="97112"/>
    <x v="4"/>
    <s v="No"/>
    <s v="9945335.6875Heidi Molaison"/>
    <x v="0"/>
  </r>
  <r>
    <s v="MSCAN"/>
    <n v="99"/>
    <d v="2024-03-01T00:00:00"/>
    <d v="2024-02-13T16:30:00"/>
    <n v="56.78"/>
    <s v="EFT"/>
    <s v="UNITEDHEALTHCARE PLAN OF THE RIVER VALLEY INC - payment"/>
    <n v="97112"/>
    <x v="4"/>
    <s v="No"/>
    <s v="9945335.6875Heidi Molaison"/>
    <x v="1"/>
  </r>
  <r>
    <s v="MSCAN"/>
    <n v="99"/>
    <d v="2024-03-08T00:00:00"/>
    <d v="2024-02-26T16:30:00"/>
    <n v="56.78"/>
    <s v="EFT"/>
    <s v="UNITEDHEALTHCARE PLAN OF THE RIVER VALLEY INC - payment"/>
    <n v="97112"/>
    <x v="6"/>
    <s v="No"/>
    <s v="9945348.6875Christian Litz"/>
    <x v="1"/>
  </r>
  <r>
    <s v="MSCAN"/>
    <n v="99"/>
    <d v="2024-03-08T00:00:00"/>
    <d v="2024-02-26T16:30:00"/>
    <n v="93.22"/>
    <s v="Adjustment/Write-off"/>
    <s v="UNITEDHEALTHCARE PLAN OF THE RIVER VALLEY INC - CO,45"/>
    <n v="97112"/>
    <x v="6"/>
    <s v="No"/>
    <s v="9945348.6875Christian Litz"/>
    <x v="0"/>
  </r>
  <r>
    <s v="MSCAN"/>
    <n v="99"/>
    <d v="2024-03-15T00:00:00"/>
    <d v="2024-02-27T17:00:00"/>
    <n v="28.39"/>
    <s v="EFT"/>
    <s v="UNITEDHEALTHCARE PLAN OF THE RIVER VALLEY INC - payment"/>
    <n v="97112"/>
    <x v="6"/>
    <s v="No"/>
    <s v="9945349.7083333333Christian Litz"/>
    <x v="1"/>
  </r>
  <r>
    <s v="MSCAN"/>
    <n v="99"/>
    <d v="2024-03-15T00:00:00"/>
    <d v="2024-02-27T17:00:00"/>
    <n v="46.61"/>
    <s v="Adjustment/Write-off"/>
    <s v="UNITEDHEALTHCARE PLAN OF THE RIVER VALLEY INC - CO,45"/>
    <n v="97112"/>
    <x v="6"/>
    <s v="No"/>
    <s v="9945349.7083333333Christian Litz"/>
    <x v="0"/>
  </r>
  <r>
    <s v="MSCAN"/>
    <n v="99"/>
    <d v="2024-03-15T00:00:00"/>
    <d v="2024-02-27T17:00:00"/>
    <n v="50.2"/>
    <s v="Adjustment/Write-off"/>
    <s v="UNITEDHEALTHCARE PLAN OF THE RIVER VALLEY INC - CO,45"/>
    <n v="97116"/>
    <x v="6"/>
    <s v="No"/>
    <s v="9945349.7083333333Christian Litz"/>
    <x v="0"/>
  </r>
  <r>
    <s v="MSCAN"/>
    <n v="99"/>
    <d v="2024-03-15T00:00:00"/>
    <d v="2024-02-27T17:00:00"/>
    <n v="24.8"/>
    <s v="EFT"/>
    <s v="UNITEDHEALTHCARE PLAN OF THE RIVER VALLEY INC - payment"/>
    <n v="97116"/>
    <x v="6"/>
    <s v="No"/>
    <s v="9945349.7083333333Christian Litz"/>
    <x v="1"/>
  </r>
  <r>
    <s v="Molina"/>
    <n v="14"/>
    <d v="2024-03-07T00:00:00"/>
    <d v="2024-02-12T10:30:00"/>
    <n v="56.78"/>
    <s v="EFT"/>
    <s v="MOLINA HEALTHCARE OF MISSISSIPPI - payment"/>
    <n v="97112"/>
    <x v="0"/>
    <s v="No"/>
    <s v="1445334.4375Kelsea Rodriguez"/>
    <x v="1"/>
  </r>
  <r>
    <s v="Molina"/>
    <n v="14"/>
    <d v="2024-03-07T00:00:00"/>
    <d v="2024-02-12T10:30:00"/>
    <n v="93.22"/>
    <s v="Adjustment/Write-off"/>
    <s v="MOLINA HEALTHCARE OF MISSISSIPPI - CO,45"/>
    <n v="97112"/>
    <x v="0"/>
    <s v="No"/>
    <s v="1445334.4375Kelsea Rodriguez"/>
    <x v="0"/>
  </r>
  <r>
    <s v="Molina"/>
    <n v="14"/>
    <d v="2024-03-07T00:00:00"/>
    <d v="2024-02-14T10:30:00"/>
    <n v="93.22"/>
    <s v="Adjustment/Write-off"/>
    <s v="MOLINA HEALTHCARE OF MISSISSIPPI - CO,45"/>
    <n v="97112"/>
    <x v="0"/>
    <s v="No"/>
    <s v="1445336.4375Kelsea Rodriguez"/>
    <x v="0"/>
  </r>
  <r>
    <s v="Molina"/>
    <n v="14"/>
    <d v="2024-03-07T00:00:00"/>
    <d v="2024-02-14T10:30:00"/>
    <n v="56.78"/>
    <s v="EFT"/>
    <s v="MOLINA HEALTHCARE OF MISSISSIPPI - payment"/>
    <n v="97112"/>
    <x v="0"/>
    <s v="No"/>
    <s v="1445336.4375Kelsea Rodriguez"/>
    <x v="1"/>
  </r>
  <r>
    <s v="Molina"/>
    <n v="14"/>
    <d v="2024-03-12T00:00:00"/>
    <d v="2024-02-19T10:30:00"/>
    <n v="56.78"/>
    <s v="EFT"/>
    <s v="MOLINA HEALTHCARE OF MISSISSIPPI - payment"/>
    <n v="97112"/>
    <x v="0"/>
    <s v="No"/>
    <s v="1445341.4375Kelsea Rodriguez"/>
    <x v="1"/>
  </r>
  <r>
    <s v="Molina"/>
    <n v="14"/>
    <d v="2024-03-12T00:00:00"/>
    <d v="2024-02-19T10:30:00"/>
    <n v="93.22"/>
    <s v="Adjustment/Write-off"/>
    <s v="MOLINA HEALTHCARE OF MISSISSIPPI - CO,45"/>
    <n v="97112"/>
    <x v="0"/>
    <s v="No"/>
    <s v="1445341.4375Kelsea Rodriguez"/>
    <x v="0"/>
  </r>
  <r>
    <s v="Molina"/>
    <n v="14"/>
    <d v="2024-03-07T00:00:00"/>
    <d v="2024-02-21T10:30:00"/>
    <n v="0"/>
    <s v="Adjustment/Write-off"/>
    <s v="Discarded ($150.00) (detail code) - MOLINA HEALTHCARE OF MISSISSIPPI - CO,39"/>
    <n v="97112"/>
    <x v="0"/>
    <s v="No"/>
    <s v="1445343.4375Kelsea Rodriguez"/>
    <x v="0"/>
  </r>
  <r>
    <s v="Molina"/>
    <n v="14"/>
    <d v="2024-03-07T00:00:00"/>
    <d v="2024-02-05T11:00:00"/>
    <n v="93.22"/>
    <s v="Adjustment/Write-off"/>
    <s v="MOLINA HEALTHCARE OF MISSISSIPPI - CO,45"/>
    <n v="97112"/>
    <x v="0"/>
    <s v="No"/>
    <s v="1445327.4583333333Kelsea Rodriguez"/>
    <x v="0"/>
  </r>
  <r>
    <s v="Molina"/>
    <n v="14"/>
    <d v="2024-03-07T00:00:00"/>
    <d v="2024-02-05T11:00:00"/>
    <n v="56.78"/>
    <s v="EFT"/>
    <s v="MOLINA HEALTHCARE OF MISSISSIPPI - payment"/>
    <n v="97112"/>
    <x v="0"/>
    <s v="No"/>
    <s v="1445327.4583333333Kelsea Rodriguez"/>
    <x v="1"/>
  </r>
  <r>
    <s v="Molina"/>
    <n v="14"/>
    <d v="2024-03-07T00:00:00"/>
    <d v="2024-02-07T10:30:00"/>
    <n v="93.22"/>
    <s v="Adjustment/Write-off"/>
    <s v="MOLINA HEALTHCARE OF MISSISSIPPI - CO,45"/>
    <n v="97112"/>
    <x v="0"/>
    <s v="No"/>
    <s v="1445329.4375Kelsea Rodriguez"/>
    <x v="0"/>
  </r>
  <r>
    <s v="Molina"/>
    <n v="14"/>
    <d v="2024-03-07T00:00:00"/>
    <d v="2024-02-07T10:30:00"/>
    <n v="56.78"/>
    <s v="EFT"/>
    <s v="MOLINA HEALTHCARE OF MISSISSIPPI - payment"/>
    <n v="97112"/>
    <x v="0"/>
    <s v="No"/>
    <s v="1445329.4375Kelsea Rodriguez"/>
    <x v="1"/>
  </r>
  <r>
    <s v="UHCMedAdv"/>
    <n v="100"/>
    <d v="2024-03-06T00:00:00"/>
    <d v="2024-02-12T07:00:00"/>
    <n v="37"/>
    <s v="EFT"/>
    <s v="UNITED HEALTHCARE INSURANCE COMPANY - payment"/>
    <n v="97110"/>
    <x v="10"/>
    <s v="No"/>
    <s v="10045334.2916666667Katherine Tyree"/>
    <x v="1"/>
  </r>
  <r>
    <s v="UHCMedAdv"/>
    <n v="100"/>
    <d v="2024-03-06T00:00:00"/>
    <d v="2024-02-12T07:00:00"/>
    <n v="150"/>
    <s v="Adjustment/Write-off"/>
    <s v="UNITED HEALTHCARE INSURANCE COMPANY - CO,45"/>
    <n v="97530"/>
    <x v="10"/>
    <s v="No"/>
    <s v="10045334.2916666667Katherine Tyree"/>
    <x v="0"/>
  </r>
  <r>
    <s v="UHCMedAdv"/>
    <n v="100"/>
    <d v="2024-03-06T00:00:00"/>
    <d v="2024-02-12T07:00:00"/>
    <n v="83"/>
    <s v="Adjustment/Write-off"/>
    <s v="UNITED HEALTHCARE INSURANCE COMPANY - CO,45"/>
    <n v="97110"/>
    <x v="10"/>
    <s v="No"/>
    <s v="10045334.2916666667Katherine Tyree"/>
    <x v="0"/>
  </r>
  <r>
    <s v="UHCMedAdv"/>
    <n v="100"/>
    <d v="2024-03-07T00:00:00"/>
    <d v="2024-02-14T07:00:00"/>
    <n v="150"/>
    <s v="Adjustment/Write-off"/>
    <s v="UNITED HEALTHCARE INSURANCE COMPANY - CO,45"/>
    <n v="97530"/>
    <x v="6"/>
    <s v="No"/>
    <s v="10045336.2916666667Christian Litz"/>
    <x v="0"/>
  </r>
  <r>
    <s v="UHCMedAdv"/>
    <n v="100"/>
    <d v="2024-03-07T00:00:00"/>
    <d v="2024-02-14T07:00:00"/>
    <n v="83"/>
    <s v="Adjustment/Write-off"/>
    <s v="UNITED HEALTHCARE INSURANCE COMPANY - CO,45"/>
    <n v="97110"/>
    <x v="6"/>
    <s v="No"/>
    <s v="10045336.2916666667Christian Litz"/>
    <x v="0"/>
  </r>
  <r>
    <s v="UHCMedAdv"/>
    <n v="100"/>
    <d v="2024-03-07T00:00:00"/>
    <d v="2024-02-14T07:00:00"/>
    <n v="37"/>
    <s v="EFT"/>
    <s v="UNITED HEALTHCARE INSURANCE COMPANY - payment"/>
    <n v="97110"/>
    <x v="6"/>
    <s v="No"/>
    <s v="10045336.2916666667Christian Litz"/>
    <x v="1"/>
  </r>
  <r>
    <s v="UHCMedAdv"/>
    <n v="100"/>
    <d v="2024-03-14T00:00:00"/>
    <d v="2024-02-16T07:00:00"/>
    <n v="150"/>
    <s v="Adjustment/Write-off"/>
    <s v="UNITED HEALTHCARE INSURANCE COMPANY - CO,45"/>
    <n v="97530"/>
    <x v="10"/>
    <s v="No"/>
    <s v="10045338.2916666667Katherine Tyree"/>
    <x v="0"/>
  </r>
  <r>
    <s v="UHCMedAdv"/>
    <n v="100"/>
    <d v="2024-03-14T00:00:00"/>
    <d v="2024-02-16T07:00:00"/>
    <n v="37"/>
    <s v="EFT"/>
    <s v="UNITED HEALTHCARE INSURANCE COMPANY - payment"/>
    <n v="97110"/>
    <x v="10"/>
    <s v="No"/>
    <s v="10045338.2916666667Katherine Tyree"/>
    <x v="1"/>
  </r>
  <r>
    <s v="UHCMedAdv"/>
    <n v="100"/>
    <d v="2024-03-14T00:00:00"/>
    <d v="2024-02-16T07:00:00"/>
    <n v="8"/>
    <s v="Adjustment/Write-off"/>
    <s v="UNITED HEALTHCARE INSURANCE COMPANY - CO,45"/>
    <n v="97110"/>
    <x v="10"/>
    <s v="No"/>
    <s v="10045338.2916666667Katherine Tyree"/>
    <x v="0"/>
  </r>
  <r>
    <s v="UHCMedAdv"/>
    <n v="100"/>
    <d v="2024-03-14T00:00:00"/>
    <d v="2024-02-19T07:00:00"/>
    <n v="83"/>
    <s v="Adjustment/Write-off"/>
    <s v="UNITED HEALTHCARE INSURANCE COMPANY - CO,45"/>
    <n v="97110"/>
    <x v="10"/>
    <s v="No"/>
    <s v="10045341.2916666667Katherine Tyree"/>
    <x v="0"/>
  </r>
  <r>
    <s v="UHCMedAdv"/>
    <n v="100"/>
    <d v="2024-03-14T00:00:00"/>
    <d v="2024-02-19T07:00:00"/>
    <n v="150"/>
    <s v="Adjustment/Write-off"/>
    <s v="UNITED HEALTHCARE INSURANCE COMPANY - CO,45"/>
    <n v="97530"/>
    <x v="10"/>
    <s v="No"/>
    <s v="10045341.2916666667Katherine Tyree"/>
    <x v="0"/>
  </r>
  <r>
    <s v="UHCMedAdv"/>
    <n v="100"/>
    <d v="2024-03-14T00:00:00"/>
    <d v="2024-02-19T07:00:00"/>
    <n v="37"/>
    <s v="EFT"/>
    <s v="UNITED HEALTHCARE INSURANCE COMPANY - payment"/>
    <n v="97110"/>
    <x v="10"/>
    <s v="No"/>
    <s v="10045341.2916666667Katherine Tyree"/>
    <x v="1"/>
  </r>
  <r>
    <s v="UHCMedAdv"/>
    <n v="100"/>
    <d v="2024-03-19T00:00:00"/>
    <d v="2024-02-21T07:00:00"/>
    <n v="83"/>
    <s v="Adjustment/Write-off"/>
    <s v="UNITED HEALTHCARE INSURANCE COMPANY - CO,45"/>
    <n v="97110"/>
    <x v="5"/>
    <s v="No"/>
    <s v="10045343.2916666667Jessica Pittman"/>
    <x v="0"/>
  </r>
  <r>
    <s v="UHCMedAdv"/>
    <n v="100"/>
    <d v="2024-03-19T00:00:00"/>
    <d v="2024-02-21T07:00:00"/>
    <n v="150"/>
    <s v="Adjustment/Write-off"/>
    <s v="UNITED HEALTHCARE INSURANCE COMPANY - CO,45"/>
    <n v="97530"/>
    <x v="5"/>
    <s v="No"/>
    <s v="10045343.2916666667Jessica Pittman"/>
    <x v="0"/>
  </r>
  <r>
    <s v="UHCMedAdv"/>
    <n v="100"/>
    <d v="2024-03-19T00:00:00"/>
    <d v="2024-02-21T07:00:00"/>
    <n v="37"/>
    <s v="EFT"/>
    <s v="UNITED HEALTHCARE INSURANCE COMPANY - payment"/>
    <n v="97110"/>
    <x v="5"/>
    <s v="No"/>
    <s v="10045343.2916666667Jessica Pittman"/>
    <x v="1"/>
  </r>
  <r>
    <s v="UHCMedAdv"/>
    <n v="100"/>
    <d v="2024-03-19T00:00:00"/>
    <d v="2024-02-23T07:00:00"/>
    <n v="8"/>
    <s v="Adjustment/Write-off"/>
    <s v="UNITED HEALTHCARE INSURANCE COMPANY - CO,45"/>
    <n v="97110"/>
    <x v="6"/>
    <s v="No"/>
    <s v="10045345.2916666667Christian Litz"/>
    <x v="0"/>
  </r>
  <r>
    <s v="UHCMedAdv"/>
    <n v="100"/>
    <d v="2024-03-19T00:00:00"/>
    <d v="2024-02-23T07:00:00"/>
    <n v="225"/>
    <s v="Adjustment/Write-off"/>
    <s v="UNITED HEALTHCARE INSURANCE COMPANY - CO,45"/>
    <n v="97530"/>
    <x v="6"/>
    <s v="No"/>
    <s v="10045345.2916666667Christian Litz"/>
    <x v="0"/>
  </r>
  <r>
    <s v="UHCMedAdv"/>
    <n v="100"/>
    <d v="2024-03-19T00:00:00"/>
    <d v="2024-02-23T07:00:00"/>
    <n v="37"/>
    <s v="EFT"/>
    <s v="UNITED HEALTHCARE INSURANCE COMPANY - payment"/>
    <n v="97110"/>
    <x v="6"/>
    <s v="No"/>
    <s v="10045345.2916666667Christian Litz"/>
    <x v="1"/>
  </r>
  <r>
    <s v="UHCMedAdv"/>
    <n v="100"/>
    <d v="2024-03-21T00:00:00"/>
    <d v="2024-02-26T07:00:00"/>
    <n v="8"/>
    <s v="Adjustment/Write-off"/>
    <s v="UNITED HEALTHCARE INSURANCE COMPANY - CO,45"/>
    <n v="97110"/>
    <x v="10"/>
    <s v="No"/>
    <s v="10045348.2916666667Katherine Tyree"/>
    <x v="0"/>
  </r>
  <r>
    <s v="UHCMedAdv"/>
    <n v="100"/>
    <d v="2024-03-21T00:00:00"/>
    <d v="2024-02-26T07:00:00"/>
    <n v="75"/>
    <s v="Adjustment/Write-off"/>
    <s v="UNITED HEALTHCARE INSURANCE COMPANY - CO,45"/>
    <n v="97530"/>
    <x v="10"/>
    <s v="No"/>
    <s v="10045348.2916666667Katherine Tyree"/>
    <x v="0"/>
  </r>
  <r>
    <s v="UHCMedAdv"/>
    <n v="100"/>
    <d v="2024-03-21T00:00:00"/>
    <d v="2024-02-26T07:00:00"/>
    <n v="37"/>
    <s v="EFT"/>
    <s v="UNITED HEALTHCARE INSURANCE COMPANY - payment"/>
    <n v="97110"/>
    <x v="10"/>
    <s v="No"/>
    <s v="10045348.2916666667Katherine Tyree"/>
    <x v="1"/>
  </r>
  <r>
    <s v="UHCMedAdv"/>
    <n v="100"/>
    <d v="2024-03-21T00:00:00"/>
    <d v="2024-02-28T07:00:00"/>
    <n v="37"/>
    <s v="EFT"/>
    <s v="UNITED HEALTHCARE INSURANCE COMPANY - payment"/>
    <n v="97110"/>
    <x v="5"/>
    <s v="No"/>
    <s v="10045350.2916666667Jessica Pittman"/>
    <x v="1"/>
  </r>
  <r>
    <s v="UHCMedAdv"/>
    <n v="100"/>
    <d v="2024-03-21T00:00:00"/>
    <d v="2024-02-28T07:00:00"/>
    <n v="83"/>
    <s v="Adjustment/Write-off"/>
    <s v="UNITED HEALTHCARE INSURANCE COMPANY - CO,45"/>
    <n v="97110"/>
    <x v="5"/>
    <s v="No"/>
    <s v="10045350.2916666667Jessica Pittman"/>
    <x v="0"/>
  </r>
  <r>
    <s v="UHCMedAdv"/>
    <n v="100"/>
    <d v="2024-03-21T00:00:00"/>
    <d v="2024-02-28T07:00:00"/>
    <n v="150"/>
    <s v="Adjustment/Write-off"/>
    <s v="UNITED HEALTHCARE INSURANCE COMPANY - CO,45"/>
    <n v="97530"/>
    <x v="5"/>
    <s v="No"/>
    <s v="10045350.2916666667Jessica Pittman"/>
    <x v="0"/>
  </r>
  <r>
    <s v="UHCMedAdv"/>
    <n v="100"/>
    <d v="2024-03-06T00:00:00"/>
    <d v="2024-02-09T07:00:00"/>
    <n v="150"/>
    <s v="Adjustment/Write-off"/>
    <s v="UNITED HEALTHCARE INSURANCE COMPANY - CO,45"/>
    <n v="97530"/>
    <x v="10"/>
    <s v="No"/>
    <s v="10045331.2916666667Katherine Tyree"/>
    <x v="0"/>
  </r>
  <r>
    <s v="UHCMedAdv"/>
    <n v="100"/>
    <d v="2024-03-06T00:00:00"/>
    <d v="2024-02-09T07:00:00"/>
    <n v="83"/>
    <s v="Adjustment/Write-off"/>
    <s v="UNITED HEALTHCARE INSURANCE COMPANY - CO,45"/>
    <n v="97110"/>
    <x v="10"/>
    <s v="No"/>
    <s v="10045331.2916666667Katherine Tyree"/>
    <x v="0"/>
  </r>
  <r>
    <s v="UHCMedAdv"/>
    <n v="100"/>
    <d v="2024-03-06T00:00:00"/>
    <d v="2024-02-09T07:00:00"/>
    <n v="37"/>
    <s v="EFT"/>
    <s v="UNITED HEALTHCARE INSURANCE COMPANY - payment"/>
    <n v="97110"/>
    <x v="10"/>
    <s v="No"/>
    <s v="10045331.2916666667Katherine Tyree"/>
    <x v="1"/>
  </r>
  <r>
    <s v="Molina"/>
    <n v="292"/>
    <d v="2024-03-07T00:00:00"/>
    <d v="2024-02-01T17:00:00"/>
    <n v="100.4"/>
    <s v="Adjustment/Write-off"/>
    <s v="MOLINA HEALTHCARE OF MISSISSIPPI - CO,45"/>
    <n v="97110"/>
    <x v="6"/>
    <s v="No"/>
    <s v="29245323.7083333333Christian Litz"/>
    <x v="0"/>
  </r>
  <r>
    <s v="Molina"/>
    <n v="292"/>
    <d v="2024-03-07T00:00:00"/>
    <d v="2024-02-01T17:00:00"/>
    <n v="49.6"/>
    <s v="EFT"/>
    <s v="MOLINA HEALTHCARE OF MISSISSIPPI - payment"/>
    <n v="97110"/>
    <x v="6"/>
    <s v="No"/>
    <s v="29245323.7083333333Christian Litz"/>
    <x v="1"/>
  </r>
  <r>
    <s v="Molina"/>
    <n v="292"/>
    <d v="2024-03-12T00:00:00"/>
    <d v="2024-02-22T17:00:00"/>
    <n v="93.22"/>
    <s v="Adjustment/Write-off"/>
    <s v="MOLINA HEALTHCARE OF MISSISSIPPI - CO,45"/>
    <n v="97112"/>
    <x v="6"/>
    <s v="No"/>
    <s v="29245344.7083333333Christian Litz"/>
    <x v="0"/>
  </r>
  <r>
    <s v="Molina"/>
    <n v="292"/>
    <d v="2024-03-12T00:00:00"/>
    <d v="2024-02-22T17:00:00"/>
    <n v="56.78"/>
    <s v="EFT"/>
    <s v="MOLINA HEALTHCARE OF MISSISSIPPI - payment"/>
    <n v="97112"/>
    <x v="6"/>
    <s v="No"/>
    <s v="29245344.7083333333Christian Litz"/>
    <x v="1"/>
  </r>
  <r>
    <s v="Molina"/>
    <n v="292"/>
    <d v="2024-03-12T00:00:00"/>
    <d v="2024-02-22T17:00:00"/>
    <n v="100.4"/>
    <s v="Adjustment/Write-off"/>
    <s v="MOLINA HEALTHCARE OF MISSISSIPPI - CO,45"/>
    <n v="97110"/>
    <x v="6"/>
    <s v="No"/>
    <s v="29245344.7083333333Christian Litz"/>
    <x v="0"/>
  </r>
  <r>
    <s v="Molina"/>
    <n v="292"/>
    <d v="2024-03-12T00:00:00"/>
    <d v="2024-02-22T17:00:00"/>
    <n v="49.6"/>
    <s v="EFT"/>
    <s v="MOLINA HEALTHCARE OF MISSISSIPPI - payment"/>
    <n v="97110"/>
    <x v="6"/>
    <s v="No"/>
    <s v="29245344.7083333333Christian Litz"/>
    <x v="1"/>
  </r>
  <r>
    <s v="Molina"/>
    <n v="292"/>
    <d v="2024-03-07T00:00:00"/>
    <d v="2024-02-08T17:00:00"/>
    <n v="56.78"/>
    <s v="EFT"/>
    <s v="MOLINA HEALTHCARE OF MISSISSIPPI - payment"/>
    <n v="97112"/>
    <x v="6"/>
    <s v="No"/>
    <s v="29245330.7083333333Christian Litz"/>
    <x v="1"/>
  </r>
  <r>
    <s v="Molina"/>
    <n v="292"/>
    <d v="2024-03-07T00:00:00"/>
    <d v="2024-02-08T17:00:00"/>
    <n v="93.22"/>
    <s v="Adjustment/Write-off"/>
    <s v="MOLINA HEALTHCARE OF MISSISSIPPI - CO,45"/>
    <n v="97112"/>
    <x v="6"/>
    <s v="No"/>
    <s v="29245330.7083333333Christian Litz"/>
    <x v="0"/>
  </r>
  <r>
    <s v="Molina"/>
    <n v="292"/>
    <d v="2024-03-07T00:00:00"/>
    <d v="2024-02-08T17:00:00"/>
    <n v="100.4"/>
    <s v="Adjustment/Write-off"/>
    <s v="MOLINA HEALTHCARE OF MISSISSIPPI - CO,45"/>
    <n v="97110"/>
    <x v="6"/>
    <s v="No"/>
    <s v="29245330.7083333333Christian Litz"/>
    <x v="0"/>
  </r>
  <r>
    <s v="Molina"/>
    <n v="292"/>
    <d v="2024-03-07T00:00:00"/>
    <d v="2024-02-08T17:00:00"/>
    <n v="49.6"/>
    <s v="EFT"/>
    <s v="MOLINA HEALTHCARE OF MISSISSIPPI - payment"/>
    <n v="97110"/>
    <x v="6"/>
    <s v="No"/>
    <s v="29245330.7083333333Christian Litz"/>
    <x v="1"/>
  </r>
  <r>
    <s v="Aetna"/>
    <n v="101"/>
    <d v="2024-03-07T00:00:00"/>
    <d v="2024-02-02T08:00:00"/>
    <n v="9.51"/>
    <s v="EFT"/>
    <m/>
    <n v="97110"/>
    <x v="6"/>
    <s v="No"/>
    <s v="10145324.3333333333Christian Litz"/>
    <x v="1"/>
  </r>
  <r>
    <s v="Aetna"/>
    <n v="101"/>
    <d v="2024-03-07T00:00:00"/>
    <d v="2024-02-05T08:00:00"/>
    <n v="9.51"/>
    <s v="Credit Card"/>
    <m/>
    <n v="97110"/>
    <x v="7"/>
    <s v="No"/>
    <s v="10145327.3333333333Amber Hickman"/>
    <x v="1"/>
  </r>
  <r>
    <s v="AetnaMedicare"/>
    <n v="101"/>
    <d v="2024-03-21T00:00:00"/>
    <d v="2024-02-22T08:00:00"/>
    <n v="3.9"/>
    <s v="EFT"/>
    <s v="AETNA - payment"/>
    <n v="97140"/>
    <x v="10"/>
    <s v="No"/>
    <s v="10145344.3333333333Katherine Tyree"/>
    <x v="1"/>
  </r>
  <r>
    <s v="AetnaMedicare"/>
    <n v="101"/>
    <d v="2024-03-21T00:00:00"/>
    <d v="2024-02-22T08:00:00"/>
    <n v="9.51"/>
    <s v="EFT"/>
    <s v="AETNA - payment"/>
    <n v="97110"/>
    <x v="10"/>
    <s v="No"/>
    <s v="10145344.3333333333Katherine Tyree"/>
    <x v="1"/>
  </r>
  <r>
    <s v="AetnaMedicare"/>
    <n v="101"/>
    <d v="2024-03-29T00:00:00"/>
    <d v="2024-02-26T10:00:00"/>
    <n v="3.9"/>
    <s v="EFT"/>
    <s v="AETNA - payment"/>
    <n v="97140"/>
    <x v="10"/>
    <s v="No"/>
    <s v="10145348.4166666667Katherine Tyree"/>
    <x v="1"/>
  </r>
  <r>
    <s v="AetnaMedicare"/>
    <n v="101"/>
    <d v="2024-03-29T00:00:00"/>
    <d v="2024-02-26T10:00:00"/>
    <n v="9.51"/>
    <s v="EFT"/>
    <s v="AETNA - payment"/>
    <n v="97110"/>
    <x v="10"/>
    <s v="No"/>
    <s v="10145348.4166666667Katherine Tyree"/>
    <x v="1"/>
  </r>
  <r>
    <s v="AetnaMedicare"/>
    <n v="101"/>
    <d v="2024-03-15T00:00:00"/>
    <d v="2024-02-26T10:00:00"/>
    <n v="37.270000000000003"/>
    <s v="EFT"/>
    <s v="NOVITAS SOLUTIONS, INC. - payment"/>
    <n v="97110"/>
    <x v="10"/>
    <s v="No"/>
    <s v="10145348.4166666667Katherine Tyree"/>
    <x v="1"/>
  </r>
  <r>
    <s v="AetnaMedicare"/>
    <n v="101"/>
    <d v="2024-03-15T00:00:00"/>
    <d v="2024-02-26T10:00:00"/>
    <n v="0.31"/>
    <s v="Adjustment/Write-off"/>
    <s v="NOVITAS SOLUTIONS, INC. - CO,253"/>
    <n v="97140"/>
    <x v="10"/>
    <s v="No"/>
    <s v="10145348.4166666667Katherine Tyree"/>
    <x v="0"/>
  </r>
  <r>
    <s v="AetnaMedicare"/>
    <n v="101"/>
    <d v="2024-03-15T00:00:00"/>
    <d v="2024-02-26T10:00:00"/>
    <n v="96.6"/>
    <s v="Adjustment/Write-off"/>
    <s v="NOVITAS SOLUTIONS, INC. - CO,45"/>
    <n v="97110"/>
    <x v="10"/>
    <s v="No"/>
    <s v="10145348.4166666667Katherine Tyree"/>
    <x v="0"/>
  </r>
  <r>
    <s v="AetnaMedicare"/>
    <n v="101"/>
    <d v="2024-03-15T00:00:00"/>
    <d v="2024-02-26T10:00:00"/>
    <n v="0.76"/>
    <s v="Adjustment/Write-off"/>
    <s v="NOVITAS SOLUTIONS, INC. - CO,253"/>
    <n v="97110"/>
    <x v="10"/>
    <s v="No"/>
    <s v="10145348.4166666667Katherine Tyree"/>
    <x v="0"/>
  </r>
  <r>
    <s v="AetnaMedicare"/>
    <n v="101"/>
    <d v="2024-03-15T00:00:00"/>
    <d v="2024-02-26T10:00:00"/>
    <n v="5.86"/>
    <s v="Adjustment/Write-off"/>
    <s v="NOVITAS SOLUTIONS, INC. - CO,59"/>
    <n v="97110"/>
    <x v="10"/>
    <s v="No"/>
    <s v="10145348.4166666667Katherine Tyree"/>
    <x v="0"/>
  </r>
  <r>
    <s v="AetnaMedicare"/>
    <n v="101"/>
    <d v="2024-03-15T00:00:00"/>
    <d v="2024-02-26T10:00:00"/>
    <n v="15.28"/>
    <s v="EFT"/>
    <s v="NOVITAS SOLUTIONS, INC. - payment"/>
    <n v="97140"/>
    <x v="10"/>
    <s v="No"/>
    <s v="10145348.4166666667Katherine Tyree"/>
    <x v="1"/>
  </r>
  <r>
    <s v="AetnaMedicare"/>
    <n v="101"/>
    <d v="2024-03-15T00:00:00"/>
    <d v="2024-02-26T10:00:00"/>
    <n v="50.35"/>
    <s v="Adjustment/Write-off"/>
    <s v="NOVITAS SOLUTIONS, INC. - CO,45"/>
    <n v="97140"/>
    <x v="10"/>
    <s v="No"/>
    <s v="10145348.4166666667Katherine Tyree"/>
    <x v="0"/>
  </r>
  <r>
    <s v="AetnaMedicare"/>
    <n v="101"/>
    <d v="2024-03-15T00:00:00"/>
    <d v="2024-02-26T10:00:00"/>
    <n v="5.16"/>
    <s v="Adjustment/Write-off"/>
    <s v="NOVITAS SOLUTIONS, INC. - CO,59"/>
    <n v="97140"/>
    <x v="10"/>
    <s v="No"/>
    <s v="10145348.4166666667Katherine Tyree"/>
    <x v="0"/>
  </r>
  <r>
    <s v="AetnaMedicare"/>
    <n v="101"/>
    <d v="2024-03-15T00:00:00"/>
    <d v="2024-02-28T10:00:00"/>
    <n v="17.579999999999998"/>
    <s v="Adjustment/Write-off"/>
    <s v="NOVITAS SOLUTIONS, INC. - CO,59"/>
    <n v="97110"/>
    <x v="5"/>
    <s v="No"/>
    <s v="10145350.4166666667Jessica Pittman"/>
    <x v="0"/>
  </r>
  <r>
    <s v="AetnaMedicare"/>
    <n v="101"/>
    <d v="2024-03-15T00:00:00"/>
    <d v="2024-02-28T10:00:00"/>
    <n v="1.21"/>
    <s v="Adjustment/Write-off"/>
    <s v="NOVITAS SOLUTIONS, INC. - CO,253"/>
    <n v="97110"/>
    <x v="5"/>
    <s v="No"/>
    <s v="10145350.4166666667Jessica Pittman"/>
    <x v="0"/>
  </r>
  <r>
    <s v="AetnaMedicare"/>
    <n v="101"/>
    <d v="2024-03-15T00:00:00"/>
    <d v="2024-02-28T10:00:00"/>
    <n v="203.91"/>
    <s v="Adjustment/Write-off"/>
    <s v="NOVITAS SOLUTIONS, INC. - CO,45"/>
    <n v="97110"/>
    <x v="5"/>
    <s v="No"/>
    <s v="10145350.4166666667Jessica Pittman"/>
    <x v="0"/>
  </r>
  <r>
    <s v="AetnaMedicare"/>
    <n v="101"/>
    <d v="2024-03-15T00:00:00"/>
    <d v="2024-02-28T10:00:00"/>
    <n v="59.46"/>
    <s v="EFT"/>
    <s v="NOVITAS SOLUTIONS, INC. - payment"/>
    <n v="97110"/>
    <x v="5"/>
    <s v="No"/>
    <s v="10145350.4166666667Jessica Pittman"/>
    <x v="1"/>
  </r>
  <r>
    <s v="AetnaMedicare"/>
    <n v="101"/>
    <d v="2024-03-29T00:00:00"/>
    <d v="2024-02-28T10:00:00"/>
    <n v="17.84"/>
    <s v="EFT"/>
    <s v="AETNA - payment"/>
    <n v="97110"/>
    <x v="5"/>
    <s v="No"/>
    <s v="10145350.4166666667Jessica Pittman"/>
    <x v="1"/>
  </r>
  <r>
    <s v="MSMedicare"/>
    <n v="101"/>
    <d v="2024-03-11T00:00:00"/>
    <d v="2024-02-22T08:00:00"/>
    <n v="15.28"/>
    <s v="EFT"/>
    <s v="NOVITAS SOLUTIONS, INC. - payment"/>
    <n v="97140"/>
    <x v="10"/>
    <s v="No"/>
    <s v="10145344.3333333333Katherine Tyree"/>
    <x v="1"/>
  </r>
  <r>
    <s v="MSMedicare"/>
    <n v="101"/>
    <d v="2024-03-11T00:00:00"/>
    <d v="2024-02-22T08:00:00"/>
    <n v="96.6"/>
    <s v="Adjustment/Write-off"/>
    <s v="NOVITAS SOLUTIONS, INC. - CO,45"/>
    <n v="97110"/>
    <x v="10"/>
    <s v="No"/>
    <s v="10145344.3333333333Katherine Tyree"/>
    <x v="0"/>
  </r>
  <r>
    <s v="MSMedicare"/>
    <n v="101"/>
    <d v="2024-03-11T00:00:00"/>
    <d v="2024-02-22T08:00:00"/>
    <n v="0.76"/>
    <s v="Adjustment/Write-off"/>
    <s v="NOVITAS SOLUTIONS, INC. - CO,253"/>
    <n v="97110"/>
    <x v="10"/>
    <s v="No"/>
    <s v="10145344.3333333333Katherine Tyree"/>
    <x v="0"/>
  </r>
  <r>
    <s v="MSMedicare"/>
    <n v="101"/>
    <d v="2024-03-11T00:00:00"/>
    <d v="2024-02-22T08:00:00"/>
    <n v="5.86"/>
    <s v="Adjustment/Write-off"/>
    <s v="NOVITAS SOLUTIONS, INC. - CO,59"/>
    <n v="97110"/>
    <x v="10"/>
    <s v="No"/>
    <s v="10145344.3333333333Katherine Tyree"/>
    <x v="0"/>
  </r>
  <r>
    <s v="MSMedicare"/>
    <n v="101"/>
    <d v="2024-03-11T00:00:00"/>
    <d v="2024-02-22T08:00:00"/>
    <n v="50.35"/>
    <s v="Adjustment/Write-off"/>
    <s v="NOVITAS SOLUTIONS, INC. - CO,45"/>
    <n v="97140"/>
    <x v="10"/>
    <s v="No"/>
    <s v="10145344.3333333333Katherine Tyree"/>
    <x v="0"/>
  </r>
  <r>
    <s v="MSMedicare"/>
    <n v="101"/>
    <d v="2024-03-11T00:00:00"/>
    <d v="2024-02-22T08:00:00"/>
    <n v="0.31"/>
    <s v="Adjustment/Write-off"/>
    <s v="NOVITAS SOLUTIONS, INC. - CO,253"/>
    <n v="97140"/>
    <x v="10"/>
    <s v="No"/>
    <s v="10145344.3333333333Katherine Tyree"/>
    <x v="0"/>
  </r>
  <r>
    <s v="MSMedicare"/>
    <n v="101"/>
    <d v="2024-03-11T00:00:00"/>
    <d v="2024-02-22T08:00:00"/>
    <n v="5.16"/>
    <s v="Adjustment/Write-off"/>
    <s v="NOVITAS SOLUTIONS, INC. - CO,59"/>
    <n v="97140"/>
    <x v="10"/>
    <s v="No"/>
    <s v="10145344.3333333333Katherine Tyree"/>
    <x v="0"/>
  </r>
  <r>
    <s v="MSMedicare"/>
    <n v="101"/>
    <d v="2024-03-11T00:00:00"/>
    <d v="2024-02-22T08:00:00"/>
    <n v="37.270000000000003"/>
    <s v="EFT"/>
    <s v="NOVITAS SOLUTIONS, INC. - payment"/>
    <n v="97110"/>
    <x v="10"/>
    <s v="No"/>
    <s v="10145344.3333333333Katherine Tyree"/>
    <x v="1"/>
  </r>
  <r>
    <s v="BCBSMS"/>
    <n v="102"/>
    <d v="2024-03-04T00:00:00"/>
    <d v="2024-02-16T09:00:00"/>
    <n v="70"/>
    <s v="Adjustment/Write-off"/>
    <s v="BLUE CROSS BLUE SHIELD OF MS - CO,45"/>
    <n v="97110"/>
    <x v="7"/>
    <s v="No"/>
    <s v="10245338.375Amber Hickman"/>
    <x v="0"/>
  </r>
  <r>
    <s v="BCBSMS"/>
    <n v="102"/>
    <d v="2024-03-04T00:00:00"/>
    <d v="2024-02-16T09:00:00"/>
    <n v="72"/>
    <s v="EFT"/>
    <s v="BLUE CROSS BLUE SHIELD OF MS - payment"/>
    <n v="97530"/>
    <x v="7"/>
    <s v="No"/>
    <s v="10245338.375Amber Hickman"/>
    <x v="1"/>
  </r>
  <r>
    <s v="BCBSMS"/>
    <n v="102"/>
    <d v="2024-03-04T00:00:00"/>
    <d v="2024-02-16T09:00:00"/>
    <n v="70"/>
    <s v="Adjustment/Write-off"/>
    <s v="BLUE CROSS BLUE SHIELD OF MS - CO,45"/>
    <n v="97530"/>
    <x v="7"/>
    <s v="No"/>
    <s v="10245338.375Amber Hickman"/>
    <x v="0"/>
  </r>
  <r>
    <s v="BCBSMS"/>
    <n v="102"/>
    <d v="2024-03-04T00:00:00"/>
    <d v="2024-02-16T09:00:00"/>
    <n v="36.9"/>
    <s v="EFT"/>
    <s v="BLUE CROSS BLUE SHIELD OF MS - payment"/>
    <n v="97112"/>
    <x v="7"/>
    <s v="No"/>
    <s v="10245338.375Amber Hickman"/>
    <x v="1"/>
  </r>
  <r>
    <s v="BCBSMS"/>
    <n v="102"/>
    <d v="2024-03-04T00:00:00"/>
    <d v="2024-02-16T09:00:00"/>
    <n v="34"/>
    <s v="Adjustment/Write-off"/>
    <s v="BLUE CROSS BLUE SHIELD OF MS - CO,45"/>
    <n v="97112"/>
    <x v="7"/>
    <s v="No"/>
    <s v="10245338.375Amber Hickman"/>
    <x v="0"/>
  </r>
  <r>
    <s v="BCBSMS"/>
    <n v="102"/>
    <d v="2024-03-04T00:00:00"/>
    <d v="2024-02-16T09:00:00"/>
    <n v="72"/>
    <s v="EFT"/>
    <s v="BLUE CROSS BLUE SHIELD OF MS - payment"/>
    <n v="97110"/>
    <x v="7"/>
    <s v="No"/>
    <s v="10245338.375Amber Hickman"/>
    <x v="1"/>
  </r>
  <r>
    <s v="BCBSMS"/>
    <n v="102"/>
    <d v="2024-03-04T00:00:00"/>
    <d v="2024-02-20T09:00:00"/>
    <n v="72"/>
    <s v="EFT"/>
    <s v="BLUE CROSS BLUE SHIELD OF MS - payment"/>
    <n v="97530"/>
    <x v="7"/>
    <s v="No"/>
    <s v="10245342.375Amber Hickman"/>
    <x v="1"/>
  </r>
  <r>
    <s v="BCBSMS"/>
    <n v="102"/>
    <d v="2024-03-04T00:00:00"/>
    <d v="2024-02-20T09:00:00"/>
    <n v="70"/>
    <s v="Adjustment/Write-off"/>
    <s v="BLUE CROSS BLUE SHIELD OF MS - CO,45"/>
    <n v="97530"/>
    <x v="7"/>
    <s v="No"/>
    <s v="10245342.375Amber Hickman"/>
    <x v="0"/>
  </r>
  <r>
    <s v="BCBSMS"/>
    <n v="102"/>
    <d v="2024-03-04T00:00:00"/>
    <d v="2024-02-20T09:00:00"/>
    <n v="35"/>
    <s v="Adjustment/Write-off"/>
    <s v="BLUE CROSS BLUE SHIELD OF MS - CO,45"/>
    <n v="97110"/>
    <x v="7"/>
    <s v="No"/>
    <s v="10245342.375Amber Hickman"/>
    <x v="0"/>
  </r>
  <r>
    <s v="BCBSMS"/>
    <n v="102"/>
    <d v="2024-03-04T00:00:00"/>
    <d v="2024-02-20T09:00:00"/>
    <n v="36"/>
    <s v="EFT"/>
    <s v="BLUE CROSS BLUE SHIELD OF MS - payment"/>
    <n v="97110"/>
    <x v="7"/>
    <s v="No"/>
    <s v="10245342.375Amber Hickman"/>
    <x v="1"/>
  </r>
  <r>
    <s v="BCBSMS"/>
    <n v="102"/>
    <d v="2024-03-04T00:00:00"/>
    <d v="2024-02-23T09:00:00"/>
    <n v="36"/>
    <s v="EFT"/>
    <s v="BLUE CROSS BLUE SHIELD OF MS - payment"/>
    <n v="97110"/>
    <x v="7"/>
    <s v="No"/>
    <s v="10245345.375Amber Hickman"/>
    <x v="1"/>
  </r>
  <r>
    <s v="BCBSMS"/>
    <n v="102"/>
    <d v="2024-03-04T00:00:00"/>
    <d v="2024-02-23T09:00:00"/>
    <n v="35"/>
    <s v="Adjustment/Write-off"/>
    <s v="BLUE CROSS BLUE SHIELD OF MS - CO,45"/>
    <n v="97110"/>
    <x v="7"/>
    <s v="No"/>
    <s v="10245345.375Amber Hickman"/>
    <x v="0"/>
  </r>
  <r>
    <s v="BCBSMS"/>
    <n v="102"/>
    <d v="2024-03-04T00:00:00"/>
    <d v="2024-02-23T09:00:00"/>
    <n v="36"/>
    <s v="EFT"/>
    <s v="BLUE CROSS BLUE SHIELD OF MS - payment"/>
    <n v="97530"/>
    <x v="7"/>
    <s v="No"/>
    <s v="10245345.375Amber Hickman"/>
    <x v="1"/>
  </r>
  <r>
    <s v="BCBSMS"/>
    <n v="102"/>
    <d v="2024-03-04T00:00:00"/>
    <d v="2024-02-23T09:00:00"/>
    <n v="35"/>
    <s v="Adjustment/Write-off"/>
    <s v="BLUE CROSS BLUE SHIELD OF MS - CO,45"/>
    <n v="97530"/>
    <x v="7"/>
    <s v="No"/>
    <s v="10245345.375Amber Hickman"/>
    <x v="0"/>
  </r>
  <r>
    <s v="BCBSMS"/>
    <n v="102"/>
    <d v="2024-03-13T00:00:00"/>
    <d v="2024-02-27T09:00:00"/>
    <n v="70"/>
    <s v="Adjustment/Write-off"/>
    <s v="BLUE CROSS BLUE SHIELD OF MS - CO,45"/>
    <n v="97110"/>
    <x v="7"/>
    <s v="No"/>
    <s v="10245349.375Amber Hickman"/>
    <x v="0"/>
  </r>
  <r>
    <s v="BCBSMS"/>
    <n v="102"/>
    <d v="2024-03-13T00:00:00"/>
    <d v="2024-02-27T09:00:00"/>
    <n v="72"/>
    <s v="EFT"/>
    <s v="BLUE CROSS BLUE SHIELD OF MS - payment"/>
    <n v="97110"/>
    <x v="7"/>
    <s v="No"/>
    <s v="10245349.375Amber Hickman"/>
    <x v="1"/>
  </r>
  <r>
    <s v="BCBSMS"/>
    <n v="102"/>
    <d v="2024-03-13T00:00:00"/>
    <d v="2024-02-27T09:00:00"/>
    <n v="70"/>
    <s v="Adjustment/Write-off"/>
    <s v="BLUE CROSS BLUE SHIELD OF MS - CO,45"/>
    <n v="97530"/>
    <x v="7"/>
    <s v="No"/>
    <s v="10245349.375Amber Hickman"/>
    <x v="0"/>
  </r>
  <r>
    <s v="BCBSMS"/>
    <n v="102"/>
    <d v="2024-03-13T00:00:00"/>
    <d v="2024-02-27T09:00:00"/>
    <n v="72"/>
    <s v="EFT"/>
    <s v="BLUE CROSS BLUE SHIELD OF MS - payment"/>
    <n v="97530"/>
    <x v="7"/>
    <s v="No"/>
    <s v="10245349.375Amber Hickman"/>
    <x v="1"/>
  </r>
  <r>
    <s v="HumanaG"/>
    <n v="103"/>
    <d v="2024-03-07T00:00:00"/>
    <d v="2024-02-21T17:00:00"/>
    <n v="54.76"/>
    <s v="EFT"/>
    <m/>
    <n v="97110"/>
    <x v="2"/>
    <s v="No"/>
    <s v="10345343.7083333333James Allen"/>
    <x v="1"/>
  </r>
  <r>
    <s v="HumanaG"/>
    <n v="103"/>
    <d v="2024-03-07T00:00:00"/>
    <d v="2024-02-21T17:00:00"/>
    <n v="0.24"/>
    <s v="Adjustment/Write-off"/>
    <m/>
    <n v="97110"/>
    <x v="2"/>
    <s v="No"/>
    <s v="10345343.7083333333James Allen"/>
    <x v="0"/>
  </r>
  <r>
    <s v="AHS"/>
    <n v="293"/>
    <d v="2024-03-06T19:54:00"/>
    <d v="2024-02-02T07:00:00"/>
    <n v="100"/>
    <s v="Adjustment/Write-off"/>
    <m/>
    <n v="97110"/>
    <x v="6"/>
    <s v="No"/>
    <s v="29345324.2916666667Christian Litz"/>
    <x v="0"/>
  </r>
  <r>
    <s v="BCBSMS"/>
    <n v="104"/>
    <d v="2024-03-04T00:00:00"/>
    <d v="2024-02-20T09:00:00"/>
    <n v="53"/>
    <s v="Adjustment/Write-off"/>
    <s v="BLUE CROSS BLUE SHIELD OF MS - CO,45"/>
    <n v="92507"/>
    <x v="12"/>
    <s v="No"/>
    <s v="10445342.375Annette Fertitta"/>
    <x v="0"/>
  </r>
  <r>
    <s v="BCBSMS"/>
    <n v="104"/>
    <d v="2024-03-04T00:00:00"/>
    <d v="2024-02-20T09:00:00"/>
    <n v="22"/>
    <s v="EFT"/>
    <s v="BLUE CROSS BLUE SHIELD OF MS - payment"/>
    <n v="92507"/>
    <x v="12"/>
    <s v="No"/>
    <s v="10445342.375Annette Fertitta"/>
    <x v="1"/>
  </r>
  <r>
    <s v="BCBSMS"/>
    <n v="104"/>
    <d v="2024-03-04T00:00:00"/>
    <d v="2024-02-22T08:30:00"/>
    <n v="53"/>
    <s v="Adjustment/Write-off"/>
    <s v="BLUE CROSS BLUE SHIELD OF MS - CO,45"/>
    <n v="92507"/>
    <x v="12"/>
    <s v="No"/>
    <s v="10445344.3541666667Annette Fertitta"/>
    <x v="0"/>
  </r>
  <r>
    <s v="BCBSMS"/>
    <n v="104"/>
    <d v="2024-03-04T00:00:00"/>
    <d v="2024-02-22T08:30:00"/>
    <n v="22"/>
    <s v="EFT"/>
    <s v="BLUE CROSS BLUE SHIELD OF MS - payment"/>
    <n v="92507"/>
    <x v="12"/>
    <s v="No"/>
    <s v="10445344.3541666667Annette Fertitta"/>
    <x v="1"/>
  </r>
  <r>
    <s v="BCBSMS"/>
    <n v="104"/>
    <d v="2024-03-13T00:00:00"/>
    <d v="2024-02-27T08:30:00"/>
    <n v="22"/>
    <s v="EFT"/>
    <s v="BLUE CROSS BLUE SHIELD OF MS - payment"/>
    <n v="92507"/>
    <x v="13"/>
    <s v="No"/>
    <s v="10445349.3541666667D'Anna Pullen"/>
    <x v="1"/>
  </r>
  <r>
    <s v="BCBSMS"/>
    <n v="104"/>
    <d v="2024-03-13T00:00:00"/>
    <d v="2024-02-27T08:30:00"/>
    <n v="53"/>
    <s v="Adjustment/Write-off"/>
    <s v="BLUE CROSS BLUE SHIELD OF MS - CO,45"/>
    <n v="92507"/>
    <x v="13"/>
    <s v="No"/>
    <s v="10445349.3541666667D'Anna Pullen"/>
    <x v="0"/>
  </r>
  <r>
    <s v="MSMedicaid"/>
    <n v="104"/>
    <d v="2024-03-21T00:00:00"/>
    <d v="2024-02-20T09:00:00"/>
    <n v="0"/>
    <s v="Adjustment/Write-off"/>
    <s v="Discarded ($150.00) (detail code) - MSTXIX - PI,95"/>
    <n v="92507"/>
    <x v="12"/>
    <s v="No"/>
    <s v="10445342.375Annette Fertitta"/>
    <x v="0"/>
  </r>
  <r>
    <s v="MSMedicaid"/>
    <n v="104"/>
    <d v="2024-03-21T00:00:00"/>
    <d v="2024-02-22T08:30:00"/>
    <n v="0"/>
    <s v="Adjustment/Write-off"/>
    <s v="Discarded ($150.00) (detail code) - MSTXIX - PI,95"/>
    <n v="92507"/>
    <x v="12"/>
    <s v="No"/>
    <s v="10445344.3541666667Annette Fertitta"/>
    <x v="0"/>
  </r>
  <r>
    <s v="MedRisk"/>
    <n v="106"/>
    <d v="2024-03-07T00:00:00"/>
    <d v="2024-02-19T09:00:00"/>
    <n v="75"/>
    <s v="Credit Card"/>
    <m/>
    <n v="97110"/>
    <x v="7"/>
    <s v="No"/>
    <s v="10645341.375Amber Hickman"/>
    <x v="1"/>
  </r>
  <r>
    <s v="MedRisk"/>
    <n v="106"/>
    <d v="2024-03-07T00:00:00"/>
    <d v="2024-02-19T09:00:00"/>
    <n v="7"/>
    <s v="Credit Card"/>
    <m/>
    <n v="97530"/>
    <x v="7"/>
    <s v="No"/>
    <s v="10645341.375Amber Hickman"/>
    <x v="1"/>
  </r>
  <r>
    <s v="MedRisk"/>
    <n v="106"/>
    <d v="2024-03-07T00:00:00"/>
    <d v="2024-02-19T09:00:00"/>
    <n v="68"/>
    <s v="Adjustment/Write-off"/>
    <m/>
    <n v="97530"/>
    <x v="7"/>
    <s v="No"/>
    <s v="10645341.375Amber Hickman"/>
    <x v="0"/>
  </r>
  <r>
    <s v="MedRisk"/>
    <n v="106"/>
    <d v="2024-03-07T00:00:00"/>
    <d v="2024-02-19T09:00:00"/>
    <n v="75"/>
    <s v="Adjustment/Write-off"/>
    <m/>
    <n v="97112"/>
    <x v="7"/>
    <s v="No"/>
    <s v="10645341.375Amber Hickman"/>
    <x v="0"/>
  </r>
  <r>
    <s v="HumanaG"/>
    <n v="107"/>
    <d v="2024-03-05T00:00:00"/>
    <d v="2024-02-22T11:00:00"/>
    <n v="39.119999999999997"/>
    <s v="EFT"/>
    <s v="HUMANA INC. - payment"/>
    <n v="97112"/>
    <x v="8"/>
    <s v="No"/>
    <s v="10745344.4583333333Robert Crochet"/>
    <x v="1"/>
  </r>
  <r>
    <s v="HumanaG"/>
    <n v="107"/>
    <d v="2024-03-05T00:00:00"/>
    <d v="2024-02-22T11:00:00"/>
    <n v="47.13"/>
    <s v="Adjustment/Write-off"/>
    <s v="HUMANA INC. - CO,45"/>
    <n v="97530"/>
    <x v="8"/>
    <s v="No"/>
    <s v="10745344.4583333333Robert Crochet"/>
    <x v="0"/>
  </r>
  <r>
    <s v="HumanaG"/>
    <n v="107"/>
    <d v="2024-03-05T00:00:00"/>
    <d v="2024-02-22T11:00:00"/>
    <n v="0.06"/>
    <s v="Adjustment/Write-off"/>
    <s v="HUMANA INC. - CO,253"/>
    <n v="97530"/>
    <x v="8"/>
    <s v="No"/>
    <s v="10745344.4583333333Robert Crochet"/>
    <x v="0"/>
  </r>
  <r>
    <s v="HumanaG"/>
    <n v="107"/>
    <d v="2024-03-05T00:00:00"/>
    <d v="2024-02-22T11:00:00"/>
    <n v="2.81"/>
    <s v="EFT"/>
    <s v="HUMANA INC. - payment"/>
    <n v="97530"/>
    <x v="8"/>
    <s v="No"/>
    <s v="10745344.4583333333Robert Crochet"/>
    <x v="1"/>
  </r>
  <r>
    <s v="HumanaG"/>
    <n v="107"/>
    <d v="2024-03-05T00:00:00"/>
    <d v="2024-02-22T11:00:00"/>
    <n v="110.08"/>
    <s v="Adjustment/Write-off"/>
    <s v="HUMANA INC. - CO,59"/>
    <n v="97112"/>
    <x v="8"/>
    <s v="No"/>
    <s v="10745344.4583333333Robert Crochet"/>
    <x v="0"/>
  </r>
  <r>
    <s v="HumanaG"/>
    <n v="107"/>
    <d v="2024-03-05T00:00:00"/>
    <d v="2024-02-22T11:00:00"/>
    <n v="0.8"/>
    <s v="Adjustment/Write-off"/>
    <s v="HUMANA INC. - CO,253"/>
    <n v="97112"/>
    <x v="8"/>
    <s v="No"/>
    <s v="10745344.4583333333Robert Crochet"/>
    <x v="0"/>
  </r>
  <r>
    <s v="HumanaG"/>
    <n v="107"/>
    <d v="2024-03-12T00:00:00"/>
    <d v="2024-02-27T11:00:00"/>
    <n v="102.06"/>
    <s v="Adjustment/Write-off"/>
    <s v="HUMANA INC. - CO,59"/>
    <n v="97530"/>
    <x v="8"/>
    <s v="No"/>
    <s v="10745349.4583333333Robert Crochet"/>
    <x v="0"/>
  </r>
  <r>
    <s v="HumanaG"/>
    <n v="107"/>
    <d v="2024-03-12T00:00:00"/>
    <d v="2024-02-27T11:00:00"/>
    <n v="22.48"/>
    <s v="EFT"/>
    <s v="HUMANA INC. - payment"/>
    <n v="97530"/>
    <x v="8"/>
    <s v="No"/>
    <s v="10745349.4583333333Robert Crochet"/>
    <x v="1"/>
  </r>
  <r>
    <s v="HumanaG"/>
    <n v="107"/>
    <d v="2024-03-12T00:00:00"/>
    <d v="2024-02-27T11:00:00"/>
    <n v="55.04"/>
    <s v="Adjustment/Write-off"/>
    <s v="HUMANA INC. - CO,59"/>
    <n v="97112"/>
    <x v="8"/>
    <s v="No"/>
    <s v="10745349.4583333333Robert Crochet"/>
    <x v="0"/>
  </r>
  <r>
    <s v="HumanaG"/>
    <n v="107"/>
    <d v="2024-03-12T00:00:00"/>
    <d v="2024-02-27T11:00:00"/>
    <n v="0.4"/>
    <s v="Adjustment/Write-off"/>
    <s v="HUMANA INC. - CO,253"/>
    <n v="97112"/>
    <x v="8"/>
    <s v="No"/>
    <s v="10745349.4583333333Robert Crochet"/>
    <x v="0"/>
  </r>
  <r>
    <s v="HumanaG"/>
    <n v="107"/>
    <d v="2024-03-12T00:00:00"/>
    <d v="2024-02-27T11:00:00"/>
    <n v="19.559999999999999"/>
    <s v="EFT"/>
    <s v="HUMANA INC. - payment"/>
    <n v="97112"/>
    <x v="8"/>
    <s v="No"/>
    <s v="10745349.4583333333Robert Crochet"/>
    <x v="1"/>
  </r>
  <r>
    <s v="HumanaG"/>
    <n v="107"/>
    <d v="2024-03-12T00:00:00"/>
    <d v="2024-02-27T11:00:00"/>
    <n v="0.46"/>
    <s v="Adjustment/Write-off"/>
    <s v="HUMANA INC. - CO,253"/>
    <n v="97530"/>
    <x v="8"/>
    <s v="No"/>
    <s v="10745349.4583333333Robert Crochet"/>
    <x v="0"/>
  </r>
  <r>
    <s v="HumanaG"/>
    <n v="107"/>
    <d v="2024-03-12T00:00:00"/>
    <d v="2024-02-29T11:00:00"/>
    <n v="47.13"/>
    <s v="Adjustment/Write-off"/>
    <s v="HUMANA INC. - CO,45"/>
    <n v="97530"/>
    <x v="8"/>
    <s v="No"/>
    <s v="10745351.4583333333Robert Crochet"/>
    <x v="0"/>
  </r>
  <r>
    <s v="HumanaG"/>
    <n v="107"/>
    <d v="2024-03-12T00:00:00"/>
    <d v="2024-02-29T11:00:00"/>
    <n v="0.06"/>
    <s v="Adjustment/Write-off"/>
    <s v="HUMANA INC. - CO,253"/>
    <n v="97530"/>
    <x v="8"/>
    <s v="No"/>
    <s v="10745351.4583333333Robert Crochet"/>
    <x v="0"/>
  </r>
  <r>
    <s v="HumanaG"/>
    <n v="107"/>
    <d v="2024-03-12T00:00:00"/>
    <d v="2024-02-29T11:00:00"/>
    <n v="2.81"/>
    <s v="EFT"/>
    <s v="HUMANA INC. - payment"/>
    <n v="97530"/>
    <x v="8"/>
    <s v="No"/>
    <s v="10745351.4583333333Robert Crochet"/>
    <x v="1"/>
  </r>
  <r>
    <s v="HumanaG"/>
    <n v="107"/>
    <d v="2024-03-12T00:00:00"/>
    <d v="2024-02-29T11:00:00"/>
    <n v="110.08"/>
    <s v="Adjustment/Write-off"/>
    <s v="HUMANA INC. - CO,59"/>
    <n v="97112"/>
    <x v="8"/>
    <s v="No"/>
    <s v="10745351.4583333333Robert Crochet"/>
    <x v="0"/>
  </r>
  <r>
    <s v="HumanaG"/>
    <n v="107"/>
    <d v="2024-03-12T00:00:00"/>
    <d v="2024-02-29T11:00:00"/>
    <n v="0.8"/>
    <s v="Adjustment/Write-off"/>
    <s v="HUMANA INC. - CO,253"/>
    <n v="97112"/>
    <x v="8"/>
    <s v="No"/>
    <s v="10745351.4583333333Robert Crochet"/>
    <x v="0"/>
  </r>
  <r>
    <s v="HumanaG"/>
    <n v="107"/>
    <d v="2024-03-12T00:00:00"/>
    <d v="2024-02-29T11:00:00"/>
    <n v="39.119999999999997"/>
    <s v="EFT"/>
    <s v="HUMANA INC. - payment"/>
    <n v="97112"/>
    <x v="8"/>
    <s v="No"/>
    <s v="10745351.4583333333Robert Crochet"/>
    <x v="1"/>
  </r>
  <r>
    <s v="HumanaG"/>
    <n v="108"/>
    <d v="2024-03-07T00:00:00"/>
    <d v="2024-02-19T11:00:00"/>
    <n v="224.12"/>
    <s v="Adjustment/Write-off"/>
    <s v="HUMANA INC. - CO,59"/>
    <n v="97110"/>
    <x v="2"/>
    <s v="No"/>
    <s v="10845341.4583333333James Allen"/>
    <x v="0"/>
  </r>
  <r>
    <s v="HumanaG"/>
    <n v="108"/>
    <d v="2024-03-07T00:00:00"/>
    <d v="2024-02-19T11:00:00"/>
    <n v="1.02"/>
    <s v="Adjustment/Write-off"/>
    <s v="HUMANA INC. - CO,253"/>
    <n v="97110"/>
    <x v="2"/>
    <s v="No"/>
    <s v="10845341.4583333333James Allen"/>
    <x v="0"/>
  </r>
  <r>
    <s v="HumanaG"/>
    <n v="108"/>
    <d v="2024-03-07T00:00:00"/>
    <d v="2024-02-19T11:00:00"/>
    <n v="49.86"/>
    <s v="EFT"/>
    <s v="HUMANA INC. - payment"/>
    <n v="97110"/>
    <x v="2"/>
    <s v="No"/>
    <s v="10845341.4583333333James Allen"/>
    <x v="1"/>
  </r>
  <r>
    <s v="HumanaG"/>
    <n v="108"/>
    <d v="2024-03-07T00:00:00"/>
    <d v="2024-02-20T10:00:00"/>
    <n v="1.02"/>
    <s v="Adjustment/Write-off"/>
    <s v="HUMANA INC. - CO,253"/>
    <n v="97110"/>
    <x v="2"/>
    <s v="No"/>
    <s v="10845342.4166666667James Allen"/>
    <x v="0"/>
  </r>
  <r>
    <s v="HumanaG"/>
    <n v="108"/>
    <d v="2024-03-07T00:00:00"/>
    <d v="2024-02-20T10:00:00"/>
    <n v="49.86"/>
    <s v="EFT"/>
    <s v="HUMANA INC. - payment"/>
    <n v="97110"/>
    <x v="2"/>
    <s v="No"/>
    <s v="10845342.4166666667James Allen"/>
    <x v="1"/>
  </r>
  <r>
    <s v="HumanaG"/>
    <n v="108"/>
    <d v="2024-03-07T00:00:00"/>
    <d v="2024-02-20T10:00:00"/>
    <n v="224.12"/>
    <s v="Adjustment/Write-off"/>
    <s v="HUMANA INC. - CO,59"/>
    <n v="97110"/>
    <x v="2"/>
    <s v="No"/>
    <s v="10845342.4166666667James Allen"/>
    <x v="0"/>
  </r>
  <r>
    <s v="HumanaG"/>
    <n v="108"/>
    <d v="2024-03-07T00:00:00"/>
    <d v="2024-02-22T08:00:00"/>
    <n v="15.12"/>
    <s v="EFT"/>
    <s v="HUMANA INC. - payment"/>
    <n v="97110"/>
    <x v="2"/>
    <s v="No"/>
    <s v="10845344.3333333333James Allen"/>
    <x v="1"/>
  </r>
  <r>
    <s v="HumanaG"/>
    <n v="108"/>
    <d v="2024-03-07T00:00:00"/>
    <d v="2024-02-22T08:00:00"/>
    <n v="0.31"/>
    <s v="Adjustment/Write-off"/>
    <s v="HUMANA INC. - CO,253"/>
    <n v="97110"/>
    <x v="2"/>
    <s v="No"/>
    <s v="10845344.3333333333James Allen"/>
    <x v="0"/>
  </r>
  <r>
    <s v="HumanaG"/>
    <n v="108"/>
    <d v="2024-03-07T00:00:00"/>
    <d v="2024-02-22T08:00:00"/>
    <n v="109.57"/>
    <s v="Adjustment/Write-off"/>
    <s v="HUMANA INC. - CO,59"/>
    <n v="97110"/>
    <x v="2"/>
    <s v="No"/>
    <s v="10845344.3333333333James Allen"/>
    <x v="0"/>
  </r>
  <r>
    <s v="HumanaG"/>
    <n v="108"/>
    <d v="2024-03-14T00:00:00"/>
    <d v="2024-02-26T17:00:00"/>
    <n v="224.12"/>
    <s v="Adjustment/Write-off"/>
    <s v="HUMANA INC. - CO,59"/>
    <n v="97110"/>
    <x v="2"/>
    <s v="No"/>
    <s v="10845348.7083333333James Allen"/>
    <x v="0"/>
  </r>
  <r>
    <s v="HumanaG"/>
    <n v="108"/>
    <d v="2024-03-14T00:00:00"/>
    <d v="2024-02-26T17:00:00"/>
    <n v="1.02"/>
    <s v="Adjustment/Write-off"/>
    <s v="HUMANA INC. - CO,253"/>
    <n v="97110"/>
    <x v="2"/>
    <s v="No"/>
    <s v="10845348.7083333333James Allen"/>
    <x v="0"/>
  </r>
  <r>
    <s v="HumanaG"/>
    <n v="108"/>
    <d v="2024-03-14T00:00:00"/>
    <d v="2024-02-26T17:00:00"/>
    <n v="49.86"/>
    <s v="EFT"/>
    <s v="HUMANA INC. - payment"/>
    <n v="97110"/>
    <x v="2"/>
    <s v="No"/>
    <s v="10845348.7083333333James Allen"/>
    <x v="1"/>
  </r>
  <r>
    <s v="HumanaG"/>
    <n v="108"/>
    <d v="2024-03-14T00:00:00"/>
    <d v="2024-02-28T09:00:00"/>
    <n v="109.57"/>
    <s v="Adjustment/Write-off"/>
    <s v="HUMANA INC. - CO,59"/>
    <n v="97110"/>
    <x v="2"/>
    <s v="No"/>
    <s v="10845350.375James Allen"/>
    <x v="0"/>
  </r>
  <r>
    <s v="HumanaG"/>
    <n v="108"/>
    <d v="2024-03-14T00:00:00"/>
    <d v="2024-02-28T09:00:00"/>
    <n v="15.12"/>
    <s v="EFT"/>
    <s v="HUMANA INC. - payment"/>
    <n v="97110"/>
    <x v="2"/>
    <s v="No"/>
    <s v="10845350.375James Allen"/>
    <x v="1"/>
  </r>
  <r>
    <s v="HumanaG"/>
    <n v="108"/>
    <d v="2024-03-14T00:00:00"/>
    <d v="2024-02-28T09:00:00"/>
    <n v="0.31"/>
    <s v="Adjustment/Write-off"/>
    <s v="HUMANA INC. - CO,253"/>
    <n v="97110"/>
    <x v="2"/>
    <s v="No"/>
    <s v="10845350.375James Allen"/>
    <x v="0"/>
  </r>
  <r>
    <s v="HumanaG"/>
    <n v="108"/>
    <d v="2024-03-14T00:00:00"/>
    <d v="2024-02-29T10:00:00"/>
    <n v="0.31"/>
    <s v="Adjustment/Write-off"/>
    <s v="HUMANA INC. - CO,253"/>
    <n v="97110"/>
    <x v="2"/>
    <s v="No"/>
    <s v="10845351.4166666667James Allen"/>
    <x v="0"/>
  </r>
  <r>
    <s v="HumanaG"/>
    <n v="108"/>
    <d v="2024-03-14T00:00:00"/>
    <d v="2024-02-29T10:00:00"/>
    <n v="15.12"/>
    <s v="EFT"/>
    <s v="HUMANA INC. - payment"/>
    <n v="97110"/>
    <x v="2"/>
    <s v="No"/>
    <s v="10845351.4166666667James Allen"/>
    <x v="1"/>
  </r>
  <r>
    <s v="HumanaG"/>
    <n v="108"/>
    <d v="2024-03-14T00:00:00"/>
    <d v="2024-02-29T10:00:00"/>
    <n v="109.57"/>
    <s v="Adjustment/Write-off"/>
    <s v="HUMANA INC. - CO,59"/>
    <n v="97110"/>
    <x v="2"/>
    <s v="No"/>
    <s v="10845351.4166666667James Allen"/>
    <x v="0"/>
  </r>
  <r>
    <s v="Patient"/>
    <n v="108"/>
    <d v="2024-03-01T08:05:00"/>
    <d v="2024-02-26T17:00:00"/>
    <n v="25"/>
    <s v="Mastercard"/>
    <s v="REF#FMhA"/>
    <m/>
    <x v="2"/>
    <s v="No"/>
    <s v="10845348.7083333333James Allen"/>
    <x v="1"/>
  </r>
  <r>
    <s v="Patient"/>
    <n v="108"/>
    <d v="2024-03-01T08:05:00"/>
    <d v="2024-02-28T09:00:00"/>
    <n v="25"/>
    <s v="Mastercard"/>
    <s v="REF#FMhA"/>
    <m/>
    <x v="2"/>
    <s v="No"/>
    <s v="10845350.375James Allen"/>
    <x v="1"/>
  </r>
  <r>
    <s v="Patient"/>
    <n v="108"/>
    <d v="2024-03-01T08:05:00"/>
    <d v="2024-02-29T10:00:00"/>
    <n v="25"/>
    <s v="Mastercard"/>
    <s v="REF#FMhA"/>
    <m/>
    <x v="2"/>
    <s v="No"/>
    <s v="10845351.4166666667James Allen"/>
    <x v="1"/>
  </r>
  <r>
    <s v="BCBSMS"/>
    <n v="110"/>
    <d v="2024-03-04T00:00:00"/>
    <d v="2024-02-01T14:00:00"/>
    <n v="9.51"/>
    <s v="EFT"/>
    <s v="BLUE CROSS BLUE SHIELD OF MS - payment"/>
    <n v="97110"/>
    <x v="8"/>
    <s v="No"/>
    <s v="11045323.5833333333Robert Crochet"/>
    <x v="1"/>
  </r>
  <r>
    <s v="BCBSMS"/>
    <n v="110"/>
    <d v="2024-03-13T00:00:00"/>
    <d v="2024-02-08T14:00:00"/>
    <n v="8.34"/>
    <s v="EFT"/>
    <s v="BLUE CROSS BLUE SHIELD OF MS - payment"/>
    <n v="97110"/>
    <x v="5"/>
    <s v="No"/>
    <s v="11045330.5833333333Jessica Pittman"/>
    <x v="1"/>
  </r>
  <r>
    <s v="BCBSMS"/>
    <n v="110"/>
    <d v="2024-03-13T00:00:00"/>
    <d v="2024-02-08T14:00:00"/>
    <n v="4.72"/>
    <s v="EFT"/>
    <s v="BLUE CROSS BLUE SHIELD OF MS - payment"/>
    <n v="97112"/>
    <x v="5"/>
    <s v="No"/>
    <s v="11045330.5833333333Jessica Pittman"/>
    <x v="1"/>
  </r>
  <r>
    <s v="BCBSMS"/>
    <n v="110"/>
    <d v="2024-03-13T00:00:00"/>
    <d v="2024-02-08T14:00:00"/>
    <n v="6.56"/>
    <s v="EFT"/>
    <s v="BLUE CROSS BLUE SHIELD OF MS - payment"/>
    <n v="97530"/>
    <x v="5"/>
    <s v="No"/>
    <s v="11045330.5833333333Jessica Pittman"/>
    <x v="1"/>
  </r>
  <r>
    <s v="MSMedicare"/>
    <n v="110"/>
    <d v="2024-03-01T00:00:00"/>
    <d v="2024-02-08T14:00:00"/>
    <n v="27.77"/>
    <s v="EFT"/>
    <s v="NOVITAS SOLUTIONS, INC. - payment"/>
    <n v="97110"/>
    <x v="5"/>
    <s v="No"/>
    <s v="11045330.5833333333Jessica Pittman"/>
    <x v="1"/>
  </r>
  <r>
    <s v="MSMedicare"/>
    <n v="110"/>
    <d v="2024-03-01T00:00:00"/>
    <d v="2024-02-08T14:00:00"/>
    <n v="101.6"/>
    <s v="Adjustment/Write-off"/>
    <s v="NOVITAS SOLUTIONS, INC. - CO,45"/>
    <n v="97110"/>
    <x v="5"/>
    <s v="No"/>
    <s v="11045330.5833333333Jessica Pittman"/>
    <x v="0"/>
  </r>
  <r>
    <s v="MSMedicare"/>
    <n v="110"/>
    <d v="2024-03-01T00:00:00"/>
    <d v="2024-02-08T14:00:00"/>
    <n v="0.56999999999999995"/>
    <s v="Adjustment/Write-off"/>
    <s v="NOVITAS SOLUTIONS, INC. - CO,253"/>
    <n v="97110"/>
    <x v="5"/>
    <s v="No"/>
    <s v="11045330.5833333333Jessica Pittman"/>
    <x v="0"/>
  </r>
  <r>
    <s v="MSMedicare"/>
    <n v="110"/>
    <d v="2024-03-01T00:00:00"/>
    <d v="2024-02-08T14:00:00"/>
    <n v="11.72"/>
    <s v="Adjustment/Write-off"/>
    <s v="NOVITAS SOLUTIONS, INC. - CO,59"/>
    <n v="97110"/>
    <x v="5"/>
    <s v="No"/>
    <s v="11045330.5833333333Jessica Pittman"/>
    <x v="0"/>
  </r>
  <r>
    <s v="MSMedicare"/>
    <n v="110"/>
    <d v="2024-03-01T00:00:00"/>
    <d v="2024-02-08T14:00:00"/>
    <n v="21.85"/>
    <s v="EFT"/>
    <s v="NOVITAS SOLUTIONS, INC. - payment"/>
    <n v="97530"/>
    <x v="5"/>
    <s v="No"/>
    <s v="11045330.5833333333Jessica Pittman"/>
    <x v="1"/>
  </r>
  <r>
    <s v="MSMedicare"/>
    <n v="110"/>
    <d v="2024-03-01T00:00:00"/>
    <d v="2024-02-08T14:00:00"/>
    <n v="46.14"/>
    <s v="Adjustment/Write-off"/>
    <s v="NOVITAS SOLUTIONS, INC. - CO,45"/>
    <n v="97530"/>
    <x v="5"/>
    <s v="No"/>
    <s v="11045330.5833333333Jessica Pittman"/>
    <x v="0"/>
  </r>
  <r>
    <s v="MSMedicare"/>
    <n v="110"/>
    <d v="2024-03-01T00:00:00"/>
    <d v="2024-02-08T14:00:00"/>
    <n v="0.45"/>
    <s v="Adjustment/Write-off"/>
    <s v="NOVITAS SOLUTIONS, INC. - CO,253"/>
    <n v="97530"/>
    <x v="5"/>
    <s v="No"/>
    <s v="11045330.5833333333Jessica Pittman"/>
    <x v="0"/>
  </r>
  <r>
    <s v="MSMedicare"/>
    <n v="110"/>
    <d v="2024-03-01T00:00:00"/>
    <d v="2024-02-08T14:00:00"/>
    <n v="6.97"/>
    <s v="Adjustment/Write-off"/>
    <s v="NOVITAS SOLUTIONS, INC. - CO,59"/>
    <n v="97112"/>
    <x v="5"/>
    <s v="No"/>
    <s v="11045330.5833333333Jessica Pittman"/>
    <x v="0"/>
  </r>
  <r>
    <s v="MSMedicare"/>
    <n v="110"/>
    <d v="2024-03-01T00:00:00"/>
    <d v="2024-02-08T14:00:00"/>
    <n v="0.32"/>
    <s v="Adjustment/Write-off"/>
    <s v="NOVITAS SOLUTIONS, INC. - CO,253"/>
    <n v="97112"/>
    <x v="5"/>
    <s v="No"/>
    <s v="11045330.5833333333Jessica Pittman"/>
    <x v="0"/>
  </r>
  <r>
    <s v="MSMedicare"/>
    <n v="110"/>
    <d v="2024-03-01T00:00:00"/>
    <d v="2024-02-08T14:00:00"/>
    <n v="47.26"/>
    <s v="Adjustment/Write-off"/>
    <s v="NOVITAS SOLUTIONS, INC. - CO,45"/>
    <n v="97112"/>
    <x v="5"/>
    <s v="No"/>
    <s v="11045330.5833333333Jessica Pittman"/>
    <x v="0"/>
  </r>
  <r>
    <s v="MSMedicare"/>
    <n v="110"/>
    <d v="2024-03-01T00:00:00"/>
    <d v="2024-02-08T14:00:00"/>
    <n v="15.73"/>
    <s v="EFT"/>
    <s v="NOVITAS SOLUTIONS, INC. - payment"/>
    <n v="97112"/>
    <x v="5"/>
    <s v="No"/>
    <s v="11045330.5833333333Jessica Pittman"/>
    <x v="1"/>
  </r>
  <r>
    <s v="BCBSMS"/>
    <n v="111"/>
    <d v="2024-03-04T00:00:00"/>
    <d v="2024-02-15T16:00:00"/>
    <n v="0"/>
    <s v="Adjustment/Write-off"/>
    <s v="Discarded ($75.00) (detail code) - BLUE CROSS BLUE SHIELD OF MS - CO,197"/>
    <n v="97140"/>
    <x v="8"/>
    <s v="No"/>
    <s v="11145337.6666666667Robert Crochet"/>
    <x v="0"/>
  </r>
  <r>
    <s v="BCBSMS"/>
    <n v="111"/>
    <d v="2024-03-04T00:00:00"/>
    <d v="2024-02-15T16:00:00"/>
    <n v="0"/>
    <s v="Adjustment/Write-off"/>
    <s v="Discarded ($150.00) (detail code) - BLUE CROSS BLUE SHIELD OF MS - CO,197"/>
    <n v="97110"/>
    <x v="8"/>
    <s v="No"/>
    <s v="11145337.6666666667Robert Crochet"/>
    <x v="0"/>
  </r>
  <r>
    <s v="BCBSMS"/>
    <n v="111"/>
    <d v="2024-03-04T00:00:00"/>
    <d v="2024-02-20T17:00:00"/>
    <n v="0"/>
    <s v="Adjustment/Write-off"/>
    <s v="Discarded ($75.00) (detail code) - BLUE CROSS BLUE SHIELD OF MS - CO,197"/>
    <n v="97140"/>
    <x v="8"/>
    <s v="No"/>
    <s v="11145342.7083333333Robert Crochet"/>
    <x v="0"/>
  </r>
  <r>
    <s v="BCBSMS"/>
    <n v="111"/>
    <d v="2024-03-04T00:00:00"/>
    <d v="2024-02-20T17:00:00"/>
    <n v="0"/>
    <s v="Adjustment/Write-off"/>
    <s v="Discarded ($75.00) (detail code) - BLUE CROSS BLUE SHIELD OF MS - CO,197"/>
    <n v="97530"/>
    <x v="8"/>
    <s v="No"/>
    <s v="11145342.7083333333Robert Crochet"/>
    <x v="0"/>
  </r>
  <r>
    <s v="BCBSMS"/>
    <n v="111"/>
    <d v="2024-03-04T00:00:00"/>
    <d v="2024-02-20T17:00:00"/>
    <n v="0"/>
    <s v="Adjustment/Write-off"/>
    <s v="Discarded ($150.00) (detail code) - BLUE CROSS BLUE SHIELD OF MS - CO,197"/>
    <n v="97110"/>
    <x v="8"/>
    <s v="No"/>
    <s v="11145342.7083333333Robert Crochet"/>
    <x v="0"/>
  </r>
  <r>
    <s v="BCBSMS"/>
    <n v="111"/>
    <d v="2024-03-04T00:00:00"/>
    <d v="2024-02-22T16:00:00"/>
    <n v="0"/>
    <s v="Adjustment/Write-off"/>
    <s v="Discarded ($75.00) (detail code) - BLUE CROSS BLUE SHIELD OF MS - CO,197"/>
    <n v="97110"/>
    <x v="10"/>
    <s v="No"/>
    <s v="11145344.6666666667Katherine Tyree"/>
    <x v="0"/>
  </r>
  <r>
    <s v="BCBSMS"/>
    <n v="111"/>
    <d v="2024-03-04T00:00:00"/>
    <d v="2024-02-22T16:00:00"/>
    <n v="0"/>
    <s v="Adjustment/Write-off"/>
    <s v="Discarded ($75.00) (detail code) - BLUE CROSS BLUE SHIELD OF MS - CO,197"/>
    <n v="97140"/>
    <x v="10"/>
    <s v="No"/>
    <s v="11145344.6666666667Katherine Tyree"/>
    <x v="0"/>
  </r>
  <r>
    <s v="BCBSMS"/>
    <n v="111"/>
    <d v="2024-03-04T00:00:00"/>
    <d v="2024-02-22T16:00:00"/>
    <n v="0"/>
    <s v="Adjustment/Write-off"/>
    <s v="Discarded ($75.00) (detail code) - BLUE CROSS BLUE SHIELD OF MS - CO,197"/>
    <n v="97112"/>
    <x v="10"/>
    <s v="No"/>
    <s v="11145344.6666666667Katherine Tyree"/>
    <x v="0"/>
  </r>
  <r>
    <s v="BCBSMS"/>
    <n v="111"/>
    <d v="2024-03-22T00:00:00"/>
    <d v="2024-02-27T16:00:00"/>
    <n v="50"/>
    <s v="EFT"/>
    <s v="BLUE CROSS BLUE SHIELD OF MS - payment"/>
    <n v="97110"/>
    <x v="6"/>
    <s v="No"/>
    <s v="11145349.6666666667Christian Litz"/>
    <x v="1"/>
  </r>
  <r>
    <s v="BCBSMS"/>
    <n v="111"/>
    <d v="2024-03-22T00:00:00"/>
    <d v="2024-02-27T16:00:00"/>
    <n v="70"/>
    <s v="Adjustment/Write-off"/>
    <s v="BLUE CROSS BLUE SHIELD OF MS - CO,45"/>
    <n v="97110"/>
    <x v="6"/>
    <s v="No"/>
    <s v="11145349.6666666667Christian Litz"/>
    <x v="0"/>
  </r>
  <r>
    <s v="BCBSMS"/>
    <n v="111"/>
    <d v="2024-03-22T00:00:00"/>
    <d v="2024-02-27T16:00:00"/>
    <n v="40"/>
    <s v="EFT"/>
    <s v="BLUE CROSS BLUE SHIELD OF MS - payment"/>
    <n v="97530"/>
    <x v="6"/>
    <s v="No"/>
    <s v="11145349.6666666667Christian Litz"/>
    <x v="1"/>
  </r>
  <r>
    <s v="BCBSMS"/>
    <n v="111"/>
    <d v="2024-03-22T00:00:00"/>
    <d v="2024-02-27T16:00:00"/>
    <n v="35"/>
    <s v="Adjustment/Write-off"/>
    <s v="BLUE CROSS BLUE SHIELD OF MS - CO,45"/>
    <n v="97530"/>
    <x v="6"/>
    <s v="No"/>
    <s v="11145349.6666666667Christian Litz"/>
    <x v="0"/>
  </r>
  <r>
    <s v="BCBSMS"/>
    <n v="111"/>
    <d v="2024-03-22T00:00:00"/>
    <d v="2024-02-27T16:00:00"/>
    <n v="82"/>
    <s v="EFT"/>
    <s v="BLUE CROSS BLUE SHIELD OF MS - payment"/>
    <n v="97112"/>
    <x v="6"/>
    <s v="No"/>
    <s v="11145349.6666666667Christian Litz"/>
    <x v="1"/>
  </r>
  <r>
    <s v="BCBSMS"/>
    <n v="111"/>
    <d v="2024-03-22T00:00:00"/>
    <d v="2024-02-27T16:00:00"/>
    <n v="68"/>
    <s v="Adjustment/Write-off"/>
    <s v="BLUE CROSS BLUE SHIELD OF MS - CO,45"/>
    <n v="97112"/>
    <x v="6"/>
    <s v="No"/>
    <s v="11145349.6666666667Christian Litz"/>
    <x v="0"/>
  </r>
  <r>
    <s v="BCBSMS"/>
    <n v="111"/>
    <d v="2024-03-13T00:00:00"/>
    <d v="2024-02-29T16:00:00"/>
    <n v="70"/>
    <s v="Adjustment/Write-off"/>
    <s v="BLUE CROSS BLUE SHIELD OF MS - CO,45"/>
    <n v="97110"/>
    <x v="5"/>
    <s v="No"/>
    <s v="11145351.6666666667Jessica Pittman"/>
    <x v="0"/>
  </r>
  <r>
    <s v="BCBSMS"/>
    <n v="111"/>
    <d v="2024-03-13T00:00:00"/>
    <d v="2024-02-29T16:00:00"/>
    <n v="50"/>
    <s v="EFT"/>
    <s v="BLUE CROSS BLUE SHIELD OF MS - payment"/>
    <n v="97110"/>
    <x v="5"/>
    <s v="No"/>
    <s v="11145351.6666666667Jessica Pittman"/>
    <x v="1"/>
  </r>
  <r>
    <s v="BCBSMS"/>
    <n v="111"/>
    <d v="2024-03-13T00:00:00"/>
    <d v="2024-02-29T16:00:00"/>
    <n v="38"/>
    <s v="Adjustment/Write-off"/>
    <s v="BLUE CROSS BLUE SHIELD OF MS - CO,45"/>
    <n v="97140"/>
    <x v="5"/>
    <s v="No"/>
    <s v="11145351.6666666667Jessica Pittman"/>
    <x v="0"/>
  </r>
  <r>
    <s v="BCBSMS"/>
    <n v="111"/>
    <d v="2024-03-13T00:00:00"/>
    <d v="2024-02-29T16:00:00"/>
    <n v="40"/>
    <s v="EFT"/>
    <s v="BLUE CROSS BLUE SHIELD OF MS - payment"/>
    <n v="97530"/>
    <x v="5"/>
    <s v="No"/>
    <s v="11145351.6666666667Jessica Pittman"/>
    <x v="1"/>
  </r>
  <r>
    <s v="BCBSMS"/>
    <n v="111"/>
    <d v="2024-03-13T00:00:00"/>
    <d v="2024-02-29T16:00:00"/>
    <n v="35"/>
    <s v="Adjustment/Write-off"/>
    <s v="BLUE CROSS BLUE SHIELD OF MS - CO,45"/>
    <n v="97530"/>
    <x v="5"/>
    <s v="No"/>
    <s v="11145351.6666666667Jessica Pittman"/>
    <x v="0"/>
  </r>
  <r>
    <s v="BCBSMS"/>
    <n v="111"/>
    <d v="2024-03-13T00:00:00"/>
    <d v="2024-02-29T16:00:00"/>
    <n v="41"/>
    <s v="EFT"/>
    <s v="BLUE CROSS BLUE SHIELD OF MS - payment"/>
    <n v="97112"/>
    <x v="5"/>
    <s v="No"/>
    <s v="11145351.6666666667Jessica Pittman"/>
    <x v="1"/>
  </r>
  <r>
    <s v="BCBSMS"/>
    <n v="111"/>
    <d v="2024-03-13T00:00:00"/>
    <d v="2024-02-29T16:00:00"/>
    <n v="37"/>
    <s v="EFT"/>
    <s v="BLUE CROSS BLUE SHIELD OF MS - payment"/>
    <n v="97140"/>
    <x v="5"/>
    <s v="No"/>
    <s v="11145351.6666666667Jessica Pittman"/>
    <x v="1"/>
  </r>
  <r>
    <s v="BCBSMS"/>
    <n v="111"/>
    <d v="2024-03-13T00:00:00"/>
    <d v="2024-02-29T16:00:00"/>
    <n v="34"/>
    <s v="Adjustment/Write-off"/>
    <s v="BLUE CROSS BLUE SHIELD OF MS - CO,45"/>
    <n v="97112"/>
    <x v="5"/>
    <s v="No"/>
    <s v="11145351.6666666667Jessica Pittman"/>
    <x v="0"/>
  </r>
  <r>
    <s v="HumanaG"/>
    <n v="112"/>
    <d v="2024-03-07T00:00:00"/>
    <d v="2024-02-19T07:00:00"/>
    <n v="49.86"/>
    <s v="EFT"/>
    <s v="HUMANA INC. - payment"/>
    <n v="97110"/>
    <x v="2"/>
    <s v="No"/>
    <s v="11245341.2916666667James Allen"/>
    <x v="1"/>
  </r>
  <r>
    <s v="HumanaG"/>
    <n v="112"/>
    <d v="2024-03-07T00:00:00"/>
    <d v="2024-02-19T07:00:00"/>
    <n v="1.02"/>
    <s v="Adjustment/Write-off"/>
    <s v="HUMANA INC. - CO,253"/>
    <n v="97110"/>
    <x v="2"/>
    <s v="No"/>
    <s v="11245341.2916666667James Allen"/>
    <x v="0"/>
  </r>
  <r>
    <s v="HumanaG"/>
    <n v="112"/>
    <d v="2024-03-07T00:00:00"/>
    <d v="2024-02-19T07:00:00"/>
    <n v="224.12"/>
    <s v="Adjustment/Write-off"/>
    <s v="HUMANA INC. - CO,59"/>
    <n v="97110"/>
    <x v="2"/>
    <s v="No"/>
    <s v="11245341.2916666667James Allen"/>
    <x v="0"/>
  </r>
  <r>
    <s v="HumanaG"/>
    <n v="112"/>
    <d v="2024-03-14T00:00:00"/>
    <d v="2024-02-27T10:00:00"/>
    <n v="52.3"/>
    <s v="Adjustment/Write-off"/>
    <s v="HUMANA INC. - CO,45"/>
    <n v="97110"/>
    <x v="2"/>
    <s v="No"/>
    <s v="11245349.4166666667James Allen"/>
    <x v="0"/>
  </r>
  <r>
    <s v="Magnolia"/>
    <n v="294"/>
    <d v="2024-03-08T00:00:00"/>
    <d v="2024-02-22T10:00:00"/>
    <n v="84.53"/>
    <s v="EFT"/>
    <s v="MAGNOLIA HEALTH PLAN INC. - payment"/>
    <n v="97162"/>
    <x v="8"/>
    <s v="No"/>
    <s v="29445344.4166666667Robert Crochet"/>
    <x v="1"/>
  </r>
  <r>
    <s v="Magnolia"/>
    <n v="294"/>
    <d v="2024-03-08T00:00:00"/>
    <d v="2024-02-22T10:00:00"/>
    <n v="90.47"/>
    <s v="Adjustment/Write-off"/>
    <s v="MAGNOLIA HEALTH PLAN INC. - CO,45"/>
    <n v="97162"/>
    <x v="8"/>
    <s v="No"/>
    <s v="29445344.4166666667Robert Crochet"/>
    <x v="0"/>
  </r>
  <r>
    <s v="Magnolia"/>
    <n v="294"/>
    <d v="2024-03-08T00:00:00"/>
    <d v="2024-02-22T10:00:00"/>
    <n v="24.8"/>
    <s v="EFT"/>
    <s v="MAGNOLIA HEALTH PLAN INC. - payment"/>
    <n v="97110"/>
    <x v="8"/>
    <s v="No"/>
    <s v="29445344.4166666667Robert Crochet"/>
    <x v="1"/>
  </r>
  <r>
    <s v="Magnolia"/>
    <n v="294"/>
    <d v="2024-03-08T00:00:00"/>
    <d v="2024-02-22T10:00:00"/>
    <n v="50.2"/>
    <s v="Adjustment/Write-off"/>
    <s v="MAGNOLIA HEALTH PLAN INC. - CO,45"/>
    <n v="97110"/>
    <x v="8"/>
    <s v="No"/>
    <s v="29445344.4166666667Robert Crochet"/>
    <x v="0"/>
  </r>
  <r>
    <s v="Magnolia"/>
    <n v="294"/>
    <d v="2024-03-08T00:00:00"/>
    <d v="2024-02-22T10:00:00"/>
    <n v="56.78"/>
    <s v="EFT"/>
    <s v="MAGNOLIA HEALTH PLAN INC. - payment"/>
    <n v="97112"/>
    <x v="8"/>
    <s v="No"/>
    <s v="29445344.4166666667Robert Crochet"/>
    <x v="1"/>
  </r>
  <r>
    <s v="Magnolia"/>
    <n v="294"/>
    <d v="2024-03-08T00:00:00"/>
    <d v="2024-02-22T10:00:00"/>
    <n v="93.22"/>
    <s v="Adjustment/Write-off"/>
    <s v="MAGNOLIA HEALTH PLAN INC. - CO,45"/>
    <n v="97112"/>
    <x v="8"/>
    <s v="No"/>
    <s v="29445344.4166666667Robert Crochet"/>
    <x v="0"/>
  </r>
  <r>
    <s v="MSCHIP"/>
    <n v="114"/>
    <d v="2024-03-01T00:00:00"/>
    <d v="2024-02-16T09:00:00"/>
    <n v="95"/>
    <s v="Adjustment/Write-off"/>
    <s v="UNITEDHEALTHCARE PLAN OF THE RIVER VALLEY INC - CO,45"/>
    <n v="92507"/>
    <x v="9"/>
    <s v="No"/>
    <s v="11445338.375Victoria Miley"/>
    <x v="0"/>
  </r>
  <r>
    <s v="MSCHIP"/>
    <n v="114"/>
    <d v="2024-03-01T00:00:00"/>
    <d v="2024-02-16T09:00:00"/>
    <n v="55"/>
    <s v="EFT"/>
    <s v="UNITEDHEALTHCARE PLAN OF THE RIVER VALLEY INC - payment"/>
    <n v="92507"/>
    <x v="9"/>
    <s v="No"/>
    <s v="11445338.375Victoria Miley"/>
    <x v="1"/>
  </r>
  <r>
    <s v="MSCHIP"/>
    <n v="114"/>
    <d v="2024-03-01T00:00:00"/>
    <d v="2024-02-19T10:00:00"/>
    <n v="55"/>
    <s v="EFT"/>
    <s v="UNITEDHEALTHCARE PLAN OF THE RIVER VALLEY INC - payment"/>
    <n v="92507"/>
    <x v="9"/>
    <s v="No"/>
    <s v="11445341.4166666667Victoria Miley"/>
    <x v="1"/>
  </r>
  <r>
    <s v="MSCHIP"/>
    <n v="114"/>
    <d v="2024-03-01T00:00:00"/>
    <d v="2024-02-19T10:00:00"/>
    <n v="95"/>
    <s v="Adjustment/Write-off"/>
    <s v="UNITEDHEALTHCARE PLAN OF THE RIVER VALLEY INC - CO,45"/>
    <n v="92507"/>
    <x v="9"/>
    <s v="No"/>
    <s v="11445341.4166666667Victoria Miley"/>
    <x v="0"/>
  </r>
  <r>
    <s v="MSCHIP"/>
    <n v="114"/>
    <d v="2024-03-08T00:00:00"/>
    <d v="2024-02-21T09:30:00"/>
    <n v="55"/>
    <s v="EFT"/>
    <s v="UNITEDHEALTHCARE PLAN OF THE RIVER VALLEY INC - payment"/>
    <n v="92507"/>
    <x v="9"/>
    <s v="No"/>
    <s v="11445343.3958333333Victoria Miley"/>
    <x v="1"/>
  </r>
  <r>
    <s v="MSCHIP"/>
    <n v="114"/>
    <d v="2024-03-08T00:00:00"/>
    <d v="2024-02-21T09:30:00"/>
    <n v="95"/>
    <s v="Adjustment/Write-off"/>
    <s v="UNITEDHEALTHCARE PLAN OF THE RIVER VALLEY INC - CO,45"/>
    <n v="92507"/>
    <x v="9"/>
    <s v="No"/>
    <s v="11445343.3958333333Victoria Miley"/>
    <x v="0"/>
  </r>
  <r>
    <s v="MSCHIP"/>
    <n v="114"/>
    <d v="2024-03-08T00:00:00"/>
    <d v="2024-02-26T10:00:00"/>
    <n v="95"/>
    <s v="Adjustment/Write-off"/>
    <s v="UNITEDHEALTHCARE PLAN OF THE RIVER VALLEY INC - CO,45"/>
    <n v="92507"/>
    <x v="9"/>
    <s v="No"/>
    <s v="11445348.4166666667Victoria Miley"/>
    <x v="0"/>
  </r>
  <r>
    <s v="MSCHIP"/>
    <n v="114"/>
    <d v="2024-03-08T00:00:00"/>
    <d v="2024-02-26T10:00:00"/>
    <n v="55"/>
    <s v="EFT"/>
    <s v="UNITEDHEALTHCARE PLAN OF THE RIVER VALLEY INC - payment"/>
    <n v="92507"/>
    <x v="9"/>
    <s v="No"/>
    <s v="11445348.4166666667Victoria Miley"/>
    <x v="1"/>
  </r>
  <r>
    <s v="MSCHIP"/>
    <n v="114"/>
    <d v="2024-03-12T00:00:00"/>
    <d v="2024-02-28T09:00:00"/>
    <n v="55"/>
    <s v="EFT"/>
    <s v="UNITEDHEALTHCARE PLAN OF THE RIVER VALLEY INC - payment"/>
    <n v="92507"/>
    <x v="9"/>
    <s v="No"/>
    <s v="11445350.375Victoria Miley"/>
    <x v="1"/>
  </r>
  <r>
    <s v="MSCHIP"/>
    <n v="114"/>
    <d v="2024-03-12T00:00:00"/>
    <d v="2024-02-28T09:00:00"/>
    <n v="95"/>
    <s v="Adjustment/Write-off"/>
    <s v="UNITEDHEALTHCARE PLAN OF THE RIVER VALLEY INC - CO,45"/>
    <n v="92507"/>
    <x v="9"/>
    <s v="No"/>
    <s v="11445350.375Victoria Miley"/>
    <x v="0"/>
  </r>
  <r>
    <s v="MSMedicare"/>
    <n v="295"/>
    <d v="2024-03-06T00:00:00"/>
    <d v="2024-02-15T13:30:00"/>
    <n v="163.47999999999999"/>
    <s v="Adjustment/Write-off"/>
    <m/>
    <n v="97110"/>
    <x v="4"/>
    <s v="No"/>
    <s v="29545337.5625Heidi Molaison"/>
    <x v="0"/>
  </r>
  <r>
    <s v="MSMedicare"/>
    <n v="295"/>
    <d v="2024-03-06T00:00:00"/>
    <d v="2024-02-15T13:30:00"/>
    <n v="49.02"/>
    <s v="EFT"/>
    <m/>
    <n v="97110"/>
    <x v="4"/>
    <s v="No"/>
    <s v="29545337.5625Heidi Molaison"/>
    <x v="1"/>
  </r>
  <r>
    <s v="MSMedicare"/>
    <n v="295"/>
    <d v="2024-03-06T00:00:00"/>
    <d v="2024-02-15T13:30:00"/>
    <n v="59.31"/>
    <s v="Adjustment/Write-off"/>
    <m/>
    <n v="97165"/>
    <x v="4"/>
    <s v="No"/>
    <s v="29545337.5625Heidi Molaison"/>
    <x v="0"/>
  </r>
  <r>
    <s v="MSMedicare"/>
    <n v="295"/>
    <d v="2024-03-06T00:00:00"/>
    <d v="2024-02-15T13:30:00"/>
    <n v="72.260000000000005"/>
    <s v="EFT"/>
    <m/>
    <n v="97165"/>
    <x v="4"/>
    <s v="No"/>
    <s v="29545337.5625Heidi Molaison"/>
    <x v="1"/>
  </r>
  <r>
    <s v="MSMedicare"/>
    <n v="295"/>
    <d v="2024-03-06T00:00:00"/>
    <d v="2024-02-19T14:00:00"/>
    <n v="0.52"/>
    <s v="Adjustment/Write-off"/>
    <s v="NOVITAS SOLUTIONS, INC. - CO,253"/>
    <n v="97530"/>
    <x v="4"/>
    <s v="No"/>
    <s v="29545341.5833333333Heidi Molaison"/>
    <x v="0"/>
  </r>
  <r>
    <s v="MSMedicare"/>
    <n v="295"/>
    <d v="2024-03-06T00:00:00"/>
    <d v="2024-02-19T14:00:00"/>
    <n v="42.21"/>
    <s v="Adjustment/Write-off"/>
    <s v="NOVITAS SOLUTIONS, INC. - CO,45"/>
    <n v="97530"/>
    <x v="4"/>
    <s v="No"/>
    <s v="29545341.5833333333Heidi Molaison"/>
    <x v="0"/>
  </r>
  <r>
    <s v="MSMedicare"/>
    <n v="295"/>
    <d v="2024-03-06T00:00:00"/>
    <d v="2024-02-19T14:00:00"/>
    <n v="25.71"/>
    <s v="EFT"/>
    <s v="NOVITAS SOLUTIONS, INC. - payment"/>
    <n v="97530"/>
    <x v="4"/>
    <s v="No"/>
    <s v="29545341.5833333333Heidi Molaison"/>
    <x v="1"/>
  </r>
  <r>
    <s v="MSMedicare"/>
    <n v="295"/>
    <d v="2024-03-06T00:00:00"/>
    <d v="2024-02-19T14:00:00"/>
    <n v="5.86"/>
    <s v="Adjustment/Write-off"/>
    <s v="NOVITAS SOLUTIONS, INC. - CO,59"/>
    <n v="97110"/>
    <x v="4"/>
    <s v="No"/>
    <s v="29545341.5833333333Heidi Molaison"/>
    <x v="0"/>
  </r>
  <r>
    <s v="MSMedicare"/>
    <n v="295"/>
    <d v="2024-03-06T00:00:00"/>
    <d v="2024-02-19T14:00:00"/>
    <n v="0.33"/>
    <s v="Adjustment/Write-off"/>
    <s v="NOVITAS SOLUTIONS, INC. - CO,253"/>
    <n v="97110"/>
    <x v="4"/>
    <s v="No"/>
    <s v="29545341.5833333333Heidi Molaison"/>
    <x v="0"/>
  </r>
  <r>
    <s v="MSMedicare"/>
    <n v="295"/>
    <d v="2024-03-06T00:00:00"/>
    <d v="2024-02-19T14:00:00"/>
    <n v="48.3"/>
    <s v="Adjustment/Write-off"/>
    <s v="NOVITAS SOLUTIONS, INC. - CO,45"/>
    <n v="97110"/>
    <x v="4"/>
    <s v="No"/>
    <s v="29545341.5833333333Heidi Molaison"/>
    <x v="0"/>
  </r>
  <r>
    <s v="MSMedicare"/>
    <n v="295"/>
    <d v="2024-03-06T00:00:00"/>
    <d v="2024-02-19T14:00:00"/>
    <n v="16.34"/>
    <s v="EFT"/>
    <s v="NOVITAS SOLUTIONS, INC. - payment"/>
    <n v="97110"/>
    <x v="4"/>
    <s v="No"/>
    <s v="29545341.5833333333Heidi Molaison"/>
    <x v="1"/>
  </r>
  <r>
    <s v="MSMedicare"/>
    <n v="295"/>
    <d v="2024-03-08T00:00:00"/>
    <d v="2024-02-21T15:00:00"/>
    <n v="0.52"/>
    <s v="Adjustment/Write-off"/>
    <s v="NOVITAS SOLUTIONS, INC. - CO,253"/>
    <n v="97530"/>
    <x v="4"/>
    <s v="No"/>
    <s v="29545343.625Heidi Molaison"/>
    <x v="0"/>
  </r>
  <r>
    <s v="MSMedicare"/>
    <n v="295"/>
    <d v="2024-03-08T00:00:00"/>
    <d v="2024-02-21T15:00:00"/>
    <n v="0.33"/>
    <s v="Adjustment/Write-off"/>
    <s v="NOVITAS SOLUTIONS, INC. - CO,253"/>
    <n v="97110"/>
    <x v="4"/>
    <s v="No"/>
    <s v="29545343.625Heidi Molaison"/>
    <x v="0"/>
  </r>
  <r>
    <s v="MSMedicare"/>
    <n v="295"/>
    <d v="2024-03-08T00:00:00"/>
    <d v="2024-02-21T15:00:00"/>
    <n v="48.3"/>
    <s v="Adjustment/Write-off"/>
    <s v="NOVITAS SOLUTIONS, INC. - CO,45"/>
    <n v="97110"/>
    <x v="4"/>
    <s v="No"/>
    <s v="29545343.625Heidi Molaison"/>
    <x v="0"/>
  </r>
  <r>
    <s v="MSMedicare"/>
    <n v="295"/>
    <d v="2024-03-08T00:00:00"/>
    <d v="2024-02-21T15:00:00"/>
    <n v="16.34"/>
    <s v="EFT"/>
    <s v="NOVITAS SOLUTIONS, INC. - payment"/>
    <n v="97110"/>
    <x v="4"/>
    <s v="No"/>
    <s v="29545343.625Heidi Molaison"/>
    <x v="1"/>
  </r>
  <r>
    <s v="MSMedicare"/>
    <n v="295"/>
    <d v="2024-03-08T00:00:00"/>
    <d v="2024-02-21T15:00:00"/>
    <n v="5.86"/>
    <s v="Adjustment/Write-off"/>
    <s v="NOVITAS SOLUTIONS, INC. - CO,59"/>
    <n v="97110"/>
    <x v="4"/>
    <s v="No"/>
    <s v="29545343.625Heidi Molaison"/>
    <x v="0"/>
  </r>
  <r>
    <s v="MSMedicare"/>
    <n v="295"/>
    <d v="2024-03-08T00:00:00"/>
    <d v="2024-02-21T15:00:00"/>
    <n v="25.71"/>
    <s v="EFT"/>
    <s v="NOVITAS SOLUTIONS, INC. - payment"/>
    <n v="97530"/>
    <x v="4"/>
    <s v="No"/>
    <s v="29545343.625Heidi Molaison"/>
    <x v="1"/>
  </r>
  <r>
    <s v="MSMedicare"/>
    <n v="295"/>
    <d v="2024-03-08T00:00:00"/>
    <d v="2024-02-21T15:00:00"/>
    <n v="42.21"/>
    <s v="Adjustment/Write-off"/>
    <s v="NOVITAS SOLUTIONS, INC. - CO,45"/>
    <n v="97530"/>
    <x v="4"/>
    <s v="No"/>
    <s v="29545343.625Heidi Molaison"/>
    <x v="0"/>
  </r>
  <r>
    <s v="MSMedicare"/>
    <n v="295"/>
    <d v="2024-03-20T00:00:00"/>
    <d v="2024-02-27T09:30:00"/>
    <n v="23.97"/>
    <s v="EFT"/>
    <s v="NOVITAS SOLUTIONS, INC. - payment"/>
    <n v="97112"/>
    <x v="0"/>
    <s v="No"/>
    <s v="29545349.3958333333Kelsea Rodriguez"/>
    <x v="1"/>
  </r>
  <r>
    <s v="MSMedicare"/>
    <n v="295"/>
    <d v="2024-03-20T00:00:00"/>
    <d v="2024-02-27T09:30:00"/>
    <n v="32.67"/>
    <s v="EFT"/>
    <s v="NOVITAS SOLUTIONS, INC. - payment"/>
    <n v="97110"/>
    <x v="0"/>
    <s v="No"/>
    <s v="29545349.3958333333Kelsea Rodriguez"/>
    <x v="1"/>
  </r>
  <r>
    <s v="MSMedicare"/>
    <n v="295"/>
    <d v="2024-03-20T00:00:00"/>
    <d v="2024-02-27T09:30:00"/>
    <n v="44.43"/>
    <s v="Adjustment/Write-off"/>
    <s v="NOVITAS SOLUTIONS, INC. - CO,45"/>
    <n v="97112"/>
    <x v="0"/>
    <s v="No"/>
    <s v="29545349.3958333333Kelsea Rodriguez"/>
    <x v="0"/>
  </r>
  <r>
    <s v="MSMedicare"/>
    <n v="295"/>
    <d v="2024-03-20T00:00:00"/>
    <d v="2024-02-27T09:30:00"/>
    <n v="0.49"/>
    <s v="Adjustment/Write-off"/>
    <s v="NOVITAS SOLUTIONS, INC. - CO,253"/>
    <n v="97112"/>
    <x v="0"/>
    <s v="No"/>
    <s v="29545349.3958333333Kelsea Rodriguez"/>
    <x v="0"/>
  </r>
  <r>
    <s v="MSMedicare"/>
    <n v="295"/>
    <d v="2024-03-20T00:00:00"/>
    <d v="2024-02-27T09:30:00"/>
    <n v="11.72"/>
    <s v="Adjustment/Write-off"/>
    <s v="NOVITAS SOLUTIONS, INC. - CO,59"/>
    <n v="97110"/>
    <x v="0"/>
    <s v="No"/>
    <s v="29545349.3958333333Kelsea Rodriguez"/>
    <x v="0"/>
  </r>
  <r>
    <s v="MSMedicare"/>
    <n v="295"/>
    <d v="2024-03-20T00:00:00"/>
    <d v="2024-02-27T09:30:00"/>
    <n v="0.67"/>
    <s v="Adjustment/Write-off"/>
    <s v="NOVITAS SOLUTIONS, INC. - CO,253"/>
    <n v="97110"/>
    <x v="0"/>
    <s v="No"/>
    <s v="29545349.3958333333Kelsea Rodriguez"/>
    <x v="0"/>
  </r>
  <r>
    <s v="MSMedicare"/>
    <n v="295"/>
    <d v="2024-03-20T00:00:00"/>
    <d v="2024-02-27T09:30:00"/>
    <n v="96.6"/>
    <s v="Adjustment/Write-off"/>
    <s v="NOVITAS SOLUTIONS, INC. - CO,45"/>
    <n v="97110"/>
    <x v="0"/>
    <s v="No"/>
    <s v="29545349.3958333333Kelsea Rodriguez"/>
    <x v="0"/>
  </r>
  <r>
    <s v="MSMedicare"/>
    <n v="295"/>
    <d v="2024-03-20T00:00:00"/>
    <d v="2024-02-28T16:00:00"/>
    <n v="48.3"/>
    <s v="Adjustment/Write-off"/>
    <s v="NOVITAS SOLUTIONS, INC. - CO,45"/>
    <n v="97110"/>
    <x v="4"/>
    <s v="No"/>
    <s v="29545350.6666666667Heidi Molaison"/>
    <x v="0"/>
  </r>
  <r>
    <s v="MSMedicare"/>
    <n v="295"/>
    <d v="2024-03-20T00:00:00"/>
    <d v="2024-02-28T16:00:00"/>
    <n v="0.33"/>
    <s v="Adjustment/Write-off"/>
    <s v="NOVITAS SOLUTIONS, INC. - CO,253"/>
    <n v="97110"/>
    <x v="4"/>
    <s v="No"/>
    <s v="29545350.6666666667Heidi Molaison"/>
    <x v="0"/>
  </r>
  <r>
    <s v="MSMedicare"/>
    <n v="295"/>
    <d v="2024-03-20T00:00:00"/>
    <d v="2024-02-28T16:00:00"/>
    <n v="5.86"/>
    <s v="Adjustment/Write-off"/>
    <s v="NOVITAS SOLUTIONS, INC. - CO,59"/>
    <n v="97110"/>
    <x v="4"/>
    <s v="No"/>
    <s v="29545350.6666666667Heidi Molaison"/>
    <x v="0"/>
  </r>
  <r>
    <s v="MSMedicare"/>
    <n v="295"/>
    <d v="2024-03-20T00:00:00"/>
    <d v="2024-02-28T16:00:00"/>
    <n v="25.71"/>
    <s v="EFT"/>
    <s v="NOVITAS SOLUTIONS, INC. - payment"/>
    <n v="97530"/>
    <x v="4"/>
    <s v="No"/>
    <s v="29545350.6666666667Heidi Molaison"/>
    <x v="1"/>
  </r>
  <r>
    <s v="MSMedicare"/>
    <n v="295"/>
    <d v="2024-03-20T00:00:00"/>
    <d v="2024-02-28T16:00:00"/>
    <n v="42.21"/>
    <s v="Adjustment/Write-off"/>
    <s v="NOVITAS SOLUTIONS, INC. - CO,45"/>
    <n v="97530"/>
    <x v="4"/>
    <s v="No"/>
    <s v="29545350.6666666667Heidi Molaison"/>
    <x v="0"/>
  </r>
  <r>
    <s v="MSMedicare"/>
    <n v="295"/>
    <d v="2024-03-20T00:00:00"/>
    <d v="2024-02-28T16:00:00"/>
    <n v="0.52"/>
    <s v="Adjustment/Write-off"/>
    <s v="NOVITAS SOLUTIONS, INC. - CO,253"/>
    <n v="97530"/>
    <x v="4"/>
    <s v="No"/>
    <s v="29545350.6666666667Heidi Molaison"/>
    <x v="0"/>
  </r>
  <r>
    <s v="MSMedicare"/>
    <n v="295"/>
    <d v="2024-03-20T00:00:00"/>
    <d v="2024-02-28T16:00:00"/>
    <n v="16.34"/>
    <s v="EFT"/>
    <s v="NOVITAS SOLUTIONS, INC. - payment"/>
    <n v="97110"/>
    <x v="4"/>
    <s v="No"/>
    <s v="29545350.6666666667Heidi Molaison"/>
    <x v="1"/>
  </r>
  <r>
    <s v="TricareFL"/>
    <n v="295"/>
    <d v="2024-03-11T00:00:00"/>
    <d v="2024-02-15T13:30:00"/>
    <n v="18.43"/>
    <s v="EFT"/>
    <m/>
    <n v="97165"/>
    <x v="4"/>
    <s v="No"/>
    <s v="29545337.5625Heidi Molaison"/>
    <x v="1"/>
  </r>
  <r>
    <s v="TricareFL"/>
    <n v="295"/>
    <d v="2024-03-11T00:00:00"/>
    <d v="2024-02-15T13:30:00"/>
    <n v="12.5"/>
    <s v="EFT"/>
    <m/>
    <n v="97110"/>
    <x v="4"/>
    <s v="No"/>
    <s v="29545337.5625Heidi Molaison"/>
    <x v="1"/>
  </r>
  <r>
    <s v="TricareFL"/>
    <n v="295"/>
    <d v="2024-03-13T00:00:00"/>
    <d v="2024-02-19T14:00:00"/>
    <n v="4.17"/>
    <s v="EFT"/>
    <s v="TRICARE TDEFIC - payment"/>
    <n v="97110"/>
    <x v="4"/>
    <s v="No"/>
    <s v="29545341.5833333333Heidi Molaison"/>
    <x v="1"/>
  </r>
  <r>
    <s v="TricareFL"/>
    <n v="295"/>
    <d v="2024-03-13T00:00:00"/>
    <d v="2024-02-19T14:00:00"/>
    <n v="6.56"/>
    <s v="EFT"/>
    <s v="TRICARE TDEFIC - payment"/>
    <n v="97530"/>
    <x v="4"/>
    <s v="No"/>
    <s v="29545341.5833333333Heidi Molaison"/>
    <x v="1"/>
  </r>
  <r>
    <s v="TricareFL"/>
    <n v="295"/>
    <d v="2024-03-13T00:00:00"/>
    <d v="2024-02-21T15:00:00"/>
    <n v="4.17"/>
    <s v="EFT"/>
    <s v="TRICARE TDEFIC - payment"/>
    <n v="97110"/>
    <x v="4"/>
    <s v="No"/>
    <s v="29545343.625Heidi Molaison"/>
    <x v="1"/>
  </r>
  <r>
    <s v="TricareFL"/>
    <n v="295"/>
    <d v="2024-03-13T00:00:00"/>
    <d v="2024-02-21T15:00:00"/>
    <n v="6.56"/>
    <s v="EFT"/>
    <s v="TRICARE TDEFIC - payment"/>
    <n v="97530"/>
    <x v="4"/>
    <s v="No"/>
    <s v="29545343.625Heidi Molaison"/>
    <x v="1"/>
  </r>
  <r>
    <s v="TricareFL"/>
    <n v="295"/>
    <d v="2024-03-25T00:00:00"/>
    <d v="2024-02-27T09:30:00"/>
    <n v="6.11"/>
    <s v="EFT"/>
    <s v="TRICARE TDEFIC - payment"/>
    <n v="97112"/>
    <x v="0"/>
    <s v="No"/>
    <s v="29545349.3958333333Kelsea Rodriguez"/>
    <x v="1"/>
  </r>
  <r>
    <s v="TricareFL"/>
    <n v="295"/>
    <d v="2024-03-25T00:00:00"/>
    <d v="2024-02-27T09:30:00"/>
    <n v="8.34"/>
    <s v="EFT"/>
    <s v="TRICARE TDEFIC - payment"/>
    <n v="97110"/>
    <x v="0"/>
    <s v="No"/>
    <s v="29545349.3958333333Kelsea Rodriguez"/>
    <x v="1"/>
  </r>
  <r>
    <s v="TricareFL"/>
    <n v="295"/>
    <d v="2024-03-25T00:00:00"/>
    <d v="2024-02-28T16:00:00"/>
    <n v="6.56"/>
    <s v="EFT"/>
    <s v="TRICARE TDEFIC - payment"/>
    <n v="97530"/>
    <x v="4"/>
    <s v="No"/>
    <s v="29545350.6666666667Heidi Molaison"/>
    <x v="1"/>
  </r>
  <r>
    <s v="TricareFL"/>
    <n v="295"/>
    <d v="2024-03-25T00:00:00"/>
    <d v="2024-02-28T16:00:00"/>
    <n v="4.17"/>
    <s v="EFT"/>
    <s v="TRICARE TDEFIC - payment"/>
    <n v="97110"/>
    <x v="4"/>
    <s v="No"/>
    <s v="29545350.6666666667Heidi Molaison"/>
    <x v="1"/>
  </r>
  <r>
    <s v="BCBSMS"/>
    <n v="115"/>
    <d v="2024-03-04T00:00:00"/>
    <d v="2024-02-01T09:00:00"/>
    <n v="230.05"/>
    <s v="EFT"/>
    <s v="BLUE CROSS BLUE SHIELD OF MS - payment"/>
    <n v="97110"/>
    <x v="8"/>
    <s v="No"/>
    <s v="11545323.375Robert Crochet"/>
    <x v="1"/>
  </r>
  <r>
    <s v="BCBSMS"/>
    <n v="115"/>
    <d v="2024-03-22T00:00:00"/>
    <d v="2024-02-19T09:00:00"/>
    <n v="117.33"/>
    <s v="EFT"/>
    <s v="BLUE CROSS BLUE SHIELD OF MS - payment"/>
    <n v="97110"/>
    <x v="10"/>
    <s v="No"/>
    <s v="11545341.375Katherine Tyree"/>
    <x v="1"/>
  </r>
  <r>
    <s v="BCBSMS"/>
    <n v="115"/>
    <d v="2024-03-22T00:00:00"/>
    <d v="2024-02-19T09:00:00"/>
    <n v="59.72"/>
    <s v="EFT"/>
    <s v="BLUE CROSS BLUE SHIELD OF MS - payment"/>
    <n v="97140"/>
    <x v="10"/>
    <s v="No"/>
    <s v="11545341.375Katherine Tyree"/>
    <x v="1"/>
  </r>
  <r>
    <s v="BCBSMS"/>
    <n v="115"/>
    <d v="2024-03-22T00:00:00"/>
    <d v="2024-02-19T09:00:00"/>
    <n v="49.29"/>
    <s v="EFT"/>
    <s v="BLUE CROSS BLUE SHIELD OF MS - payment"/>
    <n v="97530"/>
    <x v="10"/>
    <s v="No"/>
    <s v="11545341.375Katherine Tyree"/>
    <x v="1"/>
  </r>
  <r>
    <s v="BCBSMS"/>
    <n v="115"/>
    <d v="2024-03-22T00:00:00"/>
    <d v="2024-02-21T09:00:00"/>
    <n v="61.11"/>
    <s v="EFT"/>
    <s v="BLUE CROSS BLUE SHIELD OF MS - payment"/>
    <n v="97110"/>
    <x v="5"/>
    <s v="No"/>
    <s v="11545343.375Jessica Pittman"/>
    <x v="1"/>
  </r>
  <r>
    <s v="BCBSMS"/>
    <n v="115"/>
    <d v="2024-03-22T00:00:00"/>
    <d v="2024-02-21T09:00:00"/>
    <n v="112.33"/>
    <s v="EFT"/>
    <s v="BLUE CROSS BLUE SHIELD OF MS - payment"/>
    <n v="97530"/>
    <x v="5"/>
    <s v="No"/>
    <s v="11545343.375Jessica Pittman"/>
    <x v="1"/>
  </r>
  <r>
    <s v="BCBSMS"/>
    <n v="115"/>
    <d v="2024-03-22T00:00:00"/>
    <d v="2024-02-22T09:00:00"/>
    <n v="117.33"/>
    <s v="EFT"/>
    <s v="BLUE CROSS BLUE SHIELD OF MS - payment"/>
    <n v="97110"/>
    <x v="10"/>
    <s v="No"/>
    <s v="11545344.375Katherine Tyree"/>
    <x v="1"/>
  </r>
  <r>
    <s v="BCBSMS"/>
    <n v="115"/>
    <d v="2024-03-22T00:00:00"/>
    <d v="2024-02-22T09:00:00"/>
    <n v="49.29"/>
    <s v="EFT"/>
    <s v="BLUE CROSS BLUE SHIELD OF MS - payment"/>
    <n v="97530"/>
    <x v="10"/>
    <s v="No"/>
    <s v="11545344.375Katherine Tyree"/>
    <x v="1"/>
  </r>
  <r>
    <s v="BCBSMS"/>
    <n v="115"/>
    <d v="2024-03-22T00:00:00"/>
    <d v="2024-02-22T09:00:00"/>
    <n v="59.72"/>
    <s v="EFT"/>
    <s v="BLUE CROSS BLUE SHIELD OF MS - payment"/>
    <n v="97140"/>
    <x v="10"/>
    <s v="No"/>
    <s v="11545344.375Katherine Tyree"/>
    <x v="1"/>
  </r>
  <r>
    <s v="BCBSMS"/>
    <n v="115"/>
    <d v="2024-03-22T00:00:00"/>
    <d v="2024-02-27T09:00:00"/>
    <n v="8.34"/>
    <s v="EFT"/>
    <s v="BLUE CROSS BLUE SHIELD OF MS - payment"/>
    <n v="97110"/>
    <x v="6"/>
    <s v="No"/>
    <s v="11545349.375Christian Litz"/>
    <x v="1"/>
  </r>
  <r>
    <s v="BCBSMS"/>
    <n v="115"/>
    <d v="2024-03-22T00:00:00"/>
    <d v="2024-02-27T09:00:00"/>
    <n v="11.3"/>
    <s v="EFT"/>
    <s v="BLUE CROSS BLUE SHIELD OF MS - payment"/>
    <n v="97530"/>
    <x v="6"/>
    <s v="No"/>
    <s v="11545349.375Christian Litz"/>
    <x v="1"/>
  </r>
  <r>
    <s v="BCBSMS"/>
    <n v="115"/>
    <d v="2024-03-22T00:00:00"/>
    <d v="2024-02-29T09:00:00"/>
    <n v="240.54"/>
    <s v="EFT"/>
    <s v="BLUE CROSS BLUE SHIELD OF MS - payment"/>
    <n v="97110"/>
    <x v="5"/>
    <s v="No"/>
    <s v="11545351.375Jessica Pittman"/>
    <x v="1"/>
  </r>
  <r>
    <s v="BCBSMS"/>
    <n v="115"/>
    <d v="2024-03-04T00:00:00"/>
    <d v="2024-02-05T09:00:00"/>
    <n v="117.33"/>
    <s v="EFT"/>
    <s v="BLUE CROSS BLUE SHIELD OF MS - payment"/>
    <n v="97110"/>
    <x v="6"/>
    <s v="No"/>
    <s v="11545327.375Christian Litz"/>
    <x v="1"/>
  </r>
  <r>
    <s v="BCBSMS"/>
    <n v="115"/>
    <d v="2024-03-04T00:00:00"/>
    <d v="2024-02-05T09:00:00"/>
    <n v="105.68"/>
    <s v="EFT"/>
    <s v="BLUE CROSS BLUE SHIELD OF MS - payment"/>
    <n v="97530"/>
    <x v="6"/>
    <s v="No"/>
    <s v="11545327.375Christian Litz"/>
    <x v="1"/>
  </r>
  <r>
    <s v="BCBSMS"/>
    <n v="115"/>
    <d v="2024-03-13T00:00:00"/>
    <d v="2024-02-07T09:00:00"/>
    <n v="183.33"/>
    <s v="EFT"/>
    <s v="BLUE CROSS BLUE SHIELD OF MS - payment"/>
    <n v="97110"/>
    <x v="5"/>
    <s v="No"/>
    <s v="11545329.375Jessica Pittman"/>
    <x v="1"/>
  </r>
  <r>
    <s v="BCBSMS"/>
    <n v="115"/>
    <d v="2024-03-13T00:00:00"/>
    <d v="2024-02-07T09:00:00"/>
    <n v="53.15"/>
    <s v="EFT"/>
    <s v="BLUE CROSS BLUE SHIELD OF MS - payment"/>
    <n v="97530"/>
    <x v="5"/>
    <s v="No"/>
    <s v="11545329.375Jessica Pittman"/>
    <x v="1"/>
  </r>
  <r>
    <s v="BCBSMS"/>
    <n v="115"/>
    <d v="2024-03-22T00:00:00"/>
    <d v="2024-02-08T09:00:00"/>
    <n v="49.29"/>
    <s v="EFT"/>
    <s v="BLUE CROSS BLUE SHIELD OF MS - payment"/>
    <n v="97530"/>
    <x v="8"/>
    <s v="No"/>
    <s v="11545330.375Robert Crochet"/>
    <x v="1"/>
  </r>
  <r>
    <s v="BCBSMS"/>
    <n v="115"/>
    <d v="2024-03-22T00:00:00"/>
    <d v="2024-02-08T09:00:00"/>
    <n v="117.33"/>
    <s v="EFT"/>
    <s v="BLUE CROSS BLUE SHIELD OF MS - payment"/>
    <n v="97110"/>
    <x v="8"/>
    <s v="No"/>
    <s v="11545330.375Robert Crochet"/>
    <x v="1"/>
  </r>
  <r>
    <s v="BCBSMS"/>
    <n v="115"/>
    <d v="2024-03-22T00:00:00"/>
    <d v="2024-02-08T09:00:00"/>
    <n v="59.72"/>
    <s v="EFT"/>
    <s v="BLUE CROSS BLUE SHIELD OF MS - payment"/>
    <n v="97140"/>
    <x v="8"/>
    <s v="No"/>
    <s v="11545330.375Robert Crochet"/>
    <x v="1"/>
  </r>
  <r>
    <s v="MSMedicare"/>
    <n v="115"/>
    <d v="2024-03-06T00:00:00"/>
    <d v="2024-02-19T09:00:00"/>
    <n v="0.67"/>
    <s v="Adjustment/Write-off"/>
    <s v="NOVITAS SOLUTIONS, INC. - CO,253"/>
    <n v="97110"/>
    <x v="10"/>
    <s v="No"/>
    <s v="11545341.375Katherine Tyree"/>
    <x v="0"/>
  </r>
  <r>
    <s v="MSMedicare"/>
    <n v="115"/>
    <d v="2024-03-06T00:00:00"/>
    <d v="2024-02-19T09:00:00"/>
    <n v="96.6"/>
    <s v="Adjustment/Write-off"/>
    <s v="NOVITAS SOLUTIONS, INC. - CO,45"/>
    <n v="97110"/>
    <x v="10"/>
    <s v="No"/>
    <s v="11545341.375Katherine Tyree"/>
    <x v="0"/>
  </r>
  <r>
    <s v="MSMedicare"/>
    <n v="115"/>
    <d v="2024-03-06T00:00:00"/>
    <d v="2024-02-19T09:00:00"/>
    <n v="32.67"/>
    <s v="EFT"/>
    <s v="NOVITAS SOLUTIONS, INC. - payment"/>
    <n v="97110"/>
    <x v="10"/>
    <s v="No"/>
    <s v="11545341.375Katherine Tyree"/>
    <x v="1"/>
  </r>
  <r>
    <s v="MSMedicare"/>
    <n v="115"/>
    <d v="2024-03-06T00:00:00"/>
    <d v="2024-02-19T09:00:00"/>
    <n v="11.72"/>
    <s v="Adjustment/Write-off"/>
    <s v="NOVITAS SOLUTIONS, INC. - CO,59"/>
    <n v="97110"/>
    <x v="10"/>
    <s v="No"/>
    <s v="11545341.375Katherine Tyree"/>
    <x v="0"/>
  </r>
  <r>
    <s v="MSMedicare"/>
    <n v="115"/>
    <d v="2024-03-06T00:00:00"/>
    <d v="2024-02-19T09:00:00"/>
    <n v="25.71"/>
    <s v="EFT"/>
    <s v="NOVITAS SOLUTIONS, INC. - payment"/>
    <n v="97530"/>
    <x v="10"/>
    <s v="No"/>
    <s v="11545341.375Katherine Tyree"/>
    <x v="1"/>
  </r>
  <r>
    <s v="MSMedicare"/>
    <n v="115"/>
    <d v="2024-03-06T00:00:00"/>
    <d v="2024-02-19T09:00:00"/>
    <n v="42.21"/>
    <s v="Adjustment/Write-off"/>
    <s v="NOVITAS SOLUTIONS, INC. - CO,45"/>
    <n v="97530"/>
    <x v="10"/>
    <s v="No"/>
    <s v="11545341.375Katherine Tyree"/>
    <x v="0"/>
  </r>
  <r>
    <s v="MSMedicare"/>
    <n v="115"/>
    <d v="2024-03-06T00:00:00"/>
    <d v="2024-02-19T09:00:00"/>
    <n v="0.52"/>
    <s v="Adjustment/Write-off"/>
    <s v="NOVITAS SOLUTIONS, INC. - CO,253"/>
    <n v="97530"/>
    <x v="10"/>
    <s v="No"/>
    <s v="11545341.375Katherine Tyree"/>
    <x v="0"/>
  </r>
  <r>
    <s v="MSMedicare"/>
    <n v="115"/>
    <d v="2024-03-06T00:00:00"/>
    <d v="2024-02-19T09:00:00"/>
    <n v="15.28"/>
    <s v="EFT"/>
    <s v="NOVITAS SOLUTIONS, INC. - payment"/>
    <n v="97140"/>
    <x v="10"/>
    <s v="No"/>
    <s v="11545341.375Katherine Tyree"/>
    <x v="1"/>
  </r>
  <r>
    <s v="MSMedicare"/>
    <n v="115"/>
    <d v="2024-03-06T00:00:00"/>
    <d v="2024-02-19T09:00:00"/>
    <n v="50.35"/>
    <s v="Adjustment/Write-off"/>
    <s v="NOVITAS SOLUTIONS, INC. - CO,45"/>
    <n v="97140"/>
    <x v="10"/>
    <s v="No"/>
    <s v="11545341.375Katherine Tyree"/>
    <x v="0"/>
  </r>
  <r>
    <s v="MSMedicare"/>
    <n v="115"/>
    <d v="2024-03-06T00:00:00"/>
    <d v="2024-02-19T09:00:00"/>
    <n v="0.31"/>
    <s v="Adjustment/Write-off"/>
    <s v="NOVITAS SOLUTIONS, INC. - CO,253"/>
    <n v="97140"/>
    <x v="10"/>
    <s v="No"/>
    <s v="11545341.375Katherine Tyree"/>
    <x v="0"/>
  </r>
  <r>
    <s v="MSMedicare"/>
    <n v="115"/>
    <d v="2024-03-06T00:00:00"/>
    <d v="2024-02-19T09:00:00"/>
    <n v="5.16"/>
    <s v="Adjustment/Write-off"/>
    <s v="NOVITAS SOLUTIONS, INC. - CO,59"/>
    <n v="97140"/>
    <x v="10"/>
    <s v="No"/>
    <s v="11545341.375Katherine Tyree"/>
    <x v="0"/>
  </r>
  <r>
    <s v="MSMedicare"/>
    <n v="115"/>
    <d v="2024-03-08T00:00:00"/>
    <d v="2024-02-21T09:00:00"/>
    <n v="37.67"/>
    <s v="EFT"/>
    <s v="NOVITAS SOLUTIONS, INC. - payment"/>
    <n v="97530"/>
    <x v="5"/>
    <s v="No"/>
    <s v="11545343.375Jessica Pittman"/>
    <x v="1"/>
  </r>
  <r>
    <s v="MSMedicare"/>
    <n v="115"/>
    <d v="2024-03-08T00:00:00"/>
    <d v="2024-02-21T09:00:00"/>
    <n v="13.89"/>
    <s v="EFT"/>
    <s v="NOVITAS SOLUTIONS, INC. - payment"/>
    <n v="97110"/>
    <x v="5"/>
    <s v="No"/>
    <s v="11545343.375Jessica Pittman"/>
    <x v="1"/>
  </r>
  <r>
    <s v="MSMedicare"/>
    <n v="115"/>
    <d v="2024-03-08T00:00:00"/>
    <d v="2024-02-21T09:00:00"/>
    <n v="50.8"/>
    <s v="Adjustment/Write-off"/>
    <s v="NOVITAS SOLUTIONS, INC. - CO,45"/>
    <n v="97110"/>
    <x v="5"/>
    <s v="No"/>
    <s v="11545343.375Jessica Pittman"/>
    <x v="0"/>
  </r>
  <r>
    <s v="MSMedicare"/>
    <n v="115"/>
    <d v="2024-03-08T00:00:00"/>
    <d v="2024-02-21T09:00:00"/>
    <n v="0.28000000000000003"/>
    <s v="Adjustment/Write-off"/>
    <s v="NOVITAS SOLUTIONS, INC. - CO,253"/>
    <n v="97110"/>
    <x v="5"/>
    <s v="No"/>
    <s v="11545343.375Jessica Pittman"/>
    <x v="0"/>
  </r>
  <r>
    <s v="MSMedicare"/>
    <n v="115"/>
    <d v="2024-03-08T00:00:00"/>
    <d v="2024-02-21T09:00:00"/>
    <n v="5.86"/>
    <s v="Adjustment/Write-off"/>
    <s v="NOVITAS SOLUTIONS, INC. - CO,59"/>
    <n v="97110"/>
    <x v="5"/>
    <s v="No"/>
    <s v="11545343.375Jessica Pittman"/>
    <x v="0"/>
  </r>
  <r>
    <s v="MSMedicare"/>
    <n v="115"/>
    <d v="2024-03-08T00:00:00"/>
    <d v="2024-02-21T09:00:00"/>
    <n v="0.77"/>
    <s v="Adjustment/Write-off"/>
    <s v="NOVITAS SOLUTIONS, INC. - CO,253"/>
    <n v="97530"/>
    <x v="5"/>
    <s v="No"/>
    <s v="11545343.375Jessica Pittman"/>
    <x v="0"/>
  </r>
  <r>
    <s v="MSMedicare"/>
    <n v="115"/>
    <d v="2024-03-08T00:00:00"/>
    <d v="2024-02-21T09:00:00"/>
    <n v="91.2"/>
    <s v="Adjustment/Write-off"/>
    <s v="NOVITAS SOLUTIONS, INC. - CO,45"/>
    <n v="97530"/>
    <x v="5"/>
    <s v="No"/>
    <s v="11545343.375Jessica Pittman"/>
    <x v="0"/>
  </r>
  <r>
    <s v="MSMedicare"/>
    <n v="115"/>
    <d v="2024-03-08T00:00:00"/>
    <d v="2024-02-21T09:00:00"/>
    <n v="9.06"/>
    <s v="Adjustment/Write-off"/>
    <s v="NOVITAS SOLUTIONS, INC. - CO,59"/>
    <n v="97530"/>
    <x v="5"/>
    <s v="No"/>
    <s v="11545343.375Jessica Pittman"/>
    <x v="0"/>
  </r>
  <r>
    <s v="MSMedicare"/>
    <n v="115"/>
    <d v="2024-03-11T00:00:00"/>
    <d v="2024-02-22T09:00:00"/>
    <n v="5.16"/>
    <s v="Adjustment/Write-off"/>
    <s v="NOVITAS SOLUTIONS, INC. - CO,59"/>
    <n v="97140"/>
    <x v="10"/>
    <s v="No"/>
    <s v="11545344.375Katherine Tyree"/>
    <x v="0"/>
  </r>
  <r>
    <s v="MSMedicare"/>
    <n v="115"/>
    <d v="2024-03-11T00:00:00"/>
    <d v="2024-02-22T09:00:00"/>
    <n v="0.31"/>
    <s v="Adjustment/Write-off"/>
    <s v="NOVITAS SOLUTIONS, INC. - CO,253"/>
    <n v="97140"/>
    <x v="10"/>
    <s v="No"/>
    <s v="11545344.375Katherine Tyree"/>
    <x v="0"/>
  </r>
  <r>
    <s v="MSMedicare"/>
    <n v="115"/>
    <d v="2024-03-11T00:00:00"/>
    <d v="2024-02-22T09:00:00"/>
    <n v="50.35"/>
    <s v="Adjustment/Write-off"/>
    <s v="NOVITAS SOLUTIONS, INC. - CO,45"/>
    <n v="97140"/>
    <x v="10"/>
    <s v="No"/>
    <s v="11545344.375Katherine Tyree"/>
    <x v="0"/>
  </r>
  <r>
    <s v="MSMedicare"/>
    <n v="115"/>
    <d v="2024-03-11T00:00:00"/>
    <d v="2024-02-22T09:00:00"/>
    <n v="15.28"/>
    <s v="EFT"/>
    <s v="NOVITAS SOLUTIONS, INC. - payment"/>
    <n v="97140"/>
    <x v="10"/>
    <s v="No"/>
    <s v="11545344.375Katherine Tyree"/>
    <x v="1"/>
  </r>
  <r>
    <s v="MSMedicare"/>
    <n v="115"/>
    <d v="2024-03-11T00:00:00"/>
    <d v="2024-02-22T09:00:00"/>
    <n v="0.52"/>
    <s v="Adjustment/Write-off"/>
    <s v="NOVITAS SOLUTIONS, INC. - CO,253"/>
    <n v="97530"/>
    <x v="10"/>
    <s v="No"/>
    <s v="11545344.375Katherine Tyree"/>
    <x v="0"/>
  </r>
  <r>
    <s v="MSMedicare"/>
    <n v="115"/>
    <d v="2024-03-11T00:00:00"/>
    <d v="2024-02-22T09:00:00"/>
    <n v="42.21"/>
    <s v="Adjustment/Write-off"/>
    <s v="NOVITAS SOLUTIONS, INC. - CO,45"/>
    <n v="97530"/>
    <x v="10"/>
    <s v="No"/>
    <s v="11545344.375Katherine Tyree"/>
    <x v="0"/>
  </r>
  <r>
    <s v="MSMedicare"/>
    <n v="115"/>
    <d v="2024-03-11T00:00:00"/>
    <d v="2024-02-22T09:00:00"/>
    <n v="25.71"/>
    <s v="EFT"/>
    <s v="NOVITAS SOLUTIONS, INC. - payment"/>
    <n v="97530"/>
    <x v="10"/>
    <s v="No"/>
    <s v="11545344.375Katherine Tyree"/>
    <x v="1"/>
  </r>
  <r>
    <s v="MSMedicare"/>
    <n v="115"/>
    <d v="2024-03-11T00:00:00"/>
    <d v="2024-02-22T09:00:00"/>
    <n v="11.72"/>
    <s v="Adjustment/Write-off"/>
    <s v="NOVITAS SOLUTIONS, INC. - CO,59"/>
    <n v="97110"/>
    <x v="10"/>
    <s v="No"/>
    <s v="11545344.375Katherine Tyree"/>
    <x v="0"/>
  </r>
  <r>
    <s v="MSMedicare"/>
    <n v="115"/>
    <d v="2024-03-11T00:00:00"/>
    <d v="2024-02-22T09:00:00"/>
    <n v="0.67"/>
    <s v="Adjustment/Write-off"/>
    <s v="NOVITAS SOLUTIONS, INC. - CO,253"/>
    <n v="97110"/>
    <x v="10"/>
    <s v="No"/>
    <s v="11545344.375Katherine Tyree"/>
    <x v="0"/>
  </r>
  <r>
    <s v="MSMedicare"/>
    <n v="115"/>
    <d v="2024-03-11T00:00:00"/>
    <d v="2024-02-22T09:00:00"/>
    <n v="96.6"/>
    <s v="Adjustment/Write-off"/>
    <s v="NOVITAS SOLUTIONS, INC. - CO,45"/>
    <n v="97110"/>
    <x v="10"/>
    <s v="No"/>
    <s v="11545344.375Katherine Tyree"/>
    <x v="0"/>
  </r>
  <r>
    <s v="MSMedicare"/>
    <n v="115"/>
    <d v="2024-03-11T00:00:00"/>
    <d v="2024-02-22T09:00:00"/>
    <n v="32.67"/>
    <s v="EFT"/>
    <s v="NOVITAS SOLUTIONS, INC. - payment"/>
    <n v="97110"/>
    <x v="10"/>
    <s v="No"/>
    <s v="11545344.375Katherine Tyree"/>
    <x v="1"/>
  </r>
  <r>
    <s v="MSMedicare"/>
    <n v="115"/>
    <d v="2024-03-14T00:00:00"/>
    <d v="2024-02-27T09:00:00"/>
    <n v="0.67"/>
    <s v="Adjustment/Write-off"/>
    <s v="NOVITAS SOLUTIONS, INC. - CO,253"/>
    <n v="97110"/>
    <x v="6"/>
    <s v="No"/>
    <s v="11545349.375Christian Litz"/>
    <x v="0"/>
  </r>
  <r>
    <s v="MSMedicare"/>
    <n v="115"/>
    <d v="2024-03-14T00:00:00"/>
    <d v="2024-02-27T09:00:00"/>
    <n v="84.42"/>
    <s v="Adjustment/Write-off"/>
    <s v="NOVITAS SOLUTIONS, INC. - CO,45"/>
    <n v="97530"/>
    <x v="6"/>
    <s v="No"/>
    <s v="11545349.375Christian Litz"/>
    <x v="0"/>
  </r>
  <r>
    <s v="MSMedicare"/>
    <n v="115"/>
    <d v="2024-03-14T00:00:00"/>
    <d v="2024-02-27T09:00:00"/>
    <n v="0.9"/>
    <s v="Adjustment/Write-off"/>
    <s v="NOVITAS SOLUTIONS, INC. - CO,253"/>
    <n v="97530"/>
    <x v="6"/>
    <s v="No"/>
    <s v="11545349.375Christian Litz"/>
    <x v="0"/>
  </r>
  <r>
    <s v="MSMedicare"/>
    <n v="115"/>
    <d v="2024-03-14T00:00:00"/>
    <d v="2024-02-27T09:00:00"/>
    <n v="9.06"/>
    <s v="Adjustment/Write-off"/>
    <s v="NOVITAS SOLUTIONS, INC. - CO,59"/>
    <n v="97530"/>
    <x v="6"/>
    <s v="No"/>
    <s v="11545349.375Christian Litz"/>
    <x v="0"/>
  </r>
  <r>
    <s v="MSMedicare"/>
    <n v="115"/>
    <d v="2024-03-14T00:00:00"/>
    <d v="2024-02-27T09:00:00"/>
    <n v="44.32"/>
    <s v="EFT"/>
    <s v="NOVITAS SOLUTIONS, INC. - payment"/>
    <n v="97530"/>
    <x v="6"/>
    <s v="No"/>
    <s v="11545349.375Christian Litz"/>
    <x v="1"/>
  </r>
  <r>
    <s v="MSMedicare"/>
    <n v="115"/>
    <d v="2024-03-14T00:00:00"/>
    <d v="2024-02-27T09:00:00"/>
    <n v="11.72"/>
    <s v="Adjustment/Write-off"/>
    <s v="NOVITAS SOLUTIONS, INC. - CO,59"/>
    <n v="97110"/>
    <x v="6"/>
    <s v="No"/>
    <s v="11545349.375Christian Litz"/>
    <x v="0"/>
  </r>
  <r>
    <s v="MSMedicare"/>
    <n v="115"/>
    <d v="2024-03-14T00:00:00"/>
    <d v="2024-02-27T09:00:00"/>
    <n v="96.6"/>
    <s v="Adjustment/Write-off"/>
    <s v="NOVITAS SOLUTIONS, INC. - CO,45"/>
    <n v="97110"/>
    <x v="6"/>
    <s v="No"/>
    <s v="11545349.375Christian Litz"/>
    <x v="0"/>
  </r>
  <r>
    <s v="MSMedicare"/>
    <n v="115"/>
    <d v="2024-03-14T00:00:00"/>
    <d v="2024-02-27T09:00:00"/>
    <n v="32.67"/>
    <s v="EFT"/>
    <s v="NOVITAS SOLUTIONS, INC. - payment"/>
    <n v="97110"/>
    <x v="6"/>
    <s v="No"/>
    <s v="11545349.375Christian Litz"/>
    <x v="1"/>
  </r>
  <r>
    <s v="MSMedicare"/>
    <n v="115"/>
    <d v="2024-03-15T00:00:00"/>
    <d v="2024-02-29T09:00:00"/>
    <n v="1.21"/>
    <s v="Adjustment/Write-off"/>
    <s v="NOVITAS SOLUTIONS, INC. - CO,253"/>
    <n v="97110"/>
    <x v="5"/>
    <s v="No"/>
    <s v="11545351.375Jessica Pittman"/>
    <x v="0"/>
  </r>
  <r>
    <s v="MSMedicare"/>
    <n v="115"/>
    <d v="2024-03-15T00:00:00"/>
    <d v="2024-02-29T09:00:00"/>
    <n v="17.579999999999998"/>
    <s v="Adjustment/Write-off"/>
    <s v="NOVITAS SOLUTIONS, INC. - CO,59"/>
    <n v="97110"/>
    <x v="5"/>
    <s v="No"/>
    <s v="11545351.375Jessica Pittman"/>
    <x v="0"/>
  </r>
  <r>
    <s v="MSMedicare"/>
    <n v="115"/>
    <d v="2024-03-15T00:00:00"/>
    <d v="2024-02-29T09:00:00"/>
    <n v="59.46"/>
    <s v="EFT"/>
    <s v="NOVITAS SOLUTIONS, INC. - payment"/>
    <n v="97110"/>
    <x v="5"/>
    <s v="No"/>
    <s v="11545351.375Jessica Pittman"/>
    <x v="1"/>
  </r>
  <r>
    <s v="MSMedicare"/>
    <n v="115"/>
    <d v="2024-03-15T00:00:00"/>
    <d v="2024-02-29T09:00:00"/>
    <n v="203.91"/>
    <s v="Adjustment/Write-off"/>
    <s v="NOVITAS SOLUTIONS, INC. - CO,45"/>
    <n v="97110"/>
    <x v="5"/>
    <s v="No"/>
    <s v="11545351.375Jessica Pittman"/>
    <x v="0"/>
  </r>
  <r>
    <s v="MSMedicare"/>
    <n v="115"/>
    <d v="2024-03-01T00:00:00"/>
    <d v="2024-02-08T09:00:00"/>
    <n v="5.16"/>
    <s v="Adjustment/Write-off"/>
    <s v="NOVITAS SOLUTIONS, INC. - CO,59"/>
    <n v="97140"/>
    <x v="8"/>
    <s v="No"/>
    <s v="11545330.375Robert Crochet"/>
    <x v="0"/>
  </r>
  <r>
    <s v="MSMedicare"/>
    <n v="115"/>
    <d v="2024-03-01T00:00:00"/>
    <d v="2024-02-08T09:00:00"/>
    <n v="32.67"/>
    <s v="EFT"/>
    <s v="NOVITAS SOLUTIONS, INC. - payment"/>
    <n v="97110"/>
    <x v="8"/>
    <s v="No"/>
    <s v="11545330.375Robert Crochet"/>
    <x v="1"/>
  </r>
  <r>
    <s v="MSMedicare"/>
    <n v="115"/>
    <d v="2024-03-01T00:00:00"/>
    <d v="2024-02-08T09:00:00"/>
    <n v="96.6"/>
    <s v="Adjustment/Write-off"/>
    <s v="NOVITAS SOLUTIONS, INC. - CO,45"/>
    <n v="97110"/>
    <x v="8"/>
    <s v="No"/>
    <s v="11545330.375Robert Crochet"/>
    <x v="0"/>
  </r>
  <r>
    <s v="MSMedicare"/>
    <n v="115"/>
    <d v="2024-03-01T00:00:00"/>
    <d v="2024-02-08T09:00:00"/>
    <n v="0.67"/>
    <s v="Adjustment/Write-off"/>
    <s v="NOVITAS SOLUTIONS, INC. - CO,253"/>
    <n v="97110"/>
    <x v="8"/>
    <s v="No"/>
    <s v="11545330.375Robert Crochet"/>
    <x v="0"/>
  </r>
  <r>
    <s v="MSMedicare"/>
    <n v="115"/>
    <d v="2024-03-01T00:00:00"/>
    <d v="2024-02-08T09:00:00"/>
    <n v="11.72"/>
    <s v="Adjustment/Write-off"/>
    <s v="NOVITAS SOLUTIONS, INC. - CO,59"/>
    <n v="97110"/>
    <x v="8"/>
    <s v="No"/>
    <s v="11545330.375Robert Crochet"/>
    <x v="0"/>
  </r>
  <r>
    <s v="MSMedicare"/>
    <n v="115"/>
    <d v="2024-03-01T00:00:00"/>
    <d v="2024-02-08T09:00:00"/>
    <n v="25.71"/>
    <s v="EFT"/>
    <s v="NOVITAS SOLUTIONS, INC. - payment"/>
    <n v="97530"/>
    <x v="8"/>
    <s v="No"/>
    <s v="11545330.375Robert Crochet"/>
    <x v="1"/>
  </r>
  <r>
    <s v="MSMedicare"/>
    <n v="115"/>
    <d v="2024-03-01T00:00:00"/>
    <d v="2024-02-08T09:00:00"/>
    <n v="42.21"/>
    <s v="Adjustment/Write-off"/>
    <s v="NOVITAS SOLUTIONS, INC. - CO,45"/>
    <n v="97530"/>
    <x v="8"/>
    <s v="No"/>
    <s v="11545330.375Robert Crochet"/>
    <x v="0"/>
  </r>
  <r>
    <s v="MSMedicare"/>
    <n v="115"/>
    <d v="2024-03-01T00:00:00"/>
    <d v="2024-02-08T09:00:00"/>
    <n v="0.52"/>
    <s v="Adjustment/Write-off"/>
    <s v="NOVITAS SOLUTIONS, INC. - CO,253"/>
    <n v="97530"/>
    <x v="8"/>
    <s v="No"/>
    <s v="11545330.375Robert Crochet"/>
    <x v="0"/>
  </r>
  <r>
    <s v="MSMedicare"/>
    <n v="115"/>
    <d v="2024-03-01T00:00:00"/>
    <d v="2024-02-08T09:00:00"/>
    <n v="15.28"/>
    <s v="EFT"/>
    <s v="NOVITAS SOLUTIONS, INC. - payment"/>
    <n v="97140"/>
    <x v="8"/>
    <s v="No"/>
    <s v="11545330.375Robert Crochet"/>
    <x v="1"/>
  </r>
  <r>
    <s v="MSMedicare"/>
    <n v="115"/>
    <d v="2024-03-01T00:00:00"/>
    <d v="2024-02-08T09:00:00"/>
    <n v="50.35"/>
    <s v="Adjustment/Write-off"/>
    <s v="NOVITAS SOLUTIONS, INC. - CO,45"/>
    <n v="97140"/>
    <x v="8"/>
    <s v="No"/>
    <s v="11545330.375Robert Crochet"/>
    <x v="0"/>
  </r>
  <r>
    <s v="MSMedicare"/>
    <n v="115"/>
    <d v="2024-03-01T00:00:00"/>
    <d v="2024-02-08T09:00:00"/>
    <n v="0.31"/>
    <s v="Adjustment/Write-off"/>
    <s v="NOVITAS SOLUTIONS, INC. - CO,253"/>
    <n v="97140"/>
    <x v="8"/>
    <s v="No"/>
    <s v="11545330.375Robert Crochet"/>
    <x v="0"/>
  </r>
  <r>
    <s v="Magnolia"/>
    <n v="116"/>
    <d v="2024-03-01T00:00:00"/>
    <d v="2024-02-22T14:30:00"/>
    <n v="64.81"/>
    <s v="EFT"/>
    <s v="MAGNOLIA HEALTH PLAN INC. - payment"/>
    <n v="92507"/>
    <x v="1"/>
    <s v="No"/>
    <s v="11645344.6041666667Kelli Cruthirds"/>
    <x v="1"/>
  </r>
  <r>
    <s v="Magnolia"/>
    <n v="116"/>
    <d v="2024-03-01T00:00:00"/>
    <d v="2024-02-22T14:30:00"/>
    <n v="85.19"/>
    <s v="Adjustment/Write-off"/>
    <s v="MAGNOLIA HEALTH PLAN INC. - CO,45"/>
    <n v="92507"/>
    <x v="1"/>
    <s v="No"/>
    <s v="11645344.6041666667Kelli Cruthirds"/>
    <x v="0"/>
  </r>
  <r>
    <s v="Magnolia"/>
    <n v="116"/>
    <d v="2024-03-15T00:00:00"/>
    <d v="2024-02-29T13:30:00"/>
    <n v="64.81"/>
    <s v="EFT"/>
    <s v="MAGNOLIA HEALTH PLAN INC. - payment"/>
    <n v="92507"/>
    <x v="1"/>
    <s v="No"/>
    <s v="11645351.5625Kelli Cruthirds"/>
    <x v="1"/>
  </r>
  <r>
    <s v="Magnolia"/>
    <n v="116"/>
    <d v="2024-03-15T00:00:00"/>
    <d v="2024-02-29T13:30:00"/>
    <n v="85.19"/>
    <s v="Adjustment/Write-off"/>
    <s v="MAGNOLIA HEALTH PLAN INC. - CO,45"/>
    <n v="92507"/>
    <x v="1"/>
    <s v="No"/>
    <s v="11645351.5625Kelli Cruthirds"/>
    <x v="0"/>
  </r>
  <r>
    <s v="Magnolia"/>
    <n v="117"/>
    <d v="2024-03-01T00:00:00"/>
    <d v="2024-02-22T14:30:00"/>
    <n v="64.81"/>
    <s v="EFT"/>
    <s v="MAGNOLIA HEALTH PLAN INC. - payment"/>
    <n v="92507"/>
    <x v="1"/>
    <s v="No"/>
    <s v="11745344.6041666667Kelli Cruthirds"/>
    <x v="1"/>
  </r>
  <r>
    <s v="Magnolia"/>
    <n v="117"/>
    <d v="2024-03-01T00:00:00"/>
    <d v="2024-02-22T14:30:00"/>
    <n v="85.19"/>
    <s v="Adjustment/Write-off"/>
    <s v="MAGNOLIA HEALTH PLAN INC. - CO,45"/>
    <n v="92507"/>
    <x v="1"/>
    <s v="No"/>
    <s v="11745344.6041666667Kelli Cruthirds"/>
    <x v="0"/>
  </r>
  <r>
    <s v="Magnolia"/>
    <n v="117"/>
    <d v="2024-03-15T00:00:00"/>
    <d v="2024-02-29T14:00:00"/>
    <n v="64.81"/>
    <s v="EFT"/>
    <s v="MAGNOLIA HEALTH PLAN INC. - payment"/>
    <n v="92507"/>
    <x v="1"/>
    <s v="No"/>
    <s v="11745351.5833333333Kelli Cruthirds"/>
    <x v="1"/>
  </r>
  <r>
    <s v="Magnolia"/>
    <n v="117"/>
    <d v="2024-03-15T00:00:00"/>
    <d v="2024-02-29T14:00:00"/>
    <n v="85.19"/>
    <s v="Adjustment/Write-off"/>
    <s v="MAGNOLIA HEALTH PLAN INC. - CO,45"/>
    <n v="92507"/>
    <x v="1"/>
    <s v="No"/>
    <s v="11745351.5833333333Kelli Cruthirds"/>
    <x v="0"/>
  </r>
  <r>
    <s v="MSCHIP"/>
    <n v="120"/>
    <d v="2024-03-08T00:00:00"/>
    <d v="2024-02-20T11:00:00"/>
    <n v="55"/>
    <s v="EFT"/>
    <s v="UNITEDHEALTHCARE PLAN OF THE RIVER VALLEY INC - payment"/>
    <n v="92507"/>
    <x v="13"/>
    <s v="No"/>
    <s v="12045342.4583333333D'Anna Pullen"/>
    <x v="1"/>
  </r>
  <r>
    <s v="MSCHIP"/>
    <n v="120"/>
    <d v="2024-03-08T00:00:00"/>
    <d v="2024-02-20T11:00:00"/>
    <n v="95"/>
    <s v="Adjustment/Write-off"/>
    <s v="UNITEDHEALTHCARE PLAN OF THE RIVER VALLEY INC - CO,45"/>
    <n v="92507"/>
    <x v="13"/>
    <s v="No"/>
    <s v="12045342.4583333333D'Anna Pullen"/>
    <x v="0"/>
  </r>
  <r>
    <s v="MSCHIP"/>
    <n v="120"/>
    <d v="2024-03-08T00:00:00"/>
    <d v="2024-02-22T09:30:00"/>
    <n v="55"/>
    <s v="EFT"/>
    <s v="UNITEDHEALTHCARE PLAN OF THE RIVER VALLEY INC - payment"/>
    <n v="92507"/>
    <x v="12"/>
    <s v="No"/>
    <s v="12045344.3958333333Annette Fertitta"/>
    <x v="1"/>
  </r>
  <r>
    <s v="MSCHIP"/>
    <n v="120"/>
    <d v="2024-03-08T00:00:00"/>
    <d v="2024-02-22T09:30:00"/>
    <n v="95"/>
    <s v="Adjustment/Write-off"/>
    <s v="UNITEDHEALTHCARE PLAN OF THE RIVER VALLEY INC - CO,45"/>
    <n v="92507"/>
    <x v="12"/>
    <s v="No"/>
    <s v="12045344.3958333333Annette Fertitta"/>
    <x v="0"/>
  </r>
  <r>
    <s v="MSCHIP"/>
    <n v="120"/>
    <d v="2024-03-08T00:00:00"/>
    <d v="2024-02-27T09:30:00"/>
    <n v="95"/>
    <s v="Adjustment/Write-off"/>
    <s v="UNITEDHEALTHCARE PLAN OF THE RIVER VALLEY INC - CO,45"/>
    <n v="92507"/>
    <x v="13"/>
    <s v="No"/>
    <s v="12045349.3958333333D'Anna Pullen"/>
    <x v="0"/>
  </r>
  <r>
    <s v="MSCHIP"/>
    <n v="120"/>
    <d v="2024-03-08T00:00:00"/>
    <d v="2024-02-27T09:30:00"/>
    <n v="55"/>
    <s v="EFT"/>
    <s v="UNITEDHEALTHCARE PLAN OF THE RIVER VALLEY INC - payment"/>
    <n v="92507"/>
    <x v="13"/>
    <s v="No"/>
    <s v="12045349.3958333333D'Anna Pullen"/>
    <x v="1"/>
  </r>
  <r>
    <s v="MSCHIP"/>
    <n v="120"/>
    <d v="2024-03-15T00:00:00"/>
    <d v="2024-02-29T09:00:00"/>
    <n v="95"/>
    <s v="Adjustment/Write-off"/>
    <s v="UNITEDHEALTHCARE PLAN OF THE RIVER VALLEY INC - CO,45"/>
    <n v="92507"/>
    <x v="12"/>
    <s v="No"/>
    <s v="12045351.375Annette Fertitta"/>
    <x v="0"/>
  </r>
  <r>
    <s v="MSCHIP"/>
    <n v="120"/>
    <d v="2024-03-15T00:00:00"/>
    <d v="2024-02-29T09:00:00"/>
    <n v="55"/>
    <s v="EFT"/>
    <s v="UNITEDHEALTHCARE PLAN OF THE RIVER VALLEY INC - payment"/>
    <n v="92507"/>
    <x v="12"/>
    <s v="No"/>
    <s v="12045351.375Annette Fertitta"/>
    <x v="1"/>
  </r>
  <r>
    <s v="AHS"/>
    <n v="296"/>
    <d v="2024-03-26T00:00:00"/>
    <d v="2024-02-12T11:00:00"/>
    <n v="49.1"/>
    <s v="EFT"/>
    <m/>
    <n v="97110"/>
    <x v="2"/>
    <s v="No"/>
    <s v="29645334.4583333333James Allen"/>
    <x v="1"/>
  </r>
  <r>
    <s v="AHS"/>
    <n v="296"/>
    <d v="2024-03-26T00:00:00"/>
    <d v="2024-02-12T11:00:00"/>
    <n v="100.9"/>
    <s v="Adjustment/Write-off"/>
    <m/>
    <n v="97110"/>
    <x v="2"/>
    <s v="No"/>
    <s v="29645334.4583333333James Allen"/>
    <x v="0"/>
  </r>
  <r>
    <s v="AHS"/>
    <n v="296"/>
    <d v="2024-03-26T00:00:00"/>
    <d v="2024-02-19T11:00:00"/>
    <n v="60"/>
    <s v="EFT"/>
    <m/>
    <n v="97110"/>
    <x v="2"/>
    <s v="No"/>
    <s v="29645341.4583333333James Allen"/>
    <x v="1"/>
  </r>
  <r>
    <s v="AHS"/>
    <n v="296"/>
    <d v="2024-03-26T00:00:00"/>
    <d v="2024-02-19T11:00:00"/>
    <n v="240"/>
    <s v="Adjustment/Write-off"/>
    <m/>
    <n v="97110"/>
    <x v="2"/>
    <s v="No"/>
    <s v="29645341.4583333333James Allen"/>
    <x v="0"/>
  </r>
  <r>
    <s v="AHS"/>
    <n v="296"/>
    <d v="2024-03-26T00:00:00"/>
    <d v="2024-02-02T11:00:00"/>
    <n v="49.1"/>
    <s v="EFT"/>
    <m/>
    <n v="97110"/>
    <x v="2"/>
    <s v="No"/>
    <s v="29645324.4583333333James Allen"/>
    <x v="1"/>
  </r>
  <r>
    <s v="AHS"/>
    <n v="296"/>
    <d v="2024-03-26T00:00:00"/>
    <d v="2024-02-02T11:00:00"/>
    <n v="100.9"/>
    <s v="Adjustment/Write-off"/>
    <m/>
    <n v="97110"/>
    <x v="2"/>
    <s v="No"/>
    <s v="29645324.4583333333James Allen"/>
    <x v="0"/>
  </r>
  <r>
    <s v="AHS"/>
    <n v="296"/>
    <d v="2024-03-26T00:00:00"/>
    <d v="2024-02-26T11:00:00"/>
    <n v="240"/>
    <s v="Adjustment/Write-off"/>
    <m/>
    <n v="97110"/>
    <x v="2"/>
    <s v="No"/>
    <s v="29645348.4583333333James Allen"/>
    <x v="0"/>
  </r>
  <r>
    <s v="AHS"/>
    <n v="296"/>
    <d v="2024-03-26T00:00:00"/>
    <d v="2024-02-26T11:00:00"/>
    <n v="60"/>
    <s v="EFT"/>
    <m/>
    <n v="97110"/>
    <x v="2"/>
    <s v="No"/>
    <s v="29645348.4583333333James Allen"/>
    <x v="1"/>
  </r>
  <r>
    <s v="AHS"/>
    <n v="296"/>
    <d v="2024-03-26T00:00:00"/>
    <d v="2024-02-05T11:00:00"/>
    <n v="100.9"/>
    <s v="Adjustment/Write-off"/>
    <m/>
    <n v="97110"/>
    <x v="2"/>
    <s v="No"/>
    <s v="29645327.4583333333James Allen"/>
    <x v="0"/>
  </r>
  <r>
    <s v="AHS"/>
    <n v="296"/>
    <d v="2024-03-26T00:00:00"/>
    <d v="2024-02-05T11:00:00"/>
    <n v="49.1"/>
    <s v="EFT"/>
    <m/>
    <n v="97110"/>
    <x v="2"/>
    <s v="No"/>
    <s v="29645327.4583333333James Allen"/>
    <x v="1"/>
  </r>
  <r>
    <s v="AHS"/>
    <n v="296"/>
    <d v="2024-03-26T00:00:00"/>
    <d v="2024-02-07T11:00:00"/>
    <n v="49.1"/>
    <s v="EFT"/>
    <m/>
    <n v="97110"/>
    <x v="2"/>
    <s v="No"/>
    <s v="29645329.4583333333James Allen"/>
    <x v="1"/>
  </r>
  <r>
    <s v="AHS"/>
    <n v="296"/>
    <d v="2024-03-26T00:00:00"/>
    <d v="2024-02-07T11:00:00"/>
    <n v="100.9"/>
    <s v="Adjustment/Write-off"/>
    <m/>
    <n v="97110"/>
    <x v="2"/>
    <s v="No"/>
    <s v="29645329.4583333333James Allen"/>
    <x v="0"/>
  </r>
  <r>
    <s v="AHS"/>
    <n v="296"/>
    <d v="2024-03-26T00:00:00"/>
    <d v="2024-02-09T11:00:00"/>
    <n v="60"/>
    <s v="EFT"/>
    <m/>
    <n v="97110"/>
    <x v="14"/>
    <s v="No"/>
    <s v="29645331.4583333333Breanna Grieco"/>
    <x v="1"/>
  </r>
  <r>
    <s v="AHS"/>
    <n v="296"/>
    <d v="2024-03-26T00:00:00"/>
    <d v="2024-02-09T11:00:00"/>
    <n v="240"/>
    <s v="Adjustment/Write-off"/>
    <m/>
    <n v="97110"/>
    <x v="14"/>
    <s v="No"/>
    <s v="29645331.4583333333Breanna Grieco"/>
    <x v="0"/>
  </r>
  <r>
    <s v="GreatWestCasualty"/>
    <n v="297"/>
    <d v="2024-03-07T00:00:00"/>
    <d v="2024-02-01T08:00:00"/>
    <n v="62.74"/>
    <s v="Adjustment/Write-off"/>
    <m/>
    <n v="97112"/>
    <x v="6"/>
    <s v="No"/>
    <s v="29745323.3333333333Christian Litz"/>
    <x v="0"/>
  </r>
  <r>
    <s v="GreatWestCasualty"/>
    <n v="297"/>
    <d v="2024-03-07T00:00:00"/>
    <d v="2024-02-01T08:00:00"/>
    <n v="87.26"/>
    <s v="Check"/>
    <m/>
    <n v="97112"/>
    <x v="6"/>
    <s v="No"/>
    <s v="29745323.3333333333Christian Litz"/>
    <x v="1"/>
  </r>
  <r>
    <s v="GreatWestCasualty"/>
    <n v="297"/>
    <d v="2024-03-07T00:00:00"/>
    <d v="2024-02-01T08:00:00"/>
    <n v="75"/>
    <s v="Adjustment/Write-off"/>
    <m/>
    <n v="97530"/>
    <x v="6"/>
    <s v="No"/>
    <s v="29745323.3333333333Christian Litz"/>
    <x v="0"/>
  </r>
  <r>
    <s v="GreatWestCasualty"/>
    <n v="297"/>
    <d v="2024-03-07T00:00:00"/>
    <d v="2024-02-01T08:00:00"/>
    <n v="74.83"/>
    <s v="Adjustment/Write-off"/>
    <m/>
    <n v="97110"/>
    <x v="6"/>
    <s v="No"/>
    <s v="29745323.3333333333Christian Litz"/>
    <x v="0"/>
  </r>
  <r>
    <s v="GreatWestCasualty"/>
    <n v="297"/>
    <d v="2024-03-07T00:00:00"/>
    <d v="2024-02-01T08:00:00"/>
    <n v="75.17"/>
    <s v="Check"/>
    <m/>
    <n v="97110"/>
    <x v="6"/>
    <s v="No"/>
    <s v="29745323.3333333333Christian Litz"/>
    <x v="1"/>
  </r>
  <r>
    <s v="Molina"/>
    <n v="121"/>
    <d v="2024-03-12T00:00:00"/>
    <d v="2024-02-14T14:30:00"/>
    <n v="56.78"/>
    <s v="EFT"/>
    <s v="MOLINA HEALTHCARE OF MISSISSIPPI - payment"/>
    <n v="97112"/>
    <x v="4"/>
    <s v="No"/>
    <s v="12145336.6041666667Heidi Molaison"/>
    <x v="1"/>
  </r>
  <r>
    <s v="Molina"/>
    <n v="121"/>
    <d v="2024-03-12T00:00:00"/>
    <d v="2024-02-14T14:30:00"/>
    <n v="93.22"/>
    <s v="Adjustment/Write-off"/>
    <s v="MOLINA HEALTHCARE OF MISSISSIPPI - CO,45"/>
    <n v="97112"/>
    <x v="4"/>
    <s v="No"/>
    <s v="12145336.6041666667Heidi Molaison"/>
    <x v="0"/>
  </r>
  <r>
    <s v="HumanaG"/>
    <n v="15"/>
    <d v="2024-03-18T00:00:00"/>
    <d v="2024-02-29T13:30:00"/>
    <n v="75"/>
    <s v="Adjustment/Write-off"/>
    <s v="UNITEDHEALTHCARE - CO,97"/>
    <n v="97140"/>
    <x v="0"/>
    <s v="No"/>
    <s v="1545351.5625Kelsea Rodriguez"/>
    <x v="0"/>
  </r>
  <r>
    <s v="HumanaG"/>
    <n v="15"/>
    <d v="2024-03-18T00:00:00"/>
    <d v="2024-02-29T13:30:00"/>
    <n v="150"/>
    <s v="Adjustment/Write-off"/>
    <s v="UNITEDHEALTHCARE - CO,97"/>
    <n v="97110"/>
    <x v="0"/>
    <s v="No"/>
    <s v="1545351.5625Kelsea Rodriguez"/>
    <x v="0"/>
  </r>
  <r>
    <s v="HumanaG"/>
    <n v="15"/>
    <d v="2024-03-18T00:00:00"/>
    <d v="2024-02-29T13:30:00"/>
    <n v="83"/>
    <s v="Adjustment/Write-off"/>
    <s v="UNITEDHEALTHCARE - CO,45"/>
    <n v="97165"/>
    <x v="0"/>
    <s v="No"/>
    <s v="1545351.5625Kelsea Rodriguez"/>
    <x v="0"/>
  </r>
  <r>
    <s v="HumanaG"/>
    <n v="15"/>
    <d v="2024-03-18T00:00:00"/>
    <d v="2024-02-29T13:30:00"/>
    <n v="53.6"/>
    <s v="EFT"/>
    <s v="UNITEDHEALTHCARE - payment"/>
    <n v="97165"/>
    <x v="0"/>
    <s v="No"/>
    <s v="1545351.5625Kelsea Rodriguez"/>
    <x v="1"/>
  </r>
  <r>
    <s v="MSMedicaidWiggins"/>
    <n v="15"/>
    <d v="2024-03-28T00:00:00"/>
    <d v="2024-02-29T13:30:00"/>
    <n v="0"/>
    <s v="Adjustment/Write-off"/>
    <s v="Discarded ($75.00) (detail code) - MSTXIX - PI,95"/>
    <n v="97140"/>
    <x v="0"/>
    <s v="No"/>
    <s v="1545351.5625Kelsea Rodriguez"/>
    <x v="0"/>
  </r>
  <r>
    <s v="MSMedicaidWiggins"/>
    <n v="15"/>
    <d v="2024-03-28T00:00:00"/>
    <d v="2024-02-29T13:30:00"/>
    <n v="0"/>
    <s v="Adjustment/Write-off"/>
    <s v="Discarded ($150.00) (detail code) - MSTXIX - PI,95"/>
    <n v="97165"/>
    <x v="0"/>
    <s v="No"/>
    <s v="1545351.5625Kelsea Rodriguez"/>
    <x v="0"/>
  </r>
  <r>
    <s v="MSMedicaidWiggins"/>
    <n v="15"/>
    <d v="2024-03-28T00:00:00"/>
    <d v="2024-02-29T13:30:00"/>
    <n v="0"/>
    <s v="Adjustment/Write-off"/>
    <s v="Discarded ($150.00) (detail code) - MSTXIX - PI,95"/>
    <n v="97110"/>
    <x v="0"/>
    <s v="No"/>
    <s v="1545351.5625Kelsea Rodriguez"/>
    <x v="0"/>
  </r>
  <r>
    <s v="Molina"/>
    <n v="16"/>
    <d v="2024-03-07T00:00:00"/>
    <d v="2024-02-12T16:00:00"/>
    <n v="85.19"/>
    <s v="Adjustment/Write-off"/>
    <s v="MOLINA HEALTHCARE OF MISSISSIPPI - CO,45"/>
    <n v="92507"/>
    <x v="1"/>
    <s v="No"/>
    <s v="1645334.6666666667Kelli Cruthirds"/>
    <x v="0"/>
  </r>
  <r>
    <s v="Molina"/>
    <n v="16"/>
    <d v="2024-03-07T00:00:00"/>
    <d v="2024-02-12T16:00:00"/>
    <n v="64.81"/>
    <s v="EFT"/>
    <s v="MOLINA HEALTHCARE OF MISSISSIPPI - payment"/>
    <n v="92507"/>
    <x v="1"/>
    <s v="No"/>
    <s v="1645334.6666666667Kelli Cruthirds"/>
    <x v="1"/>
  </r>
  <r>
    <s v="Molina"/>
    <n v="16"/>
    <d v="2024-03-19T00:00:00"/>
    <d v="2024-02-28T11:00:00"/>
    <n v="85.19"/>
    <s v="Adjustment/Write-off"/>
    <s v="MOLINA HEALTHCARE OF MISSISSIPPI - CO,45"/>
    <n v="92507"/>
    <x v="1"/>
    <s v="No"/>
    <s v="1645350.4583333333Kelli Cruthirds"/>
    <x v="0"/>
  </r>
  <r>
    <s v="Molina"/>
    <n v="16"/>
    <d v="2024-03-19T00:00:00"/>
    <d v="2024-02-28T11:00:00"/>
    <n v="64.81"/>
    <s v="EFT"/>
    <s v="MOLINA HEALTHCARE OF MISSISSIPPI - payment"/>
    <n v="92507"/>
    <x v="1"/>
    <s v="No"/>
    <s v="1645350.4583333333Kelli Cruthirds"/>
    <x v="1"/>
  </r>
  <r>
    <s v="Molina"/>
    <n v="16"/>
    <d v="2024-03-07T00:00:00"/>
    <d v="2024-02-05T10:30:00"/>
    <n v="85.19"/>
    <s v="Adjustment/Write-off"/>
    <s v="MOLINA HEALTHCARE OF MISSISSIPPI - CO,45"/>
    <n v="92507"/>
    <x v="1"/>
    <s v="No"/>
    <s v="1645327.4375Kelli Cruthirds"/>
    <x v="0"/>
  </r>
  <r>
    <s v="Molina"/>
    <n v="16"/>
    <d v="2024-03-07T00:00:00"/>
    <d v="2024-02-05T10:30:00"/>
    <n v="64.81"/>
    <s v="EFT"/>
    <s v="MOLINA HEALTHCARE OF MISSISSIPPI - payment"/>
    <n v="92507"/>
    <x v="1"/>
    <s v="No"/>
    <s v="1645327.4375Kelli Cruthirds"/>
    <x v="1"/>
  </r>
  <r>
    <s v="BCBSMS"/>
    <n v="122"/>
    <d v="2024-03-04T00:00:00"/>
    <d v="2024-02-19T09:30:00"/>
    <n v="68"/>
    <s v="Adjustment/Write-off"/>
    <s v="BLUE CROSS BLUE SHIELD OF MS - CO,45"/>
    <n v="97112"/>
    <x v="3"/>
    <s v="No"/>
    <s v="12245341.3958333333Breanna Cochran"/>
    <x v="0"/>
  </r>
  <r>
    <s v="BCBSMS"/>
    <n v="122"/>
    <d v="2024-03-04T00:00:00"/>
    <d v="2024-02-19T09:30:00"/>
    <n v="47"/>
    <s v="EFT"/>
    <s v="BLUE CROSS BLUE SHIELD OF MS - payment"/>
    <n v="97112"/>
    <x v="3"/>
    <s v="No"/>
    <s v="12245341.3958333333Breanna Cochran"/>
    <x v="1"/>
  </r>
  <r>
    <s v="BCBSMS"/>
    <n v="122"/>
    <d v="2024-03-13T00:00:00"/>
    <d v="2024-02-26T09:30:00"/>
    <n v="47"/>
    <s v="EFT"/>
    <s v="BLUE CROSS BLUE SHIELD OF MS - payment"/>
    <n v="97112"/>
    <x v="3"/>
    <s v="No"/>
    <s v="12245348.3958333333Breanna Cochran"/>
    <x v="1"/>
  </r>
  <r>
    <s v="BCBSMS"/>
    <n v="122"/>
    <d v="2024-03-13T00:00:00"/>
    <d v="2024-02-26T09:30:00"/>
    <n v="68"/>
    <s v="Adjustment/Write-off"/>
    <s v="BLUE CROSS BLUE SHIELD OF MS - CO,45"/>
    <n v="97112"/>
    <x v="3"/>
    <s v="No"/>
    <s v="12245348.3958333333Breanna Cochran"/>
    <x v="0"/>
  </r>
  <r>
    <s v="BCBSMS"/>
    <n v="122"/>
    <d v="2024-03-13T00:00:00"/>
    <d v="2024-02-28T09:30:00"/>
    <n v="41"/>
    <s v="EFT"/>
    <s v="BLUE CROSS BLUE SHIELD OF MS - payment"/>
    <n v="97112"/>
    <x v="4"/>
    <s v="No"/>
    <s v="12245350.3958333333Heidi Molaison"/>
    <x v="1"/>
  </r>
  <r>
    <s v="BCBSMS"/>
    <n v="122"/>
    <d v="2024-03-13T00:00:00"/>
    <d v="2024-02-28T09:30:00"/>
    <n v="35"/>
    <s v="Adjustment/Write-off"/>
    <s v="BLUE CROSS BLUE SHIELD OF MS - CO,45"/>
    <n v="97530"/>
    <x v="4"/>
    <s v="No"/>
    <s v="12245350.3958333333Heidi Molaison"/>
    <x v="0"/>
  </r>
  <r>
    <s v="BCBSMS"/>
    <n v="122"/>
    <d v="2024-03-13T00:00:00"/>
    <d v="2024-02-28T09:30:00"/>
    <n v="34"/>
    <s v="Adjustment/Write-off"/>
    <s v="BLUE CROSS BLUE SHIELD OF MS - CO,45"/>
    <n v="97112"/>
    <x v="4"/>
    <s v="No"/>
    <s v="12245350.3958333333Heidi Molaison"/>
    <x v="0"/>
  </r>
  <r>
    <s v="BCBSMS"/>
    <n v="122"/>
    <d v="2024-03-13T00:00:00"/>
    <d v="2024-02-28T09:30:00"/>
    <n v="5"/>
    <s v="EFT"/>
    <s v="BLUE CROSS BLUE SHIELD OF MS - payment"/>
    <n v="97530"/>
    <x v="4"/>
    <s v="No"/>
    <s v="12245350.3958333333Heidi Molaison"/>
    <x v="1"/>
  </r>
  <r>
    <s v="MSMedicaid"/>
    <n v="124"/>
    <d v="2024-03-14T00:00:00"/>
    <d v="2024-02-12T15:30:00"/>
    <n v="7.12"/>
    <s v="Adjustment/Write-off"/>
    <m/>
    <n v="92507"/>
    <x v="9"/>
    <s v="No"/>
    <s v="12445334.6458333333Victoria Miley"/>
    <x v="0"/>
  </r>
  <r>
    <s v="MSMedicaid"/>
    <n v="124"/>
    <d v="2024-03-14T00:00:00"/>
    <d v="2024-02-12T15:30:00"/>
    <n v="6.9"/>
    <s v="EFT"/>
    <m/>
    <n v="92507"/>
    <x v="9"/>
    <s v="No"/>
    <s v="12445334.6458333333Victoria Miley"/>
    <x v="1"/>
  </r>
  <r>
    <s v="MSMedicaid"/>
    <n v="124"/>
    <d v="2024-03-14T00:00:00"/>
    <d v="2024-02-15T16:30:00"/>
    <n v="6.9"/>
    <s v="EFT"/>
    <m/>
    <n v="92507"/>
    <x v="13"/>
    <s v="No"/>
    <s v="12445337.6875D'Anna Pullen"/>
    <x v="1"/>
  </r>
  <r>
    <s v="MSMedicaid"/>
    <n v="124"/>
    <d v="2024-03-14T00:00:00"/>
    <d v="2024-02-15T16:30:00"/>
    <n v="7.12"/>
    <s v="Adjustment/Write-off"/>
    <m/>
    <n v="92507"/>
    <x v="13"/>
    <s v="No"/>
    <s v="12445337.6875D'Anna Pullen"/>
    <x v="0"/>
  </r>
  <r>
    <s v="MSMedicaid"/>
    <n v="124"/>
    <d v="2024-03-14T00:00:00"/>
    <d v="2024-02-19T16:00:00"/>
    <n v="7.12"/>
    <s v="Adjustment/Write-off"/>
    <m/>
    <n v="92507"/>
    <x v="9"/>
    <s v="No"/>
    <s v="12445341.6666666667Victoria Miley"/>
    <x v="0"/>
  </r>
  <r>
    <s v="MSMedicaid"/>
    <n v="124"/>
    <d v="2024-03-14T00:00:00"/>
    <d v="2024-02-19T16:00:00"/>
    <n v="6.9"/>
    <s v="EFT"/>
    <m/>
    <n v="92507"/>
    <x v="9"/>
    <s v="No"/>
    <s v="12445341.6666666667Victoria Miley"/>
    <x v="1"/>
  </r>
  <r>
    <s v="MSMedicaid"/>
    <n v="124"/>
    <d v="2024-03-21T00:00:00"/>
    <d v="2024-02-22T15:30:00"/>
    <n v="6.9"/>
    <s v="EFT"/>
    <s v="MSTXIX - payment"/>
    <n v="92507"/>
    <x v="9"/>
    <s v="No"/>
    <s v="12445344.6458333333Victoria Miley"/>
    <x v="1"/>
  </r>
  <r>
    <s v="MSMedicaid"/>
    <n v="124"/>
    <d v="2024-03-21T22:50:00"/>
    <d v="2024-02-22T15:30:00"/>
    <n v="7.12"/>
    <s v="Adjustment/Write-off"/>
    <m/>
    <n v="92507"/>
    <x v="9"/>
    <s v="No"/>
    <s v="12445344.6458333333Victoria Miley"/>
    <x v="0"/>
  </r>
  <r>
    <s v="MSMedicaid"/>
    <n v="124"/>
    <d v="2024-03-28T00:00:00"/>
    <d v="2024-02-26T16:30:00"/>
    <n v="6.9"/>
    <s v="EFT"/>
    <m/>
    <n v="92507"/>
    <x v="12"/>
    <s v="No"/>
    <s v="12445348.6875Annette Fertitta"/>
    <x v="1"/>
  </r>
  <r>
    <s v="MSMedicaid"/>
    <n v="124"/>
    <d v="2024-03-28T00:00:00"/>
    <d v="2024-02-26T16:30:00"/>
    <n v="7.12"/>
    <s v="Adjustment/Write-off"/>
    <m/>
    <n v="92507"/>
    <x v="12"/>
    <s v="No"/>
    <s v="12445348.6875Annette Fertitta"/>
    <x v="0"/>
  </r>
  <r>
    <s v="MSMedicaid"/>
    <n v="124"/>
    <d v="2024-03-28T00:00:00"/>
    <d v="2024-02-29T16:00:00"/>
    <n v="6.9"/>
    <s v="EFT"/>
    <m/>
    <n v="92507"/>
    <x v="9"/>
    <s v="No"/>
    <s v="12445351.6666666667Victoria Miley"/>
    <x v="1"/>
  </r>
  <r>
    <s v="MSMedicaid"/>
    <n v="124"/>
    <d v="2024-03-28T00:00:00"/>
    <d v="2024-02-29T16:00:00"/>
    <n v="7.12"/>
    <s v="Adjustment/Write-off"/>
    <m/>
    <n v="92507"/>
    <x v="9"/>
    <s v="No"/>
    <s v="12445351.6666666667Victoria Miley"/>
    <x v="0"/>
  </r>
  <r>
    <s v="MSMedicaid"/>
    <n v="124"/>
    <d v="2024-03-07T00:00:00"/>
    <d v="2024-02-08T16:30:00"/>
    <n v="7.12"/>
    <s v="Adjustment/Write-off"/>
    <m/>
    <n v="92507"/>
    <x v="13"/>
    <s v="No"/>
    <s v="12445330.6875D'Anna Pullen"/>
    <x v="0"/>
  </r>
  <r>
    <s v="MSMedicaid"/>
    <n v="124"/>
    <d v="2024-03-07T00:00:00"/>
    <d v="2024-02-08T16:30:00"/>
    <n v="6.9"/>
    <s v="EFT"/>
    <m/>
    <n v="92507"/>
    <x v="13"/>
    <s v="No"/>
    <s v="12445330.6875D'Anna Pullen"/>
    <x v="1"/>
  </r>
  <r>
    <s v="MSMedicare"/>
    <n v="124"/>
    <d v="2024-03-06T00:00:00"/>
    <d v="2024-02-12T15:30:00"/>
    <n v="54.96"/>
    <s v="EFT"/>
    <s v="NOVITAS SOLUTIONS, INC. - payment"/>
    <n v="92507"/>
    <x v="9"/>
    <s v="No"/>
    <s v="12445334.6458333333Victoria Miley"/>
    <x v="1"/>
  </r>
  <r>
    <s v="MSMedicare"/>
    <n v="124"/>
    <d v="2024-03-06T00:00:00"/>
    <d v="2024-02-12T15:30:00"/>
    <n v="1.1200000000000001"/>
    <s v="Adjustment/Write-off"/>
    <s v="NOVITAS SOLUTIONS, INC. - CO,253"/>
    <n v="92507"/>
    <x v="9"/>
    <s v="No"/>
    <s v="12445334.6458333333Victoria Miley"/>
    <x v="0"/>
  </r>
  <r>
    <s v="MSMedicare"/>
    <n v="124"/>
    <d v="2024-03-06T00:00:00"/>
    <d v="2024-02-12T15:30:00"/>
    <n v="79.900000000000006"/>
    <s v="Adjustment/Write-off"/>
    <s v="NOVITAS SOLUTIONS, INC. - CO,45"/>
    <n v="92507"/>
    <x v="9"/>
    <s v="No"/>
    <s v="12445334.6458333333Victoria Miley"/>
    <x v="0"/>
  </r>
  <r>
    <s v="MSMedicare"/>
    <n v="124"/>
    <d v="2024-03-04T00:00:00"/>
    <d v="2024-02-15T16:30:00"/>
    <n v="1.1200000000000001"/>
    <s v="Adjustment/Write-off"/>
    <s v="NOVITAS SOLUTIONS, INC. - CO,253"/>
    <n v="92507"/>
    <x v="13"/>
    <s v="No"/>
    <s v="12445337.6875D'Anna Pullen"/>
    <x v="0"/>
  </r>
  <r>
    <s v="MSMedicare"/>
    <n v="124"/>
    <d v="2024-03-04T00:00:00"/>
    <d v="2024-02-15T16:30:00"/>
    <n v="79.900000000000006"/>
    <s v="Adjustment/Write-off"/>
    <s v="NOVITAS SOLUTIONS, INC. - CO,45"/>
    <n v="92507"/>
    <x v="13"/>
    <s v="No"/>
    <s v="12445337.6875D'Anna Pullen"/>
    <x v="0"/>
  </r>
  <r>
    <s v="MSMedicare"/>
    <n v="124"/>
    <d v="2024-03-04T00:00:00"/>
    <d v="2024-02-15T16:30:00"/>
    <n v="54.96"/>
    <s v="EFT"/>
    <s v="NOVITAS SOLUTIONS, INC. - payment"/>
    <n v="92507"/>
    <x v="13"/>
    <s v="No"/>
    <s v="12445337.6875D'Anna Pullen"/>
    <x v="1"/>
  </r>
  <r>
    <s v="MSMedicare"/>
    <n v="124"/>
    <d v="2024-03-06T00:00:00"/>
    <d v="2024-02-19T16:00:00"/>
    <n v="54.96"/>
    <s v="EFT"/>
    <s v="NOVITAS SOLUTIONS, INC. - payment"/>
    <n v="92507"/>
    <x v="9"/>
    <s v="No"/>
    <s v="12445341.6666666667Victoria Miley"/>
    <x v="1"/>
  </r>
  <r>
    <s v="MSMedicare"/>
    <n v="124"/>
    <d v="2024-03-06T00:00:00"/>
    <d v="2024-02-19T16:00:00"/>
    <n v="79.900000000000006"/>
    <s v="Adjustment/Write-off"/>
    <s v="NOVITAS SOLUTIONS, INC. - CO,45"/>
    <n v="92507"/>
    <x v="9"/>
    <s v="No"/>
    <s v="12445341.6666666667Victoria Miley"/>
    <x v="0"/>
  </r>
  <r>
    <s v="MSMedicare"/>
    <n v="124"/>
    <d v="2024-03-06T00:00:00"/>
    <d v="2024-02-19T16:00:00"/>
    <n v="1.1200000000000001"/>
    <s v="Adjustment/Write-off"/>
    <s v="NOVITAS SOLUTIONS, INC. - CO,253"/>
    <n v="92507"/>
    <x v="9"/>
    <s v="No"/>
    <s v="12445341.6666666667Victoria Miley"/>
    <x v="0"/>
  </r>
  <r>
    <s v="MSMedicare"/>
    <n v="124"/>
    <d v="2024-03-11T00:00:00"/>
    <d v="2024-02-22T15:30:00"/>
    <n v="1.1200000000000001"/>
    <s v="Adjustment/Write-off"/>
    <s v="NOVITAS SOLUTIONS, INC. - CO,253"/>
    <n v="92507"/>
    <x v="9"/>
    <s v="No"/>
    <s v="12445344.6458333333Victoria Miley"/>
    <x v="0"/>
  </r>
  <r>
    <s v="MSMedicare"/>
    <n v="124"/>
    <d v="2024-03-11T00:00:00"/>
    <d v="2024-02-22T15:30:00"/>
    <n v="79.900000000000006"/>
    <s v="Adjustment/Write-off"/>
    <s v="NOVITAS SOLUTIONS, INC. - CO,45"/>
    <n v="92507"/>
    <x v="9"/>
    <s v="No"/>
    <s v="12445344.6458333333Victoria Miley"/>
    <x v="0"/>
  </r>
  <r>
    <s v="MSMedicare"/>
    <n v="124"/>
    <d v="2024-03-11T00:00:00"/>
    <d v="2024-02-22T15:30:00"/>
    <n v="54.96"/>
    <s v="EFT"/>
    <s v="NOVITAS SOLUTIONS, INC. - payment"/>
    <n v="92507"/>
    <x v="9"/>
    <s v="No"/>
    <s v="12445344.6458333333Victoria Miley"/>
    <x v="1"/>
  </r>
  <r>
    <s v="MSMedicare"/>
    <n v="124"/>
    <d v="2024-03-20T00:00:00"/>
    <d v="2024-02-26T16:30:00"/>
    <n v="79.900000000000006"/>
    <s v="Adjustment/Write-off"/>
    <s v="NOVITAS SOLUTIONS, INC. - CO,45"/>
    <n v="92507"/>
    <x v="12"/>
    <s v="No"/>
    <s v="12445348.6875Annette Fertitta"/>
    <x v="0"/>
  </r>
  <r>
    <s v="MSMedicare"/>
    <n v="124"/>
    <d v="2024-03-20T00:00:00"/>
    <d v="2024-02-26T16:30:00"/>
    <n v="54.96"/>
    <s v="EFT"/>
    <s v="NOVITAS SOLUTIONS, INC. - payment"/>
    <n v="92507"/>
    <x v="12"/>
    <s v="No"/>
    <s v="12445348.6875Annette Fertitta"/>
    <x v="1"/>
  </r>
  <r>
    <s v="MSMedicare"/>
    <n v="124"/>
    <d v="2024-03-20T00:00:00"/>
    <d v="2024-02-26T16:30:00"/>
    <n v="1.1200000000000001"/>
    <s v="Adjustment/Write-off"/>
    <s v="NOVITAS SOLUTIONS, INC. - CO,253"/>
    <n v="92507"/>
    <x v="12"/>
    <s v="No"/>
    <s v="12445348.6875Annette Fertitta"/>
    <x v="0"/>
  </r>
  <r>
    <s v="MSMedicare"/>
    <n v="124"/>
    <d v="2024-03-18T00:00:00"/>
    <d v="2024-02-29T16:00:00"/>
    <n v="1.1200000000000001"/>
    <s v="Adjustment/Write-off"/>
    <s v="NOVITAS SOLUTIONS, INC. - CO,253"/>
    <n v="92507"/>
    <x v="9"/>
    <s v="No"/>
    <s v="12445351.6666666667Victoria Miley"/>
    <x v="0"/>
  </r>
  <r>
    <s v="MSMedicare"/>
    <n v="124"/>
    <d v="2024-03-18T00:00:00"/>
    <d v="2024-02-29T16:00:00"/>
    <n v="79.900000000000006"/>
    <s v="Adjustment/Write-off"/>
    <s v="NOVITAS SOLUTIONS, INC. - CO,45"/>
    <n v="92507"/>
    <x v="9"/>
    <s v="No"/>
    <s v="12445351.6666666667Victoria Miley"/>
    <x v="0"/>
  </r>
  <r>
    <s v="MSMedicare"/>
    <n v="124"/>
    <d v="2024-03-18T00:00:00"/>
    <d v="2024-02-29T16:00:00"/>
    <n v="54.96"/>
    <s v="EFT"/>
    <s v="NOVITAS SOLUTIONS, INC. - payment"/>
    <n v="92507"/>
    <x v="9"/>
    <s v="No"/>
    <s v="12445351.6666666667Victoria Miley"/>
    <x v="1"/>
  </r>
  <r>
    <s v="Molina"/>
    <n v="125"/>
    <d v="2024-03-19T00:00:00"/>
    <d v="2024-02-26T15:30:00"/>
    <n v="64.81"/>
    <s v="EFT"/>
    <s v="MOLINA HEALTHCARE OF MISSISSIPPI - payment"/>
    <n v="92507"/>
    <x v="1"/>
    <s v="No"/>
    <s v="12545348.6458333333Kelli Cruthirds"/>
    <x v="1"/>
  </r>
  <r>
    <s v="Molina"/>
    <n v="125"/>
    <d v="2024-03-19T00:00:00"/>
    <d v="2024-02-26T15:30:00"/>
    <n v="85.19"/>
    <s v="Adjustment/Write-off"/>
    <s v="MOLINA HEALTHCARE OF MISSISSIPPI - CO,45"/>
    <n v="92507"/>
    <x v="1"/>
    <s v="No"/>
    <s v="12545348.6458333333Kelli Cruthirds"/>
    <x v="0"/>
  </r>
  <r>
    <s v="MSCAN"/>
    <n v="126"/>
    <d v="2024-03-08T00:00:00"/>
    <d v="2024-02-20T15:00:00"/>
    <n v="85.19"/>
    <s v="Adjustment/Write-off"/>
    <s v="UNITEDHEALTHCARE PLAN OF THE RIVER VALLEY INC - CO,45"/>
    <n v="92507"/>
    <x v="1"/>
    <s v="No"/>
    <s v="12645342.625Kelli Cruthirds"/>
    <x v="0"/>
  </r>
  <r>
    <s v="MSCAN"/>
    <n v="126"/>
    <d v="2024-03-08T00:00:00"/>
    <d v="2024-02-20T15:00:00"/>
    <n v="64.81"/>
    <s v="EFT"/>
    <s v="UNITEDHEALTHCARE PLAN OF THE RIVER VALLEY INC - payment"/>
    <n v="92507"/>
    <x v="1"/>
    <s v="No"/>
    <s v="12645342.625Kelli Cruthirds"/>
    <x v="1"/>
  </r>
  <r>
    <s v="MSCAN"/>
    <n v="126"/>
    <d v="2024-03-08T00:00:00"/>
    <d v="2024-02-21T16:00:00"/>
    <n v="85.19"/>
    <s v="Adjustment/Write-off"/>
    <s v="UNITEDHEALTHCARE PLAN OF THE RIVER VALLEY INC - CO,45"/>
    <n v="92507"/>
    <x v="1"/>
    <s v="No"/>
    <s v="12645343.6666666667Kelli Cruthirds"/>
    <x v="0"/>
  </r>
  <r>
    <s v="MSCAN"/>
    <n v="126"/>
    <d v="2024-03-08T00:00:00"/>
    <d v="2024-02-21T16:00:00"/>
    <n v="64.81"/>
    <s v="EFT"/>
    <s v="UNITEDHEALTHCARE PLAN OF THE RIVER VALLEY INC - payment"/>
    <n v="92507"/>
    <x v="1"/>
    <s v="No"/>
    <s v="12645343.6666666667Kelli Cruthirds"/>
    <x v="1"/>
  </r>
  <r>
    <s v="MSCAN"/>
    <n v="126"/>
    <d v="2024-03-08T00:00:00"/>
    <d v="2024-02-26T15:00:00"/>
    <n v="64.81"/>
    <s v="EFT"/>
    <s v="UNITEDHEALTHCARE PLAN OF THE RIVER VALLEY INC - payment"/>
    <n v="92507"/>
    <x v="1"/>
    <s v="No"/>
    <s v="12645348.625Kelli Cruthirds"/>
    <x v="1"/>
  </r>
  <r>
    <s v="MSCAN"/>
    <n v="126"/>
    <d v="2024-03-08T00:00:00"/>
    <d v="2024-02-26T15:00:00"/>
    <n v="85.19"/>
    <s v="Adjustment/Write-off"/>
    <s v="UNITEDHEALTHCARE PLAN OF THE RIVER VALLEY INC - CO,45"/>
    <n v="92507"/>
    <x v="1"/>
    <s v="No"/>
    <s v="12645348.625Kelli Cruthirds"/>
    <x v="0"/>
  </r>
  <r>
    <s v="MSCAN"/>
    <n v="127"/>
    <d v="2024-03-01T00:00:00"/>
    <d v="2024-02-19T08:30:00"/>
    <n v="78.55"/>
    <s v="Adjustment/Write-off"/>
    <s v="UNITEDHEALTHCARE PLAN OF THE RIVER VALLEY INC - CO,45"/>
    <n v="92526"/>
    <x v="13"/>
    <s v="No"/>
    <s v="12745341.3541666667D'Anna Pullen"/>
    <x v="0"/>
  </r>
  <r>
    <s v="MSCAN"/>
    <n v="127"/>
    <d v="2024-03-01T00:00:00"/>
    <d v="2024-02-19T08:30:00"/>
    <n v="71.45"/>
    <s v="EFT"/>
    <s v="UNITEDHEALTHCARE PLAN OF THE RIVER VALLEY INC - payment"/>
    <n v="92526"/>
    <x v="13"/>
    <s v="No"/>
    <s v="12745341.3541666667D'Anna Pullen"/>
    <x v="1"/>
  </r>
  <r>
    <s v="MSCAN"/>
    <n v="127"/>
    <d v="2024-03-08T00:00:00"/>
    <d v="2024-02-21T08:30:00"/>
    <n v="71.45"/>
    <s v="EFT"/>
    <s v="UNITEDHEALTHCARE PLAN OF THE RIVER VALLEY INC - payment"/>
    <n v="92526"/>
    <x v="9"/>
    <s v="No"/>
    <s v="12745343.3541666667Victoria Miley"/>
    <x v="1"/>
  </r>
  <r>
    <s v="MSCAN"/>
    <n v="127"/>
    <d v="2024-03-08T00:00:00"/>
    <d v="2024-02-21T08:30:00"/>
    <n v="78.55"/>
    <s v="Adjustment/Write-off"/>
    <s v="UNITEDHEALTHCARE PLAN OF THE RIVER VALLEY INC - CO,45"/>
    <n v="92526"/>
    <x v="9"/>
    <s v="No"/>
    <s v="12745343.3541666667Victoria Miley"/>
    <x v="0"/>
  </r>
  <r>
    <s v="MSCAN"/>
    <n v="127"/>
    <d v="2024-03-29T00:00:00"/>
    <d v="2024-02-28T08:30:00"/>
    <n v="78.55"/>
    <s v="Adjustment/Write-off"/>
    <s v="UNITEDHEALTHCARE PLAN OF THE RIVER VALLEY INC - CO,45"/>
    <n v="92526"/>
    <x v="9"/>
    <s v="No"/>
    <s v="12745350.3541666667Victoria Miley"/>
    <x v="0"/>
  </r>
  <r>
    <s v="MSCAN"/>
    <n v="127"/>
    <d v="2024-03-29T00:00:00"/>
    <d v="2024-02-28T08:30:00"/>
    <n v="71.45"/>
    <s v="EFT"/>
    <s v="UNITEDHEALTHCARE PLAN OF THE RIVER VALLEY INC - payment"/>
    <n v="92526"/>
    <x v="9"/>
    <s v="No"/>
    <s v="12745350.3541666667Victoria Miley"/>
    <x v="1"/>
  </r>
  <r>
    <s v="BCBSMS"/>
    <n v="128"/>
    <d v="2024-03-04T00:00:00"/>
    <d v="2024-02-20T16:00:00"/>
    <n v="81.599999999999994"/>
    <s v="EFT"/>
    <s v="BLUE CROSS BLUE SHIELD OF MS - payment"/>
    <n v="97110"/>
    <x v="2"/>
    <s v="No"/>
    <s v="12845342.6666666667James Allen"/>
    <x v="1"/>
  </r>
  <r>
    <s v="BCBSMS"/>
    <n v="128"/>
    <d v="2024-03-04T00:00:00"/>
    <d v="2024-02-20T16:00:00"/>
    <n v="60"/>
    <s v="Adjustment/Write-off"/>
    <s v="BLUE CROSS BLUE SHIELD OF MS - CO,45"/>
    <n v="97161"/>
    <x v="2"/>
    <s v="No"/>
    <s v="12845342.6666666667James Allen"/>
    <x v="0"/>
  </r>
  <r>
    <s v="BCBSMS"/>
    <n v="128"/>
    <d v="2024-03-04T00:00:00"/>
    <d v="2024-02-20T16:00:00"/>
    <n v="72"/>
    <s v="EFT"/>
    <s v="BLUE CROSS BLUE SHIELD OF MS - payment"/>
    <n v="97161"/>
    <x v="2"/>
    <s v="No"/>
    <s v="12845342.6666666667James Allen"/>
    <x v="1"/>
  </r>
  <r>
    <s v="BCBSMS"/>
    <n v="128"/>
    <d v="2024-03-04T00:00:00"/>
    <d v="2024-02-20T16:00:00"/>
    <n v="123"/>
    <s v="Adjustment/Write-off"/>
    <s v="BLUE CROSS BLUE SHIELD OF MS - CO,45"/>
    <n v="97110"/>
    <x v="2"/>
    <s v="No"/>
    <s v="12845342.6666666667James Allen"/>
    <x v="0"/>
  </r>
  <r>
    <s v="Patient"/>
    <n v="128"/>
    <d v="2024-03-04T16:55:00"/>
    <d v="2024-02-20T16:00:00"/>
    <n v="2.8"/>
    <s v="Visa"/>
    <s v="REC#5qzy"/>
    <m/>
    <x v="2"/>
    <s v="No"/>
    <s v="12845342.6666666667James Allen"/>
    <x v="1"/>
  </r>
  <r>
    <s v="Patient"/>
    <n v="128"/>
    <d v="2024-03-06T17:01:00"/>
    <d v="2024-02-20T16:00:00"/>
    <n v="2.8"/>
    <s v="Visa"/>
    <s v="REF#tYTj"/>
    <m/>
    <x v="2"/>
    <s v="No"/>
    <s v="12845342.6666666667James Allen"/>
    <x v="1"/>
  </r>
  <r>
    <s v="Patient"/>
    <n v="128"/>
    <d v="2024-03-11T17:57:00"/>
    <d v="2024-02-20T16:00:00"/>
    <n v="2.8"/>
    <s v="Visa"/>
    <s v="REF#BAll"/>
    <m/>
    <x v="2"/>
    <s v="No"/>
    <s v="12845342.6666666667James Allen"/>
    <x v="1"/>
  </r>
  <r>
    <s v="Magnolia"/>
    <n v="129"/>
    <d v="2024-03-08T00:00:00"/>
    <d v="2024-02-13T11:00:00"/>
    <n v="49.6"/>
    <s v="EFT"/>
    <s v="MAGNOLIA HEALTH PLAN INC. - payment"/>
    <n v="97110"/>
    <x v="5"/>
    <s v="No"/>
    <s v="12945335.4583333333Jessica Pittman"/>
    <x v="1"/>
  </r>
  <r>
    <s v="Magnolia"/>
    <n v="129"/>
    <d v="2024-03-08T00:00:00"/>
    <d v="2024-02-13T11:00:00"/>
    <n v="100.4"/>
    <s v="Adjustment/Write-off"/>
    <s v="MAGNOLIA HEALTH PLAN INC. - CO,45"/>
    <n v="97110"/>
    <x v="5"/>
    <s v="No"/>
    <s v="12945335.4583333333Jessica Pittman"/>
    <x v="0"/>
  </r>
  <r>
    <s v="Magnolia"/>
    <n v="129"/>
    <d v="2024-03-08T00:00:00"/>
    <d v="2024-02-15T10:00:00"/>
    <n v="100.4"/>
    <s v="Adjustment/Write-off"/>
    <s v="MAGNOLIA HEALTH PLAN INC. - CO,45"/>
    <n v="97110"/>
    <x v="5"/>
    <s v="No"/>
    <s v="12945337.4166666667Jessica Pittman"/>
    <x v="0"/>
  </r>
  <r>
    <s v="Magnolia"/>
    <n v="129"/>
    <d v="2024-03-08T00:00:00"/>
    <d v="2024-02-15T10:00:00"/>
    <n v="49.6"/>
    <s v="EFT"/>
    <s v="MAGNOLIA HEALTH PLAN INC. - payment"/>
    <n v="97110"/>
    <x v="5"/>
    <s v="No"/>
    <s v="12945337.4166666667Jessica Pittman"/>
    <x v="1"/>
  </r>
  <r>
    <s v="Magnolia"/>
    <n v="129"/>
    <d v="2024-03-08T00:00:00"/>
    <d v="2024-02-20T10:00:00"/>
    <n v="99.2"/>
    <s v="EFT"/>
    <s v="MAGNOLIA HEALTH PLAN INC. - payment"/>
    <n v="97110"/>
    <x v="7"/>
    <s v="No"/>
    <s v="12945342.4166666667Amber Hickman"/>
    <x v="1"/>
  </r>
  <r>
    <s v="Magnolia"/>
    <n v="129"/>
    <d v="2024-03-08T00:00:00"/>
    <d v="2024-02-20T10:00:00"/>
    <n v="200.8"/>
    <s v="Adjustment/Write-off"/>
    <s v="MAGNOLIA HEALTH PLAN INC. - CO,45"/>
    <n v="97110"/>
    <x v="7"/>
    <s v="No"/>
    <s v="12945342.4166666667Amber Hickman"/>
    <x v="0"/>
  </r>
  <r>
    <s v="Magnolia"/>
    <n v="129"/>
    <d v="2024-03-22T00:00:00"/>
    <d v="2024-02-27T11:00:00"/>
    <n v="100.4"/>
    <s v="Adjustment/Write-off"/>
    <s v="MAGNOLIA HEALTH PLAN INC. - CO,45"/>
    <n v="97110"/>
    <x v="7"/>
    <s v="No"/>
    <s v="12945349.4583333333Amber Hickman"/>
    <x v="0"/>
  </r>
  <r>
    <s v="Magnolia"/>
    <n v="129"/>
    <d v="2024-03-22T00:00:00"/>
    <d v="2024-02-27T11:00:00"/>
    <n v="49.6"/>
    <s v="EFT"/>
    <s v="MAGNOLIA HEALTH PLAN INC. - payment"/>
    <n v="97110"/>
    <x v="7"/>
    <s v="No"/>
    <s v="12945349.4583333333Amber Hickman"/>
    <x v="1"/>
  </r>
  <r>
    <s v="Magnolia"/>
    <n v="129"/>
    <d v="2024-03-15T00:00:00"/>
    <d v="2024-02-29T10:00:00"/>
    <n v="49.6"/>
    <s v="EFT"/>
    <s v="MAGNOLIA HEALTH PLAN INC. - payment"/>
    <n v="97110"/>
    <x v="6"/>
    <s v="No"/>
    <s v="12945351.4166666667Christian Litz"/>
    <x v="1"/>
  </r>
  <r>
    <s v="Magnolia"/>
    <n v="129"/>
    <d v="2024-03-15T00:00:00"/>
    <d v="2024-02-29T10:00:00"/>
    <n v="100.4"/>
    <s v="Adjustment/Write-off"/>
    <s v="MAGNOLIA HEALTH PLAN INC. - CO,45"/>
    <n v="97110"/>
    <x v="6"/>
    <s v="No"/>
    <s v="12945351.4166666667Christian Litz"/>
    <x v="0"/>
  </r>
  <r>
    <s v="Magnolia"/>
    <n v="129"/>
    <d v="2024-03-15T00:00:00"/>
    <d v="2024-02-29T10:00:00"/>
    <n v="22.9"/>
    <s v="EFT"/>
    <s v="MAGNOLIA HEALTH PLAN INC. - payment"/>
    <n v="97140"/>
    <x v="6"/>
    <s v="No"/>
    <s v="12945351.4166666667Christian Litz"/>
    <x v="1"/>
  </r>
  <r>
    <s v="Magnolia"/>
    <n v="129"/>
    <d v="2024-03-15T00:00:00"/>
    <d v="2024-02-29T10:00:00"/>
    <n v="52.1"/>
    <s v="Adjustment/Write-off"/>
    <s v="MAGNOLIA HEALTH PLAN INC. - CO,45"/>
    <n v="97140"/>
    <x v="6"/>
    <s v="No"/>
    <s v="12945351.4166666667Christian Litz"/>
    <x v="0"/>
  </r>
  <r>
    <s v="Magnolia"/>
    <n v="129"/>
    <d v="2024-03-22T00:00:00"/>
    <d v="2024-02-08T10:00:00"/>
    <n v="84.53"/>
    <s v="EFT"/>
    <s v="MAGNOLIA HEALTH PLAN INC. - payment"/>
    <n v="97163"/>
    <x v="10"/>
    <s v="No"/>
    <s v="12945330.4166666667Katherine Tyree"/>
    <x v="1"/>
  </r>
  <r>
    <s v="Magnolia"/>
    <n v="129"/>
    <d v="2024-03-22T00:00:00"/>
    <d v="2024-02-08T10:00:00"/>
    <n v="115.47"/>
    <s v="Adjustment/Write-off"/>
    <s v="MAGNOLIA HEALTH PLAN INC. - CO,45"/>
    <n v="97163"/>
    <x v="10"/>
    <s v="No"/>
    <s v="12945330.4166666667Katherine Tyree"/>
    <x v="0"/>
  </r>
  <r>
    <s v="Magnolia"/>
    <n v="129"/>
    <d v="2024-03-22T00:00:00"/>
    <d v="2024-02-08T10:00:00"/>
    <n v="49.6"/>
    <s v="EFT"/>
    <s v="MAGNOLIA HEALTH PLAN INC. - payment"/>
    <n v="97110"/>
    <x v="10"/>
    <s v="No"/>
    <s v="12945330.4166666667Katherine Tyree"/>
    <x v="1"/>
  </r>
  <r>
    <s v="Magnolia"/>
    <n v="129"/>
    <d v="2024-03-22T00:00:00"/>
    <d v="2024-02-08T10:00:00"/>
    <n v="100.4"/>
    <s v="Adjustment/Write-off"/>
    <s v="MAGNOLIA HEALTH PLAN INC. - CO,45"/>
    <n v="97110"/>
    <x v="10"/>
    <s v="No"/>
    <s v="12945330.4166666667Katherine Tyree"/>
    <x v="0"/>
  </r>
  <r>
    <s v="Magnolia"/>
    <n v="129"/>
    <d v="2024-03-22T00:00:00"/>
    <d v="2024-02-08T10:00:00"/>
    <n v="22.9"/>
    <s v="EFT"/>
    <s v="MAGNOLIA HEALTH PLAN INC. - payment"/>
    <n v="97140"/>
    <x v="10"/>
    <s v="No"/>
    <s v="12945330.4166666667Katherine Tyree"/>
    <x v="1"/>
  </r>
  <r>
    <s v="Magnolia"/>
    <n v="129"/>
    <d v="2024-03-22T00:00:00"/>
    <d v="2024-02-08T10:00:00"/>
    <n v="52.1"/>
    <s v="Adjustment/Write-off"/>
    <s v="MAGNOLIA HEALTH PLAN INC. - CO,45"/>
    <n v="97140"/>
    <x v="10"/>
    <s v="No"/>
    <s v="12945330.4166666667Katherine Tyree"/>
    <x v="0"/>
  </r>
  <r>
    <s v="Magnolia"/>
    <n v="130"/>
    <d v="2024-03-01T00:00:00"/>
    <d v="2024-02-20T09:30:00"/>
    <n v="85.19"/>
    <s v="Adjustment/Write-off"/>
    <s v="MAGNOLIA HEALTH PLAN INC. - CO,45"/>
    <n v="92507"/>
    <x v="9"/>
    <s v="No"/>
    <s v="13045342.3958333333Victoria Miley"/>
    <x v="0"/>
  </r>
  <r>
    <s v="Magnolia"/>
    <n v="130"/>
    <d v="2024-03-01T00:00:00"/>
    <d v="2024-02-20T09:30:00"/>
    <n v="64.81"/>
    <s v="EFT"/>
    <s v="MAGNOLIA HEALTH PLAN INC. - payment"/>
    <n v="92507"/>
    <x v="9"/>
    <s v="No"/>
    <s v="13045342.3958333333Victoria Miley"/>
    <x v="1"/>
  </r>
  <r>
    <s v="Magnolia"/>
    <n v="130"/>
    <d v="2024-03-01T00:00:00"/>
    <d v="2024-02-22T10:00:00"/>
    <n v="64.81"/>
    <s v="EFT"/>
    <s v="MAGNOLIA HEALTH PLAN INC. - payment"/>
    <n v="92507"/>
    <x v="13"/>
    <s v="No"/>
    <s v="13045344.4166666667D'Anna Pullen"/>
    <x v="1"/>
  </r>
  <r>
    <s v="Magnolia"/>
    <n v="130"/>
    <d v="2024-03-01T00:00:00"/>
    <d v="2024-02-22T10:00:00"/>
    <n v="85.19"/>
    <s v="Adjustment/Write-off"/>
    <s v="MAGNOLIA HEALTH PLAN INC. - CO,45"/>
    <n v="92507"/>
    <x v="13"/>
    <s v="No"/>
    <s v="13045344.4166666667D'Anna Pullen"/>
    <x v="0"/>
  </r>
  <r>
    <s v="Magnolia"/>
    <n v="130"/>
    <d v="2024-03-08T00:00:00"/>
    <d v="2024-02-27T08:30:00"/>
    <n v="64.81"/>
    <s v="EFT"/>
    <s v="MAGNOLIA HEALTH PLAN INC. - payment"/>
    <n v="92507"/>
    <x v="9"/>
    <s v="No"/>
    <s v="13045349.3541666667Victoria Miley"/>
    <x v="1"/>
  </r>
  <r>
    <s v="Magnolia"/>
    <n v="130"/>
    <d v="2024-03-08T00:00:00"/>
    <d v="2024-02-27T08:30:00"/>
    <n v="85.19"/>
    <s v="Adjustment/Write-off"/>
    <s v="MAGNOLIA HEALTH PLAN INC. - CO,45"/>
    <n v="92507"/>
    <x v="9"/>
    <s v="No"/>
    <s v="13045349.3541666667Victoria Miley"/>
    <x v="0"/>
  </r>
  <r>
    <s v="Magnolia"/>
    <n v="130"/>
    <d v="2024-03-08T00:00:00"/>
    <d v="2024-02-29T10:00:00"/>
    <n v="85.19"/>
    <s v="Adjustment/Write-off"/>
    <s v="MAGNOLIA HEALTH PLAN INC. - CO,45"/>
    <n v="92507"/>
    <x v="13"/>
    <s v="No"/>
    <s v="13045351.4166666667D'Anna Pullen"/>
    <x v="0"/>
  </r>
  <r>
    <s v="Magnolia"/>
    <n v="130"/>
    <d v="2024-03-08T00:00:00"/>
    <d v="2024-02-29T10:00:00"/>
    <n v="64.81"/>
    <s v="EFT"/>
    <s v="MAGNOLIA HEALTH PLAN INC. - payment"/>
    <n v="92507"/>
    <x v="13"/>
    <s v="No"/>
    <s v="13045351.4166666667D'Anna Pullen"/>
    <x v="1"/>
  </r>
  <r>
    <s v="MSCAN"/>
    <n v="132"/>
    <d v="2024-03-08T00:00:00"/>
    <d v="2024-02-20T14:00:00"/>
    <n v="85.19"/>
    <s v="Adjustment/Write-off"/>
    <s v="UNITEDHEALTHCARE PLAN OF THE RIVER VALLEY INC - CO,45"/>
    <n v="92507"/>
    <x v="1"/>
    <s v="No"/>
    <s v="13245342.5833333333Kelli Cruthirds"/>
    <x v="0"/>
  </r>
  <r>
    <s v="MSCAN"/>
    <n v="132"/>
    <d v="2024-03-08T00:00:00"/>
    <d v="2024-02-20T14:00:00"/>
    <n v="64.81"/>
    <s v="EFT"/>
    <s v="UNITEDHEALTHCARE PLAN OF THE RIVER VALLEY INC - payment"/>
    <n v="92507"/>
    <x v="1"/>
    <s v="No"/>
    <s v="13245342.5833333333Kelli Cruthirds"/>
    <x v="1"/>
  </r>
  <r>
    <s v="MSCAN"/>
    <n v="132"/>
    <d v="2024-03-08T00:00:00"/>
    <d v="2024-02-21T14:00:00"/>
    <n v="85.19"/>
    <s v="Adjustment/Write-off"/>
    <s v="UNITEDHEALTHCARE PLAN OF THE RIVER VALLEY INC - CO,45"/>
    <n v="92507"/>
    <x v="1"/>
    <s v="No"/>
    <s v="13245343.5833333333Kelli Cruthirds"/>
    <x v="0"/>
  </r>
  <r>
    <s v="MSCAN"/>
    <n v="132"/>
    <d v="2024-03-08T00:00:00"/>
    <d v="2024-02-21T14:00:00"/>
    <n v="64.81"/>
    <s v="EFT"/>
    <s v="UNITEDHEALTHCARE PLAN OF THE RIVER VALLEY INC - payment"/>
    <n v="92507"/>
    <x v="1"/>
    <s v="No"/>
    <s v="13245343.5833333333Kelli Cruthirds"/>
    <x v="1"/>
  </r>
  <r>
    <s v="MSCAN"/>
    <n v="132"/>
    <d v="2024-03-08T00:00:00"/>
    <d v="2024-02-26T14:00:00"/>
    <n v="85.19"/>
    <s v="Adjustment/Write-off"/>
    <s v="UNITEDHEALTHCARE PLAN OF THE RIVER VALLEY INC - CO,45"/>
    <n v="92507"/>
    <x v="1"/>
    <s v="No"/>
    <s v="13245348.5833333333Kelli Cruthirds"/>
    <x v="0"/>
  </r>
  <r>
    <s v="MSCAN"/>
    <n v="132"/>
    <d v="2024-03-08T00:00:00"/>
    <d v="2024-02-26T14:00:00"/>
    <n v="64.81"/>
    <s v="EFT"/>
    <s v="UNITEDHEALTHCARE PLAN OF THE RIVER VALLEY INC - payment"/>
    <n v="92507"/>
    <x v="1"/>
    <s v="No"/>
    <s v="13245348.5833333333Kelli Cruthirds"/>
    <x v="1"/>
  </r>
  <r>
    <s v="MSCAN"/>
    <n v="132"/>
    <d v="2024-03-12T00:00:00"/>
    <d v="2024-02-28T14:00:00"/>
    <n v="64.81"/>
    <s v="EFT"/>
    <s v="UNITEDHEALTHCARE PLAN OF THE RIVER VALLEY INC - payment"/>
    <n v="92507"/>
    <x v="1"/>
    <s v="No"/>
    <s v="13245350.5833333333Kelli Cruthirds"/>
    <x v="1"/>
  </r>
  <r>
    <s v="MSCAN"/>
    <n v="132"/>
    <d v="2024-03-12T00:00:00"/>
    <d v="2024-02-28T14:00:00"/>
    <n v="85.19"/>
    <s v="Adjustment/Write-off"/>
    <s v="UNITEDHEALTHCARE PLAN OF THE RIVER VALLEY INC - CO,45"/>
    <n v="92507"/>
    <x v="1"/>
    <s v="No"/>
    <s v="13245350.5833333333Kelli Cruthirds"/>
    <x v="0"/>
  </r>
  <r>
    <s v="BCBSMS"/>
    <n v="19"/>
    <d v="2024-03-04T00:00:00"/>
    <d v="2024-02-13T14:00:00"/>
    <n v="68"/>
    <s v="Adjustment/Write-off"/>
    <s v="BLUE CROSS BLUE SHIELD OF MS - CO,45"/>
    <n v="97112"/>
    <x v="6"/>
    <s v="No"/>
    <s v="1945335.5833333333Christian Litz"/>
    <x v="0"/>
  </r>
  <r>
    <s v="BCBSMS"/>
    <n v="19"/>
    <d v="2024-03-04T00:00:00"/>
    <d v="2024-02-13T14:00:00"/>
    <n v="82"/>
    <s v="EFT"/>
    <s v="BLUE CROSS BLUE SHIELD OF MS - payment"/>
    <n v="97112"/>
    <x v="6"/>
    <s v="No"/>
    <s v="1945335.5833333333Christian Litz"/>
    <x v="1"/>
  </r>
  <r>
    <s v="BCBSMS"/>
    <n v="19"/>
    <d v="2024-03-04T00:00:00"/>
    <d v="2024-02-13T14:00:00"/>
    <n v="35"/>
    <s v="Adjustment/Write-off"/>
    <s v="BLUE CROSS BLUE SHIELD OF MS - CO,45"/>
    <n v="97110"/>
    <x v="6"/>
    <s v="No"/>
    <s v="1945335.5833333333Christian Litz"/>
    <x v="0"/>
  </r>
  <r>
    <s v="BCBSMS"/>
    <n v="19"/>
    <d v="2024-03-04T00:00:00"/>
    <d v="2024-02-13T14:00:00"/>
    <n v="40"/>
    <s v="EFT"/>
    <s v="BLUE CROSS BLUE SHIELD OF MS - payment"/>
    <n v="97110"/>
    <x v="6"/>
    <s v="No"/>
    <s v="1945335.5833333333Christian Litz"/>
    <x v="1"/>
  </r>
  <r>
    <s v="BCBSMS"/>
    <n v="19"/>
    <d v="2024-03-04T00:00:00"/>
    <d v="2024-02-13T14:00:00"/>
    <n v="60"/>
    <s v="Adjustment/Write-off"/>
    <s v="BLUE CROSS BLUE SHIELD OF MS - CO,45"/>
    <n v="97161"/>
    <x v="6"/>
    <s v="No"/>
    <s v="1945335.5833333333Christian Litz"/>
    <x v="0"/>
  </r>
  <r>
    <s v="BCBSMS"/>
    <n v="19"/>
    <d v="2024-03-04T00:00:00"/>
    <d v="2024-02-13T14:00:00"/>
    <n v="90"/>
    <s v="EFT"/>
    <s v="BLUE CROSS BLUE SHIELD OF MS - payment"/>
    <n v="97161"/>
    <x v="6"/>
    <s v="No"/>
    <s v="1945335.5833333333Christian Litz"/>
    <x v="1"/>
  </r>
  <r>
    <s v="BCBSMS"/>
    <n v="19"/>
    <d v="2024-03-04T00:00:00"/>
    <d v="2024-02-15T13:00:00"/>
    <n v="35"/>
    <s v="Adjustment/Write-off"/>
    <s v="BLUE CROSS BLUE SHIELD OF MS - CO,45"/>
    <n v="97530"/>
    <x v="5"/>
    <s v="No"/>
    <s v="1945337.5416666667Jessica Pittman"/>
    <x v="0"/>
  </r>
  <r>
    <s v="BCBSMS"/>
    <n v="19"/>
    <d v="2024-03-04T00:00:00"/>
    <d v="2024-02-15T13:00:00"/>
    <n v="40"/>
    <s v="EFT"/>
    <s v="BLUE CROSS BLUE SHIELD OF MS - payment"/>
    <n v="97530"/>
    <x v="5"/>
    <s v="No"/>
    <s v="1945337.5416666667Jessica Pittman"/>
    <x v="1"/>
  </r>
  <r>
    <s v="BCBSMS"/>
    <n v="19"/>
    <d v="2024-03-04T00:00:00"/>
    <d v="2024-02-15T13:00:00"/>
    <n v="140"/>
    <s v="Adjustment/Write-off"/>
    <s v="BLUE CROSS BLUE SHIELD OF MS - CO,45"/>
    <n v="97110"/>
    <x v="5"/>
    <s v="No"/>
    <s v="1945337.5416666667Jessica Pittman"/>
    <x v="0"/>
  </r>
  <r>
    <s v="BCBSMS"/>
    <n v="19"/>
    <d v="2024-03-04T00:00:00"/>
    <d v="2024-02-15T13:00:00"/>
    <n v="160"/>
    <s v="EFT"/>
    <s v="BLUE CROSS BLUE SHIELD OF MS - payment"/>
    <n v="97110"/>
    <x v="5"/>
    <s v="No"/>
    <s v="1945337.5416666667Jessica Pittman"/>
    <x v="1"/>
  </r>
  <r>
    <s v="BCBSMS"/>
    <n v="19"/>
    <d v="2024-03-04T00:00:00"/>
    <d v="2024-02-16T12:00:00"/>
    <n v="35"/>
    <s v="Adjustment/Write-off"/>
    <s v="BLUE CROSS BLUE SHIELD OF MS - CO,45"/>
    <n v="97110"/>
    <x v="7"/>
    <s v="No"/>
    <s v="1945338.5Amber Hickman"/>
    <x v="0"/>
  </r>
  <r>
    <s v="BCBSMS"/>
    <n v="19"/>
    <d v="2024-03-04T00:00:00"/>
    <d v="2024-02-16T12:00:00"/>
    <n v="68"/>
    <s v="Adjustment/Write-off"/>
    <s v="BLUE CROSS BLUE SHIELD OF MS - CO,45"/>
    <n v="97112"/>
    <x v="7"/>
    <s v="No"/>
    <s v="1945338.5Amber Hickman"/>
    <x v="0"/>
  </r>
  <r>
    <s v="BCBSMS"/>
    <n v="19"/>
    <d v="2024-03-04T00:00:00"/>
    <d v="2024-02-16T12:00:00"/>
    <n v="82"/>
    <s v="EFT"/>
    <s v="BLUE CROSS BLUE SHIELD OF MS - payment"/>
    <n v="97112"/>
    <x v="7"/>
    <s v="No"/>
    <s v="1945338.5Amber Hickman"/>
    <x v="1"/>
  </r>
  <r>
    <s v="BCBSMS"/>
    <n v="19"/>
    <d v="2024-03-04T00:00:00"/>
    <d v="2024-02-16T12:00:00"/>
    <n v="40"/>
    <s v="EFT"/>
    <s v="BLUE CROSS BLUE SHIELD OF MS - payment"/>
    <n v="97110"/>
    <x v="7"/>
    <s v="No"/>
    <s v="1945338.5Amber Hickman"/>
    <x v="1"/>
  </r>
  <r>
    <s v="BCBSMS"/>
    <n v="19"/>
    <d v="2024-03-04T00:00:00"/>
    <d v="2024-02-19T14:00:00"/>
    <n v="34"/>
    <s v="Adjustment/Write-off"/>
    <s v="BLUE CROSS BLUE SHIELD OF MS - CO,45"/>
    <n v="97112"/>
    <x v="6"/>
    <s v="No"/>
    <s v="1945341.5833333333Christian Litz"/>
    <x v="0"/>
  </r>
  <r>
    <s v="BCBSMS"/>
    <n v="19"/>
    <d v="2024-03-04T00:00:00"/>
    <d v="2024-02-19T14:00:00"/>
    <n v="40"/>
    <s v="EFT"/>
    <s v="BLUE CROSS BLUE SHIELD OF MS - payment"/>
    <n v="97110"/>
    <x v="6"/>
    <s v="No"/>
    <s v="1945341.5833333333Christian Litz"/>
    <x v="1"/>
  </r>
  <r>
    <s v="BCBSMS"/>
    <n v="19"/>
    <d v="2024-03-04T00:00:00"/>
    <d v="2024-02-19T14:00:00"/>
    <n v="35"/>
    <s v="Adjustment/Write-off"/>
    <s v="BLUE CROSS BLUE SHIELD OF MS - CO,45"/>
    <n v="97110"/>
    <x v="6"/>
    <s v="No"/>
    <s v="1945341.5833333333Christian Litz"/>
    <x v="0"/>
  </r>
  <r>
    <s v="BCBSMS"/>
    <n v="19"/>
    <d v="2024-03-04T00:00:00"/>
    <d v="2024-02-19T14:00:00"/>
    <n v="41"/>
    <s v="EFT"/>
    <s v="BLUE CROSS BLUE SHIELD OF MS - payment"/>
    <n v="97112"/>
    <x v="6"/>
    <s v="No"/>
    <s v="1945341.5833333333Christian Litz"/>
    <x v="1"/>
  </r>
  <r>
    <s v="BCBSMS"/>
    <n v="19"/>
    <d v="2024-03-04T00:00:00"/>
    <d v="2024-02-19T14:00:00"/>
    <n v="40"/>
    <s v="EFT"/>
    <s v="BLUE CROSS BLUE SHIELD OF MS - payment"/>
    <n v="97530"/>
    <x v="6"/>
    <s v="No"/>
    <s v="1945341.5833333333Christian Litz"/>
    <x v="1"/>
  </r>
  <r>
    <s v="BCBSMS"/>
    <n v="19"/>
    <d v="2024-03-04T00:00:00"/>
    <d v="2024-02-19T14:00:00"/>
    <n v="35"/>
    <s v="Adjustment/Write-off"/>
    <s v="BLUE CROSS BLUE SHIELD OF MS - CO,45"/>
    <n v="97530"/>
    <x v="6"/>
    <s v="No"/>
    <s v="1945341.5833333333Christian Litz"/>
    <x v="0"/>
  </r>
  <r>
    <s v="BCBSMS"/>
    <n v="19"/>
    <d v="2024-03-04T00:00:00"/>
    <d v="2024-02-21T13:00:00"/>
    <n v="41"/>
    <s v="EFT"/>
    <s v="BLUE CROSS BLUE SHIELD OF MS - payment"/>
    <n v="97112"/>
    <x v="10"/>
    <s v="No"/>
    <s v="1945343.5416666667Katherine Tyree"/>
    <x v="1"/>
  </r>
  <r>
    <s v="BCBSMS"/>
    <n v="19"/>
    <d v="2024-03-04T00:00:00"/>
    <d v="2024-02-21T13:00:00"/>
    <n v="35"/>
    <s v="Adjustment/Write-off"/>
    <s v="BLUE CROSS BLUE SHIELD OF MS - CO,45"/>
    <n v="97530"/>
    <x v="10"/>
    <s v="No"/>
    <s v="1945343.5416666667Katherine Tyree"/>
    <x v="0"/>
  </r>
  <r>
    <s v="BCBSMS"/>
    <n v="19"/>
    <d v="2024-03-04T00:00:00"/>
    <d v="2024-02-21T13:00:00"/>
    <n v="120"/>
    <s v="EFT"/>
    <s v="BLUE CROSS BLUE SHIELD OF MS - payment"/>
    <n v="97110"/>
    <x v="10"/>
    <s v="No"/>
    <s v="1945343.5416666667Katherine Tyree"/>
    <x v="1"/>
  </r>
  <r>
    <s v="BCBSMS"/>
    <n v="19"/>
    <d v="2024-03-04T00:00:00"/>
    <d v="2024-02-21T13:00:00"/>
    <n v="105"/>
    <s v="Adjustment/Write-off"/>
    <s v="BLUE CROSS BLUE SHIELD OF MS - CO,45"/>
    <n v="97110"/>
    <x v="10"/>
    <s v="No"/>
    <s v="1945343.5416666667Katherine Tyree"/>
    <x v="0"/>
  </r>
  <r>
    <s v="BCBSMS"/>
    <n v="19"/>
    <d v="2024-03-04T00:00:00"/>
    <d v="2024-02-21T13:00:00"/>
    <n v="40"/>
    <s v="EFT"/>
    <s v="BLUE CROSS BLUE SHIELD OF MS - payment"/>
    <n v="97530"/>
    <x v="10"/>
    <s v="No"/>
    <s v="1945343.5416666667Katherine Tyree"/>
    <x v="1"/>
  </r>
  <r>
    <s v="BCBSMS"/>
    <n v="19"/>
    <d v="2024-03-04T00:00:00"/>
    <d v="2024-02-21T13:00:00"/>
    <n v="34"/>
    <s v="Adjustment/Write-off"/>
    <s v="BLUE CROSS BLUE SHIELD OF MS - CO,45"/>
    <n v="97112"/>
    <x v="10"/>
    <s v="No"/>
    <s v="1945343.5416666667Katherine Tyree"/>
    <x v="0"/>
  </r>
  <r>
    <s v="BCBSMS"/>
    <n v="19"/>
    <d v="2024-03-04T00:00:00"/>
    <d v="2024-02-23T11:00:00"/>
    <n v="34"/>
    <s v="Adjustment/Write-off"/>
    <s v="BLUE CROSS BLUE SHIELD OF MS - CO,45"/>
    <n v="97112"/>
    <x v="7"/>
    <s v="No"/>
    <s v="1945345.4583333333Amber Hickman"/>
    <x v="0"/>
  </r>
  <r>
    <s v="BCBSMS"/>
    <n v="19"/>
    <d v="2024-03-04T00:00:00"/>
    <d v="2024-02-23T11:00:00"/>
    <n v="40"/>
    <s v="EFT"/>
    <s v="BLUE CROSS BLUE SHIELD OF MS - payment"/>
    <n v="97110"/>
    <x v="7"/>
    <s v="No"/>
    <s v="1945345.4583333333Amber Hickman"/>
    <x v="1"/>
  </r>
  <r>
    <s v="BCBSMS"/>
    <n v="19"/>
    <d v="2024-03-04T00:00:00"/>
    <d v="2024-02-23T11:00:00"/>
    <n v="35"/>
    <s v="Adjustment/Write-off"/>
    <s v="BLUE CROSS BLUE SHIELD OF MS - CO,45"/>
    <n v="97110"/>
    <x v="7"/>
    <s v="No"/>
    <s v="1945345.4583333333Amber Hickman"/>
    <x v="0"/>
  </r>
  <r>
    <s v="BCBSMS"/>
    <n v="19"/>
    <d v="2024-03-04T00:00:00"/>
    <d v="2024-02-23T11:00:00"/>
    <n v="41"/>
    <s v="EFT"/>
    <s v="BLUE CROSS BLUE SHIELD OF MS - payment"/>
    <n v="97112"/>
    <x v="7"/>
    <s v="No"/>
    <s v="1945345.4583333333Amber Hickman"/>
    <x v="1"/>
  </r>
  <r>
    <s v="BCBSMS"/>
    <n v="19"/>
    <d v="2024-03-04T00:00:00"/>
    <d v="2024-02-23T11:00:00"/>
    <n v="35"/>
    <s v="Adjustment/Write-off"/>
    <s v="BLUE CROSS BLUE SHIELD OF MS - CO,45"/>
    <n v="97530"/>
    <x v="7"/>
    <s v="No"/>
    <s v="1945345.4583333333Amber Hickman"/>
    <x v="0"/>
  </r>
  <r>
    <s v="BCBSMS"/>
    <n v="19"/>
    <d v="2024-03-04T00:00:00"/>
    <d v="2024-02-23T11:00:00"/>
    <n v="40"/>
    <s v="EFT"/>
    <s v="BLUE CROSS BLUE SHIELD OF MS - payment"/>
    <n v="97530"/>
    <x v="7"/>
    <s v="No"/>
    <s v="1945345.4583333333Amber Hickman"/>
    <x v="1"/>
  </r>
  <r>
    <s v="BCBSMS"/>
    <n v="19"/>
    <d v="2024-03-13T00:00:00"/>
    <d v="2024-02-28T13:00:00"/>
    <n v="35"/>
    <s v="Adjustment/Write-off"/>
    <s v="BLUE CROSS BLUE SHIELD OF MS - CO,45"/>
    <n v="97110"/>
    <x v="5"/>
    <s v="No"/>
    <s v="1945350.5416666667Jessica Pittman"/>
    <x v="0"/>
  </r>
  <r>
    <s v="BCBSMS"/>
    <n v="19"/>
    <d v="2024-03-13T00:00:00"/>
    <d v="2024-02-28T13:00:00"/>
    <n v="40"/>
    <s v="EFT"/>
    <s v="BLUE CROSS BLUE SHIELD OF MS - payment"/>
    <n v="97530"/>
    <x v="5"/>
    <s v="No"/>
    <s v="1945350.5416666667Jessica Pittman"/>
    <x v="1"/>
  </r>
  <r>
    <s v="BCBSMS"/>
    <n v="19"/>
    <d v="2024-03-13T00:00:00"/>
    <d v="2024-02-28T13:00:00"/>
    <n v="35"/>
    <s v="Adjustment/Write-off"/>
    <s v="BLUE CROSS BLUE SHIELD OF MS - CO,45"/>
    <n v="97530"/>
    <x v="5"/>
    <s v="No"/>
    <s v="1945350.5416666667Jessica Pittman"/>
    <x v="0"/>
  </r>
  <r>
    <s v="BCBSMS"/>
    <n v="19"/>
    <d v="2024-03-13T00:00:00"/>
    <d v="2024-02-28T13:00:00"/>
    <n v="41"/>
    <s v="EFT"/>
    <s v="BLUE CROSS BLUE SHIELD OF MS - payment"/>
    <n v="97112"/>
    <x v="5"/>
    <s v="No"/>
    <s v="1945350.5416666667Jessica Pittman"/>
    <x v="1"/>
  </r>
  <r>
    <s v="BCBSMS"/>
    <n v="19"/>
    <d v="2024-03-13T00:00:00"/>
    <d v="2024-02-28T13:00:00"/>
    <n v="34"/>
    <s v="Adjustment/Write-off"/>
    <s v="BLUE CROSS BLUE SHIELD OF MS - CO,45"/>
    <n v="97112"/>
    <x v="5"/>
    <s v="No"/>
    <s v="1945350.5416666667Jessica Pittman"/>
    <x v="0"/>
  </r>
  <r>
    <s v="BCBSMS"/>
    <n v="19"/>
    <d v="2024-03-13T00:00:00"/>
    <d v="2024-02-28T13:00:00"/>
    <n v="40"/>
    <s v="EFT"/>
    <s v="BLUE CROSS BLUE SHIELD OF MS - payment"/>
    <n v="97110"/>
    <x v="5"/>
    <s v="No"/>
    <s v="1945350.5416666667Jessica Pittman"/>
    <x v="1"/>
  </r>
  <r>
    <s v="MSCAN"/>
    <n v="134"/>
    <d v="2024-03-01T00:00:00"/>
    <d v="2024-02-14T16:00:00"/>
    <n v="56.78"/>
    <s v="EFT"/>
    <s v="UNITEDHEALTHCARE PLAN OF THE RIVER VALLEY INC - payment"/>
    <n v="97112"/>
    <x v="4"/>
    <s v="No"/>
    <s v="13445336.6666666667Heidi Molaison"/>
    <x v="1"/>
  </r>
  <r>
    <s v="MSCAN"/>
    <n v="134"/>
    <d v="2024-03-01T00:00:00"/>
    <d v="2024-02-14T16:00:00"/>
    <n v="93.22"/>
    <s v="Adjustment/Write-off"/>
    <s v="UNITEDHEALTHCARE PLAN OF THE RIVER VALLEY INC - CO,45"/>
    <n v="97112"/>
    <x v="4"/>
    <s v="No"/>
    <s v="13445336.6666666667Heidi Molaison"/>
    <x v="0"/>
  </r>
  <r>
    <s v="MSCAN"/>
    <n v="134"/>
    <d v="2024-03-01T00:00:00"/>
    <d v="2024-02-19T15:30:00"/>
    <n v="64.81"/>
    <s v="EFT"/>
    <s v="UNITEDHEALTHCARE PLAN OF THE RIVER VALLEY INC - payment"/>
    <n v="92507"/>
    <x v="13"/>
    <s v="No"/>
    <s v="13445341.6458333333D'Anna Pullen"/>
    <x v="1"/>
  </r>
  <r>
    <s v="MSCAN"/>
    <n v="134"/>
    <d v="2024-03-01T00:00:00"/>
    <d v="2024-02-19T15:30:00"/>
    <n v="85.19"/>
    <s v="Adjustment/Write-off"/>
    <s v="UNITEDHEALTHCARE PLAN OF THE RIVER VALLEY INC - CO,45"/>
    <n v="92507"/>
    <x v="13"/>
    <s v="No"/>
    <s v="13445341.6458333333D'Anna Pullen"/>
    <x v="0"/>
  </r>
  <r>
    <s v="MSCAN"/>
    <n v="134"/>
    <d v="2024-03-08T00:00:00"/>
    <d v="2024-02-19T16:00:00"/>
    <n v="56.78"/>
    <s v="EFT"/>
    <s v="UNITEDHEALTHCARE PLAN OF THE RIVER VALLEY INC - payment"/>
    <n v="97112"/>
    <x v="3"/>
    <s v="No"/>
    <s v="13445341.6666666667Breanna Cochran"/>
    <x v="1"/>
  </r>
  <r>
    <s v="MSCAN"/>
    <n v="134"/>
    <d v="2024-03-08T00:00:00"/>
    <d v="2024-02-19T16:00:00"/>
    <n v="93.22"/>
    <s v="Adjustment/Write-off"/>
    <s v="UNITEDHEALTHCARE PLAN OF THE RIVER VALLEY INC - CO,45"/>
    <n v="97112"/>
    <x v="3"/>
    <s v="No"/>
    <s v="13445341.6666666667Breanna Cochran"/>
    <x v="0"/>
  </r>
  <r>
    <s v="MSCAN"/>
    <n v="134"/>
    <d v="2024-03-08T00:00:00"/>
    <d v="2024-02-21T15:30:00"/>
    <n v="64.81"/>
    <s v="EFT"/>
    <s v="UNITEDHEALTHCARE PLAN OF THE RIVER VALLEY INC - payment"/>
    <n v="92507"/>
    <x v="9"/>
    <s v="No"/>
    <s v="13445343.6458333333Victoria Miley"/>
    <x v="1"/>
  </r>
  <r>
    <s v="MSCAN"/>
    <n v="134"/>
    <d v="2024-03-08T00:00:00"/>
    <d v="2024-02-21T15:30:00"/>
    <n v="85.19"/>
    <s v="Adjustment/Write-off"/>
    <s v="UNITEDHEALTHCARE PLAN OF THE RIVER VALLEY INC - CO,45"/>
    <n v="92507"/>
    <x v="9"/>
    <s v="No"/>
    <s v="13445343.6458333333Victoria Miley"/>
    <x v="0"/>
  </r>
  <r>
    <s v="MSCAN"/>
    <n v="134"/>
    <d v="2024-03-08T00:00:00"/>
    <d v="2024-02-21T16:00:00"/>
    <n v="56.78"/>
    <s v="EFT"/>
    <s v="UNITEDHEALTHCARE PLAN OF THE RIVER VALLEY INC - payment"/>
    <n v="97112"/>
    <x v="4"/>
    <s v="No"/>
    <s v="13445343.6666666667Heidi Molaison"/>
    <x v="1"/>
  </r>
  <r>
    <s v="MSCAN"/>
    <n v="134"/>
    <d v="2024-03-08T00:00:00"/>
    <d v="2024-02-21T16:00:00"/>
    <n v="93.22"/>
    <s v="Adjustment/Write-off"/>
    <s v="UNITEDHEALTHCARE PLAN OF THE RIVER VALLEY INC - CO,45"/>
    <n v="97112"/>
    <x v="4"/>
    <s v="No"/>
    <s v="13445343.6666666667Heidi Molaison"/>
    <x v="0"/>
  </r>
  <r>
    <s v="MSCAN"/>
    <n v="134"/>
    <d v="2024-03-08T00:00:00"/>
    <d v="2024-02-26T15:30:00"/>
    <n v="85.19"/>
    <s v="Adjustment/Write-off"/>
    <s v="UNITEDHEALTHCARE PLAN OF THE RIVER VALLEY INC - CO,45"/>
    <n v="92507"/>
    <x v="9"/>
    <s v="No"/>
    <s v="13445348.6458333333Victoria Miley"/>
    <x v="0"/>
  </r>
  <r>
    <s v="MSCAN"/>
    <n v="134"/>
    <d v="2024-03-08T00:00:00"/>
    <d v="2024-02-26T15:30:00"/>
    <n v="64.81"/>
    <s v="EFT"/>
    <s v="UNITEDHEALTHCARE PLAN OF THE RIVER VALLEY INC - payment"/>
    <n v="92507"/>
    <x v="9"/>
    <s v="No"/>
    <s v="13445348.6458333333Victoria Miley"/>
    <x v="1"/>
  </r>
  <r>
    <s v="MSCAN"/>
    <n v="134"/>
    <d v="2024-03-12T00:00:00"/>
    <d v="2024-02-26T16:00:00"/>
    <n v="93.22"/>
    <s v="Adjustment/Write-off"/>
    <s v="UNITEDHEALTHCARE PLAN OF THE RIVER VALLEY INC - CO,45"/>
    <n v="97112"/>
    <x v="3"/>
    <s v="No"/>
    <s v="13445348.6666666667Breanna Cochran"/>
    <x v="0"/>
  </r>
  <r>
    <s v="MSCAN"/>
    <n v="134"/>
    <d v="2024-03-12T00:00:00"/>
    <d v="2024-02-26T16:00:00"/>
    <n v="56.78"/>
    <s v="EFT"/>
    <s v="UNITEDHEALTHCARE PLAN OF THE RIVER VALLEY INC - payment"/>
    <n v="97112"/>
    <x v="3"/>
    <s v="No"/>
    <s v="13445348.6666666667Breanna Cochran"/>
    <x v="1"/>
  </r>
  <r>
    <s v="MSCAN"/>
    <n v="134"/>
    <d v="2024-03-12T00:00:00"/>
    <d v="2024-02-28T15:30:00"/>
    <n v="64.81"/>
    <s v="EFT"/>
    <s v="UNITEDHEALTHCARE PLAN OF THE RIVER VALLEY INC - payment"/>
    <n v="92507"/>
    <x v="13"/>
    <s v="No"/>
    <s v="13445350.6458333333D'Anna Pullen"/>
    <x v="1"/>
  </r>
  <r>
    <s v="MSCAN"/>
    <n v="134"/>
    <d v="2024-03-12T00:00:00"/>
    <d v="2024-02-28T15:30:00"/>
    <n v="85.19"/>
    <s v="Adjustment/Write-off"/>
    <s v="UNITEDHEALTHCARE PLAN OF THE RIVER VALLEY INC - CO,45"/>
    <n v="92507"/>
    <x v="13"/>
    <s v="No"/>
    <s v="13445350.6458333333D'Anna Pullen"/>
    <x v="0"/>
  </r>
  <r>
    <s v="Molina"/>
    <n v="20"/>
    <d v="2024-03-07T00:00:00"/>
    <d v="2024-02-13T09:00:00"/>
    <n v="56.78"/>
    <s v="EFT"/>
    <s v="MOLINA HEALTHCARE OF MISSISSIPPI - payment"/>
    <n v="97112"/>
    <x v="11"/>
    <s v="No"/>
    <s v="2045335.375Carolyn Simpson"/>
    <x v="1"/>
  </r>
  <r>
    <s v="Molina"/>
    <n v="20"/>
    <d v="2024-03-07T00:00:00"/>
    <d v="2024-02-13T09:00:00"/>
    <n v="93.22"/>
    <s v="Adjustment/Write-off"/>
    <s v="MOLINA HEALTHCARE OF MISSISSIPPI - CO,45"/>
    <n v="97112"/>
    <x v="11"/>
    <s v="No"/>
    <s v="2045335.375Carolyn Simpson"/>
    <x v="0"/>
  </r>
  <r>
    <s v="Molina"/>
    <n v="20"/>
    <d v="2024-03-07T00:00:00"/>
    <d v="2024-02-16T08:00:00"/>
    <n v="85.19"/>
    <s v="Adjustment/Write-off"/>
    <s v="MOLINA HEALTHCARE OF MISSISSIPPI - CO,45"/>
    <n v="92507"/>
    <x v="9"/>
    <s v="No"/>
    <s v="2045338.3333333333Victoria Miley"/>
    <x v="0"/>
  </r>
  <r>
    <s v="Molina"/>
    <n v="20"/>
    <d v="2024-03-07T00:00:00"/>
    <d v="2024-02-16T08:00:00"/>
    <n v="64.81"/>
    <s v="EFT"/>
    <s v="MOLINA HEALTHCARE OF MISSISSIPPI - payment"/>
    <n v="92507"/>
    <x v="9"/>
    <s v="No"/>
    <s v="2045338.3333333333Victoria Miley"/>
    <x v="1"/>
  </r>
  <r>
    <s v="Molina"/>
    <n v="20"/>
    <d v="2024-03-12T00:00:00"/>
    <d v="2024-02-19T08:00:00"/>
    <n v="64.81"/>
    <s v="EFT"/>
    <s v="MOLINA HEALTHCARE OF MISSISSIPPI - payment"/>
    <n v="92507"/>
    <x v="9"/>
    <s v="No"/>
    <s v="2045341.3333333333Victoria Miley"/>
    <x v="1"/>
  </r>
  <r>
    <s v="Molina"/>
    <n v="20"/>
    <d v="2024-03-12T00:00:00"/>
    <d v="2024-02-19T08:00:00"/>
    <n v="85.19"/>
    <s v="Adjustment/Write-off"/>
    <s v="MOLINA HEALTHCARE OF MISSISSIPPI - CO,45"/>
    <n v="92507"/>
    <x v="9"/>
    <s v="No"/>
    <s v="2045341.3333333333Victoria Miley"/>
    <x v="0"/>
  </r>
  <r>
    <s v="Molina"/>
    <n v="20"/>
    <d v="2024-03-07T00:00:00"/>
    <d v="2024-02-19T08:30:00"/>
    <n v="0"/>
    <s v="Adjustment/Write-off"/>
    <s v="Discarded ($150.00) (detail code) - MOLINA HEALTHCARE OF MISSISSIPPI - CO,4"/>
    <n v="97112"/>
    <x v="3"/>
    <s v="No"/>
    <s v="2045341.3541666667Breanna Cochran"/>
    <x v="0"/>
  </r>
  <r>
    <s v="Molina"/>
    <n v="20"/>
    <d v="2024-03-12T00:00:00"/>
    <d v="2024-02-22T13:00:00"/>
    <n v="85.19"/>
    <s v="Adjustment/Write-off"/>
    <s v="MOLINA HEALTHCARE OF MISSISSIPPI - CO,45"/>
    <n v="92507"/>
    <x v="9"/>
    <s v="No"/>
    <s v="2045344.5416666667Victoria Miley"/>
    <x v="0"/>
  </r>
  <r>
    <s v="Molina"/>
    <n v="20"/>
    <d v="2024-03-12T00:00:00"/>
    <d v="2024-02-22T13:00:00"/>
    <n v="64.81"/>
    <s v="EFT"/>
    <s v="MOLINA HEALTHCARE OF MISSISSIPPI - payment"/>
    <n v="92507"/>
    <x v="9"/>
    <s v="No"/>
    <s v="2045344.5416666667Victoria Miley"/>
    <x v="1"/>
  </r>
  <r>
    <s v="Molina"/>
    <n v="20"/>
    <d v="2024-03-19T00:00:00"/>
    <d v="2024-02-26T08:30:00"/>
    <n v="56.78"/>
    <s v="EFT"/>
    <s v="MOLINA HEALTHCARE OF MISSISSIPPI - payment"/>
    <n v="97112"/>
    <x v="4"/>
    <s v="No"/>
    <s v="2045348.3541666667Heidi Molaison"/>
    <x v="1"/>
  </r>
  <r>
    <s v="Molina"/>
    <n v="20"/>
    <d v="2024-03-19T00:00:00"/>
    <d v="2024-02-26T08:30:00"/>
    <n v="93.22"/>
    <s v="Adjustment/Write-off"/>
    <s v="MOLINA HEALTHCARE OF MISSISSIPPI - CO,45"/>
    <n v="97112"/>
    <x v="4"/>
    <s v="No"/>
    <s v="2045348.3541666667Heidi Molaison"/>
    <x v="0"/>
  </r>
  <r>
    <s v="Molina"/>
    <n v="20"/>
    <d v="2024-03-19T00:00:00"/>
    <d v="2024-02-28T08:30:00"/>
    <n v="64.81"/>
    <s v="EFT"/>
    <s v="MOLINA HEALTHCARE OF MISSISSIPPI - payment"/>
    <n v="92507"/>
    <x v="13"/>
    <s v="No"/>
    <s v="2045350.3541666667D'Anna Pullen"/>
    <x v="1"/>
  </r>
  <r>
    <s v="Molina"/>
    <n v="20"/>
    <d v="2024-03-19T00:00:00"/>
    <d v="2024-02-28T08:30:00"/>
    <n v="85.19"/>
    <s v="Adjustment/Write-off"/>
    <s v="MOLINA HEALTHCARE OF MISSISSIPPI - CO,45"/>
    <n v="92507"/>
    <x v="13"/>
    <s v="No"/>
    <s v="2045350.3541666667D'Anna Pullen"/>
    <x v="0"/>
  </r>
  <r>
    <s v="Molina"/>
    <n v="20"/>
    <d v="2024-03-07T00:00:00"/>
    <d v="2024-02-05T08:00:00"/>
    <n v="85.19"/>
    <s v="Adjustment/Write-off"/>
    <s v="MOLINA HEALTHCARE OF MISSISSIPPI - CO,45"/>
    <n v="92507"/>
    <x v="9"/>
    <s v="No"/>
    <s v="2045327.3333333333Victoria Miley"/>
    <x v="0"/>
  </r>
  <r>
    <s v="Molina"/>
    <n v="20"/>
    <d v="2024-03-07T00:00:00"/>
    <d v="2024-02-05T08:00:00"/>
    <n v="64.81"/>
    <s v="EFT"/>
    <s v="MOLINA HEALTHCARE OF MISSISSIPPI - payment"/>
    <n v="92507"/>
    <x v="9"/>
    <s v="No"/>
    <s v="2045327.3333333333Victoria Miley"/>
    <x v="1"/>
  </r>
  <r>
    <s v="Molina"/>
    <n v="20"/>
    <d v="2024-03-07T00:00:00"/>
    <d v="2024-02-07T08:00:00"/>
    <n v="85.19"/>
    <s v="Adjustment/Write-off"/>
    <s v="MOLINA HEALTHCARE OF MISSISSIPPI - CO,45"/>
    <n v="92507"/>
    <x v="9"/>
    <s v="No"/>
    <s v="2045329.3333333333Victoria Miley"/>
    <x v="0"/>
  </r>
  <r>
    <s v="Molina"/>
    <n v="20"/>
    <d v="2024-03-07T00:00:00"/>
    <d v="2024-02-07T08:00:00"/>
    <n v="64.81"/>
    <s v="EFT"/>
    <s v="MOLINA HEALTHCARE OF MISSISSIPPI - payment"/>
    <n v="92507"/>
    <x v="9"/>
    <s v="No"/>
    <s v="2045329.3333333333Victoria Miley"/>
    <x v="1"/>
  </r>
  <r>
    <s v="Molina"/>
    <n v="20"/>
    <d v="2024-03-07T00:00:00"/>
    <d v="2024-02-08T08:00:00"/>
    <n v="64.81"/>
    <s v="EFT"/>
    <s v="MOLINA HEALTHCARE OF MISSISSIPPI - payment"/>
    <n v="92507"/>
    <x v="9"/>
    <s v="No"/>
    <s v="2045330.3333333333Victoria Miley"/>
    <x v="1"/>
  </r>
  <r>
    <s v="Molina"/>
    <n v="20"/>
    <d v="2024-03-07T00:00:00"/>
    <d v="2024-02-08T08:00:00"/>
    <n v="85.19"/>
    <s v="Adjustment/Write-off"/>
    <s v="MOLINA HEALTHCARE OF MISSISSIPPI - CO,45"/>
    <n v="92507"/>
    <x v="9"/>
    <s v="No"/>
    <s v="2045330.3333333333Victoria Miley"/>
    <x v="0"/>
  </r>
  <r>
    <s v="Magnolia"/>
    <n v="135"/>
    <d v="2024-03-01T00:00:00"/>
    <d v="2024-02-21T15:30:00"/>
    <n v="85.19"/>
    <s v="Adjustment/Write-off"/>
    <s v="MAGNOLIA HEALTH PLAN INC. - CO,45"/>
    <n v="92507"/>
    <x v="13"/>
    <s v="No"/>
    <s v="13545343.6458333333D'Anna Pullen"/>
    <x v="0"/>
  </r>
  <r>
    <s v="Magnolia"/>
    <n v="135"/>
    <d v="2024-03-01T00:00:00"/>
    <d v="2024-02-21T15:30:00"/>
    <n v="64.81"/>
    <s v="EFT"/>
    <s v="MAGNOLIA HEALTH PLAN INC. - payment"/>
    <n v="92507"/>
    <x v="13"/>
    <s v="No"/>
    <s v="13545343.6458333333D'Anna Pullen"/>
    <x v="1"/>
  </r>
  <r>
    <s v="Magnolia"/>
    <n v="135"/>
    <d v="2024-03-08T00:00:00"/>
    <d v="2024-02-28T16:00:00"/>
    <n v="64.81"/>
    <s v="EFT"/>
    <s v="MAGNOLIA HEALTH PLAN INC. - payment"/>
    <n v="92507"/>
    <x v="13"/>
    <s v="No"/>
    <s v="13545350.6666666667D'Anna Pullen"/>
    <x v="1"/>
  </r>
  <r>
    <s v="Magnolia"/>
    <n v="135"/>
    <d v="2024-03-08T00:00:00"/>
    <d v="2024-02-28T16:00:00"/>
    <n v="85.19"/>
    <s v="Adjustment/Write-off"/>
    <s v="MAGNOLIA HEALTH PLAN INC. - CO,45"/>
    <n v="92507"/>
    <x v="13"/>
    <s v="No"/>
    <s v="13545350.6666666667D'Anna Pullen"/>
    <x v="0"/>
  </r>
  <r>
    <s v="Magnolia"/>
    <n v="135"/>
    <d v="2024-03-08T00:00:00"/>
    <d v="2024-02-29T15:30:00"/>
    <n v="85.19"/>
    <s v="Adjustment/Write-off"/>
    <s v="MAGNOLIA HEALTH PLAN INC. - CO,45"/>
    <n v="92507"/>
    <x v="9"/>
    <s v="No"/>
    <s v="13545351.6458333333Victoria Miley"/>
    <x v="0"/>
  </r>
  <r>
    <s v="Magnolia"/>
    <n v="135"/>
    <d v="2024-03-08T00:00:00"/>
    <d v="2024-02-29T15:30:00"/>
    <n v="64.81"/>
    <s v="EFT"/>
    <s v="MAGNOLIA HEALTH PLAN INC. - payment"/>
    <n v="92507"/>
    <x v="9"/>
    <s v="No"/>
    <s v="13545351.6458333333Victoria Miley"/>
    <x v="1"/>
  </r>
  <r>
    <s v="UHC"/>
    <n v="137"/>
    <d v="2024-03-06T00:00:00"/>
    <d v="2024-02-13T08:00:00"/>
    <n v="83"/>
    <s v="Adjustment/Write-off"/>
    <s v="UNITED HEALTHCARE INSURANCE COMPANY - CO,45"/>
    <n v="92507"/>
    <x v="13"/>
    <s v="No"/>
    <s v="13745335.3333333333D'Anna Pullen"/>
    <x v="0"/>
  </r>
  <r>
    <s v="UHC"/>
    <n v="137"/>
    <d v="2024-03-06T00:00:00"/>
    <d v="2024-02-13T08:00:00"/>
    <n v="37"/>
    <s v="EFT"/>
    <s v="UNITED HEALTHCARE INSURANCE COMPANY - payment"/>
    <n v="92507"/>
    <x v="13"/>
    <s v="No"/>
    <s v="13745335.3333333333D'Anna Pullen"/>
    <x v="1"/>
  </r>
  <r>
    <s v="UHC"/>
    <n v="137"/>
    <d v="2024-03-13T00:00:00"/>
    <d v="2024-02-23T08:00:00"/>
    <n v="83"/>
    <s v="Adjustment/Write-off"/>
    <s v="UNITED HEALTHCARE INSURANCE COMPANY - CO,45"/>
    <n v="92507"/>
    <x v="13"/>
    <s v="No"/>
    <s v="13745345.3333333333D'Anna Pullen"/>
    <x v="0"/>
  </r>
  <r>
    <s v="UHC"/>
    <n v="137"/>
    <d v="2024-03-13T00:00:00"/>
    <d v="2024-02-23T08:00:00"/>
    <n v="37"/>
    <s v="EFT"/>
    <s v="UNITED HEALTHCARE INSURANCE COMPANY - payment"/>
    <n v="92507"/>
    <x v="13"/>
    <s v="No"/>
    <s v="13745345.3333333333D'Anna Pullen"/>
    <x v="1"/>
  </r>
  <r>
    <s v="Magnolia"/>
    <n v="138"/>
    <d v="2024-03-15T00:00:00"/>
    <d v="2024-02-19T16:00:00"/>
    <n v="50.2"/>
    <s v="Adjustment/Write-off"/>
    <s v="MAGNOLIA HEALTH PLAN INC. - CO,45"/>
    <n v="97110"/>
    <x v="2"/>
    <s v="No"/>
    <s v="13845341.6666666667James Allen"/>
    <x v="0"/>
  </r>
  <r>
    <s v="Magnolia"/>
    <n v="138"/>
    <d v="2024-03-15T00:00:00"/>
    <d v="2024-02-19T16:00:00"/>
    <n v="24.8"/>
    <s v="EFT"/>
    <s v="MAGNOLIA HEALTH PLAN INC. - payment"/>
    <n v="97110"/>
    <x v="2"/>
    <s v="No"/>
    <s v="13845341.6666666667James Allen"/>
    <x v="1"/>
  </r>
  <r>
    <s v="Magnolia"/>
    <n v="138"/>
    <d v="2024-03-15T00:00:00"/>
    <d v="2024-02-19T16:00:00"/>
    <n v="139.83000000000001"/>
    <s v="Adjustment/Write-off"/>
    <s v="MAGNOLIA HEALTH PLAN INC. - CO,45"/>
    <n v="97112"/>
    <x v="2"/>
    <s v="No"/>
    <s v="13845341.6666666667James Allen"/>
    <x v="0"/>
  </r>
  <r>
    <s v="Magnolia"/>
    <n v="138"/>
    <d v="2024-03-15T00:00:00"/>
    <d v="2024-02-19T16:00:00"/>
    <n v="85.17"/>
    <s v="EFT"/>
    <s v="MAGNOLIA HEALTH PLAN INC. - payment"/>
    <n v="97112"/>
    <x v="2"/>
    <s v="No"/>
    <s v="13845341.6666666667James Allen"/>
    <x v="1"/>
  </r>
  <r>
    <s v="UHCUMR"/>
    <n v="139"/>
    <d v="2024-03-13T00:00:00"/>
    <d v="2024-02-20T14:00:00"/>
    <n v="42"/>
    <s v="EFT"/>
    <s v="UMR - payment"/>
    <n v="97112"/>
    <x v="0"/>
    <s v="No"/>
    <s v="13945342.5833333333Kelsea Rodriguez"/>
    <x v="1"/>
  </r>
  <r>
    <s v="UHCUMR"/>
    <n v="139"/>
    <d v="2024-03-13T00:00:00"/>
    <d v="2024-02-20T14:00:00"/>
    <n v="83"/>
    <s v="Adjustment/Write-off"/>
    <s v="UMR - CO,45"/>
    <n v="97112"/>
    <x v="0"/>
    <s v="No"/>
    <s v="13945342.5833333333Kelsea Rodriguez"/>
    <x v="0"/>
  </r>
  <r>
    <s v="UHCUMR"/>
    <n v="139"/>
    <d v="2024-03-20T00:00:00"/>
    <d v="2024-02-29T14:30:00"/>
    <n v="83"/>
    <s v="Adjustment/Write-off"/>
    <s v="UMR - CO,45"/>
    <n v="97112"/>
    <x v="4"/>
    <s v="No"/>
    <s v="13945351.6041666667Heidi Molaison"/>
    <x v="0"/>
  </r>
  <r>
    <s v="UHCUMR"/>
    <n v="139"/>
    <d v="2024-03-20T00:00:00"/>
    <d v="2024-02-29T14:30:00"/>
    <n v="42"/>
    <s v="EFT"/>
    <s v="UMR - payment"/>
    <n v="97112"/>
    <x v="4"/>
    <s v="No"/>
    <s v="13945351.6041666667Heidi Molaison"/>
    <x v="1"/>
  </r>
  <r>
    <s v="UHCMedAdv"/>
    <n v="140"/>
    <d v="2024-03-14T00:00:00"/>
    <d v="2024-02-13T17:00:00"/>
    <n v="158"/>
    <s v="Adjustment/Write-off"/>
    <s v="UNITED HEALTHCARE INSURANCE COMPANY - CO,45"/>
    <n v="97110"/>
    <x v="2"/>
    <s v="No"/>
    <s v="14045335.7083333333James Allen"/>
    <x v="0"/>
  </r>
  <r>
    <s v="UHCMedAdv"/>
    <n v="140"/>
    <d v="2024-03-14T00:00:00"/>
    <d v="2024-02-13T17:00:00"/>
    <n v="67"/>
    <s v="EFT"/>
    <s v="UNITED HEALTHCARE INSURANCE COMPANY - payment"/>
    <n v="97110"/>
    <x v="2"/>
    <s v="No"/>
    <s v="14045335.7083333333James Allen"/>
    <x v="1"/>
  </r>
  <r>
    <s v="UHCMedAdv"/>
    <n v="140"/>
    <d v="2024-03-14T00:00:00"/>
    <d v="2024-02-16T07:00:00"/>
    <n v="233"/>
    <s v="Adjustment/Write-off"/>
    <s v="UNITED HEALTHCARE INSURANCE COMPANY - CO,45"/>
    <n v="97110"/>
    <x v="2"/>
    <s v="No"/>
    <s v="14045338.2916666667James Allen"/>
    <x v="0"/>
  </r>
  <r>
    <s v="UHCMedAdv"/>
    <n v="140"/>
    <d v="2024-03-14T00:00:00"/>
    <d v="2024-02-16T07:00:00"/>
    <n v="67"/>
    <s v="EFT"/>
    <s v="UNITED HEALTHCARE INSURANCE COMPANY - payment"/>
    <n v="97110"/>
    <x v="2"/>
    <s v="No"/>
    <s v="14045338.2916666667James Allen"/>
    <x v="1"/>
  </r>
  <r>
    <s v="UHCMedAdv"/>
    <n v="140"/>
    <d v="2024-03-21T00:00:00"/>
    <d v="2024-02-22T11:00:00"/>
    <n v="233"/>
    <s v="Adjustment/Write-off"/>
    <s v="UNITED HEALTHCARE INSURANCE COMPANY - CO,45"/>
    <n v="97110"/>
    <x v="2"/>
    <s v="No"/>
    <s v="14045344.4583333333James Allen"/>
    <x v="0"/>
  </r>
  <r>
    <s v="UHCMedAdv"/>
    <n v="140"/>
    <d v="2024-03-21T00:00:00"/>
    <d v="2024-02-22T11:00:00"/>
    <n v="67"/>
    <s v="EFT"/>
    <s v="UNITED HEALTHCARE INSURANCE COMPANY - payment"/>
    <n v="97110"/>
    <x v="2"/>
    <s v="No"/>
    <s v="14045344.4583333333James Allen"/>
    <x v="1"/>
  </r>
  <r>
    <s v="UHCMedAdv"/>
    <n v="140"/>
    <d v="2024-03-27T00:00:00"/>
    <d v="2024-02-27T17:00:00"/>
    <n v="83"/>
    <s v="Adjustment/Write-off"/>
    <s v="UNITED HEALTHCARE INSURANCE COMPANY - CO,45"/>
    <n v="97110"/>
    <x v="2"/>
    <s v="No"/>
    <s v="14045349.7083333333James Allen"/>
    <x v="0"/>
  </r>
  <r>
    <s v="UHCMedAdv"/>
    <n v="140"/>
    <d v="2024-03-27T00:00:00"/>
    <d v="2024-02-27T17:00:00"/>
    <n v="150"/>
    <s v="Adjustment/Write-off"/>
    <s v="UNITED HEALTHCARE INSURANCE COMPANY - CO,45"/>
    <n v="97140"/>
    <x v="2"/>
    <s v="No"/>
    <s v="14045349.7083333333James Allen"/>
    <x v="0"/>
  </r>
  <r>
    <s v="UHCMedAdv"/>
    <n v="140"/>
    <d v="2024-03-27T00:00:00"/>
    <d v="2024-02-27T17:00:00"/>
    <n v="67"/>
    <s v="EFT"/>
    <s v="UNITED HEALTHCARE INSURANCE COMPANY - payment"/>
    <n v="97110"/>
    <x v="2"/>
    <s v="No"/>
    <s v="14045349.7083333333James Allen"/>
    <x v="1"/>
  </r>
  <r>
    <s v="UHCMedAdv"/>
    <n v="140"/>
    <d v="2024-03-06T00:00:00"/>
    <d v="2024-02-07T08:00:00"/>
    <n v="67"/>
    <s v="EFT"/>
    <s v="UNITED HEALTHCARE INSURANCE COMPANY - payment"/>
    <n v="97110"/>
    <x v="2"/>
    <s v="No"/>
    <s v="14045329.3333333333James Allen"/>
    <x v="1"/>
  </r>
  <r>
    <s v="UHCMedAdv"/>
    <n v="140"/>
    <d v="2024-03-06T00:00:00"/>
    <d v="2024-02-07T08:00:00"/>
    <n v="233"/>
    <s v="Adjustment/Write-off"/>
    <s v="UNITED HEALTHCARE INSURANCE COMPANY - CO,45"/>
    <n v="97110"/>
    <x v="2"/>
    <s v="No"/>
    <s v="14045329.3333333333James Allen"/>
    <x v="0"/>
  </r>
  <r>
    <s v="UHCMedAdv"/>
    <n v="140"/>
    <d v="2024-03-06T00:00:00"/>
    <d v="2024-02-08T11:00:00"/>
    <n v="67"/>
    <s v="EFT"/>
    <s v="UNITED HEALTHCARE INSURANCE COMPANY - payment"/>
    <n v="97110"/>
    <x v="2"/>
    <s v="No"/>
    <s v="14045330.4583333333James Allen"/>
    <x v="1"/>
  </r>
  <r>
    <s v="UHCMedAdv"/>
    <n v="140"/>
    <d v="2024-03-06T00:00:00"/>
    <d v="2024-02-08T11:00:00"/>
    <n v="83"/>
    <s v="Adjustment/Write-off"/>
    <s v="UNITED HEALTHCARE INSURANCE COMPANY - CO,45"/>
    <n v="97110"/>
    <x v="2"/>
    <s v="No"/>
    <s v="14045330.4583333333James Allen"/>
    <x v="0"/>
  </r>
  <r>
    <s v="MSCAN"/>
    <n v="141"/>
    <d v="2024-03-01T00:00:00"/>
    <d v="2024-02-15T16:30:00"/>
    <n v="56.78"/>
    <s v="EFT"/>
    <s v="UNITEDHEALTHCARE PLAN OF THE RIVER VALLEY INC - payment"/>
    <n v="97112"/>
    <x v="6"/>
    <s v="No"/>
    <s v="14145337.6875Christian Litz"/>
    <x v="1"/>
  </r>
  <r>
    <s v="MSCAN"/>
    <n v="141"/>
    <d v="2024-03-01T00:00:00"/>
    <d v="2024-02-15T16:30:00"/>
    <n v="93.22"/>
    <s v="Adjustment/Write-off"/>
    <s v="UNITEDHEALTHCARE PLAN OF THE RIVER VALLEY INC - CO,45"/>
    <n v="97112"/>
    <x v="6"/>
    <s v="No"/>
    <s v="14145337.6875Christian Litz"/>
    <x v="0"/>
  </r>
  <r>
    <s v="MSCAN"/>
    <n v="141"/>
    <d v="2024-03-08T00:00:00"/>
    <d v="2024-02-22T08:00:00"/>
    <n v="24.8"/>
    <s v="EFT"/>
    <s v="UNITEDHEALTHCARE PLAN OF THE RIVER VALLEY INC - payment"/>
    <n v="97110"/>
    <x v="6"/>
    <s v="No"/>
    <s v="14145344.3333333333Christian Litz"/>
    <x v="1"/>
  </r>
  <r>
    <s v="MSCAN"/>
    <n v="141"/>
    <d v="2024-03-08T00:00:00"/>
    <d v="2024-02-22T08:00:00"/>
    <n v="46.61"/>
    <s v="Adjustment/Write-off"/>
    <s v="UNITEDHEALTHCARE PLAN OF THE RIVER VALLEY INC - CO,45"/>
    <n v="97112"/>
    <x v="6"/>
    <s v="No"/>
    <s v="14145344.3333333333Christian Litz"/>
    <x v="0"/>
  </r>
  <r>
    <s v="MSCAN"/>
    <n v="141"/>
    <d v="2024-03-08T00:00:00"/>
    <d v="2024-02-22T08:00:00"/>
    <n v="28.39"/>
    <s v="EFT"/>
    <s v="UNITEDHEALTHCARE PLAN OF THE RIVER VALLEY INC - payment"/>
    <n v="97112"/>
    <x v="6"/>
    <s v="No"/>
    <s v="14145344.3333333333Christian Litz"/>
    <x v="1"/>
  </r>
  <r>
    <s v="MSCAN"/>
    <n v="141"/>
    <d v="2024-03-08T00:00:00"/>
    <d v="2024-02-22T08:00:00"/>
    <n v="50.2"/>
    <s v="Adjustment/Write-off"/>
    <s v="UNITEDHEALTHCARE PLAN OF THE RIVER VALLEY INC - CO,45"/>
    <n v="97110"/>
    <x v="6"/>
    <s v="No"/>
    <s v="14145344.3333333333Christian Litz"/>
    <x v="0"/>
  </r>
  <r>
    <s v="MSCAN"/>
    <n v="141"/>
    <d v="2024-03-12T00:00:00"/>
    <d v="2024-02-29T16:00:00"/>
    <n v="64.81"/>
    <s v="EFT"/>
    <s v="UNITEDHEALTHCARE PLAN OF THE RIVER VALLEY INC - payment"/>
    <n v="92507"/>
    <x v="13"/>
    <s v="No"/>
    <s v="14145351.6666666667D'Anna Pullen"/>
    <x v="1"/>
  </r>
  <r>
    <s v="MSCAN"/>
    <n v="141"/>
    <d v="2024-03-12T00:00:00"/>
    <d v="2024-02-29T16:00:00"/>
    <n v="85.19"/>
    <s v="Adjustment/Write-off"/>
    <s v="UNITEDHEALTHCARE PLAN OF THE RIVER VALLEY INC - CO,45"/>
    <n v="92507"/>
    <x v="13"/>
    <s v="No"/>
    <s v="14145351.6666666667D'Anna Pullen"/>
    <x v="0"/>
  </r>
  <r>
    <s v="MSCAN"/>
    <n v="141"/>
    <d v="2024-03-15T00:00:00"/>
    <d v="2024-02-29T16:30:00"/>
    <n v="24.8"/>
    <s v="EFT"/>
    <s v="UNITEDHEALTHCARE PLAN OF THE RIVER VALLEY INC - payment"/>
    <n v="97110"/>
    <x v="6"/>
    <s v="No"/>
    <s v="14145351.6875Christian Litz"/>
    <x v="1"/>
  </r>
  <r>
    <s v="MSCAN"/>
    <n v="141"/>
    <d v="2024-03-15T00:00:00"/>
    <d v="2024-02-29T16:30:00"/>
    <n v="50.2"/>
    <s v="Adjustment/Write-off"/>
    <s v="UNITEDHEALTHCARE PLAN OF THE RIVER VALLEY INC - CO,45"/>
    <n v="97110"/>
    <x v="6"/>
    <s v="No"/>
    <s v="14145351.6875Christian Litz"/>
    <x v="0"/>
  </r>
  <r>
    <s v="MSCAN"/>
    <n v="141"/>
    <d v="2024-03-15T00:00:00"/>
    <d v="2024-02-29T16:30:00"/>
    <n v="28.39"/>
    <s v="EFT"/>
    <s v="UNITEDHEALTHCARE PLAN OF THE RIVER VALLEY INC - payment"/>
    <n v="97112"/>
    <x v="6"/>
    <s v="No"/>
    <s v="14145351.6875Christian Litz"/>
    <x v="1"/>
  </r>
  <r>
    <s v="MSCAN"/>
    <n v="141"/>
    <d v="2024-03-15T00:00:00"/>
    <d v="2024-02-29T16:30:00"/>
    <n v="46.61"/>
    <s v="Adjustment/Write-off"/>
    <s v="UNITEDHEALTHCARE PLAN OF THE RIVER VALLEY INC - CO,45"/>
    <n v="97112"/>
    <x v="6"/>
    <s v="No"/>
    <s v="14145351.6875Christian Litz"/>
    <x v="0"/>
  </r>
  <r>
    <s v="MSCAN"/>
    <n v="142"/>
    <d v="2024-03-01T00:00:00"/>
    <d v="2024-02-15T16:30:00"/>
    <n v="50.2"/>
    <s v="Adjustment/Write-off"/>
    <s v="UNITEDHEALTHCARE PLAN OF THE RIVER VALLEY INC - CO,45"/>
    <n v="97110"/>
    <x v="6"/>
    <s v="No"/>
    <s v="14245337.6875Christian Litz"/>
    <x v="0"/>
  </r>
  <r>
    <s v="MSCAN"/>
    <n v="142"/>
    <d v="2024-03-01T00:00:00"/>
    <d v="2024-02-15T16:30:00"/>
    <n v="24.8"/>
    <s v="EFT"/>
    <s v="UNITEDHEALTHCARE PLAN OF THE RIVER VALLEY INC - payment"/>
    <n v="97110"/>
    <x v="6"/>
    <s v="No"/>
    <s v="14245337.6875Christian Litz"/>
    <x v="1"/>
  </r>
  <r>
    <s v="MSCAN"/>
    <n v="142"/>
    <d v="2024-03-08T00:00:00"/>
    <d v="2024-02-22T08:00:00"/>
    <n v="24.8"/>
    <s v="EFT"/>
    <s v="UNITEDHEALTHCARE PLAN OF THE RIVER VALLEY INC - payment"/>
    <n v="97110"/>
    <x v="5"/>
    <s v="No"/>
    <s v="14245344.3333333333Jessica Pittman"/>
    <x v="1"/>
  </r>
  <r>
    <s v="MSCAN"/>
    <n v="142"/>
    <d v="2024-03-08T00:00:00"/>
    <d v="2024-02-22T08:00:00"/>
    <n v="50.2"/>
    <s v="Adjustment/Write-off"/>
    <s v="UNITEDHEALTHCARE PLAN OF THE RIVER VALLEY INC - CO,45"/>
    <n v="97110"/>
    <x v="5"/>
    <s v="No"/>
    <s v="14245344.3333333333Jessica Pittman"/>
    <x v="0"/>
  </r>
  <r>
    <s v="MSCAN"/>
    <n v="142"/>
    <d v="2024-03-08T00:00:00"/>
    <d v="2024-02-22T08:00:00"/>
    <n v="28.39"/>
    <s v="EFT"/>
    <s v="UNITEDHEALTHCARE PLAN OF THE RIVER VALLEY INC - payment"/>
    <n v="97112"/>
    <x v="5"/>
    <s v="No"/>
    <s v="14245344.3333333333Jessica Pittman"/>
    <x v="1"/>
  </r>
  <r>
    <s v="MSCAN"/>
    <n v="142"/>
    <d v="2024-03-08T00:00:00"/>
    <d v="2024-02-22T08:00:00"/>
    <n v="46.61"/>
    <s v="Adjustment/Write-off"/>
    <s v="UNITEDHEALTHCARE PLAN OF THE RIVER VALLEY INC - CO,45"/>
    <n v="97112"/>
    <x v="5"/>
    <s v="No"/>
    <s v="14245344.3333333333Jessica Pittman"/>
    <x v="0"/>
  </r>
  <r>
    <s v="MSCAN"/>
    <n v="142"/>
    <d v="2024-03-15T00:00:00"/>
    <d v="2024-02-29T16:00:00"/>
    <n v="46.61"/>
    <s v="Adjustment/Write-off"/>
    <s v="UNITEDHEALTHCARE PLAN OF THE RIVER VALLEY INC - CO,45"/>
    <n v="97112"/>
    <x v="6"/>
    <s v="No"/>
    <s v="14245351.6666666667Christian Litz"/>
    <x v="0"/>
  </r>
  <r>
    <s v="MSCAN"/>
    <n v="142"/>
    <d v="2024-03-15T00:00:00"/>
    <d v="2024-02-29T16:00:00"/>
    <n v="24.8"/>
    <s v="EFT"/>
    <s v="UNITEDHEALTHCARE PLAN OF THE RIVER VALLEY INC - payment"/>
    <n v="97110"/>
    <x v="6"/>
    <s v="No"/>
    <s v="14245351.6666666667Christian Litz"/>
    <x v="1"/>
  </r>
  <r>
    <s v="MSCAN"/>
    <n v="142"/>
    <d v="2024-03-15T00:00:00"/>
    <d v="2024-02-29T16:00:00"/>
    <n v="50.2"/>
    <s v="Adjustment/Write-off"/>
    <s v="UNITEDHEALTHCARE PLAN OF THE RIVER VALLEY INC - CO,45"/>
    <n v="97110"/>
    <x v="6"/>
    <s v="No"/>
    <s v="14245351.6666666667Christian Litz"/>
    <x v="0"/>
  </r>
  <r>
    <s v="MSCAN"/>
    <n v="142"/>
    <d v="2024-03-15T00:00:00"/>
    <d v="2024-02-29T16:00:00"/>
    <n v="28.39"/>
    <s v="EFT"/>
    <s v="UNITEDHEALTHCARE PLAN OF THE RIVER VALLEY INC - payment"/>
    <n v="97112"/>
    <x v="6"/>
    <s v="No"/>
    <s v="14245351.6666666667Christian Litz"/>
    <x v="1"/>
  </r>
  <r>
    <s v="GEHA"/>
    <n v="143"/>
    <d v="2024-03-06T20:04:00"/>
    <d v="2024-02-08T14:30:00"/>
    <n v="79.900000000000006"/>
    <s v="Adjustment/Write-off"/>
    <s v="UHC GOVERNMENT EMPLOYEES HEALTH ASSOC - CO,45"/>
    <n v="92507"/>
    <x v="13"/>
    <s v="No"/>
    <s v="14345330.6041666667D'Anna Pullen"/>
    <x v="0"/>
  </r>
  <r>
    <s v="UMR"/>
    <n v="143"/>
    <d v="2024-03-07T00:00:00"/>
    <d v="2024-02-22T14:30:00"/>
    <n v="79.900000000000006"/>
    <s v="Adjustment/Write-off"/>
    <m/>
    <n v="92507"/>
    <x v="13"/>
    <s v="No"/>
    <s v="14345344.6041666667D'Anna Pullen"/>
    <x v="0"/>
  </r>
  <r>
    <s v="UMR"/>
    <n v="143"/>
    <d v="2024-03-07T00:00:00"/>
    <d v="2024-02-22T14:30:00"/>
    <n v="63.09"/>
    <s v="Credit Card"/>
    <m/>
    <n v="92507"/>
    <x v="13"/>
    <s v="No"/>
    <s v="14345344.6041666667D'Anna Pullen"/>
    <x v="1"/>
  </r>
  <r>
    <s v="ONECALLIA"/>
    <n v="22"/>
    <d v="2024-03-28T00:00:00"/>
    <d v="2024-02-01T08:30:00"/>
    <n v="78.739999999999995"/>
    <s v="EFT"/>
    <m/>
    <n v="97110"/>
    <x v="0"/>
    <s v="No"/>
    <s v="2245323.3541666667Kelsea Rodriguez"/>
    <x v="1"/>
  </r>
  <r>
    <s v="ONECALLIA"/>
    <n v="22"/>
    <d v="2024-03-28T00:00:00"/>
    <d v="2024-02-01T08:30:00"/>
    <n v="75"/>
    <s v="Adjustment/Write-off"/>
    <m/>
    <n v="97530"/>
    <x v="0"/>
    <s v="No"/>
    <s v="2245323.3541666667Kelsea Rodriguez"/>
    <x v="0"/>
  </r>
  <r>
    <s v="ONECALLIA"/>
    <n v="22"/>
    <d v="2024-03-28T00:00:00"/>
    <d v="2024-02-01T08:30:00"/>
    <n v="71.260000000000005"/>
    <s v="Adjustment/Write-off"/>
    <m/>
    <n v="97110"/>
    <x v="0"/>
    <s v="No"/>
    <s v="2245323.3541666667Kelsea Rodriguez"/>
    <x v="0"/>
  </r>
  <r>
    <s v="ONECALLIA"/>
    <n v="22"/>
    <d v="2024-03-28T00:00:00"/>
    <d v="2024-02-01T08:30:00"/>
    <n v="75"/>
    <s v="Adjustment/Write-off"/>
    <m/>
    <n v="97140"/>
    <x v="0"/>
    <s v="No"/>
    <s v="2245323.3541666667Kelsea Rodriguez"/>
    <x v="0"/>
  </r>
  <r>
    <s v="MSCAN"/>
    <n v="144"/>
    <d v="2024-03-08T00:00:00"/>
    <d v="2024-02-21T13:30:00"/>
    <n v="64.81"/>
    <s v="EFT"/>
    <s v="UNITEDHEALTHCARE PLAN OF THE RIVER VALLEY INC - payment"/>
    <n v="92507"/>
    <x v="1"/>
    <s v="No"/>
    <s v="14445343.5625Kelli Cruthirds"/>
    <x v="1"/>
  </r>
  <r>
    <s v="MSCAN"/>
    <n v="144"/>
    <d v="2024-03-08T00:00:00"/>
    <d v="2024-02-21T13:30:00"/>
    <n v="85.19"/>
    <s v="Adjustment/Write-off"/>
    <s v="UNITEDHEALTHCARE PLAN OF THE RIVER VALLEY INC - CO,45"/>
    <n v="92507"/>
    <x v="1"/>
    <s v="No"/>
    <s v="14445343.5625Kelli Cruthirds"/>
    <x v="0"/>
  </r>
  <r>
    <s v="MSCAN"/>
    <n v="144"/>
    <d v="2024-03-08T00:00:00"/>
    <d v="2024-02-26T13:30:00"/>
    <n v="64.81"/>
    <s v="EFT"/>
    <s v="UNITEDHEALTHCARE PLAN OF THE RIVER VALLEY INC - payment"/>
    <n v="92507"/>
    <x v="1"/>
    <s v="No"/>
    <s v="14445348.5625Kelli Cruthirds"/>
    <x v="1"/>
  </r>
  <r>
    <s v="MSCAN"/>
    <n v="144"/>
    <d v="2024-03-08T00:00:00"/>
    <d v="2024-02-26T13:30:00"/>
    <n v="85.19"/>
    <s v="Adjustment/Write-off"/>
    <s v="UNITEDHEALTHCARE PLAN OF THE RIVER VALLEY INC - CO,45"/>
    <n v="92507"/>
    <x v="1"/>
    <s v="No"/>
    <s v="14445348.5625Kelli Cruthirds"/>
    <x v="0"/>
  </r>
  <r>
    <s v="MSCAN"/>
    <n v="145"/>
    <d v="2024-03-08T00:00:00"/>
    <d v="2024-02-19T14:30:00"/>
    <n v="46.61"/>
    <s v="Adjustment/Write-off"/>
    <s v="UNITEDHEALTHCARE PLAN OF THE RIVER VALLEY INC - CO,45"/>
    <n v="97112"/>
    <x v="3"/>
    <s v="No"/>
    <s v="14545341.6041666667Breanna Cochran"/>
    <x v="0"/>
  </r>
  <r>
    <s v="MSCAN"/>
    <n v="145"/>
    <d v="2024-03-08T00:00:00"/>
    <d v="2024-02-19T14:30:00"/>
    <n v="24.8"/>
    <s v="EFT"/>
    <s v="UNITEDHEALTHCARE PLAN OF THE RIVER VALLEY INC - payment"/>
    <n v="97110"/>
    <x v="3"/>
    <s v="No"/>
    <s v="14545341.6041666667Breanna Cochran"/>
    <x v="1"/>
  </r>
  <r>
    <s v="MSCAN"/>
    <n v="145"/>
    <d v="2024-03-08T00:00:00"/>
    <d v="2024-02-19T14:30:00"/>
    <n v="28.39"/>
    <s v="EFT"/>
    <s v="UNITEDHEALTHCARE PLAN OF THE RIVER VALLEY INC - payment"/>
    <n v="97112"/>
    <x v="3"/>
    <s v="No"/>
    <s v="14545341.6041666667Breanna Cochran"/>
    <x v="1"/>
  </r>
  <r>
    <s v="MSCAN"/>
    <n v="145"/>
    <d v="2024-03-08T00:00:00"/>
    <d v="2024-02-19T14:30:00"/>
    <n v="50.2"/>
    <s v="Adjustment/Write-off"/>
    <s v="UNITEDHEALTHCARE PLAN OF THE RIVER VALLEY INC - CO,45"/>
    <n v="97110"/>
    <x v="3"/>
    <s v="No"/>
    <s v="14545341.6041666667Breanna Cochran"/>
    <x v="0"/>
  </r>
  <r>
    <s v="MSCAN"/>
    <n v="145"/>
    <d v="2024-03-12T00:00:00"/>
    <d v="2024-02-26T14:30:00"/>
    <n v="56.78"/>
    <s v="EFT"/>
    <s v="UNITEDHEALTHCARE PLAN OF THE RIVER VALLEY INC - payment"/>
    <n v="97112"/>
    <x v="4"/>
    <s v="No"/>
    <s v="14545348.6041666667Heidi Molaison"/>
    <x v="1"/>
  </r>
  <r>
    <s v="MSCAN"/>
    <n v="145"/>
    <d v="2024-03-12T00:00:00"/>
    <d v="2024-02-26T14:30:00"/>
    <n v="93.22"/>
    <s v="Adjustment/Write-off"/>
    <s v="UNITEDHEALTHCARE PLAN OF THE RIVER VALLEY INC - CO,45"/>
    <n v="97112"/>
    <x v="4"/>
    <s v="No"/>
    <s v="14545348.6041666667Heidi Molaison"/>
    <x v="0"/>
  </r>
  <r>
    <s v="MSCAN"/>
    <n v="298"/>
    <d v="2024-03-01T00:00:00"/>
    <d v="2024-02-13T15:00:00"/>
    <n v="22.9"/>
    <s v="EFT"/>
    <s v="UNITEDHEALTHCARE PLAN OF THE RIVER VALLEY INC - payment"/>
    <n v="97140"/>
    <x v="10"/>
    <s v="No"/>
    <s v="29845335.625Katherine Tyree"/>
    <x v="1"/>
  </r>
  <r>
    <s v="MSCAN"/>
    <n v="298"/>
    <d v="2024-03-01T00:00:00"/>
    <d v="2024-02-13T15:00:00"/>
    <n v="49.6"/>
    <s v="EFT"/>
    <s v="UNITEDHEALTHCARE PLAN OF THE RIVER VALLEY INC - payment"/>
    <n v="97110"/>
    <x v="10"/>
    <s v="No"/>
    <s v="29845335.625Katherine Tyree"/>
    <x v="1"/>
  </r>
  <r>
    <s v="MSCAN"/>
    <n v="298"/>
    <d v="2024-03-01T00:00:00"/>
    <d v="2024-02-13T15:00:00"/>
    <n v="90.47"/>
    <s v="Adjustment/Write-off"/>
    <s v="UNITEDHEALTHCARE PLAN OF THE RIVER VALLEY INC - CO,45"/>
    <n v="97162"/>
    <x v="10"/>
    <s v="No"/>
    <s v="29845335.625Katherine Tyree"/>
    <x v="0"/>
  </r>
  <r>
    <s v="MSCAN"/>
    <n v="298"/>
    <d v="2024-03-01T00:00:00"/>
    <d v="2024-02-13T15:00:00"/>
    <n v="84.53"/>
    <s v="EFT"/>
    <s v="UNITEDHEALTHCARE PLAN OF THE RIVER VALLEY INC - payment"/>
    <n v="97162"/>
    <x v="10"/>
    <s v="No"/>
    <s v="29845335.625Katherine Tyree"/>
    <x v="1"/>
  </r>
  <r>
    <s v="MSCAN"/>
    <n v="298"/>
    <d v="2024-03-01T00:00:00"/>
    <d v="2024-02-13T15:00:00"/>
    <n v="100.4"/>
    <s v="Adjustment/Write-off"/>
    <s v="UNITEDHEALTHCARE PLAN OF THE RIVER VALLEY INC - CO,45"/>
    <n v="97110"/>
    <x v="10"/>
    <s v="No"/>
    <s v="29845335.625Katherine Tyree"/>
    <x v="0"/>
  </r>
  <r>
    <s v="MSCAN"/>
    <n v="298"/>
    <d v="2024-03-01T00:00:00"/>
    <d v="2024-02-13T15:00:00"/>
    <n v="52.1"/>
    <s v="Adjustment/Write-off"/>
    <s v="UNITEDHEALTHCARE PLAN OF THE RIVER VALLEY INC - CO,45"/>
    <n v="97140"/>
    <x v="10"/>
    <s v="No"/>
    <s v="29845335.625Katherine Tyree"/>
    <x v="0"/>
  </r>
  <r>
    <s v="MSCAN"/>
    <n v="298"/>
    <d v="2024-03-01T00:00:00"/>
    <d v="2024-02-15T13:00:00"/>
    <n v="49.6"/>
    <s v="EFT"/>
    <s v="UNITEDHEALTHCARE PLAN OF THE RIVER VALLEY INC - payment"/>
    <n v="97110"/>
    <x v="10"/>
    <s v="No"/>
    <s v="29845337.5416666667Katherine Tyree"/>
    <x v="1"/>
  </r>
  <r>
    <s v="MSCAN"/>
    <n v="298"/>
    <d v="2024-03-01T00:00:00"/>
    <d v="2024-02-15T13:00:00"/>
    <n v="52.1"/>
    <s v="Adjustment/Write-off"/>
    <s v="UNITEDHEALTHCARE PLAN OF THE RIVER VALLEY INC - CO,45"/>
    <n v="97140"/>
    <x v="10"/>
    <s v="No"/>
    <s v="29845337.5416666667Katherine Tyree"/>
    <x v="0"/>
  </r>
  <r>
    <s v="MSCAN"/>
    <n v="298"/>
    <d v="2024-03-01T00:00:00"/>
    <d v="2024-02-15T13:00:00"/>
    <n v="22.9"/>
    <s v="EFT"/>
    <s v="UNITEDHEALTHCARE PLAN OF THE RIVER VALLEY INC - payment"/>
    <n v="97140"/>
    <x v="10"/>
    <s v="No"/>
    <s v="29845337.5416666667Katherine Tyree"/>
    <x v="1"/>
  </r>
  <r>
    <s v="MSCAN"/>
    <n v="298"/>
    <d v="2024-03-01T00:00:00"/>
    <d v="2024-02-15T13:00:00"/>
    <n v="46.61"/>
    <s v="Adjustment/Write-off"/>
    <s v="UNITEDHEALTHCARE PLAN OF THE RIVER VALLEY INC - CO,45"/>
    <n v="97112"/>
    <x v="10"/>
    <s v="No"/>
    <s v="29845337.5416666667Katherine Tyree"/>
    <x v="0"/>
  </r>
  <r>
    <s v="MSCAN"/>
    <n v="298"/>
    <d v="2024-03-01T00:00:00"/>
    <d v="2024-02-15T13:00:00"/>
    <n v="28.39"/>
    <s v="EFT"/>
    <s v="UNITEDHEALTHCARE PLAN OF THE RIVER VALLEY INC - payment"/>
    <n v="97112"/>
    <x v="10"/>
    <s v="No"/>
    <s v="29845337.5416666667Katherine Tyree"/>
    <x v="1"/>
  </r>
  <r>
    <s v="MSCAN"/>
    <n v="298"/>
    <d v="2024-03-01T00:00:00"/>
    <d v="2024-02-15T13:00:00"/>
    <n v="100.4"/>
    <s v="Adjustment/Write-off"/>
    <s v="UNITEDHEALTHCARE PLAN OF THE RIVER VALLEY INC - CO,45"/>
    <n v="97110"/>
    <x v="10"/>
    <s v="No"/>
    <s v="29845337.5416666667Katherine Tyree"/>
    <x v="0"/>
  </r>
  <r>
    <s v="MSCAN"/>
    <n v="298"/>
    <d v="2024-03-08T00:00:00"/>
    <d v="2024-02-22T13:00:00"/>
    <n v="49.6"/>
    <s v="EFT"/>
    <s v="UNITEDHEALTHCARE PLAN OF THE RIVER VALLEY INC - payment"/>
    <n v="97110"/>
    <x v="10"/>
    <s v="No"/>
    <s v="29845344.5416666667Katherine Tyree"/>
    <x v="1"/>
  </r>
  <r>
    <s v="MSCAN"/>
    <n v="298"/>
    <d v="2024-03-08T00:00:00"/>
    <d v="2024-02-22T13:00:00"/>
    <n v="100.4"/>
    <s v="Adjustment/Write-off"/>
    <s v="UNITEDHEALTHCARE PLAN OF THE RIVER VALLEY INC - CO,45"/>
    <n v="97110"/>
    <x v="10"/>
    <s v="No"/>
    <s v="29845344.5416666667Katherine Tyree"/>
    <x v="0"/>
  </r>
  <r>
    <s v="MSCAN"/>
    <n v="298"/>
    <d v="2024-03-08T00:00:00"/>
    <d v="2024-02-22T13:00:00"/>
    <n v="28.39"/>
    <s v="EFT"/>
    <s v="UNITEDHEALTHCARE PLAN OF THE RIVER VALLEY INC - payment"/>
    <n v="97112"/>
    <x v="10"/>
    <s v="No"/>
    <s v="29845344.5416666667Katherine Tyree"/>
    <x v="1"/>
  </r>
  <r>
    <s v="MSCAN"/>
    <n v="298"/>
    <d v="2024-03-08T00:00:00"/>
    <d v="2024-02-22T13:00:00"/>
    <n v="46.61"/>
    <s v="Adjustment/Write-off"/>
    <s v="UNITEDHEALTHCARE PLAN OF THE RIVER VALLEY INC - CO,45"/>
    <n v="97112"/>
    <x v="10"/>
    <s v="No"/>
    <s v="29845344.5416666667Katherine Tyree"/>
    <x v="0"/>
  </r>
  <r>
    <s v="MSCAN"/>
    <n v="298"/>
    <d v="2024-03-08T00:00:00"/>
    <d v="2024-02-22T13:00:00"/>
    <n v="22.9"/>
    <s v="EFT"/>
    <s v="UNITEDHEALTHCARE PLAN OF THE RIVER VALLEY INC - payment"/>
    <n v="97140"/>
    <x v="10"/>
    <s v="No"/>
    <s v="29845344.5416666667Katherine Tyree"/>
    <x v="1"/>
  </r>
  <r>
    <s v="MSCAN"/>
    <n v="298"/>
    <d v="2024-03-08T00:00:00"/>
    <d v="2024-02-22T13:00:00"/>
    <n v="52.1"/>
    <s v="Adjustment/Write-off"/>
    <s v="UNITEDHEALTHCARE PLAN OF THE RIVER VALLEY INC - CO,45"/>
    <n v="97140"/>
    <x v="10"/>
    <s v="No"/>
    <s v="29845344.5416666667Katherine Tyree"/>
    <x v="0"/>
  </r>
  <r>
    <s v="MSCAN"/>
    <n v="298"/>
    <d v="2024-03-08T00:00:00"/>
    <d v="2024-02-26T14:00:00"/>
    <n v="52.1"/>
    <s v="Adjustment/Write-off"/>
    <s v="UNITEDHEALTHCARE PLAN OF THE RIVER VALLEY INC - CO,45"/>
    <n v="97140"/>
    <x v="7"/>
    <s v="No"/>
    <s v="29845348.5833333333Amber Hickman"/>
    <x v="0"/>
  </r>
  <r>
    <s v="MSCAN"/>
    <n v="298"/>
    <d v="2024-03-08T00:00:00"/>
    <d v="2024-02-26T14:00:00"/>
    <n v="22.9"/>
    <s v="EFT"/>
    <s v="UNITEDHEALTHCARE PLAN OF THE RIVER VALLEY INC - payment"/>
    <n v="97140"/>
    <x v="7"/>
    <s v="No"/>
    <s v="29845348.5833333333Amber Hickman"/>
    <x v="1"/>
  </r>
  <r>
    <s v="MSCAN"/>
    <n v="298"/>
    <d v="2024-03-08T00:00:00"/>
    <d v="2024-02-26T14:00:00"/>
    <n v="100.4"/>
    <s v="Adjustment/Write-off"/>
    <s v="UNITEDHEALTHCARE PLAN OF THE RIVER VALLEY INC - CO,45"/>
    <n v="97110"/>
    <x v="7"/>
    <s v="No"/>
    <s v="29845348.5833333333Amber Hickman"/>
    <x v="0"/>
  </r>
  <r>
    <s v="MSCAN"/>
    <n v="298"/>
    <d v="2024-03-08T00:00:00"/>
    <d v="2024-02-26T14:00:00"/>
    <n v="49.6"/>
    <s v="EFT"/>
    <s v="UNITEDHEALTHCARE PLAN OF THE RIVER VALLEY INC - payment"/>
    <n v="97110"/>
    <x v="7"/>
    <s v="No"/>
    <s v="29845348.5833333333Amber Hickman"/>
    <x v="1"/>
  </r>
  <r>
    <s v="MSCAN"/>
    <n v="298"/>
    <d v="2024-03-12T00:00:00"/>
    <d v="2024-02-29T13:00:00"/>
    <n v="24.8"/>
    <s v="EFT"/>
    <s v="UNITEDHEALTHCARE PLAN OF THE RIVER VALLEY INC - payment"/>
    <n v="97110"/>
    <x v="10"/>
    <s v="No"/>
    <s v="29845351.5416666667Katherine Tyree"/>
    <x v="1"/>
  </r>
  <r>
    <s v="MSCAN"/>
    <n v="298"/>
    <d v="2024-03-12T00:00:00"/>
    <d v="2024-02-29T13:00:00"/>
    <n v="50.2"/>
    <s v="Adjustment/Write-off"/>
    <s v="UNITEDHEALTHCARE PLAN OF THE RIVER VALLEY INC - CO,45"/>
    <n v="97110"/>
    <x v="10"/>
    <s v="No"/>
    <s v="29845351.5416666667Katherine Tyree"/>
    <x v="0"/>
  </r>
  <r>
    <s v="MSCAN"/>
    <n v="298"/>
    <d v="2024-03-12T00:00:00"/>
    <d v="2024-02-29T13:00:00"/>
    <n v="46.61"/>
    <s v="Adjustment/Write-off"/>
    <s v="UNITEDHEALTHCARE PLAN OF THE RIVER VALLEY INC - CO,45"/>
    <n v="97112"/>
    <x v="10"/>
    <s v="No"/>
    <s v="29845351.5416666667Katherine Tyree"/>
    <x v="0"/>
  </r>
  <r>
    <s v="MSCAN"/>
    <n v="298"/>
    <d v="2024-03-12T00:00:00"/>
    <d v="2024-02-29T13:00:00"/>
    <n v="28.39"/>
    <s v="EFT"/>
    <s v="UNITEDHEALTHCARE PLAN OF THE RIVER VALLEY INC - payment"/>
    <n v="97112"/>
    <x v="10"/>
    <s v="No"/>
    <s v="29845351.5416666667Katherine Tyree"/>
    <x v="1"/>
  </r>
  <r>
    <s v="HumanaG"/>
    <n v="146"/>
    <d v="2024-03-14T00:00:00"/>
    <d v="2024-02-27T14:00:00"/>
    <n v="1.05"/>
    <s v="Adjustment/Write-off"/>
    <s v="HUMANA INC. - CO,253"/>
    <n v="97161"/>
    <x v="2"/>
    <s v="No"/>
    <s v="14645349.5833333333James Allen"/>
    <x v="0"/>
  </r>
  <r>
    <s v="HumanaG"/>
    <n v="146"/>
    <d v="2024-03-14T00:00:00"/>
    <d v="2024-02-27T14:00:00"/>
    <n v="51.58"/>
    <s v="EFT"/>
    <s v="HUMANA INC. - payment"/>
    <n v="97161"/>
    <x v="2"/>
    <s v="No"/>
    <s v="14645349.5833333333James Allen"/>
    <x v="1"/>
  </r>
  <r>
    <s v="HumanaG"/>
    <n v="146"/>
    <d v="2024-03-14T00:00:00"/>
    <d v="2024-02-27T14:00:00"/>
    <n v="72.37"/>
    <s v="Adjustment/Write-off"/>
    <s v="HUMANA INC. - CO,45"/>
    <n v="97161"/>
    <x v="2"/>
    <s v="No"/>
    <s v="14645349.5833333333James Allen"/>
    <x v="0"/>
  </r>
  <r>
    <s v="HumanaG"/>
    <n v="146"/>
    <d v="2024-03-14T00:00:00"/>
    <d v="2024-02-27T14:00:00"/>
    <n v="52.12"/>
    <s v="EFT"/>
    <s v="HUMANA INC. - payment"/>
    <n v="97110"/>
    <x v="2"/>
    <s v="No"/>
    <s v="14645349.5833333333James Allen"/>
    <x v="1"/>
  </r>
  <r>
    <s v="HumanaG"/>
    <n v="146"/>
    <d v="2024-03-14T00:00:00"/>
    <d v="2024-02-27T14:00:00"/>
    <n v="1.06"/>
    <s v="Adjustment/Write-off"/>
    <s v="HUMANA INC. - CO,253"/>
    <n v="97110"/>
    <x v="2"/>
    <s v="No"/>
    <s v="14645349.5833333333James Allen"/>
    <x v="0"/>
  </r>
  <r>
    <s v="HumanaG"/>
    <n v="146"/>
    <d v="2024-03-14T00:00:00"/>
    <d v="2024-02-27T14:00:00"/>
    <n v="171.82"/>
    <s v="Adjustment/Write-off"/>
    <s v="HUMANA INC. - CO,59"/>
    <n v="97110"/>
    <x v="2"/>
    <s v="No"/>
    <s v="14645349.5833333333James Allen"/>
    <x v="0"/>
  </r>
  <r>
    <s v="HumanaG"/>
    <n v="146"/>
    <d v="2024-03-14T00:00:00"/>
    <d v="2024-02-29T08:00:00"/>
    <n v="109.57"/>
    <s v="Adjustment/Write-off"/>
    <s v="HUMANA INC. - CO,59"/>
    <n v="97110"/>
    <x v="2"/>
    <s v="No"/>
    <s v="14645351.3333333333James Allen"/>
    <x v="0"/>
  </r>
  <r>
    <s v="HumanaG"/>
    <n v="146"/>
    <d v="2024-03-14T00:00:00"/>
    <d v="2024-02-29T08:00:00"/>
    <n v="15.12"/>
    <s v="EFT"/>
    <s v="HUMANA INC. - payment"/>
    <n v="97110"/>
    <x v="2"/>
    <s v="No"/>
    <s v="14645351.3333333333James Allen"/>
    <x v="1"/>
  </r>
  <r>
    <s v="HumanaG"/>
    <n v="146"/>
    <d v="2024-03-14T00:00:00"/>
    <d v="2024-02-29T08:00:00"/>
    <n v="0.31"/>
    <s v="Adjustment/Write-off"/>
    <s v="HUMANA INC. - CO,253"/>
    <n v="97110"/>
    <x v="2"/>
    <s v="No"/>
    <s v="14645351.3333333333James Allen"/>
    <x v="0"/>
  </r>
  <r>
    <s v="TricareE"/>
    <n v="147"/>
    <d v="2024-03-01T00:00:00"/>
    <d v="2024-02-22T16:00:00"/>
    <n v="34.85"/>
    <s v="EFT"/>
    <s v="TRICARE EAST - payment"/>
    <n v="97112"/>
    <x v="5"/>
    <s v="No"/>
    <s v="14745344.6666666667Jessica Pittman"/>
    <x v="1"/>
  </r>
  <r>
    <s v="TricareE"/>
    <n v="147"/>
    <d v="2024-03-01T00:00:00"/>
    <d v="2024-02-22T16:00:00"/>
    <n v="115.15"/>
    <s v="Adjustment/Write-off"/>
    <s v="TRICARE EAST - CO,45"/>
    <n v="97112"/>
    <x v="5"/>
    <s v="No"/>
    <s v="14745344.6666666667Jessica Pittman"/>
    <x v="0"/>
  </r>
  <r>
    <s v="BCBSMS"/>
    <n v="23"/>
    <d v="2024-03-15T00:00:00"/>
    <d v="2024-02-28T09:00:00"/>
    <n v="37.67"/>
    <s v="EFT"/>
    <s v="NOVITAS SOLUTIONS, INC. - payment"/>
    <n v="97530"/>
    <x v="5"/>
    <s v="No"/>
    <s v="2345350.375Jessica Pittman"/>
    <x v="1"/>
  </r>
  <r>
    <s v="BCBSMS"/>
    <n v="23"/>
    <d v="2024-03-15T00:00:00"/>
    <d v="2024-02-28T09:00:00"/>
    <n v="91.2"/>
    <s v="Adjustment/Write-off"/>
    <s v="NOVITAS SOLUTIONS, INC. - CO,45"/>
    <n v="97530"/>
    <x v="5"/>
    <s v="No"/>
    <s v="2345350.375Jessica Pittman"/>
    <x v="0"/>
  </r>
  <r>
    <s v="BCBSMS"/>
    <n v="23"/>
    <d v="2024-03-15T00:00:00"/>
    <d v="2024-02-28T09:00:00"/>
    <n v="0.77"/>
    <s v="Adjustment/Write-off"/>
    <s v="NOVITAS SOLUTIONS, INC. - CO,253"/>
    <n v="97530"/>
    <x v="5"/>
    <s v="No"/>
    <s v="2345350.375Jessica Pittman"/>
    <x v="0"/>
  </r>
  <r>
    <s v="BCBSMS"/>
    <n v="23"/>
    <d v="2024-03-15T00:00:00"/>
    <d v="2024-02-28T09:00:00"/>
    <n v="9.06"/>
    <s v="Adjustment/Write-off"/>
    <s v="NOVITAS SOLUTIONS, INC. - CO,59"/>
    <n v="97530"/>
    <x v="5"/>
    <s v="No"/>
    <s v="2345350.375Jessica Pittman"/>
    <x v="0"/>
  </r>
  <r>
    <s v="BCBSMS"/>
    <n v="23"/>
    <d v="2024-03-15T00:00:00"/>
    <d v="2024-02-28T09:00:00"/>
    <n v="27.77"/>
    <s v="EFT"/>
    <s v="NOVITAS SOLUTIONS, INC. - payment"/>
    <n v="97110"/>
    <x v="5"/>
    <s v="No"/>
    <s v="2345350.375Jessica Pittman"/>
    <x v="1"/>
  </r>
  <r>
    <s v="BCBSMS"/>
    <n v="23"/>
    <d v="2024-03-15T00:00:00"/>
    <d v="2024-02-28T09:00:00"/>
    <n v="101.6"/>
    <s v="Adjustment/Write-off"/>
    <s v="NOVITAS SOLUTIONS, INC. - CO,45"/>
    <n v="97110"/>
    <x v="5"/>
    <s v="No"/>
    <s v="2345350.375Jessica Pittman"/>
    <x v="0"/>
  </r>
  <r>
    <s v="BCBSMS"/>
    <n v="23"/>
    <d v="2024-03-15T00:00:00"/>
    <d v="2024-02-28T09:00:00"/>
    <n v="0.56999999999999995"/>
    <s v="Adjustment/Write-off"/>
    <s v="NOVITAS SOLUTIONS, INC. - CO,253"/>
    <n v="97110"/>
    <x v="5"/>
    <s v="No"/>
    <s v="2345350.375Jessica Pittman"/>
    <x v="0"/>
  </r>
  <r>
    <s v="BCBSMS"/>
    <n v="23"/>
    <d v="2024-03-15T00:00:00"/>
    <d v="2024-02-28T09:00:00"/>
    <n v="11.72"/>
    <s v="Adjustment/Write-off"/>
    <s v="NOVITAS SOLUTIONS, INC. - CO,59"/>
    <n v="97110"/>
    <x v="5"/>
    <s v="No"/>
    <s v="2345350.375Jessica Pittman"/>
    <x v="0"/>
  </r>
  <r>
    <s v="MSMedicare"/>
    <n v="23"/>
    <d v="2024-03-08T00:00:00"/>
    <d v="2024-02-19T08:00:00"/>
    <n v="9.06"/>
    <s v="Adjustment/Write-off"/>
    <s v="NOVITAS SOLUTIONS, INC. - CO,59"/>
    <n v="97530"/>
    <x v="10"/>
    <s v="No"/>
    <s v="2345341.3333333333Katherine Tyree"/>
    <x v="0"/>
  </r>
  <r>
    <s v="MSMedicare"/>
    <n v="23"/>
    <d v="2024-03-08T00:00:00"/>
    <d v="2024-02-19T08:00:00"/>
    <n v="0.38"/>
    <s v="Adjustment/Write-off"/>
    <s v="NOVITAS SOLUTIONS, INC. - CO,253"/>
    <n v="97530"/>
    <x v="10"/>
    <s v="No"/>
    <s v="2345341.3333333333Katherine Tyree"/>
    <x v="0"/>
  </r>
  <r>
    <s v="MSMedicare"/>
    <n v="23"/>
    <d v="2024-03-08T00:00:00"/>
    <d v="2024-02-19T08:00:00"/>
    <n v="42.21"/>
    <s v="Adjustment/Write-off"/>
    <s v="NOVITAS SOLUTIONS, INC. - CO,45"/>
    <n v="97530"/>
    <x v="10"/>
    <s v="No"/>
    <s v="2345341.3333333333Katherine Tyree"/>
    <x v="0"/>
  </r>
  <r>
    <s v="MSMedicare"/>
    <n v="23"/>
    <d v="2024-03-08T00:00:00"/>
    <d v="2024-02-19T08:00:00"/>
    <n v="18.600000000000001"/>
    <s v="EFT"/>
    <s v="NOVITAS SOLUTIONS, INC. - payment"/>
    <n v="97530"/>
    <x v="10"/>
    <s v="No"/>
    <s v="2345341.3333333333Katherine Tyree"/>
    <x v="1"/>
  </r>
  <r>
    <s v="MSMedicare"/>
    <n v="23"/>
    <d v="2024-03-08T00:00:00"/>
    <d v="2024-02-19T08:00:00"/>
    <n v="11.72"/>
    <s v="Adjustment/Write-off"/>
    <s v="NOVITAS SOLUTIONS, INC. - CO,59"/>
    <n v="97110"/>
    <x v="10"/>
    <s v="No"/>
    <s v="2345341.3333333333Katherine Tyree"/>
    <x v="0"/>
  </r>
  <r>
    <s v="MSMedicare"/>
    <n v="23"/>
    <d v="2024-03-08T00:00:00"/>
    <d v="2024-02-19T08:00:00"/>
    <n v="0.67"/>
    <s v="Adjustment/Write-off"/>
    <s v="NOVITAS SOLUTIONS, INC. - CO,253"/>
    <n v="97110"/>
    <x v="10"/>
    <s v="No"/>
    <s v="2345341.3333333333Katherine Tyree"/>
    <x v="0"/>
  </r>
  <r>
    <s v="MSMedicare"/>
    <n v="23"/>
    <d v="2024-03-08T00:00:00"/>
    <d v="2024-02-19T08:00:00"/>
    <n v="32.67"/>
    <s v="EFT"/>
    <s v="NOVITAS SOLUTIONS, INC. - payment"/>
    <n v="97110"/>
    <x v="10"/>
    <s v="No"/>
    <s v="2345341.3333333333Katherine Tyree"/>
    <x v="1"/>
  </r>
  <r>
    <s v="MSMedicare"/>
    <n v="23"/>
    <d v="2024-03-08T00:00:00"/>
    <d v="2024-02-19T08:00:00"/>
    <n v="96.6"/>
    <s v="Adjustment/Write-off"/>
    <s v="NOVITAS SOLUTIONS, INC. - CO,45"/>
    <n v="97110"/>
    <x v="10"/>
    <s v="No"/>
    <s v="2345341.3333333333Katherine Tyree"/>
    <x v="0"/>
  </r>
  <r>
    <s v="MSMedicare"/>
    <n v="23"/>
    <d v="2024-03-08T00:00:00"/>
    <d v="2024-02-19T08:00:00"/>
    <n v="71.599999999999994"/>
    <s v="EFT"/>
    <s v="NOVITAS SOLUTIONS, INC. - payment"/>
    <n v="97162"/>
    <x v="10"/>
    <s v="No"/>
    <s v="2345341.3333333333Katherine Tyree"/>
    <x v="1"/>
  </r>
  <r>
    <s v="MSMedicare"/>
    <n v="23"/>
    <d v="2024-03-08T00:00:00"/>
    <d v="2024-02-19T08:00:00"/>
    <n v="83.67"/>
    <s v="Adjustment/Write-off"/>
    <s v="NOVITAS SOLUTIONS, INC. - CO,45"/>
    <n v="97162"/>
    <x v="10"/>
    <s v="No"/>
    <s v="2345341.3333333333Katherine Tyree"/>
    <x v="0"/>
  </r>
  <r>
    <s v="MSMedicare"/>
    <n v="23"/>
    <d v="2024-03-08T00:00:00"/>
    <d v="2024-02-19T08:00:00"/>
    <n v="1.46"/>
    <s v="Adjustment/Write-off"/>
    <s v="NOVITAS SOLUTIONS, INC. - CO,253"/>
    <n v="97162"/>
    <x v="10"/>
    <s v="No"/>
    <s v="2345341.3333333333Katherine Tyree"/>
    <x v="0"/>
  </r>
  <r>
    <s v="MSMedicare"/>
    <n v="23"/>
    <d v="2024-03-11T00:00:00"/>
    <d v="2024-02-21T08:00:00"/>
    <n v="37.270000000000003"/>
    <s v="EFT"/>
    <s v="NOVITAS SOLUTIONS, INC. - payment"/>
    <n v="97110"/>
    <x v="6"/>
    <s v="No"/>
    <s v="2345343.3333333333Christian Litz"/>
    <x v="1"/>
  </r>
  <r>
    <s v="MSMedicare"/>
    <n v="23"/>
    <d v="2024-03-11T00:00:00"/>
    <d v="2024-02-21T08:00:00"/>
    <n v="96.6"/>
    <s v="Adjustment/Write-off"/>
    <s v="NOVITAS SOLUTIONS, INC. - CO,45"/>
    <n v="97110"/>
    <x v="6"/>
    <s v="No"/>
    <s v="2345343.3333333333Christian Litz"/>
    <x v="0"/>
  </r>
  <r>
    <s v="MSMedicare"/>
    <n v="23"/>
    <d v="2024-03-11T00:00:00"/>
    <d v="2024-02-21T08:00:00"/>
    <n v="5.86"/>
    <s v="Adjustment/Write-off"/>
    <s v="NOVITAS SOLUTIONS, INC. - CO,59"/>
    <n v="97110"/>
    <x v="6"/>
    <s v="No"/>
    <s v="2345343.3333333333Christian Litz"/>
    <x v="0"/>
  </r>
  <r>
    <s v="MSMedicare"/>
    <n v="23"/>
    <d v="2024-03-11T00:00:00"/>
    <d v="2024-02-21T08:00:00"/>
    <n v="0.76"/>
    <s v="Adjustment/Write-off"/>
    <s v="NOVITAS SOLUTIONS, INC. - CO,253"/>
    <n v="97110"/>
    <x v="6"/>
    <s v="No"/>
    <s v="2345343.3333333333Christian Litz"/>
    <x v="0"/>
  </r>
  <r>
    <s v="MSMedicare"/>
    <n v="23"/>
    <d v="2024-03-13T00:00:00"/>
    <d v="2024-02-23T12:00:00"/>
    <n v="0.67"/>
    <s v="Adjustment/Write-off"/>
    <s v="NOVITAS SOLUTIONS, INC. - CO,253"/>
    <n v="97110"/>
    <x v="6"/>
    <s v="No"/>
    <s v="2345345.5Christian Litz"/>
    <x v="0"/>
  </r>
  <r>
    <s v="MSMedicare"/>
    <n v="23"/>
    <d v="2024-03-13T00:00:00"/>
    <d v="2024-02-23T12:00:00"/>
    <n v="44.39"/>
    <s v="Adjustment/Write-off"/>
    <s v="NOVITAS SOLUTIONS, INC. - CO,45"/>
    <n v="97016"/>
    <x v="6"/>
    <s v="No"/>
    <s v="2345345.5Christian Litz"/>
    <x v="0"/>
  </r>
  <r>
    <s v="MSMedicare"/>
    <n v="23"/>
    <d v="2024-03-13T00:00:00"/>
    <d v="2024-02-23T12:00:00"/>
    <n v="0.13"/>
    <s v="Adjustment/Write-off"/>
    <s v="NOVITAS SOLUTIONS, INC. - CO,253"/>
    <n v="97016"/>
    <x v="6"/>
    <s v="No"/>
    <s v="2345345.5Christian Litz"/>
    <x v="0"/>
  </r>
  <r>
    <s v="MSMedicare"/>
    <n v="23"/>
    <d v="2024-03-13T00:00:00"/>
    <d v="2024-02-23T12:00:00"/>
    <n v="2.23"/>
    <s v="Adjustment/Write-off"/>
    <s v="NOVITAS SOLUTIONS, INC. - CO,59"/>
    <n v="97016"/>
    <x v="6"/>
    <s v="No"/>
    <s v="2345345.5Christian Litz"/>
    <x v="0"/>
  </r>
  <r>
    <s v="MSMedicare"/>
    <n v="23"/>
    <d v="2024-03-13T00:00:00"/>
    <d v="2024-02-23T12:00:00"/>
    <n v="9.06"/>
    <s v="Adjustment/Write-off"/>
    <s v="NOVITAS SOLUTIONS, INC. - CO,59"/>
    <n v="97530"/>
    <x v="6"/>
    <s v="No"/>
    <s v="2345345.5Christian Litz"/>
    <x v="0"/>
  </r>
  <r>
    <s v="MSMedicare"/>
    <n v="23"/>
    <d v="2024-03-13T00:00:00"/>
    <d v="2024-02-23T12:00:00"/>
    <n v="0.9"/>
    <s v="Adjustment/Write-off"/>
    <s v="NOVITAS SOLUTIONS, INC. - CO,253"/>
    <n v="97530"/>
    <x v="6"/>
    <s v="No"/>
    <s v="2345345.5Christian Litz"/>
    <x v="0"/>
  </r>
  <r>
    <s v="MSMedicare"/>
    <n v="23"/>
    <d v="2024-03-13T00:00:00"/>
    <d v="2024-02-23T12:00:00"/>
    <n v="6.57"/>
    <s v="EFT"/>
    <s v="NOVITAS SOLUTIONS, INC. - payment"/>
    <n v="97016"/>
    <x v="6"/>
    <s v="No"/>
    <s v="2345345.5Christian Litz"/>
    <x v="1"/>
  </r>
  <r>
    <s v="MSMedicare"/>
    <n v="23"/>
    <d v="2024-03-13T00:00:00"/>
    <d v="2024-02-23T12:00:00"/>
    <n v="84.42"/>
    <s v="Adjustment/Write-off"/>
    <s v="NOVITAS SOLUTIONS, INC. - CO,45"/>
    <n v="97530"/>
    <x v="6"/>
    <s v="No"/>
    <s v="2345345.5Christian Litz"/>
    <x v="0"/>
  </r>
  <r>
    <s v="MSMedicare"/>
    <n v="23"/>
    <d v="2024-03-13T00:00:00"/>
    <d v="2024-02-23T12:00:00"/>
    <n v="44.32"/>
    <s v="EFT"/>
    <s v="NOVITAS SOLUTIONS, INC. - payment"/>
    <n v="97530"/>
    <x v="6"/>
    <s v="No"/>
    <s v="2345345.5Christian Litz"/>
    <x v="1"/>
  </r>
  <r>
    <s v="MSMedicare"/>
    <n v="23"/>
    <d v="2024-03-13T00:00:00"/>
    <d v="2024-02-23T12:00:00"/>
    <n v="11.72"/>
    <s v="Adjustment/Write-off"/>
    <s v="NOVITAS SOLUTIONS, INC. - CO,59"/>
    <n v="97110"/>
    <x v="6"/>
    <s v="No"/>
    <s v="2345345.5Christian Litz"/>
    <x v="0"/>
  </r>
  <r>
    <s v="MSMedicare"/>
    <n v="23"/>
    <d v="2024-03-13T00:00:00"/>
    <d v="2024-02-23T12:00:00"/>
    <n v="96.6"/>
    <s v="Adjustment/Write-off"/>
    <s v="NOVITAS SOLUTIONS, INC. - CO,45"/>
    <n v="97110"/>
    <x v="6"/>
    <s v="No"/>
    <s v="2345345.5Christian Litz"/>
    <x v="0"/>
  </r>
  <r>
    <s v="MSMedicare"/>
    <n v="23"/>
    <d v="2024-03-13T00:00:00"/>
    <d v="2024-02-23T12:00:00"/>
    <n v="32.67"/>
    <s v="EFT"/>
    <s v="NOVITAS SOLUTIONS, INC. - payment"/>
    <n v="97110"/>
    <x v="6"/>
    <s v="No"/>
    <s v="2345345.5Christian Litz"/>
    <x v="1"/>
  </r>
  <r>
    <s v="MSMedicare"/>
    <n v="23"/>
    <d v="2024-03-14T00:00:00"/>
    <d v="2024-02-26T09:00:00"/>
    <n v="27.77"/>
    <s v="EFT"/>
    <s v="NOVITAS SOLUTIONS, INC. - payment"/>
    <n v="97110"/>
    <x v="7"/>
    <s v="No"/>
    <s v="2345348.375Amber Hickman"/>
    <x v="1"/>
  </r>
  <r>
    <s v="MSMedicare"/>
    <n v="23"/>
    <d v="2024-03-14T00:00:00"/>
    <d v="2024-02-26T09:00:00"/>
    <n v="101.6"/>
    <s v="Adjustment/Write-off"/>
    <s v="NOVITAS SOLUTIONS, INC. - CO,45"/>
    <n v="97110"/>
    <x v="7"/>
    <s v="No"/>
    <s v="2345348.375Amber Hickman"/>
    <x v="0"/>
  </r>
  <r>
    <s v="MSMedicare"/>
    <n v="23"/>
    <d v="2024-03-14T00:00:00"/>
    <d v="2024-02-26T09:00:00"/>
    <n v="21.85"/>
    <s v="EFT"/>
    <s v="NOVITAS SOLUTIONS, INC. - payment"/>
    <n v="97530"/>
    <x v="7"/>
    <s v="No"/>
    <s v="2345348.375Amber Hickman"/>
    <x v="1"/>
  </r>
  <r>
    <s v="MSMedicare"/>
    <n v="23"/>
    <d v="2024-03-14T00:00:00"/>
    <d v="2024-02-26T09:00:00"/>
    <n v="0.56999999999999995"/>
    <s v="Adjustment/Write-off"/>
    <s v="NOVITAS SOLUTIONS, INC. - CO,253"/>
    <n v="97110"/>
    <x v="7"/>
    <s v="No"/>
    <s v="2345348.375Amber Hickman"/>
    <x v="0"/>
  </r>
  <r>
    <s v="MSMedicare"/>
    <n v="23"/>
    <d v="2024-03-14T00:00:00"/>
    <d v="2024-02-26T09:00:00"/>
    <n v="11.72"/>
    <s v="Adjustment/Write-off"/>
    <s v="NOVITAS SOLUTIONS, INC. - CO,59"/>
    <n v="97110"/>
    <x v="7"/>
    <s v="No"/>
    <s v="2345348.375Amber Hickman"/>
    <x v="0"/>
  </r>
  <r>
    <s v="MSMedicare"/>
    <n v="23"/>
    <d v="2024-03-14T00:00:00"/>
    <d v="2024-02-26T09:00:00"/>
    <n v="46.14"/>
    <s v="Adjustment/Write-off"/>
    <s v="NOVITAS SOLUTIONS, INC. - CO,45"/>
    <n v="97530"/>
    <x v="7"/>
    <s v="No"/>
    <s v="2345348.375Amber Hickman"/>
    <x v="0"/>
  </r>
  <r>
    <s v="MSMedicare"/>
    <n v="23"/>
    <d v="2024-03-14T00:00:00"/>
    <d v="2024-02-26T09:00:00"/>
    <n v="0.45"/>
    <s v="Adjustment/Write-off"/>
    <s v="NOVITAS SOLUTIONS, INC. - CO,253"/>
    <n v="97530"/>
    <x v="7"/>
    <s v="No"/>
    <s v="2345348.375Amber Hickman"/>
    <x v="0"/>
  </r>
  <r>
    <s v="UHC"/>
    <n v="149"/>
    <d v="2024-03-13T00:00:00"/>
    <d v="2024-02-13T17:00:00"/>
    <n v="83"/>
    <s v="Adjustment/Write-off"/>
    <s v="UNITED HEALTHCARE INSURANCE COMPANY - CO,45"/>
    <n v="97110"/>
    <x v="2"/>
    <s v="No"/>
    <s v="14945335.7083333333James Allen"/>
    <x v="0"/>
  </r>
  <r>
    <s v="UHC"/>
    <n v="149"/>
    <d v="2024-03-13T00:00:00"/>
    <d v="2024-02-13T17:00:00"/>
    <n v="42"/>
    <s v="EFT"/>
    <s v="UNITED HEALTHCARE INSURANCE COMPANY - payment"/>
    <n v="97110"/>
    <x v="2"/>
    <s v="No"/>
    <s v="14945335.7083333333James Allen"/>
    <x v="1"/>
  </r>
  <r>
    <s v="UHC"/>
    <n v="149"/>
    <d v="2024-03-13T00:00:00"/>
    <d v="2024-02-15T08:00:00"/>
    <n v="75"/>
    <s v="Adjustment/Write-off"/>
    <s v="UNITED HEALTHCARE INSURANCE COMPANY - CO,45"/>
    <n v="97140"/>
    <x v="2"/>
    <s v="No"/>
    <s v="14945337.3333333333James Allen"/>
    <x v="0"/>
  </r>
  <r>
    <s v="UHC"/>
    <n v="149"/>
    <d v="2024-03-13T00:00:00"/>
    <d v="2024-02-15T08:00:00"/>
    <n v="75"/>
    <s v="Adjustment/Write-off"/>
    <s v="UNITED HEALTHCARE INSURANCE COMPANY - CO,45"/>
    <n v="97112"/>
    <x v="2"/>
    <s v="No"/>
    <s v="14945337.3333333333James Allen"/>
    <x v="0"/>
  </r>
  <r>
    <s v="UHC"/>
    <n v="149"/>
    <d v="2024-03-13T00:00:00"/>
    <d v="2024-02-15T08:00:00"/>
    <n v="83"/>
    <s v="Adjustment/Write-off"/>
    <s v="UNITED HEALTHCARE INSURANCE COMPANY - CO,45"/>
    <n v="97110"/>
    <x v="2"/>
    <s v="No"/>
    <s v="14945337.3333333333James Allen"/>
    <x v="0"/>
  </r>
  <r>
    <s v="UHC"/>
    <n v="149"/>
    <d v="2024-03-13T00:00:00"/>
    <d v="2024-02-15T08:00:00"/>
    <n v="42"/>
    <s v="EFT"/>
    <s v="UNITED HEALTHCARE INSURANCE COMPANY - payment"/>
    <n v="97110"/>
    <x v="2"/>
    <s v="No"/>
    <s v="14945337.3333333333James Allen"/>
    <x v="1"/>
  </r>
  <r>
    <s v="UHC"/>
    <n v="149"/>
    <d v="2024-03-06T00:00:00"/>
    <d v="2024-02-06T16:00:00"/>
    <n v="42"/>
    <s v="EFT"/>
    <s v="UNITED HEALTHCARE INSURANCE COMPANY - payment"/>
    <n v="97110"/>
    <x v="2"/>
    <s v="No"/>
    <s v="14945328.6666666667James Allen"/>
    <x v="1"/>
  </r>
  <r>
    <s v="UHC"/>
    <n v="149"/>
    <d v="2024-03-06T00:00:00"/>
    <d v="2024-02-06T16:00:00"/>
    <n v="158"/>
    <s v="Adjustment/Write-off"/>
    <s v="UNITED HEALTHCARE INSURANCE COMPANY - CO,45"/>
    <n v="97110"/>
    <x v="2"/>
    <s v="No"/>
    <s v="14945328.6666666667James Allen"/>
    <x v="0"/>
  </r>
  <r>
    <s v="UHC"/>
    <n v="149"/>
    <d v="2024-03-06T00:00:00"/>
    <d v="2024-02-06T16:00:00"/>
    <n v="75"/>
    <s v="Adjustment/Write-off"/>
    <s v="UNITED HEALTHCARE INSURANCE COMPANY - CO,45"/>
    <n v="97140"/>
    <x v="2"/>
    <s v="No"/>
    <s v="14945328.6666666667James Allen"/>
    <x v="0"/>
  </r>
  <r>
    <s v="UHC"/>
    <n v="149"/>
    <d v="2024-03-06T00:00:00"/>
    <d v="2024-02-08T08:00:00"/>
    <n v="83"/>
    <s v="Adjustment/Write-off"/>
    <s v="UNITED HEALTHCARE INSURANCE COMPANY - CO,45"/>
    <n v="97110"/>
    <x v="2"/>
    <s v="No"/>
    <s v="14945330.3333333333James Allen"/>
    <x v="0"/>
  </r>
  <r>
    <s v="UHC"/>
    <n v="149"/>
    <d v="2024-03-06T00:00:00"/>
    <d v="2024-02-08T08:00:00"/>
    <n v="42"/>
    <s v="EFT"/>
    <s v="UNITED HEALTHCARE INSURANCE COMPANY - payment"/>
    <n v="97110"/>
    <x v="2"/>
    <s v="No"/>
    <s v="14945330.3333333333James Allen"/>
    <x v="1"/>
  </r>
  <r>
    <s v="MSCHIP"/>
    <n v="25"/>
    <d v="2024-03-01T00:00:00"/>
    <d v="2024-02-16T10:30:00"/>
    <n v="55"/>
    <s v="EFT"/>
    <s v="UNITEDHEALTHCARE PLAN OF THE RIVER VALLEY INC - payment"/>
    <n v="92507"/>
    <x v="13"/>
    <s v="No"/>
    <s v="2545338.4375D'Anna Pullen"/>
    <x v="1"/>
  </r>
  <r>
    <s v="MSCHIP"/>
    <n v="25"/>
    <d v="2024-03-01T00:00:00"/>
    <d v="2024-02-16T10:30:00"/>
    <n v="95"/>
    <s v="Adjustment/Write-off"/>
    <s v="UNITEDHEALTHCARE PLAN OF THE RIVER VALLEY INC - CO,45"/>
    <n v="92507"/>
    <x v="13"/>
    <s v="No"/>
    <s v="2545338.4375D'Anna Pullen"/>
    <x v="0"/>
  </r>
  <r>
    <s v="MSCHIP"/>
    <n v="25"/>
    <d v="2024-03-08T00:00:00"/>
    <d v="2024-02-21T10:30:00"/>
    <n v="55"/>
    <s v="EFT"/>
    <s v="UNITEDHEALTHCARE PLAN OF THE RIVER VALLEY INC - payment"/>
    <n v="92507"/>
    <x v="13"/>
    <s v="No"/>
    <s v="2545343.4375D'Anna Pullen"/>
    <x v="1"/>
  </r>
  <r>
    <s v="MSCHIP"/>
    <n v="25"/>
    <d v="2024-03-08T00:00:00"/>
    <d v="2024-02-21T10:30:00"/>
    <n v="95"/>
    <s v="Adjustment/Write-off"/>
    <s v="UNITEDHEALTHCARE PLAN OF THE RIVER VALLEY INC - CO,45"/>
    <n v="92507"/>
    <x v="13"/>
    <s v="No"/>
    <s v="2545343.4375D'Anna Pullen"/>
    <x v="0"/>
  </r>
  <r>
    <s v="MSCHIP"/>
    <n v="25"/>
    <d v="2024-03-08T00:00:00"/>
    <d v="2024-02-23T09:30:00"/>
    <n v="55"/>
    <s v="EFT"/>
    <s v="UNITEDHEALTHCARE PLAN OF THE RIVER VALLEY INC - payment"/>
    <n v="92507"/>
    <x v="9"/>
    <s v="No"/>
    <s v="2545345.3958333333Victoria Miley"/>
    <x v="1"/>
  </r>
  <r>
    <s v="MSCHIP"/>
    <n v="25"/>
    <d v="2024-03-08T00:00:00"/>
    <d v="2024-02-23T09:30:00"/>
    <n v="95"/>
    <s v="Adjustment/Write-off"/>
    <s v="UNITEDHEALTHCARE PLAN OF THE RIVER VALLEY INC - CO,45"/>
    <n v="92507"/>
    <x v="9"/>
    <s v="No"/>
    <s v="2545345.3958333333Victoria Miley"/>
    <x v="0"/>
  </r>
  <r>
    <s v="MSCHIP"/>
    <n v="25"/>
    <d v="2024-03-18T00:00:00"/>
    <d v="2024-02-29T10:00:00"/>
    <n v="55"/>
    <s v="EFT"/>
    <s v="UNITEDHEALTHCARE PLAN OF THE RIVER VALLEY INC - payment"/>
    <n v="92507"/>
    <x v="12"/>
    <s v="No"/>
    <s v="2545351.4166666667Annette Fertitta"/>
    <x v="1"/>
  </r>
  <r>
    <s v="MSCHIP"/>
    <n v="25"/>
    <d v="2024-03-18T00:00:00"/>
    <d v="2024-02-29T10:00:00"/>
    <n v="95"/>
    <s v="Adjustment/Write-off"/>
    <s v="UNITEDHEALTHCARE PLAN OF THE RIVER VALLEY INC - CO,45"/>
    <n v="92507"/>
    <x v="12"/>
    <s v="No"/>
    <s v="2545351.4166666667Annette Fertitta"/>
    <x v="0"/>
  </r>
  <r>
    <s v="MSCHIP"/>
    <n v="150"/>
    <d v="2024-03-08T00:00:00"/>
    <d v="2024-02-20T17:00:00"/>
    <n v="55"/>
    <s v="EFT"/>
    <s v="UNITEDHEALTHCARE PLAN OF THE RIVER VALLEY INC - payment"/>
    <n v="92507"/>
    <x v="9"/>
    <s v="No"/>
    <s v="15045342.7083333333Victoria Miley"/>
    <x v="1"/>
  </r>
  <r>
    <s v="MSCHIP"/>
    <n v="150"/>
    <d v="2024-03-08T00:00:00"/>
    <d v="2024-02-20T17:00:00"/>
    <n v="95"/>
    <s v="Adjustment/Write-off"/>
    <s v="UNITEDHEALTHCARE PLAN OF THE RIVER VALLEY INC - CO,45"/>
    <n v="92507"/>
    <x v="9"/>
    <s v="No"/>
    <s v="15045342.7083333333Victoria Miley"/>
    <x v="0"/>
  </r>
  <r>
    <s v="MSCHIP"/>
    <n v="150"/>
    <d v="2024-03-08T00:00:00"/>
    <d v="2024-02-22T17:30:00"/>
    <n v="95"/>
    <s v="Adjustment/Write-off"/>
    <s v="UNITEDHEALTHCARE PLAN OF THE RIVER VALLEY INC - CO,45"/>
    <n v="92507"/>
    <x v="9"/>
    <s v="No"/>
    <s v="15045344.7291666667Victoria Miley"/>
    <x v="0"/>
  </r>
  <r>
    <s v="MSCHIP"/>
    <n v="150"/>
    <d v="2024-03-08T00:00:00"/>
    <d v="2024-02-22T17:30:00"/>
    <n v="55"/>
    <s v="EFT"/>
    <s v="UNITEDHEALTHCARE PLAN OF THE RIVER VALLEY INC - payment"/>
    <n v="92507"/>
    <x v="9"/>
    <s v="No"/>
    <s v="15045344.7291666667Victoria Miley"/>
    <x v="1"/>
  </r>
  <r>
    <s v="MSCHIP"/>
    <n v="150"/>
    <d v="2024-03-12T00:00:00"/>
    <d v="2024-02-27T17:30:00"/>
    <n v="55"/>
    <s v="EFT"/>
    <s v="UNITEDHEALTHCARE PLAN OF THE RIVER VALLEY INC - payment"/>
    <n v="92507"/>
    <x v="9"/>
    <s v="No"/>
    <s v="15045349.7291666667Victoria Miley"/>
    <x v="1"/>
  </r>
  <r>
    <s v="MSCHIP"/>
    <n v="150"/>
    <d v="2024-03-12T00:00:00"/>
    <d v="2024-02-27T17:30:00"/>
    <n v="95"/>
    <s v="Adjustment/Write-off"/>
    <s v="UNITEDHEALTHCARE PLAN OF THE RIVER VALLEY INC - CO,45"/>
    <n v="92507"/>
    <x v="9"/>
    <s v="No"/>
    <s v="15045349.7291666667Victoria Miley"/>
    <x v="0"/>
  </r>
  <r>
    <s v="MSCHIP"/>
    <n v="150"/>
    <d v="2024-03-12T00:00:00"/>
    <d v="2024-02-29T17:30:00"/>
    <n v="95"/>
    <s v="Adjustment/Write-off"/>
    <s v="UNITEDHEALTHCARE PLAN OF THE RIVER VALLEY INC - CO,45"/>
    <n v="92507"/>
    <x v="9"/>
    <s v="No"/>
    <s v="15045351.7291666667Victoria Miley"/>
    <x v="0"/>
  </r>
  <r>
    <s v="MSCHIP"/>
    <n v="150"/>
    <d v="2024-03-12T00:00:00"/>
    <d v="2024-02-29T17:30:00"/>
    <n v="55"/>
    <s v="EFT"/>
    <s v="UNITEDHEALTHCARE PLAN OF THE RIVER VALLEY INC - payment"/>
    <n v="92507"/>
    <x v="9"/>
    <s v="No"/>
    <s v="15045351.7291666667Victoria Miley"/>
    <x v="1"/>
  </r>
  <r>
    <s v="BCBSMS"/>
    <n v="151"/>
    <d v="2024-03-04T00:00:00"/>
    <d v="2024-02-19T09:00:00"/>
    <n v="32"/>
    <s v="EFT"/>
    <s v="BLUE CROSS BLUE SHIELD OF MS - payment"/>
    <n v="97530"/>
    <x v="7"/>
    <s v="No"/>
    <s v="15145341.375Amber Hickman"/>
    <x v="1"/>
  </r>
  <r>
    <s v="BCBSMS"/>
    <n v="151"/>
    <d v="2024-03-04T00:00:00"/>
    <d v="2024-02-19T09:00:00"/>
    <n v="34"/>
    <s v="Adjustment/Write-off"/>
    <s v="BLUE CROSS BLUE SHIELD OF MS - CO,45"/>
    <n v="97112"/>
    <x v="7"/>
    <s v="No"/>
    <s v="15145341.375Amber Hickman"/>
    <x v="0"/>
  </r>
  <r>
    <s v="BCBSMS"/>
    <n v="151"/>
    <d v="2024-03-04T00:00:00"/>
    <d v="2024-02-19T09:00:00"/>
    <n v="32.799999999999997"/>
    <s v="EFT"/>
    <s v="BLUE CROSS BLUE SHIELD OF MS - payment"/>
    <n v="97112"/>
    <x v="7"/>
    <s v="No"/>
    <s v="15145341.375Amber Hickman"/>
    <x v="1"/>
  </r>
  <r>
    <s v="BCBSMS"/>
    <n v="151"/>
    <d v="2024-03-04T00:00:00"/>
    <d v="2024-02-19T09:00:00"/>
    <n v="35"/>
    <s v="Adjustment/Write-off"/>
    <s v="BLUE CROSS BLUE SHIELD OF MS - CO,45"/>
    <n v="97530"/>
    <x v="7"/>
    <s v="No"/>
    <s v="15145341.375Amber Hickman"/>
    <x v="0"/>
  </r>
  <r>
    <s v="BCBSMS"/>
    <n v="151"/>
    <d v="2024-03-04T00:00:00"/>
    <d v="2024-02-21T09:00:00"/>
    <n v="34"/>
    <s v="Adjustment/Write-off"/>
    <s v="BLUE CROSS BLUE SHIELD OF MS - CO,45"/>
    <n v="97112"/>
    <x v="5"/>
    <s v="No"/>
    <s v="15145343.375Jessica Pittman"/>
    <x v="0"/>
  </r>
  <r>
    <s v="BCBSMS"/>
    <n v="151"/>
    <d v="2024-03-04T00:00:00"/>
    <d v="2024-02-21T09:00:00"/>
    <n v="32.799999999999997"/>
    <s v="EFT"/>
    <s v="BLUE CROSS BLUE SHIELD OF MS - payment"/>
    <n v="97112"/>
    <x v="5"/>
    <s v="No"/>
    <s v="15145343.375Jessica Pittman"/>
    <x v="1"/>
  </r>
  <r>
    <s v="BCBSMS"/>
    <n v="151"/>
    <d v="2024-03-04T00:00:00"/>
    <d v="2024-02-21T09:00:00"/>
    <n v="35"/>
    <s v="Adjustment/Write-off"/>
    <s v="BLUE CROSS BLUE SHIELD OF MS - CO,45"/>
    <n v="97530"/>
    <x v="5"/>
    <s v="No"/>
    <s v="15145343.375Jessica Pittman"/>
    <x v="0"/>
  </r>
  <r>
    <s v="BCBSMS"/>
    <n v="151"/>
    <d v="2024-03-04T00:00:00"/>
    <d v="2024-02-21T09:00:00"/>
    <n v="35"/>
    <s v="Adjustment/Write-off"/>
    <s v="BLUE CROSS BLUE SHIELD OF MS - CO,45"/>
    <n v="97110"/>
    <x v="5"/>
    <s v="No"/>
    <s v="15145343.375Jessica Pittman"/>
    <x v="0"/>
  </r>
  <r>
    <s v="BCBSMS"/>
    <n v="151"/>
    <d v="2024-03-04T00:00:00"/>
    <d v="2024-02-21T09:00:00"/>
    <n v="32"/>
    <s v="EFT"/>
    <s v="BLUE CROSS BLUE SHIELD OF MS - payment"/>
    <n v="97110"/>
    <x v="5"/>
    <s v="No"/>
    <s v="15145343.375Jessica Pittman"/>
    <x v="1"/>
  </r>
  <r>
    <s v="BCBSMS"/>
    <n v="151"/>
    <d v="2024-03-04T00:00:00"/>
    <d v="2024-02-21T09:00:00"/>
    <n v="32"/>
    <s v="EFT"/>
    <s v="BLUE CROSS BLUE SHIELD OF MS - payment"/>
    <n v="97530"/>
    <x v="5"/>
    <s v="No"/>
    <s v="15145343.375Jessica Pittman"/>
    <x v="1"/>
  </r>
  <r>
    <s v="BCBSMS"/>
    <n v="151"/>
    <d v="2024-03-13T00:00:00"/>
    <d v="2024-02-26T09:00:00"/>
    <n v="32"/>
    <s v="EFT"/>
    <s v="BLUE CROSS BLUE SHIELD OF MS - payment"/>
    <n v="97110"/>
    <x v="7"/>
    <s v="No"/>
    <s v="15145348.375Amber Hickman"/>
    <x v="1"/>
  </r>
  <r>
    <s v="BCBSMS"/>
    <n v="151"/>
    <d v="2024-03-13T00:00:00"/>
    <d v="2024-02-26T09:00:00"/>
    <n v="35"/>
    <s v="Adjustment/Write-off"/>
    <s v="BLUE CROSS BLUE SHIELD OF MS - CO,45"/>
    <n v="97530"/>
    <x v="7"/>
    <s v="No"/>
    <s v="15145348.375Amber Hickman"/>
    <x v="0"/>
  </r>
  <r>
    <s v="BCBSMS"/>
    <n v="151"/>
    <d v="2024-03-13T00:00:00"/>
    <d v="2024-02-26T09:00:00"/>
    <n v="32"/>
    <s v="EFT"/>
    <s v="BLUE CROSS BLUE SHIELD OF MS - payment"/>
    <n v="97530"/>
    <x v="7"/>
    <s v="No"/>
    <s v="15145348.375Amber Hickman"/>
    <x v="1"/>
  </r>
  <r>
    <s v="BCBSMS"/>
    <n v="151"/>
    <d v="2024-03-13T00:00:00"/>
    <d v="2024-02-26T09:00:00"/>
    <n v="35"/>
    <s v="Adjustment/Write-off"/>
    <s v="BLUE CROSS BLUE SHIELD OF MS - CO,45"/>
    <n v="97110"/>
    <x v="7"/>
    <s v="No"/>
    <s v="15145348.375Amber Hickman"/>
    <x v="0"/>
  </r>
  <r>
    <s v="BCBSMS"/>
    <n v="151"/>
    <d v="2024-03-13T00:00:00"/>
    <d v="2024-02-28T09:00:00"/>
    <n v="38"/>
    <s v="Adjustment/Write-off"/>
    <s v="BLUE CROSS BLUE SHIELD OF MS - CO,45"/>
    <n v="97140"/>
    <x v="6"/>
    <s v="No"/>
    <s v="15145350.375Christian Litz"/>
    <x v="0"/>
  </r>
  <r>
    <s v="BCBSMS"/>
    <n v="151"/>
    <d v="2024-03-13T00:00:00"/>
    <d v="2024-02-28T09:00:00"/>
    <n v="29.6"/>
    <s v="EFT"/>
    <s v="BLUE CROSS BLUE SHIELD OF MS - payment"/>
    <n v="97140"/>
    <x v="6"/>
    <s v="No"/>
    <s v="15145350.375Christian Litz"/>
    <x v="1"/>
  </r>
  <r>
    <s v="BCBSMS"/>
    <n v="151"/>
    <d v="2024-03-13T00:00:00"/>
    <d v="2024-02-28T09:00:00"/>
    <n v="34"/>
    <s v="Adjustment/Write-off"/>
    <s v="BLUE CROSS BLUE SHIELD OF MS - CO,45"/>
    <n v="97112"/>
    <x v="6"/>
    <s v="No"/>
    <s v="15145350.375Christian Litz"/>
    <x v="0"/>
  </r>
  <r>
    <s v="BCBSMS"/>
    <n v="151"/>
    <d v="2024-03-13T00:00:00"/>
    <d v="2024-02-28T09:00:00"/>
    <n v="32.799999999999997"/>
    <s v="EFT"/>
    <s v="BLUE CROSS BLUE SHIELD OF MS - payment"/>
    <n v="97112"/>
    <x v="6"/>
    <s v="No"/>
    <s v="15145350.375Christian Litz"/>
    <x v="1"/>
  </r>
  <r>
    <s v="BCBSMS"/>
    <n v="151"/>
    <d v="2024-03-13T00:00:00"/>
    <d v="2024-02-28T09:00:00"/>
    <n v="96"/>
    <s v="EFT"/>
    <s v="BLUE CROSS BLUE SHIELD OF MS - payment"/>
    <n v="97110"/>
    <x v="6"/>
    <s v="No"/>
    <s v="15145350.375Christian Litz"/>
    <x v="1"/>
  </r>
  <r>
    <s v="BCBSMS"/>
    <n v="151"/>
    <d v="2024-03-13T00:00:00"/>
    <d v="2024-02-28T09:00:00"/>
    <n v="105"/>
    <s v="Adjustment/Write-off"/>
    <s v="BLUE CROSS BLUE SHIELD OF MS - CO,45"/>
    <n v="97110"/>
    <x v="6"/>
    <s v="No"/>
    <s v="15145350.375Christian Litz"/>
    <x v="0"/>
  </r>
  <r>
    <s v="Molina"/>
    <n v="299"/>
    <d v="2024-03-07T00:00:00"/>
    <d v="2024-02-01T13:00:00"/>
    <n v="85.19"/>
    <s v="Adjustment/Write-off"/>
    <s v="MOLINA HEALTHCARE OF MISSISSIPPI - CO,45"/>
    <n v="92507"/>
    <x v="13"/>
    <s v="No"/>
    <s v="29945323.5416666667D'Anna Pullen"/>
    <x v="0"/>
  </r>
  <r>
    <s v="Molina"/>
    <n v="299"/>
    <d v="2024-03-07T00:00:00"/>
    <d v="2024-02-01T13:00:00"/>
    <n v="64.81"/>
    <s v="EFT"/>
    <s v="MOLINA HEALTHCARE OF MISSISSIPPI - payment"/>
    <n v="92507"/>
    <x v="13"/>
    <s v="No"/>
    <s v="29945323.5416666667D'Anna Pullen"/>
    <x v="1"/>
  </r>
  <r>
    <s v="Molina"/>
    <n v="299"/>
    <d v="2024-03-07T00:00:00"/>
    <d v="2024-02-01T13:30:00"/>
    <n v="56.78"/>
    <s v="EFT"/>
    <s v="MOLINA HEALTHCARE OF MISSISSIPPI - payment"/>
    <n v="97112"/>
    <x v="11"/>
    <s v="No"/>
    <s v="29945323.5625Carolyn Simpson"/>
    <x v="1"/>
  </r>
  <r>
    <s v="Molina"/>
    <n v="299"/>
    <d v="2024-03-07T00:00:00"/>
    <d v="2024-02-01T13:30:00"/>
    <n v="93.22"/>
    <s v="Adjustment/Write-off"/>
    <s v="MOLINA HEALTHCARE OF MISSISSIPPI - CO,45"/>
    <n v="97112"/>
    <x v="11"/>
    <s v="No"/>
    <s v="29945323.5625Carolyn Simpson"/>
    <x v="0"/>
  </r>
  <r>
    <s v="Molina"/>
    <n v="299"/>
    <d v="2024-03-07T00:00:00"/>
    <d v="2024-02-13T14:00:00"/>
    <n v="85.19"/>
    <s v="Adjustment/Write-off"/>
    <s v="MOLINA HEALTHCARE OF MISSISSIPPI - CO,45"/>
    <n v="92507"/>
    <x v="13"/>
    <s v="No"/>
    <s v="29945335.5833333333D'Anna Pullen"/>
    <x v="0"/>
  </r>
  <r>
    <s v="Molina"/>
    <n v="299"/>
    <d v="2024-03-07T00:00:00"/>
    <d v="2024-02-13T14:00:00"/>
    <n v="64.81"/>
    <s v="EFT"/>
    <s v="MOLINA HEALTHCARE OF MISSISSIPPI - payment"/>
    <n v="92507"/>
    <x v="13"/>
    <s v="No"/>
    <s v="29945335.5833333333D'Anna Pullen"/>
    <x v="1"/>
  </r>
  <r>
    <s v="Molina"/>
    <n v="299"/>
    <d v="2024-03-07T00:00:00"/>
    <d v="2024-02-13T14:30:00"/>
    <n v="56.78"/>
    <s v="EFT"/>
    <s v="MOLINA HEALTHCARE OF MISSISSIPPI - payment"/>
    <n v="97112"/>
    <x v="4"/>
    <s v="No"/>
    <s v="29945335.6041666667Heidi Molaison"/>
    <x v="1"/>
  </r>
  <r>
    <s v="Molina"/>
    <n v="299"/>
    <d v="2024-03-07T00:00:00"/>
    <d v="2024-02-13T14:30:00"/>
    <n v="93.22"/>
    <s v="Adjustment/Write-off"/>
    <s v="MOLINA HEALTHCARE OF MISSISSIPPI - CO,45"/>
    <n v="97112"/>
    <x v="4"/>
    <s v="No"/>
    <s v="29945335.6041666667Heidi Molaison"/>
    <x v="0"/>
  </r>
  <r>
    <s v="Molina"/>
    <n v="299"/>
    <d v="2024-03-07T00:00:00"/>
    <d v="2024-02-15T13:00:00"/>
    <n v="85.19"/>
    <s v="Adjustment/Write-off"/>
    <s v="MOLINA HEALTHCARE OF MISSISSIPPI - CO,45"/>
    <n v="92507"/>
    <x v="13"/>
    <s v="No"/>
    <s v="29945337.5416666667D'Anna Pullen"/>
    <x v="0"/>
  </r>
  <r>
    <s v="Molina"/>
    <n v="299"/>
    <d v="2024-03-07T00:00:00"/>
    <d v="2024-02-15T13:00:00"/>
    <n v="64.81"/>
    <s v="EFT"/>
    <s v="MOLINA HEALTHCARE OF MISSISSIPPI - payment"/>
    <n v="92507"/>
    <x v="13"/>
    <s v="No"/>
    <s v="29945337.5416666667D'Anna Pullen"/>
    <x v="1"/>
  </r>
  <r>
    <s v="Molina"/>
    <n v="299"/>
    <d v="2024-03-07T00:00:00"/>
    <d v="2024-02-15T14:30:00"/>
    <n v="93.22"/>
    <s v="Adjustment/Write-off"/>
    <s v="MOLINA HEALTHCARE OF MISSISSIPPI - CO,45"/>
    <n v="97112"/>
    <x v="4"/>
    <s v="No"/>
    <s v="29945337.6041666667Heidi Molaison"/>
    <x v="0"/>
  </r>
  <r>
    <s v="Molina"/>
    <n v="299"/>
    <d v="2024-03-07T00:00:00"/>
    <d v="2024-02-15T14:30:00"/>
    <n v="56.78"/>
    <s v="EFT"/>
    <s v="MOLINA HEALTHCARE OF MISSISSIPPI - payment"/>
    <n v="97112"/>
    <x v="4"/>
    <s v="No"/>
    <s v="29945337.6041666667Heidi Molaison"/>
    <x v="1"/>
  </r>
  <r>
    <s v="Molina"/>
    <n v="299"/>
    <d v="2024-03-12T00:00:00"/>
    <d v="2024-02-20T14:00:00"/>
    <n v="64.81"/>
    <s v="EFT"/>
    <s v="MOLINA HEALTHCARE OF MISSISSIPPI - payment"/>
    <n v="92507"/>
    <x v="13"/>
    <s v="No"/>
    <s v="29945342.5833333333D'Anna Pullen"/>
    <x v="1"/>
  </r>
  <r>
    <s v="Molina"/>
    <n v="299"/>
    <d v="2024-03-12T00:00:00"/>
    <d v="2024-02-20T14:00:00"/>
    <n v="85.19"/>
    <s v="Adjustment/Write-off"/>
    <s v="MOLINA HEALTHCARE OF MISSISSIPPI - CO,45"/>
    <n v="92507"/>
    <x v="13"/>
    <s v="No"/>
    <s v="29945342.5833333333D'Anna Pullen"/>
    <x v="0"/>
  </r>
  <r>
    <s v="Molina"/>
    <n v="299"/>
    <d v="2024-03-12T00:00:00"/>
    <d v="2024-02-22T13:00:00"/>
    <n v="85.19"/>
    <s v="Adjustment/Write-off"/>
    <s v="MOLINA HEALTHCARE OF MISSISSIPPI - CO,45"/>
    <n v="92507"/>
    <x v="13"/>
    <s v="No"/>
    <s v="29945344.5416666667D'Anna Pullen"/>
    <x v="0"/>
  </r>
  <r>
    <s v="Molina"/>
    <n v="299"/>
    <d v="2024-03-12T00:00:00"/>
    <d v="2024-02-22T13:00:00"/>
    <n v="64.81"/>
    <s v="EFT"/>
    <s v="MOLINA HEALTHCARE OF MISSISSIPPI - payment"/>
    <n v="92507"/>
    <x v="13"/>
    <s v="No"/>
    <s v="29945344.5416666667D'Anna Pullen"/>
    <x v="1"/>
  </r>
  <r>
    <s v="Molina"/>
    <n v="299"/>
    <d v="2024-03-19T00:00:00"/>
    <d v="2024-02-27T14:00:00"/>
    <n v="93.22"/>
    <s v="Adjustment/Write-off"/>
    <s v="MOLINA HEALTHCARE OF MISSISSIPPI - CO,45"/>
    <n v="97112"/>
    <x v="0"/>
    <s v="No"/>
    <s v="29945349.5833333333Kelsea Rodriguez"/>
    <x v="0"/>
  </r>
  <r>
    <s v="Molina"/>
    <n v="299"/>
    <d v="2024-03-19T00:00:00"/>
    <d v="2024-02-27T14:00:00"/>
    <n v="56.78"/>
    <s v="EFT"/>
    <s v="MOLINA HEALTHCARE OF MISSISSIPPI - payment"/>
    <n v="97112"/>
    <x v="0"/>
    <s v="No"/>
    <s v="29945349.5833333333Kelsea Rodriguez"/>
    <x v="1"/>
  </r>
  <r>
    <s v="Molina"/>
    <n v="299"/>
    <d v="2024-03-19T00:00:00"/>
    <d v="2024-02-27T14:30:00"/>
    <n v="64.81"/>
    <s v="EFT"/>
    <s v="MOLINA HEALTHCARE OF MISSISSIPPI - payment"/>
    <n v="92507"/>
    <x v="13"/>
    <s v="No"/>
    <s v="29945349.6041666667D'Anna Pullen"/>
    <x v="1"/>
  </r>
  <r>
    <s v="Molina"/>
    <n v="299"/>
    <d v="2024-03-19T00:00:00"/>
    <d v="2024-02-27T14:30:00"/>
    <n v="85.19"/>
    <s v="Adjustment/Write-off"/>
    <s v="MOLINA HEALTHCARE OF MISSISSIPPI - CO,45"/>
    <n v="92507"/>
    <x v="13"/>
    <s v="No"/>
    <s v="29945349.6041666667D'Anna Pullen"/>
    <x v="0"/>
  </r>
  <r>
    <s v="Molina"/>
    <n v="299"/>
    <d v="2024-03-07T00:00:00"/>
    <d v="2024-02-06T14:00:00"/>
    <n v="56.78"/>
    <s v="EFT"/>
    <s v="MOLINA HEALTHCARE OF MISSISSIPPI - payment"/>
    <n v="97112"/>
    <x v="0"/>
    <s v="No"/>
    <s v="29945328.5833333333Kelsea Rodriguez"/>
    <x v="1"/>
  </r>
  <r>
    <s v="Molina"/>
    <n v="299"/>
    <d v="2024-03-07T00:00:00"/>
    <d v="2024-02-06T14:00:00"/>
    <n v="93.22"/>
    <s v="Adjustment/Write-off"/>
    <s v="MOLINA HEALTHCARE OF MISSISSIPPI - CO,45"/>
    <n v="97112"/>
    <x v="0"/>
    <s v="No"/>
    <s v="29945328.5833333333Kelsea Rodriguez"/>
    <x v="0"/>
  </r>
  <r>
    <s v="Molina"/>
    <n v="299"/>
    <d v="2024-03-07T00:00:00"/>
    <d v="2024-02-06T14:30:00"/>
    <n v="64.81"/>
    <s v="EFT"/>
    <s v="MOLINA HEALTHCARE OF MISSISSIPPI - payment"/>
    <n v="92507"/>
    <x v="9"/>
    <s v="No"/>
    <s v="29945328.6041666667Victoria Miley"/>
    <x v="1"/>
  </r>
  <r>
    <s v="Molina"/>
    <n v="299"/>
    <d v="2024-03-07T00:00:00"/>
    <d v="2024-02-06T14:30:00"/>
    <n v="85.19"/>
    <s v="Adjustment/Write-off"/>
    <s v="MOLINA HEALTHCARE OF MISSISSIPPI - CO,45"/>
    <n v="92507"/>
    <x v="9"/>
    <s v="No"/>
    <s v="29945328.6041666667Victoria Miley"/>
    <x v="0"/>
  </r>
  <r>
    <s v="Molina"/>
    <n v="299"/>
    <d v="2024-03-07T00:00:00"/>
    <d v="2024-02-08T13:00:00"/>
    <n v="64.81"/>
    <s v="EFT"/>
    <s v="MOLINA HEALTHCARE OF MISSISSIPPI - payment"/>
    <n v="92507"/>
    <x v="9"/>
    <s v="No"/>
    <s v="29945330.5416666667Victoria Miley"/>
    <x v="1"/>
  </r>
  <r>
    <s v="Molina"/>
    <n v="299"/>
    <d v="2024-03-07T00:00:00"/>
    <d v="2024-02-08T13:00:00"/>
    <n v="85.19"/>
    <s v="Adjustment/Write-off"/>
    <s v="MOLINA HEALTHCARE OF MISSISSIPPI - CO,45"/>
    <n v="92507"/>
    <x v="9"/>
    <s v="No"/>
    <s v="29945330.5416666667Victoria Miley"/>
    <x v="0"/>
  </r>
  <r>
    <s v="Molina"/>
    <n v="299"/>
    <d v="2024-03-07T00:00:00"/>
    <d v="2024-02-08T13:30:00"/>
    <n v="93.22"/>
    <s v="Adjustment/Write-off"/>
    <s v="MOLINA HEALTHCARE OF MISSISSIPPI - CO,45"/>
    <n v="97112"/>
    <x v="11"/>
    <s v="No"/>
    <s v="29945330.5625Carolyn Simpson"/>
    <x v="0"/>
  </r>
  <r>
    <s v="Molina"/>
    <n v="299"/>
    <d v="2024-03-07T00:00:00"/>
    <d v="2024-02-08T13:30:00"/>
    <n v="56.78"/>
    <s v="EFT"/>
    <s v="MOLINA HEALTHCARE OF MISSISSIPPI - payment"/>
    <n v="97112"/>
    <x v="11"/>
    <s v="No"/>
    <s v="29945330.5625Carolyn Simpson"/>
    <x v="1"/>
  </r>
  <r>
    <s v="MSMedicaidWiggins"/>
    <n v="152"/>
    <d v="2024-03-28T00:00:00"/>
    <d v="2024-02-12T13:00:00"/>
    <n v="84.53"/>
    <s v="EFT"/>
    <s v="MSTXIX - payment"/>
    <n v="97165"/>
    <x v="0"/>
    <s v="No"/>
    <s v="15245334.5416666667Kelsea Rodriguez"/>
    <x v="1"/>
  </r>
  <r>
    <s v="MSMedicaidWiggins"/>
    <n v="152"/>
    <d v="2024-03-28T00:00:00"/>
    <d v="2024-02-12T13:00:00"/>
    <n v="65.47"/>
    <s v="Adjustment/Write-off"/>
    <s v="MSTXIX - CO,45"/>
    <n v="97165"/>
    <x v="0"/>
    <s v="No"/>
    <s v="15245334.5416666667Kelsea Rodriguez"/>
    <x v="0"/>
  </r>
  <r>
    <s v="MSMedicaidWiggins"/>
    <n v="152"/>
    <d v="2024-03-28T00:00:00"/>
    <d v="2024-02-12T13:00:00"/>
    <n v="56.78"/>
    <s v="EFT"/>
    <s v="MSTXIX - payment"/>
    <n v="97112"/>
    <x v="0"/>
    <s v="No"/>
    <s v="15245334.5416666667Kelsea Rodriguez"/>
    <x v="1"/>
  </r>
  <r>
    <s v="MSMedicaidWiggins"/>
    <n v="152"/>
    <d v="2024-03-28T00:00:00"/>
    <d v="2024-02-12T13:00:00"/>
    <n v="93.22"/>
    <s v="Adjustment/Write-off"/>
    <s v="MSTXIX - CO,45"/>
    <n v="97112"/>
    <x v="0"/>
    <s v="No"/>
    <s v="15245334.5416666667Kelsea Rodriguez"/>
    <x v="0"/>
  </r>
  <r>
    <s v="MSMedicaidWiggins"/>
    <n v="152"/>
    <d v="2024-03-28T00:00:00"/>
    <d v="2024-02-28T15:30:00"/>
    <n v="85.19"/>
    <s v="Adjustment/Write-off"/>
    <s v="MSTXIX - CO,45"/>
    <n v="92507"/>
    <x v="1"/>
    <s v="No"/>
    <s v="15245350.6458333333Kelli Cruthirds"/>
    <x v="0"/>
  </r>
  <r>
    <s v="MSMedicaidWiggins"/>
    <n v="152"/>
    <d v="2024-03-28T00:00:00"/>
    <d v="2024-02-28T15:30:00"/>
    <n v="64.81"/>
    <s v="EFT"/>
    <s v="MSTXIX - payment"/>
    <n v="92507"/>
    <x v="1"/>
    <s v="No"/>
    <s v="15245350.6458333333Kelli Cruthirds"/>
    <x v="1"/>
  </r>
  <r>
    <s v="SAS"/>
    <n v="152"/>
    <d v="2024-03-14T00:00:00"/>
    <d v="2024-02-28T15:30:00"/>
    <n v="0"/>
    <s v="Adjustment/Write-off"/>
    <s v="Discarded ($61.00) (detail code) - SELECT ADMINISTRATIVE SERVICES - CO,96"/>
    <n v="92507"/>
    <x v="1"/>
    <s v="No"/>
    <s v="15245350.6458333333Kelli Cruthirds"/>
    <x v="0"/>
  </r>
  <r>
    <s v="MSMedicaid"/>
    <n v="153"/>
    <d v="2024-03-14T00:00:00"/>
    <d v="2024-02-20T15:30:00"/>
    <n v="64.81"/>
    <s v="EFT"/>
    <m/>
    <n v="92507"/>
    <x v="1"/>
    <s v="No"/>
    <s v="15345342.6458333333Kelli Cruthirds"/>
    <x v="1"/>
  </r>
  <r>
    <s v="MSMedicaid"/>
    <n v="153"/>
    <d v="2024-03-14T00:00:00"/>
    <d v="2024-02-20T15:30:00"/>
    <n v="85.19"/>
    <s v="Adjustment/Write-off"/>
    <m/>
    <n v="92507"/>
    <x v="1"/>
    <s v="No"/>
    <s v="15345342.6458333333Kelli Cruthirds"/>
    <x v="0"/>
  </r>
  <r>
    <s v="MSMedicaid"/>
    <n v="153"/>
    <d v="2024-03-14T00:00:00"/>
    <d v="2024-02-21T15:00:00"/>
    <n v="85.19"/>
    <s v="Adjustment/Write-off"/>
    <m/>
    <n v="92507"/>
    <x v="1"/>
    <s v="No"/>
    <s v="15345343.625Kelli Cruthirds"/>
    <x v="0"/>
  </r>
  <r>
    <s v="MSMedicaid"/>
    <n v="153"/>
    <d v="2024-03-14T00:00:00"/>
    <d v="2024-02-21T15:00:00"/>
    <n v="64.81"/>
    <s v="EFT"/>
    <m/>
    <n v="92507"/>
    <x v="1"/>
    <s v="No"/>
    <s v="15345343.625Kelli Cruthirds"/>
    <x v="1"/>
  </r>
  <r>
    <s v="MSMedicaid"/>
    <n v="153"/>
    <d v="2024-03-14T00:00:00"/>
    <d v="2024-02-06T15:30:00"/>
    <n v="85.19"/>
    <s v="Adjustment/Write-off"/>
    <m/>
    <n v="92507"/>
    <x v="1"/>
    <s v="No"/>
    <s v="15345328.6458333333Kelli Cruthirds"/>
    <x v="0"/>
  </r>
  <r>
    <s v="MSMedicaid"/>
    <n v="153"/>
    <d v="2024-03-14T00:00:00"/>
    <d v="2024-02-06T15:30:00"/>
    <n v="64.81"/>
    <s v="EFT"/>
    <m/>
    <n v="92507"/>
    <x v="1"/>
    <s v="No"/>
    <s v="15345328.6458333333Kelli Cruthirds"/>
    <x v="1"/>
  </r>
  <r>
    <s v="MSMedicaid"/>
    <n v="153"/>
    <d v="2024-03-14T00:00:00"/>
    <d v="2024-02-07T15:30:00"/>
    <n v="64.81"/>
    <s v="EFT"/>
    <m/>
    <n v="92507"/>
    <x v="1"/>
    <s v="No"/>
    <s v="15345329.6458333333Kelli Cruthirds"/>
    <x v="1"/>
  </r>
  <r>
    <s v="MSMedicaid"/>
    <n v="153"/>
    <d v="2024-03-14T00:00:00"/>
    <d v="2024-02-07T15:30:00"/>
    <n v="85.19"/>
    <s v="Adjustment/Write-off"/>
    <m/>
    <n v="92507"/>
    <x v="1"/>
    <s v="No"/>
    <s v="15345329.6458333333Kelli Cruthirds"/>
    <x v="0"/>
  </r>
  <r>
    <s v="MSMedicaidWiggins"/>
    <n v="153"/>
    <d v="2024-03-21T00:00:00"/>
    <d v="2024-02-12T14:00:00"/>
    <n v="84.53"/>
    <s v="EFT"/>
    <s v="MSTXIX - payment"/>
    <n v="97165"/>
    <x v="0"/>
    <s v="No"/>
    <s v="15345334.5833333333Kelsea Rodriguez"/>
    <x v="1"/>
  </r>
  <r>
    <s v="MSMedicaidWiggins"/>
    <n v="153"/>
    <d v="2024-03-21T00:00:00"/>
    <d v="2024-02-12T14:00:00"/>
    <n v="65.47"/>
    <s v="Adjustment/Write-off"/>
    <s v="MSTXIX - CO,45"/>
    <n v="97165"/>
    <x v="0"/>
    <s v="No"/>
    <s v="15345334.5833333333Kelsea Rodriguez"/>
    <x v="0"/>
  </r>
  <r>
    <s v="MSMedicaidWiggins"/>
    <n v="153"/>
    <d v="2024-03-21T00:00:00"/>
    <d v="2024-02-12T14:00:00"/>
    <n v="93.22"/>
    <s v="Adjustment/Write-off"/>
    <s v="MSTXIX - CO,45"/>
    <n v="97112"/>
    <x v="0"/>
    <s v="No"/>
    <s v="15345334.5833333333Kelsea Rodriguez"/>
    <x v="0"/>
  </r>
  <r>
    <s v="MSMedicaidWiggins"/>
    <n v="153"/>
    <d v="2024-03-21T00:00:00"/>
    <d v="2024-02-12T14:00:00"/>
    <n v="56.78"/>
    <s v="EFT"/>
    <s v="MSTXIX - payment"/>
    <n v="97112"/>
    <x v="0"/>
    <s v="No"/>
    <s v="15345334.5833333333Kelsea Rodriguez"/>
    <x v="1"/>
  </r>
  <r>
    <s v="MSMedicaidWiggins"/>
    <n v="153"/>
    <d v="2024-03-28T00:00:00"/>
    <d v="2024-02-28T16:00:00"/>
    <n v="56.78"/>
    <s v="EFT"/>
    <s v="MSTXIX - payment"/>
    <n v="97112"/>
    <x v="0"/>
    <s v="No"/>
    <s v="15345350.6666666667Kelsea Rodriguez"/>
    <x v="1"/>
  </r>
  <r>
    <s v="MSMedicaidWiggins"/>
    <n v="153"/>
    <d v="2024-03-28T00:00:00"/>
    <d v="2024-02-28T16:00:00"/>
    <n v="93.22"/>
    <s v="Adjustment/Write-off"/>
    <s v="MSTXIX - CO,45"/>
    <n v="97112"/>
    <x v="0"/>
    <s v="No"/>
    <s v="15345350.6666666667Kelsea Rodriguez"/>
    <x v="0"/>
  </r>
  <r>
    <s v="SAS"/>
    <n v="153"/>
    <d v="2024-03-06T20:22:00"/>
    <d v="2024-02-21T15:00:00"/>
    <n v="0"/>
    <s v="Adjustment/Write-off"/>
    <s v="Discarded ($61.00) (detail code) - SELECT ADMINISTRATIVE SERVICES - CO,96"/>
    <n v="92507"/>
    <x v="1"/>
    <s v="No"/>
    <s v="15345343.625Kelli Cruthirds"/>
    <x v="0"/>
  </r>
  <r>
    <s v="SAS"/>
    <n v="153"/>
    <d v="2024-03-14T00:00:00"/>
    <d v="2024-02-28T16:00:00"/>
    <n v="0"/>
    <s v="Adjustment/Write-off"/>
    <s v="Discarded ($68.00) (detail code) - SELECT ADMINISTRATIVE SERVICES - CO,96"/>
    <n v="97112"/>
    <x v="0"/>
    <s v="No"/>
    <s v="15345350.6666666667Kelsea Rodriguez"/>
    <x v="0"/>
  </r>
  <r>
    <s v="SAS"/>
    <n v="26"/>
    <d v="2024-03-06T20:22:00"/>
    <d v="2024-02-21T15:00:00"/>
    <n v="0"/>
    <s v="Adjustment/Write-off"/>
    <s v="Discarded ($34.00) (detail code) - SELECT ADMINISTRATIVE SERVICES - CO,96"/>
    <n v="97140"/>
    <x v="2"/>
    <s v="No"/>
    <s v="2645343.625James Allen"/>
    <x v="0"/>
  </r>
  <r>
    <s v="SAS"/>
    <n v="26"/>
    <d v="2024-03-06T20:22:00"/>
    <d v="2024-02-21T15:00:00"/>
    <n v="0"/>
    <s v="Adjustment/Write-off"/>
    <s v="Discarded ($99.00) (detail code) - SELECT ADMINISTRATIVE SERVICES - CO,96"/>
    <n v="97110"/>
    <x v="2"/>
    <s v="No"/>
    <s v="2645343.625James Allen"/>
    <x v="0"/>
  </r>
  <r>
    <s v="SAS"/>
    <n v="26"/>
    <d v="2024-03-14T00:00:00"/>
    <d v="2024-02-27T15:00:00"/>
    <n v="0"/>
    <s v="Adjustment/Write-off"/>
    <s v="Discarded ($66.00) (detail code) - SELECT ADMINISTRATIVE SERVICES - CO,96"/>
    <n v="97110"/>
    <x v="2"/>
    <s v="No"/>
    <s v="2645349.625James Allen"/>
    <x v="0"/>
  </r>
  <r>
    <s v="MSCAN"/>
    <n v="154"/>
    <d v="2024-03-01T00:00:00"/>
    <d v="2024-02-16T07:00:00"/>
    <n v="46.61"/>
    <s v="Adjustment/Write-off"/>
    <s v="UNITEDHEALTHCARE PLAN OF THE RIVER VALLEY INC - CO,45"/>
    <n v="97112"/>
    <x v="10"/>
    <s v="No"/>
    <s v="15445338.2916666667Katherine Tyree"/>
    <x v="0"/>
  </r>
  <r>
    <s v="MSCAN"/>
    <n v="154"/>
    <d v="2024-03-01T00:00:00"/>
    <d v="2024-02-16T07:00:00"/>
    <n v="28.39"/>
    <s v="EFT"/>
    <s v="UNITEDHEALTHCARE PLAN OF THE RIVER VALLEY INC - payment"/>
    <n v="97112"/>
    <x v="10"/>
    <s v="No"/>
    <s v="15445338.2916666667Katherine Tyree"/>
    <x v="1"/>
  </r>
  <r>
    <s v="MSCAN"/>
    <n v="154"/>
    <d v="2024-03-01T00:00:00"/>
    <d v="2024-02-16T07:00:00"/>
    <n v="50.2"/>
    <s v="Adjustment/Write-off"/>
    <s v="UNITEDHEALTHCARE PLAN OF THE RIVER VALLEY INC - CO,45"/>
    <n v="97110"/>
    <x v="10"/>
    <s v="No"/>
    <s v="15445338.2916666667Katherine Tyree"/>
    <x v="0"/>
  </r>
  <r>
    <s v="MSCAN"/>
    <n v="154"/>
    <d v="2024-03-01T00:00:00"/>
    <d v="2024-02-16T07:00:00"/>
    <n v="24.8"/>
    <s v="EFT"/>
    <s v="UNITEDHEALTHCARE PLAN OF THE RIVER VALLEY INC - payment"/>
    <n v="97110"/>
    <x v="10"/>
    <s v="No"/>
    <s v="15445338.2916666667Katherine Tyree"/>
    <x v="1"/>
  </r>
  <r>
    <s v="MSCAN"/>
    <n v="154"/>
    <d v="2024-03-01T00:00:00"/>
    <d v="2024-02-20T07:00:00"/>
    <n v="46.61"/>
    <s v="Adjustment/Write-off"/>
    <s v="UNITEDHEALTHCARE PLAN OF THE RIVER VALLEY INC - CO,45"/>
    <n v="97112"/>
    <x v="6"/>
    <s v="No"/>
    <s v="15445342.2916666667Christian Litz"/>
    <x v="0"/>
  </r>
  <r>
    <s v="MSCAN"/>
    <n v="154"/>
    <d v="2024-03-01T00:00:00"/>
    <d v="2024-02-20T07:00:00"/>
    <n v="28.39"/>
    <s v="EFT"/>
    <s v="UNITEDHEALTHCARE PLAN OF THE RIVER VALLEY INC - payment"/>
    <n v="97112"/>
    <x v="6"/>
    <s v="No"/>
    <s v="15445342.2916666667Christian Litz"/>
    <x v="1"/>
  </r>
  <r>
    <s v="MSCAN"/>
    <n v="154"/>
    <d v="2024-03-01T00:00:00"/>
    <d v="2024-02-20T07:00:00"/>
    <n v="100.4"/>
    <s v="Adjustment/Write-off"/>
    <s v="UNITEDHEALTHCARE PLAN OF THE RIVER VALLEY INC - CO,45"/>
    <n v="97110"/>
    <x v="6"/>
    <s v="No"/>
    <s v="15445342.2916666667Christian Litz"/>
    <x v="0"/>
  </r>
  <r>
    <s v="MSCAN"/>
    <n v="154"/>
    <d v="2024-03-01T00:00:00"/>
    <d v="2024-02-20T07:00:00"/>
    <n v="49.6"/>
    <s v="EFT"/>
    <s v="UNITEDHEALTHCARE PLAN OF THE RIVER VALLEY INC - payment"/>
    <n v="97110"/>
    <x v="6"/>
    <s v="No"/>
    <s v="15445342.2916666667Christian Litz"/>
    <x v="1"/>
  </r>
  <r>
    <s v="MSCAN"/>
    <n v="154"/>
    <d v="2024-03-08T00:00:00"/>
    <d v="2024-02-22T07:00:00"/>
    <n v="139.83000000000001"/>
    <s v="Adjustment/Write-off"/>
    <s v="UNITEDHEALTHCARE PLAN OF THE RIVER VALLEY INC - CO,45"/>
    <n v="97112"/>
    <x v="10"/>
    <s v="No"/>
    <s v="15445344.2916666667Katherine Tyree"/>
    <x v="0"/>
  </r>
  <r>
    <s v="MSCAN"/>
    <n v="154"/>
    <d v="2024-03-08T00:00:00"/>
    <d v="2024-02-22T07:00:00"/>
    <n v="85.17"/>
    <s v="EFT"/>
    <s v="UNITEDHEALTHCARE PLAN OF THE RIVER VALLEY INC - payment"/>
    <n v="97112"/>
    <x v="10"/>
    <s v="No"/>
    <s v="15445344.2916666667Katherine Tyree"/>
    <x v="1"/>
  </r>
  <r>
    <s v="MSCAN"/>
    <n v="154"/>
    <d v="2024-03-08T00:00:00"/>
    <d v="2024-02-22T07:00:00"/>
    <n v="50.2"/>
    <s v="Adjustment/Write-off"/>
    <s v="UNITEDHEALTHCARE PLAN OF THE RIVER VALLEY INC - CO,45"/>
    <n v="97110"/>
    <x v="10"/>
    <s v="No"/>
    <s v="15445344.2916666667Katherine Tyree"/>
    <x v="0"/>
  </r>
  <r>
    <s v="MSCAN"/>
    <n v="154"/>
    <d v="2024-03-08T00:00:00"/>
    <d v="2024-02-22T07:00:00"/>
    <n v="24.8"/>
    <s v="EFT"/>
    <s v="UNITEDHEALTHCARE PLAN OF THE RIVER VALLEY INC - payment"/>
    <n v="97110"/>
    <x v="10"/>
    <s v="No"/>
    <s v="15445344.2916666667Katherine Tyree"/>
    <x v="1"/>
  </r>
  <r>
    <s v="MSCAN"/>
    <n v="154"/>
    <d v="2024-03-08T00:00:00"/>
    <d v="2024-02-27T07:00:00"/>
    <n v="49.6"/>
    <s v="EFT"/>
    <s v="UNITEDHEALTHCARE PLAN OF THE RIVER VALLEY INC - payment"/>
    <n v="97110"/>
    <x v="6"/>
    <s v="No"/>
    <s v="15445349.2916666667Christian Litz"/>
    <x v="1"/>
  </r>
  <r>
    <s v="MSCAN"/>
    <n v="154"/>
    <d v="2024-03-08T00:00:00"/>
    <d v="2024-02-27T07:00:00"/>
    <n v="100.4"/>
    <s v="Adjustment/Write-off"/>
    <s v="UNITEDHEALTHCARE PLAN OF THE RIVER VALLEY INC - CO,45"/>
    <n v="97110"/>
    <x v="6"/>
    <s v="No"/>
    <s v="15445349.2916666667Christian Litz"/>
    <x v="0"/>
  </r>
  <r>
    <s v="MSCAN"/>
    <n v="154"/>
    <d v="2024-03-08T00:00:00"/>
    <d v="2024-02-27T07:00:00"/>
    <n v="28.39"/>
    <s v="EFT"/>
    <s v="UNITEDHEALTHCARE PLAN OF THE RIVER VALLEY INC - payment"/>
    <n v="97112"/>
    <x v="6"/>
    <s v="No"/>
    <s v="15445349.2916666667Christian Litz"/>
    <x v="1"/>
  </r>
  <r>
    <s v="MSCAN"/>
    <n v="154"/>
    <d v="2024-03-08T00:00:00"/>
    <d v="2024-02-27T07:00:00"/>
    <n v="46.61"/>
    <s v="Adjustment/Write-off"/>
    <s v="UNITEDHEALTHCARE PLAN OF THE RIVER VALLEY INC - CO,45"/>
    <n v="97112"/>
    <x v="6"/>
    <s v="No"/>
    <s v="15445349.2916666667Christian Litz"/>
    <x v="0"/>
  </r>
  <r>
    <s v="MSCAN"/>
    <n v="154"/>
    <d v="2024-03-15T00:00:00"/>
    <d v="2024-02-29T07:00:00"/>
    <n v="100.4"/>
    <s v="Adjustment/Write-off"/>
    <s v="UNITEDHEALTHCARE PLAN OF THE RIVER VALLEY INC - CO,45"/>
    <n v="97110"/>
    <x v="6"/>
    <s v="No"/>
    <s v="15445351.2916666667Christian Litz"/>
    <x v="0"/>
  </r>
  <r>
    <s v="MSCAN"/>
    <n v="154"/>
    <d v="2024-03-15T00:00:00"/>
    <d v="2024-02-29T07:00:00"/>
    <n v="49.6"/>
    <s v="EFT"/>
    <s v="UNITEDHEALTHCARE PLAN OF THE RIVER VALLEY INC - payment"/>
    <n v="97110"/>
    <x v="6"/>
    <s v="No"/>
    <s v="15445351.2916666667Christian Litz"/>
    <x v="1"/>
  </r>
  <r>
    <s v="MSCAN"/>
    <n v="154"/>
    <d v="2024-03-15T00:00:00"/>
    <d v="2024-02-29T07:00:00"/>
    <n v="56.78"/>
    <s v="EFT"/>
    <s v="UNITEDHEALTHCARE PLAN OF THE RIVER VALLEY INC - payment"/>
    <n v="97112"/>
    <x v="6"/>
    <s v="No"/>
    <s v="15445351.2916666667Christian Litz"/>
    <x v="1"/>
  </r>
  <r>
    <s v="MSCAN"/>
    <n v="154"/>
    <d v="2024-03-15T00:00:00"/>
    <d v="2024-02-29T07:00:00"/>
    <n v="93.22"/>
    <s v="Adjustment/Write-off"/>
    <s v="UNITEDHEALTHCARE PLAN OF THE RIVER VALLEY INC - CO,45"/>
    <n v="97112"/>
    <x v="6"/>
    <s v="No"/>
    <s v="15445351.2916666667Christian Litz"/>
    <x v="0"/>
  </r>
  <r>
    <s v="UHC"/>
    <n v="155"/>
    <d v="2024-03-06T00:00:00"/>
    <d v="2024-02-13T08:00:00"/>
    <n v="83"/>
    <s v="Adjustment/Write-off"/>
    <s v="UNITED HEALTHCARE INSURANCE COMPANY - CO,45"/>
    <n v="97110"/>
    <x v="5"/>
    <s v="No"/>
    <s v="15545335.3333333333Jessica Pittman"/>
    <x v="0"/>
  </r>
  <r>
    <s v="UHC"/>
    <n v="155"/>
    <d v="2024-03-06T00:00:00"/>
    <d v="2024-02-13T08:00:00"/>
    <n v="150"/>
    <s v="Adjustment/Write-off"/>
    <s v="UNITED HEALTHCARE INSURANCE COMPANY - CO,45"/>
    <n v="97530"/>
    <x v="5"/>
    <s v="No"/>
    <s v="15545335.3333333333Jessica Pittman"/>
    <x v="0"/>
  </r>
  <r>
    <s v="UHC"/>
    <n v="155"/>
    <d v="2024-03-06T00:00:00"/>
    <d v="2024-02-13T08:00:00"/>
    <n v="37"/>
    <s v="EFT"/>
    <s v="UNITED HEALTHCARE INSURANCE COMPANY - payment"/>
    <n v="97110"/>
    <x v="5"/>
    <s v="No"/>
    <s v="15545335.3333333333Jessica Pittman"/>
    <x v="1"/>
  </r>
  <r>
    <s v="UHC"/>
    <n v="155"/>
    <d v="2024-03-13T00:00:00"/>
    <d v="2024-02-20T07:00:00"/>
    <n v="8"/>
    <s v="Adjustment/Write-off"/>
    <s v="UNITED HEALTHCARE INSURANCE COMPANY - CO,45"/>
    <n v="97112"/>
    <x v="8"/>
    <s v="No"/>
    <s v="15545342.2916666667Robert Crochet"/>
    <x v="0"/>
  </r>
  <r>
    <s v="UHC"/>
    <n v="155"/>
    <d v="2024-03-13T00:00:00"/>
    <d v="2024-02-20T07:00:00"/>
    <n v="37"/>
    <s v="EFT"/>
    <s v="UNITED HEALTHCARE INSURANCE COMPANY - payment"/>
    <n v="97112"/>
    <x v="8"/>
    <s v="No"/>
    <s v="15545342.2916666667Robert Crochet"/>
    <x v="1"/>
  </r>
  <r>
    <s v="UHC"/>
    <n v="155"/>
    <d v="2024-03-13T00:00:00"/>
    <d v="2024-02-20T07:00:00"/>
    <n v="75"/>
    <s v="Adjustment/Write-off"/>
    <s v="UNITED HEALTHCARE INSURANCE COMPANY - CO,45"/>
    <n v="97140"/>
    <x v="8"/>
    <s v="No"/>
    <s v="15545342.2916666667Robert Crochet"/>
    <x v="0"/>
  </r>
  <r>
    <s v="UHC"/>
    <n v="155"/>
    <d v="2024-03-13T00:00:00"/>
    <d v="2024-02-22T07:00:00"/>
    <n v="37"/>
    <s v="EFT"/>
    <s v="UNITED HEALTHCARE INSURANCE COMPANY - payment"/>
    <n v="97112"/>
    <x v="8"/>
    <s v="No"/>
    <s v="15545344.2916666667Robert Crochet"/>
    <x v="1"/>
  </r>
  <r>
    <s v="UHC"/>
    <n v="155"/>
    <d v="2024-03-13T00:00:00"/>
    <d v="2024-02-22T07:00:00"/>
    <n v="8"/>
    <s v="Adjustment/Write-off"/>
    <s v="UNITED HEALTHCARE INSURANCE COMPANY - CO,45"/>
    <n v="97112"/>
    <x v="8"/>
    <s v="No"/>
    <s v="15545344.2916666667Robert Crochet"/>
    <x v="0"/>
  </r>
  <r>
    <s v="UHC"/>
    <n v="155"/>
    <d v="2024-03-13T00:00:00"/>
    <d v="2024-02-22T07:00:00"/>
    <n v="75"/>
    <s v="Adjustment/Write-off"/>
    <s v="UNITED HEALTHCARE INSURANCE COMPANY - CO,45"/>
    <n v="97140"/>
    <x v="8"/>
    <s v="No"/>
    <s v="15545344.2916666667Robert Crochet"/>
    <x v="0"/>
  </r>
  <r>
    <s v="UHC"/>
    <n v="155"/>
    <d v="2024-03-19T00:00:00"/>
    <d v="2024-02-27T07:00:00"/>
    <n v="8"/>
    <s v="Adjustment/Write-off"/>
    <s v="UNITED HEALTHCARE INSURANCE COMPANY - CO,45"/>
    <n v="97112"/>
    <x v="8"/>
    <s v="No"/>
    <s v="15545349.2916666667Robert Crochet"/>
    <x v="0"/>
  </r>
  <r>
    <s v="UHC"/>
    <n v="155"/>
    <d v="2024-03-19T00:00:00"/>
    <d v="2024-02-27T07:00:00"/>
    <n v="75"/>
    <s v="Adjustment/Write-off"/>
    <s v="UNITED HEALTHCARE INSURANCE COMPANY - CO,45"/>
    <n v="97140"/>
    <x v="8"/>
    <s v="No"/>
    <s v="15545349.2916666667Robert Crochet"/>
    <x v="0"/>
  </r>
  <r>
    <s v="UHC"/>
    <n v="155"/>
    <d v="2024-03-19T00:00:00"/>
    <d v="2024-02-27T07:00:00"/>
    <n v="37"/>
    <s v="EFT"/>
    <s v="UNITED HEALTHCARE INSURANCE COMPANY - payment"/>
    <n v="97112"/>
    <x v="8"/>
    <s v="No"/>
    <s v="15545349.2916666667Robert Crochet"/>
    <x v="1"/>
  </r>
  <r>
    <s v="UHC"/>
    <n v="155"/>
    <d v="2024-03-19T00:00:00"/>
    <d v="2024-02-29T07:00:00"/>
    <n v="75"/>
    <s v="Adjustment/Write-off"/>
    <s v="UNITED HEALTHCARE INSURANCE COMPANY - CO,45"/>
    <n v="97112"/>
    <x v="10"/>
    <s v="No"/>
    <s v="15545351.2916666667Katherine Tyree"/>
    <x v="0"/>
  </r>
  <r>
    <s v="UHC"/>
    <n v="155"/>
    <d v="2024-03-19T00:00:00"/>
    <d v="2024-02-29T07:00:00"/>
    <n v="75"/>
    <s v="Adjustment/Write-off"/>
    <s v="UNITED HEALTHCARE INSURANCE COMPANY - CO,45"/>
    <n v="97140"/>
    <x v="10"/>
    <s v="No"/>
    <s v="15545351.2916666667Katherine Tyree"/>
    <x v="0"/>
  </r>
  <r>
    <s v="UHC"/>
    <n v="155"/>
    <d v="2024-03-19T00:00:00"/>
    <d v="2024-02-29T07:00:00"/>
    <n v="8"/>
    <s v="Adjustment/Write-off"/>
    <s v="UNITED HEALTHCARE INSURANCE COMPANY - CO,45"/>
    <n v="97110"/>
    <x v="10"/>
    <s v="No"/>
    <s v="15545351.2916666667Katherine Tyree"/>
    <x v="0"/>
  </r>
  <r>
    <s v="UHC"/>
    <n v="155"/>
    <d v="2024-03-19T00:00:00"/>
    <d v="2024-02-29T07:00:00"/>
    <n v="37"/>
    <s v="EFT"/>
    <s v="UNITED HEALTHCARE INSURANCE COMPANY - payment"/>
    <n v="97110"/>
    <x v="10"/>
    <s v="No"/>
    <s v="15545351.2916666667Katherine Tyree"/>
    <x v="1"/>
  </r>
  <r>
    <s v="Molina"/>
    <n v="300"/>
    <d v="2024-03-07T00:00:00"/>
    <d v="2024-02-15T17:00:00"/>
    <n v="85.19"/>
    <s v="Adjustment/Write-off"/>
    <s v="MOLINA HEALTHCARE OF MISSISSIPPI - CO,45"/>
    <n v="92507"/>
    <x v="1"/>
    <s v="No"/>
    <s v="30045337.7083333333Kelli Cruthirds"/>
    <x v="0"/>
  </r>
  <r>
    <s v="Molina"/>
    <n v="300"/>
    <d v="2024-03-07T00:00:00"/>
    <d v="2024-02-15T17:00:00"/>
    <n v="64.81"/>
    <s v="EFT"/>
    <s v="MOLINA HEALTHCARE OF MISSISSIPPI - payment"/>
    <n v="92507"/>
    <x v="1"/>
    <s v="No"/>
    <s v="30045337.7083333333Kelli Cruthirds"/>
    <x v="1"/>
  </r>
  <r>
    <s v="Molina"/>
    <n v="300"/>
    <d v="2024-03-07T00:00:00"/>
    <d v="2024-02-02T11:00:00"/>
    <n v="85.19"/>
    <s v="Adjustment/Write-off"/>
    <s v="MOLINA HEALTHCARE OF MISSISSIPPI - CO,45"/>
    <n v="92507"/>
    <x v="1"/>
    <s v="No"/>
    <s v="30045324.4583333333Kelli Cruthirds"/>
    <x v="0"/>
  </r>
  <r>
    <s v="Molina"/>
    <n v="300"/>
    <d v="2024-03-07T00:00:00"/>
    <d v="2024-02-02T11:00:00"/>
    <n v="64.81"/>
    <s v="EFT"/>
    <s v="MOLINA HEALTHCARE OF MISSISSIPPI - payment"/>
    <n v="92507"/>
    <x v="1"/>
    <s v="No"/>
    <s v="30045324.4583333333Kelli Cruthirds"/>
    <x v="1"/>
  </r>
  <r>
    <s v="Molina"/>
    <n v="300"/>
    <d v="2024-03-19T00:00:00"/>
    <d v="2024-02-22T17:30:00"/>
    <n v="85.19"/>
    <s v="Adjustment/Write-off"/>
    <s v="MOLINA HEALTHCARE OF MISSISSIPPI - CO,45"/>
    <n v="92507"/>
    <x v="1"/>
    <s v="No"/>
    <s v="30045344.7291666667Kelli Cruthirds"/>
    <x v="0"/>
  </r>
  <r>
    <s v="Molina"/>
    <n v="300"/>
    <d v="2024-03-19T00:00:00"/>
    <d v="2024-02-22T17:30:00"/>
    <n v="64.81"/>
    <s v="EFT"/>
    <s v="MOLINA HEALTHCARE OF MISSISSIPPI - payment"/>
    <n v="92507"/>
    <x v="1"/>
    <s v="No"/>
    <s v="30045344.7291666667Kelli Cruthirds"/>
    <x v="1"/>
  </r>
  <r>
    <s v="Molina"/>
    <n v="300"/>
    <d v="2024-03-07T00:00:00"/>
    <d v="2024-02-08T16:30:00"/>
    <n v="85.19"/>
    <s v="Adjustment/Write-off"/>
    <s v="MOLINA HEALTHCARE OF MISSISSIPPI - CO,45"/>
    <n v="92507"/>
    <x v="1"/>
    <s v="No"/>
    <s v="30045330.6875Kelli Cruthirds"/>
    <x v="0"/>
  </r>
  <r>
    <s v="Molina"/>
    <n v="300"/>
    <d v="2024-03-07T00:00:00"/>
    <d v="2024-02-08T16:30:00"/>
    <n v="64.81"/>
    <s v="EFT"/>
    <s v="MOLINA HEALTHCARE OF MISSISSIPPI - payment"/>
    <n v="92507"/>
    <x v="1"/>
    <s v="No"/>
    <s v="30045330.6875Kelli Cruthirds"/>
    <x v="1"/>
  </r>
  <r>
    <s v="BCBSMS"/>
    <n v="156"/>
    <d v="2024-03-04T00:00:00"/>
    <d v="2024-02-19T10:00:00"/>
    <n v="65.599999999999994"/>
    <s v="EFT"/>
    <s v="BLUE CROSS BLUE SHIELD OF MS - payment"/>
    <n v="97112"/>
    <x v="0"/>
    <s v="No"/>
    <s v="15645341.4166666667Kelsea Rodriguez"/>
    <x v="1"/>
  </r>
  <r>
    <s v="BCBSMS"/>
    <n v="156"/>
    <d v="2024-03-04T00:00:00"/>
    <d v="2024-02-19T10:00:00"/>
    <n v="68"/>
    <s v="Adjustment/Write-off"/>
    <s v="BLUE CROSS BLUE SHIELD OF MS - CO,45"/>
    <n v="97112"/>
    <x v="0"/>
    <s v="No"/>
    <s v="15645341.4166666667Kelsea Rodriguez"/>
    <x v="0"/>
  </r>
  <r>
    <s v="BCBSMS"/>
    <n v="156"/>
    <d v="2024-03-04T00:00:00"/>
    <d v="2024-02-21T11:00:00"/>
    <n v="53"/>
    <s v="Adjustment/Write-off"/>
    <s v="BLUE CROSS BLUE SHIELD OF MS - CO,45"/>
    <n v="92507"/>
    <x v="1"/>
    <s v="No"/>
    <s v="15645343.4583333333Kelli Cruthirds"/>
    <x v="0"/>
  </r>
  <r>
    <s v="BCBSMS"/>
    <n v="156"/>
    <d v="2024-03-04T00:00:00"/>
    <d v="2024-02-21T11:00:00"/>
    <n v="77.599999999999994"/>
    <s v="EFT"/>
    <s v="BLUE CROSS BLUE SHIELD OF MS - payment"/>
    <n v="92507"/>
    <x v="1"/>
    <s v="No"/>
    <s v="15645343.4583333333Kelli Cruthirds"/>
    <x v="1"/>
  </r>
  <r>
    <s v="BCBSMS"/>
    <n v="156"/>
    <d v="2024-03-04T00:00:00"/>
    <d v="2024-02-21T11:30:00"/>
    <n v="65.599999999999994"/>
    <s v="EFT"/>
    <s v="BLUE CROSS BLUE SHIELD OF MS - payment"/>
    <n v="97112"/>
    <x v="0"/>
    <s v="No"/>
    <s v="15645343.4791666667Kelsea Rodriguez"/>
    <x v="1"/>
  </r>
  <r>
    <s v="BCBSMS"/>
    <n v="156"/>
    <d v="2024-03-04T00:00:00"/>
    <d v="2024-02-21T11:30:00"/>
    <n v="68"/>
    <s v="Adjustment/Write-off"/>
    <s v="BLUE CROSS BLUE SHIELD OF MS - CO,45"/>
    <n v="97112"/>
    <x v="0"/>
    <s v="No"/>
    <s v="15645343.4791666667Kelsea Rodriguez"/>
    <x v="0"/>
  </r>
  <r>
    <s v="BCBSMS"/>
    <n v="156"/>
    <d v="2024-03-04T00:00:00"/>
    <d v="2024-02-26T09:00:00"/>
    <n v="65.599999999999994"/>
    <s v="EFT"/>
    <s v="BLUE CROSS BLUE SHIELD OF MS - payment"/>
    <n v="97112"/>
    <x v="0"/>
    <s v="No"/>
    <s v="15645348.375Kelsea Rodriguez"/>
    <x v="1"/>
  </r>
  <r>
    <s v="BCBSMS"/>
    <n v="156"/>
    <d v="2024-03-04T00:00:00"/>
    <d v="2024-02-26T09:00:00"/>
    <n v="68"/>
    <s v="Adjustment/Write-off"/>
    <s v="BLUE CROSS BLUE SHIELD OF MS - CO,45"/>
    <n v="97112"/>
    <x v="0"/>
    <s v="No"/>
    <s v="15645348.375Kelsea Rodriguez"/>
    <x v="0"/>
  </r>
  <r>
    <s v="BCBSMS"/>
    <n v="156"/>
    <d v="2024-03-13T00:00:00"/>
    <d v="2024-02-28T08:30:00"/>
    <n v="65.599999999999994"/>
    <s v="EFT"/>
    <s v="BLUE CROSS BLUE SHIELD OF MS - payment"/>
    <n v="97112"/>
    <x v="0"/>
    <s v="No"/>
    <s v="15645350.3541666667Kelsea Rodriguez"/>
    <x v="1"/>
  </r>
  <r>
    <s v="BCBSMS"/>
    <n v="156"/>
    <d v="2024-03-13T00:00:00"/>
    <d v="2024-02-28T08:30:00"/>
    <n v="68"/>
    <s v="Adjustment/Write-off"/>
    <s v="BLUE CROSS BLUE SHIELD OF MS - CO,45"/>
    <n v="97112"/>
    <x v="0"/>
    <s v="No"/>
    <s v="15645350.3541666667Kelsea Rodriguez"/>
    <x v="0"/>
  </r>
  <r>
    <s v="BCBSMS"/>
    <n v="156"/>
    <d v="2024-03-13T00:00:00"/>
    <d v="2024-02-28T09:00:00"/>
    <n v="77.599999999999994"/>
    <s v="EFT"/>
    <s v="BLUE CROSS BLUE SHIELD OF MS - payment"/>
    <n v="92507"/>
    <x v="1"/>
    <s v="No"/>
    <s v="15645350.375Kelli Cruthirds"/>
    <x v="1"/>
  </r>
  <r>
    <s v="BCBSMS"/>
    <n v="156"/>
    <d v="2024-03-13T00:00:00"/>
    <d v="2024-02-28T09:00:00"/>
    <n v="53"/>
    <s v="Adjustment/Write-off"/>
    <s v="BLUE CROSS BLUE SHIELD OF MS - CO,45"/>
    <n v="92507"/>
    <x v="1"/>
    <s v="No"/>
    <s v="15645350.375Kelli Cruthirds"/>
    <x v="0"/>
  </r>
  <r>
    <s v="Magnolia"/>
    <n v="156"/>
    <d v="2024-03-22T00:00:00"/>
    <d v="2024-02-19T10:00:00"/>
    <n v="16.399999999999999"/>
    <s v="Adjustment/Write-off"/>
    <s v="MAGNOLIA HEALTH PLAN INC. - CO,45"/>
    <n v="97112"/>
    <x v="0"/>
    <s v="No"/>
    <s v="15645341.4166666667Kelsea Rodriguez"/>
    <x v="0"/>
  </r>
  <r>
    <s v="Magnolia"/>
    <n v="156"/>
    <d v="2024-03-15T00:00:00"/>
    <d v="2024-02-02T09:30:00"/>
    <n v="0"/>
    <s v="Adjustment/Write-off"/>
    <s v="Discarded ($150.00) (detail code) - MAGNOLIA HEALTH PLAN INC. - CO,18"/>
    <n v="92507"/>
    <x v="1"/>
    <s v="No"/>
    <s v="15645324.3958333333Kelli Cruthirds"/>
    <x v="0"/>
  </r>
  <r>
    <s v="Magnolia"/>
    <n v="156"/>
    <d v="2024-03-01T00:00:00"/>
    <d v="2024-02-02T09:30:00"/>
    <n v="19.399999999999999"/>
    <s v="Adjustment/Write-off"/>
    <s v="MAGNOLIA HEALTH PLAN INC. - CO,45"/>
    <n v="92507"/>
    <x v="1"/>
    <s v="No"/>
    <s v="15645324.3958333333Kelli Cruthirds"/>
    <x v="0"/>
  </r>
  <r>
    <s v="Magnolia"/>
    <n v="156"/>
    <d v="2024-03-22T00:00:00"/>
    <d v="2024-02-21T11:00:00"/>
    <n v="19.399999999999999"/>
    <s v="Adjustment/Write-off"/>
    <s v="MAGNOLIA HEALTH PLAN INC. - CO,45"/>
    <n v="92507"/>
    <x v="1"/>
    <s v="No"/>
    <s v="15645343.4583333333Kelli Cruthirds"/>
    <x v="0"/>
  </r>
  <r>
    <s v="Magnolia"/>
    <n v="156"/>
    <d v="2024-03-22T00:00:00"/>
    <d v="2024-02-21T11:30:00"/>
    <n v="16.399999999999999"/>
    <s v="Adjustment/Write-off"/>
    <s v="MAGNOLIA HEALTH PLAN INC. - CO,45"/>
    <n v="97112"/>
    <x v="0"/>
    <s v="No"/>
    <s v="15645343.4791666667Kelsea Rodriguez"/>
    <x v="0"/>
  </r>
  <r>
    <s v="Magnolia"/>
    <n v="156"/>
    <d v="2024-03-22T00:00:00"/>
    <d v="2024-02-26T09:00:00"/>
    <n v="16.399999999999999"/>
    <s v="Adjustment/Write-off"/>
    <s v="MAGNOLIA HEALTH PLAN INC. - CO,45"/>
    <n v="97112"/>
    <x v="0"/>
    <s v="No"/>
    <s v="15645348.375Kelsea Rodriguez"/>
    <x v="0"/>
  </r>
  <r>
    <s v="Magnolia"/>
    <n v="156"/>
    <d v="2024-03-22T00:00:00"/>
    <d v="2024-02-28T08:30:00"/>
    <n v="16.399999999999999"/>
    <s v="Adjustment/Write-off"/>
    <s v="MAGNOLIA HEALTH PLAN INC. - CO,45"/>
    <n v="97112"/>
    <x v="0"/>
    <s v="No"/>
    <s v="15645350.3541666667Kelsea Rodriguez"/>
    <x v="0"/>
  </r>
  <r>
    <s v="Magnolia"/>
    <n v="156"/>
    <d v="2024-03-22T00:00:00"/>
    <d v="2024-02-28T09:00:00"/>
    <n v="19.399999999999999"/>
    <s v="Adjustment/Write-off"/>
    <s v="MAGNOLIA HEALTH PLAN INC. - CO,45"/>
    <n v="92507"/>
    <x v="1"/>
    <s v="No"/>
    <s v="15645350.375Kelli Cruthirds"/>
    <x v="0"/>
  </r>
  <r>
    <s v="Magnolia"/>
    <n v="156"/>
    <d v="2024-03-15T00:00:00"/>
    <d v="2024-02-07T11:00:00"/>
    <n v="19.399999999999999"/>
    <s v="Adjustment/Write-off"/>
    <s v="MAGNOLIA HEALTH PLAN INC. - CO,45"/>
    <n v="92507"/>
    <x v="1"/>
    <s v="No"/>
    <s v="15645329.4583333333Kelli Cruthirds"/>
    <x v="0"/>
  </r>
  <r>
    <s v="Magnolia"/>
    <n v="156"/>
    <d v="2024-03-15T00:00:00"/>
    <d v="2024-02-07T11:30:00"/>
    <n v="16.399999999999999"/>
    <s v="Adjustment/Write-off"/>
    <s v="MAGNOLIA HEALTH PLAN INC. - CO,45"/>
    <n v="97112"/>
    <x v="0"/>
    <s v="No"/>
    <s v="15645329.4791666667Kelsea Rodriguez"/>
    <x v="0"/>
  </r>
  <r>
    <s v="Magnolia"/>
    <n v="156"/>
    <d v="2024-03-15T00:00:00"/>
    <d v="2024-02-09T08:30:00"/>
    <n v="19.399999999999999"/>
    <s v="Adjustment/Write-off"/>
    <s v="MAGNOLIA HEALTH PLAN INC. - CO,45"/>
    <n v="92507"/>
    <x v="1"/>
    <s v="No"/>
    <s v="15645331.3541666667Kelli Cruthirds"/>
    <x v="0"/>
  </r>
  <r>
    <s v="Magnolia"/>
    <n v="158"/>
    <d v="2024-03-01T00:00:00"/>
    <d v="2024-02-21T08:00:00"/>
    <n v="64.81"/>
    <s v="EFT"/>
    <s v="MAGNOLIA HEALTH PLAN INC. - payment"/>
    <n v="92507"/>
    <x v="1"/>
    <s v="No"/>
    <s v="15845343.3333333333Kelli Cruthirds"/>
    <x v="1"/>
  </r>
  <r>
    <s v="Magnolia"/>
    <n v="158"/>
    <d v="2024-03-01T00:00:00"/>
    <d v="2024-02-21T08:00:00"/>
    <n v="85.19"/>
    <s v="Adjustment/Write-off"/>
    <s v="MAGNOLIA HEALTH PLAN INC. - CO,45"/>
    <n v="92507"/>
    <x v="1"/>
    <s v="No"/>
    <s v="15845343.3333333333Kelli Cruthirds"/>
    <x v="0"/>
  </r>
  <r>
    <s v="Magnolia"/>
    <n v="158"/>
    <d v="2024-03-08T00:00:00"/>
    <d v="2024-02-26T17:30:00"/>
    <n v="64.81"/>
    <s v="EFT"/>
    <s v="MAGNOLIA HEALTH PLAN INC. - payment"/>
    <n v="92507"/>
    <x v="1"/>
    <s v="No"/>
    <s v="15845348.7291666667Kelli Cruthirds"/>
    <x v="1"/>
  </r>
  <r>
    <s v="Magnolia"/>
    <n v="158"/>
    <d v="2024-03-08T00:00:00"/>
    <d v="2024-02-26T17:30:00"/>
    <n v="85.19"/>
    <s v="Adjustment/Write-off"/>
    <s v="MAGNOLIA HEALTH PLAN INC. - CO,45"/>
    <n v="92507"/>
    <x v="1"/>
    <s v="No"/>
    <s v="15845348.7291666667Kelli Cruthirds"/>
    <x v="0"/>
  </r>
  <r>
    <s v="Magnolia"/>
    <n v="158"/>
    <d v="2024-03-08T00:00:00"/>
    <d v="2024-02-28T08:00:00"/>
    <n v="85.19"/>
    <s v="Adjustment/Write-off"/>
    <s v="MAGNOLIA HEALTH PLAN INC. - CO,45"/>
    <n v="92507"/>
    <x v="1"/>
    <s v="No"/>
    <s v="15845350.3333333333Kelli Cruthirds"/>
    <x v="0"/>
  </r>
  <r>
    <s v="Magnolia"/>
    <n v="158"/>
    <d v="2024-03-08T00:00:00"/>
    <d v="2024-02-28T08:00:00"/>
    <n v="64.81"/>
    <s v="EFT"/>
    <s v="MAGNOLIA HEALTH PLAN INC. - payment"/>
    <n v="92507"/>
    <x v="1"/>
    <s v="No"/>
    <s v="15845350.3333333333Kelli Cruthirds"/>
    <x v="1"/>
  </r>
  <r>
    <s v="MSCHIP"/>
    <n v="159"/>
    <d v="2024-03-01T00:00:00"/>
    <d v="2024-02-16T11:00:00"/>
    <n v="95"/>
    <s v="Adjustment/Write-off"/>
    <s v="UNITEDHEALTHCARE PLAN OF THE RIVER VALLEY INC - CO,45"/>
    <n v="92507"/>
    <x v="13"/>
    <s v="No"/>
    <s v="15945338.4583333333D'Anna Pullen"/>
    <x v="0"/>
  </r>
  <r>
    <s v="MSCHIP"/>
    <n v="159"/>
    <d v="2024-03-01T00:00:00"/>
    <d v="2024-02-16T11:00:00"/>
    <n v="55"/>
    <s v="EFT"/>
    <s v="UNITEDHEALTHCARE PLAN OF THE RIVER VALLEY INC - payment"/>
    <n v="92507"/>
    <x v="13"/>
    <s v="No"/>
    <s v="15945338.4583333333D'Anna Pullen"/>
    <x v="1"/>
  </r>
  <r>
    <s v="MSCHIP"/>
    <n v="159"/>
    <d v="2024-03-01T00:00:00"/>
    <d v="2024-02-19T09:30:00"/>
    <n v="55"/>
    <s v="EFT"/>
    <s v="UNITEDHEALTHCARE PLAN OF THE RIVER VALLEY INC - payment"/>
    <n v="92507"/>
    <x v="15"/>
    <s v="Yes"/>
    <s v="15945341.3958333333"/>
    <x v="1"/>
  </r>
  <r>
    <s v="MSCHIP"/>
    <n v="159"/>
    <d v="2024-03-01T00:00:00"/>
    <d v="2024-02-19T09:30:00"/>
    <n v="95"/>
    <s v="Adjustment/Write-off"/>
    <s v="UNITEDHEALTHCARE PLAN OF THE RIVER VALLEY INC - CO,45"/>
    <n v="92507"/>
    <x v="15"/>
    <s v="Yes"/>
    <s v="15945341.3958333333"/>
    <x v="0"/>
  </r>
  <r>
    <s v="MSCHIP"/>
    <n v="159"/>
    <d v="2024-03-08T00:00:00"/>
    <d v="2024-02-23T10:00:00"/>
    <n v="55"/>
    <s v="EFT"/>
    <s v="UNITEDHEALTHCARE PLAN OF THE RIVER VALLEY INC - payment"/>
    <n v="97112"/>
    <x v="0"/>
    <s v="No"/>
    <s v="15945345.4166666667Kelsea Rodriguez"/>
    <x v="1"/>
  </r>
  <r>
    <s v="MSCHIP"/>
    <n v="159"/>
    <d v="2024-03-08T00:00:00"/>
    <d v="2024-02-23T10:00:00"/>
    <n v="95"/>
    <s v="Adjustment/Write-off"/>
    <s v="UNITEDHEALTHCARE PLAN OF THE RIVER VALLEY INC - CO,97"/>
    <n v="97112"/>
    <x v="0"/>
    <s v="No"/>
    <s v="15945345.4166666667Kelsea Rodriguez"/>
    <x v="0"/>
  </r>
  <r>
    <s v="MSCHIP"/>
    <n v="159"/>
    <d v="2024-03-08T00:00:00"/>
    <d v="2024-02-23T09:30:00"/>
    <n v="55"/>
    <s v="EFT"/>
    <s v="UNITEDHEALTHCARE PLAN OF THE RIVER VALLEY INC - payment"/>
    <n v="92507"/>
    <x v="13"/>
    <s v="No"/>
    <s v="15945345.3958333333D'Anna Pullen"/>
    <x v="1"/>
  </r>
  <r>
    <s v="MSCHIP"/>
    <n v="159"/>
    <d v="2024-03-08T00:00:00"/>
    <d v="2024-02-23T09:30:00"/>
    <n v="95"/>
    <s v="Adjustment/Write-off"/>
    <s v="UNITEDHEALTHCARE PLAN OF THE RIVER VALLEY INC - CO,45"/>
    <n v="92507"/>
    <x v="13"/>
    <s v="No"/>
    <s v="15945345.3958333333D'Anna Pullen"/>
    <x v="0"/>
  </r>
  <r>
    <s v="Magnolia"/>
    <n v="301"/>
    <d v="2024-03-15T00:00:00"/>
    <d v="2024-02-29T16:30:00"/>
    <n v="57.07"/>
    <s v="Adjustment/Write-off"/>
    <s v="MAGNOLIA HEALTH PLAN INC. - CO,45"/>
    <n v="92523"/>
    <x v="1"/>
    <s v="No"/>
    <s v="30145351.6875Kelli Cruthirds"/>
    <x v="0"/>
  </r>
  <r>
    <s v="Magnolia"/>
    <n v="301"/>
    <d v="2024-03-15T00:00:00"/>
    <d v="2024-02-29T16:30:00"/>
    <n v="192.93"/>
    <s v="EFT"/>
    <s v="MAGNOLIA HEALTH PLAN INC. - payment"/>
    <n v="92523"/>
    <x v="1"/>
    <s v="No"/>
    <s v="30145351.6875Kelli Cruthirds"/>
    <x v="1"/>
  </r>
  <r>
    <s v="AmbetterMag"/>
    <n v="27"/>
    <d v="2024-03-08T00:00:00"/>
    <d v="2024-02-13T11:00:00"/>
    <n v="55.78"/>
    <s v="Adjustment/Write-off"/>
    <s v="AMBETTER - CO,45"/>
    <n v="97110"/>
    <x v="5"/>
    <s v="No"/>
    <s v="2745335.4583333333Jessica Pittman"/>
    <x v="0"/>
  </r>
  <r>
    <s v="AmbetterMag"/>
    <n v="27"/>
    <d v="2024-03-08T00:00:00"/>
    <d v="2024-02-13T11:00:00"/>
    <n v="14.41"/>
    <s v="EFT"/>
    <s v="AMBETTER - payment"/>
    <n v="97110"/>
    <x v="5"/>
    <s v="No"/>
    <s v="2745335.4583333333Jessica Pittman"/>
    <x v="1"/>
  </r>
  <r>
    <s v="AmbetterMag"/>
    <n v="27"/>
    <d v="2024-03-08T00:00:00"/>
    <d v="2024-02-13T11:00:00"/>
    <n v="37.39"/>
    <s v="EFT"/>
    <s v="AMBETTER - payment"/>
    <n v="97530"/>
    <x v="5"/>
    <s v="No"/>
    <s v="2745335.4583333333Jessica Pittman"/>
    <x v="1"/>
  </r>
  <r>
    <s v="AmbetterMag"/>
    <n v="27"/>
    <d v="2024-03-08T00:00:00"/>
    <d v="2024-02-13T11:00:00"/>
    <n v="100.14"/>
    <s v="Adjustment/Write-off"/>
    <s v="AMBETTER - CO,45"/>
    <n v="97530"/>
    <x v="5"/>
    <s v="No"/>
    <s v="2745335.4583333333Jessica Pittman"/>
    <x v="0"/>
  </r>
  <r>
    <s v="AmbetterMag"/>
    <n v="27"/>
    <d v="2024-03-08T00:00:00"/>
    <d v="2024-02-14T16:00:00"/>
    <n v="103.53"/>
    <s v="Adjustment/Write-off"/>
    <s v="AMBETTER - CO,45"/>
    <n v="97112"/>
    <x v="14"/>
    <s v="No"/>
    <s v="2745336.6666666667Breanna Grieco"/>
    <x v="0"/>
  </r>
  <r>
    <s v="AmbetterMag"/>
    <n v="27"/>
    <d v="2024-03-08T00:00:00"/>
    <d v="2024-02-14T16:00:00"/>
    <n v="111.54"/>
    <s v="Adjustment/Write-off"/>
    <s v="AMBETTER - CO,45"/>
    <n v="97110"/>
    <x v="14"/>
    <s v="No"/>
    <s v="2745336.6666666667Breanna Grieco"/>
    <x v="0"/>
  </r>
  <r>
    <s v="AmbetterMag"/>
    <n v="27"/>
    <d v="2024-03-08T00:00:00"/>
    <d v="2024-02-14T16:00:00"/>
    <n v="28.84"/>
    <s v="EFT"/>
    <s v="AMBETTER - payment"/>
    <n v="97110"/>
    <x v="14"/>
    <s v="No"/>
    <s v="2745336.6666666667Breanna Grieco"/>
    <x v="1"/>
  </r>
  <r>
    <s v="AmbetterMag"/>
    <n v="27"/>
    <d v="2024-03-08T00:00:00"/>
    <d v="2024-02-14T16:00:00"/>
    <n v="34.85"/>
    <s v="EFT"/>
    <s v="AMBETTER - payment"/>
    <n v="97112"/>
    <x v="14"/>
    <s v="No"/>
    <s v="2745336.6666666667Breanna Grieco"/>
    <x v="1"/>
  </r>
  <r>
    <s v="AmbetterMag"/>
    <n v="27"/>
    <d v="2024-03-11T00:00:00"/>
    <d v="2024-02-20T11:00:00"/>
    <n v="100.14"/>
    <s v="Adjustment/Write-off"/>
    <s v="AMBETTER - CO,45"/>
    <n v="97530"/>
    <x v="7"/>
    <s v="No"/>
    <s v="2745342.4583333333Amber Hickman"/>
    <x v="0"/>
  </r>
  <r>
    <s v="AmbetterMag"/>
    <n v="27"/>
    <d v="2024-03-11T00:00:00"/>
    <d v="2024-02-20T11:00:00"/>
    <n v="37.39"/>
    <s v="EFT"/>
    <s v="AMBETTER - payment"/>
    <n v="97530"/>
    <x v="7"/>
    <s v="No"/>
    <s v="2745342.4583333333Amber Hickman"/>
    <x v="1"/>
  </r>
  <r>
    <s v="AmbetterMag"/>
    <n v="27"/>
    <d v="2024-03-11T00:00:00"/>
    <d v="2024-02-20T11:00:00"/>
    <n v="14.41"/>
    <s v="EFT"/>
    <s v="AMBETTER - payment"/>
    <n v="97110"/>
    <x v="7"/>
    <s v="No"/>
    <s v="2745342.4583333333Amber Hickman"/>
    <x v="1"/>
  </r>
  <r>
    <s v="AmbetterMag"/>
    <n v="27"/>
    <d v="2024-03-11T00:00:00"/>
    <d v="2024-02-20T11:00:00"/>
    <n v="55.78"/>
    <s v="Adjustment/Write-off"/>
    <s v="AMBETTER - CO,45"/>
    <n v="97110"/>
    <x v="7"/>
    <s v="No"/>
    <s v="2745342.4583333333Amber Hickman"/>
    <x v="0"/>
  </r>
  <r>
    <s v="AmbetterMag"/>
    <n v="27"/>
    <d v="2024-03-21T00:00:00"/>
    <d v="2024-02-27T11:00:00"/>
    <n v="48.77"/>
    <s v="Adjustment/Write-off"/>
    <s v="AMBETTER - CO,45"/>
    <n v="97530"/>
    <x v="7"/>
    <s v="No"/>
    <s v="2745349.4583333333Amber Hickman"/>
    <x v="0"/>
  </r>
  <r>
    <s v="AmbetterMag"/>
    <n v="27"/>
    <d v="2024-03-21T00:00:00"/>
    <d v="2024-02-27T11:00:00"/>
    <n v="19.670000000000002"/>
    <s v="EFT"/>
    <s v="AMBETTER - payment"/>
    <n v="97530"/>
    <x v="7"/>
    <s v="No"/>
    <s v="2745349.4583333333Amber Hickman"/>
    <x v="1"/>
  </r>
  <r>
    <s v="AmbetterMag"/>
    <n v="27"/>
    <d v="2024-03-21T00:00:00"/>
    <d v="2024-02-27T11:00:00"/>
    <n v="111.54"/>
    <s v="Adjustment/Write-off"/>
    <s v="AMBETTER - CO,45"/>
    <n v="97110"/>
    <x v="7"/>
    <s v="No"/>
    <s v="2745349.4583333333Amber Hickman"/>
    <x v="0"/>
  </r>
  <r>
    <s v="AmbetterMag"/>
    <n v="27"/>
    <d v="2024-03-21T00:00:00"/>
    <d v="2024-02-27T11:00:00"/>
    <n v="28.84"/>
    <s v="EFT"/>
    <s v="AMBETTER - payment"/>
    <n v="97110"/>
    <x v="7"/>
    <s v="No"/>
    <s v="2745349.4583333333Amber Hickman"/>
    <x v="1"/>
  </r>
  <r>
    <s v="MSCAN"/>
    <n v="160"/>
    <d v="2024-03-08T00:00:00"/>
    <d v="2024-02-22T08:30:00"/>
    <n v="85.19"/>
    <s v="Adjustment/Write-off"/>
    <s v="UNITEDHEALTHCARE PLAN OF THE RIVER VALLEY INC - CO,45"/>
    <n v="92507"/>
    <x v="13"/>
    <s v="No"/>
    <s v="16045344.3541666667D'Anna Pullen"/>
    <x v="0"/>
  </r>
  <r>
    <s v="MSCAN"/>
    <n v="160"/>
    <d v="2024-03-08T00:00:00"/>
    <d v="2024-02-22T08:30:00"/>
    <n v="64.81"/>
    <s v="EFT"/>
    <s v="UNITEDHEALTHCARE PLAN OF THE RIVER VALLEY INC - payment"/>
    <n v="92507"/>
    <x v="13"/>
    <s v="No"/>
    <s v="16045344.3541666667D'Anna Pullen"/>
    <x v="1"/>
  </r>
  <r>
    <s v="MSCAN"/>
    <n v="160"/>
    <d v="2024-03-12T00:00:00"/>
    <d v="2024-02-29T08:30:00"/>
    <n v="64.81"/>
    <s v="EFT"/>
    <s v="UNITEDHEALTHCARE PLAN OF THE RIVER VALLEY INC - payment"/>
    <n v="92507"/>
    <x v="13"/>
    <s v="No"/>
    <s v="16045351.3541666667D'Anna Pullen"/>
    <x v="1"/>
  </r>
  <r>
    <s v="MSCAN"/>
    <n v="160"/>
    <d v="2024-03-12T00:00:00"/>
    <d v="2024-02-29T08:30:00"/>
    <n v="85.19"/>
    <s v="Adjustment/Write-off"/>
    <s v="UNITEDHEALTHCARE PLAN OF THE RIVER VALLEY INC - CO,45"/>
    <n v="92507"/>
    <x v="13"/>
    <s v="No"/>
    <s v="16045351.3541666667D'Anna Pullen"/>
    <x v="0"/>
  </r>
  <r>
    <s v="HumanaG"/>
    <n v="28"/>
    <d v="2024-03-08T00:00:00"/>
    <d v="2024-02-13T10:00:00"/>
    <n v="10.130000000000001"/>
    <s v="EFT"/>
    <s v="HUMANA INC. - payment"/>
    <n v="97110"/>
    <x v="6"/>
    <s v="No"/>
    <s v="2845335.4166666667Christian Litz"/>
    <x v="1"/>
  </r>
  <r>
    <s v="HumanaG"/>
    <n v="28"/>
    <d v="2024-03-08T00:00:00"/>
    <d v="2024-02-13T10:00:00"/>
    <n v="0.21"/>
    <s v="Adjustment/Write-off"/>
    <s v="HUMANA INC. - CO,253"/>
    <n v="97110"/>
    <x v="6"/>
    <s v="No"/>
    <s v="2845335.4166666667Christian Litz"/>
    <x v="0"/>
  </r>
  <r>
    <s v="HumanaG"/>
    <n v="28"/>
    <d v="2024-03-08T00:00:00"/>
    <d v="2024-02-13T10:00:00"/>
    <n v="109.66"/>
    <s v="Adjustment/Write-off"/>
    <s v="HUMANA INC. - CO,59"/>
    <n v="97110"/>
    <x v="6"/>
    <s v="No"/>
    <s v="2845335.4166666667Christian Litz"/>
    <x v="0"/>
  </r>
  <r>
    <s v="HumanaG"/>
    <n v="28"/>
    <d v="2024-03-08T00:00:00"/>
    <d v="2024-02-15T10:00:00"/>
    <n v="109.66"/>
    <s v="Adjustment/Write-off"/>
    <s v="HUMANA INC. - CO,59"/>
    <n v="97110"/>
    <x v="10"/>
    <s v="No"/>
    <s v="2845337.4166666667Katherine Tyree"/>
    <x v="0"/>
  </r>
  <r>
    <s v="HumanaG"/>
    <n v="28"/>
    <d v="2024-03-08T00:00:00"/>
    <d v="2024-02-15T10:00:00"/>
    <n v="10.130000000000001"/>
    <s v="EFT"/>
    <s v="HUMANA INC. - payment"/>
    <n v="97110"/>
    <x v="10"/>
    <s v="No"/>
    <s v="2845337.4166666667Katherine Tyree"/>
    <x v="1"/>
  </r>
  <r>
    <s v="HumanaG"/>
    <n v="28"/>
    <d v="2024-03-08T00:00:00"/>
    <d v="2024-02-15T10:00:00"/>
    <n v="0.21"/>
    <s v="Adjustment/Write-off"/>
    <s v="HUMANA INC. - CO,253"/>
    <n v="97110"/>
    <x v="10"/>
    <s v="No"/>
    <s v="2845337.4166666667Katherine Tyree"/>
    <x v="0"/>
  </r>
  <r>
    <s v="HumanaG"/>
    <n v="28"/>
    <d v="2024-03-01T00:00:00"/>
    <d v="2024-02-20T11:00:00"/>
    <n v="4.28"/>
    <s v="EFT"/>
    <s v="HUMANA INC. - payment"/>
    <n v="97110"/>
    <x v="7"/>
    <s v="No"/>
    <s v="2845342.4583333333Amber Hickman"/>
    <x v="1"/>
  </r>
  <r>
    <s v="HumanaG"/>
    <n v="28"/>
    <d v="2024-03-01T00:00:00"/>
    <d v="2024-02-20T11:00:00"/>
    <n v="0.09"/>
    <s v="Adjustment/Write-off"/>
    <s v="HUMANA INC. - CO,253"/>
    <n v="97110"/>
    <x v="7"/>
    <s v="No"/>
    <s v="2845342.4583333333Amber Hickman"/>
    <x v="0"/>
  </r>
  <r>
    <s v="HumanaG"/>
    <n v="28"/>
    <d v="2024-03-01T00:00:00"/>
    <d v="2024-02-20T11:00:00"/>
    <n v="115.63"/>
    <s v="Adjustment/Write-off"/>
    <s v="HUMANA INC. - CO,59"/>
    <n v="97110"/>
    <x v="7"/>
    <s v="No"/>
    <s v="2845342.4583333333Amber Hickman"/>
    <x v="0"/>
  </r>
  <r>
    <s v="HumanaG"/>
    <n v="28"/>
    <d v="2024-03-07T00:00:00"/>
    <d v="2024-02-22T11:00:00"/>
    <n v="60.01"/>
    <s v="Adjustment/Write-off"/>
    <s v="HUMANA INC. - CO,59"/>
    <n v="97110"/>
    <x v="5"/>
    <s v="No"/>
    <s v="2845344.4583333333Jessica Pittman"/>
    <x v="0"/>
  </r>
  <r>
    <s v="HumanaG"/>
    <n v="28"/>
    <d v="2024-03-07T00:00:00"/>
    <d v="2024-02-22T11:00:00"/>
    <n v="25.23"/>
    <s v="EFT"/>
    <s v="HUMANA INC. - payment"/>
    <n v="97530"/>
    <x v="5"/>
    <s v="No"/>
    <s v="2845344.4583333333Jessica Pittman"/>
    <x v="1"/>
  </r>
  <r>
    <s v="HumanaG"/>
    <n v="28"/>
    <d v="2024-03-07T00:00:00"/>
    <d v="2024-02-22T11:00:00"/>
    <n v="0.51"/>
    <s v="Adjustment/Write-off"/>
    <s v="HUMANA INC. - CO,253"/>
    <n v="97530"/>
    <x v="5"/>
    <s v="No"/>
    <s v="2845344.4583333333Jessica Pittman"/>
    <x v="0"/>
  </r>
  <r>
    <s v="HumanaG"/>
    <n v="28"/>
    <d v="2024-03-07T00:00:00"/>
    <d v="2024-02-22T11:00:00"/>
    <n v="109.25"/>
    <s v="Adjustment/Write-off"/>
    <s v="HUMANA INC. - CO,59"/>
    <n v="97530"/>
    <x v="5"/>
    <s v="No"/>
    <s v="2845344.4583333333Jessica Pittman"/>
    <x v="0"/>
  </r>
  <r>
    <s v="HumanaG"/>
    <n v="28"/>
    <d v="2024-03-08T00:00:00"/>
    <d v="2024-02-26T11:00:00"/>
    <n v="60.01"/>
    <s v="Adjustment/Write-off"/>
    <s v="HUMANA INC. - CO,59"/>
    <n v="97110"/>
    <x v="7"/>
    <s v="No"/>
    <s v="2845348.4583333333Amber Hickman"/>
    <x v="0"/>
  </r>
  <r>
    <s v="HumanaG"/>
    <n v="28"/>
    <d v="2024-03-08T00:00:00"/>
    <d v="2024-02-26T11:00:00"/>
    <n v="109.25"/>
    <s v="Adjustment/Write-off"/>
    <s v="HUMANA INC. - CO,59"/>
    <n v="97530"/>
    <x v="7"/>
    <s v="No"/>
    <s v="2845348.4583333333Amber Hickman"/>
    <x v="0"/>
  </r>
  <r>
    <s v="HumanaG"/>
    <n v="28"/>
    <d v="2024-03-08T00:00:00"/>
    <d v="2024-02-26T11:00:00"/>
    <n v="25.23"/>
    <s v="EFT"/>
    <s v="HUMANA INC. - payment"/>
    <n v="97530"/>
    <x v="7"/>
    <s v="No"/>
    <s v="2845348.4583333333Amber Hickman"/>
    <x v="1"/>
  </r>
  <r>
    <s v="HumanaG"/>
    <n v="28"/>
    <d v="2024-03-08T00:00:00"/>
    <d v="2024-02-26T11:00:00"/>
    <n v="0.51"/>
    <s v="Adjustment/Write-off"/>
    <s v="HUMANA INC. - CO,253"/>
    <n v="97530"/>
    <x v="7"/>
    <s v="No"/>
    <s v="2845348.4583333333Amber Hickman"/>
    <x v="0"/>
  </r>
  <r>
    <s v="HumanaG"/>
    <n v="28"/>
    <d v="2024-03-08T00:00:00"/>
    <d v="2024-02-29T10:00:00"/>
    <n v="60.01"/>
    <s v="Adjustment/Write-off"/>
    <s v="HUMANA INC. - CO,59"/>
    <n v="97110"/>
    <x v="5"/>
    <s v="No"/>
    <s v="2845351.4166666667Jessica Pittman"/>
    <x v="0"/>
  </r>
  <r>
    <s v="HumanaG"/>
    <n v="28"/>
    <d v="2024-03-08T00:00:00"/>
    <d v="2024-02-29T10:00:00"/>
    <n v="25.23"/>
    <s v="EFT"/>
    <s v="HUMANA INC. - payment"/>
    <n v="97530"/>
    <x v="5"/>
    <s v="No"/>
    <s v="2845351.4166666667Jessica Pittman"/>
    <x v="1"/>
  </r>
  <r>
    <s v="HumanaG"/>
    <n v="28"/>
    <d v="2024-03-08T00:00:00"/>
    <d v="2024-02-29T10:00:00"/>
    <n v="0.51"/>
    <s v="Adjustment/Write-off"/>
    <s v="HUMANA INC. - CO,253"/>
    <n v="97530"/>
    <x v="5"/>
    <s v="No"/>
    <s v="2845351.4166666667Jessica Pittman"/>
    <x v="0"/>
  </r>
  <r>
    <s v="HumanaG"/>
    <n v="28"/>
    <d v="2024-03-08T00:00:00"/>
    <d v="2024-02-29T10:00:00"/>
    <n v="109.25"/>
    <s v="Adjustment/Write-off"/>
    <s v="HUMANA INC. - CO,59"/>
    <n v="97530"/>
    <x v="5"/>
    <s v="No"/>
    <s v="2845351.4166666667Jessica Pittman"/>
    <x v="0"/>
  </r>
  <r>
    <s v="TricareFL"/>
    <n v="28"/>
    <d v="2024-03-18T00:00:00"/>
    <d v="2024-02-13T10:00:00"/>
    <n v="30"/>
    <s v="EFT"/>
    <s v="TRICARE TDEFIC - payment"/>
    <n v="97110"/>
    <x v="6"/>
    <s v="No"/>
    <s v="2845335.4166666667Christian Litz"/>
    <x v="1"/>
  </r>
  <r>
    <s v="TricareFL"/>
    <n v="28"/>
    <d v="2024-03-18T00:00:00"/>
    <d v="2024-02-15T10:00:00"/>
    <n v="30"/>
    <s v="EFT"/>
    <s v="TRICARE TDEFIC - payment"/>
    <n v="97110"/>
    <x v="10"/>
    <s v="No"/>
    <s v="2845337.4166666667Katherine Tyree"/>
    <x v="1"/>
  </r>
  <r>
    <s v="TricareFL"/>
    <n v="28"/>
    <d v="2024-03-06T00:00:00"/>
    <d v="2024-02-19T10:00:00"/>
    <n v="30"/>
    <s v="EFT"/>
    <s v="TRICARE TDEFIC - payment"/>
    <n v="97110"/>
    <x v="7"/>
    <s v="No"/>
    <s v="2845341.4166666667Amber Hickman"/>
    <x v="1"/>
  </r>
  <r>
    <s v="TricareFL"/>
    <n v="28"/>
    <d v="2024-03-14T00:00:00"/>
    <d v="2024-02-20T11:00:00"/>
    <n v="30"/>
    <s v="EFT"/>
    <s v="TRICARE TDEFIC - payment"/>
    <n v="97110"/>
    <x v="7"/>
    <s v="No"/>
    <s v="2845342.4583333333Amber Hickman"/>
    <x v="1"/>
  </r>
  <r>
    <s v="TricareFL"/>
    <n v="28"/>
    <d v="2024-03-14T00:00:00"/>
    <d v="2024-02-22T11:00:00"/>
    <n v="14.99"/>
    <s v="EFT"/>
    <s v="TRICARE TDEFIC - payment"/>
    <n v="97110"/>
    <x v="5"/>
    <s v="No"/>
    <s v="2845344.4583333333Jessica Pittman"/>
    <x v="1"/>
  </r>
  <r>
    <s v="TricareFL"/>
    <n v="28"/>
    <d v="2024-03-14T00:00:00"/>
    <d v="2024-02-22T11:00:00"/>
    <n v="15.01"/>
    <s v="EFT"/>
    <s v="TRICARE TDEFIC - payment"/>
    <n v="97530"/>
    <x v="5"/>
    <s v="No"/>
    <s v="2845344.4583333333Jessica Pittman"/>
    <x v="1"/>
  </r>
  <r>
    <s v="TricareFL"/>
    <n v="28"/>
    <d v="2024-03-18T00:00:00"/>
    <d v="2024-02-26T11:00:00"/>
    <n v="15.01"/>
    <s v="EFT"/>
    <s v="TRICARE TDEFIC - payment"/>
    <n v="97530"/>
    <x v="7"/>
    <s v="No"/>
    <s v="2845348.4583333333Amber Hickman"/>
    <x v="1"/>
  </r>
  <r>
    <s v="TricareFL"/>
    <n v="28"/>
    <d v="2024-03-18T00:00:00"/>
    <d v="2024-02-26T11:00:00"/>
    <n v="14.99"/>
    <s v="EFT"/>
    <s v="TRICARE TDEFIC - payment"/>
    <n v="97110"/>
    <x v="7"/>
    <s v="No"/>
    <s v="2845348.4583333333Amber Hickman"/>
    <x v="1"/>
  </r>
  <r>
    <s v="TricareFL"/>
    <n v="28"/>
    <d v="2024-03-18T00:00:00"/>
    <d v="2024-02-29T10:00:00"/>
    <n v="15.01"/>
    <s v="EFT"/>
    <s v="TRICARE TDEFIC - payment"/>
    <n v="97530"/>
    <x v="5"/>
    <s v="No"/>
    <s v="2845351.4166666667Jessica Pittman"/>
    <x v="1"/>
  </r>
  <r>
    <s v="TricareFL"/>
    <n v="28"/>
    <d v="2024-03-18T00:00:00"/>
    <d v="2024-02-29T10:00:00"/>
    <n v="14.99"/>
    <s v="EFT"/>
    <s v="TRICARE TDEFIC - payment"/>
    <n v="97110"/>
    <x v="5"/>
    <s v="No"/>
    <s v="2845351.4166666667Jessica Pittman"/>
    <x v="1"/>
  </r>
  <r>
    <s v="TricareFL"/>
    <n v="28"/>
    <d v="2024-03-06T00:00:00"/>
    <d v="2024-02-09T11:00:00"/>
    <n v="15.07"/>
    <s v="EFT"/>
    <s v="TRICARE TDEFIC - payment"/>
    <n v="97110"/>
    <x v="5"/>
    <s v="No"/>
    <s v="2845331.4583333333Jessica Pittman"/>
    <x v="1"/>
  </r>
  <r>
    <s v="TricareFL"/>
    <n v="28"/>
    <d v="2024-03-06T00:00:00"/>
    <d v="2024-02-09T11:00:00"/>
    <n v="14.93"/>
    <s v="EFT"/>
    <s v="TRICARE TDEFIC - payment"/>
    <n v="97530"/>
    <x v="5"/>
    <s v="No"/>
    <s v="2845331.4583333333Jessica Pittman"/>
    <x v="1"/>
  </r>
  <r>
    <s v="AetnaMedicare"/>
    <n v="161"/>
    <d v="2024-03-05T00:00:00"/>
    <d v="2024-02-19T13:00:00"/>
    <n v="44.43"/>
    <s v="Adjustment/Write-off"/>
    <s v="AETNA - CO,45"/>
    <n v="97112"/>
    <x v="2"/>
    <s v="No"/>
    <s v="16145341.5416666667James Allen"/>
    <x v="0"/>
  </r>
  <r>
    <s v="AetnaMedicare"/>
    <n v="161"/>
    <d v="2024-03-05T00:00:00"/>
    <d v="2024-02-19T13:00:00"/>
    <n v="0.61"/>
    <s v="Adjustment/Write-off"/>
    <s v="AETNA - CO,253"/>
    <n v="97112"/>
    <x v="2"/>
    <s v="No"/>
    <s v="16145341.5416666667James Allen"/>
    <x v="0"/>
  </r>
  <r>
    <s v="AetnaMedicare"/>
    <n v="161"/>
    <d v="2024-03-05T00:00:00"/>
    <d v="2024-02-19T13:00:00"/>
    <n v="29.96"/>
    <s v="EFT"/>
    <s v="AETNA - payment"/>
    <n v="97112"/>
    <x v="2"/>
    <s v="No"/>
    <s v="16145341.5416666667James Allen"/>
    <x v="1"/>
  </r>
  <r>
    <s v="AetnaMedicare"/>
    <n v="161"/>
    <d v="2024-03-05T00:00:00"/>
    <d v="2024-02-19T13:00:00"/>
    <n v="25.15"/>
    <s v="EFT"/>
    <s v="AETNA - payment"/>
    <n v="97110"/>
    <x v="2"/>
    <s v="No"/>
    <s v="16145341.5416666667James Allen"/>
    <x v="1"/>
  </r>
  <r>
    <s v="AetnaMedicare"/>
    <n v="161"/>
    <d v="2024-03-05T00:00:00"/>
    <d v="2024-02-19T13:00:00"/>
    <n v="0.51"/>
    <s v="Adjustment/Write-off"/>
    <s v="AETNA - CO,253"/>
    <n v="97110"/>
    <x v="2"/>
    <s v="No"/>
    <s v="16145341.5416666667James Allen"/>
    <x v="0"/>
  </r>
  <r>
    <s v="AetnaMedicare"/>
    <n v="161"/>
    <d v="2024-03-05T00:00:00"/>
    <d v="2024-02-19T13:00:00"/>
    <n v="109.34"/>
    <s v="Adjustment/Write-off"/>
    <s v="AETNA - CO,59"/>
    <n v="97110"/>
    <x v="2"/>
    <s v="No"/>
    <s v="16145341.5416666667James Allen"/>
    <x v="0"/>
  </r>
  <r>
    <s v="AetnaMedicare"/>
    <n v="161"/>
    <d v="2024-03-05T00:00:00"/>
    <d v="2024-02-21T11:00:00"/>
    <n v="54.67"/>
    <s v="Adjustment/Write-off"/>
    <s v="AETNA - CO,59"/>
    <n v="97110"/>
    <x v="2"/>
    <s v="No"/>
    <s v="16145343.4583333333James Allen"/>
    <x v="0"/>
  </r>
  <r>
    <s v="AetnaMedicare"/>
    <n v="161"/>
    <d v="2024-03-05T00:00:00"/>
    <d v="2024-02-21T11:00:00"/>
    <n v="19.920000000000002"/>
    <s v="EFT"/>
    <s v="AETNA - payment"/>
    <n v="97110"/>
    <x v="2"/>
    <s v="No"/>
    <s v="16145343.4583333333James Allen"/>
    <x v="1"/>
  </r>
  <r>
    <s v="AetnaMedicare"/>
    <n v="161"/>
    <d v="2024-03-05T00:00:00"/>
    <d v="2024-02-21T11:00:00"/>
    <n v="48.3"/>
    <s v="Adjustment/Write-off"/>
    <s v="AETNA - CO,45"/>
    <n v="97110"/>
    <x v="2"/>
    <s v="No"/>
    <s v="16145343.4583333333James Allen"/>
    <x v="0"/>
  </r>
  <r>
    <s v="AetnaMedicare"/>
    <n v="161"/>
    <d v="2024-03-05T00:00:00"/>
    <d v="2024-02-21T11:00:00"/>
    <n v="0.41"/>
    <s v="Adjustment/Write-off"/>
    <s v="AETNA - CO,253"/>
    <n v="97110"/>
    <x v="2"/>
    <s v="No"/>
    <s v="16145343.4583333333James Allen"/>
    <x v="0"/>
  </r>
  <r>
    <s v="AetnaMedicare"/>
    <n v="161"/>
    <d v="2024-03-05T00:00:00"/>
    <d v="2024-02-21T11:00:00"/>
    <n v="0.23"/>
    <s v="Adjustment/Write-off"/>
    <s v="AETNA - CO,253"/>
    <n v="97110"/>
    <x v="2"/>
    <s v="No"/>
    <s v="16145343.4583333333James Allen"/>
    <x v="0"/>
  </r>
  <r>
    <s v="AetnaMedicare"/>
    <n v="161"/>
    <d v="2024-03-05T00:00:00"/>
    <d v="2024-02-21T11:00:00"/>
    <n v="11.47"/>
    <s v="EFT"/>
    <s v="AETNA - payment"/>
    <n v="97110"/>
    <x v="2"/>
    <s v="No"/>
    <s v="16145343.4583333333James Allen"/>
    <x v="1"/>
  </r>
  <r>
    <s v="AetnaMedicare"/>
    <n v="161"/>
    <d v="2024-03-05T00:00:00"/>
    <d v="2024-02-23T08:00:00"/>
    <n v="39.85"/>
    <s v="EFT"/>
    <s v="AETNA - payment"/>
    <n v="97110"/>
    <x v="2"/>
    <s v="No"/>
    <s v="16145345.3333333333James Allen"/>
    <x v="1"/>
  </r>
  <r>
    <s v="AetnaMedicare"/>
    <n v="161"/>
    <d v="2024-03-05T00:00:00"/>
    <d v="2024-02-23T08:00:00"/>
    <n v="0.81"/>
    <s v="Adjustment/Write-off"/>
    <s v="AETNA - CO,253"/>
    <n v="97110"/>
    <x v="2"/>
    <s v="No"/>
    <s v="16145345.3333333333James Allen"/>
    <x v="0"/>
  </r>
  <r>
    <s v="AetnaMedicare"/>
    <n v="161"/>
    <d v="2024-03-05T00:00:00"/>
    <d v="2024-02-23T08:00:00"/>
    <n v="109.34"/>
    <s v="Adjustment/Write-off"/>
    <s v="AETNA - CO,59"/>
    <n v="97110"/>
    <x v="2"/>
    <s v="No"/>
    <s v="16145345.3333333333James Allen"/>
    <x v="0"/>
  </r>
  <r>
    <s v="AetnaMedicare"/>
    <n v="161"/>
    <d v="2024-03-05T00:00:00"/>
    <d v="2024-02-23T08:00:00"/>
    <n v="11.47"/>
    <s v="EFT"/>
    <s v="AETNA - payment"/>
    <n v="97110"/>
    <x v="2"/>
    <s v="No"/>
    <s v="16145345.3333333333James Allen"/>
    <x v="1"/>
  </r>
  <r>
    <s v="AetnaMedicare"/>
    <n v="161"/>
    <d v="2024-03-05T00:00:00"/>
    <d v="2024-02-23T08:00:00"/>
    <n v="0.23"/>
    <s v="Adjustment/Write-off"/>
    <s v="AETNA - CO,253"/>
    <n v="97110"/>
    <x v="2"/>
    <s v="No"/>
    <s v="16145345.3333333333James Allen"/>
    <x v="0"/>
  </r>
  <r>
    <s v="AetnaMedicare"/>
    <n v="161"/>
    <d v="2024-03-05T00:00:00"/>
    <d v="2024-02-23T08:00:00"/>
    <n v="48.3"/>
    <s v="Adjustment/Write-off"/>
    <s v="AETNA - CO,45"/>
    <n v="97110"/>
    <x v="2"/>
    <s v="No"/>
    <s v="16145345.3333333333James Allen"/>
    <x v="0"/>
  </r>
  <r>
    <s v="Magnolia"/>
    <n v="162"/>
    <d v="2024-03-08T00:00:00"/>
    <d v="2024-02-19T16:30:00"/>
    <n v="93.22"/>
    <s v="Adjustment/Write-off"/>
    <s v="MAGNOLIA HEALTH PLAN INC. - CO,45"/>
    <n v="97112"/>
    <x v="6"/>
    <s v="No"/>
    <s v="16245341.6875Christian Litz"/>
    <x v="0"/>
  </r>
  <r>
    <s v="Magnolia"/>
    <n v="162"/>
    <d v="2024-03-08T00:00:00"/>
    <d v="2024-02-19T16:30:00"/>
    <n v="56.78"/>
    <s v="EFT"/>
    <s v="MAGNOLIA HEALTH PLAN INC. - payment"/>
    <n v="97112"/>
    <x v="6"/>
    <s v="No"/>
    <s v="16245341.6875Christian Litz"/>
    <x v="1"/>
  </r>
  <r>
    <s v="Magnolia"/>
    <n v="162"/>
    <d v="2024-03-08T00:00:00"/>
    <d v="2024-02-21T13:00:00"/>
    <n v="93.22"/>
    <s v="Adjustment/Write-off"/>
    <s v="MAGNOLIA HEALTH PLAN INC. - CO,45"/>
    <n v="97112"/>
    <x v="6"/>
    <s v="No"/>
    <s v="16245343.5416666667Christian Litz"/>
    <x v="0"/>
  </r>
  <r>
    <s v="Magnolia"/>
    <n v="162"/>
    <d v="2024-03-08T00:00:00"/>
    <d v="2024-02-21T13:00:00"/>
    <n v="56.78"/>
    <s v="EFT"/>
    <s v="MAGNOLIA HEALTH PLAN INC. - payment"/>
    <n v="97112"/>
    <x v="6"/>
    <s v="No"/>
    <s v="16245343.5416666667Christian Litz"/>
    <x v="1"/>
  </r>
  <r>
    <s v="Magnolia"/>
    <n v="162"/>
    <d v="2024-03-15T00:00:00"/>
    <d v="2024-02-27T14:00:00"/>
    <n v="56.78"/>
    <s v="EFT"/>
    <s v="MAGNOLIA HEALTH PLAN INC. - payment"/>
    <n v="97112"/>
    <x v="6"/>
    <s v="No"/>
    <s v="16245349.5833333333Christian Litz"/>
    <x v="1"/>
  </r>
  <r>
    <s v="Magnolia"/>
    <n v="162"/>
    <d v="2024-03-15T00:00:00"/>
    <d v="2024-02-27T14:00:00"/>
    <n v="93.22"/>
    <s v="Adjustment/Write-off"/>
    <s v="MAGNOLIA HEALTH PLAN INC. - CO,45"/>
    <n v="97112"/>
    <x v="6"/>
    <s v="No"/>
    <s v="16245349.5833333333Christian Litz"/>
    <x v="0"/>
  </r>
  <r>
    <s v="Magnolia"/>
    <n v="162"/>
    <d v="2024-03-22T00:00:00"/>
    <d v="2024-02-29T14:30:00"/>
    <n v="56.78"/>
    <s v="EFT"/>
    <s v="MAGNOLIA HEALTH PLAN INC. - payment"/>
    <n v="97112"/>
    <x v="6"/>
    <s v="No"/>
    <s v="16245351.6041666667Christian Litz"/>
    <x v="1"/>
  </r>
  <r>
    <s v="Magnolia"/>
    <n v="162"/>
    <d v="2024-03-22T00:00:00"/>
    <d v="2024-02-29T14:30:00"/>
    <n v="93.22"/>
    <s v="Adjustment/Write-off"/>
    <s v="MAGNOLIA HEALTH PLAN INC. - CO,45"/>
    <n v="97112"/>
    <x v="6"/>
    <s v="No"/>
    <s v="16245351.6041666667Christian Litz"/>
    <x v="0"/>
  </r>
  <r>
    <s v="UHC"/>
    <n v="302"/>
    <d v="2024-03-06T00:00:00"/>
    <d v="2024-02-20T15:00:00"/>
    <n v="83"/>
    <s v="Adjustment/Write-off"/>
    <s v="UNITED HEALTHCARE INSURANCE COMPANY - CO,45"/>
    <n v="97161"/>
    <x v="2"/>
    <s v="No"/>
    <s v="30245342.625James Allen"/>
    <x v="0"/>
  </r>
  <r>
    <s v="UHC"/>
    <n v="302"/>
    <d v="2024-03-06T00:00:00"/>
    <d v="2024-02-20T15:00:00"/>
    <n v="225"/>
    <s v="Adjustment/Write-off"/>
    <s v="UNITED HEALTHCARE INSURANCE COMPANY - CO,45"/>
    <n v="97110"/>
    <x v="2"/>
    <s v="No"/>
    <s v="30245342.625James Allen"/>
    <x v="0"/>
  </r>
  <r>
    <s v="UHC"/>
    <n v="302"/>
    <d v="2024-03-06T00:00:00"/>
    <d v="2024-02-20T15:00:00"/>
    <n v="67"/>
    <s v="EFT"/>
    <s v="UNITED HEALTHCARE INSURANCE COMPANY - payment"/>
    <n v="97161"/>
    <x v="2"/>
    <s v="No"/>
    <s v="30245342.625James Allen"/>
    <x v="1"/>
  </r>
  <r>
    <s v="UHC"/>
    <n v="302"/>
    <d v="2024-03-06T00:00:00"/>
    <d v="2024-02-21T11:00:00"/>
    <n v="67"/>
    <s v="EFT"/>
    <s v="UNITED HEALTHCARE INSURANCE COMPANY - payment"/>
    <n v="97110"/>
    <x v="2"/>
    <s v="No"/>
    <s v="30245343.4583333333James Allen"/>
    <x v="1"/>
  </r>
  <r>
    <s v="UHC"/>
    <n v="302"/>
    <d v="2024-03-06T00:00:00"/>
    <d v="2024-02-21T11:00:00"/>
    <n v="158"/>
    <s v="Adjustment/Write-off"/>
    <s v="UNITED HEALTHCARE INSURANCE COMPANY - CO,45"/>
    <n v="97110"/>
    <x v="2"/>
    <s v="No"/>
    <s v="30245343.4583333333James Allen"/>
    <x v="0"/>
  </r>
  <r>
    <s v="UHC"/>
    <n v="302"/>
    <d v="2024-03-06T00:00:00"/>
    <d v="2024-02-23T11:00:00"/>
    <n v="158"/>
    <s v="Adjustment/Write-off"/>
    <s v="UNITED HEALTHCARE INSURANCE COMPANY - CO,45"/>
    <n v="97110"/>
    <x v="14"/>
    <s v="No"/>
    <s v="30245345.4583333333Breanna Grieco"/>
    <x v="0"/>
  </r>
  <r>
    <s v="UHC"/>
    <n v="302"/>
    <d v="2024-03-06T00:00:00"/>
    <d v="2024-02-23T11:00:00"/>
    <n v="67"/>
    <s v="EFT"/>
    <s v="UNITED HEALTHCARE INSURANCE COMPANY - payment"/>
    <n v="97110"/>
    <x v="14"/>
    <s v="No"/>
    <s v="30245345.4583333333Breanna Grieco"/>
    <x v="1"/>
  </r>
  <r>
    <s v="UHC"/>
    <n v="302"/>
    <d v="2024-03-06T00:00:00"/>
    <d v="2024-02-23T11:00:00"/>
    <n v="75"/>
    <s v="Adjustment/Write-off"/>
    <s v="UNITED HEALTHCARE INSURANCE COMPANY - CO,45"/>
    <n v="97530"/>
    <x v="14"/>
    <s v="No"/>
    <s v="30245345.4583333333Breanna Grieco"/>
    <x v="0"/>
  </r>
  <r>
    <s v="UHC"/>
    <n v="302"/>
    <d v="2024-03-13T00:00:00"/>
    <d v="2024-02-26T14:00:00"/>
    <n v="83"/>
    <s v="Adjustment/Write-off"/>
    <s v="UNITED HEALTHCARE INSURANCE COMPANY - CO,45"/>
    <n v="97110"/>
    <x v="2"/>
    <s v="No"/>
    <s v="30245348.5833333333James Allen"/>
    <x v="0"/>
  </r>
  <r>
    <s v="UHC"/>
    <n v="302"/>
    <d v="2024-03-13T00:00:00"/>
    <d v="2024-02-26T14:00:00"/>
    <n v="67"/>
    <s v="EFT"/>
    <s v="UNITED HEALTHCARE INSURANCE COMPANY - payment"/>
    <n v="97110"/>
    <x v="2"/>
    <s v="No"/>
    <s v="30245348.5833333333James Allen"/>
    <x v="1"/>
  </r>
  <r>
    <s v="UHC"/>
    <n v="302"/>
    <d v="2024-03-13T00:00:00"/>
    <d v="2024-02-28T11:00:00"/>
    <n v="67"/>
    <s v="EFT"/>
    <s v="UNITED HEALTHCARE INSURANCE COMPANY - payment"/>
    <n v="97110"/>
    <x v="2"/>
    <s v="No"/>
    <s v="30245350.4583333333James Allen"/>
    <x v="1"/>
  </r>
  <r>
    <s v="UHC"/>
    <n v="302"/>
    <d v="2024-03-13T00:00:00"/>
    <d v="2024-02-28T11:00:00"/>
    <n v="233"/>
    <s v="Adjustment/Write-off"/>
    <s v="UNITED HEALTHCARE INSURANCE COMPANY - CO,45"/>
    <n v="97110"/>
    <x v="2"/>
    <s v="No"/>
    <s v="30245350.4583333333James Allen"/>
    <x v="0"/>
  </r>
  <r>
    <s v="UHC"/>
    <n v="302"/>
    <d v="2024-03-13T00:00:00"/>
    <d v="2024-02-29T10:00:00"/>
    <n v="158"/>
    <s v="Adjustment/Write-off"/>
    <s v="UNITED HEALTHCARE INSURANCE COMPANY - CO,45"/>
    <n v="97110"/>
    <x v="2"/>
    <s v="No"/>
    <s v="30245351.4166666667James Allen"/>
    <x v="0"/>
  </r>
  <r>
    <s v="UHC"/>
    <n v="302"/>
    <d v="2024-03-13T00:00:00"/>
    <d v="2024-02-29T10:00:00"/>
    <n v="67"/>
    <s v="EFT"/>
    <s v="UNITED HEALTHCARE INSURANCE COMPANY - payment"/>
    <n v="97110"/>
    <x v="2"/>
    <s v="No"/>
    <s v="30245351.4166666667James Allen"/>
    <x v="1"/>
  </r>
  <r>
    <s v="MSCAN"/>
    <n v="163"/>
    <d v="2024-03-01T00:00:00"/>
    <d v="2024-02-19T16:30:00"/>
    <n v="85.19"/>
    <s v="Adjustment/Write-off"/>
    <s v="UNITEDHEALTHCARE PLAN OF THE RIVER VALLEY INC - CO,45"/>
    <n v="92507"/>
    <x v="13"/>
    <s v="No"/>
    <s v="16345341.6875D'Anna Pullen"/>
    <x v="0"/>
  </r>
  <r>
    <s v="MSCAN"/>
    <n v="163"/>
    <d v="2024-03-01T00:00:00"/>
    <d v="2024-02-19T16:30:00"/>
    <n v="64.81"/>
    <s v="EFT"/>
    <s v="UNITEDHEALTHCARE PLAN OF THE RIVER VALLEY INC - payment"/>
    <n v="92507"/>
    <x v="13"/>
    <s v="No"/>
    <s v="16345341.6875D'Anna Pullen"/>
    <x v="1"/>
  </r>
  <r>
    <s v="MSCAN"/>
    <n v="163"/>
    <d v="2024-03-08T00:00:00"/>
    <d v="2024-02-21T16:30:00"/>
    <n v="85.19"/>
    <s v="Adjustment/Write-off"/>
    <s v="UNITEDHEALTHCARE PLAN OF THE RIVER VALLEY INC - CO,45"/>
    <n v="92507"/>
    <x v="9"/>
    <s v="No"/>
    <s v="16345343.6875Victoria Miley"/>
    <x v="0"/>
  </r>
  <r>
    <s v="MSCAN"/>
    <n v="163"/>
    <d v="2024-03-08T00:00:00"/>
    <d v="2024-02-21T16:30:00"/>
    <n v="64.81"/>
    <s v="EFT"/>
    <s v="UNITEDHEALTHCARE PLAN OF THE RIVER VALLEY INC - payment"/>
    <n v="92507"/>
    <x v="9"/>
    <s v="No"/>
    <s v="16345343.6875Victoria Miley"/>
    <x v="1"/>
  </r>
  <r>
    <s v="MSCAN"/>
    <n v="163"/>
    <d v="2024-03-08T00:00:00"/>
    <d v="2024-02-26T16:30:00"/>
    <n v="85.19"/>
    <s v="Adjustment/Write-off"/>
    <s v="UNITEDHEALTHCARE PLAN OF THE RIVER VALLEY INC - CO,45"/>
    <n v="92507"/>
    <x v="9"/>
    <s v="No"/>
    <s v="16345348.6875Victoria Miley"/>
    <x v="0"/>
  </r>
  <r>
    <s v="MSCAN"/>
    <n v="163"/>
    <d v="2024-03-08T00:00:00"/>
    <d v="2024-02-26T16:30:00"/>
    <n v="64.81"/>
    <s v="EFT"/>
    <s v="UNITEDHEALTHCARE PLAN OF THE RIVER VALLEY INC - payment"/>
    <n v="92507"/>
    <x v="9"/>
    <s v="No"/>
    <s v="16345348.6875Victoria Miley"/>
    <x v="1"/>
  </r>
  <r>
    <s v="MSCAN"/>
    <n v="163"/>
    <d v="2024-03-12T00:00:00"/>
    <d v="2024-02-28T17:00:00"/>
    <n v="64.81"/>
    <s v="EFT"/>
    <s v="UNITEDHEALTHCARE PLAN OF THE RIVER VALLEY INC - payment"/>
    <n v="92507"/>
    <x v="13"/>
    <s v="No"/>
    <s v="16345350.7083333333D'Anna Pullen"/>
    <x v="1"/>
  </r>
  <r>
    <s v="MSCAN"/>
    <n v="163"/>
    <d v="2024-03-12T00:00:00"/>
    <d v="2024-02-28T17:00:00"/>
    <n v="85.19"/>
    <s v="Adjustment/Write-off"/>
    <s v="UNITEDHEALTHCARE PLAN OF THE RIVER VALLEY INC - CO,45"/>
    <n v="92507"/>
    <x v="13"/>
    <s v="No"/>
    <s v="16345350.7083333333D'Anna Pullen"/>
    <x v="0"/>
  </r>
  <r>
    <s v="HumanaG"/>
    <n v="165"/>
    <d v="2024-03-04T00:00:00"/>
    <d v="2024-02-20T15:00:00"/>
    <n v="109.25"/>
    <s v="Adjustment/Write-off"/>
    <s v="HUMANA INC. - CO,59"/>
    <n v="97530"/>
    <x v="7"/>
    <s v="No"/>
    <s v="16545342.625Amber Hickman"/>
    <x v="0"/>
  </r>
  <r>
    <s v="HumanaG"/>
    <n v="165"/>
    <d v="2024-03-04T00:00:00"/>
    <d v="2024-02-20T15:00:00"/>
    <n v="0.82"/>
    <s v="Adjustment/Write-off"/>
    <s v="HUMANA INC. - CO,253"/>
    <n v="97530"/>
    <x v="7"/>
    <s v="No"/>
    <s v="16545342.625Amber Hickman"/>
    <x v="0"/>
  </r>
  <r>
    <s v="HumanaG"/>
    <n v="165"/>
    <d v="2024-03-04T00:00:00"/>
    <d v="2024-02-20T15:00:00"/>
    <n v="39.93"/>
    <s v="EFT"/>
    <s v="HUMANA INC. - payment"/>
    <n v="97530"/>
    <x v="7"/>
    <s v="No"/>
    <s v="16545342.625Amber Hickman"/>
    <x v="1"/>
  </r>
  <r>
    <s v="HumanaG"/>
    <n v="165"/>
    <d v="2024-03-04T00:00:00"/>
    <d v="2024-02-20T15:00:00"/>
    <n v="120.01"/>
    <s v="Adjustment/Write-off"/>
    <s v="HUMANA INC. - CO,59"/>
    <n v="97110"/>
    <x v="7"/>
    <s v="No"/>
    <s v="16545342.625Amber Hickman"/>
    <x v="0"/>
  </r>
  <r>
    <s v="HumanaG"/>
    <n v="165"/>
    <d v="2024-03-04T00:00:00"/>
    <d v="2024-02-20T15:00:00"/>
    <n v="0.1"/>
    <s v="Adjustment/Write-off"/>
    <s v="HUMANA INC. - CO,253"/>
    <n v="97110"/>
    <x v="7"/>
    <s v="No"/>
    <s v="16545342.625Amber Hickman"/>
    <x v="0"/>
  </r>
  <r>
    <s v="HumanaG"/>
    <n v="165"/>
    <d v="2024-03-04T00:00:00"/>
    <d v="2024-02-20T15:00:00"/>
    <n v="4.8899999999999997"/>
    <s v="EFT"/>
    <s v="HUMANA INC. - payment"/>
    <n v="97110"/>
    <x v="7"/>
    <s v="No"/>
    <s v="16545342.625Amber Hickman"/>
    <x v="1"/>
  </r>
  <r>
    <s v="Patient"/>
    <n v="165"/>
    <d v="2024-03-21T13:07:00"/>
    <d v="2024-02-20T15:00:00"/>
    <n v="25"/>
    <s v="Check"/>
    <s v="Chk# 2212"/>
    <m/>
    <x v="7"/>
    <s v="No"/>
    <s v="16545342.625Amber Hickman"/>
    <x v="1"/>
  </r>
  <r>
    <s v="HumanaG"/>
    <n v="29"/>
    <d v="2024-03-29T00:00:00"/>
    <d v="2024-02-19T13:00:00"/>
    <n v="57.36"/>
    <s v="Adjustment/Write-off"/>
    <s v="HUMANA INC. - CO,59"/>
    <n v="97110"/>
    <x v="6"/>
    <s v="No"/>
    <s v="2945341.5416666667Christian Litz"/>
    <x v="0"/>
  </r>
  <r>
    <s v="HumanaG"/>
    <n v="29"/>
    <d v="2024-03-29T00:00:00"/>
    <d v="2024-02-19T13:00:00"/>
    <n v="0.35"/>
    <s v="Adjustment/Write-off"/>
    <s v="HUMANA INC. - CO,253"/>
    <n v="97110"/>
    <x v="6"/>
    <s v="No"/>
    <s v="2945341.5416666667Christian Litz"/>
    <x v="0"/>
  </r>
  <r>
    <s v="HumanaG"/>
    <n v="29"/>
    <d v="2024-03-29T00:00:00"/>
    <d v="2024-02-19T13:00:00"/>
    <n v="17.29"/>
    <s v="EFT"/>
    <s v="HUMANA INC. - payment"/>
    <n v="97110"/>
    <x v="6"/>
    <s v="No"/>
    <s v="2945341.5416666667Christian Litz"/>
    <x v="1"/>
  </r>
  <r>
    <s v="HumanaG"/>
    <n v="29"/>
    <d v="2024-03-29T00:00:00"/>
    <d v="2024-02-19T13:00:00"/>
    <n v="0"/>
    <s v="Adjustment/Write-off"/>
    <s v="Discarded ($51.58) (detail code) - HUMANA INC. - CO,B13"/>
    <n v="97161"/>
    <x v="6"/>
    <s v="No"/>
    <s v="2945341.5416666667Christian Litz"/>
    <x v="0"/>
  </r>
  <r>
    <s v="HumanaG"/>
    <n v="29"/>
    <d v="2024-03-29T00:00:00"/>
    <d v="2024-02-19T13:00:00"/>
    <n v="49.02"/>
    <s v="Adjustment/Write-off"/>
    <s v="HUMANA INC. - CO,45"/>
    <n v="97112"/>
    <x v="6"/>
    <s v="No"/>
    <s v="2945341.5416666667Christian Litz"/>
    <x v="0"/>
  </r>
  <r>
    <s v="HumanaG"/>
    <n v="29"/>
    <d v="2024-03-29T00:00:00"/>
    <d v="2024-02-19T13:00:00"/>
    <n v="0.52"/>
    <s v="Adjustment/Write-off"/>
    <s v="HUMANA INC. - CO,253"/>
    <n v="97112"/>
    <x v="6"/>
    <s v="No"/>
    <s v="2945341.5416666667Christian Litz"/>
    <x v="0"/>
  </r>
  <r>
    <s v="HumanaG"/>
    <n v="29"/>
    <d v="2024-03-29T00:00:00"/>
    <d v="2024-02-19T13:00:00"/>
    <n v="25.46"/>
    <s v="EFT"/>
    <s v="HUMANA INC. - payment"/>
    <n v="97112"/>
    <x v="6"/>
    <s v="No"/>
    <s v="2945341.5416666667Christian Litz"/>
    <x v="1"/>
  </r>
  <r>
    <s v="MSCHIP"/>
    <n v="303"/>
    <d v="2024-03-08T00:00:00"/>
    <d v="2024-02-21T17:30:00"/>
    <n v="95"/>
    <s v="Adjustment/Write-off"/>
    <s v="UNITEDHEALTHCARE PLAN OF THE RIVER VALLEY INC - CO,45"/>
    <n v="92507"/>
    <x v="9"/>
    <s v="No"/>
    <s v="30345343.7291666667Victoria Miley"/>
    <x v="0"/>
  </r>
  <r>
    <s v="MSCHIP"/>
    <n v="303"/>
    <d v="2024-03-08T00:00:00"/>
    <d v="2024-02-21T17:30:00"/>
    <n v="55"/>
    <s v="EFT"/>
    <s v="UNITEDHEALTHCARE PLAN OF THE RIVER VALLEY INC - payment"/>
    <n v="92507"/>
    <x v="9"/>
    <s v="No"/>
    <s v="30345343.7291666667Victoria Miley"/>
    <x v="1"/>
  </r>
  <r>
    <s v="Magnolia"/>
    <n v="304"/>
    <d v="2024-03-01T00:00:00"/>
    <d v="2024-02-12T15:00:00"/>
    <n v="93.22"/>
    <s v="Adjustment/Write-off"/>
    <s v="MAGNOLIA HEALTH PLAN INC. - CO,45"/>
    <n v="97112"/>
    <x v="10"/>
    <s v="No"/>
    <s v="30445334.625Katherine Tyree"/>
    <x v="0"/>
  </r>
  <r>
    <s v="Magnolia"/>
    <n v="304"/>
    <d v="2024-03-01T00:00:00"/>
    <d v="2024-02-12T15:00:00"/>
    <n v="49.6"/>
    <s v="EFT"/>
    <s v="MAGNOLIA HEALTH PLAN INC. - payment"/>
    <n v="97110"/>
    <x v="10"/>
    <s v="No"/>
    <s v="30445334.625Katherine Tyree"/>
    <x v="1"/>
  </r>
  <r>
    <s v="Magnolia"/>
    <n v="304"/>
    <d v="2024-03-01T00:00:00"/>
    <d v="2024-02-12T15:00:00"/>
    <n v="100.4"/>
    <s v="Adjustment/Write-off"/>
    <s v="MAGNOLIA HEALTH PLAN INC. - CO,45"/>
    <n v="97110"/>
    <x v="10"/>
    <s v="No"/>
    <s v="30445334.625Katherine Tyree"/>
    <x v="0"/>
  </r>
  <r>
    <s v="Magnolia"/>
    <n v="304"/>
    <d v="2024-03-01T00:00:00"/>
    <d v="2024-02-12T15:00:00"/>
    <n v="56.78"/>
    <s v="EFT"/>
    <s v="MAGNOLIA HEALTH PLAN INC. - payment"/>
    <n v="97112"/>
    <x v="10"/>
    <s v="No"/>
    <s v="30445334.625Katherine Tyree"/>
    <x v="1"/>
  </r>
  <r>
    <s v="Magnolia"/>
    <n v="304"/>
    <d v="2024-03-08T00:00:00"/>
    <d v="2024-02-14T15:00:00"/>
    <n v="24.8"/>
    <s v="EFT"/>
    <s v="MAGNOLIA HEALTH PLAN INC. - payment"/>
    <n v="97110"/>
    <x v="14"/>
    <s v="No"/>
    <s v="30445336.625Breanna Grieco"/>
    <x v="1"/>
  </r>
  <r>
    <s v="Magnolia"/>
    <n v="304"/>
    <d v="2024-03-08T00:00:00"/>
    <d v="2024-02-14T15:00:00"/>
    <n v="50.2"/>
    <s v="Adjustment/Write-off"/>
    <s v="MAGNOLIA HEALTH PLAN INC. - CO,45"/>
    <n v="97110"/>
    <x v="14"/>
    <s v="No"/>
    <s v="30445336.625Breanna Grieco"/>
    <x v="0"/>
  </r>
  <r>
    <s v="Magnolia"/>
    <n v="304"/>
    <d v="2024-03-08T00:00:00"/>
    <d v="2024-02-14T15:00:00"/>
    <n v="85.17"/>
    <s v="EFT"/>
    <s v="MAGNOLIA HEALTH PLAN INC. - payment"/>
    <n v="97112"/>
    <x v="14"/>
    <s v="No"/>
    <s v="30445336.625Breanna Grieco"/>
    <x v="1"/>
  </r>
  <r>
    <s v="Magnolia"/>
    <n v="304"/>
    <d v="2024-03-08T00:00:00"/>
    <d v="2024-02-14T15:00:00"/>
    <n v="139.83000000000001"/>
    <s v="Adjustment/Write-off"/>
    <s v="MAGNOLIA HEALTH PLAN INC. - CO,45"/>
    <n v="97112"/>
    <x v="14"/>
    <s v="No"/>
    <s v="30445336.625Breanna Grieco"/>
    <x v="0"/>
  </r>
  <r>
    <s v="Magnolia"/>
    <n v="304"/>
    <d v="2024-03-08T00:00:00"/>
    <d v="2024-02-21T15:00:00"/>
    <n v="100.4"/>
    <s v="Adjustment/Write-off"/>
    <s v="MAGNOLIA HEALTH PLAN INC. - CO,45"/>
    <n v="97110"/>
    <x v="10"/>
    <s v="No"/>
    <s v="30445343.625Katherine Tyree"/>
    <x v="0"/>
  </r>
  <r>
    <s v="Magnolia"/>
    <n v="304"/>
    <d v="2024-03-08T00:00:00"/>
    <d v="2024-02-21T15:00:00"/>
    <n v="93.22"/>
    <s v="Adjustment/Write-off"/>
    <s v="MAGNOLIA HEALTH PLAN INC. - CO,45"/>
    <n v="97112"/>
    <x v="10"/>
    <s v="No"/>
    <s v="30445343.625Katherine Tyree"/>
    <x v="0"/>
  </r>
  <r>
    <s v="Magnolia"/>
    <n v="304"/>
    <d v="2024-03-08T00:00:00"/>
    <d v="2024-02-21T15:00:00"/>
    <n v="56.78"/>
    <s v="EFT"/>
    <s v="MAGNOLIA HEALTH PLAN INC. - payment"/>
    <n v="97112"/>
    <x v="10"/>
    <s v="No"/>
    <s v="30445343.625Katherine Tyree"/>
    <x v="1"/>
  </r>
  <r>
    <s v="Magnolia"/>
    <n v="304"/>
    <d v="2024-03-08T00:00:00"/>
    <d v="2024-02-21T15:00:00"/>
    <n v="49.6"/>
    <s v="EFT"/>
    <s v="MAGNOLIA HEALTH PLAN INC. - payment"/>
    <n v="97110"/>
    <x v="10"/>
    <s v="No"/>
    <s v="30445343.625Katherine Tyree"/>
    <x v="1"/>
  </r>
  <r>
    <s v="Magnolia"/>
    <n v="304"/>
    <d v="2024-03-15T00:00:00"/>
    <d v="2024-02-26T15:00:00"/>
    <n v="49.6"/>
    <s v="EFT"/>
    <s v="MAGNOLIA HEALTH PLAN INC. - payment"/>
    <n v="97110"/>
    <x v="10"/>
    <s v="No"/>
    <s v="30445348.625Katherine Tyree"/>
    <x v="1"/>
  </r>
  <r>
    <s v="Magnolia"/>
    <n v="304"/>
    <d v="2024-03-15T00:00:00"/>
    <d v="2024-02-26T15:00:00"/>
    <n v="100.4"/>
    <s v="Adjustment/Write-off"/>
    <s v="MAGNOLIA HEALTH PLAN INC. - CO,45"/>
    <n v="97110"/>
    <x v="10"/>
    <s v="No"/>
    <s v="30445348.625Katherine Tyree"/>
    <x v="0"/>
  </r>
  <r>
    <s v="Magnolia"/>
    <n v="304"/>
    <d v="2024-03-15T00:00:00"/>
    <d v="2024-02-26T15:00:00"/>
    <n v="56.78"/>
    <s v="EFT"/>
    <s v="MAGNOLIA HEALTH PLAN INC. - payment"/>
    <n v="97112"/>
    <x v="10"/>
    <s v="No"/>
    <s v="30445348.625Katherine Tyree"/>
    <x v="1"/>
  </r>
  <r>
    <s v="Magnolia"/>
    <n v="304"/>
    <d v="2024-03-15T00:00:00"/>
    <d v="2024-02-26T15:00:00"/>
    <n v="93.22"/>
    <s v="Adjustment/Write-off"/>
    <s v="MAGNOLIA HEALTH PLAN INC. - CO,45"/>
    <n v="97112"/>
    <x v="10"/>
    <s v="No"/>
    <s v="30445348.625Katherine Tyree"/>
    <x v="0"/>
  </r>
  <r>
    <s v="Magnolia"/>
    <n v="304"/>
    <d v="2024-03-15T00:00:00"/>
    <d v="2024-02-28T15:00:00"/>
    <n v="49.6"/>
    <s v="EFT"/>
    <s v="MAGNOLIA HEALTH PLAN INC. - payment"/>
    <n v="97110"/>
    <x v="10"/>
    <s v="No"/>
    <s v="30445350.625Katherine Tyree"/>
    <x v="1"/>
  </r>
  <r>
    <s v="Magnolia"/>
    <n v="304"/>
    <d v="2024-03-15T00:00:00"/>
    <d v="2024-02-28T15:00:00"/>
    <n v="93.22"/>
    <s v="Adjustment/Write-off"/>
    <s v="MAGNOLIA HEALTH PLAN INC. - CO,45"/>
    <n v="97112"/>
    <x v="10"/>
    <s v="No"/>
    <s v="30445350.625Katherine Tyree"/>
    <x v="0"/>
  </r>
  <r>
    <s v="Magnolia"/>
    <n v="304"/>
    <d v="2024-03-15T00:00:00"/>
    <d v="2024-02-28T15:00:00"/>
    <n v="56.78"/>
    <s v="EFT"/>
    <s v="MAGNOLIA HEALTH PLAN INC. - payment"/>
    <n v="97112"/>
    <x v="10"/>
    <s v="No"/>
    <s v="30445350.625Katherine Tyree"/>
    <x v="1"/>
  </r>
  <r>
    <s v="Magnolia"/>
    <n v="304"/>
    <d v="2024-03-15T00:00:00"/>
    <d v="2024-02-28T15:00:00"/>
    <n v="100.4"/>
    <s v="Adjustment/Write-off"/>
    <s v="MAGNOLIA HEALTH PLAN INC. - CO,45"/>
    <n v="97110"/>
    <x v="10"/>
    <s v="No"/>
    <s v="30445350.625Katherine Tyree"/>
    <x v="0"/>
  </r>
  <r>
    <s v="Magnolia"/>
    <n v="304"/>
    <d v="2024-03-01T00:00:00"/>
    <d v="2024-02-06T15:00:00"/>
    <n v="49.6"/>
    <s v="EFT"/>
    <s v="MAGNOLIA HEALTH PLAN INC. - payment"/>
    <n v="97110"/>
    <x v="10"/>
    <s v="No"/>
    <s v="30445328.625Katherine Tyree"/>
    <x v="1"/>
  </r>
  <r>
    <s v="Magnolia"/>
    <n v="304"/>
    <d v="2024-03-01T00:00:00"/>
    <d v="2024-02-06T15:00:00"/>
    <n v="65.47"/>
    <s v="Adjustment/Write-off"/>
    <s v="MAGNOLIA HEALTH PLAN INC. - CO,45"/>
    <n v="97161"/>
    <x v="10"/>
    <s v="No"/>
    <s v="30445328.625Katherine Tyree"/>
    <x v="0"/>
  </r>
  <r>
    <s v="Magnolia"/>
    <n v="304"/>
    <d v="2024-03-01T00:00:00"/>
    <d v="2024-02-06T15:00:00"/>
    <n v="46.61"/>
    <s v="Adjustment/Write-off"/>
    <s v="MAGNOLIA HEALTH PLAN INC. - CO,45"/>
    <n v="97112"/>
    <x v="10"/>
    <s v="No"/>
    <s v="30445328.625Katherine Tyree"/>
    <x v="0"/>
  </r>
  <r>
    <s v="Magnolia"/>
    <n v="304"/>
    <d v="2024-03-01T00:00:00"/>
    <d v="2024-02-06T15:00:00"/>
    <n v="28.39"/>
    <s v="EFT"/>
    <s v="MAGNOLIA HEALTH PLAN INC. - payment"/>
    <n v="97112"/>
    <x v="10"/>
    <s v="No"/>
    <s v="30445328.625Katherine Tyree"/>
    <x v="1"/>
  </r>
  <r>
    <s v="Magnolia"/>
    <n v="304"/>
    <d v="2024-03-01T00:00:00"/>
    <d v="2024-02-06T15:00:00"/>
    <n v="100.4"/>
    <s v="Adjustment/Write-off"/>
    <s v="MAGNOLIA HEALTH PLAN INC. - CO,45"/>
    <n v="97110"/>
    <x v="10"/>
    <s v="No"/>
    <s v="30445328.625Katherine Tyree"/>
    <x v="0"/>
  </r>
  <r>
    <s v="Magnolia"/>
    <n v="304"/>
    <d v="2024-03-01T00:00:00"/>
    <d v="2024-02-06T15:00:00"/>
    <n v="84.53"/>
    <s v="EFT"/>
    <s v="MAGNOLIA HEALTH PLAN INC. - payment"/>
    <n v="97161"/>
    <x v="10"/>
    <s v="No"/>
    <s v="30445328.625Katherine Tyree"/>
    <x v="1"/>
  </r>
  <r>
    <s v="Magnolia"/>
    <n v="304"/>
    <d v="2024-03-01T00:00:00"/>
    <d v="2024-02-08T15:00:00"/>
    <n v="100.4"/>
    <s v="Adjustment/Write-off"/>
    <s v="MAGNOLIA HEALTH PLAN INC. - CO,45"/>
    <n v="97110"/>
    <x v="10"/>
    <s v="No"/>
    <s v="30445330.625Katherine Tyree"/>
    <x v="0"/>
  </r>
  <r>
    <s v="Magnolia"/>
    <n v="304"/>
    <d v="2024-03-01T00:00:00"/>
    <d v="2024-02-08T15:00:00"/>
    <n v="49.6"/>
    <s v="EFT"/>
    <s v="MAGNOLIA HEALTH PLAN INC. - payment"/>
    <n v="97110"/>
    <x v="10"/>
    <s v="No"/>
    <s v="30445330.625Katherine Tyree"/>
    <x v="1"/>
  </r>
  <r>
    <s v="Magnolia"/>
    <n v="304"/>
    <d v="2024-03-01T00:00:00"/>
    <d v="2024-02-08T15:00:00"/>
    <n v="93.22"/>
    <s v="Adjustment/Write-off"/>
    <s v="MAGNOLIA HEALTH PLAN INC. - CO,45"/>
    <n v="97112"/>
    <x v="10"/>
    <s v="No"/>
    <s v="30445330.625Katherine Tyree"/>
    <x v="0"/>
  </r>
  <r>
    <s v="Magnolia"/>
    <n v="304"/>
    <d v="2024-03-01T00:00:00"/>
    <d v="2024-02-08T15:00:00"/>
    <n v="56.78"/>
    <s v="EFT"/>
    <s v="MAGNOLIA HEALTH PLAN INC. - payment"/>
    <n v="97112"/>
    <x v="10"/>
    <s v="No"/>
    <s v="30445330.625Katherine Tyree"/>
    <x v="1"/>
  </r>
  <r>
    <s v="Molina"/>
    <n v="305"/>
    <d v="2024-03-07T00:00:00"/>
    <d v="2024-02-01T08:00:00"/>
    <n v="49.6"/>
    <s v="EFT"/>
    <s v="MOLINA HEALTHCARE OF MISSISSIPPI - payment"/>
    <n v="97110"/>
    <x v="8"/>
    <s v="No"/>
    <s v="30545323.3333333333Robert Crochet"/>
    <x v="1"/>
  </r>
  <r>
    <s v="Molina"/>
    <n v="305"/>
    <d v="2024-03-07T00:00:00"/>
    <d v="2024-02-01T08:00:00"/>
    <n v="100.4"/>
    <s v="Adjustment/Write-off"/>
    <s v="MOLINA HEALTHCARE OF MISSISSIPPI - CO,45"/>
    <n v="97110"/>
    <x v="8"/>
    <s v="No"/>
    <s v="30545323.3333333333Robert Crochet"/>
    <x v="0"/>
  </r>
  <r>
    <s v="Molina"/>
    <n v="305"/>
    <d v="2024-03-07T00:00:00"/>
    <d v="2024-02-01T08:00:00"/>
    <n v="28.39"/>
    <s v="EFT"/>
    <s v="MOLINA HEALTHCARE OF MISSISSIPPI - payment"/>
    <n v="97112"/>
    <x v="8"/>
    <s v="No"/>
    <s v="30545323.3333333333Robert Crochet"/>
    <x v="1"/>
  </r>
  <r>
    <s v="Molina"/>
    <n v="305"/>
    <d v="2024-03-07T00:00:00"/>
    <d v="2024-02-01T08:00:00"/>
    <n v="46.61"/>
    <s v="Adjustment/Write-off"/>
    <s v="MOLINA HEALTHCARE OF MISSISSIPPI - CO,45"/>
    <n v="97112"/>
    <x v="8"/>
    <s v="No"/>
    <s v="30545323.3333333333Robert Crochet"/>
    <x v="0"/>
  </r>
  <r>
    <s v="Molina"/>
    <n v="305"/>
    <d v="2024-03-07T00:00:00"/>
    <d v="2024-02-06T08:00:00"/>
    <n v="49.6"/>
    <s v="EFT"/>
    <s v="MOLINA HEALTHCARE OF MISSISSIPPI - payment"/>
    <n v="97110"/>
    <x v="8"/>
    <s v="No"/>
    <s v="30545328.3333333333Robert Crochet"/>
    <x v="1"/>
  </r>
  <r>
    <s v="Molina"/>
    <n v="305"/>
    <d v="2024-03-07T00:00:00"/>
    <d v="2024-02-06T08:00:00"/>
    <n v="46.61"/>
    <s v="Adjustment/Write-off"/>
    <s v="MOLINA HEALTHCARE OF MISSISSIPPI - CO,45"/>
    <n v="97112"/>
    <x v="8"/>
    <s v="No"/>
    <s v="30545328.3333333333Robert Crochet"/>
    <x v="0"/>
  </r>
  <r>
    <s v="Molina"/>
    <n v="305"/>
    <d v="2024-03-07T00:00:00"/>
    <d v="2024-02-06T08:00:00"/>
    <n v="28.39"/>
    <s v="EFT"/>
    <s v="MOLINA HEALTHCARE OF MISSISSIPPI - payment"/>
    <n v="97112"/>
    <x v="8"/>
    <s v="No"/>
    <s v="30545328.3333333333Robert Crochet"/>
    <x v="1"/>
  </r>
  <r>
    <s v="Molina"/>
    <n v="305"/>
    <d v="2024-03-07T00:00:00"/>
    <d v="2024-02-06T08:00:00"/>
    <n v="100.4"/>
    <s v="Adjustment/Write-off"/>
    <s v="MOLINA HEALTHCARE OF MISSISSIPPI - CO,45"/>
    <n v="97110"/>
    <x v="8"/>
    <s v="No"/>
    <s v="30545328.3333333333Robert Crochet"/>
    <x v="0"/>
  </r>
  <r>
    <s v="Molina"/>
    <n v="305"/>
    <d v="2024-03-07T00:00:00"/>
    <d v="2024-02-08T08:00:00"/>
    <n v="49.6"/>
    <s v="EFT"/>
    <s v="MOLINA HEALTHCARE OF MISSISSIPPI - payment"/>
    <n v="97110"/>
    <x v="8"/>
    <s v="No"/>
    <s v="30545330.3333333333Robert Crochet"/>
    <x v="1"/>
  </r>
  <r>
    <s v="Molina"/>
    <n v="305"/>
    <d v="2024-03-07T00:00:00"/>
    <d v="2024-02-08T08:00:00"/>
    <n v="100.4"/>
    <s v="Adjustment/Write-off"/>
    <s v="MOLINA HEALTHCARE OF MISSISSIPPI - CO,45"/>
    <n v="97110"/>
    <x v="8"/>
    <s v="No"/>
    <s v="30545330.3333333333Robert Crochet"/>
    <x v="0"/>
  </r>
  <r>
    <s v="Molina"/>
    <n v="305"/>
    <d v="2024-03-07T00:00:00"/>
    <d v="2024-02-08T08:00:00"/>
    <n v="56.78"/>
    <s v="EFT"/>
    <s v="MOLINA HEALTHCARE OF MISSISSIPPI - payment"/>
    <n v="97112"/>
    <x v="8"/>
    <s v="No"/>
    <s v="30545330.3333333333Robert Crochet"/>
    <x v="1"/>
  </r>
  <r>
    <s v="Molina"/>
    <n v="305"/>
    <d v="2024-03-07T00:00:00"/>
    <d v="2024-02-08T08:00:00"/>
    <n v="93.22"/>
    <s v="Adjustment/Write-off"/>
    <s v="MOLINA HEALTHCARE OF MISSISSIPPI - CO,45"/>
    <n v="97112"/>
    <x v="8"/>
    <s v="No"/>
    <s v="30545330.3333333333Robert Crochet"/>
    <x v="0"/>
  </r>
  <r>
    <s v="HumanaG"/>
    <n v="166"/>
    <d v="2024-03-05T00:00:00"/>
    <d v="2024-02-23T10:00:00"/>
    <n v="31.62"/>
    <s v="EFT"/>
    <s v="HUMANA INC. - payment"/>
    <n v="97110"/>
    <x v="6"/>
    <s v="No"/>
    <s v="16645345.4166666667Christian Litz"/>
    <x v="1"/>
  </r>
  <r>
    <s v="HumanaG"/>
    <n v="166"/>
    <d v="2024-03-05T00:00:00"/>
    <d v="2024-02-23T10:00:00"/>
    <n v="0.65"/>
    <s v="Adjustment/Write-off"/>
    <s v="HUMANA INC. - CO,253"/>
    <n v="97110"/>
    <x v="6"/>
    <s v="No"/>
    <s v="16645345.4166666667Christian Litz"/>
    <x v="0"/>
  </r>
  <r>
    <s v="HumanaG"/>
    <n v="166"/>
    <d v="2024-03-05T00:00:00"/>
    <d v="2024-02-23T10:00:00"/>
    <n v="109.66"/>
    <s v="Adjustment/Write-off"/>
    <s v="HUMANA INC. - CO,59"/>
    <n v="97110"/>
    <x v="6"/>
    <s v="No"/>
    <s v="16645345.4166666667Christian Litz"/>
    <x v="0"/>
  </r>
  <r>
    <s v="HumanaG"/>
    <n v="166"/>
    <d v="2024-03-07T00:00:00"/>
    <d v="2024-02-27T11:00:00"/>
    <n v="109.66"/>
    <s v="Adjustment/Write-off"/>
    <s v="HUMANA INC. - CO,59"/>
    <n v="97110"/>
    <x v="8"/>
    <s v="No"/>
    <s v="16645349.4583333333Robert Crochet"/>
    <x v="0"/>
  </r>
  <r>
    <s v="HumanaG"/>
    <n v="166"/>
    <d v="2024-03-07T00:00:00"/>
    <d v="2024-02-27T11:00:00"/>
    <n v="0.65"/>
    <s v="Adjustment/Write-off"/>
    <s v="HUMANA INC. - CO,253"/>
    <n v="97110"/>
    <x v="8"/>
    <s v="No"/>
    <s v="16645349.4583333333Robert Crochet"/>
    <x v="0"/>
  </r>
  <r>
    <s v="HumanaG"/>
    <n v="166"/>
    <d v="2024-03-07T00:00:00"/>
    <d v="2024-02-27T11:00:00"/>
    <n v="31.62"/>
    <s v="EFT"/>
    <s v="HUMANA INC. - payment"/>
    <n v="97110"/>
    <x v="8"/>
    <s v="No"/>
    <s v="16645349.4583333333Robert Crochet"/>
    <x v="1"/>
  </r>
  <r>
    <s v="MSMedicare"/>
    <n v="306"/>
    <d v="2024-03-06T00:00:00"/>
    <d v="2024-02-12T13:00:00"/>
    <n v="53.61"/>
    <s v="EFT"/>
    <s v="NOVITAS SOLUTIONS, INC. - payment"/>
    <n v="97110"/>
    <x v="2"/>
    <s v="No"/>
    <s v="30645334.5416666667James Allen"/>
    <x v="1"/>
  </r>
  <r>
    <s v="MSMedicare"/>
    <n v="306"/>
    <d v="2024-03-06T00:00:00"/>
    <d v="2024-02-12T13:00:00"/>
    <n v="145.63"/>
    <s v="Adjustment/Write-off"/>
    <s v="NOVITAS SOLUTIONS, INC. - CO,45"/>
    <n v="97110"/>
    <x v="2"/>
    <s v="No"/>
    <s v="30645334.5416666667James Allen"/>
    <x v="0"/>
  </r>
  <r>
    <s v="MSMedicare"/>
    <n v="306"/>
    <d v="2024-03-06T00:00:00"/>
    <d v="2024-02-12T13:00:00"/>
    <n v="11.72"/>
    <s v="Adjustment/Write-off"/>
    <s v="NOVITAS SOLUTIONS, INC. - CO,59"/>
    <n v="97110"/>
    <x v="2"/>
    <s v="No"/>
    <s v="30645334.5416666667James Allen"/>
    <x v="0"/>
  </r>
  <r>
    <s v="MSMedicare"/>
    <n v="306"/>
    <d v="2024-03-06T00:00:00"/>
    <d v="2024-02-12T13:00:00"/>
    <n v="1.0900000000000001"/>
    <s v="Adjustment/Write-off"/>
    <s v="NOVITAS SOLUTIONS, INC. - CO,253"/>
    <n v="97110"/>
    <x v="2"/>
    <s v="No"/>
    <s v="30645334.5416666667James Allen"/>
    <x v="0"/>
  </r>
  <r>
    <s v="MSMedicare"/>
    <n v="306"/>
    <d v="2024-03-06T00:00:00"/>
    <d v="2024-02-14T13:00:00"/>
    <n v="5.86"/>
    <s v="Adjustment/Write-off"/>
    <s v="NOVITAS SOLUTIONS, INC. - CO,59"/>
    <n v="97110"/>
    <x v="2"/>
    <s v="No"/>
    <s v="30645336.5416666667James Allen"/>
    <x v="0"/>
  </r>
  <r>
    <s v="MSMedicare"/>
    <n v="306"/>
    <d v="2024-03-06T00:00:00"/>
    <d v="2024-02-14T13:00:00"/>
    <n v="0.76"/>
    <s v="Adjustment/Write-off"/>
    <s v="NOVITAS SOLUTIONS, INC. - CO,253"/>
    <n v="97110"/>
    <x v="2"/>
    <s v="No"/>
    <s v="30645336.5416666667James Allen"/>
    <x v="0"/>
  </r>
  <r>
    <s v="MSMedicare"/>
    <n v="306"/>
    <d v="2024-03-06T00:00:00"/>
    <d v="2024-02-14T13:00:00"/>
    <n v="96.6"/>
    <s v="Adjustment/Write-off"/>
    <s v="NOVITAS SOLUTIONS, INC. - CO,45"/>
    <n v="97110"/>
    <x v="2"/>
    <s v="No"/>
    <s v="30645336.5416666667James Allen"/>
    <x v="0"/>
  </r>
  <r>
    <s v="MSMedicare"/>
    <n v="306"/>
    <d v="2024-03-06T00:00:00"/>
    <d v="2024-02-14T13:00:00"/>
    <n v="37.270000000000003"/>
    <s v="EFT"/>
    <s v="NOVITAS SOLUTIONS, INC. - payment"/>
    <n v="97110"/>
    <x v="2"/>
    <s v="No"/>
    <s v="30645336.5416666667James Allen"/>
    <x v="1"/>
  </r>
  <r>
    <s v="MSMedicare"/>
    <n v="306"/>
    <d v="2024-03-01T00:00:00"/>
    <d v="2024-02-07T13:00:00"/>
    <n v="53.61"/>
    <s v="EFT"/>
    <s v="NOVITAS SOLUTIONS, INC. - payment"/>
    <n v="97110"/>
    <x v="2"/>
    <s v="No"/>
    <s v="30645329.5416666667James Allen"/>
    <x v="1"/>
  </r>
  <r>
    <s v="MSMedicare"/>
    <n v="306"/>
    <d v="2024-03-01T00:00:00"/>
    <d v="2024-02-07T13:00:00"/>
    <n v="144.9"/>
    <s v="Adjustment/Write-off"/>
    <s v="NOVITAS SOLUTIONS, INC. - CO,45"/>
    <n v="97110"/>
    <x v="2"/>
    <s v="No"/>
    <s v="30645329.5416666667James Allen"/>
    <x v="0"/>
  </r>
  <r>
    <s v="MSMedicare"/>
    <n v="306"/>
    <d v="2024-03-01T00:00:00"/>
    <d v="2024-02-07T13:00:00"/>
    <n v="1.0900000000000001"/>
    <s v="Adjustment/Write-off"/>
    <s v="NOVITAS SOLUTIONS, INC. - CO,253"/>
    <n v="97110"/>
    <x v="2"/>
    <s v="No"/>
    <s v="30645329.5416666667James Allen"/>
    <x v="0"/>
  </r>
  <r>
    <s v="MSMedicare"/>
    <n v="306"/>
    <d v="2024-03-01T00:00:00"/>
    <d v="2024-02-07T13:00:00"/>
    <n v="11.72"/>
    <s v="Adjustment/Write-off"/>
    <s v="NOVITAS SOLUTIONS, INC. - CO,59"/>
    <n v="97110"/>
    <x v="2"/>
    <s v="No"/>
    <s v="30645329.5416666667James Allen"/>
    <x v="0"/>
  </r>
  <r>
    <s v="BCBSMS"/>
    <n v="167"/>
    <d v="2024-03-04T00:00:00"/>
    <d v="2024-02-15T13:00:00"/>
    <n v="77.599999999999994"/>
    <s v="EFT"/>
    <s v="BLUE CROSS BLUE SHIELD OF MS - payment"/>
    <n v="92507"/>
    <x v="9"/>
    <s v="No"/>
    <s v="16745337.5416666667Victoria Miley"/>
    <x v="1"/>
  </r>
  <r>
    <s v="BCBSMS"/>
    <n v="167"/>
    <d v="2024-03-04T00:00:00"/>
    <d v="2024-02-15T13:00:00"/>
    <n v="53"/>
    <s v="Adjustment/Write-off"/>
    <s v="BLUE CROSS BLUE SHIELD OF MS - CO,45"/>
    <n v="92507"/>
    <x v="9"/>
    <s v="No"/>
    <s v="16745337.5416666667Victoria Miley"/>
    <x v="0"/>
  </r>
  <r>
    <s v="BCBSMS"/>
    <n v="167"/>
    <d v="2024-03-04T00:00:00"/>
    <d v="2024-02-20T16:30:00"/>
    <n v="53"/>
    <s v="Adjustment/Write-off"/>
    <s v="BLUE CROSS BLUE SHIELD OF MS - CO,45"/>
    <n v="92507"/>
    <x v="13"/>
    <s v="No"/>
    <s v="16745342.6875D'Anna Pullen"/>
    <x v="0"/>
  </r>
  <r>
    <s v="BCBSMS"/>
    <n v="167"/>
    <d v="2024-03-04T00:00:00"/>
    <d v="2024-02-20T16:30:00"/>
    <n v="77.599999999999994"/>
    <s v="EFT"/>
    <s v="BLUE CROSS BLUE SHIELD OF MS - payment"/>
    <n v="92507"/>
    <x v="13"/>
    <s v="No"/>
    <s v="16745342.6875D'Anna Pullen"/>
    <x v="1"/>
  </r>
  <r>
    <s v="BCBSMS"/>
    <n v="167"/>
    <d v="2024-03-13T00:00:00"/>
    <d v="2024-02-27T14:30:00"/>
    <n v="53"/>
    <s v="Adjustment/Write-off"/>
    <s v="BLUE CROSS BLUE SHIELD OF MS - CO,45"/>
    <n v="92507"/>
    <x v="9"/>
    <s v="No"/>
    <s v="16745349.6041666667Victoria Miley"/>
    <x v="0"/>
  </r>
  <r>
    <s v="BCBSMS"/>
    <n v="167"/>
    <d v="2024-03-13T00:00:00"/>
    <d v="2024-02-27T14:30:00"/>
    <n v="77.599999999999994"/>
    <s v="EFT"/>
    <s v="BLUE CROSS BLUE SHIELD OF MS - payment"/>
    <n v="92507"/>
    <x v="9"/>
    <s v="No"/>
    <s v="16745349.6041666667Victoria Miley"/>
    <x v="1"/>
  </r>
  <r>
    <s v="BCBSMS"/>
    <n v="167"/>
    <d v="2024-03-13T00:00:00"/>
    <d v="2024-02-29T13:00:00"/>
    <n v="53"/>
    <s v="Adjustment/Write-off"/>
    <s v="BLUE CROSS BLUE SHIELD OF MS - CO,45"/>
    <n v="92507"/>
    <x v="13"/>
    <s v="No"/>
    <s v="16745351.5416666667D'Anna Pullen"/>
    <x v="0"/>
  </r>
  <r>
    <s v="BCBSMS"/>
    <n v="167"/>
    <d v="2024-03-13T00:00:00"/>
    <d v="2024-02-29T13:00:00"/>
    <n v="77.599999999999994"/>
    <s v="EFT"/>
    <s v="BLUE CROSS BLUE SHIELD OF MS - payment"/>
    <n v="92507"/>
    <x v="13"/>
    <s v="No"/>
    <s v="16745351.5416666667D'Anna Pullen"/>
    <x v="1"/>
  </r>
  <r>
    <s v="Magnolia"/>
    <n v="167"/>
    <d v="2024-03-01T00:00:00"/>
    <d v="2024-02-01T14:00:00"/>
    <n v="19.399999999999999"/>
    <s v="Adjustment/Write-off"/>
    <s v="MAGNOLIA HEALTH PLAN INC. - CO,45"/>
    <n v="92507"/>
    <x v="9"/>
    <s v="No"/>
    <s v="16745323.5833333333Victoria Miley"/>
    <x v="0"/>
  </r>
  <r>
    <s v="Magnolia"/>
    <n v="167"/>
    <d v="2024-03-22T00:00:00"/>
    <d v="2024-02-15T13:00:00"/>
    <n v="19.399999999999999"/>
    <s v="Adjustment/Write-off"/>
    <s v="MAGNOLIA HEALTH PLAN INC. - CO,45"/>
    <n v="92507"/>
    <x v="9"/>
    <s v="No"/>
    <s v="16745337.5416666667Victoria Miley"/>
    <x v="0"/>
  </r>
  <r>
    <s v="Magnolia"/>
    <n v="167"/>
    <d v="2024-03-01T00:00:00"/>
    <d v="2024-02-02T10:00:00"/>
    <n v="19.399999999999999"/>
    <s v="Adjustment/Write-off"/>
    <s v="MAGNOLIA HEALTH PLAN INC. - CO,45"/>
    <n v="92507"/>
    <x v="13"/>
    <s v="No"/>
    <s v="16745324.4166666667D'Anna Pullen"/>
    <x v="0"/>
  </r>
  <r>
    <s v="Magnolia"/>
    <n v="167"/>
    <d v="2024-03-22T00:00:00"/>
    <d v="2024-02-20T16:30:00"/>
    <n v="19.399999999999999"/>
    <s v="Adjustment/Write-off"/>
    <s v="MAGNOLIA HEALTH PLAN INC. - CO,45"/>
    <n v="92507"/>
    <x v="13"/>
    <s v="No"/>
    <s v="16745342.6875D'Anna Pullen"/>
    <x v="0"/>
  </r>
  <r>
    <s v="Magnolia"/>
    <n v="167"/>
    <d v="2024-03-22T00:00:00"/>
    <d v="2024-02-27T14:30:00"/>
    <n v="19.399999999999999"/>
    <s v="Adjustment/Write-off"/>
    <s v="MAGNOLIA HEALTH PLAN INC. - CO,45"/>
    <n v="92507"/>
    <x v="9"/>
    <s v="No"/>
    <s v="16745349.6041666667Victoria Miley"/>
    <x v="0"/>
  </r>
  <r>
    <s v="Magnolia"/>
    <n v="167"/>
    <d v="2024-03-22T00:00:00"/>
    <d v="2024-02-29T13:00:00"/>
    <n v="19.399999999999999"/>
    <s v="Adjustment/Write-off"/>
    <s v="MAGNOLIA HEALTH PLAN INC. - CO,45"/>
    <n v="92507"/>
    <x v="13"/>
    <s v="No"/>
    <s v="16745351.5416666667D'Anna Pullen"/>
    <x v="0"/>
  </r>
  <r>
    <s v="Magnolia"/>
    <n v="167"/>
    <d v="2024-03-15T00:00:00"/>
    <d v="2024-02-08T13:00:00"/>
    <n v="19.399999999999999"/>
    <s v="Adjustment/Write-off"/>
    <s v="MAGNOLIA HEALTH PLAN INC. - CO,45"/>
    <n v="92507"/>
    <x v="13"/>
    <s v="No"/>
    <s v="16745330.5416666667D'Anna Pullen"/>
    <x v="0"/>
  </r>
  <r>
    <s v="Aetna"/>
    <n v="168"/>
    <d v="2024-03-06T00:00:00"/>
    <d v="2024-02-23T09:00:00"/>
    <n v="43.16"/>
    <s v="Adjustment/Write-off"/>
    <s v="AETNA - CO,59"/>
    <n v="97110"/>
    <x v="2"/>
    <s v="No"/>
    <s v="16845345.375James Allen"/>
    <x v="0"/>
  </r>
  <r>
    <s v="Aetna"/>
    <n v="168"/>
    <d v="2024-03-06T00:00:00"/>
    <d v="2024-02-23T09:00:00"/>
    <n v="31.84"/>
    <s v="EFT"/>
    <s v="AETNA - payment"/>
    <n v="97110"/>
    <x v="2"/>
    <s v="No"/>
    <s v="16845345.375James Allen"/>
    <x v="1"/>
  </r>
  <r>
    <s v="Aetna"/>
    <n v="168"/>
    <d v="2024-03-06T00:00:00"/>
    <d v="2024-02-23T09:00:00"/>
    <n v="23.15"/>
    <s v="Adjustment/Write-off"/>
    <s v="AETNA - CO,45"/>
    <n v="97530"/>
    <x v="2"/>
    <s v="No"/>
    <s v="16845345.375James Allen"/>
    <x v="0"/>
  </r>
  <r>
    <s v="Aetna"/>
    <n v="168"/>
    <d v="2024-03-06T00:00:00"/>
    <d v="2024-02-23T09:00:00"/>
    <n v="26.85"/>
    <s v="EFT"/>
    <s v="AETNA - payment"/>
    <n v="97530"/>
    <x v="2"/>
    <s v="No"/>
    <s v="16845345.375James Allen"/>
    <x v="1"/>
  </r>
  <r>
    <s v="TricareE"/>
    <n v="169"/>
    <d v="2024-03-12T00:00:00"/>
    <d v="2024-02-22T13:00:00"/>
    <n v="109"/>
    <s v="Adjustment/Write-off"/>
    <m/>
    <n v="97112"/>
    <x v="0"/>
    <s v="No"/>
    <s v="16945344.5416666667Kelsea Rodriguez"/>
    <x v="0"/>
  </r>
  <r>
    <s v="TricareE"/>
    <n v="169"/>
    <d v="2024-03-12T00:00:00"/>
    <d v="2024-02-22T13:00:00"/>
    <n v="3"/>
    <s v="EFT"/>
    <m/>
    <n v="97112"/>
    <x v="0"/>
    <s v="No"/>
    <s v="16945344.5416666667Kelsea Rodriguez"/>
    <x v="1"/>
  </r>
  <r>
    <s v="TricareSelect"/>
    <n v="169"/>
    <d v="2024-03-06T00:00:00"/>
    <d v="2024-02-29T14:30:00"/>
    <n v="109"/>
    <s v="Adjustment/Write-off"/>
    <s v="TRICARE EAST - CO,45"/>
    <n v="97112"/>
    <x v="0"/>
    <s v="No"/>
    <s v="16945351.6041666667Kelsea Rodriguez"/>
    <x v="0"/>
  </r>
  <r>
    <s v="TricareSelect"/>
    <n v="169"/>
    <d v="2024-03-06T00:00:00"/>
    <d v="2024-02-29T14:30:00"/>
    <n v="3"/>
    <s v="EFT"/>
    <s v="TRICARE EAST - payment"/>
    <n v="97112"/>
    <x v="0"/>
    <s v="No"/>
    <s v="16945351.6041666667Kelsea Rodriguez"/>
    <x v="1"/>
  </r>
  <r>
    <s v="HumanaG"/>
    <n v="170"/>
    <d v="2024-03-07T00:00:00"/>
    <d v="2024-02-22T16:00:00"/>
    <n v="175.72"/>
    <s v="Adjustment/Write-off"/>
    <s v="HUMANA INC. - CO,59"/>
    <n v="97110"/>
    <x v="5"/>
    <s v="No"/>
    <s v="17045344.6666666667Jessica Pittman"/>
    <x v="0"/>
  </r>
  <r>
    <s v="HumanaG"/>
    <n v="170"/>
    <d v="2024-03-07T00:00:00"/>
    <d v="2024-02-22T16:00:00"/>
    <n v="23.79"/>
    <s v="EFT"/>
    <s v="HUMANA INC. - payment"/>
    <n v="97110"/>
    <x v="5"/>
    <s v="No"/>
    <s v="17045344.6666666667Jessica Pittman"/>
    <x v="1"/>
  </r>
  <r>
    <s v="HumanaG"/>
    <n v="170"/>
    <d v="2024-03-07T00:00:00"/>
    <d v="2024-02-22T16:00:00"/>
    <n v="0.49"/>
    <s v="Adjustment/Write-off"/>
    <s v="HUMANA INC. - CO,253"/>
    <n v="97110"/>
    <x v="5"/>
    <s v="No"/>
    <s v="17045344.6666666667Jessica Pittman"/>
    <x v="0"/>
  </r>
  <r>
    <s v="HumanaG"/>
    <n v="170"/>
    <d v="2024-03-14T00:00:00"/>
    <d v="2024-02-29T16:00:00"/>
    <n v="224.37"/>
    <s v="Adjustment/Write-off"/>
    <s v="HUMANA INC. - CO,59"/>
    <n v="97110"/>
    <x v="8"/>
    <s v="No"/>
    <s v="17045351.6666666667Robert Crochet"/>
    <x v="0"/>
  </r>
  <r>
    <s v="HumanaG"/>
    <n v="170"/>
    <d v="2024-03-14T00:00:00"/>
    <d v="2024-02-29T16:00:00"/>
    <n v="49.62"/>
    <s v="EFT"/>
    <s v="HUMANA INC. - payment"/>
    <n v="97110"/>
    <x v="8"/>
    <s v="No"/>
    <s v="17045351.6666666667Robert Crochet"/>
    <x v="1"/>
  </r>
  <r>
    <s v="HumanaG"/>
    <n v="170"/>
    <d v="2024-03-14T00:00:00"/>
    <d v="2024-02-29T16:00:00"/>
    <n v="1.01"/>
    <s v="Adjustment/Write-off"/>
    <s v="HUMANA INC. - CO,253"/>
    <n v="97110"/>
    <x v="8"/>
    <s v="No"/>
    <s v="17045351.6666666667Robert Crochet"/>
    <x v="0"/>
  </r>
  <r>
    <s v="AmbetterMag"/>
    <n v="171"/>
    <d v="2024-03-08T00:00:00"/>
    <d v="2024-02-21T14:00:00"/>
    <n v="93.22"/>
    <s v="Adjustment/Write-off"/>
    <s v="MAGNOLIA HEALTH PLAN INC. - CO,45"/>
    <n v="97112"/>
    <x v="0"/>
    <s v="No"/>
    <s v="17145343.5833333333Kelsea Rodriguez"/>
    <x v="0"/>
  </r>
  <r>
    <s v="AmbetterMag"/>
    <n v="171"/>
    <d v="2024-03-08T00:00:00"/>
    <d v="2024-02-21T14:00:00"/>
    <n v="56.78"/>
    <s v="EFT"/>
    <s v="MAGNOLIA HEALTH PLAN INC. - payment"/>
    <n v="97112"/>
    <x v="0"/>
    <s v="No"/>
    <s v="17145343.5833333333Kelsea Rodriguez"/>
    <x v="1"/>
  </r>
  <r>
    <s v="AmbetterMag"/>
    <n v="171"/>
    <d v="2024-03-01T00:00:00"/>
    <d v="2024-02-21T14:30:00"/>
    <n v="64.81"/>
    <s v="EFT"/>
    <s v="MAGNOLIA HEALTH PLAN INC. - payment"/>
    <n v="92507"/>
    <x v="1"/>
    <s v="No"/>
    <s v="17145343.6041666667Kelli Cruthirds"/>
    <x v="1"/>
  </r>
  <r>
    <s v="AmbetterMag"/>
    <n v="171"/>
    <d v="2024-03-01T00:00:00"/>
    <d v="2024-02-21T14:30:00"/>
    <n v="85.19"/>
    <s v="Adjustment/Write-off"/>
    <s v="MAGNOLIA HEALTH PLAN INC. - CO,45"/>
    <n v="92507"/>
    <x v="1"/>
    <s v="No"/>
    <s v="17145343.6041666667Kelli Cruthirds"/>
    <x v="0"/>
  </r>
  <r>
    <s v="AmbetterMag"/>
    <n v="171"/>
    <d v="2024-03-08T00:00:00"/>
    <d v="2024-02-26T14:30:00"/>
    <n v="85.19"/>
    <s v="Adjustment/Write-off"/>
    <s v="MAGNOLIA HEALTH PLAN INC. - CO,45"/>
    <n v="92507"/>
    <x v="1"/>
    <s v="No"/>
    <s v="17145348.6041666667Kelli Cruthirds"/>
    <x v="0"/>
  </r>
  <r>
    <s v="AmbetterMag"/>
    <n v="171"/>
    <d v="2024-03-08T00:00:00"/>
    <d v="2024-02-26T14:30:00"/>
    <n v="64.81"/>
    <s v="EFT"/>
    <s v="MAGNOLIA HEALTH PLAN INC. - payment"/>
    <n v="92507"/>
    <x v="1"/>
    <s v="No"/>
    <s v="17145348.6041666667Kelli Cruthirds"/>
    <x v="1"/>
  </r>
  <r>
    <s v="AmbetterMag"/>
    <n v="171"/>
    <d v="2024-03-15T00:00:00"/>
    <d v="2024-02-26T15:00:00"/>
    <n v="93.22"/>
    <s v="Adjustment/Write-off"/>
    <s v="MAGNOLIA HEALTH PLAN INC. - CO,45"/>
    <n v="97112"/>
    <x v="0"/>
    <s v="No"/>
    <s v="17145348.625Kelsea Rodriguez"/>
    <x v="0"/>
  </r>
  <r>
    <s v="AmbetterMag"/>
    <n v="171"/>
    <d v="2024-03-15T00:00:00"/>
    <d v="2024-02-26T15:00:00"/>
    <n v="56.78"/>
    <s v="EFT"/>
    <s v="MAGNOLIA HEALTH PLAN INC. - payment"/>
    <n v="97112"/>
    <x v="0"/>
    <s v="No"/>
    <s v="17145348.625Kelsea Rodriguez"/>
    <x v="1"/>
  </r>
  <r>
    <s v="AmbetterMag"/>
    <n v="171"/>
    <d v="2024-03-15T00:00:00"/>
    <d v="2024-02-28T14:00:00"/>
    <n v="93.22"/>
    <s v="Adjustment/Write-off"/>
    <s v="MAGNOLIA HEALTH PLAN INC. - CO,45"/>
    <n v="97112"/>
    <x v="0"/>
    <s v="No"/>
    <s v="17145350.5833333333Kelsea Rodriguez"/>
    <x v="0"/>
  </r>
  <r>
    <s v="AmbetterMag"/>
    <n v="171"/>
    <d v="2024-03-15T00:00:00"/>
    <d v="2024-02-28T14:00:00"/>
    <n v="56.78"/>
    <s v="EFT"/>
    <s v="MAGNOLIA HEALTH PLAN INC. - payment"/>
    <n v="97112"/>
    <x v="0"/>
    <s v="No"/>
    <s v="17145350.5833333333Kelsea Rodriguez"/>
    <x v="1"/>
  </r>
  <r>
    <s v="AmbetterMag"/>
    <n v="171"/>
    <d v="2024-03-08T00:00:00"/>
    <d v="2024-02-28T14:30:00"/>
    <n v="85.19"/>
    <s v="Adjustment/Write-off"/>
    <s v="MAGNOLIA HEALTH PLAN INC. - CO,45"/>
    <n v="92507"/>
    <x v="1"/>
    <s v="No"/>
    <s v="17145350.6041666667Kelli Cruthirds"/>
    <x v="0"/>
  </r>
  <r>
    <s v="AmbetterMag"/>
    <n v="171"/>
    <d v="2024-03-08T00:00:00"/>
    <d v="2024-02-28T14:30:00"/>
    <n v="64.81"/>
    <s v="EFT"/>
    <s v="MAGNOLIA HEALTH PLAN INC. - payment"/>
    <n v="92507"/>
    <x v="1"/>
    <s v="No"/>
    <s v="17145350.6041666667Kelli Cruthirds"/>
    <x v="1"/>
  </r>
  <r>
    <s v="Magnolia"/>
    <n v="307"/>
    <d v="2024-03-01T00:00:00"/>
    <d v="2024-02-15T10:00:00"/>
    <n v="52.1"/>
    <s v="Adjustment/Write-off"/>
    <s v="MAGNOLIA HEALTH PLAN INC. - CO,45"/>
    <n v="97140"/>
    <x v="0"/>
    <s v="No"/>
    <s v="30745337.4166666667Kelsea Rodriguez"/>
    <x v="0"/>
  </r>
  <r>
    <s v="Magnolia"/>
    <n v="307"/>
    <d v="2024-03-01T00:00:00"/>
    <d v="2024-02-15T10:00:00"/>
    <n v="28.39"/>
    <s v="EFT"/>
    <s v="MAGNOLIA HEALTH PLAN INC. - payment"/>
    <n v="97112"/>
    <x v="0"/>
    <s v="No"/>
    <s v="30745337.4166666667Kelsea Rodriguez"/>
    <x v="1"/>
  </r>
  <r>
    <s v="Magnolia"/>
    <n v="307"/>
    <d v="2024-03-01T00:00:00"/>
    <d v="2024-02-15T10:00:00"/>
    <n v="65.47"/>
    <s v="Adjustment/Write-off"/>
    <s v="MAGNOLIA HEALTH PLAN INC. - CO,45"/>
    <n v="97165"/>
    <x v="0"/>
    <s v="No"/>
    <s v="30745337.4166666667Kelsea Rodriguez"/>
    <x v="0"/>
  </r>
  <r>
    <s v="Magnolia"/>
    <n v="307"/>
    <d v="2024-03-01T00:00:00"/>
    <d v="2024-02-15T10:00:00"/>
    <n v="22.9"/>
    <s v="EFT"/>
    <s v="MAGNOLIA HEALTH PLAN INC. - payment"/>
    <n v="97140"/>
    <x v="0"/>
    <s v="No"/>
    <s v="30745337.4166666667Kelsea Rodriguez"/>
    <x v="1"/>
  </r>
  <r>
    <s v="Magnolia"/>
    <n v="307"/>
    <d v="2024-03-01T00:00:00"/>
    <d v="2024-02-15T10:00:00"/>
    <n v="84.53"/>
    <s v="EFT"/>
    <s v="MAGNOLIA HEALTH PLAN INC. - payment"/>
    <n v="97165"/>
    <x v="0"/>
    <s v="No"/>
    <s v="30745337.4166666667Kelsea Rodriguez"/>
    <x v="1"/>
  </r>
  <r>
    <s v="Magnolia"/>
    <n v="307"/>
    <d v="2024-03-01T00:00:00"/>
    <d v="2024-02-15T10:00:00"/>
    <n v="46.61"/>
    <s v="Adjustment/Write-off"/>
    <s v="MAGNOLIA HEALTH PLAN INC. - CO,45"/>
    <n v="97112"/>
    <x v="0"/>
    <s v="No"/>
    <s v="30745337.4166666667Kelsea Rodriguez"/>
    <x v="0"/>
  </r>
  <r>
    <s v="Magnolia"/>
    <n v="307"/>
    <d v="2024-03-01T00:00:00"/>
    <d v="2024-02-15T10:00:00"/>
    <n v="50.2"/>
    <s v="Adjustment/Write-off"/>
    <s v="MAGNOLIA HEALTH PLAN INC. - CO,45"/>
    <n v="97110"/>
    <x v="0"/>
    <s v="No"/>
    <s v="30745337.4166666667Kelsea Rodriguez"/>
    <x v="0"/>
  </r>
  <r>
    <s v="Magnolia"/>
    <n v="307"/>
    <d v="2024-03-01T00:00:00"/>
    <d v="2024-02-15T10:00:00"/>
    <n v="24.8"/>
    <s v="EFT"/>
    <s v="MAGNOLIA HEALTH PLAN INC. - payment"/>
    <n v="97110"/>
    <x v="0"/>
    <s v="No"/>
    <s v="30745337.4166666667Kelsea Rodriguez"/>
    <x v="1"/>
  </r>
  <r>
    <s v="Magnolia"/>
    <n v="307"/>
    <d v="2024-03-08T00:00:00"/>
    <d v="2024-02-21T08:30:00"/>
    <n v="56.78"/>
    <s v="EFT"/>
    <s v="MAGNOLIA HEALTH PLAN INC. - payment"/>
    <n v="97112"/>
    <x v="0"/>
    <s v="No"/>
    <s v="30745343.3541666667Kelsea Rodriguez"/>
    <x v="1"/>
  </r>
  <r>
    <s v="Magnolia"/>
    <n v="307"/>
    <d v="2024-03-08T00:00:00"/>
    <d v="2024-02-21T08:30:00"/>
    <n v="93.22"/>
    <s v="Adjustment/Write-off"/>
    <s v="MAGNOLIA HEALTH PLAN INC. - CO,45"/>
    <n v="97112"/>
    <x v="0"/>
    <s v="No"/>
    <s v="30745343.3541666667Kelsea Rodriguez"/>
    <x v="0"/>
  </r>
  <r>
    <s v="Magnolia"/>
    <n v="307"/>
    <d v="2024-03-08T00:00:00"/>
    <d v="2024-02-22T08:30:00"/>
    <n v="93.22"/>
    <s v="Adjustment/Write-off"/>
    <s v="MAGNOLIA HEALTH PLAN INC. - CO,45"/>
    <n v="97112"/>
    <x v="0"/>
    <s v="No"/>
    <s v="30745344.3541666667Kelsea Rodriguez"/>
    <x v="0"/>
  </r>
  <r>
    <s v="Magnolia"/>
    <n v="307"/>
    <d v="2024-03-08T00:00:00"/>
    <d v="2024-02-22T08:30:00"/>
    <n v="56.78"/>
    <s v="EFT"/>
    <s v="MAGNOLIA HEALTH PLAN INC. - payment"/>
    <n v="97112"/>
    <x v="0"/>
    <s v="No"/>
    <s v="30745344.3541666667Kelsea Rodriguez"/>
    <x v="1"/>
  </r>
  <r>
    <s v="Magnolia"/>
    <n v="307"/>
    <d v="2024-03-15T00:00:00"/>
    <d v="2024-02-29T08:30:00"/>
    <n v="28.39"/>
    <s v="EFT"/>
    <s v="MAGNOLIA HEALTH PLAN INC. - payment"/>
    <n v="97112"/>
    <x v="0"/>
    <s v="No"/>
    <s v="30745351.3541666667Kelsea Rodriguez"/>
    <x v="1"/>
  </r>
  <r>
    <s v="Magnolia"/>
    <n v="307"/>
    <d v="2024-03-15T00:00:00"/>
    <d v="2024-02-29T08:30:00"/>
    <n v="46.61"/>
    <s v="Adjustment/Write-off"/>
    <s v="MAGNOLIA HEALTH PLAN INC. - CO,45"/>
    <n v="97112"/>
    <x v="0"/>
    <s v="No"/>
    <s v="30745351.3541666667Kelsea Rodriguez"/>
    <x v="0"/>
  </r>
  <r>
    <s v="MSMedicaid"/>
    <n v="31"/>
    <d v="2024-03-14T00:00:00"/>
    <d v="2024-02-29T13:00:00"/>
    <n v="90.47"/>
    <s v="Adjustment/Write-off"/>
    <m/>
    <n v="97162"/>
    <x v="8"/>
    <s v="No"/>
    <s v="3145351.5416666667Robert Crochet"/>
    <x v="0"/>
  </r>
  <r>
    <s v="MSMedicaid"/>
    <n v="31"/>
    <d v="2024-03-14T00:00:00"/>
    <d v="2024-02-29T13:00:00"/>
    <n v="84.53"/>
    <s v="EFT"/>
    <m/>
    <n v="97162"/>
    <x v="8"/>
    <s v="No"/>
    <s v="3145351.5416666667Robert Crochet"/>
    <x v="1"/>
  </r>
  <r>
    <s v="MSMedicaid"/>
    <n v="172"/>
    <d v="2024-03-07T00:00:00"/>
    <d v="2024-02-27T09:30:00"/>
    <n v="85.19"/>
    <s v="Adjustment/Write-off"/>
    <m/>
    <n v="92507"/>
    <x v="9"/>
    <s v="No"/>
    <s v="17245349.3958333333Victoria Miley"/>
    <x v="0"/>
  </r>
  <r>
    <s v="MSMedicaid"/>
    <n v="172"/>
    <d v="2024-03-07T00:00:00"/>
    <d v="2024-02-27T09:30:00"/>
    <n v="64.81"/>
    <s v="EFT"/>
    <m/>
    <n v="92507"/>
    <x v="9"/>
    <s v="No"/>
    <s v="17245349.3958333333Victoria Miley"/>
    <x v="1"/>
  </r>
  <r>
    <s v="MSMedicaid"/>
    <n v="172"/>
    <d v="2024-03-07T00:00:00"/>
    <d v="2024-02-29T09:00:00"/>
    <n v="85.19"/>
    <s v="Adjustment/Write-off"/>
    <m/>
    <n v="92507"/>
    <x v="13"/>
    <s v="No"/>
    <s v="17245351.375D'Anna Pullen"/>
    <x v="0"/>
  </r>
  <r>
    <s v="MSMedicaid"/>
    <n v="172"/>
    <d v="2024-03-07T00:00:00"/>
    <d v="2024-02-29T09:00:00"/>
    <n v="64.81"/>
    <s v="EFT"/>
    <m/>
    <n v="92507"/>
    <x v="13"/>
    <s v="No"/>
    <s v="17245351.375D'Anna Pullen"/>
    <x v="1"/>
  </r>
  <r>
    <s v="Magnolia"/>
    <n v="173"/>
    <d v="2024-03-01T00:00:00"/>
    <d v="2024-02-21T17:00:00"/>
    <n v="85.19"/>
    <s v="Adjustment/Write-off"/>
    <m/>
    <n v="92507"/>
    <x v="13"/>
    <s v="No"/>
    <s v="17345343.7083333333D'Anna Pullen"/>
    <x v="0"/>
  </r>
  <r>
    <s v="Magnolia"/>
    <n v="173"/>
    <d v="2024-03-01T00:00:00"/>
    <d v="2024-02-21T17:00:00"/>
    <n v="64.81"/>
    <s v="EFT"/>
    <m/>
    <n v="92507"/>
    <x v="13"/>
    <s v="No"/>
    <s v="17345343.7083333333D'Anna Pullen"/>
    <x v="1"/>
  </r>
  <r>
    <s v="Magnolia"/>
    <n v="173"/>
    <d v="2024-03-15T00:00:00"/>
    <d v="2024-02-21T17:00:00"/>
    <n v="0"/>
    <s v="Adjustment/Write-off"/>
    <s v="Discarded ($150.00) (detail code) - MAGNOLIA HEALTH PLAN INC. - CO,18"/>
    <n v="92507"/>
    <x v="13"/>
    <s v="No"/>
    <s v="17345343.7083333333D'Anna Pullen"/>
    <x v="0"/>
  </r>
  <r>
    <s v="MSMedicaid"/>
    <n v="174"/>
    <d v="2024-03-07T00:00:00"/>
    <d v="2024-02-27T09:30:00"/>
    <n v="85.19"/>
    <s v="Adjustment/Write-off"/>
    <m/>
    <n v="92507"/>
    <x v="9"/>
    <s v="No"/>
    <s v="17445349.3958333333Victoria Miley"/>
    <x v="0"/>
  </r>
  <r>
    <s v="MSMedicaid"/>
    <n v="174"/>
    <d v="2024-03-07T00:00:00"/>
    <d v="2024-02-27T09:30:00"/>
    <n v="64.81"/>
    <s v="EFT"/>
    <m/>
    <n v="92507"/>
    <x v="9"/>
    <s v="No"/>
    <s v="17445349.3958333333Victoria Miley"/>
    <x v="1"/>
  </r>
  <r>
    <s v="MSMedicaid"/>
    <n v="174"/>
    <d v="2024-03-07T00:00:00"/>
    <d v="2024-02-29T09:00:00"/>
    <n v="85.19"/>
    <s v="Adjustment/Write-off"/>
    <m/>
    <n v="92507"/>
    <x v="13"/>
    <s v="No"/>
    <s v="17445351.375D'Anna Pullen"/>
    <x v="0"/>
  </r>
  <r>
    <s v="MSMedicaid"/>
    <n v="174"/>
    <d v="2024-03-07T00:00:00"/>
    <d v="2024-02-29T09:00:00"/>
    <n v="64.81"/>
    <s v="EFT"/>
    <m/>
    <n v="92507"/>
    <x v="13"/>
    <s v="No"/>
    <s v="17445351.375D'Anna Pullen"/>
    <x v="1"/>
  </r>
  <r>
    <s v="BCBSMS"/>
    <n v="175"/>
    <d v="2024-03-04T00:00:00"/>
    <d v="2024-02-13T15:30:00"/>
    <n v="77.599999999999994"/>
    <s v="EFT"/>
    <s v="BLUE CROSS BLUE SHIELD OF MS - payment"/>
    <n v="92507"/>
    <x v="12"/>
    <s v="No"/>
    <s v="17545335.6458333333Annette Fertitta"/>
    <x v="1"/>
  </r>
  <r>
    <s v="BCBSMS"/>
    <n v="175"/>
    <d v="2024-03-04T00:00:00"/>
    <d v="2024-02-13T15:30:00"/>
    <n v="53"/>
    <s v="Adjustment/Write-off"/>
    <s v="BLUE CROSS BLUE SHIELD OF MS - CO,45"/>
    <n v="92507"/>
    <x v="12"/>
    <s v="No"/>
    <s v="17545335.6458333333Annette Fertitta"/>
    <x v="0"/>
  </r>
  <r>
    <s v="BCBSMS"/>
    <n v="175"/>
    <d v="2024-03-04T00:00:00"/>
    <d v="2024-02-13T15:30:00"/>
    <n v="-97"/>
    <s v="Adjustment/Write-off"/>
    <s v="BLUE CROSS BLUE SHIELD OF MS - OA,Deductible"/>
    <n v="92507"/>
    <x v="12"/>
    <s v="No"/>
    <s v="17545335.6458333333Annette Fertitta"/>
    <x v="0"/>
  </r>
  <r>
    <s v="BCBSMS"/>
    <n v="175"/>
    <d v="2024-03-04T00:00:00"/>
    <d v="2024-02-13T15:30:00"/>
    <n v="-53"/>
    <s v="Adjustment/Write-off"/>
    <s v="BLUE CROSS BLUE SHIELD OF MS - OA,45"/>
    <n v="92507"/>
    <x v="12"/>
    <s v="No"/>
    <s v="17545335.6458333333Annette Fertitta"/>
    <x v="0"/>
  </r>
  <r>
    <s v="BCBSMS"/>
    <n v="175"/>
    <d v="2024-03-04T00:00:00"/>
    <d v="2024-02-20T15:30:00"/>
    <n v="77.599999999999994"/>
    <s v="EFT"/>
    <s v="BLUE CROSS BLUE SHIELD OF MS - payment"/>
    <n v="92507"/>
    <x v="13"/>
    <s v="No"/>
    <s v="17545342.6458333333D'Anna Pullen"/>
    <x v="1"/>
  </r>
  <r>
    <s v="BCBSMS"/>
    <n v="175"/>
    <d v="2024-03-04T00:00:00"/>
    <d v="2024-02-20T15:30:00"/>
    <n v="53"/>
    <s v="Adjustment/Write-off"/>
    <s v="BLUE CROSS BLUE SHIELD OF MS - CO,45"/>
    <n v="92507"/>
    <x v="13"/>
    <s v="No"/>
    <s v="17545342.6458333333D'Anna Pullen"/>
    <x v="0"/>
  </r>
  <r>
    <s v="BCBSMS"/>
    <n v="175"/>
    <d v="2024-03-04T00:00:00"/>
    <d v="2024-02-27T15:30:00"/>
    <n v="77.599999999999994"/>
    <s v="EFT"/>
    <s v="BLUE CROSS BLUE SHIELD OF MS - payment"/>
    <n v="92507"/>
    <x v="13"/>
    <s v="No"/>
    <s v="17545349.6458333333D'Anna Pullen"/>
    <x v="1"/>
  </r>
  <r>
    <s v="BCBSMS"/>
    <n v="175"/>
    <d v="2024-03-04T00:00:00"/>
    <d v="2024-02-27T15:30:00"/>
    <n v="53"/>
    <s v="Adjustment/Write-off"/>
    <s v="BLUE CROSS BLUE SHIELD OF MS - CO,45"/>
    <n v="92507"/>
    <x v="13"/>
    <s v="No"/>
    <s v="17545349.6458333333D'Anna Pullen"/>
    <x v="0"/>
  </r>
  <r>
    <s v="BCBSMS"/>
    <n v="175"/>
    <d v="2024-03-04T00:00:00"/>
    <d v="2024-02-06T15:00:00"/>
    <n v="77.599999999999994"/>
    <s v="EFT"/>
    <s v="BLUE CROSS BLUE SHIELD OF MS - payment"/>
    <n v="92507"/>
    <x v="13"/>
    <s v="No"/>
    <s v="17545328.625D'Anna Pullen"/>
    <x v="1"/>
  </r>
  <r>
    <s v="BCBSMS"/>
    <n v="175"/>
    <d v="2024-03-04T00:00:00"/>
    <d v="2024-02-06T15:00:00"/>
    <n v="-53"/>
    <s v="Adjustment/Write-off"/>
    <s v="BLUE CROSS BLUE SHIELD OF MS - OA,45"/>
    <n v="92507"/>
    <x v="13"/>
    <s v="No"/>
    <s v="17545328.625D'Anna Pullen"/>
    <x v="0"/>
  </r>
  <r>
    <s v="BCBSMS"/>
    <n v="175"/>
    <d v="2024-03-04T00:00:00"/>
    <d v="2024-02-06T15:00:00"/>
    <n v="-97"/>
    <s v="Adjustment/Write-off"/>
    <s v="BLUE CROSS BLUE SHIELD OF MS - OA,Deductible"/>
    <n v="92507"/>
    <x v="13"/>
    <s v="No"/>
    <s v="17545328.625D'Anna Pullen"/>
    <x v="0"/>
  </r>
  <r>
    <s v="BCBSMS"/>
    <n v="175"/>
    <d v="2024-03-04T00:00:00"/>
    <d v="2024-02-06T15:00:00"/>
    <n v="53"/>
    <s v="Adjustment/Write-off"/>
    <s v="BLUE CROSS BLUE SHIELD OF MS - CO,45"/>
    <n v="92507"/>
    <x v="13"/>
    <s v="No"/>
    <s v="17545328.625D'Anna Pullen"/>
    <x v="0"/>
  </r>
  <r>
    <s v="Magnolia"/>
    <n v="176"/>
    <d v="2024-03-01T00:00:00"/>
    <d v="2024-02-12T11:00:00"/>
    <n v="52.1"/>
    <s v="Adjustment/Write-off"/>
    <s v="MAGNOLIA HEALTH PLAN INC. - CO,45"/>
    <n v="97140"/>
    <x v="6"/>
    <s v="No"/>
    <s v="17645334.4583333333Christian Litz"/>
    <x v="0"/>
  </r>
  <r>
    <s v="Magnolia"/>
    <n v="176"/>
    <d v="2024-03-01T00:00:00"/>
    <d v="2024-02-12T11:00:00"/>
    <n v="22.9"/>
    <s v="EFT"/>
    <s v="MAGNOLIA HEALTH PLAN INC. - payment"/>
    <n v="97140"/>
    <x v="6"/>
    <s v="No"/>
    <s v="17645334.4583333333Christian Litz"/>
    <x v="1"/>
  </r>
  <r>
    <s v="Magnolia"/>
    <n v="176"/>
    <d v="2024-03-01T00:00:00"/>
    <d v="2024-02-12T11:00:00"/>
    <n v="46.61"/>
    <s v="Adjustment/Write-off"/>
    <s v="MAGNOLIA HEALTH PLAN INC. - CO,45"/>
    <n v="97112"/>
    <x v="6"/>
    <s v="No"/>
    <s v="17645334.4583333333Christian Litz"/>
    <x v="0"/>
  </r>
  <r>
    <s v="Magnolia"/>
    <n v="176"/>
    <d v="2024-03-01T00:00:00"/>
    <d v="2024-02-12T11:00:00"/>
    <n v="28.39"/>
    <s v="EFT"/>
    <s v="MAGNOLIA HEALTH PLAN INC. - payment"/>
    <n v="97112"/>
    <x v="6"/>
    <s v="No"/>
    <s v="17645334.4583333333Christian Litz"/>
    <x v="1"/>
  </r>
  <r>
    <s v="Magnolia"/>
    <n v="176"/>
    <d v="2024-03-15T00:00:00"/>
    <d v="2024-02-12T11:00:00"/>
    <n v="0"/>
    <s v="Adjustment/Write-off"/>
    <s v="Discarded ($75.00) (detail code) - MAGNOLIA HEALTH PLAN INC. - CO,18"/>
    <n v="97140"/>
    <x v="6"/>
    <s v="No"/>
    <s v="17645334.4583333333Christian Litz"/>
    <x v="0"/>
  </r>
  <r>
    <s v="Magnolia"/>
    <n v="176"/>
    <d v="2024-03-15T00:00:00"/>
    <d v="2024-02-12T11:00:00"/>
    <n v="0"/>
    <s v="Adjustment/Write-off"/>
    <s v="Discarded ($75.00) (detail code) - MAGNOLIA HEALTH PLAN INC. - CO,18"/>
    <n v="97112"/>
    <x v="6"/>
    <s v="No"/>
    <s v="17645334.4583333333Christian Litz"/>
    <x v="0"/>
  </r>
  <r>
    <s v="Magnolia"/>
    <n v="176"/>
    <d v="2024-03-01T00:00:00"/>
    <d v="2024-02-13T11:00:00"/>
    <n v="84.53"/>
    <s v="EFT"/>
    <s v="MAGNOLIA HEALTH PLAN INC. - payment"/>
    <n v="97165"/>
    <x v="11"/>
    <s v="No"/>
    <s v="17645335.4583333333Carolyn Simpson"/>
    <x v="1"/>
  </r>
  <r>
    <s v="Magnolia"/>
    <n v="176"/>
    <d v="2024-03-01T00:00:00"/>
    <d v="2024-02-13T11:00:00"/>
    <n v="65.47"/>
    <s v="Adjustment/Write-off"/>
    <s v="MAGNOLIA HEALTH PLAN INC. - CO,45"/>
    <n v="97165"/>
    <x v="11"/>
    <s v="No"/>
    <s v="17645335.4583333333Carolyn Simpson"/>
    <x v="0"/>
  </r>
  <r>
    <s v="Magnolia"/>
    <n v="176"/>
    <d v="2024-03-01T00:00:00"/>
    <d v="2024-02-13T11:00:00"/>
    <n v="56.78"/>
    <s v="EFT"/>
    <s v="MAGNOLIA HEALTH PLAN INC. - payment"/>
    <n v="97112"/>
    <x v="11"/>
    <s v="No"/>
    <s v="17645335.4583333333Carolyn Simpson"/>
    <x v="1"/>
  </r>
  <r>
    <s v="Magnolia"/>
    <n v="176"/>
    <d v="2024-03-01T00:00:00"/>
    <d v="2024-02-13T11:00:00"/>
    <n v="93.22"/>
    <s v="Adjustment/Write-off"/>
    <s v="MAGNOLIA HEALTH PLAN INC. - CO,45"/>
    <n v="97112"/>
    <x v="11"/>
    <s v="No"/>
    <s v="17645335.4583333333Carolyn Simpson"/>
    <x v="0"/>
  </r>
  <r>
    <s v="Magnolia"/>
    <n v="176"/>
    <d v="2024-03-01T00:00:00"/>
    <d v="2024-02-13T11:00:00"/>
    <n v="0"/>
    <s v="Adjustment/Write-off"/>
    <s v="Discarded ($150.00) (detail code) - MAGNOLIA HEALTH PLAN INC. - CO,18"/>
    <n v="97112"/>
    <x v="11"/>
    <s v="No"/>
    <s v="17645335.4583333333Carolyn Simpson"/>
    <x v="0"/>
  </r>
  <r>
    <s v="Magnolia"/>
    <n v="176"/>
    <d v="2024-03-01T00:00:00"/>
    <d v="2024-02-13T11:00:00"/>
    <n v="0"/>
    <s v="Adjustment/Write-off"/>
    <s v="Discarded ($150.00) (detail code) - MAGNOLIA HEALTH PLAN INC. - CO,18"/>
    <n v="97165"/>
    <x v="11"/>
    <s v="No"/>
    <s v="17645335.4583333333Carolyn Simpson"/>
    <x v="0"/>
  </r>
  <r>
    <s v="Magnolia"/>
    <n v="176"/>
    <d v="2024-03-08T00:00:00"/>
    <d v="2024-02-15T10:00:00"/>
    <n v="56.78"/>
    <s v="EFT"/>
    <s v="MAGNOLIA HEALTH PLAN INC. - payment"/>
    <n v="97112"/>
    <x v="6"/>
    <s v="No"/>
    <s v="17645337.4166666667Christian Litz"/>
    <x v="1"/>
  </r>
  <r>
    <s v="Magnolia"/>
    <n v="176"/>
    <d v="2024-03-08T00:00:00"/>
    <d v="2024-02-15T10:00:00"/>
    <n v="93.22"/>
    <s v="Adjustment/Write-off"/>
    <s v="MAGNOLIA HEALTH PLAN INC. - CO,45"/>
    <n v="97112"/>
    <x v="6"/>
    <s v="No"/>
    <s v="17645337.4166666667Christian Litz"/>
    <x v="0"/>
  </r>
  <r>
    <s v="Magnolia"/>
    <n v="176"/>
    <d v="2024-03-08T00:00:00"/>
    <d v="2024-02-19T11:00:00"/>
    <n v="56.78"/>
    <s v="EFT"/>
    <s v="MAGNOLIA HEALTH PLAN INC. - payment"/>
    <n v="97112"/>
    <x v="6"/>
    <s v="No"/>
    <s v="17645341.4583333333Christian Litz"/>
    <x v="1"/>
  </r>
  <r>
    <s v="Magnolia"/>
    <n v="176"/>
    <d v="2024-03-08T00:00:00"/>
    <d v="2024-02-19T11:00:00"/>
    <n v="93.22"/>
    <s v="Adjustment/Write-off"/>
    <s v="MAGNOLIA HEALTH PLAN INC. - CO,45"/>
    <n v="97112"/>
    <x v="6"/>
    <s v="No"/>
    <s v="17645341.4583333333Christian Litz"/>
    <x v="0"/>
  </r>
  <r>
    <s v="Magnolia"/>
    <n v="176"/>
    <d v="2024-03-01T00:00:00"/>
    <d v="2024-02-02T11:30:00"/>
    <n v="56.78"/>
    <s v="EFT"/>
    <s v="MAGNOLIA HEALTH PLAN INC. - payment"/>
    <n v="97112"/>
    <x v="6"/>
    <s v="No"/>
    <s v="17645324.4791666667Christian Litz"/>
    <x v="1"/>
  </r>
  <r>
    <s v="Magnolia"/>
    <n v="176"/>
    <d v="2024-03-01T00:00:00"/>
    <d v="2024-02-02T11:30:00"/>
    <n v="93.22"/>
    <s v="Adjustment/Write-off"/>
    <s v="MAGNOLIA HEALTH PLAN INC. - CO,45"/>
    <n v="97112"/>
    <x v="6"/>
    <s v="No"/>
    <s v="17645324.4791666667Christian Litz"/>
    <x v="0"/>
  </r>
  <r>
    <s v="Magnolia"/>
    <n v="176"/>
    <d v="2024-03-01T00:00:00"/>
    <d v="2024-02-02T11:30:00"/>
    <n v="0"/>
    <s v="Adjustment/Write-off"/>
    <s v="Discarded ($150.00) (detail code) - MAGNOLIA HEALTH PLAN INC. - CO,18"/>
    <n v="97112"/>
    <x v="6"/>
    <s v="No"/>
    <s v="17645324.4791666667Christian Litz"/>
    <x v="0"/>
  </r>
  <r>
    <s v="Magnolia"/>
    <n v="176"/>
    <d v="2024-03-08T00:00:00"/>
    <d v="2024-02-23T09:30:00"/>
    <n v="93.22"/>
    <s v="Adjustment/Write-off"/>
    <s v="MAGNOLIA HEALTH PLAN INC. - CO,45"/>
    <n v="97112"/>
    <x v="6"/>
    <s v="No"/>
    <s v="17645345.3958333333Christian Litz"/>
    <x v="0"/>
  </r>
  <r>
    <s v="Magnolia"/>
    <n v="176"/>
    <d v="2024-03-08T00:00:00"/>
    <d v="2024-02-23T09:30:00"/>
    <n v="56.78"/>
    <s v="EFT"/>
    <s v="MAGNOLIA HEALTH PLAN INC. - payment"/>
    <n v="97112"/>
    <x v="6"/>
    <s v="No"/>
    <s v="17645345.3958333333Christian Litz"/>
    <x v="1"/>
  </r>
  <r>
    <s v="Magnolia"/>
    <n v="176"/>
    <d v="2024-03-15T00:00:00"/>
    <d v="2024-02-26T11:00:00"/>
    <n v="56.78"/>
    <s v="EFT"/>
    <s v="MAGNOLIA HEALTH PLAN INC. - payment"/>
    <n v="97112"/>
    <x v="6"/>
    <s v="No"/>
    <s v="17645348.4583333333Christian Litz"/>
    <x v="1"/>
  </r>
  <r>
    <s v="Magnolia"/>
    <n v="176"/>
    <d v="2024-03-15T00:00:00"/>
    <d v="2024-02-26T11:00:00"/>
    <n v="93.22"/>
    <s v="Adjustment/Write-off"/>
    <s v="MAGNOLIA HEALTH PLAN INC. - CO,45"/>
    <n v="97112"/>
    <x v="6"/>
    <s v="No"/>
    <s v="17645348.4583333333Christian Litz"/>
    <x v="0"/>
  </r>
  <r>
    <s v="Magnolia"/>
    <n v="176"/>
    <d v="2024-03-01T00:00:00"/>
    <d v="2024-02-05T10:30:00"/>
    <n v="56.78"/>
    <s v="EFT"/>
    <s v="MAGNOLIA HEALTH PLAN INC. - payment"/>
    <n v="97112"/>
    <x v="6"/>
    <s v="No"/>
    <s v="17645327.4375Christian Litz"/>
    <x v="1"/>
  </r>
  <r>
    <s v="Magnolia"/>
    <n v="176"/>
    <d v="2024-03-01T00:00:00"/>
    <d v="2024-02-05T10:30:00"/>
    <n v="93.22"/>
    <s v="Adjustment/Write-off"/>
    <s v="MAGNOLIA HEALTH PLAN INC. - CO,45"/>
    <n v="97112"/>
    <x v="6"/>
    <s v="No"/>
    <s v="17645327.4375Christian Litz"/>
    <x v="0"/>
  </r>
  <r>
    <s v="Magnolia"/>
    <n v="176"/>
    <d v="2024-03-01T00:00:00"/>
    <d v="2024-02-05T10:30:00"/>
    <n v="0"/>
    <s v="Adjustment/Write-off"/>
    <s v="Discarded ($150.00) (detail code) - MAGNOLIA HEALTH PLAN INC. - CO,18"/>
    <n v="97112"/>
    <x v="6"/>
    <s v="No"/>
    <s v="17645327.4375Christian Litz"/>
    <x v="0"/>
  </r>
  <r>
    <s v="Magnolia"/>
    <n v="176"/>
    <d v="2024-03-01T00:00:00"/>
    <d v="2024-02-09T10:00:00"/>
    <n v="46.61"/>
    <s v="Adjustment/Write-off"/>
    <s v="MAGNOLIA HEALTH PLAN INC. - CO,45"/>
    <n v="97112"/>
    <x v="6"/>
    <s v="No"/>
    <s v="17645331.4166666667Christian Litz"/>
    <x v="0"/>
  </r>
  <r>
    <s v="Magnolia"/>
    <n v="176"/>
    <d v="2024-03-01T00:00:00"/>
    <d v="2024-02-09T10:00:00"/>
    <n v="28.39"/>
    <s v="EFT"/>
    <s v="MAGNOLIA HEALTH PLAN INC. - payment"/>
    <n v="97112"/>
    <x v="6"/>
    <s v="No"/>
    <s v="17645331.4166666667Christian Litz"/>
    <x v="1"/>
  </r>
  <r>
    <s v="Magnolia"/>
    <n v="176"/>
    <d v="2024-03-01T00:00:00"/>
    <d v="2024-02-09T10:00:00"/>
    <n v="22.9"/>
    <s v="EFT"/>
    <s v="MAGNOLIA HEALTH PLAN INC. - payment"/>
    <n v="97140"/>
    <x v="6"/>
    <s v="No"/>
    <s v="17645331.4166666667Christian Litz"/>
    <x v="1"/>
  </r>
  <r>
    <s v="Magnolia"/>
    <n v="176"/>
    <d v="2024-03-01T00:00:00"/>
    <d v="2024-02-09T10:00:00"/>
    <n v="52.1"/>
    <s v="Adjustment/Write-off"/>
    <s v="MAGNOLIA HEALTH PLAN INC. - CO,45"/>
    <n v="97140"/>
    <x v="6"/>
    <s v="No"/>
    <s v="17645331.4166666667Christian Litz"/>
    <x v="0"/>
  </r>
  <r>
    <s v="Magnolia"/>
    <n v="176"/>
    <d v="2024-03-15T00:00:00"/>
    <d v="2024-02-09T10:00:00"/>
    <n v="0"/>
    <s v="Adjustment/Write-off"/>
    <s v="Discarded ($75.00) (detail code) - MAGNOLIA HEALTH PLAN INC. - CO,18"/>
    <n v="97112"/>
    <x v="6"/>
    <s v="No"/>
    <s v="17645331.4166666667Christian Litz"/>
    <x v="0"/>
  </r>
  <r>
    <s v="Magnolia"/>
    <n v="176"/>
    <d v="2024-03-15T00:00:00"/>
    <d v="2024-02-09T10:00:00"/>
    <n v="0"/>
    <s v="Adjustment/Write-off"/>
    <s v="Discarded ($75.00) (detail code) - MAGNOLIA HEALTH PLAN INC. - CO,18"/>
    <n v="97140"/>
    <x v="6"/>
    <s v="No"/>
    <s v="17645331.4166666667Christian Litz"/>
    <x v="0"/>
  </r>
  <r>
    <s v="MSMedicaid"/>
    <n v="178"/>
    <d v="2024-03-28T00:00:00"/>
    <d v="2024-02-23T11:00:00"/>
    <n v="50.2"/>
    <s v="Adjustment/Write-off"/>
    <m/>
    <n v="97116"/>
    <x v="6"/>
    <s v="No"/>
    <s v="17845345.4583333333Christian Litz"/>
    <x v="0"/>
  </r>
  <r>
    <s v="MSMedicaid"/>
    <n v="178"/>
    <d v="2024-03-28T00:00:00"/>
    <d v="2024-02-23T11:00:00"/>
    <n v="24.8"/>
    <s v="EFT"/>
    <m/>
    <n v="97116"/>
    <x v="6"/>
    <s v="No"/>
    <s v="17845345.4583333333Christian Litz"/>
    <x v="1"/>
  </r>
  <r>
    <s v="MSMedicaid"/>
    <n v="178"/>
    <d v="2024-03-28T00:00:00"/>
    <d v="2024-02-23T11:00:00"/>
    <n v="93.22"/>
    <s v="Adjustment/Write-off"/>
    <m/>
    <n v="97112"/>
    <x v="6"/>
    <s v="No"/>
    <s v="17845345.4583333333Christian Litz"/>
    <x v="0"/>
  </r>
  <r>
    <s v="MSMedicaid"/>
    <n v="178"/>
    <d v="2024-03-28T00:00:00"/>
    <d v="2024-02-23T11:00:00"/>
    <n v="56.78"/>
    <s v="EFT"/>
    <m/>
    <n v="97112"/>
    <x v="6"/>
    <s v="No"/>
    <s v="17845345.4583333333Christian Litz"/>
    <x v="1"/>
  </r>
  <r>
    <s v="MSMedicaid"/>
    <n v="178"/>
    <d v="2024-03-28T00:00:00"/>
    <d v="2024-02-23T11:00:00"/>
    <n v="50.2"/>
    <s v="Adjustment/Write-off"/>
    <m/>
    <n v="97110"/>
    <x v="6"/>
    <s v="No"/>
    <s v="17845345.4583333333Christian Litz"/>
    <x v="0"/>
  </r>
  <r>
    <s v="MSMedicaid"/>
    <n v="178"/>
    <d v="2024-03-28T00:00:00"/>
    <d v="2024-02-23T11:00:00"/>
    <n v="24.8"/>
    <s v="EFT"/>
    <m/>
    <n v="97110"/>
    <x v="6"/>
    <s v="No"/>
    <s v="17845345.4583333333Christian Litz"/>
    <x v="1"/>
  </r>
  <r>
    <s v="MSMedicaid"/>
    <n v="178"/>
    <d v="2024-03-28T00:00:00"/>
    <d v="2024-02-26T13:00:00"/>
    <n v="24.8"/>
    <s v="EFT"/>
    <m/>
    <n v="97110"/>
    <x v="6"/>
    <s v="No"/>
    <s v="17845348.5416666667Christian Litz"/>
    <x v="1"/>
  </r>
  <r>
    <s v="MSMedicaid"/>
    <n v="178"/>
    <d v="2024-03-28T00:00:00"/>
    <d v="2024-02-26T13:00:00"/>
    <n v="50.2"/>
    <s v="Adjustment/Write-off"/>
    <m/>
    <n v="97116"/>
    <x v="6"/>
    <s v="No"/>
    <s v="17845348.5416666667Christian Litz"/>
    <x v="0"/>
  </r>
  <r>
    <s v="MSMedicaid"/>
    <n v="178"/>
    <d v="2024-03-28T00:00:00"/>
    <d v="2024-02-26T13:00:00"/>
    <n v="24.8"/>
    <s v="EFT"/>
    <m/>
    <n v="97116"/>
    <x v="6"/>
    <s v="No"/>
    <s v="17845348.5416666667Christian Litz"/>
    <x v="1"/>
  </r>
  <r>
    <s v="MSMedicaid"/>
    <n v="178"/>
    <d v="2024-03-28T00:00:00"/>
    <d v="2024-02-26T13:00:00"/>
    <n v="93.22"/>
    <s v="Adjustment/Write-off"/>
    <m/>
    <n v="97112"/>
    <x v="6"/>
    <s v="No"/>
    <s v="17845348.5416666667Christian Litz"/>
    <x v="0"/>
  </r>
  <r>
    <s v="MSMedicaid"/>
    <n v="178"/>
    <d v="2024-03-28T00:00:00"/>
    <d v="2024-02-26T13:00:00"/>
    <n v="56.78"/>
    <s v="EFT"/>
    <m/>
    <n v="97112"/>
    <x v="6"/>
    <s v="No"/>
    <s v="17845348.5416666667Christian Litz"/>
    <x v="1"/>
  </r>
  <r>
    <s v="MSMedicaid"/>
    <n v="178"/>
    <d v="2024-03-28T00:00:00"/>
    <d v="2024-02-26T13:00:00"/>
    <n v="50.2"/>
    <s v="Adjustment/Write-off"/>
    <m/>
    <n v="97110"/>
    <x v="6"/>
    <s v="No"/>
    <s v="17845348.5416666667Christian Litz"/>
    <x v="0"/>
  </r>
  <r>
    <s v="MSMedicaid"/>
    <n v="178"/>
    <d v="2024-03-28T00:00:00"/>
    <d v="2024-02-27T11:00:00"/>
    <n v="24.8"/>
    <s v="EFT"/>
    <m/>
    <n v="97116"/>
    <x v="6"/>
    <s v="No"/>
    <s v="17845349.4583333333Christian Litz"/>
    <x v="1"/>
  </r>
  <r>
    <s v="MSMedicaid"/>
    <n v="178"/>
    <d v="2024-03-28T00:00:00"/>
    <d v="2024-02-27T11:00:00"/>
    <n v="24.8"/>
    <s v="EFT"/>
    <m/>
    <n v="97110"/>
    <x v="6"/>
    <s v="No"/>
    <s v="17845349.4583333333Christian Litz"/>
    <x v="1"/>
  </r>
  <r>
    <s v="MSMedicaid"/>
    <n v="178"/>
    <d v="2024-03-28T00:00:00"/>
    <d v="2024-02-27T11:00:00"/>
    <n v="50.2"/>
    <s v="Adjustment/Write-off"/>
    <m/>
    <n v="97110"/>
    <x v="6"/>
    <s v="No"/>
    <s v="17845349.4583333333Christian Litz"/>
    <x v="0"/>
  </r>
  <r>
    <s v="MSMedicaid"/>
    <n v="178"/>
    <d v="2024-03-28T00:00:00"/>
    <d v="2024-02-27T11:00:00"/>
    <n v="56.78"/>
    <s v="EFT"/>
    <m/>
    <n v="97112"/>
    <x v="6"/>
    <s v="No"/>
    <s v="17845349.4583333333Christian Litz"/>
    <x v="1"/>
  </r>
  <r>
    <s v="MSMedicaid"/>
    <n v="178"/>
    <d v="2024-03-28T00:00:00"/>
    <d v="2024-02-27T11:00:00"/>
    <n v="50.2"/>
    <s v="Adjustment/Write-off"/>
    <m/>
    <n v="97116"/>
    <x v="6"/>
    <s v="No"/>
    <s v="17845349.4583333333Christian Litz"/>
    <x v="0"/>
  </r>
  <r>
    <s v="MSMedicaid"/>
    <n v="178"/>
    <d v="2024-03-28T00:00:00"/>
    <d v="2024-02-27T11:00:00"/>
    <n v="93.22"/>
    <s v="Adjustment/Write-off"/>
    <m/>
    <n v="97112"/>
    <x v="6"/>
    <s v="No"/>
    <s v="17845349.4583333333Christian Litz"/>
    <x v="0"/>
  </r>
  <r>
    <s v="MSMedicaid"/>
    <n v="178"/>
    <d v="2024-03-28T00:00:00"/>
    <d v="2024-02-06T14:00:00"/>
    <n v="50.2"/>
    <s v="Adjustment/Write-off"/>
    <m/>
    <n v="97116"/>
    <x v="6"/>
    <s v="No"/>
    <s v="17845328.5833333333Christian Litz"/>
    <x v="0"/>
  </r>
  <r>
    <s v="MSMedicaid"/>
    <n v="178"/>
    <d v="2024-03-28T00:00:00"/>
    <d v="2024-02-06T14:00:00"/>
    <n v="24.8"/>
    <s v="EFT"/>
    <m/>
    <n v="97116"/>
    <x v="6"/>
    <s v="No"/>
    <s v="17845328.5833333333Christian Litz"/>
    <x v="1"/>
  </r>
  <r>
    <s v="MSMedicaid"/>
    <n v="178"/>
    <d v="2024-03-28T00:00:00"/>
    <d v="2024-02-06T14:00:00"/>
    <n v="93.22"/>
    <s v="Adjustment/Write-off"/>
    <m/>
    <n v="97112"/>
    <x v="6"/>
    <s v="No"/>
    <s v="17845328.5833333333Christian Litz"/>
    <x v="0"/>
  </r>
  <r>
    <s v="MSMedicaid"/>
    <n v="178"/>
    <d v="2024-03-28T00:00:00"/>
    <d v="2024-02-06T14:00:00"/>
    <n v="56.78"/>
    <s v="EFT"/>
    <m/>
    <n v="97112"/>
    <x v="6"/>
    <s v="No"/>
    <s v="17845328.5833333333Christian Litz"/>
    <x v="1"/>
  </r>
  <r>
    <s v="MSMedicaid"/>
    <n v="178"/>
    <d v="2024-03-28T00:00:00"/>
    <d v="2024-02-06T14:00:00"/>
    <n v="50.2"/>
    <s v="Adjustment/Write-off"/>
    <m/>
    <n v="97110"/>
    <x v="6"/>
    <s v="No"/>
    <s v="17845328.5833333333Christian Litz"/>
    <x v="0"/>
  </r>
  <r>
    <s v="MSMedicaid"/>
    <n v="178"/>
    <d v="2024-03-28T00:00:00"/>
    <d v="2024-02-06T14:00:00"/>
    <n v="24.8"/>
    <s v="EFT"/>
    <m/>
    <n v="97110"/>
    <x v="6"/>
    <s v="No"/>
    <s v="17845328.5833333333Christian Litz"/>
    <x v="1"/>
  </r>
  <r>
    <s v="Magnolia"/>
    <n v="308"/>
    <d v="2024-03-15T00:00:00"/>
    <d v="2024-02-27T16:00:00"/>
    <n v="84.53"/>
    <s v="EFT"/>
    <s v="MAGNOLIA HEALTH PLAN INC. - payment"/>
    <n v="97161"/>
    <x v="10"/>
    <s v="No"/>
    <s v="30845349.6666666667Katherine Tyree"/>
    <x v="1"/>
  </r>
  <r>
    <s v="Magnolia"/>
    <n v="308"/>
    <d v="2024-03-15T00:00:00"/>
    <d v="2024-02-27T16:00:00"/>
    <n v="65.47"/>
    <s v="Adjustment/Write-off"/>
    <s v="MAGNOLIA HEALTH PLAN INC. - CO,45"/>
    <n v="97161"/>
    <x v="10"/>
    <s v="No"/>
    <s v="30845349.6666666667Katherine Tyree"/>
    <x v="0"/>
  </r>
  <r>
    <s v="Magnolia"/>
    <n v="308"/>
    <d v="2024-03-15T00:00:00"/>
    <d v="2024-02-27T16:00:00"/>
    <n v="49.6"/>
    <s v="EFT"/>
    <s v="MAGNOLIA HEALTH PLAN INC. - payment"/>
    <n v="97110"/>
    <x v="10"/>
    <s v="No"/>
    <s v="30845349.6666666667Katherine Tyree"/>
    <x v="1"/>
  </r>
  <r>
    <s v="Magnolia"/>
    <n v="308"/>
    <d v="2024-03-15T00:00:00"/>
    <d v="2024-02-27T16:00:00"/>
    <n v="100.4"/>
    <s v="Adjustment/Write-off"/>
    <s v="MAGNOLIA HEALTH PLAN INC. - CO,45"/>
    <n v="97110"/>
    <x v="10"/>
    <s v="No"/>
    <s v="30845349.6666666667Katherine Tyree"/>
    <x v="0"/>
  </r>
  <r>
    <s v="Magnolia"/>
    <n v="308"/>
    <d v="2024-03-15T00:00:00"/>
    <d v="2024-02-27T16:00:00"/>
    <n v="22.9"/>
    <s v="EFT"/>
    <s v="MAGNOLIA HEALTH PLAN INC. - payment"/>
    <n v="97140"/>
    <x v="10"/>
    <s v="No"/>
    <s v="30845349.6666666667Katherine Tyree"/>
    <x v="1"/>
  </r>
  <r>
    <s v="Magnolia"/>
    <n v="308"/>
    <d v="2024-03-15T00:00:00"/>
    <d v="2024-02-27T16:00:00"/>
    <n v="52.1"/>
    <s v="Adjustment/Write-off"/>
    <s v="MAGNOLIA HEALTH PLAN INC. - CO,45"/>
    <n v="97140"/>
    <x v="10"/>
    <s v="No"/>
    <s v="30845349.6666666667Katherine Tyree"/>
    <x v="0"/>
  </r>
  <r>
    <s v="AARP"/>
    <n v="32"/>
    <d v="2024-03-25T00:00:00"/>
    <d v="2024-02-12T13:00:00"/>
    <n v="9.51"/>
    <s v="EFT"/>
    <s v="AARP SUPPLEMENTAL HEALTH PLANS FROM UNITEDHEALTHCARE - payment"/>
    <n v="97110"/>
    <x v="4"/>
    <s v="No"/>
    <s v="3245334.5416666667Heidi Molaison"/>
    <x v="1"/>
  </r>
  <r>
    <s v="AARP"/>
    <n v="32"/>
    <d v="2024-03-28T00:00:00"/>
    <d v="2024-02-12T11:00:00"/>
    <n v="6.11"/>
    <s v="EFT"/>
    <s v="AARP SUPPLEMENTAL HEALTH PLANS FROM UNITEDHEALTHCARE - payment"/>
    <n v="97112"/>
    <x v="5"/>
    <s v="No"/>
    <s v="3245334.4583333333Jessica Pittman"/>
    <x v="1"/>
  </r>
  <r>
    <s v="AARP"/>
    <n v="32"/>
    <d v="2024-03-28T00:00:00"/>
    <d v="2024-02-12T11:00:00"/>
    <n v="8.34"/>
    <s v="EFT"/>
    <s v="AARP SUPPLEMENTAL HEALTH PLANS FROM UNITEDHEALTHCARE - payment"/>
    <n v="97110"/>
    <x v="5"/>
    <s v="No"/>
    <s v="3245334.4583333333Jessica Pittman"/>
    <x v="1"/>
  </r>
  <r>
    <s v="AARP"/>
    <n v="32"/>
    <d v="2024-03-28T00:00:00"/>
    <d v="2024-02-13T15:00:00"/>
    <n v="6.56"/>
    <s v="EFT"/>
    <s v="AARP SUPPLEMENTAL HEALTH PLANS FROM UNITEDHEALTHCARE - payment"/>
    <n v="97530"/>
    <x v="4"/>
    <s v="No"/>
    <s v="3245335.625Heidi Molaison"/>
    <x v="1"/>
  </r>
  <r>
    <s v="AARP"/>
    <n v="32"/>
    <d v="2024-03-28T00:00:00"/>
    <d v="2024-02-13T15:00:00"/>
    <n v="12.5"/>
    <s v="EFT"/>
    <s v="AARP SUPPLEMENTAL HEALTH PLANS FROM UNITEDHEALTHCARE - payment"/>
    <n v="97110"/>
    <x v="4"/>
    <s v="No"/>
    <s v="3245335.625Heidi Molaison"/>
    <x v="1"/>
  </r>
  <r>
    <s v="AARP"/>
    <n v="32"/>
    <d v="2024-03-28T00:00:00"/>
    <d v="2024-02-14T11:00:00"/>
    <n v="8.34"/>
    <s v="EFT"/>
    <s v="AARP SUPPLEMENTAL HEALTH PLANS FROM UNITEDHEALTHCARE - payment"/>
    <n v="97110"/>
    <x v="6"/>
    <s v="No"/>
    <s v="3245336.4583333333Christian Litz"/>
    <x v="1"/>
  </r>
  <r>
    <s v="AARP"/>
    <n v="32"/>
    <d v="2024-03-28T00:00:00"/>
    <d v="2024-02-14T11:00:00"/>
    <n v="6.11"/>
    <s v="EFT"/>
    <s v="AARP SUPPLEMENTAL HEALTH PLANS FROM UNITEDHEALTHCARE - payment"/>
    <n v="97112"/>
    <x v="6"/>
    <s v="No"/>
    <s v="3245336.4583333333Christian Litz"/>
    <x v="1"/>
  </r>
  <r>
    <s v="AARP"/>
    <n v="32"/>
    <d v="2024-03-28T00:00:00"/>
    <d v="2024-02-16T10:30:00"/>
    <n v="8.34"/>
    <s v="EFT"/>
    <s v="AARP SUPPLEMENTAL HEALTH PLANS FROM UNITEDHEALTHCARE - payment"/>
    <n v="97110"/>
    <x v="7"/>
    <s v="No"/>
    <s v="3245338.4375Amber Hickman"/>
    <x v="1"/>
  </r>
  <r>
    <s v="AARP"/>
    <n v="32"/>
    <d v="2024-03-28T00:00:00"/>
    <d v="2024-02-16T10:30:00"/>
    <n v="6.56"/>
    <s v="EFT"/>
    <s v="AARP SUPPLEMENTAL HEALTH PLANS FROM UNITEDHEALTHCARE - payment"/>
    <n v="97530"/>
    <x v="7"/>
    <s v="No"/>
    <s v="3245338.4375Amber Hickman"/>
    <x v="1"/>
  </r>
  <r>
    <s v="AARP"/>
    <n v="32"/>
    <d v="2024-03-14T00:00:00"/>
    <d v="2024-02-02T10:00:00"/>
    <n v="17.84"/>
    <s v="EFT"/>
    <s v="AARP SUPPLEMENTAL HEALTH PLANS FROM UNITEDHEALTHCARE - payment"/>
    <n v="97110"/>
    <x v="0"/>
    <s v="No"/>
    <s v="3245324.4166666667Kelsea Rodriguez"/>
    <x v="1"/>
  </r>
  <r>
    <s v="AARP"/>
    <n v="32"/>
    <d v="2024-03-14T00:00:00"/>
    <d v="2024-02-02T11:00:00"/>
    <n v="12.5"/>
    <s v="EFT"/>
    <s v="AARP SUPPLEMENTAL HEALTH PLANS FROM UNITEDHEALTHCARE - payment"/>
    <n v="97110"/>
    <x v="10"/>
    <s v="No"/>
    <s v="3245324.4583333333Katherine Tyree"/>
    <x v="1"/>
  </r>
  <r>
    <s v="AARP"/>
    <n v="32"/>
    <d v="2024-03-15T00:00:00"/>
    <d v="2024-02-28T14:00:00"/>
    <n v="5.86"/>
    <s v="Adjustment/Write-off"/>
    <s v="NOVITAS SOLUTIONS, INC. - CO,59"/>
    <n v="97110"/>
    <x v="10"/>
    <s v="No"/>
    <s v="3245350.5833333333Katherine Tyree"/>
    <x v="0"/>
  </r>
  <r>
    <s v="AARP"/>
    <n v="32"/>
    <d v="2024-03-15T00:00:00"/>
    <d v="2024-02-28T14:00:00"/>
    <n v="44.32"/>
    <s v="EFT"/>
    <s v="NOVITAS SOLUTIONS, INC. - payment"/>
    <n v="97530"/>
    <x v="10"/>
    <s v="No"/>
    <s v="3245350.5833333333Katherine Tyree"/>
    <x v="1"/>
  </r>
  <r>
    <s v="AARP"/>
    <n v="32"/>
    <d v="2024-03-15T00:00:00"/>
    <d v="2024-02-28T14:00:00"/>
    <n v="84.42"/>
    <s v="Adjustment/Write-off"/>
    <s v="NOVITAS SOLUTIONS, INC. - CO,45"/>
    <n v="97530"/>
    <x v="10"/>
    <s v="No"/>
    <s v="3245350.5833333333Katherine Tyree"/>
    <x v="0"/>
  </r>
  <r>
    <s v="AARP"/>
    <n v="32"/>
    <d v="2024-03-15T00:00:00"/>
    <d v="2024-02-28T14:00:00"/>
    <n v="0.9"/>
    <s v="Adjustment/Write-off"/>
    <s v="NOVITAS SOLUTIONS, INC. - CO,253"/>
    <n v="97530"/>
    <x v="10"/>
    <s v="No"/>
    <s v="3245350.5833333333Katherine Tyree"/>
    <x v="0"/>
  </r>
  <r>
    <s v="AARP"/>
    <n v="32"/>
    <d v="2024-03-15T00:00:00"/>
    <d v="2024-02-28T14:00:00"/>
    <n v="9.06"/>
    <s v="Adjustment/Write-off"/>
    <s v="NOVITAS SOLUTIONS, INC. - CO,59"/>
    <n v="97530"/>
    <x v="10"/>
    <s v="No"/>
    <s v="3245350.5833333333Katherine Tyree"/>
    <x v="0"/>
  </r>
  <r>
    <s v="AARP"/>
    <n v="32"/>
    <d v="2024-03-15T00:00:00"/>
    <d v="2024-02-28T14:00:00"/>
    <n v="0.33"/>
    <s v="Adjustment/Write-off"/>
    <s v="NOVITAS SOLUTIONS, INC. - CO,253"/>
    <n v="97110"/>
    <x v="10"/>
    <s v="No"/>
    <s v="3245350.5833333333Katherine Tyree"/>
    <x v="0"/>
  </r>
  <r>
    <s v="AARP"/>
    <n v="32"/>
    <d v="2024-03-15T00:00:00"/>
    <d v="2024-02-28T14:00:00"/>
    <n v="16.34"/>
    <s v="EFT"/>
    <s v="NOVITAS SOLUTIONS, INC. - payment"/>
    <n v="97110"/>
    <x v="10"/>
    <s v="No"/>
    <s v="3245350.5833333333Katherine Tyree"/>
    <x v="1"/>
  </r>
  <r>
    <s v="AARP"/>
    <n v="32"/>
    <d v="2024-03-15T00:00:00"/>
    <d v="2024-02-28T14:00:00"/>
    <n v="48.3"/>
    <s v="Adjustment/Write-off"/>
    <s v="NOVITAS SOLUTIONS, INC. - CO,45"/>
    <n v="97110"/>
    <x v="10"/>
    <s v="No"/>
    <s v="3245350.5833333333Katherine Tyree"/>
    <x v="0"/>
  </r>
  <r>
    <s v="AARP"/>
    <n v="32"/>
    <d v="2024-03-15T00:00:00"/>
    <d v="2024-02-05T11:00:00"/>
    <n v="12.5"/>
    <s v="EFT"/>
    <s v="AARP SUPPLEMENTAL HEALTH PLANS FROM UNITEDHEALTHCARE - payment"/>
    <n v="97110"/>
    <x v="6"/>
    <s v="No"/>
    <s v="3245327.4583333333Christian Litz"/>
    <x v="1"/>
  </r>
  <r>
    <s v="AARP"/>
    <n v="32"/>
    <d v="2024-03-14T00:00:00"/>
    <d v="2024-02-05T14:00:00"/>
    <n v="17.84"/>
    <s v="EFT"/>
    <s v="AARP SUPPLEMENTAL HEALTH PLANS FROM UNITEDHEALTHCARE - payment"/>
    <n v="97110"/>
    <x v="4"/>
    <s v="No"/>
    <s v="3245327.5833333333Heidi Molaison"/>
    <x v="1"/>
  </r>
  <r>
    <s v="AARP"/>
    <n v="32"/>
    <d v="2024-03-18T00:00:00"/>
    <d v="2024-02-07T10:00:00"/>
    <n v="13.68"/>
    <s v="EFT"/>
    <s v="AARP SUPPLEMENTAL HEALTH PLANS FROM UNITEDHEALTHCARE - payment"/>
    <n v="97110"/>
    <x v="5"/>
    <s v="No"/>
    <s v="3245329.4166666667Jessica Pittman"/>
    <x v="1"/>
  </r>
  <r>
    <s v="AARP"/>
    <n v="32"/>
    <d v="2024-03-25T00:00:00"/>
    <d v="2024-02-09T10:00:00"/>
    <n v="12.5"/>
    <s v="EFT"/>
    <s v="AARP SUPPLEMENTAL HEALTH PLANS FROM UNITEDHEALTHCARE - payment"/>
    <n v="97110"/>
    <x v="0"/>
    <s v="No"/>
    <s v="3245331.4166666667Kelsea Rodriguez"/>
    <x v="1"/>
  </r>
  <r>
    <s v="AARP"/>
    <n v="32"/>
    <d v="2024-03-25T00:00:00"/>
    <d v="2024-02-09T10:00:00"/>
    <n v="6.56"/>
    <s v="EFT"/>
    <s v="AARP SUPPLEMENTAL HEALTH PLANS FROM UNITEDHEALTHCARE - payment"/>
    <n v="97530"/>
    <x v="0"/>
    <s v="No"/>
    <s v="3245331.4166666667Kelsea Rodriguez"/>
    <x v="1"/>
  </r>
  <r>
    <s v="AARP"/>
    <n v="32"/>
    <d v="2024-03-25T00:00:00"/>
    <d v="2024-02-09T11:00:00"/>
    <n v="12.5"/>
    <s v="EFT"/>
    <s v="AARP SUPPLEMENTAL HEALTH PLANS FROM UNITEDHEALTHCARE - payment"/>
    <n v="97110"/>
    <x v="6"/>
    <s v="No"/>
    <s v="3245331.4583333333Christian Litz"/>
    <x v="1"/>
  </r>
  <r>
    <s v="AARP"/>
    <n v="32"/>
    <d v="2024-03-25T00:00:00"/>
    <d v="2024-02-09T11:00:00"/>
    <n v="4.72"/>
    <s v="EFT"/>
    <s v="AARP SUPPLEMENTAL HEALTH PLANS FROM UNITEDHEALTHCARE - payment"/>
    <n v="97112"/>
    <x v="6"/>
    <s v="No"/>
    <s v="3245331.4583333333Christian Litz"/>
    <x v="1"/>
  </r>
  <r>
    <s v="MSMedicare"/>
    <n v="32"/>
    <d v="2024-03-01T00:00:00"/>
    <d v="2024-02-12T13:00:00"/>
    <n v="0.76"/>
    <s v="Adjustment/Write-off"/>
    <s v="NOVITAS SOLUTIONS, INC. - CO,253"/>
    <n v="97110"/>
    <x v="4"/>
    <s v="No"/>
    <s v="3245334.5416666667Heidi Molaison"/>
    <x v="0"/>
  </r>
  <r>
    <s v="MSMedicare"/>
    <n v="32"/>
    <d v="2024-03-01T00:00:00"/>
    <d v="2024-02-12T13:00:00"/>
    <n v="96.6"/>
    <s v="Adjustment/Write-off"/>
    <s v="NOVITAS SOLUTIONS, INC. - CO,45"/>
    <n v="97110"/>
    <x v="4"/>
    <s v="No"/>
    <s v="3245334.5416666667Heidi Molaison"/>
    <x v="0"/>
  </r>
  <r>
    <s v="MSMedicare"/>
    <n v="32"/>
    <d v="2024-03-01T00:00:00"/>
    <d v="2024-02-12T13:00:00"/>
    <n v="37.270000000000003"/>
    <s v="EFT"/>
    <s v="NOVITAS SOLUTIONS, INC. - payment"/>
    <n v="97110"/>
    <x v="4"/>
    <s v="No"/>
    <s v="3245334.5416666667Heidi Molaison"/>
    <x v="1"/>
  </r>
  <r>
    <s v="MSMedicare"/>
    <n v="32"/>
    <d v="2024-03-01T00:00:00"/>
    <d v="2024-02-12T13:00:00"/>
    <n v="5.86"/>
    <s v="Adjustment/Write-off"/>
    <s v="NOVITAS SOLUTIONS, INC. - CO,59"/>
    <n v="97110"/>
    <x v="4"/>
    <s v="No"/>
    <s v="3245334.5416666667Heidi Molaison"/>
    <x v="0"/>
  </r>
  <r>
    <s v="MSMedicare"/>
    <n v="32"/>
    <d v="2024-03-04T00:00:00"/>
    <d v="2024-02-12T11:00:00"/>
    <n v="0.56999999999999995"/>
    <s v="Adjustment/Write-off"/>
    <s v="NOVITAS SOLUTIONS, INC. - CO,253"/>
    <n v="97110"/>
    <x v="5"/>
    <s v="No"/>
    <s v="3245334.4583333333Jessica Pittman"/>
    <x v="0"/>
  </r>
  <r>
    <s v="MSMedicare"/>
    <n v="32"/>
    <d v="2024-03-04T00:00:00"/>
    <d v="2024-02-12T11:00:00"/>
    <n v="0.42"/>
    <s v="Adjustment/Write-off"/>
    <s v="NOVITAS SOLUTIONS, INC. - CO,253"/>
    <n v="97112"/>
    <x v="5"/>
    <s v="No"/>
    <s v="3245334.4583333333Jessica Pittman"/>
    <x v="0"/>
  </r>
  <r>
    <s v="MSMedicare"/>
    <n v="32"/>
    <d v="2024-03-04T00:00:00"/>
    <d v="2024-02-12T11:00:00"/>
    <n v="48.1"/>
    <s v="Adjustment/Write-off"/>
    <s v="NOVITAS SOLUTIONS, INC. - CO,45"/>
    <n v="97112"/>
    <x v="5"/>
    <s v="No"/>
    <s v="3245334.4583333333Jessica Pittman"/>
    <x v="0"/>
  </r>
  <r>
    <s v="MSMedicare"/>
    <n v="32"/>
    <d v="2024-03-04T00:00:00"/>
    <d v="2024-02-12T11:00:00"/>
    <n v="20.37"/>
    <s v="EFT"/>
    <s v="NOVITAS SOLUTIONS, INC. - payment"/>
    <n v="97112"/>
    <x v="5"/>
    <s v="No"/>
    <s v="3245334.4583333333Jessica Pittman"/>
    <x v="1"/>
  </r>
  <r>
    <s v="MSMedicare"/>
    <n v="32"/>
    <d v="2024-03-04T00:00:00"/>
    <d v="2024-02-12T11:00:00"/>
    <n v="11.72"/>
    <s v="Adjustment/Write-off"/>
    <s v="NOVITAS SOLUTIONS, INC. - CO,59"/>
    <n v="97110"/>
    <x v="5"/>
    <s v="No"/>
    <s v="3245334.4583333333Jessica Pittman"/>
    <x v="0"/>
  </r>
  <r>
    <s v="MSMedicare"/>
    <n v="32"/>
    <d v="2024-03-04T00:00:00"/>
    <d v="2024-02-12T11:00:00"/>
    <n v="101.6"/>
    <s v="Adjustment/Write-off"/>
    <s v="NOVITAS SOLUTIONS, INC. - CO,45"/>
    <n v="97110"/>
    <x v="5"/>
    <s v="No"/>
    <s v="3245334.4583333333Jessica Pittman"/>
    <x v="0"/>
  </r>
  <r>
    <s v="MSMedicare"/>
    <n v="32"/>
    <d v="2024-03-04T00:00:00"/>
    <d v="2024-02-12T11:00:00"/>
    <n v="27.77"/>
    <s v="EFT"/>
    <s v="NOVITAS SOLUTIONS, INC. - payment"/>
    <n v="97110"/>
    <x v="5"/>
    <s v="No"/>
    <s v="3245334.4583333333Jessica Pittman"/>
    <x v="1"/>
  </r>
  <r>
    <s v="MSMedicare"/>
    <n v="32"/>
    <d v="2024-03-06T00:00:00"/>
    <d v="2024-02-13T15:00:00"/>
    <n v="49.02"/>
    <s v="EFT"/>
    <s v="NOVITAS SOLUTIONS, INC. - payment"/>
    <n v="97110"/>
    <x v="4"/>
    <s v="No"/>
    <s v="3245335.625Heidi Molaison"/>
    <x v="1"/>
  </r>
  <r>
    <s v="MSMedicare"/>
    <n v="32"/>
    <d v="2024-03-06T00:00:00"/>
    <d v="2024-02-13T15:00:00"/>
    <n v="144.9"/>
    <s v="Adjustment/Write-off"/>
    <s v="NOVITAS SOLUTIONS, INC. - CO,45"/>
    <n v="97110"/>
    <x v="4"/>
    <s v="No"/>
    <s v="3245335.625Heidi Molaison"/>
    <x v="0"/>
  </r>
  <r>
    <s v="MSMedicare"/>
    <n v="32"/>
    <d v="2024-03-06T00:00:00"/>
    <d v="2024-02-13T15:00:00"/>
    <n v="17.579999999999998"/>
    <s v="Adjustment/Write-off"/>
    <s v="NOVITAS SOLUTIONS, INC. - CO,59"/>
    <n v="97110"/>
    <x v="4"/>
    <s v="No"/>
    <s v="3245335.625Heidi Molaison"/>
    <x v="0"/>
  </r>
  <r>
    <s v="MSMedicare"/>
    <n v="32"/>
    <d v="2024-03-06T00:00:00"/>
    <d v="2024-02-13T15:00:00"/>
    <n v="25.71"/>
    <s v="EFT"/>
    <s v="NOVITAS SOLUTIONS, INC. - payment"/>
    <n v="97530"/>
    <x v="4"/>
    <s v="No"/>
    <s v="3245335.625Heidi Molaison"/>
    <x v="1"/>
  </r>
  <r>
    <s v="MSMedicare"/>
    <n v="32"/>
    <d v="2024-03-06T00:00:00"/>
    <d v="2024-02-13T15:00:00"/>
    <n v="42.21"/>
    <s v="Adjustment/Write-off"/>
    <s v="NOVITAS SOLUTIONS, INC. - CO,45"/>
    <n v="97530"/>
    <x v="4"/>
    <s v="No"/>
    <s v="3245335.625Heidi Molaison"/>
    <x v="0"/>
  </r>
  <r>
    <s v="MSMedicare"/>
    <n v="32"/>
    <d v="2024-03-06T00:00:00"/>
    <d v="2024-02-13T15:00:00"/>
    <n v="0.52"/>
    <s v="Adjustment/Write-off"/>
    <s v="NOVITAS SOLUTIONS, INC. - CO,253"/>
    <n v="97530"/>
    <x v="4"/>
    <s v="No"/>
    <s v="3245335.625Heidi Molaison"/>
    <x v="0"/>
  </r>
  <r>
    <s v="MSMedicare"/>
    <n v="32"/>
    <d v="2024-03-06T00:00:00"/>
    <d v="2024-02-13T15:00:00"/>
    <n v="1"/>
    <s v="Adjustment/Write-off"/>
    <s v="NOVITAS SOLUTIONS, INC. - CO,253"/>
    <n v="97110"/>
    <x v="4"/>
    <s v="No"/>
    <s v="3245335.625Heidi Molaison"/>
    <x v="0"/>
  </r>
  <r>
    <s v="MSMedicare"/>
    <n v="32"/>
    <d v="2024-03-04T00:00:00"/>
    <d v="2024-02-14T11:00:00"/>
    <n v="23.97"/>
    <s v="EFT"/>
    <s v="NOVITAS SOLUTIONS, INC. - payment"/>
    <n v="97112"/>
    <x v="6"/>
    <s v="No"/>
    <s v="3245336.4583333333Christian Litz"/>
    <x v="1"/>
  </r>
  <r>
    <s v="MSMedicare"/>
    <n v="32"/>
    <d v="2024-03-04T00:00:00"/>
    <d v="2024-02-14T11:00:00"/>
    <n v="44.43"/>
    <s v="Adjustment/Write-off"/>
    <s v="NOVITAS SOLUTIONS, INC. - CO,45"/>
    <n v="97112"/>
    <x v="6"/>
    <s v="No"/>
    <s v="3245336.4583333333Christian Litz"/>
    <x v="0"/>
  </r>
  <r>
    <s v="MSMedicare"/>
    <n v="32"/>
    <d v="2024-03-04T00:00:00"/>
    <d v="2024-02-14T11:00:00"/>
    <n v="0.49"/>
    <s v="Adjustment/Write-off"/>
    <s v="NOVITAS SOLUTIONS, INC. - CO,253"/>
    <n v="97112"/>
    <x v="6"/>
    <s v="No"/>
    <s v="3245336.4583333333Christian Litz"/>
    <x v="0"/>
  </r>
  <r>
    <s v="MSMedicare"/>
    <n v="32"/>
    <d v="2024-03-04T00:00:00"/>
    <d v="2024-02-14T11:00:00"/>
    <n v="96.6"/>
    <s v="Adjustment/Write-off"/>
    <s v="NOVITAS SOLUTIONS, INC. - CO,45"/>
    <n v="97110"/>
    <x v="6"/>
    <s v="No"/>
    <s v="3245336.4583333333Christian Litz"/>
    <x v="0"/>
  </r>
  <r>
    <s v="MSMedicare"/>
    <n v="32"/>
    <d v="2024-03-04T00:00:00"/>
    <d v="2024-02-14T11:00:00"/>
    <n v="0.67"/>
    <s v="Adjustment/Write-off"/>
    <s v="NOVITAS SOLUTIONS, INC. - CO,253"/>
    <n v="97110"/>
    <x v="6"/>
    <s v="No"/>
    <s v="3245336.4583333333Christian Litz"/>
    <x v="0"/>
  </r>
  <r>
    <s v="MSMedicare"/>
    <n v="32"/>
    <d v="2024-03-04T00:00:00"/>
    <d v="2024-02-14T11:00:00"/>
    <n v="32.67"/>
    <s v="EFT"/>
    <s v="NOVITAS SOLUTIONS, INC. - payment"/>
    <n v="97110"/>
    <x v="6"/>
    <s v="No"/>
    <s v="3245336.4583333333Christian Litz"/>
    <x v="1"/>
  </r>
  <r>
    <s v="MSMedicare"/>
    <n v="32"/>
    <d v="2024-03-04T00:00:00"/>
    <d v="2024-02-14T11:00:00"/>
    <n v="11.72"/>
    <s v="Adjustment/Write-off"/>
    <s v="NOVITAS SOLUTIONS, INC. - CO,59"/>
    <n v="97110"/>
    <x v="6"/>
    <s v="No"/>
    <s v="3245336.4583333333Christian Litz"/>
    <x v="0"/>
  </r>
  <r>
    <s v="MSMedicare"/>
    <n v="32"/>
    <d v="2024-03-06T00:00:00"/>
    <d v="2024-02-16T10:30:00"/>
    <n v="27.77"/>
    <s v="EFT"/>
    <s v="NOVITAS SOLUTIONS, INC. - payment"/>
    <n v="97110"/>
    <x v="7"/>
    <s v="No"/>
    <s v="3245338.4375Amber Hickman"/>
    <x v="1"/>
  </r>
  <r>
    <s v="MSMedicare"/>
    <n v="32"/>
    <d v="2024-03-06T00:00:00"/>
    <d v="2024-02-16T10:30:00"/>
    <n v="0.56999999999999995"/>
    <s v="Adjustment/Write-off"/>
    <s v="NOVITAS SOLUTIONS, INC. - CO,253"/>
    <n v="97110"/>
    <x v="7"/>
    <s v="No"/>
    <s v="3245338.4375Amber Hickman"/>
    <x v="0"/>
  </r>
  <r>
    <s v="MSMedicare"/>
    <n v="32"/>
    <d v="2024-03-06T00:00:00"/>
    <d v="2024-02-16T10:30:00"/>
    <n v="0.45"/>
    <s v="Adjustment/Write-off"/>
    <s v="NOVITAS SOLUTIONS, INC. - CO,253"/>
    <n v="97530"/>
    <x v="7"/>
    <s v="No"/>
    <s v="3245338.4375Amber Hickman"/>
    <x v="0"/>
  </r>
  <r>
    <s v="MSMedicare"/>
    <n v="32"/>
    <d v="2024-03-06T00:00:00"/>
    <d v="2024-02-16T10:30:00"/>
    <n v="46.14"/>
    <s v="Adjustment/Write-off"/>
    <s v="NOVITAS SOLUTIONS, INC. - CO,45"/>
    <n v="97530"/>
    <x v="7"/>
    <s v="No"/>
    <s v="3245338.4375Amber Hickman"/>
    <x v="0"/>
  </r>
  <r>
    <s v="MSMedicare"/>
    <n v="32"/>
    <d v="2024-03-06T00:00:00"/>
    <d v="2024-02-16T10:30:00"/>
    <n v="21.85"/>
    <s v="EFT"/>
    <s v="NOVITAS SOLUTIONS, INC. - payment"/>
    <n v="97530"/>
    <x v="7"/>
    <s v="No"/>
    <s v="3245338.4375Amber Hickman"/>
    <x v="1"/>
  </r>
  <r>
    <s v="MSMedicare"/>
    <n v="32"/>
    <d v="2024-03-06T00:00:00"/>
    <d v="2024-02-16T10:30:00"/>
    <n v="11.72"/>
    <s v="Adjustment/Write-off"/>
    <s v="NOVITAS SOLUTIONS, INC. - CO,59"/>
    <n v="97110"/>
    <x v="7"/>
    <s v="No"/>
    <s v="3245338.4375Amber Hickman"/>
    <x v="0"/>
  </r>
  <r>
    <s v="MSMedicare"/>
    <n v="32"/>
    <d v="2024-03-06T00:00:00"/>
    <d v="2024-02-16T10:30:00"/>
    <n v="101.6"/>
    <s v="Adjustment/Write-off"/>
    <s v="NOVITAS SOLUTIONS, INC. - CO,45"/>
    <n v="97110"/>
    <x v="7"/>
    <s v="No"/>
    <s v="3245338.4375Amber Hickman"/>
    <x v="0"/>
  </r>
  <r>
    <s v="MSMedicare"/>
    <n v="32"/>
    <d v="2024-03-08T00:00:00"/>
    <d v="2024-02-19T13:00:00"/>
    <n v="49.02"/>
    <s v="EFT"/>
    <s v="NOVITAS SOLUTIONS, INC. - payment"/>
    <n v="97110"/>
    <x v="3"/>
    <s v="No"/>
    <s v="3245341.5416666667Breanna Cochran"/>
    <x v="1"/>
  </r>
  <r>
    <s v="MSMedicare"/>
    <n v="32"/>
    <d v="2024-03-08T00:00:00"/>
    <d v="2024-02-19T13:00:00"/>
    <n v="144.9"/>
    <s v="Adjustment/Write-off"/>
    <s v="NOVITAS SOLUTIONS, INC. - CO,45"/>
    <n v="97110"/>
    <x v="3"/>
    <s v="No"/>
    <s v="3245341.5416666667Breanna Cochran"/>
    <x v="0"/>
  </r>
  <r>
    <s v="MSMedicare"/>
    <n v="32"/>
    <d v="2024-03-08T00:00:00"/>
    <d v="2024-02-19T13:00:00"/>
    <n v="1"/>
    <s v="Adjustment/Write-off"/>
    <s v="NOVITAS SOLUTIONS, INC. - CO,253"/>
    <n v="97110"/>
    <x v="3"/>
    <s v="No"/>
    <s v="3245341.5416666667Breanna Cochran"/>
    <x v="0"/>
  </r>
  <r>
    <s v="MSMedicare"/>
    <n v="32"/>
    <d v="2024-03-08T00:00:00"/>
    <d v="2024-02-19T13:00:00"/>
    <n v="17.579999999999998"/>
    <s v="Adjustment/Write-off"/>
    <s v="NOVITAS SOLUTIONS, INC. - CO,59"/>
    <n v="97110"/>
    <x v="3"/>
    <s v="No"/>
    <s v="3245341.5416666667Breanna Cochran"/>
    <x v="0"/>
  </r>
  <r>
    <s v="MSMedicare"/>
    <n v="32"/>
    <d v="2024-03-08T00:00:00"/>
    <d v="2024-02-19T13:00:00"/>
    <n v="25.71"/>
    <s v="EFT"/>
    <s v="NOVITAS SOLUTIONS, INC. - payment"/>
    <n v="97530"/>
    <x v="3"/>
    <s v="No"/>
    <s v="3245341.5416666667Breanna Cochran"/>
    <x v="1"/>
  </r>
  <r>
    <s v="MSMedicare"/>
    <n v="32"/>
    <d v="2024-03-08T00:00:00"/>
    <d v="2024-02-19T13:00:00"/>
    <n v="42.21"/>
    <s v="Adjustment/Write-off"/>
    <s v="NOVITAS SOLUTIONS, INC. - CO,45"/>
    <n v="97530"/>
    <x v="3"/>
    <s v="No"/>
    <s v="3245341.5416666667Breanna Cochran"/>
    <x v="0"/>
  </r>
  <r>
    <s v="MSMedicare"/>
    <n v="32"/>
    <d v="2024-03-08T00:00:00"/>
    <d v="2024-02-19T13:00:00"/>
    <n v="0.52"/>
    <s v="Adjustment/Write-off"/>
    <s v="NOVITAS SOLUTIONS, INC. - CO,253"/>
    <n v="97530"/>
    <x v="3"/>
    <s v="No"/>
    <s v="3245341.5416666667Breanna Cochran"/>
    <x v="0"/>
  </r>
  <r>
    <s v="MSMedicare"/>
    <n v="32"/>
    <d v="2024-03-08T00:00:00"/>
    <d v="2024-02-19T11:00:00"/>
    <n v="0.67"/>
    <s v="Adjustment/Write-off"/>
    <s v="NOVITAS SOLUTIONS, INC. - CO,253"/>
    <n v="97110"/>
    <x v="10"/>
    <s v="No"/>
    <s v="3245341.4583333333Katherine Tyree"/>
    <x v="0"/>
  </r>
  <r>
    <s v="MSMedicare"/>
    <n v="32"/>
    <d v="2024-03-08T00:00:00"/>
    <d v="2024-02-19T11:00:00"/>
    <n v="11.72"/>
    <s v="Adjustment/Write-off"/>
    <s v="NOVITAS SOLUTIONS, INC. - CO,59"/>
    <n v="97110"/>
    <x v="10"/>
    <s v="No"/>
    <s v="3245341.4583333333Katherine Tyree"/>
    <x v="0"/>
  </r>
  <r>
    <s v="MSMedicare"/>
    <n v="32"/>
    <d v="2024-03-08T00:00:00"/>
    <d v="2024-02-19T11:00:00"/>
    <n v="96.6"/>
    <s v="Adjustment/Write-off"/>
    <s v="NOVITAS SOLUTIONS, INC. - CO,45"/>
    <n v="97110"/>
    <x v="10"/>
    <s v="No"/>
    <s v="3245341.4583333333Katherine Tyree"/>
    <x v="0"/>
  </r>
  <r>
    <s v="MSMedicare"/>
    <n v="32"/>
    <d v="2024-03-08T00:00:00"/>
    <d v="2024-02-19T11:00:00"/>
    <n v="32.67"/>
    <s v="EFT"/>
    <s v="NOVITAS SOLUTIONS, INC. - payment"/>
    <n v="97110"/>
    <x v="10"/>
    <s v="No"/>
    <s v="3245341.4583333333Katherine Tyree"/>
    <x v="1"/>
  </r>
  <r>
    <s v="MSMedicare"/>
    <n v="32"/>
    <d v="2024-03-08T00:00:00"/>
    <d v="2024-02-19T11:00:00"/>
    <n v="18.5"/>
    <s v="EFT"/>
    <s v="NOVITAS SOLUTIONS, INC. - payment"/>
    <n v="97112"/>
    <x v="10"/>
    <s v="No"/>
    <s v="3245341.4583333333Katherine Tyree"/>
    <x v="1"/>
  </r>
  <r>
    <s v="MSMedicare"/>
    <n v="32"/>
    <d v="2024-03-08T00:00:00"/>
    <d v="2024-02-19T11:00:00"/>
    <n v="44.43"/>
    <s v="Adjustment/Write-off"/>
    <s v="NOVITAS SOLUTIONS, INC. - CO,45"/>
    <n v="97112"/>
    <x v="10"/>
    <s v="No"/>
    <s v="3245341.4583333333Katherine Tyree"/>
    <x v="0"/>
  </r>
  <r>
    <s v="MSMedicare"/>
    <n v="32"/>
    <d v="2024-03-08T00:00:00"/>
    <d v="2024-02-19T11:00:00"/>
    <n v="0.38"/>
    <s v="Adjustment/Write-off"/>
    <s v="NOVITAS SOLUTIONS, INC. - CO,253"/>
    <n v="97112"/>
    <x v="10"/>
    <s v="No"/>
    <s v="3245341.4583333333Katherine Tyree"/>
    <x v="0"/>
  </r>
  <r>
    <s v="MSMedicare"/>
    <n v="32"/>
    <d v="2024-03-08T00:00:00"/>
    <d v="2024-02-19T11:00:00"/>
    <n v="6.97"/>
    <s v="Adjustment/Write-off"/>
    <s v="NOVITAS SOLUTIONS, INC. - CO,59"/>
    <n v="97112"/>
    <x v="10"/>
    <s v="No"/>
    <s v="3245341.4583333333Katherine Tyree"/>
    <x v="0"/>
  </r>
  <r>
    <s v="MSMedicare"/>
    <n v="32"/>
    <d v="2024-03-08T00:00:00"/>
    <d v="2024-02-21T13:30:00"/>
    <n v="0.36"/>
    <s v="Adjustment/Write-off"/>
    <s v="NOVITAS SOLUTIONS, INC. - CO,253"/>
    <n v="97535"/>
    <x v="4"/>
    <s v="No"/>
    <s v="3245343.5625Heidi Molaison"/>
    <x v="0"/>
  </r>
  <r>
    <s v="MSMedicare"/>
    <n v="32"/>
    <d v="2024-03-08T00:00:00"/>
    <d v="2024-02-21T13:30:00"/>
    <n v="7.25"/>
    <s v="Adjustment/Write-off"/>
    <s v="NOVITAS SOLUTIONS, INC. - CO,59"/>
    <n v="97535"/>
    <x v="4"/>
    <s v="No"/>
    <s v="3245343.5625Heidi Molaison"/>
    <x v="0"/>
  </r>
  <r>
    <s v="MSMedicare"/>
    <n v="32"/>
    <d v="2024-03-08T00:00:00"/>
    <d v="2024-02-21T13:30:00"/>
    <n v="25.71"/>
    <s v="EFT"/>
    <s v="NOVITAS SOLUTIONS, INC. - payment"/>
    <n v="97530"/>
    <x v="4"/>
    <s v="No"/>
    <s v="3245343.5625Heidi Molaison"/>
    <x v="1"/>
  </r>
  <r>
    <s v="MSMedicare"/>
    <n v="32"/>
    <d v="2024-03-08T00:00:00"/>
    <d v="2024-02-21T13:30:00"/>
    <n v="45.51"/>
    <s v="Adjustment/Write-off"/>
    <s v="NOVITAS SOLUTIONS, INC. - CO,45"/>
    <n v="97535"/>
    <x v="4"/>
    <s v="No"/>
    <s v="3245343.5625Heidi Molaison"/>
    <x v="0"/>
  </r>
  <r>
    <s v="MSMedicare"/>
    <n v="32"/>
    <d v="2024-03-08T00:00:00"/>
    <d v="2024-02-21T13:30:00"/>
    <n v="17.43"/>
    <s v="EFT"/>
    <s v="NOVITAS SOLUTIONS, INC. - payment"/>
    <n v="97535"/>
    <x v="4"/>
    <s v="No"/>
    <s v="3245343.5625Heidi Molaison"/>
    <x v="1"/>
  </r>
  <r>
    <s v="MSMedicare"/>
    <n v="32"/>
    <d v="2024-03-08T00:00:00"/>
    <d v="2024-02-21T13:30:00"/>
    <n v="0.52"/>
    <s v="Adjustment/Write-off"/>
    <s v="NOVITAS SOLUTIONS, INC. - CO,253"/>
    <n v="97530"/>
    <x v="4"/>
    <s v="No"/>
    <s v="3245343.5625Heidi Molaison"/>
    <x v="0"/>
  </r>
  <r>
    <s v="MSMedicare"/>
    <n v="32"/>
    <d v="2024-03-08T00:00:00"/>
    <d v="2024-02-21T13:30:00"/>
    <n v="42.21"/>
    <s v="Adjustment/Write-off"/>
    <s v="NOVITAS SOLUTIONS, INC. - CO,45"/>
    <n v="97530"/>
    <x v="4"/>
    <s v="No"/>
    <s v="3245343.5625Heidi Molaison"/>
    <x v="0"/>
  </r>
  <r>
    <s v="MSMedicare"/>
    <n v="32"/>
    <d v="2024-03-08T00:00:00"/>
    <d v="2024-02-21T13:30:00"/>
    <n v="32.67"/>
    <s v="EFT"/>
    <s v="NOVITAS SOLUTIONS, INC. - payment"/>
    <n v="97110"/>
    <x v="4"/>
    <s v="No"/>
    <s v="3245343.5625Heidi Molaison"/>
    <x v="1"/>
  </r>
  <r>
    <s v="MSMedicare"/>
    <n v="32"/>
    <d v="2024-03-08T00:00:00"/>
    <d v="2024-02-21T13:30:00"/>
    <n v="96.6"/>
    <s v="Adjustment/Write-off"/>
    <s v="NOVITAS SOLUTIONS, INC. - CO,45"/>
    <n v="97110"/>
    <x v="4"/>
    <s v="No"/>
    <s v="3245343.5625Heidi Molaison"/>
    <x v="0"/>
  </r>
  <r>
    <s v="MSMedicare"/>
    <n v="32"/>
    <d v="2024-03-08T00:00:00"/>
    <d v="2024-02-21T13:30:00"/>
    <n v="0.67"/>
    <s v="Adjustment/Write-off"/>
    <s v="NOVITAS SOLUTIONS, INC. - CO,253"/>
    <n v="97110"/>
    <x v="4"/>
    <s v="No"/>
    <s v="3245343.5625Heidi Molaison"/>
    <x v="0"/>
  </r>
  <r>
    <s v="MSMedicare"/>
    <n v="32"/>
    <d v="2024-03-08T00:00:00"/>
    <d v="2024-02-21T13:30:00"/>
    <n v="11.72"/>
    <s v="Adjustment/Write-off"/>
    <s v="NOVITAS SOLUTIONS, INC. - CO,59"/>
    <n v="97110"/>
    <x v="4"/>
    <s v="No"/>
    <s v="3245343.5625Heidi Molaison"/>
    <x v="0"/>
  </r>
  <r>
    <s v="MSMedicare"/>
    <n v="32"/>
    <d v="2024-03-11T00:00:00"/>
    <d v="2024-02-21T11:00:00"/>
    <n v="37.21"/>
    <s v="EFT"/>
    <s v="NOVITAS SOLUTIONS, INC. - payment"/>
    <n v="97530"/>
    <x v="6"/>
    <s v="No"/>
    <s v="3245343.4583333333Christian Litz"/>
    <x v="1"/>
  </r>
  <r>
    <s v="MSMedicare"/>
    <n v="32"/>
    <d v="2024-03-11T00:00:00"/>
    <d v="2024-02-21T11:00:00"/>
    <n v="84.42"/>
    <s v="Adjustment/Write-off"/>
    <s v="NOVITAS SOLUTIONS, INC. - CO,45"/>
    <n v="97530"/>
    <x v="6"/>
    <s v="No"/>
    <s v="3245343.4583333333Christian Litz"/>
    <x v="0"/>
  </r>
  <r>
    <s v="MSMedicare"/>
    <n v="32"/>
    <d v="2024-03-11T00:00:00"/>
    <d v="2024-02-21T11:00:00"/>
    <n v="0.76"/>
    <s v="Adjustment/Write-off"/>
    <s v="NOVITAS SOLUTIONS, INC. - CO,253"/>
    <n v="97530"/>
    <x v="6"/>
    <s v="No"/>
    <s v="3245343.4583333333Christian Litz"/>
    <x v="0"/>
  </r>
  <r>
    <s v="MSMedicare"/>
    <n v="32"/>
    <d v="2024-03-11T00:00:00"/>
    <d v="2024-02-21T11:00:00"/>
    <n v="18.12"/>
    <s v="Adjustment/Write-off"/>
    <s v="NOVITAS SOLUTIONS, INC. - CO,59"/>
    <n v="97530"/>
    <x v="6"/>
    <s v="No"/>
    <s v="3245343.4583333333Christian Litz"/>
    <x v="0"/>
  </r>
  <r>
    <s v="MSMedicare"/>
    <n v="32"/>
    <d v="2024-03-11T00:00:00"/>
    <d v="2024-02-21T11:00:00"/>
    <n v="11.72"/>
    <s v="Adjustment/Write-off"/>
    <s v="NOVITAS SOLUTIONS, INC. - CO,59"/>
    <n v="97110"/>
    <x v="6"/>
    <s v="No"/>
    <s v="3245343.4583333333Christian Litz"/>
    <x v="0"/>
  </r>
  <r>
    <s v="MSMedicare"/>
    <n v="32"/>
    <d v="2024-03-11T00:00:00"/>
    <d v="2024-02-21T11:00:00"/>
    <n v="0.67"/>
    <s v="Adjustment/Write-off"/>
    <s v="NOVITAS SOLUTIONS, INC. - CO,253"/>
    <n v="97110"/>
    <x v="6"/>
    <s v="No"/>
    <s v="3245343.4583333333Christian Litz"/>
    <x v="0"/>
  </r>
  <r>
    <s v="MSMedicare"/>
    <n v="32"/>
    <d v="2024-03-11T00:00:00"/>
    <d v="2024-02-21T11:00:00"/>
    <n v="96.6"/>
    <s v="Adjustment/Write-off"/>
    <s v="NOVITAS SOLUTIONS, INC. - CO,45"/>
    <n v="97110"/>
    <x v="6"/>
    <s v="No"/>
    <s v="3245343.4583333333Christian Litz"/>
    <x v="0"/>
  </r>
  <r>
    <s v="MSMedicare"/>
    <n v="32"/>
    <d v="2024-03-11T00:00:00"/>
    <d v="2024-02-21T11:00:00"/>
    <n v="32.67"/>
    <s v="EFT"/>
    <s v="NOVITAS SOLUTIONS, INC. - payment"/>
    <n v="97110"/>
    <x v="6"/>
    <s v="No"/>
    <s v="3245343.4583333333Christian Litz"/>
    <x v="1"/>
  </r>
  <r>
    <s v="MSMedicare"/>
    <n v="32"/>
    <d v="2024-03-12T00:00:00"/>
    <d v="2024-02-23T11:00:00"/>
    <n v="42.21"/>
    <s v="Adjustment/Write-off"/>
    <s v="NOVITAS SOLUTIONS, INC. - CO,45"/>
    <n v="97530"/>
    <x v="10"/>
    <s v="No"/>
    <s v="3245345.4583333333Katherine Tyree"/>
    <x v="0"/>
  </r>
  <r>
    <s v="MSMedicare"/>
    <n v="32"/>
    <d v="2024-03-12T00:00:00"/>
    <d v="2024-02-23T11:00:00"/>
    <n v="25.71"/>
    <s v="EFT"/>
    <s v="NOVITAS SOLUTIONS, INC. - payment"/>
    <n v="97530"/>
    <x v="10"/>
    <s v="No"/>
    <s v="3245345.4583333333Katherine Tyree"/>
    <x v="1"/>
  </r>
  <r>
    <s v="MSMedicare"/>
    <n v="32"/>
    <d v="2024-03-12T00:00:00"/>
    <d v="2024-02-23T11:00:00"/>
    <n v="0.52"/>
    <s v="Adjustment/Write-off"/>
    <s v="NOVITAS SOLUTIONS, INC. - CO,253"/>
    <n v="97530"/>
    <x v="10"/>
    <s v="No"/>
    <s v="3245345.4583333333Katherine Tyree"/>
    <x v="0"/>
  </r>
  <r>
    <s v="MSMedicare"/>
    <n v="32"/>
    <d v="2024-03-12T00:00:00"/>
    <d v="2024-02-23T11:00:00"/>
    <n v="5.86"/>
    <s v="Adjustment/Write-off"/>
    <s v="NOVITAS SOLUTIONS, INC. - CO,59"/>
    <n v="97110"/>
    <x v="10"/>
    <s v="No"/>
    <s v="3245345.4583333333Katherine Tyree"/>
    <x v="0"/>
  </r>
  <r>
    <s v="MSMedicare"/>
    <n v="32"/>
    <d v="2024-03-12T00:00:00"/>
    <d v="2024-02-23T11:00:00"/>
    <n v="16.34"/>
    <s v="EFT"/>
    <s v="NOVITAS SOLUTIONS, INC. - payment"/>
    <n v="97110"/>
    <x v="10"/>
    <s v="No"/>
    <s v="3245345.4583333333Katherine Tyree"/>
    <x v="1"/>
  </r>
  <r>
    <s v="MSMedicare"/>
    <n v="32"/>
    <d v="2024-03-12T00:00:00"/>
    <d v="2024-02-23T11:00:00"/>
    <n v="48.3"/>
    <s v="Adjustment/Write-off"/>
    <s v="NOVITAS SOLUTIONS, INC. - CO,45"/>
    <n v="97110"/>
    <x v="10"/>
    <s v="No"/>
    <s v="3245345.4583333333Katherine Tyree"/>
    <x v="0"/>
  </r>
  <r>
    <s v="MSMedicare"/>
    <n v="32"/>
    <d v="2024-03-12T00:00:00"/>
    <d v="2024-02-23T11:00:00"/>
    <n v="0.33"/>
    <s v="Adjustment/Write-off"/>
    <s v="NOVITAS SOLUTIONS, INC. - CO,253"/>
    <n v="97110"/>
    <x v="10"/>
    <s v="No"/>
    <s v="3245345.4583333333Katherine Tyree"/>
    <x v="0"/>
  </r>
  <r>
    <s v="MSMedicare"/>
    <n v="32"/>
    <d v="2024-03-21T00:00:00"/>
    <d v="2024-02-26T13:00:00"/>
    <n v="27.77"/>
    <s v="EFT"/>
    <s v="NOVITAS SOLUTIONS, INC. - payment"/>
    <n v="97110"/>
    <x v="3"/>
    <s v="No"/>
    <s v="3245348.5416666667Breanna Cochran"/>
    <x v="1"/>
  </r>
  <r>
    <s v="MSMedicare"/>
    <n v="32"/>
    <d v="2024-03-21T00:00:00"/>
    <d v="2024-02-26T13:00:00"/>
    <n v="101.6"/>
    <s v="Adjustment/Write-off"/>
    <s v="NOVITAS SOLUTIONS, INC. - CO,45"/>
    <n v="97110"/>
    <x v="3"/>
    <s v="No"/>
    <s v="3245348.5416666667Breanna Cochran"/>
    <x v="0"/>
  </r>
  <r>
    <s v="MSMedicare"/>
    <n v="32"/>
    <d v="2024-03-21T00:00:00"/>
    <d v="2024-02-26T13:00:00"/>
    <n v="0.56999999999999995"/>
    <s v="Adjustment/Write-off"/>
    <s v="NOVITAS SOLUTIONS, INC. - CO,253"/>
    <n v="97110"/>
    <x v="3"/>
    <s v="No"/>
    <s v="3245348.5416666667Breanna Cochran"/>
    <x v="0"/>
  </r>
  <r>
    <s v="MSMedicare"/>
    <n v="32"/>
    <d v="2024-03-21T00:00:00"/>
    <d v="2024-02-26T13:00:00"/>
    <n v="11.72"/>
    <s v="Adjustment/Write-off"/>
    <s v="NOVITAS SOLUTIONS, INC. - CO,59"/>
    <n v="97110"/>
    <x v="3"/>
    <s v="No"/>
    <s v="3245348.5416666667Breanna Cochran"/>
    <x v="0"/>
  </r>
  <r>
    <s v="MSMedicare"/>
    <n v="32"/>
    <d v="2024-03-21T00:00:00"/>
    <d v="2024-02-26T13:00:00"/>
    <n v="21.85"/>
    <s v="EFT"/>
    <s v="NOVITAS SOLUTIONS, INC. - payment"/>
    <n v="97530"/>
    <x v="3"/>
    <s v="No"/>
    <s v="3245348.5416666667Breanna Cochran"/>
    <x v="1"/>
  </r>
  <r>
    <s v="MSMedicare"/>
    <n v="32"/>
    <d v="2024-03-21T00:00:00"/>
    <d v="2024-02-26T13:00:00"/>
    <n v="0.45"/>
    <s v="Adjustment/Write-off"/>
    <s v="NOVITAS SOLUTIONS, INC. - CO,253"/>
    <n v="97530"/>
    <x v="3"/>
    <s v="No"/>
    <s v="3245348.5416666667Breanna Cochran"/>
    <x v="0"/>
  </r>
  <r>
    <s v="MSMedicare"/>
    <n v="32"/>
    <d v="2024-03-21T00:00:00"/>
    <d v="2024-02-26T13:00:00"/>
    <n v="46.14"/>
    <s v="Adjustment/Write-off"/>
    <s v="NOVITAS SOLUTIONS, INC. - CO,45"/>
    <n v="97530"/>
    <x v="3"/>
    <s v="No"/>
    <s v="3245348.5416666667Breanna Cochran"/>
    <x v="0"/>
  </r>
  <r>
    <s v="MSMedicare"/>
    <n v="32"/>
    <d v="2024-03-01T00:00:00"/>
    <d v="2024-02-09T10:00:00"/>
    <n v="42.21"/>
    <s v="Adjustment/Write-off"/>
    <s v="NOVITAS SOLUTIONS, INC. - CO,45"/>
    <n v="97530"/>
    <x v="0"/>
    <s v="No"/>
    <s v="3245331.4166666667Kelsea Rodriguez"/>
    <x v="0"/>
  </r>
  <r>
    <s v="MSMedicare"/>
    <n v="32"/>
    <d v="2024-03-01T00:00:00"/>
    <d v="2024-02-09T10:00:00"/>
    <n v="144.9"/>
    <s v="Adjustment/Write-off"/>
    <s v="NOVITAS SOLUTIONS, INC. - CO,45"/>
    <n v="97110"/>
    <x v="0"/>
    <s v="No"/>
    <s v="3245331.4166666667Kelsea Rodriguez"/>
    <x v="0"/>
  </r>
  <r>
    <s v="MSMedicare"/>
    <n v="32"/>
    <d v="2024-03-01T00:00:00"/>
    <d v="2024-02-09T10:00:00"/>
    <n v="49.02"/>
    <s v="EFT"/>
    <s v="NOVITAS SOLUTIONS, INC. - payment"/>
    <n v="97110"/>
    <x v="0"/>
    <s v="No"/>
    <s v="3245331.4166666667Kelsea Rodriguez"/>
    <x v="1"/>
  </r>
  <r>
    <s v="MSMedicare"/>
    <n v="32"/>
    <d v="2024-03-01T00:00:00"/>
    <d v="2024-02-09T10:00:00"/>
    <n v="1"/>
    <s v="Adjustment/Write-off"/>
    <s v="NOVITAS SOLUTIONS, INC. - CO,253"/>
    <n v="97110"/>
    <x v="0"/>
    <s v="No"/>
    <s v="3245331.4166666667Kelsea Rodriguez"/>
    <x v="0"/>
  </r>
  <r>
    <s v="MSMedicare"/>
    <n v="32"/>
    <d v="2024-03-01T00:00:00"/>
    <d v="2024-02-09T10:00:00"/>
    <n v="17.579999999999998"/>
    <s v="Adjustment/Write-off"/>
    <s v="NOVITAS SOLUTIONS, INC. - CO,59"/>
    <n v="97110"/>
    <x v="0"/>
    <s v="No"/>
    <s v="3245331.4166666667Kelsea Rodriguez"/>
    <x v="0"/>
  </r>
  <r>
    <s v="MSMedicare"/>
    <n v="32"/>
    <d v="2024-03-01T00:00:00"/>
    <d v="2024-02-09T10:00:00"/>
    <n v="25.71"/>
    <s v="EFT"/>
    <s v="NOVITAS SOLUTIONS, INC. - payment"/>
    <n v="97530"/>
    <x v="0"/>
    <s v="No"/>
    <s v="3245331.4166666667Kelsea Rodriguez"/>
    <x v="1"/>
  </r>
  <r>
    <s v="MSMedicare"/>
    <n v="32"/>
    <d v="2024-03-01T00:00:00"/>
    <d v="2024-02-09T10:00:00"/>
    <n v="0.52"/>
    <s v="Adjustment/Write-off"/>
    <s v="NOVITAS SOLUTIONS, INC. - CO,253"/>
    <n v="97530"/>
    <x v="0"/>
    <s v="No"/>
    <s v="3245331.4166666667Kelsea Rodriguez"/>
    <x v="0"/>
  </r>
  <r>
    <s v="MSMedicare"/>
    <n v="32"/>
    <d v="2024-03-01T00:00:00"/>
    <d v="2024-02-09T11:00:00"/>
    <n v="0.38"/>
    <s v="Adjustment/Write-off"/>
    <s v="NOVITAS SOLUTIONS, INC. - CO,253"/>
    <n v="97112"/>
    <x v="6"/>
    <s v="No"/>
    <s v="3245331.4583333333Christian Litz"/>
    <x v="0"/>
  </r>
  <r>
    <s v="MSMedicare"/>
    <n v="32"/>
    <d v="2024-03-01T00:00:00"/>
    <d v="2024-02-09T11:00:00"/>
    <n v="17.579999999999998"/>
    <s v="Adjustment/Write-off"/>
    <s v="NOVITAS SOLUTIONS, INC. - CO,59"/>
    <n v="97110"/>
    <x v="6"/>
    <s v="No"/>
    <s v="3245331.4583333333Christian Litz"/>
    <x v="0"/>
  </r>
  <r>
    <s v="MSMedicare"/>
    <n v="32"/>
    <d v="2024-03-01T00:00:00"/>
    <d v="2024-02-09T11:00:00"/>
    <n v="1"/>
    <s v="Adjustment/Write-off"/>
    <s v="NOVITAS SOLUTIONS, INC. - CO,253"/>
    <n v="97110"/>
    <x v="6"/>
    <s v="No"/>
    <s v="3245331.4583333333Christian Litz"/>
    <x v="0"/>
  </r>
  <r>
    <s v="MSMedicare"/>
    <n v="32"/>
    <d v="2024-03-01T00:00:00"/>
    <d v="2024-02-09T11:00:00"/>
    <n v="144.9"/>
    <s v="Adjustment/Write-off"/>
    <s v="NOVITAS SOLUTIONS, INC. - CO,45"/>
    <n v="97110"/>
    <x v="6"/>
    <s v="No"/>
    <s v="3245331.4583333333Christian Litz"/>
    <x v="0"/>
  </r>
  <r>
    <s v="MSMedicare"/>
    <n v="32"/>
    <d v="2024-03-01T00:00:00"/>
    <d v="2024-02-09T11:00:00"/>
    <n v="6.97"/>
    <s v="Adjustment/Write-off"/>
    <s v="NOVITAS SOLUTIONS, INC. - CO,59"/>
    <n v="97112"/>
    <x v="6"/>
    <s v="No"/>
    <s v="3245331.4583333333Christian Litz"/>
    <x v="0"/>
  </r>
  <r>
    <s v="MSMedicare"/>
    <n v="32"/>
    <d v="2024-03-01T00:00:00"/>
    <d v="2024-02-09T11:00:00"/>
    <n v="49.02"/>
    <s v="EFT"/>
    <s v="NOVITAS SOLUTIONS, INC. - payment"/>
    <n v="97110"/>
    <x v="6"/>
    <s v="No"/>
    <s v="3245331.4583333333Christian Litz"/>
    <x v="1"/>
  </r>
  <r>
    <s v="MSMedicare"/>
    <n v="32"/>
    <d v="2024-03-01T00:00:00"/>
    <d v="2024-02-09T11:00:00"/>
    <n v="18.5"/>
    <s v="EFT"/>
    <s v="NOVITAS SOLUTIONS, INC. - payment"/>
    <n v="97112"/>
    <x v="6"/>
    <s v="No"/>
    <s v="3245331.4583333333Christian Litz"/>
    <x v="1"/>
  </r>
  <r>
    <s v="MSMedicare"/>
    <n v="32"/>
    <d v="2024-03-01T00:00:00"/>
    <d v="2024-02-09T11:00:00"/>
    <n v="44.43"/>
    <s v="Adjustment/Write-off"/>
    <s v="NOVITAS SOLUTIONS, INC. - CO,45"/>
    <n v="97112"/>
    <x v="6"/>
    <s v="No"/>
    <s v="3245331.4583333333Christian Litz"/>
    <x v="0"/>
  </r>
  <r>
    <s v="Magnolia"/>
    <n v="179"/>
    <d v="2024-03-08T00:00:00"/>
    <d v="2024-02-20T11:00:00"/>
    <n v="64.81"/>
    <s v="EFT"/>
    <s v="MAGNOLIA HEALTH PLAN INC. - payment"/>
    <n v="92507"/>
    <x v="12"/>
    <s v="No"/>
    <s v="17945342.4583333333Annette Fertitta"/>
    <x v="1"/>
  </r>
  <r>
    <s v="Magnolia"/>
    <n v="179"/>
    <d v="2024-03-08T00:00:00"/>
    <d v="2024-02-20T11:00:00"/>
    <n v="85.19"/>
    <s v="Adjustment/Write-off"/>
    <s v="MAGNOLIA HEALTH PLAN INC. - CO,45"/>
    <n v="92507"/>
    <x v="12"/>
    <s v="No"/>
    <s v="17945342.4583333333Annette Fertitta"/>
    <x v="0"/>
  </r>
  <r>
    <s v="Magnolia"/>
    <n v="179"/>
    <d v="2024-03-08T00:00:00"/>
    <d v="2024-02-22T09:00:00"/>
    <n v="64.81"/>
    <s v="EFT"/>
    <s v="MAGNOLIA HEALTH PLAN INC. - payment"/>
    <n v="92507"/>
    <x v="12"/>
    <s v="No"/>
    <s v="17945344.375Annette Fertitta"/>
    <x v="1"/>
  </r>
  <r>
    <s v="Magnolia"/>
    <n v="179"/>
    <d v="2024-03-08T00:00:00"/>
    <d v="2024-02-22T09:00:00"/>
    <n v="85.19"/>
    <s v="Adjustment/Write-off"/>
    <s v="MAGNOLIA HEALTH PLAN INC. - CO,45"/>
    <n v="92507"/>
    <x v="12"/>
    <s v="No"/>
    <s v="17945344.375Annette Fertitta"/>
    <x v="0"/>
  </r>
  <r>
    <s v="Magnolia"/>
    <n v="179"/>
    <d v="2024-03-15T00:00:00"/>
    <d v="2024-02-27T09:00:00"/>
    <n v="85.19"/>
    <s v="Adjustment/Write-off"/>
    <s v="MAGNOLIA HEALTH PLAN INC. - CO,45"/>
    <n v="92507"/>
    <x v="12"/>
    <s v="No"/>
    <s v="17945349.375Annette Fertitta"/>
    <x v="0"/>
  </r>
  <r>
    <s v="Magnolia"/>
    <n v="179"/>
    <d v="2024-03-15T00:00:00"/>
    <d v="2024-02-27T09:00:00"/>
    <n v="64.81"/>
    <s v="EFT"/>
    <s v="MAGNOLIA HEALTH PLAN INC. - payment"/>
    <n v="92507"/>
    <x v="12"/>
    <s v="No"/>
    <s v="17945349.375Annette Fertitta"/>
    <x v="1"/>
  </r>
  <r>
    <s v="Magnolia"/>
    <n v="179"/>
    <d v="2024-03-15T00:00:00"/>
    <d v="2024-02-29T09:30:00"/>
    <n v="64.81"/>
    <s v="EFT"/>
    <s v="MAGNOLIA HEALTH PLAN INC. - payment"/>
    <n v="92507"/>
    <x v="12"/>
    <s v="No"/>
    <s v="17945351.3958333333Annette Fertitta"/>
    <x v="1"/>
  </r>
  <r>
    <s v="Magnolia"/>
    <n v="179"/>
    <d v="2024-03-15T00:00:00"/>
    <d v="2024-02-29T09:30:00"/>
    <n v="85.19"/>
    <s v="Adjustment/Write-off"/>
    <s v="MAGNOLIA HEALTH PLAN INC. - CO,45"/>
    <n v="92507"/>
    <x v="12"/>
    <s v="No"/>
    <s v="17945351.3958333333Annette Fertitta"/>
    <x v="0"/>
  </r>
  <r>
    <s v="MSCAN"/>
    <n v="309"/>
    <d v="2024-03-08T00:00:00"/>
    <d v="2024-02-22T16:30:00"/>
    <n v="64.81"/>
    <s v="EFT"/>
    <s v="UNITEDHEALTHCARE PLAN OF THE RIVER VALLEY INC - payment"/>
    <n v="92507"/>
    <x v="13"/>
    <s v="No"/>
    <s v="30945344.6875D'Anna Pullen"/>
    <x v="1"/>
  </r>
  <r>
    <s v="MSCAN"/>
    <n v="309"/>
    <d v="2024-03-08T00:00:00"/>
    <d v="2024-02-22T16:30:00"/>
    <n v="85.19"/>
    <s v="Adjustment/Write-off"/>
    <s v="UNITEDHEALTHCARE PLAN OF THE RIVER VALLEY INC - CO,45"/>
    <n v="92507"/>
    <x v="13"/>
    <s v="No"/>
    <s v="30945344.6875D'Anna Pullen"/>
    <x v="0"/>
  </r>
  <r>
    <s v="MSCAN"/>
    <n v="309"/>
    <d v="2024-03-12T00:00:00"/>
    <d v="2024-02-29T17:00:00"/>
    <n v="64.81"/>
    <s v="EFT"/>
    <s v="UNITEDHEALTHCARE PLAN OF THE RIVER VALLEY INC - payment"/>
    <n v="92507"/>
    <x v="9"/>
    <s v="No"/>
    <s v="30945351.7083333333Victoria Miley"/>
    <x v="1"/>
  </r>
  <r>
    <s v="MSCAN"/>
    <n v="309"/>
    <d v="2024-03-12T00:00:00"/>
    <d v="2024-02-29T17:00:00"/>
    <n v="85.19"/>
    <s v="Adjustment/Write-off"/>
    <s v="UNITEDHEALTHCARE PLAN OF THE RIVER VALLEY INC - CO,45"/>
    <n v="92507"/>
    <x v="9"/>
    <s v="No"/>
    <s v="30945351.7083333333Victoria Miley"/>
    <x v="0"/>
  </r>
  <r>
    <s v="UMR"/>
    <n v="180"/>
    <d v="2024-03-14T00:00:00"/>
    <d v="2024-02-27T08:00:00"/>
    <n v="56.95"/>
    <s v="Credit Card"/>
    <m/>
    <n v="92507"/>
    <x v="12"/>
    <s v="No"/>
    <s v="18045349.3333333333Annette Fertitta"/>
    <x v="1"/>
  </r>
  <r>
    <s v="UMR"/>
    <n v="180"/>
    <d v="2024-03-14T00:00:00"/>
    <d v="2024-02-27T08:00:00"/>
    <n v="83"/>
    <s v="Adjustment/Write-off"/>
    <m/>
    <n v="92507"/>
    <x v="12"/>
    <s v="No"/>
    <s v="18045349.3333333333Annette Fertitta"/>
    <x v="0"/>
  </r>
  <r>
    <s v="Magnolia"/>
    <n v="181"/>
    <d v="2024-03-01T00:00:00"/>
    <d v="2024-02-12T08:30:00"/>
    <n v="93.22"/>
    <s v="Adjustment/Write-off"/>
    <s v="MAGNOLIA HEALTH PLAN INC. - CO,45"/>
    <n v="97112"/>
    <x v="11"/>
    <s v="No"/>
    <s v="18145334.3541666667Carolyn Simpson"/>
    <x v="0"/>
  </r>
  <r>
    <s v="Magnolia"/>
    <n v="181"/>
    <d v="2024-03-01T00:00:00"/>
    <d v="2024-02-12T08:30:00"/>
    <n v="56.78"/>
    <s v="EFT"/>
    <s v="MAGNOLIA HEALTH PLAN INC. - payment"/>
    <n v="97112"/>
    <x v="11"/>
    <s v="No"/>
    <s v="18145334.3541666667Carolyn Simpson"/>
    <x v="1"/>
  </r>
  <r>
    <s v="Magnolia"/>
    <n v="181"/>
    <d v="2024-03-01T00:00:00"/>
    <d v="2024-02-19T09:00:00"/>
    <n v="0"/>
    <s v="Adjustment/Write-off"/>
    <s v="Discarded ($150.00) (detail code) - MAGNOLIA HEALTH PLAN INC. - CO,4"/>
    <n v="97112"/>
    <x v="3"/>
    <s v="No"/>
    <s v="18145341.375Breanna Cochran"/>
    <x v="0"/>
  </r>
  <r>
    <s v="Magnolia"/>
    <n v="181"/>
    <d v="2024-03-22T00:00:00"/>
    <d v="2024-02-19T09:00:00"/>
    <n v="93.22"/>
    <s v="Adjustment/Write-off"/>
    <s v="MAGNOLIA HEALTH PLAN INC. - CO,45"/>
    <n v="97112"/>
    <x v="3"/>
    <s v="No"/>
    <s v="18145341.375Breanna Cochran"/>
    <x v="0"/>
  </r>
  <r>
    <s v="Magnolia"/>
    <n v="181"/>
    <d v="2024-03-22T00:00:00"/>
    <d v="2024-02-19T09:00:00"/>
    <n v="56.78"/>
    <s v="EFT"/>
    <s v="MAGNOLIA HEALTH PLAN INC. - payment"/>
    <n v="97112"/>
    <x v="3"/>
    <s v="No"/>
    <s v="18145341.375Breanna Cochran"/>
    <x v="1"/>
  </r>
  <r>
    <s v="Magnolia"/>
    <n v="181"/>
    <d v="2024-03-22T00:00:00"/>
    <d v="2024-02-19T09:00:00"/>
    <n v="0"/>
    <s v="Adjustment/Write-off"/>
    <s v="Discarded ($150.00) (detail code) - MAGNOLIA HEALTH PLAN INC. - CO,18"/>
    <n v="97112"/>
    <x v="3"/>
    <s v="No"/>
    <s v="18145341.375Breanna Cochran"/>
    <x v="0"/>
  </r>
  <r>
    <s v="Magnolia"/>
    <n v="181"/>
    <d v="2024-03-01T00:00:00"/>
    <d v="2024-02-19T09:30:00"/>
    <n v="64.81"/>
    <s v="EFT"/>
    <s v="MAGNOLIA HEALTH PLAN INC. - payment"/>
    <n v="92507"/>
    <x v="9"/>
    <s v="No"/>
    <s v="18145341.3958333333Victoria Miley"/>
    <x v="1"/>
  </r>
  <r>
    <s v="Magnolia"/>
    <n v="181"/>
    <d v="2024-03-01T00:00:00"/>
    <d v="2024-02-19T09:30:00"/>
    <n v="85.19"/>
    <s v="Adjustment/Write-off"/>
    <s v="MAGNOLIA HEALTH PLAN INC. - CO,45"/>
    <n v="92507"/>
    <x v="9"/>
    <s v="No"/>
    <s v="18145341.3958333333Victoria Miley"/>
    <x v="0"/>
  </r>
  <r>
    <s v="Magnolia"/>
    <n v="181"/>
    <d v="2024-03-01T00:00:00"/>
    <d v="2024-02-21T09:30:00"/>
    <n v="64.81"/>
    <s v="EFT"/>
    <s v="MAGNOLIA HEALTH PLAN INC. - payment"/>
    <n v="92507"/>
    <x v="13"/>
    <s v="No"/>
    <s v="18145343.3958333333D'Anna Pullen"/>
    <x v="1"/>
  </r>
  <r>
    <s v="Magnolia"/>
    <n v="181"/>
    <d v="2024-03-01T00:00:00"/>
    <d v="2024-02-21T09:30:00"/>
    <n v="85.19"/>
    <s v="Adjustment/Write-off"/>
    <s v="MAGNOLIA HEALTH PLAN INC. - CO,45"/>
    <n v="92507"/>
    <x v="13"/>
    <s v="No"/>
    <s v="18145343.3958333333D'Anna Pullen"/>
    <x v="0"/>
  </r>
  <r>
    <s v="Magnolia"/>
    <n v="181"/>
    <d v="2024-03-22T00:00:00"/>
    <d v="2024-02-26T09:00:00"/>
    <n v="93.22"/>
    <s v="Adjustment/Write-off"/>
    <s v="MAGNOLIA HEALTH PLAN INC. - CO,45"/>
    <n v="97112"/>
    <x v="3"/>
    <s v="No"/>
    <s v="18145348.375Breanna Cochran"/>
    <x v="0"/>
  </r>
  <r>
    <s v="Magnolia"/>
    <n v="181"/>
    <d v="2024-03-22T00:00:00"/>
    <d v="2024-02-26T09:00:00"/>
    <n v="56.78"/>
    <s v="EFT"/>
    <s v="MAGNOLIA HEALTH PLAN INC. - payment"/>
    <n v="97112"/>
    <x v="3"/>
    <s v="No"/>
    <s v="18145348.375Breanna Cochran"/>
    <x v="1"/>
  </r>
  <r>
    <s v="Magnolia"/>
    <n v="181"/>
    <d v="2024-03-22T00:00:00"/>
    <d v="2024-02-26T09:00:00"/>
    <n v="0"/>
    <s v="Adjustment/Write-off"/>
    <s v="Discarded ($150.00) (detail code) - MAGNOLIA HEALTH PLAN INC. - CO,18"/>
    <n v="97112"/>
    <x v="3"/>
    <s v="No"/>
    <s v="18145348.375Breanna Cochran"/>
    <x v="0"/>
  </r>
  <r>
    <s v="Magnolia"/>
    <n v="181"/>
    <d v="2024-03-08T00:00:00"/>
    <d v="2024-02-26T09:00:00"/>
    <n v="0"/>
    <s v="Adjustment/Write-off"/>
    <s v="Discarded ($150.00) (detail code) - MAGNOLIA HEALTH PLAN INC. - CO,4"/>
    <n v="97112"/>
    <x v="3"/>
    <s v="No"/>
    <s v="18145348.375Breanna Cochran"/>
    <x v="0"/>
  </r>
  <r>
    <s v="Magnolia"/>
    <n v="181"/>
    <d v="2024-03-08T00:00:00"/>
    <d v="2024-02-26T09:30:00"/>
    <n v="85.19"/>
    <s v="Adjustment/Write-off"/>
    <s v="MAGNOLIA HEALTH PLAN INC. - CO,45"/>
    <n v="92507"/>
    <x v="9"/>
    <s v="No"/>
    <s v="18145348.3958333333Victoria Miley"/>
    <x v="0"/>
  </r>
  <r>
    <s v="Magnolia"/>
    <n v="181"/>
    <d v="2024-03-08T00:00:00"/>
    <d v="2024-02-26T09:30:00"/>
    <n v="64.81"/>
    <s v="EFT"/>
    <s v="MAGNOLIA HEALTH PLAN INC. - payment"/>
    <n v="92507"/>
    <x v="9"/>
    <s v="No"/>
    <s v="18145348.3958333333Victoria Miley"/>
    <x v="1"/>
  </r>
  <r>
    <s v="Magnolia"/>
    <n v="181"/>
    <d v="2024-03-08T00:00:00"/>
    <d v="2024-02-28T09:30:00"/>
    <n v="85.19"/>
    <s v="Adjustment/Write-off"/>
    <s v="MAGNOLIA HEALTH PLAN INC. - CO,45"/>
    <n v="92507"/>
    <x v="13"/>
    <s v="No"/>
    <s v="18145350.3958333333D'Anna Pullen"/>
    <x v="0"/>
  </r>
  <r>
    <s v="Magnolia"/>
    <n v="181"/>
    <d v="2024-03-08T00:00:00"/>
    <d v="2024-02-28T09:30:00"/>
    <n v="64.81"/>
    <s v="EFT"/>
    <s v="MAGNOLIA HEALTH PLAN INC. - payment"/>
    <n v="92507"/>
    <x v="13"/>
    <s v="No"/>
    <s v="18145350.3958333333D'Anna Pullen"/>
    <x v="1"/>
  </r>
  <r>
    <s v="BCBSMS"/>
    <n v="33"/>
    <d v="2024-03-04T00:00:00"/>
    <d v="2024-02-14T15:30:00"/>
    <n v="68"/>
    <s v="Adjustment/Write-off"/>
    <s v="BLUE CROSS BLUE SHIELD OF MS - CO,45"/>
    <n v="97112"/>
    <x v="4"/>
    <s v="No"/>
    <s v="3345336.6458333333Heidi Molaison"/>
    <x v="0"/>
  </r>
  <r>
    <s v="BCBSMS"/>
    <n v="33"/>
    <d v="2024-03-04T00:00:00"/>
    <d v="2024-02-14T15:30:00"/>
    <n v="47"/>
    <s v="EFT"/>
    <s v="BLUE CROSS BLUE SHIELD OF MS - payment"/>
    <n v="97112"/>
    <x v="4"/>
    <s v="No"/>
    <s v="3345336.6458333333Heidi Molaison"/>
    <x v="1"/>
  </r>
  <r>
    <s v="BCBSMS"/>
    <n v="33"/>
    <d v="2024-03-04T00:00:00"/>
    <d v="2024-02-19T14:00:00"/>
    <n v="53"/>
    <s v="Adjustment/Write-off"/>
    <s v="BLUE CROSS BLUE SHIELD OF MS - CO,45"/>
    <n v="92507"/>
    <x v="13"/>
    <s v="No"/>
    <s v="3345341.5833333333D'Anna Pullen"/>
    <x v="0"/>
  </r>
  <r>
    <s v="BCBSMS"/>
    <n v="33"/>
    <d v="2024-03-04T00:00:00"/>
    <d v="2024-02-19T14:00:00"/>
    <n v="62"/>
    <s v="EFT"/>
    <s v="BLUE CROSS BLUE SHIELD OF MS - payment"/>
    <n v="92507"/>
    <x v="13"/>
    <s v="No"/>
    <s v="3345341.5833333333D'Anna Pullen"/>
    <x v="1"/>
  </r>
  <r>
    <s v="BCBSMS"/>
    <n v="33"/>
    <d v="2024-03-04T00:00:00"/>
    <d v="2024-02-21T15:00:00"/>
    <n v="53"/>
    <s v="Adjustment/Write-off"/>
    <s v="BLUE CROSS BLUE SHIELD OF MS - CO,45"/>
    <n v="92507"/>
    <x v="9"/>
    <s v="No"/>
    <s v="3345343.625Victoria Miley"/>
    <x v="0"/>
  </r>
  <r>
    <s v="BCBSMS"/>
    <n v="33"/>
    <d v="2024-03-04T00:00:00"/>
    <d v="2024-02-21T15:00:00"/>
    <n v="62"/>
    <s v="EFT"/>
    <s v="BLUE CROSS BLUE SHIELD OF MS - payment"/>
    <n v="92507"/>
    <x v="9"/>
    <s v="No"/>
    <s v="3345343.625Victoria Miley"/>
    <x v="1"/>
  </r>
  <r>
    <s v="BCBSMS"/>
    <n v="33"/>
    <d v="2024-03-04T00:00:00"/>
    <d v="2024-02-26T13:00:00"/>
    <n v="34"/>
    <s v="Adjustment/Write-off"/>
    <s v="BLUE CROSS BLUE SHIELD OF MS - CO,45"/>
    <n v="97535"/>
    <x v="4"/>
    <s v="No"/>
    <s v="3345348.5416666667Heidi Molaison"/>
    <x v="0"/>
  </r>
  <r>
    <s v="BCBSMS"/>
    <n v="33"/>
    <d v="2024-03-04T00:00:00"/>
    <d v="2024-02-26T13:00:00"/>
    <n v="41"/>
    <s v="EFT"/>
    <s v="BLUE CROSS BLUE SHIELD OF MS - payment"/>
    <n v="97535"/>
    <x v="4"/>
    <s v="No"/>
    <s v="3345348.5416666667Heidi Molaison"/>
    <x v="1"/>
  </r>
  <r>
    <s v="BCBSMS"/>
    <n v="33"/>
    <d v="2024-03-04T00:00:00"/>
    <d v="2024-02-26T13:00:00"/>
    <n v="34"/>
    <s v="Adjustment/Write-off"/>
    <s v="BLUE CROSS BLUE SHIELD OF MS - CO,45"/>
    <n v="97112"/>
    <x v="4"/>
    <s v="No"/>
    <s v="3345348.5416666667Heidi Molaison"/>
    <x v="0"/>
  </r>
  <r>
    <s v="BCBSMS"/>
    <n v="33"/>
    <d v="2024-03-04T00:00:00"/>
    <d v="2024-02-26T13:00:00"/>
    <n v="6"/>
    <s v="EFT"/>
    <s v="BLUE CROSS BLUE SHIELD OF MS - payment"/>
    <n v="97112"/>
    <x v="4"/>
    <s v="No"/>
    <s v="3345348.5416666667Heidi Molaison"/>
    <x v="1"/>
  </r>
  <r>
    <s v="BCBSMS"/>
    <n v="33"/>
    <d v="2024-03-04T00:00:00"/>
    <d v="2024-02-26T13:30:00"/>
    <n v="53"/>
    <s v="Adjustment/Write-off"/>
    <s v="BLUE CROSS BLUE SHIELD OF MS - CO,45"/>
    <n v="92507"/>
    <x v="12"/>
    <s v="No"/>
    <s v="3345348.5625Annette Fertitta"/>
    <x v="0"/>
  </r>
  <r>
    <s v="BCBSMS"/>
    <n v="33"/>
    <d v="2024-03-04T00:00:00"/>
    <d v="2024-02-26T13:30:00"/>
    <n v="62"/>
    <s v="EFT"/>
    <s v="BLUE CROSS BLUE SHIELD OF MS - payment"/>
    <n v="92507"/>
    <x v="12"/>
    <s v="No"/>
    <s v="3345348.5625Annette Fertitta"/>
    <x v="1"/>
  </r>
  <r>
    <s v="BCBSMS"/>
    <n v="33"/>
    <d v="2024-03-13T00:00:00"/>
    <d v="2024-02-28T13:30:00"/>
    <n v="6"/>
    <s v="EFT"/>
    <s v="BLUE CROSS BLUE SHIELD OF MS - payment"/>
    <n v="97112"/>
    <x v="4"/>
    <s v="No"/>
    <s v="3345350.5625Heidi Molaison"/>
    <x v="1"/>
  </r>
  <r>
    <s v="BCBSMS"/>
    <n v="33"/>
    <d v="2024-03-13T00:00:00"/>
    <d v="2024-02-28T13:30:00"/>
    <n v="34"/>
    <s v="Adjustment/Write-off"/>
    <s v="BLUE CROSS BLUE SHIELD OF MS - CO,45"/>
    <n v="97112"/>
    <x v="4"/>
    <s v="No"/>
    <s v="3345350.5625Heidi Molaison"/>
    <x v="0"/>
  </r>
  <r>
    <s v="BCBSMS"/>
    <n v="33"/>
    <d v="2024-03-13T00:00:00"/>
    <d v="2024-02-28T13:30:00"/>
    <n v="34"/>
    <s v="Adjustment/Write-off"/>
    <s v="BLUE CROSS BLUE SHIELD OF MS - CO,45"/>
    <n v="97535"/>
    <x v="4"/>
    <s v="No"/>
    <s v="3345350.5625Heidi Molaison"/>
    <x v="0"/>
  </r>
  <r>
    <s v="BCBSMS"/>
    <n v="33"/>
    <d v="2024-03-13T00:00:00"/>
    <d v="2024-02-28T13:30:00"/>
    <n v="41"/>
    <s v="EFT"/>
    <s v="BLUE CROSS BLUE SHIELD OF MS - payment"/>
    <n v="97535"/>
    <x v="4"/>
    <s v="No"/>
    <s v="3345350.5625Heidi Molaison"/>
    <x v="1"/>
  </r>
  <r>
    <s v="BCBSMS"/>
    <n v="33"/>
    <d v="2024-03-13T00:00:00"/>
    <d v="2024-02-28T14:00:00"/>
    <n v="62"/>
    <s v="EFT"/>
    <s v="BLUE CROSS BLUE SHIELD OF MS - payment"/>
    <n v="92507"/>
    <x v="13"/>
    <s v="No"/>
    <s v="3345350.5833333333D'Anna Pullen"/>
    <x v="1"/>
  </r>
  <r>
    <s v="BCBSMS"/>
    <n v="33"/>
    <d v="2024-03-13T00:00:00"/>
    <d v="2024-02-28T14:00:00"/>
    <n v="53"/>
    <s v="Adjustment/Write-off"/>
    <s v="BLUE CROSS BLUE SHIELD OF MS - CO,45"/>
    <n v="92507"/>
    <x v="13"/>
    <s v="No"/>
    <s v="3345350.5833333333D'Anna Pullen"/>
    <x v="0"/>
  </r>
  <r>
    <s v="Molina"/>
    <n v="33"/>
    <d v="2024-03-19T00:00:00"/>
    <d v="2024-02-12T13:00:00"/>
    <n v="9.7799999999999994"/>
    <s v="EFT"/>
    <s v="MOLINA HEALTHCARE OF MISSISSIPPI - payment"/>
    <n v="97112"/>
    <x v="11"/>
    <s v="No"/>
    <s v="3345334.5416666667Carolyn Simpson"/>
    <x v="1"/>
  </r>
  <r>
    <s v="Molina"/>
    <n v="33"/>
    <d v="2024-03-19T23:17:00"/>
    <d v="2024-02-12T13:00:00"/>
    <n v="25.22"/>
    <s v="Adjustment/Write-off"/>
    <m/>
    <n v="97112"/>
    <x v="11"/>
    <s v="No"/>
    <s v="3345334.5416666667Carolyn Simpson"/>
    <x v="0"/>
  </r>
  <r>
    <s v="Molina"/>
    <n v="33"/>
    <d v="2024-03-28T00:00:00"/>
    <d v="2024-02-14T15:30:00"/>
    <n v="9.7799999999999994"/>
    <s v="EFT"/>
    <s v="MOLINA HEALTHCARE OF MISSISSIPPI - payment"/>
    <n v="97112"/>
    <x v="4"/>
    <s v="No"/>
    <s v="3345336.6458333333Heidi Molaison"/>
    <x v="1"/>
  </r>
  <r>
    <s v="Molina"/>
    <n v="33"/>
    <d v="2024-03-19T00:00:00"/>
    <d v="2024-02-14T16:00:00"/>
    <n v="32.19"/>
    <s v="Adjustment/Write-off"/>
    <s v="MOLINA HEALTHCARE OF MISSISSIPPI - CO,45"/>
    <n v="92507"/>
    <x v="9"/>
    <s v="No"/>
    <s v="3345336.6666666667Victoria Miley"/>
    <x v="0"/>
  </r>
  <r>
    <s v="Molina"/>
    <n v="33"/>
    <d v="2024-03-19T00:00:00"/>
    <d v="2024-02-14T16:00:00"/>
    <n v="2.81"/>
    <s v="EFT"/>
    <s v="MOLINA HEALTHCARE OF MISSISSIPPI - payment"/>
    <n v="92507"/>
    <x v="9"/>
    <s v="No"/>
    <s v="3345336.6666666667Victoria Miley"/>
    <x v="1"/>
  </r>
  <r>
    <s v="Molina"/>
    <n v="33"/>
    <d v="2024-03-22T00:00:00"/>
    <d v="2024-02-19T13:30:00"/>
    <n v="47"/>
    <s v="EFT"/>
    <s v="BLUE CROSS BLUE SHIELD OF MS - payment"/>
    <n v="97112"/>
    <x v="4"/>
    <s v="No"/>
    <s v="3345341.5625Heidi Molaison"/>
    <x v="1"/>
  </r>
  <r>
    <s v="Molina"/>
    <n v="33"/>
    <d v="2024-03-28T00:00:00"/>
    <d v="2024-02-19T14:00:00"/>
    <n v="2.81"/>
    <s v="EFT"/>
    <s v="MOLINA HEALTHCARE OF MISSISSIPPI - payment"/>
    <n v="92507"/>
    <x v="13"/>
    <s v="No"/>
    <s v="3345341.5833333333D'Anna Pullen"/>
    <x v="1"/>
  </r>
  <r>
    <s v="Molina"/>
    <n v="33"/>
    <d v="2024-03-28T00:00:00"/>
    <d v="2024-02-21T15:00:00"/>
    <n v="2.81"/>
    <s v="EFT"/>
    <s v="MOLINA HEALTHCARE OF MISSISSIPPI - payment"/>
    <n v="92507"/>
    <x v="9"/>
    <s v="No"/>
    <s v="3345343.625Victoria Miley"/>
    <x v="1"/>
  </r>
  <r>
    <s v="Molina"/>
    <n v="33"/>
    <d v="2024-03-28T00:00:00"/>
    <d v="2024-02-26T13:00:00"/>
    <n v="22.39"/>
    <s v="EFT"/>
    <s v="MOLINA HEALTHCARE OF MISSISSIPPI - payment"/>
    <n v="97112"/>
    <x v="4"/>
    <s v="No"/>
    <s v="3345348.5416666667Heidi Molaison"/>
    <x v="1"/>
  </r>
  <r>
    <s v="Molina"/>
    <n v="33"/>
    <d v="2024-03-28T00:00:00"/>
    <d v="2024-02-26T13:00:00"/>
    <n v="0"/>
    <s v="Adjustment/Write-off"/>
    <s v="Discarded ($34.00) (detail code) - MOLINA HEALTHCARE OF MISSISSIPPI - CO,96"/>
    <n v="97535"/>
    <x v="4"/>
    <s v="No"/>
    <s v="3345348.5416666667Heidi Molaison"/>
    <x v="0"/>
  </r>
  <r>
    <s v="Molina"/>
    <n v="33"/>
    <d v="2024-03-28T00:00:00"/>
    <d v="2024-02-26T13:30:00"/>
    <n v="2.81"/>
    <s v="EFT"/>
    <s v="MOLINA HEALTHCARE OF MISSISSIPPI - payment"/>
    <n v="92507"/>
    <x v="12"/>
    <s v="No"/>
    <s v="3345348.5625Annette Fertitta"/>
    <x v="1"/>
  </r>
  <r>
    <s v="Molina"/>
    <n v="33"/>
    <d v="2024-03-12T00:00:00"/>
    <d v="2024-02-07T13:00:00"/>
    <n v="32.19"/>
    <s v="Adjustment/Write-off"/>
    <s v="MOLINA HEALTHCARE OF MISSISSIPPI - CO,45"/>
    <n v="92507"/>
    <x v="13"/>
    <s v="No"/>
    <s v="3345329.5416666667D'Anna Pullen"/>
    <x v="0"/>
  </r>
  <r>
    <s v="Molina"/>
    <n v="33"/>
    <d v="2024-03-12T00:00:00"/>
    <d v="2024-02-07T13:00:00"/>
    <n v="2.81"/>
    <s v="EFT"/>
    <s v="MOLINA HEALTHCARE OF MISSISSIPPI - payment"/>
    <n v="92507"/>
    <x v="13"/>
    <s v="No"/>
    <s v="3345329.5416666667D'Anna Pullen"/>
    <x v="1"/>
  </r>
  <r>
    <s v="BCBSMS"/>
    <n v="310"/>
    <d v="2024-03-04T00:00:00"/>
    <d v="2024-02-21T16:00:00"/>
    <n v="53"/>
    <s v="Adjustment/Write-off"/>
    <s v="BLUE CROSS BLUE SHIELD OF MS - CO,45"/>
    <n v="92507"/>
    <x v="9"/>
    <s v="No"/>
    <s v="31045343.6666666667Victoria Miley"/>
    <x v="0"/>
  </r>
  <r>
    <s v="BCBSMS"/>
    <n v="310"/>
    <d v="2024-03-04T00:00:00"/>
    <d v="2024-02-21T16:00:00"/>
    <n v="87.3"/>
    <s v="EFT"/>
    <s v="BLUE CROSS BLUE SHIELD OF MS - payment"/>
    <n v="92507"/>
    <x v="9"/>
    <s v="No"/>
    <s v="31045343.6666666667Victoria Miley"/>
    <x v="1"/>
  </r>
  <r>
    <s v="MSMedicaid"/>
    <n v="34"/>
    <d v="2024-03-14T00:00:00"/>
    <d v="2024-02-12T08:30:00"/>
    <n v="6.9"/>
    <s v="EFT"/>
    <m/>
    <n v="92507"/>
    <x v="9"/>
    <s v="No"/>
    <s v="3445334.3541666667Victoria Miley"/>
    <x v="1"/>
  </r>
  <r>
    <s v="MSMedicaid"/>
    <n v="34"/>
    <d v="2024-03-14T00:00:00"/>
    <d v="2024-02-12T08:30:00"/>
    <n v="7.12"/>
    <s v="Adjustment/Write-off"/>
    <m/>
    <n v="92507"/>
    <x v="9"/>
    <s v="No"/>
    <s v="3445334.3541666667Victoria Miley"/>
    <x v="0"/>
  </r>
  <r>
    <s v="MSMedicaid"/>
    <n v="34"/>
    <d v="2024-03-14T00:00:00"/>
    <d v="2024-02-12T09:00:00"/>
    <n v="4.82"/>
    <s v="Adjustment/Write-off"/>
    <m/>
    <n v="97530"/>
    <x v="10"/>
    <s v="No"/>
    <s v="3445334.375Katherine Tyree"/>
    <x v="0"/>
  </r>
  <r>
    <s v="MSMedicaid"/>
    <n v="34"/>
    <d v="2024-03-14T00:00:00"/>
    <d v="2024-02-12T09:00:00"/>
    <n v="4.0999999999999996"/>
    <s v="EFT"/>
    <m/>
    <n v="97110"/>
    <x v="10"/>
    <s v="No"/>
    <s v="3445334.375Katherine Tyree"/>
    <x v="1"/>
  </r>
  <r>
    <s v="MSMedicaid"/>
    <n v="34"/>
    <d v="2024-03-14T00:00:00"/>
    <d v="2024-02-12T09:00:00"/>
    <n v="4.24"/>
    <s v="Adjustment/Write-off"/>
    <m/>
    <n v="97110"/>
    <x v="10"/>
    <s v="No"/>
    <s v="3445334.375Katherine Tyree"/>
    <x v="0"/>
  </r>
  <r>
    <s v="MSMedicaid"/>
    <n v="34"/>
    <d v="2024-03-14T00:00:00"/>
    <d v="2024-02-12T09:00:00"/>
    <n v="4.67"/>
    <s v="EFT"/>
    <m/>
    <n v="97530"/>
    <x v="10"/>
    <s v="No"/>
    <s v="3445334.375Katherine Tyree"/>
    <x v="1"/>
  </r>
  <r>
    <s v="MSMedicaid"/>
    <n v="34"/>
    <d v="2024-03-14T00:00:00"/>
    <d v="2024-02-14T09:00:00"/>
    <n v="7.12"/>
    <s v="Adjustment/Write-off"/>
    <m/>
    <n v="92507"/>
    <x v="9"/>
    <s v="No"/>
    <s v="3445336.375Victoria Miley"/>
    <x v="0"/>
  </r>
  <r>
    <s v="MSMedicaid"/>
    <n v="34"/>
    <d v="2024-03-14T00:00:00"/>
    <d v="2024-02-14T09:00:00"/>
    <n v="6.9"/>
    <s v="EFT"/>
    <m/>
    <n v="92507"/>
    <x v="9"/>
    <s v="No"/>
    <s v="3445336.375Victoria Miley"/>
    <x v="1"/>
  </r>
  <r>
    <s v="MSMedicaid"/>
    <n v="34"/>
    <d v="2024-03-14T00:00:00"/>
    <d v="2024-02-16T08:00:00"/>
    <n v="3.72"/>
    <s v="Adjustment/Write-off"/>
    <m/>
    <n v="97530"/>
    <x v="7"/>
    <s v="No"/>
    <s v="3445338.3333333333Amber Hickman"/>
    <x v="0"/>
  </r>
  <r>
    <s v="MSMedicaid"/>
    <n v="34"/>
    <d v="2024-03-14T00:00:00"/>
    <d v="2024-02-16T08:00:00"/>
    <n v="2.84"/>
    <s v="EFT"/>
    <m/>
    <n v="97530"/>
    <x v="7"/>
    <s v="No"/>
    <s v="3445338.3333333333Amber Hickman"/>
    <x v="1"/>
  </r>
  <r>
    <s v="MSMedicaid"/>
    <n v="34"/>
    <d v="2024-03-14T00:00:00"/>
    <d v="2024-02-16T08:00:00"/>
    <n v="1.81"/>
    <s v="EFT"/>
    <m/>
    <n v="97110"/>
    <x v="7"/>
    <s v="No"/>
    <s v="3445338.3333333333Amber Hickman"/>
    <x v="1"/>
  </r>
  <r>
    <s v="MSMedicaid"/>
    <n v="34"/>
    <d v="2024-03-14T00:00:00"/>
    <d v="2024-02-16T08:00:00"/>
    <n v="2.36"/>
    <s v="Adjustment/Write-off"/>
    <m/>
    <n v="97110"/>
    <x v="7"/>
    <s v="No"/>
    <s v="3445338.3333333333Amber Hickman"/>
    <x v="0"/>
  </r>
  <r>
    <s v="MSMedicaid"/>
    <n v="34"/>
    <d v="2024-03-14T00:00:00"/>
    <d v="2024-02-19T08:00:00"/>
    <n v="2.69"/>
    <s v="Adjustment/Write-off"/>
    <m/>
    <n v="97530"/>
    <x v="7"/>
    <s v="No"/>
    <s v="3445341.3333333333Amber Hickman"/>
    <x v="0"/>
  </r>
  <r>
    <s v="MSMedicaid"/>
    <n v="34"/>
    <d v="2024-03-14T00:00:00"/>
    <d v="2024-02-19T08:00:00"/>
    <n v="2.06"/>
    <s v="EFT"/>
    <m/>
    <n v="97530"/>
    <x v="7"/>
    <s v="No"/>
    <s v="3445341.3333333333Amber Hickman"/>
    <x v="1"/>
  </r>
  <r>
    <s v="MSMedicaid"/>
    <n v="34"/>
    <d v="2024-03-14T00:00:00"/>
    <d v="2024-02-19T08:00:00"/>
    <n v="4.7300000000000004"/>
    <s v="Adjustment/Write-off"/>
    <m/>
    <n v="97110"/>
    <x v="7"/>
    <s v="No"/>
    <s v="3445341.3333333333Amber Hickman"/>
    <x v="0"/>
  </r>
  <r>
    <s v="MSMedicaid"/>
    <n v="34"/>
    <d v="2024-03-14T00:00:00"/>
    <d v="2024-02-19T08:00:00"/>
    <n v="3.61"/>
    <s v="EFT"/>
    <m/>
    <n v="97110"/>
    <x v="7"/>
    <s v="No"/>
    <s v="3445341.3333333333Amber Hickman"/>
    <x v="1"/>
  </r>
  <r>
    <s v="MSMedicaid"/>
    <n v="34"/>
    <d v="2024-03-14T00:00:00"/>
    <d v="2024-02-19T09:00:00"/>
    <n v="7.12"/>
    <s v="Adjustment/Write-off"/>
    <m/>
    <n v="92507"/>
    <x v="13"/>
    <s v="No"/>
    <s v="3445341.375D'Anna Pullen"/>
    <x v="0"/>
  </r>
  <r>
    <s v="MSMedicaid"/>
    <n v="34"/>
    <d v="2024-03-14T00:00:00"/>
    <d v="2024-02-19T09:00:00"/>
    <n v="6.9"/>
    <s v="EFT"/>
    <m/>
    <n v="92507"/>
    <x v="13"/>
    <s v="No"/>
    <s v="3445341.375D'Anna Pullen"/>
    <x v="1"/>
  </r>
  <r>
    <s v="MSMedicaid"/>
    <n v="34"/>
    <d v="2024-03-21T22:51:00"/>
    <d v="2024-02-21T08:00:00"/>
    <n v="4.7300000000000004"/>
    <s v="Adjustment/Write-off"/>
    <m/>
    <n v="97110"/>
    <x v="5"/>
    <s v="No"/>
    <s v="3445343.3333333333Jessica Pittman"/>
    <x v="0"/>
  </r>
  <r>
    <s v="MSMedicaid"/>
    <n v="34"/>
    <d v="2024-03-21T00:00:00"/>
    <d v="2024-02-21T08:00:00"/>
    <n v="3.61"/>
    <s v="EFT"/>
    <s v="MSTXIX - payment"/>
    <n v="97110"/>
    <x v="5"/>
    <s v="No"/>
    <s v="3445343.3333333333Jessica Pittman"/>
    <x v="1"/>
  </r>
  <r>
    <s v="MSMedicaid"/>
    <n v="34"/>
    <d v="2024-03-21T00:00:00"/>
    <d v="2024-02-21T09:00:00"/>
    <n v="1.66"/>
    <s v="EFT"/>
    <s v="MSTXIX - payment"/>
    <n v="92507"/>
    <x v="13"/>
    <s v="No"/>
    <s v="3445343.375D'Anna Pullen"/>
    <x v="1"/>
  </r>
  <r>
    <s v="MSMedicaid"/>
    <n v="34"/>
    <d v="2024-03-27T00:00:00"/>
    <d v="2024-02-23T08:00:00"/>
    <n v="15.73"/>
    <s v="EFT"/>
    <s v="NOVITAS SOLUTIONS, INC. - payment"/>
    <n v="97112"/>
    <x v="7"/>
    <s v="No"/>
    <s v="3445345.3333333333Amber Hickman"/>
    <x v="1"/>
  </r>
  <r>
    <s v="MSMedicaid"/>
    <n v="34"/>
    <d v="2024-03-27T00:00:00"/>
    <d v="2024-02-23T08:00:00"/>
    <n v="13.89"/>
    <s v="EFT"/>
    <s v="NOVITAS SOLUTIONS, INC. - payment"/>
    <n v="97110"/>
    <x v="7"/>
    <s v="No"/>
    <s v="3445345.3333333333Amber Hickman"/>
    <x v="1"/>
  </r>
  <r>
    <s v="MSMedicaid"/>
    <n v="34"/>
    <d v="2024-03-27T00:00:00"/>
    <d v="2024-02-23T08:00:00"/>
    <n v="50.8"/>
    <s v="Adjustment/Write-off"/>
    <s v="NOVITAS SOLUTIONS, INC. - CO,45"/>
    <n v="97110"/>
    <x v="7"/>
    <s v="No"/>
    <s v="3445345.3333333333Amber Hickman"/>
    <x v="0"/>
  </r>
  <r>
    <s v="MSMedicaid"/>
    <n v="34"/>
    <d v="2024-03-27T00:00:00"/>
    <d v="2024-02-23T08:00:00"/>
    <n v="0.28000000000000003"/>
    <s v="Adjustment/Write-off"/>
    <s v="NOVITAS SOLUTIONS, INC. - CO,253"/>
    <n v="97110"/>
    <x v="7"/>
    <s v="No"/>
    <s v="3445345.3333333333Amber Hickman"/>
    <x v="0"/>
  </r>
  <r>
    <s v="MSMedicaid"/>
    <n v="34"/>
    <d v="2024-03-27T00:00:00"/>
    <d v="2024-02-23T08:00:00"/>
    <n v="5.86"/>
    <s v="Adjustment/Write-off"/>
    <s v="NOVITAS SOLUTIONS, INC. - CO,59"/>
    <n v="97110"/>
    <x v="7"/>
    <s v="No"/>
    <s v="3445345.3333333333Amber Hickman"/>
    <x v="0"/>
  </r>
  <r>
    <s v="MSMedicaid"/>
    <n v="34"/>
    <d v="2024-03-27T00:00:00"/>
    <d v="2024-02-23T08:00:00"/>
    <n v="21.85"/>
    <s v="EFT"/>
    <s v="NOVITAS SOLUTIONS, INC. - payment"/>
    <n v="97530"/>
    <x v="7"/>
    <s v="No"/>
    <s v="3445345.3333333333Amber Hickman"/>
    <x v="1"/>
  </r>
  <r>
    <s v="MSMedicaid"/>
    <n v="34"/>
    <d v="2024-03-27T00:00:00"/>
    <d v="2024-02-23T08:00:00"/>
    <n v="46.14"/>
    <s v="Adjustment/Write-off"/>
    <s v="NOVITAS SOLUTIONS, INC. - CO,45"/>
    <n v="97530"/>
    <x v="7"/>
    <s v="No"/>
    <s v="3445345.3333333333Amber Hickman"/>
    <x v="0"/>
  </r>
  <r>
    <s v="MSMedicaid"/>
    <n v="34"/>
    <d v="2024-03-27T00:00:00"/>
    <d v="2024-02-23T08:00:00"/>
    <n v="0.45"/>
    <s v="Adjustment/Write-off"/>
    <s v="NOVITAS SOLUTIONS, INC. - CO,253"/>
    <n v="97530"/>
    <x v="7"/>
    <s v="No"/>
    <s v="3445345.3333333333Amber Hickman"/>
    <x v="0"/>
  </r>
  <r>
    <s v="MSMedicaid"/>
    <n v="34"/>
    <d v="2024-03-27T00:00:00"/>
    <d v="2024-02-23T08:00:00"/>
    <n v="0.32"/>
    <s v="Adjustment/Write-off"/>
    <s v="NOVITAS SOLUTIONS, INC. - CO,253"/>
    <n v="97112"/>
    <x v="7"/>
    <s v="No"/>
    <s v="3445345.3333333333Amber Hickman"/>
    <x v="0"/>
  </r>
  <r>
    <s v="MSMedicaid"/>
    <n v="34"/>
    <d v="2024-03-27T00:00:00"/>
    <d v="2024-02-23T08:00:00"/>
    <n v="6.97"/>
    <s v="Adjustment/Write-off"/>
    <s v="NOVITAS SOLUTIONS, INC. - CO,59"/>
    <n v="97112"/>
    <x v="7"/>
    <s v="No"/>
    <s v="3445345.3333333333Amber Hickman"/>
    <x v="0"/>
  </r>
  <r>
    <s v="MSMedicaid"/>
    <n v="34"/>
    <d v="2024-03-27T00:00:00"/>
    <d v="2024-02-23T08:00:00"/>
    <n v="47.26"/>
    <s v="Adjustment/Write-off"/>
    <s v="NOVITAS SOLUTIONS, INC. - CO,45"/>
    <n v="97112"/>
    <x v="7"/>
    <s v="No"/>
    <s v="3445345.3333333333Amber Hickman"/>
    <x v="0"/>
  </r>
  <r>
    <s v="MSMedicaid"/>
    <n v="34"/>
    <d v="2024-03-27T00:00:00"/>
    <d v="2024-02-26T08:00:00"/>
    <n v="47.26"/>
    <s v="Adjustment/Write-off"/>
    <s v="NOVITAS SOLUTIONS, INC. - CO,45"/>
    <n v="97112"/>
    <x v="7"/>
    <s v="No"/>
    <s v="3445348.3333333333Amber Hickman"/>
    <x v="0"/>
  </r>
  <r>
    <s v="MSMedicaid"/>
    <n v="34"/>
    <d v="2024-03-27T00:00:00"/>
    <d v="2024-02-26T08:00:00"/>
    <n v="15.73"/>
    <s v="EFT"/>
    <s v="NOVITAS SOLUTIONS, INC. - payment"/>
    <n v="97112"/>
    <x v="7"/>
    <s v="No"/>
    <s v="3445348.3333333333Amber Hickman"/>
    <x v="1"/>
  </r>
  <r>
    <s v="MSMedicaid"/>
    <n v="34"/>
    <d v="2024-03-27T00:00:00"/>
    <d v="2024-02-26T08:00:00"/>
    <n v="9.06"/>
    <s v="Adjustment/Write-off"/>
    <s v="NOVITAS SOLUTIONS, INC. - CO,59"/>
    <n v="97530"/>
    <x v="7"/>
    <s v="No"/>
    <s v="3445348.3333333333Amber Hickman"/>
    <x v="0"/>
  </r>
  <r>
    <s v="MSMedicaid"/>
    <n v="34"/>
    <d v="2024-03-27T00:00:00"/>
    <d v="2024-02-26T08:00:00"/>
    <n v="0.32"/>
    <s v="Adjustment/Write-off"/>
    <s v="NOVITAS SOLUTIONS, INC. - CO,253"/>
    <n v="97530"/>
    <x v="7"/>
    <s v="No"/>
    <s v="3445348.3333333333Amber Hickman"/>
    <x v="0"/>
  </r>
  <r>
    <s v="MSMedicaid"/>
    <n v="34"/>
    <d v="2024-03-27T00:00:00"/>
    <d v="2024-02-26T08:00:00"/>
    <n v="45.06"/>
    <s v="Adjustment/Write-off"/>
    <s v="NOVITAS SOLUTIONS, INC. - CO,45"/>
    <n v="97530"/>
    <x v="7"/>
    <s v="No"/>
    <s v="3445348.3333333333Amber Hickman"/>
    <x v="0"/>
  </r>
  <r>
    <s v="MSMedicaid"/>
    <n v="34"/>
    <d v="2024-03-27T00:00:00"/>
    <d v="2024-02-26T08:00:00"/>
    <n v="0.32"/>
    <s v="Adjustment/Write-off"/>
    <s v="NOVITAS SOLUTIONS, INC. - CO,253"/>
    <n v="97112"/>
    <x v="7"/>
    <s v="No"/>
    <s v="3445348.3333333333Amber Hickman"/>
    <x v="0"/>
  </r>
  <r>
    <s v="MSMedicaid"/>
    <n v="34"/>
    <d v="2024-03-27T00:00:00"/>
    <d v="2024-02-26T08:00:00"/>
    <n v="6.97"/>
    <s v="Adjustment/Write-off"/>
    <s v="NOVITAS SOLUTIONS, INC. - CO,59"/>
    <n v="97112"/>
    <x v="7"/>
    <s v="No"/>
    <s v="3445348.3333333333Amber Hickman"/>
    <x v="0"/>
  </r>
  <r>
    <s v="MSMedicaid"/>
    <n v="34"/>
    <d v="2024-03-27T00:00:00"/>
    <d v="2024-02-26T08:00:00"/>
    <n v="15.81"/>
    <s v="EFT"/>
    <s v="NOVITAS SOLUTIONS, INC. - payment"/>
    <n v="97530"/>
    <x v="7"/>
    <s v="No"/>
    <s v="3445348.3333333333Amber Hickman"/>
    <x v="1"/>
  </r>
  <r>
    <s v="MSMedicaid"/>
    <n v="34"/>
    <d v="2024-03-27T00:00:00"/>
    <d v="2024-02-26T08:00:00"/>
    <n v="5.86"/>
    <s v="Adjustment/Write-off"/>
    <s v="NOVITAS SOLUTIONS, INC. - CO,59"/>
    <n v="97110"/>
    <x v="7"/>
    <s v="No"/>
    <s v="3445348.3333333333Amber Hickman"/>
    <x v="0"/>
  </r>
  <r>
    <s v="MSMedicaid"/>
    <n v="34"/>
    <d v="2024-03-27T00:00:00"/>
    <d v="2024-02-26T08:00:00"/>
    <n v="0.28000000000000003"/>
    <s v="Adjustment/Write-off"/>
    <s v="NOVITAS SOLUTIONS, INC. - CO,253"/>
    <n v="97110"/>
    <x v="7"/>
    <s v="No"/>
    <s v="3445348.3333333333Amber Hickman"/>
    <x v="0"/>
  </r>
  <r>
    <s v="MSMedicaid"/>
    <n v="34"/>
    <d v="2024-03-27T00:00:00"/>
    <d v="2024-02-26T08:00:00"/>
    <n v="50.8"/>
    <s v="Adjustment/Write-off"/>
    <s v="NOVITAS SOLUTIONS, INC. - CO,45"/>
    <n v="97110"/>
    <x v="7"/>
    <s v="No"/>
    <s v="3445348.3333333333Amber Hickman"/>
    <x v="0"/>
  </r>
  <r>
    <s v="MSMedicaid"/>
    <n v="34"/>
    <d v="2024-03-27T00:00:00"/>
    <d v="2024-02-26T08:00:00"/>
    <n v="13.89"/>
    <s v="EFT"/>
    <s v="NOVITAS SOLUTIONS, INC. - payment"/>
    <n v="97110"/>
    <x v="7"/>
    <s v="No"/>
    <s v="3445348.3333333333Amber Hickman"/>
    <x v="1"/>
  </r>
  <r>
    <s v="MSMedicaid"/>
    <n v="34"/>
    <d v="2024-03-27T00:00:00"/>
    <d v="2024-02-26T09:00:00"/>
    <n v="79.900000000000006"/>
    <s v="Adjustment/Write-off"/>
    <s v="NOVITAS SOLUTIONS, INC. - CO,45"/>
    <n v="92507"/>
    <x v="9"/>
    <s v="No"/>
    <s v="3445348.375Victoria Miley"/>
    <x v="0"/>
  </r>
  <r>
    <s v="MSMedicaid"/>
    <n v="34"/>
    <d v="2024-03-27T00:00:00"/>
    <d v="2024-02-26T09:00:00"/>
    <n v="54.96"/>
    <s v="EFT"/>
    <s v="NOVITAS SOLUTIONS, INC. - payment"/>
    <n v="92507"/>
    <x v="9"/>
    <s v="No"/>
    <s v="3445348.375Victoria Miley"/>
    <x v="1"/>
  </r>
  <r>
    <s v="MSMedicaid"/>
    <n v="34"/>
    <d v="2024-03-27T00:00:00"/>
    <d v="2024-02-26T09:00:00"/>
    <n v="1.1200000000000001"/>
    <s v="Adjustment/Write-off"/>
    <s v="NOVITAS SOLUTIONS, INC. - CO,253"/>
    <n v="92507"/>
    <x v="9"/>
    <s v="No"/>
    <s v="3445348.375Victoria Miley"/>
    <x v="0"/>
  </r>
  <r>
    <s v="MSMedicaid"/>
    <n v="34"/>
    <d v="2024-03-07T00:00:00"/>
    <d v="2024-02-09T08:00:00"/>
    <n v="4.9000000000000004"/>
    <s v="EFT"/>
    <m/>
    <n v="97530"/>
    <x v="5"/>
    <s v="No"/>
    <s v="3445331.3333333333Jessica Pittman"/>
    <x v="1"/>
  </r>
  <r>
    <s v="MSMedicaid"/>
    <n v="34"/>
    <d v="2024-03-07T00:00:00"/>
    <d v="2024-02-09T08:00:00"/>
    <n v="6.4"/>
    <s v="Adjustment/Write-off"/>
    <m/>
    <n v="97530"/>
    <x v="5"/>
    <s v="No"/>
    <s v="3445331.3333333333Jessica Pittman"/>
    <x v="0"/>
  </r>
  <r>
    <s v="MSMedicaid"/>
    <n v="34"/>
    <d v="2024-03-07T00:00:00"/>
    <d v="2024-02-09T08:00:00"/>
    <n v="4.7300000000000004"/>
    <s v="Adjustment/Write-off"/>
    <m/>
    <n v="97110"/>
    <x v="5"/>
    <s v="No"/>
    <s v="3445331.3333333333Jessica Pittman"/>
    <x v="0"/>
  </r>
  <r>
    <s v="MSMedicaid"/>
    <n v="34"/>
    <d v="2024-03-07T00:00:00"/>
    <d v="2024-02-09T08:00:00"/>
    <n v="3.61"/>
    <s v="EFT"/>
    <m/>
    <n v="97110"/>
    <x v="5"/>
    <s v="No"/>
    <s v="3445331.3333333333Jessica Pittman"/>
    <x v="1"/>
  </r>
  <r>
    <s v="MSMedicare"/>
    <n v="34"/>
    <d v="2024-03-01T00:00:00"/>
    <d v="2024-02-12T08:30:00"/>
    <n v="1.1200000000000001"/>
    <s v="Adjustment/Write-off"/>
    <s v="NOVITAS SOLUTIONS, INC. - CO,253"/>
    <n v="92507"/>
    <x v="9"/>
    <s v="No"/>
    <s v="3445334.3541666667Victoria Miley"/>
    <x v="0"/>
  </r>
  <r>
    <s v="MSMedicare"/>
    <n v="34"/>
    <d v="2024-03-01T00:00:00"/>
    <d v="2024-02-12T08:30:00"/>
    <n v="54.96"/>
    <s v="EFT"/>
    <s v="NOVITAS SOLUTIONS, INC. - payment"/>
    <n v="92507"/>
    <x v="9"/>
    <s v="No"/>
    <s v="3445334.3541666667Victoria Miley"/>
    <x v="1"/>
  </r>
  <r>
    <s v="MSMedicare"/>
    <n v="34"/>
    <d v="2024-03-01T00:00:00"/>
    <d v="2024-02-12T08:30:00"/>
    <n v="79.900000000000006"/>
    <s v="Adjustment/Write-off"/>
    <s v="NOVITAS SOLUTIONS, INC. - CO,45"/>
    <n v="92507"/>
    <x v="9"/>
    <s v="No"/>
    <s v="3445334.3541666667Victoria Miley"/>
    <x v="0"/>
  </r>
  <r>
    <s v="MSMedicare"/>
    <n v="34"/>
    <d v="2024-03-01T00:00:00"/>
    <d v="2024-02-12T09:00:00"/>
    <n v="11.72"/>
    <s v="Adjustment/Write-off"/>
    <s v="NOVITAS SOLUTIONS, INC. - CO,59"/>
    <n v="97110"/>
    <x v="10"/>
    <s v="No"/>
    <s v="3445334.375Katherine Tyree"/>
    <x v="0"/>
  </r>
  <r>
    <s v="MSMedicare"/>
    <n v="34"/>
    <d v="2024-03-01T00:00:00"/>
    <d v="2024-02-12T09:00:00"/>
    <n v="37.21"/>
    <s v="EFT"/>
    <s v="NOVITAS SOLUTIONS, INC. - payment"/>
    <n v="97530"/>
    <x v="10"/>
    <s v="No"/>
    <s v="3445334.375Katherine Tyree"/>
    <x v="1"/>
  </r>
  <r>
    <s v="MSMedicare"/>
    <n v="34"/>
    <d v="2024-03-01T00:00:00"/>
    <d v="2024-02-12T09:00:00"/>
    <n v="96.6"/>
    <s v="Adjustment/Write-off"/>
    <s v="NOVITAS SOLUTIONS, INC. - CO,45"/>
    <n v="97110"/>
    <x v="10"/>
    <s v="No"/>
    <s v="3445334.375Katherine Tyree"/>
    <x v="0"/>
  </r>
  <r>
    <s v="MSMedicare"/>
    <n v="34"/>
    <d v="2024-03-01T00:00:00"/>
    <d v="2024-02-12T09:00:00"/>
    <n v="32.67"/>
    <s v="EFT"/>
    <s v="NOVITAS SOLUTIONS, INC. - payment"/>
    <n v="97110"/>
    <x v="10"/>
    <s v="No"/>
    <s v="3445334.375Katherine Tyree"/>
    <x v="1"/>
  </r>
  <r>
    <s v="MSMedicare"/>
    <n v="34"/>
    <d v="2024-03-01T00:00:00"/>
    <d v="2024-02-12T09:00:00"/>
    <n v="84.42"/>
    <s v="Adjustment/Write-off"/>
    <s v="NOVITAS SOLUTIONS, INC. - CO,45"/>
    <n v="97530"/>
    <x v="10"/>
    <s v="No"/>
    <s v="3445334.375Katherine Tyree"/>
    <x v="0"/>
  </r>
  <r>
    <s v="MSMedicare"/>
    <n v="34"/>
    <d v="2024-03-01T00:00:00"/>
    <d v="2024-02-12T09:00:00"/>
    <n v="0.76"/>
    <s v="Adjustment/Write-off"/>
    <s v="NOVITAS SOLUTIONS, INC. - CO,253"/>
    <n v="97530"/>
    <x v="10"/>
    <s v="No"/>
    <s v="3445334.375Katherine Tyree"/>
    <x v="0"/>
  </r>
  <r>
    <s v="MSMedicare"/>
    <n v="34"/>
    <d v="2024-03-01T00:00:00"/>
    <d v="2024-02-12T09:00:00"/>
    <n v="18.12"/>
    <s v="Adjustment/Write-off"/>
    <s v="NOVITAS SOLUTIONS, INC. - CO,59"/>
    <n v="97530"/>
    <x v="10"/>
    <s v="No"/>
    <s v="3445334.375Katherine Tyree"/>
    <x v="0"/>
  </r>
  <r>
    <s v="MSMedicare"/>
    <n v="34"/>
    <d v="2024-03-01T00:00:00"/>
    <d v="2024-02-12T09:00:00"/>
    <n v="0.67"/>
    <s v="Adjustment/Write-off"/>
    <s v="NOVITAS SOLUTIONS, INC. - CO,253"/>
    <n v="97110"/>
    <x v="10"/>
    <s v="No"/>
    <s v="3445334.375Katherine Tyree"/>
    <x v="0"/>
  </r>
  <r>
    <s v="MSMedicare"/>
    <n v="34"/>
    <d v="2024-03-01T00:00:00"/>
    <d v="2024-02-14T09:00:00"/>
    <n v="54.96"/>
    <s v="EFT"/>
    <s v="NOVITAS SOLUTIONS, INC. - payment"/>
    <n v="92507"/>
    <x v="9"/>
    <s v="No"/>
    <s v="3445336.375Victoria Miley"/>
    <x v="1"/>
  </r>
  <r>
    <s v="MSMedicare"/>
    <n v="34"/>
    <d v="2024-03-01T00:00:00"/>
    <d v="2024-02-14T09:00:00"/>
    <n v="79.900000000000006"/>
    <s v="Adjustment/Write-off"/>
    <s v="NOVITAS SOLUTIONS, INC. - CO,45"/>
    <n v="92507"/>
    <x v="9"/>
    <s v="No"/>
    <s v="3445336.375Victoria Miley"/>
    <x v="0"/>
  </r>
  <r>
    <s v="MSMedicare"/>
    <n v="34"/>
    <d v="2024-03-01T00:00:00"/>
    <d v="2024-02-14T09:00:00"/>
    <n v="1.1200000000000001"/>
    <s v="Adjustment/Write-off"/>
    <s v="NOVITAS SOLUTIONS, INC. - CO,253"/>
    <n v="92507"/>
    <x v="9"/>
    <s v="No"/>
    <s v="3445336.375Victoria Miley"/>
    <x v="0"/>
  </r>
  <r>
    <s v="MSMedicare"/>
    <n v="34"/>
    <d v="2024-03-06T00:00:00"/>
    <d v="2024-02-16T08:00:00"/>
    <n v="0.45"/>
    <s v="Adjustment/Write-off"/>
    <s v="NOVITAS SOLUTIONS, INC. - CO,253"/>
    <n v="97530"/>
    <x v="7"/>
    <s v="No"/>
    <s v="3445338.3333333333Amber Hickman"/>
    <x v="0"/>
  </r>
  <r>
    <s v="MSMedicare"/>
    <n v="34"/>
    <d v="2024-03-06T00:00:00"/>
    <d v="2024-02-16T08:00:00"/>
    <n v="21.85"/>
    <s v="EFT"/>
    <s v="NOVITAS SOLUTIONS, INC. - payment"/>
    <n v="97530"/>
    <x v="7"/>
    <s v="No"/>
    <s v="3445338.3333333333Amber Hickman"/>
    <x v="1"/>
  </r>
  <r>
    <s v="MSMedicare"/>
    <n v="34"/>
    <d v="2024-03-06T00:00:00"/>
    <d v="2024-02-16T08:00:00"/>
    <n v="46.14"/>
    <s v="Adjustment/Write-off"/>
    <s v="NOVITAS SOLUTIONS, INC. - CO,45"/>
    <n v="97530"/>
    <x v="7"/>
    <s v="No"/>
    <s v="3445338.3333333333Amber Hickman"/>
    <x v="0"/>
  </r>
  <r>
    <s v="MSMedicare"/>
    <n v="34"/>
    <d v="2024-03-06T00:00:00"/>
    <d v="2024-02-16T08:00:00"/>
    <n v="5.86"/>
    <s v="Adjustment/Write-off"/>
    <s v="NOVITAS SOLUTIONS, INC. - CO,59"/>
    <n v="97110"/>
    <x v="7"/>
    <s v="No"/>
    <s v="3445338.3333333333Amber Hickman"/>
    <x v="0"/>
  </r>
  <r>
    <s v="MSMedicare"/>
    <n v="34"/>
    <d v="2024-03-06T00:00:00"/>
    <d v="2024-02-16T08:00:00"/>
    <n v="0.28000000000000003"/>
    <s v="Adjustment/Write-off"/>
    <s v="NOVITAS SOLUTIONS, INC. - CO,253"/>
    <n v="97110"/>
    <x v="7"/>
    <s v="No"/>
    <s v="3445338.3333333333Amber Hickman"/>
    <x v="0"/>
  </r>
  <r>
    <s v="MSMedicare"/>
    <n v="34"/>
    <d v="2024-03-06T00:00:00"/>
    <d v="2024-02-16T08:00:00"/>
    <n v="50.8"/>
    <s v="Adjustment/Write-off"/>
    <s v="NOVITAS SOLUTIONS, INC. - CO,45"/>
    <n v="97110"/>
    <x v="7"/>
    <s v="No"/>
    <s v="3445338.3333333333Amber Hickman"/>
    <x v="0"/>
  </r>
  <r>
    <s v="MSMedicare"/>
    <n v="34"/>
    <d v="2024-03-06T00:00:00"/>
    <d v="2024-02-16T08:00:00"/>
    <n v="13.89"/>
    <s v="EFT"/>
    <s v="NOVITAS SOLUTIONS, INC. - payment"/>
    <n v="97110"/>
    <x v="7"/>
    <s v="No"/>
    <s v="3445338.3333333333Amber Hickman"/>
    <x v="1"/>
  </r>
  <r>
    <s v="MSMedicare"/>
    <n v="34"/>
    <d v="2024-03-06T00:00:00"/>
    <d v="2024-02-19T08:00:00"/>
    <n v="45.06"/>
    <s v="Adjustment/Write-off"/>
    <s v="NOVITAS SOLUTIONS, INC. - CO,45"/>
    <n v="97530"/>
    <x v="7"/>
    <s v="No"/>
    <s v="3445341.3333333333Amber Hickman"/>
    <x v="0"/>
  </r>
  <r>
    <s v="MSMedicare"/>
    <n v="34"/>
    <d v="2024-03-06T00:00:00"/>
    <d v="2024-02-19T08:00:00"/>
    <n v="0.56999999999999995"/>
    <s v="Adjustment/Write-off"/>
    <s v="NOVITAS SOLUTIONS, INC. - CO,253"/>
    <n v="97110"/>
    <x v="7"/>
    <s v="No"/>
    <s v="3445341.3333333333Amber Hickman"/>
    <x v="0"/>
  </r>
  <r>
    <s v="MSMedicare"/>
    <n v="34"/>
    <d v="2024-03-06T00:00:00"/>
    <d v="2024-02-19T08:00:00"/>
    <n v="9.06"/>
    <s v="Adjustment/Write-off"/>
    <s v="NOVITAS SOLUTIONS, INC. - CO,59"/>
    <n v="97530"/>
    <x v="7"/>
    <s v="No"/>
    <s v="3445341.3333333333Amber Hickman"/>
    <x v="0"/>
  </r>
  <r>
    <s v="MSMedicare"/>
    <n v="34"/>
    <d v="2024-03-06T00:00:00"/>
    <d v="2024-02-19T08:00:00"/>
    <n v="0.32"/>
    <s v="Adjustment/Write-off"/>
    <s v="NOVITAS SOLUTIONS, INC. - CO,253"/>
    <n v="97530"/>
    <x v="7"/>
    <s v="No"/>
    <s v="3445341.3333333333Amber Hickman"/>
    <x v="0"/>
  </r>
  <r>
    <s v="MSMedicare"/>
    <n v="34"/>
    <d v="2024-03-06T00:00:00"/>
    <d v="2024-02-19T08:00:00"/>
    <n v="15.81"/>
    <s v="EFT"/>
    <s v="NOVITAS SOLUTIONS, INC. - payment"/>
    <n v="97530"/>
    <x v="7"/>
    <s v="No"/>
    <s v="3445341.3333333333Amber Hickman"/>
    <x v="1"/>
  </r>
  <r>
    <s v="MSMedicare"/>
    <n v="34"/>
    <d v="2024-03-06T00:00:00"/>
    <d v="2024-02-19T08:00:00"/>
    <n v="101.6"/>
    <s v="Adjustment/Write-off"/>
    <s v="NOVITAS SOLUTIONS, INC. - CO,45"/>
    <n v="97110"/>
    <x v="7"/>
    <s v="No"/>
    <s v="3445341.3333333333Amber Hickman"/>
    <x v="0"/>
  </r>
  <r>
    <s v="MSMedicare"/>
    <n v="34"/>
    <d v="2024-03-06T00:00:00"/>
    <d v="2024-02-19T08:00:00"/>
    <n v="27.77"/>
    <s v="EFT"/>
    <s v="NOVITAS SOLUTIONS, INC. - payment"/>
    <n v="97110"/>
    <x v="7"/>
    <s v="No"/>
    <s v="3445341.3333333333Amber Hickman"/>
    <x v="1"/>
  </r>
  <r>
    <s v="MSMedicare"/>
    <n v="34"/>
    <d v="2024-03-06T00:00:00"/>
    <d v="2024-02-19T08:00:00"/>
    <n v="11.72"/>
    <s v="Adjustment/Write-off"/>
    <s v="NOVITAS SOLUTIONS, INC. - CO,59"/>
    <n v="97110"/>
    <x v="7"/>
    <s v="No"/>
    <s v="3445341.3333333333Amber Hickman"/>
    <x v="0"/>
  </r>
  <r>
    <s v="MSMedicare"/>
    <n v="34"/>
    <d v="2024-03-06T00:00:00"/>
    <d v="2024-02-19T09:00:00"/>
    <n v="79.900000000000006"/>
    <s v="Adjustment/Write-off"/>
    <s v="NOVITAS SOLUTIONS, INC. - CO,45"/>
    <n v="92507"/>
    <x v="13"/>
    <s v="No"/>
    <s v="3445341.375D'Anna Pullen"/>
    <x v="0"/>
  </r>
  <r>
    <s v="MSMedicare"/>
    <n v="34"/>
    <d v="2024-03-06T00:00:00"/>
    <d v="2024-02-19T09:00:00"/>
    <n v="1.1200000000000001"/>
    <s v="Adjustment/Write-off"/>
    <s v="NOVITAS SOLUTIONS, INC. - CO,253"/>
    <n v="92507"/>
    <x v="13"/>
    <s v="No"/>
    <s v="3445341.375D'Anna Pullen"/>
    <x v="0"/>
  </r>
  <r>
    <s v="MSMedicare"/>
    <n v="34"/>
    <d v="2024-03-06T00:00:00"/>
    <d v="2024-02-19T09:00:00"/>
    <n v="54.96"/>
    <s v="EFT"/>
    <s v="NOVITAS SOLUTIONS, INC. - payment"/>
    <n v="92507"/>
    <x v="13"/>
    <s v="No"/>
    <s v="3445341.375D'Anna Pullen"/>
    <x v="1"/>
  </r>
  <r>
    <s v="MSMedicare"/>
    <n v="34"/>
    <d v="2024-03-08T00:00:00"/>
    <d v="2024-02-21T08:00:00"/>
    <n v="0.56999999999999995"/>
    <s v="Adjustment/Write-off"/>
    <s v="NOVITAS SOLUTIONS, INC. - CO,253"/>
    <n v="97110"/>
    <x v="5"/>
    <s v="No"/>
    <s v="3445343.3333333333Jessica Pittman"/>
    <x v="0"/>
  </r>
  <r>
    <s v="MSMedicare"/>
    <n v="34"/>
    <d v="2024-03-08T00:00:00"/>
    <d v="2024-02-21T08:00:00"/>
    <n v="11.72"/>
    <s v="Adjustment/Write-off"/>
    <s v="NOVITAS SOLUTIONS, INC. - CO,59"/>
    <n v="97110"/>
    <x v="5"/>
    <s v="No"/>
    <s v="3445343.3333333333Jessica Pittman"/>
    <x v="0"/>
  </r>
  <r>
    <s v="MSMedicare"/>
    <n v="34"/>
    <d v="2024-03-08T00:00:00"/>
    <d v="2024-02-21T08:00:00"/>
    <n v="27.77"/>
    <s v="EFT"/>
    <s v="NOVITAS SOLUTIONS, INC. - payment"/>
    <n v="97110"/>
    <x v="5"/>
    <s v="No"/>
    <s v="3445343.3333333333Jessica Pittman"/>
    <x v="1"/>
  </r>
  <r>
    <s v="MSMedicare"/>
    <n v="34"/>
    <d v="2024-03-08T00:00:00"/>
    <d v="2024-02-21T08:00:00"/>
    <n v="101.6"/>
    <s v="Adjustment/Write-off"/>
    <s v="NOVITAS SOLUTIONS, INC. - CO,45"/>
    <n v="97110"/>
    <x v="5"/>
    <s v="No"/>
    <s v="3445343.3333333333Jessica Pittman"/>
    <x v="0"/>
  </r>
  <r>
    <s v="MSMedicare"/>
    <n v="34"/>
    <d v="2024-03-08T00:00:00"/>
    <d v="2024-02-21T09:00:00"/>
    <n v="13.23"/>
    <s v="EFT"/>
    <s v="NOVITAS SOLUTIONS, INC. - payment"/>
    <n v="92507"/>
    <x v="13"/>
    <s v="No"/>
    <s v="3445343.375D'Anna Pullen"/>
    <x v="1"/>
  </r>
  <r>
    <s v="MSMedicare"/>
    <n v="34"/>
    <d v="2024-03-08T00:00:00"/>
    <d v="2024-02-21T09:00:00"/>
    <n v="79.900000000000006"/>
    <s v="Adjustment/Write-off"/>
    <s v="NOVITAS SOLUTIONS, INC. - CO,45"/>
    <n v="92507"/>
    <x v="13"/>
    <s v="No"/>
    <s v="3445343.375D'Anna Pullen"/>
    <x v="0"/>
  </r>
  <r>
    <s v="MSMedicare"/>
    <n v="34"/>
    <d v="2024-03-08T00:00:00"/>
    <d v="2024-02-21T09:00:00"/>
    <n v="0.27"/>
    <s v="Adjustment/Write-off"/>
    <s v="NOVITAS SOLUTIONS, INC. - CO,253"/>
    <n v="92507"/>
    <x v="13"/>
    <s v="No"/>
    <s v="3445343.375D'Anna Pullen"/>
    <x v="0"/>
  </r>
  <r>
    <s v="MSMedicare"/>
    <n v="34"/>
    <d v="2024-03-08T00:00:00"/>
    <d v="2024-02-21T09:00:00"/>
    <n v="0"/>
    <s v="Adjustment/Write-off"/>
    <s v="Discarded ($53.22) (detail code) - NOVITAS SOLUTIONS, INC. - CO,Benefit Exceeded"/>
    <n v="92507"/>
    <x v="13"/>
    <s v="No"/>
    <s v="3445343.375D'Anna Pullen"/>
    <x v="0"/>
  </r>
  <r>
    <s v="MSMedicare"/>
    <n v="34"/>
    <d v="2024-03-06T20:22:00"/>
    <d v="2024-02-23T08:00:00"/>
    <n v="0"/>
    <s v="Adjustment/Write-off"/>
    <s v="Discarded ($75.00) (detail code) - NOVITAS SOLUTIONS, INC. - CO,Benefit Exceeded"/>
    <n v="97112"/>
    <x v="7"/>
    <s v="No"/>
    <s v="3445345.3333333333Amber Hickman"/>
    <x v="0"/>
  </r>
  <r>
    <s v="MSMedicare"/>
    <n v="34"/>
    <d v="2024-03-06T20:22:00"/>
    <d v="2024-02-23T08:00:00"/>
    <n v="0"/>
    <s v="Adjustment/Write-off"/>
    <s v="Discarded ($75.00) (detail code) - NOVITAS SOLUTIONS, INC. - CO,Benefit Exceeded"/>
    <n v="97530"/>
    <x v="7"/>
    <s v="No"/>
    <s v="3445345.3333333333Amber Hickman"/>
    <x v="0"/>
  </r>
  <r>
    <s v="MSMedicare"/>
    <n v="34"/>
    <d v="2024-03-06T20:22:00"/>
    <d v="2024-02-23T08:00:00"/>
    <n v="0"/>
    <s v="Adjustment/Write-off"/>
    <s v="Discarded ($75.00) (detail code) - NOVITAS SOLUTIONS, INC. - CO,Benefit Exceeded"/>
    <n v="97110"/>
    <x v="7"/>
    <s v="No"/>
    <s v="3445345.3333333333Amber Hickman"/>
    <x v="0"/>
  </r>
  <r>
    <s v="MSMedicare"/>
    <n v="34"/>
    <d v="2024-03-06T20:22:00"/>
    <d v="2024-02-26T08:00:00"/>
    <n v="0"/>
    <s v="Adjustment/Write-off"/>
    <s v="Discarded ($75.00) (detail code) - NOVITAS SOLUTIONS, INC. - CO,Benefit Exceeded"/>
    <n v="97112"/>
    <x v="7"/>
    <s v="No"/>
    <s v="3445348.3333333333Amber Hickman"/>
    <x v="0"/>
  </r>
  <r>
    <s v="MSMedicare"/>
    <n v="34"/>
    <d v="2024-03-06T20:22:00"/>
    <d v="2024-02-26T08:00:00"/>
    <n v="0"/>
    <s v="Adjustment/Write-off"/>
    <s v="Discarded ($75.00) (detail code) - NOVITAS SOLUTIONS, INC. - CO,Benefit Exceeded"/>
    <n v="97110"/>
    <x v="7"/>
    <s v="No"/>
    <s v="3445348.3333333333Amber Hickman"/>
    <x v="0"/>
  </r>
  <r>
    <s v="MSMedicare"/>
    <n v="34"/>
    <d v="2024-03-06T20:22:00"/>
    <d v="2024-02-26T08:00:00"/>
    <n v="0"/>
    <s v="Adjustment/Write-off"/>
    <s v="Discarded ($75.00) (detail code) - NOVITAS SOLUTIONS, INC. - CO,Benefit Exceeded"/>
    <n v="97530"/>
    <x v="7"/>
    <s v="No"/>
    <s v="3445348.3333333333Amber Hickman"/>
    <x v="0"/>
  </r>
  <r>
    <s v="MSMedicare"/>
    <n v="34"/>
    <d v="2024-03-06T20:22:00"/>
    <d v="2024-02-26T09:00:00"/>
    <n v="0"/>
    <s v="Adjustment/Write-off"/>
    <s v="Discarded ($150.00) (detail code) - NOVITAS SOLUTIONS, INC. - CO,Benefit Exceeded"/>
    <n v="92507"/>
    <x v="9"/>
    <s v="No"/>
    <s v="3445348.375Victoria Miley"/>
    <x v="0"/>
  </r>
  <r>
    <s v="Molina"/>
    <n v="311"/>
    <d v="2024-03-12T00:00:00"/>
    <d v="2024-02-27T11:30:00"/>
    <n v="192.93"/>
    <s v="EFT"/>
    <s v="MOLINA HEALTHCARE OF MISSISSIPPI - payment"/>
    <n v="92523"/>
    <x v="13"/>
    <s v="No"/>
    <s v="31145349.4791666667D'Anna Pullen"/>
    <x v="1"/>
  </r>
  <r>
    <s v="Molina"/>
    <n v="311"/>
    <d v="2024-03-12T00:00:00"/>
    <d v="2024-02-27T11:30:00"/>
    <n v="57.07"/>
    <s v="Adjustment/Write-off"/>
    <s v="MOLINA HEALTHCARE OF MISSISSIPPI - CO,45"/>
    <n v="92523"/>
    <x v="13"/>
    <s v="No"/>
    <s v="31145349.4791666667D'Anna Pullen"/>
    <x v="0"/>
  </r>
  <r>
    <s v="HumanaG"/>
    <n v="182"/>
    <d v="2024-03-08T00:00:00"/>
    <d v="2024-02-13T11:00:00"/>
    <n v="0.42"/>
    <s v="Adjustment/Write-off"/>
    <s v="HUMANA INC. - CO,253"/>
    <n v="97112"/>
    <x v="6"/>
    <s v="No"/>
    <s v="18245335.4583333333Christian Litz"/>
    <x v="0"/>
  </r>
  <r>
    <s v="HumanaG"/>
    <n v="182"/>
    <d v="2024-03-08T00:00:00"/>
    <d v="2024-02-13T11:00:00"/>
    <n v="104.06"/>
    <s v="Adjustment/Write-off"/>
    <s v="HUMANA INC. - CO,59"/>
    <n v="97112"/>
    <x v="6"/>
    <s v="No"/>
    <s v="18245335.4583333333Christian Litz"/>
    <x v="0"/>
  </r>
  <r>
    <s v="HumanaG"/>
    <n v="182"/>
    <d v="2024-03-08T00:00:00"/>
    <d v="2024-02-13T11:00:00"/>
    <n v="20.52"/>
    <s v="EFT"/>
    <s v="HUMANA INC. - payment"/>
    <n v="97112"/>
    <x v="6"/>
    <s v="No"/>
    <s v="18245335.4583333333Christian Litz"/>
    <x v="1"/>
  </r>
  <r>
    <s v="HumanaG"/>
    <n v="182"/>
    <d v="2024-03-07T00:00:00"/>
    <d v="2024-02-22T13:00:00"/>
    <n v="51.31"/>
    <s v="Adjustment/Write-off"/>
    <s v="HUMANA INC. - CO,131"/>
    <n v="97530"/>
    <x v="5"/>
    <s v="No"/>
    <s v="18245344.5416666667Jessica Pittman"/>
    <x v="0"/>
  </r>
  <r>
    <s v="HumanaG"/>
    <n v="182"/>
    <d v="2024-03-07T00:00:00"/>
    <d v="2024-02-22T13:00:00"/>
    <n v="116.07"/>
    <s v="Adjustment/Write-off"/>
    <s v="HUMANA INC. - CO,59"/>
    <n v="97112"/>
    <x v="5"/>
    <s v="No"/>
    <s v="18245344.5416666667Jessica Pittman"/>
    <x v="0"/>
  </r>
  <r>
    <s v="HumanaG"/>
    <n v="182"/>
    <d v="2024-03-07T00:00:00"/>
    <d v="2024-02-22T13:00:00"/>
    <n v="0.65"/>
    <s v="Adjustment/Write-off"/>
    <s v="HUMANA INC. - CO,253"/>
    <n v="97112"/>
    <x v="5"/>
    <s v="No"/>
    <s v="18245344.5416666667Jessica Pittman"/>
    <x v="0"/>
  </r>
  <r>
    <s v="HumanaG"/>
    <n v="182"/>
    <d v="2024-03-07T00:00:00"/>
    <d v="2024-02-22T13:00:00"/>
    <n v="31.97"/>
    <s v="EFT"/>
    <s v="HUMANA INC. - payment"/>
    <n v="97112"/>
    <x v="5"/>
    <s v="No"/>
    <s v="18245344.5416666667Jessica Pittman"/>
    <x v="1"/>
  </r>
  <r>
    <s v="HumanaG"/>
    <n v="182"/>
    <d v="2024-03-07T00:00:00"/>
    <d v="2024-02-26T14:00:00"/>
    <n v="15.03"/>
    <s v="EFT"/>
    <s v="HUMANA INC. - payment"/>
    <n v="97110"/>
    <x v="6"/>
    <s v="No"/>
    <s v="18245348.5833333333Christian Litz"/>
    <x v="1"/>
  </r>
  <r>
    <s v="HumanaG"/>
    <n v="182"/>
    <d v="2024-03-07T00:00:00"/>
    <d v="2024-02-26T14:00:00"/>
    <n v="0.31"/>
    <s v="Adjustment/Write-off"/>
    <s v="HUMANA INC. - CO,253"/>
    <n v="97110"/>
    <x v="6"/>
    <s v="No"/>
    <s v="18245348.5833333333Christian Litz"/>
    <x v="0"/>
  </r>
  <r>
    <s v="HumanaG"/>
    <n v="182"/>
    <d v="2024-03-07T00:00:00"/>
    <d v="2024-02-26T14:00:00"/>
    <n v="109.66"/>
    <s v="Adjustment/Write-off"/>
    <s v="HUMANA INC. - CO,59"/>
    <n v="97110"/>
    <x v="6"/>
    <s v="No"/>
    <s v="18245348.5833333333Christian Litz"/>
    <x v="0"/>
  </r>
  <r>
    <s v="HumanaG"/>
    <n v="182"/>
    <d v="2024-03-12T00:00:00"/>
    <d v="2024-02-29T11:00:00"/>
    <n v="28.46"/>
    <s v="EFT"/>
    <s v="HUMANA INC. - payment"/>
    <n v="97112"/>
    <x v="5"/>
    <s v="No"/>
    <s v="18245351.4583333333Jessica Pittman"/>
    <x v="1"/>
  </r>
  <r>
    <s v="HumanaG"/>
    <n v="182"/>
    <d v="2024-03-12T00:00:00"/>
    <d v="2024-02-29T11:00:00"/>
    <n v="0.57999999999999996"/>
    <s v="Adjustment/Write-off"/>
    <s v="HUMANA INC. - CO,253"/>
    <n v="97112"/>
    <x v="5"/>
    <s v="No"/>
    <s v="18245351.4583333333Jessica Pittman"/>
    <x v="0"/>
  </r>
  <r>
    <s v="HumanaG"/>
    <n v="182"/>
    <d v="2024-03-12T00:00:00"/>
    <d v="2024-02-29T11:00:00"/>
    <n v="110.95"/>
    <s v="Adjustment/Write-off"/>
    <s v="HUMANA INC. - CO,59"/>
    <n v="97112"/>
    <x v="5"/>
    <s v="No"/>
    <s v="18245351.4583333333Jessica Pittman"/>
    <x v="0"/>
  </r>
  <r>
    <s v="HumanaG"/>
    <n v="182"/>
    <d v="2024-03-12T00:00:00"/>
    <d v="2024-02-29T11:00:00"/>
    <n v="60.01"/>
    <s v="Adjustment/Write-off"/>
    <s v="HUMANA INC. - CO,59"/>
    <n v="97110"/>
    <x v="5"/>
    <s v="No"/>
    <s v="18245351.4583333333Jessica Pittman"/>
    <x v="0"/>
  </r>
  <r>
    <s v="TricareFL"/>
    <n v="182"/>
    <d v="2024-03-18T00:00:00"/>
    <d v="2024-02-13T11:00:00"/>
    <n v="25"/>
    <s v="EFT"/>
    <s v="TRICARE TDEFIC - payment"/>
    <n v="97112"/>
    <x v="6"/>
    <s v="No"/>
    <s v="18245335.4583333333Christian Litz"/>
    <x v="1"/>
  </r>
  <r>
    <s v="TricareFL"/>
    <n v="182"/>
    <d v="2024-03-06T00:00:00"/>
    <d v="2024-02-15T11:00:00"/>
    <n v="17.73"/>
    <s v="EFT"/>
    <s v="TRICARE TDEFIC - payment"/>
    <n v="97110"/>
    <x v="8"/>
    <s v="No"/>
    <s v="18245337.4583333333Robert Crochet"/>
    <x v="1"/>
  </r>
  <r>
    <s v="TricareFL"/>
    <n v="182"/>
    <d v="2024-03-06T00:00:00"/>
    <d v="2024-02-15T11:00:00"/>
    <n v="7.27"/>
    <s v="EFT"/>
    <s v="TRICARE TDEFIC - payment"/>
    <n v="97112"/>
    <x v="8"/>
    <s v="No"/>
    <s v="18245337.4583333333Robert Crochet"/>
    <x v="1"/>
  </r>
  <r>
    <s v="TricareFL"/>
    <n v="182"/>
    <d v="2024-03-14T00:00:00"/>
    <d v="2024-02-22T13:00:00"/>
    <n v="23.69"/>
    <s v="EFT"/>
    <s v="TRICARE TDEFIC - payment"/>
    <n v="97530"/>
    <x v="5"/>
    <s v="No"/>
    <s v="18245344.5416666667Jessica Pittman"/>
    <x v="1"/>
  </r>
  <r>
    <s v="TricareFL"/>
    <n v="182"/>
    <d v="2024-03-14T00:00:00"/>
    <d v="2024-02-22T13:00:00"/>
    <n v="1.31"/>
    <s v="EFT"/>
    <s v="TRICARE TDEFIC - payment"/>
    <n v="97112"/>
    <x v="5"/>
    <s v="No"/>
    <s v="18245344.5416666667Jessica Pittman"/>
    <x v="1"/>
  </r>
  <r>
    <s v="TricareFL"/>
    <n v="182"/>
    <d v="2024-03-14T00:00:00"/>
    <d v="2024-02-26T14:00:00"/>
    <n v="25"/>
    <s v="EFT"/>
    <s v="TRICARE TDEFIC - payment"/>
    <n v="97110"/>
    <x v="6"/>
    <s v="No"/>
    <s v="18245348.5833333333Christian Litz"/>
    <x v="1"/>
  </r>
  <r>
    <s v="TricareFL"/>
    <n v="182"/>
    <d v="2024-03-18T00:00:00"/>
    <d v="2024-02-29T11:00:00"/>
    <n v="10.01"/>
    <s v="EFT"/>
    <s v="TRICARE TDEFIC - payment"/>
    <n v="97112"/>
    <x v="5"/>
    <s v="No"/>
    <s v="18245351.4583333333Jessica Pittman"/>
    <x v="1"/>
  </r>
  <r>
    <s v="TricareFL"/>
    <n v="182"/>
    <d v="2024-03-18T00:00:00"/>
    <d v="2024-02-29T11:00:00"/>
    <n v="14.99"/>
    <s v="EFT"/>
    <s v="TRICARE TDEFIC - payment"/>
    <n v="97110"/>
    <x v="5"/>
    <s v="No"/>
    <s v="18245351.4583333333Jessica Pittman"/>
    <x v="1"/>
  </r>
  <r>
    <s v="TricareFL"/>
    <n v="182"/>
    <d v="2024-03-06T00:00:00"/>
    <d v="2024-02-06T11:00:00"/>
    <n v="25"/>
    <s v="EFT"/>
    <s v="TRICARE TDEFIC - payment"/>
    <n v="97162"/>
    <x v="8"/>
    <s v="No"/>
    <s v="18245328.4583333333Robert Crochet"/>
    <x v="1"/>
  </r>
  <r>
    <s v="TricareFL"/>
    <n v="182"/>
    <d v="2024-03-06T00:00:00"/>
    <d v="2024-02-08T11:00:00"/>
    <n v="25"/>
    <s v="EFT"/>
    <s v="TRICARE TDEFIC - payment"/>
    <n v="97110"/>
    <x v="8"/>
    <s v="No"/>
    <s v="18245330.4583333333Robert Crochet"/>
    <x v="1"/>
  </r>
  <r>
    <s v="HumanaG"/>
    <n v="183"/>
    <d v="2024-03-08T00:00:00"/>
    <d v="2024-02-13T11:00:00"/>
    <n v="10.07"/>
    <s v="EFT"/>
    <s v="HUMANA INC. - payment"/>
    <n v="97110"/>
    <x v="6"/>
    <s v="No"/>
    <s v="18345335.4583333333Christian Litz"/>
    <x v="1"/>
  </r>
  <r>
    <s v="HumanaG"/>
    <n v="183"/>
    <d v="2024-03-08T00:00:00"/>
    <d v="2024-02-13T11:00:00"/>
    <n v="0.21"/>
    <s v="Adjustment/Write-off"/>
    <s v="HUMANA INC. - CO,253"/>
    <n v="97110"/>
    <x v="6"/>
    <s v="No"/>
    <s v="18345335.4583333333Christian Litz"/>
    <x v="0"/>
  </r>
  <r>
    <s v="HumanaG"/>
    <n v="183"/>
    <d v="2024-03-08T00:00:00"/>
    <d v="2024-02-13T11:00:00"/>
    <n v="114.72"/>
    <s v="Adjustment/Write-off"/>
    <s v="HUMANA INC. - CO,59"/>
    <n v="97110"/>
    <x v="6"/>
    <s v="No"/>
    <s v="18345335.4583333333Christian Litz"/>
    <x v="0"/>
  </r>
  <r>
    <s v="HumanaG"/>
    <n v="183"/>
    <d v="2024-03-08T00:00:00"/>
    <d v="2024-02-13T11:00:00"/>
    <n v="49.02"/>
    <s v="Adjustment/Write-off"/>
    <s v="HUMANA INC. - CO,45"/>
    <n v="97112"/>
    <x v="6"/>
    <s v="No"/>
    <s v="18345335.4583333333Christian Litz"/>
    <x v="0"/>
  </r>
  <r>
    <s v="HumanaG"/>
    <n v="183"/>
    <d v="2024-03-08T00:00:00"/>
    <d v="2024-02-13T11:00:00"/>
    <n v="0.52"/>
    <s v="Adjustment/Write-off"/>
    <s v="HUMANA INC. - CO,253"/>
    <n v="97112"/>
    <x v="6"/>
    <s v="No"/>
    <s v="18345335.4583333333Christian Litz"/>
    <x v="0"/>
  </r>
  <r>
    <s v="HumanaG"/>
    <n v="183"/>
    <d v="2024-03-08T00:00:00"/>
    <d v="2024-02-13T11:00:00"/>
    <n v="25.46"/>
    <s v="EFT"/>
    <s v="HUMANA INC. - payment"/>
    <n v="97112"/>
    <x v="6"/>
    <s v="No"/>
    <s v="18345335.4583333333Christian Litz"/>
    <x v="1"/>
  </r>
  <r>
    <s v="HumanaG"/>
    <n v="183"/>
    <d v="2024-03-07T00:00:00"/>
    <d v="2024-02-22T13:00:00"/>
    <n v="0.71"/>
    <s v="Adjustment/Write-off"/>
    <s v="HUMANA INC. - CO,253"/>
    <n v="97110"/>
    <x v="8"/>
    <s v="No"/>
    <s v="18345344.5416666667Robert Crochet"/>
    <x v="0"/>
  </r>
  <r>
    <s v="HumanaG"/>
    <n v="183"/>
    <d v="2024-03-07T00:00:00"/>
    <d v="2024-02-22T13:00:00"/>
    <n v="51.58"/>
    <s v="EFT"/>
    <s v="HUMANA INC. - payment"/>
    <n v="97161"/>
    <x v="8"/>
    <s v="No"/>
    <s v="18345344.5416666667Robert Crochet"/>
    <x v="1"/>
  </r>
  <r>
    <s v="HumanaG"/>
    <n v="183"/>
    <d v="2024-03-07T00:00:00"/>
    <d v="2024-02-22T13:00:00"/>
    <n v="1.05"/>
    <s v="Adjustment/Write-off"/>
    <s v="HUMANA INC. - CO,253"/>
    <n v="97161"/>
    <x v="8"/>
    <s v="No"/>
    <s v="18345344.5416666667Robert Crochet"/>
    <x v="0"/>
  </r>
  <r>
    <s v="HumanaG"/>
    <n v="183"/>
    <d v="2024-03-07T00:00:00"/>
    <d v="2024-02-22T13:00:00"/>
    <n v="72.37"/>
    <s v="Adjustment/Write-off"/>
    <s v="HUMANA INC. - CO,45"/>
    <n v="97161"/>
    <x v="8"/>
    <s v="No"/>
    <s v="18345344.5416666667Robert Crochet"/>
    <x v="0"/>
  </r>
  <r>
    <s v="HumanaG"/>
    <n v="183"/>
    <d v="2024-03-07T00:00:00"/>
    <d v="2024-02-22T13:00:00"/>
    <n v="34.57"/>
    <s v="EFT"/>
    <s v="HUMANA INC. - payment"/>
    <n v="97110"/>
    <x v="8"/>
    <s v="No"/>
    <s v="18345344.5416666667Robert Crochet"/>
    <x v="1"/>
  </r>
  <r>
    <s v="HumanaG"/>
    <n v="183"/>
    <d v="2024-03-07T00:00:00"/>
    <d v="2024-02-22T13:00:00"/>
    <n v="114.72"/>
    <s v="Adjustment/Write-off"/>
    <s v="HUMANA INC. - CO,59"/>
    <n v="97110"/>
    <x v="8"/>
    <s v="No"/>
    <s v="18345344.5416666667Robert Crochet"/>
    <x v="0"/>
  </r>
  <r>
    <s v="HumanaG"/>
    <n v="183"/>
    <d v="2024-03-07T00:00:00"/>
    <d v="2024-02-22T13:00:00"/>
    <n v="19.670000000000002"/>
    <s v="EFT"/>
    <s v="HUMANA INC. - payment"/>
    <n v="97530"/>
    <x v="8"/>
    <s v="No"/>
    <s v="18345344.5416666667Robert Crochet"/>
    <x v="1"/>
  </r>
  <r>
    <s v="HumanaG"/>
    <n v="183"/>
    <d v="2024-03-07T00:00:00"/>
    <d v="2024-02-22T13:00:00"/>
    <n v="0.4"/>
    <s v="Adjustment/Write-off"/>
    <s v="HUMANA INC. - CO,253"/>
    <n v="97530"/>
    <x v="8"/>
    <s v="No"/>
    <s v="18345344.5416666667Robert Crochet"/>
    <x v="0"/>
  </r>
  <r>
    <s v="HumanaG"/>
    <n v="183"/>
    <d v="2024-03-07T00:00:00"/>
    <d v="2024-02-22T13:00:00"/>
    <n v="54.93"/>
    <s v="Adjustment/Write-off"/>
    <s v="HUMANA INC. - CO,59"/>
    <n v="97530"/>
    <x v="8"/>
    <s v="No"/>
    <s v="18345344.5416666667Robert Crochet"/>
    <x v="0"/>
  </r>
  <r>
    <s v="HumanaG"/>
    <n v="183"/>
    <d v="2024-03-08T00:00:00"/>
    <d v="2024-02-26T14:00:00"/>
    <n v="27.31"/>
    <s v="EFT"/>
    <s v="HUMANA INC. - payment"/>
    <n v="97530"/>
    <x v="6"/>
    <s v="No"/>
    <s v="18345348.5833333333Christian Litz"/>
    <x v="1"/>
  </r>
  <r>
    <s v="HumanaG"/>
    <n v="183"/>
    <d v="2024-03-08T00:00:00"/>
    <d v="2024-02-26T14:00:00"/>
    <n v="0.56000000000000005"/>
    <s v="Adjustment/Write-off"/>
    <s v="HUMANA INC. - CO,253"/>
    <n v="97530"/>
    <x v="6"/>
    <s v="No"/>
    <s v="18345348.5833333333Christian Litz"/>
    <x v="0"/>
  </r>
  <r>
    <s v="HumanaG"/>
    <n v="183"/>
    <d v="2024-03-08T00:00:00"/>
    <d v="2024-02-26T14:00:00"/>
    <n v="47.13"/>
    <s v="Adjustment/Write-off"/>
    <s v="HUMANA INC. - CO,45"/>
    <n v="97530"/>
    <x v="6"/>
    <s v="No"/>
    <s v="18345348.5833333333Christian Litz"/>
    <x v="0"/>
  </r>
  <r>
    <s v="HumanaG"/>
    <n v="183"/>
    <d v="2024-03-08T00:00:00"/>
    <d v="2024-02-26T14:00:00"/>
    <n v="114.72"/>
    <s v="Adjustment/Write-off"/>
    <s v="HUMANA INC. - CO,59"/>
    <n v="97110"/>
    <x v="6"/>
    <s v="No"/>
    <s v="18345348.5833333333Christian Litz"/>
    <x v="0"/>
  </r>
  <r>
    <s v="HumanaG"/>
    <n v="183"/>
    <d v="2024-03-08T00:00:00"/>
    <d v="2024-02-26T14:00:00"/>
    <n v="0.21"/>
    <s v="Adjustment/Write-off"/>
    <s v="HUMANA INC. - CO,253"/>
    <n v="97110"/>
    <x v="6"/>
    <s v="No"/>
    <s v="18345348.5833333333Christian Litz"/>
    <x v="0"/>
  </r>
  <r>
    <s v="HumanaG"/>
    <n v="183"/>
    <d v="2024-03-08T00:00:00"/>
    <d v="2024-02-26T14:00:00"/>
    <n v="10.07"/>
    <s v="EFT"/>
    <s v="HUMANA INC. - payment"/>
    <n v="97110"/>
    <x v="6"/>
    <s v="No"/>
    <s v="18345348.5833333333Christian Litz"/>
    <x v="1"/>
  </r>
  <r>
    <s v="HumanaG"/>
    <n v="183"/>
    <d v="2024-03-12T00:00:00"/>
    <d v="2024-02-29T11:00:00"/>
    <n v="0.32"/>
    <s v="Adjustment/Write-off"/>
    <s v="HUMANA INC. - CO,253"/>
    <n v="97530"/>
    <x v="5"/>
    <s v="No"/>
    <s v="18345351.4583333333Jessica Pittman"/>
    <x v="0"/>
  </r>
  <r>
    <s v="HumanaG"/>
    <n v="183"/>
    <d v="2024-03-12T00:00:00"/>
    <d v="2024-02-29T11:00:00"/>
    <n v="15.43"/>
    <s v="EFT"/>
    <s v="HUMANA INC. - payment"/>
    <n v="97530"/>
    <x v="5"/>
    <s v="No"/>
    <s v="18345351.4583333333Jessica Pittman"/>
    <x v="1"/>
  </r>
  <r>
    <s v="HumanaG"/>
    <n v="183"/>
    <d v="2024-03-12T00:00:00"/>
    <d v="2024-02-29T11:00:00"/>
    <n v="109.25"/>
    <s v="Adjustment/Write-off"/>
    <s v="HUMANA INC. - CO,59"/>
    <n v="97530"/>
    <x v="5"/>
    <s v="No"/>
    <s v="18345351.4583333333Jessica Pittman"/>
    <x v="0"/>
  </r>
  <r>
    <s v="TricareFL"/>
    <n v="183"/>
    <d v="2024-03-18T00:00:00"/>
    <d v="2024-02-13T11:00:00"/>
    <n v="25"/>
    <s v="EFT"/>
    <s v="TRICARE TDEFIC - payment"/>
    <n v="97110"/>
    <x v="6"/>
    <s v="No"/>
    <s v="18345335.4583333333Christian Litz"/>
    <x v="1"/>
  </r>
  <r>
    <s v="TricareFL"/>
    <n v="183"/>
    <d v="2024-03-06T00:00:00"/>
    <d v="2024-02-15T11:00:00"/>
    <n v="25"/>
    <s v="EFT"/>
    <s v="TRICARE TDEFIC - payment"/>
    <n v="97110"/>
    <x v="8"/>
    <s v="No"/>
    <s v="18345337.4583333333Robert Crochet"/>
    <x v="1"/>
  </r>
  <r>
    <s v="TricareFL"/>
    <n v="183"/>
    <d v="2024-03-14T00:00:00"/>
    <d v="2024-02-22T13:00:00"/>
    <n v="25"/>
    <s v="EFT"/>
    <s v="TRICARE TDEFIC - payment"/>
    <n v="97161"/>
    <x v="8"/>
    <s v="No"/>
    <s v="18345344.5416666667Robert Crochet"/>
    <x v="1"/>
  </r>
  <r>
    <s v="TricareFL"/>
    <n v="183"/>
    <d v="2024-03-18T00:00:00"/>
    <d v="2024-02-26T14:00:00"/>
    <n v="25"/>
    <s v="EFT"/>
    <s v="TRICARE TDEFIC - payment"/>
    <n v="97110"/>
    <x v="6"/>
    <s v="No"/>
    <s v="18345348.5833333333Christian Litz"/>
    <x v="1"/>
  </r>
  <r>
    <s v="TricareFL"/>
    <n v="183"/>
    <d v="2024-03-18T00:00:00"/>
    <d v="2024-02-29T11:00:00"/>
    <n v="25"/>
    <s v="EFT"/>
    <s v="TRICARE TDEFIC - payment"/>
    <n v="97530"/>
    <x v="5"/>
    <s v="No"/>
    <s v="18345351.4583333333Jessica Pittman"/>
    <x v="1"/>
  </r>
  <r>
    <s v="TricareFL"/>
    <n v="183"/>
    <d v="2024-03-07T00:00:00"/>
    <d v="2024-02-08T11:00:00"/>
    <n v="25"/>
    <s v="EFT"/>
    <s v="TRICARE TDEFIC - payment"/>
    <n v="97110"/>
    <x v="5"/>
    <s v="No"/>
    <s v="18345330.4583333333Jessica Pittman"/>
    <x v="1"/>
  </r>
  <r>
    <s v="MSCHIP"/>
    <n v="184"/>
    <d v="2024-03-01T00:00:00"/>
    <d v="2024-02-19T15:30:00"/>
    <n v="93.22"/>
    <s v="Adjustment/Write-off"/>
    <s v="UNITEDHEALTHCARE PLAN OF THE RIVER VALLEY INC - CO,45"/>
    <n v="97112"/>
    <x v="0"/>
    <s v="No"/>
    <s v="18445341.6458333333Kelsea Rodriguez"/>
    <x v="0"/>
  </r>
  <r>
    <s v="MSCHIP"/>
    <n v="184"/>
    <d v="2024-03-01T00:00:00"/>
    <d v="2024-02-19T15:30:00"/>
    <n v="56.78"/>
    <s v="EFT"/>
    <s v="UNITEDHEALTHCARE PLAN OF THE RIVER VALLEY INC - payment"/>
    <n v="97112"/>
    <x v="0"/>
    <s v="No"/>
    <s v="18445341.6458333333Kelsea Rodriguez"/>
    <x v="1"/>
  </r>
  <r>
    <s v="MSCHIP"/>
    <n v="184"/>
    <d v="2024-03-08T00:00:00"/>
    <d v="2024-02-21T15:30:00"/>
    <n v="56.78"/>
    <s v="EFT"/>
    <s v="UNITEDHEALTHCARE PLAN OF THE RIVER VALLEY INC - payment"/>
    <n v="97112"/>
    <x v="0"/>
    <s v="No"/>
    <s v="18445343.6458333333Kelsea Rodriguez"/>
    <x v="1"/>
  </r>
  <r>
    <s v="MSCHIP"/>
    <n v="184"/>
    <d v="2024-03-08T00:00:00"/>
    <d v="2024-02-21T15:30:00"/>
    <n v="93.22"/>
    <s v="Adjustment/Write-off"/>
    <s v="UNITEDHEALTHCARE PLAN OF THE RIVER VALLEY INC - CO,45"/>
    <n v="97112"/>
    <x v="0"/>
    <s v="No"/>
    <s v="18445343.6458333333Kelsea Rodriguez"/>
    <x v="0"/>
  </r>
  <r>
    <s v="MSCHIP"/>
    <n v="184"/>
    <d v="2024-03-08T00:00:00"/>
    <d v="2024-02-26T15:30:00"/>
    <n v="93.22"/>
    <s v="Adjustment/Write-off"/>
    <s v="UNITEDHEALTHCARE PLAN OF THE RIVER VALLEY INC - CO,45"/>
    <n v="97112"/>
    <x v="0"/>
    <s v="No"/>
    <s v="18445348.6458333333Kelsea Rodriguez"/>
    <x v="0"/>
  </r>
  <r>
    <s v="MSCHIP"/>
    <n v="184"/>
    <d v="2024-03-08T00:00:00"/>
    <d v="2024-02-26T15:30:00"/>
    <n v="56.78"/>
    <s v="EFT"/>
    <s v="UNITEDHEALTHCARE PLAN OF THE RIVER VALLEY INC - payment"/>
    <n v="97112"/>
    <x v="0"/>
    <s v="No"/>
    <s v="18445348.6458333333Kelsea Rodriguez"/>
    <x v="1"/>
  </r>
  <r>
    <s v="MSCHIP"/>
    <n v="184"/>
    <d v="2024-03-12T00:00:00"/>
    <d v="2024-02-28T15:30:00"/>
    <n v="28.39"/>
    <s v="EFT"/>
    <s v="UNITEDHEALTHCARE PLAN OF THE RIVER VALLEY INC - payment"/>
    <n v="97112"/>
    <x v="0"/>
    <s v="No"/>
    <s v="18445350.6458333333Kelsea Rodriguez"/>
    <x v="1"/>
  </r>
  <r>
    <s v="MSCHIP"/>
    <n v="184"/>
    <d v="2024-03-12T00:00:00"/>
    <d v="2024-02-28T15:30:00"/>
    <n v="46.61"/>
    <s v="Adjustment/Write-off"/>
    <s v="UNITEDHEALTHCARE PLAN OF THE RIVER VALLEY INC - CO,45"/>
    <n v="97112"/>
    <x v="0"/>
    <s v="No"/>
    <s v="18445350.6458333333Kelsea Rodriguez"/>
    <x v="0"/>
  </r>
  <r>
    <s v="Magnolia"/>
    <n v="185"/>
    <d v="2024-03-01T00:00:00"/>
    <d v="2024-02-15T15:00:00"/>
    <n v="85.19"/>
    <s v="Adjustment/Write-off"/>
    <s v="MAGNOLIA HEALTH PLAN INC. - CO,45"/>
    <n v="92507"/>
    <x v="9"/>
    <s v="No"/>
    <s v="18545337.625Victoria Miley"/>
    <x v="0"/>
  </r>
  <r>
    <s v="Magnolia"/>
    <n v="185"/>
    <d v="2024-03-01T00:00:00"/>
    <d v="2024-02-15T15:00:00"/>
    <n v="64.81"/>
    <s v="EFT"/>
    <s v="MAGNOLIA HEALTH PLAN INC. - payment"/>
    <n v="92507"/>
    <x v="9"/>
    <s v="No"/>
    <s v="18545337.625Victoria Miley"/>
    <x v="1"/>
  </r>
  <r>
    <s v="Magnolia"/>
    <n v="185"/>
    <d v="2024-03-01T00:00:00"/>
    <d v="2024-02-15T15:30:00"/>
    <n v="56.78"/>
    <s v="EFT"/>
    <s v="MAGNOLIA HEALTH PLAN INC. - payment"/>
    <n v="97112"/>
    <x v="4"/>
    <s v="No"/>
    <s v="18545337.6458333333Heidi Molaison"/>
    <x v="1"/>
  </r>
  <r>
    <s v="Magnolia"/>
    <n v="185"/>
    <d v="2024-03-01T00:00:00"/>
    <d v="2024-02-15T15:30:00"/>
    <n v="93.22"/>
    <s v="Adjustment/Write-off"/>
    <s v="MAGNOLIA HEALTH PLAN INC. - CO,45"/>
    <n v="97112"/>
    <x v="4"/>
    <s v="No"/>
    <s v="18545337.6458333333Heidi Molaison"/>
    <x v="0"/>
  </r>
  <r>
    <s v="Magnolia"/>
    <n v="185"/>
    <d v="2024-03-08T00:00:00"/>
    <d v="2024-02-15T16:00:00"/>
    <n v="50.2"/>
    <s v="Adjustment/Write-off"/>
    <s v="MAGNOLIA HEALTH PLAN INC. - CO,45"/>
    <n v="97110"/>
    <x v="6"/>
    <s v="No"/>
    <s v="18545337.6666666667Christian Litz"/>
    <x v="0"/>
  </r>
  <r>
    <s v="Magnolia"/>
    <n v="185"/>
    <d v="2024-03-08T00:00:00"/>
    <d v="2024-02-15T16:00:00"/>
    <n v="24.8"/>
    <s v="EFT"/>
    <s v="MAGNOLIA HEALTH PLAN INC. - payment"/>
    <n v="97110"/>
    <x v="6"/>
    <s v="No"/>
    <s v="18545337.6666666667Christian Litz"/>
    <x v="1"/>
  </r>
  <r>
    <s v="Magnolia"/>
    <n v="185"/>
    <d v="2024-03-08T00:00:00"/>
    <d v="2024-02-15T16:00:00"/>
    <n v="46.61"/>
    <s v="Adjustment/Write-off"/>
    <s v="MAGNOLIA HEALTH PLAN INC. - CO,45"/>
    <n v="97112"/>
    <x v="6"/>
    <s v="No"/>
    <s v="18545337.6666666667Christian Litz"/>
    <x v="0"/>
  </r>
  <r>
    <s v="Magnolia"/>
    <n v="185"/>
    <d v="2024-03-08T00:00:00"/>
    <d v="2024-02-15T16:00:00"/>
    <n v="28.39"/>
    <s v="EFT"/>
    <s v="MAGNOLIA HEALTH PLAN INC. - payment"/>
    <n v="97112"/>
    <x v="6"/>
    <s v="No"/>
    <s v="18545337.6666666667Christian Litz"/>
    <x v="1"/>
  </r>
  <r>
    <s v="Magnolia"/>
    <n v="185"/>
    <d v="2024-03-01T00:00:00"/>
    <d v="2024-02-22T13:30:00"/>
    <n v="64.81"/>
    <s v="EFT"/>
    <s v="MAGNOLIA HEALTH PLAN INC. - payment"/>
    <n v="92507"/>
    <x v="9"/>
    <s v="No"/>
    <s v="18545344.5625Victoria Miley"/>
    <x v="1"/>
  </r>
  <r>
    <s v="Magnolia"/>
    <n v="185"/>
    <d v="2024-03-01T00:00:00"/>
    <d v="2024-02-22T13:30:00"/>
    <n v="85.19"/>
    <s v="Adjustment/Write-off"/>
    <s v="MAGNOLIA HEALTH PLAN INC. - CO,45"/>
    <n v="92507"/>
    <x v="9"/>
    <s v="No"/>
    <s v="18545344.5625Victoria Miley"/>
    <x v="0"/>
  </r>
  <r>
    <s v="Magnolia"/>
    <n v="185"/>
    <d v="2024-03-08T00:00:00"/>
    <d v="2024-02-22T14:00:00"/>
    <n v="24.8"/>
    <s v="EFT"/>
    <s v="MAGNOLIA HEALTH PLAN INC. - payment"/>
    <n v="97110"/>
    <x v="6"/>
    <s v="No"/>
    <s v="18545344.5833333333Christian Litz"/>
    <x v="1"/>
  </r>
  <r>
    <s v="Magnolia"/>
    <n v="185"/>
    <d v="2024-03-08T00:00:00"/>
    <d v="2024-02-22T14:00:00"/>
    <n v="52.1"/>
    <s v="Adjustment/Write-off"/>
    <s v="MAGNOLIA HEALTH PLAN INC. - CO,45"/>
    <n v="97140"/>
    <x v="6"/>
    <s v="No"/>
    <s v="18545344.5833333333Christian Litz"/>
    <x v="0"/>
  </r>
  <r>
    <s v="Magnolia"/>
    <n v="185"/>
    <d v="2024-03-08T00:00:00"/>
    <d v="2024-02-22T14:00:00"/>
    <n v="22.9"/>
    <s v="EFT"/>
    <s v="MAGNOLIA HEALTH PLAN INC. - payment"/>
    <n v="97140"/>
    <x v="6"/>
    <s v="No"/>
    <s v="18545344.5833333333Christian Litz"/>
    <x v="1"/>
  </r>
  <r>
    <s v="Magnolia"/>
    <n v="185"/>
    <d v="2024-03-08T00:00:00"/>
    <d v="2024-02-22T14:00:00"/>
    <n v="46.61"/>
    <s v="Adjustment/Write-off"/>
    <s v="MAGNOLIA HEALTH PLAN INC. - CO,45"/>
    <n v="97112"/>
    <x v="6"/>
    <s v="No"/>
    <s v="18545344.5833333333Christian Litz"/>
    <x v="0"/>
  </r>
  <r>
    <s v="Magnolia"/>
    <n v="185"/>
    <d v="2024-03-08T00:00:00"/>
    <d v="2024-02-22T14:00:00"/>
    <n v="28.39"/>
    <s v="EFT"/>
    <s v="MAGNOLIA HEALTH PLAN INC. - payment"/>
    <n v="97112"/>
    <x v="6"/>
    <s v="No"/>
    <s v="18545344.5833333333Christian Litz"/>
    <x v="1"/>
  </r>
  <r>
    <s v="Magnolia"/>
    <n v="185"/>
    <d v="2024-03-08T00:00:00"/>
    <d v="2024-02-22T14:00:00"/>
    <n v="50.2"/>
    <s v="Adjustment/Write-off"/>
    <s v="MAGNOLIA HEALTH PLAN INC. - CO,45"/>
    <n v="97110"/>
    <x v="6"/>
    <s v="No"/>
    <s v="18545344.5833333333Christian Litz"/>
    <x v="0"/>
  </r>
  <r>
    <s v="Magnolia"/>
    <n v="185"/>
    <d v="2024-03-15T00:00:00"/>
    <d v="2024-02-27T14:30:00"/>
    <n v="50.2"/>
    <s v="Adjustment/Write-off"/>
    <s v="MAGNOLIA HEALTH PLAN INC. - CO,45"/>
    <n v="97110"/>
    <x v="6"/>
    <s v="No"/>
    <s v="18545349.6041666667Christian Litz"/>
    <x v="0"/>
  </r>
  <r>
    <s v="Magnolia"/>
    <n v="185"/>
    <d v="2024-03-15T00:00:00"/>
    <d v="2024-02-27T14:30:00"/>
    <n v="46.61"/>
    <s v="Adjustment/Write-off"/>
    <s v="MAGNOLIA HEALTH PLAN INC. - CO,45"/>
    <n v="97112"/>
    <x v="6"/>
    <s v="No"/>
    <s v="18545349.6041666667Christian Litz"/>
    <x v="0"/>
  </r>
  <r>
    <s v="Magnolia"/>
    <n v="185"/>
    <d v="2024-03-15T00:00:00"/>
    <d v="2024-02-27T14:30:00"/>
    <n v="28.39"/>
    <s v="EFT"/>
    <s v="MAGNOLIA HEALTH PLAN INC. - payment"/>
    <n v="97112"/>
    <x v="6"/>
    <s v="No"/>
    <s v="18545349.6041666667Christian Litz"/>
    <x v="1"/>
  </r>
  <r>
    <s v="Magnolia"/>
    <n v="185"/>
    <d v="2024-03-15T00:00:00"/>
    <d v="2024-02-27T14:30:00"/>
    <n v="24.8"/>
    <s v="EFT"/>
    <s v="MAGNOLIA HEALTH PLAN INC. - payment"/>
    <n v="97110"/>
    <x v="6"/>
    <s v="No"/>
    <s v="18545349.6041666667Christian Litz"/>
    <x v="1"/>
  </r>
  <r>
    <s v="Magnolia"/>
    <n v="185"/>
    <d v="2024-03-08T00:00:00"/>
    <d v="2024-02-27T15:00:00"/>
    <n v="64.81"/>
    <s v="EFT"/>
    <s v="MAGNOLIA HEALTH PLAN INC. - payment"/>
    <n v="92507"/>
    <x v="9"/>
    <s v="No"/>
    <s v="18545349.625Victoria Miley"/>
    <x v="1"/>
  </r>
  <r>
    <s v="Magnolia"/>
    <n v="185"/>
    <d v="2024-03-08T00:00:00"/>
    <d v="2024-02-27T15:00:00"/>
    <n v="85.19"/>
    <s v="Adjustment/Write-off"/>
    <s v="MAGNOLIA HEALTH PLAN INC. - CO,45"/>
    <n v="92507"/>
    <x v="9"/>
    <s v="No"/>
    <s v="18545349.625Victoria Miley"/>
    <x v="0"/>
  </r>
  <r>
    <s v="Magnolia"/>
    <n v="185"/>
    <d v="2024-03-15T00:00:00"/>
    <d v="2024-02-27T15:30:00"/>
    <n v="93.22"/>
    <s v="Adjustment/Write-off"/>
    <s v="MAGNOLIA HEALTH PLAN INC. - CO,45"/>
    <n v="97112"/>
    <x v="0"/>
    <s v="No"/>
    <s v="18545349.6458333333Kelsea Rodriguez"/>
    <x v="0"/>
  </r>
  <r>
    <s v="Magnolia"/>
    <n v="185"/>
    <d v="2024-03-15T00:00:00"/>
    <d v="2024-02-27T15:30:00"/>
    <n v="56.78"/>
    <s v="EFT"/>
    <s v="MAGNOLIA HEALTH PLAN INC. - payment"/>
    <n v="97112"/>
    <x v="0"/>
    <s v="No"/>
    <s v="18545349.6458333333Kelsea Rodriguez"/>
    <x v="1"/>
  </r>
  <r>
    <s v="Magnolia"/>
    <n v="185"/>
    <d v="2024-03-08T00:00:00"/>
    <d v="2024-02-29T14:30:00"/>
    <n v="64.81"/>
    <s v="EFT"/>
    <s v="MAGNOLIA HEALTH PLAN INC. - payment"/>
    <n v="92507"/>
    <x v="13"/>
    <s v="No"/>
    <s v="18545351.6041666667D'Anna Pullen"/>
    <x v="1"/>
  </r>
  <r>
    <s v="Magnolia"/>
    <n v="185"/>
    <d v="2024-03-08T00:00:00"/>
    <d v="2024-02-29T14:30:00"/>
    <n v="85.19"/>
    <s v="Adjustment/Write-off"/>
    <s v="MAGNOLIA HEALTH PLAN INC. - CO,45"/>
    <n v="92507"/>
    <x v="13"/>
    <s v="No"/>
    <s v="18545351.6041666667D'Anna Pullen"/>
    <x v="0"/>
  </r>
  <r>
    <s v="Magnolia"/>
    <n v="185"/>
    <d v="2024-03-15T00:00:00"/>
    <d v="2024-02-29T15:00:00"/>
    <n v="56.78"/>
    <s v="EFT"/>
    <s v="MAGNOLIA HEALTH PLAN INC. - payment"/>
    <n v="97112"/>
    <x v="4"/>
    <s v="No"/>
    <s v="18545351.625Heidi Molaison"/>
    <x v="1"/>
  </r>
  <r>
    <s v="Magnolia"/>
    <n v="185"/>
    <d v="2024-03-15T00:00:00"/>
    <d v="2024-02-29T15:00:00"/>
    <n v="93.22"/>
    <s v="Adjustment/Write-off"/>
    <s v="MAGNOLIA HEALTH PLAN INC. - CO,45"/>
    <n v="97112"/>
    <x v="4"/>
    <s v="No"/>
    <s v="18545351.625Heidi Molaison"/>
    <x v="0"/>
  </r>
  <r>
    <s v="Molina"/>
    <n v="312"/>
    <d v="2024-03-07T00:00:00"/>
    <d v="2024-02-06T11:00:00"/>
    <n v="74.400000000000006"/>
    <s v="EFT"/>
    <s v="MOLINA HEALTHCARE OF MISSISSIPPI - payment"/>
    <n v="97110"/>
    <x v="6"/>
    <s v="No"/>
    <s v="31245328.4583333333Christian Litz"/>
    <x v="1"/>
  </r>
  <r>
    <s v="Molina"/>
    <n v="312"/>
    <d v="2024-03-07T00:00:00"/>
    <d v="2024-02-06T11:00:00"/>
    <n v="150.6"/>
    <s v="Adjustment/Write-off"/>
    <s v="MOLINA HEALTHCARE OF MISSISSIPPI - CO,45"/>
    <n v="97110"/>
    <x v="6"/>
    <s v="No"/>
    <s v="31245328.4583333333Christian Litz"/>
    <x v="0"/>
  </r>
  <r>
    <s v="Magnolia"/>
    <n v="35"/>
    <d v="2024-03-22T00:00:00"/>
    <d v="2024-02-14T17:00:00"/>
    <n v="0"/>
    <s v="Adjustment/Write-off"/>
    <s v="Discarded ($225.00) (detail code) - MAGNOLIA HEALTH PLAN INC. - CO,22"/>
    <n v="97112"/>
    <x v="2"/>
    <s v="No"/>
    <s v="3545336.7083333333James Allen"/>
    <x v="0"/>
  </r>
  <r>
    <s v="Magnolia"/>
    <n v="35"/>
    <d v="2024-03-22T00:00:00"/>
    <d v="2024-02-14T17:00:00"/>
    <n v="0"/>
    <s v="Adjustment/Write-off"/>
    <s v="Discarded ($75.00) (detail code) - MAGNOLIA HEALTH PLAN INC. - CO,22"/>
    <n v="97110"/>
    <x v="2"/>
    <s v="No"/>
    <s v="3545336.7083333333James Allen"/>
    <x v="0"/>
  </r>
  <r>
    <s v="Magnolia"/>
    <n v="35"/>
    <d v="2024-03-01T00:00:00"/>
    <d v="2024-02-14T17:00:00"/>
    <n v="0"/>
    <s v="Adjustment/Write-off"/>
    <s v="Discarded ($75.00) (detail code) - MAGNOLIA HEALTH PLAN INC. - CO,22"/>
    <n v="97110"/>
    <x v="2"/>
    <s v="No"/>
    <s v="3545336.7083333333James Allen"/>
    <x v="0"/>
  </r>
  <r>
    <s v="Magnolia"/>
    <n v="35"/>
    <d v="2024-03-01T00:00:00"/>
    <d v="2024-02-14T17:00:00"/>
    <n v="0"/>
    <s v="Adjustment/Write-off"/>
    <s v="Discarded ($225.00) (detail code) - MAGNOLIA HEALTH PLAN INC. - CO,22"/>
    <n v="97112"/>
    <x v="2"/>
    <s v="No"/>
    <s v="3545336.7083333333James Allen"/>
    <x v="0"/>
  </r>
  <r>
    <s v="Magnolia"/>
    <n v="35"/>
    <d v="2024-03-01T00:00:00"/>
    <d v="2024-02-16T11:00:00"/>
    <n v="0"/>
    <s v="Adjustment/Write-off"/>
    <s v="Discarded ($225.00) (detail code) - MAGNOLIA HEALTH PLAN INC. - CO,22"/>
    <n v="97112"/>
    <x v="2"/>
    <s v="No"/>
    <s v="3545338.4583333333James Allen"/>
    <x v="0"/>
  </r>
  <r>
    <s v="Magnolia"/>
    <n v="35"/>
    <d v="2024-03-01T00:00:00"/>
    <d v="2024-02-16T11:00:00"/>
    <n v="0"/>
    <s v="Adjustment/Write-off"/>
    <s v="Discarded ($75.00) (detail code) - MAGNOLIA HEALTH PLAN INC. - CO,22"/>
    <n v="97110"/>
    <x v="2"/>
    <s v="No"/>
    <s v="3545338.4583333333James Allen"/>
    <x v="0"/>
  </r>
  <r>
    <s v="Magnolia"/>
    <n v="35"/>
    <d v="2024-03-22T00:00:00"/>
    <d v="2024-02-16T11:00:00"/>
    <n v="0"/>
    <s v="Adjustment/Write-off"/>
    <s v="Discarded ($225.00) (detail code) - MAGNOLIA HEALTH PLAN INC. - CO,22"/>
    <n v="97112"/>
    <x v="2"/>
    <s v="No"/>
    <s v="3545338.4583333333James Allen"/>
    <x v="0"/>
  </r>
  <r>
    <s v="Magnolia"/>
    <n v="35"/>
    <d v="2024-03-22T00:00:00"/>
    <d v="2024-02-16T11:00:00"/>
    <n v="0"/>
    <s v="Adjustment/Write-off"/>
    <s v="Discarded ($75.00) (detail code) - MAGNOLIA HEALTH PLAN INC. - CO,22"/>
    <n v="97110"/>
    <x v="2"/>
    <s v="No"/>
    <s v="3545338.4583333333James Allen"/>
    <x v="0"/>
  </r>
  <r>
    <s v="Magnolia"/>
    <n v="35"/>
    <d v="2024-03-22T00:00:00"/>
    <d v="2024-02-19T09:00:00"/>
    <n v="0"/>
    <s v="Adjustment/Write-off"/>
    <s v="Discarded ($75.00) (detail code) - MAGNOLIA HEALTH PLAN INC. - CO,22"/>
    <n v="97110"/>
    <x v="14"/>
    <s v="No"/>
    <s v="3545341.375Breanna Grieco"/>
    <x v="0"/>
  </r>
  <r>
    <s v="Magnolia"/>
    <n v="35"/>
    <d v="2024-03-22T00:00:00"/>
    <d v="2024-02-19T09:00:00"/>
    <n v="0"/>
    <s v="Adjustment/Write-off"/>
    <s v="Discarded ($225.00) (detail code) - MAGNOLIA HEALTH PLAN INC. - CO,22"/>
    <n v="97112"/>
    <x v="14"/>
    <s v="No"/>
    <s v="3545341.375Breanna Grieco"/>
    <x v="0"/>
  </r>
  <r>
    <s v="Magnolia"/>
    <n v="35"/>
    <d v="2024-03-01T00:00:00"/>
    <d v="2024-02-19T09:00:00"/>
    <n v="0"/>
    <s v="Adjustment/Write-off"/>
    <s v="Discarded ($225.00) (detail code) - MAGNOLIA HEALTH PLAN INC. - CO,22"/>
    <n v="97112"/>
    <x v="14"/>
    <s v="No"/>
    <s v="3545341.375Breanna Grieco"/>
    <x v="0"/>
  </r>
  <r>
    <s v="Magnolia"/>
    <n v="35"/>
    <d v="2024-03-01T00:00:00"/>
    <d v="2024-02-19T09:00:00"/>
    <n v="0"/>
    <s v="Adjustment/Write-off"/>
    <s v="Discarded ($75.00) (detail code) - MAGNOLIA HEALTH PLAN INC. - CO,22"/>
    <n v="97110"/>
    <x v="14"/>
    <s v="No"/>
    <s v="3545341.375Breanna Grieco"/>
    <x v="0"/>
  </r>
  <r>
    <s v="Magnolia"/>
    <n v="35"/>
    <d v="2024-03-22T00:00:00"/>
    <d v="2024-02-21T16:00:00"/>
    <n v="0"/>
    <s v="Adjustment/Write-off"/>
    <s v="Discarded ($150.00) (detail code) - MAGNOLIA HEALTH PLAN INC. - CO,22"/>
    <n v="97110"/>
    <x v="2"/>
    <s v="No"/>
    <s v="3545343.6666666667James Allen"/>
    <x v="0"/>
  </r>
  <r>
    <s v="Magnolia"/>
    <n v="35"/>
    <d v="2024-03-08T00:00:00"/>
    <d v="2024-02-21T16:00:00"/>
    <n v="0"/>
    <s v="Adjustment/Write-off"/>
    <s v="Discarded ($150.00) (detail code) - MAGNOLIA HEALTH PLAN INC. - CO,22"/>
    <n v="97110"/>
    <x v="2"/>
    <s v="No"/>
    <s v="3545343.6666666667James Allen"/>
    <x v="0"/>
  </r>
  <r>
    <s v="Magnolia"/>
    <n v="35"/>
    <d v="2024-03-22T00:00:00"/>
    <d v="2024-02-23T09:00:00"/>
    <n v="0"/>
    <s v="Adjustment/Write-off"/>
    <s v="Discarded ($150.00) (detail code) - MAGNOLIA HEALTH PLAN INC. - CO,22"/>
    <n v="97110"/>
    <x v="14"/>
    <s v="No"/>
    <s v="3545345.375Breanna Grieco"/>
    <x v="0"/>
  </r>
  <r>
    <s v="Magnolia"/>
    <n v="35"/>
    <d v="2024-03-22T00:00:00"/>
    <d v="2024-02-23T09:00:00"/>
    <n v="0"/>
    <s v="Adjustment/Write-off"/>
    <s v="Discarded ($150.00) (detail code) - MAGNOLIA HEALTH PLAN INC. - CO,22"/>
    <n v="97112"/>
    <x v="14"/>
    <s v="No"/>
    <s v="3545345.375Breanna Grieco"/>
    <x v="0"/>
  </r>
  <r>
    <s v="Magnolia"/>
    <n v="35"/>
    <d v="2024-03-01T00:00:00"/>
    <d v="2024-02-23T09:00:00"/>
    <n v="0"/>
    <s v="Adjustment/Write-off"/>
    <s v="Discarded ($150.00) (detail code) - MAGNOLIA HEALTH PLAN INC. - CO,22"/>
    <n v="97112"/>
    <x v="14"/>
    <s v="No"/>
    <s v="3545345.375Breanna Grieco"/>
    <x v="0"/>
  </r>
  <r>
    <s v="Magnolia"/>
    <n v="35"/>
    <d v="2024-03-01T00:00:00"/>
    <d v="2024-02-23T09:00:00"/>
    <n v="0"/>
    <s v="Adjustment/Write-off"/>
    <s v="Discarded ($150.00) (detail code) - MAGNOLIA HEALTH PLAN INC. - CO,22"/>
    <n v="97110"/>
    <x v="14"/>
    <s v="No"/>
    <s v="3545345.375Breanna Grieco"/>
    <x v="0"/>
  </r>
  <r>
    <s v="Magnolia"/>
    <n v="35"/>
    <d v="2024-03-29T00:00:00"/>
    <d v="2024-02-29T11:00:00"/>
    <n v="0"/>
    <s v="Adjustment/Write-off"/>
    <s v="Discarded ($75.00) (detail code) - MAGNOLIA HEALTH PLAN INC. - CO,22"/>
    <n v="97112"/>
    <x v="2"/>
    <s v="No"/>
    <s v="3545351.4583333333James Allen"/>
    <x v="0"/>
  </r>
  <r>
    <s v="Magnolia"/>
    <n v="35"/>
    <d v="2024-03-29T00:00:00"/>
    <d v="2024-02-29T11:00:00"/>
    <n v="0"/>
    <s v="Adjustment/Write-off"/>
    <s v="Discarded ($150.00) (detail code) - MAGNOLIA HEALTH PLAN INC. - CO,22"/>
    <n v="97110"/>
    <x v="2"/>
    <s v="No"/>
    <s v="3545351.4583333333James Allen"/>
    <x v="0"/>
  </r>
  <r>
    <s v="Magnolia"/>
    <n v="35"/>
    <d v="2024-03-15T00:00:00"/>
    <d v="2024-02-29T11:00:00"/>
    <n v="0"/>
    <s v="Adjustment/Write-off"/>
    <s v="Discarded ($75.00) (detail code) - MAGNOLIA HEALTH PLAN INC. - CO,22"/>
    <n v="97112"/>
    <x v="2"/>
    <s v="No"/>
    <s v="3545351.4583333333James Allen"/>
    <x v="0"/>
  </r>
  <r>
    <s v="Magnolia"/>
    <n v="35"/>
    <d v="2024-03-15T00:00:00"/>
    <d v="2024-02-29T11:00:00"/>
    <n v="0"/>
    <s v="Adjustment/Write-off"/>
    <s v="Discarded ($150.00) (detail code) - MAGNOLIA HEALTH PLAN INC. - CO,22"/>
    <n v="97110"/>
    <x v="2"/>
    <s v="No"/>
    <s v="3545351.4583333333James Allen"/>
    <x v="0"/>
  </r>
  <r>
    <s v="MSCAN"/>
    <n v="189"/>
    <d v="2024-03-08T00:00:00"/>
    <d v="2024-02-19T16:00:00"/>
    <n v="28.39"/>
    <s v="EFT"/>
    <s v="UNITEDHEALTHCARE PLAN OF THE RIVER VALLEY INC - payment"/>
    <n v="97112"/>
    <x v="6"/>
    <s v="No"/>
    <s v="18945341.6666666667Christian Litz"/>
    <x v="1"/>
  </r>
  <r>
    <s v="MSCAN"/>
    <n v="189"/>
    <d v="2024-03-08T00:00:00"/>
    <d v="2024-02-19T16:00:00"/>
    <n v="52.1"/>
    <s v="Adjustment/Write-off"/>
    <s v="UNITEDHEALTHCARE PLAN OF THE RIVER VALLEY INC - CO,45"/>
    <n v="97140"/>
    <x v="6"/>
    <s v="No"/>
    <s v="18945341.6666666667Christian Litz"/>
    <x v="0"/>
  </r>
  <r>
    <s v="MSCAN"/>
    <n v="189"/>
    <d v="2024-03-08T00:00:00"/>
    <d v="2024-02-19T16:00:00"/>
    <n v="22.9"/>
    <s v="EFT"/>
    <s v="UNITEDHEALTHCARE PLAN OF THE RIVER VALLEY INC - payment"/>
    <n v="97140"/>
    <x v="6"/>
    <s v="No"/>
    <s v="18945341.6666666667Christian Litz"/>
    <x v="1"/>
  </r>
  <r>
    <s v="MSCAN"/>
    <n v="189"/>
    <d v="2024-03-08T00:00:00"/>
    <d v="2024-02-19T16:00:00"/>
    <n v="46.61"/>
    <s v="Adjustment/Write-off"/>
    <s v="UNITEDHEALTHCARE PLAN OF THE RIVER VALLEY INC - CO,45"/>
    <n v="97112"/>
    <x v="6"/>
    <s v="No"/>
    <s v="18945341.6666666667Christian Litz"/>
    <x v="0"/>
  </r>
  <r>
    <s v="MSCAN"/>
    <n v="189"/>
    <d v="2024-03-08T00:00:00"/>
    <d v="2024-02-22T16:00:00"/>
    <n v="28.39"/>
    <s v="EFT"/>
    <s v="UNITEDHEALTHCARE PLAN OF THE RIVER VALLEY INC - payment"/>
    <n v="97112"/>
    <x v="6"/>
    <s v="No"/>
    <s v="18945344.6666666667Christian Litz"/>
    <x v="1"/>
  </r>
  <r>
    <s v="MSCAN"/>
    <n v="189"/>
    <d v="2024-03-08T00:00:00"/>
    <d v="2024-02-22T16:00:00"/>
    <n v="46.61"/>
    <s v="Adjustment/Write-off"/>
    <s v="UNITEDHEALTHCARE PLAN OF THE RIVER VALLEY INC - CO,45"/>
    <n v="97112"/>
    <x v="6"/>
    <s v="No"/>
    <s v="18945344.6666666667Christian Litz"/>
    <x v="0"/>
  </r>
  <r>
    <s v="MSCAN"/>
    <n v="189"/>
    <d v="2024-03-08T00:00:00"/>
    <d v="2024-02-22T16:00:00"/>
    <n v="22.9"/>
    <s v="EFT"/>
    <s v="UNITEDHEALTHCARE PLAN OF THE RIVER VALLEY INC - payment"/>
    <n v="97140"/>
    <x v="6"/>
    <s v="No"/>
    <s v="18945344.6666666667Christian Litz"/>
    <x v="1"/>
  </r>
  <r>
    <s v="MSCAN"/>
    <n v="189"/>
    <d v="2024-03-08T00:00:00"/>
    <d v="2024-02-22T16:00:00"/>
    <n v="52.1"/>
    <s v="Adjustment/Write-off"/>
    <s v="UNITEDHEALTHCARE PLAN OF THE RIVER VALLEY INC - CO,45"/>
    <n v="97140"/>
    <x v="6"/>
    <s v="No"/>
    <s v="18945344.6666666667Christian Litz"/>
    <x v="0"/>
  </r>
  <r>
    <s v="Molina"/>
    <n v="313"/>
    <d v="2024-03-07T00:00:00"/>
    <d v="2024-02-14T10:00:00"/>
    <n v="30.69"/>
    <s v="EFT"/>
    <s v="MOLINA HEALTHCARE OF MISSISSIPPI - payment"/>
    <n v="97530"/>
    <x v="6"/>
    <s v="No"/>
    <s v="31345336.4166666667Christian Litz"/>
    <x v="1"/>
  </r>
  <r>
    <s v="Molina"/>
    <n v="313"/>
    <d v="2024-03-07T00:00:00"/>
    <d v="2024-02-14T10:00:00"/>
    <n v="44.31"/>
    <s v="Adjustment/Write-off"/>
    <s v="MOLINA HEALTHCARE OF MISSISSIPPI - CO,45"/>
    <n v="97530"/>
    <x v="6"/>
    <s v="No"/>
    <s v="31345336.4166666667Christian Litz"/>
    <x v="0"/>
  </r>
  <r>
    <s v="Molina"/>
    <n v="313"/>
    <d v="2024-03-07T00:00:00"/>
    <d v="2024-02-14T10:00:00"/>
    <n v="46.61"/>
    <s v="Adjustment/Write-off"/>
    <s v="MOLINA HEALTHCARE OF MISSISSIPPI - CO,45"/>
    <n v="97112"/>
    <x v="6"/>
    <s v="No"/>
    <s v="31345336.4166666667Christian Litz"/>
    <x v="0"/>
  </r>
  <r>
    <s v="Molina"/>
    <n v="313"/>
    <d v="2024-03-07T00:00:00"/>
    <d v="2024-02-14T10:00:00"/>
    <n v="100.4"/>
    <s v="Adjustment/Write-off"/>
    <s v="MOLINA HEALTHCARE OF MISSISSIPPI - CO,45"/>
    <n v="97110"/>
    <x v="6"/>
    <s v="No"/>
    <s v="31345336.4166666667Christian Litz"/>
    <x v="0"/>
  </r>
  <r>
    <s v="Molina"/>
    <n v="313"/>
    <d v="2024-03-07T00:00:00"/>
    <d v="2024-02-14T10:00:00"/>
    <n v="49.6"/>
    <s v="EFT"/>
    <s v="MOLINA HEALTHCARE OF MISSISSIPPI - payment"/>
    <n v="97110"/>
    <x v="6"/>
    <s v="No"/>
    <s v="31345336.4166666667Christian Litz"/>
    <x v="1"/>
  </r>
  <r>
    <s v="Molina"/>
    <n v="313"/>
    <d v="2024-03-07T00:00:00"/>
    <d v="2024-02-14T10:00:00"/>
    <n v="28.39"/>
    <s v="EFT"/>
    <s v="MOLINA HEALTHCARE OF MISSISSIPPI - payment"/>
    <n v="97112"/>
    <x v="6"/>
    <s v="No"/>
    <s v="31345336.4166666667Christian Litz"/>
    <x v="1"/>
  </r>
  <r>
    <s v="Molina"/>
    <n v="313"/>
    <d v="2024-03-07T00:00:00"/>
    <d v="2024-02-02T11:00:00"/>
    <n v="28.39"/>
    <s v="EFT"/>
    <s v="MOLINA HEALTHCARE OF MISSISSIPPI - payment"/>
    <n v="97112"/>
    <x v="7"/>
    <s v="No"/>
    <s v="31345324.4583333333Amber Hickman"/>
    <x v="1"/>
  </r>
  <r>
    <s v="Molina"/>
    <n v="313"/>
    <d v="2024-03-07T00:00:00"/>
    <d v="2024-02-02T11:00:00"/>
    <n v="46.61"/>
    <s v="Adjustment/Write-off"/>
    <s v="MOLINA HEALTHCARE OF MISSISSIPPI - CO,45"/>
    <n v="97112"/>
    <x v="7"/>
    <s v="No"/>
    <s v="31345324.4583333333Amber Hickman"/>
    <x v="0"/>
  </r>
  <r>
    <s v="Molina"/>
    <n v="313"/>
    <d v="2024-03-07T00:00:00"/>
    <d v="2024-02-02T11:00:00"/>
    <n v="150.6"/>
    <s v="Adjustment/Write-off"/>
    <s v="MOLINA HEALTHCARE OF MISSISSIPPI - CO,45"/>
    <n v="97110"/>
    <x v="7"/>
    <s v="No"/>
    <s v="31345324.4583333333Amber Hickman"/>
    <x v="0"/>
  </r>
  <r>
    <s v="Molina"/>
    <n v="313"/>
    <d v="2024-03-07T00:00:00"/>
    <d v="2024-02-02T11:00:00"/>
    <n v="74.400000000000006"/>
    <s v="EFT"/>
    <s v="MOLINA HEALTHCARE OF MISSISSIPPI - payment"/>
    <n v="97110"/>
    <x v="7"/>
    <s v="No"/>
    <s v="31345324.4583333333Amber Hickman"/>
    <x v="1"/>
  </r>
  <r>
    <s v="Molina"/>
    <n v="313"/>
    <d v="2024-03-12T00:00:00"/>
    <d v="2024-02-23T09:00:00"/>
    <n v="28.39"/>
    <s v="EFT"/>
    <s v="MOLINA HEALTHCARE OF MISSISSIPPI - payment"/>
    <n v="97112"/>
    <x v="6"/>
    <s v="No"/>
    <s v="31345345.375Christian Litz"/>
    <x v="1"/>
  </r>
  <r>
    <s v="Molina"/>
    <n v="313"/>
    <d v="2024-03-12T00:00:00"/>
    <d v="2024-02-23T09:00:00"/>
    <n v="24.8"/>
    <s v="EFT"/>
    <s v="MOLINA HEALTHCARE OF MISSISSIPPI - payment"/>
    <n v="97110"/>
    <x v="6"/>
    <s v="No"/>
    <s v="31345345.375Christian Litz"/>
    <x v="1"/>
  </r>
  <r>
    <s v="Molina"/>
    <n v="313"/>
    <d v="2024-03-12T00:00:00"/>
    <d v="2024-02-23T09:00:00"/>
    <n v="50.2"/>
    <s v="Adjustment/Write-off"/>
    <s v="MOLINA HEALTHCARE OF MISSISSIPPI - CO,45"/>
    <n v="97110"/>
    <x v="6"/>
    <s v="No"/>
    <s v="31345345.375Christian Litz"/>
    <x v="0"/>
  </r>
  <r>
    <s v="Molina"/>
    <n v="313"/>
    <d v="2024-03-12T00:00:00"/>
    <d v="2024-02-23T09:00:00"/>
    <n v="46.61"/>
    <s v="Adjustment/Write-off"/>
    <s v="MOLINA HEALTHCARE OF MISSISSIPPI - CO,45"/>
    <n v="97112"/>
    <x v="6"/>
    <s v="No"/>
    <s v="31345345.375Christian Litz"/>
    <x v="0"/>
  </r>
  <r>
    <s v="Molina"/>
    <n v="313"/>
    <d v="2024-03-19T00:00:00"/>
    <d v="2024-02-28T10:00:00"/>
    <n v="46.61"/>
    <s v="Adjustment/Write-off"/>
    <s v="MOLINA HEALTHCARE OF MISSISSIPPI - CO,45"/>
    <n v="97112"/>
    <x v="6"/>
    <s v="No"/>
    <s v="31345350.4166666667Christian Litz"/>
    <x v="0"/>
  </r>
  <r>
    <s v="Molina"/>
    <n v="313"/>
    <d v="2024-03-19T00:00:00"/>
    <d v="2024-02-28T10:00:00"/>
    <n v="49.6"/>
    <s v="EFT"/>
    <s v="MOLINA HEALTHCARE OF MISSISSIPPI - payment"/>
    <n v="97110"/>
    <x v="6"/>
    <s v="No"/>
    <s v="31345350.4166666667Christian Litz"/>
    <x v="1"/>
  </r>
  <r>
    <s v="Molina"/>
    <n v="313"/>
    <d v="2024-03-19T00:00:00"/>
    <d v="2024-02-28T10:00:00"/>
    <n v="100.4"/>
    <s v="Adjustment/Write-off"/>
    <s v="MOLINA HEALTHCARE OF MISSISSIPPI - CO,45"/>
    <n v="97110"/>
    <x v="6"/>
    <s v="No"/>
    <s v="31345350.4166666667Christian Litz"/>
    <x v="0"/>
  </r>
  <r>
    <s v="Molina"/>
    <n v="313"/>
    <d v="2024-03-19T00:00:00"/>
    <d v="2024-02-28T10:00:00"/>
    <n v="30.69"/>
    <s v="EFT"/>
    <s v="MOLINA HEALTHCARE OF MISSISSIPPI - payment"/>
    <n v="97530"/>
    <x v="6"/>
    <s v="No"/>
    <s v="31345350.4166666667Christian Litz"/>
    <x v="1"/>
  </r>
  <r>
    <s v="Molina"/>
    <n v="313"/>
    <d v="2024-03-19T00:00:00"/>
    <d v="2024-02-28T10:00:00"/>
    <n v="44.31"/>
    <s v="Adjustment/Write-off"/>
    <s v="MOLINA HEALTHCARE OF MISSISSIPPI - CO,45"/>
    <n v="97530"/>
    <x v="6"/>
    <s v="No"/>
    <s v="31345350.4166666667Christian Litz"/>
    <x v="0"/>
  </r>
  <r>
    <s v="Molina"/>
    <n v="313"/>
    <d v="2024-03-19T00:00:00"/>
    <d v="2024-02-28T10:00:00"/>
    <n v="28.39"/>
    <s v="EFT"/>
    <s v="MOLINA HEALTHCARE OF MISSISSIPPI - payment"/>
    <n v="97112"/>
    <x v="6"/>
    <s v="No"/>
    <s v="31345350.4166666667Christian Litz"/>
    <x v="1"/>
  </r>
  <r>
    <s v="Molina"/>
    <n v="313"/>
    <d v="2024-03-07T00:00:00"/>
    <d v="2024-02-07T11:00:00"/>
    <n v="100.4"/>
    <s v="Adjustment/Write-off"/>
    <s v="MOLINA HEALTHCARE OF MISSISSIPPI - CO,45"/>
    <n v="97110"/>
    <x v="6"/>
    <s v="No"/>
    <s v="31345329.4583333333Christian Litz"/>
    <x v="0"/>
  </r>
  <r>
    <s v="Molina"/>
    <n v="313"/>
    <d v="2024-03-07T00:00:00"/>
    <d v="2024-02-07T11:00:00"/>
    <n v="49.6"/>
    <s v="EFT"/>
    <s v="MOLINA HEALTHCARE OF MISSISSIPPI - payment"/>
    <n v="97110"/>
    <x v="6"/>
    <s v="No"/>
    <s v="31345329.4583333333Christian Litz"/>
    <x v="1"/>
  </r>
  <r>
    <s v="Molina"/>
    <n v="313"/>
    <d v="2024-03-07T00:00:00"/>
    <d v="2024-02-07T11:00:00"/>
    <n v="30.69"/>
    <s v="EFT"/>
    <s v="MOLINA HEALTHCARE OF MISSISSIPPI - payment"/>
    <n v="97530"/>
    <x v="6"/>
    <s v="No"/>
    <s v="31345329.4583333333Christian Litz"/>
    <x v="1"/>
  </r>
  <r>
    <s v="Molina"/>
    <n v="313"/>
    <d v="2024-03-07T00:00:00"/>
    <d v="2024-02-07T11:00:00"/>
    <n v="44.31"/>
    <s v="Adjustment/Write-off"/>
    <s v="MOLINA HEALTHCARE OF MISSISSIPPI - CO,45"/>
    <n v="97530"/>
    <x v="6"/>
    <s v="No"/>
    <s v="31345329.4583333333Christian Litz"/>
    <x v="0"/>
  </r>
  <r>
    <s v="Molina"/>
    <n v="313"/>
    <d v="2024-03-07T00:00:00"/>
    <d v="2024-02-07T11:00:00"/>
    <n v="28.39"/>
    <s v="EFT"/>
    <s v="MOLINA HEALTHCARE OF MISSISSIPPI - payment"/>
    <n v="97112"/>
    <x v="6"/>
    <s v="No"/>
    <s v="31345329.4583333333Christian Litz"/>
    <x v="1"/>
  </r>
  <r>
    <s v="Molina"/>
    <n v="313"/>
    <d v="2024-03-07T00:00:00"/>
    <d v="2024-02-07T11:00:00"/>
    <n v="46.61"/>
    <s v="Adjustment/Write-off"/>
    <s v="MOLINA HEALTHCARE OF MISSISSIPPI - CO,45"/>
    <n v="97112"/>
    <x v="6"/>
    <s v="No"/>
    <s v="31345329.4583333333Christian Litz"/>
    <x v="0"/>
  </r>
  <r>
    <s v="Molina"/>
    <n v="313"/>
    <d v="2024-03-07T00:00:00"/>
    <d v="2024-02-09T09:00:00"/>
    <n v="99.2"/>
    <s v="EFT"/>
    <s v="MOLINA HEALTHCARE OF MISSISSIPPI - payment"/>
    <n v="97110"/>
    <x v="5"/>
    <s v="No"/>
    <s v="31345331.375Jessica Pittman"/>
    <x v="1"/>
  </r>
  <r>
    <s v="Molina"/>
    <n v="313"/>
    <d v="2024-03-07T00:00:00"/>
    <d v="2024-02-09T09:00:00"/>
    <n v="200.8"/>
    <s v="Adjustment/Write-off"/>
    <s v="MOLINA HEALTHCARE OF MISSISSIPPI - CO,45"/>
    <n v="97110"/>
    <x v="5"/>
    <s v="No"/>
    <s v="31345331.375Jessica Pittman"/>
    <x v="0"/>
  </r>
  <r>
    <s v="Magnolia"/>
    <n v="314"/>
    <d v="2024-03-01T00:00:00"/>
    <d v="2024-02-14T10:00:00"/>
    <n v="56.78"/>
    <s v="EFT"/>
    <s v="MAGNOLIA HEALTH PLAN INC. - payment"/>
    <n v="97112"/>
    <x v="0"/>
    <s v="No"/>
    <s v="31445336.4166666667Kelsea Rodriguez"/>
    <x v="1"/>
  </r>
  <r>
    <s v="Magnolia"/>
    <n v="314"/>
    <d v="2024-03-01T00:00:00"/>
    <d v="2024-02-14T10:00:00"/>
    <n v="93.22"/>
    <s v="Adjustment/Write-off"/>
    <s v="MAGNOLIA HEALTH PLAN INC. - CO,45"/>
    <n v="97112"/>
    <x v="0"/>
    <s v="No"/>
    <s v="31445336.4166666667Kelsea Rodriguez"/>
    <x v="0"/>
  </r>
  <r>
    <s v="Magnolia"/>
    <n v="314"/>
    <d v="2024-03-08T00:00:00"/>
    <d v="2024-02-19T09:30:00"/>
    <n v="56.78"/>
    <s v="EFT"/>
    <s v="MAGNOLIA HEALTH PLAN INC. - payment"/>
    <n v="97112"/>
    <x v="0"/>
    <s v="No"/>
    <s v="31445341.3958333333Kelsea Rodriguez"/>
    <x v="1"/>
  </r>
  <r>
    <s v="Magnolia"/>
    <n v="314"/>
    <d v="2024-03-08T00:00:00"/>
    <d v="2024-02-19T09:30:00"/>
    <n v="93.22"/>
    <s v="Adjustment/Write-off"/>
    <s v="MAGNOLIA HEALTH PLAN INC. - CO,45"/>
    <n v="97112"/>
    <x v="0"/>
    <s v="No"/>
    <s v="31445341.3958333333Kelsea Rodriguez"/>
    <x v="0"/>
  </r>
  <r>
    <s v="Magnolia"/>
    <n v="314"/>
    <d v="2024-03-08T00:00:00"/>
    <d v="2024-02-21T09:00:00"/>
    <n v="56.78"/>
    <s v="EFT"/>
    <s v="MAGNOLIA HEALTH PLAN INC. - payment"/>
    <n v="97112"/>
    <x v="0"/>
    <s v="No"/>
    <s v="31445343.375Kelsea Rodriguez"/>
    <x v="1"/>
  </r>
  <r>
    <s v="Magnolia"/>
    <n v="314"/>
    <d v="2024-03-08T00:00:00"/>
    <d v="2024-02-21T09:00:00"/>
    <n v="93.22"/>
    <s v="Adjustment/Write-off"/>
    <s v="MAGNOLIA HEALTH PLAN INC. - CO,45"/>
    <n v="97112"/>
    <x v="0"/>
    <s v="No"/>
    <s v="31445343.375Kelsea Rodriguez"/>
    <x v="0"/>
  </r>
  <r>
    <s v="Magnolia"/>
    <n v="314"/>
    <d v="2024-03-01T00:00:00"/>
    <d v="2024-02-21T09:30:00"/>
    <n v="64.81"/>
    <s v="EFT"/>
    <s v="MAGNOLIA HEALTH PLAN INC. - payment"/>
    <n v="92507"/>
    <x v="1"/>
    <s v="No"/>
    <s v="31445343.3958333333Kelli Cruthirds"/>
    <x v="1"/>
  </r>
  <r>
    <s v="Magnolia"/>
    <n v="314"/>
    <d v="2024-03-01T00:00:00"/>
    <d v="2024-02-21T09:30:00"/>
    <n v="85.19"/>
    <s v="Adjustment/Write-off"/>
    <s v="MAGNOLIA HEALTH PLAN INC. - CO,45"/>
    <n v="92507"/>
    <x v="1"/>
    <s v="No"/>
    <s v="31445343.3958333333Kelli Cruthirds"/>
    <x v="0"/>
  </r>
  <r>
    <s v="MSMedicaid"/>
    <n v="190"/>
    <d v="2024-03-07T00:00:00"/>
    <d v="2024-02-29T16:30:00"/>
    <n v="56.78"/>
    <s v="EFT"/>
    <m/>
    <n v="97112"/>
    <x v="4"/>
    <s v="No"/>
    <s v="19045351.6875Heidi Molaison"/>
    <x v="1"/>
  </r>
  <r>
    <s v="MSMedicaid"/>
    <n v="190"/>
    <d v="2024-03-07T00:00:00"/>
    <d v="2024-02-29T16:30:00"/>
    <n v="93.22"/>
    <s v="Adjustment/Write-off"/>
    <m/>
    <n v="97112"/>
    <x v="4"/>
    <s v="No"/>
    <s v="19045351.6875Heidi Molaison"/>
    <x v="0"/>
  </r>
  <r>
    <s v="MSMedicaid"/>
    <n v="190"/>
    <d v="2024-03-14T00:00:00"/>
    <d v="2024-02-29T17:00:00"/>
    <n v="93.22"/>
    <s v="Adjustment/Write-off"/>
    <m/>
    <n v="97112"/>
    <x v="6"/>
    <s v="No"/>
    <s v="19045351.7083333333Christian Litz"/>
    <x v="0"/>
  </r>
  <r>
    <s v="MSMedicaid"/>
    <n v="190"/>
    <d v="2024-03-14T00:00:00"/>
    <d v="2024-02-29T17:00:00"/>
    <n v="49.6"/>
    <s v="EFT"/>
    <m/>
    <n v="97110"/>
    <x v="6"/>
    <s v="No"/>
    <s v="19045351.7083333333Christian Litz"/>
    <x v="1"/>
  </r>
  <r>
    <s v="MSMedicaid"/>
    <n v="190"/>
    <d v="2024-03-14T00:00:00"/>
    <d v="2024-02-29T17:00:00"/>
    <n v="56.78"/>
    <s v="EFT"/>
    <m/>
    <n v="97112"/>
    <x v="6"/>
    <s v="No"/>
    <s v="19045351.7083333333Christian Litz"/>
    <x v="1"/>
  </r>
  <r>
    <s v="MSMedicaid"/>
    <n v="190"/>
    <d v="2024-03-14T00:00:00"/>
    <d v="2024-02-29T17:00:00"/>
    <n v="100.4"/>
    <s v="Adjustment/Write-off"/>
    <m/>
    <n v="97110"/>
    <x v="6"/>
    <s v="No"/>
    <s v="19045351.7083333333Christian Litz"/>
    <x v="0"/>
  </r>
  <r>
    <s v="MSCAN"/>
    <n v="191"/>
    <d v="2024-03-01T00:00:00"/>
    <d v="2024-02-20T09:00:00"/>
    <n v="56.78"/>
    <s v="EFT"/>
    <s v="UNITEDHEALTHCARE PLAN OF THE RIVER VALLEY INC - payment"/>
    <n v="97112"/>
    <x v="0"/>
    <s v="No"/>
    <s v="19145342.375Kelsea Rodriguez"/>
    <x v="1"/>
  </r>
  <r>
    <s v="MSCAN"/>
    <n v="191"/>
    <d v="2024-03-01T00:00:00"/>
    <d v="2024-02-20T09:00:00"/>
    <n v="93.22"/>
    <s v="Adjustment/Write-off"/>
    <s v="UNITEDHEALTHCARE PLAN OF THE RIVER VALLEY INC - CO,45"/>
    <n v="97112"/>
    <x v="0"/>
    <s v="No"/>
    <s v="19145342.375Kelsea Rodriguez"/>
    <x v="0"/>
  </r>
  <r>
    <s v="MSCAN"/>
    <n v="191"/>
    <d v="2024-03-15T00:00:00"/>
    <d v="2024-02-20T09:30:00"/>
    <n v="64.81"/>
    <s v="EFT"/>
    <s v="UNITEDHEALTHCARE PLAN OF THE RIVER VALLEY INC - payment"/>
    <n v="92507"/>
    <x v="12"/>
    <s v="No"/>
    <s v="19145342.3958333333Annette Fertitta"/>
    <x v="1"/>
  </r>
  <r>
    <s v="MSCAN"/>
    <n v="191"/>
    <d v="2024-03-15T00:00:00"/>
    <d v="2024-02-20T09:30:00"/>
    <n v="85.19"/>
    <s v="Adjustment/Write-off"/>
    <s v="UNITEDHEALTHCARE PLAN OF THE RIVER VALLEY INC - CO,45"/>
    <n v="92507"/>
    <x v="12"/>
    <s v="No"/>
    <s v="19145342.3958333333Annette Fertitta"/>
    <x v="0"/>
  </r>
  <r>
    <s v="MSCAN"/>
    <n v="191"/>
    <d v="2024-03-08T00:00:00"/>
    <d v="2024-02-27T09:00:00"/>
    <n v="56.78"/>
    <s v="EFT"/>
    <s v="UNITEDHEALTHCARE PLAN OF THE RIVER VALLEY INC - payment"/>
    <n v="97112"/>
    <x v="0"/>
    <s v="No"/>
    <s v="19145349.375Kelsea Rodriguez"/>
    <x v="1"/>
  </r>
  <r>
    <s v="MSCAN"/>
    <n v="191"/>
    <d v="2024-03-08T00:00:00"/>
    <d v="2024-02-27T09:00:00"/>
    <n v="93.22"/>
    <s v="Adjustment/Write-off"/>
    <s v="UNITEDHEALTHCARE PLAN OF THE RIVER VALLEY INC - CO,45"/>
    <n v="97112"/>
    <x v="0"/>
    <s v="No"/>
    <s v="19145349.375Kelsea Rodriguez"/>
    <x v="0"/>
  </r>
  <r>
    <s v="MSCAN"/>
    <n v="191"/>
    <d v="2024-03-15T00:00:00"/>
    <d v="2024-02-27T09:30:00"/>
    <n v="85.19"/>
    <s v="Adjustment/Write-off"/>
    <s v="UNITEDHEALTHCARE PLAN OF THE RIVER VALLEY INC - CO,45"/>
    <n v="92507"/>
    <x v="12"/>
    <s v="No"/>
    <s v="19145349.3958333333Annette Fertitta"/>
    <x v="0"/>
  </r>
  <r>
    <s v="MSCAN"/>
    <n v="191"/>
    <d v="2024-03-15T00:00:00"/>
    <d v="2024-02-27T09:30:00"/>
    <n v="64.81"/>
    <s v="EFT"/>
    <s v="UNITEDHEALTHCARE PLAN OF THE RIVER VALLEY INC - payment"/>
    <n v="92507"/>
    <x v="12"/>
    <s v="No"/>
    <s v="19145349.3958333333Annette Fertitta"/>
    <x v="1"/>
  </r>
  <r>
    <s v="Magnolia"/>
    <n v="37"/>
    <d v="2024-03-01T00:00:00"/>
    <d v="2024-02-12T11:30:00"/>
    <n v="56.78"/>
    <s v="EFT"/>
    <s v="MAGNOLIA HEALTH PLAN INC. - payment"/>
    <n v="97112"/>
    <x v="4"/>
    <s v="No"/>
    <s v="3745334.4791666667Heidi Molaison"/>
    <x v="1"/>
  </r>
  <r>
    <s v="Magnolia"/>
    <n v="37"/>
    <d v="2024-03-01T00:00:00"/>
    <d v="2024-02-12T11:30:00"/>
    <n v="93.22"/>
    <s v="Adjustment/Write-off"/>
    <s v="MAGNOLIA HEALTH PLAN INC. - CO,45"/>
    <n v="97112"/>
    <x v="4"/>
    <s v="No"/>
    <s v="3745334.4791666667Heidi Molaison"/>
    <x v="0"/>
  </r>
  <r>
    <s v="Magnolia"/>
    <n v="37"/>
    <d v="2024-03-08T00:00:00"/>
    <d v="2024-02-23T11:00:00"/>
    <n v="93.22"/>
    <s v="Adjustment/Write-off"/>
    <s v="MAGNOLIA HEALTH PLAN INC. - CO,45"/>
    <n v="97112"/>
    <x v="0"/>
    <s v="No"/>
    <s v="3745345.4583333333Kelsea Rodriguez"/>
    <x v="0"/>
  </r>
  <r>
    <s v="Magnolia"/>
    <n v="37"/>
    <d v="2024-03-08T00:00:00"/>
    <d v="2024-02-23T11:00:00"/>
    <n v="56.78"/>
    <s v="EFT"/>
    <s v="MAGNOLIA HEALTH PLAN INC. - payment"/>
    <n v="97112"/>
    <x v="0"/>
    <s v="No"/>
    <s v="3745345.4583333333Kelsea Rodriguez"/>
    <x v="1"/>
  </r>
  <r>
    <s v="Magnolia"/>
    <n v="37"/>
    <d v="2024-03-29T00:00:00"/>
    <d v="2024-02-26T14:00:00"/>
    <n v="93.22"/>
    <s v="Adjustment/Write-off"/>
    <s v="MAGNOLIA HEALTH PLAN INC. - CO,45"/>
    <n v="97112"/>
    <x v="3"/>
    <s v="No"/>
    <s v="3745348.5833333333Breanna Cochran"/>
    <x v="0"/>
  </r>
  <r>
    <s v="Magnolia"/>
    <n v="37"/>
    <d v="2024-03-29T00:00:00"/>
    <d v="2024-02-26T14:00:00"/>
    <n v="56.78"/>
    <s v="EFT"/>
    <s v="MAGNOLIA HEALTH PLAN INC. - payment"/>
    <n v="97112"/>
    <x v="3"/>
    <s v="No"/>
    <s v="3745348.5833333333Breanna Cochran"/>
    <x v="1"/>
  </r>
  <r>
    <s v="Magnolia"/>
    <n v="37"/>
    <d v="2024-03-15T00:00:00"/>
    <d v="2024-02-26T14:00:00"/>
    <n v="0"/>
    <s v="Adjustment/Write-off"/>
    <s v="Discarded ($150.00) (detail code) - MAGNOLIA HEALTH PLAN INC. - CO,16"/>
    <n v="97112"/>
    <x v="3"/>
    <s v="No"/>
    <s v="3745348.5833333333Breanna Cochran"/>
    <x v="0"/>
  </r>
  <r>
    <s v="Magnolia"/>
    <n v="37"/>
    <d v="2024-03-15T00:00:00"/>
    <d v="2024-02-29T14:00:00"/>
    <n v="93.22"/>
    <s v="Adjustment/Write-off"/>
    <s v="MAGNOLIA HEALTH PLAN INC. - CO,45"/>
    <n v="97112"/>
    <x v="4"/>
    <s v="No"/>
    <s v="3745351.5833333333Heidi Molaison"/>
    <x v="0"/>
  </r>
  <r>
    <s v="Magnolia"/>
    <n v="37"/>
    <d v="2024-03-15T00:00:00"/>
    <d v="2024-02-29T14:00:00"/>
    <n v="56.78"/>
    <s v="EFT"/>
    <s v="MAGNOLIA HEALTH PLAN INC. - payment"/>
    <n v="97112"/>
    <x v="4"/>
    <s v="No"/>
    <s v="3745351.5833333333Heidi Molaison"/>
    <x v="1"/>
  </r>
  <r>
    <s v="MSMedicaid"/>
    <n v="192"/>
    <d v="2024-03-14T00:00:00"/>
    <d v="2024-02-28T15:30:00"/>
    <n v="56.78"/>
    <s v="EFT"/>
    <m/>
    <n v="97112"/>
    <x v="4"/>
    <s v="No"/>
    <s v="19245350.6458333333Heidi Molaison"/>
    <x v="1"/>
  </r>
  <r>
    <s v="MSMedicaid"/>
    <n v="192"/>
    <d v="2024-03-14T00:00:00"/>
    <d v="2024-02-28T15:30:00"/>
    <n v="93.22"/>
    <s v="Adjustment/Write-off"/>
    <m/>
    <n v="97112"/>
    <x v="4"/>
    <s v="No"/>
    <s v="19245350.6458333333Heidi Molaison"/>
    <x v="0"/>
  </r>
  <r>
    <s v="Molina"/>
    <n v="315"/>
    <d v="2024-03-07T00:00:00"/>
    <d v="2024-02-06T09:30:00"/>
    <n v="93.22"/>
    <s v="Adjustment/Write-off"/>
    <s v="MOLINA HEALTHCARE OF MISSISSIPPI - CO,45"/>
    <n v="97112"/>
    <x v="11"/>
    <s v="No"/>
    <s v="31545328.3958333333Carolyn Simpson"/>
    <x v="0"/>
  </r>
  <r>
    <s v="Molina"/>
    <n v="315"/>
    <d v="2024-03-07T00:00:00"/>
    <d v="2024-02-06T09:30:00"/>
    <n v="56.78"/>
    <s v="EFT"/>
    <s v="MOLINA HEALTHCARE OF MISSISSIPPI - payment"/>
    <n v="97112"/>
    <x v="11"/>
    <s v="No"/>
    <s v="31545328.3958333333Carolyn Simpson"/>
    <x v="1"/>
  </r>
  <r>
    <s v="Molina"/>
    <n v="315"/>
    <d v="2024-03-07T00:00:00"/>
    <d v="2024-02-08T09:00:00"/>
    <n v="93.22"/>
    <s v="Adjustment/Write-off"/>
    <s v="MOLINA HEALTHCARE OF MISSISSIPPI - CO,45"/>
    <n v="97112"/>
    <x v="11"/>
    <s v="No"/>
    <s v="31545330.375Carolyn Simpson"/>
    <x v="0"/>
  </r>
  <r>
    <s v="Molina"/>
    <n v="315"/>
    <d v="2024-03-07T00:00:00"/>
    <d v="2024-02-08T09:00:00"/>
    <n v="56.78"/>
    <s v="EFT"/>
    <s v="MOLINA HEALTHCARE OF MISSISSIPPI - payment"/>
    <n v="97112"/>
    <x v="11"/>
    <s v="No"/>
    <s v="31545330.375Carolyn Simpson"/>
    <x v="1"/>
  </r>
  <r>
    <s v="HumanaG"/>
    <n v="194"/>
    <d v="2024-03-07T00:00:00"/>
    <d v="2024-02-21T08:00:00"/>
    <n v="49.86"/>
    <s v="EFT"/>
    <s v="HUMANA INC. - payment"/>
    <n v="97110"/>
    <x v="2"/>
    <s v="No"/>
    <s v="19445343.3333333333James Allen"/>
    <x v="1"/>
  </r>
  <r>
    <s v="HumanaG"/>
    <n v="194"/>
    <d v="2024-03-07T00:00:00"/>
    <d v="2024-02-21T08:00:00"/>
    <n v="1.02"/>
    <s v="Adjustment/Write-off"/>
    <s v="HUMANA INC. - CO,253"/>
    <n v="97110"/>
    <x v="2"/>
    <s v="No"/>
    <s v="19445343.3333333333James Allen"/>
    <x v="0"/>
  </r>
  <r>
    <s v="HumanaG"/>
    <n v="194"/>
    <d v="2024-03-07T00:00:00"/>
    <d v="2024-02-21T08:00:00"/>
    <n v="224.12"/>
    <s v="Adjustment/Write-off"/>
    <s v="HUMANA INC. - CO,59"/>
    <n v="97110"/>
    <x v="2"/>
    <s v="No"/>
    <s v="19445343.3333333333James Allen"/>
    <x v="0"/>
  </r>
  <r>
    <s v="HumanaG"/>
    <n v="194"/>
    <d v="2024-03-14T00:00:00"/>
    <d v="2024-02-26T08:00:00"/>
    <n v="49.02"/>
    <s v="Adjustment/Write-off"/>
    <s v="HUMANA INC. - CO,45"/>
    <n v="97112"/>
    <x v="2"/>
    <s v="No"/>
    <s v="19445348.3333333333James Allen"/>
    <x v="0"/>
  </r>
  <r>
    <s v="HumanaG"/>
    <n v="194"/>
    <d v="2024-03-14T00:00:00"/>
    <d v="2024-02-26T08:00:00"/>
    <n v="0.37"/>
    <s v="Adjustment/Write-off"/>
    <s v="HUMANA INC. - CO,253"/>
    <n v="97112"/>
    <x v="2"/>
    <s v="No"/>
    <s v="19445348.3333333333James Allen"/>
    <x v="0"/>
  </r>
  <r>
    <s v="HumanaG"/>
    <n v="194"/>
    <d v="2024-03-14T00:00:00"/>
    <d v="2024-02-26T08:00:00"/>
    <n v="18.34"/>
    <s v="EFT"/>
    <s v="HUMANA INC. - payment"/>
    <n v="97112"/>
    <x v="2"/>
    <s v="No"/>
    <s v="19445348.3333333333James Allen"/>
    <x v="1"/>
  </r>
  <r>
    <s v="HumanaG"/>
    <n v="194"/>
    <d v="2024-03-14T00:00:00"/>
    <d v="2024-02-26T08:00:00"/>
    <n v="57.27"/>
    <s v="Adjustment/Write-off"/>
    <s v="HUMANA INC. - CO,59"/>
    <n v="97110"/>
    <x v="2"/>
    <s v="No"/>
    <s v="19445348.3333333333James Allen"/>
    <x v="0"/>
  </r>
  <r>
    <s v="HumanaG"/>
    <n v="194"/>
    <d v="2024-03-14T00:00:00"/>
    <d v="2024-02-28T08:00:00"/>
    <n v="49.02"/>
    <s v="Adjustment/Write-off"/>
    <s v="HUMANA INC. - CO,45"/>
    <n v="97112"/>
    <x v="2"/>
    <s v="No"/>
    <s v="19445350.3333333333James Allen"/>
    <x v="0"/>
  </r>
  <r>
    <s v="HumanaG"/>
    <n v="194"/>
    <d v="2024-03-14T00:00:00"/>
    <d v="2024-02-28T08:00:00"/>
    <n v="0.52"/>
    <s v="Adjustment/Write-off"/>
    <s v="HUMANA INC. - CO,253"/>
    <n v="97112"/>
    <x v="2"/>
    <s v="No"/>
    <s v="19445350.3333333333James Allen"/>
    <x v="0"/>
  </r>
  <r>
    <s v="HumanaG"/>
    <n v="194"/>
    <d v="2024-03-14T00:00:00"/>
    <d v="2024-02-28T08:00:00"/>
    <n v="25.46"/>
    <s v="EFT"/>
    <s v="HUMANA INC. - payment"/>
    <n v="97112"/>
    <x v="2"/>
    <s v="No"/>
    <s v="19445350.3333333333James Allen"/>
    <x v="1"/>
  </r>
  <r>
    <s v="HumanaG"/>
    <n v="194"/>
    <d v="2024-03-14T00:00:00"/>
    <d v="2024-02-28T08:00:00"/>
    <n v="27.62"/>
    <s v="EFT"/>
    <s v="HUMANA INC. - payment"/>
    <n v="97110"/>
    <x v="2"/>
    <s v="No"/>
    <s v="19445350.3333333333James Allen"/>
    <x v="1"/>
  </r>
  <r>
    <s v="HumanaG"/>
    <n v="194"/>
    <d v="2024-03-14T00:00:00"/>
    <d v="2024-02-28T08:00:00"/>
    <n v="0.56000000000000005"/>
    <s v="Adjustment/Write-off"/>
    <s v="HUMANA INC. - CO,253"/>
    <n v="97110"/>
    <x v="2"/>
    <s v="No"/>
    <s v="19445350.3333333333James Allen"/>
    <x v="0"/>
  </r>
  <r>
    <s v="HumanaG"/>
    <n v="194"/>
    <d v="2024-03-14T00:00:00"/>
    <d v="2024-02-28T08:00:00"/>
    <n v="171.82"/>
    <s v="Adjustment/Write-off"/>
    <s v="HUMANA INC. - CO,59"/>
    <n v="97110"/>
    <x v="2"/>
    <s v="No"/>
    <s v="19445350.3333333333James Allen"/>
    <x v="0"/>
  </r>
  <r>
    <s v="MSMedicare"/>
    <n v="195"/>
    <d v="2024-03-06T00:00:00"/>
    <d v="2024-02-13T10:00:00"/>
    <n v="53.61"/>
    <s v="EFT"/>
    <s v="NOVITAS SOLUTIONS, INC. - payment"/>
    <n v="97110"/>
    <x v="2"/>
    <s v="No"/>
    <s v="19545335.4166666667James Allen"/>
    <x v="1"/>
  </r>
  <r>
    <s v="MSMedicare"/>
    <n v="195"/>
    <d v="2024-03-06T00:00:00"/>
    <d v="2024-02-13T10:00:00"/>
    <n v="11.72"/>
    <s v="Adjustment/Write-off"/>
    <s v="NOVITAS SOLUTIONS, INC. - CO,59"/>
    <n v="97110"/>
    <x v="2"/>
    <s v="No"/>
    <s v="19545335.4166666667James Allen"/>
    <x v="0"/>
  </r>
  <r>
    <s v="MSMedicare"/>
    <n v="195"/>
    <d v="2024-03-06T00:00:00"/>
    <d v="2024-02-13T10:00:00"/>
    <n v="1.0900000000000001"/>
    <s v="Adjustment/Write-off"/>
    <s v="NOVITAS SOLUTIONS, INC. - CO,253"/>
    <n v="97110"/>
    <x v="2"/>
    <s v="No"/>
    <s v="19545335.4166666667James Allen"/>
    <x v="0"/>
  </r>
  <r>
    <s v="MSMedicare"/>
    <n v="195"/>
    <d v="2024-03-06T00:00:00"/>
    <d v="2024-02-13T10:00:00"/>
    <n v="144.9"/>
    <s v="Adjustment/Write-off"/>
    <s v="NOVITAS SOLUTIONS, INC. - CO,45"/>
    <n v="97110"/>
    <x v="2"/>
    <s v="No"/>
    <s v="19545335.4166666667James Allen"/>
    <x v="0"/>
  </r>
  <r>
    <s v="MSMedicare"/>
    <n v="195"/>
    <d v="2024-03-06T00:00:00"/>
    <d v="2024-02-15T10:00:00"/>
    <n v="144.9"/>
    <s v="Adjustment/Write-off"/>
    <s v="NOVITAS SOLUTIONS, INC. - CO,45"/>
    <n v="97110"/>
    <x v="2"/>
    <s v="No"/>
    <s v="19545337.4166666667James Allen"/>
    <x v="0"/>
  </r>
  <r>
    <s v="MSMedicare"/>
    <n v="195"/>
    <d v="2024-03-06T00:00:00"/>
    <d v="2024-02-15T10:00:00"/>
    <n v="1.0900000000000001"/>
    <s v="Adjustment/Write-off"/>
    <s v="NOVITAS SOLUTIONS, INC. - CO,253"/>
    <n v="97110"/>
    <x v="2"/>
    <s v="No"/>
    <s v="19545337.4166666667James Allen"/>
    <x v="0"/>
  </r>
  <r>
    <s v="MSMedicare"/>
    <n v="195"/>
    <d v="2024-03-06T00:00:00"/>
    <d v="2024-02-15T10:00:00"/>
    <n v="53.61"/>
    <s v="EFT"/>
    <s v="NOVITAS SOLUTIONS, INC. - payment"/>
    <n v="97110"/>
    <x v="2"/>
    <s v="No"/>
    <s v="19545337.4166666667James Allen"/>
    <x v="1"/>
  </r>
  <r>
    <s v="MSMedicare"/>
    <n v="195"/>
    <d v="2024-03-06T00:00:00"/>
    <d v="2024-02-15T10:00:00"/>
    <n v="11.72"/>
    <s v="Adjustment/Write-off"/>
    <s v="NOVITAS SOLUTIONS, INC. - CO,59"/>
    <n v="97110"/>
    <x v="2"/>
    <s v="No"/>
    <s v="19545337.4166666667James Allen"/>
    <x v="0"/>
  </r>
  <r>
    <s v="MSMedicare"/>
    <n v="195"/>
    <d v="2024-03-01T00:00:00"/>
    <d v="2024-02-05T08:00:00"/>
    <n v="5.86"/>
    <s v="Adjustment/Write-off"/>
    <s v="NOVITAS SOLUTIONS, INC. - CO,59"/>
    <n v="97110"/>
    <x v="2"/>
    <s v="No"/>
    <s v="19545327.3333333333James Allen"/>
    <x v="0"/>
  </r>
  <r>
    <s v="MSMedicare"/>
    <n v="195"/>
    <d v="2024-03-01T00:00:00"/>
    <d v="2024-02-05T08:00:00"/>
    <n v="0.76"/>
    <s v="Adjustment/Write-off"/>
    <s v="NOVITAS SOLUTIONS, INC. - CO,253"/>
    <n v="97110"/>
    <x v="2"/>
    <s v="No"/>
    <s v="19545327.3333333333James Allen"/>
    <x v="0"/>
  </r>
  <r>
    <s v="MSMedicare"/>
    <n v="195"/>
    <d v="2024-03-01T00:00:00"/>
    <d v="2024-02-05T08:00:00"/>
    <n v="96.6"/>
    <s v="Adjustment/Write-off"/>
    <s v="NOVITAS SOLUTIONS, INC. - CO,45"/>
    <n v="97110"/>
    <x v="2"/>
    <s v="No"/>
    <s v="19545327.3333333333James Allen"/>
    <x v="0"/>
  </r>
  <r>
    <s v="MSMedicare"/>
    <n v="195"/>
    <d v="2024-03-01T00:00:00"/>
    <d v="2024-02-05T08:00:00"/>
    <n v="37.270000000000003"/>
    <s v="EFT"/>
    <s v="NOVITAS SOLUTIONS, INC. - payment"/>
    <n v="97110"/>
    <x v="2"/>
    <s v="No"/>
    <s v="19545327.3333333333James Allen"/>
    <x v="1"/>
  </r>
  <r>
    <s v="UHCMedAdv"/>
    <n v="196"/>
    <d v="2024-03-06T00:00:00"/>
    <d v="2024-02-12T08:00:00"/>
    <n v="67"/>
    <s v="EFT"/>
    <s v="UNITED HEALTHCARE INSURANCE COMPANY - payment"/>
    <n v="97530"/>
    <x v="5"/>
    <s v="No"/>
    <s v="19645334.3333333333Jessica Pittman"/>
    <x v="1"/>
  </r>
  <r>
    <s v="UHCMedAdv"/>
    <n v="196"/>
    <d v="2024-03-06T00:00:00"/>
    <d v="2024-02-12T08:00:00"/>
    <n v="83"/>
    <s v="Adjustment/Write-off"/>
    <s v="UNITED HEALTHCARE INSURANCE COMPANY - CO,45"/>
    <n v="97530"/>
    <x v="5"/>
    <s v="No"/>
    <s v="19645334.3333333333Jessica Pittman"/>
    <x v="0"/>
  </r>
  <r>
    <s v="UHCMedAdv"/>
    <n v="196"/>
    <d v="2024-03-06T00:00:00"/>
    <d v="2024-02-12T08:00:00"/>
    <n v="75"/>
    <s v="Adjustment/Write-off"/>
    <s v="UNITED HEALTHCARE INSURANCE COMPANY - CO,45"/>
    <n v="97112"/>
    <x v="5"/>
    <s v="No"/>
    <s v="19645334.3333333333Jessica Pittman"/>
    <x v="0"/>
  </r>
  <r>
    <s v="UHCMedAdv"/>
    <n v="196"/>
    <d v="2024-03-08T00:00:00"/>
    <d v="2024-02-16T08:00:00"/>
    <n v="83"/>
    <s v="Adjustment/Write-off"/>
    <s v="UNITED HEALTHCARE INSURANCE COMPANY - CO,45"/>
    <n v="97530"/>
    <x v="7"/>
    <s v="No"/>
    <s v="19645338.3333333333Amber Hickman"/>
    <x v="0"/>
  </r>
  <r>
    <s v="UHCMedAdv"/>
    <n v="196"/>
    <d v="2024-03-08T00:00:00"/>
    <d v="2024-02-16T08:00:00"/>
    <n v="67"/>
    <s v="EFT"/>
    <s v="UNITED HEALTHCARE INSURANCE COMPANY - payment"/>
    <n v="97530"/>
    <x v="7"/>
    <s v="No"/>
    <s v="19645338.3333333333Amber Hickman"/>
    <x v="1"/>
  </r>
  <r>
    <s v="UHCMedAdv"/>
    <n v="196"/>
    <d v="2024-03-08T00:00:00"/>
    <d v="2024-02-16T08:00:00"/>
    <n v="75"/>
    <s v="Adjustment/Write-off"/>
    <s v="UNITED HEALTHCARE INSURANCE COMPANY - CO,45"/>
    <n v="97112"/>
    <x v="7"/>
    <s v="No"/>
    <s v="19645338.3333333333Amber Hickman"/>
    <x v="0"/>
  </r>
  <r>
    <s v="UHCMedAdv"/>
    <n v="196"/>
    <d v="2024-03-14T00:00:00"/>
    <d v="2024-02-19T08:00:00"/>
    <n v="83"/>
    <s v="Adjustment/Write-off"/>
    <s v="UNITED HEALTHCARE INSURANCE COMPANY - CO,45"/>
    <n v="97530"/>
    <x v="7"/>
    <s v="No"/>
    <s v="19645341.3333333333Amber Hickman"/>
    <x v="0"/>
  </r>
  <r>
    <s v="UHCMedAdv"/>
    <n v="196"/>
    <d v="2024-03-14T00:00:00"/>
    <d v="2024-02-19T08:00:00"/>
    <n v="67"/>
    <s v="EFT"/>
    <s v="UNITED HEALTHCARE INSURANCE COMPANY - payment"/>
    <n v="97530"/>
    <x v="7"/>
    <s v="No"/>
    <s v="19645341.3333333333Amber Hickman"/>
    <x v="1"/>
  </r>
  <r>
    <s v="UHCMedAdv"/>
    <n v="196"/>
    <d v="2024-03-19T00:00:00"/>
    <d v="2024-02-21T08:00:00"/>
    <n v="83"/>
    <s v="Adjustment/Write-off"/>
    <s v="UNITED HEALTHCARE INSURANCE COMPANY - CO,45"/>
    <n v="97530"/>
    <x v="5"/>
    <s v="No"/>
    <s v="19645343.3333333333Jessica Pittman"/>
    <x v="0"/>
  </r>
  <r>
    <s v="UHCMedAdv"/>
    <n v="196"/>
    <d v="2024-03-19T00:00:00"/>
    <d v="2024-02-21T08:00:00"/>
    <n v="75"/>
    <s v="Adjustment/Write-off"/>
    <s v="UNITED HEALTHCARE INSURANCE COMPANY - CO,45"/>
    <n v="97112"/>
    <x v="5"/>
    <s v="No"/>
    <s v="19645343.3333333333Jessica Pittman"/>
    <x v="0"/>
  </r>
  <r>
    <s v="UHCMedAdv"/>
    <n v="196"/>
    <d v="2024-03-19T00:00:00"/>
    <d v="2024-02-21T08:00:00"/>
    <n v="67"/>
    <s v="EFT"/>
    <s v="UNITED HEALTHCARE INSURANCE COMPANY - payment"/>
    <n v="97530"/>
    <x v="5"/>
    <s v="No"/>
    <s v="19645343.3333333333Jessica Pittman"/>
    <x v="1"/>
  </r>
  <r>
    <s v="UHCMedAdv"/>
    <n v="196"/>
    <d v="2024-03-19T00:00:00"/>
    <d v="2024-02-23T08:00:00"/>
    <n v="150"/>
    <s v="Adjustment/Write-off"/>
    <s v="UNITED HEALTHCARE INSURANCE COMPANY - CO,45"/>
    <n v="97112"/>
    <x v="6"/>
    <s v="No"/>
    <s v="19645345.3333333333Christian Litz"/>
    <x v="0"/>
  </r>
  <r>
    <s v="UHCMedAdv"/>
    <n v="196"/>
    <d v="2024-03-19T00:00:00"/>
    <d v="2024-02-23T08:00:00"/>
    <n v="67"/>
    <s v="EFT"/>
    <s v="UNITED HEALTHCARE INSURANCE COMPANY - payment"/>
    <n v="97530"/>
    <x v="6"/>
    <s v="No"/>
    <s v="19645345.3333333333Christian Litz"/>
    <x v="1"/>
  </r>
  <r>
    <s v="UHCMedAdv"/>
    <n v="196"/>
    <d v="2024-03-19T00:00:00"/>
    <d v="2024-02-23T08:00:00"/>
    <n v="8"/>
    <s v="Adjustment/Write-off"/>
    <s v="UNITED HEALTHCARE INSURANCE COMPANY - CO,45"/>
    <n v="97530"/>
    <x v="6"/>
    <s v="No"/>
    <s v="19645345.3333333333Christian Litz"/>
    <x v="0"/>
  </r>
  <r>
    <s v="UHCMedAdv"/>
    <n v="196"/>
    <d v="2024-03-21T00:00:00"/>
    <d v="2024-02-26T08:00:00"/>
    <n v="67"/>
    <s v="EFT"/>
    <s v="UNITED HEALTHCARE INSURANCE COMPANY - payment"/>
    <n v="97530"/>
    <x v="7"/>
    <s v="No"/>
    <s v="19645348.3333333333Amber Hickman"/>
    <x v="1"/>
  </r>
  <r>
    <s v="UHCMedAdv"/>
    <n v="196"/>
    <d v="2024-03-21T00:00:00"/>
    <d v="2024-02-26T08:00:00"/>
    <n v="8"/>
    <s v="Adjustment/Write-off"/>
    <s v="UNITED HEALTHCARE INSURANCE COMPANY - CO,45"/>
    <n v="97530"/>
    <x v="7"/>
    <s v="No"/>
    <s v="19645348.3333333333Amber Hickman"/>
    <x v="0"/>
  </r>
  <r>
    <s v="UHCMedAdv"/>
    <n v="196"/>
    <d v="2024-03-21T00:00:00"/>
    <d v="2024-02-26T08:00:00"/>
    <n v="75"/>
    <s v="Adjustment/Write-off"/>
    <s v="UNITED HEALTHCARE INSURANCE COMPANY - CO,45"/>
    <n v="97112"/>
    <x v="7"/>
    <s v="No"/>
    <s v="19645348.3333333333Amber Hickman"/>
    <x v="0"/>
  </r>
  <r>
    <s v="UHCMedAdv"/>
    <n v="196"/>
    <d v="2024-03-21T00:00:00"/>
    <d v="2024-02-28T08:00:00"/>
    <n v="158"/>
    <s v="Adjustment/Write-off"/>
    <s v="UNITED HEALTHCARE INSURANCE COMPANY - CO,45"/>
    <n v="97530"/>
    <x v="5"/>
    <s v="No"/>
    <s v="19645350.3333333333Jessica Pittman"/>
    <x v="0"/>
  </r>
  <r>
    <s v="UHCMedAdv"/>
    <n v="196"/>
    <d v="2024-03-21T00:00:00"/>
    <d v="2024-02-28T08:00:00"/>
    <n v="67"/>
    <s v="EFT"/>
    <s v="UNITED HEALTHCARE INSURANCE COMPANY - payment"/>
    <n v="97530"/>
    <x v="5"/>
    <s v="No"/>
    <s v="19645350.3333333333Jessica Pittman"/>
    <x v="1"/>
  </r>
  <r>
    <s v="UHCMedAdv"/>
    <n v="196"/>
    <d v="2024-03-06T00:00:00"/>
    <d v="2024-02-09T08:00:00"/>
    <n v="67"/>
    <s v="EFT"/>
    <s v="UNITED HEALTHCARE INSURANCE COMPANY - payment"/>
    <n v="97530"/>
    <x v="6"/>
    <s v="No"/>
    <s v="19645331.3333333333Christian Litz"/>
    <x v="1"/>
  </r>
  <r>
    <s v="UHCMedAdv"/>
    <n v="196"/>
    <d v="2024-03-06T00:00:00"/>
    <d v="2024-02-09T08:00:00"/>
    <n v="8"/>
    <s v="Adjustment/Write-off"/>
    <s v="UNITED HEALTHCARE INSURANCE COMPANY - CO,45"/>
    <n v="97530"/>
    <x v="6"/>
    <s v="No"/>
    <s v="19645331.3333333333Christian Litz"/>
    <x v="0"/>
  </r>
  <r>
    <s v="UHCMedAdv"/>
    <n v="196"/>
    <d v="2024-03-06T00:00:00"/>
    <d v="2024-02-09T08:00:00"/>
    <n v="150"/>
    <s v="Adjustment/Write-off"/>
    <s v="UNITED HEALTHCARE INSURANCE COMPANY - CO,45"/>
    <n v="97112"/>
    <x v="6"/>
    <s v="No"/>
    <s v="19645331.3333333333Christian Litz"/>
    <x v="0"/>
  </r>
  <r>
    <s v="AmbetterMag"/>
    <n v="197"/>
    <d v="2024-03-08T00:00:00"/>
    <d v="2024-02-14T12:00:00"/>
    <n v="36.729999999999997"/>
    <s v="EFT"/>
    <s v="AMBETTER - payment"/>
    <n v="97530"/>
    <x v="4"/>
    <s v="No"/>
    <s v="19745336.5Heidi Molaison"/>
    <x v="1"/>
  </r>
  <r>
    <s v="AmbetterMag"/>
    <n v="197"/>
    <d v="2024-03-08T00:00:00"/>
    <d v="2024-02-14T12:00:00"/>
    <n v="14.95"/>
    <s v="EFT"/>
    <s v="AMBETTER - payment"/>
    <n v="97110"/>
    <x v="4"/>
    <s v="No"/>
    <s v="19745336.5Heidi Molaison"/>
    <x v="1"/>
  </r>
  <r>
    <s v="AmbetterMag"/>
    <n v="197"/>
    <d v="2024-03-08T00:00:00"/>
    <d v="2024-02-14T12:00:00"/>
    <n v="97.53"/>
    <s v="Adjustment/Write-off"/>
    <s v="AMBETTER - CO,45"/>
    <n v="97530"/>
    <x v="4"/>
    <s v="No"/>
    <s v="19745336.5Heidi Molaison"/>
    <x v="0"/>
  </r>
  <r>
    <s v="AmbetterMag"/>
    <n v="197"/>
    <d v="2024-03-08T00:00:00"/>
    <d v="2024-02-14T12:00:00"/>
    <n v="53.64"/>
    <s v="Adjustment/Write-off"/>
    <s v="AMBETTER - CO,45"/>
    <n v="97110"/>
    <x v="4"/>
    <s v="No"/>
    <s v="19745336.5Heidi Molaison"/>
    <x v="0"/>
  </r>
  <r>
    <s v="AmbetterMag"/>
    <n v="197"/>
    <d v="2024-03-08T00:00:00"/>
    <d v="2024-02-14T12:00:00"/>
    <n v="12.42"/>
    <s v="EFT"/>
    <s v="AMBETTER - payment"/>
    <n v="97140"/>
    <x v="4"/>
    <s v="No"/>
    <s v="19745336.5Heidi Molaison"/>
    <x v="1"/>
  </r>
  <r>
    <s v="AmbetterMag"/>
    <n v="197"/>
    <d v="2024-03-08T00:00:00"/>
    <d v="2024-02-14T12:00:00"/>
    <n v="57.25"/>
    <s v="Adjustment/Write-off"/>
    <s v="AMBETTER - CO,45"/>
    <n v="97140"/>
    <x v="4"/>
    <s v="No"/>
    <s v="19745336.5Heidi Molaison"/>
    <x v="0"/>
  </r>
  <r>
    <s v="AmbetterMag"/>
    <n v="197"/>
    <d v="2024-03-08T00:00:00"/>
    <d v="2024-02-15T10:00:00"/>
    <n v="114.5"/>
    <s v="Adjustment/Write-off"/>
    <s v="AMBETTER - CO,45"/>
    <n v="97140"/>
    <x v="4"/>
    <s v="No"/>
    <s v="19745337.4166666667Heidi Molaison"/>
    <x v="0"/>
  </r>
  <r>
    <s v="AmbetterMag"/>
    <n v="197"/>
    <d v="2024-03-08T00:00:00"/>
    <d v="2024-02-15T10:00:00"/>
    <n v="24.85"/>
    <s v="EFT"/>
    <s v="AMBETTER - payment"/>
    <n v="97140"/>
    <x v="4"/>
    <s v="No"/>
    <s v="19745337.4166666667Heidi Molaison"/>
    <x v="1"/>
  </r>
  <r>
    <s v="AmbetterMag"/>
    <n v="197"/>
    <d v="2024-03-08T00:00:00"/>
    <d v="2024-02-15T10:00:00"/>
    <n v="48.77"/>
    <s v="Adjustment/Write-off"/>
    <s v="AMBETTER - CO,45"/>
    <n v="97530"/>
    <x v="4"/>
    <s v="No"/>
    <s v="19745337.4166666667Heidi Molaison"/>
    <x v="0"/>
  </r>
  <r>
    <s v="AmbetterMag"/>
    <n v="197"/>
    <d v="2024-03-08T00:00:00"/>
    <d v="2024-02-15T10:00:00"/>
    <n v="18.36"/>
    <s v="EFT"/>
    <s v="AMBETTER - payment"/>
    <n v="97530"/>
    <x v="4"/>
    <s v="No"/>
    <s v="19745337.4166666667Heidi Molaison"/>
    <x v="1"/>
  </r>
  <r>
    <s v="AmbetterMag"/>
    <n v="197"/>
    <d v="2024-03-08T00:00:00"/>
    <d v="2024-02-15T10:00:00"/>
    <n v="53.64"/>
    <s v="Adjustment/Write-off"/>
    <s v="AMBETTER - CO,45"/>
    <n v="97110"/>
    <x v="4"/>
    <s v="No"/>
    <s v="19745337.4166666667Heidi Molaison"/>
    <x v="0"/>
  </r>
  <r>
    <s v="AmbetterMag"/>
    <n v="197"/>
    <d v="2024-03-08T00:00:00"/>
    <d v="2024-02-15T10:00:00"/>
    <n v="14.95"/>
    <s v="EFT"/>
    <s v="AMBETTER - payment"/>
    <n v="97110"/>
    <x v="4"/>
    <s v="No"/>
    <s v="19745337.4166666667Heidi Molaison"/>
    <x v="1"/>
  </r>
  <r>
    <s v="AmbetterMag"/>
    <n v="197"/>
    <d v="2024-03-08T00:00:00"/>
    <d v="2024-02-19T10:00:00"/>
    <n v="24.85"/>
    <s v="EFT"/>
    <s v="AMBETTER - payment"/>
    <n v="97140"/>
    <x v="4"/>
    <s v="No"/>
    <s v="19745341.4166666667Heidi Molaison"/>
    <x v="1"/>
  </r>
  <r>
    <s v="AmbetterMag"/>
    <n v="197"/>
    <d v="2024-03-08T00:00:00"/>
    <d v="2024-02-19T10:00:00"/>
    <n v="114.5"/>
    <s v="Adjustment/Write-off"/>
    <s v="AMBETTER - CO,45"/>
    <n v="97140"/>
    <x v="4"/>
    <s v="No"/>
    <s v="19745341.4166666667Heidi Molaison"/>
    <x v="0"/>
  </r>
  <r>
    <s v="AmbetterMag"/>
    <n v="197"/>
    <d v="2024-03-08T00:00:00"/>
    <d v="2024-02-19T10:00:00"/>
    <n v="48.77"/>
    <s v="Adjustment/Write-off"/>
    <s v="AMBETTER - CO,45"/>
    <n v="97530"/>
    <x v="4"/>
    <s v="No"/>
    <s v="19745341.4166666667Heidi Molaison"/>
    <x v="0"/>
  </r>
  <r>
    <s v="AmbetterMag"/>
    <n v="197"/>
    <d v="2024-03-08T00:00:00"/>
    <d v="2024-02-19T10:00:00"/>
    <n v="18.36"/>
    <s v="EFT"/>
    <s v="AMBETTER - payment"/>
    <n v="97530"/>
    <x v="4"/>
    <s v="No"/>
    <s v="19745341.4166666667Heidi Molaison"/>
    <x v="1"/>
  </r>
  <r>
    <s v="AmbetterMag"/>
    <n v="197"/>
    <d v="2024-03-08T00:00:00"/>
    <d v="2024-02-19T10:00:00"/>
    <n v="53.64"/>
    <s v="Adjustment/Write-off"/>
    <s v="AMBETTER - CO,45"/>
    <n v="97110"/>
    <x v="4"/>
    <s v="No"/>
    <s v="19745341.4166666667Heidi Molaison"/>
    <x v="0"/>
  </r>
  <r>
    <s v="AmbetterMag"/>
    <n v="197"/>
    <d v="2024-03-08T00:00:00"/>
    <d v="2024-02-19T10:00:00"/>
    <n v="14.95"/>
    <s v="EFT"/>
    <s v="AMBETTER - payment"/>
    <n v="97110"/>
    <x v="4"/>
    <s v="No"/>
    <s v="19745341.4166666667Heidi Molaison"/>
    <x v="1"/>
  </r>
  <r>
    <s v="AmbetterMag"/>
    <n v="197"/>
    <d v="2024-03-11T00:00:00"/>
    <d v="2024-02-21T11:00:00"/>
    <n v="18.36"/>
    <s v="EFT"/>
    <s v="AMBETTER - payment"/>
    <n v="97530"/>
    <x v="4"/>
    <s v="No"/>
    <s v="19745343.4583333333Heidi Molaison"/>
    <x v="1"/>
  </r>
  <r>
    <s v="AmbetterMag"/>
    <n v="197"/>
    <d v="2024-03-11T00:00:00"/>
    <d v="2024-02-21T11:00:00"/>
    <n v="48.77"/>
    <s v="Adjustment/Write-off"/>
    <s v="AMBETTER - CO,45"/>
    <n v="97530"/>
    <x v="4"/>
    <s v="No"/>
    <s v="19745343.4583333333Heidi Molaison"/>
    <x v="0"/>
  </r>
  <r>
    <s v="AmbetterMag"/>
    <n v="197"/>
    <d v="2024-03-11T00:00:00"/>
    <d v="2024-02-21T11:00:00"/>
    <n v="24.85"/>
    <s v="EFT"/>
    <s v="AMBETTER - payment"/>
    <n v="97140"/>
    <x v="4"/>
    <s v="No"/>
    <s v="19745343.4583333333Heidi Molaison"/>
    <x v="1"/>
  </r>
  <r>
    <s v="AmbetterMag"/>
    <n v="197"/>
    <d v="2024-03-11T00:00:00"/>
    <d v="2024-02-21T11:00:00"/>
    <n v="114.5"/>
    <s v="Adjustment/Write-off"/>
    <s v="AMBETTER - CO,45"/>
    <n v="97140"/>
    <x v="4"/>
    <s v="No"/>
    <s v="19745343.4583333333Heidi Molaison"/>
    <x v="0"/>
  </r>
  <r>
    <s v="AmbetterMag"/>
    <n v="197"/>
    <d v="2024-03-11T00:00:00"/>
    <d v="2024-02-21T11:00:00"/>
    <n v="55.78"/>
    <s v="Adjustment/Write-off"/>
    <s v="AMBETTER - CO,45"/>
    <n v="97110"/>
    <x v="4"/>
    <s v="No"/>
    <s v="19745343.4583333333Heidi Molaison"/>
    <x v="0"/>
  </r>
  <r>
    <s v="AmbetterMag"/>
    <n v="197"/>
    <d v="2024-03-11T00:00:00"/>
    <d v="2024-02-21T11:00:00"/>
    <n v="13.45"/>
    <s v="EFT"/>
    <s v="AMBETTER - payment"/>
    <n v="97110"/>
    <x v="4"/>
    <s v="No"/>
    <s v="19745343.4583333333Heidi Molaison"/>
    <x v="1"/>
  </r>
  <r>
    <s v="AmbetterMag"/>
    <n v="197"/>
    <d v="2024-03-07T00:00:00"/>
    <d v="2024-02-26T10:00:00"/>
    <n v="48.77"/>
    <s v="Adjustment/Write-off"/>
    <s v="AMBETTER - CO,45"/>
    <n v="97530"/>
    <x v="4"/>
    <s v="No"/>
    <s v="19745348.4166666667Heidi Molaison"/>
    <x v="0"/>
  </r>
  <r>
    <s v="AmbetterMag"/>
    <n v="197"/>
    <d v="2024-03-07T00:00:00"/>
    <d v="2024-02-26T10:00:00"/>
    <n v="55.78"/>
    <s v="Adjustment/Write-off"/>
    <s v="AMBETTER - CO,45"/>
    <n v="97110"/>
    <x v="4"/>
    <s v="No"/>
    <s v="19745348.4166666667Heidi Molaison"/>
    <x v="0"/>
  </r>
  <r>
    <s v="AmbetterMag"/>
    <n v="197"/>
    <d v="2024-03-07T00:00:00"/>
    <d v="2024-02-26T10:00:00"/>
    <n v="24.85"/>
    <s v="EFT"/>
    <s v="AMBETTER - payment"/>
    <n v="97140"/>
    <x v="4"/>
    <s v="No"/>
    <s v="19745348.4166666667Heidi Molaison"/>
    <x v="1"/>
  </r>
  <r>
    <s v="AmbetterMag"/>
    <n v="197"/>
    <d v="2024-03-07T00:00:00"/>
    <d v="2024-02-26T10:00:00"/>
    <n v="114.5"/>
    <s v="Adjustment/Write-off"/>
    <s v="AMBETTER - CO,45"/>
    <n v="97140"/>
    <x v="4"/>
    <s v="No"/>
    <s v="19745348.4166666667Heidi Molaison"/>
    <x v="0"/>
  </r>
  <r>
    <s v="AmbetterMag"/>
    <n v="197"/>
    <d v="2024-03-07T00:00:00"/>
    <d v="2024-02-26T10:00:00"/>
    <n v="18.36"/>
    <s v="EFT"/>
    <s v="AMBETTER - payment"/>
    <n v="97530"/>
    <x v="4"/>
    <s v="No"/>
    <s v="19745348.4166666667Heidi Molaison"/>
    <x v="1"/>
  </r>
  <r>
    <s v="AmbetterMag"/>
    <n v="197"/>
    <d v="2024-03-07T00:00:00"/>
    <d v="2024-02-26T10:00:00"/>
    <n v="13.45"/>
    <s v="EFT"/>
    <s v="AMBETTER - payment"/>
    <n v="97110"/>
    <x v="4"/>
    <s v="No"/>
    <s v="19745348.4166666667Heidi Molaison"/>
    <x v="1"/>
  </r>
  <r>
    <s v="AmbetterMag"/>
    <n v="197"/>
    <d v="2024-03-21T00:00:00"/>
    <d v="2024-02-28T11:00:00"/>
    <n v="37.270000000000003"/>
    <s v="EFT"/>
    <s v="AMBETTER - payment"/>
    <n v="97140"/>
    <x v="4"/>
    <s v="No"/>
    <s v="19745350.4583333333Heidi Molaison"/>
    <x v="1"/>
  </r>
  <r>
    <s v="AmbetterMag"/>
    <n v="197"/>
    <d v="2024-03-21T00:00:00"/>
    <d v="2024-02-28T11:00:00"/>
    <n v="171.75"/>
    <s v="Adjustment/Write-off"/>
    <s v="AMBETTER - CO,45"/>
    <n v="97140"/>
    <x v="4"/>
    <s v="No"/>
    <s v="19745350.4583333333Heidi Molaison"/>
    <x v="0"/>
  </r>
  <r>
    <s v="AmbetterMag"/>
    <n v="197"/>
    <d v="2024-03-21T00:00:00"/>
    <d v="2024-02-28T11:00:00"/>
    <n v="14.95"/>
    <s v="EFT"/>
    <s v="AMBETTER - payment"/>
    <n v="97110"/>
    <x v="4"/>
    <s v="No"/>
    <s v="19745350.4583333333Heidi Molaison"/>
    <x v="1"/>
  </r>
  <r>
    <s v="AmbetterMag"/>
    <n v="197"/>
    <d v="2024-03-21T00:00:00"/>
    <d v="2024-02-28T11:00:00"/>
    <n v="53.64"/>
    <s v="Adjustment/Write-off"/>
    <s v="AMBETTER - CO,45"/>
    <n v="97110"/>
    <x v="4"/>
    <s v="No"/>
    <s v="19745350.4583333333Heidi Molaison"/>
    <x v="0"/>
  </r>
  <r>
    <s v="BCBSMS"/>
    <n v="198"/>
    <d v="2024-03-04T00:00:00"/>
    <d v="2024-02-21T17:00:00"/>
    <n v="82"/>
    <s v="EFT"/>
    <s v="BLUE CROSS BLUE SHIELD OF MS - payment"/>
    <n v="97112"/>
    <x v="10"/>
    <s v="No"/>
    <s v="19845343.7083333333Katherine Tyree"/>
    <x v="1"/>
  </r>
  <r>
    <s v="BCBSMS"/>
    <n v="198"/>
    <d v="2024-03-04T00:00:00"/>
    <d v="2024-02-21T17:00:00"/>
    <n v="45"/>
    <s v="EFT"/>
    <s v="BLUE CROSS BLUE SHIELD OF MS - payment"/>
    <n v="97110"/>
    <x v="10"/>
    <s v="No"/>
    <s v="19845343.7083333333Katherine Tyree"/>
    <x v="1"/>
  </r>
  <r>
    <s v="BCBSMS"/>
    <n v="198"/>
    <d v="2024-03-04T00:00:00"/>
    <d v="2024-02-21T17:00:00"/>
    <n v="70"/>
    <s v="Adjustment/Write-off"/>
    <s v="BLUE CROSS BLUE SHIELD OF MS - CO,45"/>
    <n v="97110"/>
    <x v="10"/>
    <s v="No"/>
    <s v="19845343.7083333333Katherine Tyree"/>
    <x v="0"/>
  </r>
  <r>
    <s v="BCBSMS"/>
    <n v="198"/>
    <d v="2024-03-04T00:00:00"/>
    <d v="2024-02-21T17:00:00"/>
    <n v="40"/>
    <s v="EFT"/>
    <s v="BLUE CROSS BLUE SHIELD OF MS - payment"/>
    <n v="97530"/>
    <x v="10"/>
    <s v="No"/>
    <s v="19845343.7083333333Katherine Tyree"/>
    <x v="1"/>
  </r>
  <r>
    <s v="BCBSMS"/>
    <n v="198"/>
    <d v="2024-03-04T00:00:00"/>
    <d v="2024-02-21T17:00:00"/>
    <n v="35"/>
    <s v="Adjustment/Write-off"/>
    <s v="BLUE CROSS BLUE SHIELD OF MS - CO,45"/>
    <n v="97530"/>
    <x v="10"/>
    <s v="No"/>
    <s v="19845343.7083333333Katherine Tyree"/>
    <x v="0"/>
  </r>
  <r>
    <s v="BCBSMS"/>
    <n v="198"/>
    <d v="2024-03-04T00:00:00"/>
    <d v="2024-02-21T17:00:00"/>
    <n v="68"/>
    <s v="Adjustment/Write-off"/>
    <s v="BLUE CROSS BLUE SHIELD OF MS - CO,45"/>
    <n v="97112"/>
    <x v="10"/>
    <s v="No"/>
    <s v="19845343.7083333333Katherine Tyree"/>
    <x v="0"/>
  </r>
  <r>
    <s v="BCBSMS"/>
    <n v="198"/>
    <d v="2024-03-04T00:00:00"/>
    <d v="2024-02-22T17:00:00"/>
    <n v="68"/>
    <s v="Adjustment/Write-off"/>
    <s v="BLUE CROSS BLUE SHIELD OF MS - CO,45"/>
    <n v="97112"/>
    <x v="5"/>
    <s v="No"/>
    <s v="19845344.7083333333Jessica Pittman"/>
    <x v="0"/>
  </r>
  <r>
    <s v="BCBSMS"/>
    <n v="198"/>
    <d v="2024-03-04T00:00:00"/>
    <d v="2024-02-22T17:00:00"/>
    <n v="45"/>
    <s v="EFT"/>
    <s v="BLUE CROSS BLUE SHIELD OF MS - payment"/>
    <n v="97110"/>
    <x v="5"/>
    <s v="No"/>
    <s v="19845344.7083333333Jessica Pittman"/>
    <x v="1"/>
  </r>
  <r>
    <s v="BCBSMS"/>
    <n v="198"/>
    <d v="2024-03-04T00:00:00"/>
    <d v="2024-02-22T17:00:00"/>
    <n v="70"/>
    <s v="Adjustment/Write-off"/>
    <s v="BLUE CROSS BLUE SHIELD OF MS - CO,45"/>
    <n v="97110"/>
    <x v="5"/>
    <s v="No"/>
    <s v="19845344.7083333333Jessica Pittman"/>
    <x v="0"/>
  </r>
  <r>
    <s v="BCBSMS"/>
    <n v="198"/>
    <d v="2024-03-04T00:00:00"/>
    <d v="2024-02-22T17:00:00"/>
    <n v="40"/>
    <s v="EFT"/>
    <s v="BLUE CROSS BLUE SHIELD OF MS - payment"/>
    <n v="97530"/>
    <x v="5"/>
    <s v="No"/>
    <s v="19845344.7083333333Jessica Pittman"/>
    <x v="1"/>
  </r>
  <r>
    <s v="BCBSMS"/>
    <n v="198"/>
    <d v="2024-03-04T00:00:00"/>
    <d v="2024-02-22T17:00:00"/>
    <n v="35"/>
    <s v="Adjustment/Write-off"/>
    <s v="BLUE CROSS BLUE SHIELD OF MS - CO,45"/>
    <n v="97530"/>
    <x v="5"/>
    <s v="No"/>
    <s v="19845344.7083333333Jessica Pittman"/>
    <x v="0"/>
  </r>
  <r>
    <s v="BCBSMS"/>
    <n v="198"/>
    <d v="2024-03-04T00:00:00"/>
    <d v="2024-02-22T17:00:00"/>
    <n v="82"/>
    <s v="EFT"/>
    <s v="BLUE CROSS BLUE SHIELD OF MS - payment"/>
    <n v="97112"/>
    <x v="5"/>
    <s v="No"/>
    <s v="19845344.7083333333Jessica Pittman"/>
    <x v="1"/>
  </r>
  <r>
    <s v="BCBSMS"/>
    <n v="198"/>
    <d v="2024-03-13T00:00:00"/>
    <d v="2024-02-28T17:00:00"/>
    <n v="80"/>
    <s v="EFT"/>
    <s v="BLUE CROSS BLUE SHIELD OF MS - payment"/>
    <n v="97110"/>
    <x v="10"/>
    <s v="No"/>
    <s v="19845350.7083333333Katherine Tyree"/>
    <x v="1"/>
  </r>
  <r>
    <s v="BCBSMS"/>
    <n v="198"/>
    <d v="2024-03-13T00:00:00"/>
    <d v="2024-02-28T17:00:00"/>
    <n v="102"/>
    <s v="Adjustment/Write-off"/>
    <s v="BLUE CROSS BLUE SHIELD OF MS - CO,45"/>
    <n v="97112"/>
    <x v="10"/>
    <s v="No"/>
    <s v="19845350.7083333333Katherine Tyree"/>
    <x v="0"/>
  </r>
  <r>
    <s v="BCBSMS"/>
    <n v="198"/>
    <d v="2024-03-13T00:00:00"/>
    <d v="2024-02-28T17:00:00"/>
    <n v="88"/>
    <s v="EFT"/>
    <s v="BLUE CROSS BLUE SHIELD OF MS - payment"/>
    <n v="97112"/>
    <x v="10"/>
    <s v="No"/>
    <s v="19845350.7083333333Katherine Tyree"/>
    <x v="1"/>
  </r>
  <r>
    <s v="BCBSMS"/>
    <n v="198"/>
    <d v="2024-03-13T00:00:00"/>
    <d v="2024-02-28T17:00:00"/>
    <n v="70"/>
    <s v="Adjustment/Write-off"/>
    <s v="BLUE CROSS BLUE SHIELD OF MS - CO,45"/>
    <n v="97110"/>
    <x v="10"/>
    <s v="No"/>
    <s v="19845350.7083333333Katherine Tyree"/>
    <x v="0"/>
  </r>
  <r>
    <s v="MSCAN"/>
    <n v="199"/>
    <d v="2024-03-08T00:00:00"/>
    <d v="2024-02-20T10:30:00"/>
    <n v="56.78"/>
    <s v="EFT"/>
    <s v="UNITEDHEALTHCARE PLAN OF THE RIVER VALLEY INC - payment"/>
    <n v="97112"/>
    <x v="0"/>
    <s v="No"/>
    <s v="19945342.4375Kelsea Rodriguez"/>
    <x v="1"/>
  </r>
  <r>
    <s v="MSCAN"/>
    <n v="199"/>
    <d v="2024-03-08T00:00:00"/>
    <d v="2024-02-20T10:30:00"/>
    <n v="93.22"/>
    <s v="Adjustment/Write-off"/>
    <s v="UNITEDHEALTHCARE PLAN OF THE RIVER VALLEY INC - CO,45"/>
    <n v="97112"/>
    <x v="0"/>
    <s v="No"/>
    <s v="19945342.4375Kelsea Rodriguez"/>
    <x v="0"/>
  </r>
  <r>
    <s v="MSCAN"/>
    <n v="199"/>
    <d v="2024-03-15T00:00:00"/>
    <d v="2024-02-26T10:30:00"/>
    <n v="93.22"/>
    <s v="Adjustment/Write-off"/>
    <s v="UNITEDHEALTHCARE PLAN OF THE RIVER VALLEY INC - CO,45"/>
    <n v="97112"/>
    <x v="3"/>
    <s v="No"/>
    <s v="19945348.4375Breanna Cochran"/>
    <x v="0"/>
  </r>
  <r>
    <s v="MSCAN"/>
    <n v="199"/>
    <d v="2024-03-15T00:00:00"/>
    <d v="2024-02-26T10:30:00"/>
    <n v="56.78"/>
    <s v="EFT"/>
    <s v="UNITEDHEALTHCARE PLAN OF THE RIVER VALLEY INC - payment"/>
    <n v="97112"/>
    <x v="3"/>
    <s v="No"/>
    <s v="19945348.4375Breanna Cochran"/>
    <x v="1"/>
  </r>
  <r>
    <s v="BCBSMS"/>
    <n v="200"/>
    <d v="2024-03-13T00:00:00"/>
    <d v="2024-02-20T16:30:00"/>
    <n v="0"/>
    <s v="Adjustment/Write-off"/>
    <s v="Discarded ($150.00) (detail code) - BLUE CROSS BLUE SHIELD OF MS - CO,16"/>
    <n v="92507"/>
    <x v="9"/>
    <s v="No"/>
    <s v="20045342.6875Victoria Miley"/>
    <x v="0"/>
  </r>
  <r>
    <s v="BCBSMS"/>
    <n v="200"/>
    <d v="2024-03-13T00:00:00"/>
    <d v="2024-02-27T17:00:00"/>
    <n v="0"/>
    <s v="Adjustment/Write-off"/>
    <s v="Discarded ($150.00) (detail code) - BLUE CROSS BLUE SHIELD OF MS - CO,16"/>
    <n v="92507"/>
    <x v="13"/>
    <s v="No"/>
    <s v="20045349.7083333333D'Anna Pullen"/>
    <x v="0"/>
  </r>
  <r>
    <s v="BCBSMS"/>
    <n v="200"/>
    <d v="2024-03-04T00:00:00"/>
    <d v="2024-02-08T15:30:00"/>
    <n v="0"/>
    <s v="Adjustment/Write-off"/>
    <s v="Discarded ($150.00) (detail code) - BLUE CROSS BLUE SHIELD OF MS - CO,16"/>
    <n v="92507"/>
    <x v="9"/>
    <s v="No"/>
    <s v="20045330.6458333333Victoria Miley"/>
    <x v="0"/>
  </r>
  <r>
    <s v="Magnolia"/>
    <n v="39"/>
    <d v="2024-03-01T00:00:00"/>
    <d v="2024-02-14T16:30:00"/>
    <n v="56.78"/>
    <s v="EFT"/>
    <s v="MAGNOLIA HEALTH PLAN INC. - payment"/>
    <n v="97112"/>
    <x v="0"/>
    <s v="No"/>
    <s v="3945336.6875Kelsea Rodriguez"/>
    <x v="1"/>
  </r>
  <r>
    <s v="Magnolia"/>
    <n v="39"/>
    <d v="2024-03-01T00:00:00"/>
    <d v="2024-02-14T16:30:00"/>
    <n v="93.22"/>
    <s v="Adjustment/Write-off"/>
    <s v="MAGNOLIA HEALTH PLAN INC. - CO,45"/>
    <n v="97112"/>
    <x v="0"/>
    <s v="No"/>
    <s v="3945336.6875Kelsea Rodriguez"/>
    <x v="0"/>
  </r>
  <r>
    <s v="Magnolia"/>
    <n v="39"/>
    <d v="2024-03-08T00:00:00"/>
    <d v="2024-02-21T16:00:00"/>
    <n v="93.22"/>
    <s v="Adjustment/Write-off"/>
    <s v="MAGNOLIA HEALTH PLAN INC. - CO,45"/>
    <n v="97112"/>
    <x v="0"/>
    <s v="No"/>
    <s v="3945343.6666666667Kelsea Rodriguez"/>
    <x v="0"/>
  </r>
  <r>
    <s v="Magnolia"/>
    <n v="39"/>
    <d v="2024-03-08T00:00:00"/>
    <d v="2024-02-21T16:00:00"/>
    <n v="56.78"/>
    <s v="EFT"/>
    <s v="MAGNOLIA HEALTH PLAN INC. - payment"/>
    <n v="97112"/>
    <x v="0"/>
    <s v="No"/>
    <s v="3945343.6666666667Kelsea Rodriguez"/>
    <x v="1"/>
  </r>
  <r>
    <s v="Magnolia"/>
    <n v="39"/>
    <d v="2024-03-01T00:00:00"/>
    <d v="2024-02-21T16:30:00"/>
    <n v="64.81"/>
    <s v="EFT"/>
    <s v="MAGNOLIA HEALTH PLAN INC. - payment"/>
    <n v="92507"/>
    <x v="1"/>
    <s v="No"/>
    <s v="3945343.6875Kelli Cruthirds"/>
    <x v="1"/>
  </r>
  <r>
    <s v="Magnolia"/>
    <n v="39"/>
    <d v="2024-03-01T00:00:00"/>
    <d v="2024-02-21T16:30:00"/>
    <n v="85.19"/>
    <s v="Adjustment/Write-off"/>
    <s v="MAGNOLIA HEALTH PLAN INC. - CO,45"/>
    <n v="92507"/>
    <x v="1"/>
    <s v="No"/>
    <s v="3945343.6875Kelli Cruthirds"/>
    <x v="0"/>
  </r>
  <r>
    <s v="Magnolia"/>
    <n v="39"/>
    <d v="2024-03-15T00:00:00"/>
    <d v="2024-02-26T16:00:00"/>
    <n v="46.61"/>
    <s v="Adjustment/Write-off"/>
    <s v="MAGNOLIA HEALTH PLAN INC. - CO,45"/>
    <n v="97112"/>
    <x v="0"/>
    <s v="No"/>
    <s v="3945348.6666666667Kelsea Rodriguez"/>
    <x v="0"/>
  </r>
  <r>
    <s v="Magnolia"/>
    <n v="39"/>
    <d v="2024-03-15T00:00:00"/>
    <d v="2024-02-26T16:00:00"/>
    <n v="28.39"/>
    <s v="EFT"/>
    <s v="MAGNOLIA HEALTH PLAN INC. - payment"/>
    <n v="97112"/>
    <x v="0"/>
    <s v="No"/>
    <s v="3945348.6666666667Kelsea Rodriguez"/>
    <x v="1"/>
  </r>
  <r>
    <s v="Magnolia"/>
    <n v="39"/>
    <d v="2024-03-22T00:00:00"/>
    <d v="2024-02-26T16:00:00"/>
    <n v="0"/>
    <s v="Adjustment/Write-off"/>
    <s v="Discarded ($75.00) (detail code) - MAGNOLIA HEALTH PLAN INC. - CO,18"/>
    <n v="97112"/>
    <x v="0"/>
    <s v="No"/>
    <s v="3945348.6666666667Kelsea Rodriguez"/>
    <x v="0"/>
  </r>
  <r>
    <s v="Magnolia"/>
    <n v="39"/>
    <d v="2024-03-08T00:00:00"/>
    <d v="2024-02-26T16:30:00"/>
    <n v="64.81"/>
    <s v="EFT"/>
    <s v="MAGNOLIA HEALTH PLAN INC. - payment"/>
    <n v="92507"/>
    <x v="1"/>
    <s v="No"/>
    <s v="3945348.6875Kelli Cruthirds"/>
    <x v="1"/>
  </r>
  <r>
    <s v="Magnolia"/>
    <n v="39"/>
    <d v="2024-03-08T00:00:00"/>
    <d v="2024-02-26T16:30:00"/>
    <n v="85.19"/>
    <s v="Adjustment/Write-off"/>
    <s v="MAGNOLIA HEALTH PLAN INC. - CO,45"/>
    <n v="92507"/>
    <x v="1"/>
    <s v="No"/>
    <s v="3945348.6875Kelli Cruthirds"/>
    <x v="0"/>
  </r>
  <r>
    <s v="Magnolia"/>
    <n v="39"/>
    <d v="2024-03-08T00:00:00"/>
    <d v="2024-02-28T16:00:00"/>
    <n v="64.81"/>
    <s v="EFT"/>
    <s v="MAGNOLIA HEALTH PLAN INC. - payment"/>
    <n v="92507"/>
    <x v="1"/>
    <s v="No"/>
    <s v="3945350.6666666667Kelli Cruthirds"/>
    <x v="1"/>
  </r>
  <r>
    <s v="Magnolia"/>
    <n v="39"/>
    <d v="2024-03-08T00:00:00"/>
    <d v="2024-02-28T16:00:00"/>
    <n v="85.19"/>
    <s v="Adjustment/Write-off"/>
    <s v="MAGNOLIA HEALTH PLAN INC. - CO,45"/>
    <n v="92507"/>
    <x v="1"/>
    <s v="No"/>
    <s v="3945350.6666666667Kelli Cruthirds"/>
    <x v="0"/>
  </r>
  <r>
    <s v="Magnolia"/>
    <n v="39"/>
    <d v="2024-03-29T00:00:00"/>
    <d v="2024-02-28T16:30:00"/>
    <n v="0"/>
    <s v="Adjustment/Write-off"/>
    <s v="Discarded ($150.00) (detail code) - MAGNOLIA HEALTH PLAN INC. - CO,198"/>
    <n v="97112"/>
    <x v="0"/>
    <s v="No"/>
    <s v="3945350.6875Kelsea Rodriguez"/>
    <x v="0"/>
  </r>
  <r>
    <s v="Magnolia"/>
    <n v="39"/>
    <d v="2024-03-15T00:00:00"/>
    <d v="2024-02-28T16:30:00"/>
    <n v="0"/>
    <s v="Adjustment/Write-off"/>
    <s v="Discarded ($150.00) (detail code) - MAGNOLIA HEALTH PLAN INC. - CO,198"/>
    <n v="97112"/>
    <x v="0"/>
    <s v="No"/>
    <s v="3945350.6875Kelsea Rodriguez"/>
    <x v="0"/>
  </r>
  <r>
    <s v="Magnolia"/>
    <n v="39"/>
    <d v="2024-03-29T00:00:00"/>
    <d v="2024-02-05T16:00:00"/>
    <n v="0"/>
    <s v="Adjustment/Write-off"/>
    <s v="Discarded ($150.00) (detail code) - MAGNOLIA HEALTH PLAN INC. - CO,198"/>
    <n v="97112"/>
    <x v="0"/>
    <s v="No"/>
    <s v="3945327.6666666667Kelsea Rodriguez"/>
    <x v="0"/>
  </r>
  <r>
    <s v="Magnolia"/>
    <n v="201"/>
    <d v="2024-03-01T00:00:00"/>
    <d v="2024-02-22T17:00:00"/>
    <n v="64.81"/>
    <s v="EFT"/>
    <s v="MAGNOLIA HEALTH PLAN INC. - payment"/>
    <n v="92507"/>
    <x v="9"/>
    <s v="No"/>
    <s v="20145344.7083333333Victoria Miley"/>
    <x v="1"/>
  </r>
  <r>
    <s v="Magnolia"/>
    <n v="201"/>
    <d v="2024-03-01T00:00:00"/>
    <d v="2024-02-22T17:00:00"/>
    <n v="85.19"/>
    <s v="Adjustment/Write-off"/>
    <s v="MAGNOLIA HEALTH PLAN INC. - CO,45"/>
    <n v="92507"/>
    <x v="9"/>
    <s v="No"/>
    <s v="20145344.7083333333Victoria Miley"/>
    <x v="0"/>
  </r>
  <r>
    <s v="Magnolia"/>
    <n v="201"/>
    <d v="2024-03-08T00:00:00"/>
    <d v="2024-02-29T15:30:00"/>
    <n v="64.81"/>
    <s v="EFT"/>
    <s v="MAGNOLIA HEALTH PLAN INC. - payment"/>
    <n v="92507"/>
    <x v="13"/>
    <s v="No"/>
    <s v="20145351.6458333333D'Anna Pullen"/>
    <x v="1"/>
  </r>
  <r>
    <s v="Magnolia"/>
    <n v="201"/>
    <d v="2024-03-08T00:00:00"/>
    <d v="2024-02-29T15:30:00"/>
    <n v="85.19"/>
    <s v="Adjustment/Write-off"/>
    <s v="MAGNOLIA HEALTH PLAN INC. - CO,45"/>
    <n v="92507"/>
    <x v="13"/>
    <s v="No"/>
    <s v="20145351.6458333333D'Anna Pullen"/>
    <x v="0"/>
  </r>
  <r>
    <s v="Magnolia"/>
    <n v="202"/>
    <d v="2024-03-01T00:00:00"/>
    <d v="2024-02-22T17:00:00"/>
    <n v="85.19"/>
    <s v="Adjustment/Write-off"/>
    <s v="MAGNOLIA HEALTH PLAN INC. - CO,45"/>
    <n v="92507"/>
    <x v="13"/>
    <s v="No"/>
    <s v="20245344.7083333333D'Anna Pullen"/>
    <x v="0"/>
  </r>
  <r>
    <s v="Magnolia"/>
    <n v="202"/>
    <d v="2024-03-01T00:00:00"/>
    <d v="2024-02-22T17:00:00"/>
    <n v="64.81"/>
    <s v="EFT"/>
    <s v="MAGNOLIA HEALTH PLAN INC. - payment"/>
    <n v="92507"/>
    <x v="13"/>
    <s v="No"/>
    <s v="20245344.7083333333D'Anna Pullen"/>
    <x v="1"/>
  </r>
  <r>
    <s v="Magnolia"/>
    <n v="202"/>
    <d v="2024-03-08T00:00:00"/>
    <d v="2024-02-29T16:30:00"/>
    <n v="85.19"/>
    <s v="Adjustment/Write-off"/>
    <s v="MAGNOLIA HEALTH PLAN INC. - CO,45"/>
    <n v="92507"/>
    <x v="9"/>
    <s v="No"/>
    <s v="20245351.6875Victoria Miley"/>
    <x v="0"/>
  </r>
  <r>
    <s v="Magnolia"/>
    <n v="202"/>
    <d v="2024-03-08T00:00:00"/>
    <d v="2024-02-29T16:30:00"/>
    <n v="64.81"/>
    <s v="EFT"/>
    <s v="MAGNOLIA HEALTH PLAN INC. - payment"/>
    <n v="92507"/>
    <x v="9"/>
    <s v="No"/>
    <s v="20245351.6875Victoria Miley"/>
    <x v="1"/>
  </r>
  <r>
    <s v="MSMedicaid"/>
    <n v="316"/>
    <d v="2024-03-07T00:00:00"/>
    <d v="2024-02-22T11:00:00"/>
    <n v="57.07"/>
    <s v="Adjustment/Write-off"/>
    <m/>
    <n v="92523"/>
    <x v="1"/>
    <s v="No"/>
    <s v="31645344.4583333333Kelli Cruthirds"/>
    <x v="0"/>
  </r>
  <r>
    <s v="MSMedicaid"/>
    <n v="316"/>
    <d v="2024-03-07T00:00:00"/>
    <d v="2024-02-22T11:00:00"/>
    <n v="192.93"/>
    <s v="EFT"/>
    <m/>
    <n v="92523"/>
    <x v="1"/>
    <s v="No"/>
    <s v="31645344.4583333333Kelli Cruthirds"/>
    <x v="1"/>
  </r>
  <r>
    <s v="MSMedicaid"/>
    <n v="316"/>
    <d v="2024-03-14T00:00:00"/>
    <d v="2024-02-26T13:00:00"/>
    <n v="65.47"/>
    <s v="Adjustment/Write-off"/>
    <m/>
    <n v="97165"/>
    <x v="0"/>
    <s v="No"/>
    <s v="31645348.5416666667Kelsea Rodriguez"/>
    <x v="0"/>
  </r>
  <r>
    <s v="MSMedicaid"/>
    <n v="316"/>
    <d v="2024-03-14T00:00:00"/>
    <d v="2024-02-26T13:00:00"/>
    <n v="84.53"/>
    <s v="EFT"/>
    <m/>
    <n v="97165"/>
    <x v="0"/>
    <s v="No"/>
    <s v="31645348.5416666667Kelsea Rodriguez"/>
    <x v="1"/>
  </r>
  <r>
    <s v="Magnolia"/>
    <n v="203"/>
    <d v="2024-03-01T00:00:00"/>
    <d v="2024-02-12T13:30:00"/>
    <n v="56.78"/>
    <s v="EFT"/>
    <s v="MAGNOLIA HEALTH PLAN INC. - payment"/>
    <n v="97112"/>
    <x v="11"/>
    <s v="No"/>
    <s v="20345334.5625Carolyn Simpson"/>
    <x v="1"/>
  </r>
  <r>
    <s v="Magnolia"/>
    <n v="203"/>
    <d v="2024-03-01T00:00:00"/>
    <d v="2024-02-12T13:30:00"/>
    <n v="93.22"/>
    <s v="Adjustment/Write-off"/>
    <s v="MAGNOLIA HEALTH PLAN INC. - CO,45"/>
    <n v="97112"/>
    <x v="11"/>
    <s v="No"/>
    <s v="20345334.5625Carolyn Simpson"/>
    <x v="0"/>
  </r>
  <r>
    <s v="Magnolia"/>
    <n v="203"/>
    <d v="2024-03-01T00:00:00"/>
    <d v="2024-02-12T14:00:00"/>
    <n v="93.22"/>
    <s v="Adjustment/Write-off"/>
    <s v="MAGNOLIA HEALTH PLAN INC. - CO,45"/>
    <n v="97112"/>
    <x v="6"/>
    <s v="No"/>
    <s v="20345334.5833333333Christian Litz"/>
    <x v="0"/>
  </r>
  <r>
    <s v="Magnolia"/>
    <n v="203"/>
    <d v="2024-03-01T00:00:00"/>
    <d v="2024-02-12T14:00:00"/>
    <n v="56.78"/>
    <s v="EFT"/>
    <s v="MAGNOLIA HEALTH PLAN INC. - payment"/>
    <n v="97112"/>
    <x v="6"/>
    <s v="No"/>
    <s v="20345334.5833333333Christian Litz"/>
    <x v="1"/>
  </r>
  <r>
    <s v="Magnolia"/>
    <n v="203"/>
    <d v="2024-03-01T00:00:00"/>
    <d v="2024-02-14T13:30:00"/>
    <n v="64.81"/>
    <s v="EFT"/>
    <s v="MAGNOLIA HEALTH PLAN INC. - payment"/>
    <n v="92507"/>
    <x v="9"/>
    <s v="No"/>
    <s v="20345336.5625Victoria Miley"/>
    <x v="1"/>
  </r>
  <r>
    <s v="Magnolia"/>
    <n v="203"/>
    <d v="2024-03-01T00:00:00"/>
    <d v="2024-02-14T13:30:00"/>
    <n v="85.19"/>
    <s v="Adjustment/Write-off"/>
    <s v="MAGNOLIA HEALTH PLAN INC. - CO,45"/>
    <n v="92507"/>
    <x v="9"/>
    <s v="No"/>
    <s v="20345336.5625Victoria Miley"/>
    <x v="0"/>
  </r>
  <r>
    <s v="Magnolia"/>
    <n v="203"/>
    <d v="2024-03-08T00:00:00"/>
    <d v="2024-02-20T11:30:00"/>
    <n v="93.22"/>
    <s v="Adjustment/Write-off"/>
    <s v="MAGNOLIA HEALTH PLAN INC. - CO,45"/>
    <n v="97112"/>
    <x v="0"/>
    <s v="No"/>
    <s v="20345342.4791666667Kelsea Rodriguez"/>
    <x v="0"/>
  </r>
  <r>
    <s v="Magnolia"/>
    <n v="203"/>
    <d v="2024-03-08T00:00:00"/>
    <d v="2024-02-20T11:30:00"/>
    <n v="56.78"/>
    <s v="EFT"/>
    <s v="MAGNOLIA HEALTH PLAN INC. - payment"/>
    <n v="97112"/>
    <x v="0"/>
    <s v="No"/>
    <s v="20345342.4791666667Kelsea Rodriguez"/>
    <x v="1"/>
  </r>
  <r>
    <s v="Magnolia"/>
    <n v="203"/>
    <d v="2024-03-01T00:00:00"/>
    <d v="2024-02-20T12:00:00"/>
    <n v="64.81"/>
    <s v="EFT"/>
    <s v="MAGNOLIA HEALTH PLAN INC. - payment"/>
    <n v="92507"/>
    <x v="13"/>
    <s v="No"/>
    <s v="20345342.5D'Anna Pullen"/>
    <x v="1"/>
  </r>
  <r>
    <s v="Magnolia"/>
    <n v="203"/>
    <d v="2024-03-01T00:00:00"/>
    <d v="2024-02-20T12:00:00"/>
    <n v="85.19"/>
    <s v="Adjustment/Write-off"/>
    <s v="MAGNOLIA HEALTH PLAN INC. - CO,45"/>
    <n v="92507"/>
    <x v="13"/>
    <s v="No"/>
    <s v="20345342.5D'Anna Pullen"/>
    <x v="0"/>
  </r>
  <r>
    <s v="Magnolia"/>
    <n v="203"/>
    <d v="2024-03-08T00:00:00"/>
    <d v="2024-02-21T13:00:00"/>
    <n v="56.78"/>
    <s v="EFT"/>
    <s v="MAGNOLIA HEALTH PLAN INC. - payment"/>
    <n v="97112"/>
    <x v="4"/>
    <s v="No"/>
    <s v="20345343.5416666667Heidi Molaison"/>
    <x v="1"/>
  </r>
  <r>
    <s v="Magnolia"/>
    <n v="203"/>
    <d v="2024-03-08T00:00:00"/>
    <d v="2024-02-21T13:00:00"/>
    <n v="93.22"/>
    <s v="Adjustment/Write-off"/>
    <s v="MAGNOLIA HEALTH PLAN INC. - CO,45"/>
    <n v="97112"/>
    <x v="4"/>
    <s v="No"/>
    <s v="20345343.5416666667Heidi Molaison"/>
    <x v="0"/>
  </r>
  <r>
    <s v="Magnolia"/>
    <n v="203"/>
    <d v="2024-03-08T00:00:00"/>
    <d v="2024-02-21T13:30:00"/>
    <n v="56.78"/>
    <s v="EFT"/>
    <s v="MAGNOLIA HEALTH PLAN INC. - payment"/>
    <n v="97112"/>
    <x v="6"/>
    <s v="No"/>
    <s v="20345343.5625Christian Litz"/>
    <x v="1"/>
  </r>
  <r>
    <s v="Magnolia"/>
    <n v="203"/>
    <d v="2024-03-08T00:00:00"/>
    <d v="2024-02-21T13:30:00"/>
    <n v="93.22"/>
    <s v="Adjustment/Write-off"/>
    <s v="MAGNOLIA HEALTH PLAN INC. - CO,45"/>
    <n v="97112"/>
    <x v="6"/>
    <s v="No"/>
    <s v="20345343.5625Christian Litz"/>
    <x v="0"/>
  </r>
  <r>
    <s v="Magnolia"/>
    <n v="203"/>
    <d v="2024-03-15T00:00:00"/>
    <d v="2024-02-26T11:00:00"/>
    <n v="93.22"/>
    <s v="Adjustment/Write-off"/>
    <s v="MAGNOLIA HEALTH PLAN INC. - CO,45"/>
    <n v="97112"/>
    <x v="4"/>
    <s v="No"/>
    <s v="20345348.4583333333Heidi Molaison"/>
    <x v="0"/>
  </r>
  <r>
    <s v="Magnolia"/>
    <n v="203"/>
    <d v="2024-03-15T00:00:00"/>
    <d v="2024-02-26T11:00:00"/>
    <n v="56.78"/>
    <s v="EFT"/>
    <s v="MAGNOLIA HEALTH PLAN INC. - payment"/>
    <n v="97112"/>
    <x v="4"/>
    <s v="No"/>
    <s v="20345348.4583333333Heidi Molaison"/>
    <x v="1"/>
  </r>
  <r>
    <s v="Magnolia"/>
    <n v="203"/>
    <d v="2024-03-15T00:00:00"/>
    <d v="2024-02-26T11:30:00"/>
    <n v="93.22"/>
    <s v="Adjustment/Write-off"/>
    <s v="MAGNOLIA HEALTH PLAN INC. - CO,45"/>
    <n v="97112"/>
    <x v="6"/>
    <s v="No"/>
    <s v="20345348.4791666667Christian Litz"/>
    <x v="0"/>
  </r>
  <r>
    <s v="Magnolia"/>
    <n v="203"/>
    <d v="2024-03-15T00:00:00"/>
    <d v="2024-02-26T11:30:00"/>
    <n v="56.78"/>
    <s v="EFT"/>
    <s v="MAGNOLIA HEALTH PLAN INC. - payment"/>
    <n v="97112"/>
    <x v="6"/>
    <s v="No"/>
    <s v="20345348.4791666667Christian Litz"/>
    <x v="1"/>
  </r>
  <r>
    <s v="Magnolia"/>
    <n v="203"/>
    <d v="2024-03-15T00:00:00"/>
    <d v="2024-02-28T13:00:00"/>
    <n v="93.22"/>
    <s v="Adjustment/Write-off"/>
    <s v="MAGNOLIA HEALTH PLAN INC. - CO,45"/>
    <n v="97112"/>
    <x v="4"/>
    <s v="No"/>
    <s v="20345350.5416666667Heidi Molaison"/>
    <x v="0"/>
  </r>
  <r>
    <s v="Magnolia"/>
    <n v="203"/>
    <d v="2024-03-15T00:00:00"/>
    <d v="2024-02-28T13:00:00"/>
    <n v="56.78"/>
    <s v="EFT"/>
    <s v="MAGNOLIA HEALTH PLAN INC. - payment"/>
    <n v="97112"/>
    <x v="4"/>
    <s v="No"/>
    <s v="20345350.5416666667Heidi Molaison"/>
    <x v="1"/>
  </r>
  <r>
    <s v="Magnolia"/>
    <n v="203"/>
    <d v="2024-03-15T00:00:00"/>
    <d v="2024-02-28T13:30:00"/>
    <n v="56.78"/>
    <s v="EFT"/>
    <s v="MAGNOLIA HEALTH PLAN INC. - payment"/>
    <n v="97112"/>
    <x v="6"/>
    <s v="No"/>
    <s v="20345350.5625Christian Litz"/>
    <x v="1"/>
  </r>
  <r>
    <s v="Magnolia"/>
    <n v="203"/>
    <d v="2024-03-15T00:00:00"/>
    <d v="2024-02-28T13:30:00"/>
    <n v="93.22"/>
    <s v="Adjustment/Write-off"/>
    <s v="MAGNOLIA HEALTH PLAN INC. - CO,45"/>
    <n v="97112"/>
    <x v="6"/>
    <s v="No"/>
    <s v="20345350.5625Christian Litz"/>
    <x v="0"/>
  </r>
  <r>
    <s v="Magnolia"/>
    <n v="203"/>
    <d v="2024-03-08T00:00:00"/>
    <d v="2024-02-29T13:00:00"/>
    <n v="85.19"/>
    <s v="Adjustment/Write-off"/>
    <s v="MAGNOLIA HEALTH PLAN INC. - CO,45"/>
    <n v="92507"/>
    <x v="9"/>
    <s v="No"/>
    <s v="20345351.5416666667Victoria Miley"/>
    <x v="0"/>
  </r>
  <r>
    <s v="Magnolia"/>
    <n v="203"/>
    <d v="2024-03-08T00:00:00"/>
    <d v="2024-02-29T13:00:00"/>
    <n v="64.81"/>
    <s v="EFT"/>
    <s v="MAGNOLIA HEALTH PLAN INC. - payment"/>
    <n v="92507"/>
    <x v="9"/>
    <s v="No"/>
    <s v="20345351.5416666667Victoria Miley"/>
    <x v="1"/>
  </r>
  <r>
    <s v="MSCAN"/>
    <n v="204"/>
    <d v="2024-03-01T00:00:00"/>
    <d v="2024-02-20T08:00:00"/>
    <n v="93.22"/>
    <s v="Adjustment/Write-off"/>
    <s v="UNITEDHEALTHCARE PLAN OF THE RIVER VALLEY INC - CO,45"/>
    <n v="97112"/>
    <x v="0"/>
    <s v="No"/>
    <s v="20445342.3333333333Kelsea Rodriguez"/>
    <x v="0"/>
  </r>
  <r>
    <s v="MSCAN"/>
    <n v="204"/>
    <d v="2024-03-01T00:00:00"/>
    <d v="2024-02-20T08:00:00"/>
    <n v="56.78"/>
    <s v="EFT"/>
    <s v="UNITEDHEALTHCARE PLAN OF THE RIVER VALLEY INC - payment"/>
    <n v="97112"/>
    <x v="0"/>
    <s v="No"/>
    <s v="20445342.3333333333Kelsea Rodriguez"/>
    <x v="1"/>
  </r>
  <r>
    <s v="MSCAN"/>
    <n v="204"/>
    <d v="2024-03-08T00:00:00"/>
    <d v="2024-02-20T08:30:00"/>
    <n v="85.19"/>
    <s v="Adjustment/Write-off"/>
    <s v="UNITEDHEALTHCARE PLAN OF THE RIVER VALLEY INC - CO,45"/>
    <n v="92507"/>
    <x v="12"/>
    <s v="No"/>
    <s v="20445342.3541666667Annette Fertitta"/>
    <x v="0"/>
  </r>
  <r>
    <s v="MSCAN"/>
    <n v="204"/>
    <d v="2024-03-08T00:00:00"/>
    <d v="2024-02-20T08:30:00"/>
    <n v="64.81"/>
    <s v="EFT"/>
    <s v="UNITEDHEALTHCARE PLAN OF THE RIVER VALLEY INC - payment"/>
    <n v="92507"/>
    <x v="12"/>
    <s v="No"/>
    <s v="20445342.3541666667Annette Fertitta"/>
    <x v="1"/>
  </r>
  <r>
    <s v="MSCAN"/>
    <n v="204"/>
    <d v="2024-03-08T00:00:00"/>
    <d v="2024-02-22T15:00:00"/>
    <n v="85.19"/>
    <s v="Adjustment/Write-off"/>
    <s v="UNITEDHEALTHCARE PLAN OF THE RIVER VALLEY INC - CO,45"/>
    <n v="92507"/>
    <x v="13"/>
    <s v="No"/>
    <s v="20445344.625D'Anna Pullen"/>
    <x v="0"/>
  </r>
  <r>
    <s v="MSCAN"/>
    <n v="204"/>
    <d v="2024-03-08T00:00:00"/>
    <d v="2024-02-22T15:00:00"/>
    <n v="64.81"/>
    <s v="EFT"/>
    <s v="UNITEDHEALTHCARE PLAN OF THE RIVER VALLEY INC - payment"/>
    <n v="92507"/>
    <x v="13"/>
    <s v="No"/>
    <s v="20445344.625D'Anna Pullen"/>
    <x v="1"/>
  </r>
  <r>
    <s v="MSCAN"/>
    <n v="204"/>
    <d v="2024-03-08T00:00:00"/>
    <d v="2024-02-27T08:00:00"/>
    <n v="93.22"/>
    <s v="Adjustment/Write-off"/>
    <s v="UNITEDHEALTHCARE PLAN OF THE RIVER VALLEY INC - CO,45"/>
    <n v="97112"/>
    <x v="0"/>
    <s v="No"/>
    <s v="20445349.3333333333Kelsea Rodriguez"/>
    <x v="0"/>
  </r>
  <r>
    <s v="MSCAN"/>
    <n v="204"/>
    <d v="2024-03-08T00:00:00"/>
    <d v="2024-02-27T08:00:00"/>
    <n v="56.78"/>
    <s v="EFT"/>
    <s v="UNITEDHEALTHCARE PLAN OF THE RIVER VALLEY INC - payment"/>
    <n v="97112"/>
    <x v="0"/>
    <s v="No"/>
    <s v="20445349.3333333333Kelsea Rodriguez"/>
    <x v="1"/>
  </r>
  <r>
    <s v="MSCAN"/>
    <n v="204"/>
    <d v="2024-03-15T00:00:00"/>
    <d v="2024-02-27T08:30:00"/>
    <n v="85.19"/>
    <s v="Adjustment/Write-off"/>
    <s v="UNITEDHEALTHCARE PLAN OF THE RIVER VALLEY INC - CO,45"/>
    <n v="92507"/>
    <x v="12"/>
    <s v="No"/>
    <s v="20445349.3541666667Annette Fertitta"/>
    <x v="0"/>
  </r>
  <r>
    <s v="MSCAN"/>
    <n v="204"/>
    <d v="2024-03-15T00:00:00"/>
    <d v="2024-02-27T08:30:00"/>
    <n v="64.81"/>
    <s v="EFT"/>
    <s v="UNITEDHEALTHCARE PLAN OF THE RIVER VALLEY INC - payment"/>
    <n v="92507"/>
    <x v="12"/>
    <s v="No"/>
    <s v="20445349.3541666667Annette Fertitta"/>
    <x v="1"/>
  </r>
  <r>
    <s v="Molina"/>
    <n v="317"/>
    <d v="2024-03-07T00:00:00"/>
    <d v="2024-02-01T09:30:00"/>
    <n v="64.81"/>
    <s v="EFT"/>
    <s v="MOLINA HEALTHCARE OF MISSISSIPPI - payment"/>
    <n v="92507"/>
    <x v="13"/>
    <s v="No"/>
    <s v="31745323.3958333333D'Anna Pullen"/>
    <x v="1"/>
  </r>
  <r>
    <s v="Molina"/>
    <n v="317"/>
    <d v="2024-03-07T00:00:00"/>
    <d v="2024-02-01T09:30:00"/>
    <n v="85.19"/>
    <s v="Adjustment/Write-off"/>
    <s v="MOLINA HEALTHCARE OF MISSISSIPPI - CO,45"/>
    <n v="92507"/>
    <x v="13"/>
    <s v="No"/>
    <s v="31745323.3958333333D'Anna Pullen"/>
    <x v="0"/>
  </r>
  <r>
    <s v="Molina"/>
    <n v="317"/>
    <d v="2024-03-07T00:00:00"/>
    <d v="2024-02-15T09:30:00"/>
    <n v="64.81"/>
    <s v="EFT"/>
    <s v="MOLINA HEALTHCARE OF MISSISSIPPI - payment"/>
    <n v="92507"/>
    <x v="13"/>
    <s v="No"/>
    <s v="31745337.3958333333D'Anna Pullen"/>
    <x v="1"/>
  </r>
  <r>
    <s v="Molina"/>
    <n v="317"/>
    <d v="2024-03-07T00:00:00"/>
    <d v="2024-02-15T09:30:00"/>
    <n v="85.19"/>
    <s v="Adjustment/Write-off"/>
    <s v="MOLINA HEALTHCARE OF MISSISSIPPI - CO,45"/>
    <n v="92507"/>
    <x v="13"/>
    <s v="No"/>
    <s v="31745337.3958333333D'Anna Pullen"/>
    <x v="0"/>
  </r>
  <r>
    <s v="Molina"/>
    <n v="317"/>
    <d v="2024-03-12T00:00:00"/>
    <d v="2024-02-20T10:30:00"/>
    <n v="64.81"/>
    <s v="EFT"/>
    <s v="MOLINA HEALTHCARE OF MISSISSIPPI - payment"/>
    <n v="92507"/>
    <x v="9"/>
    <s v="No"/>
    <s v="31745342.4375Victoria Miley"/>
    <x v="1"/>
  </r>
  <r>
    <s v="Molina"/>
    <n v="317"/>
    <d v="2024-03-12T00:00:00"/>
    <d v="2024-02-20T10:30:00"/>
    <n v="85.19"/>
    <s v="Adjustment/Write-off"/>
    <s v="MOLINA HEALTHCARE OF MISSISSIPPI - CO,45"/>
    <n v="92507"/>
    <x v="9"/>
    <s v="No"/>
    <s v="31745342.4375Victoria Miley"/>
    <x v="0"/>
  </r>
  <r>
    <s v="Molina"/>
    <n v="317"/>
    <d v="2024-03-19T00:00:00"/>
    <d v="2024-02-22T10:00:00"/>
    <n v="85.19"/>
    <s v="Adjustment/Write-off"/>
    <s v="MOLINA HEALTHCARE OF MISSISSIPPI - CO,45"/>
    <n v="92507"/>
    <x v="13"/>
    <s v="No"/>
    <s v="31745344.4166666667D'Anna Pullen"/>
    <x v="0"/>
  </r>
  <r>
    <s v="Molina"/>
    <n v="317"/>
    <d v="2024-03-19T00:00:00"/>
    <d v="2024-02-22T10:00:00"/>
    <n v="64.81"/>
    <s v="EFT"/>
    <s v="MOLINA HEALTHCARE OF MISSISSIPPI - payment"/>
    <n v="92507"/>
    <x v="13"/>
    <s v="No"/>
    <s v="31745344.4166666667D'Anna Pullen"/>
    <x v="1"/>
  </r>
  <r>
    <s v="Molina"/>
    <n v="317"/>
    <d v="2024-03-19T00:00:00"/>
    <d v="2024-02-27T09:00:00"/>
    <n v="85.19"/>
    <s v="Adjustment/Write-off"/>
    <s v="MOLINA HEALTHCARE OF MISSISSIPPI - CO,45"/>
    <n v="92507"/>
    <x v="9"/>
    <s v="No"/>
    <s v="31745349.375Victoria Miley"/>
    <x v="0"/>
  </r>
  <r>
    <s v="Molina"/>
    <n v="317"/>
    <d v="2024-03-19T00:00:00"/>
    <d v="2024-02-27T09:00:00"/>
    <n v="64.81"/>
    <s v="EFT"/>
    <s v="MOLINA HEALTHCARE OF MISSISSIPPI - payment"/>
    <n v="92507"/>
    <x v="9"/>
    <s v="No"/>
    <s v="31745349.375Victoria Miley"/>
    <x v="1"/>
  </r>
  <r>
    <s v="Molina"/>
    <n v="317"/>
    <d v="2024-03-19T00:00:00"/>
    <d v="2024-02-29T10:00:00"/>
    <n v="85.19"/>
    <s v="Adjustment/Write-off"/>
    <s v="MOLINA HEALTHCARE OF MISSISSIPPI - CO,45"/>
    <n v="92507"/>
    <x v="13"/>
    <s v="No"/>
    <s v="31745351.4166666667D'Anna Pullen"/>
    <x v="0"/>
  </r>
  <r>
    <s v="Molina"/>
    <n v="317"/>
    <d v="2024-03-19T00:00:00"/>
    <d v="2024-02-29T10:00:00"/>
    <n v="64.81"/>
    <s v="EFT"/>
    <s v="MOLINA HEALTHCARE OF MISSISSIPPI - payment"/>
    <n v="92507"/>
    <x v="13"/>
    <s v="No"/>
    <s v="31745351.4166666667D'Anna Pullen"/>
    <x v="1"/>
  </r>
  <r>
    <s v="Molina"/>
    <n v="317"/>
    <d v="2024-03-07T00:00:00"/>
    <d v="2024-02-06T09:30:00"/>
    <n v="64.81"/>
    <s v="EFT"/>
    <s v="MOLINA HEALTHCARE OF MISSISSIPPI - payment"/>
    <n v="92507"/>
    <x v="9"/>
    <s v="No"/>
    <s v="31745328.3958333333Victoria Miley"/>
    <x v="1"/>
  </r>
  <r>
    <s v="Molina"/>
    <n v="317"/>
    <d v="2024-03-07T00:00:00"/>
    <d v="2024-02-06T09:30:00"/>
    <n v="85.19"/>
    <s v="Adjustment/Write-off"/>
    <s v="MOLINA HEALTHCARE OF MISSISSIPPI - CO,45"/>
    <n v="92507"/>
    <x v="9"/>
    <s v="No"/>
    <s v="31745328.3958333333Victoria Miley"/>
    <x v="0"/>
  </r>
  <r>
    <s v="Molina"/>
    <n v="317"/>
    <d v="2024-03-07T00:00:00"/>
    <d v="2024-02-08T09:00:00"/>
    <n v="64.81"/>
    <s v="EFT"/>
    <s v="MOLINA HEALTHCARE OF MISSISSIPPI - payment"/>
    <n v="92507"/>
    <x v="13"/>
    <s v="No"/>
    <s v="31745330.375D'Anna Pullen"/>
    <x v="1"/>
  </r>
  <r>
    <s v="Molina"/>
    <n v="317"/>
    <d v="2024-03-07T00:00:00"/>
    <d v="2024-02-08T09:00:00"/>
    <n v="85.19"/>
    <s v="Adjustment/Write-off"/>
    <s v="MOLINA HEALTHCARE OF MISSISSIPPI - CO,45"/>
    <n v="92507"/>
    <x v="13"/>
    <s v="No"/>
    <s v="31745330.375D'Anna Pullen"/>
    <x v="0"/>
  </r>
  <r>
    <s v="BCBSMS"/>
    <n v="205"/>
    <d v="2024-03-04T00:00:00"/>
    <d v="2024-02-14T15:00:00"/>
    <n v="72"/>
    <s v="EFT"/>
    <s v="BLUE CROSS BLUE SHIELD OF MS - payment"/>
    <n v="97161"/>
    <x v="10"/>
    <s v="No"/>
    <s v="20545336.625Katherine Tyree"/>
    <x v="1"/>
  </r>
  <r>
    <s v="BCBSMS"/>
    <n v="205"/>
    <d v="2024-03-04T00:00:00"/>
    <d v="2024-02-14T15:00:00"/>
    <n v="105"/>
    <s v="Adjustment/Write-off"/>
    <s v="BLUE CROSS BLUE SHIELD OF MS - CO,45"/>
    <n v="97110"/>
    <x v="10"/>
    <s v="No"/>
    <s v="20545336.625Katherine Tyree"/>
    <x v="0"/>
  </r>
  <r>
    <s v="BCBSMS"/>
    <n v="205"/>
    <d v="2024-03-04T00:00:00"/>
    <d v="2024-02-14T15:00:00"/>
    <n v="96"/>
    <s v="EFT"/>
    <s v="BLUE CROSS BLUE SHIELD OF MS - payment"/>
    <n v="97110"/>
    <x v="10"/>
    <s v="No"/>
    <s v="20545336.625Katherine Tyree"/>
    <x v="1"/>
  </r>
  <r>
    <s v="BCBSMS"/>
    <n v="205"/>
    <d v="2024-03-04T00:00:00"/>
    <d v="2024-02-14T15:00:00"/>
    <n v="60"/>
    <s v="Adjustment/Write-off"/>
    <s v="BLUE CROSS BLUE SHIELD OF MS - CO,45"/>
    <n v="97161"/>
    <x v="10"/>
    <s v="No"/>
    <s v="20545336.625Katherine Tyree"/>
    <x v="0"/>
  </r>
  <r>
    <s v="BCBSMS"/>
    <n v="205"/>
    <d v="2024-03-04T00:00:00"/>
    <d v="2024-02-20T15:00:00"/>
    <n v="105"/>
    <s v="Adjustment/Write-off"/>
    <s v="BLUE CROSS BLUE SHIELD OF MS - CO,45"/>
    <n v="97110"/>
    <x v="8"/>
    <s v="No"/>
    <s v="20545342.625Robert Crochet"/>
    <x v="0"/>
  </r>
  <r>
    <s v="BCBSMS"/>
    <n v="205"/>
    <d v="2024-03-04T00:00:00"/>
    <d v="2024-02-20T15:00:00"/>
    <n v="32"/>
    <s v="EFT"/>
    <s v="BLUE CROSS BLUE SHIELD OF MS - payment"/>
    <n v="97530"/>
    <x v="8"/>
    <s v="No"/>
    <s v="20545342.625Robert Crochet"/>
    <x v="1"/>
  </r>
  <r>
    <s v="BCBSMS"/>
    <n v="205"/>
    <d v="2024-03-04T00:00:00"/>
    <d v="2024-02-20T15:00:00"/>
    <n v="35"/>
    <s v="Adjustment/Write-off"/>
    <s v="BLUE CROSS BLUE SHIELD OF MS - CO,45"/>
    <n v="97530"/>
    <x v="8"/>
    <s v="No"/>
    <s v="20545342.625Robert Crochet"/>
    <x v="0"/>
  </r>
  <r>
    <s v="BCBSMS"/>
    <n v="205"/>
    <d v="2024-03-04T00:00:00"/>
    <d v="2024-02-20T15:00:00"/>
    <n v="96"/>
    <s v="EFT"/>
    <s v="BLUE CROSS BLUE SHIELD OF MS - payment"/>
    <n v="97110"/>
    <x v="8"/>
    <s v="No"/>
    <s v="20545342.625Robert Crochet"/>
    <x v="1"/>
  </r>
  <r>
    <s v="BCBSMS"/>
    <n v="205"/>
    <d v="2024-03-04T00:00:00"/>
    <d v="2024-02-21T16:00:00"/>
    <n v="64"/>
    <s v="EFT"/>
    <s v="BLUE CROSS BLUE SHIELD OF MS - payment"/>
    <n v="97110"/>
    <x v="5"/>
    <s v="No"/>
    <s v="20545343.6666666667Jessica Pittman"/>
    <x v="1"/>
  </r>
  <r>
    <s v="BCBSMS"/>
    <n v="205"/>
    <d v="2024-03-04T00:00:00"/>
    <d v="2024-02-21T16:00:00"/>
    <n v="70"/>
    <s v="Adjustment/Write-off"/>
    <s v="BLUE CROSS BLUE SHIELD OF MS - CO,45"/>
    <n v="97110"/>
    <x v="5"/>
    <s v="No"/>
    <s v="20545343.6666666667Jessica Pittman"/>
    <x v="0"/>
  </r>
  <r>
    <s v="BCBSMS"/>
    <n v="205"/>
    <d v="2024-03-04T00:00:00"/>
    <d v="2024-02-22T15:00:00"/>
    <n v="156.46"/>
    <s v="EFT"/>
    <s v="BLUE CROSS BLUE SHIELD OF MS - payment"/>
    <n v="97110"/>
    <x v="5"/>
    <s v="No"/>
    <s v="20545344.625Jessica Pittman"/>
    <x v="1"/>
  </r>
  <r>
    <s v="BCBSMS"/>
    <n v="205"/>
    <d v="2024-03-04T00:00:00"/>
    <d v="2024-02-22T15:00:00"/>
    <n v="140"/>
    <s v="Adjustment/Write-off"/>
    <s v="BLUE CROSS BLUE SHIELD OF MS - CO,45"/>
    <n v="97110"/>
    <x v="5"/>
    <s v="No"/>
    <s v="20545344.625Jessica Pittman"/>
    <x v="0"/>
  </r>
  <r>
    <s v="BCBSMS"/>
    <n v="205"/>
    <d v="2024-03-13T00:00:00"/>
    <d v="2024-02-27T15:00:00"/>
    <n v="38"/>
    <s v="Adjustment/Write-off"/>
    <s v="BLUE CROSS BLUE SHIELD OF MS - CO,45"/>
    <n v="97140"/>
    <x v="6"/>
    <s v="No"/>
    <s v="20545349.625Christian Litz"/>
    <x v="0"/>
  </r>
  <r>
    <s v="BCBSMS"/>
    <n v="205"/>
    <d v="2024-03-13T00:00:00"/>
    <d v="2024-02-27T15:00:00"/>
    <n v="40"/>
    <s v="EFT"/>
    <s v="BLUE CROSS BLUE SHIELD OF MS - payment"/>
    <n v="97110"/>
    <x v="6"/>
    <s v="No"/>
    <s v="20545349.625Christian Litz"/>
    <x v="1"/>
  </r>
  <r>
    <s v="BCBSMS"/>
    <n v="205"/>
    <d v="2024-03-13T00:00:00"/>
    <d v="2024-02-27T15:00:00"/>
    <n v="35"/>
    <s v="Adjustment/Write-off"/>
    <s v="BLUE CROSS BLUE SHIELD OF MS - CO,45"/>
    <n v="97110"/>
    <x v="6"/>
    <s v="No"/>
    <s v="20545349.625Christian Litz"/>
    <x v="0"/>
  </r>
  <r>
    <s v="BCBSMS"/>
    <n v="205"/>
    <d v="2024-03-13T00:00:00"/>
    <d v="2024-02-27T15:00:00"/>
    <n v="37"/>
    <s v="EFT"/>
    <s v="BLUE CROSS BLUE SHIELD OF MS - payment"/>
    <n v="97140"/>
    <x v="6"/>
    <s v="No"/>
    <s v="20545349.625Christian Litz"/>
    <x v="1"/>
  </r>
  <r>
    <s v="BCBSMS"/>
    <n v="205"/>
    <d v="2024-03-13T00:00:00"/>
    <d v="2024-02-27T15:00:00"/>
    <n v="41"/>
    <s v="EFT"/>
    <s v="BLUE CROSS BLUE SHIELD OF MS - payment"/>
    <n v="97112"/>
    <x v="6"/>
    <s v="No"/>
    <s v="20545349.625Christian Litz"/>
    <x v="1"/>
  </r>
  <r>
    <s v="BCBSMS"/>
    <n v="205"/>
    <d v="2024-03-13T00:00:00"/>
    <d v="2024-02-27T15:00:00"/>
    <n v="34"/>
    <s v="Adjustment/Write-off"/>
    <s v="BLUE CROSS BLUE SHIELD OF MS - CO,45"/>
    <n v="97112"/>
    <x v="6"/>
    <s v="No"/>
    <s v="20545349.625Christian Litz"/>
    <x v="0"/>
  </r>
  <r>
    <s v="BCBSMS"/>
    <n v="205"/>
    <d v="2024-03-13T00:00:00"/>
    <d v="2024-02-28T15:00:00"/>
    <n v="120"/>
    <s v="EFT"/>
    <s v="BLUE CROSS BLUE SHIELD OF MS - payment"/>
    <n v="97110"/>
    <x v="5"/>
    <s v="No"/>
    <s v="20545350.625Jessica Pittman"/>
    <x v="1"/>
  </r>
  <r>
    <s v="BCBSMS"/>
    <n v="205"/>
    <d v="2024-03-13T00:00:00"/>
    <d v="2024-02-28T15:00:00"/>
    <n v="105"/>
    <s v="Adjustment/Write-off"/>
    <s v="BLUE CROSS BLUE SHIELD OF MS - CO,45"/>
    <n v="97110"/>
    <x v="5"/>
    <s v="No"/>
    <s v="20545350.625Jessica Pittman"/>
    <x v="0"/>
  </r>
  <r>
    <s v="BCBSMS"/>
    <n v="205"/>
    <d v="2024-03-13T00:00:00"/>
    <d v="2024-02-28T15:00:00"/>
    <n v="41"/>
    <s v="EFT"/>
    <s v="BLUE CROSS BLUE SHIELD OF MS - payment"/>
    <n v="97112"/>
    <x v="5"/>
    <s v="No"/>
    <s v="20545350.625Jessica Pittman"/>
    <x v="1"/>
  </r>
  <r>
    <s v="BCBSMS"/>
    <n v="205"/>
    <d v="2024-03-13T00:00:00"/>
    <d v="2024-02-28T15:00:00"/>
    <n v="34"/>
    <s v="Adjustment/Write-off"/>
    <s v="BLUE CROSS BLUE SHIELD OF MS - CO,45"/>
    <n v="97112"/>
    <x v="5"/>
    <s v="No"/>
    <s v="20545350.625Jessica Pittman"/>
    <x v="0"/>
  </r>
  <r>
    <s v="HumanaG"/>
    <n v="206"/>
    <d v="2024-03-04T00:00:00"/>
    <d v="2024-02-22T10:00:00"/>
    <n v="172.07"/>
    <s v="Adjustment/Write-off"/>
    <s v="HUMANA INC. - CO,59"/>
    <n v="97110"/>
    <x v="0"/>
    <s v="No"/>
    <s v="20645344.4166666667Kelsea Rodriguez"/>
    <x v="0"/>
  </r>
  <r>
    <s v="HumanaG"/>
    <n v="206"/>
    <d v="2024-03-04T00:00:00"/>
    <d v="2024-02-22T10:00:00"/>
    <n v="0.85"/>
    <s v="Adjustment/Write-off"/>
    <s v="HUMANA INC. - CO,253"/>
    <n v="97110"/>
    <x v="0"/>
    <s v="No"/>
    <s v="20645344.4166666667Kelsea Rodriguez"/>
    <x v="0"/>
  </r>
  <r>
    <s v="HumanaG"/>
    <n v="206"/>
    <d v="2024-03-04T00:00:00"/>
    <d v="2024-02-22T10:00:00"/>
    <n v="41.49"/>
    <s v="EFT"/>
    <s v="HUMANA INC. - payment"/>
    <n v="97110"/>
    <x v="0"/>
    <s v="No"/>
    <s v="20645344.4166666667Kelsea Rodriguez"/>
    <x v="1"/>
  </r>
  <r>
    <s v="HumanaG"/>
    <n v="206"/>
    <d v="2024-03-04T00:00:00"/>
    <d v="2024-02-22T10:00:00"/>
    <n v="47.13"/>
    <s v="Adjustment/Write-off"/>
    <s v="HUMANA INC. - CO,45"/>
    <n v="97530"/>
    <x v="0"/>
    <s v="No"/>
    <s v="20645344.4166666667Kelsea Rodriguez"/>
    <x v="0"/>
  </r>
  <r>
    <s v="HumanaG"/>
    <n v="206"/>
    <d v="2024-03-04T00:00:00"/>
    <d v="2024-02-22T10:00:00"/>
    <n v="0.45"/>
    <s v="Adjustment/Write-off"/>
    <s v="HUMANA INC. - CO,253"/>
    <n v="97530"/>
    <x v="0"/>
    <s v="No"/>
    <s v="20645344.4166666667Kelsea Rodriguez"/>
    <x v="0"/>
  </r>
  <r>
    <s v="HumanaG"/>
    <n v="206"/>
    <d v="2024-03-04T00:00:00"/>
    <d v="2024-02-22T10:00:00"/>
    <n v="21.85"/>
    <s v="EFT"/>
    <s v="HUMANA INC. - payment"/>
    <n v="97530"/>
    <x v="0"/>
    <s v="No"/>
    <s v="20645344.4166666667Kelsea Rodriguez"/>
    <x v="1"/>
  </r>
  <r>
    <s v="HumanaG"/>
    <n v="206"/>
    <d v="2024-03-08T00:00:00"/>
    <d v="2024-02-26T14:00:00"/>
    <n v="31.62"/>
    <s v="EFT"/>
    <s v="HUMANA INC. - payment"/>
    <n v="97110"/>
    <x v="0"/>
    <s v="No"/>
    <s v="20645348.5833333333Kelsea Rodriguez"/>
    <x v="1"/>
  </r>
  <r>
    <s v="HumanaG"/>
    <n v="206"/>
    <d v="2024-03-08T00:00:00"/>
    <d v="2024-02-26T14:00:00"/>
    <n v="0.65"/>
    <s v="Adjustment/Write-off"/>
    <s v="HUMANA INC. - CO,253"/>
    <n v="97110"/>
    <x v="0"/>
    <s v="No"/>
    <s v="20645348.5833333333Kelsea Rodriguez"/>
    <x v="0"/>
  </r>
  <r>
    <s v="HumanaG"/>
    <n v="206"/>
    <d v="2024-03-08T00:00:00"/>
    <d v="2024-02-26T14:00:00"/>
    <n v="109.66"/>
    <s v="Adjustment/Write-off"/>
    <s v="HUMANA INC. - CO,59"/>
    <n v="97110"/>
    <x v="0"/>
    <s v="No"/>
    <s v="20645348.5833333333Kelsea Rodriguez"/>
    <x v="0"/>
  </r>
  <r>
    <s v="HumanaG"/>
    <n v="206"/>
    <d v="2024-03-12T00:00:00"/>
    <d v="2024-02-29T09:00:00"/>
    <n v="0.93"/>
    <s v="Adjustment/Write-off"/>
    <s v="HUMANA INC. - CO,253"/>
    <n v="97110"/>
    <x v="0"/>
    <s v="No"/>
    <s v="20645351.375Kelsea Rodriguez"/>
    <x v="0"/>
  </r>
  <r>
    <s v="HumanaG"/>
    <n v="206"/>
    <d v="2024-03-12T00:00:00"/>
    <d v="2024-02-29T09:00:00"/>
    <n v="45.45"/>
    <s v="EFT"/>
    <s v="HUMANA INC. - payment"/>
    <n v="97110"/>
    <x v="0"/>
    <s v="No"/>
    <s v="20645351.375Kelsea Rodriguez"/>
    <x v="1"/>
  </r>
  <r>
    <s v="HumanaG"/>
    <n v="206"/>
    <d v="2024-03-12T00:00:00"/>
    <d v="2024-02-29T09:00:00"/>
    <n v="167.02"/>
    <s v="Adjustment/Write-off"/>
    <s v="HUMANA INC. - CO,59"/>
    <n v="97110"/>
    <x v="0"/>
    <s v="No"/>
    <s v="20645351.375Kelsea Rodriguez"/>
    <x v="0"/>
  </r>
  <r>
    <s v="HumanaG"/>
    <n v="206"/>
    <d v="2024-03-12T00:00:00"/>
    <d v="2024-02-29T09:00:00"/>
    <n v="12.93"/>
    <s v="EFT"/>
    <s v="HUMANA INC. - payment"/>
    <n v="97140"/>
    <x v="0"/>
    <s v="No"/>
    <s v="20645351.375Kelsea Rodriguez"/>
    <x v="1"/>
  </r>
  <r>
    <s v="HumanaG"/>
    <n v="206"/>
    <d v="2024-03-12T00:00:00"/>
    <d v="2024-02-29T09:00:00"/>
    <n v="58.51"/>
    <s v="Adjustment/Write-off"/>
    <s v="HUMANA INC. - CO,59"/>
    <n v="97140"/>
    <x v="0"/>
    <s v="No"/>
    <s v="20645351.375Kelsea Rodriguez"/>
    <x v="0"/>
  </r>
  <r>
    <s v="HumanaG"/>
    <n v="206"/>
    <d v="2024-03-12T00:00:00"/>
    <d v="2024-02-29T09:00:00"/>
    <n v="0.26"/>
    <s v="Adjustment/Write-off"/>
    <s v="HUMANA INC. - CO,253"/>
    <n v="97140"/>
    <x v="0"/>
    <s v="No"/>
    <s v="20645351.375Kelsea Rodriguez"/>
    <x v="0"/>
  </r>
  <r>
    <s v="MSMedicaidWiggins"/>
    <n v="206"/>
    <d v="2024-03-21T00:00:00"/>
    <d v="2024-02-22T10:00:00"/>
    <n v="0"/>
    <s v="Adjustment/Write-off"/>
    <s v="Discarded ($225.00) (detail code) - MSTXIX - PI,16"/>
    <n v="97110"/>
    <x v="0"/>
    <s v="No"/>
    <s v="20645344.4166666667Kelsea Rodriguez"/>
    <x v="0"/>
  </r>
  <r>
    <s v="MSMedicaidWiggins"/>
    <n v="206"/>
    <d v="2024-03-21T00:00:00"/>
    <d v="2024-02-22T10:00:00"/>
    <n v="0"/>
    <s v="Adjustment/Write-off"/>
    <s v="Discarded ($75.00) (detail code) - MSTXIX - PI,16"/>
    <n v="97530"/>
    <x v="0"/>
    <s v="No"/>
    <s v="20645344.4166666667Kelsea Rodriguez"/>
    <x v="0"/>
  </r>
  <r>
    <s v="MSMedicaidWiggins"/>
    <n v="206"/>
    <d v="2024-03-21T00:00:00"/>
    <d v="2024-02-26T14:00:00"/>
    <n v="0"/>
    <s v="Adjustment/Write-off"/>
    <s v="Discarded ($150.00) (detail code) - MSTXIX - PI,16"/>
    <n v="97110"/>
    <x v="0"/>
    <s v="No"/>
    <s v="20645348.5833333333Kelsea Rodriguez"/>
    <x v="0"/>
  </r>
  <r>
    <s v="MSMedicaidWiggins"/>
    <n v="206"/>
    <d v="2024-03-21T00:00:00"/>
    <d v="2024-02-29T09:00:00"/>
    <n v="0"/>
    <s v="Adjustment/Write-off"/>
    <s v="Discarded ($225.00) (detail code) - MSTXIX - PI,16"/>
    <n v="97110"/>
    <x v="0"/>
    <s v="No"/>
    <s v="20645351.375Kelsea Rodriguez"/>
    <x v="0"/>
  </r>
  <r>
    <s v="MSMedicaidWiggins"/>
    <n v="206"/>
    <d v="2024-03-21T00:00:00"/>
    <d v="2024-02-29T09:00:00"/>
    <n v="0"/>
    <s v="Adjustment/Write-off"/>
    <s v="Discarded ($75.00) (detail code) - MSTXIX - PI,16"/>
    <n v="97140"/>
    <x v="0"/>
    <s v="No"/>
    <s v="20645351.375Kelsea Rodriguez"/>
    <x v="0"/>
  </r>
  <r>
    <s v="Cigna"/>
    <n v="40"/>
    <d v="2024-03-15T00:00:00"/>
    <d v="2024-02-26T11:00:00"/>
    <n v="32.67"/>
    <s v="EFT"/>
    <s v="NOVITAS SOLUTIONS, INC. - payment"/>
    <n v="97110"/>
    <x v="10"/>
    <s v="No"/>
    <s v="4045348.4583333333Katherine Tyree"/>
    <x v="1"/>
  </r>
  <r>
    <s v="Cigna"/>
    <n v="40"/>
    <d v="2024-03-15T00:00:00"/>
    <d v="2024-02-26T11:00:00"/>
    <n v="96.6"/>
    <s v="Adjustment/Write-off"/>
    <s v="NOVITAS SOLUTIONS, INC. - CO,45"/>
    <n v="97110"/>
    <x v="10"/>
    <s v="No"/>
    <s v="4045348.4583333333Katherine Tyree"/>
    <x v="0"/>
  </r>
  <r>
    <s v="Cigna"/>
    <n v="40"/>
    <d v="2024-03-15T00:00:00"/>
    <d v="2024-02-26T11:00:00"/>
    <n v="46.57"/>
    <s v="EFT"/>
    <s v="NOVITAS SOLUTIONS, INC. - payment"/>
    <n v="97162"/>
    <x v="10"/>
    <s v="No"/>
    <s v="4045348.4583333333Katherine Tyree"/>
    <x v="1"/>
  </r>
  <r>
    <s v="Cigna"/>
    <n v="40"/>
    <d v="2024-03-15T00:00:00"/>
    <d v="2024-02-26T11:00:00"/>
    <n v="0.67"/>
    <s v="Adjustment/Write-off"/>
    <s v="NOVITAS SOLUTIONS, INC. - CO,253"/>
    <n v="97110"/>
    <x v="10"/>
    <s v="No"/>
    <s v="4045348.4583333333Katherine Tyree"/>
    <x v="0"/>
  </r>
  <r>
    <s v="Cigna"/>
    <n v="40"/>
    <d v="2024-03-15T00:00:00"/>
    <d v="2024-02-26T11:00:00"/>
    <n v="11.72"/>
    <s v="Adjustment/Write-off"/>
    <s v="NOVITAS SOLUTIONS, INC. - CO,59"/>
    <n v="97110"/>
    <x v="10"/>
    <s v="No"/>
    <s v="4045348.4583333333Katherine Tyree"/>
    <x v="0"/>
  </r>
  <r>
    <s v="Cigna"/>
    <n v="40"/>
    <d v="2024-03-15T00:00:00"/>
    <d v="2024-02-26T11:00:00"/>
    <n v="15.28"/>
    <s v="EFT"/>
    <s v="NOVITAS SOLUTIONS, INC. - payment"/>
    <n v="97140"/>
    <x v="10"/>
    <s v="No"/>
    <s v="4045348.4583333333Katherine Tyree"/>
    <x v="1"/>
  </r>
  <r>
    <s v="Cigna"/>
    <n v="40"/>
    <d v="2024-03-15T00:00:00"/>
    <d v="2024-02-26T11:00:00"/>
    <n v="83.59"/>
    <s v="Adjustment/Write-off"/>
    <s v="NOVITAS SOLUTIONS, INC. - CO,45"/>
    <n v="97162"/>
    <x v="10"/>
    <s v="No"/>
    <s v="4045348.4583333333Katherine Tyree"/>
    <x v="0"/>
  </r>
  <r>
    <s v="Cigna"/>
    <n v="40"/>
    <d v="2024-03-15T00:00:00"/>
    <d v="2024-02-26T11:00:00"/>
    <n v="0.95"/>
    <s v="Adjustment/Write-off"/>
    <s v="NOVITAS SOLUTIONS, INC. - CO,253"/>
    <n v="97162"/>
    <x v="10"/>
    <s v="No"/>
    <s v="4045348.4583333333Katherine Tyree"/>
    <x v="0"/>
  </r>
  <r>
    <s v="Cigna"/>
    <n v="40"/>
    <d v="2024-03-15T00:00:00"/>
    <d v="2024-02-26T11:00:00"/>
    <n v="50.35"/>
    <s v="Adjustment/Write-off"/>
    <s v="NOVITAS SOLUTIONS, INC. - CO,45"/>
    <n v="97140"/>
    <x v="10"/>
    <s v="No"/>
    <s v="4045348.4583333333Katherine Tyree"/>
    <x v="0"/>
  </r>
  <r>
    <s v="Cigna"/>
    <n v="40"/>
    <d v="2024-03-15T00:00:00"/>
    <d v="2024-02-26T11:00:00"/>
    <n v="0.31"/>
    <s v="Adjustment/Write-off"/>
    <s v="NOVITAS SOLUTIONS, INC. - CO,253"/>
    <n v="97140"/>
    <x v="10"/>
    <s v="No"/>
    <s v="4045348.4583333333Katherine Tyree"/>
    <x v="0"/>
  </r>
  <r>
    <s v="Cigna"/>
    <n v="40"/>
    <d v="2024-03-15T00:00:00"/>
    <d v="2024-02-26T11:00:00"/>
    <n v="5.16"/>
    <s v="Adjustment/Write-off"/>
    <s v="NOVITAS SOLUTIONS, INC. - CO,59"/>
    <n v="97140"/>
    <x v="10"/>
    <s v="No"/>
    <s v="4045348.4583333333Katherine Tyree"/>
    <x v="0"/>
  </r>
  <r>
    <s v="MSMedicare"/>
    <n v="40"/>
    <d v="2024-03-06T20:22:00"/>
    <d v="2024-02-28T11:00:00"/>
    <n v="50.35"/>
    <s v="Adjustment/Write-off"/>
    <s v="NOVITAS SOLUTIONS, INC. - CO,45"/>
    <n v="97140"/>
    <x v="6"/>
    <s v="No"/>
    <s v="4045350.4583333333Christian Litz"/>
    <x v="0"/>
  </r>
  <r>
    <s v="MSMedicare"/>
    <n v="40"/>
    <d v="2024-03-06T20:22:00"/>
    <d v="2024-02-28T11:00:00"/>
    <n v="44.43"/>
    <s v="Adjustment/Write-off"/>
    <s v="NOVITAS SOLUTIONS, INC. - CO,45"/>
    <n v="97112"/>
    <x v="6"/>
    <s v="No"/>
    <s v="4045350.4583333333Christian Litz"/>
    <x v="0"/>
  </r>
  <r>
    <s v="MSMedicare"/>
    <n v="40"/>
    <d v="2024-03-06T20:22:00"/>
    <d v="2024-02-28T11:00:00"/>
    <n v="11.72"/>
    <s v="Adjustment/Write-off"/>
    <s v="NOVITAS SOLUTIONS, INC. - CO,59"/>
    <n v="97110"/>
    <x v="6"/>
    <s v="No"/>
    <s v="4045350.4583333333Christian Litz"/>
    <x v="0"/>
  </r>
  <r>
    <s v="MSMedicare"/>
    <n v="40"/>
    <d v="2024-03-06T20:22:00"/>
    <d v="2024-02-28T11:00:00"/>
    <n v="96.6"/>
    <s v="Adjustment/Write-off"/>
    <s v="NOVITAS SOLUTIONS, INC. - CO,45"/>
    <n v="97110"/>
    <x v="6"/>
    <s v="No"/>
    <s v="4045350.4583333333Christian Litz"/>
    <x v="0"/>
  </r>
  <r>
    <s v="MSMedicare"/>
    <n v="40"/>
    <d v="2024-03-06T20:22:00"/>
    <d v="2024-02-28T11:00:00"/>
    <n v="5.16"/>
    <s v="Adjustment/Write-off"/>
    <s v="NOVITAS SOLUTIONS, INC. - CO,59"/>
    <n v="97140"/>
    <x v="6"/>
    <s v="No"/>
    <s v="4045350.4583333333Christian Litz"/>
    <x v="0"/>
  </r>
  <r>
    <s v="UHC"/>
    <n v="207"/>
    <d v="2024-03-07T00:00:00"/>
    <d v="2024-02-12T17:00:00"/>
    <n v="52"/>
    <s v="EFT"/>
    <s v="UNITED HEALTHCARE INSURANCE COMPANY - payment"/>
    <n v="97110"/>
    <x v="10"/>
    <s v="No"/>
    <s v="20745334.7083333333Katherine Tyree"/>
    <x v="1"/>
  </r>
  <r>
    <s v="UHC"/>
    <n v="207"/>
    <d v="2024-03-07T00:00:00"/>
    <d v="2024-02-12T17:00:00"/>
    <n v="75"/>
    <s v="Adjustment/Write-off"/>
    <s v="UNITED HEALTHCARE INSURANCE COMPANY - CO,45"/>
    <n v="97140"/>
    <x v="10"/>
    <s v="No"/>
    <s v="20745334.7083333333Katherine Tyree"/>
    <x v="0"/>
  </r>
  <r>
    <s v="UHC"/>
    <n v="207"/>
    <d v="2024-03-07T00:00:00"/>
    <d v="2024-02-12T17:00:00"/>
    <n v="150"/>
    <s v="Adjustment/Write-off"/>
    <s v="UNITED HEALTHCARE INSURANCE COMPANY - CO,45"/>
    <n v="97112"/>
    <x v="10"/>
    <s v="No"/>
    <s v="20745334.7083333333Katherine Tyree"/>
    <x v="0"/>
  </r>
  <r>
    <s v="UHC"/>
    <n v="207"/>
    <d v="2024-03-07T00:00:00"/>
    <d v="2024-02-12T17:00:00"/>
    <n v="8"/>
    <s v="Adjustment/Write-off"/>
    <s v="UNITED HEALTHCARE INSURANCE COMPANY - CO,45"/>
    <n v="97110"/>
    <x v="10"/>
    <s v="No"/>
    <s v="20745334.7083333333Katherine Tyree"/>
    <x v="0"/>
  </r>
  <r>
    <s v="UHC"/>
    <n v="207"/>
    <d v="2024-03-20T00:00:00"/>
    <d v="2024-02-20T16:00:00"/>
    <n v="52"/>
    <s v="EFT"/>
    <s v="UNITED HEALTHCARE INSURANCE COMPANY - payment"/>
    <n v="97110"/>
    <x v="6"/>
    <s v="No"/>
    <s v="20745342.6666666667Christian Litz"/>
    <x v="1"/>
  </r>
  <r>
    <s v="UHC"/>
    <n v="207"/>
    <d v="2024-03-20T00:00:00"/>
    <d v="2024-02-20T16:00:00"/>
    <n v="83"/>
    <s v="Adjustment/Write-off"/>
    <s v="UNITED HEALTHCARE INSURANCE COMPANY - CO,45"/>
    <n v="97110"/>
    <x v="6"/>
    <s v="No"/>
    <s v="20745342.6666666667Christian Litz"/>
    <x v="0"/>
  </r>
  <r>
    <s v="UHC"/>
    <n v="207"/>
    <d v="2024-03-20T00:00:00"/>
    <d v="2024-02-20T16:00:00"/>
    <n v="150"/>
    <s v="Adjustment/Write-off"/>
    <s v="UNITED HEALTHCARE INSURANCE COMPANY - CO,45"/>
    <n v="97112"/>
    <x v="6"/>
    <s v="No"/>
    <s v="20745342.6666666667Christian Litz"/>
    <x v="0"/>
  </r>
  <r>
    <s v="UHC"/>
    <n v="207"/>
    <d v="2024-03-20T00:00:00"/>
    <d v="2024-02-22T17:00:00"/>
    <n v="83"/>
    <s v="Adjustment/Write-off"/>
    <s v="UNITED HEALTHCARE INSURANCE COMPANY - CO,45"/>
    <n v="97110"/>
    <x v="8"/>
    <s v="No"/>
    <s v="20745344.7083333333Robert Crochet"/>
    <x v="0"/>
  </r>
  <r>
    <s v="UHC"/>
    <n v="207"/>
    <d v="2024-03-20T00:00:00"/>
    <d v="2024-02-22T17:00:00"/>
    <n v="52"/>
    <s v="EFT"/>
    <s v="UNITED HEALTHCARE INSURANCE COMPANY - payment"/>
    <n v="97110"/>
    <x v="8"/>
    <s v="No"/>
    <s v="20745344.7083333333Robert Crochet"/>
    <x v="1"/>
  </r>
  <r>
    <s v="UHC"/>
    <n v="207"/>
    <d v="2024-03-20T00:00:00"/>
    <d v="2024-02-26T17:00:00"/>
    <n v="52"/>
    <s v="EFT"/>
    <s v="UNITED HEALTHCARE INSURANCE COMPANY - payment"/>
    <n v="97110"/>
    <x v="6"/>
    <s v="No"/>
    <s v="20745348.7083333333Christian Litz"/>
    <x v="1"/>
  </r>
  <r>
    <s v="UHC"/>
    <n v="207"/>
    <d v="2024-03-20T00:00:00"/>
    <d v="2024-02-26T17:00:00"/>
    <n v="83"/>
    <s v="Adjustment/Write-off"/>
    <s v="UNITED HEALTHCARE INSURANCE COMPANY - CO,45"/>
    <n v="97110"/>
    <x v="6"/>
    <s v="No"/>
    <s v="20745348.7083333333Christian Litz"/>
    <x v="0"/>
  </r>
  <r>
    <s v="UHC"/>
    <n v="207"/>
    <d v="2024-03-20T00:00:00"/>
    <d v="2024-02-26T17:00:00"/>
    <n v="75"/>
    <s v="Adjustment/Write-off"/>
    <s v="UNITED HEALTHCARE INSURANCE COMPANY - CO,45"/>
    <n v="97140"/>
    <x v="6"/>
    <s v="No"/>
    <s v="20745348.7083333333Christian Litz"/>
    <x v="0"/>
  </r>
  <r>
    <s v="UHC"/>
    <n v="207"/>
    <d v="2024-03-20T00:00:00"/>
    <d v="2024-02-26T17:00:00"/>
    <n v="75"/>
    <s v="Adjustment/Write-off"/>
    <s v="UNITED HEALTHCARE INSURANCE COMPANY - CO,45"/>
    <n v="97112"/>
    <x v="6"/>
    <s v="No"/>
    <s v="20745348.7083333333Christian Litz"/>
    <x v="0"/>
  </r>
  <r>
    <s v="UHC"/>
    <n v="207"/>
    <d v="2024-03-20T00:00:00"/>
    <d v="2024-02-29T17:00:00"/>
    <n v="8"/>
    <s v="Adjustment/Write-off"/>
    <s v="UNITED HEALTHCARE INSURANCE COMPANY - CO,45"/>
    <n v="97110"/>
    <x v="10"/>
    <s v="No"/>
    <s v="20745351.7083333333Katherine Tyree"/>
    <x v="0"/>
  </r>
  <r>
    <s v="UHC"/>
    <n v="207"/>
    <d v="2024-03-20T00:00:00"/>
    <d v="2024-02-29T17:00:00"/>
    <n v="52"/>
    <s v="EFT"/>
    <s v="UNITED HEALTHCARE INSURANCE COMPANY - payment"/>
    <n v="97110"/>
    <x v="10"/>
    <s v="No"/>
    <s v="20745351.7083333333Katherine Tyree"/>
    <x v="1"/>
  </r>
  <r>
    <s v="UHC"/>
    <n v="207"/>
    <d v="2024-03-20T00:00:00"/>
    <d v="2024-02-29T17:00:00"/>
    <n v="75"/>
    <s v="Adjustment/Write-off"/>
    <s v="UNITED HEALTHCARE INSURANCE COMPANY - CO,45"/>
    <n v="97530"/>
    <x v="10"/>
    <s v="No"/>
    <s v="20745351.7083333333Katherine Tyree"/>
    <x v="0"/>
  </r>
  <r>
    <s v="UHC"/>
    <n v="207"/>
    <d v="2024-03-20T00:00:00"/>
    <d v="2024-02-29T17:00:00"/>
    <n v="150"/>
    <s v="Adjustment/Write-off"/>
    <s v="UNITED HEALTHCARE INSURANCE COMPANY - CO,45"/>
    <n v="97112"/>
    <x v="10"/>
    <s v="No"/>
    <s v="20745351.7083333333Katherine Tyree"/>
    <x v="0"/>
  </r>
  <r>
    <s v="TricareE"/>
    <n v="208"/>
    <d v="2024-03-01T00:00:00"/>
    <d v="2024-02-26T11:30:00"/>
    <n v="103.19"/>
    <s v="Adjustment/Write-off"/>
    <s v="TRICARE EAST - CO,45"/>
    <n v="92507"/>
    <x v="9"/>
    <s v="No"/>
    <s v="20845348.4791666667Victoria Miley"/>
    <x v="0"/>
  </r>
  <r>
    <s v="TricareE"/>
    <n v="208"/>
    <d v="2024-03-01T00:00:00"/>
    <d v="2024-02-26T11:30:00"/>
    <n v="46.81"/>
    <s v="EFT"/>
    <s v="TRICARE EAST - payment"/>
    <n v="92507"/>
    <x v="9"/>
    <s v="No"/>
    <s v="20845348.4791666667Victoria Miley"/>
    <x v="1"/>
  </r>
  <r>
    <s v="TricareE"/>
    <n v="208"/>
    <d v="2024-03-06T00:00:00"/>
    <d v="2024-02-29T11:30:00"/>
    <n v="103.19"/>
    <s v="Adjustment/Write-off"/>
    <s v="TRICARE EAST - CO,45"/>
    <n v="92507"/>
    <x v="9"/>
    <s v="No"/>
    <s v="20845351.4791666667Victoria Miley"/>
    <x v="0"/>
  </r>
  <r>
    <s v="TricareE"/>
    <n v="208"/>
    <d v="2024-03-06T00:00:00"/>
    <d v="2024-02-29T11:30:00"/>
    <n v="46.81"/>
    <s v="EFT"/>
    <s v="TRICARE EAST - payment"/>
    <n v="92507"/>
    <x v="9"/>
    <s v="No"/>
    <s v="20845351.4791666667Victoria Miley"/>
    <x v="1"/>
  </r>
  <r>
    <s v="BCBSMS"/>
    <n v="318"/>
    <d v="2024-03-13T00:00:00"/>
    <d v="2024-02-27T10:00:00"/>
    <n v="76"/>
    <s v="Adjustment/Write-off"/>
    <s v="BLUE CROSS BLUE SHIELD OF MS - CO,45"/>
    <n v="97140"/>
    <x v="8"/>
    <s v="No"/>
    <s v="31845349.4166666667Robert Crochet"/>
    <x v="0"/>
  </r>
  <r>
    <s v="BCBSMS"/>
    <n v="318"/>
    <d v="2024-03-13T00:00:00"/>
    <d v="2024-02-27T10:00:00"/>
    <n v="35"/>
    <s v="Adjustment/Write-off"/>
    <s v="BLUE CROSS BLUE SHIELD OF MS - CO,45"/>
    <n v="97110"/>
    <x v="8"/>
    <s v="No"/>
    <s v="31845349.4166666667Robert Crochet"/>
    <x v="0"/>
  </r>
  <r>
    <s v="BCBSMS"/>
    <n v="318"/>
    <d v="2024-03-13T00:00:00"/>
    <d v="2024-02-27T10:00:00"/>
    <n v="85"/>
    <s v="Adjustment/Write-off"/>
    <s v="BLUE CROSS BLUE SHIELD OF MS - CO,45"/>
    <n v="97162"/>
    <x v="8"/>
    <s v="No"/>
    <s v="31845349.4166666667Robert Crochet"/>
    <x v="0"/>
  </r>
  <r>
    <s v="BCBSMS"/>
    <n v="318"/>
    <d v="2024-03-13T00:00:00"/>
    <d v="2024-02-29T10:00:00"/>
    <n v="34"/>
    <s v="Adjustment/Write-off"/>
    <s v="BLUE CROSS BLUE SHIELD OF MS - CO,45"/>
    <n v="97535"/>
    <x v="10"/>
    <s v="No"/>
    <s v="31845351.4166666667Katherine Tyree"/>
    <x v="0"/>
  </r>
  <r>
    <s v="BCBSMS"/>
    <n v="318"/>
    <d v="2024-03-13T00:00:00"/>
    <d v="2024-02-29T10:00:00"/>
    <n v="38"/>
    <s v="Adjustment/Write-off"/>
    <s v="BLUE CROSS BLUE SHIELD OF MS - CO,45"/>
    <n v="97140"/>
    <x v="10"/>
    <s v="No"/>
    <s v="31845351.4166666667Katherine Tyree"/>
    <x v="0"/>
  </r>
  <r>
    <s v="BCBSMS"/>
    <n v="318"/>
    <d v="2024-03-13T00:00:00"/>
    <d v="2024-02-29T10:00:00"/>
    <n v="35"/>
    <s v="Adjustment/Write-off"/>
    <s v="BLUE CROSS BLUE SHIELD OF MS - CO,45"/>
    <n v="97110"/>
    <x v="10"/>
    <s v="No"/>
    <s v="31845351.4166666667Katherine Tyree"/>
    <x v="0"/>
  </r>
  <r>
    <s v="BCBSMS"/>
    <n v="318"/>
    <d v="2024-03-13T00:00:00"/>
    <d v="2024-02-29T10:00:00"/>
    <n v="32"/>
    <s v="Adjustment/Write-off"/>
    <s v="BLUE CROSS BLUE SHIELD OF MS - CO,45"/>
    <n v="97016"/>
    <x v="10"/>
    <s v="No"/>
    <s v="31845351.4166666667Katherine Tyree"/>
    <x v="0"/>
  </r>
  <r>
    <s v="BCBSMS"/>
    <n v="209"/>
    <d v="2024-03-13T00:00:00"/>
    <d v="2024-02-29T09:30:00"/>
    <n v="53"/>
    <s v="Adjustment/Write-off"/>
    <s v="BLUE CROSS BLUE SHIELD OF MS - CO,45"/>
    <n v="92507"/>
    <x v="9"/>
    <s v="No"/>
    <s v="20945351.3958333333Victoria Miley"/>
    <x v="0"/>
  </r>
  <r>
    <s v="BCBSMS"/>
    <n v="209"/>
    <d v="2024-03-13T00:00:00"/>
    <d v="2024-02-29T09:30:00"/>
    <n v="77.599999999999994"/>
    <s v="EFT"/>
    <s v="BLUE CROSS BLUE SHIELD OF MS - payment"/>
    <n v="92507"/>
    <x v="9"/>
    <s v="No"/>
    <s v="20945351.3958333333Victoria Miley"/>
    <x v="1"/>
  </r>
  <r>
    <s v="MSMedicare"/>
    <n v="210"/>
    <d v="2024-03-06T00:00:00"/>
    <d v="2024-02-14T16:00:00"/>
    <n v="48.3"/>
    <s v="Adjustment/Write-off"/>
    <s v="NOVITAS SOLUTIONS, INC. - CO,45"/>
    <n v="97110"/>
    <x v="2"/>
    <s v="No"/>
    <s v="21045336.6666666667James Allen"/>
    <x v="0"/>
  </r>
  <r>
    <s v="MSMedicare"/>
    <n v="210"/>
    <d v="2024-03-06T00:00:00"/>
    <d v="2024-02-14T16:00:00"/>
    <n v="0.49"/>
    <s v="Adjustment/Write-off"/>
    <s v="NOVITAS SOLUTIONS, INC. - CO,253"/>
    <n v="97112"/>
    <x v="2"/>
    <s v="No"/>
    <s v="21045336.6666666667James Allen"/>
    <x v="0"/>
  </r>
  <r>
    <s v="MSMedicare"/>
    <n v="210"/>
    <d v="2024-03-06T00:00:00"/>
    <d v="2024-02-14T16:00:00"/>
    <n v="44.43"/>
    <s v="Adjustment/Write-off"/>
    <s v="NOVITAS SOLUTIONS, INC. - CO,45"/>
    <n v="97112"/>
    <x v="2"/>
    <s v="No"/>
    <s v="21045336.6666666667James Allen"/>
    <x v="0"/>
  </r>
  <r>
    <s v="MSMedicare"/>
    <n v="210"/>
    <d v="2024-03-06T00:00:00"/>
    <d v="2024-02-14T16:00:00"/>
    <n v="23.97"/>
    <s v="EFT"/>
    <s v="NOVITAS SOLUTIONS, INC. - payment"/>
    <n v="97112"/>
    <x v="2"/>
    <s v="No"/>
    <s v="21045336.6666666667James Allen"/>
    <x v="1"/>
  </r>
  <r>
    <s v="MSMedicare"/>
    <n v="210"/>
    <d v="2024-03-06T00:00:00"/>
    <d v="2024-02-14T16:00:00"/>
    <n v="5.86"/>
    <s v="Adjustment/Write-off"/>
    <s v="NOVITAS SOLUTIONS, INC. - CO,59"/>
    <n v="97110"/>
    <x v="2"/>
    <s v="No"/>
    <s v="21045336.6666666667James Allen"/>
    <x v="0"/>
  </r>
  <r>
    <s v="MSMedicare"/>
    <n v="210"/>
    <d v="2024-03-06T00:00:00"/>
    <d v="2024-02-14T16:00:00"/>
    <n v="0.33"/>
    <s v="Adjustment/Write-off"/>
    <s v="NOVITAS SOLUTIONS, INC. - CO,253"/>
    <n v="97110"/>
    <x v="2"/>
    <s v="No"/>
    <s v="21045336.6666666667James Allen"/>
    <x v="0"/>
  </r>
  <r>
    <s v="MSMedicare"/>
    <n v="210"/>
    <d v="2024-03-06T00:00:00"/>
    <d v="2024-02-14T16:00:00"/>
    <n v="16.34"/>
    <s v="EFT"/>
    <s v="NOVITAS SOLUTIONS, INC. - payment"/>
    <n v="97110"/>
    <x v="2"/>
    <s v="No"/>
    <s v="21045336.6666666667James Allen"/>
    <x v="1"/>
  </r>
  <r>
    <s v="MSMedicare"/>
    <n v="210"/>
    <d v="2024-03-06T00:00:00"/>
    <d v="2024-02-16T10:00:00"/>
    <n v="37.270000000000003"/>
    <s v="EFT"/>
    <s v="NOVITAS SOLUTIONS, INC. - payment"/>
    <n v="97110"/>
    <x v="2"/>
    <s v="No"/>
    <s v="21045338.4166666667James Allen"/>
    <x v="1"/>
  </r>
  <r>
    <s v="MSMedicare"/>
    <n v="210"/>
    <d v="2024-03-06T00:00:00"/>
    <d v="2024-02-16T10:00:00"/>
    <n v="0.76"/>
    <s v="Adjustment/Write-off"/>
    <s v="NOVITAS SOLUTIONS, INC. - CO,253"/>
    <n v="97110"/>
    <x v="2"/>
    <s v="No"/>
    <s v="21045338.4166666667James Allen"/>
    <x v="0"/>
  </r>
  <r>
    <s v="MSMedicare"/>
    <n v="210"/>
    <d v="2024-03-06T00:00:00"/>
    <d v="2024-02-16T10:00:00"/>
    <n v="5.86"/>
    <s v="Adjustment/Write-off"/>
    <s v="NOVITAS SOLUTIONS, INC. - CO,59"/>
    <n v="97110"/>
    <x v="2"/>
    <s v="No"/>
    <s v="21045338.4166666667James Allen"/>
    <x v="0"/>
  </r>
  <r>
    <s v="MSMedicare"/>
    <n v="210"/>
    <d v="2024-03-06T00:00:00"/>
    <d v="2024-02-16T10:00:00"/>
    <n v="96.6"/>
    <s v="Adjustment/Write-off"/>
    <s v="NOVITAS SOLUTIONS, INC. - CO,45"/>
    <n v="97110"/>
    <x v="2"/>
    <s v="No"/>
    <s v="21045338.4166666667James Allen"/>
    <x v="0"/>
  </r>
  <r>
    <s v="MSMedicare"/>
    <n v="210"/>
    <d v="2024-03-08T00:00:00"/>
    <d v="2024-02-21T13:00:00"/>
    <n v="50.35"/>
    <s v="Adjustment/Write-off"/>
    <s v="NOVITAS SOLUTIONS, INC. - CO,45"/>
    <n v="97140"/>
    <x v="0"/>
    <s v="No"/>
    <s v="21045343.5416666667Kelsea Rodriguez"/>
    <x v="0"/>
  </r>
  <r>
    <s v="MSMedicare"/>
    <n v="210"/>
    <d v="2024-03-08T00:00:00"/>
    <d v="2024-02-21T13:00:00"/>
    <n v="5.16"/>
    <s v="Adjustment/Write-off"/>
    <s v="NOVITAS SOLUTIONS, INC. - CO,59"/>
    <n v="97140"/>
    <x v="0"/>
    <s v="No"/>
    <s v="21045343.5416666667Kelsea Rodriguez"/>
    <x v="0"/>
  </r>
  <r>
    <s v="MSMedicare"/>
    <n v="210"/>
    <d v="2024-03-08T00:00:00"/>
    <d v="2024-02-21T13:00:00"/>
    <n v="0.31"/>
    <s v="Adjustment/Write-off"/>
    <s v="NOVITAS SOLUTIONS, INC. - CO,253"/>
    <n v="97140"/>
    <x v="0"/>
    <s v="No"/>
    <s v="21045343.5416666667Kelsea Rodriguez"/>
    <x v="0"/>
  </r>
  <r>
    <s v="MSMedicare"/>
    <n v="210"/>
    <d v="2024-03-08T00:00:00"/>
    <d v="2024-02-21T13:00:00"/>
    <n v="15.28"/>
    <s v="EFT"/>
    <s v="NOVITAS SOLUTIONS, INC. - payment"/>
    <n v="97140"/>
    <x v="0"/>
    <s v="No"/>
    <s v="21045343.5416666667Kelsea Rodriguez"/>
    <x v="1"/>
  </r>
  <r>
    <s v="MSMedicare"/>
    <n v="210"/>
    <d v="2024-03-08T00:00:00"/>
    <d v="2024-02-21T13:00:00"/>
    <n v="1.0900000000000001"/>
    <s v="Adjustment/Write-off"/>
    <s v="NOVITAS SOLUTIONS, INC. - CO,253"/>
    <n v="97110"/>
    <x v="0"/>
    <s v="No"/>
    <s v="21045343.5416666667Kelsea Rodriguez"/>
    <x v="0"/>
  </r>
  <r>
    <s v="MSMedicare"/>
    <n v="210"/>
    <d v="2024-03-08T00:00:00"/>
    <d v="2024-02-21T13:00:00"/>
    <n v="11.72"/>
    <s v="Adjustment/Write-off"/>
    <s v="NOVITAS SOLUTIONS, INC. - CO,59"/>
    <n v="97110"/>
    <x v="0"/>
    <s v="No"/>
    <s v="21045343.5416666667Kelsea Rodriguez"/>
    <x v="0"/>
  </r>
  <r>
    <s v="MSMedicare"/>
    <n v="210"/>
    <d v="2024-03-08T00:00:00"/>
    <d v="2024-02-21T13:00:00"/>
    <n v="53.61"/>
    <s v="EFT"/>
    <s v="NOVITAS SOLUTIONS, INC. - payment"/>
    <n v="97110"/>
    <x v="0"/>
    <s v="No"/>
    <s v="21045343.5416666667Kelsea Rodriguez"/>
    <x v="1"/>
  </r>
  <r>
    <s v="MSMedicare"/>
    <n v="210"/>
    <d v="2024-03-08T00:00:00"/>
    <d v="2024-02-21T13:00:00"/>
    <n v="144.9"/>
    <s v="Adjustment/Write-off"/>
    <s v="NOVITAS SOLUTIONS, INC. - CO,45"/>
    <n v="97110"/>
    <x v="0"/>
    <s v="No"/>
    <s v="21045343.5416666667Kelsea Rodriguez"/>
    <x v="0"/>
  </r>
  <r>
    <s v="MSMedicare"/>
    <n v="210"/>
    <d v="2024-03-13T00:00:00"/>
    <d v="2024-02-21T14:00:00"/>
    <n v="0.31"/>
    <s v="Adjustment/Write-off"/>
    <s v="NOVITAS SOLUTIONS, INC. - CO,253"/>
    <n v="97140"/>
    <x v="2"/>
    <s v="No"/>
    <s v="21045343.5833333333James Allen"/>
    <x v="0"/>
  </r>
  <r>
    <s v="MSMedicare"/>
    <n v="210"/>
    <d v="2024-03-13T00:00:00"/>
    <d v="2024-02-21T14:00:00"/>
    <n v="144.9"/>
    <s v="Adjustment/Write-off"/>
    <s v="NOVITAS SOLUTIONS, INC. - CO,45"/>
    <n v="97110"/>
    <x v="2"/>
    <s v="No"/>
    <s v="21045343.5833333333James Allen"/>
    <x v="0"/>
  </r>
  <r>
    <s v="MSMedicare"/>
    <n v="210"/>
    <d v="2024-03-13T00:00:00"/>
    <d v="2024-02-21T14:00:00"/>
    <n v="50.35"/>
    <s v="Adjustment/Write-off"/>
    <s v="NOVITAS SOLUTIONS, INC. - CO,45"/>
    <n v="97140"/>
    <x v="2"/>
    <s v="No"/>
    <s v="21045343.5833333333James Allen"/>
    <x v="0"/>
  </r>
  <r>
    <s v="MSMedicare"/>
    <n v="210"/>
    <d v="2024-03-13T00:00:00"/>
    <d v="2024-02-21T14:00:00"/>
    <n v="15.28"/>
    <s v="EFT"/>
    <s v="NOVITAS SOLUTIONS, INC. - payment"/>
    <n v="97140"/>
    <x v="2"/>
    <s v="No"/>
    <s v="21045343.5833333333James Allen"/>
    <x v="1"/>
  </r>
  <r>
    <s v="MSMedicare"/>
    <n v="210"/>
    <d v="2024-03-13T00:00:00"/>
    <d v="2024-02-21T14:00:00"/>
    <n v="17.579999999999998"/>
    <s v="Adjustment/Write-off"/>
    <s v="NOVITAS SOLUTIONS, INC. - CO,59"/>
    <n v="97110"/>
    <x v="2"/>
    <s v="No"/>
    <s v="21045343.5833333333James Allen"/>
    <x v="0"/>
  </r>
  <r>
    <s v="MSMedicare"/>
    <n v="210"/>
    <d v="2024-03-13T00:00:00"/>
    <d v="2024-02-21T14:00:00"/>
    <n v="49.02"/>
    <s v="EFT"/>
    <s v="NOVITAS SOLUTIONS, INC. - payment"/>
    <n v="97110"/>
    <x v="2"/>
    <s v="No"/>
    <s v="21045343.5833333333James Allen"/>
    <x v="1"/>
  </r>
  <r>
    <s v="MSMedicare"/>
    <n v="210"/>
    <d v="2024-03-13T00:00:00"/>
    <d v="2024-02-21T14:00:00"/>
    <n v="1"/>
    <s v="Adjustment/Write-off"/>
    <s v="NOVITAS SOLUTIONS, INC. - CO,253"/>
    <n v="97110"/>
    <x v="2"/>
    <s v="No"/>
    <s v="21045343.5833333333James Allen"/>
    <x v="0"/>
  </r>
  <r>
    <s v="MSMedicare"/>
    <n v="210"/>
    <d v="2024-03-13T00:00:00"/>
    <d v="2024-02-21T14:00:00"/>
    <n v="5.16"/>
    <s v="Adjustment/Write-off"/>
    <s v="NOVITAS SOLUTIONS, INC. - CO,59"/>
    <n v="97140"/>
    <x v="2"/>
    <s v="No"/>
    <s v="21045343.5833333333James Allen"/>
    <x v="0"/>
  </r>
  <r>
    <s v="MSMedicare"/>
    <n v="210"/>
    <d v="2024-03-13T00:00:00"/>
    <d v="2024-02-23T09:00:00"/>
    <n v="37.270000000000003"/>
    <s v="EFT"/>
    <s v="NOVITAS SOLUTIONS, INC. - payment"/>
    <n v="97110"/>
    <x v="2"/>
    <s v="No"/>
    <s v="21045345.375James Allen"/>
    <x v="1"/>
  </r>
  <r>
    <s v="MSMedicare"/>
    <n v="210"/>
    <d v="2024-03-13T00:00:00"/>
    <d v="2024-02-23T09:00:00"/>
    <n v="0.31"/>
    <s v="Adjustment/Write-off"/>
    <s v="NOVITAS SOLUTIONS, INC. - CO,253"/>
    <n v="97140"/>
    <x v="2"/>
    <s v="No"/>
    <s v="21045345.375James Allen"/>
    <x v="0"/>
  </r>
  <r>
    <s v="MSMedicare"/>
    <n v="210"/>
    <d v="2024-03-13T00:00:00"/>
    <d v="2024-02-23T09:00:00"/>
    <n v="5.16"/>
    <s v="Adjustment/Write-off"/>
    <s v="NOVITAS SOLUTIONS, INC. - CO,59"/>
    <n v="97140"/>
    <x v="2"/>
    <s v="No"/>
    <s v="21045345.375James Allen"/>
    <x v="0"/>
  </r>
  <r>
    <s v="MSMedicare"/>
    <n v="210"/>
    <d v="2024-03-13T00:00:00"/>
    <d v="2024-02-23T09:00:00"/>
    <n v="96.6"/>
    <s v="Adjustment/Write-off"/>
    <s v="NOVITAS SOLUTIONS, INC. - CO,45"/>
    <n v="97110"/>
    <x v="2"/>
    <s v="No"/>
    <s v="21045345.375James Allen"/>
    <x v="0"/>
  </r>
  <r>
    <s v="MSMedicare"/>
    <n v="210"/>
    <d v="2024-03-13T00:00:00"/>
    <d v="2024-02-23T09:00:00"/>
    <n v="0.76"/>
    <s v="Adjustment/Write-off"/>
    <s v="NOVITAS SOLUTIONS, INC. - CO,253"/>
    <n v="97110"/>
    <x v="2"/>
    <s v="No"/>
    <s v="21045345.375James Allen"/>
    <x v="0"/>
  </r>
  <r>
    <s v="MSMedicare"/>
    <n v="210"/>
    <d v="2024-03-13T00:00:00"/>
    <d v="2024-02-23T09:00:00"/>
    <n v="50.35"/>
    <s v="Adjustment/Write-off"/>
    <s v="NOVITAS SOLUTIONS, INC. - CO,45"/>
    <n v="97140"/>
    <x v="2"/>
    <s v="No"/>
    <s v="21045345.375James Allen"/>
    <x v="0"/>
  </r>
  <r>
    <s v="MSMedicare"/>
    <n v="210"/>
    <d v="2024-03-13T00:00:00"/>
    <d v="2024-02-23T09:00:00"/>
    <n v="15.28"/>
    <s v="EFT"/>
    <s v="NOVITAS SOLUTIONS, INC. - payment"/>
    <n v="97140"/>
    <x v="2"/>
    <s v="No"/>
    <s v="21045345.375James Allen"/>
    <x v="1"/>
  </r>
  <r>
    <s v="MSMedicare"/>
    <n v="210"/>
    <d v="2024-03-13T00:00:00"/>
    <d v="2024-02-23T09:00:00"/>
    <n v="5.86"/>
    <s v="Adjustment/Write-off"/>
    <s v="NOVITAS SOLUTIONS, INC. - CO,59"/>
    <n v="97110"/>
    <x v="2"/>
    <s v="No"/>
    <s v="21045345.375James Allen"/>
    <x v="0"/>
  </r>
  <r>
    <s v="MSMedicare"/>
    <n v="210"/>
    <d v="2024-03-14T00:00:00"/>
    <d v="2024-02-26T14:00:00"/>
    <n v="37.270000000000003"/>
    <s v="EFT"/>
    <s v="NOVITAS SOLUTIONS, INC. - payment"/>
    <n v="97110"/>
    <x v="0"/>
    <s v="No"/>
    <s v="21045348.5833333333Kelsea Rodriguez"/>
    <x v="1"/>
  </r>
  <r>
    <s v="MSMedicare"/>
    <n v="210"/>
    <d v="2024-03-14T00:00:00"/>
    <d v="2024-02-26T14:00:00"/>
    <n v="96.6"/>
    <s v="Adjustment/Write-off"/>
    <s v="NOVITAS SOLUTIONS, INC. - CO,45"/>
    <n v="97110"/>
    <x v="0"/>
    <s v="No"/>
    <s v="21045348.5833333333Kelsea Rodriguez"/>
    <x v="0"/>
  </r>
  <r>
    <s v="MSMedicare"/>
    <n v="210"/>
    <d v="2024-03-14T00:00:00"/>
    <d v="2024-02-26T14:00:00"/>
    <n v="0.76"/>
    <s v="Adjustment/Write-off"/>
    <s v="NOVITAS SOLUTIONS, INC. - CO,253"/>
    <n v="97110"/>
    <x v="0"/>
    <s v="No"/>
    <s v="21045348.5833333333Kelsea Rodriguez"/>
    <x v="0"/>
  </r>
  <r>
    <s v="MSMedicare"/>
    <n v="210"/>
    <d v="2024-03-14T00:00:00"/>
    <d v="2024-02-26T14:00:00"/>
    <n v="5.86"/>
    <s v="Adjustment/Write-off"/>
    <s v="NOVITAS SOLUTIONS, INC. - CO,59"/>
    <n v="97110"/>
    <x v="0"/>
    <s v="No"/>
    <s v="21045348.5833333333Kelsea Rodriguez"/>
    <x v="0"/>
  </r>
  <r>
    <s v="MSMedicare"/>
    <n v="210"/>
    <d v="2024-03-14T00:00:00"/>
    <d v="2024-02-26T14:00:00"/>
    <n v="15.28"/>
    <s v="EFT"/>
    <s v="NOVITAS SOLUTIONS, INC. - payment"/>
    <n v="97140"/>
    <x v="0"/>
    <s v="No"/>
    <s v="21045348.5833333333Kelsea Rodriguez"/>
    <x v="1"/>
  </r>
  <r>
    <s v="MSMedicare"/>
    <n v="210"/>
    <d v="2024-03-14T00:00:00"/>
    <d v="2024-02-26T14:00:00"/>
    <n v="50.35"/>
    <s v="Adjustment/Write-off"/>
    <s v="NOVITAS SOLUTIONS, INC. - CO,45"/>
    <n v="97140"/>
    <x v="0"/>
    <s v="No"/>
    <s v="21045348.5833333333Kelsea Rodriguez"/>
    <x v="0"/>
  </r>
  <r>
    <s v="MSMedicare"/>
    <n v="210"/>
    <d v="2024-03-14T00:00:00"/>
    <d v="2024-02-26T14:00:00"/>
    <n v="0.31"/>
    <s v="Adjustment/Write-off"/>
    <s v="NOVITAS SOLUTIONS, INC. - CO,253"/>
    <n v="97140"/>
    <x v="0"/>
    <s v="No"/>
    <s v="21045348.5833333333Kelsea Rodriguez"/>
    <x v="0"/>
  </r>
  <r>
    <s v="MSMedicare"/>
    <n v="210"/>
    <d v="2024-03-14T00:00:00"/>
    <d v="2024-02-26T14:00:00"/>
    <n v="5.16"/>
    <s v="Adjustment/Write-off"/>
    <s v="NOVITAS SOLUTIONS, INC. - CO,59"/>
    <n v="97140"/>
    <x v="0"/>
    <s v="No"/>
    <s v="21045348.5833333333Kelsea Rodriguez"/>
    <x v="0"/>
  </r>
  <r>
    <s v="MSMedicare"/>
    <n v="210"/>
    <d v="2024-03-20T00:00:00"/>
    <d v="2024-02-26T15:00:00"/>
    <n v="5.16"/>
    <s v="Adjustment/Write-off"/>
    <s v="NOVITAS SOLUTIONS, INC. - CO,59"/>
    <n v="97140"/>
    <x v="2"/>
    <s v="No"/>
    <s v="21045348.625James Allen"/>
    <x v="0"/>
  </r>
  <r>
    <s v="MSMedicare"/>
    <n v="210"/>
    <d v="2024-03-20T00:00:00"/>
    <d v="2024-02-26T15:00:00"/>
    <n v="144.9"/>
    <s v="Adjustment/Write-off"/>
    <s v="NOVITAS SOLUTIONS, INC. - CO,45"/>
    <n v="97110"/>
    <x v="2"/>
    <s v="No"/>
    <s v="21045348.625James Allen"/>
    <x v="0"/>
  </r>
  <r>
    <s v="MSMedicare"/>
    <n v="210"/>
    <d v="2024-03-20T00:00:00"/>
    <d v="2024-02-26T15:00:00"/>
    <n v="1"/>
    <s v="Adjustment/Write-off"/>
    <s v="NOVITAS SOLUTIONS, INC. - CO,253"/>
    <n v="97110"/>
    <x v="2"/>
    <s v="No"/>
    <s v="21045348.625James Allen"/>
    <x v="0"/>
  </r>
  <r>
    <s v="MSMedicare"/>
    <n v="210"/>
    <d v="2024-03-20T00:00:00"/>
    <d v="2024-02-26T15:00:00"/>
    <n v="17.579999999999998"/>
    <s v="Adjustment/Write-off"/>
    <s v="NOVITAS SOLUTIONS, INC. - CO,59"/>
    <n v="97110"/>
    <x v="2"/>
    <s v="No"/>
    <s v="21045348.625James Allen"/>
    <x v="0"/>
  </r>
  <r>
    <s v="MSMedicare"/>
    <n v="210"/>
    <d v="2024-03-20T00:00:00"/>
    <d v="2024-02-26T15:00:00"/>
    <n v="15.28"/>
    <s v="EFT"/>
    <s v="NOVITAS SOLUTIONS, INC. - payment"/>
    <n v="97140"/>
    <x v="2"/>
    <s v="No"/>
    <s v="21045348.625James Allen"/>
    <x v="1"/>
  </r>
  <r>
    <s v="MSMedicare"/>
    <n v="210"/>
    <d v="2024-03-20T00:00:00"/>
    <d v="2024-02-26T15:00:00"/>
    <n v="50.35"/>
    <s v="Adjustment/Write-off"/>
    <s v="NOVITAS SOLUTIONS, INC. - CO,45"/>
    <n v="97140"/>
    <x v="2"/>
    <s v="No"/>
    <s v="21045348.625James Allen"/>
    <x v="0"/>
  </r>
  <r>
    <s v="MSMedicare"/>
    <n v="210"/>
    <d v="2024-03-20T00:00:00"/>
    <d v="2024-02-26T15:00:00"/>
    <n v="0.31"/>
    <s v="Adjustment/Write-off"/>
    <s v="NOVITAS SOLUTIONS, INC. - CO,253"/>
    <n v="97140"/>
    <x v="2"/>
    <s v="No"/>
    <s v="21045348.625James Allen"/>
    <x v="0"/>
  </r>
  <r>
    <s v="MSMedicare"/>
    <n v="210"/>
    <d v="2024-03-20T00:00:00"/>
    <d v="2024-02-26T15:00:00"/>
    <n v="49.02"/>
    <s v="EFT"/>
    <s v="NOVITAS SOLUTIONS, INC. - payment"/>
    <n v="97110"/>
    <x v="2"/>
    <s v="No"/>
    <s v="21045348.625James Allen"/>
    <x v="1"/>
  </r>
  <r>
    <s v="MSMedicare"/>
    <n v="210"/>
    <d v="2024-03-18T00:00:00"/>
    <d v="2024-02-28T13:00:00"/>
    <n v="96.6"/>
    <s v="Adjustment/Write-off"/>
    <s v="NOVITAS SOLUTIONS, INC. - CO,45"/>
    <n v="97110"/>
    <x v="0"/>
    <s v="No"/>
    <s v="21045350.5416666667Kelsea Rodriguez"/>
    <x v="0"/>
  </r>
  <r>
    <s v="MSMedicare"/>
    <n v="210"/>
    <d v="2024-03-18T00:00:00"/>
    <d v="2024-02-28T13:00:00"/>
    <n v="32.67"/>
    <s v="EFT"/>
    <s v="NOVITAS SOLUTIONS, INC. - payment"/>
    <n v="97110"/>
    <x v="0"/>
    <s v="No"/>
    <s v="21045350.5416666667Kelsea Rodriguez"/>
    <x v="1"/>
  </r>
  <r>
    <s v="MSMedicare"/>
    <n v="210"/>
    <d v="2024-03-18T00:00:00"/>
    <d v="2024-02-28T13:00:00"/>
    <n v="42.21"/>
    <s v="Adjustment/Write-off"/>
    <s v="NOVITAS SOLUTIONS, INC. - CO,45"/>
    <n v="97530"/>
    <x v="0"/>
    <s v="No"/>
    <s v="21045350.5416666667Kelsea Rodriguez"/>
    <x v="0"/>
  </r>
  <r>
    <s v="MSMedicare"/>
    <n v="210"/>
    <d v="2024-03-18T00:00:00"/>
    <d v="2024-02-28T13:00:00"/>
    <n v="0.67"/>
    <s v="Adjustment/Write-off"/>
    <s v="NOVITAS SOLUTIONS, INC. - CO,253"/>
    <n v="97110"/>
    <x v="0"/>
    <s v="No"/>
    <s v="21045350.5416666667Kelsea Rodriguez"/>
    <x v="0"/>
  </r>
  <r>
    <s v="MSMedicare"/>
    <n v="210"/>
    <d v="2024-03-18T00:00:00"/>
    <d v="2024-02-28T13:00:00"/>
    <n v="0.31"/>
    <s v="Adjustment/Write-off"/>
    <s v="NOVITAS SOLUTIONS, INC. - CO,253"/>
    <n v="97140"/>
    <x v="0"/>
    <s v="No"/>
    <s v="21045350.5416666667Kelsea Rodriguez"/>
    <x v="0"/>
  </r>
  <r>
    <s v="MSMedicare"/>
    <n v="210"/>
    <d v="2024-03-18T00:00:00"/>
    <d v="2024-02-28T13:00:00"/>
    <n v="50.35"/>
    <s v="Adjustment/Write-off"/>
    <s v="NOVITAS SOLUTIONS, INC. - CO,45"/>
    <n v="97140"/>
    <x v="0"/>
    <s v="No"/>
    <s v="21045350.5416666667Kelsea Rodriguez"/>
    <x v="0"/>
  </r>
  <r>
    <s v="MSMedicare"/>
    <n v="210"/>
    <d v="2024-03-18T00:00:00"/>
    <d v="2024-02-28T13:00:00"/>
    <n v="11.72"/>
    <s v="Adjustment/Write-off"/>
    <s v="NOVITAS SOLUTIONS, INC. - CO,59"/>
    <n v="97110"/>
    <x v="0"/>
    <s v="No"/>
    <s v="21045350.5416666667Kelsea Rodriguez"/>
    <x v="0"/>
  </r>
  <r>
    <s v="MSMedicare"/>
    <n v="210"/>
    <d v="2024-03-18T00:00:00"/>
    <d v="2024-02-28T13:00:00"/>
    <n v="15.28"/>
    <s v="EFT"/>
    <s v="NOVITAS SOLUTIONS, INC. - payment"/>
    <n v="97140"/>
    <x v="0"/>
    <s v="No"/>
    <s v="21045350.5416666667Kelsea Rodriguez"/>
    <x v="1"/>
  </r>
  <r>
    <s v="MSMedicare"/>
    <n v="210"/>
    <d v="2024-03-18T00:00:00"/>
    <d v="2024-02-28T13:00:00"/>
    <n v="25.71"/>
    <s v="EFT"/>
    <s v="NOVITAS SOLUTIONS, INC. - payment"/>
    <n v="97530"/>
    <x v="0"/>
    <s v="No"/>
    <s v="21045350.5416666667Kelsea Rodriguez"/>
    <x v="1"/>
  </r>
  <r>
    <s v="MSMedicare"/>
    <n v="210"/>
    <d v="2024-03-18T00:00:00"/>
    <d v="2024-02-28T13:00:00"/>
    <n v="5.16"/>
    <s v="Adjustment/Write-off"/>
    <s v="NOVITAS SOLUTIONS, INC. - CO,59"/>
    <n v="97140"/>
    <x v="0"/>
    <s v="No"/>
    <s v="21045350.5416666667Kelsea Rodriguez"/>
    <x v="0"/>
  </r>
  <r>
    <s v="MSMedicare"/>
    <n v="210"/>
    <d v="2024-03-18T00:00:00"/>
    <d v="2024-02-28T13:00:00"/>
    <n v="0.52"/>
    <s v="Adjustment/Write-off"/>
    <s v="NOVITAS SOLUTIONS, INC. - CO,253"/>
    <n v="97530"/>
    <x v="0"/>
    <s v="No"/>
    <s v="21045350.5416666667Kelsea Rodriguez"/>
    <x v="0"/>
  </r>
  <r>
    <s v="MSMedicare"/>
    <n v="210"/>
    <d v="2024-03-20T00:00:00"/>
    <d v="2024-02-28T14:00:00"/>
    <n v="0.67"/>
    <s v="Adjustment/Write-off"/>
    <s v="NOVITAS SOLUTIONS, INC. - CO,253"/>
    <n v="97110"/>
    <x v="2"/>
    <s v="No"/>
    <s v="21045350.5833333333James Allen"/>
    <x v="0"/>
  </r>
  <r>
    <s v="MSMedicare"/>
    <n v="210"/>
    <d v="2024-03-20T00:00:00"/>
    <d v="2024-02-28T14:00:00"/>
    <n v="32.67"/>
    <s v="EFT"/>
    <s v="NOVITAS SOLUTIONS, INC. - payment"/>
    <n v="97110"/>
    <x v="2"/>
    <s v="No"/>
    <s v="21045350.5833333333James Allen"/>
    <x v="1"/>
  </r>
  <r>
    <s v="MSMedicare"/>
    <n v="210"/>
    <d v="2024-03-20T00:00:00"/>
    <d v="2024-02-28T14:00:00"/>
    <n v="96.6"/>
    <s v="Adjustment/Write-off"/>
    <s v="NOVITAS SOLUTIONS, INC. - CO,45"/>
    <n v="97110"/>
    <x v="2"/>
    <s v="No"/>
    <s v="21045350.5833333333James Allen"/>
    <x v="0"/>
  </r>
  <r>
    <s v="MSMedicare"/>
    <n v="210"/>
    <d v="2024-03-20T00:00:00"/>
    <d v="2024-02-28T14:00:00"/>
    <n v="11.72"/>
    <s v="Adjustment/Write-off"/>
    <s v="NOVITAS SOLUTIONS, INC. - CO,59"/>
    <n v="97110"/>
    <x v="2"/>
    <s v="No"/>
    <s v="21045350.5833333333James Allen"/>
    <x v="0"/>
  </r>
  <r>
    <s v="MSMedicare"/>
    <n v="210"/>
    <d v="2024-03-01T00:00:00"/>
    <d v="2024-02-05T09:00:00"/>
    <n v="5.16"/>
    <s v="Adjustment/Write-off"/>
    <s v="NOVITAS SOLUTIONS, INC. - CO,59"/>
    <n v="97140"/>
    <x v="2"/>
    <s v="No"/>
    <s v="21045327.375James Allen"/>
    <x v="0"/>
  </r>
  <r>
    <s v="MSMedicare"/>
    <n v="210"/>
    <d v="2024-03-01T00:00:00"/>
    <d v="2024-02-05T09:00:00"/>
    <n v="20.93"/>
    <s v="EFT"/>
    <s v="NOVITAS SOLUTIONS, INC. - payment"/>
    <n v="97110"/>
    <x v="2"/>
    <s v="No"/>
    <s v="21045327.375James Allen"/>
    <x v="1"/>
  </r>
  <r>
    <s v="MSMedicare"/>
    <n v="210"/>
    <d v="2024-03-01T00:00:00"/>
    <d v="2024-02-05T09:00:00"/>
    <n v="48.3"/>
    <s v="Adjustment/Write-off"/>
    <s v="NOVITAS SOLUTIONS, INC. - CO,45"/>
    <n v="97110"/>
    <x v="2"/>
    <s v="No"/>
    <s v="21045327.375James Allen"/>
    <x v="0"/>
  </r>
  <r>
    <s v="MSMedicare"/>
    <n v="210"/>
    <d v="2024-03-01T00:00:00"/>
    <d v="2024-02-05T09:00:00"/>
    <n v="0.43"/>
    <s v="Adjustment/Write-off"/>
    <s v="NOVITAS SOLUTIONS, INC. - CO,253"/>
    <n v="97110"/>
    <x v="2"/>
    <s v="No"/>
    <s v="21045327.375James Allen"/>
    <x v="0"/>
  </r>
  <r>
    <s v="MSMedicare"/>
    <n v="210"/>
    <d v="2024-03-01T00:00:00"/>
    <d v="2024-02-05T09:00:00"/>
    <n v="15.28"/>
    <s v="EFT"/>
    <s v="NOVITAS SOLUTIONS, INC. - payment"/>
    <n v="97140"/>
    <x v="2"/>
    <s v="No"/>
    <s v="21045327.375James Allen"/>
    <x v="1"/>
  </r>
  <r>
    <s v="MSMedicare"/>
    <n v="210"/>
    <d v="2024-03-01T00:00:00"/>
    <d v="2024-02-05T09:00:00"/>
    <n v="50.35"/>
    <s v="Adjustment/Write-off"/>
    <s v="NOVITAS SOLUTIONS, INC. - CO,45"/>
    <n v="97140"/>
    <x v="2"/>
    <s v="No"/>
    <s v="21045327.375James Allen"/>
    <x v="0"/>
  </r>
  <r>
    <s v="MSMedicare"/>
    <n v="210"/>
    <d v="2024-03-01T00:00:00"/>
    <d v="2024-02-05T09:00:00"/>
    <n v="0.31"/>
    <s v="Adjustment/Write-off"/>
    <s v="NOVITAS SOLUTIONS, INC. - CO,253"/>
    <n v="97140"/>
    <x v="2"/>
    <s v="No"/>
    <s v="21045327.375James Allen"/>
    <x v="0"/>
  </r>
  <r>
    <s v="MSMedicare"/>
    <n v="210"/>
    <d v="2024-03-01T00:00:00"/>
    <d v="2024-02-06T11:00:00"/>
    <n v="11.72"/>
    <s v="Adjustment/Write-off"/>
    <s v="NOVITAS SOLUTIONS, INC. - CO,59"/>
    <n v="97110"/>
    <x v="2"/>
    <s v="No"/>
    <s v="21045328.4583333333James Allen"/>
    <x v="0"/>
  </r>
  <r>
    <s v="MSMedicare"/>
    <n v="210"/>
    <d v="2024-03-01T00:00:00"/>
    <d v="2024-02-06T11:00:00"/>
    <n v="0.31"/>
    <s v="Adjustment/Write-off"/>
    <s v="NOVITAS SOLUTIONS, INC. - CO,253"/>
    <n v="97140"/>
    <x v="2"/>
    <s v="No"/>
    <s v="21045328.4583333333James Allen"/>
    <x v="0"/>
  </r>
  <r>
    <s v="MSMedicare"/>
    <n v="210"/>
    <d v="2024-03-01T00:00:00"/>
    <d v="2024-02-06T11:00:00"/>
    <n v="15.28"/>
    <s v="EFT"/>
    <s v="NOVITAS SOLUTIONS, INC. - payment"/>
    <n v="97140"/>
    <x v="2"/>
    <s v="No"/>
    <s v="21045328.4583333333James Allen"/>
    <x v="1"/>
  </r>
  <r>
    <s v="MSMedicare"/>
    <n v="210"/>
    <d v="2024-03-01T00:00:00"/>
    <d v="2024-02-06T11:00:00"/>
    <n v="50.35"/>
    <s v="Adjustment/Write-off"/>
    <s v="NOVITAS SOLUTIONS, INC. - CO,45"/>
    <n v="97140"/>
    <x v="2"/>
    <s v="No"/>
    <s v="21045328.4583333333James Allen"/>
    <x v="0"/>
  </r>
  <r>
    <s v="MSMedicare"/>
    <n v="210"/>
    <d v="2024-03-01T00:00:00"/>
    <d v="2024-02-06T11:00:00"/>
    <n v="1.0900000000000001"/>
    <s v="Adjustment/Write-off"/>
    <s v="NOVITAS SOLUTIONS, INC. - CO,253"/>
    <n v="97110"/>
    <x v="2"/>
    <s v="No"/>
    <s v="21045328.4583333333James Allen"/>
    <x v="0"/>
  </r>
  <r>
    <s v="MSMedicare"/>
    <n v="210"/>
    <d v="2024-03-01T00:00:00"/>
    <d v="2024-02-06T11:00:00"/>
    <n v="53.61"/>
    <s v="EFT"/>
    <s v="NOVITAS SOLUTIONS, INC. - payment"/>
    <n v="97110"/>
    <x v="2"/>
    <s v="No"/>
    <s v="21045328.4583333333James Allen"/>
    <x v="1"/>
  </r>
  <r>
    <s v="MSMedicare"/>
    <n v="210"/>
    <d v="2024-03-01T00:00:00"/>
    <d v="2024-02-06T11:00:00"/>
    <n v="144.9"/>
    <s v="Adjustment/Write-off"/>
    <s v="NOVITAS SOLUTIONS, INC. - CO,45"/>
    <n v="97110"/>
    <x v="2"/>
    <s v="No"/>
    <s v="21045328.4583333333James Allen"/>
    <x v="0"/>
  </r>
  <r>
    <s v="MSMedicare"/>
    <n v="210"/>
    <d v="2024-03-01T00:00:00"/>
    <d v="2024-02-06T11:00:00"/>
    <n v="5.16"/>
    <s v="Adjustment/Write-off"/>
    <s v="NOVITAS SOLUTIONS, INC. - CO,59"/>
    <n v="97140"/>
    <x v="2"/>
    <s v="No"/>
    <s v="21045328.4583333333James Allen"/>
    <x v="0"/>
  </r>
  <r>
    <s v="MSMedicare"/>
    <n v="210"/>
    <d v="2024-03-01T00:00:00"/>
    <d v="2024-02-08T10:00:00"/>
    <n v="0.31"/>
    <s v="Adjustment/Write-off"/>
    <s v="NOVITAS SOLUTIONS, INC. - CO,253"/>
    <n v="97140"/>
    <x v="2"/>
    <s v="No"/>
    <s v="21045330.4166666667James Allen"/>
    <x v="0"/>
  </r>
  <r>
    <s v="MSMedicare"/>
    <n v="210"/>
    <d v="2024-03-01T00:00:00"/>
    <d v="2024-02-08T10:00:00"/>
    <n v="16.34"/>
    <s v="EFT"/>
    <s v="NOVITAS SOLUTIONS, INC. - payment"/>
    <n v="97110"/>
    <x v="2"/>
    <s v="No"/>
    <s v="21045330.4166666667James Allen"/>
    <x v="1"/>
  </r>
  <r>
    <s v="MSMedicare"/>
    <n v="210"/>
    <d v="2024-03-01T00:00:00"/>
    <d v="2024-02-08T10:00:00"/>
    <n v="48.3"/>
    <s v="Adjustment/Write-off"/>
    <s v="NOVITAS SOLUTIONS, INC. - CO,45"/>
    <n v="97110"/>
    <x v="2"/>
    <s v="No"/>
    <s v="21045330.4166666667James Allen"/>
    <x v="0"/>
  </r>
  <r>
    <s v="MSMedicare"/>
    <n v="210"/>
    <d v="2024-03-01T00:00:00"/>
    <d v="2024-02-08T10:00:00"/>
    <n v="0.33"/>
    <s v="Adjustment/Write-off"/>
    <s v="NOVITAS SOLUTIONS, INC. - CO,253"/>
    <n v="97110"/>
    <x v="2"/>
    <s v="No"/>
    <s v="21045330.4166666667James Allen"/>
    <x v="0"/>
  </r>
  <r>
    <s v="MSMedicare"/>
    <n v="210"/>
    <d v="2024-03-01T00:00:00"/>
    <d v="2024-02-08T10:00:00"/>
    <n v="5.86"/>
    <s v="Adjustment/Write-off"/>
    <s v="NOVITAS SOLUTIONS, INC. - CO,59"/>
    <n v="97110"/>
    <x v="2"/>
    <s v="No"/>
    <s v="21045330.4166666667James Allen"/>
    <x v="0"/>
  </r>
  <r>
    <s v="MSMedicare"/>
    <n v="210"/>
    <d v="2024-03-01T00:00:00"/>
    <d v="2024-02-08T10:00:00"/>
    <n v="15.28"/>
    <s v="EFT"/>
    <s v="NOVITAS SOLUTIONS, INC. - payment"/>
    <n v="97140"/>
    <x v="2"/>
    <s v="No"/>
    <s v="21045330.4166666667James Allen"/>
    <x v="1"/>
  </r>
  <r>
    <s v="MSMedicare"/>
    <n v="210"/>
    <d v="2024-03-01T00:00:00"/>
    <d v="2024-02-08T10:00:00"/>
    <n v="5.16"/>
    <s v="Adjustment/Write-off"/>
    <s v="NOVITAS SOLUTIONS, INC. - CO,59"/>
    <n v="97140"/>
    <x v="2"/>
    <s v="No"/>
    <s v="21045330.4166666667James Allen"/>
    <x v="0"/>
  </r>
  <r>
    <s v="MSMedicare"/>
    <n v="210"/>
    <d v="2024-03-01T00:00:00"/>
    <d v="2024-02-08T10:00:00"/>
    <n v="50.35"/>
    <s v="Adjustment/Write-off"/>
    <s v="NOVITAS SOLUTIONS, INC. - CO,45"/>
    <n v="97140"/>
    <x v="2"/>
    <s v="No"/>
    <s v="21045330.4166666667James Allen"/>
    <x v="0"/>
  </r>
  <r>
    <s v="MSMedicare"/>
    <n v="210"/>
    <d v="2024-03-01T00:00:00"/>
    <d v="2024-02-08T11:00:00"/>
    <n v="42.21"/>
    <s v="Adjustment/Write-off"/>
    <s v="NOVITAS SOLUTIONS, INC. - CO,45"/>
    <n v="97530"/>
    <x v="0"/>
    <s v="No"/>
    <s v="21045330.4583333333Kelsea Rodriguez"/>
    <x v="0"/>
  </r>
  <r>
    <s v="MSMedicare"/>
    <n v="210"/>
    <d v="2024-03-01T00:00:00"/>
    <d v="2024-02-08T11:00:00"/>
    <n v="96.6"/>
    <s v="Adjustment/Write-off"/>
    <s v="NOVITAS SOLUTIONS, INC. - CO,45"/>
    <n v="97110"/>
    <x v="0"/>
    <s v="No"/>
    <s v="21045330.4583333333Kelsea Rodriguez"/>
    <x v="0"/>
  </r>
  <r>
    <s v="MSMedicare"/>
    <n v="210"/>
    <d v="2024-03-01T00:00:00"/>
    <d v="2024-02-08T11:00:00"/>
    <n v="5.16"/>
    <s v="Adjustment/Write-off"/>
    <s v="NOVITAS SOLUTIONS, INC. - CO,59"/>
    <n v="97140"/>
    <x v="0"/>
    <s v="No"/>
    <s v="21045330.4583333333Kelsea Rodriguez"/>
    <x v="0"/>
  </r>
  <r>
    <s v="MSMedicare"/>
    <n v="210"/>
    <d v="2024-03-01T00:00:00"/>
    <d v="2024-02-08T11:00:00"/>
    <n v="0.31"/>
    <s v="Adjustment/Write-off"/>
    <s v="NOVITAS SOLUTIONS, INC. - CO,253"/>
    <n v="97140"/>
    <x v="0"/>
    <s v="No"/>
    <s v="21045330.4583333333Kelsea Rodriguez"/>
    <x v="0"/>
  </r>
  <r>
    <s v="MSMedicare"/>
    <n v="210"/>
    <d v="2024-03-01T00:00:00"/>
    <d v="2024-02-08T11:00:00"/>
    <n v="50.35"/>
    <s v="Adjustment/Write-off"/>
    <s v="NOVITAS SOLUTIONS, INC. - CO,45"/>
    <n v="97140"/>
    <x v="0"/>
    <s v="No"/>
    <s v="21045330.4583333333Kelsea Rodriguez"/>
    <x v="0"/>
  </r>
  <r>
    <s v="MSMedicare"/>
    <n v="210"/>
    <d v="2024-03-01T00:00:00"/>
    <d v="2024-02-08T11:00:00"/>
    <n v="15.28"/>
    <s v="EFT"/>
    <s v="NOVITAS SOLUTIONS, INC. - payment"/>
    <n v="97140"/>
    <x v="0"/>
    <s v="No"/>
    <s v="21045330.4583333333Kelsea Rodriguez"/>
    <x v="1"/>
  </r>
  <r>
    <s v="MSMedicare"/>
    <n v="210"/>
    <d v="2024-03-01T00:00:00"/>
    <d v="2024-02-08T11:00:00"/>
    <n v="0.52"/>
    <s v="Adjustment/Write-off"/>
    <s v="NOVITAS SOLUTIONS, INC. - CO,253"/>
    <n v="97530"/>
    <x v="0"/>
    <s v="No"/>
    <s v="21045330.4583333333Kelsea Rodriguez"/>
    <x v="0"/>
  </r>
  <r>
    <s v="MSMedicare"/>
    <n v="210"/>
    <d v="2024-03-01T00:00:00"/>
    <d v="2024-02-08T11:00:00"/>
    <n v="32.67"/>
    <s v="EFT"/>
    <s v="NOVITAS SOLUTIONS, INC. - payment"/>
    <n v="97110"/>
    <x v="0"/>
    <s v="No"/>
    <s v="21045330.4583333333Kelsea Rodriguez"/>
    <x v="1"/>
  </r>
  <r>
    <s v="MSMedicare"/>
    <n v="210"/>
    <d v="2024-03-01T00:00:00"/>
    <d v="2024-02-08T11:00:00"/>
    <n v="25.71"/>
    <s v="EFT"/>
    <s v="NOVITAS SOLUTIONS, INC. - payment"/>
    <n v="97530"/>
    <x v="0"/>
    <s v="No"/>
    <s v="21045330.4583333333Kelsea Rodriguez"/>
    <x v="1"/>
  </r>
  <r>
    <s v="MSMedicare"/>
    <n v="210"/>
    <d v="2024-03-01T00:00:00"/>
    <d v="2024-02-08T11:00:00"/>
    <n v="11.72"/>
    <s v="Adjustment/Write-off"/>
    <s v="NOVITAS SOLUTIONS, INC. - CO,59"/>
    <n v="97110"/>
    <x v="0"/>
    <s v="No"/>
    <s v="21045330.4583333333Kelsea Rodriguez"/>
    <x v="0"/>
  </r>
  <r>
    <s v="MSMedicare"/>
    <n v="210"/>
    <d v="2024-03-01T00:00:00"/>
    <d v="2024-02-08T11:00:00"/>
    <n v="0.67"/>
    <s v="Adjustment/Write-off"/>
    <s v="NOVITAS SOLUTIONS, INC. - CO,253"/>
    <n v="97110"/>
    <x v="0"/>
    <s v="No"/>
    <s v="21045330.4583333333Kelsea Rodriguez"/>
    <x v="0"/>
  </r>
  <r>
    <s v="TricareFL"/>
    <n v="210"/>
    <d v="2024-03-11T00:00:00"/>
    <d v="2024-02-14T16:00:00"/>
    <n v="6.11"/>
    <s v="EFT"/>
    <s v="TRICARE TDEFIC - payment"/>
    <n v="97112"/>
    <x v="2"/>
    <s v="No"/>
    <s v="21045336.6666666667James Allen"/>
    <x v="1"/>
  </r>
  <r>
    <s v="TricareFL"/>
    <n v="210"/>
    <d v="2024-03-11T00:00:00"/>
    <d v="2024-02-14T16:00:00"/>
    <n v="4.17"/>
    <s v="EFT"/>
    <s v="TRICARE TDEFIC - payment"/>
    <n v="97110"/>
    <x v="2"/>
    <s v="No"/>
    <s v="21045336.6666666667James Allen"/>
    <x v="1"/>
  </r>
  <r>
    <s v="TricareFL"/>
    <n v="210"/>
    <d v="2024-03-11T00:00:00"/>
    <d v="2024-02-16T10:00:00"/>
    <n v="9.51"/>
    <s v="EFT"/>
    <s v="TRICARE TDEFIC - payment"/>
    <n v="97110"/>
    <x v="2"/>
    <s v="No"/>
    <s v="21045338.4166666667James Allen"/>
    <x v="1"/>
  </r>
  <r>
    <s v="TricareFL"/>
    <n v="210"/>
    <d v="2024-03-13T00:00:00"/>
    <d v="2024-02-21T13:00:00"/>
    <n v="13.68"/>
    <s v="EFT"/>
    <s v="TRICARE TDEFIC - payment"/>
    <n v="97110"/>
    <x v="0"/>
    <s v="No"/>
    <s v="21045343.5416666667Kelsea Rodriguez"/>
    <x v="1"/>
  </r>
  <r>
    <s v="TricareFL"/>
    <n v="210"/>
    <d v="2024-03-13T00:00:00"/>
    <d v="2024-02-21T13:00:00"/>
    <n v="3.9"/>
    <s v="EFT"/>
    <s v="TRICARE TDEFIC - payment"/>
    <n v="97140"/>
    <x v="0"/>
    <s v="No"/>
    <s v="21045343.5416666667Kelsea Rodriguez"/>
    <x v="1"/>
  </r>
  <r>
    <s v="TricareFL"/>
    <n v="210"/>
    <d v="2024-03-18T00:00:00"/>
    <d v="2024-02-21T14:00:00"/>
    <n v="12.5"/>
    <s v="EFT"/>
    <s v="TRICARE TDEFIC - payment"/>
    <n v="97110"/>
    <x v="2"/>
    <s v="No"/>
    <s v="21045343.5833333333James Allen"/>
    <x v="1"/>
  </r>
  <r>
    <s v="TricareFL"/>
    <n v="210"/>
    <d v="2024-03-18T00:00:00"/>
    <d v="2024-02-21T14:00:00"/>
    <n v="3.9"/>
    <s v="EFT"/>
    <s v="TRICARE TDEFIC - payment"/>
    <n v="97140"/>
    <x v="2"/>
    <s v="No"/>
    <s v="21045343.5833333333James Allen"/>
    <x v="1"/>
  </r>
  <r>
    <s v="TricareFL"/>
    <n v="210"/>
    <d v="2024-03-18T00:00:00"/>
    <d v="2024-02-23T09:00:00"/>
    <n v="9.51"/>
    <s v="EFT"/>
    <s v="TRICARE TDEFIC - payment"/>
    <n v="97110"/>
    <x v="2"/>
    <s v="No"/>
    <s v="21045345.375James Allen"/>
    <x v="1"/>
  </r>
  <r>
    <s v="TricareFL"/>
    <n v="210"/>
    <d v="2024-03-18T00:00:00"/>
    <d v="2024-02-23T09:00:00"/>
    <n v="3.9"/>
    <s v="EFT"/>
    <s v="TRICARE TDEFIC - payment"/>
    <n v="97140"/>
    <x v="2"/>
    <s v="No"/>
    <s v="21045345.375James Allen"/>
    <x v="1"/>
  </r>
  <r>
    <s v="TricareFL"/>
    <n v="210"/>
    <d v="2024-03-19T00:00:00"/>
    <d v="2024-02-26T14:00:00"/>
    <n v="3.9"/>
    <s v="EFT"/>
    <s v="TRICARE TDEFIC - payment"/>
    <n v="97140"/>
    <x v="0"/>
    <s v="No"/>
    <s v="21045348.5833333333Kelsea Rodriguez"/>
    <x v="1"/>
  </r>
  <r>
    <s v="TricareFL"/>
    <n v="210"/>
    <d v="2024-03-19T00:00:00"/>
    <d v="2024-02-26T14:00:00"/>
    <n v="9.51"/>
    <s v="EFT"/>
    <s v="TRICARE TDEFIC - payment"/>
    <n v="97110"/>
    <x v="0"/>
    <s v="No"/>
    <s v="21045348.5833333333Kelsea Rodriguez"/>
    <x v="1"/>
  </r>
  <r>
    <s v="TricareFL"/>
    <n v="210"/>
    <d v="2024-03-25T00:00:00"/>
    <d v="2024-02-26T15:00:00"/>
    <n v="12.5"/>
    <s v="EFT"/>
    <s v="TRICARE TDEFIC - payment"/>
    <n v="97110"/>
    <x v="2"/>
    <s v="No"/>
    <s v="21045348.625James Allen"/>
    <x v="1"/>
  </r>
  <r>
    <s v="TricareFL"/>
    <n v="210"/>
    <d v="2024-03-25T00:00:00"/>
    <d v="2024-02-26T15:00:00"/>
    <n v="3.9"/>
    <s v="EFT"/>
    <s v="TRICARE TDEFIC - payment"/>
    <n v="97140"/>
    <x v="2"/>
    <s v="No"/>
    <s v="21045348.625James Allen"/>
    <x v="1"/>
  </r>
  <r>
    <s v="TricareFL"/>
    <n v="210"/>
    <d v="2024-03-21T00:00:00"/>
    <d v="2024-02-28T13:00:00"/>
    <n v="8.34"/>
    <s v="EFT"/>
    <s v="TRICARE TDEFIC - payment"/>
    <n v="97110"/>
    <x v="0"/>
    <s v="No"/>
    <s v="21045350.5416666667Kelsea Rodriguez"/>
    <x v="1"/>
  </r>
  <r>
    <s v="TricareFL"/>
    <n v="210"/>
    <d v="2024-03-21T00:00:00"/>
    <d v="2024-02-28T13:00:00"/>
    <n v="6.56"/>
    <s v="EFT"/>
    <s v="TRICARE TDEFIC - payment"/>
    <n v="97530"/>
    <x v="0"/>
    <s v="No"/>
    <s v="21045350.5416666667Kelsea Rodriguez"/>
    <x v="1"/>
  </r>
  <r>
    <s v="TricareFL"/>
    <n v="210"/>
    <d v="2024-03-21T00:00:00"/>
    <d v="2024-02-28T13:00:00"/>
    <n v="3.9"/>
    <s v="EFT"/>
    <s v="TRICARE TDEFIC - payment"/>
    <n v="97140"/>
    <x v="0"/>
    <s v="No"/>
    <s v="21045350.5416666667Kelsea Rodriguez"/>
    <x v="1"/>
  </r>
  <r>
    <s v="TricareFL"/>
    <n v="210"/>
    <d v="2024-03-25T00:00:00"/>
    <d v="2024-02-28T14:00:00"/>
    <n v="8.34"/>
    <s v="EFT"/>
    <s v="TRICARE TDEFIC - payment"/>
    <n v="97110"/>
    <x v="2"/>
    <s v="No"/>
    <s v="21045350.5833333333James Allen"/>
    <x v="1"/>
  </r>
  <r>
    <s v="TricareFL"/>
    <n v="210"/>
    <d v="2024-03-05T00:00:00"/>
    <d v="2024-02-05T09:00:00"/>
    <n v="5.34"/>
    <s v="EFT"/>
    <s v="TRICARE TDEFIC - payment"/>
    <n v="97110"/>
    <x v="2"/>
    <s v="No"/>
    <s v="21045327.375James Allen"/>
    <x v="1"/>
  </r>
  <r>
    <s v="TricareFL"/>
    <n v="210"/>
    <d v="2024-03-05T00:00:00"/>
    <d v="2024-02-05T09:00:00"/>
    <n v="3.9"/>
    <s v="EFT"/>
    <s v="TRICARE TDEFIC - payment"/>
    <n v="97140"/>
    <x v="2"/>
    <s v="No"/>
    <s v="21045327.375James Allen"/>
    <x v="1"/>
  </r>
  <r>
    <s v="TricareFL"/>
    <n v="210"/>
    <d v="2024-03-06T00:00:00"/>
    <d v="2024-02-06T11:00:00"/>
    <n v="3.9"/>
    <s v="EFT"/>
    <s v="TRICARE TDEFIC - payment"/>
    <n v="97140"/>
    <x v="2"/>
    <s v="No"/>
    <s v="21045328.4583333333James Allen"/>
    <x v="1"/>
  </r>
  <r>
    <s v="TricareFL"/>
    <n v="210"/>
    <d v="2024-03-06T00:00:00"/>
    <d v="2024-02-06T11:00:00"/>
    <n v="13.68"/>
    <s v="EFT"/>
    <s v="TRICARE TDEFIC - payment"/>
    <n v="97110"/>
    <x v="2"/>
    <s v="No"/>
    <s v="21045328.4583333333James Allen"/>
    <x v="1"/>
  </r>
  <r>
    <s v="TricareFL"/>
    <n v="210"/>
    <d v="2024-03-05T00:00:00"/>
    <d v="2024-02-08T10:00:00"/>
    <n v="4.17"/>
    <s v="EFT"/>
    <s v="TRICARE TDEFIC - payment"/>
    <n v="97110"/>
    <x v="2"/>
    <s v="No"/>
    <s v="21045330.4166666667James Allen"/>
    <x v="1"/>
  </r>
  <r>
    <s v="TricareFL"/>
    <n v="210"/>
    <d v="2024-03-05T00:00:00"/>
    <d v="2024-02-08T10:00:00"/>
    <n v="3.9"/>
    <s v="EFT"/>
    <s v="TRICARE TDEFIC - payment"/>
    <n v="97140"/>
    <x v="2"/>
    <s v="No"/>
    <s v="21045330.4166666667James Allen"/>
    <x v="1"/>
  </r>
  <r>
    <s v="TricareFL"/>
    <n v="210"/>
    <d v="2024-03-06T00:00:00"/>
    <d v="2024-02-08T11:00:00"/>
    <n v="3.9"/>
    <s v="EFT"/>
    <s v="TRICARE TDEFIC - payment"/>
    <n v="97140"/>
    <x v="0"/>
    <s v="No"/>
    <s v="21045330.4583333333Kelsea Rodriguez"/>
    <x v="1"/>
  </r>
  <r>
    <s v="TricareFL"/>
    <n v="210"/>
    <d v="2024-03-06T00:00:00"/>
    <d v="2024-02-08T11:00:00"/>
    <n v="6.56"/>
    <s v="EFT"/>
    <s v="TRICARE TDEFIC - payment"/>
    <n v="97530"/>
    <x v="0"/>
    <s v="No"/>
    <s v="21045330.4583333333Kelsea Rodriguez"/>
    <x v="1"/>
  </r>
  <r>
    <s v="TricareFL"/>
    <n v="210"/>
    <d v="2024-03-06T00:00:00"/>
    <d v="2024-02-08T11:00:00"/>
    <n v="8.34"/>
    <s v="EFT"/>
    <s v="TRICARE TDEFIC - payment"/>
    <n v="97110"/>
    <x v="0"/>
    <s v="No"/>
    <s v="21045330.4583333333Kelsea Rodriguez"/>
    <x v="1"/>
  </r>
  <r>
    <s v="Aetna"/>
    <n v="211"/>
    <d v="2024-03-06T00:00:00"/>
    <d v="2024-02-21T10:00:00"/>
    <n v="48.25"/>
    <s v="EFT"/>
    <s v="AETNA - payment"/>
    <n v="92507"/>
    <x v="1"/>
    <s v="No"/>
    <s v="21145343.4166666667Kelli Cruthirds"/>
    <x v="1"/>
  </r>
  <r>
    <s v="Aetna"/>
    <n v="211"/>
    <d v="2024-03-06T00:00:00"/>
    <d v="2024-02-21T10:00:00"/>
    <n v="89.69"/>
    <s v="Adjustment/Write-off"/>
    <s v="AETNA - CO,45"/>
    <n v="92507"/>
    <x v="1"/>
    <s v="No"/>
    <s v="21145343.4166666667Kelli Cruthirds"/>
    <x v="0"/>
  </r>
  <r>
    <s v="Aetna"/>
    <n v="211"/>
    <d v="2024-03-06T00:00:00"/>
    <d v="2024-02-23T10:00:00"/>
    <n v="48.25"/>
    <s v="EFT"/>
    <s v="AETNA - payment"/>
    <n v="92507"/>
    <x v="1"/>
    <s v="No"/>
    <s v="21145345.4166666667Kelli Cruthirds"/>
    <x v="1"/>
  </r>
  <r>
    <s v="Aetna"/>
    <n v="211"/>
    <d v="2024-03-06T00:00:00"/>
    <d v="2024-02-23T10:00:00"/>
    <n v="89.69"/>
    <s v="Adjustment/Write-off"/>
    <s v="AETNA - CO,45"/>
    <n v="92507"/>
    <x v="1"/>
    <s v="No"/>
    <s v="21145345.4166666667Kelli Cruthirds"/>
    <x v="0"/>
  </r>
  <r>
    <s v="Aetna"/>
    <n v="211"/>
    <d v="2024-03-06T00:00:00"/>
    <d v="2024-02-28T10:00:00"/>
    <n v="48.25"/>
    <s v="EFT"/>
    <s v="AETNA - payment"/>
    <n v="92507"/>
    <x v="1"/>
    <s v="No"/>
    <s v="21145350.4166666667Kelli Cruthirds"/>
    <x v="1"/>
  </r>
  <r>
    <s v="Aetna"/>
    <n v="211"/>
    <d v="2024-03-06T00:00:00"/>
    <d v="2024-02-28T10:00:00"/>
    <n v="89.69"/>
    <s v="Adjustment/Write-off"/>
    <s v="AETNA - CO,45"/>
    <n v="92507"/>
    <x v="1"/>
    <s v="No"/>
    <s v="21145350.4166666667Kelli Cruthirds"/>
    <x v="0"/>
  </r>
  <r>
    <s v="MSMedicaidWiggins"/>
    <n v="211"/>
    <d v="2024-03-21T00:00:00"/>
    <d v="2024-02-21T10:00:00"/>
    <n v="0"/>
    <s v="Adjustment/Write-off"/>
    <s v="Discarded ($150.00) (detail code) - MSTXIX - PI,16"/>
    <n v="92507"/>
    <x v="1"/>
    <s v="No"/>
    <s v="21145343.4166666667Kelli Cruthirds"/>
    <x v="0"/>
  </r>
  <r>
    <s v="MSMedicaidWiggins"/>
    <n v="211"/>
    <d v="2024-03-21T00:00:00"/>
    <d v="2024-02-23T10:00:00"/>
    <n v="0"/>
    <s v="Adjustment/Write-off"/>
    <s v="Discarded ($150.00) (detail code) - MSTXIX - PI,16"/>
    <n v="92507"/>
    <x v="1"/>
    <s v="No"/>
    <s v="21145345.4166666667Kelli Cruthirds"/>
    <x v="0"/>
  </r>
  <r>
    <s v="MSMedicaidWiggins"/>
    <n v="211"/>
    <d v="2024-03-21T00:00:00"/>
    <d v="2024-02-28T10:00:00"/>
    <n v="0"/>
    <s v="Adjustment/Write-off"/>
    <s v="Discarded ($150.00) (detail code) - MSTXIX - PI,16"/>
    <n v="92507"/>
    <x v="1"/>
    <s v="No"/>
    <s v="21145350.4166666667Kelli Cruthirds"/>
    <x v="0"/>
  </r>
  <r>
    <s v="Magnolia"/>
    <n v="212"/>
    <d v="2024-03-01T00:00:00"/>
    <d v="2024-02-20T17:00:00"/>
    <n v="64.81"/>
    <s v="EFT"/>
    <s v="MAGNOLIA HEALTH PLAN INC. - payment"/>
    <n v="92507"/>
    <x v="1"/>
    <s v="No"/>
    <s v="21245342.7083333333Kelli Cruthirds"/>
    <x v="1"/>
  </r>
  <r>
    <s v="Magnolia"/>
    <n v="212"/>
    <d v="2024-03-01T00:00:00"/>
    <d v="2024-02-20T17:00:00"/>
    <n v="85.19"/>
    <s v="Adjustment/Write-off"/>
    <s v="MAGNOLIA HEALTH PLAN INC. - CO,45"/>
    <n v="92507"/>
    <x v="1"/>
    <s v="No"/>
    <s v="21245342.7083333333Kelli Cruthirds"/>
    <x v="0"/>
  </r>
  <r>
    <s v="Magnolia"/>
    <n v="212"/>
    <d v="2024-03-01T00:00:00"/>
    <d v="2024-02-22T17:00:00"/>
    <n v="64.81"/>
    <s v="EFT"/>
    <s v="MAGNOLIA HEALTH PLAN INC. - payment"/>
    <n v="92507"/>
    <x v="1"/>
    <s v="No"/>
    <s v="21245344.7083333333Kelli Cruthirds"/>
    <x v="1"/>
  </r>
  <r>
    <s v="Magnolia"/>
    <n v="212"/>
    <d v="2024-03-01T00:00:00"/>
    <d v="2024-02-22T17:00:00"/>
    <n v="85.19"/>
    <s v="Adjustment/Write-off"/>
    <s v="MAGNOLIA HEALTH PLAN INC. - CO,45"/>
    <n v="92507"/>
    <x v="1"/>
    <s v="No"/>
    <s v="21245344.7083333333Kelli Cruthirds"/>
    <x v="0"/>
  </r>
  <r>
    <s v="TricareFL"/>
    <n v="213"/>
    <d v="2024-03-06T00:00:00"/>
    <d v="2024-02-26T07:00:00"/>
    <n v="109"/>
    <s v="Adjustment/Write-off"/>
    <s v="TRICARE EAST - CO,45"/>
    <n v="97112"/>
    <x v="10"/>
    <s v="No"/>
    <s v="21345348.2916666667Katherine Tyree"/>
    <x v="0"/>
  </r>
  <r>
    <s v="TricareFL"/>
    <n v="213"/>
    <d v="2024-03-06T00:00:00"/>
    <d v="2024-02-26T07:00:00"/>
    <n v="41"/>
    <s v="EFT"/>
    <s v="TRICARE EAST - payment"/>
    <n v="97112"/>
    <x v="10"/>
    <s v="No"/>
    <s v="21345348.2916666667Katherine Tyree"/>
    <x v="1"/>
  </r>
  <r>
    <s v="TricareFL"/>
    <n v="213"/>
    <d v="2024-03-06T00:00:00"/>
    <d v="2024-02-26T07:00:00"/>
    <n v="57.09"/>
    <s v="Adjustment/Write-off"/>
    <s v="TRICARE EAST - CO,45"/>
    <n v="97110"/>
    <x v="10"/>
    <s v="No"/>
    <s v="21345348.2916666667Katherine Tyree"/>
    <x v="0"/>
  </r>
  <r>
    <s v="TricareFL"/>
    <n v="213"/>
    <d v="2024-03-06T00:00:00"/>
    <d v="2024-02-26T07:00:00"/>
    <n v="17.91"/>
    <s v="EFT"/>
    <s v="TRICARE EAST - payment"/>
    <n v="97110"/>
    <x v="10"/>
    <s v="No"/>
    <s v="21345348.2916666667Katherine Tyree"/>
    <x v="1"/>
  </r>
  <r>
    <s v="Cigna"/>
    <n v="214"/>
    <d v="2024-03-07T00:00:00"/>
    <d v="2024-02-01T15:00:00"/>
    <n v="9.51"/>
    <s v="EFT"/>
    <s v="CIGNA SUPPLEMENTAL BENEFITS - payment"/>
    <n v="97110"/>
    <x v="5"/>
    <s v="No"/>
    <s v="21445323.625Jessica Pittman"/>
    <x v="1"/>
  </r>
  <r>
    <s v="MSCAN"/>
    <n v="215"/>
    <d v="2024-03-08T00:00:00"/>
    <d v="2024-02-20T11:00:00"/>
    <n v="85.19"/>
    <s v="Adjustment/Write-off"/>
    <s v="UNITEDHEALTHCARE PLAN OF THE RIVER VALLEY INC - CO,45"/>
    <n v="92507"/>
    <x v="9"/>
    <s v="No"/>
    <s v="21545342.4583333333Victoria Miley"/>
    <x v="0"/>
  </r>
  <r>
    <s v="MSCAN"/>
    <n v="215"/>
    <d v="2024-03-08T00:00:00"/>
    <d v="2024-02-20T11:00:00"/>
    <n v="64.81"/>
    <s v="EFT"/>
    <s v="UNITEDHEALTHCARE PLAN OF THE RIVER VALLEY INC - payment"/>
    <n v="92507"/>
    <x v="9"/>
    <s v="No"/>
    <s v="21545342.4583333333Victoria Miley"/>
    <x v="1"/>
  </r>
  <r>
    <s v="MSCAN"/>
    <n v="215"/>
    <d v="2024-03-08T00:00:00"/>
    <d v="2024-02-22T11:00:00"/>
    <n v="85.19"/>
    <s v="Adjustment/Write-off"/>
    <s v="UNITEDHEALTHCARE PLAN OF THE RIVER VALLEY INC - CO,45"/>
    <n v="92507"/>
    <x v="13"/>
    <s v="No"/>
    <s v="21545344.4583333333D'Anna Pullen"/>
    <x v="0"/>
  </r>
  <r>
    <s v="MSCAN"/>
    <n v="215"/>
    <d v="2024-03-08T00:00:00"/>
    <d v="2024-02-22T11:00:00"/>
    <n v="64.81"/>
    <s v="EFT"/>
    <s v="UNITEDHEALTHCARE PLAN OF THE RIVER VALLEY INC - payment"/>
    <n v="92507"/>
    <x v="13"/>
    <s v="No"/>
    <s v="21545344.4583333333D'Anna Pullen"/>
    <x v="1"/>
  </r>
  <r>
    <s v="MSCAN"/>
    <n v="215"/>
    <d v="2024-03-08T00:00:00"/>
    <d v="2024-02-27T11:00:00"/>
    <n v="64.81"/>
    <s v="EFT"/>
    <s v="UNITEDHEALTHCARE PLAN OF THE RIVER VALLEY INC - payment"/>
    <n v="92507"/>
    <x v="9"/>
    <s v="No"/>
    <s v="21545349.4583333333Victoria Miley"/>
    <x v="1"/>
  </r>
  <r>
    <s v="MSCAN"/>
    <n v="215"/>
    <d v="2024-03-08T00:00:00"/>
    <d v="2024-02-27T11:00:00"/>
    <n v="85.19"/>
    <s v="Adjustment/Write-off"/>
    <s v="UNITEDHEALTHCARE PLAN OF THE RIVER VALLEY INC - CO,45"/>
    <n v="92507"/>
    <x v="9"/>
    <s v="No"/>
    <s v="21545349.4583333333Victoria Miley"/>
    <x v="0"/>
  </r>
  <r>
    <s v="MSCAN"/>
    <n v="215"/>
    <d v="2024-03-12T00:00:00"/>
    <d v="2024-02-29T11:00:00"/>
    <n v="64.81"/>
    <s v="EFT"/>
    <s v="UNITEDHEALTHCARE PLAN OF THE RIVER VALLEY INC - payment"/>
    <n v="92507"/>
    <x v="13"/>
    <s v="No"/>
    <s v="21545351.4583333333D'Anna Pullen"/>
    <x v="1"/>
  </r>
  <r>
    <s v="MSCAN"/>
    <n v="215"/>
    <d v="2024-03-12T00:00:00"/>
    <d v="2024-02-29T11:00:00"/>
    <n v="85.19"/>
    <s v="Adjustment/Write-off"/>
    <s v="UNITEDHEALTHCARE PLAN OF THE RIVER VALLEY INC - CO,45"/>
    <n v="92507"/>
    <x v="13"/>
    <s v="No"/>
    <s v="21545351.4583333333D'Anna Pullen"/>
    <x v="0"/>
  </r>
  <r>
    <s v="Magnolia"/>
    <n v="216"/>
    <d v="2024-03-08T00:00:00"/>
    <d v="2024-02-19T11:30:00"/>
    <n v="52.1"/>
    <s v="Adjustment/Write-off"/>
    <s v="MAGNOLIA HEALTH PLAN INC. - CO,45"/>
    <n v="97140"/>
    <x v="6"/>
    <s v="No"/>
    <s v="21645341.4791666667Christian Litz"/>
    <x v="0"/>
  </r>
  <r>
    <s v="Magnolia"/>
    <n v="216"/>
    <d v="2024-03-08T00:00:00"/>
    <d v="2024-02-19T11:30:00"/>
    <n v="28.39"/>
    <s v="EFT"/>
    <s v="MAGNOLIA HEALTH PLAN INC. - payment"/>
    <n v="97112"/>
    <x v="6"/>
    <s v="No"/>
    <s v="21645341.4791666667Christian Litz"/>
    <x v="1"/>
  </r>
  <r>
    <s v="Magnolia"/>
    <n v="216"/>
    <d v="2024-03-08T00:00:00"/>
    <d v="2024-02-19T11:30:00"/>
    <n v="22.9"/>
    <s v="EFT"/>
    <s v="MAGNOLIA HEALTH PLAN INC. - payment"/>
    <n v="97140"/>
    <x v="6"/>
    <s v="No"/>
    <s v="21645341.4791666667Christian Litz"/>
    <x v="1"/>
  </r>
  <r>
    <s v="Magnolia"/>
    <n v="216"/>
    <d v="2024-03-08T00:00:00"/>
    <d v="2024-02-19T11:30:00"/>
    <n v="46.61"/>
    <s v="Adjustment/Write-off"/>
    <s v="MAGNOLIA HEALTH PLAN INC. - CO,45"/>
    <n v="97112"/>
    <x v="6"/>
    <s v="No"/>
    <s v="21645341.4791666667Christian Litz"/>
    <x v="0"/>
  </r>
  <r>
    <s v="Magnolia"/>
    <n v="216"/>
    <d v="2024-03-08T00:00:00"/>
    <d v="2024-02-22T15:30:00"/>
    <n v="56.78"/>
    <s v="EFT"/>
    <s v="MAGNOLIA HEALTH PLAN INC. - payment"/>
    <n v="97112"/>
    <x v="6"/>
    <s v="No"/>
    <s v="21645344.6458333333Christian Litz"/>
    <x v="1"/>
  </r>
  <r>
    <s v="Magnolia"/>
    <n v="216"/>
    <d v="2024-03-08T00:00:00"/>
    <d v="2024-02-22T15:30:00"/>
    <n v="93.22"/>
    <s v="Adjustment/Write-off"/>
    <s v="MAGNOLIA HEALTH PLAN INC. - CO,45"/>
    <n v="97112"/>
    <x v="6"/>
    <s v="No"/>
    <s v="21645344.6458333333Christian Litz"/>
    <x v="0"/>
  </r>
  <r>
    <s v="Magnolia"/>
    <n v="216"/>
    <d v="2024-03-15T00:00:00"/>
    <d v="2024-02-26T16:00:00"/>
    <n v="28.39"/>
    <s v="EFT"/>
    <s v="MAGNOLIA HEALTH PLAN INC. - payment"/>
    <n v="97112"/>
    <x v="6"/>
    <s v="No"/>
    <s v="21645348.6666666667Christian Litz"/>
    <x v="1"/>
  </r>
  <r>
    <s v="Magnolia"/>
    <n v="216"/>
    <d v="2024-03-15T00:00:00"/>
    <d v="2024-02-26T16:00:00"/>
    <n v="46.61"/>
    <s v="Adjustment/Write-off"/>
    <s v="MAGNOLIA HEALTH PLAN INC. - CO,45"/>
    <n v="97112"/>
    <x v="6"/>
    <s v="No"/>
    <s v="21645348.6666666667Christian Litz"/>
    <x v="0"/>
  </r>
  <r>
    <s v="Magnolia"/>
    <n v="216"/>
    <d v="2024-03-15T00:00:00"/>
    <d v="2024-02-26T16:00:00"/>
    <n v="22.9"/>
    <s v="EFT"/>
    <s v="MAGNOLIA HEALTH PLAN INC. - payment"/>
    <n v="97140"/>
    <x v="6"/>
    <s v="No"/>
    <s v="21645348.6666666667Christian Litz"/>
    <x v="1"/>
  </r>
  <r>
    <s v="Magnolia"/>
    <n v="216"/>
    <d v="2024-03-15T00:00:00"/>
    <d v="2024-02-26T16:00:00"/>
    <n v="52.1"/>
    <s v="Adjustment/Write-off"/>
    <s v="MAGNOLIA HEALTH PLAN INC. - CO,45"/>
    <n v="97140"/>
    <x v="6"/>
    <s v="No"/>
    <s v="21645348.6666666667Christian Litz"/>
    <x v="0"/>
  </r>
  <r>
    <s v="Magnolia"/>
    <n v="216"/>
    <d v="2024-03-22T00:00:00"/>
    <d v="2024-02-29T15:30:00"/>
    <n v="22.9"/>
    <s v="EFT"/>
    <s v="MAGNOLIA HEALTH PLAN INC. - payment"/>
    <n v="97140"/>
    <x v="6"/>
    <s v="No"/>
    <s v="21645351.6458333333Christian Litz"/>
    <x v="1"/>
  </r>
  <r>
    <s v="Magnolia"/>
    <n v="216"/>
    <d v="2024-03-22T00:00:00"/>
    <d v="2024-02-29T15:30:00"/>
    <n v="28.39"/>
    <s v="EFT"/>
    <s v="MAGNOLIA HEALTH PLAN INC. - payment"/>
    <n v="97112"/>
    <x v="6"/>
    <s v="No"/>
    <s v="21645351.6458333333Christian Litz"/>
    <x v="1"/>
  </r>
  <r>
    <s v="Magnolia"/>
    <n v="216"/>
    <d v="2024-03-22T00:00:00"/>
    <d v="2024-02-29T15:30:00"/>
    <n v="52.1"/>
    <s v="Adjustment/Write-off"/>
    <s v="MAGNOLIA HEALTH PLAN INC. - CO,45"/>
    <n v="97140"/>
    <x v="6"/>
    <s v="No"/>
    <s v="21645351.6458333333Christian Litz"/>
    <x v="0"/>
  </r>
  <r>
    <s v="Magnolia"/>
    <n v="216"/>
    <d v="2024-03-22T00:00:00"/>
    <d v="2024-02-29T15:30:00"/>
    <n v="46.61"/>
    <s v="Adjustment/Write-off"/>
    <s v="MAGNOLIA HEALTH PLAN INC. - CO,45"/>
    <n v="97112"/>
    <x v="6"/>
    <s v="No"/>
    <s v="21645351.6458333333Christian Litz"/>
    <x v="0"/>
  </r>
  <r>
    <s v="Molina"/>
    <n v="42"/>
    <d v="2024-03-07T00:00:00"/>
    <d v="2024-02-13T10:00:00"/>
    <n v="44.43"/>
    <s v="Adjustment/Write-off"/>
    <s v="MOLINA HEALTHCARE OF MISSISSIPPI - CO,45"/>
    <n v="97112"/>
    <x v="6"/>
    <s v="No"/>
    <s v="4245335.4166666667Christian Litz"/>
    <x v="0"/>
  </r>
  <r>
    <s v="Molina"/>
    <n v="42"/>
    <d v="2024-03-07T00:00:00"/>
    <d v="2024-02-13T10:00:00"/>
    <n v="31.69"/>
    <s v="EFT"/>
    <s v="MOLINA HEALTHCARE OF MISSISSIPPI - payment"/>
    <n v="97110"/>
    <x v="6"/>
    <s v="No"/>
    <s v="4245335.4166666667Christian Litz"/>
    <x v="1"/>
  </r>
  <r>
    <s v="Molina"/>
    <n v="42"/>
    <d v="2024-03-07T00:00:00"/>
    <d v="2024-02-13T10:00:00"/>
    <n v="108.31"/>
    <s v="Adjustment/Write-off"/>
    <s v="MOLINA HEALTHCARE OF MISSISSIPPI - CO,45"/>
    <n v="97110"/>
    <x v="6"/>
    <s v="No"/>
    <s v="4245335.4166666667Christian Litz"/>
    <x v="0"/>
  </r>
  <r>
    <s v="Molina"/>
    <n v="42"/>
    <d v="2024-03-07T00:00:00"/>
    <d v="2024-02-13T10:00:00"/>
    <n v="30.57"/>
    <s v="EFT"/>
    <s v="MOLINA HEALTHCARE OF MISSISSIPPI - payment"/>
    <n v="97112"/>
    <x v="6"/>
    <s v="No"/>
    <s v="4245335.4166666667Christian Litz"/>
    <x v="1"/>
  </r>
  <r>
    <s v="Molina"/>
    <n v="42"/>
    <d v="2024-03-07T00:00:00"/>
    <d v="2024-02-15T07:00:00"/>
    <n v="95.83"/>
    <s v="Adjustment/Write-off"/>
    <s v="MOLINA HEALTHCARE OF MISSISSIPPI - CO,45"/>
    <n v="97112"/>
    <x v="5"/>
    <s v="No"/>
    <s v="4245337.2916666667Jessica Pittman"/>
    <x v="0"/>
  </r>
  <r>
    <s v="Molina"/>
    <n v="42"/>
    <d v="2024-03-07T00:00:00"/>
    <d v="2024-02-15T07:00:00"/>
    <n v="108.31"/>
    <s v="Adjustment/Write-off"/>
    <s v="MOLINA HEALTHCARE OF MISSISSIPPI - CO,45"/>
    <n v="97110"/>
    <x v="5"/>
    <s v="No"/>
    <s v="4245337.2916666667Jessica Pittman"/>
    <x v="0"/>
  </r>
  <r>
    <s v="Molina"/>
    <n v="42"/>
    <d v="2024-03-07T00:00:00"/>
    <d v="2024-02-15T07:00:00"/>
    <n v="31.69"/>
    <s v="EFT"/>
    <s v="MOLINA HEALTHCARE OF MISSISSIPPI - payment"/>
    <n v="97110"/>
    <x v="5"/>
    <s v="No"/>
    <s v="4245337.2916666667Jessica Pittman"/>
    <x v="1"/>
  </r>
  <r>
    <s v="Molina"/>
    <n v="42"/>
    <d v="2024-03-07T00:00:00"/>
    <d v="2024-02-15T07:00:00"/>
    <n v="54.17"/>
    <s v="EFT"/>
    <s v="MOLINA HEALTHCARE OF MISSISSIPPI - payment"/>
    <n v="97112"/>
    <x v="5"/>
    <s v="No"/>
    <s v="4245337.2916666667Jessica Pittman"/>
    <x v="1"/>
  </r>
  <r>
    <s v="Molina"/>
    <n v="42"/>
    <d v="2024-03-12T00:00:00"/>
    <d v="2024-02-20T07:00:00"/>
    <n v="31.69"/>
    <s v="EFT"/>
    <s v="MOLINA HEALTHCARE OF MISSISSIPPI - payment"/>
    <n v="97110"/>
    <x v="8"/>
    <s v="No"/>
    <s v="4245342.2916666667Robert Crochet"/>
    <x v="1"/>
  </r>
  <r>
    <s v="Molina"/>
    <n v="42"/>
    <d v="2024-03-12T00:00:00"/>
    <d v="2024-02-20T07:00:00"/>
    <n v="44.43"/>
    <s v="Adjustment/Write-off"/>
    <s v="MOLINA HEALTHCARE OF MISSISSIPPI - CO,45"/>
    <n v="97112"/>
    <x v="8"/>
    <s v="No"/>
    <s v="4245342.2916666667Robert Crochet"/>
    <x v="0"/>
  </r>
  <r>
    <s v="Molina"/>
    <n v="42"/>
    <d v="2024-03-12T00:00:00"/>
    <d v="2024-02-20T07:00:00"/>
    <n v="30.57"/>
    <s v="EFT"/>
    <s v="MOLINA HEALTHCARE OF MISSISSIPPI - payment"/>
    <n v="97112"/>
    <x v="8"/>
    <s v="No"/>
    <s v="4245342.2916666667Robert Crochet"/>
    <x v="1"/>
  </r>
  <r>
    <s v="Molina"/>
    <n v="42"/>
    <d v="2024-03-12T00:00:00"/>
    <d v="2024-02-20T07:00:00"/>
    <n v="108.31"/>
    <s v="Adjustment/Write-off"/>
    <s v="MOLINA HEALTHCARE OF MISSISSIPPI - CO,45"/>
    <n v="97110"/>
    <x v="8"/>
    <s v="No"/>
    <s v="4245342.2916666667Robert Crochet"/>
    <x v="0"/>
  </r>
  <r>
    <s v="Molina"/>
    <n v="42"/>
    <d v="2024-03-12T00:00:00"/>
    <d v="2024-02-27T07:00:00"/>
    <n v="10.84"/>
    <s v="EFT"/>
    <s v="MOLINA HEALTHCARE OF MISSISSIPPI - payment"/>
    <n v="97110"/>
    <x v="8"/>
    <s v="No"/>
    <s v="4245349.2916666667Robert Crochet"/>
    <x v="1"/>
  </r>
  <r>
    <s v="Molina"/>
    <n v="42"/>
    <d v="2024-03-12T00:00:00"/>
    <d v="2024-02-27T07:00:00"/>
    <n v="54.16"/>
    <s v="Adjustment/Write-off"/>
    <s v="MOLINA HEALTHCARE OF MISSISSIPPI - CO,45"/>
    <n v="97110"/>
    <x v="8"/>
    <s v="No"/>
    <s v="4245349.2916666667Robert Crochet"/>
    <x v="0"/>
  </r>
  <r>
    <s v="Molina"/>
    <n v="42"/>
    <d v="2024-03-12T00:00:00"/>
    <d v="2024-02-27T07:00:00"/>
    <n v="54.17"/>
    <s v="EFT"/>
    <s v="MOLINA HEALTHCARE OF MISSISSIPPI - payment"/>
    <n v="97112"/>
    <x v="8"/>
    <s v="No"/>
    <s v="4245349.2916666667Robert Crochet"/>
    <x v="1"/>
  </r>
  <r>
    <s v="Molina"/>
    <n v="42"/>
    <d v="2024-03-12T00:00:00"/>
    <d v="2024-02-27T07:00:00"/>
    <n v="95.83"/>
    <s v="Adjustment/Write-off"/>
    <s v="MOLINA HEALTHCARE OF MISSISSIPPI - CO,45"/>
    <n v="97112"/>
    <x v="8"/>
    <s v="No"/>
    <s v="4245349.2916666667Robert Crochet"/>
    <x v="0"/>
  </r>
  <r>
    <s v="Molina"/>
    <n v="42"/>
    <d v="2024-03-12T00:00:00"/>
    <d v="2024-02-29T07:00:00"/>
    <n v="10.84"/>
    <s v="EFT"/>
    <s v="MOLINA HEALTHCARE OF MISSISSIPPI - payment"/>
    <n v="97110"/>
    <x v="10"/>
    <s v="No"/>
    <s v="4245351.2916666667Katherine Tyree"/>
    <x v="1"/>
  </r>
  <r>
    <s v="Molina"/>
    <n v="42"/>
    <d v="2024-03-12T00:00:00"/>
    <d v="2024-02-29T07:00:00"/>
    <n v="54.16"/>
    <s v="Adjustment/Write-off"/>
    <s v="MOLINA HEALTHCARE OF MISSISSIPPI - CO,45"/>
    <n v="97110"/>
    <x v="10"/>
    <s v="No"/>
    <s v="4245351.2916666667Katherine Tyree"/>
    <x v="0"/>
  </r>
  <r>
    <s v="Molina"/>
    <n v="42"/>
    <d v="2024-03-12T00:00:00"/>
    <d v="2024-02-29T07:00:00"/>
    <n v="30.57"/>
    <s v="EFT"/>
    <s v="MOLINA HEALTHCARE OF MISSISSIPPI - payment"/>
    <n v="97112"/>
    <x v="10"/>
    <s v="No"/>
    <s v="4245351.2916666667Katherine Tyree"/>
    <x v="1"/>
  </r>
  <r>
    <s v="Molina"/>
    <n v="42"/>
    <d v="2024-03-12T00:00:00"/>
    <d v="2024-02-29T07:00:00"/>
    <n v="44.43"/>
    <s v="Adjustment/Write-off"/>
    <s v="MOLINA HEALTHCARE OF MISSISSIPPI - CO,45"/>
    <n v="97112"/>
    <x v="10"/>
    <s v="No"/>
    <s v="4245351.2916666667Katherine Tyree"/>
    <x v="0"/>
  </r>
  <r>
    <s v="Molina"/>
    <n v="42"/>
    <d v="2024-03-12T00:00:00"/>
    <d v="2024-02-29T07:00:00"/>
    <n v="19.489999999999998"/>
    <s v="EFT"/>
    <s v="MOLINA HEALTHCARE OF MISSISSIPPI - payment"/>
    <n v="97140"/>
    <x v="10"/>
    <s v="No"/>
    <s v="4245351.2916666667Katherine Tyree"/>
    <x v="1"/>
  </r>
  <r>
    <s v="Molina"/>
    <n v="42"/>
    <d v="2024-03-12T00:00:00"/>
    <d v="2024-02-29T07:00:00"/>
    <n v="55.51"/>
    <s v="Adjustment/Write-off"/>
    <s v="MOLINA HEALTHCARE OF MISSISSIPPI - CO,45"/>
    <n v="97140"/>
    <x v="10"/>
    <s v="No"/>
    <s v="4245351.2916666667Katherine Tyree"/>
    <x v="0"/>
  </r>
  <r>
    <s v="Molina"/>
    <n v="42"/>
    <d v="2024-03-07T00:00:00"/>
    <d v="2024-02-08T07:00:00"/>
    <n v="32.79"/>
    <s v="EFT"/>
    <s v="MOLINA HEALTHCARE OF MISSISSIPPI - payment"/>
    <n v="97530"/>
    <x v="8"/>
    <s v="No"/>
    <s v="4245330.2916666667Robert Crochet"/>
    <x v="1"/>
  </r>
  <r>
    <s v="Molina"/>
    <n v="42"/>
    <d v="2024-03-07T00:00:00"/>
    <d v="2024-02-08T07:00:00"/>
    <n v="51.4"/>
    <s v="Adjustment/Write-off"/>
    <s v="MOLINA HEALTHCARE OF MISSISSIPPI - CO,45"/>
    <n v="97112"/>
    <x v="8"/>
    <s v="No"/>
    <s v="4245330.2916666667Robert Crochet"/>
    <x v="0"/>
  </r>
  <r>
    <s v="Molina"/>
    <n v="42"/>
    <d v="2024-03-07T00:00:00"/>
    <d v="2024-02-08T07:00:00"/>
    <n v="42.21"/>
    <s v="Adjustment/Write-off"/>
    <s v="MOLINA HEALTHCARE OF MISSISSIPPI - CO,45"/>
    <n v="97530"/>
    <x v="8"/>
    <s v="No"/>
    <s v="4245330.2916666667Robert Crochet"/>
    <x v="0"/>
  </r>
  <r>
    <s v="Molina"/>
    <n v="42"/>
    <d v="2024-03-07T00:00:00"/>
    <d v="2024-02-08T07:00:00"/>
    <n v="23.6"/>
    <s v="EFT"/>
    <s v="MOLINA HEALTHCARE OF MISSISSIPPI - payment"/>
    <n v="97112"/>
    <x v="8"/>
    <s v="No"/>
    <s v="4245330.2916666667Robert Crochet"/>
    <x v="1"/>
  </r>
  <r>
    <s v="Molina"/>
    <n v="42"/>
    <d v="2024-03-07T00:00:00"/>
    <d v="2024-02-08T07:00:00"/>
    <n v="31.69"/>
    <s v="EFT"/>
    <s v="MOLINA HEALTHCARE OF MISSISSIPPI - payment"/>
    <n v="97110"/>
    <x v="8"/>
    <s v="No"/>
    <s v="4245330.2916666667Robert Crochet"/>
    <x v="1"/>
  </r>
  <r>
    <s v="Molina"/>
    <n v="42"/>
    <d v="2024-03-07T00:00:00"/>
    <d v="2024-02-08T07:00:00"/>
    <n v="108.31"/>
    <s v="Adjustment/Write-off"/>
    <s v="MOLINA HEALTHCARE OF MISSISSIPPI - CO,45"/>
    <n v="97110"/>
    <x v="8"/>
    <s v="No"/>
    <s v="4245330.2916666667Robert Crochet"/>
    <x v="0"/>
  </r>
  <r>
    <s v="MSCAN"/>
    <n v="217"/>
    <d v="2024-03-08T00:00:00"/>
    <d v="2024-02-19T15:00:00"/>
    <n v="64.81"/>
    <s v="EFT"/>
    <s v="UNITEDHEALTHCARE PLAN OF THE RIVER VALLEY INC - payment"/>
    <n v="92507"/>
    <x v="9"/>
    <s v="No"/>
    <s v="21745341.625Victoria Miley"/>
    <x v="1"/>
  </r>
  <r>
    <s v="MSCAN"/>
    <n v="217"/>
    <d v="2024-03-08T00:00:00"/>
    <d v="2024-02-19T15:00:00"/>
    <n v="85.19"/>
    <s v="Adjustment/Write-off"/>
    <s v="UNITEDHEALTHCARE PLAN OF THE RIVER VALLEY INC - CO,45"/>
    <n v="92507"/>
    <x v="9"/>
    <s v="No"/>
    <s v="21745341.625Victoria Miley"/>
    <x v="0"/>
  </r>
  <r>
    <s v="MSCAN"/>
    <n v="217"/>
    <d v="2024-03-08T00:00:00"/>
    <d v="2024-02-23T11:30:00"/>
    <n v="64.81"/>
    <s v="EFT"/>
    <s v="UNITEDHEALTHCARE PLAN OF THE RIVER VALLEY INC - payment"/>
    <n v="92507"/>
    <x v="13"/>
    <s v="No"/>
    <s v="21745345.4791666667D'Anna Pullen"/>
    <x v="1"/>
  </r>
  <r>
    <s v="MSCAN"/>
    <n v="217"/>
    <d v="2024-03-08T00:00:00"/>
    <d v="2024-02-23T11:30:00"/>
    <n v="85.19"/>
    <s v="Adjustment/Write-off"/>
    <s v="UNITEDHEALTHCARE PLAN OF THE RIVER VALLEY INC - CO,45"/>
    <n v="92507"/>
    <x v="13"/>
    <s v="No"/>
    <s v="21745345.4791666667D'Anna Pullen"/>
    <x v="0"/>
  </r>
  <r>
    <s v="MSCAN"/>
    <n v="217"/>
    <d v="2024-03-15T00:00:00"/>
    <d v="2024-02-28T15:00:00"/>
    <n v="46.61"/>
    <s v="Adjustment/Write-off"/>
    <s v="UNITEDHEALTHCARE PLAN OF THE RIVER VALLEY INC - CO,45"/>
    <n v="97112"/>
    <x v="4"/>
    <s v="No"/>
    <s v="21745350.625Heidi Molaison"/>
    <x v="0"/>
  </r>
  <r>
    <s v="MSCAN"/>
    <n v="217"/>
    <d v="2024-03-15T00:00:00"/>
    <d v="2024-02-28T15:00:00"/>
    <n v="28.39"/>
    <s v="EFT"/>
    <s v="UNITEDHEALTHCARE PLAN OF THE RIVER VALLEY INC - payment"/>
    <n v="97112"/>
    <x v="4"/>
    <s v="No"/>
    <s v="21745350.625Heidi Molaison"/>
    <x v="1"/>
  </r>
  <r>
    <s v="MSMedicaid"/>
    <n v="218"/>
    <d v="2024-03-14T00:00:00"/>
    <d v="2024-02-26T17:00:00"/>
    <n v="64.81"/>
    <s v="EFT"/>
    <m/>
    <n v="92507"/>
    <x v="12"/>
    <s v="No"/>
    <s v="21845348.7083333333Annette Fertitta"/>
    <x v="1"/>
  </r>
  <r>
    <s v="MSMedicaid"/>
    <n v="218"/>
    <d v="2024-03-14T00:00:00"/>
    <d v="2024-02-26T17:00:00"/>
    <n v="85.19"/>
    <s v="Adjustment/Write-off"/>
    <m/>
    <n v="92507"/>
    <x v="12"/>
    <s v="No"/>
    <s v="21845348.7083333333Annette Fertitta"/>
    <x v="0"/>
  </r>
  <r>
    <s v="MSMedicare"/>
    <n v="319"/>
    <d v="2024-03-01T00:00:00"/>
    <d v="2024-02-12T13:00:00"/>
    <n v="18.600000000000001"/>
    <s v="EFT"/>
    <s v="NOVITAS SOLUTIONS, INC. - payment"/>
    <n v="97530"/>
    <x v="10"/>
    <s v="No"/>
    <s v="31945334.5416666667Katherine Tyree"/>
    <x v="1"/>
  </r>
  <r>
    <s v="MSMedicare"/>
    <n v="319"/>
    <d v="2024-03-01T00:00:00"/>
    <d v="2024-02-12T13:00:00"/>
    <n v="9.06"/>
    <s v="Adjustment/Write-off"/>
    <s v="NOVITAS SOLUTIONS, INC. - CO,59"/>
    <n v="97530"/>
    <x v="10"/>
    <s v="No"/>
    <s v="31945334.5416666667Katherine Tyree"/>
    <x v="0"/>
  </r>
  <r>
    <s v="MSMedicare"/>
    <n v="319"/>
    <d v="2024-03-01T00:00:00"/>
    <d v="2024-02-12T13:00:00"/>
    <n v="0.38"/>
    <s v="Adjustment/Write-off"/>
    <s v="NOVITAS SOLUTIONS, INC. - CO,253"/>
    <n v="97530"/>
    <x v="10"/>
    <s v="No"/>
    <s v="31945334.5416666667Katherine Tyree"/>
    <x v="0"/>
  </r>
  <r>
    <s v="MSMedicare"/>
    <n v="319"/>
    <d v="2024-03-01T00:00:00"/>
    <d v="2024-02-12T13:00:00"/>
    <n v="42.21"/>
    <s v="Adjustment/Write-off"/>
    <s v="NOVITAS SOLUTIONS, INC. - CO,45"/>
    <n v="97530"/>
    <x v="10"/>
    <s v="No"/>
    <s v="31945334.5416666667Katherine Tyree"/>
    <x v="0"/>
  </r>
  <r>
    <s v="MSMedicare"/>
    <n v="319"/>
    <d v="2024-03-01T00:00:00"/>
    <d v="2024-02-12T13:00:00"/>
    <n v="44.39"/>
    <s v="Adjustment/Write-off"/>
    <s v="NOVITAS SOLUTIONS, INC. - CO,45"/>
    <n v="97016"/>
    <x v="10"/>
    <s v="No"/>
    <s v="31945334.5416666667Katherine Tyree"/>
    <x v="0"/>
  </r>
  <r>
    <s v="MSMedicare"/>
    <n v="319"/>
    <d v="2024-03-01T00:00:00"/>
    <d v="2024-02-12T13:00:00"/>
    <n v="11.72"/>
    <s v="Adjustment/Write-off"/>
    <s v="NOVITAS SOLUTIONS, INC. - CO,59"/>
    <n v="97110"/>
    <x v="10"/>
    <s v="No"/>
    <s v="31945334.5416666667Katherine Tyree"/>
    <x v="0"/>
  </r>
  <r>
    <s v="MSMedicare"/>
    <n v="319"/>
    <d v="2024-03-01T00:00:00"/>
    <d v="2024-02-12T13:00:00"/>
    <n v="0.67"/>
    <s v="Adjustment/Write-off"/>
    <s v="NOVITAS SOLUTIONS, INC. - CO,253"/>
    <n v="97110"/>
    <x v="10"/>
    <s v="No"/>
    <s v="31945334.5416666667Katherine Tyree"/>
    <x v="0"/>
  </r>
  <r>
    <s v="MSMedicare"/>
    <n v="319"/>
    <d v="2024-03-01T00:00:00"/>
    <d v="2024-02-12T13:00:00"/>
    <n v="96.6"/>
    <s v="Adjustment/Write-off"/>
    <s v="NOVITAS SOLUTIONS, INC. - CO,45"/>
    <n v="97110"/>
    <x v="10"/>
    <s v="No"/>
    <s v="31945334.5416666667Katherine Tyree"/>
    <x v="0"/>
  </r>
  <r>
    <s v="MSMedicare"/>
    <n v="319"/>
    <d v="2024-03-01T00:00:00"/>
    <d v="2024-02-12T13:00:00"/>
    <n v="32.67"/>
    <s v="EFT"/>
    <s v="NOVITAS SOLUTIONS, INC. - payment"/>
    <n v="97110"/>
    <x v="10"/>
    <s v="No"/>
    <s v="31945334.5416666667Katherine Tyree"/>
    <x v="1"/>
  </r>
  <r>
    <s v="MSMedicare"/>
    <n v="319"/>
    <d v="2024-03-01T00:00:00"/>
    <d v="2024-02-12T13:00:00"/>
    <n v="1.46"/>
    <s v="Adjustment/Write-off"/>
    <s v="NOVITAS SOLUTIONS, INC. - CO,253"/>
    <n v="97162"/>
    <x v="10"/>
    <s v="No"/>
    <s v="31945334.5416666667Katherine Tyree"/>
    <x v="0"/>
  </r>
  <r>
    <s v="MSMedicare"/>
    <n v="319"/>
    <d v="2024-03-01T00:00:00"/>
    <d v="2024-02-12T13:00:00"/>
    <n v="83.67"/>
    <s v="Adjustment/Write-off"/>
    <s v="NOVITAS SOLUTIONS, INC. - CO,45"/>
    <n v="97162"/>
    <x v="10"/>
    <s v="No"/>
    <s v="31945334.5416666667Katherine Tyree"/>
    <x v="0"/>
  </r>
  <r>
    <s v="MSMedicare"/>
    <n v="319"/>
    <d v="2024-03-01T00:00:00"/>
    <d v="2024-02-12T13:00:00"/>
    <n v="71.599999999999994"/>
    <s v="EFT"/>
    <s v="NOVITAS SOLUTIONS, INC. - payment"/>
    <n v="97162"/>
    <x v="10"/>
    <s v="No"/>
    <s v="31945334.5416666667Katherine Tyree"/>
    <x v="1"/>
  </r>
  <r>
    <s v="MSMedicare"/>
    <n v="319"/>
    <d v="2024-03-01T00:00:00"/>
    <d v="2024-02-12T13:00:00"/>
    <n v="2.23"/>
    <s v="Adjustment/Write-off"/>
    <s v="NOVITAS SOLUTIONS, INC. - CO,59"/>
    <n v="97016"/>
    <x v="10"/>
    <s v="No"/>
    <s v="31945334.5416666667Katherine Tyree"/>
    <x v="0"/>
  </r>
  <r>
    <s v="MSMedicare"/>
    <n v="319"/>
    <d v="2024-03-01T00:00:00"/>
    <d v="2024-02-12T13:00:00"/>
    <n v="0.13"/>
    <s v="Adjustment/Write-off"/>
    <s v="NOVITAS SOLUTIONS, INC. - CO,253"/>
    <n v="97016"/>
    <x v="10"/>
    <s v="No"/>
    <s v="31945334.5416666667Katherine Tyree"/>
    <x v="0"/>
  </r>
  <r>
    <s v="MSMedicare"/>
    <n v="319"/>
    <d v="2024-03-01T00:00:00"/>
    <d v="2024-02-12T13:00:00"/>
    <n v="6.57"/>
    <s v="EFT"/>
    <s v="NOVITAS SOLUTIONS, INC. - payment"/>
    <n v="97016"/>
    <x v="10"/>
    <s v="No"/>
    <s v="31945334.5416666667Katherine Tyree"/>
    <x v="1"/>
  </r>
  <r>
    <s v="MSMedicare"/>
    <n v="319"/>
    <d v="2024-03-12T00:00:00"/>
    <d v="2024-02-23T10:00:00"/>
    <n v="193.2"/>
    <s v="Adjustment/Write-off"/>
    <s v="NOVITAS SOLUTIONS, INC. - CO,45"/>
    <n v="97110"/>
    <x v="10"/>
    <s v="No"/>
    <s v="31945345.4166666667Katherine Tyree"/>
    <x v="0"/>
  </r>
  <r>
    <s v="MSMedicare"/>
    <n v="319"/>
    <d v="2024-03-12T00:00:00"/>
    <d v="2024-02-23T10:00:00"/>
    <n v="69.95"/>
    <s v="EFT"/>
    <s v="NOVITAS SOLUTIONS, INC. - payment"/>
    <n v="97110"/>
    <x v="10"/>
    <s v="No"/>
    <s v="31945345.4166666667Katherine Tyree"/>
    <x v="1"/>
  </r>
  <r>
    <s v="MSMedicare"/>
    <n v="319"/>
    <d v="2024-03-12T00:00:00"/>
    <d v="2024-02-23T10:00:00"/>
    <n v="1.43"/>
    <s v="Adjustment/Write-off"/>
    <s v="NOVITAS SOLUTIONS, INC. - CO,253"/>
    <n v="97110"/>
    <x v="10"/>
    <s v="No"/>
    <s v="31945345.4166666667Katherine Tyree"/>
    <x v="0"/>
  </r>
  <r>
    <s v="MSMedicare"/>
    <n v="319"/>
    <d v="2024-03-12T00:00:00"/>
    <d v="2024-02-23T10:00:00"/>
    <n v="17.579999999999998"/>
    <s v="Adjustment/Write-off"/>
    <s v="NOVITAS SOLUTIONS, INC. - CO,59"/>
    <n v="97110"/>
    <x v="10"/>
    <s v="No"/>
    <s v="31945345.4166666667Katherine Tyree"/>
    <x v="0"/>
  </r>
  <r>
    <s v="MSMedicare"/>
    <n v="319"/>
    <d v="2024-03-12T00:00:00"/>
    <d v="2024-02-23T10:00:00"/>
    <n v="6.57"/>
    <s v="EFT"/>
    <s v="NOVITAS SOLUTIONS, INC. - payment"/>
    <n v="97016"/>
    <x v="10"/>
    <s v="No"/>
    <s v="31945345.4166666667Katherine Tyree"/>
    <x v="1"/>
  </r>
  <r>
    <s v="MSMedicare"/>
    <n v="319"/>
    <d v="2024-03-12T00:00:00"/>
    <d v="2024-02-23T10:00:00"/>
    <n v="44.39"/>
    <s v="Adjustment/Write-off"/>
    <s v="NOVITAS SOLUTIONS, INC. - CO,45"/>
    <n v="97016"/>
    <x v="10"/>
    <s v="No"/>
    <s v="31945345.4166666667Katherine Tyree"/>
    <x v="0"/>
  </r>
  <r>
    <s v="MSMedicare"/>
    <n v="319"/>
    <d v="2024-03-12T00:00:00"/>
    <d v="2024-02-23T10:00:00"/>
    <n v="0.13"/>
    <s v="Adjustment/Write-off"/>
    <s v="NOVITAS SOLUTIONS, INC. - CO,253"/>
    <n v="97016"/>
    <x v="10"/>
    <s v="No"/>
    <s v="31945345.4166666667Katherine Tyree"/>
    <x v="0"/>
  </r>
  <r>
    <s v="MSMedicare"/>
    <n v="319"/>
    <d v="2024-03-12T00:00:00"/>
    <d v="2024-02-23T10:00:00"/>
    <n v="2.23"/>
    <s v="Adjustment/Write-off"/>
    <s v="NOVITAS SOLUTIONS, INC. - CO,59"/>
    <n v="97016"/>
    <x v="10"/>
    <s v="No"/>
    <s v="31945345.4166666667Katherine Tyree"/>
    <x v="0"/>
  </r>
  <r>
    <s v="MSMedicare"/>
    <n v="319"/>
    <d v="2024-03-13T00:00:00"/>
    <d v="2024-02-26T13:00:00"/>
    <n v="15.28"/>
    <s v="EFT"/>
    <s v="NOVITAS SOLUTIONS, INC. - payment"/>
    <n v="97140"/>
    <x v="10"/>
    <s v="No"/>
    <s v="31945348.5416666667Katherine Tyree"/>
    <x v="1"/>
  </r>
  <r>
    <s v="MSMedicare"/>
    <n v="319"/>
    <d v="2024-03-13T00:00:00"/>
    <d v="2024-02-26T13:00:00"/>
    <n v="0.31"/>
    <s v="Adjustment/Write-off"/>
    <s v="NOVITAS SOLUTIONS, INC. - CO,253"/>
    <n v="97140"/>
    <x v="10"/>
    <s v="No"/>
    <s v="31945348.5416666667Katherine Tyree"/>
    <x v="0"/>
  </r>
  <r>
    <s v="MSMedicare"/>
    <n v="319"/>
    <d v="2024-03-13T00:00:00"/>
    <d v="2024-02-26T13:00:00"/>
    <n v="50.35"/>
    <s v="Adjustment/Write-off"/>
    <s v="NOVITAS SOLUTIONS, INC. - CO,45"/>
    <n v="97140"/>
    <x v="10"/>
    <s v="No"/>
    <s v="31945348.5416666667Katherine Tyree"/>
    <x v="0"/>
  </r>
  <r>
    <s v="MSMedicare"/>
    <n v="319"/>
    <d v="2024-03-13T00:00:00"/>
    <d v="2024-02-26T13:00:00"/>
    <n v="2.23"/>
    <s v="Adjustment/Write-off"/>
    <s v="NOVITAS SOLUTIONS, INC. - CO,59"/>
    <n v="97016"/>
    <x v="10"/>
    <s v="No"/>
    <s v="31945348.5416666667Katherine Tyree"/>
    <x v="0"/>
  </r>
  <r>
    <s v="MSMedicare"/>
    <n v="319"/>
    <d v="2024-03-13T00:00:00"/>
    <d v="2024-02-26T13:00:00"/>
    <n v="11.72"/>
    <s v="Adjustment/Write-off"/>
    <s v="NOVITAS SOLUTIONS, INC. - CO,59"/>
    <n v="97110"/>
    <x v="10"/>
    <s v="No"/>
    <s v="31945348.5416666667Katherine Tyree"/>
    <x v="0"/>
  </r>
  <r>
    <s v="MSMedicare"/>
    <n v="319"/>
    <d v="2024-03-13T00:00:00"/>
    <d v="2024-02-26T13:00:00"/>
    <n v="1.0900000000000001"/>
    <s v="Adjustment/Write-off"/>
    <s v="NOVITAS SOLUTIONS, INC. - CO,253"/>
    <n v="97110"/>
    <x v="10"/>
    <s v="No"/>
    <s v="31945348.5416666667Katherine Tyree"/>
    <x v="0"/>
  </r>
  <r>
    <s v="MSMedicare"/>
    <n v="319"/>
    <d v="2024-03-13T00:00:00"/>
    <d v="2024-02-26T13:00:00"/>
    <n v="144.9"/>
    <s v="Adjustment/Write-off"/>
    <s v="NOVITAS SOLUTIONS, INC. - CO,45"/>
    <n v="97110"/>
    <x v="10"/>
    <s v="No"/>
    <s v="31945348.5416666667Katherine Tyree"/>
    <x v="0"/>
  </r>
  <r>
    <s v="MSMedicare"/>
    <n v="319"/>
    <d v="2024-03-13T00:00:00"/>
    <d v="2024-02-26T13:00:00"/>
    <n v="53.61"/>
    <s v="EFT"/>
    <s v="NOVITAS SOLUTIONS, INC. - payment"/>
    <n v="97110"/>
    <x v="10"/>
    <s v="No"/>
    <s v="31945348.5416666667Katherine Tyree"/>
    <x v="1"/>
  </r>
  <r>
    <s v="MSMedicare"/>
    <n v="319"/>
    <d v="2024-03-13T00:00:00"/>
    <d v="2024-02-26T13:00:00"/>
    <n v="0.13"/>
    <s v="Adjustment/Write-off"/>
    <s v="NOVITAS SOLUTIONS, INC. - CO,253"/>
    <n v="97016"/>
    <x v="10"/>
    <s v="No"/>
    <s v="31945348.5416666667Katherine Tyree"/>
    <x v="0"/>
  </r>
  <r>
    <s v="MSMedicare"/>
    <n v="319"/>
    <d v="2024-03-13T00:00:00"/>
    <d v="2024-02-26T13:00:00"/>
    <n v="44.39"/>
    <s v="Adjustment/Write-off"/>
    <s v="NOVITAS SOLUTIONS, INC. - CO,45"/>
    <n v="97016"/>
    <x v="10"/>
    <s v="No"/>
    <s v="31945348.5416666667Katherine Tyree"/>
    <x v="0"/>
  </r>
  <r>
    <s v="MSMedicare"/>
    <n v="319"/>
    <d v="2024-03-13T00:00:00"/>
    <d v="2024-02-26T13:00:00"/>
    <n v="6.57"/>
    <s v="EFT"/>
    <s v="NOVITAS SOLUTIONS, INC. - payment"/>
    <n v="97016"/>
    <x v="10"/>
    <s v="No"/>
    <s v="31945348.5416666667Katherine Tyree"/>
    <x v="1"/>
  </r>
  <r>
    <s v="MSMedicare"/>
    <n v="319"/>
    <d v="2024-03-13T00:00:00"/>
    <d v="2024-02-26T13:00:00"/>
    <n v="5.16"/>
    <s v="Adjustment/Write-off"/>
    <s v="NOVITAS SOLUTIONS, INC. - CO,59"/>
    <n v="97140"/>
    <x v="10"/>
    <s v="No"/>
    <s v="31945348.5416666667Katherine Tyree"/>
    <x v="0"/>
  </r>
  <r>
    <s v="MSMedicare"/>
    <n v="319"/>
    <d v="2024-03-15T00:00:00"/>
    <d v="2024-02-27T14:00:00"/>
    <n v="15.28"/>
    <s v="EFT"/>
    <s v="NOVITAS SOLUTIONS, INC. - payment"/>
    <n v="97140"/>
    <x v="8"/>
    <s v="No"/>
    <s v="31945349.5833333333Robert Crochet"/>
    <x v="1"/>
  </r>
  <r>
    <s v="MSMedicare"/>
    <n v="319"/>
    <d v="2024-03-15T00:00:00"/>
    <d v="2024-02-27T14:00:00"/>
    <n v="2.23"/>
    <s v="Adjustment/Write-off"/>
    <s v="NOVITAS SOLUTIONS, INC. - CO,59"/>
    <n v="97016"/>
    <x v="8"/>
    <s v="No"/>
    <s v="31945349.5833333333Robert Crochet"/>
    <x v="0"/>
  </r>
  <r>
    <s v="MSMedicare"/>
    <n v="319"/>
    <d v="2024-03-15T00:00:00"/>
    <d v="2024-02-27T14:00:00"/>
    <n v="5.16"/>
    <s v="Adjustment/Write-off"/>
    <s v="NOVITAS SOLUTIONS, INC. - CO,59"/>
    <n v="97140"/>
    <x v="8"/>
    <s v="No"/>
    <s v="31945349.5833333333Robert Crochet"/>
    <x v="0"/>
  </r>
  <r>
    <s v="MSMedicare"/>
    <n v="319"/>
    <d v="2024-03-15T00:00:00"/>
    <d v="2024-02-27T14:00:00"/>
    <n v="5.86"/>
    <s v="Adjustment/Write-off"/>
    <s v="NOVITAS SOLUTIONS, INC. - CO,59"/>
    <n v="97110"/>
    <x v="8"/>
    <s v="No"/>
    <s v="31945349.5833333333Robert Crochet"/>
    <x v="0"/>
  </r>
  <r>
    <s v="MSMedicare"/>
    <n v="319"/>
    <d v="2024-03-15T00:00:00"/>
    <d v="2024-02-27T14:00:00"/>
    <n v="96.6"/>
    <s v="Adjustment/Write-off"/>
    <s v="NOVITAS SOLUTIONS, INC. - CO,45"/>
    <n v="97110"/>
    <x v="8"/>
    <s v="No"/>
    <s v="31945349.5833333333Robert Crochet"/>
    <x v="0"/>
  </r>
  <r>
    <s v="MSMedicare"/>
    <n v="319"/>
    <d v="2024-03-15T00:00:00"/>
    <d v="2024-02-27T14:00:00"/>
    <n v="0.13"/>
    <s v="Adjustment/Write-off"/>
    <s v="NOVITAS SOLUTIONS, INC. - CO,253"/>
    <n v="97016"/>
    <x v="8"/>
    <s v="No"/>
    <s v="31945349.5833333333Robert Crochet"/>
    <x v="0"/>
  </r>
  <r>
    <s v="MSMedicare"/>
    <n v="319"/>
    <d v="2024-03-15T00:00:00"/>
    <d v="2024-02-27T14:00:00"/>
    <n v="44.39"/>
    <s v="Adjustment/Write-off"/>
    <s v="NOVITAS SOLUTIONS, INC. - CO,45"/>
    <n v="97016"/>
    <x v="8"/>
    <s v="No"/>
    <s v="31945349.5833333333Robert Crochet"/>
    <x v="0"/>
  </r>
  <r>
    <s v="MSMedicare"/>
    <n v="319"/>
    <d v="2024-03-15T00:00:00"/>
    <d v="2024-02-27T14:00:00"/>
    <n v="50.35"/>
    <s v="Adjustment/Write-off"/>
    <s v="NOVITAS SOLUTIONS, INC. - CO,45"/>
    <n v="97140"/>
    <x v="8"/>
    <s v="No"/>
    <s v="31945349.5833333333Robert Crochet"/>
    <x v="0"/>
  </r>
  <r>
    <s v="MSMedicare"/>
    <n v="319"/>
    <d v="2024-03-15T00:00:00"/>
    <d v="2024-02-27T14:00:00"/>
    <n v="0.31"/>
    <s v="Adjustment/Write-off"/>
    <s v="NOVITAS SOLUTIONS, INC. - CO,253"/>
    <n v="97140"/>
    <x v="8"/>
    <s v="No"/>
    <s v="31945349.5833333333Robert Crochet"/>
    <x v="0"/>
  </r>
  <r>
    <s v="MSMedicare"/>
    <n v="319"/>
    <d v="2024-03-15T00:00:00"/>
    <d v="2024-02-27T14:00:00"/>
    <n v="6.57"/>
    <s v="EFT"/>
    <s v="NOVITAS SOLUTIONS, INC. - payment"/>
    <n v="97016"/>
    <x v="8"/>
    <s v="No"/>
    <s v="31945349.5833333333Robert Crochet"/>
    <x v="1"/>
  </r>
  <r>
    <s v="MSMedicare"/>
    <n v="319"/>
    <d v="2024-03-15T00:00:00"/>
    <d v="2024-02-27T14:00:00"/>
    <n v="0.76"/>
    <s v="Adjustment/Write-off"/>
    <s v="NOVITAS SOLUTIONS, INC. - CO,253"/>
    <n v="97110"/>
    <x v="8"/>
    <s v="No"/>
    <s v="31945349.5833333333Robert Crochet"/>
    <x v="0"/>
  </r>
  <r>
    <s v="MSMedicare"/>
    <n v="319"/>
    <d v="2024-03-15T00:00:00"/>
    <d v="2024-02-27T14:00:00"/>
    <n v="37.270000000000003"/>
    <s v="EFT"/>
    <s v="NOVITAS SOLUTIONS, INC. - payment"/>
    <n v="97110"/>
    <x v="8"/>
    <s v="No"/>
    <s v="31945349.5833333333Robert Crochet"/>
    <x v="1"/>
  </r>
  <r>
    <s v="MSMedicare"/>
    <n v="319"/>
    <d v="2024-03-18T00:00:00"/>
    <d v="2024-02-29T13:00:00"/>
    <n v="0.33"/>
    <s v="Adjustment/Write-off"/>
    <s v="NOVITAS SOLUTIONS, INC. - CO,253"/>
    <n v="97110"/>
    <x v="10"/>
    <s v="No"/>
    <s v="31945351.5416666667Katherine Tyree"/>
    <x v="0"/>
  </r>
  <r>
    <s v="MSMedicare"/>
    <n v="319"/>
    <d v="2024-03-18T00:00:00"/>
    <d v="2024-02-29T13:00:00"/>
    <n v="48.3"/>
    <s v="Adjustment/Write-off"/>
    <s v="NOVITAS SOLUTIONS, INC. - CO,45"/>
    <n v="97110"/>
    <x v="10"/>
    <s v="No"/>
    <s v="31945351.5416666667Katherine Tyree"/>
    <x v="0"/>
  </r>
  <r>
    <s v="MSMedicare"/>
    <n v="319"/>
    <d v="2024-03-18T00:00:00"/>
    <d v="2024-02-29T13:00:00"/>
    <n v="16.34"/>
    <s v="EFT"/>
    <s v="NOVITAS SOLUTIONS, INC. - payment"/>
    <n v="97110"/>
    <x v="10"/>
    <s v="No"/>
    <s v="31945351.5416666667Katherine Tyree"/>
    <x v="1"/>
  </r>
  <r>
    <s v="MSMedicare"/>
    <n v="319"/>
    <d v="2024-03-18T00:00:00"/>
    <d v="2024-02-29T13:00:00"/>
    <n v="5.86"/>
    <s v="Adjustment/Write-off"/>
    <s v="NOVITAS SOLUTIONS, INC. - CO,59"/>
    <n v="97110"/>
    <x v="10"/>
    <s v="No"/>
    <s v="31945351.5416666667Katherine Tyree"/>
    <x v="0"/>
  </r>
  <r>
    <s v="MSMedicare"/>
    <n v="319"/>
    <d v="2024-03-18T00:00:00"/>
    <d v="2024-02-29T13:00:00"/>
    <n v="25.71"/>
    <s v="EFT"/>
    <s v="NOVITAS SOLUTIONS, INC. - payment"/>
    <n v="97530"/>
    <x v="10"/>
    <s v="No"/>
    <s v="31945351.5416666667Katherine Tyree"/>
    <x v="1"/>
  </r>
  <r>
    <s v="MSMedicare"/>
    <n v="319"/>
    <d v="2024-03-18T00:00:00"/>
    <d v="2024-02-29T13:00:00"/>
    <n v="42.21"/>
    <s v="Adjustment/Write-off"/>
    <s v="NOVITAS SOLUTIONS, INC. - CO,45"/>
    <n v="97530"/>
    <x v="10"/>
    <s v="No"/>
    <s v="31945351.5416666667Katherine Tyree"/>
    <x v="0"/>
  </r>
  <r>
    <s v="MSMedicare"/>
    <n v="319"/>
    <d v="2024-03-18T00:00:00"/>
    <d v="2024-02-29T13:00:00"/>
    <n v="0.52"/>
    <s v="Adjustment/Write-off"/>
    <s v="NOVITAS SOLUTIONS, INC. - CO,253"/>
    <n v="97530"/>
    <x v="10"/>
    <s v="No"/>
    <s v="31945351.5416666667Katherine Tyree"/>
    <x v="0"/>
  </r>
  <r>
    <s v="MSMedicare"/>
    <n v="319"/>
    <d v="2024-03-18T00:00:00"/>
    <d v="2024-02-29T13:00:00"/>
    <n v="15.28"/>
    <s v="EFT"/>
    <s v="NOVITAS SOLUTIONS, INC. - payment"/>
    <n v="97140"/>
    <x v="10"/>
    <s v="No"/>
    <s v="31945351.5416666667Katherine Tyree"/>
    <x v="1"/>
  </r>
  <r>
    <s v="MSMedicare"/>
    <n v="319"/>
    <d v="2024-03-18T00:00:00"/>
    <d v="2024-02-29T13:00:00"/>
    <n v="50.35"/>
    <s v="Adjustment/Write-off"/>
    <s v="NOVITAS SOLUTIONS, INC. - CO,45"/>
    <n v="97140"/>
    <x v="10"/>
    <s v="No"/>
    <s v="31945351.5416666667Katherine Tyree"/>
    <x v="0"/>
  </r>
  <r>
    <s v="MSMedicare"/>
    <n v="319"/>
    <d v="2024-03-18T00:00:00"/>
    <d v="2024-02-29T13:00:00"/>
    <n v="0.31"/>
    <s v="Adjustment/Write-off"/>
    <s v="NOVITAS SOLUTIONS, INC. - CO,253"/>
    <n v="97140"/>
    <x v="10"/>
    <s v="No"/>
    <s v="31945351.5416666667Katherine Tyree"/>
    <x v="0"/>
  </r>
  <r>
    <s v="MSMedicare"/>
    <n v="319"/>
    <d v="2024-03-18T00:00:00"/>
    <d v="2024-02-29T13:00:00"/>
    <n v="5.16"/>
    <s v="Adjustment/Write-off"/>
    <s v="NOVITAS SOLUTIONS, INC. - CO,59"/>
    <n v="97140"/>
    <x v="10"/>
    <s v="No"/>
    <s v="31945351.5416666667Katherine Tyree"/>
    <x v="0"/>
  </r>
  <r>
    <s v="MSMedicare"/>
    <n v="319"/>
    <d v="2024-03-18T00:00:00"/>
    <d v="2024-02-29T13:00:00"/>
    <n v="6.57"/>
    <s v="EFT"/>
    <s v="NOVITAS SOLUTIONS, INC. - payment"/>
    <n v="97016"/>
    <x v="10"/>
    <s v="No"/>
    <s v="31945351.5416666667Katherine Tyree"/>
    <x v="1"/>
  </r>
  <r>
    <s v="MSMedicare"/>
    <n v="319"/>
    <d v="2024-03-18T00:00:00"/>
    <d v="2024-02-29T13:00:00"/>
    <n v="44.39"/>
    <s v="Adjustment/Write-off"/>
    <s v="NOVITAS SOLUTIONS, INC. - CO,45"/>
    <n v="97016"/>
    <x v="10"/>
    <s v="No"/>
    <s v="31945351.5416666667Katherine Tyree"/>
    <x v="0"/>
  </r>
  <r>
    <s v="MSMedicare"/>
    <n v="319"/>
    <d v="2024-03-18T00:00:00"/>
    <d v="2024-02-29T13:00:00"/>
    <n v="0.13"/>
    <s v="Adjustment/Write-off"/>
    <s v="NOVITAS SOLUTIONS, INC. - CO,253"/>
    <n v="97016"/>
    <x v="10"/>
    <s v="No"/>
    <s v="31945351.5416666667Katherine Tyree"/>
    <x v="0"/>
  </r>
  <r>
    <s v="MSMedicare"/>
    <n v="319"/>
    <d v="2024-03-18T00:00:00"/>
    <d v="2024-02-29T13:00:00"/>
    <n v="2.23"/>
    <s v="Adjustment/Write-off"/>
    <s v="NOVITAS SOLUTIONS, INC. - CO,59"/>
    <n v="97016"/>
    <x v="10"/>
    <s v="No"/>
    <s v="31945351.5416666667Katherine Tyree"/>
    <x v="0"/>
  </r>
  <r>
    <s v="TricareFL"/>
    <n v="319"/>
    <d v="2024-03-05T00:00:00"/>
    <d v="2024-02-12T13:00:00"/>
    <n v="4.75"/>
    <s v="EFT"/>
    <s v="TRICARE TDEFIC - payment"/>
    <n v="97530"/>
    <x v="10"/>
    <s v="No"/>
    <s v="31945334.5416666667Katherine Tyree"/>
    <x v="1"/>
  </r>
  <r>
    <s v="TricareFL"/>
    <n v="319"/>
    <d v="2024-03-05T00:00:00"/>
    <d v="2024-02-12T13:00:00"/>
    <n v="8.34"/>
    <s v="EFT"/>
    <s v="TRICARE TDEFIC - payment"/>
    <n v="97110"/>
    <x v="10"/>
    <s v="No"/>
    <s v="31945334.5416666667Katherine Tyree"/>
    <x v="1"/>
  </r>
  <r>
    <s v="TricareFL"/>
    <n v="319"/>
    <d v="2024-03-05T00:00:00"/>
    <d v="2024-02-12T13:00:00"/>
    <n v="18.27"/>
    <s v="EFT"/>
    <s v="TRICARE TDEFIC - payment"/>
    <n v="97162"/>
    <x v="10"/>
    <s v="No"/>
    <s v="31945334.5416666667Katherine Tyree"/>
    <x v="1"/>
  </r>
  <r>
    <s v="TricareFL"/>
    <n v="319"/>
    <d v="2024-03-05T00:00:00"/>
    <d v="2024-02-12T13:00:00"/>
    <n v="1.68"/>
    <s v="EFT"/>
    <s v="TRICARE TDEFIC - payment"/>
    <n v="97016"/>
    <x v="10"/>
    <s v="No"/>
    <s v="31945334.5416666667Katherine Tyree"/>
    <x v="1"/>
  </r>
  <r>
    <s v="TricareFL"/>
    <n v="319"/>
    <d v="2024-03-18T00:00:00"/>
    <d v="2024-02-23T10:00:00"/>
    <n v="1.68"/>
    <s v="EFT"/>
    <s v="TRICARE TDEFIC - payment"/>
    <n v="97016"/>
    <x v="10"/>
    <s v="No"/>
    <s v="31945345.4166666667Katherine Tyree"/>
    <x v="1"/>
  </r>
  <r>
    <s v="TricareFL"/>
    <n v="319"/>
    <d v="2024-03-18T00:00:00"/>
    <d v="2024-02-23T10:00:00"/>
    <n v="17.84"/>
    <s v="EFT"/>
    <s v="TRICARE TDEFIC - payment"/>
    <n v="97110"/>
    <x v="10"/>
    <s v="No"/>
    <s v="31945345.4166666667Katherine Tyree"/>
    <x v="1"/>
  </r>
  <r>
    <s v="TricareFL"/>
    <n v="319"/>
    <d v="2024-03-18T00:00:00"/>
    <d v="2024-02-26T13:00:00"/>
    <n v="3.9"/>
    <s v="EFT"/>
    <s v="TRICARE TDEFIC - payment"/>
    <n v="97140"/>
    <x v="10"/>
    <s v="No"/>
    <s v="31945348.5416666667Katherine Tyree"/>
    <x v="1"/>
  </r>
  <r>
    <s v="TricareFL"/>
    <n v="319"/>
    <d v="2024-03-18T00:00:00"/>
    <d v="2024-02-26T13:00:00"/>
    <n v="13.68"/>
    <s v="EFT"/>
    <s v="TRICARE TDEFIC - payment"/>
    <n v="97110"/>
    <x v="10"/>
    <s v="No"/>
    <s v="31945348.5416666667Katherine Tyree"/>
    <x v="1"/>
  </r>
  <r>
    <s v="TricareFL"/>
    <n v="319"/>
    <d v="2024-03-18T00:00:00"/>
    <d v="2024-02-26T13:00:00"/>
    <n v="1.68"/>
    <s v="EFT"/>
    <s v="TRICARE TDEFIC - payment"/>
    <n v="97016"/>
    <x v="10"/>
    <s v="No"/>
    <s v="31945348.5416666667Katherine Tyree"/>
    <x v="1"/>
  </r>
  <r>
    <s v="TricareFL"/>
    <n v="319"/>
    <d v="2024-03-19T00:00:00"/>
    <d v="2024-02-27T14:00:00"/>
    <n v="9.51"/>
    <s v="EFT"/>
    <s v="TRICARE TDEFIC - payment"/>
    <n v="97110"/>
    <x v="8"/>
    <s v="No"/>
    <s v="31945349.5833333333Robert Crochet"/>
    <x v="1"/>
  </r>
  <r>
    <s v="TricareFL"/>
    <n v="319"/>
    <d v="2024-03-19T00:00:00"/>
    <d v="2024-02-27T14:00:00"/>
    <n v="3.9"/>
    <s v="EFT"/>
    <s v="TRICARE TDEFIC - payment"/>
    <n v="97140"/>
    <x v="8"/>
    <s v="No"/>
    <s v="31945349.5833333333Robert Crochet"/>
    <x v="1"/>
  </r>
  <r>
    <s v="TricareFL"/>
    <n v="319"/>
    <d v="2024-03-19T00:00:00"/>
    <d v="2024-02-27T14:00:00"/>
    <n v="1.68"/>
    <s v="EFT"/>
    <s v="TRICARE TDEFIC - payment"/>
    <n v="97016"/>
    <x v="8"/>
    <s v="No"/>
    <s v="31945349.5833333333Robert Crochet"/>
    <x v="1"/>
  </r>
  <r>
    <s v="TricareFL"/>
    <n v="319"/>
    <d v="2024-03-21T00:00:00"/>
    <d v="2024-02-29T13:00:00"/>
    <n v="3.9"/>
    <s v="EFT"/>
    <s v="TRICARE TDEFIC - payment"/>
    <n v="97140"/>
    <x v="10"/>
    <s v="No"/>
    <s v="31945351.5416666667Katherine Tyree"/>
    <x v="1"/>
  </r>
  <r>
    <s v="TricareFL"/>
    <n v="319"/>
    <d v="2024-03-21T00:00:00"/>
    <d v="2024-02-29T13:00:00"/>
    <n v="6.56"/>
    <s v="EFT"/>
    <s v="TRICARE TDEFIC - payment"/>
    <n v="97530"/>
    <x v="10"/>
    <s v="No"/>
    <s v="31945351.5416666667Katherine Tyree"/>
    <x v="1"/>
  </r>
  <r>
    <s v="TricareFL"/>
    <n v="319"/>
    <d v="2024-03-21T00:00:00"/>
    <d v="2024-02-29T13:00:00"/>
    <n v="1.68"/>
    <s v="EFT"/>
    <s v="TRICARE TDEFIC - payment"/>
    <n v="97016"/>
    <x v="10"/>
    <s v="No"/>
    <s v="31945351.5416666667Katherine Tyree"/>
    <x v="1"/>
  </r>
  <r>
    <s v="TricareFL"/>
    <n v="319"/>
    <d v="2024-03-21T00:00:00"/>
    <d v="2024-02-29T13:00:00"/>
    <n v="4.17"/>
    <s v="EFT"/>
    <s v="TRICARE TDEFIC - payment"/>
    <n v="97110"/>
    <x v="10"/>
    <s v="No"/>
    <s v="31945351.5416666667Katherine Tyree"/>
    <x v="1"/>
  </r>
  <r>
    <s v="UHC"/>
    <n v="43"/>
    <d v="2024-03-19T20:52:00"/>
    <d v="2024-02-22T16:00:00"/>
    <n v="150"/>
    <s v="Adjustment/Write-off"/>
    <s v="UNITED HEALTHCARE INSURANCE COMPANY - CO,45"/>
    <n v="97110"/>
    <x v="8"/>
    <s v="No"/>
    <s v="4345344.6666666667Robert Crochet"/>
    <x v="0"/>
  </r>
  <r>
    <s v="UHC"/>
    <n v="43"/>
    <d v="2024-03-19T20:52:00"/>
    <d v="2024-02-22T16:00:00"/>
    <n v="75"/>
    <s v="Adjustment/Write-off"/>
    <s v="UNITED HEALTHCARE INSURANCE COMPANY - CO,45"/>
    <n v="97140"/>
    <x v="8"/>
    <s v="No"/>
    <s v="4345344.6666666667Robert Crochet"/>
    <x v="0"/>
  </r>
  <r>
    <s v="UHC"/>
    <n v="43"/>
    <d v="2024-03-19T20:52:00"/>
    <d v="2024-02-22T16:00:00"/>
    <n v="83"/>
    <s v="Adjustment/Write-off"/>
    <s v="UNITED HEALTHCARE INSURANCE COMPANY - CO,45"/>
    <n v="97161"/>
    <x v="8"/>
    <s v="No"/>
    <s v="4345344.6666666667Robert Crochet"/>
    <x v="0"/>
  </r>
  <r>
    <s v="UHC"/>
    <n v="43"/>
    <d v="2024-03-19T20:52:00"/>
    <d v="2024-02-28T17:00:00"/>
    <n v="8"/>
    <s v="Adjustment/Write-off"/>
    <s v="UNITED HEALTHCARE INSURANCE COMPANY - CO,45"/>
    <n v="97110"/>
    <x v="10"/>
    <s v="No"/>
    <s v="4345350.7083333333Katherine Tyree"/>
    <x v="0"/>
  </r>
  <r>
    <s v="UHC"/>
    <n v="43"/>
    <d v="2024-03-19T20:52:00"/>
    <d v="2024-02-28T17:00:00"/>
    <n v="150"/>
    <s v="Adjustment/Write-off"/>
    <s v="UNITED HEALTHCARE INSURANCE COMPANY - CO,45"/>
    <n v="97112"/>
    <x v="10"/>
    <s v="No"/>
    <s v="4345350.7083333333Katherine Tyree"/>
    <x v="0"/>
  </r>
  <r>
    <s v="UHC"/>
    <n v="43"/>
    <d v="2024-03-19T20:52:00"/>
    <d v="2024-02-28T17:00:00"/>
    <n v="75"/>
    <s v="Adjustment/Write-off"/>
    <s v="UNITED HEALTHCARE INSURANCE COMPANY - CO,45"/>
    <n v="97140"/>
    <x v="10"/>
    <s v="No"/>
    <s v="4345350.7083333333Katherine Tyree"/>
    <x v="0"/>
  </r>
  <r>
    <s v="UHC"/>
    <n v="43"/>
    <d v="2024-03-11T11:19:00"/>
    <d v="2024-02-29T11:00:00"/>
    <n v="83"/>
    <s v="Adjustment/Write-off"/>
    <s v="UNITED HEALTHCARE INSURANCE COMPANY - CO,45"/>
    <n v="97530"/>
    <x v="8"/>
    <s v="No"/>
    <s v="4345351.4583333333Robert Crochet"/>
    <x v="0"/>
  </r>
  <r>
    <s v="HumanaG"/>
    <n v="219"/>
    <d v="2024-03-08T00:00:00"/>
    <d v="2024-02-27T10:00:00"/>
    <n v="1.21"/>
    <s v="Adjustment/Write-off"/>
    <s v="HUMANA INC. - CO,253"/>
    <n v="97110"/>
    <x v="6"/>
    <s v="No"/>
    <s v="21945349.4166666667Christian Litz"/>
    <x v="0"/>
  </r>
  <r>
    <s v="HumanaG"/>
    <n v="219"/>
    <d v="2024-03-08T00:00:00"/>
    <d v="2024-02-27T10:00:00"/>
    <n v="224.37"/>
    <s v="Adjustment/Write-off"/>
    <s v="HUMANA INC. - CO,59"/>
    <n v="97110"/>
    <x v="6"/>
    <s v="No"/>
    <s v="21945349.4166666667Christian Litz"/>
    <x v="0"/>
  </r>
  <r>
    <s v="HumanaG"/>
    <n v="219"/>
    <d v="2024-03-08T00:00:00"/>
    <d v="2024-02-27T10:00:00"/>
    <n v="59.29"/>
    <s v="EFT"/>
    <s v="HUMANA INC. - payment"/>
    <n v="97110"/>
    <x v="6"/>
    <s v="No"/>
    <s v="21945349.4166666667Christian Litz"/>
    <x v="1"/>
  </r>
  <r>
    <s v="MSMedicaid"/>
    <n v="219"/>
    <d v="2024-03-21T00:00:00"/>
    <d v="2024-02-27T10:00:00"/>
    <n v="0"/>
    <s v="Adjustment/Write-off"/>
    <s v="Discarded ($300.00) (detail code) - MSTXIX - PI,16"/>
    <n v="97110"/>
    <x v="6"/>
    <s v="No"/>
    <s v="21945349.4166666667Christian Litz"/>
    <x v="0"/>
  </r>
  <r>
    <s v="MSMedicare"/>
    <n v="320"/>
    <d v="2024-03-06T00:00:00"/>
    <d v="2024-02-12T11:00:00"/>
    <n v="5.86"/>
    <s v="Adjustment/Write-off"/>
    <s v="NOVITAS SOLUTIONS, INC. - CO,59"/>
    <n v="97110"/>
    <x v="2"/>
    <s v="No"/>
    <s v="32045334.4583333333James Allen"/>
    <x v="0"/>
  </r>
  <r>
    <s v="MSMedicare"/>
    <n v="320"/>
    <d v="2024-03-06T00:00:00"/>
    <d v="2024-02-12T11:00:00"/>
    <n v="0.76"/>
    <s v="Adjustment/Write-off"/>
    <s v="NOVITAS SOLUTIONS, INC. - CO,253"/>
    <n v="97110"/>
    <x v="2"/>
    <s v="No"/>
    <s v="32045334.4583333333James Allen"/>
    <x v="0"/>
  </r>
  <r>
    <s v="MSMedicare"/>
    <n v="320"/>
    <d v="2024-03-06T00:00:00"/>
    <d v="2024-02-12T11:00:00"/>
    <n v="15.28"/>
    <s v="EFT"/>
    <s v="NOVITAS SOLUTIONS, INC. - payment"/>
    <n v="97140"/>
    <x v="2"/>
    <s v="No"/>
    <s v="32045334.4583333333James Allen"/>
    <x v="1"/>
  </r>
  <r>
    <s v="MSMedicare"/>
    <n v="320"/>
    <d v="2024-03-06T00:00:00"/>
    <d v="2024-02-12T11:00:00"/>
    <n v="50.35"/>
    <s v="Adjustment/Write-off"/>
    <s v="NOVITAS SOLUTIONS, INC. - CO,45"/>
    <n v="97140"/>
    <x v="2"/>
    <s v="No"/>
    <s v="32045334.4583333333James Allen"/>
    <x v="0"/>
  </r>
  <r>
    <s v="MSMedicare"/>
    <n v="320"/>
    <d v="2024-03-06T00:00:00"/>
    <d v="2024-02-12T11:00:00"/>
    <n v="0.31"/>
    <s v="Adjustment/Write-off"/>
    <s v="NOVITAS SOLUTIONS, INC. - CO,253"/>
    <n v="97140"/>
    <x v="2"/>
    <s v="No"/>
    <s v="32045334.4583333333James Allen"/>
    <x v="0"/>
  </r>
  <r>
    <s v="MSMedicare"/>
    <n v="320"/>
    <d v="2024-03-06T00:00:00"/>
    <d v="2024-02-12T11:00:00"/>
    <n v="96.6"/>
    <s v="Adjustment/Write-off"/>
    <s v="NOVITAS SOLUTIONS, INC. - CO,45"/>
    <n v="97110"/>
    <x v="2"/>
    <s v="No"/>
    <s v="32045334.4583333333James Allen"/>
    <x v="0"/>
  </r>
  <r>
    <s v="MSMedicare"/>
    <n v="320"/>
    <d v="2024-03-06T00:00:00"/>
    <d v="2024-02-12T11:00:00"/>
    <n v="37.270000000000003"/>
    <s v="EFT"/>
    <s v="NOVITAS SOLUTIONS, INC. - payment"/>
    <n v="97110"/>
    <x v="2"/>
    <s v="No"/>
    <s v="32045334.4583333333James Allen"/>
    <x v="1"/>
  </r>
  <r>
    <s v="MSMedicare"/>
    <n v="320"/>
    <d v="2024-03-06T00:00:00"/>
    <d v="2024-02-12T11:00:00"/>
    <n v="5.16"/>
    <s v="Adjustment/Write-off"/>
    <s v="NOVITAS SOLUTIONS, INC. - CO,59"/>
    <n v="97140"/>
    <x v="2"/>
    <s v="No"/>
    <s v="32045334.4583333333James Allen"/>
    <x v="0"/>
  </r>
  <r>
    <s v="MSMedicare"/>
    <n v="320"/>
    <d v="2024-03-01T00:00:00"/>
    <d v="2024-02-05T11:00:00"/>
    <n v="0.31"/>
    <s v="Adjustment/Write-off"/>
    <s v="NOVITAS SOLUTIONS, INC. - CO,253"/>
    <n v="97140"/>
    <x v="2"/>
    <s v="No"/>
    <s v="32045327.4583333333James Allen"/>
    <x v="0"/>
  </r>
  <r>
    <s v="MSMedicare"/>
    <n v="320"/>
    <d v="2024-03-01T00:00:00"/>
    <d v="2024-02-05T11:00:00"/>
    <n v="50.35"/>
    <s v="Adjustment/Write-off"/>
    <s v="NOVITAS SOLUTIONS, INC. - CO,45"/>
    <n v="97140"/>
    <x v="2"/>
    <s v="No"/>
    <s v="32045327.4583333333James Allen"/>
    <x v="0"/>
  </r>
  <r>
    <s v="MSMedicare"/>
    <n v="320"/>
    <d v="2024-03-01T00:00:00"/>
    <d v="2024-02-05T11:00:00"/>
    <n v="37.270000000000003"/>
    <s v="EFT"/>
    <s v="NOVITAS SOLUTIONS, INC. - payment"/>
    <n v="97110"/>
    <x v="2"/>
    <s v="No"/>
    <s v="32045327.4583333333James Allen"/>
    <x v="1"/>
  </r>
  <r>
    <s v="MSMedicare"/>
    <n v="320"/>
    <d v="2024-03-01T00:00:00"/>
    <d v="2024-02-05T11:00:00"/>
    <n v="96.6"/>
    <s v="Adjustment/Write-off"/>
    <s v="NOVITAS SOLUTIONS, INC. - CO,45"/>
    <n v="97110"/>
    <x v="2"/>
    <s v="No"/>
    <s v="32045327.4583333333James Allen"/>
    <x v="0"/>
  </r>
  <r>
    <s v="MSMedicare"/>
    <n v="320"/>
    <d v="2024-03-01T00:00:00"/>
    <d v="2024-02-05T11:00:00"/>
    <n v="0.76"/>
    <s v="Adjustment/Write-off"/>
    <s v="NOVITAS SOLUTIONS, INC. - CO,253"/>
    <n v="97110"/>
    <x v="2"/>
    <s v="No"/>
    <s v="32045327.4583333333James Allen"/>
    <x v="0"/>
  </r>
  <r>
    <s v="MSMedicare"/>
    <n v="320"/>
    <d v="2024-03-01T00:00:00"/>
    <d v="2024-02-05T11:00:00"/>
    <n v="15.28"/>
    <s v="EFT"/>
    <s v="NOVITAS SOLUTIONS, INC. - payment"/>
    <n v="97140"/>
    <x v="2"/>
    <s v="No"/>
    <s v="32045327.4583333333James Allen"/>
    <x v="1"/>
  </r>
  <r>
    <s v="MSMedicare"/>
    <n v="320"/>
    <d v="2024-03-01T00:00:00"/>
    <d v="2024-02-05T11:00:00"/>
    <n v="5.86"/>
    <s v="Adjustment/Write-off"/>
    <s v="NOVITAS SOLUTIONS, INC. - CO,59"/>
    <n v="97110"/>
    <x v="2"/>
    <s v="No"/>
    <s v="32045327.4583333333James Allen"/>
    <x v="0"/>
  </r>
  <r>
    <s v="MSMedicare"/>
    <n v="320"/>
    <d v="2024-03-01T00:00:00"/>
    <d v="2024-02-05T11:00:00"/>
    <n v="5.16"/>
    <s v="Adjustment/Write-off"/>
    <s v="NOVITAS SOLUTIONS, INC. - CO,59"/>
    <n v="97140"/>
    <x v="2"/>
    <s v="No"/>
    <s v="32045327.4583333333James Allen"/>
    <x v="0"/>
  </r>
  <r>
    <s v="MSMedicare"/>
    <n v="320"/>
    <d v="2024-03-01T00:00:00"/>
    <d v="2024-02-07T11:00:00"/>
    <n v="11.72"/>
    <s v="Adjustment/Write-off"/>
    <s v="NOVITAS SOLUTIONS, INC. - CO,59"/>
    <n v="97110"/>
    <x v="2"/>
    <s v="No"/>
    <s v="32045329.4583333333James Allen"/>
    <x v="0"/>
  </r>
  <r>
    <s v="MSMedicare"/>
    <n v="320"/>
    <d v="2024-03-01T00:00:00"/>
    <d v="2024-02-07T11:00:00"/>
    <n v="1.0900000000000001"/>
    <s v="Adjustment/Write-off"/>
    <s v="NOVITAS SOLUTIONS, INC. - CO,253"/>
    <n v="97110"/>
    <x v="2"/>
    <s v="No"/>
    <s v="32045329.4583333333James Allen"/>
    <x v="0"/>
  </r>
  <r>
    <s v="MSMedicare"/>
    <n v="320"/>
    <d v="2024-03-01T00:00:00"/>
    <d v="2024-02-07T11:00:00"/>
    <n v="144.9"/>
    <s v="Adjustment/Write-off"/>
    <s v="NOVITAS SOLUTIONS, INC. - CO,45"/>
    <n v="97110"/>
    <x v="2"/>
    <s v="No"/>
    <s v="32045329.4583333333James Allen"/>
    <x v="0"/>
  </r>
  <r>
    <s v="MSMedicare"/>
    <n v="320"/>
    <d v="2024-03-01T00:00:00"/>
    <d v="2024-02-07T11:00:00"/>
    <n v="53.61"/>
    <s v="EFT"/>
    <s v="NOVITAS SOLUTIONS, INC. - payment"/>
    <n v="97110"/>
    <x v="2"/>
    <s v="No"/>
    <s v="32045329.4583333333James Allen"/>
    <x v="1"/>
  </r>
  <r>
    <s v="MSMedicare"/>
    <n v="320"/>
    <d v="2024-03-01T00:00:00"/>
    <d v="2024-02-09T11:00:00"/>
    <n v="5.16"/>
    <s v="Adjustment/Write-off"/>
    <s v="NOVITAS SOLUTIONS, INC. - CO,59"/>
    <n v="97140"/>
    <x v="2"/>
    <s v="No"/>
    <s v="32045331.4583333333James Allen"/>
    <x v="0"/>
  </r>
  <r>
    <s v="MSMedicare"/>
    <n v="320"/>
    <d v="2024-03-01T00:00:00"/>
    <d v="2024-02-09T11:00:00"/>
    <n v="0.31"/>
    <s v="Adjustment/Write-off"/>
    <s v="NOVITAS SOLUTIONS, INC. - CO,253"/>
    <n v="97140"/>
    <x v="2"/>
    <s v="No"/>
    <s v="32045331.4583333333James Allen"/>
    <x v="0"/>
  </r>
  <r>
    <s v="MSMedicare"/>
    <n v="320"/>
    <d v="2024-03-01T00:00:00"/>
    <d v="2024-02-09T11:00:00"/>
    <n v="50.35"/>
    <s v="Adjustment/Write-off"/>
    <s v="NOVITAS SOLUTIONS, INC. - CO,45"/>
    <n v="97140"/>
    <x v="2"/>
    <s v="No"/>
    <s v="32045331.4583333333James Allen"/>
    <x v="0"/>
  </r>
  <r>
    <s v="MSMedicare"/>
    <n v="320"/>
    <d v="2024-03-01T00:00:00"/>
    <d v="2024-02-09T11:00:00"/>
    <n v="15.28"/>
    <s v="EFT"/>
    <s v="NOVITAS SOLUTIONS, INC. - payment"/>
    <n v="97140"/>
    <x v="2"/>
    <s v="No"/>
    <s v="32045331.4583333333James Allen"/>
    <x v="1"/>
  </r>
  <r>
    <s v="MSMedicare"/>
    <n v="320"/>
    <d v="2024-03-01T00:00:00"/>
    <d v="2024-02-09T11:00:00"/>
    <n v="0.43"/>
    <s v="Adjustment/Write-off"/>
    <s v="NOVITAS SOLUTIONS, INC. - CO,253"/>
    <n v="97110"/>
    <x v="2"/>
    <s v="No"/>
    <s v="32045331.4583333333James Allen"/>
    <x v="0"/>
  </r>
  <r>
    <s v="MSMedicare"/>
    <n v="320"/>
    <d v="2024-03-01T00:00:00"/>
    <d v="2024-02-09T11:00:00"/>
    <n v="48.3"/>
    <s v="Adjustment/Write-off"/>
    <s v="NOVITAS SOLUTIONS, INC. - CO,45"/>
    <n v="97110"/>
    <x v="2"/>
    <s v="No"/>
    <s v="32045331.4583333333James Allen"/>
    <x v="0"/>
  </r>
  <r>
    <s v="MSMedicare"/>
    <n v="320"/>
    <d v="2024-03-01T00:00:00"/>
    <d v="2024-02-09T11:00:00"/>
    <n v="20.93"/>
    <s v="EFT"/>
    <s v="NOVITAS SOLUTIONS, INC. - payment"/>
    <n v="97110"/>
    <x v="2"/>
    <s v="No"/>
    <s v="32045331.4583333333James Allen"/>
    <x v="1"/>
  </r>
  <r>
    <s v="Mutual"/>
    <n v="320"/>
    <d v="2024-03-13T00:00:00"/>
    <d v="2024-02-12T11:00:00"/>
    <n v="9.51"/>
    <s v="EFT"/>
    <s v="UNITED WORLD LIFE INSURANCE COMPANY - payment"/>
    <n v="97110"/>
    <x v="2"/>
    <s v="No"/>
    <s v="32045334.4583333333James Allen"/>
    <x v="1"/>
  </r>
  <r>
    <s v="Mutual"/>
    <n v="320"/>
    <d v="2024-03-13T00:00:00"/>
    <d v="2024-02-12T11:00:00"/>
    <n v="3.9"/>
    <s v="EFT"/>
    <s v="UNITED WORLD LIFE INSURANCE COMPANY - payment"/>
    <n v="97140"/>
    <x v="2"/>
    <s v="No"/>
    <s v="32045334.4583333333James Allen"/>
    <x v="1"/>
  </r>
  <r>
    <s v="Mutual"/>
    <n v="320"/>
    <d v="2024-03-08T00:00:00"/>
    <d v="2024-02-05T11:00:00"/>
    <n v="9.51"/>
    <s v="EFT"/>
    <s v="UNITED WORLD LIFE INSURANCE COMPANY - payment"/>
    <n v="97110"/>
    <x v="2"/>
    <s v="No"/>
    <s v="32045327.4583333333James Allen"/>
    <x v="1"/>
  </r>
  <r>
    <s v="Mutual"/>
    <n v="320"/>
    <d v="2024-03-08T00:00:00"/>
    <d v="2024-02-05T11:00:00"/>
    <n v="3.9"/>
    <s v="EFT"/>
    <s v="UNITED WORLD LIFE INSURANCE COMPANY - payment"/>
    <n v="97140"/>
    <x v="2"/>
    <s v="No"/>
    <s v="32045327.4583333333James Allen"/>
    <x v="1"/>
  </r>
  <r>
    <s v="Mutual"/>
    <n v="320"/>
    <d v="2024-03-08T00:00:00"/>
    <d v="2024-02-07T11:00:00"/>
    <n v="13.68"/>
    <s v="EFT"/>
    <s v="UNITED WORLD LIFE INSURANCE COMPANY - payment"/>
    <n v="97110"/>
    <x v="2"/>
    <s v="No"/>
    <s v="32045329.4583333333James Allen"/>
    <x v="1"/>
  </r>
  <r>
    <s v="Mutual"/>
    <n v="320"/>
    <d v="2024-03-08T00:00:00"/>
    <d v="2024-02-09T11:00:00"/>
    <n v="5.34"/>
    <s v="EFT"/>
    <s v="UNITED WORLD LIFE INSURANCE COMPANY - payment"/>
    <n v="97110"/>
    <x v="2"/>
    <s v="No"/>
    <s v="32045331.4583333333James Allen"/>
    <x v="1"/>
  </r>
  <r>
    <s v="Mutual"/>
    <n v="320"/>
    <d v="2024-03-08T00:00:00"/>
    <d v="2024-02-09T11:00:00"/>
    <n v="3.9"/>
    <s v="EFT"/>
    <s v="UNITED WORLD LIFE INSURANCE COMPANY - payment"/>
    <n v="97140"/>
    <x v="2"/>
    <s v="No"/>
    <s v="32045331.4583333333James Allen"/>
    <x v="1"/>
  </r>
  <r>
    <s v="MSCAN"/>
    <n v="220"/>
    <d v="2024-03-08T00:00:00"/>
    <d v="2024-02-21T15:00:00"/>
    <n v="64.81"/>
    <s v="EFT"/>
    <s v="UNITEDHEALTHCARE PLAN OF THE RIVER VALLEY INC - payment"/>
    <n v="92507"/>
    <x v="13"/>
    <s v="No"/>
    <s v="22045343.625D'Anna Pullen"/>
    <x v="1"/>
  </r>
  <r>
    <s v="MSCAN"/>
    <n v="220"/>
    <d v="2024-03-08T00:00:00"/>
    <d v="2024-02-21T15:00:00"/>
    <n v="85.19"/>
    <s v="Adjustment/Write-off"/>
    <s v="UNITEDHEALTHCARE PLAN OF THE RIVER VALLEY INC - CO,45"/>
    <n v="92507"/>
    <x v="13"/>
    <s v="No"/>
    <s v="22045343.625D'Anna Pullen"/>
    <x v="0"/>
  </r>
  <r>
    <s v="MSCAN"/>
    <n v="220"/>
    <d v="2024-03-12T00:00:00"/>
    <d v="2024-02-29T17:00:00"/>
    <n v="64.81"/>
    <s v="EFT"/>
    <s v="UNITEDHEALTHCARE PLAN OF THE RIVER VALLEY INC - payment"/>
    <n v="92507"/>
    <x v="13"/>
    <s v="No"/>
    <s v="22045351.7083333333D'Anna Pullen"/>
    <x v="1"/>
  </r>
  <r>
    <s v="MSCAN"/>
    <n v="220"/>
    <d v="2024-03-12T00:00:00"/>
    <d v="2024-02-29T17:00:00"/>
    <n v="85.19"/>
    <s v="Adjustment/Write-off"/>
    <s v="UNITEDHEALTHCARE PLAN OF THE RIVER VALLEY INC - CO,45"/>
    <n v="92507"/>
    <x v="13"/>
    <s v="No"/>
    <s v="22045351.7083333333D'Anna Pullen"/>
    <x v="0"/>
  </r>
  <r>
    <s v="Magnolia"/>
    <n v="221"/>
    <d v="2024-03-01T00:00:00"/>
    <d v="2024-02-12T13:00:00"/>
    <n v="57.07"/>
    <s v="Adjustment/Write-off"/>
    <s v="MAGNOLIA HEALTH PLAN INC. - CO,45"/>
    <n v="92523"/>
    <x v="12"/>
    <s v="No"/>
    <s v="22145334.5416666667Annette Fertitta"/>
    <x v="0"/>
  </r>
  <r>
    <s v="Magnolia"/>
    <n v="221"/>
    <d v="2024-03-01T00:00:00"/>
    <d v="2024-02-12T13:00:00"/>
    <n v="192.93"/>
    <s v="EFT"/>
    <s v="MAGNOLIA HEALTH PLAN INC. - payment"/>
    <n v="92523"/>
    <x v="12"/>
    <s v="No"/>
    <s v="22145334.5416666667Annette Fertitta"/>
    <x v="1"/>
  </r>
  <r>
    <s v="Magnolia"/>
    <n v="221"/>
    <d v="2024-03-01T00:00:00"/>
    <d v="2024-02-12T14:30:00"/>
    <n v="93.22"/>
    <s v="Adjustment/Write-off"/>
    <s v="MAGNOLIA HEALTH PLAN INC. - CO,45"/>
    <n v="97112"/>
    <x v="4"/>
    <s v="No"/>
    <s v="22145334.6041666667Heidi Molaison"/>
    <x v="0"/>
  </r>
  <r>
    <s v="Magnolia"/>
    <n v="221"/>
    <d v="2024-03-01T00:00:00"/>
    <d v="2024-02-12T14:30:00"/>
    <n v="56.78"/>
    <s v="EFT"/>
    <s v="MAGNOLIA HEALTH PLAN INC. - payment"/>
    <n v="97112"/>
    <x v="4"/>
    <s v="No"/>
    <s v="22145334.6041666667Heidi Molaison"/>
    <x v="1"/>
  </r>
  <r>
    <s v="Magnolia"/>
    <n v="221"/>
    <d v="2024-03-08T00:00:00"/>
    <d v="2024-02-14T14:00:00"/>
    <n v="93.22"/>
    <s v="Adjustment/Write-off"/>
    <s v="MAGNOLIA HEALTH PLAN INC. - CO,45"/>
    <n v="97112"/>
    <x v="4"/>
    <s v="No"/>
    <s v="22145336.5833333333Heidi Molaison"/>
    <x v="0"/>
  </r>
  <r>
    <s v="Magnolia"/>
    <n v="221"/>
    <d v="2024-03-08T00:00:00"/>
    <d v="2024-02-14T14:00:00"/>
    <n v="56.78"/>
    <s v="EFT"/>
    <s v="MAGNOLIA HEALTH PLAN INC. - payment"/>
    <n v="97112"/>
    <x v="4"/>
    <s v="No"/>
    <s v="22145336.5833333333Heidi Molaison"/>
    <x v="1"/>
  </r>
  <r>
    <s v="Magnolia"/>
    <n v="221"/>
    <d v="2024-03-08T00:00:00"/>
    <d v="2024-02-19T14:00:00"/>
    <n v="0"/>
    <s v="Adjustment/Write-off"/>
    <s v="Discarded ($150.00) (detail code) - MAGNOLIA HEALTH PLAN INC. - CO,4"/>
    <n v="97112"/>
    <x v="3"/>
    <s v="No"/>
    <s v="22145341.5833333333Breanna Cochran"/>
    <x v="0"/>
  </r>
  <r>
    <s v="Magnolia"/>
    <n v="221"/>
    <d v="2024-03-22T00:00:00"/>
    <d v="2024-02-19T14:00:00"/>
    <n v="56.78"/>
    <s v="EFT"/>
    <s v="MAGNOLIA HEALTH PLAN INC. - payment"/>
    <n v="97112"/>
    <x v="3"/>
    <s v="No"/>
    <s v="22145341.5833333333Breanna Cochran"/>
    <x v="1"/>
  </r>
  <r>
    <s v="Magnolia"/>
    <n v="221"/>
    <d v="2024-03-22T00:00:00"/>
    <d v="2024-02-19T14:00:00"/>
    <n v="0"/>
    <s v="Adjustment/Write-off"/>
    <s v="Discarded ($150.00) (detail code) - MAGNOLIA HEALTH PLAN INC. - CO,18"/>
    <n v="97112"/>
    <x v="3"/>
    <s v="No"/>
    <s v="22145341.5833333333Breanna Cochran"/>
    <x v="0"/>
  </r>
  <r>
    <s v="Magnolia"/>
    <n v="221"/>
    <d v="2024-03-22T00:00:00"/>
    <d v="2024-02-19T14:00:00"/>
    <n v="93.22"/>
    <s v="Adjustment/Write-off"/>
    <s v="MAGNOLIA HEALTH PLAN INC. - CO,45"/>
    <n v="97112"/>
    <x v="3"/>
    <s v="No"/>
    <s v="22145341.5833333333Breanna Cochran"/>
    <x v="0"/>
  </r>
  <r>
    <s v="Magnolia"/>
    <n v="221"/>
    <d v="2024-03-15T00:00:00"/>
    <d v="2024-02-26T14:00:00"/>
    <n v="56.78"/>
    <s v="EFT"/>
    <s v="MAGNOLIA HEALTH PLAN INC. - payment"/>
    <n v="97112"/>
    <x v="4"/>
    <s v="No"/>
    <s v="22145348.5833333333Heidi Molaison"/>
    <x v="1"/>
  </r>
  <r>
    <s v="Magnolia"/>
    <n v="221"/>
    <d v="2024-03-15T00:00:00"/>
    <d v="2024-02-26T14:00:00"/>
    <n v="93.22"/>
    <s v="Adjustment/Write-off"/>
    <s v="MAGNOLIA HEALTH PLAN INC. - CO,45"/>
    <n v="97112"/>
    <x v="4"/>
    <s v="No"/>
    <s v="22145348.5833333333Heidi Molaison"/>
    <x v="0"/>
  </r>
  <r>
    <s v="Magnolia"/>
    <n v="221"/>
    <d v="2024-03-08T00:00:00"/>
    <d v="2024-02-26T14:30:00"/>
    <n v="64.81"/>
    <s v="EFT"/>
    <s v="MAGNOLIA HEALTH PLAN INC. - payment"/>
    <n v="92507"/>
    <x v="9"/>
    <s v="No"/>
    <s v="22145348.6041666667Victoria Miley"/>
    <x v="1"/>
  </r>
  <r>
    <s v="Magnolia"/>
    <n v="221"/>
    <d v="2024-03-08T00:00:00"/>
    <d v="2024-02-26T14:30:00"/>
    <n v="85.19"/>
    <s v="Adjustment/Write-off"/>
    <s v="MAGNOLIA HEALTH PLAN INC. - CO,45"/>
    <n v="92507"/>
    <x v="9"/>
    <s v="No"/>
    <s v="22145348.6041666667Victoria Miley"/>
    <x v="0"/>
  </r>
  <r>
    <s v="MSCAN"/>
    <n v="321"/>
    <d v="2024-03-01T00:00:00"/>
    <d v="2024-02-14T15:30:00"/>
    <n v="56.78"/>
    <s v="EFT"/>
    <s v="UNITEDHEALTHCARE PLAN OF THE RIVER VALLEY INC - payment"/>
    <n v="97112"/>
    <x v="2"/>
    <s v="No"/>
    <s v="32145336.6458333333James Allen"/>
    <x v="1"/>
  </r>
  <r>
    <s v="MSCAN"/>
    <n v="321"/>
    <d v="2024-03-01T00:00:00"/>
    <d v="2024-02-14T15:30:00"/>
    <n v="93.22"/>
    <s v="Adjustment/Write-off"/>
    <s v="UNITEDHEALTHCARE PLAN OF THE RIVER VALLEY INC - CO,45"/>
    <n v="97112"/>
    <x v="2"/>
    <s v="No"/>
    <s v="32145336.6458333333James Allen"/>
    <x v="0"/>
  </r>
  <r>
    <s v="MSCAN"/>
    <n v="321"/>
    <d v="2024-03-08T00:00:00"/>
    <d v="2024-02-19T15:30:00"/>
    <n v="93.22"/>
    <s v="Adjustment/Write-off"/>
    <s v="UNITEDHEALTHCARE PLAN OF THE RIVER VALLEY INC - CO,45"/>
    <n v="97112"/>
    <x v="2"/>
    <s v="No"/>
    <s v="32145341.6458333333James Allen"/>
    <x v="0"/>
  </r>
  <r>
    <s v="MSCAN"/>
    <n v="321"/>
    <d v="2024-03-08T00:00:00"/>
    <d v="2024-02-19T15:30:00"/>
    <n v="56.78"/>
    <s v="EFT"/>
    <s v="UNITEDHEALTHCARE PLAN OF THE RIVER VALLEY INC - payment"/>
    <n v="97112"/>
    <x v="2"/>
    <s v="No"/>
    <s v="32145341.6458333333James Allen"/>
    <x v="1"/>
  </r>
  <r>
    <s v="MSCAN"/>
    <n v="321"/>
    <d v="2024-03-08T00:00:00"/>
    <d v="2024-02-21T15:30:00"/>
    <n v="93.22"/>
    <s v="Adjustment/Write-off"/>
    <s v="UNITEDHEALTHCARE PLAN OF THE RIVER VALLEY INC - CO,45"/>
    <n v="97112"/>
    <x v="2"/>
    <s v="No"/>
    <s v="32145343.6458333333James Allen"/>
    <x v="0"/>
  </r>
  <r>
    <s v="MSCAN"/>
    <n v="321"/>
    <d v="2024-03-08T00:00:00"/>
    <d v="2024-02-21T15:30:00"/>
    <n v="56.78"/>
    <s v="EFT"/>
    <s v="UNITEDHEALTHCARE PLAN OF THE RIVER VALLEY INC - payment"/>
    <n v="97112"/>
    <x v="2"/>
    <s v="No"/>
    <s v="32145343.6458333333James Allen"/>
    <x v="1"/>
  </r>
  <r>
    <s v="MSCAN"/>
    <n v="321"/>
    <d v="2024-03-15T00:00:00"/>
    <d v="2024-02-28T16:30:00"/>
    <n v="56.78"/>
    <s v="EFT"/>
    <s v="UNITEDHEALTHCARE PLAN OF THE RIVER VALLEY INC - payment"/>
    <n v="97112"/>
    <x v="2"/>
    <s v="No"/>
    <s v="32145350.6875James Allen"/>
    <x v="1"/>
  </r>
  <r>
    <s v="MSCAN"/>
    <n v="321"/>
    <d v="2024-03-15T00:00:00"/>
    <d v="2024-02-28T16:30:00"/>
    <n v="93.22"/>
    <s v="Adjustment/Write-off"/>
    <s v="UNITEDHEALTHCARE PLAN OF THE RIVER VALLEY INC - CO,45"/>
    <n v="97112"/>
    <x v="2"/>
    <s v="No"/>
    <s v="32145350.6875James Allen"/>
    <x v="0"/>
  </r>
  <r>
    <s v="Magnolia"/>
    <n v="223"/>
    <d v="2024-03-01T00:00:00"/>
    <d v="2024-02-12T15:30:00"/>
    <n v="56.78"/>
    <s v="EFT"/>
    <s v="MAGNOLIA HEALTH PLAN INC. - payment"/>
    <n v="97112"/>
    <x v="11"/>
    <s v="No"/>
    <s v="22345334.6458333333Carolyn Simpson"/>
    <x v="1"/>
  </r>
  <r>
    <s v="Magnolia"/>
    <n v="223"/>
    <d v="2024-03-01T00:00:00"/>
    <d v="2024-02-12T15:30:00"/>
    <n v="93.22"/>
    <s v="Adjustment/Write-off"/>
    <s v="MAGNOLIA HEALTH PLAN INC. - CO,45"/>
    <n v="97112"/>
    <x v="11"/>
    <s v="No"/>
    <s v="22345334.6458333333Carolyn Simpson"/>
    <x v="0"/>
  </r>
  <r>
    <s v="Magnolia"/>
    <n v="223"/>
    <d v="2024-03-22T00:00:00"/>
    <d v="2024-02-26T11:30:00"/>
    <n v="0"/>
    <s v="Adjustment/Write-off"/>
    <s v="Discarded ($150.00) (detail code) - MAGNOLIA HEALTH PLAN INC. - CO,18"/>
    <n v="97112"/>
    <x v="3"/>
    <s v="No"/>
    <s v="22345348.4791666667Breanna Cochran"/>
    <x v="0"/>
  </r>
  <r>
    <s v="Magnolia"/>
    <n v="223"/>
    <d v="2024-03-22T00:00:00"/>
    <d v="2024-02-26T11:30:00"/>
    <n v="56.78"/>
    <s v="EFT"/>
    <s v="MAGNOLIA HEALTH PLAN INC. - payment"/>
    <n v="97112"/>
    <x v="3"/>
    <s v="No"/>
    <s v="22345348.4791666667Breanna Cochran"/>
    <x v="1"/>
  </r>
  <r>
    <s v="Magnolia"/>
    <n v="223"/>
    <d v="2024-03-22T00:00:00"/>
    <d v="2024-02-26T11:30:00"/>
    <n v="93.22"/>
    <s v="Adjustment/Write-off"/>
    <s v="MAGNOLIA HEALTH PLAN INC. - CO,45"/>
    <n v="97112"/>
    <x v="3"/>
    <s v="No"/>
    <s v="22345348.4791666667Breanna Cochran"/>
    <x v="0"/>
  </r>
  <r>
    <s v="Magnolia"/>
    <n v="223"/>
    <d v="2024-03-08T00:00:00"/>
    <d v="2024-02-26T11:30:00"/>
    <n v="0"/>
    <s v="Adjustment/Write-off"/>
    <s v="Discarded ($150.00) (detail code) - MAGNOLIA HEALTH PLAN INC. - CO,4"/>
    <n v="97112"/>
    <x v="3"/>
    <s v="No"/>
    <s v="22345348.4791666667Breanna Cochran"/>
    <x v="0"/>
  </r>
  <r>
    <s v="Magnolia"/>
    <n v="223"/>
    <d v="2024-03-15T00:00:00"/>
    <d v="2024-02-27T14:30:00"/>
    <n v="56.78"/>
    <s v="EFT"/>
    <s v="MAGNOLIA HEALTH PLAN INC. - payment"/>
    <n v="97112"/>
    <x v="0"/>
    <s v="No"/>
    <s v="22345349.6041666667Kelsea Rodriguez"/>
    <x v="1"/>
  </r>
  <r>
    <s v="Magnolia"/>
    <n v="223"/>
    <d v="2024-03-15T00:00:00"/>
    <d v="2024-02-27T14:30:00"/>
    <n v="93.22"/>
    <s v="Adjustment/Write-off"/>
    <s v="MAGNOLIA HEALTH PLAN INC. - CO,45"/>
    <n v="97112"/>
    <x v="0"/>
    <s v="No"/>
    <s v="22345349.6041666667Kelsea Rodriguez"/>
    <x v="0"/>
  </r>
  <r>
    <s v="Magnolia"/>
    <n v="223"/>
    <d v="2024-03-22T00:00:00"/>
    <d v="2024-02-28T14:30:00"/>
    <n v="56.78"/>
    <s v="EFT"/>
    <s v="MAGNOLIA HEALTH PLAN INC. - payment"/>
    <n v="97112"/>
    <x v="4"/>
    <s v="No"/>
    <s v="22345350.6041666667Heidi Molaison"/>
    <x v="1"/>
  </r>
  <r>
    <s v="Magnolia"/>
    <n v="223"/>
    <d v="2024-03-22T00:00:00"/>
    <d v="2024-02-28T14:30:00"/>
    <n v="93.22"/>
    <s v="Adjustment/Write-off"/>
    <s v="MAGNOLIA HEALTH PLAN INC. - CO,45"/>
    <n v="97112"/>
    <x v="4"/>
    <s v="No"/>
    <s v="22345350.6041666667Heidi Molaison"/>
    <x v="0"/>
  </r>
  <r>
    <s v="BCBSMS"/>
    <n v="44"/>
    <d v="2024-03-04T00:00:00"/>
    <d v="2024-02-20T16:00:00"/>
    <n v="38"/>
    <s v="Adjustment/Write-off"/>
    <s v="BLUE CROSS BLUE SHIELD OF MS - CO,45"/>
    <n v="97140"/>
    <x v="6"/>
    <s v="No"/>
    <s v="4445342.6666666667Christian Litz"/>
    <x v="0"/>
  </r>
  <r>
    <s v="BCBSMS"/>
    <n v="44"/>
    <d v="2024-03-04T00:00:00"/>
    <d v="2024-02-20T16:00:00"/>
    <n v="29.6"/>
    <s v="EFT"/>
    <s v="BLUE CROSS BLUE SHIELD OF MS - payment"/>
    <n v="97140"/>
    <x v="6"/>
    <s v="No"/>
    <s v="4445342.6666666667Christian Litz"/>
    <x v="1"/>
  </r>
  <r>
    <s v="BCBSMS"/>
    <n v="44"/>
    <d v="2024-03-04T00:00:00"/>
    <d v="2024-02-20T16:00:00"/>
    <n v="68"/>
    <s v="Adjustment/Write-off"/>
    <s v="BLUE CROSS BLUE SHIELD OF MS - CO,45"/>
    <n v="97112"/>
    <x v="6"/>
    <s v="No"/>
    <s v="4445342.6666666667Christian Litz"/>
    <x v="0"/>
  </r>
  <r>
    <s v="BCBSMS"/>
    <n v="44"/>
    <d v="2024-03-04T00:00:00"/>
    <d v="2024-02-20T16:00:00"/>
    <n v="65.599999999999994"/>
    <s v="EFT"/>
    <s v="BLUE CROSS BLUE SHIELD OF MS - payment"/>
    <n v="97112"/>
    <x v="6"/>
    <s v="No"/>
    <s v="4445342.6666666667Christian Litz"/>
    <x v="1"/>
  </r>
  <r>
    <s v="BCBSMS"/>
    <n v="44"/>
    <d v="2024-03-04T00:00:00"/>
    <d v="2024-02-20T16:00:00"/>
    <n v="70"/>
    <s v="Adjustment/Write-off"/>
    <s v="BLUE CROSS BLUE SHIELD OF MS - CO,45"/>
    <n v="97110"/>
    <x v="6"/>
    <s v="No"/>
    <s v="4445342.6666666667Christian Litz"/>
    <x v="0"/>
  </r>
  <r>
    <s v="BCBSMS"/>
    <n v="44"/>
    <d v="2024-03-04T00:00:00"/>
    <d v="2024-02-20T16:00:00"/>
    <n v="64"/>
    <s v="EFT"/>
    <s v="BLUE CROSS BLUE SHIELD OF MS - payment"/>
    <n v="97110"/>
    <x v="6"/>
    <s v="No"/>
    <s v="4445342.6666666667Christian Litz"/>
    <x v="1"/>
  </r>
  <r>
    <s v="BCBSMS"/>
    <n v="44"/>
    <d v="2024-03-04T00:00:00"/>
    <d v="2024-02-21T16:00:00"/>
    <n v="34"/>
    <s v="Adjustment/Write-off"/>
    <s v="BLUE CROSS BLUE SHIELD OF MS - CO,45"/>
    <n v="97112"/>
    <x v="10"/>
    <s v="No"/>
    <s v="4445343.6666666667Katherine Tyree"/>
    <x v="0"/>
  </r>
  <r>
    <s v="BCBSMS"/>
    <n v="44"/>
    <d v="2024-03-04T00:00:00"/>
    <d v="2024-02-21T16:00:00"/>
    <n v="32.799999999999997"/>
    <s v="EFT"/>
    <s v="BLUE CROSS BLUE SHIELD OF MS - payment"/>
    <n v="97112"/>
    <x v="10"/>
    <s v="No"/>
    <s v="4445343.6666666667Katherine Tyree"/>
    <x v="1"/>
  </r>
  <r>
    <s v="BCBSMS"/>
    <n v="44"/>
    <d v="2024-03-04T00:00:00"/>
    <d v="2024-02-21T16:00:00"/>
    <n v="35"/>
    <s v="Adjustment/Write-off"/>
    <s v="BLUE CROSS BLUE SHIELD OF MS - CO,45"/>
    <n v="97110"/>
    <x v="10"/>
    <s v="No"/>
    <s v="4445343.6666666667Katherine Tyree"/>
    <x v="0"/>
  </r>
  <r>
    <s v="BCBSMS"/>
    <n v="44"/>
    <d v="2024-03-04T00:00:00"/>
    <d v="2024-02-21T16:00:00"/>
    <n v="29.6"/>
    <s v="EFT"/>
    <s v="BLUE CROSS BLUE SHIELD OF MS - payment"/>
    <n v="97140"/>
    <x v="10"/>
    <s v="No"/>
    <s v="4445343.6666666667Katherine Tyree"/>
    <x v="1"/>
  </r>
  <r>
    <s v="BCBSMS"/>
    <n v="44"/>
    <d v="2024-03-04T00:00:00"/>
    <d v="2024-02-21T16:00:00"/>
    <n v="38"/>
    <s v="Adjustment/Write-off"/>
    <s v="BLUE CROSS BLUE SHIELD OF MS - CO,45"/>
    <n v="97140"/>
    <x v="10"/>
    <s v="No"/>
    <s v="4445343.6666666667Katherine Tyree"/>
    <x v="0"/>
  </r>
  <r>
    <s v="BCBSMS"/>
    <n v="44"/>
    <d v="2024-03-04T00:00:00"/>
    <d v="2024-02-21T16:00:00"/>
    <n v="32"/>
    <s v="EFT"/>
    <s v="BLUE CROSS BLUE SHIELD OF MS - payment"/>
    <n v="97110"/>
    <x v="10"/>
    <s v="No"/>
    <s v="4445343.6666666667Katherine Tyree"/>
    <x v="1"/>
  </r>
  <r>
    <s v="BCBSMS"/>
    <n v="44"/>
    <d v="2024-03-13T00:00:00"/>
    <d v="2024-02-22T17:00:00"/>
    <n v="64"/>
    <s v="EFT"/>
    <s v="BLUE CROSS BLUE SHIELD OF MS - payment"/>
    <n v="97110"/>
    <x v="5"/>
    <s v="No"/>
    <s v="4445344.7083333333Jessica Pittman"/>
    <x v="1"/>
  </r>
  <r>
    <s v="BCBSMS"/>
    <n v="44"/>
    <d v="2024-03-13T00:00:00"/>
    <d v="2024-02-22T17:00:00"/>
    <n v="70"/>
    <s v="Adjustment/Write-off"/>
    <s v="BLUE CROSS BLUE SHIELD OF MS - CO,45"/>
    <n v="97110"/>
    <x v="5"/>
    <s v="No"/>
    <s v="4445344.7083333333Jessica Pittman"/>
    <x v="0"/>
  </r>
  <r>
    <s v="BCBSMS"/>
    <n v="44"/>
    <d v="2024-03-13T00:00:00"/>
    <d v="2024-02-22T17:00:00"/>
    <n v="65.599999999999994"/>
    <s v="EFT"/>
    <s v="BLUE CROSS BLUE SHIELD OF MS - payment"/>
    <n v="97112"/>
    <x v="5"/>
    <s v="No"/>
    <s v="4445344.7083333333Jessica Pittman"/>
    <x v="1"/>
  </r>
  <r>
    <s v="BCBSMS"/>
    <n v="44"/>
    <d v="2024-03-13T00:00:00"/>
    <d v="2024-02-22T17:00:00"/>
    <n v="68"/>
    <s v="Adjustment/Write-off"/>
    <s v="BLUE CROSS BLUE SHIELD OF MS - CO,45"/>
    <n v="97112"/>
    <x v="5"/>
    <s v="No"/>
    <s v="4445344.7083333333Jessica Pittman"/>
    <x v="0"/>
  </r>
  <r>
    <s v="BCBSMS"/>
    <n v="44"/>
    <d v="2024-03-13T00:00:00"/>
    <d v="2024-02-22T17:00:00"/>
    <n v="38"/>
    <s v="Adjustment/Write-off"/>
    <s v="BLUE CROSS BLUE SHIELD OF MS - CO,45"/>
    <n v="97140"/>
    <x v="5"/>
    <s v="No"/>
    <s v="4445344.7083333333Jessica Pittman"/>
    <x v="0"/>
  </r>
  <r>
    <s v="BCBSMS"/>
    <n v="44"/>
    <d v="2024-03-13T00:00:00"/>
    <d v="2024-02-22T17:00:00"/>
    <n v="29.6"/>
    <s v="EFT"/>
    <s v="BLUE CROSS BLUE SHIELD OF MS - payment"/>
    <n v="97140"/>
    <x v="5"/>
    <s v="No"/>
    <s v="4445344.7083333333Jessica Pittman"/>
    <x v="1"/>
  </r>
  <r>
    <s v="BCBSMS"/>
    <n v="44"/>
    <d v="2024-03-13T00:00:00"/>
    <d v="2024-02-27T16:00:00"/>
    <n v="35"/>
    <s v="Adjustment/Write-off"/>
    <s v="BLUE CROSS BLUE SHIELD OF MS - CO,45"/>
    <n v="97530"/>
    <x v="6"/>
    <s v="No"/>
    <s v="4445349.6666666667Christian Litz"/>
    <x v="0"/>
  </r>
  <r>
    <s v="BCBSMS"/>
    <n v="44"/>
    <d v="2024-03-13T00:00:00"/>
    <d v="2024-02-27T16:00:00"/>
    <n v="65.599999999999994"/>
    <s v="EFT"/>
    <s v="BLUE CROSS BLUE SHIELD OF MS - payment"/>
    <n v="97112"/>
    <x v="6"/>
    <s v="No"/>
    <s v="4445349.6666666667Christian Litz"/>
    <x v="1"/>
  </r>
  <r>
    <s v="BCBSMS"/>
    <n v="44"/>
    <d v="2024-03-13T00:00:00"/>
    <d v="2024-02-27T16:00:00"/>
    <n v="64"/>
    <s v="EFT"/>
    <s v="BLUE CROSS BLUE SHIELD OF MS - payment"/>
    <n v="97110"/>
    <x v="6"/>
    <s v="No"/>
    <s v="4445349.6666666667Christian Litz"/>
    <x v="1"/>
  </r>
  <r>
    <s v="BCBSMS"/>
    <n v="44"/>
    <d v="2024-03-13T00:00:00"/>
    <d v="2024-02-27T16:00:00"/>
    <n v="32"/>
    <s v="EFT"/>
    <s v="BLUE CROSS BLUE SHIELD OF MS - payment"/>
    <n v="97530"/>
    <x v="6"/>
    <s v="No"/>
    <s v="4445349.6666666667Christian Litz"/>
    <x v="1"/>
  </r>
  <r>
    <s v="BCBSMS"/>
    <n v="44"/>
    <d v="2024-03-13T00:00:00"/>
    <d v="2024-02-27T16:00:00"/>
    <n v="70"/>
    <s v="Adjustment/Write-off"/>
    <s v="BLUE CROSS BLUE SHIELD OF MS - CO,45"/>
    <n v="97110"/>
    <x v="6"/>
    <s v="No"/>
    <s v="4445349.6666666667Christian Litz"/>
    <x v="0"/>
  </r>
  <r>
    <s v="BCBSMS"/>
    <n v="44"/>
    <d v="2024-03-13T00:00:00"/>
    <d v="2024-02-27T16:00:00"/>
    <n v="68"/>
    <s v="Adjustment/Write-off"/>
    <s v="BLUE CROSS BLUE SHIELD OF MS - CO,45"/>
    <n v="97112"/>
    <x v="6"/>
    <s v="No"/>
    <s v="4445349.6666666667Christian Litz"/>
    <x v="0"/>
  </r>
  <r>
    <s v="BCBSMS"/>
    <n v="44"/>
    <d v="2024-03-13T00:00:00"/>
    <d v="2024-02-28T16:00:00"/>
    <n v="38"/>
    <s v="Adjustment/Write-off"/>
    <s v="BLUE CROSS BLUE SHIELD OF MS - CO,45"/>
    <n v="97140"/>
    <x v="10"/>
    <s v="No"/>
    <s v="4445350.6666666667Katherine Tyree"/>
    <x v="0"/>
  </r>
  <r>
    <s v="BCBSMS"/>
    <n v="44"/>
    <d v="2024-03-13T00:00:00"/>
    <d v="2024-02-28T16:00:00"/>
    <n v="29.6"/>
    <s v="EFT"/>
    <s v="BLUE CROSS BLUE SHIELD OF MS - payment"/>
    <n v="97140"/>
    <x v="10"/>
    <s v="No"/>
    <s v="4445350.6666666667Katherine Tyree"/>
    <x v="1"/>
  </r>
  <r>
    <s v="BCBSMS"/>
    <n v="44"/>
    <d v="2024-03-13T00:00:00"/>
    <d v="2024-02-28T16:00:00"/>
    <n v="34"/>
    <s v="Adjustment/Write-off"/>
    <s v="BLUE CROSS BLUE SHIELD OF MS - CO,45"/>
    <n v="97112"/>
    <x v="10"/>
    <s v="No"/>
    <s v="4445350.6666666667Katherine Tyree"/>
    <x v="0"/>
  </r>
  <r>
    <s v="BCBSMS"/>
    <n v="44"/>
    <d v="2024-03-13T00:00:00"/>
    <d v="2024-02-28T16:00:00"/>
    <n v="32.799999999999997"/>
    <s v="EFT"/>
    <s v="BLUE CROSS BLUE SHIELD OF MS - payment"/>
    <n v="97112"/>
    <x v="10"/>
    <s v="No"/>
    <s v="4445350.6666666667Katherine Tyree"/>
    <x v="1"/>
  </r>
  <r>
    <s v="BCBSMS"/>
    <n v="44"/>
    <d v="2024-03-13T00:00:00"/>
    <d v="2024-02-28T16:00:00"/>
    <n v="35"/>
    <s v="Adjustment/Write-off"/>
    <s v="BLUE CROSS BLUE SHIELD OF MS - CO,45"/>
    <n v="97110"/>
    <x v="10"/>
    <s v="No"/>
    <s v="4445350.6666666667Katherine Tyree"/>
    <x v="0"/>
  </r>
  <r>
    <s v="BCBSMS"/>
    <n v="44"/>
    <d v="2024-03-13T00:00:00"/>
    <d v="2024-02-28T16:00:00"/>
    <n v="32"/>
    <s v="EFT"/>
    <s v="BLUE CROSS BLUE SHIELD OF MS - payment"/>
    <n v="97110"/>
    <x v="10"/>
    <s v="No"/>
    <s v="4445350.6666666667Katherine Tyree"/>
    <x v="1"/>
  </r>
  <r>
    <s v="BCBSMS"/>
    <n v="44"/>
    <d v="2024-03-13T00:00:00"/>
    <d v="2024-02-29T16:00:00"/>
    <n v="70"/>
    <s v="Adjustment/Write-off"/>
    <s v="BLUE CROSS BLUE SHIELD OF MS - CO,45"/>
    <n v="97110"/>
    <x v="5"/>
    <s v="No"/>
    <s v="4445351.6666666667Jessica Pittman"/>
    <x v="0"/>
  </r>
  <r>
    <s v="BCBSMS"/>
    <n v="44"/>
    <d v="2024-03-13T00:00:00"/>
    <d v="2024-02-29T16:00:00"/>
    <n v="38"/>
    <s v="Adjustment/Write-off"/>
    <s v="BLUE CROSS BLUE SHIELD OF MS - CO,45"/>
    <n v="97140"/>
    <x v="5"/>
    <s v="No"/>
    <s v="4445351.6666666667Jessica Pittman"/>
    <x v="0"/>
  </r>
  <r>
    <s v="BCBSMS"/>
    <n v="44"/>
    <d v="2024-03-13T00:00:00"/>
    <d v="2024-02-29T16:00:00"/>
    <n v="29.6"/>
    <s v="EFT"/>
    <s v="BLUE CROSS BLUE SHIELD OF MS - payment"/>
    <n v="97140"/>
    <x v="5"/>
    <s v="No"/>
    <s v="4445351.6666666667Jessica Pittman"/>
    <x v="1"/>
  </r>
  <r>
    <s v="BCBSMS"/>
    <n v="44"/>
    <d v="2024-03-13T00:00:00"/>
    <d v="2024-02-29T16:00:00"/>
    <n v="68"/>
    <s v="Adjustment/Write-off"/>
    <s v="BLUE CROSS BLUE SHIELD OF MS - CO,45"/>
    <n v="97112"/>
    <x v="5"/>
    <s v="No"/>
    <s v="4445351.6666666667Jessica Pittman"/>
    <x v="0"/>
  </r>
  <r>
    <s v="BCBSMS"/>
    <n v="44"/>
    <d v="2024-03-13T00:00:00"/>
    <d v="2024-02-29T16:00:00"/>
    <n v="65.599999999999994"/>
    <s v="EFT"/>
    <s v="BLUE CROSS BLUE SHIELD OF MS - payment"/>
    <n v="97112"/>
    <x v="5"/>
    <s v="No"/>
    <s v="4445351.6666666667Jessica Pittman"/>
    <x v="1"/>
  </r>
  <r>
    <s v="BCBSMS"/>
    <n v="44"/>
    <d v="2024-03-13T00:00:00"/>
    <d v="2024-02-29T16:00:00"/>
    <n v="64"/>
    <s v="EFT"/>
    <s v="BLUE CROSS BLUE SHIELD OF MS - payment"/>
    <n v="97110"/>
    <x v="5"/>
    <s v="No"/>
    <s v="4445351.6666666667Jessica Pittman"/>
    <x v="1"/>
  </r>
  <r>
    <s v="HumanaG"/>
    <n v="224"/>
    <d v="2024-03-07T00:00:00"/>
    <d v="2024-02-19T17:00:00"/>
    <n v="49.86"/>
    <s v="EFT"/>
    <s v="HUMANA INC. - payment"/>
    <n v="97110"/>
    <x v="2"/>
    <s v="No"/>
    <s v="22445341.7083333333James Allen"/>
    <x v="1"/>
  </r>
  <r>
    <s v="HumanaG"/>
    <n v="224"/>
    <d v="2024-03-07T00:00:00"/>
    <d v="2024-02-19T17:00:00"/>
    <n v="1.02"/>
    <s v="Adjustment/Write-off"/>
    <s v="HUMANA INC. - CO,253"/>
    <n v="97110"/>
    <x v="2"/>
    <s v="No"/>
    <s v="22445341.7083333333James Allen"/>
    <x v="0"/>
  </r>
  <r>
    <s v="HumanaG"/>
    <n v="224"/>
    <d v="2024-03-07T00:00:00"/>
    <d v="2024-02-19T17:00:00"/>
    <n v="224.12"/>
    <s v="Adjustment/Write-off"/>
    <s v="HUMANA INC. - CO,59"/>
    <n v="97110"/>
    <x v="2"/>
    <s v="No"/>
    <s v="22445341.7083333333James Allen"/>
    <x v="0"/>
  </r>
  <r>
    <s v="HumanaG"/>
    <n v="224"/>
    <d v="2024-03-07T00:00:00"/>
    <d v="2024-02-22T09:00:00"/>
    <n v="224.12"/>
    <s v="Adjustment/Write-off"/>
    <s v="HUMANA INC. - CO,59"/>
    <n v="97110"/>
    <x v="2"/>
    <s v="No"/>
    <s v="22445344.375James Allen"/>
    <x v="0"/>
  </r>
  <r>
    <s v="HumanaG"/>
    <n v="224"/>
    <d v="2024-03-07T00:00:00"/>
    <d v="2024-02-22T09:00:00"/>
    <n v="1.02"/>
    <s v="Adjustment/Write-off"/>
    <s v="HUMANA INC. - CO,253"/>
    <n v="97110"/>
    <x v="2"/>
    <s v="No"/>
    <s v="22445344.375James Allen"/>
    <x v="0"/>
  </r>
  <r>
    <s v="HumanaG"/>
    <n v="224"/>
    <d v="2024-03-07T00:00:00"/>
    <d v="2024-02-22T09:00:00"/>
    <n v="49.86"/>
    <s v="EFT"/>
    <s v="HUMANA INC. - payment"/>
    <n v="97110"/>
    <x v="2"/>
    <s v="No"/>
    <s v="22445344.375James Allen"/>
    <x v="1"/>
  </r>
  <r>
    <s v="HumanaG"/>
    <n v="224"/>
    <d v="2024-03-07T00:00:00"/>
    <d v="2024-02-23T08:00:00"/>
    <n v="0.79"/>
    <s v="Adjustment/Write-off"/>
    <s v="HUMANA INC. - CO,253"/>
    <n v="97110"/>
    <x v="14"/>
    <s v="No"/>
    <s v="22445345.3333333333Breanna Grieco"/>
    <x v="0"/>
  </r>
  <r>
    <s v="HumanaG"/>
    <n v="224"/>
    <d v="2024-03-07T00:00:00"/>
    <d v="2024-02-23T08:00:00"/>
    <n v="38.71"/>
    <s v="EFT"/>
    <s v="HUMANA INC. - payment"/>
    <n v="97110"/>
    <x v="14"/>
    <s v="No"/>
    <s v="22445345.3333333333Breanna Grieco"/>
    <x v="1"/>
  </r>
  <r>
    <s v="HumanaG"/>
    <n v="224"/>
    <d v="2024-03-07T00:00:00"/>
    <d v="2024-02-23T08:00:00"/>
    <n v="235.5"/>
    <s v="Adjustment/Write-off"/>
    <s v="HUMANA INC. - CO,59"/>
    <n v="97110"/>
    <x v="14"/>
    <s v="No"/>
    <s v="22445345.3333333333Breanna Grieco"/>
    <x v="0"/>
  </r>
  <r>
    <s v="HumanaG"/>
    <n v="224"/>
    <d v="2024-03-14T00:00:00"/>
    <d v="2024-02-26T09:00:00"/>
    <n v="32.49"/>
    <s v="EFT"/>
    <s v="HUMANA INC. - payment"/>
    <n v="97110"/>
    <x v="2"/>
    <s v="No"/>
    <s v="22445348.375James Allen"/>
    <x v="1"/>
  </r>
  <r>
    <s v="HumanaG"/>
    <n v="224"/>
    <d v="2024-03-14T00:00:00"/>
    <d v="2024-02-26T09:00:00"/>
    <n v="58.43"/>
    <s v="Adjustment/Write-off"/>
    <s v="HUMANA INC. - CO,59"/>
    <n v="97140"/>
    <x v="2"/>
    <s v="No"/>
    <s v="22445348.375James Allen"/>
    <x v="0"/>
  </r>
  <r>
    <s v="HumanaG"/>
    <n v="224"/>
    <d v="2024-03-14T00:00:00"/>
    <d v="2024-02-26T09:00:00"/>
    <n v="0.33"/>
    <s v="Adjustment/Write-off"/>
    <s v="HUMANA INC. - CO,253"/>
    <n v="97140"/>
    <x v="2"/>
    <s v="No"/>
    <s v="22445348.375James Allen"/>
    <x v="0"/>
  </r>
  <r>
    <s v="HumanaG"/>
    <n v="224"/>
    <d v="2024-03-14T00:00:00"/>
    <d v="2024-02-26T09:00:00"/>
    <n v="16.239999999999998"/>
    <s v="EFT"/>
    <s v="HUMANA INC. - payment"/>
    <n v="97140"/>
    <x v="2"/>
    <s v="No"/>
    <s v="22445348.375James Allen"/>
    <x v="1"/>
  </r>
  <r>
    <s v="HumanaG"/>
    <n v="224"/>
    <d v="2024-03-14T00:00:00"/>
    <d v="2024-02-26T09:00:00"/>
    <n v="166.85"/>
    <s v="Adjustment/Write-off"/>
    <s v="HUMANA INC. - CO,59"/>
    <n v="97110"/>
    <x v="2"/>
    <s v="No"/>
    <s v="22445348.375James Allen"/>
    <x v="0"/>
  </r>
  <r>
    <s v="HumanaG"/>
    <n v="224"/>
    <d v="2024-03-14T00:00:00"/>
    <d v="2024-02-26T09:00:00"/>
    <n v="0.66"/>
    <s v="Adjustment/Write-off"/>
    <s v="HUMANA INC. - CO,253"/>
    <n v="97110"/>
    <x v="2"/>
    <s v="No"/>
    <s v="22445348.375James Allen"/>
    <x v="0"/>
  </r>
  <r>
    <s v="HumanaG"/>
    <n v="224"/>
    <d v="2024-03-14T00:00:00"/>
    <d v="2024-02-28T09:00:00"/>
    <n v="166.85"/>
    <s v="Adjustment/Write-off"/>
    <s v="HUMANA INC. - CO,59"/>
    <n v="97110"/>
    <x v="2"/>
    <s v="No"/>
    <s v="22445350.375James Allen"/>
    <x v="0"/>
  </r>
  <r>
    <s v="HumanaG"/>
    <n v="224"/>
    <d v="2024-03-14T00:00:00"/>
    <d v="2024-02-28T09:00:00"/>
    <n v="0.66"/>
    <s v="Adjustment/Write-off"/>
    <s v="HUMANA INC. - CO,253"/>
    <n v="97110"/>
    <x v="2"/>
    <s v="No"/>
    <s v="22445350.375James Allen"/>
    <x v="0"/>
  </r>
  <r>
    <s v="HumanaG"/>
    <n v="224"/>
    <d v="2024-03-14T00:00:00"/>
    <d v="2024-02-28T09:00:00"/>
    <n v="32.49"/>
    <s v="EFT"/>
    <s v="HUMANA INC. - payment"/>
    <n v="97110"/>
    <x v="2"/>
    <s v="No"/>
    <s v="22445350.375James Allen"/>
    <x v="1"/>
  </r>
  <r>
    <s v="VACCN"/>
    <n v="322"/>
    <d v="2024-03-15T00:00:00"/>
    <d v="2024-02-27T15:00:00"/>
    <n v="91.33"/>
    <s v="EFT"/>
    <s v="OPTUM VA CCN REGION 3 - payment"/>
    <n v="97162"/>
    <x v="8"/>
    <s v="No"/>
    <s v="32245349.625Robert Crochet"/>
    <x v="1"/>
  </r>
  <r>
    <s v="VACCN"/>
    <n v="322"/>
    <d v="2024-03-15T00:00:00"/>
    <d v="2024-02-27T15:00:00"/>
    <n v="83.67"/>
    <s v="Adjustment/Write-off"/>
    <s v="OPTUM VA CCN REGION 3 - CO,45"/>
    <n v="97162"/>
    <x v="8"/>
    <s v="No"/>
    <s v="32245349.625Robert Crochet"/>
    <x v="0"/>
  </r>
  <r>
    <s v="VACCN"/>
    <n v="322"/>
    <d v="2024-03-15T00:00:00"/>
    <d v="2024-02-27T15:00:00"/>
    <n v="41.68"/>
    <s v="EFT"/>
    <s v="OPTUM VA CCN REGION 3 - payment"/>
    <n v="97110"/>
    <x v="8"/>
    <s v="No"/>
    <s v="32245349.625Robert Crochet"/>
    <x v="1"/>
  </r>
  <r>
    <s v="VACCN"/>
    <n v="322"/>
    <d v="2024-03-15T00:00:00"/>
    <d v="2024-02-27T15:00:00"/>
    <n v="108.32"/>
    <s v="Adjustment/Write-off"/>
    <s v="OPTUM VA CCN REGION 3 - CO,45"/>
    <n v="97110"/>
    <x v="8"/>
    <s v="No"/>
    <s v="32245349.625Robert Crochet"/>
    <x v="0"/>
  </r>
  <r>
    <s v="VACCN"/>
    <n v="322"/>
    <d v="2024-03-15T00:00:00"/>
    <d v="2024-02-27T15:00:00"/>
    <n v="23.73"/>
    <s v="EFT"/>
    <s v="OPTUM VA CCN REGION 3 - payment"/>
    <n v="97530"/>
    <x v="8"/>
    <s v="No"/>
    <s v="32245349.625Robert Crochet"/>
    <x v="1"/>
  </r>
  <r>
    <s v="VACCN"/>
    <n v="322"/>
    <d v="2024-03-15T00:00:00"/>
    <d v="2024-02-27T15:00:00"/>
    <n v="51.27"/>
    <s v="Adjustment/Write-off"/>
    <s v="OPTUM VA CCN REGION 3 - CO,45"/>
    <n v="97530"/>
    <x v="8"/>
    <s v="No"/>
    <s v="32245349.625Robert Crochet"/>
    <x v="0"/>
  </r>
  <r>
    <s v="VACCN"/>
    <n v="322"/>
    <d v="2024-03-15T00:00:00"/>
    <d v="2024-02-29T10:00:00"/>
    <n v="93.48"/>
    <s v="Adjustment/Write-off"/>
    <s v="OPTUM VA CCN REGION 3 - CO,45"/>
    <n v="97530"/>
    <x v="6"/>
    <s v="No"/>
    <s v="32245351.4166666667Christian Litz"/>
    <x v="0"/>
  </r>
  <r>
    <s v="VACCN"/>
    <n v="322"/>
    <d v="2024-03-15T00:00:00"/>
    <d v="2024-02-29T10:00:00"/>
    <n v="56.52"/>
    <s v="EFT"/>
    <s v="OPTUM VA CCN REGION 3 - payment"/>
    <n v="97530"/>
    <x v="6"/>
    <s v="No"/>
    <s v="32245351.4166666667Christian Litz"/>
    <x v="1"/>
  </r>
  <r>
    <s v="HumanaG"/>
    <n v="225"/>
    <d v="2024-03-07T00:00:00"/>
    <d v="2024-02-22T14:00:00"/>
    <n v="0.79"/>
    <s v="Adjustment/Write-off"/>
    <s v="HUMANA INC. - CO,253"/>
    <n v="97110"/>
    <x v="5"/>
    <s v="No"/>
    <s v="22545344.5833333333Jessica Pittman"/>
    <x v="0"/>
  </r>
  <r>
    <s v="HumanaG"/>
    <n v="225"/>
    <d v="2024-03-07T00:00:00"/>
    <d v="2024-02-22T14:00:00"/>
    <n v="38.630000000000003"/>
    <s v="EFT"/>
    <s v="HUMANA INC. - payment"/>
    <n v="97110"/>
    <x v="5"/>
    <s v="No"/>
    <s v="22545344.5833333333Jessica Pittman"/>
    <x v="1"/>
  </r>
  <r>
    <s v="HumanaG"/>
    <n v="225"/>
    <d v="2024-03-07T00:00:00"/>
    <d v="2024-02-22T14:00:00"/>
    <n v="175.72"/>
    <s v="Adjustment/Write-off"/>
    <s v="HUMANA INC. - CO,59"/>
    <n v="97110"/>
    <x v="5"/>
    <s v="No"/>
    <s v="22545344.5833333333Jessica Pittman"/>
    <x v="0"/>
  </r>
  <r>
    <s v="MSMedicaid"/>
    <n v="225"/>
    <d v="2024-03-21T00:00:00"/>
    <d v="2024-02-22T14:00:00"/>
    <n v="0"/>
    <s v="Adjustment/Write-off"/>
    <s v="Discarded ($225.00) (detail code) - MSTXIX - PI,16"/>
    <n v="97110"/>
    <x v="5"/>
    <s v="No"/>
    <s v="22545344.5833333333Jessica Pittman"/>
    <x v="0"/>
  </r>
  <r>
    <s v="Magnolia"/>
    <n v="226"/>
    <d v="2024-03-01T00:00:00"/>
    <d v="2024-02-21T17:00:00"/>
    <n v="64.81"/>
    <s v="EFT"/>
    <s v="MAGNOLIA HEALTH PLAN INC. - payment"/>
    <n v="92507"/>
    <x v="9"/>
    <s v="No"/>
    <s v="22645343.7083333333Victoria Miley"/>
    <x v="1"/>
  </r>
  <r>
    <s v="Magnolia"/>
    <n v="226"/>
    <d v="2024-03-01T00:00:00"/>
    <d v="2024-02-21T17:00:00"/>
    <n v="85.19"/>
    <s v="Adjustment/Write-off"/>
    <s v="MAGNOLIA HEALTH PLAN INC. - CO,45"/>
    <n v="92507"/>
    <x v="9"/>
    <s v="No"/>
    <s v="22645343.7083333333Victoria Miley"/>
    <x v="0"/>
  </r>
  <r>
    <s v="Magnolia"/>
    <n v="226"/>
    <d v="2024-03-08T00:00:00"/>
    <d v="2024-02-27T17:00:00"/>
    <n v="85.19"/>
    <s v="Adjustment/Write-off"/>
    <s v="MAGNOLIA HEALTH PLAN INC. - CO,45"/>
    <n v="92507"/>
    <x v="9"/>
    <s v="No"/>
    <s v="22645349.7083333333Victoria Miley"/>
    <x v="0"/>
  </r>
  <r>
    <s v="Magnolia"/>
    <n v="226"/>
    <d v="2024-03-08T00:00:00"/>
    <d v="2024-02-27T17:00:00"/>
    <n v="64.81"/>
    <s v="EFT"/>
    <s v="MAGNOLIA HEALTH PLAN INC. - payment"/>
    <n v="92507"/>
    <x v="9"/>
    <s v="No"/>
    <s v="22645349.7083333333Victoria Miley"/>
    <x v="1"/>
  </r>
  <r>
    <s v="Magnolia"/>
    <n v="323"/>
    <d v="2024-03-01T00:00:00"/>
    <d v="2024-02-21T16:30:00"/>
    <n v="192.93"/>
    <s v="EFT"/>
    <s v="MAGNOLIA HEALTH PLAN INC. - payment"/>
    <n v="92523"/>
    <x v="13"/>
    <s v="No"/>
    <s v="32345343.6875D'Anna Pullen"/>
    <x v="1"/>
  </r>
  <r>
    <s v="Magnolia"/>
    <n v="323"/>
    <d v="2024-03-01T00:00:00"/>
    <d v="2024-02-21T16:30:00"/>
    <n v="57.07"/>
    <s v="Adjustment/Write-off"/>
    <s v="MAGNOLIA HEALTH PLAN INC. - CO,45"/>
    <n v="92523"/>
    <x v="13"/>
    <s v="No"/>
    <s v="32345343.6875D'Anna Pullen"/>
    <x v="0"/>
  </r>
  <r>
    <s v="Magnolia"/>
    <n v="323"/>
    <d v="2024-03-08T00:00:00"/>
    <d v="2024-02-27T17:00:00"/>
    <n v="85.19"/>
    <s v="Adjustment/Write-off"/>
    <s v="MAGNOLIA HEALTH PLAN INC. - CO,45"/>
    <n v="92507"/>
    <x v="9"/>
    <s v="No"/>
    <s v="32345349.7083333333Victoria Miley"/>
    <x v="0"/>
  </r>
  <r>
    <s v="Magnolia"/>
    <n v="323"/>
    <d v="2024-03-08T00:00:00"/>
    <d v="2024-02-27T17:00:00"/>
    <n v="64.81"/>
    <s v="EFT"/>
    <s v="MAGNOLIA HEALTH PLAN INC. - payment"/>
    <n v="92507"/>
    <x v="9"/>
    <s v="No"/>
    <s v="32345349.7083333333Victoria Miley"/>
    <x v="1"/>
  </r>
  <r>
    <s v="BCBSMS"/>
    <n v="228"/>
    <d v="2024-03-04T00:00:00"/>
    <d v="2024-02-22T15:00:00"/>
    <n v="67"/>
    <s v="EFT"/>
    <s v="BLUE CROSS BLUE SHIELD OF MS - payment"/>
    <n v="92507"/>
    <x v="9"/>
    <s v="No"/>
    <s v="22845344.625Victoria Miley"/>
    <x v="1"/>
  </r>
  <r>
    <s v="BCBSMS"/>
    <n v="228"/>
    <d v="2024-03-04T00:00:00"/>
    <d v="2024-02-22T15:00:00"/>
    <n v="53"/>
    <s v="Adjustment/Write-off"/>
    <s v="BLUE CROSS BLUE SHIELD OF MS - CO,45"/>
    <n v="92507"/>
    <x v="9"/>
    <s v="No"/>
    <s v="22845344.625Victoria Miley"/>
    <x v="0"/>
  </r>
  <r>
    <s v="BCBSMS"/>
    <n v="228"/>
    <d v="2024-03-13T00:00:00"/>
    <d v="2024-02-27T15:30:00"/>
    <n v="67"/>
    <s v="EFT"/>
    <s v="BLUE CROSS BLUE SHIELD OF MS - payment"/>
    <n v="92507"/>
    <x v="9"/>
    <s v="No"/>
    <s v="22845349.6458333333Victoria Miley"/>
    <x v="1"/>
  </r>
  <r>
    <s v="BCBSMS"/>
    <n v="228"/>
    <d v="2024-03-13T00:00:00"/>
    <d v="2024-02-27T15:30:00"/>
    <n v="53"/>
    <s v="Adjustment/Write-off"/>
    <s v="BLUE CROSS BLUE SHIELD OF MS - CO,45"/>
    <n v="92507"/>
    <x v="9"/>
    <s v="No"/>
    <s v="22845349.6458333333Victoria Miley"/>
    <x v="0"/>
  </r>
  <r>
    <s v="BCBSMS"/>
    <n v="228"/>
    <d v="2024-03-13T00:00:00"/>
    <d v="2024-02-29T15:00:00"/>
    <n v="67"/>
    <s v="EFT"/>
    <s v="BLUE CROSS BLUE SHIELD OF MS - payment"/>
    <n v="92507"/>
    <x v="9"/>
    <s v="No"/>
    <s v="22845351.625Victoria Miley"/>
    <x v="1"/>
  </r>
  <r>
    <s v="BCBSMS"/>
    <n v="228"/>
    <d v="2024-03-13T00:00:00"/>
    <d v="2024-02-29T15:00:00"/>
    <n v="53"/>
    <s v="Adjustment/Write-off"/>
    <s v="BLUE CROSS BLUE SHIELD OF MS - CO,45"/>
    <n v="92507"/>
    <x v="9"/>
    <s v="No"/>
    <s v="22845351.625Victoria Miley"/>
    <x v="0"/>
  </r>
  <r>
    <s v="Magnolia"/>
    <n v="229"/>
    <d v="2024-03-01T00:00:00"/>
    <d v="2024-02-15T08:30:00"/>
    <n v="64.81"/>
    <s v="EFT"/>
    <s v="MAGNOLIA HEALTH PLAN INC. - payment"/>
    <n v="92507"/>
    <x v="9"/>
    <s v="No"/>
    <s v="22945337.3541666667Victoria Miley"/>
    <x v="1"/>
  </r>
  <r>
    <s v="Magnolia"/>
    <n v="229"/>
    <d v="2024-03-01T00:00:00"/>
    <d v="2024-02-15T08:30:00"/>
    <n v="85.19"/>
    <s v="Adjustment/Write-off"/>
    <s v="MAGNOLIA HEALTH PLAN INC. - CO,45"/>
    <n v="92507"/>
    <x v="9"/>
    <s v="No"/>
    <s v="22945337.3541666667Victoria Miley"/>
    <x v="0"/>
  </r>
  <r>
    <s v="Magnolia"/>
    <n v="229"/>
    <d v="2024-03-01T00:00:00"/>
    <d v="2024-02-19T15:30:00"/>
    <n v="64.81"/>
    <s v="EFT"/>
    <s v="MAGNOLIA HEALTH PLAN INC. - payment"/>
    <n v="92507"/>
    <x v="9"/>
    <s v="No"/>
    <s v="22945341.6458333333Victoria Miley"/>
    <x v="1"/>
  </r>
  <r>
    <s v="Magnolia"/>
    <n v="229"/>
    <d v="2024-03-01T00:00:00"/>
    <d v="2024-02-19T15:30:00"/>
    <n v="85.19"/>
    <s v="Adjustment/Write-off"/>
    <s v="MAGNOLIA HEALTH PLAN INC. - CO,45"/>
    <n v="92507"/>
    <x v="9"/>
    <s v="No"/>
    <s v="22945341.6458333333Victoria Miley"/>
    <x v="0"/>
  </r>
  <r>
    <s v="Magnolia"/>
    <n v="229"/>
    <d v="2024-03-01T00:00:00"/>
    <d v="2024-02-21T08:30:00"/>
    <n v="85.19"/>
    <s v="Adjustment/Write-off"/>
    <s v="MAGNOLIA HEALTH PLAN INC. - CO,45"/>
    <n v="92507"/>
    <x v="13"/>
    <s v="No"/>
    <s v="22945343.3541666667D'Anna Pullen"/>
    <x v="0"/>
  </r>
  <r>
    <s v="Magnolia"/>
    <n v="229"/>
    <d v="2024-03-01T00:00:00"/>
    <d v="2024-02-21T08:30:00"/>
    <n v="64.81"/>
    <s v="EFT"/>
    <s v="MAGNOLIA HEALTH PLAN INC. - payment"/>
    <n v="92507"/>
    <x v="13"/>
    <s v="No"/>
    <s v="22945343.3541666667D'Anna Pullen"/>
    <x v="1"/>
  </r>
  <r>
    <s v="Magnolia"/>
    <n v="229"/>
    <d v="2024-03-15T00:00:00"/>
    <d v="2024-02-26T16:00:00"/>
    <n v="64.81"/>
    <s v="EFT"/>
    <s v="MAGNOLIA HEALTH PLAN INC. - payment"/>
    <n v="92507"/>
    <x v="12"/>
    <s v="No"/>
    <s v="22945348.6666666667Annette Fertitta"/>
    <x v="1"/>
  </r>
  <r>
    <s v="Magnolia"/>
    <n v="229"/>
    <d v="2024-03-15T00:00:00"/>
    <d v="2024-02-26T16:00:00"/>
    <n v="85.19"/>
    <s v="Adjustment/Write-off"/>
    <s v="MAGNOLIA HEALTH PLAN INC. - CO,45"/>
    <n v="92507"/>
    <x v="12"/>
    <s v="No"/>
    <s v="22945348.6666666667Annette Fertitta"/>
    <x v="0"/>
  </r>
  <r>
    <s v="Magnolia"/>
    <n v="229"/>
    <d v="2024-03-08T00:00:00"/>
    <d v="2024-02-27T16:30:00"/>
    <n v="85.19"/>
    <s v="Adjustment/Write-off"/>
    <s v="MAGNOLIA HEALTH PLAN INC. - CO,45"/>
    <n v="92507"/>
    <x v="13"/>
    <s v="No"/>
    <s v="22945349.6875D'Anna Pullen"/>
    <x v="0"/>
  </r>
  <r>
    <s v="Magnolia"/>
    <n v="229"/>
    <d v="2024-03-08T00:00:00"/>
    <d v="2024-02-27T16:30:00"/>
    <n v="64.81"/>
    <s v="EFT"/>
    <s v="MAGNOLIA HEALTH PLAN INC. - payment"/>
    <n v="92507"/>
    <x v="13"/>
    <s v="No"/>
    <s v="22945349.6875D'Anna Pullen"/>
    <x v="1"/>
  </r>
  <r>
    <s v="MSMedicare"/>
    <n v="324"/>
    <d v="2024-03-06T00:00:00"/>
    <d v="2024-02-14T10:00:00"/>
    <n v="0.76"/>
    <s v="Adjustment/Write-off"/>
    <s v="NOVITAS SOLUTIONS, INC. - CO,253"/>
    <n v="97110"/>
    <x v="2"/>
    <s v="No"/>
    <s v="32445336.4166666667James Allen"/>
    <x v="0"/>
  </r>
  <r>
    <s v="MSMedicare"/>
    <n v="324"/>
    <d v="2024-03-06T00:00:00"/>
    <d v="2024-02-14T10:00:00"/>
    <n v="5.86"/>
    <s v="Adjustment/Write-off"/>
    <s v="NOVITAS SOLUTIONS, INC. - CO,59"/>
    <n v="97110"/>
    <x v="2"/>
    <s v="No"/>
    <s v="32445336.4166666667James Allen"/>
    <x v="0"/>
  </r>
  <r>
    <s v="MSMedicare"/>
    <n v="324"/>
    <d v="2024-03-06T00:00:00"/>
    <d v="2024-02-14T10:00:00"/>
    <n v="96.6"/>
    <s v="Adjustment/Write-off"/>
    <s v="NOVITAS SOLUTIONS, INC. - CO,45"/>
    <n v="97110"/>
    <x v="2"/>
    <s v="No"/>
    <s v="32445336.4166666667James Allen"/>
    <x v="0"/>
  </r>
  <r>
    <s v="MSMedicare"/>
    <n v="324"/>
    <d v="2024-03-06T00:00:00"/>
    <d v="2024-02-14T10:00:00"/>
    <n v="37.270000000000003"/>
    <s v="EFT"/>
    <s v="NOVITAS SOLUTIONS, INC. - payment"/>
    <n v="97110"/>
    <x v="2"/>
    <s v="No"/>
    <s v="32445336.4166666667James Allen"/>
    <x v="1"/>
  </r>
  <r>
    <s v="MSMedicare"/>
    <n v="324"/>
    <d v="2024-03-06T00:00:00"/>
    <d v="2024-02-16T10:00:00"/>
    <n v="11.72"/>
    <s v="Adjustment/Write-off"/>
    <s v="NOVITAS SOLUTIONS, INC. - CO,59"/>
    <n v="97110"/>
    <x v="14"/>
    <s v="No"/>
    <s v="32445338.4166666667Breanna Grieco"/>
    <x v="0"/>
  </r>
  <r>
    <s v="MSMedicare"/>
    <n v="324"/>
    <d v="2024-03-06T00:00:00"/>
    <d v="2024-02-16T10:00:00"/>
    <n v="0.56999999999999995"/>
    <s v="Adjustment/Write-off"/>
    <s v="NOVITAS SOLUTIONS, INC. - CO,253"/>
    <n v="97110"/>
    <x v="14"/>
    <s v="No"/>
    <s v="32445338.4166666667Breanna Grieco"/>
    <x v="0"/>
  </r>
  <r>
    <s v="MSMedicare"/>
    <n v="324"/>
    <d v="2024-03-06T00:00:00"/>
    <d v="2024-02-16T10:00:00"/>
    <n v="6.97"/>
    <s v="Adjustment/Write-off"/>
    <s v="NOVITAS SOLUTIONS, INC. - CO,59"/>
    <n v="97112"/>
    <x v="14"/>
    <s v="No"/>
    <s v="32445338.4166666667Breanna Grieco"/>
    <x v="0"/>
  </r>
  <r>
    <s v="MSMedicare"/>
    <n v="324"/>
    <d v="2024-03-06T00:00:00"/>
    <d v="2024-02-16T10:00:00"/>
    <n v="0.74"/>
    <s v="Adjustment/Write-off"/>
    <s v="NOVITAS SOLUTIONS, INC. - CO,253"/>
    <n v="97112"/>
    <x v="14"/>
    <s v="No"/>
    <s v="32445338.4166666667Breanna Grieco"/>
    <x v="0"/>
  </r>
  <r>
    <s v="MSMedicare"/>
    <n v="324"/>
    <d v="2024-03-06T00:00:00"/>
    <d v="2024-02-16T10:00:00"/>
    <n v="95.36"/>
    <s v="Adjustment/Write-off"/>
    <s v="NOVITAS SOLUTIONS, INC. - CO,45"/>
    <n v="97112"/>
    <x v="14"/>
    <s v="No"/>
    <s v="32445338.4166666667Breanna Grieco"/>
    <x v="0"/>
  </r>
  <r>
    <s v="MSMedicare"/>
    <n v="324"/>
    <d v="2024-03-06T00:00:00"/>
    <d v="2024-02-16T10:00:00"/>
    <n v="36.1"/>
    <s v="EFT"/>
    <s v="NOVITAS SOLUTIONS, INC. - payment"/>
    <n v="97112"/>
    <x v="14"/>
    <s v="No"/>
    <s v="32445338.4166666667Breanna Grieco"/>
    <x v="1"/>
  </r>
  <r>
    <s v="MSMedicare"/>
    <n v="324"/>
    <d v="2024-03-06T00:00:00"/>
    <d v="2024-02-16T10:00:00"/>
    <n v="101.6"/>
    <s v="Adjustment/Write-off"/>
    <s v="NOVITAS SOLUTIONS, INC. - CO,45"/>
    <n v="97110"/>
    <x v="14"/>
    <s v="No"/>
    <s v="32445338.4166666667Breanna Grieco"/>
    <x v="0"/>
  </r>
  <r>
    <s v="MSMedicare"/>
    <n v="324"/>
    <d v="2024-03-06T00:00:00"/>
    <d v="2024-02-16T10:00:00"/>
    <n v="27.77"/>
    <s v="EFT"/>
    <s v="NOVITAS SOLUTIONS, INC. - payment"/>
    <n v="97110"/>
    <x v="14"/>
    <s v="No"/>
    <s v="32445338.4166666667Breanna Grieco"/>
    <x v="1"/>
  </r>
  <r>
    <s v="MSMedicare"/>
    <n v="324"/>
    <d v="2024-03-13T00:00:00"/>
    <d v="2024-02-19T10:00:00"/>
    <n v="1.0900000000000001"/>
    <s v="Adjustment/Write-off"/>
    <s v="NOVITAS SOLUTIONS, INC. - CO,253"/>
    <n v="97110"/>
    <x v="2"/>
    <s v="No"/>
    <s v="32445341.4166666667James Allen"/>
    <x v="0"/>
  </r>
  <r>
    <s v="MSMedicare"/>
    <n v="324"/>
    <d v="2024-03-13T00:00:00"/>
    <d v="2024-02-19T10:00:00"/>
    <n v="11.72"/>
    <s v="Adjustment/Write-off"/>
    <s v="NOVITAS SOLUTIONS, INC. - CO,59"/>
    <n v="97110"/>
    <x v="2"/>
    <s v="No"/>
    <s v="32445341.4166666667James Allen"/>
    <x v="0"/>
  </r>
  <r>
    <s v="MSMedicare"/>
    <n v="324"/>
    <d v="2024-03-13T00:00:00"/>
    <d v="2024-02-19T10:00:00"/>
    <n v="144.9"/>
    <s v="Adjustment/Write-off"/>
    <s v="NOVITAS SOLUTIONS, INC. - CO,45"/>
    <n v="97110"/>
    <x v="2"/>
    <s v="No"/>
    <s v="32445341.4166666667James Allen"/>
    <x v="0"/>
  </r>
  <r>
    <s v="MSMedicare"/>
    <n v="324"/>
    <d v="2024-03-13T00:00:00"/>
    <d v="2024-02-19T10:00:00"/>
    <n v="53.61"/>
    <s v="EFT"/>
    <s v="NOVITAS SOLUTIONS, INC. - payment"/>
    <n v="97110"/>
    <x v="2"/>
    <s v="No"/>
    <s v="32445341.4166666667James Allen"/>
    <x v="1"/>
  </r>
  <r>
    <s v="MSMedicare"/>
    <n v="324"/>
    <d v="2024-03-13T00:00:00"/>
    <d v="2024-02-21T10:00:00"/>
    <n v="69.95"/>
    <s v="EFT"/>
    <s v="NOVITAS SOLUTIONS, INC. - payment"/>
    <n v="97110"/>
    <x v="2"/>
    <s v="No"/>
    <s v="32445343.4166666667James Allen"/>
    <x v="1"/>
  </r>
  <r>
    <s v="MSMedicare"/>
    <n v="324"/>
    <d v="2024-03-13T00:00:00"/>
    <d v="2024-02-21T10:00:00"/>
    <n v="17.579999999999998"/>
    <s v="Adjustment/Write-off"/>
    <s v="NOVITAS SOLUTIONS, INC. - CO,59"/>
    <n v="97110"/>
    <x v="2"/>
    <s v="No"/>
    <s v="32445343.4166666667James Allen"/>
    <x v="0"/>
  </r>
  <r>
    <s v="MSMedicare"/>
    <n v="324"/>
    <d v="2024-03-13T00:00:00"/>
    <d v="2024-02-21T10:00:00"/>
    <n v="193.2"/>
    <s v="Adjustment/Write-off"/>
    <s v="NOVITAS SOLUTIONS, INC. - CO,45"/>
    <n v="97110"/>
    <x v="2"/>
    <s v="No"/>
    <s v="32445343.4166666667James Allen"/>
    <x v="0"/>
  </r>
  <r>
    <s v="MSMedicare"/>
    <n v="324"/>
    <d v="2024-03-13T00:00:00"/>
    <d v="2024-02-21T10:00:00"/>
    <n v="1.43"/>
    <s v="Adjustment/Write-off"/>
    <s v="NOVITAS SOLUTIONS, INC. - CO,253"/>
    <n v="97110"/>
    <x v="2"/>
    <s v="No"/>
    <s v="32445343.4166666667James Allen"/>
    <x v="0"/>
  </r>
  <r>
    <s v="MSMedicare"/>
    <n v="324"/>
    <d v="2024-03-13T00:00:00"/>
    <d v="2024-02-23T10:00:00"/>
    <n v="69.95"/>
    <s v="EFT"/>
    <s v="NOVITAS SOLUTIONS, INC. - payment"/>
    <n v="97110"/>
    <x v="2"/>
    <s v="No"/>
    <s v="32445345.4166666667James Allen"/>
    <x v="1"/>
  </r>
  <r>
    <s v="MSMedicare"/>
    <n v="324"/>
    <d v="2024-03-13T00:00:00"/>
    <d v="2024-02-23T10:00:00"/>
    <n v="193.2"/>
    <s v="Adjustment/Write-off"/>
    <s v="NOVITAS SOLUTIONS, INC. - CO,45"/>
    <n v="97110"/>
    <x v="2"/>
    <s v="No"/>
    <s v="32445345.4166666667James Allen"/>
    <x v="0"/>
  </r>
  <r>
    <s v="MSMedicare"/>
    <n v="324"/>
    <d v="2024-03-13T00:00:00"/>
    <d v="2024-02-23T10:00:00"/>
    <n v="1.43"/>
    <s v="Adjustment/Write-off"/>
    <s v="NOVITAS SOLUTIONS, INC. - CO,253"/>
    <n v="97110"/>
    <x v="2"/>
    <s v="No"/>
    <s v="32445345.4166666667James Allen"/>
    <x v="0"/>
  </r>
  <r>
    <s v="MSMedicare"/>
    <n v="324"/>
    <d v="2024-03-13T00:00:00"/>
    <d v="2024-02-23T10:00:00"/>
    <n v="17.579999999999998"/>
    <s v="Adjustment/Write-off"/>
    <s v="NOVITAS SOLUTIONS, INC. - CO,59"/>
    <n v="97110"/>
    <x v="2"/>
    <s v="No"/>
    <s v="32445345.4166666667James Allen"/>
    <x v="0"/>
  </r>
  <r>
    <s v="MSMedicare"/>
    <n v="324"/>
    <d v="2024-03-20T00:00:00"/>
    <d v="2024-02-26T10:00:00"/>
    <n v="69.95"/>
    <s v="EFT"/>
    <s v="NOVITAS SOLUTIONS, INC. - payment"/>
    <n v="97110"/>
    <x v="2"/>
    <s v="No"/>
    <s v="32445348.4166666667James Allen"/>
    <x v="1"/>
  </r>
  <r>
    <s v="MSMedicare"/>
    <n v="324"/>
    <d v="2024-03-20T00:00:00"/>
    <d v="2024-02-26T10:00:00"/>
    <n v="17.579999999999998"/>
    <s v="Adjustment/Write-off"/>
    <s v="NOVITAS SOLUTIONS, INC. - CO,59"/>
    <n v="97110"/>
    <x v="2"/>
    <s v="No"/>
    <s v="32445348.4166666667James Allen"/>
    <x v="0"/>
  </r>
  <r>
    <s v="MSMedicare"/>
    <n v="324"/>
    <d v="2024-03-20T00:00:00"/>
    <d v="2024-02-26T10:00:00"/>
    <n v="1.43"/>
    <s v="Adjustment/Write-off"/>
    <s v="NOVITAS SOLUTIONS, INC. - CO,253"/>
    <n v="97110"/>
    <x v="2"/>
    <s v="No"/>
    <s v="32445348.4166666667James Allen"/>
    <x v="0"/>
  </r>
  <r>
    <s v="MSMedicare"/>
    <n v="324"/>
    <d v="2024-03-20T00:00:00"/>
    <d v="2024-02-26T10:00:00"/>
    <n v="193.2"/>
    <s v="Adjustment/Write-off"/>
    <s v="NOVITAS SOLUTIONS, INC. - CO,45"/>
    <n v="97110"/>
    <x v="2"/>
    <s v="No"/>
    <s v="32445348.4166666667James Allen"/>
    <x v="0"/>
  </r>
  <r>
    <s v="MSMedicare"/>
    <n v="324"/>
    <d v="2024-03-20T00:00:00"/>
    <d v="2024-02-28T10:00:00"/>
    <n v="5.86"/>
    <s v="Adjustment/Write-off"/>
    <s v="NOVITAS SOLUTIONS, INC. - CO,59"/>
    <n v="97110"/>
    <x v="2"/>
    <s v="No"/>
    <s v="32445350.4166666667James Allen"/>
    <x v="0"/>
  </r>
  <r>
    <s v="MSMedicare"/>
    <n v="324"/>
    <d v="2024-03-20T00:00:00"/>
    <d v="2024-02-28T10:00:00"/>
    <n v="0.76"/>
    <s v="Adjustment/Write-off"/>
    <s v="NOVITAS SOLUTIONS, INC. - CO,253"/>
    <n v="97110"/>
    <x v="2"/>
    <s v="No"/>
    <s v="32445350.4166666667James Allen"/>
    <x v="0"/>
  </r>
  <r>
    <s v="MSMedicare"/>
    <n v="324"/>
    <d v="2024-03-20T00:00:00"/>
    <d v="2024-02-28T10:00:00"/>
    <n v="96.6"/>
    <s v="Adjustment/Write-off"/>
    <s v="NOVITAS SOLUTIONS, INC. - CO,45"/>
    <n v="97110"/>
    <x v="2"/>
    <s v="No"/>
    <s v="32445350.4166666667James Allen"/>
    <x v="0"/>
  </r>
  <r>
    <s v="MSMedicare"/>
    <n v="324"/>
    <d v="2024-03-20T00:00:00"/>
    <d v="2024-02-28T10:00:00"/>
    <n v="37.270000000000003"/>
    <s v="EFT"/>
    <s v="NOVITAS SOLUTIONS, INC. - payment"/>
    <n v="97110"/>
    <x v="2"/>
    <s v="No"/>
    <s v="32445350.4166666667James Allen"/>
    <x v="1"/>
  </r>
  <r>
    <s v="MSMedicare"/>
    <n v="324"/>
    <d v="2024-03-01T00:00:00"/>
    <d v="2024-02-06T14:00:00"/>
    <n v="58.67"/>
    <s v="Adjustment/Write-off"/>
    <s v="NOVITAS SOLUTIONS, INC. - CO,45"/>
    <n v="97161"/>
    <x v="2"/>
    <s v="No"/>
    <s v="32445328.5833333333James Allen"/>
    <x v="0"/>
  </r>
  <r>
    <s v="MSMedicare"/>
    <n v="324"/>
    <d v="2024-03-01T00:00:00"/>
    <d v="2024-02-06T14:00:00"/>
    <n v="17.579999999999998"/>
    <s v="Adjustment/Write-off"/>
    <s v="NOVITAS SOLUTIONS, INC. - CO,59"/>
    <n v="97110"/>
    <x v="2"/>
    <s v="No"/>
    <s v="32445328.5833333333James Allen"/>
    <x v="0"/>
  </r>
  <r>
    <s v="MSMedicare"/>
    <n v="324"/>
    <d v="2024-03-01T00:00:00"/>
    <d v="2024-02-06T14:00:00"/>
    <n v="38.549999999999997"/>
    <s v="EFT"/>
    <s v="NOVITAS SOLUTIONS, INC. - payment"/>
    <n v="97110"/>
    <x v="2"/>
    <s v="No"/>
    <s v="32445328.5833333333James Allen"/>
    <x v="1"/>
  </r>
  <r>
    <s v="MSMedicare"/>
    <n v="324"/>
    <d v="2024-03-01T00:00:00"/>
    <d v="2024-02-06T14:00:00"/>
    <n v="144.9"/>
    <s v="Adjustment/Write-off"/>
    <s v="NOVITAS SOLUTIONS, INC. - CO,45"/>
    <n v="97110"/>
    <x v="2"/>
    <s v="No"/>
    <s v="32445328.5833333333James Allen"/>
    <x v="0"/>
  </r>
  <r>
    <s v="MSMedicare"/>
    <n v="324"/>
    <d v="2024-03-01T00:00:00"/>
    <d v="2024-02-06T14:00:00"/>
    <n v="0.79"/>
    <s v="Adjustment/Write-off"/>
    <s v="NOVITAS SOLUTIONS, INC. - CO,253"/>
    <n v="97110"/>
    <x v="2"/>
    <s v="No"/>
    <s v="32445328.5833333333James Allen"/>
    <x v="0"/>
  </r>
  <r>
    <s v="MSMedicare"/>
    <n v="324"/>
    <d v="2024-03-01T00:00:00"/>
    <d v="2024-02-09T10:00:00"/>
    <n v="5.86"/>
    <s v="Adjustment/Write-off"/>
    <s v="NOVITAS SOLUTIONS, INC. - CO,59"/>
    <n v="97110"/>
    <x v="14"/>
    <s v="No"/>
    <s v="32445331.4166666667Breanna Grieco"/>
    <x v="0"/>
  </r>
  <r>
    <s v="MSMedicare"/>
    <n v="324"/>
    <d v="2024-03-01T00:00:00"/>
    <d v="2024-02-09T10:00:00"/>
    <n v="0.65"/>
    <s v="Adjustment/Write-off"/>
    <s v="NOVITAS SOLUTIONS, INC. - CO,253"/>
    <n v="97110"/>
    <x v="14"/>
    <s v="No"/>
    <s v="32445331.4166666667Breanna Grieco"/>
    <x v="0"/>
  </r>
  <r>
    <s v="MSMedicare"/>
    <n v="324"/>
    <d v="2024-03-01T00:00:00"/>
    <d v="2024-02-09T10:00:00"/>
    <n v="102.3"/>
    <s v="Adjustment/Write-off"/>
    <s v="NOVITAS SOLUTIONS, INC. - CO,45"/>
    <n v="97110"/>
    <x v="14"/>
    <s v="No"/>
    <s v="32445331.4166666667Breanna Grieco"/>
    <x v="0"/>
  </r>
  <r>
    <s v="MSMedicare"/>
    <n v="324"/>
    <d v="2024-03-01T00:00:00"/>
    <d v="2024-02-09T10:00:00"/>
    <n v="31.68"/>
    <s v="EFT"/>
    <s v="NOVITAS SOLUTIONS, INC. - payment"/>
    <n v="97110"/>
    <x v="14"/>
    <s v="No"/>
    <s v="32445331.4166666667Breanna Grieco"/>
    <x v="1"/>
  </r>
  <r>
    <s v="TricareFL"/>
    <n v="324"/>
    <d v="2024-03-11T00:00:00"/>
    <d v="2024-02-14T10:00:00"/>
    <n v="9.51"/>
    <s v="EFT"/>
    <s v="TRICARE TDEFIC - payment"/>
    <n v="97110"/>
    <x v="2"/>
    <s v="No"/>
    <s v="32445336.4166666667James Allen"/>
    <x v="1"/>
  </r>
  <r>
    <s v="TricareFL"/>
    <n v="324"/>
    <d v="2024-03-11T00:00:00"/>
    <d v="2024-02-16T10:00:00"/>
    <n v="8.34"/>
    <s v="EFT"/>
    <s v="TRICARE TDEFIC - payment"/>
    <n v="97110"/>
    <x v="14"/>
    <s v="No"/>
    <s v="32445338.4166666667Breanna Grieco"/>
    <x v="1"/>
  </r>
  <r>
    <s v="TricareFL"/>
    <n v="324"/>
    <d v="2024-03-11T00:00:00"/>
    <d v="2024-02-16T10:00:00"/>
    <n v="10.83"/>
    <s v="EFT"/>
    <s v="TRICARE TDEFIC - payment"/>
    <n v="97112"/>
    <x v="14"/>
    <s v="No"/>
    <s v="32445338.4166666667Breanna Grieco"/>
    <x v="1"/>
  </r>
  <r>
    <s v="TricareFL"/>
    <n v="324"/>
    <d v="2024-03-18T00:00:00"/>
    <d v="2024-02-19T10:00:00"/>
    <n v="13.68"/>
    <s v="EFT"/>
    <s v="TRICARE TDEFIC - payment"/>
    <n v="97110"/>
    <x v="2"/>
    <s v="No"/>
    <s v="32445341.4166666667James Allen"/>
    <x v="1"/>
  </r>
  <r>
    <s v="TricareFL"/>
    <n v="324"/>
    <d v="2024-03-18T00:00:00"/>
    <d v="2024-02-21T10:00:00"/>
    <n v="17.84"/>
    <s v="EFT"/>
    <s v="TRICARE TDEFIC - payment"/>
    <n v="97110"/>
    <x v="2"/>
    <s v="No"/>
    <s v="32445343.4166666667James Allen"/>
    <x v="1"/>
  </r>
  <r>
    <s v="TricareFL"/>
    <n v="324"/>
    <d v="2024-03-18T00:00:00"/>
    <d v="2024-02-23T10:00:00"/>
    <n v="17.84"/>
    <s v="EFT"/>
    <s v="TRICARE TDEFIC - payment"/>
    <n v="97110"/>
    <x v="2"/>
    <s v="No"/>
    <s v="32445345.4166666667James Allen"/>
    <x v="1"/>
  </r>
  <r>
    <s v="TricareFL"/>
    <n v="324"/>
    <d v="2024-03-27T00:00:00"/>
    <d v="2024-02-26T10:00:00"/>
    <n v="17.84"/>
    <s v="EFT"/>
    <s v="TRICARE TDEFIC - payment"/>
    <n v="97110"/>
    <x v="2"/>
    <s v="No"/>
    <s v="32445348.4166666667James Allen"/>
    <x v="1"/>
  </r>
  <r>
    <s v="TricareFL"/>
    <n v="324"/>
    <d v="2024-03-25T00:00:00"/>
    <d v="2024-02-28T10:00:00"/>
    <n v="9.51"/>
    <s v="EFT"/>
    <s v="TRICARE TDEFIC - payment"/>
    <n v="97110"/>
    <x v="2"/>
    <s v="No"/>
    <s v="32445350.4166666667James Allen"/>
    <x v="1"/>
  </r>
  <r>
    <s v="TricareFL"/>
    <n v="324"/>
    <d v="2024-03-05T00:00:00"/>
    <d v="2024-02-06T14:00:00"/>
    <n v="91.33"/>
    <s v="EFT"/>
    <s v="TRICARE TDEFIC - payment"/>
    <n v="97161"/>
    <x v="2"/>
    <s v="No"/>
    <s v="32445328.5833333333James Allen"/>
    <x v="1"/>
  </r>
  <r>
    <s v="TricareFL"/>
    <n v="324"/>
    <d v="2024-03-05T00:00:00"/>
    <d v="2024-02-06T14:00:00"/>
    <n v="23.18"/>
    <s v="EFT"/>
    <s v="TRICARE TDEFIC - payment"/>
    <n v="97110"/>
    <x v="2"/>
    <s v="No"/>
    <s v="32445328.5833333333James Allen"/>
    <x v="1"/>
  </r>
  <r>
    <s v="TricareFL"/>
    <n v="324"/>
    <d v="2024-03-06T00:00:00"/>
    <d v="2024-02-09T10:00:00"/>
    <n v="9.51"/>
    <s v="EFT"/>
    <s v="TRICARE TDEFIC - payment"/>
    <n v="97110"/>
    <x v="14"/>
    <s v="No"/>
    <s v="32445331.4166666667Breanna Grieco"/>
    <x v="1"/>
  </r>
  <r>
    <s v="Patient"/>
    <n v="45"/>
    <d v="2024-03-21T08:01:00"/>
    <d v="2024-02-27T07:00:00"/>
    <n v="0.25"/>
    <s v="Cash"/>
    <m/>
    <m/>
    <x v="6"/>
    <s v="No"/>
    <s v="4545349.2916666667Christian Litz"/>
    <x v="1"/>
  </r>
  <r>
    <s v="Patient"/>
    <n v="45"/>
    <d v="2024-03-26T08:03:00"/>
    <d v="2024-02-27T07:00:00"/>
    <n v="15.5"/>
    <s v="Cash"/>
    <m/>
    <m/>
    <x v="6"/>
    <s v="No"/>
    <s v="4545349.2916666667Christian Litz"/>
    <x v="1"/>
  </r>
  <r>
    <s v="Patient"/>
    <n v="45"/>
    <d v="2024-03-26T08:03:00"/>
    <d v="2024-02-29T07:00:00"/>
    <n v="4.75"/>
    <s v="Cash"/>
    <m/>
    <m/>
    <x v="8"/>
    <s v="No"/>
    <s v="4545351.2916666667Robert Crochet"/>
    <x v="1"/>
  </r>
  <r>
    <s v="Patient"/>
    <n v="45"/>
    <d v="2024-03-28T08:02:00"/>
    <d v="2024-02-29T07:00:00"/>
    <n v="30.25"/>
    <s v="Cash"/>
    <m/>
    <m/>
    <x v="8"/>
    <s v="No"/>
    <s v="4545351.2916666667Robert Crochet"/>
    <x v="1"/>
  </r>
  <r>
    <s v="Patient"/>
    <n v="45"/>
    <d v="2024-03-21T08:01:00"/>
    <d v="2024-02-08T08:00:00"/>
    <n v="20"/>
    <s v="Cash"/>
    <m/>
    <m/>
    <x v="8"/>
    <s v="No"/>
    <s v="4545330.3333333333Robert Crochet"/>
    <x v="1"/>
  </r>
  <r>
    <s v="MSCAN"/>
    <n v="46"/>
    <d v="2024-03-29T00:00:00"/>
    <d v="2024-02-15T17:30:00"/>
    <n v="7.81"/>
    <s v="EFT"/>
    <s v="UNITEDHEALTHCARE PLAN OF THE RIVER VALLEY INC - payment"/>
    <n v="92507"/>
    <x v="13"/>
    <s v="No"/>
    <s v="4645337.7291666667D'Anna Pullen"/>
    <x v="1"/>
  </r>
  <r>
    <s v="MSCAN"/>
    <n v="46"/>
    <d v="2024-03-29T00:00:00"/>
    <d v="2024-02-15T17:30:00"/>
    <n v="2.19"/>
    <s v="Adjustment/Write-off"/>
    <s v="UNITEDHEALTHCARE PLAN OF THE RIVER VALLEY INC - CO,45"/>
    <n v="92507"/>
    <x v="13"/>
    <s v="No"/>
    <s v="4645337.7291666667D'Anna Pullen"/>
    <x v="0"/>
  </r>
  <r>
    <s v="MSCAN"/>
    <n v="46"/>
    <d v="2024-03-29T00:00:00"/>
    <d v="2024-02-08T17:30:00"/>
    <n v="7.81"/>
    <s v="EFT"/>
    <s v="UNITEDHEALTHCARE PLAN OF THE RIVER VALLEY INC - payment"/>
    <n v="92507"/>
    <x v="13"/>
    <s v="No"/>
    <s v="4645330.7291666667D'Anna Pullen"/>
    <x v="1"/>
  </r>
  <r>
    <s v="MSCAN"/>
    <n v="46"/>
    <d v="2024-03-29T00:00:00"/>
    <d v="2024-02-08T17:30:00"/>
    <n v="2.19"/>
    <s v="Adjustment/Write-off"/>
    <s v="UNITEDHEALTHCARE PLAN OF THE RIVER VALLEY INC - CO,45"/>
    <n v="92507"/>
    <x v="13"/>
    <s v="No"/>
    <s v="4645330.7291666667D'Anna Pullen"/>
    <x v="0"/>
  </r>
  <r>
    <s v="UHC"/>
    <n v="46"/>
    <d v="2024-03-01T00:00:00"/>
    <d v="2024-02-01T17:30:00"/>
    <n v="83"/>
    <s v="Adjustment/Write-off"/>
    <s v="UNITED HEALTHCARE INSURANCE COMPANY - CO,45"/>
    <n v="92507"/>
    <x v="13"/>
    <s v="No"/>
    <s v="4645323.7291666667D'Anna Pullen"/>
    <x v="0"/>
  </r>
  <r>
    <s v="UHC"/>
    <n v="46"/>
    <d v="2024-03-01T00:00:00"/>
    <d v="2024-02-01T17:30:00"/>
    <n v="57"/>
    <s v="EFT"/>
    <s v="UNITED HEALTHCARE INSURANCE COMPANY - payment"/>
    <n v="92507"/>
    <x v="13"/>
    <s v="No"/>
    <s v="4645323.7291666667D'Anna Pullen"/>
    <x v="1"/>
  </r>
  <r>
    <s v="UHC"/>
    <n v="46"/>
    <d v="2024-03-15T00:00:00"/>
    <d v="2024-02-15T17:30:00"/>
    <n v="83"/>
    <s v="Adjustment/Write-off"/>
    <s v="UNITED HEALTHCARE INSURANCE COMPANY - CO,45"/>
    <n v="92507"/>
    <x v="13"/>
    <s v="No"/>
    <s v="4645337.7291666667D'Anna Pullen"/>
    <x v="0"/>
  </r>
  <r>
    <s v="UHC"/>
    <n v="46"/>
    <d v="2024-03-15T00:00:00"/>
    <d v="2024-02-15T17:30:00"/>
    <n v="57"/>
    <s v="EFT"/>
    <s v="UNITED HEALTHCARE INSURANCE COMPANY - payment"/>
    <n v="92507"/>
    <x v="13"/>
    <s v="No"/>
    <s v="4645337.7291666667D'Anna Pullen"/>
    <x v="1"/>
  </r>
  <r>
    <s v="UHC"/>
    <n v="46"/>
    <d v="2024-03-08T00:00:00"/>
    <d v="2024-02-08T17:30:00"/>
    <n v="57"/>
    <s v="EFT"/>
    <s v="UNITED HEALTHCARE INSURANCE COMPANY - payment"/>
    <n v="92507"/>
    <x v="13"/>
    <s v="No"/>
    <s v="4645330.7291666667D'Anna Pullen"/>
    <x v="1"/>
  </r>
  <r>
    <s v="UHC"/>
    <n v="46"/>
    <d v="2024-03-08T00:00:00"/>
    <d v="2024-02-08T17:30:00"/>
    <n v="83"/>
    <s v="Adjustment/Write-off"/>
    <s v="UNITED HEALTHCARE INSURANCE COMPANY - CO,45"/>
    <n v="92507"/>
    <x v="13"/>
    <s v="No"/>
    <s v="4645330.7291666667D'Anna Pullen"/>
    <x v="0"/>
  </r>
  <r>
    <s v="SAS"/>
    <n v="230"/>
    <d v="2024-03-06T00:00:00"/>
    <d v="2024-02-21T09:30:00"/>
    <n v="34"/>
    <s v="Adjustment/Write-off"/>
    <s v="SELECT ADMINISTRATIVE SERVICES - CO,45"/>
    <n v="97112"/>
    <x v="6"/>
    <s v="No"/>
    <s v="23045343.3958333333Christian Litz"/>
    <x v="0"/>
  </r>
  <r>
    <s v="SAS"/>
    <n v="230"/>
    <d v="2024-03-06T00:00:00"/>
    <d v="2024-02-21T09:30:00"/>
    <n v="16"/>
    <s v="EFT"/>
    <s v="SELECT ADMINISTRATIVE SERVICES - payment"/>
    <n v="97112"/>
    <x v="6"/>
    <s v="No"/>
    <s v="23045343.3958333333Christian Litz"/>
    <x v="1"/>
  </r>
  <r>
    <s v="SAS"/>
    <n v="230"/>
    <d v="2024-03-06T00:00:00"/>
    <d v="2024-02-21T09:30:00"/>
    <n v="34"/>
    <s v="Adjustment/Write-off"/>
    <s v="SELECT ADMINISTRATIVE SERVICES - CO,45"/>
    <n v="97140"/>
    <x v="6"/>
    <s v="No"/>
    <s v="23045343.3958333333Christian Litz"/>
    <x v="0"/>
  </r>
  <r>
    <s v="SAS"/>
    <n v="230"/>
    <d v="2024-03-06T00:00:00"/>
    <d v="2024-02-21T09:30:00"/>
    <n v="41"/>
    <s v="EFT"/>
    <s v="SELECT ADMINISTRATIVE SERVICES - payment"/>
    <n v="97140"/>
    <x v="6"/>
    <s v="No"/>
    <s v="23045343.3958333333Christian Litz"/>
    <x v="1"/>
  </r>
  <r>
    <s v="SAS"/>
    <n v="230"/>
    <d v="2024-03-06T00:00:00"/>
    <d v="2024-02-26T09:00:00"/>
    <n v="57"/>
    <s v="EFT"/>
    <s v="SELECT ADMINISTRATIVE SERVICES - payment"/>
    <n v="97112"/>
    <x v="6"/>
    <s v="No"/>
    <s v="23045348.375Christian Litz"/>
    <x v="1"/>
  </r>
  <r>
    <s v="SAS"/>
    <n v="230"/>
    <d v="2024-03-06T00:00:00"/>
    <d v="2024-02-26T09:00:00"/>
    <n v="68"/>
    <s v="Adjustment/Write-off"/>
    <s v="SELECT ADMINISTRATIVE SERVICES - CO,45"/>
    <n v="97112"/>
    <x v="6"/>
    <s v="No"/>
    <s v="23045348.375Christian Litz"/>
    <x v="0"/>
  </r>
  <r>
    <s v="Molina"/>
    <n v="231"/>
    <d v="2024-03-07T00:00:00"/>
    <d v="2024-02-01T08:00:00"/>
    <n v="56.78"/>
    <s v="EFT"/>
    <s v="MOLINA HEALTHCARE OF MISSISSIPPI - payment"/>
    <n v="97112"/>
    <x v="11"/>
    <s v="No"/>
    <s v="23145323.3333333333Carolyn Simpson"/>
    <x v="1"/>
  </r>
  <r>
    <s v="Molina"/>
    <n v="231"/>
    <d v="2024-03-07T00:00:00"/>
    <d v="2024-02-01T08:00:00"/>
    <n v="93.22"/>
    <s v="Adjustment/Write-off"/>
    <s v="MOLINA HEALTHCARE OF MISSISSIPPI - CO,45"/>
    <n v="97112"/>
    <x v="11"/>
    <s v="No"/>
    <s v="23145323.3333333333Carolyn Simpson"/>
    <x v="0"/>
  </r>
  <r>
    <s v="Molina"/>
    <n v="231"/>
    <d v="2024-03-07T00:00:00"/>
    <d v="2024-02-06T08:00:00"/>
    <n v="56.78"/>
    <s v="EFT"/>
    <s v="MOLINA HEALTHCARE OF MISSISSIPPI - payment"/>
    <n v="97112"/>
    <x v="11"/>
    <s v="No"/>
    <s v="23145328.3333333333Carolyn Simpson"/>
    <x v="1"/>
  </r>
  <r>
    <s v="Molina"/>
    <n v="231"/>
    <d v="2024-03-07T00:00:00"/>
    <d v="2024-02-06T08:00:00"/>
    <n v="93.22"/>
    <s v="Adjustment/Write-off"/>
    <s v="MOLINA HEALTHCARE OF MISSISSIPPI - CO,45"/>
    <n v="97112"/>
    <x v="11"/>
    <s v="No"/>
    <s v="23145328.3333333333Carolyn Simpson"/>
    <x v="0"/>
  </r>
  <r>
    <s v="Molina"/>
    <n v="231"/>
    <d v="2024-03-07T00:00:00"/>
    <d v="2024-02-06T08:30:00"/>
    <n v="85.19"/>
    <s v="Adjustment/Write-off"/>
    <s v="MOLINA HEALTHCARE OF MISSISSIPPI - CO,45"/>
    <n v="92507"/>
    <x v="13"/>
    <s v="No"/>
    <s v="23145328.3541666667D'Anna Pullen"/>
    <x v="0"/>
  </r>
  <r>
    <s v="Molina"/>
    <n v="231"/>
    <d v="2024-03-07T00:00:00"/>
    <d v="2024-02-06T08:30:00"/>
    <n v="64.81"/>
    <s v="EFT"/>
    <s v="MOLINA HEALTHCARE OF MISSISSIPPI - payment"/>
    <n v="92507"/>
    <x v="13"/>
    <s v="No"/>
    <s v="23145328.3541666667D'Anna Pullen"/>
    <x v="1"/>
  </r>
  <r>
    <s v="Molina"/>
    <n v="231"/>
    <d v="2024-03-07T00:00:00"/>
    <d v="2024-02-08T08:00:00"/>
    <n v="56.78"/>
    <s v="EFT"/>
    <s v="MOLINA HEALTHCARE OF MISSISSIPPI - payment"/>
    <n v="97112"/>
    <x v="11"/>
    <s v="No"/>
    <s v="23145330.3333333333Carolyn Simpson"/>
    <x v="1"/>
  </r>
  <r>
    <s v="Molina"/>
    <n v="231"/>
    <d v="2024-03-07T00:00:00"/>
    <d v="2024-02-08T08:00:00"/>
    <n v="93.22"/>
    <s v="Adjustment/Write-off"/>
    <s v="MOLINA HEALTHCARE OF MISSISSIPPI - CO,45"/>
    <n v="97112"/>
    <x v="11"/>
    <s v="No"/>
    <s v="23145330.3333333333Carolyn Simpson"/>
    <x v="0"/>
  </r>
  <r>
    <s v="Molina"/>
    <n v="231"/>
    <d v="2024-03-07T00:00:00"/>
    <d v="2024-02-08T08:30:00"/>
    <n v="64.81"/>
    <s v="EFT"/>
    <s v="MOLINA HEALTHCARE OF MISSISSIPPI - payment"/>
    <n v="92507"/>
    <x v="1"/>
    <s v="No"/>
    <s v="23145330.3541666667Kelli Cruthirds"/>
    <x v="1"/>
  </r>
  <r>
    <s v="Molina"/>
    <n v="231"/>
    <d v="2024-03-07T00:00:00"/>
    <d v="2024-02-08T08:30:00"/>
    <n v="85.19"/>
    <s v="Adjustment/Write-off"/>
    <s v="MOLINA HEALTHCARE OF MISSISSIPPI - CO,45"/>
    <n v="92507"/>
    <x v="1"/>
    <s v="No"/>
    <s v="23145330.3541666667Kelli Cruthirds"/>
    <x v="0"/>
  </r>
  <r>
    <s v="HumanaG"/>
    <n v="232"/>
    <d v="2024-03-07T00:00:00"/>
    <d v="2024-02-19T13:00:00"/>
    <n v="0.52"/>
    <s v="Adjustment/Write-off"/>
    <s v="HUMANA INC. - CO,253"/>
    <n v="97112"/>
    <x v="2"/>
    <s v="No"/>
    <s v="23245341.5416666667James Allen"/>
    <x v="0"/>
  </r>
  <r>
    <s v="HumanaG"/>
    <n v="232"/>
    <d v="2024-03-07T00:00:00"/>
    <d v="2024-02-19T13:00:00"/>
    <n v="25.46"/>
    <s v="EFT"/>
    <s v="HUMANA INC. - payment"/>
    <n v="97112"/>
    <x v="2"/>
    <s v="No"/>
    <s v="23245341.5416666667James Allen"/>
    <x v="1"/>
  </r>
  <r>
    <s v="HumanaG"/>
    <n v="232"/>
    <d v="2024-03-07T00:00:00"/>
    <d v="2024-02-19T13:00:00"/>
    <n v="49.02"/>
    <s v="Adjustment/Write-off"/>
    <s v="HUMANA INC. - CO,45"/>
    <n v="97112"/>
    <x v="2"/>
    <s v="No"/>
    <s v="23245341.5416666667James Allen"/>
    <x v="0"/>
  </r>
  <r>
    <s v="HumanaG"/>
    <n v="232"/>
    <d v="2024-03-07T00:00:00"/>
    <d v="2024-02-19T13:00:00"/>
    <n v="10.24"/>
    <s v="EFT"/>
    <s v="HUMANA INC. - payment"/>
    <n v="97110"/>
    <x v="2"/>
    <s v="No"/>
    <s v="23245341.5416666667James Allen"/>
    <x v="1"/>
  </r>
  <r>
    <s v="HumanaG"/>
    <n v="232"/>
    <d v="2024-03-07T00:00:00"/>
    <d v="2024-02-19T13:00:00"/>
    <n v="0.21"/>
    <s v="Adjustment/Write-off"/>
    <s v="HUMANA INC. - CO,253"/>
    <n v="97110"/>
    <x v="2"/>
    <s v="No"/>
    <s v="23245341.5416666667James Allen"/>
    <x v="0"/>
  </r>
  <r>
    <s v="HumanaG"/>
    <n v="232"/>
    <d v="2024-03-07T00:00:00"/>
    <d v="2024-02-19T13:00:00"/>
    <n v="114.55"/>
    <s v="Adjustment/Write-off"/>
    <s v="HUMANA INC. - CO,59"/>
    <n v="97110"/>
    <x v="2"/>
    <s v="No"/>
    <s v="23245341.5416666667James Allen"/>
    <x v="0"/>
  </r>
  <r>
    <s v="HumanaG"/>
    <n v="232"/>
    <d v="2024-03-07T00:00:00"/>
    <d v="2024-02-21T13:00:00"/>
    <n v="32.49"/>
    <s v="EFT"/>
    <s v="HUMANA INC. - payment"/>
    <n v="97110"/>
    <x v="2"/>
    <s v="No"/>
    <s v="23245343.5416666667James Allen"/>
    <x v="1"/>
  </r>
  <r>
    <s v="HumanaG"/>
    <n v="232"/>
    <d v="2024-03-07T00:00:00"/>
    <d v="2024-02-21T13:00:00"/>
    <n v="58.43"/>
    <s v="Adjustment/Write-off"/>
    <s v="HUMANA INC. - CO,59"/>
    <n v="97140"/>
    <x v="2"/>
    <s v="No"/>
    <s v="23245343.5416666667James Allen"/>
    <x v="0"/>
  </r>
  <r>
    <s v="HumanaG"/>
    <n v="232"/>
    <d v="2024-03-07T00:00:00"/>
    <d v="2024-02-21T13:00:00"/>
    <n v="0.66"/>
    <s v="Adjustment/Write-off"/>
    <s v="HUMANA INC. - CO,253"/>
    <n v="97110"/>
    <x v="2"/>
    <s v="No"/>
    <s v="23245343.5416666667James Allen"/>
    <x v="0"/>
  </r>
  <r>
    <s v="HumanaG"/>
    <n v="232"/>
    <d v="2024-03-07T00:00:00"/>
    <d v="2024-02-21T13:00:00"/>
    <n v="0.33"/>
    <s v="Adjustment/Write-off"/>
    <s v="HUMANA INC. - CO,253"/>
    <n v="97140"/>
    <x v="2"/>
    <s v="No"/>
    <s v="23245343.5416666667James Allen"/>
    <x v="0"/>
  </r>
  <r>
    <s v="HumanaG"/>
    <n v="232"/>
    <d v="2024-03-07T00:00:00"/>
    <d v="2024-02-21T13:00:00"/>
    <n v="166.85"/>
    <s v="Adjustment/Write-off"/>
    <s v="HUMANA INC. - CO,59"/>
    <n v="97110"/>
    <x v="2"/>
    <s v="No"/>
    <s v="23245343.5416666667James Allen"/>
    <x v="0"/>
  </r>
  <r>
    <s v="HumanaG"/>
    <n v="232"/>
    <d v="2024-03-07T00:00:00"/>
    <d v="2024-02-21T13:00:00"/>
    <n v="16.239999999999998"/>
    <s v="EFT"/>
    <s v="HUMANA INC. - payment"/>
    <n v="97140"/>
    <x v="2"/>
    <s v="No"/>
    <s v="23245343.5416666667James Allen"/>
    <x v="1"/>
  </r>
  <r>
    <s v="HumanaG"/>
    <n v="232"/>
    <d v="2024-03-07T00:00:00"/>
    <d v="2024-02-23T10:00:00"/>
    <n v="51.31"/>
    <s v="Adjustment/Write-off"/>
    <s v="HUMANA INC. - CO,131"/>
    <n v="97530"/>
    <x v="14"/>
    <s v="No"/>
    <s v="23245345.4166666667Breanna Grieco"/>
    <x v="0"/>
  </r>
  <r>
    <s v="HumanaG"/>
    <n v="232"/>
    <d v="2024-03-07T00:00:00"/>
    <d v="2024-02-23T10:00:00"/>
    <n v="0.1"/>
    <s v="Adjustment/Write-off"/>
    <s v="HUMANA INC. - CO,253"/>
    <n v="97110"/>
    <x v="14"/>
    <s v="No"/>
    <s v="23245345.4166666667Breanna Grieco"/>
    <x v="0"/>
  </r>
  <r>
    <s v="HumanaG"/>
    <n v="232"/>
    <d v="2024-03-07T00:00:00"/>
    <d v="2024-02-23T10:00:00"/>
    <n v="119.87"/>
    <s v="Adjustment/Write-off"/>
    <s v="HUMANA INC. - CO,59"/>
    <n v="97110"/>
    <x v="14"/>
    <s v="No"/>
    <s v="23245345.4166666667Breanna Grieco"/>
    <x v="0"/>
  </r>
  <r>
    <s v="HumanaG"/>
    <n v="232"/>
    <d v="2024-03-07T00:00:00"/>
    <d v="2024-02-23T10:00:00"/>
    <n v="5.03"/>
    <s v="EFT"/>
    <s v="HUMANA INC. - payment"/>
    <n v="97110"/>
    <x v="14"/>
    <s v="No"/>
    <s v="23245345.4166666667Breanna Grieco"/>
    <x v="1"/>
  </r>
  <r>
    <s v="HumanaG"/>
    <n v="232"/>
    <d v="2024-03-07T00:00:00"/>
    <d v="2024-02-23T10:00:00"/>
    <n v="16.71"/>
    <s v="EFT"/>
    <s v="HUMANA INC. - payment"/>
    <n v="97112"/>
    <x v="14"/>
    <s v="No"/>
    <s v="23245345.4166666667Breanna Grieco"/>
    <x v="1"/>
  </r>
  <r>
    <s v="HumanaG"/>
    <n v="232"/>
    <d v="2024-03-07T00:00:00"/>
    <d v="2024-02-23T10:00:00"/>
    <n v="23.22"/>
    <s v="EFT"/>
    <s v="HUMANA INC. - payment"/>
    <n v="97530"/>
    <x v="14"/>
    <s v="No"/>
    <s v="23245345.4166666667Breanna Grieco"/>
    <x v="1"/>
  </r>
  <r>
    <s v="HumanaG"/>
    <n v="232"/>
    <d v="2024-03-07T00:00:00"/>
    <d v="2024-02-23T10:00:00"/>
    <n v="0.34"/>
    <s v="Adjustment/Write-off"/>
    <s v="HUMANA INC. - CO,253"/>
    <n v="97112"/>
    <x v="14"/>
    <s v="No"/>
    <s v="23245345.4166666667Breanna Grieco"/>
    <x v="0"/>
  </r>
  <r>
    <s v="HumanaG"/>
    <n v="232"/>
    <d v="2024-03-07T00:00:00"/>
    <d v="2024-02-23T10:00:00"/>
    <n v="0.47"/>
    <s v="Adjustment/Write-off"/>
    <s v="HUMANA INC. - CO,253"/>
    <n v="97530"/>
    <x v="14"/>
    <s v="No"/>
    <s v="23245345.4166666667Breanna Grieco"/>
    <x v="0"/>
  </r>
  <r>
    <s v="HumanaG"/>
    <n v="232"/>
    <d v="2024-03-07T00:00:00"/>
    <d v="2024-02-23T10:00:00"/>
    <n v="57.95"/>
    <s v="Adjustment/Write-off"/>
    <s v="HUMANA INC. - CO,59"/>
    <n v="97112"/>
    <x v="14"/>
    <s v="No"/>
    <s v="23245345.4166666667Breanna Grieco"/>
    <x v="0"/>
  </r>
  <r>
    <s v="HumanaG"/>
    <n v="232"/>
    <d v="2024-03-14T00:00:00"/>
    <d v="2024-02-26T13:00:00"/>
    <n v="32.49"/>
    <s v="EFT"/>
    <s v="HUMANA INC. - payment"/>
    <n v="97110"/>
    <x v="2"/>
    <s v="No"/>
    <s v="23245348.5416666667James Allen"/>
    <x v="1"/>
  </r>
  <r>
    <s v="HumanaG"/>
    <n v="232"/>
    <d v="2024-03-14T00:00:00"/>
    <d v="2024-02-26T13:00:00"/>
    <n v="0.66"/>
    <s v="Adjustment/Write-off"/>
    <s v="HUMANA INC. - CO,253"/>
    <n v="97110"/>
    <x v="2"/>
    <s v="No"/>
    <s v="23245348.5416666667James Allen"/>
    <x v="0"/>
  </r>
  <r>
    <s v="HumanaG"/>
    <n v="232"/>
    <d v="2024-03-14T00:00:00"/>
    <d v="2024-02-26T13:00:00"/>
    <n v="166.85"/>
    <s v="Adjustment/Write-off"/>
    <s v="HUMANA INC. - CO,59"/>
    <n v="97110"/>
    <x v="2"/>
    <s v="No"/>
    <s v="23245348.5416666667James Allen"/>
    <x v="0"/>
  </r>
  <r>
    <s v="HumanaG"/>
    <n v="232"/>
    <d v="2024-03-14T00:00:00"/>
    <d v="2024-02-26T13:00:00"/>
    <n v="16.239999999999998"/>
    <s v="EFT"/>
    <s v="HUMANA INC. - payment"/>
    <n v="97140"/>
    <x v="2"/>
    <s v="No"/>
    <s v="23245348.5416666667James Allen"/>
    <x v="1"/>
  </r>
  <r>
    <s v="HumanaG"/>
    <n v="232"/>
    <d v="2024-03-14T00:00:00"/>
    <d v="2024-02-26T13:00:00"/>
    <n v="0.33"/>
    <s v="Adjustment/Write-off"/>
    <s v="HUMANA INC. - CO,253"/>
    <n v="97140"/>
    <x v="2"/>
    <s v="No"/>
    <s v="23245348.5416666667James Allen"/>
    <x v="0"/>
  </r>
  <r>
    <s v="HumanaG"/>
    <n v="232"/>
    <d v="2024-03-14T00:00:00"/>
    <d v="2024-02-26T13:00:00"/>
    <n v="58.43"/>
    <s v="Adjustment/Write-off"/>
    <s v="HUMANA INC. - CO,59"/>
    <n v="97140"/>
    <x v="2"/>
    <s v="No"/>
    <s v="23245348.5416666667James Allen"/>
    <x v="0"/>
  </r>
  <r>
    <s v="HumanaG"/>
    <n v="232"/>
    <d v="2024-03-14T00:00:00"/>
    <d v="2024-02-28T15:00:00"/>
    <n v="224.12"/>
    <s v="Adjustment/Write-off"/>
    <s v="HUMANA INC. - CO,59"/>
    <n v="97110"/>
    <x v="2"/>
    <s v="No"/>
    <s v="23245350.625James Allen"/>
    <x v="0"/>
  </r>
  <r>
    <s v="HumanaG"/>
    <n v="232"/>
    <d v="2024-03-14T00:00:00"/>
    <d v="2024-02-28T15:00:00"/>
    <n v="49.86"/>
    <s v="EFT"/>
    <s v="HUMANA INC. - payment"/>
    <n v="97110"/>
    <x v="2"/>
    <s v="No"/>
    <s v="23245350.625James Allen"/>
    <x v="1"/>
  </r>
  <r>
    <s v="HumanaG"/>
    <n v="232"/>
    <d v="2024-03-14T00:00:00"/>
    <d v="2024-02-28T15:00:00"/>
    <n v="1.02"/>
    <s v="Adjustment/Write-off"/>
    <s v="HUMANA INC. - CO,253"/>
    <n v="97110"/>
    <x v="2"/>
    <s v="No"/>
    <s v="23245350.625James Allen"/>
    <x v="0"/>
  </r>
  <r>
    <s v="HumanaG"/>
    <n v="232"/>
    <d v="2024-03-14T00:00:00"/>
    <d v="2024-02-29T09:00:00"/>
    <n v="16.239999999999998"/>
    <s v="EFT"/>
    <s v="HUMANA INC. - payment"/>
    <n v="97140"/>
    <x v="2"/>
    <s v="No"/>
    <s v="23245351.375James Allen"/>
    <x v="1"/>
  </r>
  <r>
    <s v="HumanaG"/>
    <n v="232"/>
    <d v="2024-03-14T00:00:00"/>
    <d v="2024-02-29T09:00:00"/>
    <n v="0.33"/>
    <s v="Adjustment/Write-off"/>
    <s v="HUMANA INC. - CO,253"/>
    <n v="97140"/>
    <x v="2"/>
    <s v="No"/>
    <s v="23245351.375James Allen"/>
    <x v="0"/>
  </r>
  <r>
    <s v="HumanaG"/>
    <n v="232"/>
    <d v="2024-03-14T00:00:00"/>
    <d v="2024-02-29T09:00:00"/>
    <n v="58.43"/>
    <s v="Adjustment/Write-off"/>
    <s v="HUMANA INC. - CO,59"/>
    <n v="97140"/>
    <x v="2"/>
    <s v="No"/>
    <s v="23245351.375James Allen"/>
    <x v="0"/>
  </r>
  <r>
    <s v="HumanaG"/>
    <n v="232"/>
    <d v="2024-03-14T00:00:00"/>
    <d v="2024-02-29T09:00:00"/>
    <n v="166.85"/>
    <s v="Adjustment/Write-off"/>
    <s v="HUMANA INC. - CO,59"/>
    <n v="97110"/>
    <x v="2"/>
    <s v="No"/>
    <s v="23245351.375James Allen"/>
    <x v="0"/>
  </r>
  <r>
    <s v="HumanaG"/>
    <n v="232"/>
    <d v="2024-03-14T00:00:00"/>
    <d v="2024-02-29T09:00:00"/>
    <n v="0.66"/>
    <s v="Adjustment/Write-off"/>
    <s v="HUMANA INC. - CO,253"/>
    <n v="97110"/>
    <x v="2"/>
    <s v="No"/>
    <s v="23245351.375James Allen"/>
    <x v="0"/>
  </r>
  <r>
    <s v="HumanaG"/>
    <n v="232"/>
    <d v="2024-03-14T00:00:00"/>
    <d v="2024-02-29T09:00:00"/>
    <n v="32.49"/>
    <s v="EFT"/>
    <s v="HUMANA INC. - payment"/>
    <n v="97110"/>
    <x v="2"/>
    <s v="No"/>
    <s v="23245351.375James Allen"/>
    <x v="1"/>
  </r>
  <r>
    <s v="TricareFL"/>
    <n v="232"/>
    <d v="2024-03-06T00:00:00"/>
    <d v="2024-02-12T09:00:00"/>
    <n v="7.27"/>
    <s v="EFT"/>
    <s v="TRICARE TDEFIC - payment"/>
    <n v="97112"/>
    <x v="2"/>
    <s v="No"/>
    <s v="23245334.375James Allen"/>
    <x v="1"/>
  </r>
  <r>
    <s v="TricareFL"/>
    <n v="232"/>
    <d v="2024-03-06T00:00:00"/>
    <d v="2024-02-12T09:00:00"/>
    <n v="17.73"/>
    <s v="EFT"/>
    <s v="TRICARE TDEFIC - payment"/>
    <n v="97110"/>
    <x v="2"/>
    <s v="No"/>
    <s v="23245334.375James Allen"/>
    <x v="1"/>
  </r>
  <r>
    <s v="TricareFL"/>
    <n v="232"/>
    <d v="2024-03-06T00:00:00"/>
    <d v="2024-02-14T13:00:00"/>
    <n v="25"/>
    <s v="EFT"/>
    <s v="TRICARE TDEFIC - payment"/>
    <n v="97110"/>
    <x v="2"/>
    <s v="No"/>
    <s v="23245336.5416666667James Allen"/>
    <x v="1"/>
  </r>
  <r>
    <s v="TricareFL"/>
    <n v="232"/>
    <d v="2024-03-14T00:00:00"/>
    <d v="2024-02-19T13:00:00"/>
    <n v="25"/>
    <s v="EFT"/>
    <s v="TRICARE TDEFIC - payment"/>
    <n v="97110"/>
    <x v="2"/>
    <s v="No"/>
    <s v="23245341.5416666667James Allen"/>
    <x v="1"/>
  </r>
  <r>
    <s v="TricareFL"/>
    <n v="232"/>
    <d v="2024-03-18T00:00:00"/>
    <d v="2024-02-21T13:00:00"/>
    <n v="25"/>
    <s v="EFT"/>
    <s v="TRICARE TDEFIC - payment"/>
    <n v="97110"/>
    <x v="2"/>
    <s v="No"/>
    <s v="23245343.5416666667James Allen"/>
    <x v="1"/>
  </r>
  <r>
    <s v="TricareFL"/>
    <n v="232"/>
    <d v="2024-03-14T00:00:00"/>
    <d v="2024-02-23T10:00:00"/>
    <n v="25"/>
    <s v="EFT"/>
    <s v="TRICARE TDEFIC - payment"/>
    <n v="97110"/>
    <x v="14"/>
    <s v="No"/>
    <s v="23245345.4166666667Breanna Grieco"/>
    <x v="1"/>
  </r>
  <r>
    <s v="TricareFL"/>
    <n v="232"/>
    <d v="2024-03-19T00:00:00"/>
    <d v="2024-02-26T13:00:00"/>
    <n v="25"/>
    <s v="EFT"/>
    <s v="TRICARE TDEFIC - payment"/>
    <n v="97110"/>
    <x v="2"/>
    <s v="No"/>
    <s v="23245348.5416666667James Allen"/>
    <x v="1"/>
  </r>
  <r>
    <s v="TricareFL"/>
    <n v="232"/>
    <d v="2024-03-19T00:00:00"/>
    <d v="2024-02-28T15:00:00"/>
    <n v="25"/>
    <s v="EFT"/>
    <s v="TRICARE TDEFIC - payment"/>
    <n v="97110"/>
    <x v="2"/>
    <s v="No"/>
    <s v="23245350.625James Allen"/>
    <x v="1"/>
  </r>
  <r>
    <s v="TricareFL"/>
    <n v="232"/>
    <d v="2024-03-19T00:00:00"/>
    <d v="2024-02-29T09:00:00"/>
    <n v="25"/>
    <s v="EFT"/>
    <s v="TRICARE TDEFIC - payment"/>
    <n v="97110"/>
    <x v="2"/>
    <s v="No"/>
    <s v="23245351.375James Allen"/>
    <x v="1"/>
  </r>
  <r>
    <s v="TricareFL"/>
    <n v="232"/>
    <d v="2024-03-06T00:00:00"/>
    <d v="2024-02-07T13:00:00"/>
    <n v="2.2999999999999998"/>
    <s v="EFT"/>
    <s v="TRICARE TDEFIC - payment"/>
    <n v="97140"/>
    <x v="2"/>
    <s v="No"/>
    <s v="23245329.5416666667James Allen"/>
    <x v="1"/>
  </r>
  <r>
    <s v="TricareFL"/>
    <n v="232"/>
    <d v="2024-03-06T00:00:00"/>
    <d v="2024-02-07T13:00:00"/>
    <n v="22.7"/>
    <s v="EFT"/>
    <s v="TRICARE TDEFIC - payment"/>
    <n v="97110"/>
    <x v="2"/>
    <s v="No"/>
    <s v="23245329.5416666667James Allen"/>
    <x v="1"/>
  </r>
  <r>
    <s v="Molina"/>
    <n v="325"/>
    <d v="2024-03-07T00:00:00"/>
    <d v="2024-02-01T09:30:00"/>
    <n v="56.78"/>
    <s v="EFT"/>
    <s v="MOLINA HEALTHCARE OF MISSISSIPPI - payment"/>
    <n v="97112"/>
    <x v="11"/>
    <s v="No"/>
    <s v="32545323.3958333333Carolyn Simpson"/>
    <x v="1"/>
  </r>
  <r>
    <s v="Molina"/>
    <n v="325"/>
    <d v="2024-03-07T00:00:00"/>
    <d v="2024-02-01T09:30:00"/>
    <n v="93.22"/>
    <s v="Adjustment/Write-off"/>
    <s v="MOLINA HEALTHCARE OF MISSISSIPPI - CO,45"/>
    <n v="97112"/>
    <x v="11"/>
    <s v="No"/>
    <s v="32545323.3958333333Carolyn Simpson"/>
    <x v="0"/>
  </r>
  <r>
    <s v="Molina"/>
    <n v="325"/>
    <d v="2024-03-07T00:00:00"/>
    <d v="2024-02-12T17:30:00"/>
    <n v="93.22"/>
    <s v="Adjustment/Write-off"/>
    <s v="MOLINA HEALTHCARE OF MISSISSIPPI - CO,45"/>
    <n v="97112"/>
    <x v="11"/>
    <s v="No"/>
    <s v="32545334.7291666667Carolyn Simpson"/>
    <x v="0"/>
  </r>
  <r>
    <s v="Molina"/>
    <n v="325"/>
    <d v="2024-03-07T00:00:00"/>
    <d v="2024-02-12T17:30:00"/>
    <n v="56.78"/>
    <s v="EFT"/>
    <s v="MOLINA HEALTHCARE OF MISSISSIPPI - payment"/>
    <n v="97112"/>
    <x v="11"/>
    <s v="No"/>
    <s v="32545334.7291666667Carolyn Simpson"/>
    <x v="1"/>
  </r>
  <r>
    <s v="Molina"/>
    <n v="325"/>
    <d v="2024-03-12T00:00:00"/>
    <d v="2024-02-21T16:30:00"/>
    <n v="28.39"/>
    <s v="EFT"/>
    <s v="MOLINA HEALTHCARE OF MISSISSIPPI - payment"/>
    <n v="97112"/>
    <x v="4"/>
    <s v="No"/>
    <s v="32545343.6875Heidi Molaison"/>
    <x v="1"/>
  </r>
  <r>
    <s v="Molina"/>
    <n v="325"/>
    <d v="2024-03-12T00:00:00"/>
    <d v="2024-02-21T16:30:00"/>
    <n v="46.61"/>
    <s v="Adjustment/Write-off"/>
    <s v="MOLINA HEALTHCARE OF MISSISSIPPI - CO,45"/>
    <n v="97112"/>
    <x v="4"/>
    <s v="No"/>
    <s v="32545343.6875Heidi Molaison"/>
    <x v="0"/>
  </r>
  <r>
    <s v="HumanaG"/>
    <n v="233"/>
    <d v="2024-03-06T00:00:00"/>
    <d v="2024-02-22T10:00:00"/>
    <n v="0.33"/>
    <s v="Adjustment/Write-off"/>
    <s v="HUMANA INC. - CO,253"/>
    <n v="97140"/>
    <x v="6"/>
    <s v="No"/>
    <s v="23345344.4166666667Christian Litz"/>
    <x v="0"/>
  </r>
  <r>
    <s v="HumanaG"/>
    <n v="233"/>
    <d v="2024-03-06T00:00:00"/>
    <d v="2024-02-22T10:00:00"/>
    <n v="58.51"/>
    <s v="Adjustment/Write-off"/>
    <s v="HUMANA INC. - CO,59"/>
    <n v="97140"/>
    <x v="6"/>
    <s v="No"/>
    <s v="23345344.4166666667Christian Litz"/>
    <x v="0"/>
  </r>
  <r>
    <s v="HumanaG"/>
    <n v="233"/>
    <d v="2024-03-06T00:00:00"/>
    <d v="2024-02-22T10:00:00"/>
    <n v="57.36"/>
    <s v="Adjustment/Write-off"/>
    <s v="HUMANA INC. - CO,59"/>
    <n v="97110"/>
    <x v="6"/>
    <s v="No"/>
    <s v="23345344.4166666667Christian Litz"/>
    <x v="0"/>
  </r>
  <r>
    <s v="HumanaG"/>
    <n v="233"/>
    <d v="2024-03-06T00:00:00"/>
    <d v="2024-02-22T10:00:00"/>
    <n v="16.16"/>
    <s v="EFT"/>
    <s v="HUMANA INC. - payment"/>
    <n v="97140"/>
    <x v="6"/>
    <s v="No"/>
    <s v="23345344.4166666667Christian Litz"/>
    <x v="1"/>
  </r>
  <r>
    <s v="HumanaG"/>
    <n v="233"/>
    <d v="2024-03-06T00:00:00"/>
    <d v="2024-02-22T10:00:00"/>
    <n v="49.02"/>
    <s v="Adjustment/Write-off"/>
    <s v="HUMANA INC. - CO,45"/>
    <n v="97112"/>
    <x v="6"/>
    <s v="No"/>
    <s v="23345344.4166666667Christian Litz"/>
    <x v="0"/>
  </r>
  <r>
    <s v="HumanaG"/>
    <n v="233"/>
    <d v="2024-03-06T00:00:00"/>
    <d v="2024-02-22T10:00:00"/>
    <n v="0.37"/>
    <s v="Adjustment/Write-off"/>
    <s v="HUMANA INC. - CO,253"/>
    <n v="97112"/>
    <x v="6"/>
    <s v="No"/>
    <s v="23345344.4166666667Christian Litz"/>
    <x v="0"/>
  </r>
  <r>
    <s v="HumanaG"/>
    <n v="233"/>
    <d v="2024-03-06T00:00:00"/>
    <d v="2024-02-22T10:00:00"/>
    <n v="18.25"/>
    <s v="EFT"/>
    <s v="HUMANA INC. - payment"/>
    <n v="97112"/>
    <x v="6"/>
    <s v="No"/>
    <s v="23345344.4166666667Christian Litz"/>
    <x v="1"/>
  </r>
  <r>
    <s v="MSCAN"/>
    <n v="235"/>
    <d v="2024-03-08T00:00:00"/>
    <d v="2024-02-19T11:30:00"/>
    <n v="46.61"/>
    <s v="Adjustment/Write-off"/>
    <s v="UNITEDHEALTHCARE PLAN OF THE RIVER VALLEY INC - CO,45"/>
    <n v="97112"/>
    <x v="3"/>
    <s v="No"/>
    <s v="23545341.4791666667Breanna Cochran"/>
    <x v="0"/>
  </r>
  <r>
    <s v="MSCAN"/>
    <n v="235"/>
    <d v="2024-03-08T00:00:00"/>
    <d v="2024-02-19T11:30:00"/>
    <n v="28.39"/>
    <s v="EFT"/>
    <s v="UNITEDHEALTHCARE PLAN OF THE RIVER VALLEY INC - payment"/>
    <n v="97112"/>
    <x v="3"/>
    <s v="No"/>
    <s v="23545341.4791666667Breanna Cochran"/>
    <x v="1"/>
  </r>
  <r>
    <s v="UHC"/>
    <n v="236"/>
    <d v="2024-03-13T00:00:00"/>
    <d v="2024-02-15T15:00:00"/>
    <n v="108"/>
    <s v="Adjustment/Write-off"/>
    <s v="UNITED HEALTHCARE INSURANCE COMPANY - CO,45"/>
    <n v="97162"/>
    <x v="8"/>
    <s v="No"/>
    <s v="23645337.625Robert Crochet"/>
    <x v="0"/>
  </r>
  <r>
    <s v="UHC"/>
    <n v="236"/>
    <d v="2024-03-13T00:00:00"/>
    <d v="2024-02-15T15:00:00"/>
    <n v="75"/>
    <s v="Adjustment/Write-off"/>
    <s v="UNITED HEALTHCARE INSURANCE COMPANY - CO,45"/>
    <n v="97140"/>
    <x v="8"/>
    <s v="No"/>
    <s v="23645337.625Robert Crochet"/>
    <x v="0"/>
  </r>
  <r>
    <s v="UHC"/>
    <n v="236"/>
    <d v="2024-03-13T00:00:00"/>
    <d v="2024-02-15T15:00:00"/>
    <n v="150"/>
    <s v="Adjustment/Write-off"/>
    <s v="UNITED HEALTHCARE INSURANCE COMPANY - CO,45"/>
    <n v="97110"/>
    <x v="8"/>
    <s v="No"/>
    <s v="23645337.625Robert Crochet"/>
    <x v="0"/>
  </r>
  <r>
    <s v="UHC"/>
    <n v="236"/>
    <d v="2024-03-13T00:00:00"/>
    <d v="2024-02-15T15:00:00"/>
    <n v="42"/>
    <s v="EFT"/>
    <s v="UNITED HEALTHCARE INSURANCE COMPANY - payment"/>
    <n v="97162"/>
    <x v="8"/>
    <s v="No"/>
    <s v="23645337.625Robert Crochet"/>
    <x v="1"/>
  </r>
  <r>
    <s v="UHC"/>
    <n v="236"/>
    <d v="2024-03-19T00:00:00"/>
    <d v="2024-02-23T12:00:00"/>
    <n v="75"/>
    <s v="Adjustment/Write-off"/>
    <s v="UNITED HEALTHCARE INSURANCE COMPANY - CO,45"/>
    <n v="97140"/>
    <x v="7"/>
    <s v="No"/>
    <s v="23645345.5Amber Hickman"/>
    <x v="0"/>
  </r>
  <r>
    <s v="UHC"/>
    <n v="236"/>
    <d v="2024-03-19T00:00:00"/>
    <d v="2024-02-23T12:00:00"/>
    <n v="75"/>
    <s v="Adjustment/Write-off"/>
    <s v="UNITED HEALTHCARE INSURANCE COMPANY - CO,45"/>
    <n v="97530"/>
    <x v="7"/>
    <s v="No"/>
    <s v="23645345.5Amber Hickman"/>
    <x v="0"/>
  </r>
  <r>
    <s v="UHC"/>
    <n v="236"/>
    <d v="2024-03-19T00:00:00"/>
    <d v="2024-02-23T12:00:00"/>
    <n v="83"/>
    <s v="Adjustment/Write-off"/>
    <s v="UNITED HEALTHCARE INSURANCE COMPANY - CO,45"/>
    <n v="97110"/>
    <x v="7"/>
    <s v="No"/>
    <s v="23645345.5Amber Hickman"/>
    <x v="0"/>
  </r>
  <r>
    <s v="UHC"/>
    <n v="236"/>
    <d v="2024-03-19T00:00:00"/>
    <d v="2024-02-23T12:00:00"/>
    <n v="42"/>
    <s v="EFT"/>
    <s v="UNITED HEALTHCARE INSURANCE COMPANY - payment"/>
    <n v="97110"/>
    <x v="7"/>
    <s v="No"/>
    <s v="23645345.5Amber Hickman"/>
    <x v="1"/>
  </r>
  <r>
    <s v="UHC"/>
    <n v="236"/>
    <d v="2024-03-19T00:00:00"/>
    <d v="2024-02-26T15:00:00"/>
    <n v="83"/>
    <s v="Adjustment/Write-off"/>
    <s v="UNITED HEALTHCARE INSURANCE COMPANY - CO,45"/>
    <n v="97110"/>
    <x v="7"/>
    <s v="No"/>
    <s v="23645348.625Amber Hickman"/>
    <x v="0"/>
  </r>
  <r>
    <s v="UHC"/>
    <n v="236"/>
    <d v="2024-03-19T00:00:00"/>
    <d v="2024-02-26T15:00:00"/>
    <n v="42"/>
    <s v="EFT"/>
    <s v="UNITED HEALTHCARE INSURANCE COMPANY - payment"/>
    <n v="97110"/>
    <x v="7"/>
    <s v="No"/>
    <s v="23645348.625Amber Hickman"/>
    <x v="1"/>
  </r>
  <r>
    <s v="UHC"/>
    <n v="236"/>
    <d v="2024-03-19T00:00:00"/>
    <d v="2024-02-26T15:00:00"/>
    <n v="150"/>
    <s v="Adjustment/Write-off"/>
    <s v="UNITED HEALTHCARE INSURANCE COMPANY - CO,45"/>
    <n v="97530"/>
    <x v="7"/>
    <s v="No"/>
    <s v="23645348.625Amber Hickman"/>
    <x v="0"/>
  </r>
  <r>
    <s v="UHC"/>
    <n v="236"/>
    <d v="2024-03-19T00:00:00"/>
    <d v="2024-02-29T14:00:00"/>
    <n v="83"/>
    <s v="Adjustment/Write-off"/>
    <s v="UNITED HEALTHCARE INSURANCE COMPANY - CO,45"/>
    <n v="97110"/>
    <x v="5"/>
    <s v="No"/>
    <s v="23645351.5833333333Jessica Pittman"/>
    <x v="0"/>
  </r>
  <r>
    <s v="UHC"/>
    <n v="236"/>
    <d v="2024-03-19T00:00:00"/>
    <d v="2024-02-29T14:00:00"/>
    <n v="42"/>
    <s v="EFT"/>
    <s v="UNITED HEALTHCARE INSURANCE COMPANY - payment"/>
    <n v="97110"/>
    <x v="5"/>
    <s v="No"/>
    <s v="23645351.5833333333Jessica Pittman"/>
    <x v="1"/>
  </r>
  <r>
    <s v="MSCHIP"/>
    <n v="237"/>
    <d v="2024-03-01T00:00:00"/>
    <d v="2024-02-12T08:00:00"/>
    <n v="150"/>
    <s v="Adjustment/Write-off"/>
    <s v="UNITEDHEALTHCARE PLAN OF THE RIVER VALLEY INC - CO,97"/>
    <n v="97112"/>
    <x v="2"/>
    <s v="No"/>
    <s v="23745334.3333333333James Allen"/>
    <x v="0"/>
  </r>
  <r>
    <s v="MSCHIP"/>
    <n v="237"/>
    <d v="2024-03-01T00:00:00"/>
    <d v="2024-02-12T08:00:00"/>
    <n v="55"/>
    <s v="EFT"/>
    <s v="UNITEDHEALTHCARE PLAN OF THE RIVER VALLEY INC - payment"/>
    <n v="97110"/>
    <x v="2"/>
    <s v="No"/>
    <s v="23745334.3333333333James Allen"/>
    <x v="1"/>
  </r>
  <r>
    <s v="MSCHIP"/>
    <n v="237"/>
    <d v="2024-03-01T00:00:00"/>
    <d v="2024-02-12T08:00:00"/>
    <n v="95"/>
    <s v="Adjustment/Write-off"/>
    <s v="UNITEDHEALTHCARE PLAN OF THE RIVER VALLEY INC - CO,97"/>
    <n v="97110"/>
    <x v="2"/>
    <s v="No"/>
    <s v="23745334.3333333333James Allen"/>
    <x v="0"/>
  </r>
  <r>
    <s v="MSCHIP"/>
    <n v="237"/>
    <d v="2024-03-01T00:00:00"/>
    <d v="2024-02-13T08:00:00"/>
    <n v="55"/>
    <s v="EFT"/>
    <s v="UNITEDHEALTHCARE PLAN OF THE RIVER VALLEY INC - payment"/>
    <n v="97110"/>
    <x v="2"/>
    <s v="No"/>
    <s v="23745335.3333333333James Allen"/>
    <x v="1"/>
  </r>
  <r>
    <s v="MSCHIP"/>
    <n v="237"/>
    <d v="2024-03-01T00:00:00"/>
    <d v="2024-02-13T08:00:00"/>
    <n v="245"/>
    <s v="Adjustment/Write-off"/>
    <s v="UNITEDHEALTHCARE PLAN OF THE RIVER VALLEY INC - CO,97"/>
    <n v="97110"/>
    <x v="2"/>
    <s v="No"/>
    <s v="23745335.3333333333James Allen"/>
    <x v="0"/>
  </r>
  <r>
    <s v="MSCHIP"/>
    <n v="237"/>
    <d v="2024-03-01T00:00:00"/>
    <d v="2024-02-15T08:00:00"/>
    <n v="55"/>
    <s v="EFT"/>
    <s v="UNITEDHEALTHCARE PLAN OF THE RIVER VALLEY INC - payment"/>
    <n v="97110"/>
    <x v="2"/>
    <s v="No"/>
    <s v="23745337.3333333333James Allen"/>
    <x v="1"/>
  </r>
  <r>
    <s v="MSCHIP"/>
    <n v="237"/>
    <d v="2024-03-01T00:00:00"/>
    <d v="2024-02-15T08:00:00"/>
    <n v="170"/>
    <s v="Adjustment/Write-off"/>
    <s v="UNITEDHEALTHCARE PLAN OF THE RIVER VALLEY INC - CO,97"/>
    <n v="97110"/>
    <x v="2"/>
    <s v="No"/>
    <s v="23745337.3333333333James Allen"/>
    <x v="0"/>
  </r>
  <r>
    <s v="MSCHIP"/>
    <n v="237"/>
    <d v="2024-03-08T00:00:00"/>
    <d v="2024-02-20T08:00:00"/>
    <n v="55"/>
    <s v="EFT"/>
    <s v="UNITEDHEALTHCARE PLAN OF THE RIVER VALLEY INC - payment"/>
    <n v="97110"/>
    <x v="2"/>
    <s v="No"/>
    <s v="23745342.3333333333James Allen"/>
    <x v="1"/>
  </r>
  <r>
    <s v="MSCHIP"/>
    <n v="237"/>
    <d v="2024-03-08T00:00:00"/>
    <d v="2024-02-20T08:00:00"/>
    <n v="170"/>
    <s v="Adjustment/Write-off"/>
    <s v="UNITEDHEALTHCARE PLAN OF THE RIVER VALLEY INC - CO,97"/>
    <n v="97110"/>
    <x v="2"/>
    <s v="No"/>
    <s v="23745342.3333333333James Allen"/>
    <x v="0"/>
  </r>
  <r>
    <s v="MSCHIP"/>
    <n v="237"/>
    <d v="2024-03-08T00:00:00"/>
    <d v="2024-02-22T08:00:00"/>
    <n v="55"/>
    <s v="EFT"/>
    <s v="UNITEDHEALTHCARE PLAN OF THE RIVER VALLEY INC - payment"/>
    <n v="97110"/>
    <x v="2"/>
    <s v="No"/>
    <s v="23745344.3333333333James Allen"/>
    <x v="1"/>
  </r>
  <r>
    <s v="MSCHIP"/>
    <n v="237"/>
    <d v="2024-03-08T00:00:00"/>
    <d v="2024-02-22T08:00:00"/>
    <n v="170"/>
    <s v="Adjustment/Write-off"/>
    <s v="UNITEDHEALTHCARE PLAN OF THE RIVER VALLEY INC - CO,97"/>
    <n v="97110"/>
    <x v="2"/>
    <s v="No"/>
    <s v="23745344.3333333333James Allen"/>
    <x v="0"/>
  </r>
  <r>
    <s v="MSCHIP"/>
    <n v="237"/>
    <d v="2024-03-15T00:00:00"/>
    <d v="2024-02-26T08:00:00"/>
    <n v="75"/>
    <s v="Adjustment/Write-off"/>
    <s v="UNITEDHEALTHCARE PLAN OF THE RIVER VALLEY INC - CO,97"/>
    <n v="97530"/>
    <x v="2"/>
    <s v="No"/>
    <s v="23745348.3333333333James Allen"/>
    <x v="0"/>
  </r>
  <r>
    <s v="MSCHIP"/>
    <n v="237"/>
    <d v="2024-03-15T00:00:00"/>
    <d v="2024-02-26T08:00:00"/>
    <n v="95"/>
    <s v="Adjustment/Write-off"/>
    <s v="UNITEDHEALTHCARE PLAN OF THE RIVER VALLEY INC - CO,97"/>
    <n v="97110"/>
    <x v="2"/>
    <s v="No"/>
    <s v="23745348.3333333333James Allen"/>
    <x v="0"/>
  </r>
  <r>
    <s v="MSCHIP"/>
    <n v="237"/>
    <d v="2024-03-15T00:00:00"/>
    <d v="2024-02-26T08:00:00"/>
    <n v="55"/>
    <s v="EFT"/>
    <s v="UNITEDHEALTHCARE PLAN OF THE RIVER VALLEY INC - payment"/>
    <n v="97110"/>
    <x v="2"/>
    <s v="No"/>
    <s v="23745348.3333333333James Allen"/>
    <x v="1"/>
  </r>
  <r>
    <s v="MSCHIP"/>
    <n v="237"/>
    <d v="2024-03-15T00:00:00"/>
    <d v="2024-02-29T08:00:00"/>
    <n v="55"/>
    <s v="EFT"/>
    <s v="UNITEDHEALTHCARE PLAN OF THE RIVER VALLEY INC - payment"/>
    <n v="97110"/>
    <x v="2"/>
    <s v="No"/>
    <s v="23745351.3333333333James Allen"/>
    <x v="1"/>
  </r>
  <r>
    <s v="MSCHIP"/>
    <n v="237"/>
    <d v="2024-03-15T00:00:00"/>
    <d v="2024-02-29T08:00:00"/>
    <n v="95"/>
    <s v="Adjustment/Write-off"/>
    <s v="UNITEDHEALTHCARE PLAN OF THE RIVER VALLEY INC - CO,97"/>
    <n v="97110"/>
    <x v="2"/>
    <s v="No"/>
    <s v="23745351.3333333333James Allen"/>
    <x v="0"/>
  </r>
  <r>
    <s v="MSCHIP"/>
    <n v="237"/>
    <d v="2024-03-15T00:00:00"/>
    <d v="2024-02-29T08:00:00"/>
    <n v="75"/>
    <s v="Adjustment/Write-off"/>
    <s v="UNITEDHEALTHCARE PLAN OF THE RIVER VALLEY INC - CO,97"/>
    <n v="97530"/>
    <x v="2"/>
    <s v="No"/>
    <s v="23745351.3333333333James Allen"/>
    <x v="0"/>
  </r>
  <r>
    <s v="BCBSMS"/>
    <n v="238"/>
    <d v="2024-03-04T00:00:00"/>
    <d v="2024-02-21T09:30:00"/>
    <n v="32"/>
    <s v="EFT"/>
    <s v="BLUE CROSS BLUE SHIELD OF MS - payment"/>
    <n v="97112"/>
    <x v="0"/>
    <s v="No"/>
    <s v="23845343.3958333333Kelsea Rodriguez"/>
    <x v="1"/>
  </r>
  <r>
    <s v="BCBSMS"/>
    <n v="238"/>
    <d v="2024-03-04T00:00:00"/>
    <d v="2024-02-21T09:30:00"/>
    <n v="68"/>
    <s v="Adjustment/Write-off"/>
    <s v="BLUE CROSS BLUE SHIELD OF MS - CO,45"/>
    <n v="97112"/>
    <x v="0"/>
    <s v="No"/>
    <s v="23845343.3958333333Kelsea Rodriguez"/>
    <x v="0"/>
  </r>
  <r>
    <s v="BCBSMS"/>
    <n v="238"/>
    <d v="2024-03-13T00:00:00"/>
    <d v="2024-02-28T15:00:00"/>
    <n v="68"/>
    <s v="Adjustment/Write-off"/>
    <s v="BLUE CROSS BLUE SHIELD OF MS - CO,45"/>
    <n v="97112"/>
    <x v="0"/>
    <s v="No"/>
    <s v="23845350.625Kelsea Rodriguez"/>
    <x v="0"/>
  </r>
  <r>
    <s v="BCBSMS"/>
    <n v="238"/>
    <d v="2024-03-13T00:00:00"/>
    <d v="2024-02-28T15:00:00"/>
    <n v="32"/>
    <s v="EFT"/>
    <s v="BLUE CROSS BLUE SHIELD OF MS - payment"/>
    <n v="97112"/>
    <x v="0"/>
    <s v="No"/>
    <s v="23845350.625Kelsea Rodriguez"/>
    <x v="1"/>
  </r>
  <r>
    <s v="BCBSMS"/>
    <n v="47"/>
    <d v="2024-03-13T00:00:00"/>
    <d v="2024-02-20T14:00:00"/>
    <n v="23.6"/>
    <s v="EFT"/>
    <s v="BLUE CROSS BLUE SHIELD OF MS - payment"/>
    <n v="97112"/>
    <x v="6"/>
    <s v="No"/>
    <s v="4745342.5833333333Christian Litz"/>
    <x v="1"/>
  </r>
  <r>
    <s v="BCBSMS"/>
    <n v="47"/>
    <d v="2024-03-13T00:00:00"/>
    <d v="2024-02-20T14:00:00"/>
    <n v="91.33"/>
    <s v="EFT"/>
    <s v="BLUE CROSS BLUE SHIELD OF MS - payment"/>
    <n v="97161"/>
    <x v="6"/>
    <s v="No"/>
    <s v="4745342.5833333333Christian Litz"/>
    <x v="1"/>
  </r>
  <r>
    <s v="BCBSMS"/>
    <n v="47"/>
    <d v="2024-03-13T00:00:00"/>
    <d v="2024-02-20T14:00:00"/>
    <n v="41.68"/>
    <s v="EFT"/>
    <s v="BLUE CROSS BLUE SHIELD OF MS - payment"/>
    <n v="97110"/>
    <x v="6"/>
    <s v="No"/>
    <s v="4745342.5833333333Christian Litz"/>
    <x v="1"/>
  </r>
  <r>
    <s v="BCBSMS"/>
    <n v="47"/>
    <d v="2024-03-22T00:00:00"/>
    <d v="2024-02-22T15:00:00"/>
    <n v="41.68"/>
    <s v="EFT"/>
    <s v="BLUE CROSS BLUE SHIELD OF MS - payment"/>
    <n v="97110"/>
    <x v="8"/>
    <s v="No"/>
    <s v="4745344.625Robert Crochet"/>
    <x v="1"/>
  </r>
  <r>
    <s v="BCBSMS"/>
    <n v="47"/>
    <d v="2024-03-22T00:00:00"/>
    <d v="2024-02-22T15:00:00"/>
    <n v="44.2"/>
    <s v="EFT"/>
    <s v="BLUE CROSS BLUE SHIELD OF MS - payment"/>
    <n v="97112"/>
    <x v="8"/>
    <s v="No"/>
    <s v="4745344.625Robert Crochet"/>
    <x v="1"/>
  </r>
  <r>
    <s v="BCBSMS"/>
    <n v="47"/>
    <d v="2024-03-22T00:00:00"/>
    <d v="2024-02-27T15:00:00"/>
    <n v="8.34"/>
    <s v="EFT"/>
    <s v="BLUE CROSS BLUE SHIELD OF MS - payment"/>
    <n v="97110"/>
    <x v="6"/>
    <s v="No"/>
    <s v="4745349.625Christian Litz"/>
    <x v="1"/>
  </r>
  <r>
    <s v="BCBSMS"/>
    <n v="47"/>
    <d v="2024-03-22T00:00:00"/>
    <d v="2024-02-27T15:00:00"/>
    <n v="6.11"/>
    <s v="EFT"/>
    <s v="BLUE CROSS BLUE SHIELD OF MS - payment"/>
    <n v="97112"/>
    <x v="6"/>
    <s v="No"/>
    <s v="4745349.625Christian Litz"/>
    <x v="1"/>
  </r>
  <r>
    <s v="BCBSMS"/>
    <n v="47"/>
    <d v="2024-03-22T00:00:00"/>
    <d v="2024-02-28T14:00:00"/>
    <n v="8.34"/>
    <s v="EFT"/>
    <s v="BLUE CROSS BLUE SHIELD OF MS - payment"/>
    <n v="97110"/>
    <x v="5"/>
    <s v="No"/>
    <s v="4745350.5833333333Jessica Pittman"/>
    <x v="1"/>
  </r>
  <r>
    <s v="BCBSMS"/>
    <n v="47"/>
    <d v="2024-03-22T00:00:00"/>
    <d v="2024-02-28T14:00:00"/>
    <n v="10.83"/>
    <s v="EFT"/>
    <s v="BLUE CROSS BLUE SHIELD OF MS - payment"/>
    <n v="97112"/>
    <x v="5"/>
    <s v="No"/>
    <s v="4745350.5833333333Jessica Pittman"/>
    <x v="1"/>
  </r>
  <r>
    <s v="BCBSMS"/>
    <n v="47"/>
    <d v="2024-03-15T00:00:00"/>
    <d v="2024-02-28T14:00:00"/>
    <n v="0.74"/>
    <s v="Adjustment/Write-off"/>
    <s v="NOVITAS SOLUTIONS, INC. - CO,253"/>
    <n v="97112"/>
    <x v="5"/>
    <s v="No"/>
    <s v="4745350.5833333333Jessica Pittman"/>
    <x v="0"/>
  </r>
  <r>
    <s v="BCBSMS"/>
    <n v="47"/>
    <d v="2024-03-15T00:00:00"/>
    <d v="2024-02-28T14:00:00"/>
    <n v="6.97"/>
    <s v="Adjustment/Write-off"/>
    <s v="NOVITAS SOLUTIONS, INC. - CO,59"/>
    <n v="97112"/>
    <x v="5"/>
    <s v="No"/>
    <s v="4745350.5833333333Jessica Pittman"/>
    <x v="0"/>
  </r>
  <r>
    <s v="BCBSMS"/>
    <n v="47"/>
    <d v="2024-03-15T00:00:00"/>
    <d v="2024-02-28T14:00:00"/>
    <n v="36.1"/>
    <s v="EFT"/>
    <s v="NOVITAS SOLUTIONS, INC. - payment"/>
    <n v="97112"/>
    <x v="5"/>
    <s v="No"/>
    <s v="4745350.5833333333Jessica Pittman"/>
    <x v="1"/>
  </r>
  <r>
    <s v="BCBSMS"/>
    <n v="47"/>
    <d v="2024-03-15T00:00:00"/>
    <d v="2024-02-28T14:00:00"/>
    <n v="11.72"/>
    <s v="Adjustment/Write-off"/>
    <s v="NOVITAS SOLUTIONS, INC. - CO,59"/>
    <n v="97110"/>
    <x v="5"/>
    <s v="No"/>
    <s v="4745350.5833333333Jessica Pittman"/>
    <x v="0"/>
  </r>
  <r>
    <s v="BCBSMS"/>
    <n v="47"/>
    <d v="2024-03-15T00:00:00"/>
    <d v="2024-02-28T14:00:00"/>
    <n v="0.56999999999999995"/>
    <s v="Adjustment/Write-off"/>
    <s v="NOVITAS SOLUTIONS, INC. - CO,253"/>
    <n v="97110"/>
    <x v="5"/>
    <s v="No"/>
    <s v="4745350.5833333333Jessica Pittman"/>
    <x v="0"/>
  </r>
  <r>
    <s v="BCBSMS"/>
    <n v="47"/>
    <d v="2024-03-15T00:00:00"/>
    <d v="2024-02-28T14:00:00"/>
    <n v="101.6"/>
    <s v="Adjustment/Write-off"/>
    <s v="NOVITAS SOLUTIONS, INC. - CO,45"/>
    <n v="97110"/>
    <x v="5"/>
    <s v="No"/>
    <s v="4745350.5833333333Jessica Pittman"/>
    <x v="0"/>
  </r>
  <r>
    <s v="BCBSMS"/>
    <n v="47"/>
    <d v="2024-03-15T00:00:00"/>
    <d v="2024-02-28T14:00:00"/>
    <n v="27.77"/>
    <s v="EFT"/>
    <s v="NOVITAS SOLUTIONS, INC. - payment"/>
    <n v="97110"/>
    <x v="5"/>
    <s v="No"/>
    <s v="4745350.5833333333Jessica Pittman"/>
    <x v="1"/>
  </r>
  <r>
    <s v="BCBSMS"/>
    <n v="47"/>
    <d v="2024-03-15T00:00:00"/>
    <d v="2024-02-28T14:00:00"/>
    <n v="95.36"/>
    <s v="Adjustment/Write-off"/>
    <s v="NOVITAS SOLUTIONS, INC. - CO,45"/>
    <n v="97112"/>
    <x v="5"/>
    <s v="No"/>
    <s v="4745350.5833333333Jessica Pittman"/>
    <x v="0"/>
  </r>
  <r>
    <s v="MSMedicare"/>
    <n v="47"/>
    <d v="2024-03-06T20:21:00"/>
    <d v="2024-02-20T14:00:00"/>
    <n v="11.72"/>
    <s v="Adjustment/Write-off"/>
    <s v="NOVITAS SOLUTIONS, INC. - CO,59"/>
    <n v="97110"/>
    <x v="6"/>
    <s v="No"/>
    <s v="4745342.5833333333Christian Litz"/>
    <x v="0"/>
  </r>
  <r>
    <s v="MSMedicare"/>
    <n v="47"/>
    <d v="2024-03-06T20:21:00"/>
    <d v="2024-02-20T14:00:00"/>
    <n v="44.43"/>
    <s v="Adjustment/Write-off"/>
    <s v="NOVITAS SOLUTIONS, INC. - CO,45"/>
    <n v="97112"/>
    <x v="6"/>
    <s v="No"/>
    <s v="4745342.5833333333Christian Litz"/>
    <x v="0"/>
  </r>
  <r>
    <s v="MSMedicare"/>
    <n v="47"/>
    <d v="2024-03-06T20:21:00"/>
    <d v="2024-02-20T14:00:00"/>
    <n v="6.97"/>
    <s v="Adjustment/Write-off"/>
    <s v="NOVITAS SOLUTIONS, INC. - CO,59"/>
    <n v="97112"/>
    <x v="6"/>
    <s v="No"/>
    <s v="4745342.5833333333Christian Litz"/>
    <x v="0"/>
  </r>
  <r>
    <s v="MSMedicare"/>
    <n v="47"/>
    <d v="2024-03-06T20:21:00"/>
    <d v="2024-02-20T14:00:00"/>
    <n v="96.6"/>
    <s v="Adjustment/Write-off"/>
    <s v="NOVITAS SOLUTIONS, INC. - CO,45"/>
    <n v="97110"/>
    <x v="6"/>
    <s v="No"/>
    <s v="4745342.5833333333Christian Litz"/>
    <x v="0"/>
  </r>
  <r>
    <s v="MSMedicare"/>
    <n v="47"/>
    <d v="2024-03-06T20:21:00"/>
    <d v="2024-02-20T14:00:00"/>
    <n v="58.67"/>
    <s v="Adjustment/Write-off"/>
    <s v="NOVITAS SOLUTIONS, INC. - CO,45"/>
    <n v="97161"/>
    <x v="6"/>
    <s v="No"/>
    <s v="4745342.5833333333Christian Litz"/>
    <x v="0"/>
  </r>
  <r>
    <s v="MSMedicare"/>
    <n v="47"/>
    <d v="2024-03-12T00:00:00"/>
    <d v="2024-02-22T15:00:00"/>
    <n v="6.97"/>
    <s v="Adjustment/Write-off"/>
    <s v="NOVITAS SOLUTIONS, INC. - CO,59"/>
    <n v="97112"/>
    <x v="8"/>
    <s v="No"/>
    <s v="4745344.625Robert Crochet"/>
    <x v="0"/>
  </r>
  <r>
    <s v="MSMedicare"/>
    <n v="47"/>
    <d v="2024-03-12T00:00:00"/>
    <d v="2024-02-22T15:00:00"/>
    <n v="0.2"/>
    <s v="Adjustment/Write-off"/>
    <s v="NOVITAS SOLUTIONS, INC. - CO,253"/>
    <n v="97112"/>
    <x v="8"/>
    <s v="No"/>
    <s v="4745344.625Robert Crochet"/>
    <x v="0"/>
  </r>
  <r>
    <s v="MSMedicare"/>
    <n v="47"/>
    <d v="2024-03-12T00:00:00"/>
    <d v="2024-02-22T15:00:00"/>
    <n v="88.86"/>
    <s v="Adjustment/Write-off"/>
    <s v="NOVITAS SOLUTIONS, INC. - CO,45"/>
    <n v="97112"/>
    <x v="8"/>
    <s v="No"/>
    <s v="4745344.625Robert Crochet"/>
    <x v="0"/>
  </r>
  <r>
    <s v="MSMedicare"/>
    <n v="47"/>
    <d v="2024-03-12T00:00:00"/>
    <d v="2024-02-22T15:00:00"/>
    <n v="9.77"/>
    <s v="EFT"/>
    <s v="NOVITAS SOLUTIONS, INC. - payment"/>
    <n v="97112"/>
    <x v="8"/>
    <s v="No"/>
    <s v="4745344.625Robert Crochet"/>
    <x v="1"/>
  </r>
  <r>
    <s v="MSMedicare"/>
    <n v="47"/>
    <d v="2024-03-12T00:00:00"/>
    <d v="2024-02-22T15:00:00"/>
    <n v="11.72"/>
    <s v="Adjustment/Write-off"/>
    <s v="NOVITAS SOLUTIONS, INC. - CO,59"/>
    <n v="97110"/>
    <x v="8"/>
    <s v="No"/>
    <s v="4745344.625Robert Crochet"/>
    <x v="0"/>
  </r>
  <r>
    <s v="MSMedicare"/>
    <n v="47"/>
    <d v="2024-03-12T00:00:00"/>
    <d v="2024-02-22T15:00:00"/>
    <n v="96.6"/>
    <s v="Adjustment/Write-off"/>
    <s v="NOVITAS SOLUTIONS, INC. - CO,45"/>
    <n v="97110"/>
    <x v="8"/>
    <s v="No"/>
    <s v="4745344.625Robert Crochet"/>
    <x v="0"/>
  </r>
  <r>
    <s v="MSMedicare"/>
    <n v="47"/>
    <d v="2024-03-14T00:00:00"/>
    <d v="2024-02-27T15:00:00"/>
    <n v="0.49"/>
    <s v="Adjustment/Write-off"/>
    <s v="NOVITAS SOLUTIONS, INC. - CO,253"/>
    <n v="97112"/>
    <x v="6"/>
    <s v="No"/>
    <s v="4745349.625Christian Litz"/>
    <x v="0"/>
  </r>
  <r>
    <s v="MSMedicare"/>
    <n v="47"/>
    <d v="2024-03-14T00:00:00"/>
    <d v="2024-02-27T15:00:00"/>
    <n v="23.97"/>
    <s v="EFT"/>
    <s v="NOVITAS SOLUTIONS, INC. - payment"/>
    <n v="97112"/>
    <x v="6"/>
    <s v="No"/>
    <s v="4745349.625Christian Litz"/>
    <x v="1"/>
  </r>
  <r>
    <s v="MSMedicare"/>
    <n v="47"/>
    <d v="2024-03-14T00:00:00"/>
    <d v="2024-02-27T15:00:00"/>
    <n v="11.72"/>
    <s v="Adjustment/Write-off"/>
    <s v="NOVITAS SOLUTIONS, INC. - CO,59"/>
    <n v="97110"/>
    <x v="6"/>
    <s v="No"/>
    <s v="4745349.625Christian Litz"/>
    <x v="0"/>
  </r>
  <r>
    <s v="MSMedicare"/>
    <n v="47"/>
    <d v="2024-03-14T00:00:00"/>
    <d v="2024-02-27T15:00:00"/>
    <n v="0.67"/>
    <s v="Adjustment/Write-off"/>
    <s v="NOVITAS SOLUTIONS, INC. - CO,253"/>
    <n v="97110"/>
    <x v="6"/>
    <s v="No"/>
    <s v="4745349.625Christian Litz"/>
    <x v="0"/>
  </r>
  <r>
    <s v="MSMedicare"/>
    <n v="47"/>
    <d v="2024-03-14T00:00:00"/>
    <d v="2024-02-27T15:00:00"/>
    <n v="96.6"/>
    <s v="Adjustment/Write-off"/>
    <s v="NOVITAS SOLUTIONS, INC. - CO,45"/>
    <n v="97110"/>
    <x v="6"/>
    <s v="No"/>
    <s v="4745349.625Christian Litz"/>
    <x v="0"/>
  </r>
  <r>
    <s v="MSMedicare"/>
    <n v="47"/>
    <d v="2024-03-14T00:00:00"/>
    <d v="2024-02-27T15:00:00"/>
    <n v="32.67"/>
    <s v="EFT"/>
    <s v="NOVITAS SOLUTIONS, INC. - payment"/>
    <n v="97110"/>
    <x v="6"/>
    <s v="No"/>
    <s v="4745349.625Christian Litz"/>
    <x v="1"/>
  </r>
  <r>
    <s v="MSMedicare"/>
    <n v="47"/>
    <d v="2024-03-14T00:00:00"/>
    <d v="2024-02-27T15:00:00"/>
    <n v="44.43"/>
    <s v="Adjustment/Write-off"/>
    <s v="NOVITAS SOLUTIONS, INC. - CO,45"/>
    <n v="97112"/>
    <x v="6"/>
    <s v="No"/>
    <s v="4745349.625Christian Litz"/>
    <x v="0"/>
  </r>
  <r>
    <s v="MSMedicare"/>
    <n v="47"/>
    <d v="2024-03-20T00:00:00"/>
    <d v="2024-02-29T14:00:00"/>
    <n v="96.6"/>
    <s v="Adjustment/Write-off"/>
    <s v="NOVITAS SOLUTIONS, INC. - CO,45"/>
    <n v="97110"/>
    <x v="8"/>
    <s v="No"/>
    <s v="4745351.5833333333Robert Crochet"/>
    <x v="0"/>
  </r>
  <r>
    <s v="MSMedicare"/>
    <n v="47"/>
    <d v="2024-03-20T00:00:00"/>
    <d v="2024-02-29T14:00:00"/>
    <n v="44.43"/>
    <s v="Adjustment/Write-off"/>
    <s v="NOVITAS SOLUTIONS, INC. - CO,45"/>
    <n v="97112"/>
    <x v="8"/>
    <s v="No"/>
    <s v="4745351.5833333333Robert Crochet"/>
    <x v="0"/>
  </r>
  <r>
    <s v="MSMedicare"/>
    <n v="47"/>
    <d v="2024-03-20T00:00:00"/>
    <d v="2024-02-29T14:00:00"/>
    <n v="0.49"/>
    <s v="Adjustment/Write-off"/>
    <s v="NOVITAS SOLUTIONS, INC. - CO,253"/>
    <n v="97112"/>
    <x v="8"/>
    <s v="No"/>
    <s v="4745351.5833333333Robert Crochet"/>
    <x v="0"/>
  </r>
  <r>
    <s v="MSMedicare"/>
    <n v="47"/>
    <d v="2024-03-20T00:00:00"/>
    <d v="2024-02-29T14:00:00"/>
    <n v="32.67"/>
    <s v="EFT"/>
    <s v="NOVITAS SOLUTIONS, INC. - payment"/>
    <n v="97110"/>
    <x v="8"/>
    <s v="No"/>
    <s v="4745351.5833333333Robert Crochet"/>
    <x v="1"/>
  </r>
  <r>
    <s v="MSMedicare"/>
    <n v="47"/>
    <d v="2024-03-20T00:00:00"/>
    <d v="2024-02-29T14:00:00"/>
    <n v="23.97"/>
    <s v="EFT"/>
    <s v="NOVITAS SOLUTIONS, INC. - payment"/>
    <n v="97112"/>
    <x v="8"/>
    <s v="No"/>
    <s v="4745351.5833333333Robert Crochet"/>
    <x v="1"/>
  </r>
  <r>
    <s v="MSMedicare"/>
    <n v="47"/>
    <d v="2024-03-20T00:00:00"/>
    <d v="2024-02-29T14:00:00"/>
    <n v="0.67"/>
    <s v="Adjustment/Write-off"/>
    <s v="NOVITAS SOLUTIONS, INC. - CO,253"/>
    <n v="97110"/>
    <x v="8"/>
    <s v="No"/>
    <s v="4745351.5833333333Robert Crochet"/>
    <x v="0"/>
  </r>
  <r>
    <s v="MSMedicare"/>
    <n v="47"/>
    <d v="2024-03-20T00:00:00"/>
    <d v="2024-02-29T14:00:00"/>
    <n v="11.72"/>
    <s v="Adjustment/Write-off"/>
    <s v="NOVITAS SOLUTIONS, INC. - CO,59"/>
    <n v="97110"/>
    <x v="8"/>
    <s v="No"/>
    <s v="4745351.5833333333Robert Crochet"/>
    <x v="0"/>
  </r>
  <r>
    <s v="MSMedicare"/>
    <n v="326"/>
    <d v="2024-03-06T00:00:00"/>
    <d v="2024-02-14T14:00:00"/>
    <n v="71.599999999999994"/>
    <s v="EFT"/>
    <s v="NOVITAS SOLUTIONS, INC. - payment"/>
    <n v="97162"/>
    <x v="10"/>
    <s v="No"/>
    <s v="32645336.5833333333Katherine Tyree"/>
    <x v="1"/>
  </r>
  <r>
    <s v="MSMedicare"/>
    <n v="326"/>
    <d v="2024-03-06T00:00:00"/>
    <d v="2024-02-14T14:00:00"/>
    <n v="83.67"/>
    <s v="Adjustment/Write-off"/>
    <s v="NOVITAS SOLUTIONS, INC. - CO,45"/>
    <n v="97162"/>
    <x v="10"/>
    <s v="No"/>
    <s v="32645336.5833333333Katherine Tyree"/>
    <x v="0"/>
  </r>
  <r>
    <s v="MSMedicare"/>
    <n v="326"/>
    <d v="2024-03-06T00:00:00"/>
    <d v="2024-02-14T14:00:00"/>
    <n v="1.46"/>
    <s v="Adjustment/Write-off"/>
    <s v="NOVITAS SOLUTIONS, INC. - CO,253"/>
    <n v="97162"/>
    <x v="10"/>
    <s v="No"/>
    <s v="32645336.5833333333Katherine Tyree"/>
    <x v="0"/>
  </r>
  <r>
    <s v="MSMedicare"/>
    <n v="326"/>
    <d v="2024-03-06T00:00:00"/>
    <d v="2024-02-14T14:00:00"/>
    <n v="32.67"/>
    <s v="EFT"/>
    <s v="NOVITAS SOLUTIONS, INC. - payment"/>
    <n v="97110"/>
    <x v="10"/>
    <s v="No"/>
    <s v="32645336.5833333333Katherine Tyree"/>
    <x v="1"/>
  </r>
  <r>
    <s v="MSMedicare"/>
    <n v="326"/>
    <d v="2024-03-06T00:00:00"/>
    <d v="2024-02-14T14:00:00"/>
    <n v="96.6"/>
    <s v="Adjustment/Write-off"/>
    <s v="NOVITAS SOLUTIONS, INC. - CO,45"/>
    <n v="97110"/>
    <x v="10"/>
    <s v="No"/>
    <s v="32645336.5833333333Katherine Tyree"/>
    <x v="0"/>
  </r>
  <r>
    <s v="MSMedicare"/>
    <n v="326"/>
    <d v="2024-03-06T00:00:00"/>
    <d v="2024-02-14T14:00:00"/>
    <n v="0.67"/>
    <s v="Adjustment/Write-off"/>
    <s v="NOVITAS SOLUTIONS, INC. - CO,253"/>
    <n v="97110"/>
    <x v="10"/>
    <s v="No"/>
    <s v="32645336.5833333333Katherine Tyree"/>
    <x v="0"/>
  </r>
  <r>
    <s v="MSMedicare"/>
    <n v="326"/>
    <d v="2024-03-06T00:00:00"/>
    <d v="2024-02-14T14:00:00"/>
    <n v="11.72"/>
    <s v="Adjustment/Write-off"/>
    <s v="NOVITAS SOLUTIONS, INC. - CO,59"/>
    <n v="97110"/>
    <x v="10"/>
    <s v="No"/>
    <s v="32645336.5833333333Katherine Tyree"/>
    <x v="0"/>
  </r>
  <r>
    <s v="MSMedicare"/>
    <n v="326"/>
    <d v="2024-03-06T00:00:00"/>
    <d v="2024-02-14T14:00:00"/>
    <n v="18.600000000000001"/>
    <s v="EFT"/>
    <s v="NOVITAS SOLUTIONS, INC. - payment"/>
    <n v="97530"/>
    <x v="10"/>
    <s v="No"/>
    <s v="32645336.5833333333Katherine Tyree"/>
    <x v="1"/>
  </r>
  <r>
    <s v="MSMedicare"/>
    <n v="326"/>
    <d v="2024-03-06T00:00:00"/>
    <d v="2024-02-14T14:00:00"/>
    <n v="42.21"/>
    <s v="Adjustment/Write-off"/>
    <s v="NOVITAS SOLUTIONS, INC. - CO,45"/>
    <n v="97530"/>
    <x v="10"/>
    <s v="No"/>
    <s v="32645336.5833333333Katherine Tyree"/>
    <x v="0"/>
  </r>
  <r>
    <s v="MSMedicare"/>
    <n v="326"/>
    <d v="2024-03-06T00:00:00"/>
    <d v="2024-02-14T14:00:00"/>
    <n v="0.38"/>
    <s v="Adjustment/Write-off"/>
    <s v="NOVITAS SOLUTIONS, INC. - CO,253"/>
    <n v="97530"/>
    <x v="10"/>
    <s v="No"/>
    <s v="32645336.5833333333Katherine Tyree"/>
    <x v="0"/>
  </r>
  <r>
    <s v="MSMedicare"/>
    <n v="326"/>
    <d v="2024-03-06T00:00:00"/>
    <d v="2024-02-14T14:00:00"/>
    <n v="9.06"/>
    <s v="Adjustment/Write-off"/>
    <s v="NOVITAS SOLUTIONS, INC. - CO,59"/>
    <n v="97530"/>
    <x v="10"/>
    <s v="No"/>
    <s v="32645336.5833333333Katherine Tyree"/>
    <x v="0"/>
  </r>
  <r>
    <s v="MSMedicare"/>
    <n v="326"/>
    <d v="2024-03-06T00:00:00"/>
    <d v="2024-02-15T13:00:00"/>
    <n v="96.6"/>
    <s v="Adjustment/Write-off"/>
    <s v="NOVITAS SOLUTIONS, INC. - CO,45"/>
    <n v="97110"/>
    <x v="8"/>
    <s v="No"/>
    <s v="32645337.5416666667Robert Crochet"/>
    <x v="0"/>
  </r>
  <r>
    <s v="MSMedicare"/>
    <n v="326"/>
    <d v="2024-03-06T00:00:00"/>
    <d v="2024-02-15T13:00:00"/>
    <n v="0.31"/>
    <s v="Adjustment/Write-off"/>
    <s v="NOVITAS SOLUTIONS, INC. - CO,253"/>
    <n v="97140"/>
    <x v="8"/>
    <s v="No"/>
    <s v="32645337.5416666667Robert Crochet"/>
    <x v="0"/>
  </r>
  <r>
    <s v="MSMedicare"/>
    <n v="326"/>
    <d v="2024-03-06T00:00:00"/>
    <d v="2024-02-15T13:00:00"/>
    <n v="32.67"/>
    <s v="EFT"/>
    <s v="NOVITAS SOLUTIONS, INC. - payment"/>
    <n v="97110"/>
    <x v="8"/>
    <s v="No"/>
    <s v="32645337.5416666667Robert Crochet"/>
    <x v="1"/>
  </r>
  <r>
    <s v="MSMedicare"/>
    <n v="326"/>
    <d v="2024-03-06T00:00:00"/>
    <d v="2024-02-15T13:00:00"/>
    <n v="0.67"/>
    <s v="Adjustment/Write-off"/>
    <s v="NOVITAS SOLUTIONS, INC. - CO,253"/>
    <n v="97110"/>
    <x v="8"/>
    <s v="No"/>
    <s v="32645337.5416666667Robert Crochet"/>
    <x v="0"/>
  </r>
  <r>
    <s v="MSMedicare"/>
    <n v="326"/>
    <d v="2024-03-06T00:00:00"/>
    <d v="2024-02-15T13:00:00"/>
    <n v="11.72"/>
    <s v="Adjustment/Write-off"/>
    <s v="NOVITAS SOLUTIONS, INC. - CO,59"/>
    <n v="97110"/>
    <x v="8"/>
    <s v="No"/>
    <s v="32645337.5416666667Robert Crochet"/>
    <x v="0"/>
  </r>
  <r>
    <s v="MSMedicare"/>
    <n v="326"/>
    <d v="2024-03-06T00:00:00"/>
    <d v="2024-02-15T13:00:00"/>
    <n v="25.71"/>
    <s v="EFT"/>
    <s v="NOVITAS SOLUTIONS, INC. - payment"/>
    <n v="97530"/>
    <x v="8"/>
    <s v="No"/>
    <s v="32645337.5416666667Robert Crochet"/>
    <x v="1"/>
  </r>
  <r>
    <s v="MSMedicare"/>
    <n v="326"/>
    <d v="2024-03-06T00:00:00"/>
    <d v="2024-02-15T13:00:00"/>
    <n v="42.21"/>
    <s v="Adjustment/Write-off"/>
    <s v="NOVITAS SOLUTIONS, INC. - CO,45"/>
    <n v="97530"/>
    <x v="8"/>
    <s v="No"/>
    <s v="32645337.5416666667Robert Crochet"/>
    <x v="0"/>
  </r>
  <r>
    <s v="MSMedicare"/>
    <n v="326"/>
    <d v="2024-03-06T00:00:00"/>
    <d v="2024-02-15T13:00:00"/>
    <n v="5.16"/>
    <s v="Adjustment/Write-off"/>
    <s v="NOVITAS SOLUTIONS, INC. - CO,59"/>
    <n v="97140"/>
    <x v="8"/>
    <s v="No"/>
    <s v="32645337.5416666667Robert Crochet"/>
    <x v="0"/>
  </r>
  <r>
    <s v="MSMedicare"/>
    <n v="326"/>
    <d v="2024-03-06T00:00:00"/>
    <d v="2024-02-15T13:00:00"/>
    <n v="50.35"/>
    <s v="Adjustment/Write-off"/>
    <s v="NOVITAS SOLUTIONS, INC. - CO,45"/>
    <n v="97140"/>
    <x v="8"/>
    <s v="No"/>
    <s v="32645337.5416666667Robert Crochet"/>
    <x v="0"/>
  </r>
  <r>
    <s v="MSMedicare"/>
    <n v="326"/>
    <d v="2024-03-06T00:00:00"/>
    <d v="2024-02-15T13:00:00"/>
    <n v="15.28"/>
    <s v="EFT"/>
    <s v="NOVITAS SOLUTIONS, INC. - payment"/>
    <n v="97140"/>
    <x v="8"/>
    <s v="No"/>
    <s v="32645337.5416666667Robert Crochet"/>
    <x v="1"/>
  </r>
  <r>
    <s v="MSMedicare"/>
    <n v="326"/>
    <d v="2024-03-06T00:00:00"/>
    <d v="2024-02-15T13:00:00"/>
    <n v="0.52"/>
    <s v="Adjustment/Write-off"/>
    <s v="NOVITAS SOLUTIONS, INC. - CO,253"/>
    <n v="97530"/>
    <x v="8"/>
    <s v="No"/>
    <s v="32645337.5416666667Robert Crochet"/>
    <x v="0"/>
  </r>
  <r>
    <s v="MSMedicare"/>
    <n v="326"/>
    <d v="2024-03-12T00:00:00"/>
    <d v="2024-02-20T14:00:00"/>
    <n v="88.86"/>
    <s v="Adjustment/Write-off"/>
    <s v="NOVITAS SOLUTIONS, INC. - CO,45"/>
    <n v="97112"/>
    <x v="8"/>
    <s v="No"/>
    <s v="32645342.5833333333Robert Crochet"/>
    <x v="0"/>
  </r>
  <r>
    <s v="MSMedicare"/>
    <n v="326"/>
    <d v="2024-03-12T00:00:00"/>
    <d v="2024-02-20T14:00:00"/>
    <n v="32.67"/>
    <s v="EFT"/>
    <s v="NOVITAS SOLUTIONS, INC. - payment"/>
    <n v="97110"/>
    <x v="8"/>
    <s v="No"/>
    <s v="32645342.5833333333Robert Crochet"/>
    <x v="1"/>
  </r>
  <r>
    <s v="MSMedicare"/>
    <n v="326"/>
    <d v="2024-03-12T00:00:00"/>
    <d v="2024-02-20T14:00:00"/>
    <n v="96.6"/>
    <s v="Adjustment/Write-off"/>
    <s v="NOVITAS SOLUTIONS, INC. - CO,45"/>
    <n v="97110"/>
    <x v="8"/>
    <s v="No"/>
    <s v="32645342.5833333333Robert Crochet"/>
    <x v="0"/>
  </r>
  <r>
    <s v="MSMedicare"/>
    <n v="326"/>
    <d v="2024-03-12T00:00:00"/>
    <d v="2024-02-20T14:00:00"/>
    <n v="0.67"/>
    <s v="Adjustment/Write-off"/>
    <s v="NOVITAS SOLUTIONS, INC. - CO,253"/>
    <n v="97110"/>
    <x v="8"/>
    <s v="No"/>
    <s v="32645342.5833333333Robert Crochet"/>
    <x v="0"/>
  </r>
  <r>
    <s v="MSMedicare"/>
    <n v="326"/>
    <d v="2024-03-12T00:00:00"/>
    <d v="2024-02-20T14:00:00"/>
    <n v="11.72"/>
    <s v="Adjustment/Write-off"/>
    <s v="NOVITAS SOLUTIONS, INC. - CO,59"/>
    <n v="97110"/>
    <x v="8"/>
    <s v="No"/>
    <s v="32645342.5833333333Robert Crochet"/>
    <x v="0"/>
  </r>
  <r>
    <s v="MSMedicare"/>
    <n v="326"/>
    <d v="2024-03-12T00:00:00"/>
    <d v="2024-02-20T14:00:00"/>
    <n v="42.47"/>
    <s v="EFT"/>
    <s v="NOVITAS SOLUTIONS, INC. - payment"/>
    <n v="97112"/>
    <x v="8"/>
    <s v="No"/>
    <s v="32645342.5833333333Robert Crochet"/>
    <x v="1"/>
  </r>
  <r>
    <s v="MSMedicare"/>
    <n v="326"/>
    <d v="2024-03-12T00:00:00"/>
    <d v="2024-02-20T14:00:00"/>
    <n v="0.87"/>
    <s v="Adjustment/Write-off"/>
    <s v="NOVITAS SOLUTIONS, INC. - CO,253"/>
    <n v="97112"/>
    <x v="8"/>
    <s v="No"/>
    <s v="32645342.5833333333Robert Crochet"/>
    <x v="0"/>
  </r>
  <r>
    <s v="MSMedicare"/>
    <n v="326"/>
    <d v="2024-03-12T00:00:00"/>
    <d v="2024-02-20T14:00:00"/>
    <n v="6.97"/>
    <s v="Adjustment/Write-off"/>
    <s v="NOVITAS SOLUTIONS, INC. - CO,59"/>
    <n v="97112"/>
    <x v="8"/>
    <s v="No"/>
    <s v="32645342.5833333333Robert Crochet"/>
    <x v="0"/>
  </r>
  <r>
    <s v="MSMedicare"/>
    <n v="326"/>
    <d v="2024-03-11T00:00:00"/>
    <d v="2024-02-21T15:00:00"/>
    <n v="102.3"/>
    <s v="Adjustment/Write-off"/>
    <s v="NOVITAS SOLUTIONS, INC. - CO,45"/>
    <n v="97110"/>
    <x v="5"/>
    <s v="No"/>
    <s v="32645343.625Jessica Pittman"/>
    <x v="0"/>
  </r>
  <r>
    <s v="MSMedicare"/>
    <n v="326"/>
    <d v="2024-03-11T00:00:00"/>
    <d v="2024-02-21T15:00:00"/>
    <n v="31.68"/>
    <s v="EFT"/>
    <s v="NOVITAS SOLUTIONS, INC. - payment"/>
    <n v="97110"/>
    <x v="5"/>
    <s v="No"/>
    <s v="32645343.625Jessica Pittman"/>
    <x v="1"/>
  </r>
  <r>
    <s v="MSMedicare"/>
    <n v="326"/>
    <d v="2024-03-11T00:00:00"/>
    <d v="2024-02-21T15:00:00"/>
    <n v="0.65"/>
    <s v="Adjustment/Write-off"/>
    <s v="NOVITAS SOLUTIONS, INC. - CO,253"/>
    <n v="97110"/>
    <x v="5"/>
    <s v="No"/>
    <s v="32645343.625Jessica Pittman"/>
    <x v="0"/>
  </r>
  <r>
    <s v="MSMedicare"/>
    <n v="326"/>
    <d v="2024-03-11T00:00:00"/>
    <d v="2024-02-21T15:00:00"/>
    <n v="5.86"/>
    <s v="Adjustment/Write-off"/>
    <s v="NOVITAS SOLUTIONS, INC. - CO,59"/>
    <n v="97110"/>
    <x v="5"/>
    <s v="No"/>
    <s v="32645343.625Jessica Pittman"/>
    <x v="0"/>
  </r>
  <r>
    <s v="MSMedicare"/>
    <n v="326"/>
    <d v="2024-03-13T00:00:00"/>
    <d v="2024-02-22T13:00:00"/>
    <n v="37.67"/>
    <s v="EFT"/>
    <s v="NOVITAS SOLUTIONS, INC. - payment"/>
    <n v="97530"/>
    <x v="5"/>
    <s v="No"/>
    <s v="32645344.5416666667Jessica Pittman"/>
    <x v="1"/>
  </r>
  <r>
    <s v="MSMedicare"/>
    <n v="326"/>
    <d v="2024-03-13T00:00:00"/>
    <d v="2024-02-22T13:00:00"/>
    <n v="91.2"/>
    <s v="Adjustment/Write-off"/>
    <s v="NOVITAS SOLUTIONS, INC. - CO,45"/>
    <n v="97530"/>
    <x v="5"/>
    <s v="No"/>
    <s v="32645344.5416666667Jessica Pittman"/>
    <x v="0"/>
  </r>
  <r>
    <s v="MSMedicare"/>
    <n v="326"/>
    <d v="2024-03-13T00:00:00"/>
    <d v="2024-02-22T13:00:00"/>
    <n v="0.77"/>
    <s v="Adjustment/Write-off"/>
    <s v="NOVITAS SOLUTIONS, INC. - CO,253"/>
    <n v="97530"/>
    <x v="5"/>
    <s v="No"/>
    <s v="32645344.5416666667Jessica Pittman"/>
    <x v="0"/>
  </r>
  <r>
    <s v="MSMedicare"/>
    <n v="326"/>
    <d v="2024-03-13T00:00:00"/>
    <d v="2024-02-22T13:00:00"/>
    <n v="9.06"/>
    <s v="Adjustment/Write-off"/>
    <s v="NOVITAS SOLUTIONS, INC. - CO,59"/>
    <n v="97530"/>
    <x v="5"/>
    <s v="No"/>
    <s v="32645344.5416666667Jessica Pittman"/>
    <x v="0"/>
  </r>
  <r>
    <s v="MSMedicare"/>
    <n v="326"/>
    <d v="2024-03-15T00:00:00"/>
    <d v="2024-02-26T14:00:00"/>
    <n v="5.86"/>
    <s v="Adjustment/Write-off"/>
    <s v="NOVITAS SOLUTIONS, INC. - CO,59"/>
    <n v="97110"/>
    <x v="10"/>
    <s v="No"/>
    <s v="32645348.5833333333Katherine Tyree"/>
    <x v="0"/>
  </r>
  <r>
    <s v="MSMedicare"/>
    <n v="326"/>
    <d v="2024-03-15T00:00:00"/>
    <d v="2024-02-26T14:00:00"/>
    <n v="0.76"/>
    <s v="Adjustment/Write-off"/>
    <s v="NOVITAS SOLUTIONS, INC. - CO,253"/>
    <n v="97110"/>
    <x v="10"/>
    <s v="No"/>
    <s v="32645348.5833333333Katherine Tyree"/>
    <x v="0"/>
  </r>
  <r>
    <s v="MSMedicare"/>
    <n v="326"/>
    <d v="2024-03-15T00:00:00"/>
    <d v="2024-02-26T14:00:00"/>
    <n v="96.6"/>
    <s v="Adjustment/Write-off"/>
    <s v="NOVITAS SOLUTIONS, INC. - CO,45"/>
    <n v="97110"/>
    <x v="10"/>
    <s v="No"/>
    <s v="32645348.5833333333Katherine Tyree"/>
    <x v="0"/>
  </r>
  <r>
    <s v="MSMedicare"/>
    <n v="326"/>
    <d v="2024-03-15T00:00:00"/>
    <d v="2024-02-26T14:00:00"/>
    <n v="37.270000000000003"/>
    <s v="EFT"/>
    <s v="NOVITAS SOLUTIONS, INC. - payment"/>
    <n v="97110"/>
    <x v="10"/>
    <s v="No"/>
    <s v="32645348.5833333333Katherine Tyree"/>
    <x v="1"/>
  </r>
  <r>
    <s v="MSMedicare"/>
    <n v="326"/>
    <d v="2024-03-15T00:00:00"/>
    <d v="2024-02-28T13:00:00"/>
    <n v="0.87"/>
    <s v="Adjustment/Write-off"/>
    <s v="NOVITAS SOLUTIONS, INC. - CO,253"/>
    <n v="97112"/>
    <x v="10"/>
    <s v="No"/>
    <s v="32645350.5416666667Katherine Tyree"/>
    <x v="0"/>
  </r>
  <r>
    <s v="MSMedicare"/>
    <n v="326"/>
    <d v="2024-03-15T00:00:00"/>
    <d v="2024-02-28T13:00:00"/>
    <n v="88.86"/>
    <s v="Adjustment/Write-off"/>
    <s v="NOVITAS SOLUTIONS, INC. - CO,45"/>
    <n v="97112"/>
    <x v="10"/>
    <s v="No"/>
    <s v="32645350.5416666667Katherine Tyree"/>
    <x v="0"/>
  </r>
  <r>
    <s v="MSMedicare"/>
    <n v="326"/>
    <d v="2024-03-15T00:00:00"/>
    <d v="2024-02-28T13:00:00"/>
    <n v="6.97"/>
    <s v="Adjustment/Write-off"/>
    <s v="NOVITAS SOLUTIONS, INC. - CO,59"/>
    <n v="97112"/>
    <x v="10"/>
    <s v="No"/>
    <s v="32645350.5416666667Katherine Tyree"/>
    <x v="0"/>
  </r>
  <r>
    <s v="MSMedicare"/>
    <n v="326"/>
    <d v="2024-03-15T00:00:00"/>
    <d v="2024-02-28T13:00:00"/>
    <n v="42.47"/>
    <s v="EFT"/>
    <s v="NOVITAS SOLUTIONS, INC. - payment"/>
    <n v="97112"/>
    <x v="10"/>
    <s v="No"/>
    <s v="32645350.5416666667Katherine Tyree"/>
    <x v="1"/>
  </r>
  <r>
    <s v="MSMedicare"/>
    <n v="326"/>
    <d v="2024-03-15T00:00:00"/>
    <d v="2024-02-28T13:00:00"/>
    <n v="11.72"/>
    <s v="Adjustment/Write-off"/>
    <s v="NOVITAS SOLUTIONS, INC. - CO,59"/>
    <n v="97110"/>
    <x v="10"/>
    <s v="No"/>
    <s v="32645350.5416666667Katherine Tyree"/>
    <x v="0"/>
  </r>
  <r>
    <s v="MSMedicare"/>
    <n v="326"/>
    <d v="2024-03-15T00:00:00"/>
    <d v="2024-02-28T13:00:00"/>
    <n v="0.67"/>
    <s v="Adjustment/Write-off"/>
    <s v="NOVITAS SOLUTIONS, INC. - CO,253"/>
    <n v="97110"/>
    <x v="10"/>
    <s v="No"/>
    <s v="32645350.5416666667Katherine Tyree"/>
    <x v="0"/>
  </r>
  <r>
    <s v="MSMedicare"/>
    <n v="326"/>
    <d v="2024-03-15T00:00:00"/>
    <d v="2024-02-28T13:00:00"/>
    <n v="96.6"/>
    <s v="Adjustment/Write-off"/>
    <s v="NOVITAS SOLUTIONS, INC. - CO,45"/>
    <n v="97110"/>
    <x v="10"/>
    <s v="No"/>
    <s v="32645350.5416666667Katherine Tyree"/>
    <x v="0"/>
  </r>
  <r>
    <s v="MSMedicare"/>
    <n v="326"/>
    <d v="2024-03-15T00:00:00"/>
    <d v="2024-02-28T13:00:00"/>
    <n v="32.67"/>
    <s v="EFT"/>
    <s v="NOVITAS SOLUTIONS, INC. - payment"/>
    <n v="97110"/>
    <x v="10"/>
    <s v="No"/>
    <s v="32645350.5416666667Katherine Tyree"/>
    <x v="1"/>
  </r>
  <r>
    <s v="MSMedicare"/>
    <n v="326"/>
    <d v="2024-03-18T00:00:00"/>
    <d v="2024-02-29T13:00:00"/>
    <n v="1.06"/>
    <s v="Adjustment/Write-off"/>
    <s v="NOVITAS SOLUTIONS, INC. - CO,253"/>
    <n v="97112"/>
    <x v="5"/>
    <s v="No"/>
    <s v="32645351.5416666667Jessica Pittman"/>
    <x v="0"/>
  </r>
  <r>
    <s v="MSMedicare"/>
    <n v="326"/>
    <d v="2024-03-18T00:00:00"/>
    <d v="2024-02-29T13:00:00"/>
    <n v="13.94"/>
    <s v="Adjustment/Write-off"/>
    <s v="NOVITAS SOLUTIONS, INC. - CO,59"/>
    <n v="97112"/>
    <x v="5"/>
    <s v="No"/>
    <s v="32645351.5416666667Jessica Pittman"/>
    <x v="0"/>
  </r>
  <r>
    <s v="MSMedicare"/>
    <n v="326"/>
    <d v="2024-03-18T00:00:00"/>
    <d v="2024-02-29T13:00:00"/>
    <n v="142.62"/>
    <s v="Adjustment/Write-off"/>
    <s v="NOVITAS SOLUTIONS, INC. - CO,45"/>
    <n v="97112"/>
    <x v="5"/>
    <s v="No"/>
    <s v="32645351.5416666667Jessica Pittman"/>
    <x v="0"/>
  </r>
  <r>
    <s v="MSMedicare"/>
    <n v="326"/>
    <d v="2024-03-18T00:00:00"/>
    <d v="2024-02-29T13:00:00"/>
    <n v="5.86"/>
    <s v="Adjustment/Write-off"/>
    <s v="NOVITAS SOLUTIONS, INC. - CO,59"/>
    <n v="97110"/>
    <x v="5"/>
    <s v="No"/>
    <s v="32645351.5416666667Jessica Pittman"/>
    <x v="0"/>
  </r>
  <r>
    <s v="MSMedicare"/>
    <n v="326"/>
    <d v="2024-03-18T00:00:00"/>
    <d v="2024-02-29T13:00:00"/>
    <n v="13.89"/>
    <s v="EFT"/>
    <s v="NOVITAS SOLUTIONS, INC. - payment"/>
    <n v="97110"/>
    <x v="5"/>
    <s v="No"/>
    <s v="32645351.5416666667Jessica Pittman"/>
    <x v="1"/>
  </r>
  <r>
    <s v="MSMedicare"/>
    <n v="326"/>
    <d v="2024-03-18T00:00:00"/>
    <d v="2024-02-29T13:00:00"/>
    <n v="0.28000000000000003"/>
    <s v="Adjustment/Write-off"/>
    <s v="NOVITAS SOLUTIONS, INC. - CO,253"/>
    <n v="97110"/>
    <x v="5"/>
    <s v="No"/>
    <s v="32645351.5416666667Jessica Pittman"/>
    <x v="0"/>
  </r>
  <r>
    <s v="MSMedicare"/>
    <n v="326"/>
    <d v="2024-03-18T00:00:00"/>
    <d v="2024-02-29T13:00:00"/>
    <n v="51.83"/>
    <s v="EFT"/>
    <s v="NOVITAS SOLUTIONS, INC. - payment"/>
    <n v="97112"/>
    <x v="5"/>
    <s v="No"/>
    <s v="32645351.5416666667Jessica Pittman"/>
    <x v="1"/>
  </r>
  <r>
    <s v="MSMedicare"/>
    <n v="326"/>
    <d v="2024-03-18T00:00:00"/>
    <d v="2024-02-29T13:00:00"/>
    <n v="50.8"/>
    <s v="Adjustment/Write-off"/>
    <s v="NOVITAS SOLUTIONS, INC. - CO,45"/>
    <n v="97110"/>
    <x v="5"/>
    <s v="No"/>
    <s v="32645351.5416666667Jessica Pittman"/>
    <x v="0"/>
  </r>
  <r>
    <s v="TricareFL"/>
    <n v="326"/>
    <d v="2024-03-11T00:00:00"/>
    <d v="2024-02-14T14:00:00"/>
    <n v="18.27"/>
    <s v="EFT"/>
    <s v="TRICARE TDEFIC - payment"/>
    <n v="97162"/>
    <x v="10"/>
    <s v="No"/>
    <s v="32645336.5833333333Katherine Tyree"/>
    <x v="1"/>
  </r>
  <r>
    <s v="TricareFL"/>
    <n v="326"/>
    <d v="2024-03-11T00:00:00"/>
    <d v="2024-02-14T14:00:00"/>
    <n v="4.75"/>
    <s v="EFT"/>
    <s v="TRICARE TDEFIC - payment"/>
    <n v="97530"/>
    <x v="10"/>
    <s v="No"/>
    <s v="32645336.5833333333Katherine Tyree"/>
    <x v="1"/>
  </r>
  <r>
    <s v="TricareFL"/>
    <n v="326"/>
    <d v="2024-03-11T00:00:00"/>
    <d v="2024-02-14T14:00:00"/>
    <n v="8.34"/>
    <s v="EFT"/>
    <s v="TRICARE TDEFIC - payment"/>
    <n v="97110"/>
    <x v="10"/>
    <s v="No"/>
    <s v="32645336.5833333333Katherine Tyree"/>
    <x v="1"/>
  </r>
  <r>
    <s v="TricareFL"/>
    <n v="326"/>
    <d v="2024-03-11T00:00:00"/>
    <d v="2024-02-15T13:00:00"/>
    <n v="3.9"/>
    <s v="EFT"/>
    <s v="TRICARE TDEFIC - payment"/>
    <n v="97140"/>
    <x v="8"/>
    <s v="No"/>
    <s v="32645337.5416666667Robert Crochet"/>
    <x v="1"/>
  </r>
  <r>
    <s v="TricareFL"/>
    <n v="326"/>
    <d v="2024-03-11T00:00:00"/>
    <d v="2024-02-15T13:00:00"/>
    <n v="6.56"/>
    <s v="EFT"/>
    <s v="TRICARE TDEFIC - payment"/>
    <n v="97530"/>
    <x v="8"/>
    <s v="No"/>
    <s v="32645337.5416666667Robert Crochet"/>
    <x v="1"/>
  </r>
  <r>
    <s v="TricareFL"/>
    <n v="326"/>
    <d v="2024-03-11T00:00:00"/>
    <d v="2024-02-15T13:00:00"/>
    <n v="8.34"/>
    <s v="EFT"/>
    <s v="TRICARE TDEFIC - payment"/>
    <n v="97110"/>
    <x v="8"/>
    <s v="No"/>
    <s v="32645337.5416666667Robert Crochet"/>
    <x v="1"/>
  </r>
  <r>
    <s v="TricareFL"/>
    <n v="326"/>
    <d v="2024-03-18T00:00:00"/>
    <d v="2024-02-20T14:00:00"/>
    <n v="8.34"/>
    <s v="EFT"/>
    <s v="TRICARE TDEFIC - payment"/>
    <n v="97110"/>
    <x v="8"/>
    <s v="No"/>
    <s v="32645342.5833333333Robert Crochet"/>
    <x v="1"/>
  </r>
  <r>
    <s v="TricareFL"/>
    <n v="326"/>
    <d v="2024-03-18T00:00:00"/>
    <d v="2024-02-20T14:00:00"/>
    <n v="10.83"/>
    <s v="EFT"/>
    <s v="TRICARE TDEFIC - payment"/>
    <n v="97112"/>
    <x v="8"/>
    <s v="No"/>
    <s v="32645342.5833333333Robert Crochet"/>
    <x v="1"/>
  </r>
  <r>
    <s v="TricareFL"/>
    <n v="326"/>
    <d v="2024-03-14T00:00:00"/>
    <d v="2024-02-21T15:00:00"/>
    <n v="9.51"/>
    <s v="EFT"/>
    <s v="TRICARE TDEFIC - payment"/>
    <n v="97110"/>
    <x v="5"/>
    <s v="No"/>
    <s v="32645343.625Jessica Pittman"/>
    <x v="1"/>
  </r>
  <r>
    <s v="TricareFL"/>
    <n v="326"/>
    <d v="2024-03-18T00:00:00"/>
    <d v="2024-02-22T13:00:00"/>
    <n v="11.3"/>
    <s v="EFT"/>
    <s v="TRICARE TDEFIC - payment"/>
    <n v="97530"/>
    <x v="5"/>
    <s v="No"/>
    <s v="32645344.5416666667Jessica Pittman"/>
    <x v="1"/>
  </r>
  <r>
    <s v="TricareFL"/>
    <n v="326"/>
    <d v="2024-03-20T00:00:00"/>
    <d v="2024-02-26T14:00:00"/>
    <n v="9.51"/>
    <s v="EFT"/>
    <s v="TRICARE TDEFIC - payment"/>
    <n v="97110"/>
    <x v="10"/>
    <s v="No"/>
    <s v="32645348.5833333333Katherine Tyree"/>
    <x v="1"/>
  </r>
  <r>
    <s v="TricareFL"/>
    <n v="326"/>
    <d v="2024-03-19T00:00:00"/>
    <d v="2024-02-28T13:00:00"/>
    <n v="10.83"/>
    <s v="EFT"/>
    <s v="TRICARE TDEFIC - payment"/>
    <n v="97112"/>
    <x v="10"/>
    <s v="No"/>
    <s v="32645350.5416666667Katherine Tyree"/>
    <x v="1"/>
  </r>
  <r>
    <s v="TricareFL"/>
    <n v="326"/>
    <d v="2024-03-19T00:00:00"/>
    <d v="2024-02-28T13:00:00"/>
    <n v="8.34"/>
    <s v="EFT"/>
    <s v="TRICARE TDEFIC - payment"/>
    <n v="97110"/>
    <x v="10"/>
    <s v="No"/>
    <s v="32645350.5416666667Katherine Tyree"/>
    <x v="1"/>
  </r>
  <r>
    <s v="TricareFL"/>
    <n v="326"/>
    <d v="2024-03-21T00:00:00"/>
    <d v="2024-02-29T13:00:00"/>
    <n v="4.17"/>
    <s v="EFT"/>
    <s v="TRICARE TDEFIC - payment"/>
    <n v="97110"/>
    <x v="5"/>
    <s v="No"/>
    <s v="32645351.5416666667Jessica Pittman"/>
    <x v="1"/>
  </r>
  <r>
    <s v="TricareFL"/>
    <n v="326"/>
    <d v="2024-03-21T00:00:00"/>
    <d v="2024-02-29T13:00:00"/>
    <n v="15.55"/>
    <s v="EFT"/>
    <s v="TRICARE TDEFIC - payment"/>
    <n v="97112"/>
    <x v="5"/>
    <s v="No"/>
    <s v="32645351.5416666667Jessica Pittman"/>
    <x v="1"/>
  </r>
  <r>
    <s v="MSCAN"/>
    <n v="239"/>
    <d v="2024-03-08T00:00:00"/>
    <d v="2024-02-20T15:00:00"/>
    <n v="56.78"/>
    <s v="EFT"/>
    <s v="UNITEDHEALTHCARE PLAN OF THE RIVER VALLEY INC - payment"/>
    <n v="97112"/>
    <x v="0"/>
    <s v="No"/>
    <s v="23945342.625Kelsea Rodriguez"/>
    <x v="1"/>
  </r>
  <r>
    <s v="MSCAN"/>
    <n v="239"/>
    <d v="2024-03-08T00:00:00"/>
    <d v="2024-02-20T15:00:00"/>
    <n v="93.22"/>
    <s v="Adjustment/Write-off"/>
    <s v="UNITEDHEALTHCARE PLAN OF THE RIVER VALLEY INC - CO,45"/>
    <n v="97112"/>
    <x v="0"/>
    <s v="No"/>
    <s v="23945342.625Kelsea Rodriguez"/>
    <x v="0"/>
  </r>
  <r>
    <s v="MSCAN"/>
    <n v="239"/>
    <d v="2024-03-08T00:00:00"/>
    <d v="2024-02-26T16:00:00"/>
    <n v="64.81"/>
    <s v="EFT"/>
    <s v="UNITEDHEALTHCARE PLAN OF THE RIVER VALLEY INC - payment"/>
    <n v="92507"/>
    <x v="9"/>
    <s v="No"/>
    <s v="23945348.6666666667Victoria Miley"/>
    <x v="1"/>
  </r>
  <r>
    <s v="MSCAN"/>
    <n v="239"/>
    <d v="2024-03-08T00:00:00"/>
    <d v="2024-02-26T16:00:00"/>
    <n v="85.19"/>
    <s v="Adjustment/Write-off"/>
    <s v="UNITEDHEALTHCARE PLAN OF THE RIVER VALLEY INC - CO,45"/>
    <n v="92507"/>
    <x v="9"/>
    <s v="No"/>
    <s v="23945348.6666666667Victoria Miley"/>
    <x v="0"/>
  </r>
  <r>
    <s v="MSCAN"/>
    <n v="239"/>
    <d v="2024-03-12T00:00:00"/>
    <d v="2024-02-26T16:30:00"/>
    <n v="93.22"/>
    <s v="Adjustment/Write-off"/>
    <s v="UNITEDHEALTHCARE PLAN OF THE RIVER VALLEY INC - CO,45"/>
    <n v="97112"/>
    <x v="4"/>
    <s v="No"/>
    <s v="23945348.6875Heidi Molaison"/>
    <x v="0"/>
  </r>
  <r>
    <s v="MSCAN"/>
    <n v="239"/>
    <d v="2024-03-12T00:00:00"/>
    <d v="2024-02-26T16:30:00"/>
    <n v="56.78"/>
    <s v="EFT"/>
    <s v="UNITEDHEALTHCARE PLAN OF THE RIVER VALLEY INC - payment"/>
    <n v="97112"/>
    <x v="4"/>
    <s v="No"/>
    <s v="23945348.6875Heidi Molaison"/>
    <x v="1"/>
  </r>
  <r>
    <s v="Magnolia"/>
    <n v="240"/>
    <d v="2024-03-01T00:00:00"/>
    <d v="2024-02-20T10:30:00"/>
    <n v="64.81"/>
    <s v="EFT"/>
    <s v="MAGNOLIA HEALTH PLAN INC. - payment"/>
    <n v="92507"/>
    <x v="13"/>
    <s v="No"/>
    <s v="24045342.4375D'Anna Pullen"/>
    <x v="1"/>
  </r>
  <r>
    <s v="Magnolia"/>
    <n v="240"/>
    <d v="2024-03-01T00:00:00"/>
    <d v="2024-02-20T10:30:00"/>
    <n v="85.19"/>
    <s v="Adjustment/Write-off"/>
    <s v="MAGNOLIA HEALTH PLAN INC. - CO,45"/>
    <n v="92507"/>
    <x v="13"/>
    <s v="No"/>
    <s v="24045342.4375D'Anna Pullen"/>
    <x v="0"/>
  </r>
  <r>
    <s v="Magnolia"/>
    <n v="240"/>
    <d v="2024-03-15T00:00:00"/>
    <d v="2024-02-22T10:00:00"/>
    <n v="64.81"/>
    <s v="EFT"/>
    <s v="MAGNOLIA HEALTH PLAN INC. - payment"/>
    <n v="92507"/>
    <x v="12"/>
    <s v="No"/>
    <s v="24045344.4166666667Annette Fertitta"/>
    <x v="1"/>
  </r>
  <r>
    <s v="Magnolia"/>
    <n v="240"/>
    <d v="2024-03-15T00:00:00"/>
    <d v="2024-02-22T10:00:00"/>
    <n v="85.19"/>
    <s v="Adjustment/Write-off"/>
    <s v="MAGNOLIA HEALTH PLAN INC. - CO,45"/>
    <n v="92507"/>
    <x v="12"/>
    <s v="No"/>
    <s v="24045344.4166666667Annette Fertitta"/>
    <x v="0"/>
  </r>
  <r>
    <s v="Magnolia"/>
    <n v="240"/>
    <d v="2024-03-08T00:00:00"/>
    <d v="2024-02-27T10:30:00"/>
    <n v="85.19"/>
    <s v="Adjustment/Write-off"/>
    <s v="MAGNOLIA HEALTH PLAN INC. - CO,45"/>
    <n v="92507"/>
    <x v="13"/>
    <s v="No"/>
    <s v="24045349.4375D'Anna Pullen"/>
    <x v="0"/>
  </r>
  <r>
    <s v="Magnolia"/>
    <n v="240"/>
    <d v="2024-03-08T00:00:00"/>
    <d v="2024-02-27T10:30:00"/>
    <n v="64.81"/>
    <s v="EFT"/>
    <s v="MAGNOLIA HEALTH PLAN INC. - payment"/>
    <n v="92507"/>
    <x v="13"/>
    <s v="No"/>
    <s v="24045349.4375D'Anna Pullen"/>
    <x v="1"/>
  </r>
  <r>
    <s v="Magnolia"/>
    <n v="327"/>
    <d v="2024-03-08T00:00:00"/>
    <d v="2024-02-27T16:00:00"/>
    <n v="85.19"/>
    <s v="Adjustment/Write-off"/>
    <s v="MAGNOLIA HEALTH PLAN INC. - CO,45"/>
    <n v="92507"/>
    <x v="13"/>
    <s v="No"/>
    <s v="32745349.6666666667D'Anna Pullen"/>
    <x v="0"/>
  </r>
  <r>
    <s v="Magnolia"/>
    <n v="327"/>
    <d v="2024-03-08T00:00:00"/>
    <d v="2024-02-27T16:00:00"/>
    <n v="64.81"/>
    <s v="EFT"/>
    <s v="MAGNOLIA HEALTH PLAN INC. - payment"/>
    <n v="92507"/>
    <x v="13"/>
    <s v="No"/>
    <s v="32745349.6666666667D'Anna Pullen"/>
    <x v="1"/>
  </r>
  <r>
    <s v="VACCN"/>
    <n v="241"/>
    <d v="2024-03-01T00:00:00"/>
    <d v="2024-02-23T10:00:00"/>
    <n v="41.68"/>
    <s v="EFT"/>
    <s v="OPTUM VA CCN REGION 3 - payment"/>
    <n v="97110"/>
    <x v="6"/>
    <s v="No"/>
    <s v="24145345.4166666667Christian Litz"/>
    <x v="1"/>
  </r>
  <r>
    <s v="VACCN"/>
    <n v="241"/>
    <d v="2024-03-01T00:00:00"/>
    <d v="2024-02-23T10:00:00"/>
    <n v="108.32"/>
    <s v="Adjustment/Write-off"/>
    <s v="OPTUM VA CCN REGION 3 - CO,45"/>
    <n v="97110"/>
    <x v="6"/>
    <s v="No"/>
    <s v="24145345.4166666667Christian Litz"/>
    <x v="0"/>
  </r>
  <r>
    <s v="VACCN"/>
    <n v="241"/>
    <d v="2024-03-01T00:00:00"/>
    <d v="2024-02-23T10:00:00"/>
    <n v="30.57"/>
    <s v="EFT"/>
    <s v="OPTUM VA CCN REGION 3 - payment"/>
    <n v="97112"/>
    <x v="6"/>
    <s v="No"/>
    <s v="24145345.4166666667Christian Litz"/>
    <x v="1"/>
  </r>
  <r>
    <s v="VACCN"/>
    <n v="241"/>
    <d v="2024-03-01T00:00:00"/>
    <d v="2024-02-23T10:00:00"/>
    <n v="44.43"/>
    <s v="Adjustment/Write-off"/>
    <s v="OPTUM VA CCN REGION 3 - CO,45"/>
    <n v="97112"/>
    <x v="6"/>
    <s v="No"/>
    <s v="24145345.4166666667Christian Litz"/>
    <x v="0"/>
  </r>
  <r>
    <s v="VACCN"/>
    <n v="241"/>
    <d v="2024-03-06T00:00:00"/>
    <d v="2024-02-26T09:30:00"/>
    <n v="108.32"/>
    <s v="Adjustment/Write-off"/>
    <s v="OPTUM VA CCN REGION 3 - CO,45"/>
    <n v="97110"/>
    <x v="6"/>
    <s v="No"/>
    <s v="24145348.3958333333Christian Litz"/>
    <x v="0"/>
  </r>
  <r>
    <s v="VACCN"/>
    <n v="241"/>
    <d v="2024-03-06T00:00:00"/>
    <d v="2024-02-26T09:30:00"/>
    <n v="51.4"/>
    <s v="Adjustment/Write-off"/>
    <s v="OPTUM VA CCN REGION 3 - CO,45"/>
    <n v="97112"/>
    <x v="6"/>
    <s v="No"/>
    <s v="24145348.3958333333Christian Litz"/>
    <x v="0"/>
  </r>
  <r>
    <s v="VACCN"/>
    <n v="241"/>
    <d v="2024-03-06T00:00:00"/>
    <d v="2024-02-26T09:30:00"/>
    <n v="23.6"/>
    <s v="EFT"/>
    <s v="OPTUM VA CCN REGION 3 - payment"/>
    <n v="97112"/>
    <x v="6"/>
    <s v="No"/>
    <s v="24145348.3958333333Christian Litz"/>
    <x v="1"/>
  </r>
  <r>
    <s v="VACCN"/>
    <n v="241"/>
    <d v="2024-03-06T00:00:00"/>
    <d v="2024-02-26T09:30:00"/>
    <n v="42.21"/>
    <s v="Adjustment/Write-off"/>
    <s v="OPTUM VA CCN REGION 3 - CO,45"/>
    <n v="97530"/>
    <x v="6"/>
    <s v="No"/>
    <s v="24145348.3958333333Christian Litz"/>
    <x v="0"/>
  </r>
  <r>
    <s v="VACCN"/>
    <n v="241"/>
    <d v="2024-03-06T00:00:00"/>
    <d v="2024-02-26T09:30:00"/>
    <n v="41.68"/>
    <s v="EFT"/>
    <s v="OPTUM VA CCN REGION 3 - payment"/>
    <n v="97110"/>
    <x v="6"/>
    <s v="No"/>
    <s v="24145348.3958333333Christian Litz"/>
    <x v="1"/>
  </r>
  <r>
    <s v="VACCN"/>
    <n v="241"/>
    <d v="2024-03-06T00:00:00"/>
    <d v="2024-02-26T09:30:00"/>
    <n v="32.79"/>
    <s v="EFT"/>
    <s v="OPTUM VA CCN REGION 3 - payment"/>
    <n v="97530"/>
    <x v="6"/>
    <s v="No"/>
    <s v="24145348.3958333333Christian Litz"/>
    <x v="1"/>
  </r>
  <r>
    <s v="VACCN"/>
    <n v="241"/>
    <d v="2024-03-07T00:00:00"/>
    <d v="2024-02-29T10:00:00"/>
    <n v="40.409999999999997"/>
    <s v="EFT"/>
    <s v="OPTUM VA CCN REGION 3 - payment"/>
    <n v="97110"/>
    <x v="5"/>
    <s v="No"/>
    <s v="24145351.4166666667Jessica Pittman"/>
    <x v="1"/>
  </r>
  <r>
    <s v="VACCN"/>
    <n v="241"/>
    <d v="2024-03-07T00:00:00"/>
    <d v="2024-02-29T10:00:00"/>
    <n v="109.59"/>
    <s v="Adjustment/Write-off"/>
    <s v="OPTUM VA CCN REGION 3 - CO,45"/>
    <n v="97110"/>
    <x v="5"/>
    <s v="No"/>
    <s v="24145351.4166666667Jessica Pittman"/>
    <x v="0"/>
  </r>
  <r>
    <s v="HumanaG"/>
    <n v="242"/>
    <d v="2024-03-07T00:00:00"/>
    <d v="2024-02-20T08:00:00"/>
    <n v="32.49"/>
    <s v="EFT"/>
    <s v="HUMANA INC. - payment"/>
    <n v="97110"/>
    <x v="2"/>
    <s v="No"/>
    <s v="24245342.3333333333James Allen"/>
    <x v="1"/>
  </r>
  <r>
    <s v="HumanaG"/>
    <n v="242"/>
    <d v="2024-03-07T00:00:00"/>
    <d v="2024-02-20T08:00:00"/>
    <n v="0.66"/>
    <s v="Adjustment/Write-off"/>
    <s v="HUMANA INC. - CO,253"/>
    <n v="97110"/>
    <x v="2"/>
    <s v="No"/>
    <s v="24245342.3333333333James Allen"/>
    <x v="0"/>
  </r>
  <r>
    <s v="HumanaG"/>
    <n v="242"/>
    <d v="2024-03-07T00:00:00"/>
    <d v="2024-02-20T08:00:00"/>
    <n v="166.85"/>
    <s v="Adjustment/Write-off"/>
    <s v="HUMANA INC. - CO,59"/>
    <n v="97110"/>
    <x v="2"/>
    <s v="No"/>
    <s v="24245342.3333333333James Allen"/>
    <x v="0"/>
  </r>
  <r>
    <s v="HumanaG"/>
    <n v="242"/>
    <d v="2024-03-07T00:00:00"/>
    <d v="2024-02-22T07:00:00"/>
    <n v="109.57"/>
    <s v="Adjustment/Write-off"/>
    <s v="HUMANA INC. - CO,59"/>
    <n v="97110"/>
    <x v="2"/>
    <s v="No"/>
    <s v="24245344.2916666667James Allen"/>
    <x v="0"/>
  </r>
  <r>
    <s v="HumanaG"/>
    <n v="242"/>
    <d v="2024-03-07T00:00:00"/>
    <d v="2024-02-22T07:00:00"/>
    <n v="0.31"/>
    <s v="Adjustment/Write-off"/>
    <s v="HUMANA INC. - CO,253"/>
    <n v="97110"/>
    <x v="2"/>
    <s v="No"/>
    <s v="24245344.2916666667James Allen"/>
    <x v="0"/>
  </r>
  <r>
    <s v="HumanaG"/>
    <n v="242"/>
    <d v="2024-03-07T00:00:00"/>
    <d v="2024-02-22T07:00:00"/>
    <n v="15.12"/>
    <s v="EFT"/>
    <s v="HUMANA INC. - payment"/>
    <n v="97110"/>
    <x v="2"/>
    <s v="No"/>
    <s v="24245344.2916666667James Allen"/>
    <x v="1"/>
  </r>
  <r>
    <s v="HumanaG"/>
    <n v="242"/>
    <d v="2024-03-14T00:00:00"/>
    <d v="2024-02-27T08:00:00"/>
    <n v="15.12"/>
    <s v="EFT"/>
    <s v="HUMANA INC. - payment"/>
    <n v="97110"/>
    <x v="2"/>
    <s v="No"/>
    <s v="24245349.3333333333James Allen"/>
    <x v="1"/>
  </r>
  <r>
    <s v="HumanaG"/>
    <n v="242"/>
    <d v="2024-03-14T00:00:00"/>
    <d v="2024-02-27T08:00:00"/>
    <n v="0.31"/>
    <s v="Adjustment/Write-off"/>
    <s v="HUMANA INC. - CO,253"/>
    <n v="97110"/>
    <x v="2"/>
    <s v="No"/>
    <s v="24245349.3333333333James Allen"/>
    <x v="0"/>
  </r>
  <r>
    <s v="HumanaG"/>
    <n v="242"/>
    <d v="2024-03-14T00:00:00"/>
    <d v="2024-02-27T08:00:00"/>
    <n v="109.57"/>
    <s v="Adjustment/Write-off"/>
    <s v="HUMANA INC. - CO,59"/>
    <n v="97110"/>
    <x v="2"/>
    <s v="No"/>
    <s v="24245349.3333333333James Allen"/>
    <x v="0"/>
  </r>
  <r>
    <s v="Patient"/>
    <n v="242"/>
    <d v="2024-03-01T08:03:00"/>
    <d v="2024-02-27T08:00:00"/>
    <n v="25"/>
    <s v="Check"/>
    <s v="ck#8881"/>
    <m/>
    <x v="2"/>
    <s v="No"/>
    <s v="24245349.3333333333James Allen"/>
    <x v="1"/>
  </r>
  <r>
    <s v="HumanaG"/>
    <n v="244"/>
    <d v="2024-03-14T00:00:00"/>
    <d v="2024-02-26T13:00:00"/>
    <n v="110.95"/>
    <s v="Adjustment/Write-off"/>
    <s v="HUMANA INC. - CO,45"/>
    <n v="97112"/>
    <x v="3"/>
    <s v="No"/>
    <s v="24445348.5416666667Breanna Cochran"/>
    <x v="0"/>
  </r>
  <r>
    <s v="HumanaG"/>
    <n v="244"/>
    <d v="2024-03-14T00:00:00"/>
    <d v="2024-02-26T13:00:00"/>
    <n v="0.62"/>
    <s v="Adjustment/Write-off"/>
    <s v="HUMANA INC. - CO,253"/>
    <n v="97112"/>
    <x v="3"/>
    <s v="No"/>
    <s v="24445348.5416666667Breanna Cochran"/>
    <x v="0"/>
  </r>
  <r>
    <s v="HumanaG"/>
    <n v="244"/>
    <d v="2024-03-14T00:00:00"/>
    <d v="2024-02-26T13:00:00"/>
    <n v="38.43"/>
    <s v="EFT"/>
    <s v="HUMANA INC. - payment"/>
    <n v="97112"/>
    <x v="3"/>
    <s v="No"/>
    <s v="24445348.5416666667Breanna Cochran"/>
    <x v="1"/>
  </r>
  <r>
    <s v="HumanaG"/>
    <n v="244"/>
    <d v="2024-03-07T00:00:00"/>
    <d v="2024-02-26T14:00:00"/>
    <n v="0.55000000000000004"/>
    <s v="Adjustment/Write-off"/>
    <s v="HUMANA INC. - CO,253"/>
    <n v="97110"/>
    <x v="7"/>
    <s v="No"/>
    <s v="24445348.5833333333Amber Hickman"/>
    <x v="0"/>
  </r>
  <r>
    <s v="HumanaG"/>
    <n v="244"/>
    <d v="2024-03-07T00:00:00"/>
    <d v="2024-02-26T14:00:00"/>
    <n v="115.71"/>
    <s v="Adjustment/Write-off"/>
    <s v="HUMANA INC. - CO,45"/>
    <n v="97110"/>
    <x v="7"/>
    <s v="No"/>
    <s v="24445348.5833333333Amber Hickman"/>
    <x v="0"/>
  </r>
  <r>
    <s v="HumanaG"/>
    <n v="244"/>
    <d v="2024-03-07T00:00:00"/>
    <d v="2024-02-26T14:00:00"/>
    <n v="33.74"/>
    <s v="EFT"/>
    <s v="HUMANA INC. - payment"/>
    <n v="97110"/>
    <x v="7"/>
    <s v="No"/>
    <s v="24445348.5833333333Amber Hickman"/>
    <x v="1"/>
  </r>
  <r>
    <s v="MSCAN"/>
    <n v="245"/>
    <d v="2024-03-08T00:00:00"/>
    <d v="2024-02-19T08:00:00"/>
    <n v="93.22"/>
    <s v="Adjustment/Write-off"/>
    <s v="UNITEDHEALTHCARE PLAN OF THE RIVER VALLEY INC - CO,45"/>
    <n v="97112"/>
    <x v="3"/>
    <s v="No"/>
    <s v="24545341.3333333333Breanna Cochran"/>
    <x v="0"/>
  </r>
  <r>
    <s v="MSCAN"/>
    <n v="245"/>
    <d v="2024-03-08T00:00:00"/>
    <d v="2024-02-19T08:00:00"/>
    <n v="56.78"/>
    <s v="EFT"/>
    <s v="UNITEDHEALTHCARE PLAN OF THE RIVER VALLEY INC - payment"/>
    <n v="97112"/>
    <x v="3"/>
    <s v="No"/>
    <s v="24545341.3333333333Breanna Cochran"/>
    <x v="1"/>
  </r>
  <r>
    <s v="MSCAN"/>
    <n v="245"/>
    <d v="2024-03-08T00:00:00"/>
    <d v="2024-02-23T08:00:00"/>
    <n v="56.78"/>
    <s v="EFT"/>
    <s v="UNITEDHEALTHCARE PLAN OF THE RIVER VALLEY INC - payment"/>
    <n v="97112"/>
    <x v="0"/>
    <s v="No"/>
    <s v="24545345.3333333333Kelsea Rodriguez"/>
    <x v="1"/>
  </r>
  <r>
    <s v="MSCAN"/>
    <n v="245"/>
    <d v="2024-03-08T00:00:00"/>
    <d v="2024-02-23T08:00:00"/>
    <n v="93.22"/>
    <s v="Adjustment/Write-off"/>
    <s v="UNITEDHEALTHCARE PLAN OF THE RIVER VALLEY INC - CO,45"/>
    <n v="97112"/>
    <x v="0"/>
    <s v="No"/>
    <s v="24545345.3333333333Kelsea Rodriguez"/>
    <x v="0"/>
  </r>
  <r>
    <s v="MSCAN"/>
    <n v="245"/>
    <d v="2024-03-08T00:00:00"/>
    <d v="2024-02-23T08:30:00"/>
    <n v="64.81"/>
    <s v="EFT"/>
    <s v="UNITEDHEALTHCARE PLAN OF THE RIVER VALLEY INC - payment"/>
    <n v="92507"/>
    <x v="9"/>
    <s v="No"/>
    <s v="24545345.3541666667Victoria Miley"/>
    <x v="1"/>
  </r>
  <r>
    <s v="MSCAN"/>
    <n v="245"/>
    <d v="2024-03-08T00:00:00"/>
    <d v="2024-02-23T08:30:00"/>
    <n v="85.19"/>
    <s v="Adjustment/Write-off"/>
    <s v="UNITEDHEALTHCARE PLAN OF THE RIVER VALLEY INC - CO,45"/>
    <n v="92507"/>
    <x v="9"/>
    <s v="No"/>
    <s v="24545345.3541666667Victoria Miley"/>
    <x v="0"/>
  </r>
  <r>
    <s v="MSCAN"/>
    <n v="245"/>
    <d v="2024-03-08T00:00:00"/>
    <d v="2024-02-26T08:00:00"/>
    <n v="93.22"/>
    <s v="Adjustment/Write-off"/>
    <s v="UNITEDHEALTHCARE PLAN OF THE RIVER VALLEY INC - CO,45"/>
    <n v="97112"/>
    <x v="3"/>
    <s v="No"/>
    <s v="24545348.3333333333Breanna Cochran"/>
    <x v="0"/>
  </r>
  <r>
    <s v="MSCAN"/>
    <n v="245"/>
    <d v="2024-03-08T00:00:00"/>
    <d v="2024-02-26T08:00:00"/>
    <n v="56.78"/>
    <s v="EFT"/>
    <s v="UNITEDHEALTHCARE PLAN OF THE RIVER VALLEY INC - payment"/>
    <n v="97112"/>
    <x v="3"/>
    <s v="No"/>
    <s v="24545348.3333333333Breanna Cochran"/>
    <x v="1"/>
  </r>
  <r>
    <s v="VACCN"/>
    <n v="246"/>
    <d v="2024-03-01T00:00:00"/>
    <d v="2024-02-23T08:30:00"/>
    <n v="102.46"/>
    <s v="Adjustment/Write-off"/>
    <s v="OPTUM VA CCN REGION 3 - CO,45"/>
    <n v="97110"/>
    <x v="0"/>
    <s v="No"/>
    <s v="24645345.3541666667Kelsea Rodriguez"/>
    <x v="0"/>
  </r>
  <r>
    <s v="VACCN"/>
    <n v="246"/>
    <d v="2024-03-01T00:00:00"/>
    <d v="2024-02-23T08:30:00"/>
    <n v="47.54"/>
    <s v="EFT"/>
    <s v="OPTUM VA CCN REGION 3 - payment"/>
    <n v="97110"/>
    <x v="0"/>
    <s v="No"/>
    <s v="24645345.3541666667Kelsea Rodriguez"/>
    <x v="1"/>
  </r>
  <r>
    <s v="VACCN"/>
    <n v="246"/>
    <d v="2024-03-11T00:00:00"/>
    <d v="2024-02-27T09:30:00"/>
    <n v="47.54"/>
    <s v="EFT"/>
    <s v="OPTUM VA CCN REGION 3 - payment"/>
    <n v="97110"/>
    <x v="0"/>
    <s v="No"/>
    <s v="24645349.3958333333Kelsea Rodriguez"/>
    <x v="1"/>
  </r>
  <r>
    <s v="VACCN"/>
    <n v="246"/>
    <d v="2024-03-11T00:00:00"/>
    <d v="2024-02-27T09:30:00"/>
    <n v="102.46"/>
    <s v="Adjustment/Write-off"/>
    <s v="OPTUM VA CCN REGION 3 - CO,45"/>
    <n v="97110"/>
    <x v="0"/>
    <s v="No"/>
    <s v="24645349.3958333333Kelsea Rodriguez"/>
    <x v="0"/>
  </r>
  <r>
    <s v="Aetna"/>
    <n v="49"/>
    <d v="2024-03-06T00:00:00"/>
    <d v="2024-02-26T17:00:00"/>
    <n v="77.42"/>
    <s v="EFT"/>
    <s v="AETNA - payment"/>
    <n v="97112"/>
    <x v="10"/>
    <s v="No"/>
    <s v="4945348.7083333333Katherine Tyree"/>
    <x v="1"/>
  </r>
  <r>
    <s v="Aetna"/>
    <n v="49"/>
    <d v="2024-03-06T00:00:00"/>
    <d v="2024-02-26T17:00:00"/>
    <n v="66.36"/>
    <s v="Adjustment/Write-off"/>
    <s v="AETNA - CO,45"/>
    <n v="97110"/>
    <x v="10"/>
    <s v="No"/>
    <s v="4945348.7083333333Katherine Tyree"/>
    <x v="0"/>
  </r>
  <r>
    <s v="Aetna"/>
    <n v="49"/>
    <d v="2024-03-06T00:00:00"/>
    <d v="2024-02-26T17:00:00"/>
    <n v="53.22"/>
    <s v="Adjustment/Write-off"/>
    <s v="AETNA - CO,45"/>
    <n v="97112"/>
    <x v="10"/>
    <s v="No"/>
    <s v="4945348.7083333333Katherine Tyree"/>
    <x v="0"/>
  </r>
  <r>
    <s v="Aetna"/>
    <n v="49"/>
    <d v="2024-03-06T00:00:00"/>
    <d v="2024-02-26T17:00:00"/>
    <n v="66.91"/>
    <s v="EFT"/>
    <s v="AETNA - payment"/>
    <n v="97110"/>
    <x v="10"/>
    <s v="No"/>
    <s v="4945348.7083333333Katherine Tyree"/>
    <x v="1"/>
  </r>
  <r>
    <s v="Aetna"/>
    <n v="49"/>
    <d v="2024-03-06T00:00:00"/>
    <d v="2024-02-26T17:00:00"/>
    <n v="75"/>
    <s v="Adjustment/Write-off"/>
    <s v="Discarded ($75.00) (detail code) - AETNA - CO,151"/>
    <n v="97140"/>
    <x v="10"/>
    <s v="No"/>
    <s v="4945348.7083333333Katherine Tyree"/>
    <x v="0"/>
  </r>
  <r>
    <s v="Patient"/>
    <n v="49"/>
    <d v="2024-03-18T17:00:00"/>
    <d v="2024-02-26T17:00:00"/>
    <n v="1.0900000000000001"/>
    <s v="Mastercard"/>
    <s v="Rec #Vmm4"/>
    <m/>
    <x v="10"/>
    <s v="No"/>
    <s v="4945348.7083333333Katherine Tyree"/>
    <x v="1"/>
  </r>
  <r>
    <s v="Molina"/>
    <n v="328"/>
    <d v="2024-03-07T00:00:00"/>
    <d v="2024-02-01T13:00:00"/>
    <n v="64.81"/>
    <s v="EFT"/>
    <s v="MOLINA HEALTHCARE OF MISSISSIPPI - payment"/>
    <n v="92507"/>
    <x v="9"/>
    <s v="No"/>
    <s v="32845323.5416666667Victoria Miley"/>
    <x v="1"/>
  </r>
  <r>
    <s v="Molina"/>
    <n v="328"/>
    <d v="2024-03-07T00:00:00"/>
    <d v="2024-02-01T13:00:00"/>
    <n v="85.19"/>
    <s v="Adjustment/Write-off"/>
    <s v="MOLINA HEALTHCARE OF MISSISSIPPI - CO,45"/>
    <n v="92507"/>
    <x v="9"/>
    <s v="No"/>
    <s v="32845323.5416666667Victoria Miley"/>
    <x v="0"/>
  </r>
  <r>
    <s v="Molina"/>
    <n v="328"/>
    <d v="2024-03-07T00:00:00"/>
    <d v="2024-02-12T11:00:00"/>
    <n v="85.19"/>
    <s v="Adjustment/Write-off"/>
    <s v="MOLINA HEALTHCARE OF MISSISSIPPI - CO,45"/>
    <n v="92507"/>
    <x v="9"/>
    <s v="No"/>
    <s v="32845334.4583333333Victoria Miley"/>
    <x v="0"/>
  </r>
  <r>
    <s v="Molina"/>
    <n v="328"/>
    <d v="2024-03-07T00:00:00"/>
    <d v="2024-02-12T11:00:00"/>
    <n v="64.81"/>
    <s v="EFT"/>
    <s v="MOLINA HEALTHCARE OF MISSISSIPPI - payment"/>
    <n v="92507"/>
    <x v="9"/>
    <s v="No"/>
    <s v="32845334.4583333333Victoria Miley"/>
    <x v="1"/>
  </r>
  <r>
    <s v="Molina"/>
    <n v="328"/>
    <d v="2024-03-07T00:00:00"/>
    <d v="2024-02-14T10:30:00"/>
    <n v="85.19"/>
    <s v="Adjustment/Write-off"/>
    <s v="MOLINA HEALTHCARE OF MISSISSIPPI - CO,45"/>
    <n v="92507"/>
    <x v="13"/>
    <s v="No"/>
    <s v="32845336.4375D'Anna Pullen"/>
    <x v="0"/>
  </r>
  <r>
    <s v="Molina"/>
    <n v="328"/>
    <d v="2024-03-07T00:00:00"/>
    <d v="2024-02-14T10:30:00"/>
    <n v="64.81"/>
    <s v="EFT"/>
    <s v="MOLINA HEALTHCARE OF MISSISSIPPI - payment"/>
    <n v="92507"/>
    <x v="13"/>
    <s v="No"/>
    <s v="32845336.4375D'Anna Pullen"/>
    <x v="1"/>
  </r>
  <r>
    <s v="Molina"/>
    <n v="328"/>
    <d v="2024-03-12T00:00:00"/>
    <d v="2024-02-19T11:30:00"/>
    <n v="64.81"/>
    <s v="EFT"/>
    <s v="MOLINA HEALTHCARE OF MISSISSIPPI - payment"/>
    <n v="92507"/>
    <x v="9"/>
    <s v="No"/>
    <s v="32845341.4791666667Victoria Miley"/>
    <x v="1"/>
  </r>
  <r>
    <s v="Molina"/>
    <n v="328"/>
    <d v="2024-03-12T00:00:00"/>
    <d v="2024-02-19T11:30:00"/>
    <n v="85.19"/>
    <s v="Adjustment/Write-off"/>
    <s v="MOLINA HEALTHCARE OF MISSISSIPPI - CO,45"/>
    <n v="92507"/>
    <x v="9"/>
    <s v="No"/>
    <s v="32845341.4791666667Victoria Miley"/>
    <x v="0"/>
  </r>
  <r>
    <s v="Molina"/>
    <n v="328"/>
    <d v="2024-03-07T00:00:00"/>
    <d v="2024-02-02T10:30:00"/>
    <n v="64.81"/>
    <s v="EFT"/>
    <s v="MOLINA HEALTHCARE OF MISSISSIPPI - payment"/>
    <n v="92507"/>
    <x v="9"/>
    <s v="No"/>
    <s v="32845324.4375Victoria Miley"/>
    <x v="1"/>
  </r>
  <r>
    <s v="Molina"/>
    <n v="328"/>
    <d v="2024-03-07T00:00:00"/>
    <d v="2024-02-02T10:30:00"/>
    <n v="85.19"/>
    <s v="Adjustment/Write-off"/>
    <s v="MOLINA HEALTHCARE OF MISSISSIPPI - CO,45"/>
    <n v="92507"/>
    <x v="9"/>
    <s v="No"/>
    <s v="32845324.4375Victoria Miley"/>
    <x v="0"/>
  </r>
  <r>
    <s v="Molina"/>
    <n v="328"/>
    <d v="2024-03-12T00:00:00"/>
    <d v="2024-02-23T10:30:00"/>
    <n v="85.19"/>
    <s v="Adjustment/Write-off"/>
    <s v="MOLINA HEALTHCARE OF MISSISSIPPI - CO,45"/>
    <n v="92507"/>
    <x v="13"/>
    <s v="No"/>
    <s v="32845345.4375D'Anna Pullen"/>
    <x v="0"/>
  </r>
  <r>
    <s v="Molina"/>
    <n v="328"/>
    <d v="2024-03-12T00:00:00"/>
    <d v="2024-02-23T10:30:00"/>
    <n v="64.81"/>
    <s v="EFT"/>
    <s v="MOLINA HEALTHCARE OF MISSISSIPPI - payment"/>
    <n v="92507"/>
    <x v="13"/>
    <s v="No"/>
    <s v="32845345.4375D'Anna Pullen"/>
    <x v="1"/>
  </r>
  <r>
    <s v="Molina"/>
    <n v="328"/>
    <d v="2024-03-19T00:00:00"/>
    <d v="2024-02-27T11:30:00"/>
    <n v="64.81"/>
    <s v="EFT"/>
    <s v="MOLINA HEALTHCARE OF MISSISSIPPI - payment"/>
    <n v="92507"/>
    <x v="12"/>
    <s v="No"/>
    <s v="32845349.4791666667Annette Fertitta"/>
    <x v="1"/>
  </r>
  <r>
    <s v="Molina"/>
    <n v="328"/>
    <d v="2024-03-19T00:00:00"/>
    <d v="2024-02-27T11:30:00"/>
    <n v="85.19"/>
    <s v="Adjustment/Write-off"/>
    <s v="MOLINA HEALTHCARE OF MISSISSIPPI - CO,45"/>
    <n v="92507"/>
    <x v="12"/>
    <s v="No"/>
    <s v="32845349.4791666667Annette Fertitta"/>
    <x v="0"/>
  </r>
  <r>
    <s v="Molina"/>
    <n v="328"/>
    <d v="2024-03-19T00:00:00"/>
    <d v="2024-02-28T11:30:00"/>
    <n v="64.81"/>
    <s v="EFT"/>
    <s v="MOLINA HEALTHCARE OF MISSISSIPPI - payment"/>
    <n v="92507"/>
    <x v="9"/>
    <s v="No"/>
    <s v="32845350.4791666667Victoria Miley"/>
    <x v="1"/>
  </r>
  <r>
    <s v="Molina"/>
    <n v="328"/>
    <d v="2024-03-19T00:00:00"/>
    <d v="2024-02-28T11:30:00"/>
    <n v="85.19"/>
    <s v="Adjustment/Write-off"/>
    <s v="MOLINA HEALTHCARE OF MISSISSIPPI - CO,45"/>
    <n v="92507"/>
    <x v="9"/>
    <s v="No"/>
    <s v="32845350.4791666667Victoria Miley"/>
    <x v="0"/>
  </r>
  <r>
    <s v="Aetna"/>
    <n v="247"/>
    <d v="2024-03-07T00:00:00"/>
    <d v="2024-02-01T08:00:00"/>
    <n v="4.72"/>
    <s v="Credit Card"/>
    <m/>
    <n v="97112"/>
    <x v="10"/>
    <s v="No"/>
    <s v="24745323.3333333333Katherine Tyree"/>
    <x v="1"/>
  </r>
  <r>
    <s v="Aetna"/>
    <n v="247"/>
    <d v="2024-03-07T00:00:00"/>
    <d v="2024-02-01T08:00:00"/>
    <n v="4.17"/>
    <s v="Credit Card"/>
    <m/>
    <n v="97110"/>
    <x v="10"/>
    <s v="No"/>
    <s v="24745323.3333333333Katherine Tyree"/>
    <x v="1"/>
  </r>
  <r>
    <s v="Aetna"/>
    <n v="247"/>
    <d v="2024-03-07T00:00:00"/>
    <d v="2024-02-01T08:00:00"/>
    <n v="6.56"/>
    <s v="Credit Card"/>
    <m/>
    <n v="97530"/>
    <x v="10"/>
    <s v="No"/>
    <s v="24745323.3333333333Katherine Tyree"/>
    <x v="1"/>
  </r>
  <r>
    <s v="Aetna"/>
    <n v="247"/>
    <d v="2024-03-14T00:00:00"/>
    <d v="2024-02-13T08:00:00"/>
    <n v="11.3"/>
    <s v="EFT"/>
    <s v="AETNA - payment"/>
    <n v="97530"/>
    <x v="6"/>
    <s v="No"/>
    <s v="24745335.3333333333Christian Litz"/>
    <x v="1"/>
  </r>
  <r>
    <s v="Aetna"/>
    <n v="247"/>
    <d v="2024-03-14T00:00:00"/>
    <d v="2024-02-13T08:00:00"/>
    <n v="4.72"/>
    <s v="EFT"/>
    <s v="AETNA - payment"/>
    <n v="97112"/>
    <x v="6"/>
    <s v="No"/>
    <s v="24745335.3333333333Christian Litz"/>
    <x v="1"/>
  </r>
  <r>
    <s v="Aetna"/>
    <n v="247"/>
    <d v="2024-03-14T00:00:00"/>
    <d v="2024-02-15T08:00:00"/>
    <n v="8.34"/>
    <s v="EFT"/>
    <s v="AETNA - payment"/>
    <n v="97110"/>
    <x v="6"/>
    <s v="No"/>
    <s v="24745337.3333333333Christian Litz"/>
    <x v="1"/>
  </r>
  <r>
    <s v="Aetna"/>
    <n v="247"/>
    <d v="2024-03-14T00:00:00"/>
    <d v="2024-02-15T08:00:00"/>
    <n v="11.3"/>
    <s v="EFT"/>
    <s v="AETNA - payment"/>
    <n v="97530"/>
    <x v="6"/>
    <s v="No"/>
    <s v="24745337.3333333333Christian Litz"/>
    <x v="1"/>
  </r>
  <r>
    <s v="Aetna"/>
    <n v="247"/>
    <d v="2024-03-07T00:00:00"/>
    <d v="2024-02-06T08:00:00"/>
    <n v="9.51"/>
    <s v="EFT"/>
    <s v="AETNA - payment"/>
    <n v="97110"/>
    <x v="8"/>
    <s v="No"/>
    <s v="24745328.3333333333Robert Crochet"/>
    <x v="1"/>
  </r>
  <r>
    <s v="Aetna"/>
    <n v="247"/>
    <d v="2024-03-07T00:00:00"/>
    <d v="2024-02-08T08:00:00"/>
    <n v="8.34"/>
    <s v="EFT"/>
    <s v="AETNA - payment"/>
    <n v="97110"/>
    <x v="6"/>
    <s v="No"/>
    <s v="24745330.3333333333Christian Litz"/>
    <x v="1"/>
  </r>
  <r>
    <s v="Aetna"/>
    <n v="247"/>
    <d v="2024-03-07T00:00:00"/>
    <d v="2024-02-08T08:00:00"/>
    <n v="6.56"/>
    <s v="EFT"/>
    <s v="AETNA - payment"/>
    <n v="97530"/>
    <x v="6"/>
    <s v="No"/>
    <s v="24745330.3333333333Christian Litz"/>
    <x v="1"/>
  </r>
  <r>
    <s v="MSMedicare"/>
    <n v="247"/>
    <d v="2024-03-04T00:00:00"/>
    <d v="2024-02-13T08:00:00"/>
    <n v="44.32"/>
    <s v="EFT"/>
    <s v="NOVITAS SOLUTIONS, INC. - payment"/>
    <n v="97530"/>
    <x v="6"/>
    <s v="No"/>
    <s v="24745335.3333333333Christian Litz"/>
    <x v="1"/>
  </r>
  <r>
    <s v="MSMedicare"/>
    <n v="247"/>
    <d v="2024-03-04T00:00:00"/>
    <d v="2024-02-13T08:00:00"/>
    <n v="84.42"/>
    <s v="Adjustment/Write-off"/>
    <s v="NOVITAS SOLUTIONS, INC. - CO,45"/>
    <n v="97530"/>
    <x v="6"/>
    <s v="No"/>
    <s v="24745335.3333333333Christian Litz"/>
    <x v="0"/>
  </r>
  <r>
    <s v="MSMedicare"/>
    <n v="247"/>
    <d v="2024-03-04T00:00:00"/>
    <d v="2024-02-13T08:00:00"/>
    <n v="0.9"/>
    <s v="Adjustment/Write-off"/>
    <s v="NOVITAS SOLUTIONS, INC. - CO,253"/>
    <n v="97530"/>
    <x v="6"/>
    <s v="No"/>
    <s v="24745335.3333333333Christian Litz"/>
    <x v="0"/>
  </r>
  <r>
    <s v="MSMedicare"/>
    <n v="247"/>
    <d v="2024-03-04T00:00:00"/>
    <d v="2024-02-13T08:00:00"/>
    <n v="9.06"/>
    <s v="Adjustment/Write-off"/>
    <s v="NOVITAS SOLUTIONS, INC. - CO,59"/>
    <n v="97530"/>
    <x v="6"/>
    <s v="No"/>
    <s v="24745335.3333333333Christian Litz"/>
    <x v="0"/>
  </r>
  <r>
    <s v="MSMedicare"/>
    <n v="247"/>
    <d v="2024-03-04T00:00:00"/>
    <d v="2024-02-13T08:00:00"/>
    <n v="18.5"/>
    <s v="EFT"/>
    <s v="NOVITAS SOLUTIONS, INC. - payment"/>
    <n v="97112"/>
    <x v="6"/>
    <s v="No"/>
    <s v="24745335.3333333333Christian Litz"/>
    <x v="1"/>
  </r>
  <r>
    <s v="MSMedicare"/>
    <n v="247"/>
    <d v="2024-03-04T00:00:00"/>
    <d v="2024-02-13T08:00:00"/>
    <n v="44.43"/>
    <s v="Adjustment/Write-off"/>
    <s v="NOVITAS SOLUTIONS, INC. - CO,45"/>
    <n v="97112"/>
    <x v="6"/>
    <s v="No"/>
    <s v="24745335.3333333333Christian Litz"/>
    <x v="0"/>
  </r>
  <r>
    <s v="MSMedicare"/>
    <n v="247"/>
    <d v="2024-03-04T00:00:00"/>
    <d v="2024-02-13T08:00:00"/>
    <n v="0.38"/>
    <s v="Adjustment/Write-off"/>
    <s v="NOVITAS SOLUTIONS, INC. - CO,253"/>
    <n v="97112"/>
    <x v="6"/>
    <s v="No"/>
    <s v="24745335.3333333333Christian Litz"/>
    <x v="0"/>
  </r>
  <r>
    <s v="MSMedicare"/>
    <n v="247"/>
    <d v="2024-03-04T00:00:00"/>
    <d v="2024-02-13T08:00:00"/>
    <n v="6.97"/>
    <s v="Adjustment/Write-off"/>
    <s v="NOVITAS SOLUTIONS, INC. - CO,59"/>
    <n v="97112"/>
    <x v="6"/>
    <s v="No"/>
    <s v="24745335.3333333333Christian Litz"/>
    <x v="0"/>
  </r>
  <r>
    <s v="MSMedicare"/>
    <n v="247"/>
    <d v="2024-03-04T00:00:00"/>
    <d v="2024-02-15T08:00:00"/>
    <n v="84.42"/>
    <s v="Adjustment/Write-off"/>
    <s v="NOVITAS SOLUTIONS, INC. - CO,45"/>
    <n v="97530"/>
    <x v="6"/>
    <s v="No"/>
    <s v="24745337.3333333333Christian Litz"/>
    <x v="0"/>
  </r>
  <r>
    <s v="MSMedicare"/>
    <n v="247"/>
    <d v="2024-03-04T00:00:00"/>
    <d v="2024-02-15T08:00:00"/>
    <n v="0.9"/>
    <s v="Adjustment/Write-off"/>
    <s v="NOVITAS SOLUTIONS, INC. - CO,253"/>
    <n v="97530"/>
    <x v="6"/>
    <s v="No"/>
    <s v="24745337.3333333333Christian Litz"/>
    <x v="0"/>
  </r>
  <r>
    <s v="MSMedicare"/>
    <n v="247"/>
    <d v="2024-03-04T00:00:00"/>
    <d v="2024-02-15T08:00:00"/>
    <n v="9.06"/>
    <s v="Adjustment/Write-off"/>
    <s v="NOVITAS SOLUTIONS, INC. - CO,59"/>
    <n v="97530"/>
    <x v="6"/>
    <s v="No"/>
    <s v="24745337.3333333333Christian Litz"/>
    <x v="0"/>
  </r>
  <r>
    <s v="MSMedicare"/>
    <n v="247"/>
    <d v="2024-03-04T00:00:00"/>
    <d v="2024-02-15T08:00:00"/>
    <n v="32.67"/>
    <s v="EFT"/>
    <s v="NOVITAS SOLUTIONS, INC. - payment"/>
    <n v="97110"/>
    <x v="6"/>
    <s v="No"/>
    <s v="24745337.3333333333Christian Litz"/>
    <x v="1"/>
  </r>
  <r>
    <s v="MSMedicare"/>
    <n v="247"/>
    <d v="2024-03-04T00:00:00"/>
    <d v="2024-02-15T08:00:00"/>
    <n v="96.6"/>
    <s v="Adjustment/Write-off"/>
    <s v="NOVITAS SOLUTIONS, INC. - CO,45"/>
    <n v="97110"/>
    <x v="6"/>
    <s v="No"/>
    <s v="24745337.3333333333Christian Litz"/>
    <x v="0"/>
  </r>
  <r>
    <s v="MSMedicare"/>
    <n v="247"/>
    <d v="2024-03-04T00:00:00"/>
    <d v="2024-02-15T08:00:00"/>
    <n v="0.67"/>
    <s v="Adjustment/Write-off"/>
    <s v="NOVITAS SOLUTIONS, INC. - CO,253"/>
    <n v="97110"/>
    <x v="6"/>
    <s v="No"/>
    <s v="24745337.3333333333Christian Litz"/>
    <x v="0"/>
  </r>
  <r>
    <s v="MSMedicare"/>
    <n v="247"/>
    <d v="2024-03-04T00:00:00"/>
    <d v="2024-02-15T08:00:00"/>
    <n v="11.72"/>
    <s v="Adjustment/Write-off"/>
    <s v="NOVITAS SOLUTIONS, INC. - CO,59"/>
    <n v="97110"/>
    <x v="6"/>
    <s v="No"/>
    <s v="24745337.3333333333Christian Litz"/>
    <x v="0"/>
  </r>
  <r>
    <s v="MSMedicare"/>
    <n v="247"/>
    <d v="2024-03-04T00:00:00"/>
    <d v="2024-02-15T08:00:00"/>
    <n v="44.32"/>
    <s v="EFT"/>
    <s v="NOVITAS SOLUTIONS, INC. - payment"/>
    <n v="97530"/>
    <x v="6"/>
    <s v="No"/>
    <s v="24745337.3333333333Christian Litz"/>
    <x v="1"/>
  </r>
  <r>
    <s v="BCBSMS"/>
    <n v="248"/>
    <d v="2024-03-04T00:00:00"/>
    <d v="2024-02-14T11:00:00"/>
    <n v="33"/>
    <s v="Adjustment/Write-off"/>
    <s v="BLUE CROSS BLUE SHIELD OF MS - CO,45"/>
    <n v="92523"/>
    <x v="13"/>
    <s v="No"/>
    <s v="24845336.4583333333D'Anna Pullen"/>
    <x v="0"/>
  </r>
  <r>
    <s v="Aetna"/>
    <n v="249"/>
    <d v="2024-03-07T00:00:00"/>
    <d v="2024-02-05T09:00:00"/>
    <n v="3.9"/>
    <s v="EFT"/>
    <s v="AETNA - payment"/>
    <n v="97140"/>
    <x v="0"/>
    <s v="No"/>
    <s v="24945327.375Kelsea Rodriguez"/>
    <x v="1"/>
  </r>
  <r>
    <s v="Aetna"/>
    <n v="249"/>
    <d v="2024-03-07T00:00:00"/>
    <d v="2024-02-05T09:00:00"/>
    <n v="13.68"/>
    <s v="EFT"/>
    <s v="AETNA - payment"/>
    <n v="97110"/>
    <x v="0"/>
    <s v="No"/>
    <s v="24945327.375Kelsea Rodriguez"/>
    <x v="1"/>
  </r>
  <r>
    <s v="Aetna"/>
    <n v="249"/>
    <d v="2024-03-14T00:00:00"/>
    <d v="2024-02-08T09:00:00"/>
    <n v="8.34"/>
    <s v="EFT"/>
    <s v="AETNA - payment"/>
    <n v="97110"/>
    <x v="0"/>
    <s v="No"/>
    <s v="24945330.375Kelsea Rodriguez"/>
    <x v="1"/>
  </r>
  <r>
    <s v="Aetna"/>
    <n v="249"/>
    <d v="2024-03-14T00:00:00"/>
    <d v="2024-02-08T09:00:00"/>
    <n v="6.56"/>
    <s v="EFT"/>
    <s v="AETNA - payment"/>
    <n v="97530"/>
    <x v="0"/>
    <s v="No"/>
    <s v="24945330.375Kelsea Rodriguez"/>
    <x v="1"/>
  </r>
  <r>
    <s v="Aetna"/>
    <n v="249"/>
    <d v="2024-03-14T00:00:00"/>
    <d v="2024-02-08T09:00:00"/>
    <n v="3.9"/>
    <s v="EFT"/>
    <s v="AETNA - payment"/>
    <n v="97140"/>
    <x v="0"/>
    <s v="No"/>
    <s v="24945330.375Kelsea Rodriguez"/>
    <x v="1"/>
  </r>
  <r>
    <s v="MSMedicare"/>
    <n v="249"/>
    <d v="2024-03-01T00:00:00"/>
    <d v="2024-02-08T09:00:00"/>
    <n v="5.16"/>
    <s v="Adjustment/Write-off"/>
    <s v="NOVITAS SOLUTIONS, INC. - CO,59"/>
    <n v="97140"/>
    <x v="0"/>
    <s v="No"/>
    <s v="24945330.375Kelsea Rodriguez"/>
    <x v="0"/>
  </r>
  <r>
    <s v="MSMedicare"/>
    <n v="249"/>
    <d v="2024-03-01T00:00:00"/>
    <d v="2024-02-08T09:00:00"/>
    <n v="0.31"/>
    <s v="Adjustment/Write-off"/>
    <s v="NOVITAS SOLUTIONS, INC. - CO,253"/>
    <n v="97140"/>
    <x v="0"/>
    <s v="No"/>
    <s v="24945330.375Kelsea Rodriguez"/>
    <x v="0"/>
  </r>
  <r>
    <s v="MSMedicare"/>
    <n v="249"/>
    <d v="2024-03-01T00:00:00"/>
    <d v="2024-02-08T09:00:00"/>
    <n v="50.35"/>
    <s v="Adjustment/Write-off"/>
    <s v="NOVITAS SOLUTIONS, INC. - CO,45"/>
    <n v="97140"/>
    <x v="0"/>
    <s v="No"/>
    <s v="24945330.375Kelsea Rodriguez"/>
    <x v="0"/>
  </r>
  <r>
    <s v="MSMedicare"/>
    <n v="249"/>
    <d v="2024-03-01T00:00:00"/>
    <d v="2024-02-08T09:00:00"/>
    <n v="32.67"/>
    <s v="EFT"/>
    <s v="NOVITAS SOLUTIONS, INC. - payment"/>
    <n v="97110"/>
    <x v="0"/>
    <s v="No"/>
    <s v="24945330.375Kelsea Rodriguez"/>
    <x v="1"/>
  </r>
  <r>
    <s v="MSMedicare"/>
    <n v="249"/>
    <d v="2024-03-01T00:00:00"/>
    <d v="2024-02-08T09:00:00"/>
    <n v="0.52"/>
    <s v="Adjustment/Write-off"/>
    <s v="NOVITAS SOLUTIONS, INC. - CO,253"/>
    <n v="97530"/>
    <x v="0"/>
    <s v="No"/>
    <s v="24945330.375Kelsea Rodriguez"/>
    <x v="0"/>
  </r>
  <r>
    <s v="MSMedicare"/>
    <n v="249"/>
    <d v="2024-03-01T00:00:00"/>
    <d v="2024-02-08T09:00:00"/>
    <n v="42.21"/>
    <s v="Adjustment/Write-off"/>
    <s v="NOVITAS SOLUTIONS, INC. - CO,45"/>
    <n v="97530"/>
    <x v="0"/>
    <s v="No"/>
    <s v="24945330.375Kelsea Rodriguez"/>
    <x v="0"/>
  </r>
  <r>
    <s v="MSMedicare"/>
    <n v="249"/>
    <d v="2024-03-01T00:00:00"/>
    <d v="2024-02-08T09:00:00"/>
    <n v="25.71"/>
    <s v="EFT"/>
    <s v="NOVITAS SOLUTIONS, INC. - payment"/>
    <n v="97530"/>
    <x v="0"/>
    <s v="No"/>
    <s v="24945330.375Kelsea Rodriguez"/>
    <x v="1"/>
  </r>
  <r>
    <s v="MSMedicare"/>
    <n v="249"/>
    <d v="2024-03-01T00:00:00"/>
    <d v="2024-02-08T09:00:00"/>
    <n v="11.72"/>
    <s v="Adjustment/Write-off"/>
    <s v="NOVITAS SOLUTIONS, INC. - CO,59"/>
    <n v="97110"/>
    <x v="0"/>
    <s v="No"/>
    <s v="24945330.375Kelsea Rodriguez"/>
    <x v="0"/>
  </r>
  <r>
    <s v="MSMedicare"/>
    <n v="249"/>
    <d v="2024-03-01T00:00:00"/>
    <d v="2024-02-08T09:00:00"/>
    <n v="0.67"/>
    <s v="Adjustment/Write-off"/>
    <s v="NOVITAS SOLUTIONS, INC. - CO,253"/>
    <n v="97110"/>
    <x v="0"/>
    <s v="No"/>
    <s v="24945330.375Kelsea Rodriguez"/>
    <x v="0"/>
  </r>
  <r>
    <s v="MSMedicare"/>
    <n v="249"/>
    <d v="2024-03-01T00:00:00"/>
    <d v="2024-02-08T09:00:00"/>
    <n v="96.6"/>
    <s v="Adjustment/Write-off"/>
    <s v="NOVITAS SOLUTIONS, INC. - CO,45"/>
    <n v="97110"/>
    <x v="0"/>
    <s v="No"/>
    <s v="24945330.375Kelsea Rodriguez"/>
    <x v="0"/>
  </r>
  <r>
    <s v="MSMedicare"/>
    <n v="249"/>
    <d v="2024-03-01T00:00:00"/>
    <d v="2024-02-08T09:00:00"/>
    <n v="15.28"/>
    <s v="EFT"/>
    <s v="NOVITAS SOLUTIONS, INC. - payment"/>
    <n v="97140"/>
    <x v="0"/>
    <s v="No"/>
    <s v="24945330.375Kelsea Rodriguez"/>
    <x v="1"/>
  </r>
  <r>
    <s v="HumanaG"/>
    <n v="250"/>
    <d v="2024-03-08T00:00:00"/>
    <d v="2024-02-13T10:00:00"/>
    <n v="26.88"/>
    <s v="EFT"/>
    <s v="HUMANA INC. - payment"/>
    <n v="97110"/>
    <x v="5"/>
    <s v="No"/>
    <s v="25045335.4166666667Jessica Pittman"/>
    <x v="1"/>
  </r>
  <r>
    <s v="HumanaG"/>
    <n v="250"/>
    <d v="2024-03-08T00:00:00"/>
    <d v="2024-02-13T10:00:00"/>
    <n v="0.55000000000000004"/>
    <s v="Adjustment/Write-off"/>
    <s v="HUMANA INC. - CO,253"/>
    <n v="97110"/>
    <x v="5"/>
    <s v="No"/>
    <s v="25045335.4166666667Jessica Pittman"/>
    <x v="0"/>
  </r>
  <r>
    <s v="HumanaG"/>
    <n v="250"/>
    <d v="2024-03-08T00:00:00"/>
    <d v="2024-02-13T10:00:00"/>
    <n v="115.71"/>
    <s v="Adjustment/Write-off"/>
    <s v="HUMANA INC. - CO,59"/>
    <n v="97110"/>
    <x v="5"/>
    <s v="No"/>
    <s v="25045335.4166666667Jessica Pittman"/>
    <x v="0"/>
  </r>
  <r>
    <s v="HumanaG"/>
    <n v="250"/>
    <d v="2024-03-04T00:00:00"/>
    <d v="2024-02-20T09:00:00"/>
    <n v="104.06"/>
    <s v="Adjustment/Write-off"/>
    <s v="HUMANA INC. - CO,59"/>
    <n v="97112"/>
    <x v="6"/>
    <s v="No"/>
    <s v="25045342.375Christian Litz"/>
    <x v="0"/>
  </r>
  <r>
    <s v="HumanaG"/>
    <n v="250"/>
    <d v="2024-03-04T00:00:00"/>
    <d v="2024-02-20T09:00:00"/>
    <n v="0.74"/>
    <s v="Adjustment/Write-off"/>
    <s v="HUMANA INC. - CO,253"/>
    <n v="97112"/>
    <x v="6"/>
    <s v="No"/>
    <s v="25045342.375Christian Litz"/>
    <x v="0"/>
  </r>
  <r>
    <s v="HumanaG"/>
    <n v="250"/>
    <d v="2024-03-04T00:00:00"/>
    <d v="2024-02-20T09:00:00"/>
    <n v="36.01"/>
    <s v="EFT"/>
    <s v="HUMANA INC. - payment"/>
    <n v="97112"/>
    <x v="6"/>
    <s v="No"/>
    <s v="25045342.375Christian Litz"/>
    <x v="1"/>
  </r>
  <r>
    <s v="HumanaG"/>
    <n v="250"/>
    <d v="2024-03-01T00:00:00"/>
    <d v="2024-02-21T10:00:00"/>
    <n v="44.05"/>
    <s v="EFT"/>
    <s v="HUMANA INC. - payment"/>
    <n v="97112"/>
    <x v="5"/>
    <s v="No"/>
    <s v="25045343.4166666667Jessica Pittman"/>
    <x v="1"/>
  </r>
  <r>
    <s v="HumanaG"/>
    <n v="250"/>
    <d v="2024-03-01T00:00:00"/>
    <d v="2024-02-21T10:00:00"/>
    <n v="11.82"/>
    <s v="EFT"/>
    <s v="HUMANA INC. - payment"/>
    <n v="97110"/>
    <x v="5"/>
    <s v="No"/>
    <s v="25045343.4166666667Jessica Pittman"/>
    <x v="1"/>
  </r>
  <r>
    <s v="HumanaG"/>
    <n v="250"/>
    <d v="2024-03-01T00:00:00"/>
    <d v="2024-02-21T10:00:00"/>
    <n v="0.24"/>
    <s v="Adjustment/Write-off"/>
    <s v="HUMANA INC. - CO,253"/>
    <n v="97110"/>
    <x v="5"/>
    <s v="No"/>
    <s v="25045343.4166666667Jessica Pittman"/>
    <x v="0"/>
  </r>
  <r>
    <s v="HumanaG"/>
    <n v="250"/>
    <d v="2024-03-01T00:00:00"/>
    <d v="2024-02-21T10:00:00"/>
    <n v="59.93"/>
    <s v="Adjustment/Write-off"/>
    <s v="HUMANA INC. - CO,59"/>
    <n v="97110"/>
    <x v="5"/>
    <s v="No"/>
    <s v="25045343.4166666667Jessica Pittman"/>
    <x v="0"/>
  </r>
  <r>
    <s v="HumanaG"/>
    <n v="250"/>
    <d v="2024-03-01T00:00:00"/>
    <d v="2024-02-21T10:00:00"/>
    <n v="0.9"/>
    <s v="Adjustment/Write-off"/>
    <s v="HUMANA INC. - CO,253"/>
    <n v="97112"/>
    <x v="5"/>
    <s v="No"/>
    <s v="25045343.4166666667Jessica Pittman"/>
    <x v="0"/>
  </r>
  <r>
    <s v="HumanaG"/>
    <n v="250"/>
    <d v="2024-03-01T00:00:00"/>
    <d v="2024-02-21T10:00:00"/>
    <n v="168.81"/>
    <s v="Adjustment/Write-off"/>
    <s v="HUMANA INC. - CO,59"/>
    <n v="97112"/>
    <x v="5"/>
    <s v="No"/>
    <s v="25045343.4166666667Jessica Pittman"/>
    <x v="0"/>
  </r>
  <r>
    <s v="MSMedicaid"/>
    <n v="250"/>
    <d v="2024-03-21T00:00:00"/>
    <d v="2024-02-13T10:00:00"/>
    <n v="0"/>
    <s v="Adjustment/Write-off"/>
    <s v="Discarded ($150.00) (detail code) - MSTXIX - CO,207"/>
    <n v="97110"/>
    <x v="5"/>
    <s v="No"/>
    <s v="25045335.4166666667Jessica Pittman"/>
    <x v="0"/>
  </r>
  <r>
    <s v="MSMedicaid"/>
    <n v="250"/>
    <d v="2024-03-21T00:00:00"/>
    <d v="2024-02-20T09:00:00"/>
    <n v="0"/>
    <s v="Adjustment/Write-off"/>
    <s v="Discarded ($150.00) (detail code) - MSTXIX - CO,207"/>
    <n v="97112"/>
    <x v="6"/>
    <s v="No"/>
    <s v="25045342.375Christian Litz"/>
    <x v="0"/>
  </r>
  <r>
    <s v="MSMedicaid"/>
    <n v="250"/>
    <d v="2024-03-21T00:00:00"/>
    <d v="2024-02-21T10:00:00"/>
    <n v="0"/>
    <s v="Adjustment/Write-off"/>
    <s v="Discarded ($225.00) (detail code) - MSTXIX - CO,207"/>
    <n v="97112"/>
    <x v="5"/>
    <s v="No"/>
    <s v="25045343.4166666667Jessica Pittman"/>
    <x v="0"/>
  </r>
  <r>
    <s v="MSMedicaid"/>
    <n v="250"/>
    <d v="2024-03-21T00:00:00"/>
    <d v="2024-02-21T10:00:00"/>
    <n v="0"/>
    <s v="Adjustment/Write-off"/>
    <s v="Discarded ($75.00) (detail code) - MSTXIX - CO,207"/>
    <n v="97110"/>
    <x v="5"/>
    <s v="No"/>
    <s v="25045343.4166666667Jessica Pittman"/>
    <x v="0"/>
  </r>
  <r>
    <s v="MSCAN"/>
    <n v="251"/>
    <d v="2024-03-12T00:00:00"/>
    <d v="2024-02-26T08:00:00"/>
    <n v="24.8"/>
    <s v="EFT"/>
    <s v="UNITEDHEALTHCARE PLAN OF THE RIVER VALLEY INC - payment"/>
    <n v="97110"/>
    <x v="10"/>
    <s v="No"/>
    <s v="25145348.3333333333Katherine Tyree"/>
    <x v="1"/>
  </r>
  <r>
    <s v="MSCAN"/>
    <n v="251"/>
    <d v="2024-03-12T00:00:00"/>
    <d v="2024-02-26T08:00:00"/>
    <n v="50.2"/>
    <s v="Adjustment/Write-off"/>
    <s v="UNITEDHEALTHCARE PLAN OF THE RIVER VALLEY INC - CO,45"/>
    <n v="97110"/>
    <x v="10"/>
    <s v="No"/>
    <s v="25145348.3333333333Katherine Tyree"/>
    <x v="0"/>
  </r>
  <r>
    <s v="MSCAN"/>
    <n v="251"/>
    <d v="2024-03-12T00:00:00"/>
    <d v="2024-02-26T08:00:00"/>
    <n v="56.78"/>
    <s v="EFT"/>
    <s v="UNITEDHEALTHCARE PLAN OF THE RIVER VALLEY INC - payment"/>
    <n v="97112"/>
    <x v="10"/>
    <s v="No"/>
    <s v="25145348.3333333333Katherine Tyree"/>
    <x v="1"/>
  </r>
  <r>
    <s v="MSCAN"/>
    <n v="251"/>
    <d v="2024-03-12T00:00:00"/>
    <d v="2024-02-26T08:00:00"/>
    <n v="93.22"/>
    <s v="Adjustment/Write-off"/>
    <s v="UNITEDHEALTHCARE PLAN OF THE RIVER VALLEY INC - CO,45"/>
    <n v="97112"/>
    <x v="10"/>
    <s v="No"/>
    <s v="25145348.3333333333Katherine Tyree"/>
    <x v="0"/>
  </r>
  <r>
    <s v="MSCAN"/>
    <n v="252"/>
    <d v="2024-03-01T00:00:00"/>
    <d v="2024-02-15T15:30:00"/>
    <n v="52.1"/>
    <s v="Adjustment/Write-off"/>
    <s v="UNITEDHEALTHCARE PLAN OF THE RIVER VALLEY INC - CO,45"/>
    <n v="97140"/>
    <x v="6"/>
    <s v="No"/>
    <s v="25245337.6458333333Christian Litz"/>
    <x v="0"/>
  </r>
  <r>
    <s v="MSCAN"/>
    <n v="252"/>
    <d v="2024-03-01T00:00:00"/>
    <d v="2024-02-15T15:30:00"/>
    <n v="22.9"/>
    <s v="EFT"/>
    <s v="UNITEDHEALTHCARE PLAN OF THE RIVER VALLEY INC - payment"/>
    <n v="97140"/>
    <x v="6"/>
    <s v="No"/>
    <s v="25245337.6458333333Christian Litz"/>
    <x v="1"/>
  </r>
  <r>
    <s v="MSCAN"/>
    <n v="252"/>
    <d v="2024-03-01T00:00:00"/>
    <d v="2024-02-15T15:30:00"/>
    <n v="46.61"/>
    <s v="Adjustment/Write-off"/>
    <s v="UNITEDHEALTHCARE PLAN OF THE RIVER VALLEY INC - CO,45"/>
    <n v="97112"/>
    <x v="6"/>
    <s v="No"/>
    <s v="25245337.6458333333Christian Litz"/>
    <x v="0"/>
  </r>
  <r>
    <s v="MSCAN"/>
    <n v="252"/>
    <d v="2024-03-01T00:00:00"/>
    <d v="2024-02-15T15:30:00"/>
    <n v="28.39"/>
    <s v="EFT"/>
    <s v="UNITEDHEALTHCARE PLAN OF THE RIVER VALLEY INC - payment"/>
    <n v="97112"/>
    <x v="6"/>
    <s v="No"/>
    <s v="25245337.6458333333Christian Litz"/>
    <x v="1"/>
  </r>
  <r>
    <s v="MSCAN"/>
    <n v="252"/>
    <d v="2024-03-08T00:00:00"/>
    <d v="2024-02-20T17:30:00"/>
    <n v="28.39"/>
    <s v="EFT"/>
    <s v="UNITEDHEALTHCARE PLAN OF THE RIVER VALLEY INC - payment"/>
    <n v="97112"/>
    <x v="6"/>
    <s v="No"/>
    <s v="25245342.7291666667Christian Litz"/>
    <x v="1"/>
  </r>
  <r>
    <s v="MSCAN"/>
    <n v="252"/>
    <d v="2024-03-08T00:00:00"/>
    <d v="2024-02-20T17:30:00"/>
    <n v="46.61"/>
    <s v="Adjustment/Write-off"/>
    <s v="UNITEDHEALTHCARE PLAN OF THE RIVER VALLEY INC - CO,45"/>
    <n v="97112"/>
    <x v="6"/>
    <s v="No"/>
    <s v="25245342.7291666667Christian Litz"/>
    <x v="0"/>
  </r>
  <r>
    <s v="MSCAN"/>
    <n v="252"/>
    <d v="2024-03-08T00:00:00"/>
    <d v="2024-02-20T17:30:00"/>
    <n v="22.9"/>
    <s v="EFT"/>
    <s v="UNITEDHEALTHCARE PLAN OF THE RIVER VALLEY INC - payment"/>
    <n v="97140"/>
    <x v="6"/>
    <s v="No"/>
    <s v="25245342.7291666667Christian Litz"/>
    <x v="1"/>
  </r>
  <r>
    <s v="MSCAN"/>
    <n v="252"/>
    <d v="2024-03-08T00:00:00"/>
    <d v="2024-02-20T17:30:00"/>
    <n v="52.1"/>
    <s v="Adjustment/Write-off"/>
    <s v="UNITEDHEALTHCARE PLAN OF THE RIVER VALLEY INC - CO,45"/>
    <n v="97140"/>
    <x v="6"/>
    <s v="No"/>
    <s v="25245342.7291666667Christian Litz"/>
    <x v="0"/>
  </r>
  <r>
    <s v="MSCAN"/>
    <n v="252"/>
    <d v="2024-03-12T00:00:00"/>
    <d v="2024-02-27T17:30:00"/>
    <n v="22.9"/>
    <s v="EFT"/>
    <s v="UNITEDHEALTHCARE PLAN OF THE RIVER VALLEY INC - payment"/>
    <n v="97140"/>
    <x v="6"/>
    <s v="No"/>
    <s v="25245349.7291666667Christian Litz"/>
    <x v="1"/>
  </r>
  <r>
    <s v="MSCAN"/>
    <n v="252"/>
    <d v="2024-03-12T00:00:00"/>
    <d v="2024-02-27T17:30:00"/>
    <n v="28.39"/>
    <s v="EFT"/>
    <s v="UNITEDHEALTHCARE PLAN OF THE RIVER VALLEY INC - payment"/>
    <n v="97112"/>
    <x v="6"/>
    <s v="No"/>
    <s v="25245349.7291666667Christian Litz"/>
    <x v="1"/>
  </r>
  <r>
    <s v="MSCAN"/>
    <n v="252"/>
    <d v="2024-03-12T00:00:00"/>
    <d v="2024-02-27T17:30:00"/>
    <n v="46.61"/>
    <s v="Adjustment/Write-off"/>
    <s v="UNITEDHEALTHCARE PLAN OF THE RIVER VALLEY INC - CO,45"/>
    <n v="97112"/>
    <x v="6"/>
    <s v="No"/>
    <s v="25245349.7291666667Christian Litz"/>
    <x v="0"/>
  </r>
  <r>
    <s v="MSCAN"/>
    <n v="252"/>
    <d v="2024-03-12T00:00:00"/>
    <d v="2024-02-27T17:30:00"/>
    <n v="52.1"/>
    <s v="Adjustment/Write-off"/>
    <s v="UNITEDHEALTHCARE PLAN OF THE RIVER VALLEY INC - CO,45"/>
    <n v="97140"/>
    <x v="6"/>
    <s v="No"/>
    <s v="25245349.7291666667Christian Litz"/>
    <x v="0"/>
  </r>
  <r>
    <s v="MSCAN"/>
    <n v="252"/>
    <d v="2024-03-15T00:00:00"/>
    <d v="2024-02-29T15:00:00"/>
    <n v="22.9"/>
    <s v="EFT"/>
    <s v="UNITEDHEALTHCARE PLAN OF THE RIVER VALLEY INC - payment"/>
    <n v="97140"/>
    <x v="6"/>
    <s v="No"/>
    <s v="25245351.625Christian Litz"/>
    <x v="1"/>
  </r>
  <r>
    <s v="MSCAN"/>
    <n v="252"/>
    <d v="2024-03-15T00:00:00"/>
    <d v="2024-02-29T15:00:00"/>
    <n v="46.61"/>
    <s v="Adjustment/Write-off"/>
    <s v="UNITEDHEALTHCARE PLAN OF THE RIVER VALLEY INC - CO,45"/>
    <n v="97112"/>
    <x v="6"/>
    <s v="No"/>
    <s v="25245351.625Christian Litz"/>
    <x v="0"/>
  </r>
  <r>
    <s v="MSCAN"/>
    <n v="252"/>
    <d v="2024-03-15T00:00:00"/>
    <d v="2024-02-29T15:00:00"/>
    <n v="28.39"/>
    <s v="EFT"/>
    <s v="UNITEDHEALTHCARE PLAN OF THE RIVER VALLEY INC - payment"/>
    <n v="97112"/>
    <x v="6"/>
    <s v="No"/>
    <s v="25245351.625Christian Litz"/>
    <x v="1"/>
  </r>
  <r>
    <s v="MSCAN"/>
    <n v="252"/>
    <d v="2024-03-15T00:00:00"/>
    <d v="2024-02-29T15:00:00"/>
    <n v="52.1"/>
    <s v="Adjustment/Write-off"/>
    <s v="UNITEDHEALTHCARE PLAN OF THE RIVER VALLEY INC - CO,45"/>
    <n v="97140"/>
    <x v="6"/>
    <s v="No"/>
    <s v="25245351.625Christian Litz"/>
    <x v="0"/>
  </r>
  <r>
    <s v="BCBSMS"/>
    <n v="253"/>
    <d v="2024-03-13T00:00:00"/>
    <d v="2024-02-14T14:00:00"/>
    <n v="10.83"/>
    <s v="EFT"/>
    <s v="BLUE CROSS BLUE SHIELD OF MS - payment"/>
    <n v="97112"/>
    <x v="2"/>
    <s v="No"/>
    <s v="25345336.5833333333James Allen"/>
    <x v="1"/>
  </r>
  <r>
    <s v="BCBSMS"/>
    <n v="253"/>
    <d v="2024-03-13T00:00:00"/>
    <d v="2024-02-14T14:00:00"/>
    <n v="8.34"/>
    <s v="EFT"/>
    <s v="BLUE CROSS BLUE SHIELD OF MS - payment"/>
    <n v="97110"/>
    <x v="2"/>
    <s v="No"/>
    <s v="25345336.5833333333James Allen"/>
    <x v="1"/>
  </r>
  <r>
    <s v="BCBSMS"/>
    <n v="253"/>
    <d v="2024-03-22T00:00:00"/>
    <d v="2024-02-20T17:00:00"/>
    <n v="17.84"/>
    <s v="EFT"/>
    <s v="BLUE CROSS BLUE SHIELD OF MS - payment"/>
    <n v="97110"/>
    <x v="2"/>
    <s v="No"/>
    <s v="25345342.7083333333James Allen"/>
    <x v="1"/>
  </r>
  <r>
    <s v="BCBSMS"/>
    <n v="253"/>
    <d v="2024-03-04T00:00:00"/>
    <d v="2024-02-05T14:00:00"/>
    <n v="9.51"/>
    <s v="EFT"/>
    <s v="BLUE CROSS BLUE SHIELD OF MS - payment"/>
    <n v="97110"/>
    <x v="14"/>
    <s v="No"/>
    <s v="25345327.5833333333Breanna Grieco"/>
    <x v="1"/>
  </r>
  <r>
    <s v="MSMedicare"/>
    <n v="253"/>
    <d v="2024-03-06T00:00:00"/>
    <d v="2024-02-14T14:00:00"/>
    <n v="6.97"/>
    <s v="Adjustment/Write-off"/>
    <s v="NOVITAS SOLUTIONS, INC. - CO,59"/>
    <n v="97112"/>
    <x v="2"/>
    <s v="No"/>
    <s v="25345336.5833333333James Allen"/>
    <x v="0"/>
  </r>
  <r>
    <s v="MSMedicare"/>
    <n v="253"/>
    <d v="2024-03-06T00:00:00"/>
    <d v="2024-02-14T14:00:00"/>
    <n v="32.67"/>
    <s v="EFT"/>
    <s v="NOVITAS SOLUTIONS, INC. - payment"/>
    <n v="97110"/>
    <x v="2"/>
    <s v="No"/>
    <s v="25345336.5833333333James Allen"/>
    <x v="1"/>
  </r>
  <r>
    <s v="MSMedicare"/>
    <n v="253"/>
    <d v="2024-03-06T00:00:00"/>
    <d v="2024-02-14T14:00:00"/>
    <n v="96.6"/>
    <s v="Adjustment/Write-off"/>
    <s v="NOVITAS SOLUTIONS, INC. - CO,45"/>
    <n v="97110"/>
    <x v="2"/>
    <s v="No"/>
    <s v="25345336.5833333333James Allen"/>
    <x v="0"/>
  </r>
  <r>
    <s v="MSMedicare"/>
    <n v="253"/>
    <d v="2024-03-06T00:00:00"/>
    <d v="2024-02-14T14:00:00"/>
    <n v="0.67"/>
    <s v="Adjustment/Write-off"/>
    <s v="NOVITAS SOLUTIONS, INC. - CO,253"/>
    <n v="97110"/>
    <x v="2"/>
    <s v="No"/>
    <s v="25345336.5833333333James Allen"/>
    <x v="0"/>
  </r>
  <r>
    <s v="MSMedicare"/>
    <n v="253"/>
    <d v="2024-03-06T00:00:00"/>
    <d v="2024-02-14T14:00:00"/>
    <n v="11.72"/>
    <s v="Adjustment/Write-off"/>
    <s v="NOVITAS SOLUTIONS, INC. - CO,59"/>
    <n v="97110"/>
    <x v="2"/>
    <s v="No"/>
    <s v="25345336.5833333333James Allen"/>
    <x v="0"/>
  </r>
  <r>
    <s v="MSMedicare"/>
    <n v="253"/>
    <d v="2024-03-06T00:00:00"/>
    <d v="2024-02-14T14:00:00"/>
    <n v="42.47"/>
    <s v="EFT"/>
    <s v="NOVITAS SOLUTIONS, INC. - payment"/>
    <n v="97112"/>
    <x v="2"/>
    <s v="No"/>
    <s v="25345336.5833333333James Allen"/>
    <x v="1"/>
  </r>
  <r>
    <s v="MSMedicare"/>
    <n v="253"/>
    <d v="2024-03-06T00:00:00"/>
    <d v="2024-02-14T14:00:00"/>
    <n v="88.86"/>
    <s v="Adjustment/Write-off"/>
    <s v="NOVITAS SOLUTIONS, INC. - CO,45"/>
    <n v="97112"/>
    <x v="2"/>
    <s v="No"/>
    <s v="25345336.5833333333James Allen"/>
    <x v="0"/>
  </r>
  <r>
    <s v="MSMedicare"/>
    <n v="253"/>
    <d v="2024-03-06T00:00:00"/>
    <d v="2024-02-14T14:00:00"/>
    <n v="0.87"/>
    <s v="Adjustment/Write-off"/>
    <s v="NOVITAS SOLUTIONS, INC. - CO,253"/>
    <n v="97112"/>
    <x v="2"/>
    <s v="No"/>
    <s v="25345336.5833333333James Allen"/>
    <x v="0"/>
  </r>
  <r>
    <s v="MSMedicare"/>
    <n v="253"/>
    <d v="2024-03-13T00:00:00"/>
    <d v="2024-02-20T17:00:00"/>
    <n v="69.95"/>
    <s v="EFT"/>
    <s v="NOVITAS SOLUTIONS, INC. - payment"/>
    <n v="97110"/>
    <x v="2"/>
    <s v="No"/>
    <s v="25345342.7083333333James Allen"/>
    <x v="1"/>
  </r>
  <r>
    <s v="MSMedicare"/>
    <n v="253"/>
    <d v="2024-03-13T00:00:00"/>
    <d v="2024-02-20T17:00:00"/>
    <n v="193.2"/>
    <s v="Adjustment/Write-off"/>
    <s v="NOVITAS SOLUTIONS, INC. - CO,45"/>
    <n v="97110"/>
    <x v="2"/>
    <s v="No"/>
    <s v="25345342.7083333333James Allen"/>
    <x v="0"/>
  </r>
  <r>
    <s v="MSMedicare"/>
    <n v="253"/>
    <d v="2024-03-13T00:00:00"/>
    <d v="2024-02-20T17:00:00"/>
    <n v="17.579999999999998"/>
    <s v="Adjustment/Write-off"/>
    <s v="NOVITAS SOLUTIONS, INC. - CO,59"/>
    <n v="97110"/>
    <x v="2"/>
    <s v="No"/>
    <s v="25345342.7083333333James Allen"/>
    <x v="0"/>
  </r>
  <r>
    <s v="MSMedicare"/>
    <n v="253"/>
    <d v="2024-03-13T00:00:00"/>
    <d v="2024-02-20T17:00:00"/>
    <n v="1.43"/>
    <s v="Adjustment/Write-off"/>
    <s v="NOVITAS SOLUTIONS, INC. - CO,253"/>
    <n v="97110"/>
    <x v="2"/>
    <s v="No"/>
    <s v="25345342.7083333333James Allen"/>
    <x v="0"/>
  </r>
  <r>
    <s v="MSCAN"/>
    <n v="254"/>
    <d v="2024-03-08T00:00:00"/>
    <d v="2024-02-13T09:30:00"/>
    <n v="56.78"/>
    <s v="EFT"/>
    <s v="UNITEDHEALTHCARE PLAN OF THE RIVER VALLEY INC - payment"/>
    <n v="97112"/>
    <x v="11"/>
    <s v="No"/>
    <s v="25445335.3958333333Carolyn Simpson"/>
    <x v="1"/>
  </r>
  <r>
    <s v="MSCAN"/>
    <n v="254"/>
    <d v="2024-03-08T00:00:00"/>
    <d v="2024-02-13T09:30:00"/>
    <n v="93.22"/>
    <s v="Adjustment/Write-off"/>
    <s v="UNITEDHEALTHCARE PLAN OF THE RIVER VALLEY INC - CO,45"/>
    <n v="97112"/>
    <x v="11"/>
    <s v="No"/>
    <s v="25445335.3958333333Carolyn Simpson"/>
    <x v="0"/>
  </r>
  <r>
    <s v="MSCAN"/>
    <n v="254"/>
    <d v="2024-03-08T00:00:00"/>
    <d v="2024-02-19T11:00:00"/>
    <n v="56.78"/>
    <s v="EFT"/>
    <s v="UNITEDHEALTHCARE PLAN OF THE RIVER VALLEY INC - payment"/>
    <n v="97112"/>
    <x v="3"/>
    <s v="No"/>
    <s v="25445341.4583333333Breanna Cochran"/>
    <x v="1"/>
  </r>
  <r>
    <s v="MSCAN"/>
    <n v="254"/>
    <d v="2024-03-08T00:00:00"/>
    <d v="2024-02-19T11:00:00"/>
    <n v="93.22"/>
    <s v="Adjustment/Write-off"/>
    <s v="UNITEDHEALTHCARE PLAN OF THE RIVER VALLEY INC - CO,45"/>
    <n v="97112"/>
    <x v="3"/>
    <s v="No"/>
    <s v="25445341.4583333333Breanna Cochran"/>
    <x v="0"/>
  </r>
  <r>
    <s v="MSCAN"/>
    <n v="254"/>
    <d v="2024-03-08T00:00:00"/>
    <d v="2024-02-23T09:00:00"/>
    <n v="56.78"/>
    <s v="EFT"/>
    <s v="UNITEDHEALTHCARE PLAN OF THE RIVER VALLEY INC - payment"/>
    <n v="97112"/>
    <x v="0"/>
    <s v="No"/>
    <s v="25445345.375Kelsea Rodriguez"/>
    <x v="1"/>
  </r>
  <r>
    <s v="MSCAN"/>
    <n v="254"/>
    <d v="2024-03-08T00:00:00"/>
    <d v="2024-02-23T09:00:00"/>
    <n v="93.22"/>
    <s v="Adjustment/Write-off"/>
    <s v="UNITEDHEALTHCARE PLAN OF THE RIVER VALLEY INC - CO,45"/>
    <n v="97112"/>
    <x v="0"/>
    <s v="No"/>
    <s v="25445345.375Kelsea Rodriguez"/>
    <x v="0"/>
  </r>
  <r>
    <s v="HumanaG"/>
    <n v="256"/>
    <d v="2024-03-01T00:00:00"/>
    <d v="2024-02-20T14:00:00"/>
    <n v="34.74"/>
    <s v="EFT"/>
    <s v="HUMANA INC. - payment"/>
    <n v="97110"/>
    <x v="10"/>
    <s v="No"/>
    <s v="25645342.5833333333Katherine Tyree"/>
    <x v="1"/>
  </r>
  <r>
    <s v="HumanaG"/>
    <n v="256"/>
    <d v="2024-03-01T00:00:00"/>
    <d v="2024-02-20T14:00:00"/>
    <n v="97.37"/>
    <s v="Adjustment/Write-off"/>
    <s v="HUMANA INC. - CO,45"/>
    <n v="97162"/>
    <x v="10"/>
    <s v="No"/>
    <s v="25645342.5833333333Katherine Tyree"/>
    <x v="0"/>
  </r>
  <r>
    <s v="HumanaG"/>
    <n v="256"/>
    <d v="2024-03-01T00:00:00"/>
    <d v="2024-02-20T14:00:00"/>
    <n v="1.05"/>
    <s v="Adjustment/Write-off"/>
    <s v="HUMANA INC. - CO,253"/>
    <n v="97162"/>
    <x v="10"/>
    <s v="No"/>
    <s v="25645342.5833333333Katherine Tyree"/>
    <x v="0"/>
  </r>
  <r>
    <s v="HumanaG"/>
    <n v="256"/>
    <d v="2024-03-01T00:00:00"/>
    <d v="2024-02-20T14:00:00"/>
    <n v="51.58"/>
    <s v="EFT"/>
    <s v="HUMANA INC. - payment"/>
    <n v="97162"/>
    <x v="10"/>
    <s v="No"/>
    <s v="25645342.5833333333Katherine Tyree"/>
    <x v="1"/>
  </r>
  <r>
    <s v="HumanaG"/>
    <n v="256"/>
    <d v="2024-03-01T00:00:00"/>
    <d v="2024-02-20T14:00:00"/>
    <n v="54.83"/>
    <s v="Adjustment/Write-off"/>
    <s v="HUMANA INC. - CO,59"/>
    <n v="97530"/>
    <x v="10"/>
    <s v="No"/>
    <s v="25645342.5833333333Katherine Tyree"/>
    <x v="0"/>
  </r>
  <r>
    <s v="HumanaG"/>
    <n v="256"/>
    <d v="2024-03-01T00:00:00"/>
    <d v="2024-02-20T14:00:00"/>
    <n v="0.4"/>
    <s v="Adjustment/Write-off"/>
    <s v="HUMANA INC. - CO,253"/>
    <n v="97530"/>
    <x v="10"/>
    <s v="No"/>
    <s v="25645342.5833333333Katherine Tyree"/>
    <x v="0"/>
  </r>
  <r>
    <s v="HumanaG"/>
    <n v="256"/>
    <d v="2024-03-01T00:00:00"/>
    <d v="2024-02-20T14:00:00"/>
    <n v="19.77"/>
    <s v="EFT"/>
    <s v="HUMANA INC. - payment"/>
    <n v="97530"/>
    <x v="10"/>
    <s v="No"/>
    <s v="25645342.5833333333Katherine Tyree"/>
    <x v="1"/>
  </r>
  <r>
    <s v="HumanaG"/>
    <n v="256"/>
    <d v="2024-03-01T00:00:00"/>
    <d v="2024-02-20T14:00:00"/>
    <n v="0.71"/>
    <s v="Adjustment/Write-off"/>
    <s v="HUMANA INC. - CO,253"/>
    <n v="97110"/>
    <x v="10"/>
    <s v="No"/>
    <s v="25645342.5833333333Katherine Tyree"/>
    <x v="0"/>
  </r>
  <r>
    <s v="HumanaG"/>
    <n v="256"/>
    <d v="2024-03-01T00:00:00"/>
    <d v="2024-02-20T14:00:00"/>
    <n v="114.55"/>
    <s v="Adjustment/Write-off"/>
    <s v="HUMANA INC. - CO,59"/>
    <n v="97110"/>
    <x v="10"/>
    <s v="No"/>
    <s v="25645342.5833333333Katherine Tyree"/>
    <x v="0"/>
  </r>
  <r>
    <s v="HumanaG"/>
    <n v="256"/>
    <d v="2024-03-04T00:00:00"/>
    <d v="2024-02-22T17:00:00"/>
    <n v="0.96"/>
    <s v="Adjustment/Write-off"/>
    <s v="HUMANA INC. - CO,253"/>
    <n v="97530"/>
    <x v="10"/>
    <s v="No"/>
    <s v="25645344.7083333333Katherine Tyree"/>
    <x v="0"/>
  </r>
  <r>
    <s v="HumanaG"/>
    <n v="256"/>
    <d v="2024-03-04T00:00:00"/>
    <d v="2024-02-22T17:00:00"/>
    <n v="46.98"/>
    <s v="EFT"/>
    <s v="HUMANA INC. - payment"/>
    <n v="97530"/>
    <x v="10"/>
    <s v="No"/>
    <s v="25645344.7083333333Katherine Tyree"/>
    <x v="1"/>
  </r>
  <r>
    <s v="HumanaG"/>
    <n v="256"/>
    <d v="2024-03-04T00:00:00"/>
    <d v="2024-02-22T17:00:00"/>
    <n v="102.06"/>
    <s v="Adjustment/Write-off"/>
    <s v="HUMANA INC. - CO,59"/>
    <n v="97530"/>
    <x v="10"/>
    <s v="No"/>
    <s v="25645344.7083333333Katherine Tyree"/>
    <x v="0"/>
  </r>
  <r>
    <s v="HumanaG"/>
    <n v="256"/>
    <d v="2024-03-04T00:00:00"/>
    <d v="2024-02-22T17:00:00"/>
    <n v="10.07"/>
    <s v="EFT"/>
    <s v="HUMANA INC. - payment"/>
    <n v="97110"/>
    <x v="10"/>
    <s v="No"/>
    <s v="25645344.7083333333Katherine Tyree"/>
    <x v="1"/>
  </r>
  <r>
    <s v="HumanaG"/>
    <n v="256"/>
    <d v="2024-03-04T00:00:00"/>
    <d v="2024-02-22T17:00:00"/>
    <n v="0.21"/>
    <s v="Adjustment/Write-off"/>
    <s v="HUMANA INC. - CO,253"/>
    <n v="97110"/>
    <x v="10"/>
    <s v="No"/>
    <s v="25645344.7083333333Katherine Tyree"/>
    <x v="0"/>
  </r>
  <r>
    <s v="HumanaG"/>
    <n v="256"/>
    <d v="2024-03-04T00:00:00"/>
    <d v="2024-02-22T17:00:00"/>
    <n v="114.72"/>
    <s v="Adjustment/Write-off"/>
    <s v="HUMANA INC. - CO,59"/>
    <n v="97110"/>
    <x v="10"/>
    <s v="No"/>
    <s v="25645344.7083333333Katherine Tyree"/>
    <x v="0"/>
  </r>
  <r>
    <s v="HumanaG"/>
    <n v="256"/>
    <d v="2024-03-08T00:00:00"/>
    <d v="2024-02-26T14:00:00"/>
    <n v="102.06"/>
    <s v="Adjustment/Write-off"/>
    <s v="HUMANA INC. - CO,59"/>
    <n v="97530"/>
    <x v="10"/>
    <s v="No"/>
    <s v="25645348.5833333333Katherine Tyree"/>
    <x v="0"/>
  </r>
  <r>
    <s v="HumanaG"/>
    <n v="256"/>
    <d v="2024-03-08T00:00:00"/>
    <d v="2024-02-26T14:00:00"/>
    <n v="0.81"/>
    <s v="Adjustment/Write-off"/>
    <s v="HUMANA INC. - CO,253"/>
    <n v="97530"/>
    <x v="10"/>
    <s v="No"/>
    <s v="25645348.5833333333Katherine Tyree"/>
    <x v="0"/>
  </r>
  <r>
    <s v="HumanaG"/>
    <n v="256"/>
    <d v="2024-03-08T00:00:00"/>
    <d v="2024-02-26T14:00:00"/>
    <n v="57.36"/>
    <s v="Adjustment/Write-off"/>
    <s v="HUMANA INC. - CO,59"/>
    <n v="97110"/>
    <x v="10"/>
    <s v="No"/>
    <s v="25645348.5833333333Katherine Tyree"/>
    <x v="0"/>
  </r>
  <r>
    <s v="HumanaG"/>
    <n v="256"/>
    <d v="2024-03-08T00:00:00"/>
    <d v="2024-02-26T14:00:00"/>
    <n v="39.770000000000003"/>
    <s v="EFT"/>
    <s v="HUMANA INC. - payment"/>
    <n v="97530"/>
    <x v="10"/>
    <s v="No"/>
    <s v="25645348.5833333333Katherine Tyree"/>
    <x v="1"/>
  </r>
  <r>
    <s v="HumanaG"/>
    <n v="256"/>
    <d v="2024-03-14T00:00:00"/>
    <d v="2024-02-29T14:00:00"/>
    <n v="167.19"/>
    <s v="Adjustment/Write-off"/>
    <s v="HUMANA INC. - CO,59"/>
    <n v="97530"/>
    <x v="5"/>
    <s v="No"/>
    <s v="25645351.5833333333Jessica Pittman"/>
    <x v="0"/>
  </r>
  <r>
    <s v="HumanaG"/>
    <n v="256"/>
    <d v="2024-03-14T00:00:00"/>
    <d v="2024-02-29T14:00:00"/>
    <n v="0.66"/>
    <s v="Adjustment/Write-off"/>
    <s v="HUMANA INC. - CO,253"/>
    <n v="97530"/>
    <x v="5"/>
    <s v="No"/>
    <s v="25645351.5833333333Jessica Pittman"/>
    <x v="0"/>
  </r>
  <r>
    <s v="HumanaG"/>
    <n v="256"/>
    <d v="2024-03-14T00:00:00"/>
    <d v="2024-02-29T14:00:00"/>
    <n v="32.15"/>
    <s v="EFT"/>
    <s v="HUMANA INC. - payment"/>
    <n v="97530"/>
    <x v="5"/>
    <s v="No"/>
    <s v="25645351.5833333333Jessica Pittman"/>
    <x v="1"/>
  </r>
  <r>
    <s v="MSMedicaid"/>
    <n v="52"/>
    <d v="2024-03-07T00:00:00"/>
    <d v="2024-02-27T14:00:00"/>
    <n v="90.47"/>
    <s v="Adjustment/Write-off"/>
    <m/>
    <n v="97162"/>
    <x v="10"/>
    <s v="No"/>
    <s v="5245349.5833333333Katherine Tyree"/>
    <x v="0"/>
  </r>
  <r>
    <s v="MSMedicaid"/>
    <n v="52"/>
    <d v="2024-03-07T00:00:00"/>
    <d v="2024-02-27T14:00:00"/>
    <n v="84.53"/>
    <s v="EFT"/>
    <m/>
    <n v="97162"/>
    <x v="10"/>
    <s v="No"/>
    <s v="5245349.5833333333Katherine Tyree"/>
    <x v="1"/>
  </r>
  <r>
    <s v="MSMedicaid"/>
    <n v="257"/>
    <d v="2024-03-14T00:00:00"/>
    <d v="2024-02-12T10:00:00"/>
    <n v="5.92"/>
    <s v="EFT"/>
    <m/>
    <n v="97110"/>
    <x v="5"/>
    <s v="No"/>
    <s v="25745334.4166666667Jessica Pittman"/>
    <x v="1"/>
  </r>
  <r>
    <s v="MSMedicaid"/>
    <n v="257"/>
    <d v="2024-03-14T00:00:00"/>
    <d v="2024-02-12T10:00:00"/>
    <n v="7.76"/>
    <s v="Adjustment/Write-off"/>
    <m/>
    <n v="97110"/>
    <x v="5"/>
    <s v="No"/>
    <s v="25745334.4166666667Jessica Pittman"/>
    <x v="0"/>
  </r>
  <r>
    <s v="MSMedicaid"/>
    <n v="257"/>
    <d v="2024-03-14T00:00:00"/>
    <d v="2024-02-19T13:00:00"/>
    <n v="4.12"/>
    <s v="EFT"/>
    <m/>
    <n v="97110"/>
    <x v="7"/>
    <s v="No"/>
    <s v="25745341.5416666667Amber Hickman"/>
    <x v="1"/>
  </r>
  <r>
    <s v="MSMedicaid"/>
    <n v="257"/>
    <d v="2024-03-14T00:00:00"/>
    <d v="2024-02-19T13:00:00"/>
    <n v="5.39"/>
    <s v="Adjustment/Write-off"/>
    <m/>
    <n v="97110"/>
    <x v="7"/>
    <s v="No"/>
    <s v="25745341.5416666667Amber Hickman"/>
    <x v="0"/>
  </r>
  <r>
    <s v="MSMedicaid"/>
    <n v="257"/>
    <d v="2024-03-21T00:00:00"/>
    <d v="2024-02-21T13:00:00"/>
    <n v="2.65"/>
    <s v="EFT"/>
    <s v="MSTXIX - payment"/>
    <n v="97112"/>
    <x v="5"/>
    <s v="No"/>
    <s v="25745343.5416666667Jessica Pittman"/>
    <x v="1"/>
  </r>
  <r>
    <s v="MSMedicaid"/>
    <n v="257"/>
    <d v="2024-03-21T00:00:00"/>
    <d v="2024-02-21T13:00:00"/>
    <n v="3.61"/>
    <s v="EFT"/>
    <s v="MSTXIX - payment"/>
    <n v="97110"/>
    <x v="5"/>
    <s v="No"/>
    <s v="25745343.5416666667Jessica Pittman"/>
    <x v="1"/>
  </r>
  <r>
    <s v="MSMedicaid"/>
    <n v="257"/>
    <d v="2024-03-21T22:48:00"/>
    <d v="2024-02-21T13:00:00"/>
    <n v="4.7300000000000004"/>
    <s v="Adjustment/Write-off"/>
    <m/>
    <n v="97110"/>
    <x v="5"/>
    <s v="No"/>
    <s v="25745343.5416666667Jessica Pittman"/>
    <x v="0"/>
  </r>
  <r>
    <s v="MSMedicaid"/>
    <n v="257"/>
    <d v="2024-03-21T22:49:00"/>
    <d v="2024-02-21T13:00:00"/>
    <n v="3.46"/>
    <s v="Adjustment/Write-off"/>
    <m/>
    <n v="97112"/>
    <x v="5"/>
    <s v="No"/>
    <s v="25745343.5416666667Jessica Pittman"/>
    <x v="0"/>
  </r>
  <r>
    <s v="MSMedicaid"/>
    <n v="257"/>
    <d v="2024-03-21T22:49:00"/>
    <d v="2024-02-26T13:00:00"/>
    <n v="4.7300000000000004"/>
    <s v="Adjustment/Write-off"/>
    <m/>
    <n v="97110"/>
    <x v="7"/>
    <s v="No"/>
    <s v="25745348.5416666667Amber Hickman"/>
    <x v="0"/>
  </r>
  <r>
    <s v="MSMedicaid"/>
    <n v="257"/>
    <d v="2024-03-21T22:49:00"/>
    <d v="2024-02-26T13:00:00"/>
    <n v="6.14"/>
    <s v="Adjustment/Write-off"/>
    <m/>
    <n v="97112"/>
    <x v="7"/>
    <s v="No"/>
    <s v="25745348.5416666667Amber Hickman"/>
    <x v="0"/>
  </r>
  <r>
    <s v="MSMedicaid"/>
    <n v="257"/>
    <d v="2024-03-21T00:00:00"/>
    <d v="2024-02-26T13:00:00"/>
    <n v="3.61"/>
    <s v="EFT"/>
    <s v="MSTXIX - payment"/>
    <n v="97110"/>
    <x v="7"/>
    <s v="No"/>
    <s v="25745348.5416666667Amber Hickman"/>
    <x v="1"/>
  </r>
  <r>
    <s v="MSMedicaid"/>
    <n v="257"/>
    <d v="2024-03-21T00:00:00"/>
    <d v="2024-02-26T13:00:00"/>
    <n v="4.6900000000000004"/>
    <s v="EFT"/>
    <s v="MSTXIX - payment"/>
    <n v="97112"/>
    <x v="7"/>
    <s v="No"/>
    <s v="25745348.5416666667Amber Hickman"/>
    <x v="1"/>
  </r>
  <r>
    <s v="MSMedicaid"/>
    <n v="257"/>
    <d v="2024-03-15T00:00:00"/>
    <d v="2024-02-28T13:00:00"/>
    <n v="11.72"/>
    <s v="Adjustment/Write-off"/>
    <s v="NOVITAS SOLUTIONS, INC. - CO,59"/>
    <n v="97110"/>
    <x v="5"/>
    <s v="No"/>
    <s v="25745350.5416666667Jessica Pittman"/>
    <x v="0"/>
  </r>
  <r>
    <s v="MSMedicaid"/>
    <n v="257"/>
    <d v="2024-03-15T00:00:00"/>
    <d v="2024-02-28T13:00:00"/>
    <n v="0.93"/>
    <s v="Adjustment/Write-off"/>
    <s v="NOVITAS SOLUTIONS, INC. - CO,253"/>
    <n v="97110"/>
    <x v="5"/>
    <s v="No"/>
    <s v="25745350.5416666667Jessica Pittman"/>
    <x v="0"/>
  </r>
  <r>
    <s v="MSMedicaid"/>
    <n v="257"/>
    <d v="2024-03-15T00:00:00"/>
    <d v="2024-02-28T13:00:00"/>
    <n v="153.11000000000001"/>
    <s v="Adjustment/Write-off"/>
    <s v="NOVITAS SOLUTIONS, INC. - CO,45"/>
    <n v="97110"/>
    <x v="5"/>
    <s v="No"/>
    <s v="25745350.5416666667Jessica Pittman"/>
    <x v="0"/>
  </r>
  <r>
    <s v="MSMedicaid"/>
    <n v="257"/>
    <d v="2024-03-15T00:00:00"/>
    <d v="2024-02-28T13:00:00"/>
    <n v="45.56"/>
    <s v="EFT"/>
    <s v="NOVITAS SOLUTIONS, INC. - payment"/>
    <n v="97110"/>
    <x v="5"/>
    <s v="No"/>
    <s v="25745350.5416666667Jessica Pittman"/>
    <x v="1"/>
  </r>
  <r>
    <s v="MSMedicaid"/>
    <n v="257"/>
    <d v="2024-03-28T00:00:00"/>
    <d v="2024-02-28T13:00:00"/>
    <n v="5.92"/>
    <s v="EFT"/>
    <m/>
    <n v="97110"/>
    <x v="5"/>
    <s v="No"/>
    <s v="25745350.5416666667Jessica Pittman"/>
    <x v="1"/>
  </r>
  <r>
    <s v="MSMedicaid"/>
    <n v="257"/>
    <d v="2024-03-28T00:00:00"/>
    <d v="2024-02-28T13:00:00"/>
    <n v="7.76"/>
    <s v="Adjustment/Write-off"/>
    <m/>
    <n v="97110"/>
    <x v="5"/>
    <s v="No"/>
    <s v="25745350.5416666667Jessica Pittman"/>
    <x v="0"/>
  </r>
  <r>
    <s v="MSMedicaid"/>
    <n v="257"/>
    <d v="2024-03-07T00:00:00"/>
    <d v="2024-02-07T13:00:00"/>
    <n v="3.01"/>
    <s v="EFT"/>
    <m/>
    <n v="97112"/>
    <x v="10"/>
    <s v="No"/>
    <s v="25745329.5416666667Katherine Tyree"/>
    <x v="1"/>
  </r>
  <r>
    <s v="MSMedicaid"/>
    <n v="257"/>
    <d v="2024-03-07T00:00:00"/>
    <d v="2024-02-07T13:00:00"/>
    <n v="3.1"/>
    <s v="Adjustment/Write-off"/>
    <m/>
    <n v="97112"/>
    <x v="10"/>
    <s v="No"/>
    <s v="25745329.5416666667Katherine Tyree"/>
    <x v="0"/>
  </r>
  <r>
    <s v="MSMedicaid"/>
    <n v="257"/>
    <d v="2024-03-07T00:00:00"/>
    <d v="2024-02-07T13:00:00"/>
    <n v="4.0999999999999996"/>
    <s v="EFT"/>
    <m/>
    <n v="97110"/>
    <x v="10"/>
    <s v="No"/>
    <s v="25745329.5416666667Katherine Tyree"/>
    <x v="1"/>
  </r>
  <r>
    <s v="MSMedicaid"/>
    <n v="257"/>
    <d v="2024-03-07T00:00:00"/>
    <d v="2024-02-07T13:00:00"/>
    <n v="4.24"/>
    <s v="Adjustment/Write-off"/>
    <m/>
    <n v="97110"/>
    <x v="10"/>
    <s v="No"/>
    <s v="25745329.5416666667Katherine Tyree"/>
    <x v="0"/>
  </r>
  <r>
    <s v="MSMedicare"/>
    <n v="257"/>
    <d v="2024-03-01T00:00:00"/>
    <d v="2024-02-12T10:00:00"/>
    <n v="0.93"/>
    <s v="Adjustment/Write-off"/>
    <s v="NOVITAS SOLUTIONS, INC. - CO,253"/>
    <n v="97110"/>
    <x v="5"/>
    <s v="No"/>
    <s v="25745334.4166666667Jessica Pittman"/>
    <x v="0"/>
  </r>
  <r>
    <s v="MSMedicare"/>
    <n v="257"/>
    <d v="2024-03-01T00:00:00"/>
    <d v="2024-02-12T10:00:00"/>
    <n v="11.72"/>
    <s v="Adjustment/Write-off"/>
    <s v="NOVITAS SOLUTIONS, INC. - CO,59"/>
    <n v="97110"/>
    <x v="5"/>
    <s v="No"/>
    <s v="25745334.4166666667Jessica Pittman"/>
    <x v="0"/>
  </r>
  <r>
    <s v="MSMedicare"/>
    <n v="257"/>
    <d v="2024-03-01T00:00:00"/>
    <d v="2024-02-12T10:00:00"/>
    <n v="45.56"/>
    <s v="EFT"/>
    <s v="NOVITAS SOLUTIONS, INC. - payment"/>
    <n v="97110"/>
    <x v="5"/>
    <s v="No"/>
    <s v="25745334.4166666667Jessica Pittman"/>
    <x v="1"/>
  </r>
  <r>
    <s v="MSMedicare"/>
    <n v="257"/>
    <d v="2024-03-01T00:00:00"/>
    <d v="2024-02-12T10:00:00"/>
    <n v="153.11000000000001"/>
    <s v="Adjustment/Write-off"/>
    <s v="NOVITAS SOLUTIONS, INC. - CO,45"/>
    <n v="97110"/>
    <x v="5"/>
    <s v="No"/>
    <s v="25745334.4166666667Jessica Pittman"/>
    <x v="0"/>
  </r>
  <r>
    <s v="MSMedicare"/>
    <n v="257"/>
    <d v="2024-03-06T00:00:00"/>
    <d v="2024-02-19T13:00:00"/>
    <n v="31.68"/>
    <s v="EFT"/>
    <s v="NOVITAS SOLUTIONS, INC. - payment"/>
    <n v="97110"/>
    <x v="7"/>
    <s v="No"/>
    <s v="25745341.5416666667Amber Hickman"/>
    <x v="1"/>
  </r>
  <r>
    <s v="MSMedicare"/>
    <n v="257"/>
    <d v="2024-03-06T00:00:00"/>
    <d v="2024-02-19T13:00:00"/>
    <n v="5.86"/>
    <s v="Adjustment/Write-off"/>
    <s v="NOVITAS SOLUTIONS, INC. - CO,59"/>
    <n v="97110"/>
    <x v="7"/>
    <s v="No"/>
    <s v="25745341.5416666667Amber Hickman"/>
    <x v="0"/>
  </r>
  <r>
    <s v="MSMedicare"/>
    <n v="257"/>
    <d v="2024-03-06T00:00:00"/>
    <d v="2024-02-19T13:00:00"/>
    <n v="0.65"/>
    <s v="Adjustment/Write-off"/>
    <s v="NOVITAS SOLUTIONS, INC. - CO,253"/>
    <n v="97110"/>
    <x v="7"/>
    <s v="No"/>
    <s v="25745341.5416666667Amber Hickman"/>
    <x v="0"/>
  </r>
  <r>
    <s v="MSMedicare"/>
    <n v="257"/>
    <d v="2024-03-06T00:00:00"/>
    <d v="2024-02-19T13:00:00"/>
    <n v="102.3"/>
    <s v="Adjustment/Write-off"/>
    <s v="NOVITAS SOLUTIONS, INC. - CO,45"/>
    <n v="97110"/>
    <x v="7"/>
    <s v="No"/>
    <s v="25745341.5416666667Amber Hickman"/>
    <x v="0"/>
  </r>
  <r>
    <s v="MSMedicare"/>
    <n v="257"/>
    <d v="2024-03-08T00:00:00"/>
    <d v="2024-02-21T13:00:00"/>
    <n v="101.6"/>
    <s v="Adjustment/Write-off"/>
    <s v="NOVITAS SOLUTIONS, INC. - CO,45"/>
    <n v="97110"/>
    <x v="5"/>
    <s v="No"/>
    <s v="25745343.5416666667Jessica Pittman"/>
    <x v="0"/>
  </r>
  <r>
    <s v="MSMedicare"/>
    <n v="257"/>
    <d v="2024-03-08T00:00:00"/>
    <d v="2024-02-21T13:00:00"/>
    <n v="0.42"/>
    <s v="Adjustment/Write-off"/>
    <s v="NOVITAS SOLUTIONS, INC. - CO,253"/>
    <n v="97112"/>
    <x v="5"/>
    <s v="No"/>
    <s v="25745343.5416666667Jessica Pittman"/>
    <x v="0"/>
  </r>
  <r>
    <s v="MSMedicare"/>
    <n v="257"/>
    <d v="2024-03-08T00:00:00"/>
    <d v="2024-02-21T13:00:00"/>
    <n v="48.1"/>
    <s v="Adjustment/Write-off"/>
    <s v="NOVITAS SOLUTIONS, INC. - CO,45"/>
    <n v="97112"/>
    <x v="5"/>
    <s v="No"/>
    <s v="25745343.5416666667Jessica Pittman"/>
    <x v="0"/>
  </r>
  <r>
    <s v="MSMedicare"/>
    <n v="257"/>
    <d v="2024-03-08T00:00:00"/>
    <d v="2024-02-21T13:00:00"/>
    <n v="20.37"/>
    <s v="EFT"/>
    <s v="NOVITAS SOLUTIONS, INC. - payment"/>
    <n v="97112"/>
    <x v="5"/>
    <s v="No"/>
    <s v="25745343.5416666667Jessica Pittman"/>
    <x v="1"/>
  </r>
  <r>
    <s v="MSMedicare"/>
    <n v="257"/>
    <d v="2024-03-08T00:00:00"/>
    <d v="2024-02-21T13:00:00"/>
    <n v="11.72"/>
    <s v="Adjustment/Write-off"/>
    <s v="NOVITAS SOLUTIONS, INC. - CO,59"/>
    <n v="97110"/>
    <x v="5"/>
    <s v="No"/>
    <s v="25745343.5416666667Jessica Pittman"/>
    <x v="0"/>
  </r>
  <r>
    <s v="MSMedicare"/>
    <n v="257"/>
    <d v="2024-03-08T00:00:00"/>
    <d v="2024-02-21T13:00:00"/>
    <n v="0.56999999999999995"/>
    <s v="Adjustment/Write-off"/>
    <s v="NOVITAS SOLUTIONS, INC. - CO,253"/>
    <n v="97110"/>
    <x v="5"/>
    <s v="No"/>
    <s v="25745343.5416666667Jessica Pittman"/>
    <x v="0"/>
  </r>
  <r>
    <s v="MSMedicare"/>
    <n v="257"/>
    <d v="2024-03-08T00:00:00"/>
    <d v="2024-02-21T13:00:00"/>
    <n v="27.77"/>
    <s v="EFT"/>
    <s v="NOVITAS SOLUTIONS, INC. - payment"/>
    <n v="97110"/>
    <x v="5"/>
    <s v="No"/>
    <s v="25745343.5416666667Jessica Pittman"/>
    <x v="1"/>
  </r>
  <r>
    <s v="MSMedicare"/>
    <n v="257"/>
    <d v="2024-03-14T00:00:00"/>
    <d v="2024-02-26T13:00:00"/>
    <n v="27.77"/>
    <s v="EFT"/>
    <s v="NOVITAS SOLUTIONS, INC. - payment"/>
    <n v="97110"/>
    <x v="7"/>
    <s v="No"/>
    <s v="25745348.5416666667Amber Hickman"/>
    <x v="1"/>
  </r>
  <r>
    <s v="MSMedicare"/>
    <n v="257"/>
    <d v="2024-03-14T00:00:00"/>
    <d v="2024-02-26T13:00:00"/>
    <n v="101.6"/>
    <s v="Adjustment/Write-off"/>
    <s v="NOVITAS SOLUTIONS, INC. - CO,45"/>
    <n v="97110"/>
    <x v="7"/>
    <s v="No"/>
    <s v="25745348.5416666667Amber Hickman"/>
    <x v="0"/>
  </r>
  <r>
    <s v="MSMedicare"/>
    <n v="257"/>
    <d v="2024-03-14T00:00:00"/>
    <d v="2024-02-26T13:00:00"/>
    <n v="0.56999999999999995"/>
    <s v="Adjustment/Write-off"/>
    <s v="NOVITAS SOLUTIONS, INC. - CO,253"/>
    <n v="97110"/>
    <x v="7"/>
    <s v="No"/>
    <s v="25745348.5416666667Amber Hickman"/>
    <x v="0"/>
  </r>
  <r>
    <s v="MSMedicare"/>
    <n v="257"/>
    <d v="2024-03-14T00:00:00"/>
    <d v="2024-02-26T13:00:00"/>
    <n v="11.72"/>
    <s v="Adjustment/Write-off"/>
    <s v="NOVITAS SOLUTIONS, INC. - CO,59"/>
    <n v="97110"/>
    <x v="7"/>
    <s v="No"/>
    <s v="25745348.5416666667Amber Hickman"/>
    <x v="0"/>
  </r>
  <r>
    <s v="MSMedicare"/>
    <n v="257"/>
    <d v="2024-03-14T00:00:00"/>
    <d v="2024-02-26T13:00:00"/>
    <n v="36.1"/>
    <s v="EFT"/>
    <s v="NOVITAS SOLUTIONS, INC. - payment"/>
    <n v="97112"/>
    <x v="7"/>
    <s v="No"/>
    <s v="25745348.5416666667Amber Hickman"/>
    <x v="1"/>
  </r>
  <r>
    <s v="MSMedicare"/>
    <n v="257"/>
    <d v="2024-03-14T00:00:00"/>
    <d v="2024-02-26T13:00:00"/>
    <n v="95.36"/>
    <s v="Adjustment/Write-off"/>
    <s v="NOVITAS SOLUTIONS, INC. - CO,45"/>
    <n v="97112"/>
    <x v="7"/>
    <s v="No"/>
    <s v="25745348.5416666667Amber Hickman"/>
    <x v="0"/>
  </r>
  <r>
    <s v="MSMedicare"/>
    <n v="257"/>
    <d v="2024-03-14T00:00:00"/>
    <d v="2024-02-26T13:00:00"/>
    <n v="0.74"/>
    <s v="Adjustment/Write-off"/>
    <s v="NOVITAS SOLUTIONS, INC. - CO,253"/>
    <n v="97112"/>
    <x v="7"/>
    <s v="No"/>
    <s v="25745348.5416666667Amber Hickman"/>
    <x v="0"/>
  </r>
  <r>
    <s v="MSMedicare"/>
    <n v="257"/>
    <d v="2024-03-14T00:00:00"/>
    <d v="2024-02-26T13:00:00"/>
    <n v="6.97"/>
    <s v="Adjustment/Write-off"/>
    <s v="NOVITAS SOLUTIONS, INC. - CO,59"/>
    <n v="97112"/>
    <x v="7"/>
    <s v="No"/>
    <s v="25745348.5416666667Amber Hickman"/>
    <x v="0"/>
  </r>
  <r>
    <s v="Molina"/>
    <n v="53"/>
    <d v="2024-03-19T00:00:00"/>
    <d v="2024-02-27T11:00:00"/>
    <n v="57.07"/>
    <s v="Adjustment/Write-off"/>
    <s v="MOLINA HEALTHCARE OF MISSISSIPPI - CO,45"/>
    <n v="92523"/>
    <x v="1"/>
    <s v="No"/>
    <s v="5345349.4583333333Kelli Cruthirds"/>
    <x v="0"/>
  </r>
  <r>
    <s v="Molina"/>
    <n v="53"/>
    <d v="2024-03-19T00:00:00"/>
    <d v="2024-02-27T11:00:00"/>
    <n v="192.93"/>
    <s v="EFT"/>
    <s v="MOLINA HEALTHCARE OF MISSISSIPPI - payment"/>
    <n v="92523"/>
    <x v="1"/>
    <s v="No"/>
    <s v="5345349.4583333333Kelli Cruthirds"/>
    <x v="1"/>
  </r>
  <r>
    <s v="MedRisk"/>
    <n v="259"/>
    <d v="2024-03-07T00:00:00"/>
    <d v="2024-02-21T10:00:00"/>
    <n v="82"/>
    <s v="Credit Card"/>
    <m/>
    <n v="97110"/>
    <x v="6"/>
    <s v="No"/>
    <s v="25945343.4166666667Christian Litz"/>
    <x v="1"/>
  </r>
  <r>
    <s v="MedRisk"/>
    <n v="259"/>
    <d v="2024-03-07T00:00:00"/>
    <d v="2024-02-21T10:00:00"/>
    <n v="68"/>
    <s v="Adjustment/Write-off"/>
    <m/>
    <n v="97110"/>
    <x v="6"/>
    <s v="No"/>
    <s v="25945343.4166666667Christian Litz"/>
    <x v="0"/>
  </r>
  <r>
    <s v="MedRisk"/>
    <n v="259"/>
    <d v="2024-03-07T00:00:00"/>
    <d v="2024-02-21T10:00:00"/>
    <n v="75"/>
    <s v="Adjustment/Write-off"/>
    <m/>
    <n v="97530"/>
    <x v="6"/>
    <s v="No"/>
    <s v="25945343.4166666667Christian Litz"/>
    <x v="0"/>
  </r>
  <r>
    <s v="MedRisk"/>
    <n v="259"/>
    <d v="2024-03-07T00:00:00"/>
    <d v="2024-02-21T10:00:00"/>
    <n v="150"/>
    <s v="Adjustment/Write-off"/>
    <m/>
    <n v="97112"/>
    <x v="6"/>
    <s v="No"/>
    <s v="25945343.4166666667Christian Litz"/>
    <x v="0"/>
  </r>
  <r>
    <s v="BCBSMS"/>
    <n v="260"/>
    <d v="2024-03-04T00:00:00"/>
    <d v="2024-02-20T17:00:00"/>
    <n v="15"/>
    <s v="EFT"/>
    <s v="BLUE CROSS BLUE SHIELD OF MS - payment"/>
    <n v="97110"/>
    <x v="10"/>
    <s v="No"/>
    <s v="26045342.7083333333Katherine Tyree"/>
    <x v="1"/>
  </r>
  <r>
    <s v="BCBSMS"/>
    <n v="260"/>
    <d v="2024-03-04T00:00:00"/>
    <d v="2024-02-20T17:00:00"/>
    <n v="35"/>
    <s v="Adjustment/Write-off"/>
    <s v="BLUE CROSS BLUE SHIELD OF MS - CO,45"/>
    <n v="97110"/>
    <x v="10"/>
    <s v="No"/>
    <s v="26045342.7083333333Katherine Tyree"/>
    <x v="0"/>
  </r>
  <r>
    <s v="BCBSMS"/>
    <n v="260"/>
    <d v="2024-03-04T00:00:00"/>
    <d v="2024-02-20T17:00:00"/>
    <n v="40"/>
    <s v="EFT"/>
    <s v="BLUE CROSS BLUE SHIELD OF MS - payment"/>
    <n v="97530"/>
    <x v="10"/>
    <s v="No"/>
    <s v="26045342.7083333333Katherine Tyree"/>
    <x v="1"/>
  </r>
  <r>
    <s v="BCBSMS"/>
    <n v="260"/>
    <d v="2024-03-04T00:00:00"/>
    <d v="2024-02-20T17:00:00"/>
    <n v="35"/>
    <s v="Adjustment/Write-off"/>
    <s v="BLUE CROSS BLUE SHIELD OF MS - CO,45"/>
    <n v="97530"/>
    <x v="10"/>
    <s v="No"/>
    <s v="26045342.7083333333Katherine Tyree"/>
    <x v="0"/>
  </r>
  <r>
    <s v="BCBSMS"/>
    <n v="260"/>
    <d v="2024-03-04T00:00:00"/>
    <d v="2024-02-20T17:00:00"/>
    <n v="41"/>
    <s v="EFT"/>
    <s v="BLUE CROSS BLUE SHIELD OF MS - payment"/>
    <n v="97112"/>
    <x v="10"/>
    <s v="No"/>
    <s v="26045342.7083333333Katherine Tyree"/>
    <x v="1"/>
  </r>
  <r>
    <s v="BCBSMS"/>
    <n v="260"/>
    <d v="2024-03-04T00:00:00"/>
    <d v="2024-02-20T17:00:00"/>
    <n v="34"/>
    <s v="Adjustment/Write-off"/>
    <s v="BLUE CROSS BLUE SHIELD OF MS - CO,45"/>
    <n v="97112"/>
    <x v="10"/>
    <s v="No"/>
    <s v="26045342.7083333333Katherine Tyree"/>
    <x v="0"/>
  </r>
  <r>
    <s v="BCBSMS"/>
    <n v="260"/>
    <d v="2024-03-13T00:00:00"/>
    <d v="2024-02-22T17:00:00"/>
    <n v="70"/>
    <s v="Adjustment/Write-off"/>
    <s v="BLUE CROSS BLUE SHIELD OF MS - CO,45"/>
    <n v="97110"/>
    <x v="8"/>
    <s v="No"/>
    <s v="26045344.7083333333Robert Crochet"/>
    <x v="0"/>
  </r>
  <r>
    <s v="BCBSMS"/>
    <n v="260"/>
    <d v="2024-03-13T00:00:00"/>
    <d v="2024-02-22T17:00:00"/>
    <n v="55"/>
    <s v="EFT"/>
    <s v="BLUE CROSS BLUE SHIELD OF MS - payment"/>
    <n v="97110"/>
    <x v="8"/>
    <s v="No"/>
    <s v="26045344.7083333333Robert Crochet"/>
    <x v="1"/>
  </r>
  <r>
    <s v="BCBSMS"/>
    <n v="260"/>
    <d v="2024-03-13T00:00:00"/>
    <d v="2024-02-22T17:00:00"/>
    <n v="40"/>
    <s v="EFT"/>
    <s v="BLUE CROSS BLUE SHIELD OF MS - payment"/>
    <n v="97530"/>
    <x v="8"/>
    <s v="No"/>
    <s v="26045344.7083333333Robert Crochet"/>
    <x v="1"/>
  </r>
  <r>
    <s v="BCBSMS"/>
    <n v="260"/>
    <d v="2024-03-13T00:00:00"/>
    <d v="2024-02-22T17:00:00"/>
    <n v="35"/>
    <s v="Adjustment/Write-off"/>
    <s v="BLUE CROSS BLUE SHIELD OF MS - CO,45"/>
    <n v="97530"/>
    <x v="8"/>
    <s v="No"/>
    <s v="26045344.7083333333Robert Crochet"/>
    <x v="0"/>
  </r>
  <r>
    <s v="BCBSMS"/>
    <n v="260"/>
    <d v="2024-03-13T00:00:00"/>
    <d v="2024-02-22T17:00:00"/>
    <n v="41"/>
    <s v="EFT"/>
    <s v="BLUE CROSS BLUE SHIELD OF MS - payment"/>
    <n v="97112"/>
    <x v="8"/>
    <s v="No"/>
    <s v="26045344.7083333333Robert Crochet"/>
    <x v="1"/>
  </r>
  <r>
    <s v="BCBSMS"/>
    <n v="260"/>
    <d v="2024-03-13T00:00:00"/>
    <d v="2024-02-22T17:00:00"/>
    <n v="34"/>
    <s v="Adjustment/Write-off"/>
    <s v="BLUE CROSS BLUE SHIELD OF MS - CO,45"/>
    <n v="97112"/>
    <x v="8"/>
    <s v="No"/>
    <s v="26045344.7083333333Robert Crochet"/>
    <x v="0"/>
  </r>
  <r>
    <s v="Magnolia"/>
    <n v="262"/>
    <d v="2024-03-01T00:00:00"/>
    <d v="2024-02-15T08:30:00"/>
    <n v="56.78"/>
    <s v="EFT"/>
    <s v="MAGNOLIA HEALTH PLAN INC. - payment"/>
    <n v="97112"/>
    <x v="0"/>
    <s v="No"/>
    <s v="26245337.3541666667Kelsea Rodriguez"/>
    <x v="1"/>
  </r>
  <r>
    <s v="Magnolia"/>
    <n v="262"/>
    <d v="2024-03-01T00:00:00"/>
    <d v="2024-02-15T08:30:00"/>
    <n v="93.22"/>
    <s v="Adjustment/Write-off"/>
    <s v="MAGNOLIA HEALTH PLAN INC. - CO,45"/>
    <n v="97112"/>
    <x v="0"/>
    <s v="No"/>
    <s v="26245337.3541666667Kelsea Rodriguez"/>
    <x v="0"/>
  </r>
  <r>
    <s v="Magnolia"/>
    <n v="262"/>
    <d v="2024-03-08T00:00:00"/>
    <d v="2024-02-19T09:00:00"/>
    <n v="93.22"/>
    <s v="Adjustment/Write-off"/>
    <s v="MAGNOLIA HEALTH PLAN INC. - CO,45"/>
    <n v="97112"/>
    <x v="0"/>
    <s v="No"/>
    <s v="26245341.375Kelsea Rodriguez"/>
    <x v="0"/>
  </r>
  <r>
    <s v="Magnolia"/>
    <n v="262"/>
    <d v="2024-03-08T00:00:00"/>
    <d v="2024-02-19T09:00:00"/>
    <n v="56.78"/>
    <s v="EFT"/>
    <s v="MAGNOLIA HEALTH PLAN INC. - payment"/>
    <n v="97112"/>
    <x v="0"/>
    <s v="No"/>
    <s v="26245341.375Kelsea Rodriguez"/>
    <x v="1"/>
  </r>
  <r>
    <s v="Magnolia"/>
    <n v="262"/>
    <d v="2024-03-15T00:00:00"/>
    <d v="2024-02-26T10:00:00"/>
    <n v="56.78"/>
    <s v="EFT"/>
    <s v="MAGNOLIA HEALTH PLAN INC. - payment"/>
    <n v="97112"/>
    <x v="0"/>
    <s v="No"/>
    <s v="26245348.4166666667Kelsea Rodriguez"/>
    <x v="1"/>
  </r>
  <r>
    <s v="Magnolia"/>
    <n v="262"/>
    <d v="2024-03-15T00:00:00"/>
    <d v="2024-02-26T10:00:00"/>
    <n v="93.22"/>
    <s v="Adjustment/Write-off"/>
    <s v="MAGNOLIA HEALTH PLAN INC. - CO,45"/>
    <n v="97112"/>
    <x v="0"/>
    <s v="No"/>
    <s v="26245348.4166666667Kelsea Rodriguez"/>
    <x v="0"/>
  </r>
  <r>
    <s v="Magnolia"/>
    <n v="262"/>
    <d v="2024-03-15T00:00:00"/>
    <d v="2024-02-28T09:30:00"/>
    <n v="56.78"/>
    <s v="EFT"/>
    <s v="MAGNOLIA HEALTH PLAN INC. - payment"/>
    <n v="97112"/>
    <x v="0"/>
    <s v="No"/>
    <s v="26245350.3958333333Kelsea Rodriguez"/>
    <x v="1"/>
  </r>
  <r>
    <s v="Magnolia"/>
    <n v="262"/>
    <d v="2024-03-15T00:00:00"/>
    <d v="2024-02-28T09:30:00"/>
    <n v="93.22"/>
    <s v="Adjustment/Write-off"/>
    <s v="MAGNOLIA HEALTH PLAN INC. - CO,45"/>
    <n v="97112"/>
    <x v="0"/>
    <s v="No"/>
    <s v="26245350.3958333333Kelsea Rodriguez"/>
    <x v="0"/>
  </r>
  <r>
    <s v="MSP12"/>
    <n v="263"/>
    <d v="2024-03-20T00:00:00"/>
    <d v="2024-02-05T17:00:00"/>
    <n v="26.16"/>
    <s v="Adjustment/Write-off"/>
    <s v="NOVITAS SOLUTIONS, INC. - CO,45"/>
    <n v="97110"/>
    <x v="14"/>
    <s v="No"/>
    <s v="26345327.7083333333Breanna Grieco"/>
    <x v="0"/>
  </r>
  <r>
    <s v="MSP12"/>
    <n v="263"/>
    <d v="2024-03-20T00:00:00"/>
    <d v="2024-02-05T17:00:00"/>
    <n v="31.68"/>
    <s v="EFT"/>
    <s v="NOVITAS SOLUTIONS, INC. - payment"/>
    <n v="97110"/>
    <x v="14"/>
    <s v="No"/>
    <s v="26345327.7083333333Breanna Grieco"/>
    <x v="1"/>
  </r>
  <r>
    <s v="MSP12"/>
    <n v="263"/>
    <d v="2024-03-20T00:00:00"/>
    <d v="2024-02-05T17:00:00"/>
    <n v="0.65"/>
    <s v="Adjustment/Write-off"/>
    <s v="NOVITAS SOLUTIONS, INC. - CO,253"/>
    <n v="97110"/>
    <x v="14"/>
    <s v="No"/>
    <s v="26345327.7083333333Breanna Grieco"/>
    <x v="0"/>
  </r>
  <r>
    <s v="MSP12"/>
    <n v="263"/>
    <d v="2024-03-20T00:00:00"/>
    <d v="2024-02-07T17:00:00"/>
    <n v="0.31"/>
    <s v="Adjustment/Write-off"/>
    <s v="NOVITAS SOLUTIONS, INC. - CO,253"/>
    <n v="97140"/>
    <x v="2"/>
    <s v="No"/>
    <s v="26345329.7083333333James Allen"/>
    <x v="0"/>
  </r>
  <r>
    <s v="MSP12"/>
    <n v="263"/>
    <d v="2024-03-20T00:00:00"/>
    <d v="2024-02-07T17:00:00"/>
    <n v="12.51"/>
    <s v="Adjustment/Write-off"/>
    <s v="NOVITAS SOLUTIONS, INC. - CO,45"/>
    <n v="97140"/>
    <x v="2"/>
    <s v="No"/>
    <s v="26345329.7083333333James Allen"/>
    <x v="0"/>
  </r>
  <r>
    <s v="MSP12"/>
    <n v="263"/>
    <d v="2024-03-20T00:00:00"/>
    <d v="2024-02-07T17:00:00"/>
    <n v="15.28"/>
    <s v="EFT"/>
    <s v="NOVITAS SOLUTIONS, INC. - payment"/>
    <n v="97140"/>
    <x v="2"/>
    <s v="No"/>
    <s v="26345329.7083333333James Allen"/>
    <x v="1"/>
  </r>
  <r>
    <s v="MSP12"/>
    <n v="263"/>
    <d v="2024-03-20T00:00:00"/>
    <d v="2024-02-07T17:00:00"/>
    <n v="1.0900000000000001"/>
    <s v="Adjustment/Write-off"/>
    <s v="NOVITAS SOLUTIONS, INC. - CO,253"/>
    <n v="97110"/>
    <x v="2"/>
    <s v="No"/>
    <s v="26345329.7083333333James Allen"/>
    <x v="0"/>
  </r>
  <r>
    <s v="MSP12"/>
    <n v="263"/>
    <d v="2024-03-20T00:00:00"/>
    <d v="2024-02-07T17:00:00"/>
    <n v="33.619999999999997"/>
    <s v="Adjustment/Write-off"/>
    <s v="NOVITAS SOLUTIONS, INC. - CO,45"/>
    <n v="97110"/>
    <x v="2"/>
    <s v="No"/>
    <s v="26345329.7083333333James Allen"/>
    <x v="0"/>
  </r>
  <r>
    <s v="MSP12"/>
    <n v="263"/>
    <d v="2024-03-20T00:00:00"/>
    <d v="2024-02-07T17:00:00"/>
    <n v="53.61"/>
    <s v="EFT"/>
    <s v="NOVITAS SOLUTIONS, INC. - payment"/>
    <n v="97110"/>
    <x v="2"/>
    <s v="No"/>
    <s v="26345329.7083333333James Allen"/>
    <x v="1"/>
  </r>
  <r>
    <s v="MSMedicare"/>
    <n v="329"/>
    <d v="2024-03-04T00:00:00"/>
    <d v="2024-02-13T07:00:00"/>
    <n v="37.270000000000003"/>
    <s v="EFT"/>
    <s v="NOVITAS SOLUTIONS, INC. - payment"/>
    <n v="97110"/>
    <x v="6"/>
    <s v="No"/>
    <s v="32945335.2916666667Christian Litz"/>
    <x v="1"/>
  </r>
  <r>
    <s v="MSMedicare"/>
    <n v="329"/>
    <d v="2024-03-04T00:00:00"/>
    <d v="2024-02-13T07:00:00"/>
    <n v="96.6"/>
    <s v="Adjustment/Write-off"/>
    <s v="NOVITAS SOLUTIONS, INC. - CO,45"/>
    <n v="97110"/>
    <x v="6"/>
    <s v="No"/>
    <s v="32945335.2916666667Christian Litz"/>
    <x v="0"/>
  </r>
  <r>
    <s v="MSMedicare"/>
    <n v="329"/>
    <d v="2024-03-04T00:00:00"/>
    <d v="2024-02-13T07:00:00"/>
    <n v="0.13"/>
    <s v="Adjustment/Write-off"/>
    <s v="NOVITAS SOLUTIONS, INC. - CO,253"/>
    <n v="97016"/>
    <x v="6"/>
    <s v="No"/>
    <s v="32945335.2916666667Christian Litz"/>
    <x v="0"/>
  </r>
  <r>
    <s v="MSMedicare"/>
    <n v="329"/>
    <d v="2024-03-04T00:00:00"/>
    <d v="2024-02-13T07:00:00"/>
    <n v="0.76"/>
    <s v="Adjustment/Write-off"/>
    <s v="NOVITAS SOLUTIONS, INC. - CO,253"/>
    <n v="97110"/>
    <x v="6"/>
    <s v="No"/>
    <s v="32945335.2916666667Christian Litz"/>
    <x v="0"/>
  </r>
  <r>
    <s v="MSMedicare"/>
    <n v="329"/>
    <d v="2024-03-04T00:00:00"/>
    <d v="2024-02-13T07:00:00"/>
    <n v="5.86"/>
    <s v="Adjustment/Write-off"/>
    <s v="NOVITAS SOLUTIONS, INC. - CO,59"/>
    <n v="97110"/>
    <x v="6"/>
    <s v="No"/>
    <s v="32945335.2916666667Christian Litz"/>
    <x v="0"/>
  </r>
  <r>
    <s v="MSMedicare"/>
    <n v="329"/>
    <d v="2024-03-04T00:00:00"/>
    <d v="2024-02-13T07:00:00"/>
    <n v="6.57"/>
    <s v="EFT"/>
    <s v="NOVITAS SOLUTIONS, INC. - payment"/>
    <n v="97016"/>
    <x v="6"/>
    <s v="No"/>
    <s v="32945335.2916666667Christian Litz"/>
    <x v="1"/>
  </r>
  <r>
    <s v="MSMedicare"/>
    <n v="329"/>
    <d v="2024-03-04T00:00:00"/>
    <d v="2024-02-13T07:00:00"/>
    <n v="44.39"/>
    <s v="Adjustment/Write-off"/>
    <s v="NOVITAS SOLUTIONS, INC. - CO,45"/>
    <n v="97016"/>
    <x v="6"/>
    <s v="No"/>
    <s v="32945335.2916666667Christian Litz"/>
    <x v="0"/>
  </r>
  <r>
    <s v="MSMedicare"/>
    <n v="329"/>
    <d v="2024-03-04T00:00:00"/>
    <d v="2024-02-13T07:00:00"/>
    <n v="2.23"/>
    <s v="Adjustment/Write-off"/>
    <s v="NOVITAS SOLUTIONS, INC. - CO,59"/>
    <n v="97016"/>
    <x v="6"/>
    <s v="No"/>
    <s v="32945335.2916666667Christian Litz"/>
    <x v="0"/>
  </r>
  <r>
    <s v="MSMedicare"/>
    <n v="329"/>
    <d v="2024-03-04T00:00:00"/>
    <d v="2024-02-15T07:00:00"/>
    <n v="96.6"/>
    <s v="Adjustment/Write-off"/>
    <s v="NOVITAS SOLUTIONS, INC. - CO,45"/>
    <n v="97110"/>
    <x v="6"/>
    <s v="No"/>
    <s v="32945337.2916666667Christian Litz"/>
    <x v="0"/>
  </r>
  <r>
    <s v="MSMedicare"/>
    <n v="329"/>
    <d v="2024-03-04T00:00:00"/>
    <d v="2024-02-15T07:00:00"/>
    <n v="2.23"/>
    <s v="Adjustment/Write-off"/>
    <s v="NOVITAS SOLUTIONS, INC. - CO,59"/>
    <n v="97016"/>
    <x v="6"/>
    <s v="No"/>
    <s v="32945337.2916666667Christian Litz"/>
    <x v="0"/>
  </r>
  <r>
    <s v="MSMedicare"/>
    <n v="329"/>
    <d v="2024-03-04T00:00:00"/>
    <d v="2024-02-15T07:00:00"/>
    <n v="0.13"/>
    <s v="Adjustment/Write-off"/>
    <s v="NOVITAS SOLUTIONS, INC. - CO,253"/>
    <n v="97016"/>
    <x v="6"/>
    <s v="No"/>
    <s v="32945337.2916666667Christian Litz"/>
    <x v="0"/>
  </r>
  <r>
    <s v="MSMedicare"/>
    <n v="329"/>
    <d v="2024-03-04T00:00:00"/>
    <d v="2024-02-15T07:00:00"/>
    <n v="44.39"/>
    <s v="Adjustment/Write-off"/>
    <s v="NOVITAS SOLUTIONS, INC. - CO,45"/>
    <n v="97016"/>
    <x v="6"/>
    <s v="No"/>
    <s v="32945337.2916666667Christian Litz"/>
    <x v="0"/>
  </r>
  <r>
    <s v="MSMedicare"/>
    <n v="329"/>
    <d v="2024-03-04T00:00:00"/>
    <d v="2024-02-15T07:00:00"/>
    <n v="6.57"/>
    <s v="EFT"/>
    <s v="NOVITAS SOLUTIONS, INC. - payment"/>
    <n v="97016"/>
    <x v="6"/>
    <s v="No"/>
    <s v="32945337.2916666667Christian Litz"/>
    <x v="1"/>
  </r>
  <r>
    <s v="MSMedicare"/>
    <n v="329"/>
    <d v="2024-03-04T00:00:00"/>
    <d v="2024-02-15T07:00:00"/>
    <n v="9.06"/>
    <s v="Adjustment/Write-off"/>
    <s v="NOVITAS SOLUTIONS, INC. - CO,59"/>
    <n v="97530"/>
    <x v="6"/>
    <s v="No"/>
    <s v="32945337.2916666667Christian Litz"/>
    <x v="0"/>
  </r>
  <r>
    <s v="MSMedicare"/>
    <n v="329"/>
    <d v="2024-03-04T00:00:00"/>
    <d v="2024-02-15T07:00:00"/>
    <n v="84.42"/>
    <s v="Adjustment/Write-off"/>
    <s v="NOVITAS SOLUTIONS, INC. - CO,45"/>
    <n v="97530"/>
    <x v="6"/>
    <s v="No"/>
    <s v="32945337.2916666667Christian Litz"/>
    <x v="0"/>
  </r>
  <r>
    <s v="MSMedicare"/>
    <n v="329"/>
    <d v="2024-03-04T00:00:00"/>
    <d v="2024-02-15T07:00:00"/>
    <n v="44.32"/>
    <s v="EFT"/>
    <s v="NOVITAS SOLUTIONS, INC. - payment"/>
    <n v="97530"/>
    <x v="6"/>
    <s v="No"/>
    <s v="32945337.2916666667Christian Litz"/>
    <x v="1"/>
  </r>
  <r>
    <s v="MSMedicare"/>
    <n v="329"/>
    <d v="2024-03-04T00:00:00"/>
    <d v="2024-02-15T07:00:00"/>
    <n v="11.72"/>
    <s v="Adjustment/Write-off"/>
    <s v="NOVITAS SOLUTIONS, INC. - CO,59"/>
    <n v="97110"/>
    <x v="6"/>
    <s v="No"/>
    <s v="32945337.2916666667Christian Litz"/>
    <x v="0"/>
  </r>
  <r>
    <s v="MSMedicare"/>
    <n v="329"/>
    <d v="2024-03-04T00:00:00"/>
    <d v="2024-02-15T07:00:00"/>
    <n v="0.67"/>
    <s v="Adjustment/Write-off"/>
    <s v="NOVITAS SOLUTIONS, INC. - CO,253"/>
    <n v="97110"/>
    <x v="6"/>
    <s v="No"/>
    <s v="32945337.2916666667Christian Litz"/>
    <x v="0"/>
  </r>
  <r>
    <s v="MSMedicare"/>
    <n v="329"/>
    <d v="2024-03-04T00:00:00"/>
    <d v="2024-02-15T07:00:00"/>
    <n v="32.67"/>
    <s v="EFT"/>
    <s v="NOVITAS SOLUTIONS, INC. - payment"/>
    <n v="97110"/>
    <x v="6"/>
    <s v="No"/>
    <s v="32945337.2916666667Christian Litz"/>
    <x v="1"/>
  </r>
  <r>
    <s v="MSMedicare"/>
    <n v="329"/>
    <d v="2024-03-04T00:00:00"/>
    <d v="2024-02-15T07:00:00"/>
    <n v="0.9"/>
    <s v="Adjustment/Write-off"/>
    <s v="NOVITAS SOLUTIONS, INC. - CO,253"/>
    <n v="97530"/>
    <x v="6"/>
    <s v="No"/>
    <s v="32945337.2916666667Christian Litz"/>
    <x v="0"/>
  </r>
  <r>
    <s v="MSMedicare"/>
    <n v="329"/>
    <d v="2024-03-06T00:00:00"/>
    <d v="2024-02-20T07:00:00"/>
    <n v="37.270000000000003"/>
    <s v="EFT"/>
    <s v="NOVITAS SOLUTIONS, INC. - payment"/>
    <n v="97110"/>
    <x v="6"/>
    <s v="No"/>
    <s v="32945342.2916666667Christian Litz"/>
    <x v="1"/>
  </r>
  <r>
    <s v="MSMedicare"/>
    <n v="329"/>
    <d v="2024-03-06T00:00:00"/>
    <d v="2024-02-20T07:00:00"/>
    <n v="96.6"/>
    <s v="Adjustment/Write-off"/>
    <s v="NOVITAS SOLUTIONS, INC. - CO,45"/>
    <n v="97110"/>
    <x v="6"/>
    <s v="No"/>
    <s v="32945342.2916666667Christian Litz"/>
    <x v="0"/>
  </r>
  <r>
    <s v="MSMedicare"/>
    <n v="329"/>
    <d v="2024-03-06T00:00:00"/>
    <d v="2024-02-20T07:00:00"/>
    <n v="0.76"/>
    <s v="Adjustment/Write-off"/>
    <s v="NOVITAS SOLUTIONS, INC. - CO,253"/>
    <n v="97110"/>
    <x v="6"/>
    <s v="No"/>
    <s v="32945342.2916666667Christian Litz"/>
    <x v="0"/>
  </r>
  <r>
    <s v="MSMedicare"/>
    <n v="329"/>
    <d v="2024-03-06T00:00:00"/>
    <d v="2024-02-20T07:00:00"/>
    <n v="5.86"/>
    <s v="Adjustment/Write-off"/>
    <s v="NOVITAS SOLUTIONS, INC. - CO,59"/>
    <n v="97110"/>
    <x v="6"/>
    <s v="No"/>
    <s v="32945342.2916666667Christian Litz"/>
    <x v="0"/>
  </r>
  <r>
    <s v="MSMedicare"/>
    <n v="329"/>
    <d v="2024-03-12T00:00:00"/>
    <d v="2024-02-22T07:00:00"/>
    <n v="49.02"/>
    <s v="EFT"/>
    <s v="NOVITAS SOLUTIONS, INC. - payment"/>
    <n v="97110"/>
    <x v="6"/>
    <s v="No"/>
    <s v="32945344.2916666667Christian Litz"/>
    <x v="1"/>
  </r>
  <r>
    <s v="MSMedicare"/>
    <n v="329"/>
    <d v="2024-03-12T00:00:00"/>
    <d v="2024-02-22T07:00:00"/>
    <n v="17.579999999999998"/>
    <s v="Adjustment/Write-off"/>
    <s v="NOVITAS SOLUTIONS, INC. - CO,59"/>
    <n v="97110"/>
    <x v="6"/>
    <s v="No"/>
    <s v="32945344.2916666667Christian Litz"/>
    <x v="0"/>
  </r>
  <r>
    <s v="MSMedicare"/>
    <n v="329"/>
    <d v="2024-03-12T00:00:00"/>
    <d v="2024-02-22T07:00:00"/>
    <n v="144.9"/>
    <s v="Adjustment/Write-off"/>
    <s v="NOVITAS SOLUTIONS, INC. - CO,45"/>
    <n v="97110"/>
    <x v="6"/>
    <s v="No"/>
    <s v="32945344.2916666667Christian Litz"/>
    <x v="0"/>
  </r>
  <r>
    <s v="MSMedicare"/>
    <n v="329"/>
    <d v="2024-03-12T00:00:00"/>
    <d v="2024-02-22T07:00:00"/>
    <n v="1"/>
    <s v="Adjustment/Write-off"/>
    <s v="NOVITAS SOLUTIONS, INC. - CO,253"/>
    <n v="97110"/>
    <x v="6"/>
    <s v="No"/>
    <s v="32945344.2916666667Christian Litz"/>
    <x v="0"/>
  </r>
  <r>
    <s v="MSMedicare"/>
    <n v="329"/>
    <d v="2024-03-12T00:00:00"/>
    <d v="2024-02-22T07:00:00"/>
    <n v="25.71"/>
    <s v="EFT"/>
    <s v="NOVITAS SOLUTIONS, INC. - payment"/>
    <n v="97530"/>
    <x v="6"/>
    <s v="No"/>
    <s v="32945344.2916666667Christian Litz"/>
    <x v="1"/>
  </r>
  <r>
    <s v="MSMedicare"/>
    <n v="329"/>
    <d v="2024-03-12T00:00:00"/>
    <d v="2024-02-22T07:00:00"/>
    <n v="42.21"/>
    <s v="Adjustment/Write-off"/>
    <s v="NOVITAS SOLUTIONS, INC. - CO,45"/>
    <n v="97530"/>
    <x v="6"/>
    <s v="No"/>
    <s v="32945344.2916666667Christian Litz"/>
    <x v="0"/>
  </r>
  <r>
    <s v="MSMedicare"/>
    <n v="329"/>
    <d v="2024-03-12T00:00:00"/>
    <d v="2024-02-22T07:00:00"/>
    <n v="0.52"/>
    <s v="Adjustment/Write-off"/>
    <s v="NOVITAS SOLUTIONS, INC. - CO,253"/>
    <n v="97530"/>
    <x v="6"/>
    <s v="No"/>
    <s v="32945344.2916666667Christian Litz"/>
    <x v="0"/>
  </r>
  <r>
    <s v="MSMedicare"/>
    <n v="329"/>
    <d v="2024-03-12T00:00:00"/>
    <d v="2024-02-22T07:00:00"/>
    <n v="6.57"/>
    <s v="EFT"/>
    <s v="NOVITAS SOLUTIONS, INC. - payment"/>
    <n v="97016"/>
    <x v="6"/>
    <s v="No"/>
    <s v="32945344.2916666667Christian Litz"/>
    <x v="1"/>
  </r>
  <r>
    <s v="MSMedicare"/>
    <n v="329"/>
    <d v="2024-03-12T00:00:00"/>
    <d v="2024-02-22T07:00:00"/>
    <n v="44.39"/>
    <s v="Adjustment/Write-off"/>
    <s v="NOVITAS SOLUTIONS, INC. - CO,45"/>
    <n v="97016"/>
    <x v="6"/>
    <s v="No"/>
    <s v="32945344.2916666667Christian Litz"/>
    <x v="0"/>
  </r>
  <r>
    <s v="MSMedicare"/>
    <n v="329"/>
    <d v="2024-03-12T00:00:00"/>
    <d v="2024-02-22T07:00:00"/>
    <n v="0.13"/>
    <s v="Adjustment/Write-off"/>
    <s v="NOVITAS SOLUTIONS, INC. - CO,253"/>
    <n v="97016"/>
    <x v="6"/>
    <s v="No"/>
    <s v="32945344.2916666667Christian Litz"/>
    <x v="0"/>
  </r>
  <r>
    <s v="MSMedicare"/>
    <n v="329"/>
    <d v="2024-03-12T00:00:00"/>
    <d v="2024-02-22T07:00:00"/>
    <n v="2.23"/>
    <s v="Adjustment/Write-off"/>
    <s v="NOVITAS SOLUTIONS, INC. - CO,59"/>
    <n v="97016"/>
    <x v="6"/>
    <s v="No"/>
    <s v="32945344.2916666667Christian Litz"/>
    <x v="0"/>
  </r>
  <r>
    <s v="TricareFL"/>
    <n v="329"/>
    <d v="2024-03-07T00:00:00"/>
    <d v="2024-02-13T07:00:00"/>
    <n v="1.68"/>
    <s v="EFT"/>
    <s v="TRICARE TDEFIC - payment"/>
    <n v="97016"/>
    <x v="6"/>
    <s v="No"/>
    <s v="32945335.2916666667Christian Litz"/>
    <x v="1"/>
  </r>
  <r>
    <s v="TricareFL"/>
    <n v="329"/>
    <d v="2024-03-07T00:00:00"/>
    <d v="2024-02-13T07:00:00"/>
    <n v="9.51"/>
    <s v="EFT"/>
    <s v="TRICARE TDEFIC - payment"/>
    <n v="97110"/>
    <x v="6"/>
    <s v="No"/>
    <s v="32945335.2916666667Christian Litz"/>
    <x v="1"/>
  </r>
  <r>
    <s v="TricareFL"/>
    <n v="329"/>
    <d v="2024-03-07T00:00:00"/>
    <d v="2024-02-15T07:00:00"/>
    <n v="8.34"/>
    <s v="EFT"/>
    <s v="TRICARE TDEFIC - payment"/>
    <n v="97110"/>
    <x v="6"/>
    <s v="No"/>
    <s v="32945337.2916666667Christian Litz"/>
    <x v="1"/>
  </r>
  <r>
    <s v="TricareFL"/>
    <n v="329"/>
    <d v="2024-03-07T00:00:00"/>
    <d v="2024-02-15T07:00:00"/>
    <n v="11.3"/>
    <s v="EFT"/>
    <s v="TRICARE TDEFIC - payment"/>
    <n v="97530"/>
    <x v="6"/>
    <s v="No"/>
    <s v="32945337.2916666667Christian Litz"/>
    <x v="1"/>
  </r>
  <r>
    <s v="TricareFL"/>
    <n v="329"/>
    <d v="2024-03-07T00:00:00"/>
    <d v="2024-02-15T07:00:00"/>
    <n v="1.68"/>
    <s v="EFT"/>
    <s v="TRICARE TDEFIC - payment"/>
    <n v="97016"/>
    <x v="6"/>
    <s v="No"/>
    <s v="32945337.2916666667Christian Litz"/>
    <x v="1"/>
  </r>
  <r>
    <s v="TricareFL"/>
    <n v="329"/>
    <d v="2024-03-11T00:00:00"/>
    <d v="2024-02-20T07:00:00"/>
    <n v="9.51"/>
    <s v="EFT"/>
    <s v="TRICARE TDEFIC - payment"/>
    <n v="97110"/>
    <x v="6"/>
    <s v="No"/>
    <s v="32945342.2916666667Christian Litz"/>
    <x v="1"/>
  </r>
  <r>
    <s v="TricareFL"/>
    <n v="329"/>
    <d v="2024-03-18T00:00:00"/>
    <d v="2024-02-22T07:00:00"/>
    <n v="6.56"/>
    <s v="EFT"/>
    <s v="TRICARE TDEFIC - payment"/>
    <n v="97530"/>
    <x v="6"/>
    <s v="No"/>
    <s v="32945344.2916666667Christian Litz"/>
    <x v="1"/>
  </r>
  <r>
    <s v="TricareFL"/>
    <n v="329"/>
    <d v="2024-03-18T00:00:00"/>
    <d v="2024-02-22T07:00:00"/>
    <n v="1.68"/>
    <s v="EFT"/>
    <s v="TRICARE TDEFIC - payment"/>
    <n v="97016"/>
    <x v="6"/>
    <s v="No"/>
    <s v="32945344.2916666667Christian Litz"/>
    <x v="1"/>
  </r>
  <r>
    <s v="TricareFL"/>
    <n v="329"/>
    <d v="2024-03-18T00:00:00"/>
    <d v="2024-02-22T07:00:00"/>
    <n v="12.5"/>
    <s v="EFT"/>
    <s v="TRICARE TDEFIC - payment"/>
    <n v="97110"/>
    <x v="6"/>
    <s v="No"/>
    <s v="32945344.2916666667Christian Litz"/>
    <x v="1"/>
  </r>
  <r>
    <s v="HumanaG"/>
    <n v="264"/>
    <d v="2024-03-08T00:00:00"/>
    <d v="2024-02-12T11:00:00"/>
    <n v="31.95"/>
    <s v="EFT"/>
    <s v="HUMANA INC. - payment"/>
    <n v="97530"/>
    <x v="5"/>
    <s v="No"/>
    <s v="26445334.4583333333Jessica Pittman"/>
    <x v="1"/>
  </r>
  <r>
    <s v="HumanaG"/>
    <n v="264"/>
    <d v="2024-03-08T00:00:00"/>
    <d v="2024-02-12T11:00:00"/>
    <n v="0.65"/>
    <s v="Adjustment/Write-off"/>
    <s v="HUMANA INC. - CO,253"/>
    <n v="97530"/>
    <x v="5"/>
    <s v="No"/>
    <s v="26445334.4583333333Jessica Pittman"/>
    <x v="0"/>
  </r>
  <r>
    <s v="HumanaG"/>
    <n v="264"/>
    <d v="2024-03-08T00:00:00"/>
    <d v="2024-02-12T11:00:00"/>
    <n v="109.25"/>
    <s v="Adjustment/Write-off"/>
    <s v="HUMANA INC. - CO,59"/>
    <n v="97530"/>
    <x v="5"/>
    <s v="No"/>
    <s v="26445334.4583333333Jessica Pittman"/>
    <x v="0"/>
  </r>
  <r>
    <s v="HumanaG"/>
    <n v="264"/>
    <d v="2024-03-01T00:00:00"/>
    <d v="2024-02-21T11:00:00"/>
    <n v="31.95"/>
    <s v="EFT"/>
    <s v="HUMANA INC. - payment"/>
    <n v="97530"/>
    <x v="5"/>
    <s v="No"/>
    <s v="26445343.4583333333Jessica Pittman"/>
    <x v="1"/>
  </r>
  <r>
    <s v="HumanaG"/>
    <n v="264"/>
    <d v="2024-03-01T00:00:00"/>
    <d v="2024-02-21T11:00:00"/>
    <n v="0.65"/>
    <s v="Adjustment/Write-off"/>
    <s v="HUMANA INC. - CO,253"/>
    <n v="97530"/>
    <x v="5"/>
    <s v="No"/>
    <s v="26445343.4583333333Jessica Pittman"/>
    <x v="0"/>
  </r>
  <r>
    <s v="HumanaG"/>
    <n v="264"/>
    <d v="2024-03-01T00:00:00"/>
    <d v="2024-02-21T11:00:00"/>
    <n v="109.25"/>
    <s v="Adjustment/Write-off"/>
    <s v="HUMANA INC. - CO,59"/>
    <n v="97530"/>
    <x v="5"/>
    <s v="No"/>
    <s v="26445343.4583333333Jessica Pittman"/>
    <x v="0"/>
  </r>
  <r>
    <s v="HumanaG"/>
    <n v="264"/>
    <d v="2024-03-01T00:00:00"/>
    <d v="2024-02-21T11:00:00"/>
    <n v="23.51"/>
    <s v="EFT"/>
    <s v="HUMANA INC. - payment"/>
    <n v="97110"/>
    <x v="5"/>
    <s v="No"/>
    <s v="26445343.4583333333Jessica Pittman"/>
    <x v="1"/>
  </r>
  <r>
    <s v="HumanaG"/>
    <n v="264"/>
    <d v="2024-03-01T00:00:00"/>
    <d v="2024-02-21T11:00:00"/>
    <n v="0.48"/>
    <s v="Adjustment/Write-off"/>
    <s v="HUMANA INC. - CO,253"/>
    <n v="97110"/>
    <x v="5"/>
    <s v="No"/>
    <s v="26445343.4583333333Jessica Pittman"/>
    <x v="0"/>
  </r>
  <r>
    <s v="HumanaG"/>
    <n v="264"/>
    <d v="2024-03-01T00:00:00"/>
    <d v="2024-02-21T11:00:00"/>
    <n v="120.01"/>
    <s v="Adjustment/Write-off"/>
    <s v="HUMANA INC. - CO,59"/>
    <n v="97110"/>
    <x v="5"/>
    <s v="No"/>
    <s v="26445343.4583333333Jessica Pittman"/>
    <x v="0"/>
  </r>
  <r>
    <s v="HumanaG"/>
    <n v="264"/>
    <d v="2024-03-06T00:00:00"/>
    <d v="2024-02-23T11:00:00"/>
    <n v="114.72"/>
    <s v="Adjustment/Write-off"/>
    <s v="HUMANA INC. - CO,59"/>
    <n v="97110"/>
    <x v="10"/>
    <s v="No"/>
    <s v="26445345.4583333333Katherine Tyree"/>
    <x v="0"/>
  </r>
  <r>
    <s v="HumanaG"/>
    <n v="264"/>
    <d v="2024-03-06T00:00:00"/>
    <d v="2024-02-23T11:00:00"/>
    <n v="21.85"/>
    <s v="EFT"/>
    <s v="HUMANA INC. - payment"/>
    <n v="97530"/>
    <x v="10"/>
    <s v="No"/>
    <s v="26445345.4583333333Katherine Tyree"/>
    <x v="1"/>
  </r>
  <r>
    <s v="HumanaG"/>
    <n v="264"/>
    <d v="2024-03-06T00:00:00"/>
    <d v="2024-02-23T11:00:00"/>
    <n v="0.45"/>
    <s v="Adjustment/Write-off"/>
    <s v="HUMANA INC. - CO,253"/>
    <n v="97530"/>
    <x v="10"/>
    <s v="No"/>
    <s v="26445345.4583333333Katherine Tyree"/>
    <x v="0"/>
  </r>
  <r>
    <s v="HumanaG"/>
    <n v="264"/>
    <d v="2024-03-06T00:00:00"/>
    <d v="2024-02-23T11:00:00"/>
    <n v="47.13"/>
    <s v="Adjustment/Write-off"/>
    <s v="HUMANA INC. - CO,45"/>
    <n v="97530"/>
    <x v="10"/>
    <s v="No"/>
    <s v="26445345.4583333333Katherine Tyree"/>
    <x v="0"/>
  </r>
  <r>
    <s v="HumanaG"/>
    <n v="264"/>
    <d v="2024-03-06T00:00:00"/>
    <d v="2024-02-23T11:00:00"/>
    <n v="0.56000000000000005"/>
    <s v="Adjustment/Write-off"/>
    <s v="HUMANA INC. - CO,253"/>
    <n v="97110"/>
    <x v="10"/>
    <s v="No"/>
    <s v="26445345.4583333333Katherine Tyree"/>
    <x v="0"/>
  </r>
  <r>
    <s v="HumanaG"/>
    <n v="264"/>
    <d v="2024-03-06T00:00:00"/>
    <d v="2024-02-23T11:00:00"/>
    <n v="27.66"/>
    <s v="EFT"/>
    <s v="HUMANA INC. - payment"/>
    <n v="97110"/>
    <x v="10"/>
    <s v="No"/>
    <s v="26445345.4583333333Katherine Tyree"/>
    <x v="1"/>
  </r>
  <r>
    <s v="HumanaG"/>
    <n v="264"/>
    <d v="2024-03-08T00:00:00"/>
    <d v="2024-02-26T11:00:00"/>
    <n v="51.31"/>
    <s v="Adjustment/Write-off"/>
    <s v="HUMANA INC. - CO,131"/>
    <n v="97530"/>
    <x v="7"/>
    <s v="No"/>
    <s v="26445348.4583333333Amber Hickman"/>
    <x v="0"/>
  </r>
  <r>
    <s v="HumanaG"/>
    <n v="264"/>
    <d v="2024-03-08T00:00:00"/>
    <d v="2024-02-26T11:00:00"/>
    <n v="11.75"/>
    <s v="EFT"/>
    <s v="HUMANA INC. - payment"/>
    <n v="97110"/>
    <x v="7"/>
    <s v="No"/>
    <s v="26445348.4583333333Amber Hickman"/>
    <x v="1"/>
  </r>
  <r>
    <s v="HumanaG"/>
    <n v="264"/>
    <d v="2024-03-08T00:00:00"/>
    <d v="2024-02-26T11:00:00"/>
    <n v="0.24"/>
    <s v="Adjustment/Write-off"/>
    <s v="HUMANA INC. - CO,253"/>
    <n v="97110"/>
    <x v="7"/>
    <s v="No"/>
    <s v="26445348.4583333333Amber Hickman"/>
    <x v="0"/>
  </r>
  <r>
    <s v="HumanaG"/>
    <n v="264"/>
    <d v="2024-03-08T00:00:00"/>
    <d v="2024-02-26T11:00:00"/>
    <n v="60.01"/>
    <s v="Adjustment/Write-off"/>
    <s v="HUMANA INC. - CO,59"/>
    <n v="97110"/>
    <x v="7"/>
    <s v="No"/>
    <s v="26445348.4583333333Amber Hickman"/>
    <x v="0"/>
  </r>
  <r>
    <s v="HumanaG"/>
    <n v="264"/>
    <d v="2024-03-08T00:00:00"/>
    <d v="2024-02-26T11:00:00"/>
    <n v="18.57"/>
    <s v="EFT"/>
    <s v="HUMANA INC. - payment"/>
    <n v="97530"/>
    <x v="7"/>
    <s v="No"/>
    <s v="26445348.4583333333Amber Hickman"/>
    <x v="1"/>
  </r>
  <r>
    <s v="HumanaG"/>
    <n v="264"/>
    <d v="2024-03-08T00:00:00"/>
    <d v="2024-02-26T11:00:00"/>
    <n v="0.38"/>
    <s v="Adjustment/Write-off"/>
    <s v="HUMANA INC. - CO,253"/>
    <n v="97530"/>
    <x v="7"/>
    <s v="No"/>
    <s v="26445348.4583333333Amber Hickman"/>
    <x v="0"/>
  </r>
  <r>
    <s v="BCBSMS"/>
    <n v="265"/>
    <d v="2024-03-13T00:00:00"/>
    <d v="2024-02-29T16:30:00"/>
    <n v="53"/>
    <s v="Adjustment/Write-off"/>
    <s v="BLUE CROSS BLUE SHIELD OF MS - CO,45"/>
    <n v="92507"/>
    <x v="13"/>
    <s v="No"/>
    <s v="26545351.6875D'Anna Pullen"/>
    <x v="0"/>
  </r>
  <r>
    <s v="BCBSMS"/>
    <n v="265"/>
    <d v="2024-03-13T00:00:00"/>
    <d v="2024-02-29T16:30:00"/>
    <n v="87.3"/>
    <s v="EFT"/>
    <s v="BLUE CROSS BLUE SHIELD OF MS - payment"/>
    <n v="92507"/>
    <x v="13"/>
    <s v="No"/>
    <s v="26545351.6875D'Anna Pullen"/>
    <x v="1"/>
  </r>
  <r>
    <s v="Patient"/>
    <n v="265"/>
    <d v="2024-03-11T16:45:00"/>
    <d v="2024-02-12T16:30:00"/>
    <n v="0.3"/>
    <s v="Visa"/>
    <s v="REC# HzQu"/>
    <m/>
    <x v="9"/>
    <s v="No"/>
    <s v="26545334.6875Victoria Miley"/>
    <x v="1"/>
  </r>
  <r>
    <s v="Patient"/>
    <n v="265"/>
    <d v="2024-03-18T07:47:00"/>
    <d v="2024-02-12T16:30:00"/>
    <n v="0.3"/>
    <s v="Visa"/>
    <s v="Rec #3HUP"/>
    <m/>
    <x v="9"/>
    <s v="No"/>
    <s v="26545334.6875Victoria Miley"/>
    <x v="1"/>
  </r>
  <r>
    <s v="Patient"/>
    <n v="265"/>
    <d v="2024-03-20T16:37:00"/>
    <d v="2024-02-12T16:30:00"/>
    <n v="0.3"/>
    <s v="Visa"/>
    <s v="Rec# FMBG"/>
    <m/>
    <x v="9"/>
    <s v="No"/>
    <s v="26545334.6875Victoria Miley"/>
    <x v="1"/>
  </r>
  <r>
    <s v="Patient"/>
    <n v="265"/>
    <d v="2024-03-26T16:26:00"/>
    <d v="2024-02-12T16:30:00"/>
    <n v="4.8"/>
    <s v="Visa"/>
    <s v="Rec #VANr"/>
    <m/>
    <x v="9"/>
    <s v="No"/>
    <s v="26545334.6875Victoria Miley"/>
    <x v="1"/>
  </r>
  <r>
    <s v="Molina"/>
    <n v="330"/>
    <d v="2024-03-07T00:00:00"/>
    <d v="2024-02-01T07:30:00"/>
    <n v="93.22"/>
    <s v="Adjustment/Write-off"/>
    <s v="MOLINA HEALTHCARE OF MISSISSIPPI - CO,45"/>
    <n v="97112"/>
    <x v="0"/>
    <s v="No"/>
    <s v="33045323.3125Kelsea Rodriguez"/>
    <x v="0"/>
  </r>
  <r>
    <s v="Molina"/>
    <n v="330"/>
    <d v="2024-03-07T00:00:00"/>
    <d v="2024-02-01T07:30:00"/>
    <n v="56.78"/>
    <s v="EFT"/>
    <s v="MOLINA HEALTHCARE OF MISSISSIPPI - payment"/>
    <n v="97112"/>
    <x v="0"/>
    <s v="No"/>
    <s v="33045323.3125Kelsea Rodriguez"/>
    <x v="1"/>
  </r>
  <r>
    <s v="Molina"/>
    <n v="330"/>
    <d v="2024-03-07T00:00:00"/>
    <d v="2024-02-15T07:30:00"/>
    <n v="56.78"/>
    <s v="EFT"/>
    <s v="MOLINA HEALTHCARE OF MISSISSIPPI - payment"/>
    <n v="97112"/>
    <x v="0"/>
    <s v="No"/>
    <s v="33045337.3125Kelsea Rodriguez"/>
    <x v="1"/>
  </r>
  <r>
    <s v="Molina"/>
    <n v="330"/>
    <d v="2024-03-07T00:00:00"/>
    <d v="2024-02-15T07:30:00"/>
    <n v="93.22"/>
    <s v="Adjustment/Write-off"/>
    <s v="MOLINA HEALTHCARE OF MISSISSIPPI - CO,45"/>
    <n v="97112"/>
    <x v="0"/>
    <s v="No"/>
    <s v="33045337.3125Kelsea Rodriguez"/>
    <x v="0"/>
  </r>
  <r>
    <s v="Molina"/>
    <n v="330"/>
    <d v="2024-03-12T00:00:00"/>
    <d v="2024-02-19T16:30:00"/>
    <n v="93.22"/>
    <s v="Adjustment/Write-off"/>
    <s v="MOLINA HEALTHCARE OF MISSISSIPPI - CO,45"/>
    <n v="97112"/>
    <x v="0"/>
    <s v="No"/>
    <s v="33045341.6875Kelsea Rodriguez"/>
    <x v="0"/>
  </r>
  <r>
    <s v="Molina"/>
    <n v="330"/>
    <d v="2024-03-12T00:00:00"/>
    <d v="2024-02-19T16:30:00"/>
    <n v="56.78"/>
    <s v="EFT"/>
    <s v="MOLINA HEALTHCARE OF MISSISSIPPI - payment"/>
    <n v="97112"/>
    <x v="0"/>
    <s v="No"/>
    <s v="33045341.6875Kelsea Rodriguez"/>
    <x v="1"/>
  </r>
  <r>
    <s v="Molina"/>
    <n v="330"/>
    <d v="2024-03-12T00:00:00"/>
    <d v="2024-02-22T07:30:00"/>
    <n v="93.22"/>
    <s v="Adjustment/Write-off"/>
    <s v="MOLINA HEALTHCARE OF MISSISSIPPI - CO,45"/>
    <n v="97112"/>
    <x v="0"/>
    <s v="No"/>
    <s v="33045344.3125Kelsea Rodriguez"/>
    <x v="0"/>
  </r>
  <r>
    <s v="Molina"/>
    <n v="330"/>
    <d v="2024-03-12T00:00:00"/>
    <d v="2024-02-22T07:30:00"/>
    <n v="56.78"/>
    <s v="EFT"/>
    <s v="MOLINA HEALTHCARE OF MISSISSIPPI - payment"/>
    <n v="97112"/>
    <x v="0"/>
    <s v="No"/>
    <s v="33045344.3125Kelsea Rodriguez"/>
    <x v="1"/>
  </r>
  <r>
    <s v="Molina"/>
    <n v="330"/>
    <d v="2024-03-19T00:00:00"/>
    <d v="2024-02-26T16:00:00"/>
    <n v="85.19"/>
    <s v="Adjustment/Write-off"/>
    <s v="MOLINA HEALTHCARE OF MISSISSIPPI - CO,45"/>
    <n v="92507"/>
    <x v="1"/>
    <s v="No"/>
    <s v="33045348.6666666667Kelli Cruthirds"/>
    <x v="0"/>
  </r>
  <r>
    <s v="Molina"/>
    <n v="330"/>
    <d v="2024-03-19T00:00:00"/>
    <d v="2024-02-26T16:00:00"/>
    <n v="64.81"/>
    <s v="EFT"/>
    <s v="MOLINA HEALTHCARE OF MISSISSIPPI - payment"/>
    <n v="92507"/>
    <x v="1"/>
    <s v="No"/>
    <s v="33045348.6666666667Kelli Cruthirds"/>
    <x v="1"/>
  </r>
  <r>
    <s v="Molina"/>
    <n v="330"/>
    <d v="2024-03-19T00:00:00"/>
    <d v="2024-02-26T16:30:00"/>
    <n v="56.78"/>
    <s v="EFT"/>
    <s v="MOLINA HEALTHCARE OF MISSISSIPPI - payment"/>
    <n v="97112"/>
    <x v="0"/>
    <s v="No"/>
    <s v="33045348.6875Kelsea Rodriguez"/>
    <x v="1"/>
  </r>
  <r>
    <s v="Molina"/>
    <n v="330"/>
    <d v="2024-03-19T00:00:00"/>
    <d v="2024-02-26T16:30:00"/>
    <n v="93.22"/>
    <s v="Adjustment/Write-off"/>
    <s v="MOLINA HEALTHCARE OF MISSISSIPPI - CO,45"/>
    <n v="97112"/>
    <x v="0"/>
    <s v="No"/>
    <s v="33045348.6875Kelsea Rodriguez"/>
    <x v="0"/>
  </r>
  <r>
    <s v="Molina"/>
    <n v="330"/>
    <d v="2024-03-07T00:00:00"/>
    <d v="2024-02-05T16:30:00"/>
    <n v="93.22"/>
    <s v="Adjustment/Write-off"/>
    <s v="MOLINA HEALTHCARE OF MISSISSIPPI - CO,45"/>
    <n v="97112"/>
    <x v="0"/>
    <s v="No"/>
    <s v="33045327.6875Kelsea Rodriguez"/>
    <x v="0"/>
  </r>
  <r>
    <s v="Molina"/>
    <n v="330"/>
    <d v="2024-03-07T00:00:00"/>
    <d v="2024-02-05T16:30:00"/>
    <n v="56.78"/>
    <s v="EFT"/>
    <s v="MOLINA HEALTHCARE OF MISSISSIPPI - payment"/>
    <n v="97112"/>
    <x v="0"/>
    <s v="No"/>
    <s v="33045327.6875Kelsea Rodriguez"/>
    <x v="1"/>
  </r>
  <r>
    <s v="Molina"/>
    <n v="330"/>
    <d v="2024-03-07T00:00:00"/>
    <d v="2024-02-08T13:30:00"/>
    <n v="93.22"/>
    <s v="Adjustment/Write-off"/>
    <s v="MOLINA HEALTHCARE OF MISSISSIPPI - CO,45"/>
    <n v="97112"/>
    <x v="0"/>
    <s v="No"/>
    <s v="33045330.5625Kelsea Rodriguez"/>
    <x v="0"/>
  </r>
  <r>
    <s v="Molina"/>
    <n v="330"/>
    <d v="2024-03-07T00:00:00"/>
    <d v="2024-02-08T13:30:00"/>
    <n v="56.78"/>
    <s v="EFT"/>
    <s v="MOLINA HEALTHCARE OF MISSISSIPPI - payment"/>
    <n v="97112"/>
    <x v="0"/>
    <s v="No"/>
    <s v="33045330.5625Kelsea Rodriguez"/>
    <x v="1"/>
  </r>
  <r>
    <s v="Molina"/>
    <n v="330"/>
    <d v="2024-03-07T00:00:00"/>
    <d v="2024-02-08T14:00:00"/>
    <n v="192.93"/>
    <s v="EFT"/>
    <s v="MOLINA HEALTHCARE OF MISSISSIPPI - payment"/>
    <n v="92523"/>
    <x v="1"/>
    <s v="No"/>
    <s v="33045330.5833333333Kelli Cruthirds"/>
    <x v="1"/>
  </r>
  <r>
    <s v="Molina"/>
    <n v="330"/>
    <d v="2024-03-07T00:00:00"/>
    <d v="2024-02-08T14:00:00"/>
    <n v="57.07"/>
    <s v="Adjustment/Write-off"/>
    <s v="MOLINA HEALTHCARE OF MISSISSIPPI - CO,45"/>
    <n v="92523"/>
    <x v="1"/>
    <s v="No"/>
    <s v="33045330.5833333333Kelli Cruthirds"/>
    <x v="0"/>
  </r>
  <r>
    <s v="UHC"/>
    <n v="269"/>
    <d v="2024-03-06T00:00:00"/>
    <d v="2024-02-12T09:00:00"/>
    <n v="42"/>
    <s v="EFT"/>
    <s v="UNITED HEALTHCARE INSURANCE COMPANY - payment"/>
    <n v="97110"/>
    <x v="6"/>
    <s v="No"/>
    <s v="26945334.375Christian Litz"/>
    <x v="1"/>
  </r>
  <r>
    <s v="UHC"/>
    <n v="269"/>
    <d v="2024-03-06T00:00:00"/>
    <d v="2024-02-12T09:00:00"/>
    <n v="8"/>
    <s v="Adjustment/Write-off"/>
    <s v="UNITED HEALTHCARE INSURANCE COMPANY - CO,45"/>
    <n v="97110"/>
    <x v="6"/>
    <s v="No"/>
    <s v="26945334.375Christian Litz"/>
    <x v="0"/>
  </r>
  <r>
    <s v="UHC"/>
    <n v="269"/>
    <d v="2024-03-06T00:00:00"/>
    <d v="2024-02-12T09:00:00"/>
    <n v="225"/>
    <s v="Adjustment/Write-off"/>
    <s v="UNITED HEALTHCARE INSURANCE COMPANY - CO,45"/>
    <n v="97112"/>
    <x v="6"/>
    <s v="No"/>
    <s v="26945334.375Christian Litz"/>
    <x v="0"/>
  </r>
  <r>
    <s v="UHC"/>
    <n v="269"/>
    <d v="2024-03-06T00:00:00"/>
    <d v="2024-02-15T09:00:00"/>
    <n v="150"/>
    <s v="Adjustment/Write-off"/>
    <s v="UNITED HEALTHCARE INSURANCE COMPANY - CO,45"/>
    <n v="97112"/>
    <x v="10"/>
    <s v="No"/>
    <s v="26945337.375Katherine Tyree"/>
    <x v="0"/>
  </r>
  <r>
    <s v="UHC"/>
    <n v="269"/>
    <d v="2024-03-06T00:00:00"/>
    <d v="2024-02-15T09:00:00"/>
    <n v="42"/>
    <s v="EFT"/>
    <s v="UNITED HEALTHCARE INSURANCE COMPANY - payment"/>
    <n v="97110"/>
    <x v="10"/>
    <s v="No"/>
    <s v="26945337.375Katherine Tyree"/>
    <x v="1"/>
  </r>
  <r>
    <s v="UHC"/>
    <n v="269"/>
    <d v="2024-03-06T00:00:00"/>
    <d v="2024-02-15T09:00:00"/>
    <n v="83"/>
    <s v="Adjustment/Write-off"/>
    <s v="UNITED HEALTHCARE INSURANCE COMPANY - CO,45"/>
    <n v="97110"/>
    <x v="10"/>
    <s v="No"/>
    <s v="26945337.375Katherine Tyree"/>
    <x v="0"/>
  </r>
  <r>
    <s v="UHC"/>
    <n v="269"/>
    <d v="2024-03-13T00:00:00"/>
    <d v="2024-02-20T09:00:00"/>
    <n v="8"/>
    <s v="Adjustment/Write-off"/>
    <s v="UNITED HEALTHCARE INSURANCE COMPANY - CO,45"/>
    <n v="97110"/>
    <x v="7"/>
    <s v="No"/>
    <s v="26945342.375Amber Hickman"/>
    <x v="0"/>
  </r>
  <r>
    <s v="UHC"/>
    <n v="269"/>
    <d v="2024-03-13T00:00:00"/>
    <d v="2024-02-20T09:00:00"/>
    <n v="42"/>
    <s v="EFT"/>
    <s v="UNITED HEALTHCARE INSURANCE COMPANY - payment"/>
    <n v="97110"/>
    <x v="7"/>
    <s v="No"/>
    <s v="26945342.375Amber Hickman"/>
    <x v="1"/>
  </r>
  <r>
    <s v="UHC"/>
    <n v="269"/>
    <d v="2024-03-13T00:00:00"/>
    <d v="2024-02-20T09:00:00"/>
    <n v="75"/>
    <s v="Adjustment/Write-off"/>
    <s v="UNITED HEALTHCARE INSURANCE COMPANY - CO,45"/>
    <n v="97112"/>
    <x v="7"/>
    <s v="No"/>
    <s v="26945342.375Amber Hickman"/>
    <x v="0"/>
  </r>
  <r>
    <s v="UHC"/>
    <n v="269"/>
    <d v="2024-03-19T00:00:00"/>
    <d v="2024-02-22T14:00:00"/>
    <n v="75"/>
    <s v="Adjustment/Write-off"/>
    <s v="UNITED HEALTHCARE INSURANCE COMPANY - CO,45"/>
    <n v="97140"/>
    <x v="5"/>
    <s v="No"/>
    <s v="26945344.5833333333Jessica Pittman"/>
    <x v="0"/>
  </r>
  <r>
    <s v="UHC"/>
    <n v="269"/>
    <d v="2024-03-19T00:00:00"/>
    <d v="2024-02-22T14:00:00"/>
    <n v="75"/>
    <s v="Adjustment/Write-off"/>
    <s v="UNITED HEALTHCARE INSURANCE COMPANY - CO,45"/>
    <n v="97112"/>
    <x v="5"/>
    <s v="No"/>
    <s v="26945344.5833333333Jessica Pittman"/>
    <x v="0"/>
  </r>
  <r>
    <s v="UHC"/>
    <n v="269"/>
    <d v="2024-03-19T00:00:00"/>
    <d v="2024-02-22T14:00:00"/>
    <n v="42"/>
    <s v="EFT"/>
    <s v="UNITED HEALTHCARE INSURANCE COMPANY - payment"/>
    <n v="97110"/>
    <x v="5"/>
    <s v="No"/>
    <s v="26945344.5833333333Jessica Pittman"/>
    <x v="1"/>
  </r>
  <r>
    <s v="UHC"/>
    <n v="269"/>
    <d v="2024-03-19T00:00:00"/>
    <d v="2024-02-22T14:00:00"/>
    <n v="8"/>
    <s v="Adjustment/Write-off"/>
    <s v="UNITED HEALTHCARE INSURANCE COMPANY - CO,45"/>
    <n v="97110"/>
    <x v="5"/>
    <s v="No"/>
    <s v="26945344.5833333333Jessica Pittman"/>
    <x v="0"/>
  </r>
  <r>
    <s v="UHC"/>
    <n v="269"/>
    <d v="2024-03-19T00:00:00"/>
    <d v="2024-02-26T08:00:00"/>
    <n v="75"/>
    <s v="Adjustment/Write-off"/>
    <s v="UNITED HEALTHCARE INSURANCE COMPANY - CO,45"/>
    <n v="97140"/>
    <x v="10"/>
    <s v="No"/>
    <s v="26945348.3333333333Katherine Tyree"/>
    <x v="0"/>
  </r>
  <r>
    <s v="UHC"/>
    <n v="269"/>
    <d v="2024-03-19T00:00:00"/>
    <d v="2024-02-26T08:00:00"/>
    <n v="8"/>
    <s v="Adjustment/Write-off"/>
    <s v="UNITED HEALTHCARE INSURANCE COMPANY - CO,45"/>
    <n v="97110"/>
    <x v="10"/>
    <s v="No"/>
    <s v="26945348.3333333333Katherine Tyree"/>
    <x v="0"/>
  </r>
  <r>
    <s v="UHC"/>
    <n v="269"/>
    <d v="2024-03-19T00:00:00"/>
    <d v="2024-02-26T08:00:00"/>
    <n v="42"/>
    <s v="EFT"/>
    <s v="UNITED HEALTHCARE INSURANCE COMPANY - payment"/>
    <n v="97110"/>
    <x v="10"/>
    <s v="No"/>
    <s v="26945348.3333333333Katherine Tyree"/>
    <x v="1"/>
  </r>
  <r>
    <s v="UHC"/>
    <n v="269"/>
    <d v="2024-03-19T00:00:00"/>
    <d v="2024-02-26T08:00:00"/>
    <n v="75"/>
    <s v="Adjustment/Write-off"/>
    <s v="UNITED HEALTHCARE INSURANCE COMPANY - CO,45"/>
    <n v="97112"/>
    <x v="10"/>
    <s v="No"/>
    <s v="26945348.3333333333Katherine Tyree"/>
    <x v="0"/>
  </r>
  <r>
    <s v="Molina"/>
    <n v="331"/>
    <d v="2024-03-12T00:00:00"/>
    <d v="2024-02-20T17:00:00"/>
    <n v="64.81"/>
    <s v="EFT"/>
    <s v="MOLINA HEALTHCARE OF MISSISSIPPI - payment"/>
    <n v="92507"/>
    <x v="13"/>
    <s v="No"/>
    <s v="33145342.7083333333D'Anna Pullen"/>
    <x v="1"/>
  </r>
  <r>
    <s v="Molina"/>
    <n v="331"/>
    <d v="2024-03-12T00:00:00"/>
    <d v="2024-02-20T17:00:00"/>
    <n v="85.19"/>
    <s v="Adjustment/Write-off"/>
    <s v="MOLINA HEALTHCARE OF MISSISSIPPI - CO,45"/>
    <n v="92507"/>
    <x v="13"/>
    <s v="No"/>
    <s v="33145342.7083333333D'Anna Pullen"/>
    <x v="0"/>
  </r>
  <r>
    <s v="Molina"/>
    <n v="331"/>
    <d v="2024-03-07T00:00:00"/>
    <d v="2024-02-06T17:00:00"/>
    <n v="85.19"/>
    <s v="Adjustment/Write-off"/>
    <s v="MOLINA HEALTHCARE OF MISSISSIPPI - CO,45"/>
    <n v="92507"/>
    <x v="13"/>
    <s v="No"/>
    <s v="33145328.7083333333D'Anna Pullen"/>
    <x v="0"/>
  </r>
  <r>
    <s v="Molina"/>
    <n v="331"/>
    <d v="2024-03-07T00:00:00"/>
    <d v="2024-02-06T17:00:00"/>
    <n v="64.81"/>
    <s v="EFT"/>
    <s v="MOLINA HEALTHCARE OF MISSISSIPPI - payment"/>
    <n v="92507"/>
    <x v="13"/>
    <s v="No"/>
    <s v="33145328.7083333333D'Anna Pullen"/>
    <x v="1"/>
  </r>
  <r>
    <s v="MSCAN"/>
    <n v="270"/>
    <d v="2024-03-01T00:00:00"/>
    <d v="2024-02-19T10:00:00"/>
    <n v="85.19"/>
    <s v="Adjustment/Write-off"/>
    <s v="UNITEDHEALTHCARE PLAN OF THE RIVER VALLEY INC - CO,45"/>
    <n v="92507"/>
    <x v="13"/>
    <s v="No"/>
    <s v="27045341.4166666667D'Anna Pullen"/>
    <x v="0"/>
  </r>
  <r>
    <s v="MSCAN"/>
    <n v="270"/>
    <d v="2024-03-01T00:00:00"/>
    <d v="2024-02-19T10:00:00"/>
    <n v="64.81"/>
    <s v="EFT"/>
    <s v="UNITEDHEALTHCARE PLAN OF THE RIVER VALLEY INC - payment"/>
    <n v="92507"/>
    <x v="13"/>
    <s v="No"/>
    <s v="27045341.4166666667D'Anna Pullen"/>
    <x v="1"/>
  </r>
  <r>
    <s v="Magnolia"/>
    <n v="271"/>
    <d v="2024-03-01T00:00:00"/>
    <d v="2024-02-19T14:00:00"/>
    <n v="64.81"/>
    <s v="EFT"/>
    <s v="MAGNOLIA HEALTH PLAN INC. - payment"/>
    <n v="92507"/>
    <x v="9"/>
    <s v="No"/>
    <s v="27145341.5833333333Victoria Miley"/>
    <x v="1"/>
  </r>
  <r>
    <s v="Magnolia"/>
    <n v="271"/>
    <d v="2024-03-01T00:00:00"/>
    <d v="2024-02-19T14:00:00"/>
    <n v="85.19"/>
    <s v="Adjustment/Write-off"/>
    <s v="MAGNOLIA HEALTH PLAN INC. - CO,45"/>
    <n v="92507"/>
    <x v="9"/>
    <s v="No"/>
    <s v="27145341.5833333333Victoria Miley"/>
    <x v="0"/>
  </r>
  <r>
    <s v="Magnolia"/>
    <n v="271"/>
    <d v="2024-03-01T00:00:00"/>
    <d v="2024-02-21T14:00:00"/>
    <n v="64.81"/>
    <s v="EFT"/>
    <s v="MAGNOLIA HEALTH PLAN INC. - payment"/>
    <n v="92507"/>
    <x v="9"/>
    <s v="No"/>
    <s v="27145343.5833333333Victoria Miley"/>
    <x v="1"/>
  </r>
  <r>
    <s v="Magnolia"/>
    <n v="271"/>
    <d v="2024-03-01T00:00:00"/>
    <d v="2024-02-21T14:00:00"/>
    <n v="85.19"/>
    <s v="Adjustment/Write-off"/>
    <s v="MAGNOLIA HEALTH PLAN INC. - CO,45"/>
    <n v="92507"/>
    <x v="9"/>
    <s v="No"/>
    <s v="27145343.5833333333Victoria Miley"/>
    <x v="0"/>
  </r>
  <r>
    <s v="Magnolia"/>
    <n v="271"/>
    <d v="2024-03-08T00:00:00"/>
    <d v="2024-02-26T14:00:00"/>
    <n v="85.19"/>
    <s v="Adjustment/Write-off"/>
    <s v="MAGNOLIA HEALTH PLAN INC. - CO,45"/>
    <n v="92507"/>
    <x v="9"/>
    <s v="No"/>
    <s v="27145348.5833333333Victoria Miley"/>
    <x v="0"/>
  </r>
  <r>
    <s v="Magnolia"/>
    <n v="271"/>
    <d v="2024-03-08T00:00:00"/>
    <d v="2024-02-26T14:00:00"/>
    <n v="64.81"/>
    <s v="EFT"/>
    <s v="MAGNOLIA HEALTH PLAN INC. - payment"/>
    <n v="92507"/>
    <x v="9"/>
    <s v="No"/>
    <s v="27145348.5833333333Victoria Miley"/>
    <x v="1"/>
  </r>
  <r>
    <s v="Magnolia"/>
    <n v="271"/>
    <d v="2024-03-08T00:00:00"/>
    <d v="2024-02-28T14:00:00"/>
    <n v="64.81"/>
    <s v="EFT"/>
    <s v="MAGNOLIA HEALTH PLAN INC. - payment"/>
    <n v="92507"/>
    <x v="9"/>
    <s v="No"/>
    <s v="27145350.5833333333Victoria Miley"/>
    <x v="1"/>
  </r>
  <r>
    <s v="Magnolia"/>
    <n v="271"/>
    <d v="2024-03-08T00:00:00"/>
    <d v="2024-02-28T14:00:00"/>
    <n v="85.19"/>
    <s v="Adjustment/Write-off"/>
    <s v="MAGNOLIA HEALTH PLAN INC. - CO,45"/>
    <n v="92507"/>
    <x v="9"/>
    <s v="No"/>
    <s v="27145350.5833333333Victoria Miley"/>
    <x v="0"/>
  </r>
  <r>
    <s v="Molina"/>
    <n v="272"/>
    <d v="2024-03-12T00:00:00"/>
    <d v="2024-02-19T15:00:00"/>
    <n v="56.78"/>
    <s v="EFT"/>
    <s v="MOLINA HEALTHCARE OF MISSISSIPPI - payment"/>
    <n v="97112"/>
    <x v="0"/>
    <s v="No"/>
    <s v="27245341.625Kelsea Rodriguez"/>
    <x v="1"/>
  </r>
  <r>
    <s v="Molina"/>
    <n v="272"/>
    <d v="2024-03-12T00:00:00"/>
    <d v="2024-02-19T15:00:00"/>
    <n v="93.22"/>
    <s v="Adjustment/Write-off"/>
    <s v="MOLINA HEALTHCARE OF MISSISSIPPI - CO,45"/>
    <n v="97112"/>
    <x v="0"/>
    <s v="No"/>
    <s v="27245341.625Kelsea Rodriguez"/>
    <x v="0"/>
  </r>
  <r>
    <s v="Molina"/>
    <n v="272"/>
    <d v="2024-03-19T00:00:00"/>
    <d v="2024-02-22T08:00:00"/>
    <n v="93.22"/>
    <s v="Adjustment/Write-off"/>
    <s v="MOLINA HEALTHCARE OF MISSISSIPPI - CO,45"/>
    <n v="97112"/>
    <x v="0"/>
    <s v="No"/>
    <s v="27245344.3333333333Kelsea Rodriguez"/>
    <x v="0"/>
  </r>
  <r>
    <s v="Molina"/>
    <n v="272"/>
    <d v="2024-03-19T00:00:00"/>
    <d v="2024-02-22T08:00:00"/>
    <n v="56.78"/>
    <s v="EFT"/>
    <s v="MOLINA HEALTHCARE OF MISSISSIPPI - payment"/>
    <n v="97112"/>
    <x v="0"/>
    <s v="No"/>
    <s v="27245344.3333333333Kelsea Rodriguez"/>
    <x v="1"/>
  </r>
  <r>
    <s v="Molina"/>
    <n v="272"/>
    <d v="2024-03-19T00:00:00"/>
    <d v="2024-02-26T08:00:00"/>
    <n v="56.78"/>
    <s v="EFT"/>
    <s v="MOLINA HEALTHCARE OF MISSISSIPPI - payment"/>
    <n v="97112"/>
    <x v="0"/>
    <s v="No"/>
    <s v="27245348.3333333333Kelsea Rodriguez"/>
    <x v="1"/>
  </r>
  <r>
    <s v="Molina"/>
    <n v="272"/>
    <d v="2024-03-19T00:00:00"/>
    <d v="2024-02-26T08:00:00"/>
    <n v="93.22"/>
    <s v="Adjustment/Write-off"/>
    <s v="MOLINA HEALTHCARE OF MISSISSIPPI - CO,45"/>
    <n v="97112"/>
    <x v="0"/>
    <s v="No"/>
    <s v="27245348.3333333333Kelsea Rodriguez"/>
    <x v="0"/>
  </r>
  <r>
    <s v="Molina"/>
    <n v="272"/>
    <d v="2024-03-19T00:00:00"/>
    <d v="2024-02-29T08:00:00"/>
    <n v="56.78"/>
    <s v="EFT"/>
    <s v="MOLINA HEALTHCARE OF MISSISSIPPI - payment"/>
    <n v="97112"/>
    <x v="0"/>
    <s v="No"/>
    <s v="27245351.3333333333Kelsea Rodriguez"/>
    <x v="1"/>
  </r>
  <r>
    <s v="Molina"/>
    <n v="272"/>
    <d v="2024-03-19T00:00:00"/>
    <d v="2024-02-29T08:00:00"/>
    <n v="93.22"/>
    <s v="Adjustment/Write-off"/>
    <s v="MOLINA HEALTHCARE OF MISSISSIPPI - CO,45"/>
    <n v="97112"/>
    <x v="0"/>
    <s v="No"/>
    <s v="27245351.3333333333Kelsea Rodriguez"/>
    <x v="0"/>
  </r>
  <r>
    <s v="Molina"/>
    <n v="272"/>
    <d v="2024-03-07T00:00:00"/>
    <d v="2024-02-05T08:00:00"/>
    <n v="56.78"/>
    <s v="EFT"/>
    <s v="MOLINA HEALTHCARE OF MISSISSIPPI - payment"/>
    <n v="97112"/>
    <x v="0"/>
    <s v="No"/>
    <s v="27245327.3333333333Kelsea Rodriguez"/>
    <x v="1"/>
  </r>
  <r>
    <s v="Molina"/>
    <n v="272"/>
    <d v="2024-03-07T00:00:00"/>
    <d v="2024-02-05T08:00:00"/>
    <n v="93.22"/>
    <s v="Adjustment/Write-off"/>
    <s v="MOLINA HEALTHCARE OF MISSISSIPPI - CO,45"/>
    <n v="97112"/>
    <x v="0"/>
    <s v="No"/>
    <s v="27245327.3333333333Kelsea Rodriguez"/>
    <x v="0"/>
  </r>
  <r>
    <s v="BCBSMS"/>
    <n v="274"/>
    <d v="2024-03-04T00:00:00"/>
    <d v="2024-02-19T16:30:00"/>
    <n v="53"/>
    <s v="Adjustment/Write-off"/>
    <s v="BLUE CROSS BLUE SHIELD OF MS - CO,45"/>
    <n v="92507"/>
    <x v="9"/>
    <s v="No"/>
    <s v="27445341.6875Victoria Miley"/>
    <x v="0"/>
  </r>
  <r>
    <s v="BCBSMS"/>
    <n v="274"/>
    <d v="2024-03-04T00:00:00"/>
    <d v="2024-02-19T16:30:00"/>
    <n v="52"/>
    <s v="EFT"/>
    <s v="BLUE CROSS BLUE SHIELD OF MS - payment"/>
    <n v="92507"/>
    <x v="9"/>
    <s v="No"/>
    <s v="27445341.6875Victoria Miley"/>
    <x v="1"/>
  </r>
  <r>
    <s v="BCBSMS"/>
    <n v="274"/>
    <d v="2024-03-04T00:00:00"/>
    <d v="2024-02-22T16:30:00"/>
    <n v="53"/>
    <s v="Adjustment/Write-off"/>
    <s v="BLUE CROSS BLUE SHIELD OF MS - CO,45"/>
    <n v="92507"/>
    <x v="9"/>
    <s v="No"/>
    <s v="27445344.6875Victoria Miley"/>
    <x v="0"/>
  </r>
  <r>
    <s v="BCBSMS"/>
    <n v="274"/>
    <d v="2024-03-04T00:00:00"/>
    <d v="2024-02-22T16:30:00"/>
    <n v="52"/>
    <s v="EFT"/>
    <s v="BLUE CROSS BLUE SHIELD OF MS - payment"/>
    <n v="92507"/>
    <x v="9"/>
    <s v="No"/>
    <s v="27445344.6875Victoria Miley"/>
    <x v="1"/>
  </r>
  <r>
    <s v="BCBSMS"/>
    <n v="274"/>
    <d v="2024-03-13T00:00:00"/>
    <d v="2024-02-28T16:30:00"/>
    <n v="53"/>
    <s v="Adjustment/Write-off"/>
    <s v="BLUE CROSS BLUE SHIELD OF MS - CO,45"/>
    <n v="92507"/>
    <x v="9"/>
    <s v="No"/>
    <s v="27445350.6875Victoria Miley"/>
    <x v="0"/>
  </r>
  <r>
    <s v="BCBSMS"/>
    <n v="274"/>
    <d v="2024-03-13T00:00:00"/>
    <d v="2024-02-28T16:30:00"/>
    <n v="52"/>
    <s v="EFT"/>
    <s v="BLUE CROSS BLUE SHIELD OF MS - payment"/>
    <n v="92507"/>
    <x v="9"/>
    <s v="No"/>
    <s v="27445350.6875Victoria Miley"/>
    <x v="1"/>
  </r>
  <r>
    <s v="Molina"/>
    <n v="275"/>
    <d v="2024-03-07T00:00:00"/>
    <d v="2024-02-13T08:30:00"/>
    <n v="93.22"/>
    <s v="Adjustment/Write-off"/>
    <s v="MOLINA HEALTHCARE OF MISSISSIPPI - CO,45"/>
    <n v="97112"/>
    <x v="11"/>
    <s v="No"/>
    <s v="27545335.3541666667Carolyn Simpson"/>
    <x v="0"/>
  </r>
  <r>
    <s v="Molina"/>
    <n v="275"/>
    <d v="2024-03-07T00:00:00"/>
    <d v="2024-02-13T08:30:00"/>
    <n v="56.78"/>
    <s v="EFT"/>
    <s v="MOLINA HEALTHCARE OF MISSISSIPPI - payment"/>
    <n v="97112"/>
    <x v="11"/>
    <s v="No"/>
    <s v="27545335.3541666667Carolyn Simpson"/>
    <x v="1"/>
  </r>
  <r>
    <s v="Molina"/>
    <n v="275"/>
    <d v="2024-03-12T00:00:00"/>
    <d v="2024-02-19T11:00:00"/>
    <n v="56.78"/>
    <s v="EFT"/>
    <s v="MOLINA HEALTHCARE OF MISSISSIPPI - payment"/>
    <n v="97112"/>
    <x v="4"/>
    <s v="No"/>
    <s v="27545341.4583333333Heidi Molaison"/>
    <x v="1"/>
  </r>
  <r>
    <s v="Molina"/>
    <n v="275"/>
    <d v="2024-03-12T00:00:00"/>
    <d v="2024-02-19T11:00:00"/>
    <n v="93.22"/>
    <s v="Adjustment/Write-off"/>
    <s v="MOLINA HEALTHCARE OF MISSISSIPPI - CO,45"/>
    <n v="97112"/>
    <x v="4"/>
    <s v="No"/>
    <s v="27545341.4583333333Heidi Molaison"/>
    <x v="0"/>
  </r>
  <r>
    <s v="Molina"/>
    <n v="275"/>
    <d v="2024-03-07T00:00:00"/>
    <d v="2024-02-09T09:00:00"/>
    <n v="56.78"/>
    <s v="EFT"/>
    <s v="MOLINA HEALTHCARE OF MISSISSIPPI - payment"/>
    <n v="97112"/>
    <x v="0"/>
    <s v="No"/>
    <s v="27545331.375Kelsea Rodriguez"/>
    <x v="1"/>
  </r>
  <r>
    <s v="Molina"/>
    <n v="275"/>
    <d v="2024-03-07T00:00:00"/>
    <d v="2024-02-09T09:00:00"/>
    <n v="93.22"/>
    <s v="Adjustment/Write-off"/>
    <s v="MOLINA HEALTHCARE OF MISSISSIPPI - CO,45"/>
    <n v="97112"/>
    <x v="0"/>
    <s v="No"/>
    <s v="27545331.375Kelsea Rodriguez"/>
    <x v="0"/>
  </r>
  <r>
    <s v="HumanaG"/>
    <n v="276"/>
    <d v="2024-03-08T00:00:00"/>
    <d v="2024-02-15T10:00:00"/>
    <n v="57.36"/>
    <s v="Adjustment/Write-off"/>
    <s v="HUMANA INC. - CO,59"/>
    <n v="97110"/>
    <x v="10"/>
    <s v="No"/>
    <s v="27645337.4166666667Katherine Tyree"/>
    <x v="0"/>
  </r>
  <r>
    <s v="HumanaG"/>
    <n v="276"/>
    <d v="2024-03-08T00:00:00"/>
    <d v="2024-02-15T10:00:00"/>
    <n v="18.25"/>
    <s v="EFT"/>
    <s v="HUMANA INC. - payment"/>
    <n v="97112"/>
    <x v="10"/>
    <s v="No"/>
    <s v="27645337.4166666667Katherine Tyree"/>
    <x v="1"/>
  </r>
  <r>
    <s v="HumanaG"/>
    <n v="276"/>
    <d v="2024-03-08T00:00:00"/>
    <d v="2024-02-15T10:00:00"/>
    <n v="0.37"/>
    <s v="Adjustment/Write-off"/>
    <s v="HUMANA INC. - CO,253"/>
    <n v="97112"/>
    <x v="10"/>
    <s v="No"/>
    <s v="27645337.4166666667Katherine Tyree"/>
    <x v="0"/>
  </r>
  <r>
    <s v="HumanaG"/>
    <n v="276"/>
    <d v="2024-03-08T00:00:00"/>
    <d v="2024-02-15T10:00:00"/>
    <n v="49.02"/>
    <s v="Adjustment/Write-off"/>
    <s v="HUMANA INC. - CO,45"/>
    <n v="97112"/>
    <x v="10"/>
    <s v="No"/>
    <s v="27645337.4166666667Katherine Tyree"/>
    <x v="0"/>
  </r>
  <r>
    <s v="HumanaG"/>
    <n v="276"/>
    <d v="2024-03-08T00:00:00"/>
    <d v="2024-02-15T10:00:00"/>
    <n v="16.16"/>
    <s v="EFT"/>
    <s v="HUMANA INC. - payment"/>
    <n v="97140"/>
    <x v="10"/>
    <s v="No"/>
    <s v="27645337.4166666667Katherine Tyree"/>
    <x v="1"/>
  </r>
  <r>
    <s v="HumanaG"/>
    <n v="276"/>
    <d v="2024-03-08T00:00:00"/>
    <d v="2024-02-15T10:00:00"/>
    <n v="58.51"/>
    <s v="Adjustment/Write-off"/>
    <s v="HUMANA INC. - CO,59"/>
    <n v="97140"/>
    <x v="10"/>
    <s v="No"/>
    <s v="27645337.4166666667Katherine Tyree"/>
    <x v="0"/>
  </r>
  <r>
    <s v="HumanaG"/>
    <n v="276"/>
    <d v="2024-03-08T00:00:00"/>
    <d v="2024-02-15T10:00:00"/>
    <n v="0.33"/>
    <s v="Adjustment/Write-off"/>
    <s v="HUMANA INC. - CO,253"/>
    <n v="97140"/>
    <x v="10"/>
    <s v="No"/>
    <s v="27645337.4166666667Katherine Tyree"/>
    <x v="0"/>
  </r>
  <r>
    <s v="HumanaG"/>
    <n v="276"/>
    <d v="2024-03-04T00:00:00"/>
    <d v="2024-02-20T10:00:00"/>
    <n v="0.92"/>
    <s v="Adjustment/Write-off"/>
    <s v="HUMANA INC. - CO,253"/>
    <n v="97112"/>
    <x v="6"/>
    <s v="No"/>
    <s v="27645342.4166666667Christian Litz"/>
    <x v="0"/>
  </r>
  <r>
    <s v="HumanaG"/>
    <n v="276"/>
    <d v="2024-03-04T00:00:00"/>
    <d v="2024-02-20T10:00:00"/>
    <n v="10.07"/>
    <s v="EFT"/>
    <s v="HUMANA INC. - payment"/>
    <n v="97110"/>
    <x v="6"/>
    <s v="No"/>
    <s v="27645342.4166666667Christian Litz"/>
    <x v="1"/>
  </r>
  <r>
    <s v="HumanaG"/>
    <n v="276"/>
    <d v="2024-03-04T00:00:00"/>
    <d v="2024-02-20T10:00:00"/>
    <n v="0.21"/>
    <s v="Adjustment/Write-off"/>
    <s v="HUMANA INC. - CO,253"/>
    <n v="97110"/>
    <x v="6"/>
    <s v="No"/>
    <s v="27645342.4166666667Christian Litz"/>
    <x v="0"/>
  </r>
  <r>
    <s v="HumanaG"/>
    <n v="276"/>
    <d v="2024-03-04T00:00:00"/>
    <d v="2024-02-20T10:00:00"/>
    <n v="114.72"/>
    <s v="Adjustment/Write-off"/>
    <s v="HUMANA INC. - CO,59"/>
    <n v="97110"/>
    <x v="6"/>
    <s v="No"/>
    <s v="27645342.4166666667Christian Litz"/>
    <x v="0"/>
  </r>
  <r>
    <s v="HumanaG"/>
    <n v="276"/>
    <d v="2024-03-04T00:00:00"/>
    <d v="2024-02-20T10:00:00"/>
    <n v="45.02"/>
    <s v="EFT"/>
    <s v="HUMANA INC. - payment"/>
    <n v="97112"/>
    <x v="6"/>
    <s v="No"/>
    <s v="27645342.4166666667Christian Litz"/>
    <x v="1"/>
  </r>
  <r>
    <s v="HumanaG"/>
    <n v="276"/>
    <d v="2024-03-04T00:00:00"/>
    <d v="2024-02-20T10:00:00"/>
    <n v="104.06"/>
    <s v="Adjustment/Write-off"/>
    <s v="HUMANA INC. - CO,59"/>
    <n v="97112"/>
    <x v="6"/>
    <s v="No"/>
    <s v="27645342.4166666667Christian Litz"/>
    <x v="0"/>
  </r>
  <r>
    <s v="HumanaG"/>
    <n v="276"/>
    <d v="2024-03-04T00:00:00"/>
    <d v="2024-02-22T10:00:00"/>
    <n v="57.36"/>
    <s v="Adjustment/Write-off"/>
    <s v="HUMANA INC. - CO,59"/>
    <n v="97110"/>
    <x v="10"/>
    <s v="No"/>
    <s v="27645344.4166666667Katherine Tyree"/>
    <x v="0"/>
  </r>
  <r>
    <s v="HumanaG"/>
    <n v="276"/>
    <d v="2024-03-04T00:00:00"/>
    <d v="2024-02-22T10:00:00"/>
    <n v="16.16"/>
    <s v="EFT"/>
    <s v="HUMANA INC. - payment"/>
    <n v="97140"/>
    <x v="10"/>
    <s v="No"/>
    <s v="27645344.4166666667Katherine Tyree"/>
    <x v="1"/>
  </r>
  <r>
    <s v="HumanaG"/>
    <n v="276"/>
    <d v="2024-03-04T00:00:00"/>
    <d v="2024-02-22T10:00:00"/>
    <n v="104.06"/>
    <s v="Adjustment/Write-off"/>
    <s v="HUMANA INC. - CO,59"/>
    <n v="97112"/>
    <x v="10"/>
    <s v="No"/>
    <s v="27645344.4166666667Katherine Tyree"/>
    <x v="0"/>
  </r>
  <r>
    <s v="HumanaG"/>
    <n v="276"/>
    <d v="2024-03-04T00:00:00"/>
    <d v="2024-02-22T10:00:00"/>
    <n v="0.77"/>
    <s v="Adjustment/Write-off"/>
    <s v="HUMANA INC. - CO,253"/>
    <n v="97112"/>
    <x v="10"/>
    <s v="No"/>
    <s v="27645344.4166666667Katherine Tyree"/>
    <x v="0"/>
  </r>
  <r>
    <s v="HumanaG"/>
    <n v="276"/>
    <d v="2024-03-04T00:00:00"/>
    <d v="2024-02-22T10:00:00"/>
    <n v="0.33"/>
    <s v="Adjustment/Write-off"/>
    <s v="HUMANA INC. - CO,253"/>
    <n v="97140"/>
    <x v="10"/>
    <s v="No"/>
    <s v="27645344.4166666667Katherine Tyree"/>
    <x v="0"/>
  </r>
  <r>
    <s v="HumanaG"/>
    <n v="276"/>
    <d v="2024-03-04T00:00:00"/>
    <d v="2024-02-22T10:00:00"/>
    <n v="58.51"/>
    <s v="Adjustment/Write-off"/>
    <s v="HUMANA INC. - CO,59"/>
    <n v="97140"/>
    <x v="10"/>
    <s v="No"/>
    <s v="27645344.4166666667Katherine Tyree"/>
    <x v="0"/>
  </r>
  <r>
    <s v="HumanaG"/>
    <n v="276"/>
    <d v="2024-03-04T00:00:00"/>
    <d v="2024-02-22T10:00:00"/>
    <n v="37.81"/>
    <s v="EFT"/>
    <s v="HUMANA INC. - payment"/>
    <n v="97112"/>
    <x v="10"/>
    <s v="No"/>
    <s v="27645344.4166666667Katherine Tyree"/>
    <x v="1"/>
  </r>
  <r>
    <s v="HumanaG"/>
    <n v="276"/>
    <d v="2024-03-08T00:00:00"/>
    <d v="2024-02-26T10:00:00"/>
    <n v="13.74"/>
    <s v="EFT"/>
    <s v="HUMANA INC. - payment"/>
    <n v="97140"/>
    <x v="7"/>
    <s v="No"/>
    <s v="27645348.4166666667Amber Hickman"/>
    <x v="1"/>
  </r>
  <r>
    <s v="HumanaG"/>
    <n v="276"/>
    <d v="2024-03-08T00:00:00"/>
    <d v="2024-02-26T10:00:00"/>
    <n v="60.98"/>
    <s v="Adjustment/Write-off"/>
    <s v="HUMANA INC. - CO,59"/>
    <n v="97140"/>
    <x v="7"/>
    <s v="No"/>
    <s v="27645348.4166666667Amber Hickman"/>
    <x v="0"/>
  </r>
  <r>
    <s v="HumanaG"/>
    <n v="276"/>
    <d v="2024-03-08T00:00:00"/>
    <d v="2024-02-26T10:00:00"/>
    <n v="0.28000000000000003"/>
    <s v="Adjustment/Write-off"/>
    <s v="HUMANA INC. - CO,253"/>
    <n v="97140"/>
    <x v="7"/>
    <s v="No"/>
    <s v="27645348.4166666667Amber Hickman"/>
    <x v="0"/>
  </r>
  <r>
    <s v="HumanaG"/>
    <n v="276"/>
    <d v="2024-03-08T00:00:00"/>
    <d v="2024-02-26T10:00:00"/>
    <n v="110.95"/>
    <s v="Adjustment/Write-off"/>
    <s v="HUMANA INC. - CO,59"/>
    <n v="97112"/>
    <x v="7"/>
    <s v="No"/>
    <s v="27645348.4166666667Amber Hickman"/>
    <x v="0"/>
  </r>
  <r>
    <s v="HumanaG"/>
    <n v="276"/>
    <d v="2024-03-08T00:00:00"/>
    <d v="2024-02-26T10:00:00"/>
    <n v="0.57999999999999996"/>
    <s v="Adjustment/Write-off"/>
    <s v="HUMANA INC. - CO,253"/>
    <n v="97112"/>
    <x v="7"/>
    <s v="No"/>
    <s v="27645348.4166666667Amber Hickman"/>
    <x v="0"/>
  </r>
  <r>
    <s v="HumanaG"/>
    <n v="276"/>
    <d v="2024-03-08T00:00:00"/>
    <d v="2024-02-26T10:00:00"/>
    <n v="28.46"/>
    <s v="EFT"/>
    <s v="HUMANA INC. - payment"/>
    <n v="97112"/>
    <x v="7"/>
    <s v="No"/>
    <s v="27645348.4166666667Amber Hickman"/>
    <x v="1"/>
  </r>
  <r>
    <s v="HumanaG"/>
    <n v="276"/>
    <d v="2024-03-08T00:00:00"/>
    <d v="2024-02-26T10:00:00"/>
    <n v="60.01"/>
    <s v="Adjustment/Write-off"/>
    <s v="HUMANA INC. - CO,59"/>
    <n v="97110"/>
    <x v="7"/>
    <s v="No"/>
    <s v="27645348.4166666667Amber Hickman"/>
    <x v="0"/>
  </r>
  <r>
    <s v="HumanaG"/>
    <n v="276"/>
    <d v="2024-03-08T00:00:00"/>
    <d v="2024-02-29T10:00:00"/>
    <n v="57.36"/>
    <s v="Adjustment/Write-off"/>
    <s v="HUMANA INC. - CO,59"/>
    <n v="97110"/>
    <x v="10"/>
    <s v="No"/>
    <s v="27645351.4166666667Katherine Tyree"/>
    <x v="0"/>
  </r>
  <r>
    <s v="HumanaG"/>
    <n v="276"/>
    <d v="2024-03-08T00:00:00"/>
    <d v="2024-02-29T10:00:00"/>
    <n v="37.81"/>
    <s v="EFT"/>
    <s v="HUMANA INC. - payment"/>
    <n v="97112"/>
    <x v="10"/>
    <s v="No"/>
    <s v="27645351.4166666667Katherine Tyree"/>
    <x v="1"/>
  </r>
  <r>
    <s v="HumanaG"/>
    <n v="276"/>
    <d v="2024-03-08T00:00:00"/>
    <d v="2024-02-29T10:00:00"/>
    <n v="0.77"/>
    <s v="Adjustment/Write-off"/>
    <s v="HUMANA INC. - CO,253"/>
    <n v="97112"/>
    <x v="10"/>
    <s v="No"/>
    <s v="27645351.4166666667Katherine Tyree"/>
    <x v="0"/>
  </r>
  <r>
    <s v="HumanaG"/>
    <n v="276"/>
    <d v="2024-03-08T00:00:00"/>
    <d v="2024-02-29T10:00:00"/>
    <n v="104.06"/>
    <s v="Adjustment/Write-off"/>
    <s v="HUMANA INC. - CO,59"/>
    <n v="97112"/>
    <x v="10"/>
    <s v="No"/>
    <s v="27645351.4166666667Katherine Tyree"/>
    <x v="0"/>
  </r>
  <r>
    <s v="MSCAN"/>
    <n v="277"/>
    <d v="2024-03-08T00:00:00"/>
    <d v="2024-02-19T10:30:00"/>
    <n v="71.45"/>
    <s v="EFT"/>
    <s v="UNITEDHEALTHCARE PLAN OF THE RIVER VALLEY INC - payment"/>
    <n v="92526"/>
    <x v="9"/>
    <s v="No"/>
    <s v="27745341.4375Victoria Miley"/>
    <x v="1"/>
  </r>
  <r>
    <s v="MSCAN"/>
    <n v="277"/>
    <d v="2024-03-08T00:00:00"/>
    <d v="2024-02-19T10:30:00"/>
    <n v="78.55"/>
    <s v="Adjustment/Write-off"/>
    <s v="UNITEDHEALTHCARE PLAN OF THE RIVER VALLEY INC - CO,45"/>
    <n v="92526"/>
    <x v="9"/>
    <s v="No"/>
    <s v="27745341.4375Victoria Miley"/>
    <x v="0"/>
  </r>
  <r>
    <s v="MSCAN"/>
    <n v="277"/>
    <d v="2024-03-08T00:00:00"/>
    <d v="2024-02-22T09:00:00"/>
    <n v="78.55"/>
    <s v="Adjustment/Write-off"/>
    <s v="UNITEDHEALTHCARE PLAN OF THE RIVER VALLEY INC - CO,45"/>
    <n v="92526"/>
    <x v="9"/>
    <s v="No"/>
    <s v="27745344.375Victoria Miley"/>
    <x v="0"/>
  </r>
  <r>
    <s v="MSCAN"/>
    <n v="277"/>
    <d v="2024-03-08T00:00:00"/>
    <d v="2024-02-22T09:00:00"/>
    <n v="71.45"/>
    <s v="EFT"/>
    <s v="UNITEDHEALTHCARE PLAN OF THE RIVER VALLEY INC - payment"/>
    <n v="92526"/>
    <x v="9"/>
    <s v="No"/>
    <s v="27745344.375Victoria Miley"/>
    <x v="1"/>
  </r>
  <r>
    <s v="MSCAN"/>
    <n v="277"/>
    <d v="2024-03-08T00:00:00"/>
    <d v="2024-02-26T10:30:00"/>
    <n v="71.45"/>
    <s v="EFT"/>
    <s v="UNITEDHEALTHCARE PLAN OF THE RIVER VALLEY INC - payment"/>
    <n v="92526"/>
    <x v="9"/>
    <s v="No"/>
    <s v="27745348.4375Victoria Miley"/>
    <x v="1"/>
  </r>
  <r>
    <s v="MSCAN"/>
    <n v="277"/>
    <d v="2024-03-08T00:00:00"/>
    <d v="2024-02-26T10:30:00"/>
    <n v="78.55"/>
    <s v="Adjustment/Write-off"/>
    <s v="UNITEDHEALTHCARE PLAN OF THE RIVER VALLEY INC - CO,45"/>
    <n v="92526"/>
    <x v="9"/>
    <s v="No"/>
    <s v="27745348.4375Victoria Miley"/>
    <x v="0"/>
  </r>
  <r>
    <s v="MSCAN"/>
    <n v="277"/>
    <d v="2024-03-15T00:00:00"/>
    <d v="2024-02-29T10:30:00"/>
    <n v="71.45"/>
    <s v="EFT"/>
    <s v="UNITEDHEALTHCARE PLAN OF THE RIVER VALLEY INC - payment"/>
    <n v="92526"/>
    <x v="9"/>
    <s v="No"/>
    <s v="27745351.4375Victoria Miley"/>
    <x v="1"/>
  </r>
  <r>
    <s v="MSCAN"/>
    <n v="277"/>
    <d v="2024-03-15T00:00:00"/>
    <d v="2024-02-29T10:30:00"/>
    <n v="78.55"/>
    <s v="Adjustment/Write-off"/>
    <s v="UNITEDHEALTHCARE PLAN OF THE RIVER VALLEY INC - CO,45"/>
    <n v="92526"/>
    <x v="9"/>
    <s v="No"/>
    <s v="27745351.4375Victoria Miley"/>
    <x v="0"/>
  </r>
  <r>
    <s v="Magnolia"/>
    <n v="278"/>
    <d v="2024-03-01T00:00:00"/>
    <d v="2024-02-21T10:00:00"/>
    <n v="64.81"/>
    <s v="EFT"/>
    <s v="MAGNOLIA HEALTH PLAN INC. - payment"/>
    <n v="92507"/>
    <x v="13"/>
    <s v="No"/>
    <s v="27845343.4166666667D'Anna Pullen"/>
    <x v="1"/>
  </r>
  <r>
    <s v="Magnolia"/>
    <n v="278"/>
    <d v="2024-03-01T00:00:00"/>
    <d v="2024-02-21T10:00:00"/>
    <n v="85.19"/>
    <s v="Adjustment/Write-off"/>
    <s v="MAGNOLIA HEALTH PLAN INC. - CO,45"/>
    <n v="92507"/>
    <x v="13"/>
    <s v="No"/>
    <s v="27845343.4166666667D'Anna Pullen"/>
    <x v="0"/>
  </r>
  <r>
    <s v="MSCAN"/>
    <n v="279"/>
    <d v="2024-03-08T00:00:00"/>
    <d v="2024-02-21T17:00:00"/>
    <n v="93.22"/>
    <s v="Adjustment/Write-off"/>
    <s v="UNITEDHEALTHCARE PLAN OF THE RIVER VALLEY INC - CO,45"/>
    <n v="97112"/>
    <x v="5"/>
    <s v="No"/>
    <s v="27945343.7083333333Jessica Pittman"/>
    <x v="0"/>
  </r>
  <r>
    <s v="MSCAN"/>
    <n v="279"/>
    <d v="2024-03-08T00:00:00"/>
    <d v="2024-02-21T17:00:00"/>
    <n v="56.78"/>
    <s v="EFT"/>
    <s v="UNITEDHEALTHCARE PLAN OF THE RIVER VALLEY INC - payment"/>
    <n v="97112"/>
    <x v="5"/>
    <s v="No"/>
    <s v="27945343.7083333333Jessica Pittman"/>
    <x v="1"/>
  </r>
  <r>
    <m/>
    <m/>
    <m/>
    <m/>
    <m/>
    <m/>
    <m/>
    <m/>
    <x v="16"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4581A-CA1D-40D6-9FEF-1CDECCF0F98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 rowPageCount="1" colPageCount="1"/>
  <pivotFields count="12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8">
        <item x="15"/>
        <item x="7"/>
        <item x="12"/>
        <item x="3"/>
        <item x="14"/>
        <item x="11"/>
        <item x="6"/>
        <item x="13"/>
        <item x="4"/>
        <item x="2"/>
        <item x="5"/>
        <item x="10"/>
        <item x="1"/>
        <item x="0"/>
        <item x="8"/>
        <item x="9"/>
        <item x="16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1" hier="-1"/>
  </pageFields>
  <dataFields count="1">
    <dataField name="Sum of Amoun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E84BF7-650A-4EC5-AB84-2E263E70662E}" name="Table2" displayName="Table2" ref="S11:T16" totalsRowShown="0">
  <autoFilter ref="S11:T16" xr:uid="{61E84BF7-650A-4EC5-AB84-2E263E70662E}"/>
  <tableColumns count="2">
    <tableColumn id="1" xr3:uid="{2C8D5A81-7969-4CF9-A214-29F8E0E7E8C4}" name="Payment Source" dataDxfId="9"/>
    <tableColumn id="4" xr3:uid="{96178957-2F52-4110-9638-AC3604599BAD}" name="Amount Collected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ED29D1-BF12-405F-8344-77E0DFF8EA6E}" name="Table3" displayName="Table3" ref="S23:T27" totalsRowShown="0">
  <autoFilter ref="S23:T27" xr:uid="{8AED29D1-BF12-405F-8344-77E0DFF8EA6E}"/>
  <tableColumns count="2">
    <tableColumn id="1" xr3:uid="{9A2BA4A5-8478-4DE0-8983-42148A5A8DDC}" name="Insurance Type" dataDxfId="7"/>
    <tableColumn id="2" xr3:uid="{D617F2B9-DE03-4454-A94B-0A1546DF1E77}" name="Unique Counte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7C2ED07-E784-465F-AFFA-4BAEECFCBE97}" name="Table4" displayName="Table4" ref="S32:T36" totalsRowShown="0">
  <autoFilter ref="S32:T36" xr:uid="{F7C2ED07-E784-465F-AFFA-4BAEECFCBE97}"/>
  <tableColumns count="2">
    <tableColumn id="1" xr3:uid="{B50D88FA-8C3E-4274-8C40-A53CFD24788C}" name="Insurance Company" dataDxfId="6"/>
    <tableColumn id="2" xr3:uid="{2DEDACB5-3867-4177-983E-DBFD12A1F9D0}" name="Avg Amount Collected" dataDxfId="5">
      <calculatedColumnFormula>T12/T24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7315DF-D1BE-4D99-9EF0-17D51F04D0C9}" name="Table5" displayName="Table5" ref="S40:T41" totalsRowShown="0">
  <autoFilter ref="S40:T41" xr:uid="{507315DF-D1BE-4D99-9EF0-17D51F04D0C9}"/>
  <tableColumns count="2">
    <tableColumn id="1" xr3:uid="{6EDDC900-B996-465B-865A-A1DEF421C87D}" name="Highest Payout">
      <calculatedColumnFormula>INDEX(Table4[Insurance Company], MATCH(MAX(Table4[Avg Amount Collected]), Table4[Avg Amount Collected], 0))</calculatedColumnFormula>
    </tableColumn>
    <tableColumn id="2" xr3:uid="{A88699F5-BAF4-4D58-8D75-2BB17E0CC10E}" name="Avg Amount" dataDxfId="4">
      <calculatedColumnFormula>MAX(Table4[Avg Amount Collected])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C3FE83-47A3-4364-91B6-7D087BF14126}" name="Table1" displayName="Table1" ref="A1:B27" totalsRowShown="0" headerRowDxfId="3" tableBorderDxfId="2">
  <autoFilter ref="A1:B27" xr:uid="{19C3FE83-47A3-4364-91B6-7D087BF14126}"/>
  <tableColumns count="2">
    <tableColumn id="1" xr3:uid="{4DC1859F-7138-42F7-9B24-8CC30A974E9C}" name="Insurance Company" dataDxfId="1"/>
    <tableColumn id="2" xr3:uid="{FF2AA932-014A-4EA0-B07D-8123BED8D7D5}" name="Categor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8FB2-F7DF-444C-9B9E-ED8927284377}">
  <dimension ref="A1:L7220"/>
  <sheetViews>
    <sheetView zoomScale="70" zoomScaleNormal="70" workbookViewId="0">
      <selection activeCell="E23" sqref="E23"/>
    </sheetView>
  </sheetViews>
  <sheetFormatPr defaultColWidth="10.8984375" defaultRowHeight="15.6" x14ac:dyDescent="0.3"/>
  <cols>
    <col min="1" max="8" width="26.3984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557</v>
      </c>
      <c r="J1" t="s">
        <v>558</v>
      </c>
      <c r="K1" t="s">
        <v>560</v>
      </c>
      <c r="L1" t="s">
        <v>559</v>
      </c>
    </row>
    <row r="2" spans="1:12" x14ac:dyDescent="0.3">
      <c r="A2" t="s">
        <v>8</v>
      </c>
      <c r="B2">
        <v>1</v>
      </c>
      <c r="C2" s="1">
        <v>45386</v>
      </c>
      <c r="D2" s="1">
        <v>45351.416666666664</v>
      </c>
      <c r="E2">
        <v>84.1</v>
      </c>
      <c r="F2" t="s">
        <v>9</v>
      </c>
      <c r="G2" t="s">
        <v>10</v>
      </c>
      <c r="H2">
        <v>97165</v>
      </c>
      <c r="I2" t="str" cm="1">
        <f t="array" ref="I2">IFERROR(INDEX(scheduling_data!H:H,MATCH(B2&amp;D2,scheduling_data!D:D&amp;scheduling_data!A:A,0)),"")</f>
        <v>Kelsea Rodriguez</v>
      </c>
      <c r="J2" t="str">
        <f>IF(I2="", "Yes", "No")</f>
        <v>No</v>
      </c>
      <c r="K2" t="str">
        <f>IF(I2="",B2&amp;D2,B2&amp;D2&amp;I2)</f>
        <v>145351.4166666667Kelsea Rodriguez</v>
      </c>
      <c r="L2" t="str">
        <f>IF(OR(F2="Cash", F2="Check", F2="EFT", F2="Credit Card", F2="Visa", F2="Mastercard", F2="AMEX"), "Yes", "No")</f>
        <v>No</v>
      </c>
    </row>
    <row r="3" spans="1:12" x14ac:dyDescent="0.3">
      <c r="A3" t="s">
        <v>8</v>
      </c>
      <c r="B3">
        <v>1</v>
      </c>
      <c r="C3" s="1">
        <v>45386</v>
      </c>
      <c r="D3" s="1">
        <v>45351.416666666664</v>
      </c>
      <c r="E3">
        <v>50.45</v>
      </c>
      <c r="F3" t="s">
        <v>9</v>
      </c>
      <c r="G3" t="s">
        <v>10</v>
      </c>
      <c r="H3">
        <v>97110</v>
      </c>
      <c r="I3" t="str" cm="1">
        <f t="array" ref="I3">IFERROR(INDEX(scheduling_data!H:H,MATCH(B3&amp;D3,scheduling_data!D:D&amp;scheduling_data!A:A,0)),"")</f>
        <v>Kelsea Rodriguez</v>
      </c>
      <c r="J3" t="str">
        <f t="shared" ref="J3:J66" si="0">IF(I3="", "Yes", "No")</f>
        <v>No</v>
      </c>
      <c r="K3" t="str">
        <f t="shared" ref="K3:K66" si="1">IF(I3="",B3&amp;D3,B3&amp;D3&amp;I3)</f>
        <v>145351.4166666667Kelsea Rodriguez</v>
      </c>
      <c r="L3" t="str">
        <f t="shared" ref="L3:L66" si="2">IF(OR(F3="Cash", F3="Check", F3="EFT", F3="Credit Card", F3="Visa", F3="Mastercard", F3="AMEX"), "Yes", "No")</f>
        <v>No</v>
      </c>
    </row>
    <row r="4" spans="1:12" x14ac:dyDescent="0.3">
      <c r="A4" t="s">
        <v>8</v>
      </c>
      <c r="B4">
        <v>1</v>
      </c>
      <c r="C4" s="1">
        <v>45386</v>
      </c>
      <c r="D4" s="1">
        <v>45351.416666666664</v>
      </c>
      <c r="E4">
        <v>64.099999999999994</v>
      </c>
      <c r="F4" t="s">
        <v>9</v>
      </c>
      <c r="G4" t="s">
        <v>10</v>
      </c>
      <c r="H4">
        <v>97110</v>
      </c>
      <c r="I4" t="str" cm="1">
        <f t="array" ref="I4">IFERROR(INDEX(scheduling_data!H:H,MATCH(B4&amp;D4,scheduling_data!D:D&amp;scheduling_data!A:A,0)),"")</f>
        <v>Kelsea Rodriguez</v>
      </c>
      <c r="J4" t="str">
        <f t="shared" si="0"/>
        <v>No</v>
      </c>
      <c r="K4" t="str">
        <f t="shared" si="1"/>
        <v>145351.4166666667Kelsea Rodriguez</v>
      </c>
      <c r="L4" t="str">
        <f t="shared" si="2"/>
        <v>No</v>
      </c>
    </row>
    <row r="5" spans="1:12" x14ac:dyDescent="0.3">
      <c r="A5" t="s">
        <v>11</v>
      </c>
      <c r="B5">
        <v>1</v>
      </c>
      <c r="C5" s="1">
        <v>45392.43472222222</v>
      </c>
      <c r="D5" s="1">
        <v>45351.416666666664</v>
      </c>
      <c r="E5">
        <v>1.34</v>
      </c>
      <c r="F5" t="s">
        <v>12</v>
      </c>
      <c r="G5" t="s">
        <v>13</v>
      </c>
      <c r="I5" t="str" cm="1">
        <f t="array" ref="I5">IFERROR(INDEX(scheduling_data!H:H,MATCH(B5&amp;D5,scheduling_data!D:D&amp;scheduling_data!A:A,0)),"")</f>
        <v>Kelsea Rodriguez</v>
      </c>
      <c r="J5" t="str">
        <f t="shared" si="0"/>
        <v>No</v>
      </c>
      <c r="K5" t="str">
        <f t="shared" si="1"/>
        <v>145351.4166666667Kelsea Rodriguez</v>
      </c>
      <c r="L5" t="str">
        <f t="shared" si="2"/>
        <v>Yes</v>
      </c>
    </row>
    <row r="6" spans="1:12" x14ac:dyDescent="0.3">
      <c r="A6" t="s">
        <v>11</v>
      </c>
      <c r="B6">
        <v>1</v>
      </c>
      <c r="C6" s="1">
        <v>45411.556250000001</v>
      </c>
      <c r="D6" s="1">
        <v>45351.416666666664</v>
      </c>
      <c r="E6">
        <v>4.32</v>
      </c>
      <c r="F6" t="s">
        <v>12</v>
      </c>
      <c r="G6">
        <v>5</v>
      </c>
      <c r="I6" t="str" cm="1">
        <f t="array" ref="I6">IFERROR(INDEX(scheduling_data!H:H,MATCH(B6&amp;D6,scheduling_data!D:D&amp;scheduling_data!A:A,0)),"")</f>
        <v>Kelsea Rodriguez</v>
      </c>
      <c r="J6" t="str">
        <f t="shared" si="0"/>
        <v>No</v>
      </c>
      <c r="K6" t="str">
        <f t="shared" si="1"/>
        <v>145351.4166666667Kelsea Rodriguez</v>
      </c>
      <c r="L6" t="str">
        <f t="shared" si="2"/>
        <v>Yes</v>
      </c>
    </row>
    <row r="7" spans="1:12" x14ac:dyDescent="0.3">
      <c r="A7" t="s">
        <v>11</v>
      </c>
      <c r="B7">
        <v>1</v>
      </c>
      <c r="C7" s="1">
        <v>45385.543055555558</v>
      </c>
      <c r="D7" s="1">
        <v>45351.416666666664</v>
      </c>
      <c r="E7">
        <v>5</v>
      </c>
      <c r="F7" t="s">
        <v>12</v>
      </c>
      <c r="G7" t="s">
        <v>12</v>
      </c>
      <c r="I7" t="str" cm="1">
        <f t="array" ref="I7">IFERROR(INDEX(scheduling_data!H:H,MATCH(B7&amp;D7,scheduling_data!D:D&amp;scheduling_data!A:A,0)),"")</f>
        <v>Kelsea Rodriguez</v>
      </c>
      <c r="J7" t="str">
        <f t="shared" si="0"/>
        <v>No</v>
      </c>
      <c r="K7" t="str">
        <f t="shared" si="1"/>
        <v>145351.4166666667Kelsea Rodriguez</v>
      </c>
      <c r="L7" t="str">
        <f t="shared" si="2"/>
        <v>Yes</v>
      </c>
    </row>
    <row r="8" spans="1:12" x14ac:dyDescent="0.3">
      <c r="A8" t="s">
        <v>11</v>
      </c>
      <c r="B8">
        <v>1</v>
      </c>
      <c r="C8" s="1">
        <v>45411.556250000001</v>
      </c>
      <c r="D8" s="1">
        <v>45351.416666666664</v>
      </c>
      <c r="E8">
        <v>0.34</v>
      </c>
      <c r="F8" t="s">
        <v>12</v>
      </c>
      <c r="G8">
        <v>5</v>
      </c>
      <c r="I8" t="str" cm="1">
        <f t="array" ref="I8">IFERROR(INDEX(scheduling_data!H:H,MATCH(B8&amp;D8,scheduling_data!D:D&amp;scheduling_data!A:A,0)),"")</f>
        <v>Kelsea Rodriguez</v>
      </c>
      <c r="J8" t="str">
        <f t="shared" si="0"/>
        <v>No</v>
      </c>
      <c r="K8" t="str">
        <f t="shared" si="1"/>
        <v>145351.4166666667Kelsea Rodriguez</v>
      </c>
      <c r="L8" t="str">
        <f t="shared" si="2"/>
        <v>Yes</v>
      </c>
    </row>
    <row r="9" spans="1:12" x14ac:dyDescent="0.3">
      <c r="A9" t="s">
        <v>11</v>
      </c>
      <c r="B9">
        <v>1</v>
      </c>
      <c r="C9" s="1">
        <v>45390.543749999997</v>
      </c>
      <c r="D9" s="1">
        <v>45351.416666666664</v>
      </c>
      <c r="E9">
        <v>1.01</v>
      </c>
      <c r="F9" t="s">
        <v>12</v>
      </c>
      <c r="G9" t="s">
        <v>13</v>
      </c>
      <c r="I9" t="str" cm="1">
        <f t="array" ref="I9">IFERROR(INDEX(scheduling_data!H:H,MATCH(B9&amp;D9,scheduling_data!D:D&amp;scheduling_data!A:A,0)),"")</f>
        <v>Kelsea Rodriguez</v>
      </c>
      <c r="J9" t="str">
        <f t="shared" si="0"/>
        <v>No</v>
      </c>
      <c r="K9" t="str">
        <f t="shared" si="1"/>
        <v>145351.4166666667Kelsea Rodriguez</v>
      </c>
      <c r="L9" t="str">
        <f t="shared" si="2"/>
        <v>Yes</v>
      </c>
    </row>
    <row r="10" spans="1:12" x14ac:dyDescent="0.3">
      <c r="A10" t="s">
        <v>11</v>
      </c>
      <c r="B10">
        <v>1</v>
      </c>
      <c r="C10" s="1">
        <v>45383.703472222223</v>
      </c>
      <c r="D10" s="1">
        <v>45351.416666666664</v>
      </c>
      <c r="E10">
        <v>5</v>
      </c>
      <c r="F10" t="s">
        <v>12</v>
      </c>
      <c r="G10">
        <v>5</v>
      </c>
      <c r="I10" t="str" cm="1">
        <f t="array" ref="I10">IFERROR(INDEX(scheduling_data!H:H,MATCH(B10&amp;D10,scheduling_data!D:D&amp;scheduling_data!A:A,0)),"")</f>
        <v>Kelsea Rodriguez</v>
      </c>
      <c r="J10" t="str">
        <f t="shared" si="0"/>
        <v>No</v>
      </c>
      <c r="K10" t="str">
        <f t="shared" si="1"/>
        <v>145351.4166666667Kelsea Rodriguez</v>
      </c>
      <c r="L10" t="str">
        <f t="shared" si="2"/>
        <v>Yes</v>
      </c>
    </row>
    <row r="11" spans="1:12" x14ac:dyDescent="0.3">
      <c r="A11" t="s">
        <v>11</v>
      </c>
      <c r="B11">
        <v>1</v>
      </c>
      <c r="C11" s="1">
        <v>45390.543749999997</v>
      </c>
      <c r="D11" s="1">
        <v>45351.416666666664</v>
      </c>
      <c r="E11">
        <v>3.99</v>
      </c>
      <c r="F11" t="s">
        <v>12</v>
      </c>
      <c r="G11" t="s">
        <v>13</v>
      </c>
      <c r="I11" t="str" cm="1">
        <f t="array" ref="I11">IFERROR(INDEX(scheduling_data!H:H,MATCH(B11&amp;D11,scheduling_data!D:D&amp;scheduling_data!A:A,0)),"")</f>
        <v>Kelsea Rodriguez</v>
      </c>
      <c r="J11" t="str">
        <f t="shared" si="0"/>
        <v>No</v>
      </c>
      <c r="K11" t="str">
        <f t="shared" si="1"/>
        <v>145351.4166666667Kelsea Rodriguez</v>
      </c>
      <c r="L11" t="str">
        <f t="shared" si="2"/>
        <v>Yes</v>
      </c>
    </row>
    <row r="12" spans="1:12" x14ac:dyDescent="0.3">
      <c r="A12" t="s">
        <v>14</v>
      </c>
      <c r="B12">
        <v>2</v>
      </c>
      <c r="C12" s="1">
        <v>45397</v>
      </c>
      <c r="D12" s="1">
        <v>45337.583333333336</v>
      </c>
      <c r="E12">
        <v>0</v>
      </c>
      <c r="F12" t="s">
        <v>9</v>
      </c>
      <c r="G12" t="s">
        <v>15</v>
      </c>
      <c r="H12">
        <v>92507</v>
      </c>
      <c r="I12" t="str" cm="1">
        <f t="array" ref="I12">IFERROR(INDEX(scheduling_data!H:H,MATCH(B12&amp;D12,scheduling_data!D:D&amp;scheduling_data!A:A,0)),"")</f>
        <v>Kelli Cruthirds</v>
      </c>
      <c r="J12" t="str">
        <f t="shared" si="0"/>
        <v>No</v>
      </c>
      <c r="K12" t="str">
        <f t="shared" si="1"/>
        <v>245337.5833333333Kelli Cruthirds</v>
      </c>
      <c r="L12" t="str">
        <f t="shared" si="2"/>
        <v>No</v>
      </c>
    </row>
    <row r="13" spans="1:12" x14ac:dyDescent="0.3">
      <c r="A13" t="s">
        <v>14</v>
      </c>
      <c r="B13">
        <v>2</v>
      </c>
      <c r="C13" s="1">
        <v>45404</v>
      </c>
      <c r="D13" s="1">
        <v>45337.583333333336</v>
      </c>
      <c r="E13">
        <v>0</v>
      </c>
      <c r="F13" t="s">
        <v>9</v>
      </c>
      <c r="G13" t="s">
        <v>15</v>
      </c>
      <c r="H13">
        <v>92507</v>
      </c>
      <c r="I13" t="str" cm="1">
        <f t="array" ref="I13">IFERROR(INDEX(scheduling_data!H:H,MATCH(B13&amp;D13,scheduling_data!D:D&amp;scheduling_data!A:A,0)),"")</f>
        <v>Kelli Cruthirds</v>
      </c>
      <c r="J13" t="str">
        <f t="shared" si="0"/>
        <v>No</v>
      </c>
      <c r="K13" t="str">
        <f t="shared" si="1"/>
        <v>245337.5833333333Kelli Cruthirds</v>
      </c>
      <c r="L13" t="str">
        <f t="shared" si="2"/>
        <v>No</v>
      </c>
    </row>
    <row r="14" spans="1:12" x14ac:dyDescent="0.3">
      <c r="A14" t="s">
        <v>14</v>
      </c>
      <c r="B14">
        <v>2</v>
      </c>
      <c r="C14" s="1">
        <v>45385</v>
      </c>
      <c r="D14" s="1">
        <v>45337.583333333336</v>
      </c>
      <c r="E14">
        <v>0</v>
      </c>
      <c r="F14" t="s">
        <v>9</v>
      </c>
      <c r="G14" t="s">
        <v>15</v>
      </c>
      <c r="H14">
        <v>92507</v>
      </c>
      <c r="I14" t="str" cm="1">
        <f t="array" ref="I14">IFERROR(INDEX(scheduling_data!H:H,MATCH(B14&amp;D14,scheduling_data!D:D&amp;scheduling_data!A:A,0)),"")</f>
        <v>Kelli Cruthirds</v>
      </c>
      <c r="J14" t="str">
        <f t="shared" si="0"/>
        <v>No</v>
      </c>
      <c r="K14" t="str">
        <f t="shared" si="1"/>
        <v>245337.5833333333Kelli Cruthirds</v>
      </c>
      <c r="L14" t="str">
        <f t="shared" si="2"/>
        <v>No</v>
      </c>
    </row>
    <row r="15" spans="1:12" x14ac:dyDescent="0.3">
      <c r="A15" t="s">
        <v>14</v>
      </c>
      <c r="B15">
        <v>2</v>
      </c>
      <c r="C15" s="1">
        <v>45406</v>
      </c>
      <c r="D15" s="1">
        <v>45337.583333333336</v>
      </c>
      <c r="E15">
        <v>0</v>
      </c>
      <c r="F15" t="s">
        <v>9</v>
      </c>
      <c r="G15" t="s">
        <v>15</v>
      </c>
      <c r="H15">
        <v>92507</v>
      </c>
      <c r="I15" t="str" cm="1">
        <f t="array" ref="I15">IFERROR(INDEX(scheduling_data!H:H,MATCH(B15&amp;D15,scheduling_data!D:D&amp;scheduling_data!A:A,0)),"")</f>
        <v>Kelli Cruthirds</v>
      </c>
      <c r="J15" t="str">
        <f t="shared" si="0"/>
        <v>No</v>
      </c>
      <c r="K15" t="str">
        <f t="shared" si="1"/>
        <v>245337.5833333333Kelli Cruthirds</v>
      </c>
      <c r="L15" t="str">
        <f t="shared" si="2"/>
        <v>No</v>
      </c>
    </row>
    <row r="16" spans="1:12" x14ac:dyDescent="0.3">
      <c r="A16" t="s">
        <v>14</v>
      </c>
      <c r="B16">
        <v>2</v>
      </c>
      <c r="C16" s="1">
        <v>45406</v>
      </c>
      <c r="D16" s="1">
        <v>45327.666666666664</v>
      </c>
      <c r="E16">
        <v>0</v>
      </c>
      <c r="F16" t="s">
        <v>9</v>
      </c>
      <c r="G16" t="s">
        <v>15</v>
      </c>
      <c r="H16">
        <v>92507</v>
      </c>
      <c r="I16" t="str" cm="1">
        <f t="array" ref="I16">IFERROR(INDEX(scheduling_data!H:H,MATCH(B16&amp;D16,scheduling_data!D:D&amp;scheduling_data!A:A,0)),"")</f>
        <v>Kelli Cruthirds</v>
      </c>
      <c r="J16" t="str">
        <f t="shared" si="0"/>
        <v>No</v>
      </c>
      <c r="K16" t="str">
        <f t="shared" si="1"/>
        <v>245327.6666666667Kelli Cruthirds</v>
      </c>
      <c r="L16" t="str">
        <f t="shared" si="2"/>
        <v>No</v>
      </c>
    </row>
    <row r="17" spans="1:12" x14ac:dyDescent="0.3">
      <c r="A17" t="s">
        <v>14</v>
      </c>
      <c r="B17">
        <v>2</v>
      </c>
      <c r="C17" s="1">
        <v>45397</v>
      </c>
      <c r="D17" s="1">
        <v>45327.666666666664</v>
      </c>
      <c r="E17">
        <v>0</v>
      </c>
      <c r="F17" t="s">
        <v>9</v>
      </c>
      <c r="G17" t="s">
        <v>15</v>
      </c>
      <c r="H17">
        <v>92507</v>
      </c>
      <c r="I17" t="str" cm="1">
        <f t="array" ref="I17">IFERROR(INDEX(scheduling_data!H:H,MATCH(B17&amp;D17,scheduling_data!D:D&amp;scheduling_data!A:A,0)),"")</f>
        <v>Kelli Cruthirds</v>
      </c>
      <c r="J17" t="str">
        <f t="shared" si="0"/>
        <v>No</v>
      </c>
      <c r="K17" t="str">
        <f t="shared" si="1"/>
        <v>245327.6666666667Kelli Cruthirds</v>
      </c>
      <c r="L17" t="str">
        <f t="shared" si="2"/>
        <v>No</v>
      </c>
    </row>
    <row r="18" spans="1:12" x14ac:dyDescent="0.3">
      <c r="A18" t="s">
        <v>14</v>
      </c>
      <c r="B18">
        <v>2</v>
      </c>
      <c r="C18" s="1">
        <v>45385</v>
      </c>
      <c r="D18" s="1">
        <v>45327.666666666664</v>
      </c>
      <c r="E18">
        <v>0</v>
      </c>
      <c r="F18" t="s">
        <v>9</v>
      </c>
      <c r="G18" t="s">
        <v>15</v>
      </c>
      <c r="H18">
        <v>92507</v>
      </c>
      <c r="I18" t="str" cm="1">
        <f t="array" ref="I18">IFERROR(INDEX(scheduling_data!H:H,MATCH(B18&amp;D18,scheduling_data!D:D&amp;scheduling_data!A:A,0)),"")</f>
        <v>Kelli Cruthirds</v>
      </c>
      <c r="J18" t="str">
        <f t="shared" si="0"/>
        <v>No</v>
      </c>
      <c r="K18" t="str">
        <f t="shared" si="1"/>
        <v>245327.6666666667Kelli Cruthirds</v>
      </c>
      <c r="L18" t="str">
        <f t="shared" si="2"/>
        <v>No</v>
      </c>
    </row>
    <row r="19" spans="1:12" x14ac:dyDescent="0.3">
      <c r="A19" t="s">
        <v>14</v>
      </c>
      <c r="B19">
        <v>2</v>
      </c>
      <c r="C19" s="1">
        <v>45404</v>
      </c>
      <c r="D19" s="1">
        <v>45327.666666666664</v>
      </c>
      <c r="E19">
        <v>0</v>
      </c>
      <c r="F19" t="s">
        <v>9</v>
      </c>
      <c r="G19" t="s">
        <v>15</v>
      </c>
      <c r="H19">
        <v>92507</v>
      </c>
      <c r="I19" t="str" cm="1">
        <f t="array" ref="I19">IFERROR(INDEX(scheduling_data!H:H,MATCH(B19&amp;D19,scheduling_data!D:D&amp;scheduling_data!A:A,0)),"")</f>
        <v>Kelli Cruthirds</v>
      </c>
      <c r="J19" t="str">
        <f t="shared" si="0"/>
        <v>No</v>
      </c>
      <c r="K19" t="str">
        <f t="shared" si="1"/>
        <v>245327.6666666667Kelli Cruthirds</v>
      </c>
      <c r="L19" t="str">
        <f t="shared" si="2"/>
        <v>No</v>
      </c>
    </row>
    <row r="20" spans="1:12" x14ac:dyDescent="0.3">
      <c r="A20" t="s">
        <v>14</v>
      </c>
      <c r="B20">
        <v>2</v>
      </c>
      <c r="C20" s="1">
        <v>45404</v>
      </c>
      <c r="D20" s="1">
        <v>45331.395833333336</v>
      </c>
      <c r="E20">
        <v>0</v>
      </c>
      <c r="F20" t="s">
        <v>9</v>
      </c>
      <c r="G20" t="s">
        <v>15</v>
      </c>
      <c r="H20">
        <v>92507</v>
      </c>
      <c r="I20" t="str" cm="1">
        <f t="array" ref="I20">IFERROR(INDEX(scheduling_data!H:H,MATCH(B20&amp;D20,scheduling_data!D:D&amp;scheduling_data!A:A,0)),"")</f>
        <v>Kelli Cruthirds</v>
      </c>
      <c r="J20" t="str">
        <f t="shared" si="0"/>
        <v>No</v>
      </c>
      <c r="K20" t="str">
        <f t="shared" si="1"/>
        <v>245331.3958333333Kelli Cruthirds</v>
      </c>
      <c r="L20" t="str">
        <f t="shared" si="2"/>
        <v>No</v>
      </c>
    </row>
    <row r="21" spans="1:12" x14ac:dyDescent="0.3">
      <c r="A21" t="s">
        <v>14</v>
      </c>
      <c r="B21">
        <v>2</v>
      </c>
      <c r="C21" s="1">
        <v>45406</v>
      </c>
      <c r="D21" s="1">
        <v>45331.395833333336</v>
      </c>
      <c r="E21">
        <v>0</v>
      </c>
      <c r="F21" t="s">
        <v>9</v>
      </c>
      <c r="G21" t="s">
        <v>15</v>
      </c>
      <c r="H21">
        <v>92507</v>
      </c>
      <c r="I21" t="str" cm="1">
        <f t="array" ref="I21">IFERROR(INDEX(scheduling_data!H:H,MATCH(B21&amp;D21,scheduling_data!D:D&amp;scheduling_data!A:A,0)),"")</f>
        <v>Kelli Cruthirds</v>
      </c>
      <c r="J21" t="str">
        <f t="shared" si="0"/>
        <v>No</v>
      </c>
      <c r="K21" t="str">
        <f t="shared" si="1"/>
        <v>245331.3958333333Kelli Cruthirds</v>
      </c>
      <c r="L21" t="str">
        <f t="shared" si="2"/>
        <v>No</v>
      </c>
    </row>
    <row r="22" spans="1:12" x14ac:dyDescent="0.3">
      <c r="A22" t="s">
        <v>14</v>
      </c>
      <c r="B22">
        <v>2</v>
      </c>
      <c r="C22" s="1">
        <v>45385</v>
      </c>
      <c r="D22" s="1">
        <v>45331.395833333336</v>
      </c>
      <c r="E22">
        <v>0</v>
      </c>
      <c r="F22" t="s">
        <v>9</v>
      </c>
      <c r="G22" t="s">
        <v>15</v>
      </c>
      <c r="H22">
        <v>92507</v>
      </c>
      <c r="I22" t="str" cm="1">
        <f t="array" ref="I22">IFERROR(INDEX(scheduling_data!H:H,MATCH(B22&amp;D22,scheduling_data!D:D&amp;scheduling_data!A:A,0)),"")</f>
        <v>Kelli Cruthirds</v>
      </c>
      <c r="J22" t="str">
        <f t="shared" si="0"/>
        <v>No</v>
      </c>
      <c r="K22" t="str">
        <f t="shared" si="1"/>
        <v>245331.3958333333Kelli Cruthirds</v>
      </c>
      <c r="L22" t="str">
        <f t="shared" si="2"/>
        <v>No</v>
      </c>
    </row>
    <row r="23" spans="1:12" x14ac:dyDescent="0.3">
      <c r="A23" t="s">
        <v>14</v>
      </c>
      <c r="B23">
        <v>2</v>
      </c>
      <c r="C23" s="1">
        <v>45397</v>
      </c>
      <c r="D23" s="1">
        <v>45331.395833333336</v>
      </c>
      <c r="E23">
        <v>0</v>
      </c>
      <c r="F23" t="s">
        <v>9</v>
      </c>
      <c r="G23" t="s">
        <v>15</v>
      </c>
      <c r="H23">
        <v>92507</v>
      </c>
      <c r="I23" t="str" cm="1">
        <f t="array" ref="I23">IFERROR(INDEX(scheduling_data!H:H,MATCH(B23&amp;D23,scheduling_data!D:D&amp;scheduling_data!A:A,0)),"")</f>
        <v>Kelli Cruthirds</v>
      </c>
      <c r="J23" t="str">
        <f t="shared" si="0"/>
        <v>No</v>
      </c>
      <c r="K23" t="str">
        <f t="shared" si="1"/>
        <v>245331.3958333333Kelli Cruthirds</v>
      </c>
      <c r="L23" t="str">
        <f t="shared" si="2"/>
        <v>No</v>
      </c>
    </row>
    <row r="24" spans="1:12" x14ac:dyDescent="0.3">
      <c r="A24" t="s">
        <v>8</v>
      </c>
      <c r="B24">
        <v>3</v>
      </c>
      <c r="C24" s="1">
        <v>45393</v>
      </c>
      <c r="D24" s="1">
        <v>45345.458333333336</v>
      </c>
      <c r="E24">
        <v>182.11</v>
      </c>
      <c r="F24" t="s">
        <v>9</v>
      </c>
      <c r="H24">
        <v>97110</v>
      </c>
      <c r="I24" t="str" cm="1">
        <f t="array" ref="I24">IFERROR(INDEX(scheduling_data!H:H,MATCH(B24&amp;D24,scheduling_data!D:D&amp;scheduling_data!A:A,0)),"")</f>
        <v>James Allen</v>
      </c>
      <c r="J24" t="str">
        <f t="shared" si="0"/>
        <v>No</v>
      </c>
      <c r="K24" t="str">
        <f t="shared" si="1"/>
        <v>345345.4583333333James Allen</v>
      </c>
      <c r="L24" t="str">
        <f t="shared" si="2"/>
        <v>No</v>
      </c>
    </row>
    <row r="25" spans="1:12" x14ac:dyDescent="0.3">
      <c r="A25" t="s">
        <v>8</v>
      </c>
      <c r="B25">
        <v>3</v>
      </c>
      <c r="C25" s="1">
        <v>45393</v>
      </c>
      <c r="D25" s="1">
        <v>45345.458333333336</v>
      </c>
      <c r="E25">
        <v>42.89</v>
      </c>
      <c r="F25" t="s">
        <v>16</v>
      </c>
      <c r="H25">
        <v>97110</v>
      </c>
      <c r="I25" t="str" cm="1">
        <f t="array" ref="I25">IFERROR(INDEX(scheduling_data!H:H,MATCH(B25&amp;D25,scheduling_data!D:D&amp;scheduling_data!A:A,0)),"")</f>
        <v>James Allen</v>
      </c>
      <c r="J25" t="str">
        <f t="shared" si="0"/>
        <v>No</v>
      </c>
      <c r="K25" t="str">
        <f t="shared" si="1"/>
        <v>345345.4583333333James Allen</v>
      </c>
      <c r="L25" t="str">
        <f t="shared" si="2"/>
        <v>Yes</v>
      </c>
    </row>
    <row r="26" spans="1:12" x14ac:dyDescent="0.3">
      <c r="A26" t="s">
        <v>8</v>
      </c>
      <c r="B26">
        <v>3</v>
      </c>
      <c r="C26" s="1">
        <v>45393</v>
      </c>
      <c r="D26" s="1">
        <v>45345.458333333336</v>
      </c>
      <c r="E26">
        <v>86.65</v>
      </c>
      <c r="F26" t="s">
        <v>9</v>
      </c>
      <c r="H26">
        <v>97161</v>
      </c>
      <c r="I26" t="str" cm="1">
        <f t="array" ref="I26">IFERROR(INDEX(scheduling_data!H:H,MATCH(B26&amp;D26,scheduling_data!D:D&amp;scheduling_data!A:A,0)),"")</f>
        <v>James Allen</v>
      </c>
      <c r="J26" t="str">
        <f t="shared" si="0"/>
        <v>No</v>
      </c>
      <c r="K26" t="str">
        <f t="shared" si="1"/>
        <v>345345.4583333333James Allen</v>
      </c>
      <c r="L26" t="str">
        <f t="shared" si="2"/>
        <v>No</v>
      </c>
    </row>
    <row r="27" spans="1:12" x14ac:dyDescent="0.3">
      <c r="A27" t="s">
        <v>8</v>
      </c>
      <c r="B27">
        <v>3</v>
      </c>
      <c r="C27" s="1">
        <v>45393</v>
      </c>
      <c r="D27" s="1">
        <v>45345.458333333336</v>
      </c>
      <c r="E27">
        <v>28.35</v>
      </c>
      <c r="F27" t="s">
        <v>16</v>
      </c>
      <c r="H27">
        <v>97161</v>
      </c>
      <c r="I27" t="str" cm="1">
        <f t="array" ref="I27">IFERROR(INDEX(scheduling_data!H:H,MATCH(B27&amp;D27,scheduling_data!D:D&amp;scheduling_data!A:A,0)),"")</f>
        <v>James Allen</v>
      </c>
      <c r="J27" t="str">
        <f t="shared" si="0"/>
        <v>No</v>
      </c>
      <c r="K27" t="str">
        <f t="shared" si="1"/>
        <v>345345.4583333333James Allen</v>
      </c>
      <c r="L27" t="str">
        <f t="shared" si="2"/>
        <v>Yes</v>
      </c>
    </row>
    <row r="28" spans="1:12" x14ac:dyDescent="0.3">
      <c r="A28" t="s">
        <v>8</v>
      </c>
      <c r="B28">
        <v>3</v>
      </c>
      <c r="C28" s="1">
        <v>45406.650694444441</v>
      </c>
      <c r="D28" s="1">
        <v>45349.291666666664</v>
      </c>
      <c r="E28">
        <v>116.71</v>
      </c>
      <c r="F28" t="s">
        <v>9</v>
      </c>
      <c r="H28">
        <v>97110</v>
      </c>
      <c r="I28" t="str" cm="1">
        <f t="array" ref="I28">IFERROR(INDEX(scheduling_data!H:H,MATCH(B28&amp;D28,scheduling_data!D:D&amp;scheduling_data!A:A,0)),"")</f>
        <v>James Allen</v>
      </c>
      <c r="J28" t="str">
        <f t="shared" si="0"/>
        <v>No</v>
      </c>
      <c r="K28" t="str">
        <f t="shared" si="1"/>
        <v>345349.2916666667James Allen</v>
      </c>
      <c r="L28" t="str">
        <f t="shared" si="2"/>
        <v>No</v>
      </c>
    </row>
    <row r="29" spans="1:12" x14ac:dyDescent="0.3">
      <c r="A29" t="s">
        <v>17</v>
      </c>
      <c r="B29">
        <v>4</v>
      </c>
      <c r="C29" s="1">
        <v>45407</v>
      </c>
      <c r="D29" s="1">
        <v>45348.729166666664</v>
      </c>
      <c r="E29">
        <v>93.22</v>
      </c>
      <c r="F29" t="s">
        <v>9</v>
      </c>
      <c r="G29" t="s">
        <v>18</v>
      </c>
      <c r="H29">
        <v>97112</v>
      </c>
      <c r="I29" t="str" cm="1">
        <f t="array" ref="I29">IFERROR(INDEX(scheduling_data!H:H,MATCH(B29&amp;D29,scheduling_data!D:D&amp;scheduling_data!A:A,0)),"")</f>
        <v>Kelsea Rodriguez</v>
      </c>
      <c r="J29" t="str">
        <f t="shared" si="0"/>
        <v>No</v>
      </c>
      <c r="K29" t="str">
        <f t="shared" si="1"/>
        <v>445348.7291666667Kelsea Rodriguez</v>
      </c>
      <c r="L29" t="str">
        <f t="shared" si="2"/>
        <v>No</v>
      </c>
    </row>
    <row r="30" spans="1:12" x14ac:dyDescent="0.3">
      <c r="A30" t="s">
        <v>17</v>
      </c>
      <c r="B30">
        <v>4</v>
      </c>
      <c r="C30" s="1">
        <v>45407</v>
      </c>
      <c r="D30" s="1">
        <v>45348.729166666664</v>
      </c>
      <c r="E30">
        <v>56.78</v>
      </c>
      <c r="F30" t="s">
        <v>19</v>
      </c>
      <c r="G30" t="s">
        <v>20</v>
      </c>
      <c r="H30">
        <v>97112</v>
      </c>
      <c r="I30" t="str" cm="1">
        <f t="array" ref="I30">IFERROR(INDEX(scheduling_data!H:H,MATCH(B30&amp;D30,scheduling_data!D:D&amp;scheduling_data!A:A,0)),"")</f>
        <v>Kelsea Rodriguez</v>
      </c>
      <c r="J30" t="str">
        <f t="shared" si="0"/>
        <v>No</v>
      </c>
      <c r="K30" t="str">
        <f t="shared" si="1"/>
        <v>445348.7291666667Kelsea Rodriguez</v>
      </c>
      <c r="L30" t="str">
        <f t="shared" si="2"/>
        <v>Yes</v>
      </c>
    </row>
    <row r="31" spans="1:12" x14ac:dyDescent="0.3">
      <c r="A31" t="s">
        <v>21</v>
      </c>
      <c r="B31">
        <v>5</v>
      </c>
      <c r="C31" s="1">
        <v>45408</v>
      </c>
      <c r="D31" s="1">
        <v>45348.625</v>
      </c>
      <c r="E31">
        <v>47.16</v>
      </c>
      <c r="F31" t="s">
        <v>19</v>
      </c>
      <c r="H31">
        <v>97530</v>
      </c>
      <c r="I31" t="str" cm="1">
        <f t="array" ref="I31">IFERROR(INDEX(scheduling_data!H:H,MATCH(B31&amp;D31,scheduling_data!D:D&amp;scheduling_data!A:A,0)),"")</f>
        <v>Breanna Cochran</v>
      </c>
      <c r="J31" t="str">
        <f t="shared" si="0"/>
        <v>No</v>
      </c>
      <c r="K31" t="str">
        <f t="shared" si="1"/>
        <v>545348.625Breanna Cochran</v>
      </c>
      <c r="L31" t="str">
        <f t="shared" si="2"/>
        <v>Yes</v>
      </c>
    </row>
    <row r="32" spans="1:12" x14ac:dyDescent="0.3">
      <c r="A32" t="s">
        <v>21</v>
      </c>
      <c r="B32">
        <v>5</v>
      </c>
      <c r="C32" s="1">
        <v>45408</v>
      </c>
      <c r="D32" s="1">
        <v>45348.625</v>
      </c>
      <c r="E32">
        <v>18.149999999999999</v>
      </c>
      <c r="F32" t="s">
        <v>19</v>
      </c>
      <c r="H32">
        <v>97110</v>
      </c>
      <c r="I32" t="str" cm="1">
        <f t="array" ref="I32">IFERROR(INDEX(scheduling_data!H:H,MATCH(B32&amp;D32,scheduling_data!D:D&amp;scheduling_data!A:A,0)),"")</f>
        <v>Breanna Cochran</v>
      </c>
      <c r="J32" t="str">
        <f t="shared" si="0"/>
        <v>No</v>
      </c>
      <c r="K32" t="str">
        <f t="shared" si="1"/>
        <v>545348.625Breanna Cochran</v>
      </c>
      <c r="L32" t="str">
        <f t="shared" si="2"/>
        <v>Yes</v>
      </c>
    </row>
    <row r="33" spans="1:12" x14ac:dyDescent="0.3">
      <c r="A33" t="s">
        <v>21</v>
      </c>
      <c r="B33">
        <v>5</v>
      </c>
      <c r="C33" s="1">
        <v>45408</v>
      </c>
      <c r="D33" s="1">
        <v>45348.625</v>
      </c>
      <c r="E33">
        <v>56.85</v>
      </c>
      <c r="F33" t="s">
        <v>9</v>
      </c>
      <c r="H33">
        <v>97110</v>
      </c>
      <c r="I33" t="str" cm="1">
        <f t="array" ref="I33">IFERROR(INDEX(scheduling_data!H:H,MATCH(B33&amp;D33,scheduling_data!D:D&amp;scheduling_data!A:A,0)),"")</f>
        <v>Breanna Cochran</v>
      </c>
      <c r="J33" t="str">
        <f t="shared" si="0"/>
        <v>No</v>
      </c>
      <c r="K33" t="str">
        <f t="shared" si="1"/>
        <v>545348.625Breanna Cochran</v>
      </c>
      <c r="L33" t="str">
        <f t="shared" si="2"/>
        <v>No</v>
      </c>
    </row>
    <row r="34" spans="1:12" x14ac:dyDescent="0.3">
      <c r="A34" t="s">
        <v>21</v>
      </c>
      <c r="B34">
        <v>5</v>
      </c>
      <c r="C34" s="1">
        <v>45408</v>
      </c>
      <c r="D34" s="1">
        <v>45348.625</v>
      </c>
      <c r="E34">
        <v>102.84</v>
      </c>
      <c r="F34" t="s">
        <v>9</v>
      </c>
      <c r="H34">
        <v>97530</v>
      </c>
      <c r="I34" t="str" cm="1">
        <f t="array" ref="I34">IFERROR(INDEX(scheduling_data!H:H,MATCH(B34&amp;D34,scheduling_data!D:D&amp;scheduling_data!A:A,0)),"")</f>
        <v>Breanna Cochran</v>
      </c>
      <c r="J34" t="str">
        <f t="shared" si="0"/>
        <v>No</v>
      </c>
      <c r="K34" t="str">
        <f t="shared" si="1"/>
        <v>545348.625Breanna Cochran</v>
      </c>
      <c r="L34" t="str">
        <f t="shared" si="2"/>
        <v>No</v>
      </c>
    </row>
    <row r="35" spans="1:12" x14ac:dyDescent="0.3">
      <c r="A35" t="s">
        <v>21</v>
      </c>
      <c r="B35">
        <v>5</v>
      </c>
      <c r="C35" s="1">
        <v>45408</v>
      </c>
      <c r="D35" s="1">
        <v>45348.625</v>
      </c>
      <c r="E35">
        <v>16.690000000000001</v>
      </c>
      <c r="F35" t="s">
        <v>19</v>
      </c>
      <c r="H35">
        <v>97140</v>
      </c>
      <c r="I35" t="str" cm="1">
        <f t="array" ref="I35">IFERROR(INDEX(scheduling_data!H:H,MATCH(B35&amp;D35,scheduling_data!D:D&amp;scheduling_data!A:A,0)),"")</f>
        <v>Breanna Cochran</v>
      </c>
      <c r="J35" t="str">
        <f t="shared" si="0"/>
        <v>No</v>
      </c>
      <c r="K35" t="str">
        <f t="shared" si="1"/>
        <v>545348.625Breanna Cochran</v>
      </c>
      <c r="L35" t="str">
        <f t="shared" si="2"/>
        <v>Yes</v>
      </c>
    </row>
    <row r="36" spans="1:12" x14ac:dyDescent="0.3">
      <c r="A36" t="s">
        <v>21</v>
      </c>
      <c r="B36">
        <v>5</v>
      </c>
      <c r="C36" s="1">
        <v>45408</v>
      </c>
      <c r="D36" s="1">
        <v>45348.625</v>
      </c>
      <c r="E36">
        <v>58.31</v>
      </c>
      <c r="F36" t="s">
        <v>9</v>
      </c>
      <c r="H36">
        <v>97140</v>
      </c>
      <c r="I36" t="str" cm="1">
        <f t="array" ref="I36">IFERROR(INDEX(scheduling_data!H:H,MATCH(B36&amp;D36,scheduling_data!D:D&amp;scheduling_data!A:A,0)),"")</f>
        <v>Breanna Cochran</v>
      </c>
      <c r="J36" t="str">
        <f t="shared" si="0"/>
        <v>No</v>
      </c>
      <c r="K36" t="str">
        <f t="shared" si="1"/>
        <v>545348.625Breanna Cochran</v>
      </c>
      <c r="L36" t="str">
        <f t="shared" si="2"/>
        <v>No</v>
      </c>
    </row>
    <row r="37" spans="1:12" x14ac:dyDescent="0.3">
      <c r="A37" t="s">
        <v>21</v>
      </c>
      <c r="B37">
        <v>5</v>
      </c>
      <c r="C37" s="1">
        <v>45408</v>
      </c>
      <c r="D37" s="1">
        <v>45350.666666666664</v>
      </c>
      <c r="E37">
        <v>23.43</v>
      </c>
      <c r="F37" t="s">
        <v>19</v>
      </c>
      <c r="H37">
        <v>97110</v>
      </c>
      <c r="I37" t="str" cm="1">
        <f t="array" ref="I37">IFERROR(INDEX(scheduling_data!H:H,MATCH(B37&amp;D37,scheduling_data!D:D&amp;scheduling_data!A:A,0)),"")</f>
        <v>Heidi Molaison</v>
      </c>
      <c r="J37" t="str">
        <f t="shared" si="0"/>
        <v>No</v>
      </c>
      <c r="K37" t="str">
        <f t="shared" si="1"/>
        <v>545350.6666666667Heidi Molaison</v>
      </c>
      <c r="L37" t="str">
        <f t="shared" si="2"/>
        <v>Yes</v>
      </c>
    </row>
    <row r="38" spans="1:12" x14ac:dyDescent="0.3">
      <c r="A38" t="s">
        <v>21</v>
      </c>
      <c r="B38">
        <v>5</v>
      </c>
      <c r="C38" s="1">
        <v>45408</v>
      </c>
      <c r="D38" s="1">
        <v>45350.666666666664</v>
      </c>
      <c r="E38">
        <v>51.57</v>
      </c>
      <c r="F38" t="s">
        <v>9</v>
      </c>
      <c r="H38">
        <v>97110</v>
      </c>
      <c r="I38" t="str" cm="1">
        <f t="array" ref="I38">IFERROR(INDEX(scheduling_data!H:H,MATCH(B38&amp;D38,scheduling_data!D:D&amp;scheduling_data!A:A,0)),"")</f>
        <v>Heidi Molaison</v>
      </c>
      <c r="J38" t="str">
        <f t="shared" si="0"/>
        <v>No</v>
      </c>
      <c r="K38" t="str">
        <f t="shared" si="1"/>
        <v>545350.6666666667Heidi Molaison</v>
      </c>
      <c r="L38" t="str">
        <f t="shared" si="2"/>
        <v>No</v>
      </c>
    </row>
    <row r="39" spans="1:12" x14ac:dyDescent="0.3">
      <c r="A39" t="s">
        <v>21</v>
      </c>
      <c r="B39">
        <v>5</v>
      </c>
      <c r="C39" s="1">
        <v>45408</v>
      </c>
      <c r="D39" s="1">
        <v>45350.666666666664</v>
      </c>
      <c r="E39">
        <v>33.090000000000003</v>
      </c>
      <c r="F39" t="s">
        <v>19</v>
      </c>
      <c r="H39">
        <v>97530</v>
      </c>
      <c r="I39" t="str" cm="1">
        <f t="array" ref="I39">IFERROR(INDEX(scheduling_data!H:H,MATCH(B39&amp;D39,scheduling_data!D:D&amp;scheduling_data!A:A,0)),"")</f>
        <v>Heidi Molaison</v>
      </c>
      <c r="J39" t="str">
        <f t="shared" si="0"/>
        <v>No</v>
      </c>
      <c r="K39" t="str">
        <f t="shared" si="1"/>
        <v>545350.6666666667Heidi Molaison</v>
      </c>
      <c r="L39" t="str">
        <f t="shared" si="2"/>
        <v>Yes</v>
      </c>
    </row>
    <row r="40" spans="1:12" x14ac:dyDescent="0.3">
      <c r="A40" t="s">
        <v>21</v>
      </c>
      <c r="B40">
        <v>5</v>
      </c>
      <c r="C40" s="1">
        <v>45408</v>
      </c>
      <c r="D40" s="1">
        <v>45350.666666666664</v>
      </c>
      <c r="E40">
        <v>41.91</v>
      </c>
      <c r="F40" t="s">
        <v>9</v>
      </c>
      <c r="H40">
        <v>97530</v>
      </c>
      <c r="I40" t="str" cm="1">
        <f t="array" ref="I40">IFERROR(INDEX(scheduling_data!H:H,MATCH(B40&amp;D40,scheduling_data!D:D&amp;scheduling_data!A:A,0)),"")</f>
        <v>Heidi Molaison</v>
      </c>
      <c r="J40" t="str">
        <f t="shared" si="0"/>
        <v>No</v>
      </c>
      <c r="K40" t="str">
        <f t="shared" si="1"/>
        <v>545350.6666666667Heidi Molaison</v>
      </c>
      <c r="L40" t="str">
        <f t="shared" si="2"/>
        <v>No</v>
      </c>
    </row>
    <row r="41" spans="1:12" x14ac:dyDescent="0.3">
      <c r="A41" t="s">
        <v>21</v>
      </c>
      <c r="B41">
        <v>5</v>
      </c>
      <c r="C41" s="1">
        <v>45408</v>
      </c>
      <c r="D41" s="1">
        <v>45350.666666666664</v>
      </c>
      <c r="E41">
        <v>25.48</v>
      </c>
      <c r="F41" t="s">
        <v>19</v>
      </c>
      <c r="H41">
        <v>97140</v>
      </c>
      <c r="I41" t="str" cm="1">
        <f t="array" ref="I41">IFERROR(INDEX(scheduling_data!H:H,MATCH(B41&amp;D41,scheduling_data!D:D&amp;scheduling_data!A:A,0)),"")</f>
        <v>Heidi Molaison</v>
      </c>
      <c r="J41" t="str">
        <f t="shared" si="0"/>
        <v>No</v>
      </c>
      <c r="K41" t="str">
        <f t="shared" si="1"/>
        <v>545350.6666666667Heidi Molaison</v>
      </c>
      <c r="L41" t="str">
        <f t="shared" si="2"/>
        <v>Yes</v>
      </c>
    </row>
    <row r="42" spans="1:12" x14ac:dyDescent="0.3">
      <c r="A42" t="s">
        <v>21</v>
      </c>
      <c r="B42">
        <v>5</v>
      </c>
      <c r="C42" s="1">
        <v>45408</v>
      </c>
      <c r="D42" s="1">
        <v>45350.666666666664</v>
      </c>
      <c r="E42">
        <v>49.52</v>
      </c>
      <c r="F42" t="s">
        <v>9</v>
      </c>
      <c r="H42">
        <v>97140</v>
      </c>
      <c r="I42" t="str" cm="1">
        <f t="array" ref="I42">IFERROR(INDEX(scheduling_data!H:H,MATCH(B42&amp;D42,scheduling_data!D:D&amp;scheduling_data!A:A,0)),"")</f>
        <v>Heidi Molaison</v>
      </c>
      <c r="J42" t="str">
        <f t="shared" si="0"/>
        <v>No</v>
      </c>
      <c r="K42" t="str">
        <f t="shared" si="1"/>
        <v>545350.6666666667Heidi Molaison</v>
      </c>
      <c r="L42" t="str">
        <f t="shared" si="2"/>
        <v>No</v>
      </c>
    </row>
    <row r="43" spans="1:12" x14ac:dyDescent="0.3">
      <c r="A43" t="s">
        <v>22</v>
      </c>
      <c r="B43">
        <v>6</v>
      </c>
      <c r="C43" s="1">
        <v>45386</v>
      </c>
      <c r="D43" s="1">
        <v>45337.458333333336</v>
      </c>
      <c r="E43">
        <v>131.96</v>
      </c>
      <c r="F43" t="s">
        <v>9</v>
      </c>
      <c r="H43">
        <v>97110</v>
      </c>
      <c r="I43" t="str" cm="1">
        <f t="array" ref="I43">IFERROR(INDEX(scheduling_data!H:H,MATCH(B43&amp;D43,scheduling_data!D:D&amp;scheduling_data!A:A,0)),"")</f>
        <v>Jessica Pittman</v>
      </c>
      <c r="J43" t="str">
        <f t="shared" si="0"/>
        <v>No</v>
      </c>
      <c r="K43" t="str">
        <f t="shared" si="1"/>
        <v>645337.4583333333Jessica Pittman</v>
      </c>
      <c r="L43" t="str">
        <f t="shared" si="2"/>
        <v>No</v>
      </c>
    </row>
    <row r="44" spans="1:12" x14ac:dyDescent="0.3">
      <c r="A44" t="s">
        <v>22</v>
      </c>
      <c r="B44">
        <v>6</v>
      </c>
      <c r="C44" s="1">
        <v>45386</v>
      </c>
      <c r="D44" s="1">
        <v>45337.458333333336</v>
      </c>
      <c r="E44">
        <v>168.04</v>
      </c>
      <c r="F44" t="s">
        <v>23</v>
      </c>
      <c r="H44">
        <v>97110</v>
      </c>
      <c r="I44" t="str" cm="1">
        <f t="array" ref="I44">IFERROR(INDEX(scheduling_data!H:H,MATCH(B44&amp;D44,scheduling_data!D:D&amp;scheduling_data!A:A,0)),"")</f>
        <v>Jessica Pittman</v>
      </c>
      <c r="J44" t="str">
        <f t="shared" si="0"/>
        <v>No</v>
      </c>
      <c r="K44" t="str">
        <f t="shared" si="1"/>
        <v>645337.4583333333Jessica Pittman</v>
      </c>
      <c r="L44" t="str">
        <f t="shared" si="2"/>
        <v>Yes</v>
      </c>
    </row>
    <row r="45" spans="1:12" x14ac:dyDescent="0.3">
      <c r="A45" t="s">
        <v>22</v>
      </c>
      <c r="B45">
        <v>6</v>
      </c>
      <c r="C45" s="1">
        <v>45386</v>
      </c>
      <c r="D45" s="1">
        <v>45337.458333333336</v>
      </c>
      <c r="E45">
        <v>53.13</v>
      </c>
      <c r="F45" t="s">
        <v>23</v>
      </c>
      <c r="H45">
        <v>97530</v>
      </c>
      <c r="I45" t="str" cm="1">
        <f t="array" ref="I45">IFERROR(INDEX(scheduling_data!H:H,MATCH(B45&amp;D45,scheduling_data!D:D&amp;scheduling_data!A:A,0)),"")</f>
        <v>Jessica Pittman</v>
      </c>
      <c r="J45" t="str">
        <f t="shared" si="0"/>
        <v>No</v>
      </c>
      <c r="K45" t="str">
        <f t="shared" si="1"/>
        <v>645337.4583333333Jessica Pittman</v>
      </c>
      <c r="L45" t="str">
        <f t="shared" si="2"/>
        <v>Yes</v>
      </c>
    </row>
    <row r="46" spans="1:12" x14ac:dyDescent="0.3">
      <c r="A46" t="s">
        <v>22</v>
      </c>
      <c r="B46">
        <v>6</v>
      </c>
      <c r="C46" s="1">
        <v>45386</v>
      </c>
      <c r="D46" s="1">
        <v>45337.458333333336</v>
      </c>
      <c r="E46">
        <v>21.87</v>
      </c>
      <c r="F46" t="s">
        <v>9</v>
      </c>
      <c r="H46">
        <v>97530</v>
      </c>
      <c r="I46" t="str" cm="1">
        <f t="array" ref="I46">IFERROR(INDEX(scheduling_data!H:H,MATCH(B46&amp;D46,scheduling_data!D:D&amp;scheduling_data!A:A,0)),"")</f>
        <v>Jessica Pittman</v>
      </c>
      <c r="J46" t="str">
        <f t="shared" si="0"/>
        <v>No</v>
      </c>
      <c r="K46" t="str">
        <f t="shared" si="1"/>
        <v>645337.4583333333Jessica Pittman</v>
      </c>
      <c r="L46" t="str">
        <f t="shared" si="2"/>
        <v>No</v>
      </c>
    </row>
    <row r="47" spans="1:12" x14ac:dyDescent="0.3">
      <c r="A47" t="s">
        <v>24</v>
      </c>
      <c r="B47">
        <v>7</v>
      </c>
      <c r="C47" s="1">
        <v>45386</v>
      </c>
      <c r="D47" s="1">
        <v>45351.333333333336</v>
      </c>
      <c r="E47">
        <v>93.96</v>
      </c>
      <c r="F47" t="s">
        <v>16</v>
      </c>
      <c r="H47">
        <v>97110</v>
      </c>
      <c r="I47" t="str" cm="1">
        <f t="array" ref="I47">IFERROR(INDEX(scheduling_data!H:H,MATCH(B47&amp;D47,scheduling_data!D:D&amp;scheduling_data!A:A,0)),"")</f>
        <v>Christian Litz</v>
      </c>
      <c r="J47" t="str">
        <f t="shared" si="0"/>
        <v>No</v>
      </c>
      <c r="K47" t="str">
        <f t="shared" si="1"/>
        <v>745351.3333333333Christian Litz</v>
      </c>
      <c r="L47" t="str">
        <f t="shared" si="2"/>
        <v>Yes</v>
      </c>
    </row>
    <row r="48" spans="1:12" x14ac:dyDescent="0.3">
      <c r="A48" t="s">
        <v>24</v>
      </c>
      <c r="B48">
        <v>7</v>
      </c>
      <c r="C48" s="1">
        <v>45386</v>
      </c>
      <c r="D48" s="1">
        <v>45351.333333333336</v>
      </c>
      <c r="E48">
        <v>75</v>
      </c>
      <c r="F48" t="s">
        <v>9</v>
      </c>
      <c r="H48">
        <v>97140</v>
      </c>
      <c r="I48" t="str" cm="1">
        <f t="array" ref="I48">IFERROR(INDEX(scheduling_data!H:H,MATCH(B48&amp;D48,scheduling_data!D:D&amp;scheduling_data!A:A,0)),"")</f>
        <v>Christian Litz</v>
      </c>
      <c r="J48" t="str">
        <f t="shared" si="0"/>
        <v>No</v>
      </c>
      <c r="K48" t="str">
        <f t="shared" si="1"/>
        <v>745351.3333333333Christian Litz</v>
      </c>
      <c r="L48" t="str">
        <f t="shared" si="2"/>
        <v>No</v>
      </c>
    </row>
    <row r="49" spans="1:12" x14ac:dyDescent="0.3">
      <c r="A49" t="s">
        <v>24</v>
      </c>
      <c r="B49">
        <v>7</v>
      </c>
      <c r="C49" s="1">
        <v>45386</v>
      </c>
      <c r="D49" s="1">
        <v>45351.333333333336</v>
      </c>
      <c r="E49">
        <v>27.96</v>
      </c>
      <c r="F49" t="s">
        <v>9</v>
      </c>
      <c r="H49">
        <v>97530</v>
      </c>
      <c r="I49" t="str" cm="1">
        <f t="array" ref="I49">IFERROR(INDEX(scheduling_data!H:H,MATCH(B49&amp;D49,scheduling_data!D:D&amp;scheduling_data!A:A,0)),"")</f>
        <v>Christian Litz</v>
      </c>
      <c r="J49" t="str">
        <f t="shared" si="0"/>
        <v>No</v>
      </c>
      <c r="K49" t="str">
        <f t="shared" si="1"/>
        <v>745351.3333333333Christian Litz</v>
      </c>
      <c r="L49" t="str">
        <f t="shared" si="2"/>
        <v>No</v>
      </c>
    </row>
    <row r="50" spans="1:12" x14ac:dyDescent="0.3">
      <c r="A50" t="s">
        <v>24</v>
      </c>
      <c r="B50">
        <v>7</v>
      </c>
      <c r="C50" s="1">
        <v>45386</v>
      </c>
      <c r="D50" s="1">
        <v>45351.333333333336</v>
      </c>
      <c r="E50">
        <v>56.04</v>
      </c>
      <c r="F50" t="s">
        <v>9</v>
      </c>
      <c r="H50">
        <v>97110</v>
      </c>
      <c r="I50" t="str" cm="1">
        <f t="array" ref="I50">IFERROR(INDEX(scheduling_data!H:H,MATCH(B50&amp;D50,scheduling_data!D:D&amp;scheduling_data!A:A,0)),"")</f>
        <v>Christian Litz</v>
      </c>
      <c r="J50" t="str">
        <f t="shared" si="0"/>
        <v>No</v>
      </c>
      <c r="K50" t="str">
        <f t="shared" si="1"/>
        <v>745351.3333333333Christian Litz</v>
      </c>
      <c r="L50" t="str">
        <f t="shared" si="2"/>
        <v>No</v>
      </c>
    </row>
    <row r="51" spans="1:12" x14ac:dyDescent="0.3">
      <c r="A51" t="s">
        <v>24</v>
      </c>
      <c r="B51">
        <v>7</v>
      </c>
      <c r="C51" s="1">
        <v>45386</v>
      </c>
      <c r="D51" s="1">
        <v>45351.333333333336</v>
      </c>
      <c r="E51">
        <v>122.04</v>
      </c>
      <c r="F51" t="s">
        <v>16</v>
      </c>
      <c r="H51">
        <v>97530</v>
      </c>
      <c r="I51" t="str" cm="1">
        <f t="array" ref="I51">IFERROR(INDEX(scheduling_data!H:H,MATCH(B51&amp;D51,scheduling_data!D:D&amp;scheduling_data!A:A,0)),"")</f>
        <v>Christian Litz</v>
      </c>
      <c r="J51" t="str">
        <f t="shared" si="0"/>
        <v>No</v>
      </c>
      <c r="K51" t="str">
        <f t="shared" si="1"/>
        <v>745351.3333333333Christian Litz</v>
      </c>
      <c r="L51" t="str">
        <f t="shared" si="2"/>
        <v>Yes</v>
      </c>
    </row>
    <row r="52" spans="1:12" x14ac:dyDescent="0.3">
      <c r="A52" t="s">
        <v>17</v>
      </c>
      <c r="B52">
        <v>8</v>
      </c>
      <c r="C52" s="1">
        <v>45407</v>
      </c>
      <c r="D52" s="1">
        <v>45348.4375</v>
      </c>
      <c r="E52">
        <v>93.22</v>
      </c>
      <c r="F52" t="s">
        <v>9</v>
      </c>
      <c r="G52" t="s">
        <v>18</v>
      </c>
      <c r="H52">
        <v>97112</v>
      </c>
      <c r="I52" t="str" cm="1">
        <f t="array" ref="I52">IFERROR(INDEX(scheduling_data!H:H,MATCH(B52&amp;D52,scheduling_data!D:D&amp;scheduling_data!A:A,0)),"")</f>
        <v>Christian Litz</v>
      </c>
      <c r="J52" t="str">
        <f t="shared" si="0"/>
        <v>No</v>
      </c>
      <c r="K52" t="str">
        <f t="shared" si="1"/>
        <v>845348.4375Christian Litz</v>
      </c>
      <c r="L52" t="str">
        <f t="shared" si="2"/>
        <v>No</v>
      </c>
    </row>
    <row r="53" spans="1:12" x14ac:dyDescent="0.3">
      <c r="A53" t="s">
        <v>17</v>
      </c>
      <c r="B53">
        <v>8</v>
      </c>
      <c r="C53" s="1">
        <v>45407</v>
      </c>
      <c r="D53" s="1">
        <v>45348.4375</v>
      </c>
      <c r="E53">
        <v>56.78</v>
      </c>
      <c r="F53" t="s">
        <v>19</v>
      </c>
      <c r="G53" t="s">
        <v>20</v>
      </c>
      <c r="H53">
        <v>97112</v>
      </c>
      <c r="I53" t="str" cm="1">
        <f t="array" ref="I53">IFERROR(INDEX(scheduling_data!H:H,MATCH(B53&amp;D53,scheduling_data!D:D&amp;scheduling_data!A:A,0)),"")</f>
        <v>Christian Litz</v>
      </c>
      <c r="J53" t="str">
        <f t="shared" si="0"/>
        <v>No</v>
      </c>
      <c r="K53" t="str">
        <f t="shared" si="1"/>
        <v>845348.4375Christian Litz</v>
      </c>
      <c r="L53" t="str">
        <f t="shared" si="2"/>
        <v>Yes</v>
      </c>
    </row>
    <row r="54" spans="1:12" x14ac:dyDescent="0.3">
      <c r="A54" t="s">
        <v>17</v>
      </c>
      <c r="B54">
        <v>8</v>
      </c>
      <c r="C54" s="1">
        <v>45407</v>
      </c>
      <c r="D54" s="1">
        <v>45348.479166666664</v>
      </c>
      <c r="E54">
        <v>56.78</v>
      </c>
      <c r="F54" t="s">
        <v>19</v>
      </c>
      <c r="G54" t="s">
        <v>20</v>
      </c>
      <c r="H54">
        <v>97112</v>
      </c>
      <c r="I54" t="str" cm="1">
        <f t="array" ref="I54">IFERROR(INDEX(scheduling_data!H:H,MATCH(B54&amp;D54,scheduling_data!D:D&amp;scheduling_data!A:A,0)),"")</f>
        <v>Heidi Molaison</v>
      </c>
      <c r="J54" t="str">
        <f t="shared" si="0"/>
        <v>No</v>
      </c>
      <c r="K54" t="str">
        <f t="shared" si="1"/>
        <v>845348.4791666667Heidi Molaison</v>
      </c>
      <c r="L54" t="str">
        <f t="shared" si="2"/>
        <v>Yes</v>
      </c>
    </row>
    <row r="55" spans="1:12" x14ac:dyDescent="0.3">
      <c r="A55" t="s">
        <v>17</v>
      </c>
      <c r="B55">
        <v>8</v>
      </c>
      <c r="C55" s="1">
        <v>45407</v>
      </c>
      <c r="D55" s="1">
        <v>45348.479166666664</v>
      </c>
      <c r="E55">
        <v>93.22</v>
      </c>
      <c r="F55" t="s">
        <v>9</v>
      </c>
      <c r="G55" t="s">
        <v>18</v>
      </c>
      <c r="H55">
        <v>97112</v>
      </c>
      <c r="I55" t="str" cm="1">
        <f t="array" ref="I55">IFERROR(INDEX(scheduling_data!H:H,MATCH(B55&amp;D55,scheduling_data!D:D&amp;scheduling_data!A:A,0)),"")</f>
        <v>Heidi Molaison</v>
      </c>
      <c r="J55" t="str">
        <f t="shared" si="0"/>
        <v>No</v>
      </c>
      <c r="K55" t="str">
        <f t="shared" si="1"/>
        <v>845348.4791666667Heidi Molaison</v>
      </c>
      <c r="L55" t="str">
        <f t="shared" si="2"/>
        <v>No</v>
      </c>
    </row>
    <row r="56" spans="1:12" x14ac:dyDescent="0.3">
      <c r="A56" t="s">
        <v>25</v>
      </c>
      <c r="B56">
        <v>9</v>
      </c>
      <c r="C56" s="1">
        <v>45387</v>
      </c>
      <c r="D56" s="1">
        <v>45348.458333333336</v>
      </c>
      <c r="E56">
        <v>56.78</v>
      </c>
      <c r="F56" t="s">
        <v>19</v>
      </c>
      <c r="G56" t="s">
        <v>26</v>
      </c>
      <c r="H56">
        <v>97112</v>
      </c>
      <c r="I56" t="str" cm="1">
        <f t="array" ref="I56">IFERROR(INDEX(scheduling_data!H:H,MATCH(B56&amp;D56,scheduling_data!D:D&amp;scheduling_data!A:A,0)),"")</f>
        <v>Breanna Cochran</v>
      </c>
      <c r="J56" t="str">
        <f t="shared" si="0"/>
        <v>No</v>
      </c>
      <c r="K56" t="str">
        <f t="shared" si="1"/>
        <v>945348.4583333333Breanna Cochran</v>
      </c>
      <c r="L56" t="str">
        <f t="shared" si="2"/>
        <v>Yes</v>
      </c>
    </row>
    <row r="57" spans="1:12" x14ac:dyDescent="0.3">
      <c r="A57" t="s">
        <v>27</v>
      </c>
      <c r="B57">
        <v>10</v>
      </c>
      <c r="C57" s="1">
        <v>45386</v>
      </c>
      <c r="D57" s="1">
        <v>45342.583333333336</v>
      </c>
      <c r="E57">
        <v>12.5</v>
      </c>
      <c r="F57" t="s">
        <v>16</v>
      </c>
      <c r="H57">
        <v>97110</v>
      </c>
      <c r="I57" t="str" cm="1">
        <f t="array" ref="I57">IFERROR(INDEX(scheduling_data!H:H,MATCH(B57&amp;D57,scheduling_data!D:D&amp;scheduling_data!A:A,0)),"")</f>
        <v>Amber Hickman</v>
      </c>
      <c r="J57" t="str">
        <f t="shared" si="0"/>
        <v>No</v>
      </c>
      <c r="K57" t="str">
        <f t="shared" si="1"/>
        <v>1045342.5833333333Amber Hickman</v>
      </c>
      <c r="L57" t="str">
        <f t="shared" si="2"/>
        <v>Yes</v>
      </c>
    </row>
    <row r="58" spans="1:12" x14ac:dyDescent="0.3">
      <c r="A58" t="s">
        <v>27</v>
      </c>
      <c r="B58">
        <v>10</v>
      </c>
      <c r="C58" s="1">
        <v>45386</v>
      </c>
      <c r="D58" s="1">
        <v>45342.583333333336</v>
      </c>
      <c r="E58">
        <v>6.56</v>
      </c>
      <c r="F58" t="s">
        <v>16</v>
      </c>
      <c r="H58">
        <v>97530</v>
      </c>
      <c r="I58" t="str" cm="1">
        <f t="array" ref="I58">IFERROR(INDEX(scheduling_data!H:H,MATCH(B58&amp;D58,scheduling_data!D:D&amp;scheduling_data!A:A,0)),"")</f>
        <v>Amber Hickman</v>
      </c>
      <c r="J58" t="str">
        <f t="shared" si="0"/>
        <v>No</v>
      </c>
      <c r="K58" t="str">
        <f t="shared" si="1"/>
        <v>1045342.5833333333Amber Hickman</v>
      </c>
      <c r="L58" t="str">
        <f t="shared" si="2"/>
        <v>Yes</v>
      </c>
    </row>
    <row r="59" spans="1:12" x14ac:dyDescent="0.3">
      <c r="A59" t="s">
        <v>27</v>
      </c>
      <c r="B59">
        <v>10</v>
      </c>
      <c r="C59" s="1">
        <v>45386</v>
      </c>
      <c r="D59" s="1">
        <v>45349.583333333336</v>
      </c>
      <c r="E59">
        <v>9.51</v>
      </c>
      <c r="F59" t="s">
        <v>16</v>
      </c>
      <c r="H59">
        <v>97110</v>
      </c>
      <c r="I59" t="str" cm="1">
        <f t="array" ref="I59">IFERROR(INDEX(scheduling_data!H:H,MATCH(B59&amp;D59,scheduling_data!D:D&amp;scheduling_data!A:A,0)),"")</f>
        <v>Robert Crochet</v>
      </c>
      <c r="J59" t="str">
        <f t="shared" si="0"/>
        <v>No</v>
      </c>
      <c r="K59" t="str">
        <f t="shared" si="1"/>
        <v>1045349.5833333333Robert Crochet</v>
      </c>
      <c r="L59" t="str">
        <f t="shared" si="2"/>
        <v>Yes</v>
      </c>
    </row>
    <row r="60" spans="1:12" x14ac:dyDescent="0.3">
      <c r="A60" t="s">
        <v>27</v>
      </c>
      <c r="B60">
        <v>10</v>
      </c>
      <c r="C60" s="1">
        <v>45386</v>
      </c>
      <c r="D60" s="1">
        <v>45351.583333333336</v>
      </c>
      <c r="E60">
        <v>11.3</v>
      </c>
      <c r="F60" t="s">
        <v>16</v>
      </c>
      <c r="H60">
        <v>97530</v>
      </c>
      <c r="I60" t="str" cm="1">
        <f t="array" ref="I60">IFERROR(INDEX(scheduling_data!H:H,MATCH(B60&amp;D60,scheduling_data!D:D&amp;scheduling_data!A:A,0)),"")</f>
        <v>Robert Crochet</v>
      </c>
      <c r="J60" t="str">
        <f t="shared" si="0"/>
        <v>No</v>
      </c>
      <c r="K60" t="str">
        <f t="shared" si="1"/>
        <v>1045351.5833333333Robert Crochet</v>
      </c>
      <c r="L60" t="str">
        <f t="shared" si="2"/>
        <v>Yes</v>
      </c>
    </row>
    <row r="61" spans="1:12" x14ac:dyDescent="0.3">
      <c r="A61" t="s">
        <v>25</v>
      </c>
      <c r="B61">
        <v>11</v>
      </c>
      <c r="C61" s="1">
        <v>45387</v>
      </c>
      <c r="D61" s="1">
        <v>45348.354166666664</v>
      </c>
      <c r="E61">
        <v>93.22</v>
      </c>
      <c r="F61" t="s">
        <v>9</v>
      </c>
      <c r="G61" t="s">
        <v>28</v>
      </c>
      <c r="H61">
        <v>97112</v>
      </c>
      <c r="I61" t="str" cm="1">
        <f t="array" ref="I61">IFERROR(INDEX(scheduling_data!H:H,MATCH(B61&amp;D61,scheduling_data!D:D&amp;scheduling_data!A:A,0)),"")</f>
        <v>Breanna Cochran</v>
      </c>
      <c r="J61" t="str">
        <f t="shared" si="0"/>
        <v>No</v>
      </c>
      <c r="K61" t="str">
        <f t="shared" si="1"/>
        <v>1145348.3541666667Breanna Cochran</v>
      </c>
      <c r="L61" t="str">
        <f t="shared" si="2"/>
        <v>No</v>
      </c>
    </row>
    <row r="62" spans="1:12" x14ac:dyDescent="0.3">
      <c r="A62" t="s">
        <v>25</v>
      </c>
      <c r="B62">
        <v>11</v>
      </c>
      <c r="C62" s="1">
        <v>45387</v>
      </c>
      <c r="D62" s="1">
        <v>45348.354166666664</v>
      </c>
      <c r="E62">
        <v>56.78</v>
      </c>
      <c r="F62" t="s">
        <v>19</v>
      </c>
      <c r="G62" t="s">
        <v>26</v>
      </c>
      <c r="H62">
        <v>97112</v>
      </c>
      <c r="I62" t="str" cm="1">
        <f t="array" ref="I62">IFERROR(INDEX(scheduling_data!H:H,MATCH(B62&amp;D62,scheduling_data!D:D&amp;scheduling_data!A:A,0)),"")</f>
        <v>Breanna Cochran</v>
      </c>
      <c r="J62" t="str">
        <f t="shared" si="0"/>
        <v>No</v>
      </c>
      <c r="K62" t="str">
        <f t="shared" si="1"/>
        <v>1145348.3541666667Breanna Cochran</v>
      </c>
      <c r="L62" t="str">
        <f t="shared" si="2"/>
        <v>Yes</v>
      </c>
    </row>
    <row r="63" spans="1:12" x14ac:dyDescent="0.3">
      <c r="A63" t="s">
        <v>17</v>
      </c>
      <c r="B63">
        <v>12</v>
      </c>
      <c r="C63" s="1">
        <v>45412</v>
      </c>
      <c r="D63" s="1">
        <v>45337.333333333336</v>
      </c>
      <c r="E63">
        <v>0</v>
      </c>
      <c r="F63" t="s">
        <v>9</v>
      </c>
      <c r="G63" t="s">
        <v>29</v>
      </c>
      <c r="H63">
        <v>97112</v>
      </c>
      <c r="I63" t="str" cm="1">
        <f t="array" ref="I63">IFERROR(INDEX(scheduling_data!H:H,MATCH(B63&amp;D63,scheduling_data!D:D&amp;scheduling_data!A:A,0)),"")</f>
        <v>Kelsea Rodriguez</v>
      </c>
      <c r="J63" t="str">
        <f t="shared" si="0"/>
        <v>No</v>
      </c>
      <c r="K63" t="str">
        <f t="shared" si="1"/>
        <v>1245337.3333333333Kelsea Rodriguez</v>
      </c>
      <c r="L63" t="str">
        <f t="shared" si="2"/>
        <v>No</v>
      </c>
    </row>
    <row r="64" spans="1:12" x14ac:dyDescent="0.3">
      <c r="A64" t="s">
        <v>17</v>
      </c>
      <c r="B64">
        <v>12</v>
      </c>
      <c r="C64" s="1">
        <v>45386</v>
      </c>
      <c r="D64" s="1">
        <v>45337.333333333336</v>
      </c>
      <c r="E64">
        <v>0</v>
      </c>
      <c r="F64" t="s">
        <v>9</v>
      </c>
      <c r="G64" t="s">
        <v>29</v>
      </c>
      <c r="H64">
        <v>97112</v>
      </c>
      <c r="I64" t="str" cm="1">
        <f t="array" ref="I64">IFERROR(INDEX(scheduling_data!H:H,MATCH(B64&amp;D64,scheduling_data!D:D&amp;scheduling_data!A:A,0)),"")</f>
        <v>Kelsea Rodriguez</v>
      </c>
      <c r="J64" t="str">
        <f t="shared" si="0"/>
        <v>No</v>
      </c>
      <c r="K64" t="str">
        <f t="shared" si="1"/>
        <v>1245337.3333333333Kelsea Rodriguez</v>
      </c>
      <c r="L64" t="str">
        <f t="shared" si="2"/>
        <v>No</v>
      </c>
    </row>
    <row r="65" spans="1:12" x14ac:dyDescent="0.3">
      <c r="A65" t="s">
        <v>17</v>
      </c>
      <c r="B65">
        <v>12</v>
      </c>
      <c r="C65" s="1">
        <v>45407</v>
      </c>
      <c r="D65" s="1">
        <v>45341.666666666664</v>
      </c>
      <c r="E65">
        <v>100.4</v>
      </c>
      <c r="F65" t="s">
        <v>9</v>
      </c>
      <c r="G65" t="s">
        <v>18</v>
      </c>
      <c r="H65">
        <v>97110</v>
      </c>
      <c r="I65" t="str" cm="1">
        <f t="array" ref="I65">IFERROR(INDEX(scheduling_data!H:H,MATCH(B65&amp;D65,scheduling_data!D:D&amp;scheduling_data!A:A,0)),"")</f>
        <v>James Allen</v>
      </c>
      <c r="J65" t="str">
        <f t="shared" si="0"/>
        <v>No</v>
      </c>
      <c r="K65" t="str">
        <f t="shared" si="1"/>
        <v>1245341.6666666667James Allen</v>
      </c>
      <c r="L65" t="str">
        <f t="shared" si="2"/>
        <v>No</v>
      </c>
    </row>
    <row r="66" spans="1:12" x14ac:dyDescent="0.3">
      <c r="A66" t="s">
        <v>17</v>
      </c>
      <c r="B66">
        <v>12</v>
      </c>
      <c r="C66" s="1">
        <v>45407</v>
      </c>
      <c r="D66" s="1">
        <v>45341.666666666664</v>
      </c>
      <c r="E66">
        <v>49.6</v>
      </c>
      <c r="F66" t="s">
        <v>19</v>
      </c>
      <c r="G66" t="s">
        <v>20</v>
      </c>
      <c r="H66">
        <v>97110</v>
      </c>
      <c r="I66" t="str" cm="1">
        <f t="array" ref="I66">IFERROR(INDEX(scheduling_data!H:H,MATCH(B66&amp;D66,scheduling_data!D:D&amp;scheduling_data!A:A,0)),"")</f>
        <v>James Allen</v>
      </c>
      <c r="J66" t="str">
        <f t="shared" si="0"/>
        <v>No</v>
      </c>
      <c r="K66" t="str">
        <f t="shared" si="1"/>
        <v>1245341.6666666667James Allen</v>
      </c>
      <c r="L66" t="str">
        <f t="shared" si="2"/>
        <v>Yes</v>
      </c>
    </row>
    <row r="67" spans="1:12" x14ac:dyDescent="0.3">
      <c r="A67" t="s">
        <v>30</v>
      </c>
      <c r="B67">
        <v>13</v>
      </c>
      <c r="C67" s="1">
        <v>45386</v>
      </c>
      <c r="D67" s="1">
        <v>45342.375</v>
      </c>
      <c r="E67">
        <v>9.51</v>
      </c>
      <c r="F67" t="s">
        <v>19</v>
      </c>
      <c r="G67" t="s">
        <v>31</v>
      </c>
      <c r="H67">
        <v>97110</v>
      </c>
      <c r="I67" t="str" cm="1">
        <f t="array" ref="I67">IFERROR(INDEX(scheduling_data!H:H,MATCH(B67&amp;D67,scheduling_data!D:D&amp;scheduling_data!A:A,0)),"")</f>
        <v>James Allen</v>
      </c>
      <c r="J67" t="str">
        <f t="shared" ref="J67:J130" si="3">IF(I67="", "Yes", "No")</f>
        <v>No</v>
      </c>
      <c r="K67" t="str">
        <f t="shared" ref="K67:K130" si="4">IF(I67="",B67&amp;D67,B67&amp;D67&amp;I67)</f>
        <v>1345342.375James Allen</v>
      </c>
      <c r="L67" t="str">
        <f t="shared" ref="L67:L130" si="5">IF(OR(F67="Cash", F67="Check", F67="EFT", F67="Credit Card", F67="Visa", F67="Mastercard", F67="AMEX"), "Yes", "No")</f>
        <v>Yes</v>
      </c>
    </row>
    <row r="68" spans="1:12" x14ac:dyDescent="0.3">
      <c r="A68" t="s">
        <v>30</v>
      </c>
      <c r="B68">
        <v>13</v>
      </c>
      <c r="C68" s="1">
        <v>45386</v>
      </c>
      <c r="D68" s="1">
        <v>45343.375</v>
      </c>
      <c r="E68">
        <v>17.84</v>
      </c>
      <c r="F68" t="s">
        <v>19</v>
      </c>
      <c r="G68" t="s">
        <v>31</v>
      </c>
      <c r="H68">
        <v>97110</v>
      </c>
      <c r="I68" t="str" cm="1">
        <f t="array" ref="I68">IFERROR(INDEX(scheduling_data!H:H,MATCH(B68&amp;D68,scheduling_data!D:D&amp;scheduling_data!A:A,0)),"")</f>
        <v>James Allen</v>
      </c>
      <c r="J68" t="str">
        <f t="shared" si="3"/>
        <v>No</v>
      </c>
      <c r="K68" t="str">
        <f t="shared" si="4"/>
        <v>1345343.375James Allen</v>
      </c>
      <c r="L68" t="str">
        <f t="shared" si="5"/>
        <v>Yes</v>
      </c>
    </row>
    <row r="69" spans="1:12" x14ac:dyDescent="0.3">
      <c r="A69" t="s">
        <v>30</v>
      </c>
      <c r="B69">
        <v>13</v>
      </c>
      <c r="C69" s="1">
        <v>45393</v>
      </c>
      <c r="D69" s="1">
        <v>45349.375</v>
      </c>
      <c r="E69">
        <v>9.51</v>
      </c>
      <c r="F69" t="s">
        <v>19</v>
      </c>
      <c r="G69" t="s">
        <v>31</v>
      </c>
      <c r="H69">
        <v>97110</v>
      </c>
      <c r="I69" t="str" cm="1">
        <f t="array" ref="I69">IFERROR(INDEX(scheduling_data!H:H,MATCH(B69&amp;D69,scheduling_data!D:D&amp;scheduling_data!A:A,0)),"")</f>
        <v>James Allen</v>
      </c>
      <c r="J69" t="str">
        <f t="shared" si="3"/>
        <v>No</v>
      </c>
      <c r="K69" t="str">
        <f t="shared" si="4"/>
        <v>1345349.375James Allen</v>
      </c>
      <c r="L69" t="str">
        <f t="shared" si="5"/>
        <v>Yes</v>
      </c>
    </row>
    <row r="70" spans="1:12" x14ac:dyDescent="0.3">
      <c r="A70" t="s">
        <v>30</v>
      </c>
      <c r="B70">
        <v>13</v>
      </c>
      <c r="C70" s="1">
        <v>45393</v>
      </c>
      <c r="D70" s="1">
        <v>45351.458333333336</v>
      </c>
      <c r="E70">
        <v>9.51</v>
      </c>
      <c r="F70" t="s">
        <v>19</v>
      </c>
      <c r="G70" t="s">
        <v>31</v>
      </c>
      <c r="H70">
        <v>97110</v>
      </c>
      <c r="I70" t="str" cm="1">
        <f t="array" ref="I70">IFERROR(INDEX(scheduling_data!H:H,MATCH(B70&amp;D70,scheduling_data!D:D&amp;scheduling_data!A:A,0)),"")</f>
        <v>James Allen</v>
      </c>
      <c r="J70" t="str">
        <f t="shared" si="3"/>
        <v>No</v>
      </c>
      <c r="K70" t="str">
        <f t="shared" si="4"/>
        <v>1345351.4583333333James Allen</v>
      </c>
      <c r="L70" t="str">
        <f t="shared" si="5"/>
        <v>Yes</v>
      </c>
    </row>
    <row r="71" spans="1:12" x14ac:dyDescent="0.3">
      <c r="A71" t="s">
        <v>17</v>
      </c>
      <c r="B71">
        <v>14</v>
      </c>
      <c r="C71" s="1">
        <v>45384</v>
      </c>
      <c r="D71" s="1">
        <v>45343.4375</v>
      </c>
      <c r="E71">
        <v>0</v>
      </c>
      <c r="F71" t="s">
        <v>9</v>
      </c>
      <c r="G71" t="s">
        <v>32</v>
      </c>
      <c r="H71">
        <v>97112</v>
      </c>
      <c r="I71" t="str" cm="1">
        <f t="array" ref="I71">IFERROR(INDEX(scheduling_data!H:H,MATCH(B71&amp;D71,scheduling_data!D:D&amp;scheduling_data!A:A,0)),"")</f>
        <v>Kelsea Rodriguez</v>
      </c>
      <c r="J71" t="str">
        <f t="shared" si="3"/>
        <v>No</v>
      </c>
      <c r="K71" t="str">
        <f t="shared" si="4"/>
        <v>1445343.4375Kelsea Rodriguez</v>
      </c>
      <c r="L71" t="str">
        <f t="shared" si="5"/>
        <v>No</v>
      </c>
    </row>
    <row r="72" spans="1:12" x14ac:dyDescent="0.3">
      <c r="A72" t="s">
        <v>17</v>
      </c>
      <c r="B72">
        <v>14</v>
      </c>
      <c r="C72" s="1">
        <v>45407</v>
      </c>
      <c r="D72" s="1">
        <v>45343.4375</v>
      </c>
      <c r="E72">
        <v>0</v>
      </c>
      <c r="F72" t="s">
        <v>9</v>
      </c>
      <c r="G72" t="s">
        <v>32</v>
      </c>
      <c r="H72">
        <v>97112</v>
      </c>
      <c r="I72" t="str" cm="1">
        <f t="array" ref="I72">IFERROR(INDEX(scheduling_data!H:H,MATCH(B72&amp;D72,scheduling_data!D:D&amp;scheduling_data!A:A,0)),"")</f>
        <v>Kelsea Rodriguez</v>
      </c>
      <c r="J72" t="str">
        <f t="shared" si="3"/>
        <v>No</v>
      </c>
      <c r="K72" t="str">
        <f t="shared" si="4"/>
        <v>1445343.4375Kelsea Rodriguez</v>
      </c>
      <c r="L72" t="str">
        <f t="shared" si="5"/>
        <v>No</v>
      </c>
    </row>
    <row r="73" spans="1:12" x14ac:dyDescent="0.3">
      <c r="A73" t="s">
        <v>17</v>
      </c>
      <c r="B73">
        <v>14</v>
      </c>
      <c r="C73" s="1">
        <v>45405</v>
      </c>
      <c r="D73" s="1">
        <v>45343.4375</v>
      </c>
      <c r="E73">
        <v>0</v>
      </c>
      <c r="F73" t="s">
        <v>9</v>
      </c>
      <c r="G73" t="s">
        <v>32</v>
      </c>
      <c r="H73">
        <v>97112</v>
      </c>
      <c r="I73" t="str" cm="1">
        <f t="array" ref="I73">IFERROR(INDEX(scheduling_data!H:H,MATCH(B73&amp;D73,scheduling_data!D:D&amp;scheduling_data!A:A,0)),"")</f>
        <v>Kelsea Rodriguez</v>
      </c>
      <c r="J73" t="str">
        <f t="shared" si="3"/>
        <v>No</v>
      </c>
      <c r="K73" t="str">
        <f t="shared" si="4"/>
        <v>1445343.4375Kelsea Rodriguez</v>
      </c>
      <c r="L73" t="str">
        <f t="shared" si="5"/>
        <v>No</v>
      </c>
    </row>
    <row r="74" spans="1:12" x14ac:dyDescent="0.3">
      <c r="A74" t="s">
        <v>17</v>
      </c>
      <c r="B74">
        <v>14</v>
      </c>
      <c r="C74" s="1">
        <v>45405</v>
      </c>
      <c r="D74" s="1">
        <v>45343.4375</v>
      </c>
      <c r="E74">
        <v>56.78</v>
      </c>
      <c r="F74" t="s">
        <v>19</v>
      </c>
      <c r="G74" t="s">
        <v>20</v>
      </c>
      <c r="H74">
        <v>97112</v>
      </c>
      <c r="I74" t="str" cm="1">
        <f t="array" ref="I74">IFERROR(INDEX(scheduling_data!H:H,MATCH(B74&amp;D74,scheduling_data!D:D&amp;scheduling_data!A:A,0)),"")</f>
        <v>Kelsea Rodriguez</v>
      </c>
      <c r="J74" t="str">
        <f t="shared" si="3"/>
        <v>No</v>
      </c>
      <c r="K74" t="str">
        <f t="shared" si="4"/>
        <v>1445343.4375Kelsea Rodriguez</v>
      </c>
      <c r="L74" t="str">
        <f t="shared" si="5"/>
        <v>Yes</v>
      </c>
    </row>
    <row r="75" spans="1:12" x14ac:dyDescent="0.3">
      <c r="A75" t="s">
        <v>17</v>
      </c>
      <c r="B75">
        <v>14</v>
      </c>
      <c r="C75" s="1">
        <v>45405</v>
      </c>
      <c r="D75" s="1">
        <v>45343.4375</v>
      </c>
      <c r="E75">
        <v>93.22</v>
      </c>
      <c r="F75" t="s">
        <v>9</v>
      </c>
      <c r="G75" t="s">
        <v>18</v>
      </c>
      <c r="H75">
        <v>97112</v>
      </c>
      <c r="I75" t="str" cm="1">
        <f t="array" ref="I75">IFERROR(INDEX(scheduling_data!H:H,MATCH(B75&amp;D75,scheduling_data!D:D&amp;scheduling_data!A:A,0)),"")</f>
        <v>Kelsea Rodriguez</v>
      </c>
      <c r="J75" t="str">
        <f t="shared" si="3"/>
        <v>No</v>
      </c>
      <c r="K75" t="str">
        <f t="shared" si="4"/>
        <v>1445343.4375Kelsea Rodriguez</v>
      </c>
      <c r="L75" t="str">
        <f t="shared" si="5"/>
        <v>No</v>
      </c>
    </row>
    <row r="76" spans="1:12" x14ac:dyDescent="0.3">
      <c r="A76" t="s">
        <v>17</v>
      </c>
      <c r="B76">
        <v>14</v>
      </c>
      <c r="C76" s="1">
        <v>45407</v>
      </c>
      <c r="D76" s="1">
        <v>45348.4375</v>
      </c>
      <c r="E76">
        <v>0</v>
      </c>
      <c r="F76" t="s">
        <v>9</v>
      </c>
      <c r="G76" t="s">
        <v>32</v>
      </c>
      <c r="H76">
        <v>97112</v>
      </c>
      <c r="I76" t="str" cm="1">
        <f t="array" ref="I76">IFERROR(INDEX(scheduling_data!H:H,MATCH(B76&amp;D76,scheduling_data!D:D&amp;scheduling_data!A:A,0)),"")</f>
        <v>Kelsea Rodriguez</v>
      </c>
      <c r="J76" t="str">
        <f t="shared" si="3"/>
        <v>No</v>
      </c>
      <c r="K76" t="str">
        <f t="shared" si="4"/>
        <v>1445348.4375Kelsea Rodriguez</v>
      </c>
      <c r="L76" t="str">
        <f t="shared" si="5"/>
        <v>No</v>
      </c>
    </row>
    <row r="77" spans="1:12" x14ac:dyDescent="0.3">
      <c r="A77" t="s">
        <v>17</v>
      </c>
      <c r="B77">
        <v>14</v>
      </c>
      <c r="C77" s="1">
        <v>45405</v>
      </c>
      <c r="D77" s="1">
        <v>45350.4375</v>
      </c>
      <c r="E77">
        <v>93.22</v>
      </c>
      <c r="F77" t="s">
        <v>9</v>
      </c>
      <c r="G77" t="s">
        <v>18</v>
      </c>
      <c r="H77">
        <v>97112</v>
      </c>
      <c r="I77" t="str" cm="1">
        <f t="array" ref="I77">IFERROR(INDEX(scheduling_data!H:H,MATCH(B77&amp;D77,scheduling_data!D:D&amp;scheduling_data!A:A,0)),"")</f>
        <v>Kelsea Rodriguez</v>
      </c>
      <c r="J77" t="str">
        <f t="shared" si="3"/>
        <v>No</v>
      </c>
      <c r="K77" t="str">
        <f t="shared" si="4"/>
        <v>1445350.4375Kelsea Rodriguez</v>
      </c>
      <c r="L77" t="str">
        <f t="shared" si="5"/>
        <v>No</v>
      </c>
    </row>
    <row r="78" spans="1:12" x14ac:dyDescent="0.3">
      <c r="A78" t="s">
        <v>17</v>
      </c>
      <c r="B78">
        <v>14</v>
      </c>
      <c r="C78" s="1">
        <v>45405</v>
      </c>
      <c r="D78" s="1">
        <v>45350.4375</v>
      </c>
      <c r="E78">
        <v>56.78</v>
      </c>
      <c r="F78" t="s">
        <v>19</v>
      </c>
      <c r="G78" t="s">
        <v>20</v>
      </c>
      <c r="H78">
        <v>97112</v>
      </c>
      <c r="I78" t="str" cm="1">
        <f t="array" ref="I78">IFERROR(INDEX(scheduling_data!H:H,MATCH(B78&amp;D78,scheduling_data!D:D&amp;scheduling_data!A:A,0)),"")</f>
        <v>Kelsea Rodriguez</v>
      </c>
      <c r="J78" t="str">
        <f t="shared" si="3"/>
        <v>No</v>
      </c>
      <c r="K78" t="str">
        <f t="shared" si="4"/>
        <v>1445350.4375Kelsea Rodriguez</v>
      </c>
      <c r="L78" t="str">
        <f t="shared" si="5"/>
        <v>Yes</v>
      </c>
    </row>
    <row r="79" spans="1:12" x14ac:dyDescent="0.3">
      <c r="A79" t="s">
        <v>33</v>
      </c>
      <c r="B79">
        <v>15</v>
      </c>
      <c r="C79" s="1">
        <v>45393</v>
      </c>
      <c r="D79" s="1">
        <v>45351.5625</v>
      </c>
      <c r="E79">
        <v>6.7</v>
      </c>
      <c r="F79" t="s">
        <v>19</v>
      </c>
      <c r="H79">
        <v>97165</v>
      </c>
      <c r="I79" t="str" cm="1">
        <f t="array" ref="I79">IFERROR(INDEX(scheduling_data!H:H,MATCH(B79&amp;D79,scheduling_data!D:D&amp;scheduling_data!A:A,0)),"")</f>
        <v>Kelsea Rodriguez</v>
      </c>
      <c r="J79" t="str">
        <f t="shared" si="3"/>
        <v>No</v>
      </c>
      <c r="K79" t="str">
        <f t="shared" si="4"/>
        <v>1545351.5625Kelsea Rodriguez</v>
      </c>
      <c r="L79" t="str">
        <f t="shared" si="5"/>
        <v>Yes</v>
      </c>
    </row>
    <row r="80" spans="1:12" x14ac:dyDescent="0.3">
      <c r="A80" t="s">
        <v>33</v>
      </c>
      <c r="B80">
        <v>15</v>
      </c>
      <c r="C80" s="1">
        <v>45393</v>
      </c>
      <c r="D80" s="1">
        <v>45351.5625</v>
      </c>
      <c r="E80">
        <v>6.7</v>
      </c>
      <c r="F80" t="s">
        <v>9</v>
      </c>
      <c r="H80">
        <v>97165</v>
      </c>
      <c r="I80" t="str" cm="1">
        <f t="array" ref="I80">IFERROR(INDEX(scheduling_data!H:H,MATCH(B80&amp;D80,scheduling_data!D:D&amp;scheduling_data!A:A,0)),"")</f>
        <v>Kelsea Rodriguez</v>
      </c>
      <c r="J80" t="str">
        <f t="shared" si="3"/>
        <v>No</v>
      </c>
      <c r="K80" t="str">
        <f t="shared" si="4"/>
        <v>1545351.5625Kelsea Rodriguez</v>
      </c>
      <c r="L80" t="str">
        <f t="shared" si="5"/>
        <v>No</v>
      </c>
    </row>
    <row r="81" spans="1:12" x14ac:dyDescent="0.3">
      <c r="A81" t="s">
        <v>17</v>
      </c>
      <c r="B81">
        <v>16</v>
      </c>
      <c r="C81" s="1">
        <v>45407</v>
      </c>
      <c r="D81" s="1">
        <v>45348.4375</v>
      </c>
      <c r="E81">
        <v>64.81</v>
      </c>
      <c r="F81" t="s">
        <v>19</v>
      </c>
      <c r="G81" t="s">
        <v>20</v>
      </c>
      <c r="H81">
        <v>92507</v>
      </c>
      <c r="I81" t="str" cm="1">
        <f t="array" ref="I81">IFERROR(INDEX(scheduling_data!H:H,MATCH(B81&amp;D81,scheduling_data!D:D&amp;scheduling_data!A:A,0)),"")</f>
        <v>Kelli Cruthirds</v>
      </c>
      <c r="J81" t="str">
        <f t="shared" si="3"/>
        <v>No</v>
      </c>
      <c r="K81" t="str">
        <f t="shared" si="4"/>
        <v>1645348.4375Kelli Cruthirds</v>
      </c>
      <c r="L81" t="str">
        <f t="shared" si="5"/>
        <v>Yes</v>
      </c>
    </row>
    <row r="82" spans="1:12" x14ac:dyDescent="0.3">
      <c r="A82" t="s">
        <v>17</v>
      </c>
      <c r="B82">
        <v>16</v>
      </c>
      <c r="C82" s="1">
        <v>45407</v>
      </c>
      <c r="D82" s="1">
        <v>45348.4375</v>
      </c>
      <c r="E82">
        <v>85.19</v>
      </c>
      <c r="F82" t="s">
        <v>9</v>
      </c>
      <c r="G82" t="s">
        <v>18</v>
      </c>
      <c r="H82">
        <v>92507</v>
      </c>
      <c r="I82" t="str" cm="1">
        <f t="array" ref="I82">IFERROR(INDEX(scheduling_data!H:H,MATCH(B82&amp;D82,scheduling_data!D:D&amp;scheduling_data!A:A,0)),"")</f>
        <v>Kelli Cruthirds</v>
      </c>
      <c r="J82" t="str">
        <f t="shared" si="3"/>
        <v>No</v>
      </c>
      <c r="K82" t="str">
        <f t="shared" si="4"/>
        <v>1645348.4375Kelli Cruthirds</v>
      </c>
      <c r="L82" t="str">
        <f t="shared" si="5"/>
        <v>No</v>
      </c>
    </row>
    <row r="83" spans="1:12" x14ac:dyDescent="0.3">
      <c r="A83" t="s">
        <v>34</v>
      </c>
      <c r="B83">
        <v>17</v>
      </c>
      <c r="C83" s="1">
        <v>45407</v>
      </c>
      <c r="D83" s="1">
        <v>45342.291666666664</v>
      </c>
      <c r="E83">
        <v>144.9</v>
      </c>
      <c r="F83" t="s">
        <v>9</v>
      </c>
      <c r="G83" t="s">
        <v>35</v>
      </c>
      <c r="H83">
        <v>97110</v>
      </c>
      <c r="I83" t="str" cm="1">
        <f t="array" ref="I83">IFERROR(INDEX(scheduling_data!H:H,MATCH(B83&amp;D83,scheduling_data!D:D&amp;scheduling_data!A:A,0)),"")</f>
        <v>James Allen</v>
      </c>
      <c r="J83" t="str">
        <f t="shared" si="3"/>
        <v>No</v>
      </c>
      <c r="K83" t="str">
        <f t="shared" si="4"/>
        <v>1745342.2916666667James Allen</v>
      </c>
      <c r="L83" t="str">
        <f t="shared" si="5"/>
        <v>No</v>
      </c>
    </row>
    <row r="84" spans="1:12" x14ac:dyDescent="0.3">
      <c r="A84" t="s">
        <v>34</v>
      </c>
      <c r="B84">
        <v>17</v>
      </c>
      <c r="C84" s="1">
        <v>45407</v>
      </c>
      <c r="D84" s="1">
        <v>45342.291666666664</v>
      </c>
      <c r="E84">
        <v>1.6</v>
      </c>
      <c r="F84" t="s">
        <v>9</v>
      </c>
      <c r="G84" t="s">
        <v>36</v>
      </c>
      <c r="H84">
        <v>97110</v>
      </c>
      <c r="I84" t="str" cm="1">
        <f t="array" ref="I84">IFERROR(INDEX(scheduling_data!H:H,MATCH(B84&amp;D84,scheduling_data!D:D&amp;scheduling_data!A:A,0)),"")</f>
        <v>James Allen</v>
      </c>
      <c r="J84" t="str">
        <f t="shared" si="3"/>
        <v>No</v>
      </c>
      <c r="K84" t="str">
        <f t="shared" si="4"/>
        <v>1745342.2916666667James Allen</v>
      </c>
      <c r="L84" t="str">
        <f t="shared" si="5"/>
        <v>No</v>
      </c>
    </row>
    <row r="85" spans="1:12" x14ac:dyDescent="0.3">
      <c r="A85" t="s">
        <v>34</v>
      </c>
      <c r="B85">
        <v>17</v>
      </c>
      <c r="C85" s="1">
        <v>45407</v>
      </c>
      <c r="D85" s="1">
        <v>45342.291666666664</v>
      </c>
      <c r="E85">
        <v>78.5</v>
      </c>
      <c r="F85" t="s">
        <v>16</v>
      </c>
      <c r="G85" t="s">
        <v>37</v>
      </c>
      <c r="H85">
        <v>97110</v>
      </c>
      <c r="I85" t="str" cm="1">
        <f t="array" ref="I85">IFERROR(INDEX(scheduling_data!H:H,MATCH(B85&amp;D85,scheduling_data!D:D&amp;scheduling_data!A:A,0)),"")</f>
        <v>James Allen</v>
      </c>
      <c r="J85" t="str">
        <f t="shared" si="3"/>
        <v>No</v>
      </c>
      <c r="K85" t="str">
        <f t="shared" si="4"/>
        <v>1745342.2916666667James Allen</v>
      </c>
      <c r="L85" t="str">
        <f t="shared" si="5"/>
        <v>Yes</v>
      </c>
    </row>
    <row r="86" spans="1:12" x14ac:dyDescent="0.3">
      <c r="A86" t="s">
        <v>34</v>
      </c>
      <c r="B86">
        <v>17</v>
      </c>
      <c r="C86" s="1">
        <v>45407</v>
      </c>
      <c r="D86" s="1">
        <v>45342.291666666664</v>
      </c>
      <c r="E86">
        <v>1.1299999999999999</v>
      </c>
      <c r="F86" t="s">
        <v>9</v>
      </c>
      <c r="G86" t="s">
        <v>36</v>
      </c>
      <c r="H86">
        <v>97161</v>
      </c>
      <c r="I86" t="str" cm="1">
        <f t="array" ref="I86">IFERROR(INDEX(scheduling_data!H:H,MATCH(B86&amp;D86,scheduling_data!D:D&amp;scheduling_data!A:A,0)),"")</f>
        <v>James Allen</v>
      </c>
      <c r="J86" t="str">
        <f t="shared" si="3"/>
        <v>No</v>
      </c>
      <c r="K86" t="str">
        <f t="shared" si="4"/>
        <v>1745342.2916666667James Allen</v>
      </c>
      <c r="L86" t="str">
        <f t="shared" si="5"/>
        <v>No</v>
      </c>
    </row>
    <row r="87" spans="1:12" x14ac:dyDescent="0.3">
      <c r="A87" t="s">
        <v>34</v>
      </c>
      <c r="B87">
        <v>17</v>
      </c>
      <c r="C87" s="1">
        <v>45407</v>
      </c>
      <c r="D87" s="1">
        <v>45342.291666666664</v>
      </c>
      <c r="E87">
        <v>58.67</v>
      </c>
      <c r="F87" t="s">
        <v>9</v>
      </c>
      <c r="G87" t="s">
        <v>35</v>
      </c>
      <c r="H87">
        <v>97161</v>
      </c>
      <c r="I87" t="str" cm="1">
        <f t="array" ref="I87">IFERROR(INDEX(scheduling_data!H:H,MATCH(B87&amp;D87,scheduling_data!D:D&amp;scheduling_data!A:A,0)),"")</f>
        <v>James Allen</v>
      </c>
      <c r="J87" t="str">
        <f t="shared" si="3"/>
        <v>No</v>
      </c>
      <c r="K87" t="str">
        <f t="shared" si="4"/>
        <v>1745342.2916666667James Allen</v>
      </c>
      <c r="L87" t="str">
        <f t="shared" si="5"/>
        <v>No</v>
      </c>
    </row>
    <row r="88" spans="1:12" x14ac:dyDescent="0.3">
      <c r="A88" t="s">
        <v>34</v>
      </c>
      <c r="B88">
        <v>17</v>
      </c>
      <c r="C88" s="1">
        <v>45407</v>
      </c>
      <c r="D88" s="1">
        <v>45342.291666666664</v>
      </c>
      <c r="E88">
        <v>55.2</v>
      </c>
      <c r="F88" t="s">
        <v>16</v>
      </c>
      <c r="G88" t="s">
        <v>37</v>
      </c>
      <c r="H88">
        <v>97161</v>
      </c>
      <c r="I88" t="str" cm="1">
        <f t="array" ref="I88">IFERROR(INDEX(scheduling_data!H:H,MATCH(B88&amp;D88,scheduling_data!D:D&amp;scheduling_data!A:A,0)),"")</f>
        <v>James Allen</v>
      </c>
      <c r="J88" t="str">
        <f t="shared" si="3"/>
        <v>No</v>
      </c>
      <c r="K88" t="str">
        <f t="shared" si="4"/>
        <v>1745342.2916666667James Allen</v>
      </c>
      <c r="L88" t="str">
        <f t="shared" si="5"/>
        <v>Yes</v>
      </c>
    </row>
    <row r="89" spans="1:12" x14ac:dyDescent="0.3">
      <c r="A89" t="s">
        <v>34</v>
      </c>
      <c r="B89">
        <v>17</v>
      </c>
      <c r="C89" s="1">
        <v>45407</v>
      </c>
      <c r="D89" s="1">
        <v>45345.333333333336</v>
      </c>
      <c r="E89">
        <v>44.2</v>
      </c>
      <c r="F89" t="s">
        <v>16</v>
      </c>
      <c r="G89" t="s">
        <v>37</v>
      </c>
      <c r="H89">
        <v>97110</v>
      </c>
      <c r="I89" t="str" cm="1">
        <f t="array" ref="I89">IFERROR(INDEX(scheduling_data!H:H,MATCH(B89&amp;D89,scheduling_data!D:D&amp;scheduling_data!A:A,0)),"")</f>
        <v>James Allen</v>
      </c>
      <c r="J89" t="str">
        <f t="shared" si="3"/>
        <v>No</v>
      </c>
      <c r="K89" t="str">
        <f t="shared" si="4"/>
        <v>1745345.3333333333James Allen</v>
      </c>
      <c r="L89" t="str">
        <f t="shared" si="5"/>
        <v>Yes</v>
      </c>
    </row>
    <row r="90" spans="1:12" x14ac:dyDescent="0.3">
      <c r="A90" t="s">
        <v>34</v>
      </c>
      <c r="B90">
        <v>17</v>
      </c>
      <c r="C90" s="1">
        <v>45407</v>
      </c>
      <c r="D90" s="1">
        <v>45345.333333333336</v>
      </c>
      <c r="E90">
        <v>144.9</v>
      </c>
      <c r="F90" t="s">
        <v>9</v>
      </c>
      <c r="G90" t="s">
        <v>35</v>
      </c>
      <c r="H90">
        <v>97110</v>
      </c>
      <c r="I90" t="str" cm="1">
        <f t="array" ref="I90">IFERROR(INDEX(scheduling_data!H:H,MATCH(B90&amp;D90,scheduling_data!D:D&amp;scheduling_data!A:A,0)),"")</f>
        <v>James Allen</v>
      </c>
      <c r="J90" t="str">
        <f t="shared" si="3"/>
        <v>No</v>
      </c>
      <c r="K90" t="str">
        <f t="shared" si="4"/>
        <v>1745345.3333333333James Allen</v>
      </c>
      <c r="L90" t="str">
        <f t="shared" si="5"/>
        <v>No</v>
      </c>
    </row>
    <row r="91" spans="1:12" x14ac:dyDescent="0.3">
      <c r="A91" t="s">
        <v>34</v>
      </c>
      <c r="B91">
        <v>17</v>
      </c>
      <c r="C91" s="1">
        <v>45407</v>
      </c>
      <c r="D91" s="1">
        <v>45345.333333333336</v>
      </c>
      <c r="E91">
        <v>0.9</v>
      </c>
      <c r="F91" t="s">
        <v>9</v>
      </c>
      <c r="G91" t="s">
        <v>36</v>
      </c>
      <c r="H91">
        <v>97110</v>
      </c>
      <c r="I91" t="str" cm="1">
        <f t="array" ref="I91">IFERROR(INDEX(scheduling_data!H:H,MATCH(B91&amp;D91,scheduling_data!D:D&amp;scheduling_data!A:A,0)),"")</f>
        <v>James Allen</v>
      </c>
      <c r="J91" t="str">
        <f t="shared" si="3"/>
        <v>No</v>
      </c>
      <c r="K91" t="str">
        <f t="shared" si="4"/>
        <v>1745345.3333333333James Allen</v>
      </c>
      <c r="L91" t="str">
        <f t="shared" si="5"/>
        <v>No</v>
      </c>
    </row>
    <row r="92" spans="1:12" x14ac:dyDescent="0.3">
      <c r="A92" t="s">
        <v>38</v>
      </c>
      <c r="B92">
        <v>18</v>
      </c>
      <c r="C92" s="1">
        <v>45390</v>
      </c>
      <c r="D92" s="1">
        <v>45341.375</v>
      </c>
      <c r="E92">
        <v>0</v>
      </c>
      <c r="F92" t="s">
        <v>9</v>
      </c>
      <c r="G92" t="s">
        <v>39</v>
      </c>
      <c r="H92">
        <v>97110</v>
      </c>
      <c r="I92" t="str" cm="1">
        <f t="array" ref="I92">IFERROR(INDEX(scheduling_data!H:H,MATCH(B92&amp;D92,scheduling_data!D:D&amp;scheduling_data!A:A,0)),"")</f>
        <v>James Allen</v>
      </c>
      <c r="J92" t="str">
        <f t="shared" si="3"/>
        <v>No</v>
      </c>
      <c r="K92" t="str">
        <f t="shared" si="4"/>
        <v>1845341.375James Allen</v>
      </c>
      <c r="L92" t="str">
        <f t="shared" si="5"/>
        <v>No</v>
      </c>
    </row>
    <row r="93" spans="1:12" x14ac:dyDescent="0.3">
      <c r="A93" t="s">
        <v>40</v>
      </c>
      <c r="B93">
        <v>18</v>
      </c>
      <c r="C93" s="1">
        <v>45383</v>
      </c>
      <c r="D93" s="1">
        <v>45335.375</v>
      </c>
      <c r="E93">
        <v>16.100000000000001</v>
      </c>
      <c r="F93" t="s">
        <v>19</v>
      </c>
      <c r="G93" t="s">
        <v>41</v>
      </c>
      <c r="H93">
        <v>97110</v>
      </c>
      <c r="I93" t="str" cm="1">
        <f t="array" ref="I93">IFERROR(INDEX(scheduling_data!H:H,MATCH(B93&amp;D93,scheduling_data!D:D&amp;scheduling_data!A:A,0)),"")</f>
        <v>James Allen</v>
      </c>
      <c r="J93" t="str">
        <f t="shared" si="3"/>
        <v>No</v>
      </c>
      <c r="K93" t="str">
        <f t="shared" si="4"/>
        <v>1845335.375James Allen</v>
      </c>
      <c r="L93" t="str">
        <f t="shared" si="5"/>
        <v>Yes</v>
      </c>
    </row>
    <row r="94" spans="1:12" x14ac:dyDescent="0.3">
      <c r="A94" t="s">
        <v>40</v>
      </c>
      <c r="B94">
        <v>18</v>
      </c>
      <c r="C94" s="1">
        <v>45383</v>
      </c>
      <c r="D94" s="1">
        <v>45335.375</v>
      </c>
      <c r="E94">
        <v>50.45</v>
      </c>
      <c r="F94" t="s">
        <v>9</v>
      </c>
      <c r="G94" t="s">
        <v>10</v>
      </c>
      <c r="H94">
        <v>97110</v>
      </c>
      <c r="I94" t="str" cm="1">
        <f t="array" ref="I94">IFERROR(INDEX(scheduling_data!H:H,MATCH(B94&amp;D94,scheduling_data!D:D&amp;scheduling_data!A:A,0)),"")</f>
        <v>James Allen</v>
      </c>
      <c r="J94" t="str">
        <f t="shared" si="3"/>
        <v>No</v>
      </c>
      <c r="K94" t="str">
        <f t="shared" si="4"/>
        <v>1845335.375James Allen</v>
      </c>
      <c r="L94" t="str">
        <f t="shared" si="5"/>
        <v>No</v>
      </c>
    </row>
    <row r="95" spans="1:12" x14ac:dyDescent="0.3">
      <c r="A95" t="s">
        <v>40</v>
      </c>
      <c r="B95">
        <v>18</v>
      </c>
      <c r="C95" s="1">
        <v>45383</v>
      </c>
      <c r="D95" s="1">
        <v>45335.375</v>
      </c>
      <c r="E95">
        <v>16.09</v>
      </c>
      <c r="F95" t="s">
        <v>19</v>
      </c>
      <c r="G95" t="s">
        <v>41</v>
      </c>
      <c r="H95">
        <v>97110</v>
      </c>
      <c r="I95" t="str" cm="1">
        <f t="array" ref="I95">IFERROR(INDEX(scheduling_data!H:H,MATCH(B95&amp;D95,scheduling_data!D:D&amp;scheduling_data!A:A,0)),"")</f>
        <v>James Allen</v>
      </c>
      <c r="J95" t="str">
        <f t="shared" si="3"/>
        <v>No</v>
      </c>
      <c r="K95" t="str">
        <f t="shared" si="4"/>
        <v>1845335.375James Allen</v>
      </c>
      <c r="L95" t="str">
        <f t="shared" si="5"/>
        <v>Yes</v>
      </c>
    </row>
    <row r="96" spans="1:12" x14ac:dyDescent="0.3">
      <c r="A96" t="s">
        <v>40</v>
      </c>
      <c r="B96">
        <v>18</v>
      </c>
      <c r="C96" s="1">
        <v>45383</v>
      </c>
      <c r="D96" s="1">
        <v>45341.375</v>
      </c>
      <c r="E96">
        <v>7.14</v>
      </c>
      <c r="F96" t="s">
        <v>19</v>
      </c>
      <c r="G96" t="s">
        <v>41</v>
      </c>
      <c r="H96">
        <v>97110</v>
      </c>
      <c r="I96" t="str" cm="1">
        <f t="array" ref="I96">IFERROR(INDEX(scheduling_data!H:H,MATCH(B96&amp;D96,scheduling_data!D:D&amp;scheduling_data!A:A,0)),"")</f>
        <v>James Allen</v>
      </c>
      <c r="J96" t="str">
        <f t="shared" si="3"/>
        <v>No</v>
      </c>
      <c r="K96" t="str">
        <f t="shared" si="4"/>
        <v>1845341.375James Allen</v>
      </c>
      <c r="L96" t="str">
        <f t="shared" si="5"/>
        <v>Yes</v>
      </c>
    </row>
    <row r="97" spans="1:12" x14ac:dyDescent="0.3">
      <c r="A97" t="s">
        <v>40</v>
      </c>
      <c r="B97">
        <v>18</v>
      </c>
      <c r="C97" s="1">
        <v>45383</v>
      </c>
      <c r="D97" s="1">
        <v>45341.375</v>
      </c>
      <c r="E97">
        <v>16.100000000000001</v>
      </c>
      <c r="F97" t="s">
        <v>19</v>
      </c>
      <c r="G97" t="s">
        <v>41</v>
      </c>
      <c r="H97">
        <v>97110</v>
      </c>
      <c r="I97" t="str" cm="1">
        <f t="array" ref="I97">IFERROR(INDEX(scheduling_data!H:H,MATCH(B97&amp;D97,scheduling_data!D:D&amp;scheduling_data!A:A,0)),"")</f>
        <v>James Allen</v>
      </c>
      <c r="J97" t="str">
        <f t="shared" si="3"/>
        <v>No</v>
      </c>
      <c r="K97" t="str">
        <f t="shared" si="4"/>
        <v>1845341.375James Allen</v>
      </c>
      <c r="L97" t="str">
        <f t="shared" si="5"/>
        <v>Yes</v>
      </c>
    </row>
    <row r="98" spans="1:12" x14ac:dyDescent="0.3">
      <c r="A98" t="s">
        <v>40</v>
      </c>
      <c r="B98">
        <v>18</v>
      </c>
      <c r="C98" s="1">
        <v>45383</v>
      </c>
      <c r="D98" s="1">
        <v>45341.375</v>
      </c>
      <c r="E98">
        <v>64.099999999999994</v>
      </c>
      <c r="F98" t="s">
        <v>9</v>
      </c>
      <c r="G98" t="s">
        <v>10</v>
      </c>
      <c r="H98">
        <v>97110</v>
      </c>
      <c r="I98" t="str" cm="1">
        <f t="array" ref="I98">IFERROR(INDEX(scheduling_data!H:H,MATCH(B98&amp;D98,scheduling_data!D:D&amp;scheduling_data!A:A,0)),"")</f>
        <v>James Allen</v>
      </c>
      <c r="J98" t="str">
        <f t="shared" si="3"/>
        <v>No</v>
      </c>
      <c r="K98" t="str">
        <f t="shared" si="4"/>
        <v>1845341.375James Allen</v>
      </c>
      <c r="L98" t="str">
        <f t="shared" si="5"/>
        <v>No</v>
      </c>
    </row>
    <row r="99" spans="1:12" x14ac:dyDescent="0.3">
      <c r="A99" t="s">
        <v>40</v>
      </c>
      <c r="B99">
        <v>18</v>
      </c>
      <c r="C99" s="1">
        <v>45383</v>
      </c>
      <c r="D99" s="1">
        <v>45341.375</v>
      </c>
      <c r="E99">
        <v>75</v>
      </c>
      <c r="F99" t="s">
        <v>9</v>
      </c>
      <c r="G99" t="s">
        <v>42</v>
      </c>
      <c r="H99">
        <v>97110</v>
      </c>
      <c r="I99" t="str" cm="1">
        <f t="array" ref="I99">IFERROR(INDEX(scheduling_data!H:H,MATCH(B99&amp;D99,scheduling_data!D:D&amp;scheduling_data!A:A,0)),"")</f>
        <v>James Allen</v>
      </c>
      <c r="J99" t="str">
        <f t="shared" si="3"/>
        <v>No</v>
      </c>
      <c r="K99" t="str">
        <f t="shared" si="4"/>
        <v>1845341.375James Allen</v>
      </c>
      <c r="L99" t="str">
        <f t="shared" si="5"/>
        <v>No</v>
      </c>
    </row>
    <row r="100" spans="1:12" x14ac:dyDescent="0.3">
      <c r="A100" t="s">
        <v>40</v>
      </c>
      <c r="B100">
        <v>18</v>
      </c>
      <c r="C100" s="1">
        <v>45383</v>
      </c>
      <c r="D100" s="1">
        <v>45341.375</v>
      </c>
      <c r="E100">
        <v>50.45</v>
      </c>
      <c r="F100" t="s">
        <v>9</v>
      </c>
      <c r="G100" t="s">
        <v>10</v>
      </c>
      <c r="H100">
        <v>97110</v>
      </c>
      <c r="I100" t="str" cm="1">
        <f t="array" ref="I100">IFERROR(INDEX(scheduling_data!H:H,MATCH(B100&amp;D100,scheduling_data!D:D&amp;scheduling_data!A:A,0)),"")</f>
        <v>James Allen</v>
      </c>
      <c r="J100" t="str">
        <f t="shared" si="3"/>
        <v>No</v>
      </c>
      <c r="K100" t="str">
        <f t="shared" si="4"/>
        <v>1845341.375James Allen</v>
      </c>
      <c r="L100" t="str">
        <f t="shared" si="5"/>
        <v>No</v>
      </c>
    </row>
    <row r="101" spans="1:12" x14ac:dyDescent="0.3">
      <c r="A101" t="s">
        <v>40</v>
      </c>
      <c r="B101">
        <v>18</v>
      </c>
      <c r="C101" s="1">
        <v>45383</v>
      </c>
      <c r="D101" s="1">
        <v>45342.375</v>
      </c>
      <c r="E101">
        <v>64.099999999999994</v>
      </c>
      <c r="F101" t="s">
        <v>9</v>
      </c>
      <c r="G101" t="s">
        <v>10</v>
      </c>
      <c r="H101">
        <v>97110</v>
      </c>
      <c r="I101" t="str" cm="1">
        <f t="array" ref="I101">IFERROR(INDEX(scheduling_data!H:H,MATCH(B101&amp;D101,scheduling_data!D:D&amp;scheduling_data!A:A,0)),"")</f>
        <v>James Allen</v>
      </c>
      <c r="J101" t="str">
        <f t="shared" si="3"/>
        <v>No</v>
      </c>
      <c r="K101" t="str">
        <f t="shared" si="4"/>
        <v>1845342.375James Allen</v>
      </c>
      <c r="L101" t="str">
        <f t="shared" si="5"/>
        <v>No</v>
      </c>
    </row>
    <row r="102" spans="1:12" x14ac:dyDescent="0.3">
      <c r="A102" t="s">
        <v>40</v>
      </c>
      <c r="B102">
        <v>18</v>
      </c>
      <c r="C102" s="1">
        <v>45383</v>
      </c>
      <c r="D102" s="1">
        <v>45342.375</v>
      </c>
      <c r="E102">
        <v>7.14</v>
      </c>
      <c r="F102" t="s">
        <v>19</v>
      </c>
      <c r="G102" t="s">
        <v>41</v>
      </c>
      <c r="H102">
        <v>97110</v>
      </c>
      <c r="I102" t="str" cm="1">
        <f t="array" ref="I102">IFERROR(INDEX(scheduling_data!H:H,MATCH(B102&amp;D102,scheduling_data!D:D&amp;scheduling_data!A:A,0)),"")</f>
        <v>James Allen</v>
      </c>
      <c r="J102" t="str">
        <f t="shared" si="3"/>
        <v>No</v>
      </c>
      <c r="K102" t="str">
        <f t="shared" si="4"/>
        <v>1845342.375James Allen</v>
      </c>
      <c r="L102" t="str">
        <f t="shared" si="5"/>
        <v>Yes</v>
      </c>
    </row>
    <row r="103" spans="1:12" x14ac:dyDescent="0.3">
      <c r="A103" t="s">
        <v>40</v>
      </c>
      <c r="B103">
        <v>18</v>
      </c>
      <c r="C103" s="1">
        <v>45383</v>
      </c>
      <c r="D103" s="1">
        <v>45342.375</v>
      </c>
      <c r="E103">
        <v>50.45</v>
      </c>
      <c r="F103" t="s">
        <v>9</v>
      </c>
      <c r="G103" t="s">
        <v>10</v>
      </c>
      <c r="H103">
        <v>97110</v>
      </c>
      <c r="I103" t="str" cm="1">
        <f t="array" ref="I103">IFERROR(INDEX(scheduling_data!H:H,MATCH(B103&amp;D103,scheduling_data!D:D&amp;scheduling_data!A:A,0)),"")</f>
        <v>James Allen</v>
      </c>
      <c r="J103" t="str">
        <f t="shared" si="3"/>
        <v>No</v>
      </c>
      <c r="K103" t="str">
        <f t="shared" si="4"/>
        <v>1845342.375James Allen</v>
      </c>
      <c r="L103" t="str">
        <f t="shared" si="5"/>
        <v>No</v>
      </c>
    </row>
    <row r="104" spans="1:12" x14ac:dyDescent="0.3">
      <c r="A104" t="s">
        <v>40</v>
      </c>
      <c r="B104">
        <v>18</v>
      </c>
      <c r="C104" s="1">
        <v>45383</v>
      </c>
      <c r="D104" s="1">
        <v>45342.375</v>
      </c>
      <c r="E104">
        <v>16.100000000000001</v>
      </c>
      <c r="F104" t="s">
        <v>19</v>
      </c>
      <c r="G104" t="s">
        <v>41</v>
      </c>
      <c r="H104">
        <v>97110</v>
      </c>
      <c r="I104" t="str" cm="1">
        <f t="array" ref="I104">IFERROR(INDEX(scheduling_data!H:H,MATCH(B104&amp;D104,scheduling_data!D:D&amp;scheduling_data!A:A,0)),"")</f>
        <v>James Allen</v>
      </c>
      <c r="J104" t="str">
        <f t="shared" si="3"/>
        <v>No</v>
      </c>
      <c r="K104" t="str">
        <f t="shared" si="4"/>
        <v>1845342.375James Allen</v>
      </c>
      <c r="L104" t="str">
        <f t="shared" si="5"/>
        <v>Yes</v>
      </c>
    </row>
    <row r="105" spans="1:12" x14ac:dyDescent="0.3">
      <c r="A105" t="s">
        <v>40</v>
      </c>
      <c r="B105">
        <v>18</v>
      </c>
      <c r="C105" s="1">
        <v>45383</v>
      </c>
      <c r="D105" s="1">
        <v>45328.416666666664</v>
      </c>
      <c r="E105">
        <v>64.099999999999994</v>
      </c>
      <c r="F105" t="s">
        <v>9</v>
      </c>
      <c r="G105" t="s">
        <v>10</v>
      </c>
      <c r="H105">
        <v>97110</v>
      </c>
      <c r="I105" t="str" cm="1">
        <f t="array" ref="I105">IFERROR(INDEX(scheduling_data!H:H,MATCH(B105&amp;D105,scheduling_data!D:D&amp;scheduling_data!A:A,0)),"")</f>
        <v>James Allen</v>
      </c>
      <c r="J105" t="str">
        <f t="shared" si="3"/>
        <v>No</v>
      </c>
      <c r="K105" t="str">
        <f t="shared" si="4"/>
        <v>1845328.4166666667James Allen</v>
      </c>
      <c r="L105" t="str">
        <f t="shared" si="5"/>
        <v>No</v>
      </c>
    </row>
    <row r="106" spans="1:12" x14ac:dyDescent="0.3">
      <c r="A106" t="s">
        <v>40</v>
      </c>
      <c r="B106">
        <v>18</v>
      </c>
      <c r="C106" s="1">
        <v>45383</v>
      </c>
      <c r="D106" s="1">
        <v>45328.416666666664</v>
      </c>
      <c r="E106">
        <v>7.14</v>
      </c>
      <c r="F106" t="s">
        <v>19</v>
      </c>
      <c r="G106" t="s">
        <v>41</v>
      </c>
      <c r="H106">
        <v>97110</v>
      </c>
      <c r="I106" t="str" cm="1">
        <f t="array" ref="I106">IFERROR(INDEX(scheduling_data!H:H,MATCH(B106&amp;D106,scheduling_data!D:D&amp;scheduling_data!A:A,0)),"")</f>
        <v>James Allen</v>
      </c>
      <c r="J106" t="str">
        <f t="shared" si="3"/>
        <v>No</v>
      </c>
      <c r="K106" t="str">
        <f t="shared" si="4"/>
        <v>1845328.4166666667James Allen</v>
      </c>
      <c r="L106" t="str">
        <f t="shared" si="5"/>
        <v>Yes</v>
      </c>
    </row>
    <row r="107" spans="1:12" x14ac:dyDescent="0.3">
      <c r="A107" t="s">
        <v>40</v>
      </c>
      <c r="B107">
        <v>18</v>
      </c>
      <c r="C107" s="1">
        <v>45383</v>
      </c>
      <c r="D107" s="1">
        <v>45328.416666666664</v>
      </c>
      <c r="E107">
        <v>50.45</v>
      </c>
      <c r="F107" t="s">
        <v>9</v>
      </c>
      <c r="G107" t="s">
        <v>10</v>
      </c>
      <c r="H107">
        <v>97110</v>
      </c>
      <c r="I107" t="str" cm="1">
        <f t="array" ref="I107">IFERROR(INDEX(scheduling_data!H:H,MATCH(B107&amp;D107,scheduling_data!D:D&amp;scheduling_data!A:A,0)),"")</f>
        <v>James Allen</v>
      </c>
      <c r="J107" t="str">
        <f t="shared" si="3"/>
        <v>No</v>
      </c>
      <c r="K107" t="str">
        <f t="shared" si="4"/>
        <v>1845328.4166666667James Allen</v>
      </c>
      <c r="L107" t="str">
        <f t="shared" si="5"/>
        <v>No</v>
      </c>
    </row>
    <row r="108" spans="1:12" x14ac:dyDescent="0.3">
      <c r="A108" t="s">
        <v>40</v>
      </c>
      <c r="B108">
        <v>18</v>
      </c>
      <c r="C108" s="1">
        <v>45383</v>
      </c>
      <c r="D108" s="1">
        <v>45328.416666666664</v>
      </c>
      <c r="E108">
        <v>16.100000000000001</v>
      </c>
      <c r="F108" t="s">
        <v>19</v>
      </c>
      <c r="G108" t="s">
        <v>41</v>
      </c>
      <c r="H108">
        <v>97110</v>
      </c>
      <c r="I108" t="str" cm="1">
        <f t="array" ref="I108">IFERROR(INDEX(scheduling_data!H:H,MATCH(B108&amp;D108,scheduling_data!D:D&amp;scheduling_data!A:A,0)),"")</f>
        <v>James Allen</v>
      </c>
      <c r="J108" t="str">
        <f t="shared" si="3"/>
        <v>No</v>
      </c>
      <c r="K108" t="str">
        <f t="shared" si="4"/>
        <v>1845328.4166666667James Allen</v>
      </c>
      <c r="L108" t="str">
        <f t="shared" si="5"/>
        <v>Yes</v>
      </c>
    </row>
    <row r="109" spans="1:12" x14ac:dyDescent="0.3">
      <c r="A109" t="s">
        <v>40</v>
      </c>
      <c r="B109">
        <v>18</v>
      </c>
      <c r="C109" s="1">
        <v>45383</v>
      </c>
      <c r="D109" s="1">
        <v>45328.416666666664</v>
      </c>
      <c r="E109">
        <v>90.69</v>
      </c>
      <c r="F109" t="s">
        <v>9</v>
      </c>
      <c r="G109" t="s">
        <v>10</v>
      </c>
      <c r="H109">
        <v>97161</v>
      </c>
      <c r="I109" t="str" cm="1">
        <f t="array" ref="I109">IFERROR(INDEX(scheduling_data!H:H,MATCH(B109&amp;D109,scheduling_data!D:D&amp;scheduling_data!A:A,0)),"")</f>
        <v>James Allen</v>
      </c>
      <c r="J109" t="str">
        <f t="shared" si="3"/>
        <v>No</v>
      </c>
      <c r="K109" t="str">
        <f t="shared" si="4"/>
        <v>1845328.4166666667James Allen</v>
      </c>
      <c r="L109" t="str">
        <f t="shared" si="5"/>
        <v>No</v>
      </c>
    </row>
    <row r="110" spans="1:12" x14ac:dyDescent="0.3">
      <c r="A110" t="s">
        <v>40</v>
      </c>
      <c r="B110">
        <v>18</v>
      </c>
      <c r="C110" s="1">
        <v>45383</v>
      </c>
      <c r="D110" s="1">
        <v>45328.416666666664</v>
      </c>
      <c r="E110">
        <v>38.880000000000003</v>
      </c>
      <c r="F110" t="s">
        <v>19</v>
      </c>
      <c r="G110" t="s">
        <v>41</v>
      </c>
      <c r="H110">
        <v>97161</v>
      </c>
      <c r="I110" t="str" cm="1">
        <f t="array" ref="I110">IFERROR(INDEX(scheduling_data!H:H,MATCH(B110&amp;D110,scheduling_data!D:D&amp;scheduling_data!A:A,0)),"")</f>
        <v>James Allen</v>
      </c>
      <c r="J110" t="str">
        <f t="shared" si="3"/>
        <v>No</v>
      </c>
      <c r="K110" t="str">
        <f t="shared" si="4"/>
        <v>1845328.4166666667James Allen</v>
      </c>
      <c r="L110" t="str">
        <f t="shared" si="5"/>
        <v>Yes</v>
      </c>
    </row>
    <row r="111" spans="1:12" x14ac:dyDescent="0.3">
      <c r="A111" t="s">
        <v>11</v>
      </c>
      <c r="B111">
        <v>19</v>
      </c>
      <c r="C111" s="1">
        <v>45385.384722222225</v>
      </c>
      <c r="D111" s="1">
        <v>45335.583333333336</v>
      </c>
      <c r="E111">
        <v>-1200</v>
      </c>
      <c r="F111" t="s">
        <v>43</v>
      </c>
      <c r="G111" t="s">
        <v>44</v>
      </c>
      <c r="I111" t="str" cm="1">
        <f t="array" ref="I111">IFERROR(INDEX(scheduling_data!H:H,MATCH(B111&amp;D111,scheduling_data!D:D&amp;scheduling_data!A:A,0)),"")</f>
        <v>Christian Litz</v>
      </c>
      <c r="J111" t="str">
        <f t="shared" si="3"/>
        <v>No</v>
      </c>
      <c r="K111" t="str">
        <f t="shared" si="4"/>
        <v>1945335.5833333333Christian Litz</v>
      </c>
      <c r="L111" t="str">
        <f t="shared" si="5"/>
        <v>No</v>
      </c>
    </row>
    <row r="112" spans="1:12" x14ac:dyDescent="0.3">
      <c r="A112" t="s">
        <v>17</v>
      </c>
      <c r="B112">
        <v>20</v>
      </c>
      <c r="C112" s="1">
        <v>45384</v>
      </c>
      <c r="D112" s="1">
        <v>45341.354166666664</v>
      </c>
      <c r="E112">
        <v>93.22</v>
      </c>
      <c r="F112" t="s">
        <v>9</v>
      </c>
      <c r="G112" t="s">
        <v>18</v>
      </c>
      <c r="H112">
        <v>97112</v>
      </c>
      <c r="I112" t="str" cm="1">
        <f t="array" ref="I112">IFERROR(INDEX(scheduling_data!H:H,MATCH(B112&amp;D112,scheduling_data!D:D&amp;scheduling_data!A:A,0)),"")</f>
        <v>Breanna Cochran</v>
      </c>
      <c r="J112" t="str">
        <f t="shared" si="3"/>
        <v>No</v>
      </c>
      <c r="K112" t="str">
        <f t="shared" si="4"/>
        <v>2045341.3541666667Breanna Cochran</v>
      </c>
      <c r="L112" t="str">
        <f t="shared" si="5"/>
        <v>No</v>
      </c>
    </row>
    <row r="113" spans="1:12" x14ac:dyDescent="0.3">
      <c r="A113" t="s">
        <v>17</v>
      </c>
      <c r="B113">
        <v>20</v>
      </c>
      <c r="C113" s="1">
        <v>45384</v>
      </c>
      <c r="D113" s="1">
        <v>45341.354166666664</v>
      </c>
      <c r="E113">
        <v>56.78</v>
      </c>
      <c r="F113" t="s">
        <v>19</v>
      </c>
      <c r="G113" t="s">
        <v>20</v>
      </c>
      <c r="H113">
        <v>97112</v>
      </c>
      <c r="I113" t="str" cm="1">
        <f t="array" ref="I113">IFERROR(INDEX(scheduling_data!H:H,MATCH(B113&amp;D113,scheduling_data!D:D&amp;scheduling_data!A:A,0)),"")</f>
        <v>Breanna Cochran</v>
      </c>
      <c r="J113" t="str">
        <f t="shared" si="3"/>
        <v>No</v>
      </c>
      <c r="K113" t="str">
        <f t="shared" si="4"/>
        <v>2045341.3541666667Breanna Cochran</v>
      </c>
      <c r="L113" t="str">
        <f t="shared" si="5"/>
        <v>Yes</v>
      </c>
    </row>
    <row r="114" spans="1:12" x14ac:dyDescent="0.3">
      <c r="A114" t="s">
        <v>17</v>
      </c>
      <c r="B114">
        <v>20</v>
      </c>
      <c r="C114" s="1">
        <v>45407</v>
      </c>
      <c r="D114" s="1">
        <v>45348.333333333336</v>
      </c>
      <c r="E114">
        <v>85.19</v>
      </c>
      <c r="F114" t="s">
        <v>9</v>
      </c>
      <c r="G114" t="s">
        <v>18</v>
      </c>
      <c r="H114">
        <v>92507</v>
      </c>
      <c r="I114" t="str" cm="1">
        <f t="array" ref="I114">IFERROR(INDEX(scheduling_data!H:H,MATCH(B114&amp;D114,scheduling_data!D:D&amp;scheduling_data!A:A,0)),"")</f>
        <v>Victoria Miley</v>
      </c>
      <c r="J114" t="str">
        <f t="shared" si="3"/>
        <v>No</v>
      </c>
      <c r="K114" t="str">
        <f t="shared" si="4"/>
        <v>2045348.3333333333Victoria Miley</v>
      </c>
      <c r="L114" t="str">
        <f t="shared" si="5"/>
        <v>No</v>
      </c>
    </row>
    <row r="115" spans="1:12" x14ac:dyDescent="0.3">
      <c r="A115" t="s">
        <v>17</v>
      </c>
      <c r="B115">
        <v>20</v>
      </c>
      <c r="C115" s="1">
        <v>45407</v>
      </c>
      <c r="D115" s="1">
        <v>45348.333333333336</v>
      </c>
      <c r="E115">
        <v>64.81</v>
      </c>
      <c r="F115" t="s">
        <v>19</v>
      </c>
      <c r="G115" t="s">
        <v>20</v>
      </c>
      <c r="H115">
        <v>92507</v>
      </c>
      <c r="I115" t="str" cm="1">
        <f t="array" ref="I115">IFERROR(INDEX(scheduling_data!H:H,MATCH(B115&amp;D115,scheduling_data!D:D&amp;scheduling_data!A:A,0)),"")</f>
        <v>Victoria Miley</v>
      </c>
      <c r="J115" t="str">
        <f t="shared" si="3"/>
        <v>No</v>
      </c>
      <c r="K115" t="str">
        <f t="shared" si="4"/>
        <v>2045348.3333333333Victoria Miley</v>
      </c>
      <c r="L115" t="str">
        <f t="shared" si="5"/>
        <v>Yes</v>
      </c>
    </row>
    <row r="116" spans="1:12" x14ac:dyDescent="0.3">
      <c r="A116" t="s">
        <v>21</v>
      </c>
      <c r="B116">
        <v>21</v>
      </c>
      <c r="C116" s="1">
        <v>45400</v>
      </c>
      <c r="D116" s="1">
        <v>45334.708333333336</v>
      </c>
      <c r="E116">
        <v>23.28</v>
      </c>
      <c r="F116" t="s">
        <v>9</v>
      </c>
      <c r="G116" t="s">
        <v>45</v>
      </c>
      <c r="H116">
        <v>97110</v>
      </c>
      <c r="I116" t="str" cm="1">
        <f t="array" ref="I116">IFERROR(INDEX(scheduling_data!H:H,MATCH(B116&amp;D116,scheduling_data!D:D&amp;scheduling_data!A:A,0)),"")</f>
        <v>Christian Litz</v>
      </c>
      <c r="J116" t="str">
        <f t="shared" si="3"/>
        <v>No</v>
      </c>
      <c r="K116" t="str">
        <f t="shared" si="4"/>
        <v>2145334.7083333333Christian Litz</v>
      </c>
      <c r="L116" t="str">
        <f t="shared" si="5"/>
        <v>No</v>
      </c>
    </row>
    <row r="117" spans="1:12" x14ac:dyDescent="0.3">
      <c r="A117" t="s">
        <v>21</v>
      </c>
      <c r="B117">
        <v>21</v>
      </c>
      <c r="C117" s="1">
        <v>45400</v>
      </c>
      <c r="D117" s="1">
        <v>45334.708333333336</v>
      </c>
      <c r="E117">
        <v>23.7</v>
      </c>
      <c r="F117" t="s">
        <v>19</v>
      </c>
      <c r="G117" t="s">
        <v>46</v>
      </c>
      <c r="H117">
        <v>97110</v>
      </c>
      <c r="I117" t="str" cm="1">
        <f t="array" ref="I117">IFERROR(INDEX(scheduling_data!H:H,MATCH(B117&amp;D117,scheduling_data!D:D&amp;scheduling_data!A:A,0)),"")</f>
        <v>Christian Litz</v>
      </c>
      <c r="J117" t="str">
        <f t="shared" si="3"/>
        <v>No</v>
      </c>
      <c r="K117" t="str">
        <f t="shared" si="4"/>
        <v>2145334.7083333333Christian Litz</v>
      </c>
      <c r="L117" t="str">
        <f t="shared" si="5"/>
        <v>Yes</v>
      </c>
    </row>
    <row r="118" spans="1:12" x14ac:dyDescent="0.3">
      <c r="A118" t="s">
        <v>21</v>
      </c>
      <c r="B118">
        <v>21</v>
      </c>
      <c r="C118" s="1">
        <v>45400</v>
      </c>
      <c r="D118" s="1">
        <v>45334.708333333336</v>
      </c>
      <c r="E118">
        <v>20.46</v>
      </c>
      <c r="F118" t="s">
        <v>9</v>
      </c>
      <c r="G118" t="s">
        <v>47</v>
      </c>
      <c r="H118">
        <v>97112</v>
      </c>
      <c r="I118" t="str" cm="1">
        <f t="array" ref="I118">IFERROR(INDEX(scheduling_data!H:H,MATCH(B118&amp;D118,scheduling_data!D:D&amp;scheduling_data!A:A,0)),"")</f>
        <v>Christian Litz</v>
      </c>
      <c r="J118" t="str">
        <f t="shared" si="3"/>
        <v>No</v>
      </c>
      <c r="K118" t="str">
        <f t="shared" si="4"/>
        <v>2145334.7083333333Christian Litz</v>
      </c>
      <c r="L118" t="str">
        <f t="shared" si="5"/>
        <v>No</v>
      </c>
    </row>
    <row r="119" spans="1:12" x14ac:dyDescent="0.3">
      <c r="A119" t="s">
        <v>21</v>
      </c>
      <c r="B119">
        <v>21</v>
      </c>
      <c r="C119" s="1">
        <v>45400</v>
      </c>
      <c r="D119" s="1">
        <v>45334.708333333336</v>
      </c>
      <c r="E119">
        <v>28.02</v>
      </c>
      <c r="F119" t="s">
        <v>9</v>
      </c>
      <c r="G119" t="s">
        <v>47</v>
      </c>
      <c r="H119">
        <v>97110</v>
      </c>
      <c r="I119" t="str" cm="1">
        <f t="array" ref="I119">IFERROR(INDEX(scheduling_data!H:H,MATCH(B119&amp;D119,scheduling_data!D:D&amp;scheduling_data!A:A,0)),"")</f>
        <v>Christian Litz</v>
      </c>
      <c r="J119" t="str">
        <f t="shared" si="3"/>
        <v>No</v>
      </c>
      <c r="K119" t="str">
        <f t="shared" si="4"/>
        <v>2145334.7083333333Christian Litz</v>
      </c>
      <c r="L119" t="str">
        <f t="shared" si="5"/>
        <v>No</v>
      </c>
    </row>
    <row r="120" spans="1:12" x14ac:dyDescent="0.3">
      <c r="A120" t="s">
        <v>21</v>
      </c>
      <c r="B120">
        <v>21</v>
      </c>
      <c r="C120" s="1">
        <v>45400</v>
      </c>
      <c r="D120" s="1">
        <v>45334.708333333336</v>
      </c>
      <c r="E120">
        <v>27.03</v>
      </c>
      <c r="F120" t="s">
        <v>9</v>
      </c>
      <c r="G120" t="s">
        <v>45</v>
      </c>
      <c r="H120">
        <v>97112</v>
      </c>
      <c r="I120" t="str" cm="1">
        <f t="array" ref="I120">IFERROR(INDEX(scheduling_data!H:H,MATCH(B120&amp;D120,scheduling_data!D:D&amp;scheduling_data!A:A,0)),"")</f>
        <v>Christian Litz</v>
      </c>
      <c r="J120" t="str">
        <f t="shared" si="3"/>
        <v>No</v>
      </c>
      <c r="K120" t="str">
        <f t="shared" si="4"/>
        <v>2145334.7083333333Christian Litz</v>
      </c>
      <c r="L120" t="str">
        <f t="shared" si="5"/>
        <v>No</v>
      </c>
    </row>
    <row r="121" spans="1:12" x14ac:dyDescent="0.3">
      <c r="A121" t="s">
        <v>21</v>
      </c>
      <c r="B121">
        <v>21</v>
      </c>
      <c r="C121" s="1">
        <v>45400</v>
      </c>
      <c r="D121" s="1">
        <v>45334.708333333336</v>
      </c>
      <c r="E121">
        <v>27.51</v>
      </c>
      <c r="F121" t="s">
        <v>19</v>
      </c>
      <c r="G121" t="s">
        <v>46</v>
      </c>
      <c r="H121">
        <v>97112</v>
      </c>
      <c r="I121" t="str" cm="1">
        <f t="array" ref="I121">IFERROR(INDEX(scheduling_data!H:H,MATCH(B121&amp;D121,scheduling_data!D:D&amp;scheduling_data!A:A,0)),"")</f>
        <v>Christian Litz</v>
      </c>
      <c r="J121" t="str">
        <f t="shared" si="3"/>
        <v>No</v>
      </c>
      <c r="K121" t="str">
        <f t="shared" si="4"/>
        <v>2145334.7083333333Christian Litz</v>
      </c>
      <c r="L121" t="str">
        <f t="shared" si="5"/>
        <v>Yes</v>
      </c>
    </row>
    <row r="122" spans="1:12" x14ac:dyDescent="0.3">
      <c r="A122" t="s">
        <v>21</v>
      </c>
      <c r="B122">
        <v>21</v>
      </c>
      <c r="C122" s="1">
        <v>45400</v>
      </c>
      <c r="D122" s="1">
        <v>45334.708333333336</v>
      </c>
      <c r="E122">
        <v>13.98</v>
      </c>
      <c r="F122" t="s">
        <v>9</v>
      </c>
      <c r="G122" t="s">
        <v>47</v>
      </c>
      <c r="H122">
        <v>97530</v>
      </c>
      <c r="I122" t="str" cm="1">
        <f t="array" ref="I122">IFERROR(INDEX(scheduling_data!H:H,MATCH(B122&amp;D122,scheduling_data!D:D&amp;scheduling_data!A:A,0)),"")</f>
        <v>Christian Litz</v>
      </c>
      <c r="J122" t="str">
        <f t="shared" si="3"/>
        <v>No</v>
      </c>
      <c r="K122" t="str">
        <f t="shared" si="4"/>
        <v>2145334.7083333333Christian Litz</v>
      </c>
      <c r="L122" t="str">
        <f t="shared" si="5"/>
        <v>No</v>
      </c>
    </row>
    <row r="123" spans="1:12" x14ac:dyDescent="0.3">
      <c r="A123" t="s">
        <v>21</v>
      </c>
      <c r="B123">
        <v>21</v>
      </c>
      <c r="C123" s="1">
        <v>45400</v>
      </c>
      <c r="D123" s="1">
        <v>45334.708333333336</v>
      </c>
      <c r="E123">
        <v>30.23</v>
      </c>
      <c r="F123" t="s">
        <v>9</v>
      </c>
      <c r="G123" t="s">
        <v>45</v>
      </c>
      <c r="H123">
        <v>97530</v>
      </c>
      <c r="I123" t="str" cm="1">
        <f t="array" ref="I123">IFERROR(INDEX(scheduling_data!H:H,MATCH(B123&amp;D123,scheduling_data!D:D&amp;scheduling_data!A:A,0)),"")</f>
        <v>Christian Litz</v>
      </c>
      <c r="J123" t="str">
        <f t="shared" si="3"/>
        <v>No</v>
      </c>
      <c r="K123" t="str">
        <f t="shared" si="4"/>
        <v>2145334.7083333333Christian Litz</v>
      </c>
      <c r="L123" t="str">
        <f t="shared" si="5"/>
        <v>No</v>
      </c>
    </row>
    <row r="124" spans="1:12" x14ac:dyDescent="0.3">
      <c r="A124" t="s">
        <v>21</v>
      </c>
      <c r="B124">
        <v>21</v>
      </c>
      <c r="C124" s="1">
        <v>45400</v>
      </c>
      <c r="D124" s="1">
        <v>45334.708333333336</v>
      </c>
      <c r="E124">
        <v>30.79</v>
      </c>
      <c r="F124" t="s">
        <v>19</v>
      </c>
      <c r="G124" t="s">
        <v>46</v>
      </c>
      <c r="H124">
        <v>97530</v>
      </c>
      <c r="I124" t="str" cm="1">
        <f t="array" ref="I124">IFERROR(INDEX(scheduling_data!H:H,MATCH(B124&amp;D124,scheduling_data!D:D&amp;scheduling_data!A:A,0)),"")</f>
        <v>Christian Litz</v>
      </c>
      <c r="J124" t="str">
        <f t="shared" si="3"/>
        <v>No</v>
      </c>
      <c r="K124" t="str">
        <f t="shared" si="4"/>
        <v>2145334.7083333333Christian Litz</v>
      </c>
      <c r="L124" t="str">
        <f t="shared" si="5"/>
        <v>Yes</v>
      </c>
    </row>
    <row r="125" spans="1:12" x14ac:dyDescent="0.3">
      <c r="A125" t="s">
        <v>21</v>
      </c>
      <c r="B125">
        <v>21</v>
      </c>
      <c r="C125" s="1">
        <v>45400</v>
      </c>
      <c r="D125" s="1">
        <v>45337.625</v>
      </c>
      <c r="E125">
        <v>13.98</v>
      </c>
      <c r="F125" t="s">
        <v>9</v>
      </c>
      <c r="G125" t="s">
        <v>47</v>
      </c>
      <c r="H125">
        <v>97530</v>
      </c>
      <c r="I125" t="str" cm="1">
        <f t="array" ref="I125">IFERROR(INDEX(scheduling_data!H:H,MATCH(B125&amp;D125,scheduling_data!D:D&amp;scheduling_data!A:A,0)),"")</f>
        <v>Katherine Tyree</v>
      </c>
      <c r="J125" t="str">
        <f t="shared" si="3"/>
        <v>No</v>
      </c>
      <c r="K125" t="str">
        <f t="shared" si="4"/>
        <v>2145337.625Katherine Tyree</v>
      </c>
      <c r="L125" t="str">
        <f t="shared" si="5"/>
        <v>No</v>
      </c>
    </row>
    <row r="126" spans="1:12" x14ac:dyDescent="0.3">
      <c r="A126" t="s">
        <v>21</v>
      </c>
      <c r="B126">
        <v>21</v>
      </c>
      <c r="C126" s="1">
        <v>45400</v>
      </c>
      <c r="D126" s="1">
        <v>45337.625</v>
      </c>
      <c r="E126">
        <v>17.75</v>
      </c>
      <c r="F126" t="s">
        <v>19</v>
      </c>
      <c r="G126" t="s">
        <v>46</v>
      </c>
      <c r="H126">
        <v>97110</v>
      </c>
      <c r="I126" t="str" cm="1">
        <f t="array" ref="I126">IFERROR(INDEX(scheduling_data!H:H,MATCH(B126&amp;D126,scheduling_data!D:D&amp;scheduling_data!A:A,0)),"")</f>
        <v>Katherine Tyree</v>
      </c>
      <c r="J126" t="str">
        <f t="shared" si="3"/>
        <v>No</v>
      </c>
      <c r="K126" t="str">
        <f t="shared" si="4"/>
        <v>2145337.625Katherine Tyree</v>
      </c>
      <c r="L126" t="str">
        <f t="shared" si="5"/>
        <v>Yes</v>
      </c>
    </row>
    <row r="127" spans="1:12" x14ac:dyDescent="0.3">
      <c r="A127" t="s">
        <v>21</v>
      </c>
      <c r="B127">
        <v>21</v>
      </c>
      <c r="C127" s="1">
        <v>45400</v>
      </c>
      <c r="D127" s="1">
        <v>45337.625</v>
      </c>
      <c r="E127">
        <v>76.209999999999994</v>
      </c>
      <c r="F127" t="s">
        <v>9</v>
      </c>
      <c r="G127" t="s">
        <v>45</v>
      </c>
      <c r="H127">
        <v>97110</v>
      </c>
      <c r="I127" t="str" cm="1">
        <f t="array" ref="I127">IFERROR(INDEX(scheduling_data!H:H,MATCH(B127&amp;D127,scheduling_data!D:D&amp;scheduling_data!A:A,0)),"")</f>
        <v>Katherine Tyree</v>
      </c>
      <c r="J127" t="str">
        <f t="shared" si="3"/>
        <v>No</v>
      </c>
      <c r="K127" t="str">
        <f t="shared" si="4"/>
        <v>2145337.625Katherine Tyree</v>
      </c>
      <c r="L127" t="str">
        <f t="shared" si="5"/>
        <v>No</v>
      </c>
    </row>
    <row r="128" spans="1:12" x14ac:dyDescent="0.3">
      <c r="A128" t="s">
        <v>21</v>
      </c>
      <c r="B128">
        <v>21</v>
      </c>
      <c r="C128" s="1">
        <v>45400</v>
      </c>
      <c r="D128" s="1">
        <v>45337.625</v>
      </c>
      <c r="E128">
        <v>56.04</v>
      </c>
      <c r="F128" t="s">
        <v>9</v>
      </c>
      <c r="G128" t="s">
        <v>47</v>
      </c>
      <c r="H128">
        <v>97110</v>
      </c>
      <c r="I128" t="str" cm="1">
        <f t="array" ref="I128">IFERROR(INDEX(scheduling_data!H:H,MATCH(B128&amp;D128,scheduling_data!D:D&amp;scheduling_data!A:A,0)),"")</f>
        <v>Katherine Tyree</v>
      </c>
      <c r="J128" t="str">
        <f t="shared" si="3"/>
        <v>No</v>
      </c>
      <c r="K128" t="str">
        <f t="shared" si="4"/>
        <v>2145337.625Katherine Tyree</v>
      </c>
      <c r="L128" t="str">
        <f t="shared" si="5"/>
        <v>No</v>
      </c>
    </row>
    <row r="129" spans="1:12" x14ac:dyDescent="0.3">
      <c r="A129" t="s">
        <v>21</v>
      </c>
      <c r="B129">
        <v>21</v>
      </c>
      <c r="C129" s="1">
        <v>45400</v>
      </c>
      <c r="D129" s="1">
        <v>45337.625</v>
      </c>
      <c r="E129">
        <v>23.05</v>
      </c>
      <c r="F129" t="s">
        <v>19</v>
      </c>
      <c r="G129" t="s">
        <v>46</v>
      </c>
      <c r="H129">
        <v>97530</v>
      </c>
      <c r="I129" t="str" cm="1">
        <f t="array" ref="I129">IFERROR(INDEX(scheduling_data!H:H,MATCH(B129&amp;D129,scheduling_data!D:D&amp;scheduling_data!A:A,0)),"")</f>
        <v>Katherine Tyree</v>
      </c>
      <c r="J129" t="str">
        <f t="shared" si="3"/>
        <v>No</v>
      </c>
      <c r="K129" t="str">
        <f t="shared" si="4"/>
        <v>2145337.625Katherine Tyree</v>
      </c>
      <c r="L129" t="str">
        <f t="shared" si="5"/>
        <v>Yes</v>
      </c>
    </row>
    <row r="130" spans="1:12" x14ac:dyDescent="0.3">
      <c r="A130" t="s">
        <v>21</v>
      </c>
      <c r="B130">
        <v>21</v>
      </c>
      <c r="C130" s="1">
        <v>45400</v>
      </c>
      <c r="D130" s="1">
        <v>45337.625</v>
      </c>
      <c r="E130">
        <v>37.97</v>
      </c>
      <c r="F130" t="s">
        <v>9</v>
      </c>
      <c r="G130" t="s">
        <v>45</v>
      </c>
      <c r="H130">
        <v>97530</v>
      </c>
      <c r="I130" t="str" cm="1">
        <f t="array" ref="I130">IFERROR(INDEX(scheduling_data!H:H,MATCH(B130&amp;D130,scheduling_data!D:D&amp;scheduling_data!A:A,0)),"")</f>
        <v>Katherine Tyree</v>
      </c>
      <c r="J130" t="str">
        <f t="shared" si="3"/>
        <v>No</v>
      </c>
      <c r="K130" t="str">
        <f t="shared" si="4"/>
        <v>2145337.625Katherine Tyree</v>
      </c>
      <c r="L130" t="str">
        <f t="shared" si="5"/>
        <v>No</v>
      </c>
    </row>
    <row r="131" spans="1:12" x14ac:dyDescent="0.3">
      <c r="A131" t="s">
        <v>21</v>
      </c>
      <c r="B131">
        <v>21</v>
      </c>
      <c r="C131" s="1">
        <v>45400</v>
      </c>
      <c r="D131" s="1">
        <v>45337.625</v>
      </c>
      <c r="E131">
        <v>41.2</v>
      </c>
      <c r="F131" t="s">
        <v>19</v>
      </c>
      <c r="G131" t="s">
        <v>46</v>
      </c>
      <c r="H131">
        <v>97112</v>
      </c>
      <c r="I131" t="str" cm="1">
        <f t="array" ref="I131">IFERROR(INDEX(scheduling_data!H:H,MATCH(B131&amp;D131,scheduling_data!D:D&amp;scheduling_data!A:A,0)),"")</f>
        <v>Katherine Tyree</v>
      </c>
      <c r="J131" t="str">
        <f t="shared" ref="J131:J194" si="6">IF(I131="", "Yes", "No")</f>
        <v>No</v>
      </c>
      <c r="K131" t="str">
        <f t="shared" ref="K131:K194" si="7">IF(I131="",B131&amp;D131,B131&amp;D131&amp;I131)</f>
        <v>2145337.625Katherine Tyree</v>
      </c>
      <c r="L131" t="str">
        <f t="shared" ref="L131:L194" si="8">IF(OR(F131="Cash", F131="Check", F131="EFT", F131="Credit Card", F131="Visa", F131="Mastercard", F131="AMEX"), "Yes", "No")</f>
        <v>Yes</v>
      </c>
    </row>
    <row r="132" spans="1:12" x14ac:dyDescent="0.3">
      <c r="A132" t="s">
        <v>21</v>
      </c>
      <c r="B132">
        <v>21</v>
      </c>
      <c r="C132" s="1">
        <v>45400</v>
      </c>
      <c r="D132" s="1">
        <v>45337.625</v>
      </c>
      <c r="E132">
        <v>67.88</v>
      </c>
      <c r="F132" t="s">
        <v>9</v>
      </c>
      <c r="G132" t="s">
        <v>45</v>
      </c>
      <c r="H132">
        <v>97112</v>
      </c>
      <c r="I132" t="str" cm="1">
        <f t="array" ref="I132">IFERROR(INDEX(scheduling_data!H:H,MATCH(B132&amp;D132,scheduling_data!D:D&amp;scheduling_data!A:A,0)),"")</f>
        <v>Katherine Tyree</v>
      </c>
      <c r="J132" t="str">
        <f t="shared" si="6"/>
        <v>No</v>
      </c>
      <c r="K132" t="str">
        <f t="shared" si="7"/>
        <v>2145337.625Katherine Tyree</v>
      </c>
      <c r="L132" t="str">
        <f t="shared" si="8"/>
        <v>No</v>
      </c>
    </row>
    <row r="133" spans="1:12" x14ac:dyDescent="0.3">
      <c r="A133" t="s">
        <v>21</v>
      </c>
      <c r="B133">
        <v>21</v>
      </c>
      <c r="C133" s="1">
        <v>45400</v>
      </c>
      <c r="D133" s="1">
        <v>45337.625</v>
      </c>
      <c r="E133">
        <v>40.92</v>
      </c>
      <c r="F133" t="s">
        <v>9</v>
      </c>
      <c r="G133" t="s">
        <v>47</v>
      </c>
      <c r="H133">
        <v>97112</v>
      </c>
      <c r="I133" t="str" cm="1">
        <f t="array" ref="I133">IFERROR(INDEX(scheduling_data!H:H,MATCH(B133&amp;D133,scheduling_data!D:D&amp;scheduling_data!A:A,0)),"")</f>
        <v>Katherine Tyree</v>
      </c>
      <c r="J133" t="str">
        <f t="shared" si="6"/>
        <v>No</v>
      </c>
      <c r="K133" t="str">
        <f t="shared" si="7"/>
        <v>2145337.625Katherine Tyree</v>
      </c>
      <c r="L133" t="str">
        <f t="shared" si="8"/>
        <v>No</v>
      </c>
    </row>
    <row r="134" spans="1:12" x14ac:dyDescent="0.3">
      <c r="A134" t="s">
        <v>21</v>
      </c>
      <c r="B134">
        <v>21</v>
      </c>
      <c r="C134" s="1">
        <v>45400</v>
      </c>
      <c r="D134" s="1">
        <v>45341.625</v>
      </c>
      <c r="E134">
        <v>56.04</v>
      </c>
      <c r="F134" t="s">
        <v>9</v>
      </c>
      <c r="G134" t="s">
        <v>47</v>
      </c>
      <c r="H134">
        <v>97110</v>
      </c>
      <c r="I134" t="str" cm="1">
        <f t="array" ref="I134">IFERROR(INDEX(scheduling_data!H:H,MATCH(B134&amp;D134,scheduling_data!D:D&amp;scheduling_data!A:A,0)),"")</f>
        <v>Katherine Tyree</v>
      </c>
      <c r="J134" t="str">
        <f t="shared" si="6"/>
        <v>No</v>
      </c>
      <c r="K134" t="str">
        <f t="shared" si="7"/>
        <v>2145341.625Katherine Tyree</v>
      </c>
      <c r="L134" t="str">
        <f t="shared" si="8"/>
        <v>No</v>
      </c>
    </row>
    <row r="135" spans="1:12" x14ac:dyDescent="0.3">
      <c r="A135" t="s">
        <v>21</v>
      </c>
      <c r="B135">
        <v>21</v>
      </c>
      <c r="C135" s="1">
        <v>45400</v>
      </c>
      <c r="D135" s="1">
        <v>45341.625</v>
      </c>
      <c r="E135">
        <v>36.770000000000003</v>
      </c>
      <c r="F135" t="s">
        <v>19</v>
      </c>
      <c r="G135" t="s">
        <v>46</v>
      </c>
      <c r="H135">
        <v>97110</v>
      </c>
      <c r="I135" t="str" cm="1">
        <f t="array" ref="I135">IFERROR(INDEX(scheduling_data!H:H,MATCH(B135&amp;D135,scheduling_data!D:D&amp;scheduling_data!A:A,0)),"")</f>
        <v>Katherine Tyree</v>
      </c>
      <c r="J135" t="str">
        <f t="shared" si="6"/>
        <v>No</v>
      </c>
      <c r="K135" t="str">
        <f t="shared" si="7"/>
        <v>2145341.625Katherine Tyree</v>
      </c>
      <c r="L135" t="str">
        <f t="shared" si="8"/>
        <v>Yes</v>
      </c>
    </row>
    <row r="136" spans="1:12" x14ac:dyDescent="0.3">
      <c r="A136" t="s">
        <v>21</v>
      </c>
      <c r="B136">
        <v>21</v>
      </c>
      <c r="C136" s="1">
        <v>45400</v>
      </c>
      <c r="D136" s="1">
        <v>45341.625</v>
      </c>
      <c r="E136">
        <v>57.19</v>
      </c>
      <c r="F136" t="s">
        <v>9</v>
      </c>
      <c r="G136" t="s">
        <v>45</v>
      </c>
      <c r="H136">
        <v>97110</v>
      </c>
      <c r="I136" t="str" cm="1">
        <f t="array" ref="I136">IFERROR(INDEX(scheduling_data!H:H,MATCH(B136&amp;D136,scheduling_data!D:D&amp;scheduling_data!A:A,0)),"")</f>
        <v>Katherine Tyree</v>
      </c>
      <c r="J136" t="str">
        <f t="shared" si="6"/>
        <v>No</v>
      </c>
      <c r="K136" t="str">
        <f t="shared" si="7"/>
        <v>2145341.625Katherine Tyree</v>
      </c>
      <c r="L136" t="str">
        <f t="shared" si="8"/>
        <v>No</v>
      </c>
    </row>
    <row r="137" spans="1:12" x14ac:dyDescent="0.3">
      <c r="A137" t="s">
        <v>21</v>
      </c>
      <c r="B137">
        <v>21</v>
      </c>
      <c r="C137" s="1">
        <v>45400</v>
      </c>
      <c r="D137" s="1">
        <v>45341.625</v>
      </c>
      <c r="E137">
        <v>13.98</v>
      </c>
      <c r="F137" t="s">
        <v>9</v>
      </c>
      <c r="G137" t="s">
        <v>47</v>
      </c>
      <c r="H137">
        <v>97530</v>
      </c>
      <c r="I137" t="str" cm="1">
        <f t="array" ref="I137">IFERROR(INDEX(scheduling_data!H:H,MATCH(B137&amp;D137,scheduling_data!D:D&amp;scheduling_data!A:A,0)),"")</f>
        <v>Katherine Tyree</v>
      </c>
      <c r="J137" t="str">
        <f t="shared" si="6"/>
        <v>No</v>
      </c>
      <c r="K137" t="str">
        <f t="shared" si="7"/>
        <v>2145341.625Katherine Tyree</v>
      </c>
      <c r="L137" t="str">
        <f t="shared" si="8"/>
        <v>No</v>
      </c>
    </row>
    <row r="138" spans="1:12" x14ac:dyDescent="0.3">
      <c r="A138" t="s">
        <v>21</v>
      </c>
      <c r="B138">
        <v>21</v>
      </c>
      <c r="C138" s="1">
        <v>45400</v>
      </c>
      <c r="D138" s="1">
        <v>45341.625</v>
      </c>
      <c r="E138">
        <v>37.14</v>
      </c>
      <c r="F138" t="s">
        <v>9</v>
      </c>
      <c r="G138" t="s">
        <v>45</v>
      </c>
      <c r="H138">
        <v>97530</v>
      </c>
      <c r="I138" t="str" cm="1">
        <f t="array" ref="I138">IFERROR(INDEX(scheduling_data!H:H,MATCH(B138&amp;D138,scheduling_data!D:D&amp;scheduling_data!A:A,0)),"")</f>
        <v>Katherine Tyree</v>
      </c>
      <c r="J138" t="str">
        <f t="shared" si="6"/>
        <v>No</v>
      </c>
      <c r="K138" t="str">
        <f t="shared" si="7"/>
        <v>2145341.625Katherine Tyree</v>
      </c>
      <c r="L138" t="str">
        <f t="shared" si="8"/>
        <v>No</v>
      </c>
    </row>
    <row r="139" spans="1:12" x14ac:dyDescent="0.3">
      <c r="A139" t="s">
        <v>21</v>
      </c>
      <c r="B139">
        <v>21</v>
      </c>
      <c r="C139" s="1">
        <v>45400</v>
      </c>
      <c r="D139" s="1">
        <v>45341.625</v>
      </c>
      <c r="E139">
        <v>23.88</v>
      </c>
      <c r="F139" t="s">
        <v>19</v>
      </c>
      <c r="G139" t="s">
        <v>46</v>
      </c>
      <c r="H139">
        <v>97530</v>
      </c>
      <c r="I139" t="str" cm="1">
        <f t="array" ref="I139">IFERROR(INDEX(scheduling_data!H:H,MATCH(B139&amp;D139,scheduling_data!D:D&amp;scheduling_data!A:A,0)),"")</f>
        <v>Katherine Tyree</v>
      </c>
      <c r="J139" t="str">
        <f t="shared" si="6"/>
        <v>No</v>
      </c>
      <c r="K139" t="str">
        <f t="shared" si="7"/>
        <v>2145341.625Katherine Tyree</v>
      </c>
      <c r="L139" t="str">
        <f t="shared" si="8"/>
        <v>Yes</v>
      </c>
    </row>
    <row r="140" spans="1:12" x14ac:dyDescent="0.3">
      <c r="A140" t="s">
        <v>21</v>
      </c>
      <c r="B140">
        <v>21</v>
      </c>
      <c r="C140" s="1">
        <v>45400</v>
      </c>
      <c r="D140" s="1">
        <v>45341.625</v>
      </c>
      <c r="E140">
        <v>20.46</v>
      </c>
      <c r="F140" t="s">
        <v>9</v>
      </c>
      <c r="G140" t="s">
        <v>47</v>
      </c>
      <c r="H140">
        <v>97112</v>
      </c>
      <c r="I140" t="str" cm="1">
        <f t="array" ref="I140">IFERROR(INDEX(scheduling_data!H:H,MATCH(B140&amp;D140,scheduling_data!D:D&amp;scheduling_data!A:A,0)),"")</f>
        <v>Katherine Tyree</v>
      </c>
      <c r="J140" t="str">
        <f t="shared" si="6"/>
        <v>No</v>
      </c>
      <c r="K140" t="str">
        <f t="shared" si="7"/>
        <v>2145341.625Katherine Tyree</v>
      </c>
      <c r="L140" t="str">
        <f t="shared" si="8"/>
        <v>No</v>
      </c>
    </row>
    <row r="141" spans="1:12" x14ac:dyDescent="0.3">
      <c r="A141" t="s">
        <v>21</v>
      </c>
      <c r="B141">
        <v>21</v>
      </c>
      <c r="C141" s="1">
        <v>45400</v>
      </c>
      <c r="D141" s="1">
        <v>45341.625</v>
      </c>
      <c r="E141">
        <v>33.19</v>
      </c>
      <c r="F141" t="s">
        <v>9</v>
      </c>
      <c r="G141" t="s">
        <v>45</v>
      </c>
      <c r="H141">
        <v>97112</v>
      </c>
      <c r="I141" t="str" cm="1">
        <f t="array" ref="I141">IFERROR(INDEX(scheduling_data!H:H,MATCH(B141&amp;D141,scheduling_data!D:D&amp;scheduling_data!A:A,0)),"")</f>
        <v>Katherine Tyree</v>
      </c>
      <c r="J141" t="str">
        <f t="shared" si="6"/>
        <v>No</v>
      </c>
      <c r="K141" t="str">
        <f t="shared" si="7"/>
        <v>2145341.625Katherine Tyree</v>
      </c>
      <c r="L141" t="str">
        <f t="shared" si="8"/>
        <v>No</v>
      </c>
    </row>
    <row r="142" spans="1:12" x14ac:dyDescent="0.3">
      <c r="A142" t="s">
        <v>21</v>
      </c>
      <c r="B142">
        <v>21</v>
      </c>
      <c r="C142" s="1">
        <v>45400</v>
      </c>
      <c r="D142" s="1">
        <v>45341.625</v>
      </c>
      <c r="E142">
        <v>21.35</v>
      </c>
      <c r="F142" t="s">
        <v>19</v>
      </c>
      <c r="G142" t="s">
        <v>46</v>
      </c>
      <c r="H142">
        <v>97112</v>
      </c>
      <c r="I142" t="str" cm="1">
        <f t="array" ref="I142">IFERROR(INDEX(scheduling_data!H:H,MATCH(B142&amp;D142,scheduling_data!D:D&amp;scheduling_data!A:A,0)),"")</f>
        <v>Katherine Tyree</v>
      </c>
      <c r="J142" t="str">
        <f t="shared" si="6"/>
        <v>No</v>
      </c>
      <c r="K142" t="str">
        <f t="shared" si="7"/>
        <v>2145341.625Katherine Tyree</v>
      </c>
      <c r="L142" t="str">
        <f t="shared" si="8"/>
        <v>Yes</v>
      </c>
    </row>
    <row r="143" spans="1:12" x14ac:dyDescent="0.3">
      <c r="A143" t="s">
        <v>21</v>
      </c>
      <c r="B143">
        <v>21</v>
      </c>
      <c r="C143" s="1">
        <v>45400</v>
      </c>
      <c r="D143" s="1">
        <v>45341.625</v>
      </c>
      <c r="E143">
        <v>75</v>
      </c>
      <c r="F143" t="s">
        <v>9</v>
      </c>
      <c r="G143" t="s">
        <v>47</v>
      </c>
      <c r="H143">
        <v>97140</v>
      </c>
      <c r="I143" t="str" cm="1">
        <f t="array" ref="I143">IFERROR(INDEX(scheduling_data!H:H,MATCH(B143&amp;D143,scheduling_data!D:D&amp;scheduling_data!A:A,0)),"")</f>
        <v>Katherine Tyree</v>
      </c>
      <c r="J143" t="str">
        <f t="shared" si="6"/>
        <v>No</v>
      </c>
      <c r="K143" t="str">
        <f t="shared" si="7"/>
        <v>2145341.625Katherine Tyree</v>
      </c>
      <c r="L143" t="str">
        <f t="shared" si="8"/>
        <v>No</v>
      </c>
    </row>
    <row r="144" spans="1:12" x14ac:dyDescent="0.3">
      <c r="A144" t="s">
        <v>21</v>
      </c>
      <c r="B144">
        <v>21</v>
      </c>
      <c r="C144" s="1">
        <v>45400</v>
      </c>
      <c r="D144" s="1">
        <v>45344.625</v>
      </c>
      <c r="E144">
        <v>43.3</v>
      </c>
      <c r="F144" t="s">
        <v>19</v>
      </c>
      <c r="G144" t="s">
        <v>46</v>
      </c>
      <c r="H144">
        <v>97530</v>
      </c>
      <c r="I144" t="str" cm="1">
        <f t="array" ref="I144">IFERROR(INDEX(scheduling_data!H:H,MATCH(B144&amp;D144,scheduling_data!D:D&amp;scheduling_data!A:A,0)),"")</f>
        <v>Katherine Tyree</v>
      </c>
      <c r="J144" t="str">
        <f t="shared" si="6"/>
        <v>No</v>
      </c>
      <c r="K144" t="str">
        <f t="shared" si="7"/>
        <v>2145344.625Katherine Tyree</v>
      </c>
      <c r="L144" t="str">
        <f t="shared" si="8"/>
        <v>Yes</v>
      </c>
    </row>
    <row r="145" spans="1:12" x14ac:dyDescent="0.3">
      <c r="A145" t="s">
        <v>21</v>
      </c>
      <c r="B145">
        <v>21</v>
      </c>
      <c r="C145" s="1">
        <v>45400</v>
      </c>
      <c r="D145" s="1">
        <v>45344.625</v>
      </c>
      <c r="E145">
        <v>40.92</v>
      </c>
      <c r="F145" t="s">
        <v>9</v>
      </c>
      <c r="G145" t="s">
        <v>47</v>
      </c>
      <c r="H145">
        <v>97112</v>
      </c>
      <c r="I145" t="str" cm="1">
        <f t="array" ref="I145">IFERROR(INDEX(scheduling_data!H:H,MATCH(B145&amp;D145,scheduling_data!D:D&amp;scheduling_data!A:A,0)),"")</f>
        <v>Katherine Tyree</v>
      </c>
      <c r="J145" t="str">
        <f t="shared" si="6"/>
        <v>No</v>
      </c>
      <c r="K145" t="str">
        <f t="shared" si="7"/>
        <v>2145344.625Katherine Tyree</v>
      </c>
      <c r="L145" t="str">
        <f t="shared" si="8"/>
        <v>No</v>
      </c>
    </row>
    <row r="146" spans="1:12" x14ac:dyDescent="0.3">
      <c r="A146" t="s">
        <v>21</v>
      </c>
      <c r="B146">
        <v>21</v>
      </c>
      <c r="C146" s="1">
        <v>45400</v>
      </c>
      <c r="D146" s="1">
        <v>45344.625</v>
      </c>
      <c r="E146">
        <v>70.38</v>
      </c>
      <c r="F146" t="s">
        <v>9</v>
      </c>
      <c r="G146" t="s">
        <v>45</v>
      </c>
      <c r="H146">
        <v>97112</v>
      </c>
      <c r="I146" t="str" cm="1">
        <f t="array" ref="I146">IFERROR(INDEX(scheduling_data!H:H,MATCH(B146&amp;D146,scheduling_data!D:D&amp;scheduling_data!A:A,0)),"")</f>
        <v>Katherine Tyree</v>
      </c>
      <c r="J146" t="str">
        <f t="shared" si="6"/>
        <v>No</v>
      </c>
      <c r="K146" t="str">
        <f t="shared" si="7"/>
        <v>2145344.625Katherine Tyree</v>
      </c>
      <c r="L146" t="str">
        <f t="shared" si="8"/>
        <v>No</v>
      </c>
    </row>
    <row r="147" spans="1:12" x14ac:dyDescent="0.3">
      <c r="A147" t="s">
        <v>21</v>
      </c>
      <c r="B147">
        <v>21</v>
      </c>
      <c r="C147" s="1">
        <v>45400</v>
      </c>
      <c r="D147" s="1">
        <v>45344.625</v>
      </c>
      <c r="E147">
        <v>38.700000000000003</v>
      </c>
      <c r="F147" t="s">
        <v>19</v>
      </c>
      <c r="G147" t="s">
        <v>46</v>
      </c>
      <c r="H147">
        <v>97112</v>
      </c>
      <c r="I147" t="str" cm="1">
        <f t="array" ref="I147">IFERROR(INDEX(scheduling_data!H:H,MATCH(B147&amp;D147,scheduling_data!D:D&amp;scheduling_data!A:A,0)),"")</f>
        <v>Katherine Tyree</v>
      </c>
      <c r="J147" t="str">
        <f t="shared" si="6"/>
        <v>No</v>
      </c>
      <c r="K147" t="str">
        <f t="shared" si="7"/>
        <v>2145344.625Katherine Tyree</v>
      </c>
      <c r="L147" t="str">
        <f t="shared" si="8"/>
        <v>Yes</v>
      </c>
    </row>
    <row r="148" spans="1:12" x14ac:dyDescent="0.3">
      <c r="A148" t="s">
        <v>21</v>
      </c>
      <c r="B148">
        <v>21</v>
      </c>
      <c r="C148" s="1">
        <v>45400</v>
      </c>
      <c r="D148" s="1">
        <v>45344.625</v>
      </c>
      <c r="E148">
        <v>27.96</v>
      </c>
      <c r="F148" t="s">
        <v>9</v>
      </c>
      <c r="G148" t="s">
        <v>47</v>
      </c>
      <c r="H148">
        <v>97530</v>
      </c>
      <c r="I148" t="str" cm="1">
        <f t="array" ref="I148">IFERROR(INDEX(scheduling_data!H:H,MATCH(B148&amp;D148,scheduling_data!D:D&amp;scheduling_data!A:A,0)),"")</f>
        <v>Katherine Tyree</v>
      </c>
      <c r="J148" t="str">
        <f t="shared" si="6"/>
        <v>No</v>
      </c>
      <c r="K148" t="str">
        <f t="shared" si="7"/>
        <v>2145344.625Katherine Tyree</v>
      </c>
      <c r="L148" t="str">
        <f t="shared" si="8"/>
        <v>No</v>
      </c>
    </row>
    <row r="149" spans="1:12" x14ac:dyDescent="0.3">
      <c r="A149" t="s">
        <v>21</v>
      </c>
      <c r="B149">
        <v>21</v>
      </c>
      <c r="C149" s="1">
        <v>45400</v>
      </c>
      <c r="D149" s="1">
        <v>45344.625</v>
      </c>
      <c r="E149">
        <v>78.739999999999995</v>
      </c>
      <c r="F149" t="s">
        <v>9</v>
      </c>
      <c r="G149" t="s">
        <v>45</v>
      </c>
      <c r="H149">
        <v>97530</v>
      </c>
      <c r="I149" t="str" cm="1">
        <f t="array" ref="I149">IFERROR(INDEX(scheduling_data!H:H,MATCH(B149&amp;D149,scheduling_data!D:D&amp;scheduling_data!A:A,0)),"")</f>
        <v>Katherine Tyree</v>
      </c>
      <c r="J149" t="str">
        <f t="shared" si="6"/>
        <v>No</v>
      </c>
      <c r="K149" t="str">
        <f t="shared" si="7"/>
        <v>2145344.625Katherine Tyree</v>
      </c>
      <c r="L149" t="str">
        <f t="shared" si="8"/>
        <v>No</v>
      </c>
    </row>
    <row r="150" spans="1:12" x14ac:dyDescent="0.3">
      <c r="A150" t="s">
        <v>21</v>
      </c>
      <c r="B150">
        <v>21</v>
      </c>
      <c r="C150" s="1">
        <v>45400</v>
      </c>
      <c r="D150" s="1">
        <v>45344.625</v>
      </c>
      <c r="E150">
        <v>75</v>
      </c>
      <c r="F150" t="s">
        <v>9</v>
      </c>
      <c r="G150" t="s">
        <v>47</v>
      </c>
      <c r="H150">
        <v>97110</v>
      </c>
      <c r="I150" t="str" cm="1">
        <f t="array" ref="I150">IFERROR(INDEX(scheduling_data!H:H,MATCH(B150&amp;D150,scheduling_data!D:D&amp;scheduling_data!A:A,0)),"")</f>
        <v>Katherine Tyree</v>
      </c>
      <c r="J150" t="str">
        <f t="shared" si="6"/>
        <v>No</v>
      </c>
      <c r="K150" t="str">
        <f t="shared" si="7"/>
        <v>2145344.625Katherine Tyree</v>
      </c>
      <c r="L150" t="str">
        <f t="shared" si="8"/>
        <v>No</v>
      </c>
    </row>
    <row r="151" spans="1:12" x14ac:dyDescent="0.3">
      <c r="A151" t="s">
        <v>21</v>
      </c>
      <c r="B151">
        <v>21</v>
      </c>
      <c r="C151" s="1">
        <v>45400</v>
      </c>
      <c r="D151" s="1">
        <v>45351.625</v>
      </c>
      <c r="E151">
        <v>43.3</v>
      </c>
      <c r="F151" t="s">
        <v>19</v>
      </c>
      <c r="G151" t="s">
        <v>46</v>
      </c>
      <c r="H151">
        <v>97530</v>
      </c>
      <c r="I151" t="str" cm="1">
        <f t="array" ref="I151">IFERROR(INDEX(scheduling_data!H:H,MATCH(B151&amp;D151,scheduling_data!D:D&amp;scheduling_data!A:A,0)),"")</f>
        <v>Robert Crochet</v>
      </c>
      <c r="J151" t="str">
        <f t="shared" si="6"/>
        <v>No</v>
      </c>
      <c r="K151" t="str">
        <f t="shared" si="7"/>
        <v>2145351.625Robert Crochet</v>
      </c>
      <c r="L151" t="str">
        <f t="shared" si="8"/>
        <v>Yes</v>
      </c>
    </row>
    <row r="152" spans="1:12" x14ac:dyDescent="0.3">
      <c r="A152" t="s">
        <v>21</v>
      </c>
      <c r="B152">
        <v>21</v>
      </c>
      <c r="C152" s="1">
        <v>45400</v>
      </c>
      <c r="D152" s="1">
        <v>45351.625</v>
      </c>
      <c r="E152">
        <v>75</v>
      </c>
      <c r="F152" t="s">
        <v>9</v>
      </c>
      <c r="G152" t="s">
        <v>47</v>
      </c>
      <c r="H152">
        <v>97110</v>
      </c>
      <c r="I152" t="str" cm="1">
        <f t="array" ref="I152">IFERROR(INDEX(scheduling_data!H:H,MATCH(B152&amp;D152,scheduling_data!D:D&amp;scheduling_data!A:A,0)),"")</f>
        <v>Robert Crochet</v>
      </c>
      <c r="J152" t="str">
        <f t="shared" si="6"/>
        <v>No</v>
      </c>
      <c r="K152" t="str">
        <f t="shared" si="7"/>
        <v>2145351.625Robert Crochet</v>
      </c>
      <c r="L152" t="str">
        <f t="shared" si="8"/>
        <v>No</v>
      </c>
    </row>
    <row r="153" spans="1:12" x14ac:dyDescent="0.3">
      <c r="A153" t="s">
        <v>21</v>
      </c>
      <c r="B153">
        <v>21</v>
      </c>
      <c r="C153" s="1">
        <v>45400</v>
      </c>
      <c r="D153" s="1">
        <v>45351.625</v>
      </c>
      <c r="E153">
        <v>27.96</v>
      </c>
      <c r="F153" t="s">
        <v>9</v>
      </c>
      <c r="G153" t="s">
        <v>47</v>
      </c>
      <c r="H153">
        <v>97530</v>
      </c>
      <c r="I153" t="str" cm="1">
        <f t="array" ref="I153">IFERROR(INDEX(scheduling_data!H:H,MATCH(B153&amp;D153,scheduling_data!D:D&amp;scheduling_data!A:A,0)),"")</f>
        <v>Robert Crochet</v>
      </c>
      <c r="J153" t="str">
        <f t="shared" si="6"/>
        <v>No</v>
      </c>
      <c r="K153" t="str">
        <f t="shared" si="7"/>
        <v>2145351.625Robert Crochet</v>
      </c>
      <c r="L153" t="str">
        <f t="shared" si="8"/>
        <v>No</v>
      </c>
    </row>
    <row r="154" spans="1:12" x14ac:dyDescent="0.3">
      <c r="A154" t="s">
        <v>21</v>
      </c>
      <c r="B154">
        <v>21</v>
      </c>
      <c r="C154" s="1">
        <v>45400</v>
      </c>
      <c r="D154" s="1">
        <v>45351.625</v>
      </c>
      <c r="E154">
        <v>78.739999999999995</v>
      </c>
      <c r="F154" t="s">
        <v>9</v>
      </c>
      <c r="G154" t="s">
        <v>45</v>
      </c>
      <c r="H154">
        <v>97530</v>
      </c>
      <c r="I154" t="str" cm="1">
        <f t="array" ref="I154">IFERROR(INDEX(scheduling_data!H:H,MATCH(B154&amp;D154,scheduling_data!D:D&amp;scheduling_data!A:A,0)),"")</f>
        <v>Robert Crochet</v>
      </c>
      <c r="J154" t="str">
        <f t="shared" si="6"/>
        <v>No</v>
      </c>
      <c r="K154" t="str">
        <f t="shared" si="7"/>
        <v>2145351.625Robert Crochet</v>
      </c>
      <c r="L154" t="str">
        <f t="shared" si="8"/>
        <v>No</v>
      </c>
    </row>
    <row r="155" spans="1:12" x14ac:dyDescent="0.3">
      <c r="A155" t="s">
        <v>21</v>
      </c>
      <c r="B155">
        <v>21</v>
      </c>
      <c r="C155" s="1">
        <v>45400</v>
      </c>
      <c r="D155" s="1">
        <v>45351.625</v>
      </c>
      <c r="E155">
        <v>40.92</v>
      </c>
      <c r="F155" t="s">
        <v>9</v>
      </c>
      <c r="G155" t="s">
        <v>47</v>
      </c>
      <c r="H155">
        <v>97112</v>
      </c>
      <c r="I155" t="str" cm="1">
        <f t="array" ref="I155">IFERROR(INDEX(scheduling_data!H:H,MATCH(B155&amp;D155,scheduling_data!D:D&amp;scheduling_data!A:A,0)),"")</f>
        <v>Robert Crochet</v>
      </c>
      <c r="J155" t="str">
        <f t="shared" si="6"/>
        <v>No</v>
      </c>
      <c r="K155" t="str">
        <f t="shared" si="7"/>
        <v>2145351.625Robert Crochet</v>
      </c>
      <c r="L155" t="str">
        <f t="shared" si="8"/>
        <v>No</v>
      </c>
    </row>
    <row r="156" spans="1:12" x14ac:dyDescent="0.3">
      <c r="A156" t="s">
        <v>21</v>
      </c>
      <c r="B156">
        <v>21</v>
      </c>
      <c r="C156" s="1">
        <v>45400</v>
      </c>
      <c r="D156" s="1">
        <v>45351.625</v>
      </c>
      <c r="E156">
        <v>70.38</v>
      </c>
      <c r="F156" t="s">
        <v>9</v>
      </c>
      <c r="G156" t="s">
        <v>45</v>
      </c>
      <c r="H156">
        <v>97112</v>
      </c>
      <c r="I156" t="str" cm="1">
        <f t="array" ref="I156">IFERROR(INDEX(scheduling_data!H:H,MATCH(B156&amp;D156,scheduling_data!D:D&amp;scheduling_data!A:A,0)),"")</f>
        <v>Robert Crochet</v>
      </c>
      <c r="J156" t="str">
        <f t="shared" si="6"/>
        <v>No</v>
      </c>
      <c r="K156" t="str">
        <f t="shared" si="7"/>
        <v>2145351.625Robert Crochet</v>
      </c>
      <c r="L156" t="str">
        <f t="shared" si="8"/>
        <v>No</v>
      </c>
    </row>
    <row r="157" spans="1:12" x14ac:dyDescent="0.3">
      <c r="A157" t="s">
        <v>21</v>
      </c>
      <c r="B157">
        <v>21</v>
      </c>
      <c r="C157" s="1">
        <v>45400</v>
      </c>
      <c r="D157" s="1">
        <v>45351.625</v>
      </c>
      <c r="E157">
        <v>38.700000000000003</v>
      </c>
      <c r="F157" t="s">
        <v>19</v>
      </c>
      <c r="G157" t="s">
        <v>46</v>
      </c>
      <c r="H157">
        <v>97112</v>
      </c>
      <c r="I157" t="str" cm="1">
        <f t="array" ref="I157">IFERROR(INDEX(scheduling_data!H:H,MATCH(B157&amp;D157,scheduling_data!D:D&amp;scheduling_data!A:A,0)),"")</f>
        <v>Robert Crochet</v>
      </c>
      <c r="J157" t="str">
        <f t="shared" si="6"/>
        <v>No</v>
      </c>
      <c r="K157" t="str">
        <f t="shared" si="7"/>
        <v>2145351.625Robert Crochet</v>
      </c>
      <c r="L157" t="str">
        <f t="shared" si="8"/>
        <v>Yes</v>
      </c>
    </row>
    <row r="158" spans="1:12" x14ac:dyDescent="0.3">
      <c r="A158" t="s">
        <v>48</v>
      </c>
      <c r="B158">
        <v>22</v>
      </c>
      <c r="C158" s="1">
        <v>45393</v>
      </c>
      <c r="D158" s="1">
        <v>45334.541666666664</v>
      </c>
      <c r="E158">
        <v>75.17</v>
      </c>
      <c r="F158" t="s">
        <v>19</v>
      </c>
      <c r="H158">
        <v>97110</v>
      </c>
      <c r="I158" t="str" cm="1">
        <f t="array" ref="I158">IFERROR(INDEX(scheduling_data!H:H,MATCH(B158&amp;D158,scheduling_data!D:D&amp;scheduling_data!A:A,0)),"")</f>
        <v>James Allen</v>
      </c>
      <c r="J158" t="str">
        <f t="shared" si="6"/>
        <v>No</v>
      </c>
      <c r="K158" t="str">
        <f t="shared" si="7"/>
        <v>2245334.5416666667James Allen</v>
      </c>
      <c r="L158" t="str">
        <f t="shared" si="8"/>
        <v>Yes</v>
      </c>
    </row>
    <row r="159" spans="1:12" x14ac:dyDescent="0.3">
      <c r="A159" t="s">
        <v>48</v>
      </c>
      <c r="B159">
        <v>22</v>
      </c>
      <c r="C159" s="1">
        <v>45393</v>
      </c>
      <c r="D159" s="1">
        <v>45334.541666666664</v>
      </c>
      <c r="E159">
        <v>74.83</v>
      </c>
      <c r="F159" t="s">
        <v>9</v>
      </c>
      <c r="H159">
        <v>97110</v>
      </c>
      <c r="I159" t="str" cm="1">
        <f t="array" ref="I159">IFERROR(INDEX(scheduling_data!H:H,MATCH(B159&amp;D159,scheduling_data!D:D&amp;scheduling_data!A:A,0)),"")</f>
        <v>James Allen</v>
      </c>
      <c r="J159" t="str">
        <f t="shared" si="6"/>
        <v>No</v>
      </c>
      <c r="K159" t="str">
        <f t="shared" si="7"/>
        <v>2245334.5416666667James Allen</v>
      </c>
      <c r="L159" t="str">
        <f t="shared" si="8"/>
        <v>No</v>
      </c>
    </row>
    <row r="160" spans="1:12" x14ac:dyDescent="0.3">
      <c r="A160" t="s">
        <v>48</v>
      </c>
      <c r="B160">
        <v>22</v>
      </c>
      <c r="C160" s="1">
        <v>45407</v>
      </c>
      <c r="D160" s="1">
        <v>45349.333333333336</v>
      </c>
      <c r="E160">
        <v>74.83</v>
      </c>
      <c r="F160" t="s">
        <v>9</v>
      </c>
      <c r="H160">
        <v>97110</v>
      </c>
      <c r="I160" t="str" cm="1">
        <f t="array" ref="I160">IFERROR(INDEX(scheduling_data!H:H,MATCH(B160&amp;D160,scheduling_data!D:D&amp;scheduling_data!A:A,0)),"")</f>
        <v>James Allen</v>
      </c>
      <c r="J160" t="str">
        <f t="shared" si="6"/>
        <v>No</v>
      </c>
      <c r="K160" t="str">
        <f t="shared" si="7"/>
        <v>2245349.3333333333James Allen</v>
      </c>
      <c r="L160" t="str">
        <f t="shared" si="8"/>
        <v>No</v>
      </c>
    </row>
    <row r="161" spans="1:12" x14ac:dyDescent="0.3">
      <c r="A161" t="s">
        <v>48</v>
      </c>
      <c r="B161">
        <v>22</v>
      </c>
      <c r="C161" s="1">
        <v>45407</v>
      </c>
      <c r="D161" s="1">
        <v>45349.333333333336</v>
      </c>
      <c r="E161">
        <v>75.17</v>
      </c>
      <c r="F161" t="s">
        <v>19</v>
      </c>
      <c r="H161">
        <v>97110</v>
      </c>
      <c r="I161" t="str" cm="1">
        <f t="array" ref="I161">IFERROR(INDEX(scheduling_data!H:H,MATCH(B161&amp;D161,scheduling_data!D:D&amp;scheduling_data!A:A,0)),"")</f>
        <v>James Allen</v>
      </c>
      <c r="J161" t="str">
        <f t="shared" si="6"/>
        <v>No</v>
      </c>
      <c r="K161" t="str">
        <f t="shared" si="7"/>
        <v>2245349.3333333333James Allen</v>
      </c>
      <c r="L161" t="str">
        <f t="shared" si="8"/>
        <v>Yes</v>
      </c>
    </row>
    <row r="162" spans="1:12" x14ac:dyDescent="0.3">
      <c r="A162" t="s">
        <v>49</v>
      </c>
      <c r="B162">
        <v>23</v>
      </c>
      <c r="C162" s="1">
        <v>45405</v>
      </c>
      <c r="D162" s="1">
        <v>45345.5</v>
      </c>
      <c r="E162">
        <v>8.34</v>
      </c>
      <c r="F162" t="s">
        <v>19</v>
      </c>
      <c r="G162" t="s">
        <v>50</v>
      </c>
      <c r="H162">
        <v>97110</v>
      </c>
      <c r="I162" t="str" cm="1">
        <f t="array" ref="I162">IFERROR(INDEX(scheduling_data!H:H,MATCH(B162&amp;D162,scheduling_data!D:D&amp;scheduling_data!A:A,0)),"")</f>
        <v>Christian Litz</v>
      </c>
      <c r="J162" t="str">
        <f t="shared" si="6"/>
        <v>No</v>
      </c>
      <c r="K162" t="str">
        <f t="shared" si="7"/>
        <v>2345345.5Christian Litz</v>
      </c>
      <c r="L162" t="str">
        <f t="shared" si="8"/>
        <v>Yes</v>
      </c>
    </row>
    <row r="163" spans="1:12" x14ac:dyDescent="0.3">
      <c r="A163" t="s">
        <v>49</v>
      </c>
      <c r="B163">
        <v>23</v>
      </c>
      <c r="C163" s="1">
        <v>45405</v>
      </c>
      <c r="D163" s="1">
        <v>45345.5</v>
      </c>
      <c r="E163">
        <v>11.3</v>
      </c>
      <c r="F163" t="s">
        <v>19</v>
      </c>
      <c r="G163" t="s">
        <v>50</v>
      </c>
      <c r="H163">
        <v>97530</v>
      </c>
      <c r="I163" t="str" cm="1">
        <f t="array" ref="I163">IFERROR(INDEX(scheduling_data!H:H,MATCH(B163&amp;D163,scheduling_data!D:D&amp;scheduling_data!A:A,0)),"")</f>
        <v>Christian Litz</v>
      </c>
      <c r="J163" t="str">
        <f t="shared" si="6"/>
        <v>No</v>
      </c>
      <c r="K163" t="str">
        <f t="shared" si="7"/>
        <v>2345345.5Christian Litz</v>
      </c>
      <c r="L163" t="str">
        <f t="shared" si="8"/>
        <v>Yes</v>
      </c>
    </row>
    <row r="164" spans="1:12" x14ac:dyDescent="0.3">
      <c r="A164" t="s">
        <v>49</v>
      </c>
      <c r="B164">
        <v>23</v>
      </c>
      <c r="C164" s="1">
        <v>45405</v>
      </c>
      <c r="D164" s="1">
        <v>45345.5</v>
      </c>
      <c r="E164">
        <v>1.68</v>
      </c>
      <c r="F164" t="s">
        <v>19</v>
      </c>
      <c r="G164" t="s">
        <v>50</v>
      </c>
      <c r="H164">
        <v>97016</v>
      </c>
      <c r="I164" t="str" cm="1">
        <f t="array" ref="I164">IFERROR(INDEX(scheduling_data!H:H,MATCH(B164&amp;D164,scheduling_data!D:D&amp;scheduling_data!A:A,0)),"")</f>
        <v>Christian Litz</v>
      </c>
      <c r="J164" t="str">
        <f t="shared" si="6"/>
        <v>No</v>
      </c>
      <c r="K164" t="str">
        <f t="shared" si="7"/>
        <v>2345345.5Christian Litz</v>
      </c>
      <c r="L164" t="str">
        <f t="shared" si="8"/>
        <v>Yes</v>
      </c>
    </row>
    <row r="165" spans="1:12" x14ac:dyDescent="0.3">
      <c r="A165" t="s">
        <v>38</v>
      </c>
      <c r="B165">
        <v>24</v>
      </c>
      <c r="C165" s="1">
        <v>45384</v>
      </c>
      <c r="D165" s="1">
        <v>45331.416666666664</v>
      </c>
      <c r="E165">
        <v>84.1</v>
      </c>
      <c r="F165" t="s">
        <v>9</v>
      </c>
      <c r="H165">
        <v>97165</v>
      </c>
      <c r="I165" t="str" cm="1">
        <f t="array" ref="I165">IFERROR(INDEX(scheduling_data!H:H,MATCH(B165&amp;D165,scheduling_data!D:D&amp;scheduling_data!A:A,0)),"")</f>
        <v>Carolyn Simpson</v>
      </c>
      <c r="J165" t="str">
        <f t="shared" si="6"/>
        <v>No</v>
      </c>
      <c r="K165" t="str">
        <f t="shared" si="7"/>
        <v>2445331.4166666667Carolyn Simpson</v>
      </c>
      <c r="L165" t="str">
        <f t="shared" si="8"/>
        <v>No</v>
      </c>
    </row>
    <row r="166" spans="1:12" x14ac:dyDescent="0.3">
      <c r="A166" t="s">
        <v>14</v>
      </c>
      <c r="B166">
        <v>25</v>
      </c>
      <c r="C166" s="1">
        <v>45385</v>
      </c>
      <c r="D166" s="1">
        <v>45349.416666666664</v>
      </c>
      <c r="E166">
        <v>55</v>
      </c>
      <c r="F166" t="s">
        <v>19</v>
      </c>
      <c r="G166" t="s">
        <v>51</v>
      </c>
      <c r="H166">
        <v>92507</v>
      </c>
      <c r="I166" t="str" cm="1">
        <f t="array" ref="I166">IFERROR(INDEX(scheduling_data!H:H,MATCH(B166&amp;D166,scheduling_data!D:D&amp;scheduling_data!A:A,0)),"")</f>
        <v>Annette Fertitta</v>
      </c>
      <c r="J166" t="str">
        <f t="shared" si="6"/>
        <v>No</v>
      </c>
      <c r="K166" t="str">
        <f t="shared" si="7"/>
        <v>2545349.4166666667Annette Fertitta</v>
      </c>
      <c r="L166" t="str">
        <f t="shared" si="8"/>
        <v>Yes</v>
      </c>
    </row>
    <row r="167" spans="1:12" x14ac:dyDescent="0.3">
      <c r="A167" t="s">
        <v>14</v>
      </c>
      <c r="B167">
        <v>25</v>
      </c>
      <c r="C167" s="1">
        <v>45385</v>
      </c>
      <c r="D167" s="1">
        <v>45349.416666666664</v>
      </c>
      <c r="E167">
        <v>95</v>
      </c>
      <c r="F167" t="s">
        <v>9</v>
      </c>
      <c r="G167" t="s">
        <v>52</v>
      </c>
      <c r="H167">
        <v>92507</v>
      </c>
      <c r="I167" t="str" cm="1">
        <f t="array" ref="I167">IFERROR(INDEX(scheduling_data!H:H,MATCH(B167&amp;D167,scheduling_data!D:D&amp;scheduling_data!A:A,0)),"")</f>
        <v>Annette Fertitta</v>
      </c>
      <c r="J167" t="str">
        <f t="shared" si="6"/>
        <v>No</v>
      </c>
      <c r="K167" t="str">
        <f t="shared" si="7"/>
        <v>2545349.4166666667Annette Fertitta</v>
      </c>
      <c r="L167" t="str">
        <f t="shared" si="8"/>
        <v>No</v>
      </c>
    </row>
    <row r="168" spans="1:12" x14ac:dyDescent="0.3">
      <c r="A168" t="s">
        <v>53</v>
      </c>
      <c r="B168">
        <v>26</v>
      </c>
      <c r="C168" s="1">
        <v>45383</v>
      </c>
      <c r="D168" s="1">
        <v>45335.625</v>
      </c>
      <c r="E168">
        <v>6.97</v>
      </c>
      <c r="F168" t="s">
        <v>9</v>
      </c>
      <c r="G168" t="s">
        <v>54</v>
      </c>
      <c r="H168">
        <v>97112</v>
      </c>
      <c r="I168" t="str" cm="1">
        <f t="array" ref="I168">IFERROR(INDEX(scheduling_data!H:H,MATCH(B168&amp;D168,scheduling_data!D:D&amp;scheduling_data!A:A,0)),"")</f>
        <v>James Allen</v>
      </c>
      <c r="J168" t="str">
        <f t="shared" si="6"/>
        <v>No</v>
      </c>
      <c r="K168" t="str">
        <f t="shared" si="7"/>
        <v>2645335.625James Allen</v>
      </c>
      <c r="L168" t="str">
        <f t="shared" si="8"/>
        <v>No</v>
      </c>
    </row>
    <row r="169" spans="1:12" x14ac:dyDescent="0.3">
      <c r="A169" t="s">
        <v>53</v>
      </c>
      <c r="B169">
        <v>26</v>
      </c>
      <c r="C169" s="1">
        <v>45383</v>
      </c>
      <c r="D169" s="1">
        <v>45335.625</v>
      </c>
      <c r="E169">
        <v>5.16</v>
      </c>
      <c r="F169" t="s">
        <v>9</v>
      </c>
      <c r="G169" t="s">
        <v>54</v>
      </c>
      <c r="H169">
        <v>97140</v>
      </c>
      <c r="I169" t="str" cm="1">
        <f t="array" ref="I169">IFERROR(INDEX(scheduling_data!H:H,MATCH(B169&amp;D169,scheduling_data!D:D&amp;scheduling_data!A:A,0)),"")</f>
        <v>James Allen</v>
      </c>
      <c r="J169" t="str">
        <f t="shared" si="6"/>
        <v>No</v>
      </c>
      <c r="K169" t="str">
        <f t="shared" si="7"/>
        <v>2645335.625James Allen</v>
      </c>
      <c r="L169" t="str">
        <f t="shared" si="8"/>
        <v>No</v>
      </c>
    </row>
    <row r="170" spans="1:12" x14ac:dyDescent="0.3">
      <c r="A170" t="s">
        <v>53</v>
      </c>
      <c r="B170">
        <v>26</v>
      </c>
      <c r="C170" s="1">
        <v>45383</v>
      </c>
      <c r="D170" s="1">
        <v>45335.625</v>
      </c>
      <c r="E170">
        <v>0.87</v>
      </c>
      <c r="F170" t="s">
        <v>9</v>
      </c>
      <c r="G170" t="s">
        <v>55</v>
      </c>
      <c r="H170">
        <v>97112</v>
      </c>
      <c r="I170" t="str" cm="1">
        <f t="array" ref="I170">IFERROR(INDEX(scheduling_data!H:H,MATCH(B170&amp;D170,scheduling_data!D:D&amp;scheduling_data!A:A,0)),"")</f>
        <v>James Allen</v>
      </c>
      <c r="J170" t="str">
        <f t="shared" si="6"/>
        <v>No</v>
      </c>
      <c r="K170" t="str">
        <f t="shared" si="7"/>
        <v>2645335.625James Allen</v>
      </c>
      <c r="L170" t="str">
        <f t="shared" si="8"/>
        <v>No</v>
      </c>
    </row>
    <row r="171" spans="1:12" x14ac:dyDescent="0.3">
      <c r="A171" t="s">
        <v>53</v>
      </c>
      <c r="B171">
        <v>26</v>
      </c>
      <c r="C171" s="1">
        <v>45383</v>
      </c>
      <c r="D171" s="1">
        <v>45335.625</v>
      </c>
      <c r="E171">
        <v>88.86</v>
      </c>
      <c r="F171" t="s">
        <v>9</v>
      </c>
      <c r="G171" t="s">
        <v>56</v>
      </c>
      <c r="H171">
        <v>97112</v>
      </c>
      <c r="I171" t="str" cm="1">
        <f t="array" ref="I171">IFERROR(INDEX(scheduling_data!H:H,MATCH(B171&amp;D171,scheduling_data!D:D&amp;scheduling_data!A:A,0)),"")</f>
        <v>James Allen</v>
      </c>
      <c r="J171" t="str">
        <f t="shared" si="6"/>
        <v>No</v>
      </c>
      <c r="K171" t="str">
        <f t="shared" si="7"/>
        <v>2645335.625James Allen</v>
      </c>
      <c r="L171" t="str">
        <f t="shared" si="8"/>
        <v>No</v>
      </c>
    </row>
    <row r="172" spans="1:12" x14ac:dyDescent="0.3">
      <c r="A172" t="s">
        <v>53</v>
      </c>
      <c r="B172">
        <v>26</v>
      </c>
      <c r="C172" s="1">
        <v>45383</v>
      </c>
      <c r="D172" s="1">
        <v>45335.625</v>
      </c>
      <c r="E172">
        <v>42.47</v>
      </c>
      <c r="F172" t="s">
        <v>19</v>
      </c>
      <c r="G172" t="s">
        <v>57</v>
      </c>
      <c r="H172">
        <v>97112</v>
      </c>
      <c r="I172" t="str" cm="1">
        <f t="array" ref="I172">IFERROR(INDEX(scheduling_data!H:H,MATCH(B172&amp;D172,scheduling_data!D:D&amp;scheduling_data!A:A,0)),"")</f>
        <v>James Allen</v>
      </c>
      <c r="J172" t="str">
        <f t="shared" si="6"/>
        <v>No</v>
      </c>
      <c r="K172" t="str">
        <f t="shared" si="7"/>
        <v>2645335.625James Allen</v>
      </c>
      <c r="L172" t="str">
        <f t="shared" si="8"/>
        <v>Yes</v>
      </c>
    </row>
    <row r="173" spans="1:12" x14ac:dyDescent="0.3">
      <c r="A173" t="s">
        <v>53</v>
      </c>
      <c r="B173">
        <v>26</v>
      </c>
      <c r="C173" s="1">
        <v>45383</v>
      </c>
      <c r="D173" s="1">
        <v>45335.625</v>
      </c>
      <c r="E173">
        <v>11.72</v>
      </c>
      <c r="F173" t="s">
        <v>9</v>
      </c>
      <c r="G173" t="s">
        <v>54</v>
      </c>
      <c r="H173">
        <v>97110</v>
      </c>
      <c r="I173" t="str" cm="1">
        <f t="array" ref="I173">IFERROR(INDEX(scheduling_data!H:H,MATCH(B173&amp;D173,scheduling_data!D:D&amp;scheduling_data!A:A,0)),"")</f>
        <v>James Allen</v>
      </c>
      <c r="J173" t="str">
        <f t="shared" si="6"/>
        <v>No</v>
      </c>
      <c r="K173" t="str">
        <f t="shared" si="7"/>
        <v>2645335.625James Allen</v>
      </c>
      <c r="L173" t="str">
        <f t="shared" si="8"/>
        <v>No</v>
      </c>
    </row>
    <row r="174" spans="1:12" x14ac:dyDescent="0.3">
      <c r="A174" t="s">
        <v>53</v>
      </c>
      <c r="B174">
        <v>26</v>
      </c>
      <c r="C174" s="1">
        <v>45383</v>
      </c>
      <c r="D174" s="1">
        <v>45335.625</v>
      </c>
      <c r="E174">
        <v>0.67</v>
      </c>
      <c r="F174" t="s">
        <v>9</v>
      </c>
      <c r="G174" t="s">
        <v>55</v>
      </c>
      <c r="H174">
        <v>97110</v>
      </c>
      <c r="I174" t="str" cm="1">
        <f t="array" ref="I174">IFERROR(INDEX(scheduling_data!H:H,MATCH(B174&amp;D174,scheduling_data!D:D&amp;scheduling_data!A:A,0)),"")</f>
        <v>James Allen</v>
      </c>
      <c r="J174" t="str">
        <f t="shared" si="6"/>
        <v>No</v>
      </c>
      <c r="K174" t="str">
        <f t="shared" si="7"/>
        <v>2645335.625James Allen</v>
      </c>
      <c r="L174" t="str">
        <f t="shared" si="8"/>
        <v>No</v>
      </c>
    </row>
    <row r="175" spans="1:12" x14ac:dyDescent="0.3">
      <c r="A175" t="s">
        <v>53</v>
      </c>
      <c r="B175">
        <v>26</v>
      </c>
      <c r="C175" s="1">
        <v>45383</v>
      </c>
      <c r="D175" s="1">
        <v>45335.625</v>
      </c>
      <c r="E175">
        <v>96.6</v>
      </c>
      <c r="F175" t="s">
        <v>9</v>
      </c>
      <c r="G175" t="s">
        <v>56</v>
      </c>
      <c r="H175">
        <v>97110</v>
      </c>
      <c r="I175" t="str" cm="1">
        <f t="array" ref="I175">IFERROR(INDEX(scheduling_data!H:H,MATCH(B175&amp;D175,scheduling_data!D:D&amp;scheduling_data!A:A,0)),"")</f>
        <v>James Allen</v>
      </c>
      <c r="J175" t="str">
        <f t="shared" si="6"/>
        <v>No</v>
      </c>
      <c r="K175" t="str">
        <f t="shared" si="7"/>
        <v>2645335.625James Allen</v>
      </c>
      <c r="L175" t="str">
        <f t="shared" si="8"/>
        <v>No</v>
      </c>
    </row>
    <row r="176" spans="1:12" x14ac:dyDescent="0.3">
      <c r="A176" t="s">
        <v>53</v>
      </c>
      <c r="B176">
        <v>26</v>
      </c>
      <c r="C176" s="1">
        <v>45383</v>
      </c>
      <c r="D176" s="1">
        <v>45335.625</v>
      </c>
      <c r="E176">
        <v>32.67</v>
      </c>
      <c r="F176" t="s">
        <v>19</v>
      </c>
      <c r="G176" t="s">
        <v>57</v>
      </c>
      <c r="H176">
        <v>97110</v>
      </c>
      <c r="I176" t="str" cm="1">
        <f t="array" ref="I176">IFERROR(INDEX(scheduling_data!H:H,MATCH(B176&amp;D176,scheduling_data!D:D&amp;scheduling_data!A:A,0)),"")</f>
        <v>James Allen</v>
      </c>
      <c r="J176" t="str">
        <f t="shared" si="6"/>
        <v>No</v>
      </c>
      <c r="K176" t="str">
        <f t="shared" si="7"/>
        <v>2645335.625James Allen</v>
      </c>
      <c r="L176" t="str">
        <f t="shared" si="8"/>
        <v>Yes</v>
      </c>
    </row>
    <row r="177" spans="1:12" x14ac:dyDescent="0.3">
      <c r="A177" t="s">
        <v>53</v>
      </c>
      <c r="B177">
        <v>26</v>
      </c>
      <c r="C177" s="1">
        <v>45383</v>
      </c>
      <c r="D177" s="1">
        <v>45335.625</v>
      </c>
      <c r="E177">
        <v>15.28</v>
      </c>
      <c r="F177" t="s">
        <v>19</v>
      </c>
      <c r="G177" t="s">
        <v>57</v>
      </c>
      <c r="H177">
        <v>97140</v>
      </c>
      <c r="I177" t="str" cm="1">
        <f t="array" ref="I177">IFERROR(INDEX(scheduling_data!H:H,MATCH(B177&amp;D177,scheduling_data!D:D&amp;scheduling_data!A:A,0)),"")</f>
        <v>James Allen</v>
      </c>
      <c r="J177" t="str">
        <f t="shared" si="6"/>
        <v>No</v>
      </c>
      <c r="K177" t="str">
        <f t="shared" si="7"/>
        <v>2645335.625James Allen</v>
      </c>
      <c r="L177" t="str">
        <f t="shared" si="8"/>
        <v>Yes</v>
      </c>
    </row>
    <row r="178" spans="1:12" x14ac:dyDescent="0.3">
      <c r="A178" t="s">
        <v>53</v>
      </c>
      <c r="B178">
        <v>26</v>
      </c>
      <c r="C178" s="1">
        <v>45383</v>
      </c>
      <c r="D178" s="1">
        <v>45335.625</v>
      </c>
      <c r="E178">
        <v>0.31</v>
      </c>
      <c r="F178" t="s">
        <v>9</v>
      </c>
      <c r="G178" t="s">
        <v>55</v>
      </c>
      <c r="H178">
        <v>97140</v>
      </c>
      <c r="I178" t="str" cm="1">
        <f t="array" ref="I178">IFERROR(INDEX(scheduling_data!H:H,MATCH(B178&amp;D178,scheduling_data!D:D&amp;scheduling_data!A:A,0)),"")</f>
        <v>James Allen</v>
      </c>
      <c r="J178" t="str">
        <f t="shared" si="6"/>
        <v>No</v>
      </c>
      <c r="K178" t="str">
        <f t="shared" si="7"/>
        <v>2645335.625James Allen</v>
      </c>
      <c r="L178" t="str">
        <f t="shared" si="8"/>
        <v>No</v>
      </c>
    </row>
    <row r="179" spans="1:12" x14ac:dyDescent="0.3">
      <c r="A179" t="s">
        <v>53</v>
      </c>
      <c r="B179">
        <v>26</v>
      </c>
      <c r="C179" s="1">
        <v>45383</v>
      </c>
      <c r="D179" s="1">
        <v>45335.625</v>
      </c>
      <c r="E179">
        <v>50.35</v>
      </c>
      <c r="F179" t="s">
        <v>9</v>
      </c>
      <c r="G179" t="s">
        <v>56</v>
      </c>
      <c r="H179">
        <v>97140</v>
      </c>
      <c r="I179" t="str" cm="1">
        <f t="array" ref="I179">IFERROR(INDEX(scheduling_data!H:H,MATCH(B179&amp;D179,scheduling_data!D:D&amp;scheduling_data!A:A,0)),"")</f>
        <v>James Allen</v>
      </c>
      <c r="J179" t="str">
        <f t="shared" si="6"/>
        <v>No</v>
      </c>
      <c r="K179" t="str">
        <f t="shared" si="7"/>
        <v>2645335.625James Allen</v>
      </c>
      <c r="L179" t="str">
        <f t="shared" si="8"/>
        <v>No</v>
      </c>
    </row>
    <row r="180" spans="1:12" x14ac:dyDescent="0.3">
      <c r="A180" t="s">
        <v>53</v>
      </c>
      <c r="B180">
        <v>26</v>
      </c>
      <c r="C180" s="1">
        <v>45383</v>
      </c>
      <c r="D180" s="1">
        <v>45343.625</v>
      </c>
      <c r="E180">
        <v>15.28</v>
      </c>
      <c r="F180" t="s">
        <v>19</v>
      </c>
      <c r="G180" t="s">
        <v>57</v>
      </c>
      <c r="H180">
        <v>97140</v>
      </c>
      <c r="I180" t="str" cm="1">
        <f t="array" ref="I180">IFERROR(INDEX(scheduling_data!H:H,MATCH(B180&amp;D180,scheduling_data!D:D&amp;scheduling_data!A:A,0)),"")</f>
        <v>James Allen</v>
      </c>
      <c r="J180" t="str">
        <f t="shared" si="6"/>
        <v>No</v>
      </c>
      <c r="K180" t="str">
        <f t="shared" si="7"/>
        <v>2645343.625James Allen</v>
      </c>
      <c r="L180" t="str">
        <f t="shared" si="8"/>
        <v>Yes</v>
      </c>
    </row>
    <row r="181" spans="1:12" x14ac:dyDescent="0.3">
      <c r="A181" t="s">
        <v>53</v>
      </c>
      <c r="B181">
        <v>26</v>
      </c>
      <c r="C181" s="1">
        <v>45383</v>
      </c>
      <c r="D181" s="1">
        <v>45343.625</v>
      </c>
      <c r="E181">
        <v>11.72</v>
      </c>
      <c r="F181" t="s">
        <v>9</v>
      </c>
      <c r="G181" t="s">
        <v>54</v>
      </c>
      <c r="H181">
        <v>97110</v>
      </c>
      <c r="I181" t="str" cm="1">
        <f t="array" ref="I181">IFERROR(INDEX(scheduling_data!H:H,MATCH(B181&amp;D181,scheduling_data!D:D&amp;scheduling_data!A:A,0)),"")</f>
        <v>James Allen</v>
      </c>
      <c r="J181" t="str">
        <f t="shared" si="6"/>
        <v>No</v>
      </c>
      <c r="K181" t="str">
        <f t="shared" si="7"/>
        <v>2645343.625James Allen</v>
      </c>
      <c r="L181" t="str">
        <f t="shared" si="8"/>
        <v>No</v>
      </c>
    </row>
    <row r="182" spans="1:12" x14ac:dyDescent="0.3">
      <c r="A182" t="s">
        <v>53</v>
      </c>
      <c r="B182">
        <v>26</v>
      </c>
      <c r="C182" s="1">
        <v>45383</v>
      </c>
      <c r="D182" s="1">
        <v>45343.625</v>
      </c>
      <c r="E182">
        <v>1.0900000000000001</v>
      </c>
      <c r="F182" t="s">
        <v>9</v>
      </c>
      <c r="G182" t="s">
        <v>55</v>
      </c>
      <c r="H182">
        <v>97110</v>
      </c>
      <c r="I182" t="str" cm="1">
        <f t="array" ref="I182">IFERROR(INDEX(scheduling_data!H:H,MATCH(B182&amp;D182,scheduling_data!D:D&amp;scheduling_data!A:A,0)),"")</f>
        <v>James Allen</v>
      </c>
      <c r="J182" t="str">
        <f t="shared" si="6"/>
        <v>No</v>
      </c>
      <c r="K182" t="str">
        <f t="shared" si="7"/>
        <v>2645343.625James Allen</v>
      </c>
      <c r="L182" t="str">
        <f t="shared" si="8"/>
        <v>No</v>
      </c>
    </row>
    <row r="183" spans="1:12" x14ac:dyDescent="0.3">
      <c r="A183" t="s">
        <v>53</v>
      </c>
      <c r="B183">
        <v>26</v>
      </c>
      <c r="C183" s="1">
        <v>45383</v>
      </c>
      <c r="D183" s="1">
        <v>45343.625</v>
      </c>
      <c r="E183">
        <v>5.16</v>
      </c>
      <c r="F183" t="s">
        <v>9</v>
      </c>
      <c r="G183" t="s">
        <v>54</v>
      </c>
      <c r="H183">
        <v>97140</v>
      </c>
      <c r="I183" t="str" cm="1">
        <f t="array" ref="I183">IFERROR(INDEX(scheduling_data!H:H,MATCH(B183&amp;D183,scheduling_data!D:D&amp;scheduling_data!A:A,0)),"")</f>
        <v>James Allen</v>
      </c>
      <c r="J183" t="str">
        <f t="shared" si="6"/>
        <v>No</v>
      </c>
      <c r="K183" t="str">
        <f t="shared" si="7"/>
        <v>2645343.625James Allen</v>
      </c>
      <c r="L183" t="str">
        <f t="shared" si="8"/>
        <v>No</v>
      </c>
    </row>
    <row r="184" spans="1:12" x14ac:dyDescent="0.3">
      <c r="A184" t="s">
        <v>53</v>
      </c>
      <c r="B184">
        <v>26</v>
      </c>
      <c r="C184" s="1">
        <v>45383</v>
      </c>
      <c r="D184" s="1">
        <v>45343.625</v>
      </c>
      <c r="E184">
        <v>0.31</v>
      </c>
      <c r="F184" t="s">
        <v>9</v>
      </c>
      <c r="G184" t="s">
        <v>55</v>
      </c>
      <c r="H184">
        <v>97140</v>
      </c>
      <c r="I184" t="str" cm="1">
        <f t="array" ref="I184">IFERROR(INDEX(scheduling_data!H:H,MATCH(B184&amp;D184,scheduling_data!D:D&amp;scheduling_data!A:A,0)),"")</f>
        <v>James Allen</v>
      </c>
      <c r="J184" t="str">
        <f t="shared" si="6"/>
        <v>No</v>
      </c>
      <c r="K184" t="str">
        <f t="shared" si="7"/>
        <v>2645343.625James Allen</v>
      </c>
      <c r="L184" t="str">
        <f t="shared" si="8"/>
        <v>No</v>
      </c>
    </row>
    <row r="185" spans="1:12" x14ac:dyDescent="0.3">
      <c r="A185" t="s">
        <v>53</v>
      </c>
      <c r="B185">
        <v>26</v>
      </c>
      <c r="C185" s="1">
        <v>45383</v>
      </c>
      <c r="D185" s="1">
        <v>45343.625</v>
      </c>
      <c r="E185">
        <v>144.9</v>
      </c>
      <c r="F185" t="s">
        <v>9</v>
      </c>
      <c r="G185" t="s">
        <v>56</v>
      </c>
      <c r="H185">
        <v>97110</v>
      </c>
      <c r="I185" t="str" cm="1">
        <f t="array" ref="I185">IFERROR(INDEX(scheduling_data!H:H,MATCH(B185&amp;D185,scheduling_data!D:D&amp;scheduling_data!A:A,0)),"")</f>
        <v>James Allen</v>
      </c>
      <c r="J185" t="str">
        <f t="shared" si="6"/>
        <v>No</v>
      </c>
      <c r="K185" t="str">
        <f t="shared" si="7"/>
        <v>2645343.625James Allen</v>
      </c>
      <c r="L185" t="str">
        <f t="shared" si="8"/>
        <v>No</v>
      </c>
    </row>
    <row r="186" spans="1:12" x14ac:dyDescent="0.3">
      <c r="A186" t="s">
        <v>53</v>
      </c>
      <c r="B186">
        <v>26</v>
      </c>
      <c r="C186" s="1">
        <v>45383</v>
      </c>
      <c r="D186" s="1">
        <v>45343.625</v>
      </c>
      <c r="E186">
        <v>53.61</v>
      </c>
      <c r="F186" t="s">
        <v>19</v>
      </c>
      <c r="G186" t="s">
        <v>57</v>
      </c>
      <c r="H186">
        <v>97110</v>
      </c>
      <c r="I186" t="str" cm="1">
        <f t="array" ref="I186">IFERROR(INDEX(scheduling_data!H:H,MATCH(B186&amp;D186,scheduling_data!D:D&amp;scheduling_data!A:A,0)),"")</f>
        <v>James Allen</v>
      </c>
      <c r="J186" t="str">
        <f t="shared" si="6"/>
        <v>No</v>
      </c>
      <c r="K186" t="str">
        <f t="shared" si="7"/>
        <v>2645343.625James Allen</v>
      </c>
      <c r="L186" t="str">
        <f t="shared" si="8"/>
        <v>Yes</v>
      </c>
    </row>
    <row r="187" spans="1:12" x14ac:dyDescent="0.3">
      <c r="A187" t="s">
        <v>53</v>
      </c>
      <c r="B187">
        <v>26</v>
      </c>
      <c r="C187" s="1">
        <v>45383</v>
      </c>
      <c r="D187" s="1">
        <v>45343.625</v>
      </c>
      <c r="E187">
        <v>50.35</v>
      </c>
      <c r="F187" t="s">
        <v>9</v>
      </c>
      <c r="G187" t="s">
        <v>56</v>
      </c>
      <c r="H187">
        <v>97140</v>
      </c>
      <c r="I187" t="str" cm="1">
        <f t="array" ref="I187">IFERROR(INDEX(scheduling_data!H:H,MATCH(B187&amp;D187,scheduling_data!D:D&amp;scheduling_data!A:A,0)),"")</f>
        <v>James Allen</v>
      </c>
      <c r="J187" t="str">
        <f t="shared" si="6"/>
        <v>No</v>
      </c>
      <c r="K187" t="str">
        <f t="shared" si="7"/>
        <v>2645343.625James Allen</v>
      </c>
      <c r="L187" t="str">
        <f t="shared" si="8"/>
        <v>No</v>
      </c>
    </row>
    <row r="188" spans="1:12" x14ac:dyDescent="0.3">
      <c r="A188" t="s">
        <v>53</v>
      </c>
      <c r="B188">
        <v>26</v>
      </c>
      <c r="C188" s="1">
        <v>45384</v>
      </c>
      <c r="D188" s="1">
        <v>45349.625</v>
      </c>
      <c r="E188">
        <v>96.6</v>
      </c>
      <c r="F188" t="s">
        <v>9</v>
      </c>
      <c r="G188" t="s">
        <v>56</v>
      </c>
      <c r="H188">
        <v>97110</v>
      </c>
      <c r="I188" t="str" cm="1">
        <f t="array" ref="I188">IFERROR(INDEX(scheduling_data!H:H,MATCH(B188&amp;D188,scheduling_data!D:D&amp;scheduling_data!A:A,0)),"")</f>
        <v>James Allen</v>
      </c>
      <c r="J188" t="str">
        <f t="shared" si="6"/>
        <v>No</v>
      </c>
      <c r="K188" t="str">
        <f t="shared" si="7"/>
        <v>2645349.625James Allen</v>
      </c>
      <c r="L188" t="str">
        <f t="shared" si="8"/>
        <v>No</v>
      </c>
    </row>
    <row r="189" spans="1:12" x14ac:dyDescent="0.3">
      <c r="A189" t="s">
        <v>53</v>
      </c>
      <c r="B189">
        <v>26</v>
      </c>
      <c r="C189" s="1">
        <v>45384</v>
      </c>
      <c r="D189" s="1">
        <v>45349.625</v>
      </c>
      <c r="E189">
        <v>0.76</v>
      </c>
      <c r="F189" t="s">
        <v>9</v>
      </c>
      <c r="G189" t="s">
        <v>55</v>
      </c>
      <c r="H189">
        <v>97110</v>
      </c>
      <c r="I189" t="str" cm="1">
        <f t="array" ref="I189">IFERROR(INDEX(scheduling_data!H:H,MATCH(B189&amp;D189,scheduling_data!D:D&amp;scheduling_data!A:A,0)),"")</f>
        <v>James Allen</v>
      </c>
      <c r="J189" t="str">
        <f t="shared" si="6"/>
        <v>No</v>
      </c>
      <c r="K189" t="str">
        <f t="shared" si="7"/>
        <v>2645349.625James Allen</v>
      </c>
      <c r="L189" t="str">
        <f t="shared" si="8"/>
        <v>No</v>
      </c>
    </row>
    <row r="190" spans="1:12" x14ac:dyDescent="0.3">
      <c r="A190" t="s">
        <v>53</v>
      </c>
      <c r="B190">
        <v>26</v>
      </c>
      <c r="C190" s="1">
        <v>45384</v>
      </c>
      <c r="D190" s="1">
        <v>45349.625</v>
      </c>
      <c r="E190">
        <v>37.270000000000003</v>
      </c>
      <c r="F190" t="s">
        <v>19</v>
      </c>
      <c r="G190" t="s">
        <v>57</v>
      </c>
      <c r="H190">
        <v>97110</v>
      </c>
      <c r="I190" t="str" cm="1">
        <f t="array" ref="I190">IFERROR(INDEX(scheduling_data!H:H,MATCH(B190&amp;D190,scheduling_data!D:D&amp;scheduling_data!A:A,0)),"")</f>
        <v>James Allen</v>
      </c>
      <c r="J190" t="str">
        <f t="shared" si="6"/>
        <v>No</v>
      </c>
      <c r="K190" t="str">
        <f t="shared" si="7"/>
        <v>2645349.625James Allen</v>
      </c>
      <c r="L190" t="str">
        <f t="shared" si="8"/>
        <v>Yes</v>
      </c>
    </row>
    <row r="191" spans="1:12" x14ac:dyDescent="0.3">
      <c r="A191" t="s">
        <v>53</v>
      </c>
      <c r="B191">
        <v>26</v>
      </c>
      <c r="C191" s="1">
        <v>45384</v>
      </c>
      <c r="D191" s="1">
        <v>45349.625</v>
      </c>
      <c r="E191">
        <v>5.86</v>
      </c>
      <c r="F191" t="s">
        <v>9</v>
      </c>
      <c r="G191" t="s">
        <v>54</v>
      </c>
      <c r="H191">
        <v>97110</v>
      </c>
      <c r="I191" t="str" cm="1">
        <f t="array" ref="I191">IFERROR(INDEX(scheduling_data!H:H,MATCH(B191&amp;D191,scheduling_data!D:D&amp;scheduling_data!A:A,0)),"")</f>
        <v>James Allen</v>
      </c>
      <c r="J191" t="str">
        <f t="shared" si="6"/>
        <v>No</v>
      </c>
      <c r="K191" t="str">
        <f t="shared" si="7"/>
        <v>2645349.625James Allen</v>
      </c>
      <c r="L191" t="str">
        <f t="shared" si="8"/>
        <v>No</v>
      </c>
    </row>
    <row r="192" spans="1:12" x14ac:dyDescent="0.3">
      <c r="A192" t="s">
        <v>53</v>
      </c>
      <c r="B192">
        <v>26</v>
      </c>
      <c r="C192" s="1">
        <v>45383</v>
      </c>
      <c r="D192" s="1">
        <v>45328.625</v>
      </c>
      <c r="E192">
        <v>50.35</v>
      </c>
      <c r="F192" t="s">
        <v>9</v>
      </c>
      <c r="G192" t="s">
        <v>56</v>
      </c>
      <c r="H192">
        <v>97140</v>
      </c>
      <c r="I192" t="str" cm="1">
        <f t="array" ref="I192">IFERROR(INDEX(scheduling_data!H:H,MATCH(B192&amp;D192,scheduling_data!D:D&amp;scheduling_data!A:A,0)),"")</f>
        <v>James Allen</v>
      </c>
      <c r="J192" t="str">
        <f t="shared" si="6"/>
        <v>No</v>
      </c>
      <c r="K192" t="str">
        <f t="shared" si="7"/>
        <v>2645328.625James Allen</v>
      </c>
      <c r="L192" t="str">
        <f t="shared" si="8"/>
        <v>No</v>
      </c>
    </row>
    <row r="193" spans="1:12" x14ac:dyDescent="0.3">
      <c r="A193" t="s">
        <v>53</v>
      </c>
      <c r="B193">
        <v>26</v>
      </c>
      <c r="C193" s="1">
        <v>45383</v>
      </c>
      <c r="D193" s="1">
        <v>45328.625</v>
      </c>
      <c r="E193">
        <v>0.31</v>
      </c>
      <c r="F193" t="s">
        <v>9</v>
      </c>
      <c r="G193" t="s">
        <v>55</v>
      </c>
      <c r="H193">
        <v>97140</v>
      </c>
      <c r="I193" t="str" cm="1">
        <f t="array" ref="I193">IFERROR(INDEX(scheduling_data!H:H,MATCH(B193&amp;D193,scheduling_data!D:D&amp;scheduling_data!A:A,0)),"")</f>
        <v>James Allen</v>
      </c>
      <c r="J193" t="str">
        <f t="shared" si="6"/>
        <v>No</v>
      </c>
      <c r="K193" t="str">
        <f t="shared" si="7"/>
        <v>2645328.625James Allen</v>
      </c>
      <c r="L193" t="str">
        <f t="shared" si="8"/>
        <v>No</v>
      </c>
    </row>
    <row r="194" spans="1:12" x14ac:dyDescent="0.3">
      <c r="A194" t="s">
        <v>53</v>
      </c>
      <c r="B194">
        <v>26</v>
      </c>
      <c r="C194" s="1">
        <v>45383</v>
      </c>
      <c r="D194" s="1">
        <v>45328.625</v>
      </c>
      <c r="E194">
        <v>15.28</v>
      </c>
      <c r="F194" t="s">
        <v>19</v>
      </c>
      <c r="G194" t="s">
        <v>57</v>
      </c>
      <c r="H194">
        <v>97140</v>
      </c>
      <c r="I194" t="str" cm="1">
        <f t="array" ref="I194">IFERROR(INDEX(scheduling_data!H:H,MATCH(B194&amp;D194,scheduling_data!D:D&amp;scheduling_data!A:A,0)),"")</f>
        <v>James Allen</v>
      </c>
      <c r="J194" t="str">
        <f t="shared" si="6"/>
        <v>No</v>
      </c>
      <c r="K194" t="str">
        <f t="shared" si="7"/>
        <v>2645328.625James Allen</v>
      </c>
      <c r="L194" t="str">
        <f t="shared" si="8"/>
        <v>Yes</v>
      </c>
    </row>
    <row r="195" spans="1:12" x14ac:dyDescent="0.3">
      <c r="A195" t="s">
        <v>53</v>
      </c>
      <c r="B195">
        <v>26</v>
      </c>
      <c r="C195" s="1">
        <v>45383</v>
      </c>
      <c r="D195" s="1">
        <v>45328.625</v>
      </c>
      <c r="E195">
        <v>11.72</v>
      </c>
      <c r="F195" t="s">
        <v>9</v>
      </c>
      <c r="G195" t="s">
        <v>54</v>
      </c>
      <c r="H195">
        <v>97110</v>
      </c>
      <c r="I195" t="str" cm="1">
        <f t="array" ref="I195">IFERROR(INDEX(scheduling_data!H:H,MATCH(B195&amp;D195,scheduling_data!D:D&amp;scheduling_data!A:A,0)),"")</f>
        <v>James Allen</v>
      </c>
      <c r="J195" t="str">
        <f t="shared" ref="J195:J258" si="9">IF(I195="", "Yes", "No")</f>
        <v>No</v>
      </c>
      <c r="K195" t="str">
        <f t="shared" ref="K195:K258" si="10">IF(I195="",B195&amp;D195,B195&amp;D195&amp;I195)</f>
        <v>2645328.625James Allen</v>
      </c>
      <c r="L195" t="str">
        <f t="shared" ref="L195:L258" si="11">IF(OR(F195="Cash", F195="Check", F195="EFT", F195="Credit Card", F195="Visa", F195="Mastercard", F195="AMEX"), "Yes", "No")</f>
        <v>No</v>
      </c>
    </row>
    <row r="196" spans="1:12" x14ac:dyDescent="0.3">
      <c r="A196" t="s">
        <v>53</v>
      </c>
      <c r="B196">
        <v>26</v>
      </c>
      <c r="C196" s="1">
        <v>45383</v>
      </c>
      <c r="D196" s="1">
        <v>45328.625</v>
      </c>
      <c r="E196">
        <v>53.61</v>
      </c>
      <c r="F196" t="s">
        <v>19</v>
      </c>
      <c r="G196" t="s">
        <v>57</v>
      </c>
      <c r="H196">
        <v>97110</v>
      </c>
      <c r="I196" t="str" cm="1">
        <f t="array" ref="I196">IFERROR(INDEX(scheduling_data!H:H,MATCH(B196&amp;D196,scheduling_data!D:D&amp;scheduling_data!A:A,0)),"")</f>
        <v>James Allen</v>
      </c>
      <c r="J196" t="str">
        <f t="shared" si="9"/>
        <v>No</v>
      </c>
      <c r="K196" t="str">
        <f t="shared" si="10"/>
        <v>2645328.625James Allen</v>
      </c>
      <c r="L196" t="str">
        <f t="shared" si="11"/>
        <v>Yes</v>
      </c>
    </row>
    <row r="197" spans="1:12" x14ac:dyDescent="0.3">
      <c r="A197" t="s">
        <v>53</v>
      </c>
      <c r="B197">
        <v>26</v>
      </c>
      <c r="C197" s="1">
        <v>45383</v>
      </c>
      <c r="D197" s="1">
        <v>45328.625</v>
      </c>
      <c r="E197">
        <v>5.16</v>
      </c>
      <c r="F197" t="s">
        <v>9</v>
      </c>
      <c r="G197" t="s">
        <v>54</v>
      </c>
      <c r="H197">
        <v>97140</v>
      </c>
      <c r="I197" t="str" cm="1">
        <f t="array" ref="I197">IFERROR(INDEX(scheduling_data!H:H,MATCH(B197&amp;D197,scheduling_data!D:D&amp;scheduling_data!A:A,0)),"")</f>
        <v>James Allen</v>
      </c>
      <c r="J197" t="str">
        <f t="shared" si="9"/>
        <v>No</v>
      </c>
      <c r="K197" t="str">
        <f t="shared" si="10"/>
        <v>2645328.625James Allen</v>
      </c>
      <c r="L197" t="str">
        <f t="shared" si="11"/>
        <v>No</v>
      </c>
    </row>
    <row r="198" spans="1:12" x14ac:dyDescent="0.3">
      <c r="A198" t="s">
        <v>53</v>
      </c>
      <c r="B198">
        <v>26</v>
      </c>
      <c r="C198" s="1">
        <v>45383</v>
      </c>
      <c r="D198" s="1">
        <v>45328.625</v>
      </c>
      <c r="E198">
        <v>144.9</v>
      </c>
      <c r="F198" t="s">
        <v>9</v>
      </c>
      <c r="G198" t="s">
        <v>56</v>
      </c>
      <c r="H198">
        <v>97110</v>
      </c>
      <c r="I198" t="str" cm="1">
        <f t="array" ref="I198">IFERROR(INDEX(scheduling_data!H:H,MATCH(B198&amp;D198,scheduling_data!D:D&amp;scheduling_data!A:A,0)),"")</f>
        <v>James Allen</v>
      </c>
      <c r="J198" t="str">
        <f t="shared" si="9"/>
        <v>No</v>
      </c>
      <c r="K198" t="str">
        <f t="shared" si="10"/>
        <v>2645328.625James Allen</v>
      </c>
      <c r="L198" t="str">
        <f t="shared" si="11"/>
        <v>No</v>
      </c>
    </row>
    <row r="199" spans="1:12" x14ac:dyDescent="0.3">
      <c r="A199" t="s">
        <v>53</v>
      </c>
      <c r="B199">
        <v>26</v>
      </c>
      <c r="C199" s="1">
        <v>45383</v>
      </c>
      <c r="D199" s="1">
        <v>45328.625</v>
      </c>
      <c r="E199">
        <v>1.0900000000000001</v>
      </c>
      <c r="F199" t="s">
        <v>9</v>
      </c>
      <c r="G199" t="s">
        <v>55</v>
      </c>
      <c r="H199">
        <v>97110</v>
      </c>
      <c r="I199" t="str" cm="1">
        <f t="array" ref="I199">IFERROR(INDEX(scheduling_data!H:H,MATCH(B199&amp;D199,scheduling_data!D:D&amp;scheduling_data!A:A,0)),"")</f>
        <v>James Allen</v>
      </c>
      <c r="J199" t="str">
        <f t="shared" si="9"/>
        <v>No</v>
      </c>
      <c r="K199" t="str">
        <f t="shared" si="10"/>
        <v>2645328.625James Allen</v>
      </c>
      <c r="L199" t="str">
        <f t="shared" si="11"/>
        <v>No</v>
      </c>
    </row>
    <row r="200" spans="1:12" x14ac:dyDescent="0.3">
      <c r="A200" t="s">
        <v>58</v>
      </c>
      <c r="B200">
        <v>27</v>
      </c>
      <c r="C200" s="1">
        <v>45390.54583333333</v>
      </c>
      <c r="D200" s="1">
        <v>45344.458333333336</v>
      </c>
      <c r="E200">
        <v>150</v>
      </c>
      <c r="F200" t="s">
        <v>9</v>
      </c>
      <c r="H200">
        <v>97110</v>
      </c>
      <c r="I200" t="str" cm="1">
        <f t="array" ref="I200">IFERROR(INDEX(scheduling_data!H:H,MATCH(B200&amp;D200,scheduling_data!D:D&amp;scheduling_data!A:A,0)),"")</f>
        <v>Robert Crochet</v>
      </c>
      <c r="J200" t="str">
        <f t="shared" si="9"/>
        <v>No</v>
      </c>
      <c r="K200" t="str">
        <f t="shared" si="10"/>
        <v>2745344.4583333333Robert Crochet</v>
      </c>
      <c r="L200" t="str">
        <f t="shared" si="11"/>
        <v>No</v>
      </c>
    </row>
    <row r="201" spans="1:12" x14ac:dyDescent="0.3">
      <c r="A201" t="s">
        <v>59</v>
      </c>
      <c r="B201">
        <v>28</v>
      </c>
      <c r="C201" s="1">
        <v>45412</v>
      </c>
      <c r="D201" s="1">
        <v>45329.458333333336</v>
      </c>
      <c r="E201">
        <v>30</v>
      </c>
      <c r="F201" t="s">
        <v>19</v>
      </c>
      <c r="G201" t="s">
        <v>60</v>
      </c>
      <c r="H201">
        <v>97110</v>
      </c>
      <c r="I201" t="str" cm="1">
        <f t="array" ref="I201">IFERROR(INDEX(scheduling_data!H:H,MATCH(B201&amp;D201,scheduling_data!D:D&amp;scheduling_data!A:A,0)),"")</f>
        <v>Jessica Pittman</v>
      </c>
      <c r="J201" t="str">
        <f t="shared" si="9"/>
        <v>No</v>
      </c>
      <c r="K201" t="str">
        <f t="shared" si="10"/>
        <v>2845329.4583333333Jessica Pittman</v>
      </c>
      <c r="L201" t="str">
        <f t="shared" si="11"/>
        <v>Yes</v>
      </c>
    </row>
    <row r="202" spans="1:12" x14ac:dyDescent="0.3">
      <c r="A202" t="s">
        <v>61</v>
      </c>
      <c r="B202">
        <v>29</v>
      </c>
      <c r="C202" s="1">
        <v>45393</v>
      </c>
      <c r="D202" s="1">
        <v>45343.583333333336</v>
      </c>
      <c r="E202">
        <v>47.13</v>
      </c>
      <c r="F202" t="s">
        <v>9</v>
      </c>
      <c r="G202" t="s">
        <v>62</v>
      </c>
      <c r="H202">
        <v>97530</v>
      </c>
      <c r="I202" t="str" cm="1">
        <f t="array" ref="I202">IFERROR(INDEX(scheduling_data!H:H,MATCH(B202&amp;D202,scheduling_data!D:D&amp;scheduling_data!A:A,0)),"")</f>
        <v>Katherine Tyree</v>
      </c>
      <c r="J202" t="str">
        <f t="shared" si="9"/>
        <v>No</v>
      </c>
      <c r="K202" t="str">
        <f t="shared" si="10"/>
        <v>2945343.5833333333Katherine Tyree</v>
      </c>
      <c r="L202" t="str">
        <f t="shared" si="11"/>
        <v>No</v>
      </c>
    </row>
    <row r="203" spans="1:12" x14ac:dyDescent="0.3">
      <c r="A203" t="s">
        <v>61</v>
      </c>
      <c r="B203">
        <v>29</v>
      </c>
      <c r="C203" s="1">
        <v>45393</v>
      </c>
      <c r="D203" s="1">
        <v>45343.583333333336</v>
      </c>
      <c r="E203">
        <v>0.41</v>
      </c>
      <c r="F203" t="s">
        <v>9</v>
      </c>
      <c r="G203" t="s">
        <v>63</v>
      </c>
      <c r="H203">
        <v>97530</v>
      </c>
      <c r="I203" t="str" cm="1">
        <f t="array" ref="I203">IFERROR(INDEX(scheduling_data!H:H,MATCH(B203&amp;D203,scheduling_data!D:D&amp;scheduling_data!A:A,0)),"")</f>
        <v>Katherine Tyree</v>
      </c>
      <c r="J203" t="str">
        <f t="shared" si="9"/>
        <v>No</v>
      </c>
      <c r="K203" t="str">
        <f t="shared" si="10"/>
        <v>2945343.5833333333Katherine Tyree</v>
      </c>
      <c r="L203" t="str">
        <f t="shared" si="11"/>
        <v>No</v>
      </c>
    </row>
    <row r="204" spans="1:12" x14ac:dyDescent="0.3">
      <c r="A204" t="s">
        <v>61</v>
      </c>
      <c r="B204">
        <v>29</v>
      </c>
      <c r="C204" s="1">
        <v>45393</v>
      </c>
      <c r="D204" s="1">
        <v>45343.583333333336</v>
      </c>
      <c r="E204">
        <v>57.36</v>
      </c>
      <c r="F204" t="s">
        <v>9</v>
      </c>
      <c r="G204" t="s">
        <v>64</v>
      </c>
      <c r="H204">
        <v>97110</v>
      </c>
      <c r="I204" t="str" cm="1">
        <f t="array" ref="I204">IFERROR(INDEX(scheduling_data!H:H,MATCH(B204&amp;D204,scheduling_data!D:D&amp;scheduling_data!A:A,0)),"")</f>
        <v>Katherine Tyree</v>
      </c>
      <c r="J204" t="str">
        <f t="shared" si="9"/>
        <v>No</v>
      </c>
      <c r="K204" t="str">
        <f t="shared" si="10"/>
        <v>2945343.5833333333Katherine Tyree</v>
      </c>
      <c r="L204" t="str">
        <f t="shared" si="11"/>
        <v>No</v>
      </c>
    </row>
    <row r="205" spans="1:12" x14ac:dyDescent="0.3">
      <c r="A205" t="s">
        <v>61</v>
      </c>
      <c r="B205">
        <v>29</v>
      </c>
      <c r="C205" s="1">
        <v>45393</v>
      </c>
      <c r="D205" s="1">
        <v>45343.583333333336</v>
      </c>
      <c r="E205">
        <v>20.100000000000001</v>
      </c>
      <c r="F205" t="s">
        <v>19</v>
      </c>
      <c r="G205" t="s">
        <v>65</v>
      </c>
      <c r="H205">
        <v>97530</v>
      </c>
      <c r="I205" t="str" cm="1">
        <f t="array" ref="I205">IFERROR(INDEX(scheduling_data!H:H,MATCH(B205&amp;D205,scheduling_data!D:D&amp;scheduling_data!A:A,0)),"")</f>
        <v>Katherine Tyree</v>
      </c>
      <c r="J205" t="str">
        <f t="shared" si="9"/>
        <v>No</v>
      </c>
      <c r="K205" t="str">
        <f t="shared" si="10"/>
        <v>2945343.5833333333Katherine Tyree</v>
      </c>
      <c r="L205" t="str">
        <f t="shared" si="11"/>
        <v>Yes</v>
      </c>
    </row>
    <row r="206" spans="1:12" x14ac:dyDescent="0.3">
      <c r="A206" t="s">
        <v>66</v>
      </c>
      <c r="B206">
        <v>30</v>
      </c>
      <c r="C206" s="1">
        <v>45393</v>
      </c>
      <c r="D206" s="1">
        <v>45334.333333333336</v>
      </c>
      <c r="E206">
        <v>46.98</v>
      </c>
      <c r="F206" t="s">
        <v>19</v>
      </c>
      <c r="H206">
        <v>97110</v>
      </c>
      <c r="I206" t="str" cm="1">
        <f t="array" ref="I206">IFERROR(INDEX(scheduling_data!H:H,MATCH(B206&amp;D206,scheduling_data!D:D&amp;scheduling_data!A:A,0)),"")</f>
        <v>Jessica Pittman</v>
      </c>
      <c r="J206" t="str">
        <f t="shared" si="9"/>
        <v>No</v>
      </c>
      <c r="K206" t="str">
        <f t="shared" si="10"/>
        <v>3045334.3333333333Jessica Pittman</v>
      </c>
      <c r="L206" t="str">
        <f t="shared" si="11"/>
        <v>Yes</v>
      </c>
    </row>
    <row r="207" spans="1:12" x14ac:dyDescent="0.3">
      <c r="A207" t="s">
        <v>66</v>
      </c>
      <c r="B207">
        <v>30</v>
      </c>
      <c r="C207" s="1">
        <v>45393</v>
      </c>
      <c r="D207" s="1">
        <v>45334.333333333336</v>
      </c>
      <c r="E207">
        <v>28.02</v>
      </c>
      <c r="F207" t="s">
        <v>9</v>
      </c>
      <c r="H207">
        <v>97110</v>
      </c>
      <c r="I207" t="str" cm="1">
        <f t="array" ref="I207">IFERROR(INDEX(scheduling_data!H:H,MATCH(B207&amp;D207,scheduling_data!D:D&amp;scheduling_data!A:A,0)),"")</f>
        <v>Jessica Pittman</v>
      </c>
      <c r="J207" t="str">
        <f t="shared" si="9"/>
        <v>No</v>
      </c>
      <c r="K207" t="str">
        <f t="shared" si="10"/>
        <v>3045334.3333333333Jessica Pittman</v>
      </c>
      <c r="L207" t="str">
        <f t="shared" si="11"/>
        <v>No</v>
      </c>
    </row>
    <row r="208" spans="1:12" x14ac:dyDescent="0.3">
      <c r="A208" t="s">
        <v>66</v>
      </c>
      <c r="B208">
        <v>30</v>
      </c>
      <c r="C208" s="1">
        <v>45393</v>
      </c>
      <c r="D208" s="1">
        <v>45334.333333333336</v>
      </c>
      <c r="E208">
        <v>61.02</v>
      </c>
      <c r="F208" t="s">
        <v>19</v>
      </c>
      <c r="H208">
        <v>97530</v>
      </c>
      <c r="I208" t="str" cm="1">
        <f t="array" ref="I208">IFERROR(INDEX(scheduling_data!H:H,MATCH(B208&amp;D208,scheduling_data!D:D&amp;scheduling_data!A:A,0)),"")</f>
        <v>Jessica Pittman</v>
      </c>
      <c r="J208" t="str">
        <f t="shared" si="9"/>
        <v>No</v>
      </c>
      <c r="K208" t="str">
        <f t="shared" si="10"/>
        <v>3045334.3333333333Jessica Pittman</v>
      </c>
      <c r="L208" t="str">
        <f t="shared" si="11"/>
        <v>Yes</v>
      </c>
    </row>
    <row r="209" spans="1:12" x14ac:dyDescent="0.3">
      <c r="A209" t="s">
        <v>66</v>
      </c>
      <c r="B209">
        <v>30</v>
      </c>
      <c r="C209" s="1">
        <v>45393</v>
      </c>
      <c r="D209" s="1">
        <v>45334.333333333336</v>
      </c>
      <c r="E209">
        <v>13.98</v>
      </c>
      <c r="F209" t="s">
        <v>9</v>
      </c>
      <c r="H209">
        <v>97530</v>
      </c>
      <c r="I209" t="str" cm="1">
        <f t="array" ref="I209">IFERROR(INDEX(scheduling_data!H:H,MATCH(B209&amp;D209,scheduling_data!D:D&amp;scheduling_data!A:A,0)),"")</f>
        <v>Jessica Pittman</v>
      </c>
      <c r="J209" t="str">
        <f t="shared" si="9"/>
        <v>No</v>
      </c>
      <c r="K209" t="str">
        <f t="shared" si="10"/>
        <v>3045334.3333333333Jessica Pittman</v>
      </c>
      <c r="L209" t="str">
        <f t="shared" si="11"/>
        <v>No</v>
      </c>
    </row>
    <row r="210" spans="1:12" x14ac:dyDescent="0.3">
      <c r="A210" t="s">
        <v>66</v>
      </c>
      <c r="B210">
        <v>30</v>
      </c>
      <c r="C210" s="1">
        <v>45393</v>
      </c>
      <c r="D210" s="1">
        <v>45334.333333333336</v>
      </c>
      <c r="E210">
        <v>54.54</v>
      </c>
      <c r="F210" t="s">
        <v>19</v>
      </c>
      <c r="H210">
        <v>97112</v>
      </c>
      <c r="I210" t="str" cm="1">
        <f t="array" ref="I210">IFERROR(INDEX(scheduling_data!H:H,MATCH(B210&amp;D210,scheduling_data!D:D&amp;scheduling_data!A:A,0)),"")</f>
        <v>Jessica Pittman</v>
      </c>
      <c r="J210" t="str">
        <f t="shared" si="9"/>
        <v>No</v>
      </c>
      <c r="K210" t="str">
        <f t="shared" si="10"/>
        <v>3045334.3333333333Jessica Pittman</v>
      </c>
      <c r="L210" t="str">
        <f t="shared" si="11"/>
        <v>Yes</v>
      </c>
    </row>
    <row r="211" spans="1:12" x14ac:dyDescent="0.3">
      <c r="A211" t="s">
        <v>66</v>
      </c>
      <c r="B211">
        <v>30</v>
      </c>
      <c r="C211" s="1">
        <v>45393</v>
      </c>
      <c r="D211" s="1">
        <v>45334.333333333336</v>
      </c>
      <c r="E211">
        <v>20.46</v>
      </c>
      <c r="F211" t="s">
        <v>9</v>
      </c>
      <c r="H211">
        <v>97112</v>
      </c>
      <c r="I211" t="str" cm="1">
        <f t="array" ref="I211">IFERROR(INDEX(scheduling_data!H:H,MATCH(B211&amp;D211,scheduling_data!D:D&amp;scheduling_data!A:A,0)),"")</f>
        <v>Jessica Pittman</v>
      </c>
      <c r="J211" t="str">
        <f t="shared" si="9"/>
        <v>No</v>
      </c>
      <c r="K211" t="str">
        <f t="shared" si="10"/>
        <v>3045334.3333333333Jessica Pittman</v>
      </c>
      <c r="L211" t="str">
        <f t="shared" si="11"/>
        <v>No</v>
      </c>
    </row>
    <row r="212" spans="1:12" x14ac:dyDescent="0.3">
      <c r="A212" t="s">
        <v>66</v>
      </c>
      <c r="B212">
        <v>30</v>
      </c>
      <c r="C212" s="1">
        <v>45386.862500000003</v>
      </c>
      <c r="D212" s="1">
        <v>45324.5</v>
      </c>
      <c r="E212">
        <v>93.96</v>
      </c>
      <c r="F212" t="s">
        <v>19</v>
      </c>
      <c r="H212">
        <v>97110</v>
      </c>
      <c r="I212" t="str" cm="1">
        <f t="array" ref="I212">IFERROR(INDEX(scheduling_data!H:H,MATCH(B212&amp;D212,scheduling_data!D:D&amp;scheduling_data!A:A,0)),"")</f>
        <v>Amber Hickman</v>
      </c>
      <c r="J212" t="str">
        <f t="shared" si="9"/>
        <v>No</v>
      </c>
      <c r="K212" t="str">
        <f t="shared" si="10"/>
        <v>3045324.5Amber Hickman</v>
      </c>
      <c r="L212" t="str">
        <f t="shared" si="11"/>
        <v>Yes</v>
      </c>
    </row>
    <row r="213" spans="1:12" x14ac:dyDescent="0.3">
      <c r="A213" t="s">
        <v>66</v>
      </c>
      <c r="B213">
        <v>30</v>
      </c>
      <c r="C213" s="1">
        <v>45386.862500000003</v>
      </c>
      <c r="D213" s="1">
        <v>45324.5</v>
      </c>
      <c r="E213">
        <v>56.04</v>
      </c>
      <c r="F213" t="s">
        <v>9</v>
      </c>
      <c r="H213">
        <v>97110</v>
      </c>
      <c r="I213" t="str" cm="1">
        <f t="array" ref="I213">IFERROR(INDEX(scheduling_data!H:H,MATCH(B213&amp;D213,scheduling_data!D:D&amp;scheduling_data!A:A,0)),"")</f>
        <v>Amber Hickman</v>
      </c>
      <c r="J213" t="str">
        <f t="shared" si="9"/>
        <v>No</v>
      </c>
      <c r="K213" t="str">
        <f t="shared" si="10"/>
        <v>3045324.5Amber Hickman</v>
      </c>
      <c r="L213" t="str">
        <f t="shared" si="11"/>
        <v>No</v>
      </c>
    </row>
    <row r="214" spans="1:12" x14ac:dyDescent="0.3">
      <c r="A214" t="s">
        <v>66</v>
      </c>
      <c r="B214">
        <v>30</v>
      </c>
      <c r="C214" s="1">
        <v>45386.862500000003</v>
      </c>
      <c r="D214" s="1">
        <v>45324.5</v>
      </c>
      <c r="E214">
        <v>13.98</v>
      </c>
      <c r="F214" t="s">
        <v>9</v>
      </c>
      <c r="H214">
        <v>97530</v>
      </c>
      <c r="I214" t="str" cm="1">
        <f t="array" ref="I214">IFERROR(INDEX(scheduling_data!H:H,MATCH(B214&amp;D214,scheduling_data!D:D&amp;scheduling_data!A:A,0)),"")</f>
        <v>Amber Hickman</v>
      </c>
      <c r="J214" t="str">
        <f t="shared" si="9"/>
        <v>No</v>
      </c>
      <c r="K214" t="str">
        <f t="shared" si="10"/>
        <v>3045324.5Amber Hickman</v>
      </c>
      <c r="L214" t="str">
        <f t="shared" si="11"/>
        <v>No</v>
      </c>
    </row>
    <row r="215" spans="1:12" x14ac:dyDescent="0.3">
      <c r="A215" t="s">
        <v>66</v>
      </c>
      <c r="B215">
        <v>30</v>
      </c>
      <c r="C215" s="1">
        <v>45386.862500000003</v>
      </c>
      <c r="D215" s="1">
        <v>45324.5</v>
      </c>
      <c r="E215">
        <v>61.02</v>
      </c>
      <c r="F215" t="s">
        <v>19</v>
      </c>
      <c r="H215">
        <v>97530</v>
      </c>
      <c r="I215" t="str" cm="1">
        <f t="array" ref="I215">IFERROR(INDEX(scheduling_data!H:H,MATCH(B215&amp;D215,scheduling_data!D:D&amp;scheduling_data!A:A,0)),"")</f>
        <v>Amber Hickman</v>
      </c>
      <c r="J215" t="str">
        <f t="shared" si="9"/>
        <v>No</v>
      </c>
      <c r="K215" t="str">
        <f t="shared" si="10"/>
        <v>3045324.5Amber Hickman</v>
      </c>
      <c r="L215" t="str">
        <f t="shared" si="11"/>
        <v>Yes</v>
      </c>
    </row>
    <row r="216" spans="1:12" x14ac:dyDescent="0.3">
      <c r="A216" t="s">
        <v>66</v>
      </c>
      <c r="B216">
        <v>30</v>
      </c>
      <c r="C216" s="1">
        <v>45406</v>
      </c>
      <c r="D216" s="1">
        <v>45345.333333333336</v>
      </c>
      <c r="E216">
        <v>28.02</v>
      </c>
      <c r="F216" t="s">
        <v>9</v>
      </c>
      <c r="H216">
        <v>97110</v>
      </c>
      <c r="I216" t="str" cm="1">
        <f t="array" ref="I216">IFERROR(INDEX(scheduling_data!H:H,MATCH(B216&amp;D216,scheduling_data!D:D&amp;scheduling_data!A:A,0)),"")</f>
        <v>Christian Litz</v>
      </c>
      <c r="J216" t="str">
        <f t="shared" si="9"/>
        <v>No</v>
      </c>
      <c r="K216" t="str">
        <f t="shared" si="10"/>
        <v>3045345.3333333333Christian Litz</v>
      </c>
      <c r="L216" t="str">
        <f t="shared" si="11"/>
        <v>No</v>
      </c>
    </row>
    <row r="217" spans="1:12" x14ac:dyDescent="0.3">
      <c r="A217" t="s">
        <v>66</v>
      </c>
      <c r="B217">
        <v>30</v>
      </c>
      <c r="C217" s="1">
        <v>45406</v>
      </c>
      <c r="D217" s="1">
        <v>45345.333333333336</v>
      </c>
      <c r="E217">
        <v>46.98</v>
      </c>
      <c r="F217" t="s">
        <v>19</v>
      </c>
      <c r="H217">
        <v>97110</v>
      </c>
      <c r="I217" t="str" cm="1">
        <f t="array" ref="I217">IFERROR(INDEX(scheduling_data!H:H,MATCH(B217&amp;D217,scheduling_data!D:D&amp;scheduling_data!A:A,0)),"")</f>
        <v>Christian Litz</v>
      </c>
      <c r="J217" t="str">
        <f t="shared" si="9"/>
        <v>No</v>
      </c>
      <c r="K217" t="str">
        <f t="shared" si="10"/>
        <v>3045345.3333333333Christian Litz</v>
      </c>
      <c r="L217" t="str">
        <f t="shared" si="11"/>
        <v>Yes</v>
      </c>
    </row>
    <row r="218" spans="1:12" x14ac:dyDescent="0.3">
      <c r="A218" t="s">
        <v>66</v>
      </c>
      <c r="B218">
        <v>30</v>
      </c>
      <c r="C218" s="1">
        <v>45406</v>
      </c>
      <c r="D218" s="1">
        <v>45345.333333333336</v>
      </c>
      <c r="E218">
        <v>61.02</v>
      </c>
      <c r="F218" t="s">
        <v>19</v>
      </c>
      <c r="H218">
        <v>97530</v>
      </c>
      <c r="I218" t="str" cm="1">
        <f t="array" ref="I218">IFERROR(INDEX(scheduling_data!H:H,MATCH(B218&amp;D218,scheduling_data!D:D&amp;scheduling_data!A:A,0)),"")</f>
        <v>Christian Litz</v>
      </c>
      <c r="J218" t="str">
        <f t="shared" si="9"/>
        <v>No</v>
      </c>
      <c r="K218" t="str">
        <f t="shared" si="10"/>
        <v>3045345.3333333333Christian Litz</v>
      </c>
      <c r="L218" t="str">
        <f t="shared" si="11"/>
        <v>Yes</v>
      </c>
    </row>
    <row r="219" spans="1:12" x14ac:dyDescent="0.3">
      <c r="A219" t="s">
        <v>66</v>
      </c>
      <c r="B219">
        <v>30</v>
      </c>
      <c r="C219" s="1">
        <v>45406</v>
      </c>
      <c r="D219" s="1">
        <v>45345.333333333336</v>
      </c>
      <c r="E219">
        <v>13.98</v>
      </c>
      <c r="F219" t="s">
        <v>9</v>
      </c>
      <c r="H219">
        <v>97530</v>
      </c>
      <c r="I219" t="str" cm="1">
        <f t="array" ref="I219">IFERROR(INDEX(scheduling_data!H:H,MATCH(B219&amp;D219,scheduling_data!D:D&amp;scheduling_data!A:A,0)),"")</f>
        <v>Christian Litz</v>
      </c>
      <c r="J219" t="str">
        <f t="shared" si="9"/>
        <v>No</v>
      </c>
      <c r="K219" t="str">
        <f t="shared" si="10"/>
        <v>3045345.3333333333Christian Litz</v>
      </c>
      <c r="L219" t="str">
        <f t="shared" si="11"/>
        <v>No</v>
      </c>
    </row>
    <row r="220" spans="1:12" x14ac:dyDescent="0.3">
      <c r="A220" t="s">
        <v>66</v>
      </c>
      <c r="B220">
        <v>30</v>
      </c>
      <c r="C220" s="1">
        <v>45406</v>
      </c>
      <c r="D220" s="1">
        <v>45345.333333333336</v>
      </c>
      <c r="E220">
        <v>54.54</v>
      </c>
      <c r="F220" t="s">
        <v>19</v>
      </c>
      <c r="H220">
        <v>97112</v>
      </c>
      <c r="I220" t="str" cm="1">
        <f t="array" ref="I220">IFERROR(INDEX(scheduling_data!H:H,MATCH(B220&amp;D220,scheduling_data!D:D&amp;scheduling_data!A:A,0)),"")</f>
        <v>Christian Litz</v>
      </c>
      <c r="J220" t="str">
        <f t="shared" si="9"/>
        <v>No</v>
      </c>
      <c r="K220" t="str">
        <f t="shared" si="10"/>
        <v>3045345.3333333333Christian Litz</v>
      </c>
      <c r="L220" t="str">
        <f t="shared" si="11"/>
        <v>Yes</v>
      </c>
    </row>
    <row r="221" spans="1:12" x14ac:dyDescent="0.3">
      <c r="A221" t="s">
        <v>66</v>
      </c>
      <c r="B221">
        <v>30</v>
      </c>
      <c r="C221" s="1">
        <v>45406</v>
      </c>
      <c r="D221" s="1">
        <v>45345.333333333336</v>
      </c>
      <c r="E221">
        <v>20.46</v>
      </c>
      <c r="F221" t="s">
        <v>9</v>
      </c>
      <c r="H221">
        <v>97112</v>
      </c>
      <c r="I221" t="str" cm="1">
        <f t="array" ref="I221">IFERROR(INDEX(scheduling_data!H:H,MATCH(B221&amp;D221,scheduling_data!D:D&amp;scheduling_data!A:A,0)),"")</f>
        <v>Christian Litz</v>
      </c>
      <c r="J221" t="str">
        <f t="shared" si="9"/>
        <v>No</v>
      </c>
      <c r="K221" t="str">
        <f t="shared" si="10"/>
        <v>3045345.3333333333Christian Litz</v>
      </c>
      <c r="L221" t="str">
        <f t="shared" si="11"/>
        <v>No</v>
      </c>
    </row>
    <row r="222" spans="1:12" x14ac:dyDescent="0.3">
      <c r="A222" t="s">
        <v>66</v>
      </c>
      <c r="B222">
        <v>30</v>
      </c>
      <c r="C222" s="1">
        <v>45406</v>
      </c>
      <c r="D222" s="1">
        <v>45351.333333333336</v>
      </c>
      <c r="E222">
        <v>61.38</v>
      </c>
      <c r="F222" t="s">
        <v>9</v>
      </c>
      <c r="H222">
        <v>97112</v>
      </c>
      <c r="I222" t="str" cm="1">
        <f t="array" ref="I222">IFERROR(INDEX(scheduling_data!H:H,MATCH(B222&amp;D222,scheduling_data!D:D&amp;scheduling_data!A:A,0)),"")</f>
        <v>Jessica Pittman</v>
      </c>
      <c r="J222" t="str">
        <f t="shared" si="9"/>
        <v>No</v>
      </c>
      <c r="K222" t="str">
        <f t="shared" si="10"/>
        <v>3045351.3333333333Jessica Pittman</v>
      </c>
      <c r="L222" t="str">
        <f t="shared" si="11"/>
        <v>No</v>
      </c>
    </row>
    <row r="223" spans="1:12" x14ac:dyDescent="0.3">
      <c r="A223" t="s">
        <v>66</v>
      </c>
      <c r="B223">
        <v>30</v>
      </c>
      <c r="C223" s="1">
        <v>45406</v>
      </c>
      <c r="D223" s="1">
        <v>45351.333333333336</v>
      </c>
      <c r="E223">
        <v>46.98</v>
      </c>
      <c r="F223" t="s">
        <v>19</v>
      </c>
      <c r="H223">
        <v>97110</v>
      </c>
      <c r="I223" t="str" cm="1">
        <f t="array" ref="I223">IFERROR(INDEX(scheduling_data!H:H,MATCH(B223&amp;D223,scheduling_data!D:D&amp;scheduling_data!A:A,0)),"")</f>
        <v>Jessica Pittman</v>
      </c>
      <c r="J223" t="str">
        <f t="shared" si="9"/>
        <v>No</v>
      </c>
      <c r="K223" t="str">
        <f t="shared" si="10"/>
        <v>3045351.3333333333Jessica Pittman</v>
      </c>
      <c r="L223" t="str">
        <f t="shared" si="11"/>
        <v>Yes</v>
      </c>
    </row>
    <row r="224" spans="1:12" x14ac:dyDescent="0.3">
      <c r="A224" t="s">
        <v>66</v>
      </c>
      <c r="B224">
        <v>30</v>
      </c>
      <c r="C224" s="1">
        <v>45406</v>
      </c>
      <c r="D224" s="1">
        <v>45351.333333333336</v>
      </c>
      <c r="E224">
        <v>103.02</v>
      </c>
      <c r="F224" t="s">
        <v>9</v>
      </c>
      <c r="H224">
        <v>97110</v>
      </c>
      <c r="I224" t="str" cm="1">
        <f t="array" ref="I224">IFERROR(INDEX(scheduling_data!H:H,MATCH(B224&amp;D224,scheduling_data!D:D&amp;scheduling_data!A:A,0)),"")</f>
        <v>Jessica Pittman</v>
      </c>
      <c r="J224" t="str">
        <f t="shared" si="9"/>
        <v>No</v>
      </c>
      <c r="K224" t="str">
        <f t="shared" si="10"/>
        <v>3045351.3333333333Jessica Pittman</v>
      </c>
      <c r="L224" t="str">
        <f t="shared" si="11"/>
        <v>No</v>
      </c>
    </row>
    <row r="225" spans="1:12" x14ac:dyDescent="0.3">
      <c r="A225" t="s">
        <v>66</v>
      </c>
      <c r="B225">
        <v>30</v>
      </c>
      <c r="C225" s="1">
        <v>45406</v>
      </c>
      <c r="D225" s="1">
        <v>45351.333333333336</v>
      </c>
      <c r="E225">
        <v>163.62</v>
      </c>
      <c r="F225" t="s">
        <v>19</v>
      </c>
      <c r="H225">
        <v>97112</v>
      </c>
      <c r="I225" t="str" cm="1">
        <f t="array" ref="I225">IFERROR(INDEX(scheduling_data!H:H,MATCH(B225&amp;D225,scheduling_data!D:D&amp;scheduling_data!A:A,0)),"")</f>
        <v>Jessica Pittman</v>
      </c>
      <c r="J225" t="str">
        <f t="shared" si="9"/>
        <v>No</v>
      </c>
      <c r="K225" t="str">
        <f t="shared" si="10"/>
        <v>3045351.3333333333Jessica Pittman</v>
      </c>
      <c r="L225" t="str">
        <f t="shared" si="11"/>
        <v>Yes</v>
      </c>
    </row>
    <row r="226" spans="1:12" x14ac:dyDescent="0.3">
      <c r="A226" t="s">
        <v>66</v>
      </c>
      <c r="B226">
        <v>30</v>
      </c>
      <c r="C226" s="1">
        <v>45407</v>
      </c>
      <c r="D226" s="1">
        <v>45331.333333333336</v>
      </c>
      <c r="E226">
        <v>13.98</v>
      </c>
      <c r="F226" t="s">
        <v>9</v>
      </c>
      <c r="H226">
        <v>97530</v>
      </c>
      <c r="I226" t="str" cm="1">
        <f t="array" ref="I226">IFERROR(INDEX(scheduling_data!H:H,MATCH(B226&amp;D226,scheduling_data!D:D&amp;scheduling_data!A:A,0)),"")</f>
        <v>Christian Litz</v>
      </c>
      <c r="J226" t="str">
        <f t="shared" si="9"/>
        <v>No</v>
      </c>
      <c r="K226" t="str">
        <f t="shared" si="10"/>
        <v>3045331.3333333333Christian Litz</v>
      </c>
      <c r="L226" t="str">
        <f t="shared" si="11"/>
        <v>No</v>
      </c>
    </row>
    <row r="227" spans="1:12" x14ac:dyDescent="0.3">
      <c r="A227" t="s">
        <v>66</v>
      </c>
      <c r="B227">
        <v>30</v>
      </c>
      <c r="C227" s="1">
        <v>45407</v>
      </c>
      <c r="D227" s="1">
        <v>45331.333333333336</v>
      </c>
      <c r="E227">
        <v>61.02</v>
      </c>
      <c r="F227" t="s">
        <v>19</v>
      </c>
      <c r="H227">
        <v>97530</v>
      </c>
      <c r="I227" t="str" cm="1">
        <f t="array" ref="I227">IFERROR(INDEX(scheduling_data!H:H,MATCH(B227&amp;D227,scheduling_data!D:D&amp;scheduling_data!A:A,0)),"")</f>
        <v>Christian Litz</v>
      </c>
      <c r="J227" t="str">
        <f t="shared" si="9"/>
        <v>No</v>
      </c>
      <c r="K227" t="str">
        <f t="shared" si="10"/>
        <v>3045331.3333333333Christian Litz</v>
      </c>
      <c r="L227" t="str">
        <f t="shared" si="11"/>
        <v>Yes</v>
      </c>
    </row>
    <row r="228" spans="1:12" x14ac:dyDescent="0.3">
      <c r="A228" t="s">
        <v>66</v>
      </c>
      <c r="B228">
        <v>30</v>
      </c>
      <c r="C228" s="1">
        <v>45407</v>
      </c>
      <c r="D228" s="1">
        <v>45331.333333333336</v>
      </c>
      <c r="E228">
        <v>28.02</v>
      </c>
      <c r="F228" t="s">
        <v>9</v>
      </c>
      <c r="H228">
        <v>97110</v>
      </c>
      <c r="I228" t="str" cm="1">
        <f t="array" ref="I228">IFERROR(INDEX(scheduling_data!H:H,MATCH(B228&amp;D228,scheduling_data!D:D&amp;scheduling_data!A:A,0)),"")</f>
        <v>Christian Litz</v>
      </c>
      <c r="J228" t="str">
        <f t="shared" si="9"/>
        <v>No</v>
      </c>
      <c r="K228" t="str">
        <f t="shared" si="10"/>
        <v>3045331.3333333333Christian Litz</v>
      </c>
      <c r="L228" t="str">
        <f t="shared" si="11"/>
        <v>No</v>
      </c>
    </row>
    <row r="229" spans="1:12" x14ac:dyDescent="0.3">
      <c r="A229" t="s">
        <v>66</v>
      </c>
      <c r="B229">
        <v>30</v>
      </c>
      <c r="C229" s="1">
        <v>45407</v>
      </c>
      <c r="D229" s="1">
        <v>45331.333333333336</v>
      </c>
      <c r="E229">
        <v>46.98</v>
      </c>
      <c r="F229" t="s">
        <v>19</v>
      </c>
      <c r="H229">
        <v>97110</v>
      </c>
      <c r="I229" t="str" cm="1">
        <f t="array" ref="I229">IFERROR(INDEX(scheduling_data!H:H,MATCH(B229&amp;D229,scheduling_data!D:D&amp;scheduling_data!A:A,0)),"")</f>
        <v>Christian Litz</v>
      </c>
      <c r="J229" t="str">
        <f t="shared" si="9"/>
        <v>No</v>
      </c>
      <c r="K229" t="str">
        <f t="shared" si="10"/>
        <v>3045331.3333333333Christian Litz</v>
      </c>
      <c r="L229" t="str">
        <f t="shared" si="11"/>
        <v>Yes</v>
      </c>
    </row>
    <row r="230" spans="1:12" x14ac:dyDescent="0.3">
      <c r="A230" t="s">
        <v>66</v>
      </c>
      <c r="B230">
        <v>30</v>
      </c>
      <c r="C230" s="1">
        <v>45407</v>
      </c>
      <c r="D230" s="1">
        <v>45331.333333333336</v>
      </c>
      <c r="E230">
        <v>54.54</v>
      </c>
      <c r="F230" t="s">
        <v>19</v>
      </c>
      <c r="H230">
        <v>97112</v>
      </c>
      <c r="I230" t="str" cm="1">
        <f t="array" ref="I230">IFERROR(INDEX(scheduling_data!H:H,MATCH(B230&amp;D230,scheduling_data!D:D&amp;scheduling_data!A:A,0)),"")</f>
        <v>Christian Litz</v>
      </c>
      <c r="J230" t="str">
        <f t="shared" si="9"/>
        <v>No</v>
      </c>
      <c r="K230" t="str">
        <f t="shared" si="10"/>
        <v>3045331.3333333333Christian Litz</v>
      </c>
      <c r="L230" t="str">
        <f t="shared" si="11"/>
        <v>Yes</v>
      </c>
    </row>
    <row r="231" spans="1:12" x14ac:dyDescent="0.3">
      <c r="A231" t="s">
        <v>66</v>
      </c>
      <c r="B231">
        <v>30</v>
      </c>
      <c r="C231" s="1">
        <v>45407</v>
      </c>
      <c r="D231" s="1">
        <v>45331.333333333336</v>
      </c>
      <c r="E231">
        <v>20.46</v>
      </c>
      <c r="F231" t="s">
        <v>9</v>
      </c>
      <c r="H231">
        <v>97112</v>
      </c>
      <c r="I231" t="str" cm="1">
        <f t="array" ref="I231">IFERROR(INDEX(scheduling_data!H:H,MATCH(B231&amp;D231,scheduling_data!D:D&amp;scheduling_data!A:A,0)),"")</f>
        <v>Christian Litz</v>
      </c>
      <c r="J231" t="str">
        <f t="shared" si="9"/>
        <v>No</v>
      </c>
      <c r="K231" t="str">
        <f t="shared" si="10"/>
        <v>3045331.3333333333Christian Litz</v>
      </c>
      <c r="L231" t="str">
        <f t="shared" si="11"/>
        <v>No</v>
      </c>
    </row>
    <row r="232" spans="1:12" x14ac:dyDescent="0.3">
      <c r="A232" t="s">
        <v>33</v>
      </c>
      <c r="B232">
        <v>31</v>
      </c>
      <c r="C232" s="1">
        <v>45400</v>
      </c>
      <c r="D232" s="1">
        <v>45351.541666666664</v>
      </c>
      <c r="E232">
        <v>52.1</v>
      </c>
      <c r="F232" t="s">
        <v>9</v>
      </c>
      <c r="H232">
        <v>97140</v>
      </c>
      <c r="I232" t="str" cm="1">
        <f t="array" ref="I232">IFERROR(INDEX(scheduling_data!H:H,MATCH(B232&amp;D232,scheduling_data!D:D&amp;scheduling_data!A:A,0)),"")</f>
        <v>Robert Crochet</v>
      </c>
      <c r="J232" t="str">
        <f t="shared" si="9"/>
        <v>No</v>
      </c>
      <c r="K232" t="str">
        <f t="shared" si="10"/>
        <v>3145351.5416666667Robert Crochet</v>
      </c>
      <c r="L232" t="str">
        <f t="shared" si="11"/>
        <v>No</v>
      </c>
    </row>
    <row r="233" spans="1:12" x14ac:dyDescent="0.3">
      <c r="A233" t="s">
        <v>33</v>
      </c>
      <c r="B233">
        <v>31</v>
      </c>
      <c r="C233" s="1">
        <v>45400</v>
      </c>
      <c r="D233" s="1">
        <v>45351.541666666664</v>
      </c>
      <c r="E233">
        <v>22.9</v>
      </c>
      <c r="F233" t="s">
        <v>19</v>
      </c>
      <c r="H233">
        <v>97140</v>
      </c>
      <c r="I233" t="str" cm="1">
        <f t="array" ref="I233">IFERROR(INDEX(scheduling_data!H:H,MATCH(B233&amp;D233,scheduling_data!D:D&amp;scheduling_data!A:A,0)),"")</f>
        <v>Robert Crochet</v>
      </c>
      <c r="J233" t="str">
        <f t="shared" si="9"/>
        <v>No</v>
      </c>
      <c r="K233" t="str">
        <f t="shared" si="10"/>
        <v>3145351.5416666667Robert Crochet</v>
      </c>
      <c r="L233" t="str">
        <f t="shared" si="11"/>
        <v>Yes</v>
      </c>
    </row>
    <row r="234" spans="1:12" x14ac:dyDescent="0.3">
      <c r="A234" t="s">
        <v>30</v>
      </c>
      <c r="B234">
        <v>32</v>
      </c>
      <c r="C234" s="1">
        <v>45383</v>
      </c>
      <c r="D234" s="1">
        <v>45341.541666666664</v>
      </c>
      <c r="E234">
        <v>12.5</v>
      </c>
      <c r="F234" t="s">
        <v>19</v>
      </c>
      <c r="G234" t="s">
        <v>31</v>
      </c>
      <c r="H234">
        <v>97110</v>
      </c>
      <c r="I234" t="str" cm="1">
        <f t="array" ref="I234">IFERROR(INDEX(scheduling_data!H:H,MATCH(B234&amp;D234,scheduling_data!D:D&amp;scheduling_data!A:A,0)),"")</f>
        <v>Breanna Cochran</v>
      </c>
      <c r="J234" t="str">
        <f t="shared" si="9"/>
        <v>No</v>
      </c>
      <c r="K234" t="str">
        <f t="shared" si="10"/>
        <v>3245341.5416666667Breanna Cochran</v>
      </c>
      <c r="L234" t="str">
        <f t="shared" si="11"/>
        <v>Yes</v>
      </c>
    </row>
    <row r="235" spans="1:12" x14ac:dyDescent="0.3">
      <c r="A235" t="s">
        <v>30</v>
      </c>
      <c r="B235">
        <v>32</v>
      </c>
      <c r="C235" s="1">
        <v>45383</v>
      </c>
      <c r="D235" s="1">
        <v>45341.541666666664</v>
      </c>
      <c r="E235">
        <v>6.56</v>
      </c>
      <c r="F235" t="s">
        <v>19</v>
      </c>
      <c r="G235" t="s">
        <v>31</v>
      </c>
      <c r="H235">
        <v>97530</v>
      </c>
      <c r="I235" t="str" cm="1">
        <f t="array" ref="I235">IFERROR(INDEX(scheduling_data!H:H,MATCH(B235&amp;D235,scheduling_data!D:D&amp;scheduling_data!A:A,0)),"")</f>
        <v>Breanna Cochran</v>
      </c>
      <c r="J235" t="str">
        <f t="shared" si="9"/>
        <v>No</v>
      </c>
      <c r="K235" t="str">
        <f t="shared" si="10"/>
        <v>3245341.5416666667Breanna Cochran</v>
      </c>
      <c r="L235" t="str">
        <f t="shared" si="11"/>
        <v>Yes</v>
      </c>
    </row>
    <row r="236" spans="1:12" x14ac:dyDescent="0.3">
      <c r="A236" t="s">
        <v>30</v>
      </c>
      <c r="B236">
        <v>32</v>
      </c>
      <c r="C236" s="1">
        <v>45383</v>
      </c>
      <c r="D236" s="1">
        <v>45341.458333333336</v>
      </c>
      <c r="E236">
        <v>8.34</v>
      </c>
      <c r="F236" t="s">
        <v>19</v>
      </c>
      <c r="G236" t="s">
        <v>31</v>
      </c>
      <c r="H236">
        <v>97110</v>
      </c>
      <c r="I236" t="str" cm="1">
        <f t="array" ref="I236">IFERROR(INDEX(scheduling_data!H:H,MATCH(B236&amp;D236,scheduling_data!D:D&amp;scheduling_data!A:A,0)),"")</f>
        <v>Katherine Tyree</v>
      </c>
      <c r="J236" t="str">
        <f t="shared" si="9"/>
        <v>No</v>
      </c>
      <c r="K236" t="str">
        <f t="shared" si="10"/>
        <v>3245341.4583333333Katherine Tyree</v>
      </c>
      <c r="L236" t="str">
        <f t="shared" si="11"/>
        <v>Yes</v>
      </c>
    </row>
    <row r="237" spans="1:12" x14ac:dyDescent="0.3">
      <c r="A237" t="s">
        <v>30</v>
      </c>
      <c r="B237">
        <v>32</v>
      </c>
      <c r="C237" s="1">
        <v>45383</v>
      </c>
      <c r="D237" s="1">
        <v>45341.458333333336</v>
      </c>
      <c r="E237">
        <v>4.72</v>
      </c>
      <c r="F237" t="s">
        <v>19</v>
      </c>
      <c r="G237" t="s">
        <v>31</v>
      </c>
      <c r="H237">
        <v>97112</v>
      </c>
      <c r="I237" t="str" cm="1">
        <f t="array" ref="I237">IFERROR(INDEX(scheduling_data!H:H,MATCH(B237&amp;D237,scheduling_data!D:D&amp;scheduling_data!A:A,0)),"")</f>
        <v>Katherine Tyree</v>
      </c>
      <c r="J237" t="str">
        <f t="shared" si="9"/>
        <v>No</v>
      </c>
      <c r="K237" t="str">
        <f t="shared" si="10"/>
        <v>3245341.4583333333Katherine Tyree</v>
      </c>
      <c r="L237" t="str">
        <f t="shared" si="11"/>
        <v>Yes</v>
      </c>
    </row>
    <row r="238" spans="1:12" x14ac:dyDescent="0.3">
      <c r="A238" t="s">
        <v>30</v>
      </c>
      <c r="B238">
        <v>32</v>
      </c>
      <c r="C238" s="1">
        <v>45383</v>
      </c>
      <c r="D238" s="1">
        <v>45343.5625</v>
      </c>
      <c r="E238">
        <v>8.34</v>
      </c>
      <c r="F238" t="s">
        <v>19</v>
      </c>
      <c r="G238" t="s">
        <v>31</v>
      </c>
      <c r="H238">
        <v>97110</v>
      </c>
      <c r="I238" t="str" cm="1">
        <f t="array" ref="I238">IFERROR(INDEX(scheduling_data!H:H,MATCH(B238&amp;D238,scheduling_data!D:D&amp;scheduling_data!A:A,0)),"")</f>
        <v>Heidi Molaison</v>
      </c>
      <c r="J238" t="str">
        <f t="shared" si="9"/>
        <v>No</v>
      </c>
      <c r="K238" t="str">
        <f t="shared" si="10"/>
        <v>3245343.5625Heidi Molaison</v>
      </c>
      <c r="L238" t="str">
        <f t="shared" si="11"/>
        <v>Yes</v>
      </c>
    </row>
    <row r="239" spans="1:12" x14ac:dyDescent="0.3">
      <c r="A239" t="s">
        <v>30</v>
      </c>
      <c r="B239">
        <v>32</v>
      </c>
      <c r="C239" s="1">
        <v>45383</v>
      </c>
      <c r="D239" s="1">
        <v>45343.5625</v>
      </c>
      <c r="E239">
        <v>6.56</v>
      </c>
      <c r="F239" t="s">
        <v>19</v>
      </c>
      <c r="G239" t="s">
        <v>31</v>
      </c>
      <c r="H239">
        <v>97530</v>
      </c>
      <c r="I239" t="str" cm="1">
        <f t="array" ref="I239">IFERROR(INDEX(scheduling_data!H:H,MATCH(B239&amp;D239,scheduling_data!D:D&amp;scheduling_data!A:A,0)),"")</f>
        <v>Heidi Molaison</v>
      </c>
      <c r="J239" t="str">
        <f t="shared" si="9"/>
        <v>No</v>
      </c>
      <c r="K239" t="str">
        <f t="shared" si="10"/>
        <v>3245343.5625Heidi Molaison</v>
      </c>
      <c r="L239" t="str">
        <f t="shared" si="11"/>
        <v>Yes</v>
      </c>
    </row>
    <row r="240" spans="1:12" x14ac:dyDescent="0.3">
      <c r="A240" t="s">
        <v>30</v>
      </c>
      <c r="B240">
        <v>32</v>
      </c>
      <c r="C240" s="1">
        <v>45383</v>
      </c>
      <c r="D240" s="1">
        <v>45343.5625</v>
      </c>
      <c r="E240">
        <v>4.45</v>
      </c>
      <c r="F240" t="s">
        <v>19</v>
      </c>
      <c r="G240" t="s">
        <v>31</v>
      </c>
      <c r="H240">
        <v>97535</v>
      </c>
      <c r="I240" t="str" cm="1">
        <f t="array" ref="I240">IFERROR(INDEX(scheduling_data!H:H,MATCH(B240&amp;D240,scheduling_data!D:D&amp;scheduling_data!A:A,0)),"")</f>
        <v>Heidi Molaison</v>
      </c>
      <c r="J240" t="str">
        <f t="shared" si="9"/>
        <v>No</v>
      </c>
      <c r="K240" t="str">
        <f t="shared" si="10"/>
        <v>3245343.5625Heidi Molaison</v>
      </c>
      <c r="L240" t="str">
        <f t="shared" si="11"/>
        <v>Yes</v>
      </c>
    </row>
    <row r="241" spans="1:12" x14ac:dyDescent="0.3">
      <c r="A241" t="s">
        <v>30</v>
      </c>
      <c r="B241">
        <v>32</v>
      </c>
      <c r="C241" s="1">
        <v>45386</v>
      </c>
      <c r="D241" s="1">
        <v>45343.458333333336</v>
      </c>
      <c r="E241">
        <v>9.49</v>
      </c>
      <c r="F241" t="s">
        <v>19</v>
      </c>
      <c r="G241" t="s">
        <v>31</v>
      </c>
      <c r="H241">
        <v>97530</v>
      </c>
      <c r="I241" t="str" cm="1">
        <f t="array" ref="I241">IFERROR(INDEX(scheduling_data!H:H,MATCH(B241&amp;D241,scheduling_data!D:D&amp;scheduling_data!A:A,0)),"")</f>
        <v>Christian Litz</v>
      </c>
      <c r="J241" t="str">
        <f t="shared" si="9"/>
        <v>No</v>
      </c>
      <c r="K241" t="str">
        <f t="shared" si="10"/>
        <v>3245343.4583333333Christian Litz</v>
      </c>
      <c r="L241" t="str">
        <f t="shared" si="11"/>
        <v>Yes</v>
      </c>
    </row>
    <row r="242" spans="1:12" x14ac:dyDescent="0.3">
      <c r="A242" t="s">
        <v>30</v>
      </c>
      <c r="B242">
        <v>32</v>
      </c>
      <c r="C242" s="1">
        <v>45386</v>
      </c>
      <c r="D242" s="1">
        <v>45343.458333333336</v>
      </c>
      <c r="E242">
        <v>8.34</v>
      </c>
      <c r="F242" t="s">
        <v>19</v>
      </c>
      <c r="G242" t="s">
        <v>31</v>
      </c>
      <c r="H242">
        <v>97110</v>
      </c>
      <c r="I242" t="str" cm="1">
        <f t="array" ref="I242">IFERROR(INDEX(scheduling_data!H:H,MATCH(B242&amp;D242,scheduling_data!D:D&amp;scheduling_data!A:A,0)),"")</f>
        <v>Christian Litz</v>
      </c>
      <c r="J242" t="str">
        <f t="shared" si="9"/>
        <v>No</v>
      </c>
      <c r="K242" t="str">
        <f t="shared" si="10"/>
        <v>3245343.4583333333Christian Litz</v>
      </c>
      <c r="L242" t="str">
        <f t="shared" si="11"/>
        <v>Yes</v>
      </c>
    </row>
    <row r="243" spans="1:12" x14ac:dyDescent="0.3">
      <c r="A243" t="s">
        <v>30</v>
      </c>
      <c r="B243">
        <v>32</v>
      </c>
      <c r="C243" s="1">
        <v>45386</v>
      </c>
      <c r="D243" s="1">
        <v>45345.458333333336</v>
      </c>
      <c r="E243">
        <v>6.56</v>
      </c>
      <c r="F243" t="s">
        <v>19</v>
      </c>
      <c r="G243" t="s">
        <v>31</v>
      </c>
      <c r="H243">
        <v>97530</v>
      </c>
      <c r="I243" t="str" cm="1">
        <f t="array" ref="I243">IFERROR(INDEX(scheduling_data!H:H,MATCH(B243&amp;D243,scheduling_data!D:D&amp;scheduling_data!A:A,0)),"")</f>
        <v>Katherine Tyree</v>
      </c>
      <c r="J243" t="str">
        <f t="shared" si="9"/>
        <v>No</v>
      </c>
      <c r="K243" t="str">
        <f t="shared" si="10"/>
        <v>3245345.4583333333Katherine Tyree</v>
      </c>
      <c r="L243" t="str">
        <f t="shared" si="11"/>
        <v>Yes</v>
      </c>
    </row>
    <row r="244" spans="1:12" x14ac:dyDescent="0.3">
      <c r="A244" t="s">
        <v>30</v>
      </c>
      <c r="B244">
        <v>32</v>
      </c>
      <c r="C244" s="1">
        <v>45386</v>
      </c>
      <c r="D244" s="1">
        <v>45345.458333333336</v>
      </c>
      <c r="E244">
        <v>4.17</v>
      </c>
      <c r="F244" t="s">
        <v>19</v>
      </c>
      <c r="G244" t="s">
        <v>31</v>
      </c>
      <c r="H244">
        <v>97110</v>
      </c>
      <c r="I244" t="str" cm="1">
        <f t="array" ref="I244">IFERROR(INDEX(scheduling_data!H:H,MATCH(B244&amp;D244,scheduling_data!D:D&amp;scheduling_data!A:A,0)),"")</f>
        <v>Katherine Tyree</v>
      </c>
      <c r="J244" t="str">
        <f t="shared" si="9"/>
        <v>No</v>
      </c>
      <c r="K244" t="str">
        <f t="shared" si="10"/>
        <v>3245345.4583333333Katherine Tyree</v>
      </c>
      <c r="L244" t="str">
        <f t="shared" si="11"/>
        <v>Yes</v>
      </c>
    </row>
    <row r="245" spans="1:12" x14ac:dyDescent="0.3">
      <c r="A245" t="s">
        <v>30</v>
      </c>
      <c r="B245">
        <v>32</v>
      </c>
      <c r="C245" s="1">
        <v>45394</v>
      </c>
      <c r="D245" s="1">
        <v>45348.541666666664</v>
      </c>
      <c r="E245">
        <v>8.34</v>
      </c>
      <c r="F245" t="s">
        <v>19</v>
      </c>
      <c r="G245" t="s">
        <v>31</v>
      </c>
      <c r="H245">
        <v>97110</v>
      </c>
      <c r="I245" t="str" cm="1">
        <f t="array" ref="I245">IFERROR(INDEX(scheduling_data!H:H,MATCH(B245&amp;D245,scheduling_data!D:D&amp;scheduling_data!A:A,0)),"")</f>
        <v>Breanna Cochran</v>
      </c>
      <c r="J245" t="str">
        <f t="shared" si="9"/>
        <v>No</v>
      </c>
      <c r="K245" t="str">
        <f t="shared" si="10"/>
        <v>3245348.5416666667Breanna Cochran</v>
      </c>
      <c r="L245" t="str">
        <f t="shared" si="11"/>
        <v>Yes</v>
      </c>
    </row>
    <row r="246" spans="1:12" x14ac:dyDescent="0.3">
      <c r="A246" t="s">
        <v>30</v>
      </c>
      <c r="B246">
        <v>32</v>
      </c>
      <c r="C246" s="1">
        <v>45394</v>
      </c>
      <c r="D246" s="1">
        <v>45348.541666666664</v>
      </c>
      <c r="E246">
        <v>6.56</v>
      </c>
      <c r="F246" t="s">
        <v>19</v>
      </c>
      <c r="G246" t="s">
        <v>31</v>
      </c>
      <c r="H246">
        <v>97530</v>
      </c>
      <c r="I246" t="str" cm="1">
        <f t="array" ref="I246">IFERROR(INDEX(scheduling_data!H:H,MATCH(B246&amp;D246,scheduling_data!D:D&amp;scheduling_data!A:A,0)),"")</f>
        <v>Breanna Cochran</v>
      </c>
      <c r="J246" t="str">
        <f t="shared" si="9"/>
        <v>No</v>
      </c>
      <c r="K246" t="str">
        <f t="shared" si="10"/>
        <v>3245348.5416666667Breanna Cochran</v>
      </c>
      <c r="L246" t="str">
        <f t="shared" si="11"/>
        <v>Yes</v>
      </c>
    </row>
    <row r="247" spans="1:12" x14ac:dyDescent="0.3">
      <c r="A247" t="s">
        <v>30</v>
      </c>
      <c r="B247">
        <v>32</v>
      </c>
      <c r="C247" s="1">
        <v>45390</v>
      </c>
      <c r="D247" s="1">
        <v>45350.583333333336</v>
      </c>
      <c r="E247">
        <v>11.3</v>
      </c>
      <c r="F247" t="s">
        <v>19</v>
      </c>
      <c r="G247" t="s">
        <v>31</v>
      </c>
      <c r="H247">
        <v>97530</v>
      </c>
      <c r="I247" t="str" cm="1">
        <f t="array" ref="I247">IFERROR(INDEX(scheduling_data!H:H,MATCH(B247&amp;D247,scheduling_data!D:D&amp;scheduling_data!A:A,0)),"")</f>
        <v>Katherine Tyree</v>
      </c>
      <c r="J247" t="str">
        <f t="shared" si="9"/>
        <v>No</v>
      </c>
      <c r="K247" t="str">
        <f t="shared" si="10"/>
        <v>3245350.5833333333Katherine Tyree</v>
      </c>
      <c r="L247" t="str">
        <f t="shared" si="11"/>
        <v>Yes</v>
      </c>
    </row>
    <row r="248" spans="1:12" x14ac:dyDescent="0.3">
      <c r="A248" t="s">
        <v>30</v>
      </c>
      <c r="B248">
        <v>32</v>
      </c>
      <c r="C248" s="1">
        <v>45390</v>
      </c>
      <c r="D248" s="1">
        <v>45350.583333333336</v>
      </c>
      <c r="E248">
        <v>4.17</v>
      </c>
      <c r="F248" t="s">
        <v>19</v>
      </c>
      <c r="G248" t="s">
        <v>31</v>
      </c>
      <c r="H248">
        <v>97110</v>
      </c>
      <c r="I248" t="str" cm="1">
        <f t="array" ref="I248">IFERROR(INDEX(scheduling_data!H:H,MATCH(B248&amp;D248,scheduling_data!D:D&amp;scheduling_data!A:A,0)),"")</f>
        <v>Katherine Tyree</v>
      </c>
      <c r="J248" t="str">
        <f t="shared" si="9"/>
        <v>No</v>
      </c>
      <c r="K248" t="str">
        <f t="shared" si="10"/>
        <v>3245350.5833333333Katherine Tyree</v>
      </c>
      <c r="L248" t="str">
        <f t="shared" si="11"/>
        <v>Yes</v>
      </c>
    </row>
    <row r="249" spans="1:12" x14ac:dyDescent="0.3">
      <c r="A249" t="s">
        <v>17</v>
      </c>
      <c r="B249">
        <v>33</v>
      </c>
      <c r="C249" s="1">
        <v>45398</v>
      </c>
      <c r="D249" s="1">
        <v>45336.645833333336</v>
      </c>
      <c r="E249">
        <v>25.22</v>
      </c>
      <c r="F249" t="s">
        <v>9</v>
      </c>
      <c r="G249" t="s">
        <v>67</v>
      </c>
      <c r="H249">
        <v>97112</v>
      </c>
      <c r="I249" t="str" cm="1">
        <f t="array" ref="I249">IFERROR(INDEX(scheduling_data!H:H,MATCH(B249&amp;D249,scheduling_data!D:D&amp;scheduling_data!A:A,0)),"")</f>
        <v>Heidi Molaison</v>
      </c>
      <c r="J249" t="str">
        <f t="shared" si="9"/>
        <v>No</v>
      </c>
      <c r="K249" t="str">
        <f t="shared" si="10"/>
        <v>3345336.6458333333Heidi Molaison</v>
      </c>
      <c r="L249" t="str">
        <f t="shared" si="11"/>
        <v>No</v>
      </c>
    </row>
    <row r="250" spans="1:12" x14ac:dyDescent="0.3">
      <c r="A250" t="s">
        <v>17</v>
      </c>
      <c r="B250">
        <v>33</v>
      </c>
      <c r="C250" s="1">
        <v>45398</v>
      </c>
      <c r="D250" s="1">
        <v>45341.5625</v>
      </c>
      <c r="E250">
        <v>58.22</v>
      </c>
      <c r="F250" t="s">
        <v>9</v>
      </c>
      <c r="G250" t="s">
        <v>18</v>
      </c>
      <c r="H250">
        <v>97112</v>
      </c>
      <c r="I250" t="str" cm="1">
        <f t="array" ref="I250">IFERROR(INDEX(scheduling_data!H:H,MATCH(B250&amp;D250,scheduling_data!D:D&amp;scheduling_data!A:A,0)),"")</f>
        <v>Heidi Molaison</v>
      </c>
      <c r="J250" t="str">
        <f t="shared" si="9"/>
        <v>No</v>
      </c>
      <c r="K250" t="str">
        <f t="shared" si="10"/>
        <v>3345341.5625Heidi Molaison</v>
      </c>
      <c r="L250" t="str">
        <f t="shared" si="11"/>
        <v>No</v>
      </c>
    </row>
    <row r="251" spans="1:12" x14ac:dyDescent="0.3">
      <c r="A251" t="s">
        <v>17</v>
      </c>
      <c r="B251">
        <v>33</v>
      </c>
      <c r="C251" s="1">
        <v>45398</v>
      </c>
      <c r="D251" s="1">
        <v>45341.5625</v>
      </c>
      <c r="E251">
        <v>9.7799999999999994</v>
      </c>
      <c r="F251" t="s">
        <v>19</v>
      </c>
      <c r="G251" t="s">
        <v>20</v>
      </c>
      <c r="H251">
        <v>97112</v>
      </c>
      <c r="I251" t="str" cm="1">
        <f t="array" ref="I251">IFERROR(INDEX(scheduling_data!H:H,MATCH(B251&amp;D251,scheduling_data!D:D&amp;scheduling_data!A:A,0)),"")</f>
        <v>Heidi Molaison</v>
      </c>
      <c r="J251" t="str">
        <f t="shared" si="9"/>
        <v>No</v>
      </c>
      <c r="K251" t="str">
        <f t="shared" si="10"/>
        <v>3345341.5625Heidi Molaison</v>
      </c>
      <c r="L251" t="str">
        <f t="shared" si="11"/>
        <v>Yes</v>
      </c>
    </row>
    <row r="252" spans="1:12" x14ac:dyDescent="0.3">
      <c r="A252" t="s">
        <v>17</v>
      </c>
      <c r="B252">
        <v>33</v>
      </c>
      <c r="C252" s="1">
        <v>45398</v>
      </c>
      <c r="D252" s="1">
        <v>45341.583333333336</v>
      </c>
      <c r="E252">
        <v>32.19</v>
      </c>
      <c r="F252" t="s">
        <v>9</v>
      </c>
      <c r="G252" t="s">
        <v>68</v>
      </c>
      <c r="H252">
        <v>92507</v>
      </c>
      <c r="I252" t="str" cm="1">
        <f t="array" ref="I252">IFERROR(INDEX(scheduling_data!H:H,MATCH(B252&amp;D252,scheduling_data!D:D&amp;scheduling_data!A:A,0)),"")</f>
        <v>D'Anna Pullen</v>
      </c>
      <c r="J252" t="str">
        <f t="shared" si="9"/>
        <v>No</v>
      </c>
      <c r="K252" t="str">
        <f t="shared" si="10"/>
        <v>3345341.5833333333D'Anna Pullen</v>
      </c>
      <c r="L252" t="str">
        <f t="shared" si="11"/>
        <v>No</v>
      </c>
    </row>
    <row r="253" spans="1:12" x14ac:dyDescent="0.3">
      <c r="A253" t="s">
        <v>17</v>
      </c>
      <c r="B253">
        <v>33</v>
      </c>
      <c r="C253" s="1">
        <v>45398</v>
      </c>
      <c r="D253" s="1">
        <v>45343.625</v>
      </c>
      <c r="E253">
        <v>32.19</v>
      </c>
      <c r="F253" t="s">
        <v>9</v>
      </c>
      <c r="G253" t="s">
        <v>68</v>
      </c>
      <c r="H253">
        <v>92507</v>
      </c>
      <c r="I253" t="str" cm="1">
        <f t="array" ref="I253">IFERROR(INDEX(scheduling_data!H:H,MATCH(B253&amp;D253,scheduling_data!D:D&amp;scheduling_data!A:A,0)),"")</f>
        <v>Victoria Miley</v>
      </c>
      <c r="J253" t="str">
        <f t="shared" si="9"/>
        <v>No</v>
      </c>
      <c r="K253" t="str">
        <f t="shared" si="10"/>
        <v>3345343.625Victoria Miley</v>
      </c>
      <c r="L253" t="str">
        <f t="shared" si="11"/>
        <v>No</v>
      </c>
    </row>
    <row r="254" spans="1:12" x14ac:dyDescent="0.3">
      <c r="A254" t="s">
        <v>17</v>
      </c>
      <c r="B254">
        <v>33</v>
      </c>
      <c r="C254" s="1">
        <v>45398</v>
      </c>
      <c r="D254" s="1">
        <v>45348.541666666664</v>
      </c>
      <c r="E254">
        <v>0</v>
      </c>
      <c r="F254" t="s">
        <v>9</v>
      </c>
      <c r="G254" t="s">
        <v>69</v>
      </c>
      <c r="H254">
        <v>97535</v>
      </c>
      <c r="I254" t="str" cm="1">
        <f t="array" ref="I254">IFERROR(INDEX(scheduling_data!H:H,MATCH(B254&amp;D254,scheduling_data!D:D&amp;scheduling_data!A:A,0)),"")</f>
        <v>Heidi Molaison</v>
      </c>
      <c r="J254" t="str">
        <f t="shared" si="9"/>
        <v>No</v>
      </c>
      <c r="K254" t="str">
        <f t="shared" si="10"/>
        <v>3345348.5416666667Heidi Molaison</v>
      </c>
      <c r="L254" t="str">
        <f t="shared" si="11"/>
        <v>No</v>
      </c>
    </row>
    <row r="255" spans="1:12" x14ac:dyDescent="0.3">
      <c r="A255" t="s">
        <v>17</v>
      </c>
      <c r="B255">
        <v>33</v>
      </c>
      <c r="C255" s="1">
        <v>45398</v>
      </c>
      <c r="D255" s="1">
        <v>45348.541666666664</v>
      </c>
      <c r="E255">
        <v>12.61</v>
      </c>
      <c r="F255" t="s">
        <v>9</v>
      </c>
      <c r="G255" t="s">
        <v>70</v>
      </c>
      <c r="H255">
        <v>97112</v>
      </c>
      <c r="I255" t="str" cm="1">
        <f t="array" ref="I255">IFERROR(INDEX(scheduling_data!H:H,MATCH(B255&amp;D255,scheduling_data!D:D&amp;scheduling_data!A:A,0)),"")</f>
        <v>Heidi Molaison</v>
      </c>
      <c r="J255" t="str">
        <f t="shared" si="9"/>
        <v>No</v>
      </c>
      <c r="K255" t="str">
        <f t="shared" si="10"/>
        <v>3345348.5416666667Heidi Molaison</v>
      </c>
      <c r="L255" t="str">
        <f t="shared" si="11"/>
        <v>No</v>
      </c>
    </row>
    <row r="256" spans="1:12" x14ac:dyDescent="0.3">
      <c r="A256" t="s">
        <v>17</v>
      </c>
      <c r="B256">
        <v>33</v>
      </c>
      <c r="C256" s="1">
        <v>45398</v>
      </c>
      <c r="D256" s="1">
        <v>45348.5625</v>
      </c>
      <c r="E256">
        <v>32.19</v>
      </c>
      <c r="F256" t="s">
        <v>9</v>
      </c>
      <c r="G256" t="s">
        <v>68</v>
      </c>
      <c r="H256">
        <v>92507</v>
      </c>
      <c r="I256" t="str" cm="1">
        <f t="array" ref="I256">IFERROR(INDEX(scheduling_data!H:H,MATCH(B256&amp;D256,scheduling_data!D:D&amp;scheduling_data!A:A,0)),"")</f>
        <v>Annette Fertitta</v>
      </c>
      <c r="J256" t="str">
        <f t="shared" si="9"/>
        <v>No</v>
      </c>
      <c r="K256" t="str">
        <f t="shared" si="10"/>
        <v>3345348.5625Annette Fertitta</v>
      </c>
      <c r="L256" t="str">
        <f t="shared" si="11"/>
        <v>No</v>
      </c>
    </row>
    <row r="257" spans="1:12" x14ac:dyDescent="0.3">
      <c r="A257" t="s">
        <v>17</v>
      </c>
      <c r="B257">
        <v>33</v>
      </c>
      <c r="C257" s="1">
        <v>45384</v>
      </c>
      <c r="D257" s="1">
        <v>45350.5625</v>
      </c>
      <c r="E257">
        <v>0</v>
      </c>
      <c r="F257" t="s">
        <v>9</v>
      </c>
      <c r="G257" t="s">
        <v>69</v>
      </c>
      <c r="H257">
        <v>97535</v>
      </c>
      <c r="I257" t="str" cm="1">
        <f t="array" ref="I257">IFERROR(INDEX(scheduling_data!H:H,MATCH(B257&amp;D257,scheduling_data!D:D&amp;scheduling_data!A:A,0)),"")</f>
        <v>Heidi Molaison</v>
      </c>
      <c r="J257" t="str">
        <f t="shared" si="9"/>
        <v>No</v>
      </c>
      <c r="K257" t="str">
        <f t="shared" si="10"/>
        <v>3345350.5625Heidi Molaison</v>
      </c>
      <c r="L257" t="str">
        <f t="shared" si="11"/>
        <v>No</v>
      </c>
    </row>
    <row r="258" spans="1:12" x14ac:dyDescent="0.3">
      <c r="A258" t="s">
        <v>17</v>
      </c>
      <c r="B258">
        <v>33</v>
      </c>
      <c r="C258" s="1">
        <v>45384</v>
      </c>
      <c r="D258" s="1">
        <v>45350.5625</v>
      </c>
      <c r="E258">
        <v>12.61</v>
      </c>
      <c r="F258" t="s">
        <v>9</v>
      </c>
      <c r="G258" t="s">
        <v>18</v>
      </c>
      <c r="H258">
        <v>97112</v>
      </c>
      <c r="I258" t="str" cm="1">
        <f t="array" ref="I258">IFERROR(INDEX(scheduling_data!H:H,MATCH(B258&amp;D258,scheduling_data!D:D&amp;scheduling_data!A:A,0)),"")</f>
        <v>Heidi Molaison</v>
      </c>
      <c r="J258" t="str">
        <f t="shared" si="9"/>
        <v>No</v>
      </c>
      <c r="K258" t="str">
        <f t="shared" si="10"/>
        <v>3345350.5625Heidi Molaison</v>
      </c>
      <c r="L258" t="str">
        <f t="shared" si="11"/>
        <v>No</v>
      </c>
    </row>
    <row r="259" spans="1:12" x14ac:dyDescent="0.3">
      <c r="A259" t="s">
        <v>17</v>
      </c>
      <c r="B259">
        <v>33</v>
      </c>
      <c r="C259" s="1">
        <v>45384</v>
      </c>
      <c r="D259" s="1">
        <v>45350.5625</v>
      </c>
      <c r="E259">
        <v>22.39</v>
      </c>
      <c r="F259" t="s">
        <v>19</v>
      </c>
      <c r="G259" t="s">
        <v>20</v>
      </c>
      <c r="H259">
        <v>97112</v>
      </c>
      <c r="I259" t="str" cm="1">
        <f t="array" ref="I259">IFERROR(INDEX(scheduling_data!H:H,MATCH(B259&amp;D259,scheduling_data!D:D&amp;scheduling_data!A:A,0)),"")</f>
        <v>Heidi Molaison</v>
      </c>
      <c r="J259" t="str">
        <f t="shared" ref="J259:J322" si="12">IF(I259="", "Yes", "No")</f>
        <v>No</v>
      </c>
      <c r="K259" t="str">
        <f t="shared" ref="K259:K322" si="13">IF(I259="",B259&amp;D259,B259&amp;D259&amp;I259)</f>
        <v>3345350.5625Heidi Molaison</v>
      </c>
      <c r="L259" t="str">
        <f t="shared" ref="L259:L322" si="14">IF(OR(F259="Cash", F259="Check", F259="EFT", F259="Credit Card", F259="Visa", F259="Mastercard", F259="AMEX"), "Yes", "No")</f>
        <v>Yes</v>
      </c>
    </row>
    <row r="260" spans="1:12" x14ac:dyDescent="0.3">
      <c r="A260" t="s">
        <v>17</v>
      </c>
      <c r="B260">
        <v>33</v>
      </c>
      <c r="C260" s="1">
        <v>45384</v>
      </c>
      <c r="D260" s="1">
        <v>45350.583333333336</v>
      </c>
      <c r="E260">
        <v>32.19</v>
      </c>
      <c r="F260" t="s">
        <v>9</v>
      </c>
      <c r="G260" t="s">
        <v>18</v>
      </c>
      <c r="H260">
        <v>92507</v>
      </c>
      <c r="I260" t="str" cm="1">
        <f t="array" ref="I260">IFERROR(INDEX(scheduling_data!H:H,MATCH(B260&amp;D260,scheduling_data!D:D&amp;scheduling_data!A:A,0)),"")</f>
        <v>D'Anna Pullen</v>
      </c>
      <c r="J260" t="str">
        <f t="shared" si="12"/>
        <v>No</v>
      </c>
      <c r="K260" t="str">
        <f t="shared" si="13"/>
        <v>3345350.5833333333D'Anna Pullen</v>
      </c>
      <c r="L260" t="str">
        <f t="shared" si="14"/>
        <v>No</v>
      </c>
    </row>
    <row r="261" spans="1:12" x14ac:dyDescent="0.3">
      <c r="A261" t="s">
        <v>17</v>
      </c>
      <c r="B261">
        <v>33</v>
      </c>
      <c r="C261" s="1">
        <v>45384</v>
      </c>
      <c r="D261" s="1">
        <v>45350.583333333336</v>
      </c>
      <c r="E261">
        <v>2.81</v>
      </c>
      <c r="F261" t="s">
        <v>19</v>
      </c>
      <c r="G261" t="s">
        <v>20</v>
      </c>
      <c r="H261">
        <v>92507</v>
      </c>
      <c r="I261" t="str" cm="1">
        <f t="array" ref="I261">IFERROR(INDEX(scheduling_data!H:H,MATCH(B261&amp;D261,scheduling_data!D:D&amp;scheduling_data!A:A,0)),"")</f>
        <v>D'Anna Pullen</v>
      </c>
      <c r="J261" t="str">
        <f t="shared" si="12"/>
        <v>No</v>
      </c>
      <c r="K261" t="str">
        <f t="shared" si="13"/>
        <v>3345350.5833333333D'Anna Pullen</v>
      </c>
      <c r="L261" t="str">
        <f t="shared" si="14"/>
        <v>Yes</v>
      </c>
    </row>
    <row r="262" spans="1:12" x14ac:dyDescent="0.3">
      <c r="A262" t="s">
        <v>33</v>
      </c>
      <c r="B262">
        <v>34</v>
      </c>
      <c r="C262" s="1">
        <v>45386</v>
      </c>
      <c r="D262" s="1">
        <v>45345.333333333336</v>
      </c>
      <c r="E262">
        <v>2.36</v>
      </c>
      <c r="F262" t="s">
        <v>9</v>
      </c>
      <c r="H262">
        <v>97110</v>
      </c>
      <c r="I262" t="str" cm="1">
        <f t="array" ref="I262">IFERROR(INDEX(scheduling_data!H:H,MATCH(B262&amp;D262,scheduling_data!D:D&amp;scheduling_data!A:A,0)),"")</f>
        <v>Amber Hickman</v>
      </c>
      <c r="J262" t="str">
        <f t="shared" si="12"/>
        <v>No</v>
      </c>
      <c r="K262" t="str">
        <f t="shared" si="13"/>
        <v>3445345.3333333333Amber Hickman</v>
      </c>
      <c r="L262" t="str">
        <f t="shared" si="14"/>
        <v>No</v>
      </c>
    </row>
    <row r="263" spans="1:12" x14ac:dyDescent="0.3">
      <c r="A263" t="s">
        <v>33</v>
      </c>
      <c r="B263">
        <v>34</v>
      </c>
      <c r="C263" s="1">
        <v>45386</v>
      </c>
      <c r="D263" s="1">
        <v>45345.333333333336</v>
      </c>
      <c r="E263">
        <v>1.81</v>
      </c>
      <c r="F263" t="s">
        <v>19</v>
      </c>
      <c r="H263">
        <v>97110</v>
      </c>
      <c r="I263" t="str" cm="1">
        <f t="array" ref="I263">IFERROR(INDEX(scheduling_data!H:H,MATCH(B263&amp;D263,scheduling_data!D:D&amp;scheduling_data!A:A,0)),"")</f>
        <v>Amber Hickman</v>
      </c>
      <c r="J263" t="str">
        <f t="shared" si="12"/>
        <v>No</v>
      </c>
      <c r="K263" t="str">
        <f t="shared" si="13"/>
        <v>3445345.3333333333Amber Hickman</v>
      </c>
      <c r="L263" t="str">
        <f t="shared" si="14"/>
        <v>Yes</v>
      </c>
    </row>
    <row r="264" spans="1:12" x14ac:dyDescent="0.3">
      <c r="A264" t="s">
        <v>33</v>
      </c>
      <c r="B264">
        <v>34</v>
      </c>
      <c r="C264" s="1">
        <v>45386</v>
      </c>
      <c r="D264" s="1">
        <v>45345.333333333336</v>
      </c>
      <c r="E264">
        <v>2.0499999999999998</v>
      </c>
      <c r="F264" t="s">
        <v>19</v>
      </c>
      <c r="H264">
        <v>97112</v>
      </c>
      <c r="I264" t="str" cm="1">
        <f t="array" ref="I264">IFERROR(INDEX(scheduling_data!H:H,MATCH(B264&amp;D264,scheduling_data!D:D&amp;scheduling_data!A:A,0)),"")</f>
        <v>Amber Hickman</v>
      </c>
      <c r="J264" t="str">
        <f t="shared" si="12"/>
        <v>No</v>
      </c>
      <c r="K264" t="str">
        <f t="shared" si="13"/>
        <v>3445345.3333333333Amber Hickman</v>
      </c>
      <c r="L264" t="str">
        <f t="shared" si="14"/>
        <v>Yes</v>
      </c>
    </row>
    <row r="265" spans="1:12" x14ac:dyDescent="0.3">
      <c r="A265" t="s">
        <v>33</v>
      </c>
      <c r="B265">
        <v>34</v>
      </c>
      <c r="C265" s="1">
        <v>45386</v>
      </c>
      <c r="D265" s="1">
        <v>45345.333333333336</v>
      </c>
      <c r="E265">
        <v>2.67</v>
      </c>
      <c r="F265" t="s">
        <v>9</v>
      </c>
      <c r="H265">
        <v>97112</v>
      </c>
      <c r="I265" t="str" cm="1">
        <f t="array" ref="I265">IFERROR(INDEX(scheduling_data!H:H,MATCH(B265&amp;D265,scheduling_data!D:D&amp;scheduling_data!A:A,0)),"")</f>
        <v>Amber Hickman</v>
      </c>
      <c r="J265" t="str">
        <f t="shared" si="12"/>
        <v>No</v>
      </c>
      <c r="K265" t="str">
        <f t="shared" si="13"/>
        <v>3445345.3333333333Amber Hickman</v>
      </c>
      <c r="L265" t="str">
        <f t="shared" si="14"/>
        <v>No</v>
      </c>
    </row>
    <row r="266" spans="1:12" x14ac:dyDescent="0.3">
      <c r="A266" t="s">
        <v>33</v>
      </c>
      <c r="B266">
        <v>34</v>
      </c>
      <c r="C266" s="1">
        <v>45386</v>
      </c>
      <c r="D266" s="1">
        <v>45345.333333333336</v>
      </c>
      <c r="E266">
        <v>2.84</v>
      </c>
      <c r="F266" t="s">
        <v>19</v>
      </c>
      <c r="H266">
        <v>97530</v>
      </c>
      <c r="I266" t="str" cm="1">
        <f t="array" ref="I266">IFERROR(INDEX(scheduling_data!H:H,MATCH(B266&amp;D266,scheduling_data!D:D&amp;scheduling_data!A:A,0)),"")</f>
        <v>Amber Hickman</v>
      </c>
      <c r="J266" t="str">
        <f t="shared" si="12"/>
        <v>No</v>
      </c>
      <c r="K266" t="str">
        <f t="shared" si="13"/>
        <v>3445345.3333333333Amber Hickman</v>
      </c>
      <c r="L266" t="str">
        <f t="shared" si="14"/>
        <v>Yes</v>
      </c>
    </row>
    <row r="267" spans="1:12" x14ac:dyDescent="0.3">
      <c r="A267" t="s">
        <v>33</v>
      </c>
      <c r="B267">
        <v>34</v>
      </c>
      <c r="C267" s="1">
        <v>45386</v>
      </c>
      <c r="D267" s="1">
        <v>45345.333333333336</v>
      </c>
      <c r="E267">
        <v>3.72</v>
      </c>
      <c r="F267" t="s">
        <v>9</v>
      </c>
      <c r="H267">
        <v>97530</v>
      </c>
      <c r="I267" t="str" cm="1">
        <f t="array" ref="I267">IFERROR(INDEX(scheduling_data!H:H,MATCH(B267&amp;D267,scheduling_data!D:D&amp;scheduling_data!A:A,0)),"")</f>
        <v>Amber Hickman</v>
      </c>
      <c r="J267" t="str">
        <f t="shared" si="12"/>
        <v>No</v>
      </c>
      <c r="K267" t="str">
        <f t="shared" si="13"/>
        <v>3445345.3333333333Amber Hickman</v>
      </c>
      <c r="L267" t="str">
        <f t="shared" si="14"/>
        <v>No</v>
      </c>
    </row>
    <row r="268" spans="1:12" x14ac:dyDescent="0.3">
      <c r="A268" t="s">
        <v>33</v>
      </c>
      <c r="B268">
        <v>34</v>
      </c>
      <c r="C268" s="1">
        <v>45386</v>
      </c>
      <c r="D268" s="1">
        <v>45348.333333333336</v>
      </c>
      <c r="E268">
        <v>2.67</v>
      </c>
      <c r="F268" t="s">
        <v>9</v>
      </c>
      <c r="H268">
        <v>97112</v>
      </c>
      <c r="I268" t="str" cm="1">
        <f t="array" ref="I268">IFERROR(INDEX(scheduling_data!H:H,MATCH(B268&amp;D268,scheduling_data!D:D&amp;scheduling_data!A:A,0)),"")</f>
        <v>Amber Hickman</v>
      </c>
      <c r="J268" t="str">
        <f t="shared" si="12"/>
        <v>No</v>
      </c>
      <c r="K268" t="str">
        <f t="shared" si="13"/>
        <v>3445348.3333333333Amber Hickman</v>
      </c>
      <c r="L268" t="str">
        <f t="shared" si="14"/>
        <v>No</v>
      </c>
    </row>
    <row r="269" spans="1:12" x14ac:dyDescent="0.3">
      <c r="A269" t="s">
        <v>33</v>
      </c>
      <c r="B269">
        <v>34</v>
      </c>
      <c r="C269" s="1">
        <v>45386</v>
      </c>
      <c r="D269" s="1">
        <v>45348.333333333336</v>
      </c>
      <c r="E269">
        <v>2.0499999999999998</v>
      </c>
      <c r="F269" t="s">
        <v>19</v>
      </c>
      <c r="H269">
        <v>97112</v>
      </c>
      <c r="I269" t="str" cm="1">
        <f t="array" ref="I269">IFERROR(INDEX(scheduling_data!H:H,MATCH(B269&amp;D269,scheduling_data!D:D&amp;scheduling_data!A:A,0)),"")</f>
        <v>Amber Hickman</v>
      </c>
      <c r="J269" t="str">
        <f t="shared" si="12"/>
        <v>No</v>
      </c>
      <c r="K269" t="str">
        <f t="shared" si="13"/>
        <v>3445348.3333333333Amber Hickman</v>
      </c>
      <c r="L269" t="str">
        <f t="shared" si="14"/>
        <v>Yes</v>
      </c>
    </row>
    <row r="270" spans="1:12" x14ac:dyDescent="0.3">
      <c r="A270" t="s">
        <v>33</v>
      </c>
      <c r="B270">
        <v>34</v>
      </c>
      <c r="C270" s="1">
        <v>45386</v>
      </c>
      <c r="D270" s="1">
        <v>45348.333333333336</v>
      </c>
      <c r="E270">
        <v>2.69</v>
      </c>
      <c r="F270" t="s">
        <v>9</v>
      </c>
      <c r="H270">
        <v>97530</v>
      </c>
      <c r="I270" t="str" cm="1">
        <f t="array" ref="I270">IFERROR(INDEX(scheduling_data!H:H,MATCH(B270&amp;D270,scheduling_data!D:D&amp;scheduling_data!A:A,0)),"")</f>
        <v>Amber Hickman</v>
      </c>
      <c r="J270" t="str">
        <f t="shared" si="12"/>
        <v>No</v>
      </c>
      <c r="K270" t="str">
        <f t="shared" si="13"/>
        <v>3445348.3333333333Amber Hickman</v>
      </c>
      <c r="L270" t="str">
        <f t="shared" si="14"/>
        <v>No</v>
      </c>
    </row>
    <row r="271" spans="1:12" x14ac:dyDescent="0.3">
      <c r="A271" t="s">
        <v>33</v>
      </c>
      <c r="B271">
        <v>34</v>
      </c>
      <c r="C271" s="1">
        <v>45386</v>
      </c>
      <c r="D271" s="1">
        <v>45348.333333333336</v>
      </c>
      <c r="E271">
        <v>2.06</v>
      </c>
      <c r="F271" t="s">
        <v>19</v>
      </c>
      <c r="H271">
        <v>97530</v>
      </c>
      <c r="I271" t="str" cm="1">
        <f t="array" ref="I271">IFERROR(INDEX(scheduling_data!H:H,MATCH(B271&amp;D271,scheduling_data!D:D&amp;scheduling_data!A:A,0)),"")</f>
        <v>Amber Hickman</v>
      </c>
      <c r="J271" t="str">
        <f t="shared" si="12"/>
        <v>No</v>
      </c>
      <c r="K271" t="str">
        <f t="shared" si="13"/>
        <v>3445348.3333333333Amber Hickman</v>
      </c>
      <c r="L271" t="str">
        <f t="shared" si="14"/>
        <v>Yes</v>
      </c>
    </row>
    <row r="272" spans="1:12" x14ac:dyDescent="0.3">
      <c r="A272" t="s">
        <v>33</v>
      </c>
      <c r="B272">
        <v>34</v>
      </c>
      <c r="C272" s="1">
        <v>45386</v>
      </c>
      <c r="D272" s="1">
        <v>45348.333333333336</v>
      </c>
      <c r="E272">
        <v>2.36</v>
      </c>
      <c r="F272" t="s">
        <v>9</v>
      </c>
      <c r="H272">
        <v>97110</v>
      </c>
      <c r="I272" t="str" cm="1">
        <f t="array" ref="I272">IFERROR(INDEX(scheduling_data!H:H,MATCH(B272&amp;D272,scheduling_data!D:D&amp;scheduling_data!A:A,0)),"")</f>
        <v>Amber Hickman</v>
      </c>
      <c r="J272" t="str">
        <f t="shared" si="12"/>
        <v>No</v>
      </c>
      <c r="K272" t="str">
        <f t="shared" si="13"/>
        <v>3445348.3333333333Amber Hickman</v>
      </c>
      <c r="L272" t="str">
        <f t="shared" si="14"/>
        <v>No</v>
      </c>
    </row>
    <row r="273" spans="1:12" x14ac:dyDescent="0.3">
      <c r="A273" t="s">
        <v>33</v>
      </c>
      <c r="B273">
        <v>34</v>
      </c>
      <c r="C273" s="1">
        <v>45386</v>
      </c>
      <c r="D273" s="1">
        <v>45348.333333333336</v>
      </c>
      <c r="E273">
        <v>1.81</v>
      </c>
      <c r="F273" t="s">
        <v>19</v>
      </c>
      <c r="H273">
        <v>97110</v>
      </c>
      <c r="I273" t="str" cm="1">
        <f t="array" ref="I273">IFERROR(INDEX(scheduling_data!H:H,MATCH(B273&amp;D273,scheduling_data!D:D&amp;scheduling_data!A:A,0)),"")</f>
        <v>Amber Hickman</v>
      </c>
      <c r="J273" t="str">
        <f t="shared" si="12"/>
        <v>No</v>
      </c>
      <c r="K273" t="str">
        <f t="shared" si="13"/>
        <v>3445348.3333333333Amber Hickman</v>
      </c>
      <c r="L273" t="str">
        <f t="shared" si="14"/>
        <v>Yes</v>
      </c>
    </row>
    <row r="274" spans="1:12" x14ac:dyDescent="0.3">
      <c r="A274" t="s">
        <v>33</v>
      </c>
      <c r="B274">
        <v>34</v>
      </c>
      <c r="C274" s="1">
        <v>45386</v>
      </c>
      <c r="D274" s="1">
        <v>45348.375</v>
      </c>
      <c r="E274">
        <v>7.12</v>
      </c>
      <c r="F274" t="s">
        <v>9</v>
      </c>
      <c r="H274">
        <v>92507</v>
      </c>
      <c r="I274" t="str" cm="1">
        <f t="array" ref="I274">IFERROR(INDEX(scheduling_data!H:H,MATCH(B274&amp;D274,scheduling_data!D:D&amp;scheduling_data!A:A,0)),"")</f>
        <v>Victoria Miley</v>
      </c>
      <c r="J274" t="str">
        <f t="shared" si="12"/>
        <v>No</v>
      </c>
      <c r="K274" t="str">
        <f t="shared" si="13"/>
        <v>3445348.375Victoria Miley</v>
      </c>
      <c r="L274" t="str">
        <f t="shared" si="14"/>
        <v>No</v>
      </c>
    </row>
    <row r="275" spans="1:12" x14ac:dyDescent="0.3">
      <c r="A275" t="s">
        <v>33</v>
      </c>
      <c r="B275">
        <v>34</v>
      </c>
      <c r="C275" s="1">
        <v>45386</v>
      </c>
      <c r="D275" s="1">
        <v>45348.375</v>
      </c>
      <c r="E275">
        <v>6.9</v>
      </c>
      <c r="F275" t="s">
        <v>19</v>
      </c>
      <c r="H275">
        <v>92507</v>
      </c>
      <c r="I275" t="str" cm="1">
        <f t="array" ref="I275">IFERROR(INDEX(scheduling_data!H:H,MATCH(B275&amp;D275,scheduling_data!D:D&amp;scheduling_data!A:A,0)),"")</f>
        <v>Victoria Miley</v>
      </c>
      <c r="J275" t="str">
        <f t="shared" si="12"/>
        <v>No</v>
      </c>
      <c r="K275" t="str">
        <f t="shared" si="13"/>
        <v>3445348.375Victoria Miley</v>
      </c>
      <c r="L275" t="str">
        <f t="shared" si="14"/>
        <v>Yes</v>
      </c>
    </row>
    <row r="276" spans="1:12" x14ac:dyDescent="0.3">
      <c r="A276" t="s">
        <v>25</v>
      </c>
      <c r="B276">
        <v>35</v>
      </c>
      <c r="C276" s="1">
        <v>45387</v>
      </c>
      <c r="D276" s="1">
        <v>45336.708333333336</v>
      </c>
      <c r="E276">
        <v>0</v>
      </c>
      <c r="F276" t="s">
        <v>9</v>
      </c>
      <c r="G276" t="s">
        <v>71</v>
      </c>
      <c r="H276">
        <v>97110</v>
      </c>
      <c r="I276" t="str" cm="1">
        <f t="array" ref="I276">IFERROR(INDEX(scheduling_data!H:H,MATCH(B276&amp;D276,scheduling_data!D:D&amp;scheduling_data!A:A,0)),"")</f>
        <v>James Allen</v>
      </c>
      <c r="J276" t="str">
        <f t="shared" si="12"/>
        <v>No</v>
      </c>
      <c r="K276" t="str">
        <f t="shared" si="13"/>
        <v>3545336.7083333333James Allen</v>
      </c>
      <c r="L276" t="str">
        <f t="shared" si="14"/>
        <v>No</v>
      </c>
    </row>
    <row r="277" spans="1:12" x14ac:dyDescent="0.3">
      <c r="A277" t="s">
        <v>25</v>
      </c>
      <c r="B277">
        <v>35</v>
      </c>
      <c r="C277" s="1">
        <v>45387</v>
      </c>
      <c r="D277" s="1">
        <v>45336.708333333336</v>
      </c>
      <c r="E277">
        <v>0</v>
      </c>
      <c r="F277" t="s">
        <v>9</v>
      </c>
      <c r="G277" t="s">
        <v>72</v>
      </c>
      <c r="H277">
        <v>97112</v>
      </c>
      <c r="I277" t="str" cm="1">
        <f t="array" ref="I277">IFERROR(INDEX(scheduling_data!H:H,MATCH(B277&amp;D277,scheduling_data!D:D&amp;scheduling_data!A:A,0)),"")</f>
        <v>James Allen</v>
      </c>
      <c r="J277" t="str">
        <f t="shared" si="12"/>
        <v>No</v>
      </c>
      <c r="K277" t="str">
        <f t="shared" si="13"/>
        <v>3545336.7083333333James Allen</v>
      </c>
      <c r="L277" t="str">
        <f t="shared" si="14"/>
        <v>No</v>
      </c>
    </row>
    <row r="278" spans="1:12" x14ac:dyDescent="0.3">
      <c r="A278" t="s">
        <v>25</v>
      </c>
      <c r="B278">
        <v>35</v>
      </c>
      <c r="C278" s="1">
        <v>45401</v>
      </c>
      <c r="D278" s="1">
        <v>45336.708333333336</v>
      </c>
      <c r="E278">
        <v>0</v>
      </c>
      <c r="F278" t="s">
        <v>9</v>
      </c>
      <c r="G278" t="s">
        <v>71</v>
      </c>
      <c r="H278">
        <v>97110</v>
      </c>
      <c r="I278" t="str" cm="1">
        <f t="array" ref="I278">IFERROR(INDEX(scheduling_data!H:H,MATCH(B278&amp;D278,scheduling_data!D:D&amp;scheduling_data!A:A,0)),"")</f>
        <v>James Allen</v>
      </c>
      <c r="J278" t="str">
        <f t="shared" si="12"/>
        <v>No</v>
      </c>
      <c r="K278" t="str">
        <f t="shared" si="13"/>
        <v>3545336.7083333333James Allen</v>
      </c>
      <c r="L278" t="str">
        <f t="shared" si="14"/>
        <v>No</v>
      </c>
    </row>
    <row r="279" spans="1:12" x14ac:dyDescent="0.3">
      <c r="A279" t="s">
        <v>25</v>
      </c>
      <c r="B279">
        <v>35</v>
      </c>
      <c r="C279" s="1">
        <v>45401</v>
      </c>
      <c r="D279" s="1">
        <v>45336.708333333336</v>
      </c>
      <c r="E279">
        <v>0</v>
      </c>
      <c r="F279" t="s">
        <v>9</v>
      </c>
      <c r="G279" t="s">
        <v>72</v>
      </c>
      <c r="H279">
        <v>97112</v>
      </c>
      <c r="I279" t="str" cm="1">
        <f t="array" ref="I279">IFERROR(INDEX(scheduling_data!H:H,MATCH(B279&amp;D279,scheduling_data!D:D&amp;scheduling_data!A:A,0)),"")</f>
        <v>James Allen</v>
      </c>
      <c r="J279" t="str">
        <f t="shared" si="12"/>
        <v>No</v>
      </c>
      <c r="K279" t="str">
        <f t="shared" si="13"/>
        <v>3545336.7083333333James Allen</v>
      </c>
      <c r="L279" t="str">
        <f t="shared" si="14"/>
        <v>No</v>
      </c>
    </row>
    <row r="280" spans="1:12" x14ac:dyDescent="0.3">
      <c r="A280" t="s">
        <v>25</v>
      </c>
      <c r="B280">
        <v>35</v>
      </c>
      <c r="C280" s="1">
        <v>45401</v>
      </c>
      <c r="D280" s="1">
        <v>45338.458333333336</v>
      </c>
      <c r="E280">
        <v>0</v>
      </c>
      <c r="F280" t="s">
        <v>9</v>
      </c>
      <c r="G280" t="s">
        <v>72</v>
      </c>
      <c r="H280">
        <v>97112</v>
      </c>
      <c r="I280" t="str" cm="1">
        <f t="array" ref="I280">IFERROR(INDEX(scheduling_data!H:H,MATCH(B280&amp;D280,scheduling_data!D:D&amp;scheduling_data!A:A,0)),"")</f>
        <v>James Allen</v>
      </c>
      <c r="J280" t="str">
        <f t="shared" si="12"/>
        <v>No</v>
      </c>
      <c r="K280" t="str">
        <f t="shared" si="13"/>
        <v>3545338.4583333333James Allen</v>
      </c>
      <c r="L280" t="str">
        <f t="shared" si="14"/>
        <v>No</v>
      </c>
    </row>
    <row r="281" spans="1:12" x14ac:dyDescent="0.3">
      <c r="A281" t="s">
        <v>25</v>
      </c>
      <c r="B281">
        <v>35</v>
      </c>
      <c r="C281" s="1">
        <v>45401</v>
      </c>
      <c r="D281" s="1">
        <v>45338.458333333336</v>
      </c>
      <c r="E281">
        <v>0</v>
      </c>
      <c r="F281" t="s">
        <v>9</v>
      </c>
      <c r="G281" t="s">
        <v>71</v>
      </c>
      <c r="H281">
        <v>97110</v>
      </c>
      <c r="I281" t="str" cm="1">
        <f t="array" ref="I281">IFERROR(INDEX(scheduling_data!H:H,MATCH(B281&amp;D281,scheduling_data!D:D&amp;scheduling_data!A:A,0)),"")</f>
        <v>James Allen</v>
      </c>
      <c r="J281" t="str">
        <f t="shared" si="12"/>
        <v>No</v>
      </c>
      <c r="K281" t="str">
        <f t="shared" si="13"/>
        <v>3545338.4583333333James Allen</v>
      </c>
      <c r="L281" t="str">
        <f t="shared" si="14"/>
        <v>No</v>
      </c>
    </row>
    <row r="282" spans="1:12" x14ac:dyDescent="0.3">
      <c r="A282" t="s">
        <v>25</v>
      </c>
      <c r="B282">
        <v>35</v>
      </c>
      <c r="C282" s="1">
        <v>45387</v>
      </c>
      <c r="D282" s="1">
        <v>45338.458333333336</v>
      </c>
      <c r="E282">
        <v>0</v>
      </c>
      <c r="F282" t="s">
        <v>9</v>
      </c>
      <c r="G282" t="s">
        <v>72</v>
      </c>
      <c r="H282">
        <v>97112</v>
      </c>
      <c r="I282" t="str" cm="1">
        <f t="array" ref="I282">IFERROR(INDEX(scheduling_data!H:H,MATCH(B282&amp;D282,scheduling_data!D:D&amp;scheduling_data!A:A,0)),"")</f>
        <v>James Allen</v>
      </c>
      <c r="J282" t="str">
        <f t="shared" si="12"/>
        <v>No</v>
      </c>
      <c r="K282" t="str">
        <f t="shared" si="13"/>
        <v>3545338.4583333333James Allen</v>
      </c>
      <c r="L282" t="str">
        <f t="shared" si="14"/>
        <v>No</v>
      </c>
    </row>
    <row r="283" spans="1:12" x14ac:dyDescent="0.3">
      <c r="A283" t="s">
        <v>25</v>
      </c>
      <c r="B283">
        <v>35</v>
      </c>
      <c r="C283" s="1">
        <v>45387</v>
      </c>
      <c r="D283" s="1">
        <v>45338.458333333336</v>
      </c>
      <c r="E283">
        <v>0</v>
      </c>
      <c r="F283" t="s">
        <v>9</v>
      </c>
      <c r="G283" t="s">
        <v>71</v>
      </c>
      <c r="H283">
        <v>97110</v>
      </c>
      <c r="I283" t="str" cm="1">
        <f t="array" ref="I283">IFERROR(INDEX(scheduling_data!H:H,MATCH(B283&amp;D283,scheduling_data!D:D&amp;scheduling_data!A:A,0)),"")</f>
        <v>James Allen</v>
      </c>
      <c r="J283" t="str">
        <f t="shared" si="12"/>
        <v>No</v>
      </c>
      <c r="K283" t="str">
        <f t="shared" si="13"/>
        <v>3545338.4583333333James Allen</v>
      </c>
      <c r="L283" t="str">
        <f t="shared" si="14"/>
        <v>No</v>
      </c>
    </row>
    <row r="284" spans="1:12" x14ac:dyDescent="0.3">
      <c r="A284" t="s">
        <v>25</v>
      </c>
      <c r="B284">
        <v>35</v>
      </c>
      <c r="C284" s="1">
        <v>45387</v>
      </c>
      <c r="D284" s="1">
        <v>45341.375</v>
      </c>
      <c r="E284">
        <v>0</v>
      </c>
      <c r="F284" t="s">
        <v>9</v>
      </c>
      <c r="G284" t="s">
        <v>71</v>
      </c>
      <c r="H284">
        <v>97110</v>
      </c>
      <c r="I284" t="str" cm="1">
        <f t="array" ref="I284">IFERROR(INDEX(scheduling_data!H:H,MATCH(B284&amp;D284,scheduling_data!D:D&amp;scheduling_data!A:A,0)),"")</f>
        <v>Breanna Grieco</v>
      </c>
      <c r="J284" t="str">
        <f t="shared" si="12"/>
        <v>No</v>
      </c>
      <c r="K284" t="str">
        <f t="shared" si="13"/>
        <v>3545341.375Breanna Grieco</v>
      </c>
      <c r="L284" t="str">
        <f t="shared" si="14"/>
        <v>No</v>
      </c>
    </row>
    <row r="285" spans="1:12" x14ac:dyDescent="0.3">
      <c r="A285" t="s">
        <v>25</v>
      </c>
      <c r="B285">
        <v>35</v>
      </c>
      <c r="C285" s="1">
        <v>45387</v>
      </c>
      <c r="D285" s="1">
        <v>45341.375</v>
      </c>
      <c r="E285">
        <v>0</v>
      </c>
      <c r="F285" t="s">
        <v>9</v>
      </c>
      <c r="G285" t="s">
        <v>72</v>
      </c>
      <c r="H285">
        <v>97112</v>
      </c>
      <c r="I285" t="str" cm="1">
        <f t="array" ref="I285">IFERROR(INDEX(scheduling_data!H:H,MATCH(B285&amp;D285,scheduling_data!D:D&amp;scheduling_data!A:A,0)),"")</f>
        <v>Breanna Grieco</v>
      </c>
      <c r="J285" t="str">
        <f t="shared" si="12"/>
        <v>No</v>
      </c>
      <c r="K285" t="str">
        <f t="shared" si="13"/>
        <v>3545341.375Breanna Grieco</v>
      </c>
      <c r="L285" t="str">
        <f t="shared" si="14"/>
        <v>No</v>
      </c>
    </row>
    <row r="286" spans="1:12" x14ac:dyDescent="0.3">
      <c r="A286" t="s">
        <v>25</v>
      </c>
      <c r="B286">
        <v>35</v>
      </c>
      <c r="C286" s="1">
        <v>45401</v>
      </c>
      <c r="D286" s="1">
        <v>45341.375</v>
      </c>
      <c r="E286">
        <v>0</v>
      </c>
      <c r="F286" t="s">
        <v>9</v>
      </c>
      <c r="G286" t="s">
        <v>72</v>
      </c>
      <c r="H286">
        <v>97112</v>
      </c>
      <c r="I286" t="str" cm="1">
        <f t="array" ref="I286">IFERROR(INDEX(scheduling_data!H:H,MATCH(B286&amp;D286,scheduling_data!D:D&amp;scheduling_data!A:A,0)),"")</f>
        <v>Breanna Grieco</v>
      </c>
      <c r="J286" t="str">
        <f t="shared" si="12"/>
        <v>No</v>
      </c>
      <c r="K286" t="str">
        <f t="shared" si="13"/>
        <v>3545341.375Breanna Grieco</v>
      </c>
      <c r="L286" t="str">
        <f t="shared" si="14"/>
        <v>No</v>
      </c>
    </row>
    <row r="287" spans="1:12" x14ac:dyDescent="0.3">
      <c r="A287" t="s">
        <v>25</v>
      </c>
      <c r="B287">
        <v>35</v>
      </c>
      <c r="C287" s="1">
        <v>45401</v>
      </c>
      <c r="D287" s="1">
        <v>45341.375</v>
      </c>
      <c r="E287">
        <v>0</v>
      </c>
      <c r="F287" t="s">
        <v>9</v>
      </c>
      <c r="G287" t="s">
        <v>71</v>
      </c>
      <c r="H287">
        <v>97110</v>
      </c>
      <c r="I287" t="str" cm="1">
        <f t="array" ref="I287">IFERROR(INDEX(scheduling_data!H:H,MATCH(B287&amp;D287,scheduling_data!D:D&amp;scheduling_data!A:A,0)),"")</f>
        <v>Breanna Grieco</v>
      </c>
      <c r="J287" t="str">
        <f t="shared" si="12"/>
        <v>No</v>
      </c>
      <c r="K287" t="str">
        <f t="shared" si="13"/>
        <v>3545341.375Breanna Grieco</v>
      </c>
      <c r="L287" t="str">
        <f t="shared" si="14"/>
        <v>No</v>
      </c>
    </row>
    <row r="288" spans="1:12" x14ac:dyDescent="0.3">
      <c r="A288" t="s">
        <v>25</v>
      </c>
      <c r="B288">
        <v>35</v>
      </c>
      <c r="C288" s="1">
        <v>45401</v>
      </c>
      <c r="D288" s="1">
        <v>45343.666666666664</v>
      </c>
      <c r="E288">
        <v>0</v>
      </c>
      <c r="F288" t="s">
        <v>9</v>
      </c>
      <c r="G288" t="s">
        <v>73</v>
      </c>
      <c r="H288">
        <v>97110</v>
      </c>
      <c r="I288" t="str" cm="1">
        <f t="array" ref="I288">IFERROR(INDEX(scheduling_data!H:H,MATCH(B288&amp;D288,scheduling_data!D:D&amp;scheduling_data!A:A,0)),"")</f>
        <v>James Allen</v>
      </c>
      <c r="J288" t="str">
        <f t="shared" si="12"/>
        <v>No</v>
      </c>
      <c r="K288" t="str">
        <f t="shared" si="13"/>
        <v>3545343.6666666667James Allen</v>
      </c>
      <c r="L288" t="str">
        <f t="shared" si="14"/>
        <v>No</v>
      </c>
    </row>
    <row r="289" spans="1:12" x14ac:dyDescent="0.3">
      <c r="A289" t="s">
        <v>25</v>
      </c>
      <c r="B289">
        <v>35</v>
      </c>
      <c r="C289" s="1">
        <v>45387</v>
      </c>
      <c r="D289" s="1">
        <v>45343.666666666664</v>
      </c>
      <c r="E289">
        <v>0</v>
      </c>
      <c r="F289" t="s">
        <v>9</v>
      </c>
      <c r="G289" t="s">
        <v>73</v>
      </c>
      <c r="H289">
        <v>97110</v>
      </c>
      <c r="I289" t="str" cm="1">
        <f t="array" ref="I289">IFERROR(INDEX(scheduling_data!H:H,MATCH(B289&amp;D289,scheduling_data!D:D&amp;scheduling_data!A:A,0)),"")</f>
        <v>James Allen</v>
      </c>
      <c r="J289" t="str">
        <f t="shared" si="12"/>
        <v>No</v>
      </c>
      <c r="K289" t="str">
        <f t="shared" si="13"/>
        <v>3545343.6666666667James Allen</v>
      </c>
      <c r="L289" t="str">
        <f t="shared" si="14"/>
        <v>No</v>
      </c>
    </row>
    <row r="290" spans="1:12" x14ac:dyDescent="0.3">
      <c r="A290" t="s">
        <v>25</v>
      </c>
      <c r="B290">
        <v>35</v>
      </c>
      <c r="C290" s="1">
        <v>45387</v>
      </c>
      <c r="D290" s="1">
        <v>45345.375</v>
      </c>
      <c r="E290">
        <v>0</v>
      </c>
      <c r="F290" t="s">
        <v>9</v>
      </c>
      <c r="G290" t="s">
        <v>73</v>
      </c>
      <c r="H290">
        <v>97110</v>
      </c>
      <c r="I290" t="str" cm="1">
        <f t="array" ref="I290">IFERROR(INDEX(scheduling_data!H:H,MATCH(B290&amp;D290,scheduling_data!D:D&amp;scheduling_data!A:A,0)),"")</f>
        <v>Breanna Grieco</v>
      </c>
      <c r="J290" t="str">
        <f t="shared" si="12"/>
        <v>No</v>
      </c>
      <c r="K290" t="str">
        <f t="shared" si="13"/>
        <v>3545345.375Breanna Grieco</v>
      </c>
      <c r="L290" t="str">
        <f t="shared" si="14"/>
        <v>No</v>
      </c>
    </row>
    <row r="291" spans="1:12" x14ac:dyDescent="0.3">
      <c r="A291" t="s">
        <v>25</v>
      </c>
      <c r="B291">
        <v>35</v>
      </c>
      <c r="C291" s="1">
        <v>45387</v>
      </c>
      <c r="D291" s="1">
        <v>45345.375</v>
      </c>
      <c r="E291">
        <v>0</v>
      </c>
      <c r="F291" t="s">
        <v>9</v>
      </c>
      <c r="G291" t="s">
        <v>73</v>
      </c>
      <c r="H291">
        <v>97112</v>
      </c>
      <c r="I291" t="str" cm="1">
        <f t="array" ref="I291">IFERROR(INDEX(scheduling_data!H:H,MATCH(B291&amp;D291,scheduling_data!D:D&amp;scheduling_data!A:A,0)),"")</f>
        <v>Breanna Grieco</v>
      </c>
      <c r="J291" t="str">
        <f t="shared" si="12"/>
        <v>No</v>
      </c>
      <c r="K291" t="str">
        <f t="shared" si="13"/>
        <v>3545345.375Breanna Grieco</v>
      </c>
      <c r="L291" t="str">
        <f t="shared" si="14"/>
        <v>No</v>
      </c>
    </row>
    <row r="292" spans="1:12" x14ac:dyDescent="0.3">
      <c r="A292" t="s">
        <v>25</v>
      </c>
      <c r="B292">
        <v>35</v>
      </c>
      <c r="C292" s="1">
        <v>45401</v>
      </c>
      <c r="D292" s="1">
        <v>45345.375</v>
      </c>
      <c r="E292">
        <v>0</v>
      </c>
      <c r="F292" t="s">
        <v>9</v>
      </c>
      <c r="G292" t="s">
        <v>73</v>
      </c>
      <c r="H292">
        <v>97110</v>
      </c>
      <c r="I292" t="str" cm="1">
        <f t="array" ref="I292">IFERROR(INDEX(scheduling_data!H:H,MATCH(B292&amp;D292,scheduling_data!D:D&amp;scheduling_data!A:A,0)),"")</f>
        <v>Breanna Grieco</v>
      </c>
      <c r="J292" t="str">
        <f t="shared" si="12"/>
        <v>No</v>
      </c>
      <c r="K292" t="str">
        <f t="shared" si="13"/>
        <v>3545345.375Breanna Grieco</v>
      </c>
      <c r="L292" t="str">
        <f t="shared" si="14"/>
        <v>No</v>
      </c>
    </row>
    <row r="293" spans="1:12" x14ac:dyDescent="0.3">
      <c r="A293" t="s">
        <v>25</v>
      </c>
      <c r="B293">
        <v>35</v>
      </c>
      <c r="C293" s="1">
        <v>45401</v>
      </c>
      <c r="D293" s="1">
        <v>45345.375</v>
      </c>
      <c r="E293">
        <v>0</v>
      </c>
      <c r="F293" t="s">
        <v>9</v>
      </c>
      <c r="G293" t="s">
        <v>73</v>
      </c>
      <c r="H293">
        <v>97112</v>
      </c>
      <c r="I293" t="str" cm="1">
        <f t="array" ref="I293">IFERROR(INDEX(scheduling_data!H:H,MATCH(B293&amp;D293,scheduling_data!D:D&amp;scheduling_data!A:A,0)),"")</f>
        <v>Breanna Grieco</v>
      </c>
      <c r="J293" t="str">
        <f t="shared" si="12"/>
        <v>No</v>
      </c>
      <c r="K293" t="str">
        <f t="shared" si="13"/>
        <v>3545345.375Breanna Grieco</v>
      </c>
      <c r="L293" t="str">
        <f t="shared" si="14"/>
        <v>No</v>
      </c>
    </row>
    <row r="294" spans="1:12" x14ac:dyDescent="0.3">
      <c r="A294" t="s">
        <v>25</v>
      </c>
      <c r="B294">
        <v>35</v>
      </c>
      <c r="C294" s="1">
        <v>45408</v>
      </c>
      <c r="D294" s="1">
        <v>45351.458333333336</v>
      </c>
      <c r="E294">
        <v>0</v>
      </c>
      <c r="F294" t="s">
        <v>9</v>
      </c>
      <c r="G294" t="s">
        <v>71</v>
      </c>
      <c r="H294">
        <v>97112</v>
      </c>
      <c r="I294" t="str" cm="1">
        <f t="array" ref="I294">IFERROR(INDEX(scheduling_data!H:H,MATCH(B294&amp;D294,scheduling_data!D:D&amp;scheduling_data!A:A,0)),"")</f>
        <v>James Allen</v>
      </c>
      <c r="J294" t="str">
        <f t="shared" si="12"/>
        <v>No</v>
      </c>
      <c r="K294" t="str">
        <f t="shared" si="13"/>
        <v>3545351.4583333333James Allen</v>
      </c>
      <c r="L294" t="str">
        <f t="shared" si="14"/>
        <v>No</v>
      </c>
    </row>
    <row r="295" spans="1:12" x14ac:dyDescent="0.3">
      <c r="A295" t="s">
        <v>25</v>
      </c>
      <c r="B295">
        <v>35</v>
      </c>
      <c r="C295" s="1">
        <v>45408</v>
      </c>
      <c r="D295" s="1">
        <v>45351.458333333336</v>
      </c>
      <c r="E295">
        <v>0</v>
      </c>
      <c r="F295" t="s">
        <v>9</v>
      </c>
      <c r="G295" t="s">
        <v>73</v>
      </c>
      <c r="H295">
        <v>97110</v>
      </c>
      <c r="I295" t="str" cm="1">
        <f t="array" ref="I295">IFERROR(INDEX(scheduling_data!H:H,MATCH(B295&amp;D295,scheduling_data!D:D&amp;scheduling_data!A:A,0)),"")</f>
        <v>James Allen</v>
      </c>
      <c r="J295" t="str">
        <f t="shared" si="12"/>
        <v>No</v>
      </c>
      <c r="K295" t="str">
        <f t="shared" si="13"/>
        <v>3545351.4583333333James Allen</v>
      </c>
      <c r="L295" t="str">
        <f t="shared" si="14"/>
        <v>No</v>
      </c>
    </row>
    <row r="296" spans="1:12" x14ac:dyDescent="0.3">
      <c r="A296" t="s">
        <v>25</v>
      </c>
      <c r="B296">
        <v>35</v>
      </c>
      <c r="C296" s="1">
        <v>45394</v>
      </c>
      <c r="D296" s="1">
        <v>45351.458333333336</v>
      </c>
      <c r="E296">
        <v>0</v>
      </c>
      <c r="F296" t="s">
        <v>9</v>
      </c>
      <c r="G296" t="s">
        <v>71</v>
      </c>
      <c r="H296">
        <v>97112</v>
      </c>
      <c r="I296" t="str" cm="1">
        <f t="array" ref="I296">IFERROR(INDEX(scheduling_data!H:H,MATCH(B296&amp;D296,scheduling_data!D:D&amp;scheduling_data!A:A,0)),"")</f>
        <v>James Allen</v>
      </c>
      <c r="J296" t="str">
        <f t="shared" si="12"/>
        <v>No</v>
      </c>
      <c r="K296" t="str">
        <f t="shared" si="13"/>
        <v>3545351.4583333333James Allen</v>
      </c>
      <c r="L296" t="str">
        <f t="shared" si="14"/>
        <v>No</v>
      </c>
    </row>
    <row r="297" spans="1:12" x14ac:dyDescent="0.3">
      <c r="A297" t="s">
        <v>25</v>
      </c>
      <c r="B297">
        <v>35</v>
      </c>
      <c r="C297" s="1">
        <v>45394</v>
      </c>
      <c r="D297" s="1">
        <v>45351.458333333336</v>
      </c>
      <c r="E297">
        <v>0</v>
      </c>
      <c r="F297" t="s">
        <v>9</v>
      </c>
      <c r="G297" t="s">
        <v>73</v>
      </c>
      <c r="H297">
        <v>97110</v>
      </c>
      <c r="I297" t="str" cm="1">
        <f t="array" ref="I297">IFERROR(INDEX(scheduling_data!H:H,MATCH(B297&amp;D297,scheduling_data!D:D&amp;scheduling_data!A:A,0)),"")</f>
        <v>James Allen</v>
      </c>
      <c r="J297" t="str">
        <f t="shared" si="12"/>
        <v>No</v>
      </c>
      <c r="K297" t="str">
        <f t="shared" si="13"/>
        <v>3545351.4583333333James Allen</v>
      </c>
      <c r="L297" t="str">
        <f t="shared" si="14"/>
        <v>No</v>
      </c>
    </row>
    <row r="298" spans="1:12" x14ac:dyDescent="0.3">
      <c r="A298" t="s">
        <v>74</v>
      </c>
      <c r="B298">
        <v>36</v>
      </c>
      <c r="C298" s="1">
        <v>45386</v>
      </c>
      <c r="D298" s="1">
        <v>45348.625</v>
      </c>
      <c r="E298">
        <v>34.47</v>
      </c>
      <c r="F298" t="s">
        <v>16</v>
      </c>
      <c r="H298">
        <v>97110</v>
      </c>
      <c r="I298" t="str" cm="1">
        <f t="array" ref="I298">IFERROR(INDEX(scheduling_data!H:H,MATCH(B298&amp;D298,scheduling_data!D:D&amp;scheduling_data!A:A,0)),"")</f>
        <v>Robert Crochet</v>
      </c>
      <c r="J298" t="str">
        <f t="shared" si="12"/>
        <v>No</v>
      </c>
      <c r="K298" t="str">
        <f t="shared" si="13"/>
        <v>3645348.625Robert Crochet</v>
      </c>
      <c r="L298" t="str">
        <f t="shared" si="14"/>
        <v>Yes</v>
      </c>
    </row>
    <row r="299" spans="1:12" x14ac:dyDescent="0.3">
      <c r="A299" t="s">
        <v>74</v>
      </c>
      <c r="B299">
        <v>36</v>
      </c>
      <c r="C299" s="1">
        <v>45386</v>
      </c>
      <c r="D299" s="1">
        <v>45348.625</v>
      </c>
      <c r="E299">
        <v>53.05</v>
      </c>
      <c r="F299" t="s">
        <v>16</v>
      </c>
      <c r="H299">
        <v>97162</v>
      </c>
      <c r="I299" t="str" cm="1">
        <f t="array" ref="I299">IFERROR(INDEX(scheduling_data!H:H,MATCH(B299&amp;D299,scheduling_data!D:D&amp;scheduling_data!A:A,0)),"")</f>
        <v>Robert Crochet</v>
      </c>
      <c r="J299" t="str">
        <f t="shared" si="12"/>
        <v>No</v>
      </c>
      <c r="K299" t="str">
        <f t="shared" si="13"/>
        <v>3645348.625Robert Crochet</v>
      </c>
      <c r="L299" t="str">
        <f t="shared" si="14"/>
        <v>Yes</v>
      </c>
    </row>
    <row r="300" spans="1:12" x14ac:dyDescent="0.3">
      <c r="A300" t="s">
        <v>74</v>
      </c>
      <c r="B300">
        <v>36</v>
      </c>
      <c r="C300" s="1">
        <v>45386</v>
      </c>
      <c r="D300" s="1">
        <v>45348.625</v>
      </c>
      <c r="E300">
        <v>121.95</v>
      </c>
      <c r="F300" t="s">
        <v>9</v>
      </c>
      <c r="H300">
        <v>97162</v>
      </c>
      <c r="I300" t="str" cm="1">
        <f t="array" ref="I300">IFERROR(INDEX(scheduling_data!H:H,MATCH(B300&amp;D300,scheduling_data!D:D&amp;scheduling_data!A:A,0)),"")</f>
        <v>Robert Crochet</v>
      </c>
      <c r="J300" t="str">
        <f t="shared" si="12"/>
        <v>No</v>
      </c>
      <c r="K300" t="str">
        <f t="shared" si="13"/>
        <v>3645348.625Robert Crochet</v>
      </c>
      <c r="L300" t="str">
        <f t="shared" si="14"/>
        <v>No</v>
      </c>
    </row>
    <row r="301" spans="1:12" x14ac:dyDescent="0.3">
      <c r="A301" t="s">
        <v>74</v>
      </c>
      <c r="B301">
        <v>36</v>
      </c>
      <c r="C301" s="1">
        <v>45386</v>
      </c>
      <c r="D301" s="1">
        <v>45348.625</v>
      </c>
      <c r="E301">
        <v>115.53</v>
      </c>
      <c r="F301" t="s">
        <v>9</v>
      </c>
      <c r="H301">
        <v>97110</v>
      </c>
      <c r="I301" t="str" cm="1">
        <f t="array" ref="I301">IFERROR(INDEX(scheduling_data!H:H,MATCH(B301&amp;D301,scheduling_data!D:D&amp;scheduling_data!A:A,0)),"")</f>
        <v>Robert Crochet</v>
      </c>
      <c r="J301" t="str">
        <f t="shared" si="12"/>
        <v>No</v>
      </c>
      <c r="K301" t="str">
        <f t="shared" si="13"/>
        <v>3645348.625Robert Crochet</v>
      </c>
      <c r="L301" t="str">
        <f t="shared" si="14"/>
        <v>No</v>
      </c>
    </row>
    <row r="302" spans="1:12" x14ac:dyDescent="0.3">
      <c r="A302" t="s">
        <v>74</v>
      </c>
      <c r="B302">
        <v>36</v>
      </c>
      <c r="C302" s="1">
        <v>45386</v>
      </c>
      <c r="D302" s="1">
        <v>45348.625</v>
      </c>
      <c r="E302">
        <v>75</v>
      </c>
      <c r="F302" t="s">
        <v>9</v>
      </c>
      <c r="H302">
        <v>97140</v>
      </c>
      <c r="I302" t="str" cm="1">
        <f t="array" ref="I302">IFERROR(INDEX(scheduling_data!H:H,MATCH(B302&amp;D302,scheduling_data!D:D&amp;scheduling_data!A:A,0)),"")</f>
        <v>Robert Crochet</v>
      </c>
      <c r="J302" t="str">
        <f t="shared" si="12"/>
        <v>No</v>
      </c>
      <c r="K302" t="str">
        <f t="shared" si="13"/>
        <v>3645348.625Robert Crochet</v>
      </c>
      <c r="L302" t="str">
        <f t="shared" si="14"/>
        <v>No</v>
      </c>
    </row>
    <row r="303" spans="1:12" x14ac:dyDescent="0.3">
      <c r="A303" t="s">
        <v>74</v>
      </c>
      <c r="B303">
        <v>36</v>
      </c>
      <c r="C303" s="1">
        <v>45386</v>
      </c>
      <c r="D303" s="1">
        <v>45350.625</v>
      </c>
      <c r="E303">
        <v>34.47</v>
      </c>
      <c r="F303" t="s">
        <v>16</v>
      </c>
      <c r="H303">
        <v>97110</v>
      </c>
      <c r="I303" t="str" cm="1">
        <f t="array" ref="I303">IFERROR(INDEX(scheduling_data!H:H,MATCH(B303&amp;D303,scheduling_data!D:D&amp;scheduling_data!A:A,0)),"")</f>
        <v>Robert Crochet</v>
      </c>
      <c r="J303" t="str">
        <f t="shared" si="12"/>
        <v>No</v>
      </c>
      <c r="K303" t="str">
        <f t="shared" si="13"/>
        <v>3645350.625Robert Crochet</v>
      </c>
      <c r="L303" t="str">
        <f t="shared" si="14"/>
        <v>Yes</v>
      </c>
    </row>
    <row r="304" spans="1:12" x14ac:dyDescent="0.3">
      <c r="A304" t="s">
        <v>74</v>
      </c>
      <c r="B304">
        <v>36</v>
      </c>
      <c r="C304" s="1">
        <v>45386</v>
      </c>
      <c r="D304" s="1">
        <v>45350.625</v>
      </c>
      <c r="E304">
        <v>115.53</v>
      </c>
      <c r="F304" t="s">
        <v>9</v>
      </c>
      <c r="H304">
        <v>97110</v>
      </c>
      <c r="I304" t="str" cm="1">
        <f t="array" ref="I304">IFERROR(INDEX(scheduling_data!H:H,MATCH(B304&amp;D304,scheduling_data!D:D&amp;scheduling_data!A:A,0)),"")</f>
        <v>Robert Crochet</v>
      </c>
      <c r="J304" t="str">
        <f t="shared" si="12"/>
        <v>No</v>
      </c>
      <c r="K304" t="str">
        <f t="shared" si="13"/>
        <v>3645350.625Robert Crochet</v>
      </c>
      <c r="L304" t="str">
        <f t="shared" si="14"/>
        <v>No</v>
      </c>
    </row>
    <row r="305" spans="1:12" x14ac:dyDescent="0.3">
      <c r="A305" t="s">
        <v>74</v>
      </c>
      <c r="B305">
        <v>36</v>
      </c>
      <c r="C305" s="1">
        <v>45386</v>
      </c>
      <c r="D305" s="1">
        <v>45350.625</v>
      </c>
      <c r="E305">
        <v>18.02</v>
      </c>
      <c r="F305" t="s">
        <v>16</v>
      </c>
      <c r="H305">
        <v>97530</v>
      </c>
      <c r="I305" t="str" cm="1">
        <f t="array" ref="I305">IFERROR(INDEX(scheduling_data!H:H,MATCH(B305&amp;D305,scheduling_data!D:D&amp;scheduling_data!A:A,0)),"")</f>
        <v>Robert Crochet</v>
      </c>
      <c r="J305" t="str">
        <f t="shared" si="12"/>
        <v>No</v>
      </c>
      <c r="K305" t="str">
        <f t="shared" si="13"/>
        <v>3645350.625Robert Crochet</v>
      </c>
      <c r="L305" t="str">
        <f t="shared" si="14"/>
        <v>Yes</v>
      </c>
    </row>
    <row r="306" spans="1:12" x14ac:dyDescent="0.3">
      <c r="A306" t="s">
        <v>74</v>
      </c>
      <c r="B306">
        <v>36</v>
      </c>
      <c r="C306" s="1">
        <v>45386</v>
      </c>
      <c r="D306" s="1">
        <v>45350.625</v>
      </c>
      <c r="E306">
        <v>56.98</v>
      </c>
      <c r="F306" t="s">
        <v>9</v>
      </c>
      <c r="H306">
        <v>97530</v>
      </c>
      <c r="I306" t="str" cm="1">
        <f t="array" ref="I306">IFERROR(INDEX(scheduling_data!H:H,MATCH(B306&amp;D306,scheduling_data!D:D&amp;scheduling_data!A:A,0)),"")</f>
        <v>Robert Crochet</v>
      </c>
      <c r="J306" t="str">
        <f t="shared" si="12"/>
        <v>No</v>
      </c>
      <c r="K306" t="str">
        <f t="shared" si="13"/>
        <v>3645350.625Robert Crochet</v>
      </c>
      <c r="L306" t="str">
        <f t="shared" si="14"/>
        <v>No</v>
      </c>
    </row>
    <row r="307" spans="1:12" x14ac:dyDescent="0.3">
      <c r="A307" t="s">
        <v>74</v>
      </c>
      <c r="B307">
        <v>36</v>
      </c>
      <c r="C307" s="1">
        <v>45386</v>
      </c>
      <c r="D307" s="1">
        <v>45350.625</v>
      </c>
      <c r="E307">
        <v>75</v>
      </c>
      <c r="F307" t="s">
        <v>9</v>
      </c>
      <c r="H307">
        <v>97140</v>
      </c>
      <c r="I307" t="str" cm="1">
        <f t="array" ref="I307">IFERROR(INDEX(scheduling_data!H:H,MATCH(B307&amp;D307,scheduling_data!D:D&amp;scheduling_data!A:A,0)),"")</f>
        <v>Robert Crochet</v>
      </c>
      <c r="J307" t="str">
        <f t="shared" si="12"/>
        <v>No</v>
      </c>
      <c r="K307" t="str">
        <f t="shared" si="13"/>
        <v>3645350.625Robert Crochet</v>
      </c>
      <c r="L307" t="str">
        <f t="shared" si="14"/>
        <v>No</v>
      </c>
    </row>
    <row r="308" spans="1:12" x14ac:dyDescent="0.3">
      <c r="A308" t="s">
        <v>25</v>
      </c>
      <c r="B308">
        <v>37</v>
      </c>
      <c r="C308" s="1">
        <v>45387</v>
      </c>
      <c r="D308" s="1">
        <v>45348.583333333336</v>
      </c>
      <c r="E308">
        <v>56.78</v>
      </c>
      <c r="F308" t="s">
        <v>19</v>
      </c>
      <c r="G308" t="s">
        <v>26</v>
      </c>
      <c r="H308">
        <v>97112</v>
      </c>
      <c r="I308" t="str" cm="1">
        <f t="array" ref="I308">IFERROR(INDEX(scheduling_data!H:H,MATCH(B308&amp;D308,scheduling_data!D:D&amp;scheduling_data!A:A,0)),"")</f>
        <v>Breanna Cochran</v>
      </c>
      <c r="J308" t="str">
        <f t="shared" si="12"/>
        <v>No</v>
      </c>
      <c r="K308" t="str">
        <f t="shared" si="13"/>
        <v>3745348.5833333333Breanna Cochran</v>
      </c>
      <c r="L308" t="str">
        <f t="shared" si="14"/>
        <v>Yes</v>
      </c>
    </row>
    <row r="309" spans="1:12" x14ac:dyDescent="0.3">
      <c r="A309" t="s">
        <v>75</v>
      </c>
      <c r="B309">
        <v>38</v>
      </c>
      <c r="C309" s="1">
        <v>45407</v>
      </c>
      <c r="D309" s="1">
        <v>45350.416666666664</v>
      </c>
      <c r="E309">
        <v>12.62</v>
      </c>
      <c r="F309" t="s">
        <v>16</v>
      </c>
      <c r="H309">
        <v>97110</v>
      </c>
      <c r="I309" t="str" cm="1">
        <f t="array" ref="I309">IFERROR(INDEX(scheduling_data!H:H,MATCH(B309&amp;D309,scheduling_data!D:D&amp;scheduling_data!A:A,0)),"")</f>
        <v>James Allen</v>
      </c>
      <c r="J309" t="str">
        <f t="shared" si="12"/>
        <v>No</v>
      </c>
      <c r="K309" t="str">
        <f t="shared" si="13"/>
        <v>3845350.4166666667James Allen</v>
      </c>
      <c r="L309" t="str">
        <f t="shared" si="14"/>
        <v>Yes</v>
      </c>
    </row>
    <row r="310" spans="1:12" x14ac:dyDescent="0.3">
      <c r="A310" t="s">
        <v>75</v>
      </c>
      <c r="B310">
        <v>38</v>
      </c>
      <c r="C310" s="1">
        <v>45393</v>
      </c>
      <c r="D310" s="1">
        <v>45327.416666666664</v>
      </c>
      <c r="E310">
        <v>12.61</v>
      </c>
      <c r="F310" t="s">
        <v>16</v>
      </c>
      <c r="H310">
        <v>97110</v>
      </c>
      <c r="I310" t="str" cm="1">
        <f t="array" ref="I310">IFERROR(INDEX(scheduling_data!H:H,MATCH(B310&amp;D310,scheduling_data!D:D&amp;scheduling_data!A:A,0)),"")</f>
        <v>James Allen</v>
      </c>
      <c r="J310" t="str">
        <f t="shared" si="12"/>
        <v>No</v>
      </c>
      <c r="K310" t="str">
        <f t="shared" si="13"/>
        <v>3845327.4166666667James Allen</v>
      </c>
      <c r="L310" t="str">
        <f t="shared" si="14"/>
        <v>Yes</v>
      </c>
    </row>
    <row r="311" spans="1:12" x14ac:dyDescent="0.3">
      <c r="A311" t="s">
        <v>75</v>
      </c>
      <c r="B311">
        <v>38</v>
      </c>
      <c r="C311" s="1">
        <v>45393</v>
      </c>
      <c r="D311" s="1">
        <v>45327.416666666664</v>
      </c>
      <c r="E311">
        <v>177.39</v>
      </c>
      <c r="F311" t="s">
        <v>9</v>
      </c>
      <c r="H311">
        <v>97110</v>
      </c>
      <c r="I311" t="str" cm="1">
        <f t="array" ref="I311">IFERROR(INDEX(scheduling_data!H:H,MATCH(B311&amp;D311,scheduling_data!D:D&amp;scheduling_data!A:A,0)),"")</f>
        <v>James Allen</v>
      </c>
      <c r="J311" t="str">
        <f t="shared" si="12"/>
        <v>No</v>
      </c>
      <c r="K311" t="str">
        <f t="shared" si="13"/>
        <v>3845327.4166666667James Allen</v>
      </c>
      <c r="L311" t="str">
        <f t="shared" si="14"/>
        <v>No</v>
      </c>
    </row>
    <row r="312" spans="1:12" x14ac:dyDescent="0.3">
      <c r="A312" t="s">
        <v>25</v>
      </c>
      <c r="B312">
        <v>39</v>
      </c>
      <c r="C312" s="1">
        <v>45387</v>
      </c>
      <c r="D312" s="1">
        <v>45350.6875</v>
      </c>
      <c r="E312">
        <v>0</v>
      </c>
      <c r="F312" t="s">
        <v>9</v>
      </c>
      <c r="G312" t="s">
        <v>76</v>
      </c>
      <c r="H312">
        <v>97112</v>
      </c>
      <c r="I312" t="str" cm="1">
        <f t="array" ref="I312">IFERROR(INDEX(scheduling_data!H:H,MATCH(B312&amp;D312,scheduling_data!D:D&amp;scheduling_data!A:A,0)),"")</f>
        <v>Kelsea Rodriguez</v>
      </c>
      <c r="J312" t="str">
        <f t="shared" si="12"/>
        <v>No</v>
      </c>
      <c r="K312" t="str">
        <f t="shared" si="13"/>
        <v>3945350.6875Kelsea Rodriguez</v>
      </c>
      <c r="L312" t="str">
        <f t="shared" si="14"/>
        <v>No</v>
      </c>
    </row>
    <row r="313" spans="1:12" x14ac:dyDescent="0.3">
      <c r="A313" t="s">
        <v>25</v>
      </c>
      <c r="B313">
        <v>39</v>
      </c>
      <c r="C313" s="1">
        <v>45394</v>
      </c>
      <c r="D313" s="1">
        <v>45350.6875</v>
      </c>
      <c r="E313">
        <v>0</v>
      </c>
      <c r="F313" t="s">
        <v>9</v>
      </c>
      <c r="G313" t="s">
        <v>76</v>
      </c>
      <c r="H313">
        <v>97112</v>
      </c>
      <c r="I313" t="str" cm="1">
        <f t="array" ref="I313">IFERROR(INDEX(scheduling_data!H:H,MATCH(B313&amp;D313,scheduling_data!D:D&amp;scheduling_data!A:A,0)),"")</f>
        <v>Kelsea Rodriguez</v>
      </c>
      <c r="J313" t="str">
        <f t="shared" si="12"/>
        <v>No</v>
      </c>
      <c r="K313" t="str">
        <f t="shared" si="13"/>
        <v>3945350.6875Kelsea Rodriguez</v>
      </c>
      <c r="L313" t="str">
        <f t="shared" si="14"/>
        <v>No</v>
      </c>
    </row>
    <row r="314" spans="1:12" x14ac:dyDescent="0.3">
      <c r="A314" t="s">
        <v>25</v>
      </c>
      <c r="B314">
        <v>39</v>
      </c>
      <c r="C314" s="1">
        <v>45394</v>
      </c>
      <c r="D314" s="1">
        <v>45327.666666666664</v>
      </c>
      <c r="E314">
        <v>0</v>
      </c>
      <c r="F314" t="s">
        <v>9</v>
      </c>
      <c r="G314" t="s">
        <v>76</v>
      </c>
      <c r="H314">
        <v>97112</v>
      </c>
      <c r="I314" t="str" cm="1">
        <f t="array" ref="I314">IFERROR(INDEX(scheduling_data!H:H,MATCH(B314&amp;D314,scheduling_data!D:D&amp;scheduling_data!A:A,0)),"")</f>
        <v>Kelsea Rodriguez</v>
      </c>
      <c r="J314" t="str">
        <f t="shared" si="12"/>
        <v>No</v>
      </c>
      <c r="K314" t="str">
        <f t="shared" si="13"/>
        <v>3945327.6666666667Kelsea Rodriguez</v>
      </c>
      <c r="L314" t="str">
        <f t="shared" si="14"/>
        <v>No</v>
      </c>
    </row>
    <row r="315" spans="1:12" x14ac:dyDescent="0.3">
      <c r="A315" t="s">
        <v>40</v>
      </c>
      <c r="B315">
        <v>40</v>
      </c>
      <c r="C315" s="1">
        <v>45393</v>
      </c>
      <c r="D315" s="1">
        <v>45348.458333333336</v>
      </c>
      <c r="E315">
        <v>8.34</v>
      </c>
      <c r="F315" t="s">
        <v>19</v>
      </c>
      <c r="G315" t="s">
        <v>77</v>
      </c>
      <c r="H315">
        <v>97110</v>
      </c>
      <c r="I315" t="str" cm="1">
        <f t="array" ref="I315">IFERROR(INDEX(scheduling_data!H:H,MATCH(B315&amp;D315,scheduling_data!D:D&amp;scheduling_data!A:A,0)),"")</f>
        <v>Katherine Tyree</v>
      </c>
      <c r="J315" t="str">
        <f t="shared" si="12"/>
        <v>No</v>
      </c>
      <c r="K315" t="str">
        <f t="shared" si="13"/>
        <v>4045348.4583333333Katherine Tyree</v>
      </c>
      <c r="L315" t="str">
        <f t="shared" si="14"/>
        <v>Yes</v>
      </c>
    </row>
    <row r="316" spans="1:12" x14ac:dyDescent="0.3">
      <c r="A316" t="s">
        <v>40</v>
      </c>
      <c r="B316">
        <v>40</v>
      </c>
      <c r="C316" s="1">
        <v>45393</v>
      </c>
      <c r="D316" s="1">
        <v>45348.458333333336</v>
      </c>
      <c r="E316">
        <v>11.96</v>
      </c>
      <c r="F316" t="s">
        <v>19</v>
      </c>
      <c r="G316" t="s">
        <v>77</v>
      </c>
      <c r="H316">
        <v>97162</v>
      </c>
      <c r="I316" t="str" cm="1">
        <f t="array" ref="I316">IFERROR(INDEX(scheduling_data!H:H,MATCH(B316&amp;D316,scheduling_data!D:D&amp;scheduling_data!A:A,0)),"")</f>
        <v>Katherine Tyree</v>
      </c>
      <c r="J316" t="str">
        <f t="shared" si="12"/>
        <v>No</v>
      </c>
      <c r="K316" t="str">
        <f t="shared" si="13"/>
        <v>4045348.4583333333Katherine Tyree</v>
      </c>
      <c r="L316" t="str">
        <f t="shared" si="14"/>
        <v>Yes</v>
      </c>
    </row>
    <row r="317" spans="1:12" x14ac:dyDescent="0.3">
      <c r="A317" t="s">
        <v>40</v>
      </c>
      <c r="B317">
        <v>40</v>
      </c>
      <c r="C317" s="1">
        <v>45393</v>
      </c>
      <c r="D317" s="1">
        <v>45348.458333333336</v>
      </c>
      <c r="E317">
        <v>3.9</v>
      </c>
      <c r="F317" t="s">
        <v>19</v>
      </c>
      <c r="G317" t="s">
        <v>77</v>
      </c>
      <c r="H317">
        <v>97140</v>
      </c>
      <c r="I317" t="str" cm="1">
        <f t="array" ref="I317">IFERROR(INDEX(scheduling_data!H:H,MATCH(B317&amp;D317,scheduling_data!D:D&amp;scheduling_data!A:A,0)),"")</f>
        <v>Katherine Tyree</v>
      </c>
      <c r="J317" t="str">
        <f t="shared" si="12"/>
        <v>No</v>
      </c>
      <c r="K317" t="str">
        <f t="shared" si="13"/>
        <v>4045348.4583333333Katherine Tyree</v>
      </c>
      <c r="L317" t="str">
        <f t="shared" si="14"/>
        <v>Yes</v>
      </c>
    </row>
    <row r="318" spans="1:12" x14ac:dyDescent="0.3">
      <c r="A318" t="s">
        <v>38</v>
      </c>
      <c r="B318">
        <v>41</v>
      </c>
      <c r="C318" s="1">
        <v>45398</v>
      </c>
      <c r="D318" s="1">
        <v>45323.375</v>
      </c>
      <c r="E318">
        <v>90</v>
      </c>
      <c r="F318" t="s">
        <v>9</v>
      </c>
      <c r="H318">
        <v>97110</v>
      </c>
      <c r="I318" t="str" cm="1">
        <f t="array" ref="I318">IFERROR(INDEX(scheduling_data!H:H,MATCH(B318&amp;D318,scheduling_data!D:D&amp;scheduling_data!A:A,0)),"")</f>
        <v>Katherine Tyree</v>
      </c>
      <c r="J318" t="str">
        <f t="shared" si="12"/>
        <v>No</v>
      </c>
      <c r="K318" t="str">
        <f t="shared" si="13"/>
        <v>4145323.375Katherine Tyree</v>
      </c>
      <c r="L318" t="str">
        <f t="shared" si="14"/>
        <v>No</v>
      </c>
    </row>
    <row r="319" spans="1:12" x14ac:dyDescent="0.3">
      <c r="A319" t="s">
        <v>38</v>
      </c>
      <c r="B319">
        <v>41</v>
      </c>
      <c r="C319" s="1">
        <v>45398</v>
      </c>
      <c r="D319" s="1">
        <v>45323.375</v>
      </c>
      <c r="E319">
        <v>49.67</v>
      </c>
      <c r="F319" t="s">
        <v>19</v>
      </c>
      <c r="H319">
        <v>97110</v>
      </c>
      <c r="I319" t="str" cm="1">
        <f t="array" ref="I319">IFERROR(INDEX(scheduling_data!H:H,MATCH(B319&amp;D319,scheduling_data!D:D&amp;scheduling_data!A:A,0)),"")</f>
        <v>Katherine Tyree</v>
      </c>
      <c r="J319" t="str">
        <f t="shared" si="12"/>
        <v>No</v>
      </c>
      <c r="K319" t="str">
        <f t="shared" si="13"/>
        <v>4145323.375Katherine Tyree</v>
      </c>
      <c r="L319" t="str">
        <f t="shared" si="14"/>
        <v>Yes</v>
      </c>
    </row>
    <row r="320" spans="1:12" x14ac:dyDescent="0.3">
      <c r="A320" t="s">
        <v>38</v>
      </c>
      <c r="B320">
        <v>41</v>
      </c>
      <c r="C320" s="1">
        <v>45398</v>
      </c>
      <c r="D320" s="1">
        <v>45323.375</v>
      </c>
      <c r="E320">
        <v>150</v>
      </c>
      <c r="F320" t="s">
        <v>9</v>
      </c>
      <c r="H320">
        <v>97112</v>
      </c>
      <c r="I320" t="str" cm="1">
        <f t="array" ref="I320">IFERROR(INDEX(scheduling_data!H:H,MATCH(B320&amp;D320,scheduling_data!D:D&amp;scheduling_data!A:A,0)),"")</f>
        <v>Katherine Tyree</v>
      </c>
      <c r="J320" t="str">
        <f t="shared" si="12"/>
        <v>No</v>
      </c>
      <c r="K320" t="str">
        <f t="shared" si="13"/>
        <v>4145323.375Katherine Tyree</v>
      </c>
      <c r="L320" t="str">
        <f t="shared" si="14"/>
        <v>No</v>
      </c>
    </row>
    <row r="321" spans="1:12" x14ac:dyDescent="0.3">
      <c r="A321" t="s">
        <v>38</v>
      </c>
      <c r="B321">
        <v>41</v>
      </c>
      <c r="C321" s="1">
        <v>45397</v>
      </c>
      <c r="D321" s="1">
        <v>45337.375</v>
      </c>
      <c r="E321">
        <v>75</v>
      </c>
      <c r="F321" t="s">
        <v>9</v>
      </c>
      <c r="H321">
        <v>97140</v>
      </c>
      <c r="I321" t="str" cm="1">
        <f t="array" ref="I321">IFERROR(INDEX(scheduling_data!H:H,MATCH(B321&amp;D321,scheduling_data!D:D&amp;scheduling_data!A:A,0)),"")</f>
        <v>Katherine Tyree</v>
      </c>
      <c r="J321" t="str">
        <f t="shared" si="12"/>
        <v>No</v>
      </c>
      <c r="K321" t="str">
        <f t="shared" si="13"/>
        <v>4145337.375Katherine Tyree</v>
      </c>
      <c r="L321" t="str">
        <f t="shared" si="14"/>
        <v>No</v>
      </c>
    </row>
    <row r="322" spans="1:12" x14ac:dyDescent="0.3">
      <c r="A322" t="s">
        <v>38</v>
      </c>
      <c r="B322">
        <v>41</v>
      </c>
      <c r="C322" s="1">
        <v>45397</v>
      </c>
      <c r="D322" s="1">
        <v>45337.375</v>
      </c>
      <c r="E322">
        <v>150</v>
      </c>
      <c r="F322" t="s">
        <v>9</v>
      </c>
      <c r="H322">
        <v>97112</v>
      </c>
      <c r="I322" t="str" cm="1">
        <f t="array" ref="I322">IFERROR(INDEX(scheduling_data!H:H,MATCH(B322&amp;D322,scheduling_data!D:D&amp;scheduling_data!A:A,0)),"")</f>
        <v>Katherine Tyree</v>
      </c>
      <c r="J322" t="str">
        <f t="shared" si="12"/>
        <v>No</v>
      </c>
      <c r="K322" t="str">
        <f t="shared" si="13"/>
        <v>4145337.375Katherine Tyree</v>
      </c>
      <c r="L322" t="str">
        <f t="shared" si="14"/>
        <v>No</v>
      </c>
    </row>
    <row r="323" spans="1:12" x14ac:dyDescent="0.3">
      <c r="A323" t="s">
        <v>38</v>
      </c>
      <c r="B323">
        <v>41</v>
      </c>
      <c r="C323" s="1">
        <v>45397</v>
      </c>
      <c r="D323" s="1">
        <v>45337.375</v>
      </c>
      <c r="E323">
        <v>90</v>
      </c>
      <c r="F323" t="s">
        <v>9</v>
      </c>
      <c r="H323">
        <v>97110</v>
      </c>
      <c r="I323" t="str" cm="1">
        <f t="array" ref="I323">IFERROR(INDEX(scheduling_data!H:H,MATCH(B323&amp;D323,scheduling_data!D:D&amp;scheduling_data!A:A,0)),"")</f>
        <v>Katherine Tyree</v>
      </c>
      <c r="J323" t="str">
        <f t="shared" ref="J323:J386" si="15">IF(I323="", "Yes", "No")</f>
        <v>No</v>
      </c>
      <c r="K323" t="str">
        <f t="shared" ref="K323:K386" si="16">IF(I323="",B323&amp;D323,B323&amp;D323&amp;I323)</f>
        <v>4145337.375Katherine Tyree</v>
      </c>
      <c r="L323" t="str">
        <f t="shared" ref="L323:L386" si="17">IF(OR(F323="Cash", F323="Check", F323="EFT", F323="Credit Card", F323="Visa", F323="Mastercard", F323="AMEX"), "Yes", "No")</f>
        <v>No</v>
      </c>
    </row>
    <row r="324" spans="1:12" x14ac:dyDescent="0.3">
      <c r="A324" t="s">
        <v>38</v>
      </c>
      <c r="B324">
        <v>41</v>
      </c>
      <c r="C324" s="1">
        <v>45398</v>
      </c>
      <c r="D324" s="1">
        <v>45330.375</v>
      </c>
      <c r="E324">
        <v>150</v>
      </c>
      <c r="F324" t="s">
        <v>9</v>
      </c>
      <c r="H324">
        <v>97112</v>
      </c>
      <c r="I324" t="str" cm="1">
        <f t="array" ref="I324">IFERROR(INDEX(scheduling_data!H:H,MATCH(B324&amp;D324,scheduling_data!D:D&amp;scheduling_data!A:A,0)),"")</f>
        <v>Katherine Tyree</v>
      </c>
      <c r="J324" t="str">
        <f t="shared" si="15"/>
        <v>No</v>
      </c>
      <c r="K324" t="str">
        <f t="shared" si="16"/>
        <v>4145330.375Katherine Tyree</v>
      </c>
      <c r="L324" t="str">
        <f t="shared" si="17"/>
        <v>No</v>
      </c>
    </row>
    <row r="325" spans="1:12" x14ac:dyDescent="0.3">
      <c r="A325" t="s">
        <v>38</v>
      </c>
      <c r="B325">
        <v>41</v>
      </c>
      <c r="C325" s="1">
        <v>45398</v>
      </c>
      <c r="D325" s="1">
        <v>45330.375</v>
      </c>
      <c r="E325">
        <v>34.04</v>
      </c>
      <c r="F325" t="s">
        <v>19</v>
      </c>
      <c r="H325">
        <v>97110</v>
      </c>
      <c r="I325" t="str" cm="1">
        <f t="array" ref="I325">IFERROR(INDEX(scheduling_data!H:H,MATCH(B325&amp;D325,scheduling_data!D:D&amp;scheduling_data!A:A,0)),"")</f>
        <v>Katherine Tyree</v>
      </c>
      <c r="J325" t="str">
        <f t="shared" si="15"/>
        <v>No</v>
      </c>
      <c r="K325" t="str">
        <f t="shared" si="16"/>
        <v>4145330.375Katherine Tyree</v>
      </c>
      <c r="L325" t="str">
        <f t="shared" si="17"/>
        <v>Yes</v>
      </c>
    </row>
    <row r="326" spans="1:12" x14ac:dyDescent="0.3">
      <c r="A326" t="s">
        <v>38</v>
      </c>
      <c r="B326">
        <v>41</v>
      </c>
      <c r="C326" s="1">
        <v>45398</v>
      </c>
      <c r="D326" s="1">
        <v>45330.375</v>
      </c>
      <c r="E326">
        <v>90</v>
      </c>
      <c r="F326" t="s">
        <v>9</v>
      </c>
      <c r="H326">
        <v>97110</v>
      </c>
      <c r="I326" t="str" cm="1">
        <f t="array" ref="I326">IFERROR(INDEX(scheduling_data!H:H,MATCH(B326&amp;D326,scheduling_data!D:D&amp;scheduling_data!A:A,0)),"")</f>
        <v>Katherine Tyree</v>
      </c>
      <c r="J326" t="str">
        <f t="shared" si="15"/>
        <v>No</v>
      </c>
      <c r="K326" t="str">
        <f t="shared" si="16"/>
        <v>4145330.375Katherine Tyree</v>
      </c>
      <c r="L326" t="str">
        <f t="shared" si="17"/>
        <v>No</v>
      </c>
    </row>
    <row r="327" spans="1:12" x14ac:dyDescent="0.3">
      <c r="A327" t="s">
        <v>17</v>
      </c>
      <c r="B327">
        <v>42</v>
      </c>
      <c r="C327" s="1">
        <v>45405</v>
      </c>
      <c r="D327" s="1">
        <v>45344.291666666664</v>
      </c>
      <c r="E327">
        <v>108.31</v>
      </c>
      <c r="F327" t="s">
        <v>9</v>
      </c>
      <c r="G327" t="s">
        <v>18</v>
      </c>
      <c r="H327">
        <v>97110</v>
      </c>
      <c r="I327" t="str" cm="1">
        <f t="array" ref="I327">IFERROR(INDEX(scheduling_data!H:H,MATCH(B327&amp;D327,scheduling_data!D:D&amp;scheduling_data!A:A,0)),"")</f>
        <v>Jessica Pittman</v>
      </c>
      <c r="J327" t="str">
        <f t="shared" si="15"/>
        <v>No</v>
      </c>
      <c r="K327" t="str">
        <f t="shared" si="16"/>
        <v>4245344.2916666667Jessica Pittman</v>
      </c>
      <c r="L327" t="str">
        <f t="shared" si="17"/>
        <v>No</v>
      </c>
    </row>
    <row r="328" spans="1:12" x14ac:dyDescent="0.3">
      <c r="A328" t="s">
        <v>17</v>
      </c>
      <c r="B328">
        <v>42</v>
      </c>
      <c r="C328" s="1">
        <v>45405</v>
      </c>
      <c r="D328" s="1">
        <v>45344.291666666664</v>
      </c>
      <c r="E328">
        <v>54.17</v>
      </c>
      <c r="F328" t="s">
        <v>19</v>
      </c>
      <c r="G328" t="s">
        <v>20</v>
      </c>
      <c r="H328">
        <v>97112</v>
      </c>
      <c r="I328" t="str" cm="1">
        <f t="array" ref="I328">IFERROR(INDEX(scheduling_data!H:H,MATCH(B328&amp;D328,scheduling_data!D:D&amp;scheduling_data!A:A,0)),"")</f>
        <v>Jessica Pittman</v>
      </c>
      <c r="J328" t="str">
        <f t="shared" si="15"/>
        <v>No</v>
      </c>
      <c r="K328" t="str">
        <f t="shared" si="16"/>
        <v>4245344.2916666667Jessica Pittman</v>
      </c>
      <c r="L328" t="str">
        <f t="shared" si="17"/>
        <v>Yes</v>
      </c>
    </row>
    <row r="329" spans="1:12" x14ac:dyDescent="0.3">
      <c r="A329" t="s">
        <v>17</v>
      </c>
      <c r="B329">
        <v>42</v>
      </c>
      <c r="C329" s="1">
        <v>45405</v>
      </c>
      <c r="D329" s="1">
        <v>45344.291666666664</v>
      </c>
      <c r="E329">
        <v>95.83</v>
      </c>
      <c r="F329" t="s">
        <v>9</v>
      </c>
      <c r="G329" t="s">
        <v>18</v>
      </c>
      <c r="H329">
        <v>97112</v>
      </c>
      <c r="I329" t="str" cm="1">
        <f t="array" ref="I329">IFERROR(INDEX(scheduling_data!H:H,MATCH(B329&amp;D329,scheduling_data!D:D&amp;scheduling_data!A:A,0)),"")</f>
        <v>Jessica Pittman</v>
      </c>
      <c r="J329" t="str">
        <f t="shared" si="15"/>
        <v>No</v>
      </c>
      <c r="K329" t="str">
        <f t="shared" si="16"/>
        <v>4245344.2916666667Jessica Pittman</v>
      </c>
      <c r="L329" t="str">
        <f t="shared" si="17"/>
        <v>No</v>
      </c>
    </row>
    <row r="330" spans="1:12" x14ac:dyDescent="0.3">
      <c r="A330" t="s">
        <v>17</v>
      </c>
      <c r="B330">
        <v>42</v>
      </c>
      <c r="C330" s="1">
        <v>45405</v>
      </c>
      <c r="D330" s="1">
        <v>45344.291666666664</v>
      </c>
      <c r="E330">
        <v>31.69</v>
      </c>
      <c r="F330" t="s">
        <v>19</v>
      </c>
      <c r="G330" t="s">
        <v>20</v>
      </c>
      <c r="H330">
        <v>97110</v>
      </c>
      <c r="I330" t="str" cm="1">
        <f t="array" ref="I330">IFERROR(INDEX(scheduling_data!H:H,MATCH(B330&amp;D330,scheduling_data!D:D&amp;scheduling_data!A:A,0)),"")</f>
        <v>Jessica Pittman</v>
      </c>
      <c r="J330" t="str">
        <f t="shared" si="15"/>
        <v>No</v>
      </c>
      <c r="K330" t="str">
        <f t="shared" si="16"/>
        <v>4245344.2916666667Jessica Pittman</v>
      </c>
      <c r="L330" t="str">
        <f t="shared" si="17"/>
        <v>Yes</v>
      </c>
    </row>
    <row r="331" spans="1:12" x14ac:dyDescent="0.3">
      <c r="A331" t="s">
        <v>11</v>
      </c>
      <c r="B331">
        <v>43</v>
      </c>
      <c r="C331" s="1">
        <v>45394.399305555555</v>
      </c>
      <c r="D331" s="1">
        <v>45344.666666666664</v>
      </c>
      <c r="E331">
        <v>37</v>
      </c>
      <c r="F331" t="s">
        <v>16</v>
      </c>
      <c r="G331" t="s">
        <v>78</v>
      </c>
      <c r="I331" t="str" cm="1">
        <f t="array" ref="I331">IFERROR(INDEX(scheduling_data!H:H,MATCH(B331&amp;D331,scheduling_data!D:D&amp;scheduling_data!A:A,0)),"")</f>
        <v>Robert Crochet</v>
      </c>
      <c r="J331" t="str">
        <f t="shared" si="15"/>
        <v>No</v>
      </c>
      <c r="K331" t="str">
        <f t="shared" si="16"/>
        <v>4345344.6666666667Robert Crochet</v>
      </c>
      <c r="L331" t="str">
        <f t="shared" si="17"/>
        <v>Yes</v>
      </c>
    </row>
    <row r="332" spans="1:12" x14ac:dyDescent="0.3">
      <c r="A332" t="s">
        <v>11</v>
      </c>
      <c r="B332">
        <v>43</v>
      </c>
      <c r="C332" s="1">
        <v>45394.399305555555</v>
      </c>
      <c r="D332" s="1">
        <v>45350.708333333336</v>
      </c>
      <c r="E332">
        <v>37</v>
      </c>
      <c r="F332" t="s">
        <v>16</v>
      </c>
      <c r="G332" t="s">
        <v>78</v>
      </c>
      <c r="I332" t="str" cm="1">
        <f t="array" ref="I332">IFERROR(INDEX(scheduling_data!H:H,MATCH(B332&amp;D332,scheduling_data!D:D&amp;scheduling_data!A:A,0)),"")</f>
        <v>Katherine Tyree</v>
      </c>
      <c r="J332" t="str">
        <f t="shared" si="15"/>
        <v>No</v>
      </c>
      <c r="K332" t="str">
        <f t="shared" si="16"/>
        <v>4345350.7083333333Katherine Tyree</v>
      </c>
      <c r="L332" t="str">
        <f t="shared" si="17"/>
        <v>Yes</v>
      </c>
    </row>
    <row r="333" spans="1:12" x14ac:dyDescent="0.3">
      <c r="A333" t="s">
        <v>11</v>
      </c>
      <c r="B333">
        <v>43</v>
      </c>
      <c r="C333" s="1">
        <v>45394.399305555555</v>
      </c>
      <c r="D333" s="1">
        <v>45351.458333333336</v>
      </c>
      <c r="E333">
        <v>37</v>
      </c>
      <c r="F333" t="s">
        <v>16</v>
      </c>
      <c r="G333" t="s">
        <v>78</v>
      </c>
      <c r="I333" t="str" cm="1">
        <f t="array" ref="I333">IFERROR(INDEX(scheduling_data!H:H,MATCH(B333&amp;D333,scheduling_data!D:D&amp;scheduling_data!A:A,0)),"")</f>
        <v>Robert Crochet</v>
      </c>
      <c r="J333" t="str">
        <f t="shared" si="15"/>
        <v>No</v>
      </c>
      <c r="K333" t="str">
        <f t="shared" si="16"/>
        <v>4345351.4583333333Robert Crochet</v>
      </c>
      <c r="L333" t="str">
        <f t="shared" si="17"/>
        <v>Yes</v>
      </c>
    </row>
    <row r="334" spans="1:12" x14ac:dyDescent="0.3">
      <c r="A334" t="s">
        <v>79</v>
      </c>
      <c r="B334">
        <v>44</v>
      </c>
      <c r="C334" s="1">
        <v>45393</v>
      </c>
      <c r="D334" s="1">
        <v>45334.625</v>
      </c>
      <c r="E334">
        <v>17.64</v>
      </c>
      <c r="F334" t="s">
        <v>19</v>
      </c>
      <c r="G334" t="s">
        <v>57</v>
      </c>
      <c r="H334">
        <v>97161</v>
      </c>
      <c r="I334" t="str" cm="1">
        <f t="array" ref="I334">IFERROR(INDEX(scheduling_data!H:H,MATCH(B334&amp;D334,scheduling_data!D:D&amp;scheduling_data!A:A,0)),"")</f>
        <v>Christian Litz</v>
      </c>
      <c r="J334" t="str">
        <f t="shared" si="15"/>
        <v>No</v>
      </c>
      <c r="K334" t="str">
        <f t="shared" si="16"/>
        <v>4445334.625Christian Litz</v>
      </c>
      <c r="L334" t="str">
        <f t="shared" si="17"/>
        <v>Yes</v>
      </c>
    </row>
    <row r="335" spans="1:12" x14ac:dyDescent="0.3">
      <c r="A335" t="s">
        <v>79</v>
      </c>
      <c r="B335">
        <v>44</v>
      </c>
      <c r="C335" s="1">
        <v>45393</v>
      </c>
      <c r="D335" s="1">
        <v>45334.625</v>
      </c>
      <c r="E335">
        <v>7.84</v>
      </c>
      <c r="F335" t="s">
        <v>19</v>
      </c>
      <c r="G335" t="s">
        <v>57</v>
      </c>
      <c r="H335">
        <v>97110</v>
      </c>
      <c r="I335" t="str" cm="1">
        <f t="array" ref="I335">IFERROR(INDEX(scheduling_data!H:H,MATCH(B335&amp;D335,scheduling_data!D:D&amp;scheduling_data!A:A,0)),"")</f>
        <v>Christian Litz</v>
      </c>
      <c r="J335" t="str">
        <f t="shared" si="15"/>
        <v>No</v>
      </c>
      <c r="K335" t="str">
        <f t="shared" si="16"/>
        <v>4445334.625Christian Litz</v>
      </c>
      <c r="L335" t="str">
        <f t="shared" si="17"/>
        <v>Yes</v>
      </c>
    </row>
    <row r="336" spans="1:12" x14ac:dyDescent="0.3">
      <c r="A336" t="s">
        <v>79</v>
      </c>
      <c r="B336">
        <v>44</v>
      </c>
      <c r="C336" s="1">
        <v>45393</v>
      </c>
      <c r="D336" s="1">
        <v>45334.625</v>
      </c>
      <c r="E336">
        <v>0.36</v>
      </c>
      <c r="F336" t="s">
        <v>9</v>
      </c>
      <c r="G336" t="s">
        <v>55</v>
      </c>
      <c r="H336">
        <v>97161</v>
      </c>
      <c r="I336" t="str" cm="1">
        <f t="array" ref="I336">IFERROR(INDEX(scheduling_data!H:H,MATCH(B336&amp;D336,scheduling_data!D:D&amp;scheduling_data!A:A,0)),"")</f>
        <v>Christian Litz</v>
      </c>
      <c r="J336" t="str">
        <f t="shared" si="15"/>
        <v>No</v>
      </c>
      <c r="K336" t="str">
        <f t="shared" si="16"/>
        <v>4445334.625Christian Litz</v>
      </c>
      <c r="L336" t="str">
        <f t="shared" si="17"/>
        <v>No</v>
      </c>
    </row>
    <row r="337" spans="1:12" x14ac:dyDescent="0.3">
      <c r="A337" t="s">
        <v>79</v>
      </c>
      <c r="B337">
        <v>44</v>
      </c>
      <c r="C337" s="1">
        <v>45393</v>
      </c>
      <c r="D337" s="1">
        <v>45334.625</v>
      </c>
      <c r="E337">
        <v>0.15</v>
      </c>
      <c r="F337" t="s">
        <v>9</v>
      </c>
      <c r="G337" t="s">
        <v>55</v>
      </c>
      <c r="H337">
        <v>97140</v>
      </c>
      <c r="I337" t="str" cm="1">
        <f t="array" ref="I337">IFERROR(INDEX(scheduling_data!H:H,MATCH(B337&amp;D337,scheduling_data!D:D&amp;scheduling_data!A:A,0)),"")</f>
        <v>Christian Litz</v>
      </c>
      <c r="J337" t="str">
        <f t="shared" si="15"/>
        <v>No</v>
      </c>
      <c r="K337" t="str">
        <f t="shared" si="16"/>
        <v>4445334.625Christian Litz</v>
      </c>
      <c r="L337" t="str">
        <f t="shared" si="17"/>
        <v>No</v>
      </c>
    </row>
    <row r="338" spans="1:12" x14ac:dyDescent="0.3">
      <c r="A338" t="s">
        <v>79</v>
      </c>
      <c r="B338">
        <v>44</v>
      </c>
      <c r="C338" s="1">
        <v>45393</v>
      </c>
      <c r="D338" s="1">
        <v>45334.625</v>
      </c>
      <c r="E338">
        <v>7.25</v>
      </c>
      <c r="F338" t="s">
        <v>19</v>
      </c>
      <c r="G338" t="s">
        <v>57</v>
      </c>
      <c r="H338">
        <v>97140</v>
      </c>
      <c r="I338" t="str" cm="1">
        <f t="array" ref="I338">IFERROR(INDEX(scheduling_data!H:H,MATCH(B338&amp;D338,scheduling_data!D:D&amp;scheduling_data!A:A,0)),"")</f>
        <v>Christian Litz</v>
      </c>
      <c r="J338" t="str">
        <f t="shared" si="15"/>
        <v>No</v>
      </c>
      <c r="K338" t="str">
        <f t="shared" si="16"/>
        <v>4445334.625Christian Litz</v>
      </c>
      <c r="L338" t="str">
        <f t="shared" si="17"/>
        <v>Yes</v>
      </c>
    </row>
    <row r="339" spans="1:12" x14ac:dyDescent="0.3">
      <c r="A339" t="s">
        <v>79</v>
      </c>
      <c r="B339">
        <v>44</v>
      </c>
      <c r="C339" s="1">
        <v>45393</v>
      </c>
      <c r="D339" s="1">
        <v>45334.625</v>
      </c>
      <c r="E339">
        <v>0.16</v>
      </c>
      <c r="F339" t="s">
        <v>9</v>
      </c>
      <c r="G339" t="s">
        <v>55</v>
      </c>
      <c r="H339">
        <v>97112</v>
      </c>
      <c r="I339" t="str" cm="1">
        <f t="array" ref="I339">IFERROR(INDEX(scheduling_data!H:H,MATCH(B339&amp;D339,scheduling_data!D:D&amp;scheduling_data!A:A,0)),"")</f>
        <v>Christian Litz</v>
      </c>
      <c r="J339" t="str">
        <f t="shared" si="15"/>
        <v>No</v>
      </c>
      <c r="K339" t="str">
        <f t="shared" si="16"/>
        <v>4445334.625Christian Litz</v>
      </c>
      <c r="L339" t="str">
        <f t="shared" si="17"/>
        <v>No</v>
      </c>
    </row>
    <row r="340" spans="1:12" x14ac:dyDescent="0.3">
      <c r="A340" t="s">
        <v>79</v>
      </c>
      <c r="B340">
        <v>44</v>
      </c>
      <c r="C340" s="1">
        <v>45393</v>
      </c>
      <c r="D340" s="1">
        <v>45334.625</v>
      </c>
      <c r="E340">
        <v>8.0399999999999991</v>
      </c>
      <c r="F340" t="s">
        <v>19</v>
      </c>
      <c r="G340" t="s">
        <v>57</v>
      </c>
      <c r="H340">
        <v>97112</v>
      </c>
      <c r="I340" t="str" cm="1">
        <f t="array" ref="I340">IFERROR(INDEX(scheduling_data!H:H,MATCH(B340&amp;D340,scheduling_data!D:D&amp;scheduling_data!A:A,0)),"")</f>
        <v>Christian Litz</v>
      </c>
      <c r="J340" t="str">
        <f t="shared" si="15"/>
        <v>No</v>
      </c>
      <c r="K340" t="str">
        <f t="shared" si="16"/>
        <v>4445334.625Christian Litz</v>
      </c>
      <c r="L340" t="str">
        <f t="shared" si="17"/>
        <v>Yes</v>
      </c>
    </row>
    <row r="341" spans="1:12" x14ac:dyDescent="0.3">
      <c r="A341" t="s">
        <v>79</v>
      </c>
      <c r="B341">
        <v>44</v>
      </c>
      <c r="C341" s="1">
        <v>45393</v>
      </c>
      <c r="D341" s="1">
        <v>45334.625</v>
      </c>
      <c r="E341">
        <v>0.16</v>
      </c>
      <c r="F341" t="s">
        <v>9</v>
      </c>
      <c r="G341" t="s">
        <v>55</v>
      </c>
      <c r="H341">
        <v>97110</v>
      </c>
      <c r="I341" t="str" cm="1">
        <f t="array" ref="I341">IFERROR(INDEX(scheduling_data!H:H,MATCH(B341&amp;D341,scheduling_data!D:D&amp;scheduling_data!A:A,0)),"")</f>
        <v>Christian Litz</v>
      </c>
      <c r="J341" t="str">
        <f t="shared" si="15"/>
        <v>No</v>
      </c>
      <c r="K341" t="str">
        <f t="shared" si="16"/>
        <v>4445334.625Christian Litz</v>
      </c>
      <c r="L341" t="str">
        <f t="shared" si="17"/>
        <v>No</v>
      </c>
    </row>
    <row r="342" spans="1:12" x14ac:dyDescent="0.3">
      <c r="A342" t="s">
        <v>79</v>
      </c>
      <c r="B342">
        <v>44</v>
      </c>
      <c r="C342" s="1">
        <v>45393</v>
      </c>
      <c r="D342" s="1">
        <v>45342.666666666664</v>
      </c>
      <c r="E342">
        <v>0.32</v>
      </c>
      <c r="F342" t="s">
        <v>9</v>
      </c>
      <c r="G342" t="s">
        <v>55</v>
      </c>
      <c r="H342">
        <v>97110</v>
      </c>
      <c r="I342" t="str" cm="1">
        <f t="array" ref="I342">IFERROR(INDEX(scheduling_data!H:H,MATCH(B342&amp;D342,scheduling_data!D:D&amp;scheduling_data!A:A,0)),"")</f>
        <v>Christian Litz</v>
      </c>
      <c r="J342" t="str">
        <f t="shared" si="15"/>
        <v>No</v>
      </c>
      <c r="K342" t="str">
        <f t="shared" si="16"/>
        <v>4445342.6666666667Christian Litz</v>
      </c>
      <c r="L342" t="str">
        <f t="shared" si="17"/>
        <v>No</v>
      </c>
    </row>
    <row r="343" spans="1:12" x14ac:dyDescent="0.3">
      <c r="A343" t="s">
        <v>79</v>
      </c>
      <c r="B343">
        <v>44</v>
      </c>
      <c r="C343" s="1">
        <v>45393</v>
      </c>
      <c r="D343" s="1">
        <v>45342.666666666664</v>
      </c>
      <c r="E343">
        <v>16.07</v>
      </c>
      <c r="F343" t="s">
        <v>19</v>
      </c>
      <c r="G343" t="s">
        <v>57</v>
      </c>
      <c r="H343">
        <v>97112</v>
      </c>
      <c r="I343" t="str" cm="1">
        <f t="array" ref="I343">IFERROR(INDEX(scheduling_data!H:H,MATCH(B343&amp;D343,scheduling_data!D:D&amp;scheduling_data!A:A,0)),"")</f>
        <v>Christian Litz</v>
      </c>
      <c r="J343" t="str">
        <f t="shared" si="15"/>
        <v>No</v>
      </c>
      <c r="K343" t="str">
        <f t="shared" si="16"/>
        <v>4445342.6666666667Christian Litz</v>
      </c>
      <c r="L343" t="str">
        <f t="shared" si="17"/>
        <v>Yes</v>
      </c>
    </row>
    <row r="344" spans="1:12" x14ac:dyDescent="0.3">
      <c r="A344" t="s">
        <v>79</v>
      </c>
      <c r="B344">
        <v>44</v>
      </c>
      <c r="C344" s="1">
        <v>45393</v>
      </c>
      <c r="D344" s="1">
        <v>45342.666666666664</v>
      </c>
      <c r="E344">
        <v>0.33</v>
      </c>
      <c r="F344" t="s">
        <v>9</v>
      </c>
      <c r="G344" t="s">
        <v>55</v>
      </c>
      <c r="H344">
        <v>97112</v>
      </c>
      <c r="I344" t="str" cm="1">
        <f t="array" ref="I344">IFERROR(INDEX(scheduling_data!H:H,MATCH(B344&amp;D344,scheduling_data!D:D&amp;scheduling_data!A:A,0)),"")</f>
        <v>Christian Litz</v>
      </c>
      <c r="J344" t="str">
        <f t="shared" si="15"/>
        <v>No</v>
      </c>
      <c r="K344" t="str">
        <f t="shared" si="16"/>
        <v>4445342.6666666667Christian Litz</v>
      </c>
      <c r="L344" t="str">
        <f t="shared" si="17"/>
        <v>No</v>
      </c>
    </row>
    <row r="345" spans="1:12" x14ac:dyDescent="0.3">
      <c r="A345" t="s">
        <v>79</v>
      </c>
      <c r="B345">
        <v>44</v>
      </c>
      <c r="C345" s="1">
        <v>45393</v>
      </c>
      <c r="D345" s="1">
        <v>45342.666666666664</v>
      </c>
      <c r="E345">
        <v>0.15</v>
      </c>
      <c r="F345" t="s">
        <v>9</v>
      </c>
      <c r="G345" t="s">
        <v>55</v>
      </c>
      <c r="H345">
        <v>97140</v>
      </c>
      <c r="I345" t="str" cm="1">
        <f t="array" ref="I345">IFERROR(INDEX(scheduling_data!H:H,MATCH(B345&amp;D345,scheduling_data!D:D&amp;scheduling_data!A:A,0)),"")</f>
        <v>Christian Litz</v>
      </c>
      <c r="J345" t="str">
        <f t="shared" si="15"/>
        <v>No</v>
      </c>
      <c r="K345" t="str">
        <f t="shared" si="16"/>
        <v>4445342.6666666667Christian Litz</v>
      </c>
      <c r="L345" t="str">
        <f t="shared" si="17"/>
        <v>No</v>
      </c>
    </row>
    <row r="346" spans="1:12" x14ac:dyDescent="0.3">
      <c r="A346" t="s">
        <v>79</v>
      </c>
      <c r="B346">
        <v>44</v>
      </c>
      <c r="C346" s="1">
        <v>45393</v>
      </c>
      <c r="D346" s="1">
        <v>45342.666666666664</v>
      </c>
      <c r="E346">
        <v>15.68</v>
      </c>
      <c r="F346" t="s">
        <v>19</v>
      </c>
      <c r="G346" t="s">
        <v>57</v>
      </c>
      <c r="H346">
        <v>97110</v>
      </c>
      <c r="I346" t="str" cm="1">
        <f t="array" ref="I346">IFERROR(INDEX(scheduling_data!H:H,MATCH(B346&amp;D346,scheduling_data!D:D&amp;scheduling_data!A:A,0)),"")</f>
        <v>Christian Litz</v>
      </c>
      <c r="J346" t="str">
        <f t="shared" si="15"/>
        <v>No</v>
      </c>
      <c r="K346" t="str">
        <f t="shared" si="16"/>
        <v>4445342.6666666667Christian Litz</v>
      </c>
      <c r="L346" t="str">
        <f t="shared" si="17"/>
        <v>Yes</v>
      </c>
    </row>
    <row r="347" spans="1:12" x14ac:dyDescent="0.3">
      <c r="A347" t="s">
        <v>79</v>
      </c>
      <c r="B347">
        <v>44</v>
      </c>
      <c r="C347" s="1">
        <v>45393</v>
      </c>
      <c r="D347" s="1">
        <v>45342.666666666664</v>
      </c>
      <c r="E347">
        <v>7.25</v>
      </c>
      <c r="F347" t="s">
        <v>19</v>
      </c>
      <c r="G347" t="s">
        <v>57</v>
      </c>
      <c r="H347">
        <v>97140</v>
      </c>
      <c r="I347" t="str" cm="1">
        <f t="array" ref="I347">IFERROR(INDEX(scheduling_data!H:H,MATCH(B347&amp;D347,scheduling_data!D:D&amp;scheduling_data!A:A,0)),"")</f>
        <v>Christian Litz</v>
      </c>
      <c r="J347" t="str">
        <f t="shared" si="15"/>
        <v>No</v>
      </c>
      <c r="K347" t="str">
        <f t="shared" si="16"/>
        <v>4445342.6666666667Christian Litz</v>
      </c>
      <c r="L347" t="str">
        <f t="shared" si="17"/>
        <v>Yes</v>
      </c>
    </row>
    <row r="348" spans="1:12" x14ac:dyDescent="0.3">
      <c r="A348" t="s">
        <v>79</v>
      </c>
      <c r="B348">
        <v>44</v>
      </c>
      <c r="C348" s="1">
        <v>45393</v>
      </c>
      <c r="D348" s="1">
        <v>45343.666666666664</v>
      </c>
      <c r="E348">
        <v>7.84</v>
      </c>
      <c r="F348" t="s">
        <v>19</v>
      </c>
      <c r="G348" t="s">
        <v>57</v>
      </c>
      <c r="H348">
        <v>97110</v>
      </c>
      <c r="I348" t="str" cm="1">
        <f t="array" ref="I348">IFERROR(INDEX(scheduling_data!H:H,MATCH(B348&amp;D348,scheduling_data!D:D&amp;scheduling_data!A:A,0)),"")</f>
        <v>Katherine Tyree</v>
      </c>
      <c r="J348" t="str">
        <f t="shared" si="15"/>
        <v>No</v>
      </c>
      <c r="K348" t="str">
        <f t="shared" si="16"/>
        <v>4445343.6666666667Katherine Tyree</v>
      </c>
      <c r="L348" t="str">
        <f t="shared" si="17"/>
        <v>Yes</v>
      </c>
    </row>
    <row r="349" spans="1:12" x14ac:dyDescent="0.3">
      <c r="A349" t="s">
        <v>79</v>
      </c>
      <c r="B349">
        <v>44</v>
      </c>
      <c r="C349" s="1">
        <v>45393</v>
      </c>
      <c r="D349" s="1">
        <v>45343.666666666664</v>
      </c>
      <c r="E349">
        <v>0.15</v>
      </c>
      <c r="F349" t="s">
        <v>9</v>
      </c>
      <c r="G349" t="s">
        <v>55</v>
      </c>
      <c r="H349">
        <v>97140</v>
      </c>
      <c r="I349" t="str" cm="1">
        <f t="array" ref="I349">IFERROR(INDEX(scheduling_data!H:H,MATCH(B349&amp;D349,scheduling_data!D:D&amp;scheduling_data!A:A,0)),"")</f>
        <v>Katherine Tyree</v>
      </c>
      <c r="J349" t="str">
        <f t="shared" si="15"/>
        <v>No</v>
      </c>
      <c r="K349" t="str">
        <f t="shared" si="16"/>
        <v>4445343.6666666667Katherine Tyree</v>
      </c>
      <c r="L349" t="str">
        <f t="shared" si="17"/>
        <v>No</v>
      </c>
    </row>
    <row r="350" spans="1:12" x14ac:dyDescent="0.3">
      <c r="A350" t="s">
        <v>79</v>
      </c>
      <c r="B350">
        <v>44</v>
      </c>
      <c r="C350" s="1">
        <v>45393</v>
      </c>
      <c r="D350" s="1">
        <v>45343.666666666664</v>
      </c>
      <c r="E350">
        <v>7.25</v>
      </c>
      <c r="F350" t="s">
        <v>19</v>
      </c>
      <c r="G350" t="s">
        <v>57</v>
      </c>
      <c r="H350">
        <v>97140</v>
      </c>
      <c r="I350" t="str" cm="1">
        <f t="array" ref="I350">IFERROR(INDEX(scheduling_data!H:H,MATCH(B350&amp;D350,scheduling_data!D:D&amp;scheduling_data!A:A,0)),"")</f>
        <v>Katherine Tyree</v>
      </c>
      <c r="J350" t="str">
        <f t="shared" si="15"/>
        <v>No</v>
      </c>
      <c r="K350" t="str">
        <f t="shared" si="16"/>
        <v>4445343.6666666667Katherine Tyree</v>
      </c>
      <c r="L350" t="str">
        <f t="shared" si="17"/>
        <v>Yes</v>
      </c>
    </row>
    <row r="351" spans="1:12" x14ac:dyDescent="0.3">
      <c r="A351" t="s">
        <v>79</v>
      </c>
      <c r="B351">
        <v>44</v>
      </c>
      <c r="C351" s="1">
        <v>45393</v>
      </c>
      <c r="D351" s="1">
        <v>45343.666666666664</v>
      </c>
      <c r="E351">
        <v>0.16</v>
      </c>
      <c r="F351" t="s">
        <v>9</v>
      </c>
      <c r="G351" t="s">
        <v>55</v>
      </c>
      <c r="H351">
        <v>97112</v>
      </c>
      <c r="I351" t="str" cm="1">
        <f t="array" ref="I351">IFERROR(INDEX(scheduling_data!H:H,MATCH(B351&amp;D351,scheduling_data!D:D&amp;scheduling_data!A:A,0)),"")</f>
        <v>Katherine Tyree</v>
      </c>
      <c r="J351" t="str">
        <f t="shared" si="15"/>
        <v>No</v>
      </c>
      <c r="K351" t="str">
        <f t="shared" si="16"/>
        <v>4445343.6666666667Katherine Tyree</v>
      </c>
      <c r="L351" t="str">
        <f t="shared" si="17"/>
        <v>No</v>
      </c>
    </row>
    <row r="352" spans="1:12" x14ac:dyDescent="0.3">
      <c r="A352" t="s">
        <v>79</v>
      </c>
      <c r="B352">
        <v>44</v>
      </c>
      <c r="C352" s="1">
        <v>45393</v>
      </c>
      <c r="D352" s="1">
        <v>45343.666666666664</v>
      </c>
      <c r="E352">
        <v>8.0399999999999991</v>
      </c>
      <c r="F352" t="s">
        <v>19</v>
      </c>
      <c r="G352" t="s">
        <v>57</v>
      </c>
      <c r="H352">
        <v>97112</v>
      </c>
      <c r="I352" t="str" cm="1">
        <f t="array" ref="I352">IFERROR(INDEX(scheduling_data!H:H,MATCH(B352&amp;D352,scheduling_data!D:D&amp;scheduling_data!A:A,0)),"")</f>
        <v>Katherine Tyree</v>
      </c>
      <c r="J352" t="str">
        <f t="shared" si="15"/>
        <v>No</v>
      </c>
      <c r="K352" t="str">
        <f t="shared" si="16"/>
        <v>4445343.6666666667Katherine Tyree</v>
      </c>
      <c r="L352" t="str">
        <f t="shared" si="17"/>
        <v>Yes</v>
      </c>
    </row>
    <row r="353" spans="1:12" x14ac:dyDescent="0.3">
      <c r="A353" t="s">
        <v>79</v>
      </c>
      <c r="B353">
        <v>44</v>
      </c>
      <c r="C353" s="1">
        <v>45393</v>
      </c>
      <c r="D353" s="1">
        <v>45343.666666666664</v>
      </c>
      <c r="E353">
        <v>0.16</v>
      </c>
      <c r="F353" t="s">
        <v>9</v>
      </c>
      <c r="G353" t="s">
        <v>55</v>
      </c>
      <c r="H353">
        <v>97110</v>
      </c>
      <c r="I353" t="str" cm="1">
        <f t="array" ref="I353">IFERROR(INDEX(scheduling_data!H:H,MATCH(B353&amp;D353,scheduling_data!D:D&amp;scheduling_data!A:A,0)),"")</f>
        <v>Katherine Tyree</v>
      </c>
      <c r="J353" t="str">
        <f t="shared" si="15"/>
        <v>No</v>
      </c>
      <c r="K353" t="str">
        <f t="shared" si="16"/>
        <v>4445343.6666666667Katherine Tyree</v>
      </c>
      <c r="L353" t="str">
        <f t="shared" si="17"/>
        <v>No</v>
      </c>
    </row>
    <row r="354" spans="1:12" x14ac:dyDescent="0.3">
      <c r="A354" t="s">
        <v>79</v>
      </c>
      <c r="B354">
        <v>44</v>
      </c>
      <c r="C354" s="1">
        <v>45393</v>
      </c>
      <c r="D354" s="1">
        <v>45344.708333333336</v>
      </c>
      <c r="E354">
        <v>1.1100000000000001</v>
      </c>
      <c r="F354" t="s">
        <v>9</v>
      </c>
      <c r="G354" t="s">
        <v>56</v>
      </c>
      <c r="H354">
        <v>97140</v>
      </c>
      <c r="I354" t="str" cm="1">
        <f t="array" ref="I354">IFERROR(INDEX(scheduling_data!H:H,MATCH(B354&amp;D354,scheduling_data!D:D&amp;scheduling_data!A:A,0)),"")</f>
        <v>Jessica Pittman</v>
      </c>
      <c r="J354" t="str">
        <f t="shared" si="15"/>
        <v>No</v>
      </c>
      <c r="K354" t="str">
        <f t="shared" si="16"/>
        <v>4445344.7083333333Jessica Pittman</v>
      </c>
      <c r="L354" t="str">
        <f t="shared" si="17"/>
        <v>No</v>
      </c>
    </row>
    <row r="355" spans="1:12" x14ac:dyDescent="0.3">
      <c r="A355" t="s">
        <v>79</v>
      </c>
      <c r="B355">
        <v>44</v>
      </c>
      <c r="C355" s="1">
        <v>45393</v>
      </c>
      <c r="D355" s="1">
        <v>45344.708333333336</v>
      </c>
      <c r="E355">
        <v>0.27</v>
      </c>
      <c r="F355" t="s">
        <v>9</v>
      </c>
      <c r="G355" t="s">
        <v>55</v>
      </c>
      <c r="H355">
        <v>97110</v>
      </c>
      <c r="I355" t="str" cm="1">
        <f t="array" ref="I355">IFERROR(INDEX(scheduling_data!H:H,MATCH(B355&amp;D355,scheduling_data!D:D&amp;scheduling_data!A:A,0)),"")</f>
        <v>Jessica Pittman</v>
      </c>
      <c r="J355" t="str">
        <f t="shared" si="15"/>
        <v>No</v>
      </c>
      <c r="K355" t="str">
        <f t="shared" si="16"/>
        <v>4445344.7083333333Jessica Pittman</v>
      </c>
      <c r="L355" t="str">
        <f t="shared" si="17"/>
        <v>No</v>
      </c>
    </row>
    <row r="356" spans="1:12" x14ac:dyDescent="0.3">
      <c r="A356" t="s">
        <v>79</v>
      </c>
      <c r="B356">
        <v>44</v>
      </c>
      <c r="C356" s="1">
        <v>45393</v>
      </c>
      <c r="D356" s="1">
        <v>45344.708333333336</v>
      </c>
      <c r="E356">
        <v>2.4</v>
      </c>
      <c r="F356" t="s">
        <v>9</v>
      </c>
      <c r="G356" t="s">
        <v>56</v>
      </c>
      <c r="H356">
        <v>97110</v>
      </c>
      <c r="I356" t="str" cm="1">
        <f t="array" ref="I356">IFERROR(INDEX(scheduling_data!H:H,MATCH(B356&amp;D356,scheduling_data!D:D&amp;scheduling_data!A:A,0)),"")</f>
        <v>Jessica Pittman</v>
      </c>
      <c r="J356" t="str">
        <f t="shared" si="15"/>
        <v>No</v>
      </c>
      <c r="K356" t="str">
        <f t="shared" si="16"/>
        <v>4445344.7083333333Jessica Pittman</v>
      </c>
      <c r="L356" t="str">
        <f t="shared" si="17"/>
        <v>No</v>
      </c>
    </row>
    <row r="357" spans="1:12" x14ac:dyDescent="0.3">
      <c r="A357" t="s">
        <v>79</v>
      </c>
      <c r="B357">
        <v>44</v>
      </c>
      <c r="C357" s="1">
        <v>45393</v>
      </c>
      <c r="D357" s="1">
        <v>45344.708333333336</v>
      </c>
      <c r="E357">
        <v>13.66</v>
      </c>
      <c r="F357" t="s">
        <v>19</v>
      </c>
      <c r="G357" t="s">
        <v>57</v>
      </c>
      <c r="H357">
        <v>97112</v>
      </c>
      <c r="I357" t="str" cm="1">
        <f t="array" ref="I357">IFERROR(INDEX(scheduling_data!H:H,MATCH(B357&amp;D357,scheduling_data!D:D&amp;scheduling_data!A:A,0)),"")</f>
        <v>Jessica Pittman</v>
      </c>
      <c r="J357" t="str">
        <f t="shared" si="15"/>
        <v>No</v>
      </c>
      <c r="K357" t="str">
        <f t="shared" si="16"/>
        <v>4445344.7083333333Jessica Pittman</v>
      </c>
      <c r="L357" t="str">
        <f t="shared" si="17"/>
        <v>Yes</v>
      </c>
    </row>
    <row r="358" spans="1:12" x14ac:dyDescent="0.3">
      <c r="A358" t="s">
        <v>79</v>
      </c>
      <c r="B358">
        <v>44</v>
      </c>
      <c r="C358" s="1">
        <v>45393</v>
      </c>
      <c r="D358" s="1">
        <v>45344.708333333336</v>
      </c>
      <c r="E358">
        <v>0.28000000000000003</v>
      </c>
      <c r="F358" t="s">
        <v>9</v>
      </c>
      <c r="G358" t="s">
        <v>55</v>
      </c>
      <c r="H358">
        <v>97112</v>
      </c>
      <c r="I358" t="str" cm="1">
        <f t="array" ref="I358">IFERROR(INDEX(scheduling_data!H:H,MATCH(B358&amp;D358,scheduling_data!D:D&amp;scheduling_data!A:A,0)),"")</f>
        <v>Jessica Pittman</v>
      </c>
      <c r="J358" t="str">
        <f t="shared" si="15"/>
        <v>No</v>
      </c>
      <c r="K358" t="str">
        <f t="shared" si="16"/>
        <v>4445344.7083333333Jessica Pittman</v>
      </c>
      <c r="L358" t="str">
        <f t="shared" si="17"/>
        <v>No</v>
      </c>
    </row>
    <row r="359" spans="1:12" x14ac:dyDescent="0.3">
      <c r="A359" t="s">
        <v>79</v>
      </c>
      <c r="B359">
        <v>44</v>
      </c>
      <c r="C359" s="1">
        <v>45393</v>
      </c>
      <c r="D359" s="1">
        <v>45344.708333333336</v>
      </c>
      <c r="E359">
        <v>0.13</v>
      </c>
      <c r="F359" t="s">
        <v>9</v>
      </c>
      <c r="G359" t="s">
        <v>55</v>
      </c>
      <c r="H359">
        <v>97140</v>
      </c>
      <c r="I359" t="str" cm="1">
        <f t="array" ref="I359">IFERROR(INDEX(scheduling_data!H:H,MATCH(B359&amp;D359,scheduling_data!D:D&amp;scheduling_data!A:A,0)),"")</f>
        <v>Jessica Pittman</v>
      </c>
      <c r="J359" t="str">
        <f t="shared" si="15"/>
        <v>No</v>
      </c>
      <c r="K359" t="str">
        <f t="shared" si="16"/>
        <v>4445344.7083333333Jessica Pittman</v>
      </c>
      <c r="L359" t="str">
        <f t="shared" si="17"/>
        <v>No</v>
      </c>
    </row>
    <row r="360" spans="1:12" x14ac:dyDescent="0.3">
      <c r="A360" t="s">
        <v>79</v>
      </c>
      <c r="B360">
        <v>44</v>
      </c>
      <c r="C360" s="1">
        <v>45393</v>
      </c>
      <c r="D360" s="1">
        <v>45344.708333333336</v>
      </c>
      <c r="E360">
        <v>6.16</v>
      </c>
      <c r="F360" t="s">
        <v>19</v>
      </c>
      <c r="G360" t="s">
        <v>57</v>
      </c>
      <c r="H360">
        <v>97140</v>
      </c>
      <c r="I360" t="str" cm="1">
        <f t="array" ref="I360">IFERROR(INDEX(scheduling_data!H:H,MATCH(B360&amp;D360,scheduling_data!D:D&amp;scheduling_data!A:A,0)),"")</f>
        <v>Jessica Pittman</v>
      </c>
      <c r="J360" t="str">
        <f t="shared" si="15"/>
        <v>No</v>
      </c>
      <c r="K360" t="str">
        <f t="shared" si="16"/>
        <v>4445344.7083333333Jessica Pittman</v>
      </c>
      <c r="L360" t="str">
        <f t="shared" si="17"/>
        <v>Yes</v>
      </c>
    </row>
    <row r="361" spans="1:12" x14ac:dyDescent="0.3">
      <c r="A361" t="s">
        <v>79</v>
      </c>
      <c r="B361">
        <v>44</v>
      </c>
      <c r="C361" s="1">
        <v>45393</v>
      </c>
      <c r="D361" s="1">
        <v>45344.708333333336</v>
      </c>
      <c r="E361">
        <v>2.46</v>
      </c>
      <c r="F361" t="s">
        <v>9</v>
      </c>
      <c r="G361" t="s">
        <v>56</v>
      </c>
      <c r="H361">
        <v>97112</v>
      </c>
      <c r="I361" t="str" cm="1">
        <f t="array" ref="I361">IFERROR(INDEX(scheduling_data!H:H,MATCH(B361&amp;D361,scheduling_data!D:D&amp;scheduling_data!A:A,0)),"")</f>
        <v>Jessica Pittman</v>
      </c>
      <c r="J361" t="str">
        <f t="shared" si="15"/>
        <v>No</v>
      </c>
      <c r="K361" t="str">
        <f t="shared" si="16"/>
        <v>4445344.7083333333Jessica Pittman</v>
      </c>
      <c r="L361" t="str">
        <f t="shared" si="17"/>
        <v>No</v>
      </c>
    </row>
    <row r="362" spans="1:12" x14ac:dyDescent="0.3">
      <c r="A362" t="s">
        <v>79</v>
      </c>
      <c r="B362">
        <v>44</v>
      </c>
      <c r="C362" s="1">
        <v>45393</v>
      </c>
      <c r="D362" s="1">
        <v>45344.708333333336</v>
      </c>
      <c r="E362">
        <v>13.33</v>
      </c>
      <c r="F362" t="s">
        <v>19</v>
      </c>
      <c r="G362" t="s">
        <v>57</v>
      </c>
      <c r="H362">
        <v>97110</v>
      </c>
      <c r="I362" t="str" cm="1">
        <f t="array" ref="I362">IFERROR(INDEX(scheduling_data!H:H,MATCH(B362&amp;D362,scheduling_data!D:D&amp;scheduling_data!A:A,0)),"")</f>
        <v>Jessica Pittman</v>
      </c>
      <c r="J362" t="str">
        <f t="shared" si="15"/>
        <v>No</v>
      </c>
      <c r="K362" t="str">
        <f t="shared" si="16"/>
        <v>4445344.7083333333Jessica Pittman</v>
      </c>
      <c r="L362" t="str">
        <f t="shared" si="17"/>
        <v>Yes</v>
      </c>
    </row>
    <row r="363" spans="1:12" x14ac:dyDescent="0.3">
      <c r="A363" t="s">
        <v>79</v>
      </c>
      <c r="B363">
        <v>44</v>
      </c>
      <c r="C363" s="1">
        <v>45393</v>
      </c>
      <c r="D363" s="1">
        <v>45349.666666666664</v>
      </c>
      <c r="E363">
        <v>7.84</v>
      </c>
      <c r="F363" t="s">
        <v>19</v>
      </c>
      <c r="G363" t="s">
        <v>57</v>
      </c>
      <c r="H363">
        <v>97530</v>
      </c>
      <c r="I363" t="str" cm="1">
        <f t="array" ref="I363">IFERROR(INDEX(scheduling_data!H:H,MATCH(B363&amp;D363,scheduling_data!D:D&amp;scheduling_data!A:A,0)),"")</f>
        <v>Christian Litz</v>
      </c>
      <c r="J363" t="str">
        <f t="shared" si="15"/>
        <v>No</v>
      </c>
      <c r="K363" t="str">
        <f t="shared" si="16"/>
        <v>4445349.6666666667Christian Litz</v>
      </c>
      <c r="L363" t="str">
        <f t="shared" si="17"/>
        <v>Yes</v>
      </c>
    </row>
    <row r="364" spans="1:12" x14ac:dyDescent="0.3">
      <c r="A364" t="s">
        <v>79</v>
      </c>
      <c r="B364">
        <v>44</v>
      </c>
      <c r="C364" s="1">
        <v>45393</v>
      </c>
      <c r="D364" s="1">
        <v>45349.666666666664</v>
      </c>
      <c r="E364">
        <v>15.68</v>
      </c>
      <c r="F364" t="s">
        <v>19</v>
      </c>
      <c r="G364" t="s">
        <v>57</v>
      </c>
      <c r="H364">
        <v>97110</v>
      </c>
      <c r="I364" t="str" cm="1">
        <f t="array" ref="I364">IFERROR(INDEX(scheduling_data!H:H,MATCH(B364&amp;D364,scheduling_data!D:D&amp;scheduling_data!A:A,0)),"")</f>
        <v>Christian Litz</v>
      </c>
      <c r="J364" t="str">
        <f t="shared" si="15"/>
        <v>No</v>
      </c>
      <c r="K364" t="str">
        <f t="shared" si="16"/>
        <v>4445349.6666666667Christian Litz</v>
      </c>
      <c r="L364" t="str">
        <f t="shared" si="17"/>
        <v>Yes</v>
      </c>
    </row>
    <row r="365" spans="1:12" x14ac:dyDescent="0.3">
      <c r="A365" t="s">
        <v>79</v>
      </c>
      <c r="B365">
        <v>44</v>
      </c>
      <c r="C365" s="1">
        <v>45393</v>
      </c>
      <c r="D365" s="1">
        <v>45349.666666666664</v>
      </c>
      <c r="E365">
        <v>0.32</v>
      </c>
      <c r="F365" t="s">
        <v>9</v>
      </c>
      <c r="G365" t="s">
        <v>55</v>
      </c>
      <c r="H365">
        <v>97110</v>
      </c>
      <c r="I365" t="str" cm="1">
        <f t="array" ref="I365">IFERROR(INDEX(scheduling_data!H:H,MATCH(B365&amp;D365,scheduling_data!D:D&amp;scheduling_data!A:A,0)),"")</f>
        <v>Christian Litz</v>
      </c>
      <c r="J365" t="str">
        <f t="shared" si="15"/>
        <v>No</v>
      </c>
      <c r="K365" t="str">
        <f t="shared" si="16"/>
        <v>4445349.6666666667Christian Litz</v>
      </c>
      <c r="L365" t="str">
        <f t="shared" si="17"/>
        <v>No</v>
      </c>
    </row>
    <row r="366" spans="1:12" x14ac:dyDescent="0.3">
      <c r="A366" t="s">
        <v>79</v>
      </c>
      <c r="B366">
        <v>44</v>
      </c>
      <c r="C366" s="1">
        <v>45393</v>
      </c>
      <c r="D366" s="1">
        <v>45349.666666666664</v>
      </c>
      <c r="E366">
        <v>0.16</v>
      </c>
      <c r="F366" t="s">
        <v>9</v>
      </c>
      <c r="G366" t="s">
        <v>55</v>
      </c>
      <c r="H366">
        <v>97530</v>
      </c>
      <c r="I366" t="str" cm="1">
        <f t="array" ref="I366">IFERROR(INDEX(scheduling_data!H:H,MATCH(B366&amp;D366,scheduling_data!D:D&amp;scheduling_data!A:A,0)),"")</f>
        <v>Christian Litz</v>
      </c>
      <c r="J366" t="str">
        <f t="shared" si="15"/>
        <v>No</v>
      </c>
      <c r="K366" t="str">
        <f t="shared" si="16"/>
        <v>4445349.6666666667Christian Litz</v>
      </c>
      <c r="L366" t="str">
        <f t="shared" si="17"/>
        <v>No</v>
      </c>
    </row>
    <row r="367" spans="1:12" x14ac:dyDescent="0.3">
      <c r="A367" t="s">
        <v>79</v>
      </c>
      <c r="B367">
        <v>44</v>
      </c>
      <c r="C367" s="1">
        <v>45393</v>
      </c>
      <c r="D367" s="1">
        <v>45349.666666666664</v>
      </c>
      <c r="E367">
        <v>16.07</v>
      </c>
      <c r="F367" t="s">
        <v>19</v>
      </c>
      <c r="G367" t="s">
        <v>57</v>
      </c>
      <c r="H367">
        <v>97112</v>
      </c>
      <c r="I367" t="str" cm="1">
        <f t="array" ref="I367">IFERROR(INDEX(scheduling_data!H:H,MATCH(B367&amp;D367,scheduling_data!D:D&amp;scheduling_data!A:A,0)),"")</f>
        <v>Christian Litz</v>
      </c>
      <c r="J367" t="str">
        <f t="shared" si="15"/>
        <v>No</v>
      </c>
      <c r="K367" t="str">
        <f t="shared" si="16"/>
        <v>4445349.6666666667Christian Litz</v>
      </c>
      <c r="L367" t="str">
        <f t="shared" si="17"/>
        <v>Yes</v>
      </c>
    </row>
    <row r="368" spans="1:12" x14ac:dyDescent="0.3">
      <c r="A368" t="s">
        <v>79</v>
      </c>
      <c r="B368">
        <v>44</v>
      </c>
      <c r="C368" s="1">
        <v>45393</v>
      </c>
      <c r="D368" s="1">
        <v>45349.666666666664</v>
      </c>
      <c r="E368">
        <v>0.33</v>
      </c>
      <c r="F368" t="s">
        <v>9</v>
      </c>
      <c r="G368" t="s">
        <v>55</v>
      </c>
      <c r="H368">
        <v>97112</v>
      </c>
      <c r="I368" t="str" cm="1">
        <f t="array" ref="I368">IFERROR(INDEX(scheduling_data!H:H,MATCH(B368&amp;D368,scheduling_data!D:D&amp;scheduling_data!A:A,0)),"")</f>
        <v>Christian Litz</v>
      </c>
      <c r="J368" t="str">
        <f t="shared" si="15"/>
        <v>No</v>
      </c>
      <c r="K368" t="str">
        <f t="shared" si="16"/>
        <v>4445349.6666666667Christian Litz</v>
      </c>
      <c r="L368" t="str">
        <f t="shared" si="17"/>
        <v>No</v>
      </c>
    </row>
    <row r="369" spans="1:12" x14ac:dyDescent="0.3">
      <c r="A369" t="s">
        <v>79</v>
      </c>
      <c r="B369">
        <v>44</v>
      </c>
      <c r="C369" s="1">
        <v>45393</v>
      </c>
      <c r="D369" s="1">
        <v>45350.666666666664</v>
      </c>
      <c r="E369">
        <v>7.84</v>
      </c>
      <c r="F369" t="s">
        <v>19</v>
      </c>
      <c r="G369" t="s">
        <v>57</v>
      </c>
      <c r="H369">
        <v>97110</v>
      </c>
      <c r="I369" t="str" cm="1">
        <f t="array" ref="I369">IFERROR(INDEX(scheduling_data!H:H,MATCH(B369&amp;D369,scheduling_data!D:D&amp;scheduling_data!A:A,0)),"")</f>
        <v>Katherine Tyree</v>
      </c>
      <c r="J369" t="str">
        <f t="shared" si="15"/>
        <v>No</v>
      </c>
      <c r="K369" t="str">
        <f t="shared" si="16"/>
        <v>4445350.6666666667Katherine Tyree</v>
      </c>
      <c r="L369" t="str">
        <f t="shared" si="17"/>
        <v>Yes</v>
      </c>
    </row>
    <row r="370" spans="1:12" x14ac:dyDescent="0.3">
      <c r="A370" t="s">
        <v>79</v>
      </c>
      <c r="B370">
        <v>44</v>
      </c>
      <c r="C370" s="1">
        <v>45393</v>
      </c>
      <c r="D370" s="1">
        <v>45350.666666666664</v>
      </c>
      <c r="E370">
        <v>0.16</v>
      </c>
      <c r="F370" t="s">
        <v>9</v>
      </c>
      <c r="G370" t="s">
        <v>55</v>
      </c>
      <c r="H370">
        <v>97110</v>
      </c>
      <c r="I370" t="str" cm="1">
        <f t="array" ref="I370">IFERROR(INDEX(scheduling_data!H:H,MATCH(B370&amp;D370,scheduling_data!D:D&amp;scheduling_data!A:A,0)),"")</f>
        <v>Katherine Tyree</v>
      </c>
      <c r="J370" t="str">
        <f t="shared" si="15"/>
        <v>No</v>
      </c>
      <c r="K370" t="str">
        <f t="shared" si="16"/>
        <v>4445350.6666666667Katherine Tyree</v>
      </c>
      <c r="L370" t="str">
        <f t="shared" si="17"/>
        <v>No</v>
      </c>
    </row>
    <row r="371" spans="1:12" x14ac:dyDescent="0.3">
      <c r="A371" t="s">
        <v>79</v>
      </c>
      <c r="B371">
        <v>44</v>
      </c>
      <c r="C371" s="1">
        <v>45393</v>
      </c>
      <c r="D371" s="1">
        <v>45350.666666666664</v>
      </c>
      <c r="E371">
        <v>8.0399999999999991</v>
      </c>
      <c r="F371" t="s">
        <v>19</v>
      </c>
      <c r="G371" t="s">
        <v>57</v>
      </c>
      <c r="H371">
        <v>97112</v>
      </c>
      <c r="I371" t="str" cm="1">
        <f t="array" ref="I371">IFERROR(INDEX(scheduling_data!H:H,MATCH(B371&amp;D371,scheduling_data!D:D&amp;scheduling_data!A:A,0)),"")</f>
        <v>Katherine Tyree</v>
      </c>
      <c r="J371" t="str">
        <f t="shared" si="15"/>
        <v>No</v>
      </c>
      <c r="K371" t="str">
        <f t="shared" si="16"/>
        <v>4445350.6666666667Katherine Tyree</v>
      </c>
      <c r="L371" t="str">
        <f t="shared" si="17"/>
        <v>Yes</v>
      </c>
    </row>
    <row r="372" spans="1:12" x14ac:dyDescent="0.3">
      <c r="A372" t="s">
        <v>79</v>
      </c>
      <c r="B372">
        <v>44</v>
      </c>
      <c r="C372" s="1">
        <v>45393</v>
      </c>
      <c r="D372" s="1">
        <v>45350.666666666664</v>
      </c>
      <c r="E372">
        <v>7.25</v>
      </c>
      <c r="F372" t="s">
        <v>19</v>
      </c>
      <c r="G372" t="s">
        <v>57</v>
      </c>
      <c r="H372">
        <v>97140</v>
      </c>
      <c r="I372" t="str" cm="1">
        <f t="array" ref="I372">IFERROR(INDEX(scheduling_data!H:H,MATCH(B372&amp;D372,scheduling_data!D:D&amp;scheduling_data!A:A,0)),"")</f>
        <v>Katherine Tyree</v>
      </c>
      <c r="J372" t="str">
        <f t="shared" si="15"/>
        <v>No</v>
      </c>
      <c r="K372" t="str">
        <f t="shared" si="16"/>
        <v>4445350.6666666667Katherine Tyree</v>
      </c>
      <c r="L372" t="str">
        <f t="shared" si="17"/>
        <v>Yes</v>
      </c>
    </row>
    <row r="373" spans="1:12" x14ac:dyDescent="0.3">
      <c r="A373" t="s">
        <v>79</v>
      </c>
      <c r="B373">
        <v>44</v>
      </c>
      <c r="C373" s="1">
        <v>45393</v>
      </c>
      <c r="D373" s="1">
        <v>45350.666666666664</v>
      </c>
      <c r="E373">
        <v>0.16</v>
      </c>
      <c r="F373" t="s">
        <v>9</v>
      </c>
      <c r="G373" t="s">
        <v>55</v>
      </c>
      <c r="H373">
        <v>97112</v>
      </c>
      <c r="I373" t="str" cm="1">
        <f t="array" ref="I373">IFERROR(INDEX(scheduling_data!H:H,MATCH(B373&amp;D373,scheduling_data!D:D&amp;scheduling_data!A:A,0)),"")</f>
        <v>Katherine Tyree</v>
      </c>
      <c r="J373" t="str">
        <f t="shared" si="15"/>
        <v>No</v>
      </c>
      <c r="K373" t="str">
        <f t="shared" si="16"/>
        <v>4445350.6666666667Katherine Tyree</v>
      </c>
      <c r="L373" t="str">
        <f t="shared" si="17"/>
        <v>No</v>
      </c>
    </row>
    <row r="374" spans="1:12" x14ac:dyDescent="0.3">
      <c r="A374" t="s">
        <v>79</v>
      </c>
      <c r="B374">
        <v>44</v>
      </c>
      <c r="C374" s="1">
        <v>45393</v>
      </c>
      <c r="D374" s="1">
        <v>45350.666666666664</v>
      </c>
      <c r="E374">
        <v>0.15</v>
      </c>
      <c r="F374" t="s">
        <v>9</v>
      </c>
      <c r="G374" t="s">
        <v>55</v>
      </c>
      <c r="H374">
        <v>97140</v>
      </c>
      <c r="I374" t="str" cm="1">
        <f t="array" ref="I374">IFERROR(INDEX(scheduling_data!H:H,MATCH(B374&amp;D374,scheduling_data!D:D&amp;scheduling_data!A:A,0)),"")</f>
        <v>Katherine Tyree</v>
      </c>
      <c r="J374" t="str">
        <f t="shared" si="15"/>
        <v>No</v>
      </c>
      <c r="K374" t="str">
        <f t="shared" si="16"/>
        <v>4445350.6666666667Katherine Tyree</v>
      </c>
      <c r="L374" t="str">
        <f t="shared" si="17"/>
        <v>No</v>
      </c>
    </row>
    <row r="375" spans="1:12" x14ac:dyDescent="0.3">
      <c r="A375" t="s">
        <v>79</v>
      </c>
      <c r="B375">
        <v>44</v>
      </c>
      <c r="C375" s="1">
        <v>45393</v>
      </c>
      <c r="D375" s="1">
        <v>45351.666666666664</v>
      </c>
      <c r="E375">
        <v>0.28000000000000003</v>
      </c>
      <c r="F375" t="s">
        <v>9</v>
      </c>
      <c r="G375" t="s">
        <v>55</v>
      </c>
      <c r="H375">
        <v>97112</v>
      </c>
      <c r="I375" t="str" cm="1">
        <f t="array" ref="I375">IFERROR(INDEX(scheduling_data!H:H,MATCH(B375&amp;D375,scheduling_data!D:D&amp;scheduling_data!A:A,0)),"")</f>
        <v>Jessica Pittman</v>
      </c>
      <c r="J375" t="str">
        <f t="shared" si="15"/>
        <v>No</v>
      </c>
      <c r="K375" t="str">
        <f t="shared" si="16"/>
        <v>4445351.6666666667Jessica Pittman</v>
      </c>
      <c r="L375" t="str">
        <f t="shared" si="17"/>
        <v>No</v>
      </c>
    </row>
    <row r="376" spans="1:12" x14ac:dyDescent="0.3">
      <c r="A376" t="s">
        <v>79</v>
      </c>
      <c r="B376">
        <v>44</v>
      </c>
      <c r="C376" s="1">
        <v>45393</v>
      </c>
      <c r="D376" s="1">
        <v>45351.666666666664</v>
      </c>
      <c r="E376">
        <v>13.66</v>
      </c>
      <c r="F376" t="s">
        <v>19</v>
      </c>
      <c r="G376" t="s">
        <v>57</v>
      </c>
      <c r="H376">
        <v>97112</v>
      </c>
      <c r="I376" t="str" cm="1">
        <f t="array" ref="I376">IFERROR(INDEX(scheduling_data!H:H,MATCH(B376&amp;D376,scheduling_data!D:D&amp;scheduling_data!A:A,0)),"")</f>
        <v>Jessica Pittman</v>
      </c>
      <c r="J376" t="str">
        <f t="shared" si="15"/>
        <v>No</v>
      </c>
      <c r="K376" t="str">
        <f t="shared" si="16"/>
        <v>4445351.6666666667Jessica Pittman</v>
      </c>
      <c r="L376" t="str">
        <f t="shared" si="17"/>
        <v>Yes</v>
      </c>
    </row>
    <row r="377" spans="1:12" x14ac:dyDescent="0.3">
      <c r="A377" t="s">
        <v>79</v>
      </c>
      <c r="B377">
        <v>44</v>
      </c>
      <c r="C377" s="1">
        <v>45393</v>
      </c>
      <c r="D377" s="1">
        <v>45351.666666666664</v>
      </c>
      <c r="E377">
        <v>2.4</v>
      </c>
      <c r="F377" t="s">
        <v>9</v>
      </c>
      <c r="G377" t="s">
        <v>56</v>
      </c>
      <c r="H377">
        <v>97110</v>
      </c>
      <c r="I377" t="str" cm="1">
        <f t="array" ref="I377">IFERROR(INDEX(scheduling_data!H:H,MATCH(B377&amp;D377,scheduling_data!D:D&amp;scheduling_data!A:A,0)),"")</f>
        <v>Jessica Pittman</v>
      </c>
      <c r="J377" t="str">
        <f t="shared" si="15"/>
        <v>No</v>
      </c>
      <c r="K377" t="str">
        <f t="shared" si="16"/>
        <v>4445351.6666666667Jessica Pittman</v>
      </c>
      <c r="L377" t="str">
        <f t="shared" si="17"/>
        <v>No</v>
      </c>
    </row>
    <row r="378" spans="1:12" x14ac:dyDescent="0.3">
      <c r="A378" t="s">
        <v>79</v>
      </c>
      <c r="B378">
        <v>44</v>
      </c>
      <c r="C378" s="1">
        <v>45393</v>
      </c>
      <c r="D378" s="1">
        <v>45351.666666666664</v>
      </c>
      <c r="E378">
        <v>0.27</v>
      </c>
      <c r="F378" t="s">
        <v>9</v>
      </c>
      <c r="G378" t="s">
        <v>55</v>
      </c>
      <c r="H378">
        <v>97110</v>
      </c>
      <c r="I378" t="str" cm="1">
        <f t="array" ref="I378">IFERROR(INDEX(scheduling_data!H:H,MATCH(B378&amp;D378,scheduling_data!D:D&amp;scheduling_data!A:A,0)),"")</f>
        <v>Jessica Pittman</v>
      </c>
      <c r="J378" t="str">
        <f t="shared" si="15"/>
        <v>No</v>
      </c>
      <c r="K378" t="str">
        <f t="shared" si="16"/>
        <v>4445351.6666666667Jessica Pittman</v>
      </c>
      <c r="L378" t="str">
        <f t="shared" si="17"/>
        <v>No</v>
      </c>
    </row>
    <row r="379" spans="1:12" x14ac:dyDescent="0.3">
      <c r="A379" t="s">
        <v>79</v>
      </c>
      <c r="B379">
        <v>44</v>
      </c>
      <c r="C379" s="1">
        <v>45393</v>
      </c>
      <c r="D379" s="1">
        <v>45351.666666666664</v>
      </c>
      <c r="E379">
        <v>13.33</v>
      </c>
      <c r="F379" t="s">
        <v>19</v>
      </c>
      <c r="G379" t="s">
        <v>57</v>
      </c>
      <c r="H379">
        <v>97110</v>
      </c>
      <c r="I379" t="str" cm="1">
        <f t="array" ref="I379">IFERROR(INDEX(scheduling_data!H:H,MATCH(B379&amp;D379,scheduling_data!D:D&amp;scheduling_data!A:A,0)),"")</f>
        <v>Jessica Pittman</v>
      </c>
      <c r="J379" t="str">
        <f t="shared" si="15"/>
        <v>No</v>
      </c>
      <c r="K379" t="str">
        <f t="shared" si="16"/>
        <v>4445351.6666666667Jessica Pittman</v>
      </c>
      <c r="L379" t="str">
        <f t="shared" si="17"/>
        <v>Yes</v>
      </c>
    </row>
    <row r="380" spans="1:12" x14ac:dyDescent="0.3">
      <c r="A380" t="s">
        <v>79</v>
      </c>
      <c r="B380">
        <v>44</v>
      </c>
      <c r="C380" s="1">
        <v>45393</v>
      </c>
      <c r="D380" s="1">
        <v>45351.666666666664</v>
      </c>
      <c r="E380">
        <v>2.46</v>
      </c>
      <c r="F380" t="s">
        <v>9</v>
      </c>
      <c r="G380" t="s">
        <v>56</v>
      </c>
      <c r="H380">
        <v>97112</v>
      </c>
      <c r="I380" t="str" cm="1">
        <f t="array" ref="I380">IFERROR(INDEX(scheduling_data!H:H,MATCH(B380&amp;D380,scheduling_data!D:D&amp;scheduling_data!A:A,0)),"")</f>
        <v>Jessica Pittman</v>
      </c>
      <c r="J380" t="str">
        <f t="shared" si="15"/>
        <v>No</v>
      </c>
      <c r="K380" t="str">
        <f t="shared" si="16"/>
        <v>4445351.6666666667Jessica Pittman</v>
      </c>
      <c r="L380" t="str">
        <f t="shared" si="17"/>
        <v>No</v>
      </c>
    </row>
    <row r="381" spans="1:12" x14ac:dyDescent="0.3">
      <c r="A381" t="s">
        <v>79</v>
      </c>
      <c r="B381">
        <v>44</v>
      </c>
      <c r="C381" s="1">
        <v>45393</v>
      </c>
      <c r="D381" s="1">
        <v>45351.666666666664</v>
      </c>
      <c r="E381">
        <v>1.1100000000000001</v>
      </c>
      <c r="F381" t="s">
        <v>9</v>
      </c>
      <c r="G381" t="s">
        <v>56</v>
      </c>
      <c r="H381">
        <v>97140</v>
      </c>
      <c r="I381" t="str" cm="1">
        <f t="array" ref="I381">IFERROR(INDEX(scheduling_data!H:H,MATCH(B381&amp;D381,scheduling_data!D:D&amp;scheduling_data!A:A,0)),"")</f>
        <v>Jessica Pittman</v>
      </c>
      <c r="J381" t="str">
        <f t="shared" si="15"/>
        <v>No</v>
      </c>
      <c r="K381" t="str">
        <f t="shared" si="16"/>
        <v>4445351.6666666667Jessica Pittman</v>
      </c>
      <c r="L381" t="str">
        <f t="shared" si="17"/>
        <v>No</v>
      </c>
    </row>
    <row r="382" spans="1:12" x14ac:dyDescent="0.3">
      <c r="A382" t="s">
        <v>79</v>
      </c>
      <c r="B382">
        <v>44</v>
      </c>
      <c r="C382" s="1">
        <v>45393</v>
      </c>
      <c r="D382" s="1">
        <v>45351.666666666664</v>
      </c>
      <c r="E382">
        <v>0.13</v>
      </c>
      <c r="F382" t="s">
        <v>9</v>
      </c>
      <c r="G382" t="s">
        <v>55</v>
      </c>
      <c r="H382">
        <v>97140</v>
      </c>
      <c r="I382" t="str" cm="1">
        <f t="array" ref="I382">IFERROR(INDEX(scheduling_data!H:H,MATCH(B382&amp;D382,scheduling_data!D:D&amp;scheduling_data!A:A,0)),"")</f>
        <v>Jessica Pittman</v>
      </c>
      <c r="J382" t="str">
        <f t="shared" si="15"/>
        <v>No</v>
      </c>
      <c r="K382" t="str">
        <f t="shared" si="16"/>
        <v>4445351.6666666667Jessica Pittman</v>
      </c>
      <c r="L382" t="str">
        <f t="shared" si="17"/>
        <v>No</v>
      </c>
    </row>
    <row r="383" spans="1:12" x14ac:dyDescent="0.3">
      <c r="A383" t="s">
        <v>79</v>
      </c>
      <c r="B383">
        <v>44</v>
      </c>
      <c r="C383" s="1">
        <v>45393</v>
      </c>
      <c r="D383" s="1">
        <v>45351.666666666664</v>
      </c>
      <c r="E383">
        <v>6.16</v>
      </c>
      <c r="F383" t="s">
        <v>19</v>
      </c>
      <c r="G383" t="s">
        <v>57</v>
      </c>
      <c r="H383">
        <v>97140</v>
      </c>
      <c r="I383" t="str" cm="1">
        <f t="array" ref="I383">IFERROR(INDEX(scheduling_data!H:H,MATCH(B383&amp;D383,scheduling_data!D:D&amp;scheduling_data!A:A,0)),"")</f>
        <v>Jessica Pittman</v>
      </c>
      <c r="J383" t="str">
        <f t="shared" si="15"/>
        <v>No</v>
      </c>
      <c r="K383" t="str">
        <f t="shared" si="16"/>
        <v>4445351.6666666667Jessica Pittman</v>
      </c>
      <c r="L383" t="str">
        <f t="shared" si="17"/>
        <v>Yes</v>
      </c>
    </row>
    <row r="384" spans="1:12" x14ac:dyDescent="0.3">
      <c r="A384" t="s">
        <v>11</v>
      </c>
      <c r="B384">
        <v>45</v>
      </c>
      <c r="C384" s="1">
        <v>45391.334722222222</v>
      </c>
      <c r="D384" s="1">
        <v>45335.333333333336</v>
      </c>
      <c r="E384">
        <v>20.25</v>
      </c>
      <c r="F384" t="s">
        <v>12</v>
      </c>
      <c r="I384" t="str" cm="1">
        <f t="array" ref="I384">IFERROR(INDEX(scheduling_data!H:H,MATCH(B384&amp;D384,scheduling_data!D:D&amp;scheduling_data!A:A,0)),"")</f>
        <v>Jessica Pittman</v>
      </c>
      <c r="J384" t="str">
        <f t="shared" si="15"/>
        <v>No</v>
      </c>
      <c r="K384" t="str">
        <f t="shared" si="16"/>
        <v>4545335.3333333333Jessica Pittman</v>
      </c>
      <c r="L384" t="str">
        <f t="shared" si="17"/>
        <v>Yes</v>
      </c>
    </row>
    <row r="385" spans="1:12" x14ac:dyDescent="0.3">
      <c r="A385" t="s">
        <v>11</v>
      </c>
      <c r="B385">
        <v>45</v>
      </c>
      <c r="C385" s="1">
        <v>45393.332638888889</v>
      </c>
      <c r="D385" s="1">
        <v>45335.333333333336</v>
      </c>
      <c r="E385">
        <v>14.75</v>
      </c>
      <c r="F385" t="s">
        <v>12</v>
      </c>
      <c r="I385" t="str" cm="1">
        <f t="array" ref="I385">IFERROR(INDEX(scheduling_data!H:H,MATCH(B385&amp;D385,scheduling_data!D:D&amp;scheduling_data!A:A,0)),"")</f>
        <v>Jessica Pittman</v>
      </c>
      <c r="J385" t="str">
        <f t="shared" si="15"/>
        <v>No</v>
      </c>
      <c r="K385" t="str">
        <f t="shared" si="16"/>
        <v>4545335.3333333333Jessica Pittman</v>
      </c>
      <c r="L385" t="str">
        <f t="shared" si="17"/>
        <v>Yes</v>
      </c>
    </row>
    <row r="386" spans="1:12" x14ac:dyDescent="0.3">
      <c r="A386" t="s">
        <v>11</v>
      </c>
      <c r="B386">
        <v>45</v>
      </c>
      <c r="C386" s="1">
        <v>45407.375</v>
      </c>
      <c r="D386" s="1">
        <v>45337.291666666664</v>
      </c>
      <c r="E386">
        <v>1</v>
      </c>
      <c r="F386" t="s">
        <v>12</v>
      </c>
      <c r="I386" t="str" cm="1">
        <f t="array" ref="I386">IFERROR(INDEX(scheduling_data!H:H,MATCH(B386&amp;D386,scheduling_data!D:D&amp;scheduling_data!A:A,0)),"")</f>
        <v>Robert Crochet</v>
      </c>
      <c r="J386" t="str">
        <f t="shared" si="15"/>
        <v>No</v>
      </c>
      <c r="K386" t="str">
        <f t="shared" si="16"/>
        <v>4545337.2916666667Robert Crochet</v>
      </c>
      <c r="L386" t="str">
        <f t="shared" si="17"/>
        <v>Yes</v>
      </c>
    </row>
    <row r="387" spans="1:12" x14ac:dyDescent="0.3">
      <c r="A387" t="s">
        <v>11</v>
      </c>
      <c r="B387">
        <v>45</v>
      </c>
      <c r="C387" s="1">
        <v>45398.330555555556</v>
      </c>
      <c r="D387" s="1">
        <v>45337.291666666664</v>
      </c>
      <c r="E387">
        <v>10.25</v>
      </c>
      <c r="F387" t="s">
        <v>12</v>
      </c>
      <c r="I387" t="str" cm="1">
        <f t="array" ref="I387">IFERROR(INDEX(scheduling_data!H:H,MATCH(B387&amp;D387,scheduling_data!D:D&amp;scheduling_data!A:A,0)),"")</f>
        <v>Robert Crochet</v>
      </c>
      <c r="J387" t="str">
        <f t="shared" ref="J387:J450" si="18">IF(I387="", "Yes", "No")</f>
        <v>No</v>
      </c>
      <c r="K387" t="str">
        <f t="shared" ref="K387:K450" si="19">IF(I387="",B387&amp;D387,B387&amp;D387&amp;I387)</f>
        <v>4545337.2916666667Robert Crochet</v>
      </c>
      <c r="L387" t="str">
        <f t="shared" ref="L387:L450" si="20">IF(OR(F387="Cash", F387="Check", F387="EFT", F387="Credit Card", F387="Visa", F387="Mastercard", F387="AMEX"), "Yes", "No")</f>
        <v>Yes</v>
      </c>
    </row>
    <row r="388" spans="1:12" x14ac:dyDescent="0.3">
      <c r="A388" t="s">
        <v>11</v>
      </c>
      <c r="B388">
        <v>45</v>
      </c>
      <c r="C388" s="1">
        <v>45393.332638888889</v>
      </c>
      <c r="D388" s="1">
        <v>45337.291666666664</v>
      </c>
      <c r="E388">
        <v>0.75</v>
      </c>
      <c r="F388" t="s">
        <v>12</v>
      </c>
      <c r="I388" t="str" cm="1">
        <f t="array" ref="I388">IFERROR(INDEX(scheduling_data!H:H,MATCH(B388&amp;D388,scheduling_data!D:D&amp;scheduling_data!A:A,0)),"")</f>
        <v>Robert Crochet</v>
      </c>
      <c r="J388" t="str">
        <f t="shared" si="18"/>
        <v>No</v>
      </c>
      <c r="K388" t="str">
        <f t="shared" si="19"/>
        <v>4545337.2916666667Robert Crochet</v>
      </c>
      <c r="L388" t="str">
        <f t="shared" si="20"/>
        <v>Yes</v>
      </c>
    </row>
    <row r="389" spans="1:12" x14ac:dyDescent="0.3">
      <c r="A389" t="s">
        <v>11</v>
      </c>
      <c r="B389">
        <v>45</v>
      </c>
      <c r="C389" s="1">
        <v>45384.333333333336</v>
      </c>
      <c r="D389" s="1">
        <v>45342.333333333336</v>
      </c>
      <c r="E389">
        <v>30.25</v>
      </c>
      <c r="F389" t="s">
        <v>12</v>
      </c>
      <c r="I389" t="str" cm="1">
        <f t="array" ref="I389">IFERROR(INDEX(scheduling_data!H:H,MATCH(B389&amp;D389,scheduling_data!D:D&amp;scheduling_data!A:A,0)),"")</f>
        <v>Christian Litz</v>
      </c>
      <c r="J389" t="str">
        <f t="shared" si="18"/>
        <v>No</v>
      </c>
      <c r="K389" t="str">
        <f t="shared" si="19"/>
        <v>4545342.3333333333Christian Litz</v>
      </c>
      <c r="L389" t="str">
        <f t="shared" si="20"/>
        <v>Yes</v>
      </c>
    </row>
    <row r="390" spans="1:12" x14ac:dyDescent="0.3">
      <c r="A390" t="s">
        <v>11</v>
      </c>
      <c r="B390">
        <v>45</v>
      </c>
      <c r="C390" s="1">
        <v>45407.375</v>
      </c>
      <c r="D390" s="1">
        <v>45342.333333333336</v>
      </c>
      <c r="E390">
        <v>4.75</v>
      </c>
      <c r="F390" t="s">
        <v>12</v>
      </c>
      <c r="I390" t="str" cm="1">
        <f t="array" ref="I390">IFERROR(INDEX(scheduling_data!H:H,MATCH(B390&amp;D390,scheduling_data!D:D&amp;scheduling_data!A:A,0)),"")</f>
        <v>Christian Litz</v>
      </c>
      <c r="J390" t="str">
        <f t="shared" si="18"/>
        <v>No</v>
      </c>
      <c r="K390" t="str">
        <f t="shared" si="19"/>
        <v>4545342.3333333333Christian Litz</v>
      </c>
      <c r="L390" t="str">
        <f t="shared" si="20"/>
        <v>Yes</v>
      </c>
    </row>
    <row r="391" spans="1:12" x14ac:dyDescent="0.3">
      <c r="A391" t="s">
        <v>11</v>
      </c>
      <c r="B391">
        <v>45</v>
      </c>
      <c r="C391" s="1">
        <v>45407.375</v>
      </c>
      <c r="D391" s="1">
        <v>45344.291666666664</v>
      </c>
      <c r="E391">
        <v>4.75</v>
      </c>
      <c r="F391" t="s">
        <v>12</v>
      </c>
      <c r="I391" t="str" cm="1">
        <f t="array" ref="I391">IFERROR(INDEX(scheduling_data!H:H,MATCH(B391&amp;D391,scheduling_data!D:D&amp;scheduling_data!A:A,0)),"")</f>
        <v>Robert Crochet</v>
      </c>
      <c r="J391" t="str">
        <f t="shared" si="18"/>
        <v>No</v>
      </c>
      <c r="K391" t="str">
        <f t="shared" si="19"/>
        <v>4545344.2916666667Robert Crochet</v>
      </c>
      <c r="L391" t="str">
        <f t="shared" si="20"/>
        <v>Yes</v>
      </c>
    </row>
    <row r="392" spans="1:12" x14ac:dyDescent="0.3">
      <c r="A392" t="s">
        <v>11</v>
      </c>
      <c r="B392">
        <v>45</v>
      </c>
      <c r="C392" s="1">
        <v>45405.334722222222</v>
      </c>
      <c r="D392" s="1">
        <v>45344.291666666664</v>
      </c>
      <c r="E392">
        <v>40.25</v>
      </c>
      <c r="F392" t="s">
        <v>12</v>
      </c>
      <c r="I392" t="str" cm="1">
        <f t="array" ref="I392">IFERROR(INDEX(scheduling_data!H:H,MATCH(B392&amp;D392,scheduling_data!D:D&amp;scheduling_data!A:A,0)),"")</f>
        <v>Robert Crochet</v>
      </c>
      <c r="J392" t="str">
        <f t="shared" si="18"/>
        <v>No</v>
      </c>
      <c r="K392" t="str">
        <f t="shared" si="19"/>
        <v>4545344.2916666667Robert Crochet</v>
      </c>
      <c r="L392" t="str">
        <f t="shared" si="20"/>
        <v>Yes</v>
      </c>
    </row>
    <row r="393" spans="1:12" x14ac:dyDescent="0.3">
      <c r="A393" t="s">
        <v>11</v>
      </c>
      <c r="B393">
        <v>45</v>
      </c>
      <c r="C393" s="1">
        <v>45412.377083333333</v>
      </c>
      <c r="D393" s="1">
        <v>45349.291666666664</v>
      </c>
      <c r="E393">
        <v>5.85</v>
      </c>
      <c r="F393" t="s">
        <v>12</v>
      </c>
      <c r="I393" t="str" cm="1">
        <f t="array" ref="I393">IFERROR(INDEX(scheduling_data!H:H,MATCH(B393&amp;D393,scheduling_data!D:D&amp;scheduling_data!A:A,0)),"")</f>
        <v>Christian Litz</v>
      </c>
      <c r="J393" t="str">
        <f t="shared" si="18"/>
        <v>No</v>
      </c>
      <c r="K393" t="str">
        <f t="shared" si="19"/>
        <v>4545349.2916666667Christian Litz</v>
      </c>
      <c r="L393" t="str">
        <f t="shared" si="20"/>
        <v>Yes</v>
      </c>
    </row>
    <row r="394" spans="1:12" x14ac:dyDescent="0.3">
      <c r="A394" t="s">
        <v>11</v>
      </c>
      <c r="B394">
        <v>45</v>
      </c>
      <c r="C394" s="1">
        <v>45407.375</v>
      </c>
      <c r="D394" s="1">
        <v>45349.291666666664</v>
      </c>
      <c r="E394">
        <v>9.5</v>
      </c>
      <c r="F394" t="s">
        <v>12</v>
      </c>
      <c r="I394" t="str" cm="1">
        <f t="array" ref="I394">IFERROR(INDEX(scheduling_data!H:H,MATCH(B394&amp;D394,scheduling_data!D:D&amp;scheduling_data!A:A,0)),"")</f>
        <v>Christian Litz</v>
      </c>
      <c r="J394" t="str">
        <f t="shared" si="18"/>
        <v>No</v>
      </c>
      <c r="K394" t="str">
        <f t="shared" si="19"/>
        <v>4545349.2916666667Christian Litz</v>
      </c>
      <c r="L394" t="str">
        <f t="shared" si="20"/>
        <v>Yes</v>
      </c>
    </row>
    <row r="395" spans="1:12" x14ac:dyDescent="0.3">
      <c r="A395" t="s">
        <v>11</v>
      </c>
      <c r="B395">
        <v>45</v>
      </c>
      <c r="C395" s="1">
        <v>45400.332638888889</v>
      </c>
      <c r="D395" s="1">
        <v>45349.291666666664</v>
      </c>
      <c r="E395">
        <v>2.14</v>
      </c>
      <c r="F395" t="s">
        <v>12</v>
      </c>
      <c r="I395" t="str" cm="1">
        <f t="array" ref="I395">IFERROR(INDEX(scheduling_data!H:H,MATCH(B395&amp;D395,scheduling_data!D:D&amp;scheduling_data!A:A,0)),"")</f>
        <v>Christian Litz</v>
      </c>
      <c r="J395" t="str">
        <f t="shared" si="18"/>
        <v>No</v>
      </c>
      <c r="K395" t="str">
        <f t="shared" si="19"/>
        <v>4545349.2916666667Christian Litz</v>
      </c>
      <c r="L395" t="str">
        <f t="shared" si="20"/>
        <v>Yes</v>
      </c>
    </row>
    <row r="396" spans="1:12" x14ac:dyDescent="0.3">
      <c r="A396" t="s">
        <v>11</v>
      </c>
      <c r="B396">
        <v>45</v>
      </c>
      <c r="C396" s="1">
        <v>45386.311805555553</v>
      </c>
      <c r="D396" s="1">
        <v>45349.291666666664</v>
      </c>
      <c r="E396">
        <v>1.76</v>
      </c>
      <c r="F396" t="s">
        <v>12</v>
      </c>
      <c r="I396" t="str" cm="1">
        <f t="array" ref="I396">IFERROR(INDEX(scheduling_data!H:H,MATCH(B396&amp;D396,scheduling_data!D:D&amp;scheduling_data!A:A,0)),"")</f>
        <v>Christian Litz</v>
      </c>
      <c r="J396" t="str">
        <f t="shared" si="18"/>
        <v>No</v>
      </c>
      <c r="K396" t="str">
        <f t="shared" si="19"/>
        <v>4545349.2916666667Christian Litz</v>
      </c>
      <c r="L396" t="str">
        <f t="shared" si="20"/>
        <v>Yes</v>
      </c>
    </row>
    <row r="397" spans="1:12" x14ac:dyDescent="0.3">
      <c r="A397" t="s">
        <v>11</v>
      </c>
      <c r="B397">
        <v>45</v>
      </c>
      <c r="C397" s="1">
        <v>45393.332638888889</v>
      </c>
      <c r="D397" s="1">
        <v>45330.333333333336</v>
      </c>
      <c r="E397">
        <v>4.75</v>
      </c>
      <c r="F397" t="s">
        <v>12</v>
      </c>
      <c r="I397" t="str" cm="1">
        <f t="array" ref="I397">IFERROR(INDEX(scheduling_data!H:H,MATCH(B397&amp;D397,scheduling_data!D:D&amp;scheduling_data!A:A,0)),"")</f>
        <v>Robert Crochet</v>
      </c>
      <c r="J397" t="str">
        <f t="shared" si="18"/>
        <v>No</v>
      </c>
      <c r="K397" t="str">
        <f t="shared" si="19"/>
        <v>4545330.3333333333Robert Crochet</v>
      </c>
      <c r="L397" t="str">
        <f t="shared" si="20"/>
        <v>Yes</v>
      </c>
    </row>
    <row r="398" spans="1:12" x14ac:dyDescent="0.3">
      <c r="A398" t="s">
        <v>11</v>
      </c>
      <c r="B398">
        <v>45</v>
      </c>
      <c r="C398" s="1">
        <v>45386.311805555553</v>
      </c>
      <c r="D398" s="1">
        <v>45330.333333333336</v>
      </c>
      <c r="E398">
        <v>10.25</v>
      </c>
      <c r="F398" t="s">
        <v>12</v>
      </c>
      <c r="I398" t="str" cm="1">
        <f t="array" ref="I398">IFERROR(INDEX(scheduling_data!H:H,MATCH(B398&amp;D398,scheduling_data!D:D&amp;scheduling_data!A:A,0)),"")</f>
        <v>Robert Crochet</v>
      </c>
      <c r="J398" t="str">
        <f t="shared" si="18"/>
        <v>No</v>
      </c>
      <c r="K398" t="str">
        <f t="shared" si="19"/>
        <v>4545330.3333333333Robert Crochet</v>
      </c>
      <c r="L398" t="str">
        <f t="shared" si="20"/>
        <v>Yes</v>
      </c>
    </row>
    <row r="399" spans="1:12" x14ac:dyDescent="0.3">
      <c r="A399" t="s">
        <v>80</v>
      </c>
      <c r="B399">
        <v>46</v>
      </c>
      <c r="C399" s="1">
        <v>45390</v>
      </c>
      <c r="D399" s="1">
        <v>45323.729166666664</v>
      </c>
      <c r="E399">
        <v>2.19</v>
      </c>
      <c r="F399" t="s">
        <v>9</v>
      </c>
      <c r="G399" t="s">
        <v>52</v>
      </c>
      <c r="H399">
        <v>92507</v>
      </c>
      <c r="I399" t="str" cm="1">
        <f t="array" ref="I399">IFERROR(INDEX(scheduling_data!H:H,MATCH(B399&amp;D399,scheduling_data!D:D&amp;scheduling_data!A:A,0)),"")</f>
        <v>D'Anna Pullen</v>
      </c>
      <c r="J399" t="str">
        <f t="shared" si="18"/>
        <v>No</v>
      </c>
      <c r="K399" t="str">
        <f t="shared" si="19"/>
        <v>4645323.7291666667D'Anna Pullen</v>
      </c>
      <c r="L399" t="str">
        <f t="shared" si="20"/>
        <v>No</v>
      </c>
    </row>
    <row r="400" spans="1:12" x14ac:dyDescent="0.3">
      <c r="A400" t="s">
        <v>80</v>
      </c>
      <c r="B400">
        <v>46</v>
      </c>
      <c r="C400" s="1">
        <v>45390</v>
      </c>
      <c r="D400" s="1">
        <v>45323.729166666664</v>
      </c>
      <c r="E400">
        <v>7.81</v>
      </c>
      <c r="F400" t="s">
        <v>19</v>
      </c>
      <c r="G400" t="s">
        <v>51</v>
      </c>
      <c r="H400">
        <v>92507</v>
      </c>
      <c r="I400" t="str" cm="1">
        <f t="array" ref="I400">IFERROR(INDEX(scheduling_data!H:H,MATCH(B400&amp;D400,scheduling_data!D:D&amp;scheduling_data!A:A,0)),"")</f>
        <v>D'Anna Pullen</v>
      </c>
      <c r="J400" t="str">
        <f t="shared" si="18"/>
        <v>No</v>
      </c>
      <c r="K400" t="str">
        <f t="shared" si="19"/>
        <v>4645323.7291666667D'Anna Pullen</v>
      </c>
      <c r="L400" t="str">
        <f t="shared" si="20"/>
        <v>Yes</v>
      </c>
    </row>
    <row r="401" spans="1:12" x14ac:dyDescent="0.3">
      <c r="A401" t="s">
        <v>49</v>
      </c>
      <c r="B401">
        <v>47</v>
      </c>
      <c r="C401" s="1">
        <v>45384</v>
      </c>
      <c r="D401" s="1">
        <v>45351.583333333336</v>
      </c>
      <c r="E401">
        <v>8.34</v>
      </c>
      <c r="F401" t="s">
        <v>19</v>
      </c>
      <c r="G401" t="s">
        <v>50</v>
      </c>
      <c r="H401">
        <v>97110</v>
      </c>
      <c r="I401" t="str" cm="1">
        <f t="array" ref="I401">IFERROR(INDEX(scheduling_data!H:H,MATCH(B401&amp;D401,scheduling_data!D:D&amp;scheduling_data!A:A,0)),"")</f>
        <v>Robert Crochet</v>
      </c>
      <c r="J401" t="str">
        <f t="shared" si="18"/>
        <v>No</v>
      </c>
      <c r="K401" t="str">
        <f t="shared" si="19"/>
        <v>4745351.5833333333Robert Crochet</v>
      </c>
      <c r="L401" t="str">
        <f t="shared" si="20"/>
        <v>Yes</v>
      </c>
    </row>
    <row r="402" spans="1:12" x14ac:dyDescent="0.3">
      <c r="A402" t="s">
        <v>49</v>
      </c>
      <c r="B402">
        <v>47</v>
      </c>
      <c r="C402" s="1">
        <v>45384</v>
      </c>
      <c r="D402" s="1">
        <v>45351.583333333336</v>
      </c>
      <c r="E402">
        <v>6.11</v>
      </c>
      <c r="F402" t="s">
        <v>19</v>
      </c>
      <c r="G402" t="s">
        <v>50</v>
      </c>
      <c r="H402">
        <v>97112</v>
      </c>
      <c r="I402" t="str" cm="1">
        <f t="array" ref="I402">IFERROR(INDEX(scheduling_data!H:H,MATCH(B402&amp;D402,scheduling_data!D:D&amp;scheduling_data!A:A,0)),"")</f>
        <v>Robert Crochet</v>
      </c>
      <c r="J402" t="str">
        <f t="shared" si="18"/>
        <v>No</v>
      </c>
      <c r="K402" t="str">
        <f t="shared" si="19"/>
        <v>4745351.5833333333Robert Crochet</v>
      </c>
      <c r="L402" t="str">
        <f t="shared" si="20"/>
        <v>Yes</v>
      </c>
    </row>
    <row r="403" spans="1:12" x14ac:dyDescent="0.3">
      <c r="A403" t="s">
        <v>81</v>
      </c>
      <c r="B403">
        <v>48</v>
      </c>
      <c r="C403" s="1">
        <v>45400</v>
      </c>
      <c r="D403" s="1">
        <v>45323.666666666664</v>
      </c>
      <c r="E403">
        <v>0</v>
      </c>
      <c r="F403" t="s">
        <v>9</v>
      </c>
      <c r="G403" t="s">
        <v>82</v>
      </c>
      <c r="H403">
        <v>92507</v>
      </c>
      <c r="I403" t="str" cm="1">
        <f t="array" ref="I403">IFERROR(INDEX(scheduling_data!H:H,MATCH(B403&amp;D403,scheduling_data!D:D&amp;scheduling_data!A:A,0)),"")</f>
        <v>Kelli Cruthirds</v>
      </c>
      <c r="J403" t="str">
        <f t="shared" si="18"/>
        <v>No</v>
      </c>
      <c r="K403" t="str">
        <f t="shared" si="19"/>
        <v>4845323.6666666667Kelli Cruthirds</v>
      </c>
      <c r="L403" t="str">
        <f t="shared" si="20"/>
        <v>No</v>
      </c>
    </row>
    <row r="404" spans="1:12" x14ac:dyDescent="0.3">
      <c r="A404" t="s">
        <v>81</v>
      </c>
      <c r="B404">
        <v>48</v>
      </c>
      <c r="C404" s="1">
        <v>45400</v>
      </c>
      <c r="D404" s="1">
        <v>45323.666666666664</v>
      </c>
      <c r="E404">
        <v>85.19</v>
      </c>
      <c r="F404" t="s">
        <v>9</v>
      </c>
      <c r="G404" t="s">
        <v>83</v>
      </c>
      <c r="H404">
        <v>92507</v>
      </c>
      <c r="I404" t="str" cm="1">
        <f t="array" ref="I404">IFERROR(INDEX(scheduling_data!H:H,MATCH(B404&amp;D404,scheduling_data!D:D&amp;scheduling_data!A:A,0)),"")</f>
        <v>Kelli Cruthirds</v>
      </c>
      <c r="J404" t="str">
        <f t="shared" si="18"/>
        <v>No</v>
      </c>
      <c r="K404" t="str">
        <f t="shared" si="19"/>
        <v>4845323.6666666667Kelli Cruthirds</v>
      </c>
      <c r="L404" t="str">
        <f t="shared" si="20"/>
        <v>No</v>
      </c>
    </row>
    <row r="405" spans="1:12" x14ac:dyDescent="0.3">
      <c r="A405" t="s">
        <v>81</v>
      </c>
      <c r="B405">
        <v>48</v>
      </c>
      <c r="C405" s="1">
        <v>45400</v>
      </c>
      <c r="D405" s="1">
        <v>45323.666666666664</v>
      </c>
      <c r="E405">
        <v>64.81</v>
      </c>
      <c r="F405" t="s">
        <v>19</v>
      </c>
      <c r="G405" t="s">
        <v>84</v>
      </c>
      <c r="H405">
        <v>92507</v>
      </c>
      <c r="I405" t="str" cm="1">
        <f t="array" ref="I405">IFERROR(INDEX(scheduling_data!H:H,MATCH(B405&amp;D405,scheduling_data!D:D&amp;scheduling_data!A:A,0)),"")</f>
        <v>Kelli Cruthirds</v>
      </c>
      <c r="J405" t="str">
        <f t="shared" si="18"/>
        <v>No</v>
      </c>
      <c r="K405" t="str">
        <f t="shared" si="19"/>
        <v>4845323.6666666667Kelli Cruthirds</v>
      </c>
      <c r="L405" t="str">
        <f t="shared" si="20"/>
        <v>Yes</v>
      </c>
    </row>
    <row r="406" spans="1:12" x14ac:dyDescent="0.3">
      <c r="A406" t="s">
        <v>81</v>
      </c>
      <c r="B406">
        <v>48</v>
      </c>
      <c r="C406" s="1">
        <v>45400</v>
      </c>
      <c r="D406" s="1">
        <v>45344.666666666664</v>
      </c>
      <c r="E406">
        <v>0</v>
      </c>
      <c r="F406" t="s">
        <v>9</v>
      </c>
      <c r="G406" t="s">
        <v>82</v>
      </c>
      <c r="H406">
        <v>92507</v>
      </c>
      <c r="I406" t="str" cm="1">
        <f t="array" ref="I406">IFERROR(INDEX(scheduling_data!H:H,MATCH(B406&amp;D406,scheduling_data!D:D&amp;scheduling_data!A:A,0)),"")</f>
        <v>Kelli Cruthirds</v>
      </c>
      <c r="J406" t="str">
        <f t="shared" si="18"/>
        <v>No</v>
      </c>
      <c r="K406" t="str">
        <f t="shared" si="19"/>
        <v>4845344.6666666667Kelli Cruthirds</v>
      </c>
      <c r="L406" t="str">
        <f t="shared" si="20"/>
        <v>No</v>
      </c>
    </row>
    <row r="407" spans="1:12" x14ac:dyDescent="0.3">
      <c r="A407" t="s">
        <v>81</v>
      </c>
      <c r="B407">
        <v>48</v>
      </c>
      <c r="C407" s="1">
        <v>45400</v>
      </c>
      <c r="D407" s="1">
        <v>45344.666666666664</v>
      </c>
      <c r="E407">
        <v>85.19</v>
      </c>
      <c r="F407" t="s">
        <v>9</v>
      </c>
      <c r="G407" t="s">
        <v>83</v>
      </c>
      <c r="H407">
        <v>92507</v>
      </c>
      <c r="I407" t="str" cm="1">
        <f t="array" ref="I407">IFERROR(INDEX(scheduling_data!H:H,MATCH(B407&amp;D407,scheduling_data!D:D&amp;scheduling_data!A:A,0)),"")</f>
        <v>Kelli Cruthirds</v>
      </c>
      <c r="J407" t="str">
        <f t="shared" si="18"/>
        <v>No</v>
      </c>
      <c r="K407" t="str">
        <f t="shared" si="19"/>
        <v>4845344.6666666667Kelli Cruthirds</v>
      </c>
      <c r="L407" t="str">
        <f t="shared" si="20"/>
        <v>No</v>
      </c>
    </row>
    <row r="408" spans="1:12" x14ac:dyDescent="0.3">
      <c r="A408" t="s">
        <v>81</v>
      </c>
      <c r="B408">
        <v>48</v>
      </c>
      <c r="C408" s="1">
        <v>45400</v>
      </c>
      <c r="D408" s="1">
        <v>45344.666666666664</v>
      </c>
      <c r="E408">
        <v>64.81</v>
      </c>
      <c r="F408" t="s">
        <v>19</v>
      </c>
      <c r="G408" t="s">
        <v>84</v>
      </c>
      <c r="H408">
        <v>92507</v>
      </c>
      <c r="I408" t="str" cm="1">
        <f t="array" ref="I408">IFERROR(INDEX(scheduling_data!H:H,MATCH(B408&amp;D408,scheduling_data!D:D&amp;scheduling_data!A:A,0)),"")</f>
        <v>Kelli Cruthirds</v>
      </c>
      <c r="J408" t="str">
        <f t="shared" si="18"/>
        <v>No</v>
      </c>
      <c r="K408" t="str">
        <f t="shared" si="19"/>
        <v>4845344.6666666667Kelli Cruthirds</v>
      </c>
      <c r="L408" t="str">
        <f t="shared" si="20"/>
        <v>Yes</v>
      </c>
    </row>
    <row r="409" spans="1:12" x14ac:dyDescent="0.3">
      <c r="A409" t="s">
        <v>81</v>
      </c>
      <c r="B409">
        <v>48</v>
      </c>
      <c r="C409" s="1">
        <v>45400</v>
      </c>
      <c r="D409" s="1">
        <v>45330.666666666664</v>
      </c>
      <c r="E409">
        <v>0</v>
      </c>
      <c r="F409" t="s">
        <v>9</v>
      </c>
      <c r="G409" t="s">
        <v>82</v>
      </c>
      <c r="H409">
        <v>92507</v>
      </c>
      <c r="I409" t="str" cm="1">
        <f t="array" ref="I409">IFERROR(INDEX(scheduling_data!H:H,MATCH(B409&amp;D409,scheduling_data!D:D&amp;scheduling_data!A:A,0)),"")</f>
        <v>Kelli Cruthirds</v>
      </c>
      <c r="J409" t="str">
        <f t="shared" si="18"/>
        <v>No</v>
      </c>
      <c r="K409" t="str">
        <f t="shared" si="19"/>
        <v>4845330.6666666667Kelli Cruthirds</v>
      </c>
      <c r="L409" t="str">
        <f t="shared" si="20"/>
        <v>No</v>
      </c>
    </row>
    <row r="410" spans="1:12" x14ac:dyDescent="0.3">
      <c r="A410" t="s">
        <v>81</v>
      </c>
      <c r="B410">
        <v>48</v>
      </c>
      <c r="C410" s="1">
        <v>45400</v>
      </c>
      <c r="D410" s="1">
        <v>45330.666666666664</v>
      </c>
      <c r="E410">
        <v>85.19</v>
      </c>
      <c r="F410" t="s">
        <v>9</v>
      </c>
      <c r="G410" t="s">
        <v>83</v>
      </c>
      <c r="H410">
        <v>92507</v>
      </c>
      <c r="I410" t="str" cm="1">
        <f t="array" ref="I410">IFERROR(INDEX(scheduling_data!H:H,MATCH(B410&amp;D410,scheduling_data!D:D&amp;scheduling_data!A:A,0)),"")</f>
        <v>Kelli Cruthirds</v>
      </c>
      <c r="J410" t="str">
        <f t="shared" si="18"/>
        <v>No</v>
      </c>
      <c r="K410" t="str">
        <f t="shared" si="19"/>
        <v>4845330.6666666667Kelli Cruthirds</v>
      </c>
      <c r="L410" t="str">
        <f t="shared" si="20"/>
        <v>No</v>
      </c>
    </row>
    <row r="411" spans="1:12" x14ac:dyDescent="0.3">
      <c r="A411" t="s">
        <v>81</v>
      </c>
      <c r="B411">
        <v>48</v>
      </c>
      <c r="C411" s="1">
        <v>45400</v>
      </c>
      <c r="D411" s="1">
        <v>45330.666666666664</v>
      </c>
      <c r="E411">
        <v>64.81</v>
      </c>
      <c r="F411" t="s">
        <v>19</v>
      </c>
      <c r="G411" t="s">
        <v>84</v>
      </c>
      <c r="H411">
        <v>92507</v>
      </c>
      <c r="I411" t="str" cm="1">
        <f t="array" ref="I411">IFERROR(INDEX(scheduling_data!H:H,MATCH(B411&amp;D411,scheduling_data!D:D&amp;scheduling_data!A:A,0)),"")</f>
        <v>Kelli Cruthirds</v>
      </c>
      <c r="J411" t="str">
        <f t="shared" si="18"/>
        <v>No</v>
      </c>
      <c r="K411" t="str">
        <f t="shared" si="19"/>
        <v>4845330.6666666667Kelli Cruthirds</v>
      </c>
      <c r="L411" t="str">
        <f t="shared" si="20"/>
        <v>Yes</v>
      </c>
    </row>
    <row r="412" spans="1:12" x14ac:dyDescent="0.3">
      <c r="A412" t="s">
        <v>85</v>
      </c>
      <c r="B412">
        <v>49</v>
      </c>
      <c r="C412" s="1">
        <v>45385</v>
      </c>
      <c r="D412" s="1">
        <v>45327.708333333336</v>
      </c>
      <c r="E412">
        <v>0</v>
      </c>
      <c r="F412" t="s">
        <v>9</v>
      </c>
      <c r="G412" t="s">
        <v>86</v>
      </c>
      <c r="H412">
        <v>97140</v>
      </c>
      <c r="I412" t="str" cm="1">
        <f t="array" ref="I412">IFERROR(INDEX(scheduling_data!H:H,MATCH(B412&amp;D412,scheduling_data!D:D&amp;scheduling_data!A:A,0)),"")</f>
        <v>Katherine Tyree</v>
      </c>
      <c r="J412" t="str">
        <f t="shared" si="18"/>
        <v>No</v>
      </c>
      <c r="K412" t="str">
        <f t="shared" si="19"/>
        <v>4945327.7083333333Katherine Tyree</v>
      </c>
      <c r="L412" t="str">
        <f t="shared" si="20"/>
        <v>No</v>
      </c>
    </row>
    <row r="413" spans="1:12" x14ac:dyDescent="0.3">
      <c r="A413" t="s">
        <v>85</v>
      </c>
      <c r="B413">
        <v>49</v>
      </c>
      <c r="C413" s="1">
        <v>45385</v>
      </c>
      <c r="D413" s="1">
        <v>45327.708333333336</v>
      </c>
      <c r="E413">
        <v>0</v>
      </c>
      <c r="F413" t="s">
        <v>9</v>
      </c>
      <c r="G413" t="s">
        <v>86</v>
      </c>
      <c r="H413">
        <v>97112</v>
      </c>
      <c r="I413" t="str" cm="1">
        <f t="array" ref="I413">IFERROR(INDEX(scheduling_data!H:H,MATCH(B413&amp;D413,scheduling_data!D:D&amp;scheduling_data!A:A,0)),"")</f>
        <v>Katherine Tyree</v>
      </c>
      <c r="J413" t="str">
        <f t="shared" si="18"/>
        <v>No</v>
      </c>
      <c r="K413" t="str">
        <f t="shared" si="19"/>
        <v>4945327.7083333333Katherine Tyree</v>
      </c>
      <c r="L413" t="str">
        <f t="shared" si="20"/>
        <v>No</v>
      </c>
    </row>
    <row r="414" spans="1:12" x14ac:dyDescent="0.3">
      <c r="A414" t="s">
        <v>85</v>
      </c>
      <c r="B414">
        <v>49</v>
      </c>
      <c r="C414" s="1">
        <v>45385</v>
      </c>
      <c r="D414" s="1">
        <v>45327.708333333336</v>
      </c>
      <c r="E414">
        <v>0</v>
      </c>
      <c r="F414" t="s">
        <v>9</v>
      </c>
      <c r="G414" t="s">
        <v>86</v>
      </c>
      <c r="H414">
        <v>97110</v>
      </c>
      <c r="I414" t="str" cm="1">
        <f t="array" ref="I414">IFERROR(INDEX(scheduling_data!H:H,MATCH(B414&amp;D414,scheduling_data!D:D&amp;scheduling_data!A:A,0)),"")</f>
        <v>Katherine Tyree</v>
      </c>
      <c r="J414" t="str">
        <f t="shared" si="18"/>
        <v>No</v>
      </c>
      <c r="K414" t="str">
        <f t="shared" si="19"/>
        <v>4945327.7083333333Katherine Tyree</v>
      </c>
      <c r="L414" t="str">
        <f t="shared" si="20"/>
        <v>No</v>
      </c>
    </row>
    <row r="415" spans="1:12" x14ac:dyDescent="0.3">
      <c r="A415" t="s">
        <v>11</v>
      </c>
      <c r="B415">
        <v>50</v>
      </c>
      <c r="C415" s="1">
        <v>45386.711111111108</v>
      </c>
      <c r="D415" s="1">
        <v>45323.708333333336</v>
      </c>
      <c r="E415">
        <v>1</v>
      </c>
      <c r="F415" t="s">
        <v>87</v>
      </c>
      <c r="G415" t="s">
        <v>88</v>
      </c>
      <c r="I415" t="str" cm="1">
        <f t="array" ref="I415">IFERROR(INDEX(scheduling_data!H:H,MATCH(B415&amp;D415,scheduling_data!D:D&amp;scheduling_data!A:A,0)),"")</f>
        <v>Jessica Pittman</v>
      </c>
      <c r="J415" t="str">
        <f t="shared" si="18"/>
        <v>No</v>
      </c>
      <c r="K415" t="str">
        <f t="shared" si="19"/>
        <v>5045323.7083333333Jessica Pittman</v>
      </c>
      <c r="L415" t="str">
        <f t="shared" si="20"/>
        <v>Yes</v>
      </c>
    </row>
    <row r="416" spans="1:12" x14ac:dyDescent="0.3">
      <c r="A416" t="s">
        <v>11</v>
      </c>
      <c r="B416">
        <v>50</v>
      </c>
      <c r="C416" s="1">
        <v>45386.711111111108</v>
      </c>
      <c r="D416" s="1">
        <v>45334.333333333336</v>
      </c>
      <c r="E416">
        <v>1</v>
      </c>
      <c r="F416" t="s">
        <v>87</v>
      </c>
      <c r="G416" t="s">
        <v>88</v>
      </c>
      <c r="I416" t="str" cm="1">
        <f t="array" ref="I416">IFERROR(INDEX(scheduling_data!H:H,MATCH(B416&amp;D416,scheduling_data!D:D&amp;scheduling_data!A:A,0)),"")</f>
        <v>Christian Litz</v>
      </c>
      <c r="J416" t="str">
        <f t="shared" si="18"/>
        <v>No</v>
      </c>
      <c r="K416" t="str">
        <f t="shared" si="19"/>
        <v>5045334.3333333333Christian Litz</v>
      </c>
      <c r="L416" t="str">
        <f t="shared" si="20"/>
        <v>Yes</v>
      </c>
    </row>
    <row r="417" spans="1:12" x14ac:dyDescent="0.3">
      <c r="A417" t="s">
        <v>11</v>
      </c>
      <c r="B417">
        <v>50</v>
      </c>
      <c r="C417" s="1">
        <v>45386.711111111108</v>
      </c>
      <c r="D417" s="1">
        <v>45336.708333333336</v>
      </c>
      <c r="E417">
        <v>1</v>
      </c>
      <c r="F417" t="s">
        <v>87</v>
      </c>
      <c r="G417" t="s">
        <v>88</v>
      </c>
      <c r="I417" t="str" cm="1">
        <f t="array" ref="I417">IFERROR(INDEX(scheduling_data!H:H,MATCH(B417&amp;D417,scheduling_data!D:D&amp;scheduling_data!A:A,0)),"")</f>
        <v>Katherine Tyree</v>
      </c>
      <c r="J417" t="str">
        <f t="shared" si="18"/>
        <v>No</v>
      </c>
      <c r="K417" t="str">
        <f t="shared" si="19"/>
        <v>5045336.7083333333Katherine Tyree</v>
      </c>
      <c r="L417" t="str">
        <f t="shared" si="20"/>
        <v>Yes</v>
      </c>
    </row>
    <row r="418" spans="1:12" x14ac:dyDescent="0.3">
      <c r="A418" t="s">
        <v>11</v>
      </c>
      <c r="B418">
        <v>50</v>
      </c>
      <c r="C418" s="1">
        <v>45386.711111111108</v>
      </c>
      <c r="D418" s="1">
        <v>45342.333333333336</v>
      </c>
      <c r="E418">
        <v>1</v>
      </c>
      <c r="F418" t="s">
        <v>87</v>
      </c>
      <c r="G418" t="s">
        <v>88</v>
      </c>
      <c r="I418" t="str" cm="1">
        <f t="array" ref="I418">IFERROR(INDEX(scheduling_data!H:H,MATCH(B418&amp;D418,scheduling_data!D:D&amp;scheduling_data!A:A,0)),"")</f>
        <v>Amber Hickman</v>
      </c>
      <c r="J418" t="str">
        <f t="shared" si="18"/>
        <v>No</v>
      </c>
      <c r="K418" t="str">
        <f t="shared" si="19"/>
        <v>5045342.3333333333Amber Hickman</v>
      </c>
      <c r="L418" t="str">
        <f t="shared" si="20"/>
        <v>Yes</v>
      </c>
    </row>
    <row r="419" spans="1:12" x14ac:dyDescent="0.3">
      <c r="A419" t="s">
        <v>11</v>
      </c>
      <c r="B419">
        <v>50</v>
      </c>
      <c r="C419" s="1">
        <v>45386.711111111108</v>
      </c>
      <c r="D419" s="1">
        <v>45327.708333333336</v>
      </c>
      <c r="E419">
        <v>1</v>
      </c>
      <c r="F419" t="s">
        <v>87</v>
      </c>
      <c r="G419" t="s">
        <v>88</v>
      </c>
      <c r="I419" t="str" cm="1">
        <f t="array" ref="I419">IFERROR(INDEX(scheduling_data!H:H,MATCH(B419&amp;D419,scheduling_data!D:D&amp;scheduling_data!A:A,0)),"")</f>
        <v>Katherine Tyree</v>
      </c>
      <c r="J419" t="str">
        <f t="shared" si="18"/>
        <v>No</v>
      </c>
      <c r="K419" t="str">
        <f t="shared" si="19"/>
        <v>5045327.7083333333Katherine Tyree</v>
      </c>
      <c r="L419" t="str">
        <f t="shared" si="20"/>
        <v>Yes</v>
      </c>
    </row>
    <row r="420" spans="1:12" x14ac:dyDescent="0.3">
      <c r="A420" t="s">
        <v>89</v>
      </c>
      <c r="B420">
        <v>51</v>
      </c>
      <c r="C420" s="1">
        <v>45411</v>
      </c>
      <c r="D420" s="1">
        <v>45341.666666666664</v>
      </c>
      <c r="E420">
        <v>56</v>
      </c>
      <c r="F420" t="s">
        <v>19</v>
      </c>
      <c r="H420">
        <v>97535</v>
      </c>
      <c r="I420" t="str" cm="1">
        <f t="array" ref="I420">IFERROR(INDEX(scheduling_data!H:H,MATCH(B420&amp;D420,scheduling_data!D:D&amp;scheduling_data!A:A,0)),"")</f>
        <v>Heidi Molaison</v>
      </c>
      <c r="J420" t="str">
        <f t="shared" si="18"/>
        <v>No</v>
      </c>
      <c r="K420" t="str">
        <f t="shared" si="19"/>
        <v>5145341.6666666667Heidi Molaison</v>
      </c>
      <c r="L420" t="str">
        <f t="shared" si="20"/>
        <v>Yes</v>
      </c>
    </row>
    <row r="421" spans="1:12" x14ac:dyDescent="0.3">
      <c r="A421" t="s">
        <v>89</v>
      </c>
      <c r="B421">
        <v>51</v>
      </c>
      <c r="C421" s="1">
        <v>45411</v>
      </c>
      <c r="D421" s="1">
        <v>45341.666666666664</v>
      </c>
      <c r="E421">
        <v>80</v>
      </c>
      <c r="F421" t="s">
        <v>9</v>
      </c>
      <c r="H421">
        <v>97535</v>
      </c>
      <c r="I421" t="str" cm="1">
        <f t="array" ref="I421">IFERROR(INDEX(scheduling_data!H:H,MATCH(B421&amp;D421,scheduling_data!D:D&amp;scheduling_data!A:A,0)),"")</f>
        <v>Heidi Molaison</v>
      </c>
      <c r="J421" t="str">
        <f t="shared" si="18"/>
        <v>No</v>
      </c>
      <c r="K421" t="str">
        <f t="shared" si="19"/>
        <v>5145341.6666666667Heidi Molaison</v>
      </c>
      <c r="L421" t="str">
        <f t="shared" si="20"/>
        <v>No</v>
      </c>
    </row>
    <row r="422" spans="1:12" x14ac:dyDescent="0.3">
      <c r="A422" t="s">
        <v>89</v>
      </c>
      <c r="B422">
        <v>51</v>
      </c>
      <c r="C422" s="1">
        <v>45411</v>
      </c>
      <c r="D422" s="1">
        <v>45329.625</v>
      </c>
      <c r="E422">
        <v>28</v>
      </c>
      <c r="F422" t="s">
        <v>19</v>
      </c>
      <c r="H422">
        <v>97535</v>
      </c>
      <c r="I422" t="str" cm="1">
        <f t="array" ref="I422">IFERROR(INDEX(scheduling_data!H:H,MATCH(B422&amp;D422,scheduling_data!D:D&amp;scheduling_data!A:A,0)),"")</f>
        <v>Heidi Molaison</v>
      </c>
      <c r="J422" t="str">
        <f t="shared" si="18"/>
        <v>No</v>
      </c>
      <c r="K422" t="str">
        <f t="shared" si="19"/>
        <v>5145329.625Heidi Molaison</v>
      </c>
      <c r="L422" t="str">
        <f t="shared" si="20"/>
        <v>Yes</v>
      </c>
    </row>
    <row r="423" spans="1:12" x14ac:dyDescent="0.3">
      <c r="A423" t="s">
        <v>89</v>
      </c>
      <c r="B423">
        <v>51</v>
      </c>
      <c r="C423" s="1">
        <v>45411</v>
      </c>
      <c r="D423" s="1">
        <v>45329.625</v>
      </c>
      <c r="E423">
        <v>40</v>
      </c>
      <c r="F423" t="s">
        <v>9</v>
      </c>
      <c r="H423">
        <v>97112</v>
      </c>
      <c r="I423" t="str" cm="1">
        <f t="array" ref="I423">IFERROR(INDEX(scheduling_data!H:H,MATCH(B423&amp;D423,scheduling_data!D:D&amp;scheduling_data!A:A,0)),"")</f>
        <v>Heidi Molaison</v>
      </c>
      <c r="J423" t="str">
        <f t="shared" si="18"/>
        <v>No</v>
      </c>
      <c r="K423" t="str">
        <f t="shared" si="19"/>
        <v>5145329.625Heidi Molaison</v>
      </c>
      <c r="L423" t="str">
        <f t="shared" si="20"/>
        <v>No</v>
      </c>
    </row>
    <row r="424" spans="1:12" x14ac:dyDescent="0.3">
      <c r="A424" t="s">
        <v>89</v>
      </c>
      <c r="B424">
        <v>51</v>
      </c>
      <c r="C424" s="1">
        <v>45411</v>
      </c>
      <c r="D424" s="1">
        <v>45329.625</v>
      </c>
      <c r="E424">
        <v>28</v>
      </c>
      <c r="F424" t="s">
        <v>19</v>
      </c>
      <c r="H424">
        <v>97112</v>
      </c>
      <c r="I424" t="str" cm="1">
        <f t="array" ref="I424">IFERROR(INDEX(scheduling_data!H:H,MATCH(B424&amp;D424,scheduling_data!D:D&amp;scheduling_data!A:A,0)),"")</f>
        <v>Heidi Molaison</v>
      </c>
      <c r="J424" t="str">
        <f t="shared" si="18"/>
        <v>No</v>
      </c>
      <c r="K424" t="str">
        <f t="shared" si="19"/>
        <v>5145329.625Heidi Molaison</v>
      </c>
      <c r="L424" t="str">
        <f t="shared" si="20"/>
        <v>Yes</v>
      </c>
    </row>
    <row r="425" spans="1:12" x14ac:dyDescent="0.3">
      <c r="A425" t="s">
        <v>89</v>
      </c>
      <c r="B425">
        <v>51</v>
      </c>
      <c r="C425" s="1">
        <v>45411</v>
      </c>
      <c r="D425" s="1">
        <v>45329.625</v>
      </c>
      <c r="E425">
        <v>40</v>
      </c>
      <c r="F425" t="s">
        <v>9</v>
      </c>
      <c r="H425">
        <v>97535</v>
      </c>
      <c r="I425" t="str" cm="1">
        <f t="array" ref="I425">IFERROR(INDEX(scheduling_data!H:H,MATCH(B425&amp;D425,scheduling_data!D:D&amp;scheduling_data!A:A,0)),"")</f>
        <v>Heidi Molaison</v>
      </c>
      <c r="J425" t="str">
        <f t="shared" si="18"/>
        <v>No</v>
      </c>
      <c r="K425" t="str">
        <f t="shared" si="19"/>
        <v>5145329.625Heidi Molaison</v>
      </c>
      <c r="L425" t="str">
        <f t="shared" si="20"/>
        <v>No</v>
      </c>
    </row>
    <row r="426" spans="1:12" x14ac:dyDescent="0.3">
      <c r="A426" t="s">
        <v>33</v>
      </c>
      <c r="B426">
        <v>52</v>
      </c>
      <c r="C426" s="1">
        <v>45400</v>
      </c>
      <c r="D426" s="1">
        <v>45349.583333333336</v>
      </c>
      <c r="E426">
        <v>44.31</v>
      </c>
      <c r="F426" t="s">
        <v>9</v>
      </c>
      <c r="H426">
        <v>97530</v>
      </c>
      <c r="I426" t="str" cm="1">
        <f t="array" ref="I426">IFERROR(INDEX(scheduling_data!H:H,MATCH(B426&amp;D426,scheduling_data!D:D&amp;scheduling_data!A:A,0)),"")</f>
        <v>Katherine Tyree</v>
      </c>
      <c r="J426" t="str">
        <f t="shared" si="18"/>
        <v>No</v>
      </c>
      <c r="K426" t="str">
        <f t="shared" si="19"/>
        <v>5245349.5833333333Katherine Tyree</v>
      </c>
      <c r="L426" t="str">
        <f t="shared" si="20"/>
        <v>No</v>
      </c>
    </row>
    <row r="427" spans="1:12" x14ac:dyDescent="0.3">
      <c r="A427" t="s">
        <v>33</v>
      </c>
      <c r="B427">
        <v>52</v>
      </c>
      <c r="C427" s="1">
        <v>45400</v>
      </c>
      <c r="D427" s="1">
        <v>45349.583333333336</v>
      </c>
      <c r="E427">
        <v>30.69</v>
      </c>
      <c r="F427" t="s">
        <v>19</v>
      </c>
      <c r="H427">
        <v>97530</v>
      </c>
      <c r="I427" t="str" cm="1">
        <f t="array" ref="I427">IFERROR(INDEX(scheduling_data!H:H,MATCH(B427&amp;D427,scheduling_data!D:D&amp;scheduling_data!A:A,0)),"")</f>
        <v>Katherine Tyree</v>
      </c>
      <c r="J427" t="str">
        <f t="shared" si="18"/>
        <v>No</v>
      </c>
      <c r="K427" t="str">
        <f t="shared" si="19"/>
        <v>5245349.5833333333Katherine Tyree</v>
      </c>
      <c r="L427" t="str">
        <f t="shared" si="20"/>
        <v>Yes</v>
      </c>
    </row>
    <row r="428" spans="1:12" x14ac:dyDescent="0.3">
      <c r="A428" t="s">
        <v>33</v>
      </c>
      <c r="B428">
        <v>52</v>
      </c>
      <c r="C428" s="1">
        <v>45400</v>
      </c>
      <c r="D428" s="1">
        <v>45349.583333333336</v>
      </c>
      <c r="E428">
        <v>100.4</v>
      </c>
      <c r="F428" t="s">
        <v>9</v>
      </c>
      <c r="H428">
        <v>97110</v>
      </c>
      <c r="I428" t="str" cm="1">
        <f t="array" ref="I428">IFERROR(INDEX(scheduling_data!H:H,MATCH(B428&amp;D428,scheduling_data!D:D&amp;scheduling_data!A:A,0)),"")</f>
        <v>Katherine Tyree</v>
      </c>
      <c r="J428" t="str">
        <f t="shared" si="18"/>
        <v>No</v>
      </c>
      <c r="K428" t="str">
        <f t="shared" si="19"/>
        <v>5245349.5833333333Katherine Tyree</v>
      </c>
      <c r="L428" t="str">
        <f t="shared" si="20"/>
        <v>No</v>
      </c>
    </row>
    <row r="429" spans="1:12" x14ac:dyDescent="0.3">
      <c r="A429" t="s">
        <v>33</v>
      </c>
      <c r="B429">
        <v>52</v>
      </c>
      <c r="C429" s="1">
        <v>45400</v>
      </c>
      <c r="D429" s="1">
        <v>45349.583333333336</v>
      </c>
      <c r="E429">
        <v>49.6</v>
      </c>
      <c r="F429" t="s">
        <v>19</v>
      </c>
      <c r="H429">
        <v>97110</v>
      </c>
      <c r="I429" t="str" cm="1">
        <f t="array" ref="I429">IFERROR(INDEX(scheduling_data!H:H,MATCH(B429&amp;D429,scheduling_data!D:D&amp;scheduling_data!A:A,0)),"")</f>
        <v>Katherine Tyree</v>
      </c>
      <c r="J429" t="str">
        <f t="shared" si="18"/>
        <v>No</v>
      </c>
      <c r="K429" t="str">
        <f t="shared" si="19"/>
        <v>5245349.5833333333Katherine Tyree</v>
      </c>
      <c r="L429" t="str">
        <f t="shared" si="20"/>
        <v>Yes</v>
      </c>
    </row>
    <row r="430" spans="1:12" x14ac:dyDescent="0.3">
      <c r="A430" t="s">
        <v>17</v>
      </c>
      <c r="B430">
        <v>53</v>
      </c>
      <c r="C430" s="1">
        <v>45407</v>
      </c>
      <c r="D430" s="1">
        <v>45343.604166666664</v>
      </c>
      <c r="E430">
        <v>0</v>
      </c>
      <c r="F430" t="s">
        <v>9</v>
      </c>
      <c r="G430" t="s">
        <v>90</v>
      </c>
      <c r="H430">
        <v>97112</v>
      </c>
      <c r="I430" t="str" cm="1">
        <f t="array" ref="I430">IFERROR(INDEX(scheduling_data!H:H,MATCH(B430&amp;D430,scheduling_data!D:D&amp;scheduling_data!A:A,0)),"")</f>
        <v>Kelsea Rodriguez</v>
      </c>
      <c r="J430" t="str">
        <f t="shared" si="18"/>
        <v>No</v>
      </c>
      <c r="K430" t="str">
        <f t="shared" si="19"/>
        <v>5345343.6041666667Kelsea Rodriguez</v>
      </c>
      <c r="L430" t="str">
        <f t="shared" si="20"/>
        <v>No</v>
      </c>
    </row>
    <row r="431" spans="1:12" x14ac:dyDescent="0.3">
      <c r="A431" t="s">
        <v>17</v>
      </c>
      <c r="B431">
        <v>53</v>
      </c>
      <c r="C431" s="1">
        <v>45407</v>
      </c>
      <c r="D431" s="1">
        <v>45343.604166666664</v>
      </c>
      <c r="E431">
        <v>65.47</v>
      </c>
      <c r="F431" t="s">
        <v>9</v>
      </c>
      <c r="G431" t="s">
        <v>18</v>
      </c>
      <c r="H431">
        <v>97165</v>
      </c>
      <c r="I431" t="str" cm="1">
        <f t="array" ref="I431">IFERROR(INDEX(scheduling_data!H:H,MATCH(B431&amp;D431,scheduling_data!D:D&amp;scheduling_data!A:A,0)),"")</f>
        <v>Kelsea Rodriguez</v>
      </c>
      <c r="J431" t="str">
        <f t="shared" si="18"/>
        <v>No</v>
      </c>
      <c r="K431" t="str">
        <f t="shared" si="19"/>
        <v>5345343.6041666667Kelsea Rodriguez</v>
      </c>
      <c r="L431" t="str">
        <f t="shared" si="20"/>
        <v>No</v>
      </c>
    </row>
    <row r="432" spans="1:12" x14ac:dyDescent="0.3">
      <c r="A432" t="s">
        <v>17</v>
      </c>
      <c r="B432">
        <v>53</v>
      </c>
      <c r="C432" s="1">
        <v>45407</v>
      </c>
      <c r="D432" s="1">
        <v>45343.604166666664</v>
      </c>
      <c r="E432">
        <v>84.53</v>
      </c>
      <c r="F432" t="s">
        <v>19</v>
      </c>
      <c r="G432" t="s">
        <v>20</v>
      </c>
      <c r="H432">
        <v>97165</v>
      </c>
      <c r="I432" t="str" cm="1">
        <f t="array" ref="I432">IFERROR(INDEX(scheduling_data!H:H,MATCH(B432&amp;D432,scheduling_data!D:D&amp;scheduling_data!A:A,0)),"")</f>
        <v>Kelsea Rodriguez</v>
      </c>
      <c r="J432" t="str">
        <f t="shared" si="18"/>
        <v>No</v>
      </c>
      <c r="K432" t="str">
        <f t="shared" si="19"/>
        <v>5345343.6041666667Kelsea Rodriguez</v>
      </c>
      <c r="L432" t="str">
        <f t="shared" si="20"/>
        <v>Yes</v>
      </c>
    </row>
    <row r="433" spans="1:12" x14ac:dyDescent="0.3">
      <c r="A433" t="s">
        <v>80</v>
      </c>
      <c r="B433">
        <v>54</v>
      </c>
      <c r="C433" s="1">
        <v>45335</v>
      </c>
      <c r="D433" s="1">
        <v>45323.395833333336</v>
      </c>
      <c r="E433">
        <v>85.19</v>
      </c>
      <c r="F433" t="s">
        <v>9</v>
      </c>
      <c r="G433" t="s">
        <v>52</v>
      </c>
      <c r="H433">
        <v>92507</v>
      </c>
      <c r="I433" t="str" cm="1">
        <f t="array" ref="I433">IFERROR(INDEX(scheduling_data!H:H,MATCH(B433&amp;D433,scheduling_data!D:D&amp;scheduling_data!A:A,0)),"")</f>
        <v>Kelli Cruthirds</v>
      </c>
      <c r="J433" t="str">
        <f t="shared" si="18"/>
        <v>No</v>
      </c>
      <c r="K433" t="str">
        <f t="shared" si="19"/>
        <v>5445323.3958333333Kelli Cruthirds</v>
      </c>
      <c r="L433" t="str">
        <f t="shared" si="20"/>
        <v>No</v>
      </c>
    </row>
    <row r="434" spans="1:12" x14ac:dyDescent="0.3">
      <c r="A434" t="s">
        <v>80</v>
      </c>
      <c r="B434">
        <v>54</v>
      </c>
      <c r="C434" s="1">
        <v>45335</v>
      </c>
      <c r="D434" s="1">
        <v>45323.395833333336</v>
      </c>
      <c r="E434">
        <v>64.81</v>
      </c>
      <c r="F434" t="s">
        <v>19</v>
      </c>
      <c r="G434" t="s">
        <v>51</v>
      </c>
      <c r="H434">
        <v>92507</v>
      </c>
      <c r="I434" t="str" cm="1">
        <f t="array" ref="I434">IFERROR(INDEX(scheduling_data!H:H,MATCH(B434&amp;D434,scheduling_data!D:D&amp;scheduling_data!A:A,0)),"")</f>
        <v>Kelli Cruthirds</v>
      </c>
      <c r="J434" t="str">
        <f t="shared" si="18"/>
        <v>No</v>
      </c>
      <c r="K434" t="str">
        <f t="shared" si="19"/>
        <v>5445323.3958333333Kelli Cruthirds</v>
      </c>
      <c r="L434" t="str">
        <f t="shared" si="20"/>
        <v>Yes</v>
      </c>
    </row>
    <row r="435" spans="1:12" x14ac:dyDescent="0.3">
      <c r="A435" t="s">
        <v>80</v>
      </c>
      <c r="B435">
        <v>54</v>
      </c>
      <c r="C435" s="1">
        <v>45345</v>
      </c>
      <c r="D435" s="1">
        <v>45335.416666666664</v>
      </c>
      <c r="E435">
        <v>85.19</v>
      </c>
      <c r="F435" t="s">
        <v>9</v>
      </c>
      <c r="G435" t="s">
        <v>52</v>
      </c>
      <c r="H435">
        <v>92507</v>
      </c>
      <c r="I435" t="str" cm="1">
        <f t="array" ref="I435">IFERROR(INDEX(scheduling_data!H:H,MATCH(B435&amp;D435,scheduling_data!D:D&amp;scheduling_data!A:A,0)),"")</f>
        <v>D'Anna Pullen</v>
      </c>
      <c r="J435" t="str">
        <f t="shared" si="18"/>
        <v>No</v>
      </c>
      <c r="K435" t="str">
        <f t="shared" si="19"/>
        <v>5445335.4166666667D'Anna Pullen</v>
      </c>
      <c r="L435" t="str">
        <f t="shared" si="20"/>
        <v>No</v>
      </c>
    </row>
    <row r="436" spans="1:12" x14ac:dyDescent="0.3">
      <c r="A436" t="s">
        <v>80</v>
      </c>
      <c r="B436">
        <v>54</v>
      </c>
      <c r="C436" s="1">
        <v>45345</v>
      </c>
      <c r="D436" s="1">
        <v>45335.416666666664</v>
      </c>
      <c r="E436">
        <v>64.81</v>
      </c>
      <c r="F436" t="s">
        <v>19</v>
      </c>
      <c r="G436" t="s">
        <v>51</v>
      </c>
      <c r="H436">
        <v>92507</v>
      </c>
      <c r="I436" t="str" cm="1">
        <f t="array" ref="I436">IFERROR(INDEX(scheduling_data!H:H,MATCH(B436&amp;D436,scheduling_data!D:D&amp;scheduling_data!A:A,0)),"")</f>
        <v>D'Anna Pullen</v>
      </c>
      <c r="J436" t="str">
        <f t="shared" si="18"/>
        <v>No</v>
      </c>
      <c r="K436" t="str">
        <f t="shared" si="19"/>
        <v>5445335.4166666667D'Anna Pullen</v>
      </c>
      <c r="L436" t="str">
        <f t="shared" si="20"/>
        <v>Yes</v>
      </c>
    </row>
    <row r="437" spans="1:12" x14ac:dyDescent="0.3">
      <c r="A437" t="s">
        <v>80</v>
      </c>
      <c r="B437">
        <v>54</v>
      </c>
      <c r="C437" s="1">
        <v>45348</v>
      </c>
      <c r="D437" s="1">
        <v>45335.4375</v>
      </c>
      <c r="E437">
        <v>93.22</v>
      </c>
      <c r="F437" t="s">
        <v>9</v>
      </c>
      <c r="G437" t="s">
        <v>52</v>
      </c>
      <c r="H437">
        <v>97112</v>
      </c>
      <c r="I437" t="str" cm="1">
        <f t="array" ref="I437">IFERROR(INDEX(scheduling_data!H:H,MATCH(B437&amp;D437,scheduling_data!D:D&amp;scheduling_data!A:A,0)),"")</f>
        <v>Kelsea Rodriguez</v>
      </c>
      <c r="J437" t="str">
        <f t="shared" si="18"/>
        <v>No</v>
      </c>
      <c r="K437" t="str">
        <f t="shared" si="19"/>
        <v>5445335.4375Kelsea Rodriguez</v>
      </c>
      <c r="L437" t="str">
        <f t="shared" si="20"/>
        <v>No</v>
      </c>
    </row>
    <row r="438" spans="1:12" x14ac:dyDescent="0.3">
      <c r="A438" t="s">
        <v>80</v>
      </c>
      <c r="B438">
        <v>54</v>
      </c>
      <c r="C438" s="1">
        <v>45348</v>
      </c>
      <c r="D438" s="1">
        <v>45335.4375</v>
      </c>
      <c r="E438">
        <v>56.78</v>
      </c>
      <c r="F438" t="s">
        <v>19</v>
      </c>
      <c r="G438" t="s">
        <v>51</v>
      </c>
      <c r="H438">
        <v>97112</v>
      </c>
      <c r="I438" t="str" cm="1">
        <f t="array" ref="I438">IFERROR(INDEX(scheduling_data!H:H,MATCH(B438&amp;D438,scheduling_data!D:D&amp;scheduling_data!A:A,0)),"")</f>
        <v>Kelsea Rodriguez</v>
      </c>
      <c r="J438" t="str">
        <f t="shared" si="18"/>
        <v>No</v>
      </c>
      <c r="K438" t="str">
        <f t="shared" si="19"/>
        <v>5445335.4375Kelsea Rodriguez</v>
      </c>
      <c r="L438" t="str">
        <f t="shared" si="20"/>
        <v>Yes</v>
      </c>
    </row>
    <row r="439" spans="1:12" x14ac:dyDescent="0.3">
      <c r="A439" t="s">
        <v>80</v>
      </c>
      <c r="B439">
        <v>54</v>
      </c>
      <c r="C439" s="1">
        <v>45349</v>
      </c>
      <c r="D439" s="1">
        <v>45337.416666666664</v>
      </c>
      <c r="E439">
        <v>64.81</v>
      </c>
      <c r="F439" t="s">
        <v>19</v>
      </c>
      <c r="G439" t="s">
        <v>51</v>
      </c>
      <c r="H439">
        <v>92507</v>
      </c>
      <c r="I439" t="str" cm="1">
        <f t="array" ref="I439">IFERROR(INDEX(scheduling_data!H:H,MATCH(B439&amp;D439,scheduling_data!D:D&amp;scheduling_data!A:A,0)),"")</f>
        <v>Kelli Cruthirds</v>
      </c>
      <c r="J439" t="str">
        <f t="shared" si="18"/>
        <v>No</v>
      </c>
      <c r="K439" t="str">
        <f t="shared" si="19"/>
        <v>5445337.4166666667Kelli Cruthirds</v>
      </c>
      <c r="L439" t="str">
        <f t="shared" si="20"/>
        <v>Yes</v>
      </c>
    </row>
    <row r="440" spans="1:12" x14ac:dyDescent="0.3">
      <c r="A440" t="s">
        <v>80</v>
      </c>
      <c r="B440">
        <v>54</v>
      </c>
      <c r="C440" s="1">
        <v>45349</v>
      </c>
      <c r="D440" s="1">
        <v>45337.416666666664</v>
      </c>
      <c r="E440">
        <v>85.19</v>
      </c>
      <c r="F440" t="s">
        <v>9</v>
      </c>
      <c r="G440" t="s">
        <v>52</v>
      </c>
      <c r="H440">
        <v>92507</v>
      </c>
      <c r="I440" t="str" cm="1">
        <f t="array" ref="I440">IFERROR(INDEX(scheduling_data!H:H,MATCH(B440&amp;D440,scheduling_data!D:D&amp;scheduling_data!A:A,0)),"")</f>
        <v>Kelli Cruthirds</v>
      </c>
      <c r="J440" t="str">
        <f t="shared" si="18"/>
        <v>No</v>
      </c>
      <c r="K440" t="str">
        <f t="shared" si="19"/>
        <v>5445337.4166666667Kelli Cruthirds</v>
      </c>
      <c r="L440" t="str">
        <f t="shared" si="20"/>
        <v>No</v>
      </c>
    </row>
    <row r="441" spans="1:12" x14ac:dyDescent="0.3">
      <c r="A441" t="s">
        <v>80</v>
      </c>
      <c r="B441">
        <v>54</v>
      </c>
      <c r="C441" s="1">
        <v>45343</v>
      </c>
      <c r="D441" s="1">
        <v>45328.416666666664</v>
      </c>
      <c r="E441">
        <v>64.81</v>
      </c>
      <c r="F441" t="s">
        <v>19</v>
      </c>
      <c r="G441" t="s">
        <v>51</v>
      </c>
      <c r="H441">
        <v>92507</v>
      </c>
      <c r="I441" t="str" cm="1">
        <f t="array" ref="I441">IFERROR(INDEX(scheduling_data!H:H,MATCH(B441&amp;D441,scheduling_data!D:D&amp;scheduling_data!A:A,0)),"")</f>
        <v>Kelli Cruthirds</v>
      </c>
      <c r="J441" t="str">
        <f t="shared" si="18"/>
        <v>No</v>
      </c>
      <c r="K441" t="str">
        <f t="shared" si="19"/>
        <v>5445328.4166666667Kelli Cruthirds</v>
      </c>
      <c r="L441" t="str">
        <f t="shared" si="20"/>
        <v>Yes</v>
      </c>
    </row>
    <row r="442" spans="1:12" x14ac:dyDescent="0.3">
      <c r="A442" t="s">
        <v>80</v>
      </c>
      <c r="B442">
        <v>54</v>
      </c>
      <c r="C442" s="1">
        <v>45343</v>
      </c>
      <c r="D442" s="1">
        <v>45328.416666666664</v>
      </c>
      <c r="E442">
        <v>85.19</v>
      </c>
      <c r="F442" t="s">
        <v>9</v>
      </c>
      <c r="G442" t="s">
        <v>52</v>
      </c>
      <c r="H442">
        <v>92507</v>
      </c>
      <c r="I442" t="str" cm="1">
        <f t="array" ref="I442">IFERROR(INDEX(scheduling_data!H:H,MATCH(B442&amp;D442,scheduling_data!D:D&amp;scheduling_data!A:A,0)),"")</f>
        <v>Kelli Cruthirds</v>
      </c>
      <c r="J442" t="str">
        <f t="shared" si="18"/>
        <v>No</v>
      </c>
      <c r="K442" t="str">
        <f t="shared" si="19"/>
        <v>5445328.4166666667Kelli Cruthirds</v>
      </c>
      <c r="L442" t="str">
        <f t="shared" si="20"/>
        <v>No</v>
      </c>
    </row>
    <row r="443" spans="1:12" x14ac:dyDescent="0.3">
      <c r="A443" t="s">
        <v>80</v>
      </c>
      <c r="B443">
        <v>54</v>
      </c>
      <c r="C443" s="1">
        <v>45343</v>
      </c>
      <c r="D443" s="1">
        <v>45330.395833333336</v>
      </c>
      <c r="E443">
        <v>64.81</v>
      </c>
      <c r="F443" t="s">
        <v>19</v>
      </c>
      <c r="G443" t="s">
        <v>51</v>
      </c>
      <c r="H443">
        <v>92507</v>
      </c>
      <c r="I443" t="str" cm="1">
        <f t="array" ref="I443">IFERROR(INDEX(scheduling_data!H:H,MATCH(B443&amp;D443,scheduling_data!D:D&amp;scheduling_data!A:A,0)),"")</f>
        <v>Kelli Cruthirds</v>
      </c>
      <c r="J443" t="str">
        <f t="shared" si="18"/>
        <v>No</v>
      </c>
      <c r="K443" t="str">
        <f t="shared" si="19"/>
        <v>5445330.3958333333Kelli Cruthirds</v>
      </c>
      <c r="L443" t="str">
        <f t="shared" si="20"/>
        <v>Yes</v>
      </c>
    </row>
    <row r="444" spans="1:12" x14ac:dyDescent="0.3">
      <c r="A444" t="s">
        <v>80</v>
      </c>
      <c r="B444">
        <v>54</v>
      </c>
      <c r="C444" s="1">
        <v>45343</v>
      </c>
      <c r="D444" s="1">
        <v>45330.395833333336</v>
      </c>
      <c r="E444">
        <v>85.19</v>
      </c>
      <c r="F444" t="s">
        <v>9</v>
      </c>
      <c r="G444" t="s">
        <v>52</v>
      </c>
      <c r="H444">
        <v>92507</v>
      </c>
      <c r="I444" t="str" cm="1">
        <f t="array" ref="I444">IFERROR(INDEX(scheduling_data!H:H,MATCH(B444&amp;D444,scheduling_data!D:D&amp;scheduling_data!A:A,0)),"")</f>
        <v>Kelli Cruthirds</v>
      </c>
      <c r="J444" t="str">
        <f t="shared" si="18"/>
        <v>No</v>
      </c>
      <c r="K444" t="str">
        <f t="shared" si="19"/>
        <v>5445330.3958333333Kelli Cruthirds</v>
      </c>
      <c r="L444" t="str">
        <f t="shared" si="20"/>
        <v>No</v>
      </c>
    </row>
    <row r="445" spans="1:12" x14ac:dyDescent="0.3">
      <c r="A445" t="s">
        <v>80</v>
      </c>
      <c r="B445">
        <v>55</v>
      </c>
      <c r="C445" s="1">
        <v>45335</v>
      </c>
      <c r="D445" s="1">
        <v>45323.416666666664</v>
      </c>
      <c r="E445">
        <v>85.19</v>
      </c>
      <c r="F445" t="s">
        <v>9</v>
      </c>
      <c r="G445" t="s">
        <v>52</v>
      </c>
      <c r="H445">
        <v>92507</v>
      </c>
      <c r="I445" t="str" cm="1">
        <f t="array" ref="I445">IFERROR(INDEX(scheduling_data!H:H,MATCH(B445&amp;D445,scheduling_data!D:D&amp;scheduling_data!A:A,0)),"")</f>
        <v>Kelli Cruthirds</v>
      </c>
      <c r="J445" t="str">
        <f t="shared" si="18"/>
        <v>No</v>
      </c>
      <c r="K445" t="str">
        <f t="shared" si="19"/>
        <v>5545323.4166666667Kelli Cruthirds</v>
      </c>
      <c r="L445" t="str">
        <f t="shared" si="20"/>
        <v>No</v>
      </c>
    </row>
    <row r="446" spans="1:12" x14ac:dyDescent="0.3">
      <c r="A446" t="s">
        <v>80</v>
      </c>
      <c r="B446">
        <v>55</v>
      </c>
      <c r="C446" s="1">
        <v>45335</v>
      </c>
      <c r="D446" s="1">
        <v>45323.416666666664</v>
      </c>
      <c r="E446">
        <v>64.81</v>
      </c>
      <c r="F446" t="s">
        <v>19</v>
      </c>
      <c r="G446" t="s">
        <v>51</v>
      </c>
      <c r="H446">
        <v>92507</v>
      </c>
      <c r="I446" t="str" cm="1">
        <f t="array" ref="I446">IFERROR(INDEX(scheduling_data!H:H,MATCH(B446&amp;D446,scheduling_data!D:D&amp;scheduling_data!A:A,0)),"")</f>
        <v>Kelli Cruthirds</v>
      </c>
      <c r="J446" t="str">
        <f t="shared" si="18"/>
        <v>No</v>
      </c>
      <c r="K446" t="str">
        <f t="shared" si="19"/>
        <v>5545323.4166666667Kelli Cruthirds</v>
      </c>
      <c r="L446" t="str">
        <f t="shared" si="20"/>
        <v>Yes</v>
      </c>
    </row>
    <row r="447" spans="1:12" x14ac:dyDescent="0.3">
      <c r="A447" t="s">
        <v>80</v>
      </c>
      <c r="B447">
        <v>55</v>
      </c>
      <c r="C447" s="1">
        <v>45345</v>
      </c>
      <c r="D447" s="1">
        <v>45335.416666666664</v>
      </c>
      <c r="E447">
        <v>85.19</v>
      </c>
      <c r="F447" t="s">
        <v>9</v>
      </c>
      <c r="G447" t="s">
        <v>52</v>
      </c>
      <c r="H447">
        <v>92507</v>
      </c>
      <c r="I447" t="str" cm="1">
        <f t="array" ref="I447">IFERROR(INDEX(scheduling_data!H:H,MATCH(B447&amp;D447,scheduling_data!D:D&amp;scheduling_data!A:A,0)),"")</f>
        <v>Victoria Miley</v>
      </c>
      <c r="J447" t="str">
        <f t="shared" si="18"/>
        <v>No</v>
      </c>
      <c r="K447" t="str">
        <f t="shared" si="19"/>
        <v>5545335.4166666667Victoria Miley</v>
      </c>
      <c r="L447" t="str">
        <f t="shared" si="20"/>
        <v>No</v>
      </c>
    </row>
    <row r="448" spans="1:12" x14ac:dyDescent="0.3">
      <c r="A448" t="s">
        <v>80</v>
      </c>
      <c r="B448">
        <v>55</v>
      </c>
      <c r="C448" s="1">
        <v>45345</v>
      </c>
      <c r="D448" s="1">
        <v>45335.416666666664</v>
      </c>
      <c r="E448">
        <v>64.81</v>
      </c>
      <c r="F448" t="s">
        <v>19</v>
      </c>
      <c r="G448" t="s">
        <v>51</v>
      </c>
      <c r="H448">
        <v>92507</v>
      </c>
      <c r="I448" t="str" cm="1">
        <f t="array" ref="I448">IFERROR(INDEX(scheduling_data!H:H,MATCH(B448&amp;D448,scheduling_data!D:D&amp;scheduling_data!A:A,0)),"")</f>
        <v>Victoria Miley</v>
      </c>
      <c r="J448" t="str">
        <f t="shared" si="18"/>
        <v>No</v>
      </c>
      <c r="K448" t="str">
        <f t="shared" si="19"/>
        <v>5545335.4166666667Victoria Miley</v>
      </c>
      <c r="L448" t="str">
        <f t="shared" si="20"/>
        <v>Yes</v>
      </c>
    </row>
    <row r="449" spans="1:12" x14ac:dyDescent="0.3">
      <c r="A449" t="s">
        <v>80</v>
      </c>
      <c r="B449">
        <v>55</v>
      </c>
      <c r="C449" s="1">
        <v>45349</v>
      </c>
      <c r="D449" s="1">
        <v>45335.4375</v>
      </c>
      <c r="E449">
        <v>56.78</v>
      </c>
      <c r="F449" t="s">
        <v>19</v>
      </c>
      <c r="G449" t="s">
        <v>51</v>
      </c>
      <c r="H449">
        <v>97112</v>
      </c>
      <c r="I449" t="str" cm="1">
        <f t="array" ref="I449">IFERROR(INDEX(scheduling_data!H:H,MATCH(B449&amp;D449,scheduling_data!D:D&amp;scheduling_data!A:A,0)),"")</f>
        <v>Carolyn Simpson</v>
      </c>
      <c r="J449" t="str">
        <f t="shared" si="18"/>
        <v>No</v>
      </c>
      <c r="K449" t="str">
        <f t="shared" si="19"/>
        <v>5545335.4375Carolyn Simpson</v>
      </c>
      <c r="L449" t="str">
        <f t="shared" si="20"/>
        <v>Yes</v>
      </c>
    </row>
    <row r="450" spans="1:12" x14ac:dyDescent="0.3">
      <c r="A450" t="s">
        <v>80</v>
      </c>
      <c r="B450">
        <v>55</v>
      </c>
      <c r="C450" s="1">
        <v>45349</v>
      </c>
      <c r="D450" s="1">
        <v>45335.4375</v>
      </c>
      <c r="E450">
        <v>93.22</v>
      </c>
      <c r="F450" t="s">
        <v>9</v>
      </c>
      <c r="G450" t="s">
        <v>52</v>
      </c>
      <c r="H450">
        <v>97112</v>
      </c>
      <c r="I450" t="str" cm="1">
        <f t="array" ref="I450">IFERROR(INDEX(scheduling_data!H:H,MATCH(B450&amp;D450,scheduling_data!D:D&amp;scheduling_data!A:A,0)),"")</f>
        <v>Carolyn Simpson</v>
      </c>
      <c r="J450" t="str">
        <f t="shared" si="18"/>
        <v>No</v>
      </c>
      <c r="K450" t="str">
        <f t="shared" si="19"/>
        <v>5545335.4375Carolyn Simpson</v>
      </c>
      <c r="L450" t="str">
        <f t="shared" si="20"/>
        <v>No</v>
      </c>
    </row>
    <row r="451" spans="1:12" x14ac:dyDescent="0.3">
      <c r="A451" t="s">
        <v>80</v>
      </c>
      <c r="B451">
        <v>55</v>
      </c>
      <c r="C451" s="1">
        <v>45348</v>
      </c>
      <c r="D451" s="1">
        <v>45337.416666666664</v>
      </c>
      <c r="E451">
        <v>64.81</v>
      </c>
      <c r="F451" t="s">
        <v>19</v>
      </c>
      <c r="G451" t="s">
        <v>51</v>
      </c>
      <c r="H451">
        <v>92507</v>
      </c>
      <c r="I451" t="str" cm="1">
        <f t="array" ref="I451">IFERROR(INDEX(scheduling_data!H:H,MATCH(B451&amp;D451,scheduling_data!D:D&amp;scheduling_data!A:A,0)),"")</f>
        <v>Victoria Miley</v>
      </c>
      <c r="J451" t="str">
        <f t="shared" ref="J451:J514" si="21">IF(I451="", "Yes", "No")</f>
        <v>No</v>
      </c>
      <c r="K451" t="str">
        <f t="shared" ref="K451:K514" si="22">IF(I451="",B451&amp;D451,B451&amp;D451&amp;I451)</f>
        <v>5545337.4166666667Victoria Miley</v>
      </c>
      <c r="L451" t="str">
        <f t="shared" ref="L451:L514" si="23">IF(OR(F451="Cash", F451="Check", F451="EFT", F451="Credit Card", F451="Visa", F451="Mastercard", F451="AMEX"), "Yes", "No")</f>
        <v>Yes</v>
      </c>
    </row>
    <row r="452" spans="1:12" x14ac:dyDescent="0.3">
      <c r="A452" t="s">
        <v>80</v>
      </c>
      <c r="B452">
        <v>55</v>
      </c>
      <c r="C452" s="1">
        <v>45348</v>
      </c>
      <c r="D452" s="1">
        <v>45337.416666666664</v>
      </c>
      <c r="E452">
        <v>85.19</v>
      </c>
      <c r="F452" t="s">
        <v>9</v>
      </c>
      <c r="G452" t="s">
        <v>52</v>
      </c>
      <c r="H452">
        <v>92507</v>
      </c>
      <c r="I452" t="str" cm="1">
        <f t="array" ref="I452">IFERROR(INDEX(scheduling_data!H:H,MATCH(B452&amp;D452,scheduling_data!D:D&amp;scheduling_data!A:A,0)),"")</f>
        <v>Victoria Miley</v>
      </c>
      <c r="J452" t="str">
        <f t="shared" si="21"/>
        <v>No</v>
      </c>
      <c r="K452" t="str">
        <f t="shared" si="22"/>
        <v>5545337.4166666667Victoria Miley</v>
      </c>
      <c r="L452" t="str">
        <f t="shared" si="23"/>
        <v>No</v>
      </c>
    </row>
    <row r="453" spans="1:12" x14ac:dyDescent="0.3">
      <c r="A453" t="s">
        <v>80</v>
      </c>
      <c r="B453">
        <v>55</v>
      </c>
      <c r="C453" s="1">
        <v>45342</v>
      </c>
      <c r="D453" s="1">
        <v>45328.416666666664</v>
      </c>
      <c r="E453">
        <v>85.19</v>
      </c>
      <c r="F453" t="s">
        <v>9</v>
      </c>
      <c r="G453" t="s">
        <v>52</v>
      </c>
      <c r="H453">
        <v>92507</v>
      </c>
      <c r="I453" t="str" cm="1">
        <f t="array" ref="I453">IFERROR(INDEX(scheduling_data!H:H,MATCH(B453&amp;D453,scheduling_data!D:D&amp;scheduling_data!A:A,0)),"")</f>
        <v>D'Anna Pullen</v>
      </c>
      <c r="J453" t="str">
        <f t="shared" si="21"/>
        <v>No</v>
      </c>
      <c r="K453" t="str">
        <f t="shared" si="22"/>
        <v>5545328.4166666667D'Anna Pullen</v>
      </c>
      <c r="L453" t="str">
        <f t="shared" si="23"/>
        <v>No</v>
      </c>
    </row>
    <row r="454" spans="1:12" x14ac:dyDescent="0.3">
      <c r="A454" t="s">
        <v>80</v>
      </c>
      <c r="B454">
        <v>55</v>
      </c>
      <c r="C454" s="1">
        <v>45342</v>
      </c>
      <c r="D454" s="1">
        <v>45328.416666666664</v>
      </c>
      <c r="E454">
        <v>64.81</v>
      </c>
      <c r="F454" t="s">
        <v>19</v>
      </c>
      <c r="G454" t="s">
        <v>51</v>
      </c>
      <c r="H454">
        <v>92507</v>
      </c>
      <c r="I454" t="str" cm="1">
        <f t="array" ref="I454">IFERROR(INDEX(scheduling_data!H:H,MATCH(B454&amp;D454,scheduling_data!D:D&amp;scheduling_data!A:A,0)),"")</f>
        <v>D'Anna Pullen</v>
      </c>
      <c r="J454" t="str">
        <f t="shared" si="21"/>
        <v>No</v>
      </c>
      <c r="K454" t="str">
        <f t="shared" si="22"/>
        <v>5545328.4166666667D'Anna Pullen</v>
      </c>
      <c r="L454" t="str">
        <f t="shared" si="23"/>
        <v>Yes</v>
      </c>
    </row>
    <row r="455" spans="1:12" x14ac:dyDescent="0.3">
      <c r="A455" t="s">
        <v>80</v>
      </c>
      <c r="B455">
        <v>55</v>
      </c>
      <c r="C455" s="1">
        <v>45343</v>
      </c>
      <c r="D455" s="1">
        <v>45330.395833333336</v>
      </c>
      <c r="E455">
        <v>64.81</v>
      </c>
      <c r="F455" t="s">
        <v>19</v>
      </c>
      <c r="G455" t="s">
        <v>51</v>
      </c>
      <c r="H455">
        <v>92507</v>
      </c>
      <c r="I455" t="str" cm="1">
        <f t="array" ref="I455">IFERROR(INDEX(scheduling_data!H:H,MATCH(B455&amp;D455,scheduling_data!D:D&amp;scheduling_data!A:A,0)),"")</f>
        <v>Kelli Cruthirds</v>
      </c>
      <c r="J455" t="str">
        <f t="shared" si="21"/>
        <v>No</v>
      </c>
      <c r="K455" t="str">
        <f t="shared" si="22"/>
        <v>5545330.3958333333Kelli Cruthirds</v>
      </c>
      <c r="L455" t="str">
        <f t="shared" si="23"/>
        <v>Yes</v>
      </c>
    </row>
    <row r="456" spans="1:12" x14ac:dyDescent="0.3">
      <c r="A456" t="s">
        <v>80</v>
      </c>
      <c r="B456">
        <v>55</v>
      </c>
      <c r="C456" s="1">
        <v>45343</v>
      </c>
      <c r="D456" s="1">
        <v>45330.395833333336</v>
      </c>
      <c r="E456">
        <v>85.19</v>
      </c>
      <c r="F456" t="s">
        <v>9</v>
      </c>
      <c r="G456" t="s">
        <v>52</v>
      </c>
      <c r="H456">
        <v>92507</v>
      </c>
      <c r="I456" t="str" cm="1">
        <f t="array" ref="I456">IFERROR(INDEX(scheduling_data!H:H,MATCH(B456&amp;D456,scheduling_data!D:D&amp;scheduling_data!A:A,0)),"")</f>
        <v>Kelli Cruthirds</v>
      </c>
      <c r="J456" t="str">
        <f t="shared" si="21"/>
        <v>No</v>
      </c>
      <c r="K456" t="str">
        <f t="shared" si="22"/>
        <v>5545330.3958333333Kelli Cruthirds</v>
      </c>
      <c r="L456" t="str">
        <f t="shared" si="23"/>
        <v>No</v>
      </c>
    </row>
    <row r="457" spans="1:12" x14ac:dyDescent="0.3">
      <c r="A457" t="s">
        <v>80</v>
      </c>
      <c r="B457">
        <v>56</v>
      </c>
      <c r="C457" s="1">
        <v>45348</v>
      </c>
      <c r="D457" s="1">
        <v>45336.5625</v>
      </c>
      <c r="E457">
        <v>64.81</v>
      </c>
      <c r="F457" t="s">
        <v>19</v>
      </c>
      <c r="G457" t="s">
        <v>51</v>
      </c>
      <c r="H457">
        <v>92507</v>
      </c>
      <c r="I457" t="str" cm="1">
        <f t="array" ref="I457">IFERROR(INDEX(scheduling_data!H:H,MATCH(B457&amp;D457,scheduling_data!D:D&amp;scheduling_data!A:A,0)),"")</f>
        <v>D'Anna Pullen</v>
      </c>
      <c r="J457" t="str">
        <f t="shared" si="21"/>
        <v>No</v>
      </c>
      <c r="K457" t="str">
        <f t="shared" si="22"/>
        <v>5645336.5625D'Anna Pullen</v>
      </c>
      <c r="L457" t="str">
        <f t="shared" si="23"/>
        <v>Yes</v>
      </c>
    </row>
    <row r="458" spans="1:12" x14ac:dyDescent="0.3">
      <c r="A458" t="s">
        <v>80</v>
      </c>
      <c r="B458">
        <v>56</v>
      </c>
      <c r="C458" s="1">
        <v>45348</v>
      </c>
      <c r="D458" s="1">
        <v>45336.5625</v>
      </c>
      <c r="E458">
        <v>85.19</v>
      </c>
      <c r="F458" t="s">
        <v>9</v>
      </c>
      <c r="G458" t="s">
        <v>52</v>
      </c>
      <c r="H458">
        <v>92507</v>
      </c>
      <c r="I458" t="str" cm="1">
        <f t="array" ref="I458">IFERROR(INDEX(scheduling_data!H:H,MATCH(B458&amp;D458,scheduling_data!D:D&amp;scheduling_data!A:A,0)),"")</f>
        <v>D'Anna Pullen</v>
      </c>
      <c r="J458" t="str">
        <f t="shared" si="21"/>
        <v>No</v>
      </c>
      <c r="K458" t="str">
        <f t="shared" si="22"/>
        <v>5645336.5625D'Anna Pullen</v>
      </c>
      <c r="L458" t="str">
        <f t="shared" si="23"/>
        <v>No</v>
      </c>
    </row>
    <row r="459" spans="1:12" x14ac:dyDescent="0.3">
      <c r="A459" t="s">
        <v>80</v>
      </c>
      <c r="B459">
        <v>56</v>
      </c>
      <c r="C459" s="1">
        <v>45342</v>
      </c>
      <c r="D459" s="1">
        <v>45328.583333333336</v>
      </c>
      <c r="E459">
        <v>85.19</v>
      </c>
      <c r="F459" t="s">
        <v>9</v>
      </c>
      <c r="G459" t="s">
        <v>52</v>
      </c>
      <c r="H459">
        <v>92507</v>
      </c>
      <c r="I459" t="str" cm="1">
        <f t="array" ref="I459">IFERROR(INDEX(scheduling_data!H:H,MATCH(B459&amp;D459,scheduling_data!D:D&amp;scheduling_data!A:A,0)),"")</f>
        <v>D'Anna Pullen</v>
      </c>
      <c r="J459" t="str">
        <f t="shared" si="21"/>
        <v>No</v>
      </c>
      <c r="K459" t="str">
        <f t="shared" si="22"/>
        <v>5645328.5833333333D'Anna Pullen</v>
      </c>
      <c r="L459" t="str">
        <f t="shared" si="23"/>
        <v>No</v>
      </c>
    </row>
    <row r="460" spans="1:12" x14ac:dyDescent="0.3">
      <c r="A460" t="s">
        <v>80</v>
      </c>
      <c r="B460">
        <v>56</v>
      </c>
      <c r="C460" s="1">
        <v>45342</v>
      </c>
      <c r="D460" s="1">
        <v>45328.583333333336</v>
      </c>
      <c r="E460">
        <v>64.81</v>
      </c>
      <c r="F460" t="s">
        <v>19</v>
      </c>
      <c r="G460" t="s">
        <v>51</v>
      </c>
      <c r="H460">
        <v>92507</v>
      </c>
      <c r="I460" t="str" cm="1">
        <f t="array" ref="I460">IFERROR(INDEX(scheduling_data!H:H,MATCH(B460&amp;D460,scheduling_data!D:D&amp;scheduling_data!A:A,0)),"")</f>
        <v>D'Anna Pullen</v>
      </c>
      <c r="J460" t="str">
        <f t="shared" si="21"/>
        <v>No</v>
      </c>
      <c r="K460" t="str">
        <f t="shared" si="22"/>
        <v>5645328.5833333333D'Anna Pullen</v>
      </c>
      <c r="L460" t="str">
        <f t="shared" si="23"/>
        <v>Yes</v>
      </c>
    </row>
    <row r="461" spans="1:12" x14ac:dyDescent="0.3">
      <c r="A461" t="s">
        <v>80</v>
      </c>
      <c r="B461">
        <v>56</v>
      </c>
      <c r="C461" s="1">
        <v>45342</v>
      </c>
      <c r="D461" s="1">
        <v>45329.5625</v>
      </c>
      <c r="E461">
        <v>85.19</v>
      </c>
      <c r="F461" t="s">
        <v>9</v>
      </c>
      <c r="G461" t="s">
        <v>52</v>
      </c>
      <c r="H461">
        <v>92507</v>
      </c>
      <c r="I461" t="str" cm="1">
        <f t="array" ref="I461">IFERROR(INDEX(scheduling_data!H:H,MATCH(B461&amp;D461,scheduling_data!D:D&amp;scheduling_data!A:A,0)),"")</f>
        <v>Victoria Miley</v>
      </c>
      <c r="J461" t="str">
        <f t="shared" si="21"/>
        <v>No</v>
      </c>
      <c r="K461" t="str">
        <f t="shared" si="22"/>
        <v>5645329.5625Victoria Miley</v>
      </c>
      <c r="L461" t="str">
        <f t="shared" si="23"/>
        <v>No</v>
      </c>
    </row>
    <row r="462" spans="1:12" x14ac:dyDescent="0.3">
      <c r="A462" t="s">
        <v>80</v>
      </c>
      <c r="B462">
        <v>56</v>
      </c>
      <c r="C462" s="1">
        <v>45342</v>
      </c>
      <c r="D462" s="1">
        <v>45329.5625</v>
      </c>
      <c r="E462">
        <v>64.81</v>
      </c>
      <c r="F462" t="s">
        <v>19</v>
      </c>
      <c r="G462" t="s">
        <v>51</v>
      </c>
      <c r="H462">
        <v>92507</v>
      </c>
      <c r="I462" t="str" cm="1">
        <f t="array" ref="I462">IFERROR(INDEX(scheduling_data!H:H,MATCH(B462&amp;D462,scheduling_data!D:D&amp;scheduling_data!A:A,0)),"")</f>
        <v>Victoria Miley</v>
      </c>
      <c r="J462" t="str">
        <f t="shared" si="21"/>
        <v>No</v>
      </c>
      <c r="K462" t="str">
        <f t="shared" si="22"/>
        <v>5645329.5625Victoria Miley</v>
      </c>
      <c r="L462" t="str">
        <f t="shared" si="23"/>
        <v>Yes</v>
      </c>
    </row>
    <row r="463" spans="1:12" x14ac:dyDescent="0.3">
      <c r="A463" t="s">
        <v>80</v>
      </c>
      <c r="B463">
        <v>57</v>
      </c>
      <c r="C463" s="1">
        <v>45345</v>
      </c>
      <c r="D463" s="1">
        <v>45335.604166666664</v>
      </c>
      <c r="E463">
        <v>85.19</v>
      </c>
      <c r="F463" t="s">
        <v>9</v>
      </c>
      <c r="G463" t="s">
        <v>52</v>
      </c>
      <c r="H463">
        <v>92507</v>
      </c>
      <c r="I463" t="str" cm="1">
        <f t="array" ref="I463">IFERROR(INDEX(scheduling_data!H:H,MATCH(B463&amp;D463,scheduling_data!D:D&amp;scheduling_data!A:A,0)),"")</f>
        <v>D'Anna Pullen</v>
      </c>
      <c r="J463" t="str">
        <f t="shared" si="21"/>
        <v>No</v>
      </c>
      <c r="K463" t="str">
        <f t="shared" si="22"/>
        <v>5745335.6041666667D'Anna Pullen</v>
      </c>
      <c r="L463" t="str">
        <f t="shared" si="23"/>
        <v>No</v>
      </c>
    </row>
    <row r="464" spans="1:12" x14ac:dyDescent="0.3">
      <c r="A464" t="s">
        <v>80</v>
      </c>
      <c r="B464">
        <v>57</v>
      </c>
      <c r="C464" s="1">
        <v>45345</v>
      </c>
      <c r="D464" s="1">
        <v>45335.604166666664</v>
      </c>
      <c r="E464">
        <v>64.81</v>
      </c>
      <c r="F464" t="s">
        <v>19</v>
      </c>
      <c r="G464" t="s">
        <v>51</v>
      </c>
      <c r="H464">
        <v>92507</v>
      </c>
      <c r="I464" t="str" cm="1">
        <f t="array" ref="I464">IFERROR(INDEX(scheduling_data!H:H,MATCH(B464&amp;D464,scheduling_data!D:D&amp;scheduling_data!A:A,0)),"")</f>
        <v>D'Anna Pullen</v>
      </c>
      <c r="J464" t="str">
        <f t="shared" si="21"/>
        <v>No</v>
      </c>
      <c r="K464" t="str">
        <f t="shared" si="22"/>
        <v>5745335.6041666667D'Anna Pullen</v>
      </c>
      <c r="L464" t="str">
        <f t="shared" si="23"/>
        <v>Yes</v>
      </c>
    </row>
    <row r="465" spans="1:12" x14ac:dyDescent="0.3">
      <c r="A465" t="s">
        <v>80</v>
      </c>
      <c r="B465">
        <v>57</v>
      </c>
      <c r="C465" s="1">
        <v>45348</v>
      </c>
      <c r="D465" s="1">
        <v>45336.541666666664</v>
      </c>
      <c r="E465">
        <v>85.19</v>
      </c>
      <c r="F465" t="s">
        <v>9</v>
      </c>
      <c r="G465" t="s">
        <v>52</v>
      </c>
      <c r="H465">
        <v>92507</v>
      </c>
      <c r="I465" t="str" cm="1">
        <f t="array" ref="I465">IFERROR(INDEX(scheduling_data!H:H,MATCH(B465&amp;D465,scheduling_data!D:D&amp;scheduling_data!A:A,0)),"")</f>
        <v>Victoria Miley</v>
      </c>
      <c r="J465" t="str">
        <f t="shared" si="21"/>
        <v>No</v>
      </c>
      <c r="K465" t="str">
        <f t="shared" si="22"/>
        <v>5745336.5416666667Victoria Miley</v>
      </c>
      <c r="L465" t="str">
        <f t="shared" si="23"/>
        <v>No</v>
      </c>
    </row>
    <row r="466" spans="1:12" x14ac:dyDescent="0.3">
      <c r="A466" t="s">
        <v>80</v>
      </c>
      <c r="B466">
        <v>57</v>
      </c>
      <c r="C466" s="1">
        <v>45348</v>
      </c>
      <c r="D466" s="1">
        <v>45336.541666666664</v>
      </c>
      <c r="E466">
        <v>64.81</v>
      </c>
      <c r="F466" t="s">
        <v>19</v>
      </c>
      <c r="G466" t="s">
        <v>51</v>
      </c>
      <c r="H466">
        <v>92507</v>
      </c>
      <c r="I466" t="str" cm="1">
        <f t="array" ref="I466">IFERROR(INDEX(scheduling_data!H:H,MATCH(B466&amp;D466,scheduling_data!D:D&amp;scheduling_data!A:A,0)),"")</f>
        <v>Victoria Miley</v>
      </c>
      <c r="J466" t="str">
        <f t="shared" si="21"/>
        <v>No</v>
      </c>
      <c r="K466" t="str">
        <f t="shared" si="22"/>
        <v>5745336.5416666667Victoria Miley</v>
      </c>
      <c r="L466" t="str">
        <f t="shared" si="23"/>
        <v>Yes</v>
      </c>
    </row>
    <row r="467" spans="1:12" x14ac:dyDescent="0.3">
      <c r="A467" t="s">
        <v>80</v>
      </c>
      <c r="B467">
        <v>57</v>
      </c>
      <c r="C467" s="1">
        <v>45342</v>
      </c>
      <c r="D467" s="1">
        <v>45328.604166666664</v>
      </c>
      <c r="E467">
        <v>64.81</v>
      </c>
      <c r="F467" t="s">
        <v>19</v>
      </c>
      <c r="G467" t="s">
        <v>51</v>
      </c>
      <c r="H467">
        <v>92507</v>
      </c>
      <c r="I467" t="str" cm="1">
        <f t="array" ref="I467">IFERROR(INDEX(scheduling_data!H:H,MATCH(B467&amp;D467,scheduling_data!D:D&amp;scheduling_data!A:A,0)),"")</f>
        <v>D'Anna Pullen</v>
      </c>
      <c r="J467" t="str">
        <f t="shared" si="21"/>
        <v>No</v>
      </c>
      <c r="K467" t="str">
        <f t="shared" si="22"/>
        <v>5745328.6041666667D'Anna Pullen</v>
      </c>
      <c r="L467" t="str">
        <f t="shared" si="23"/>
        <v>Yes</v>
      </c>
    </row>
    <row r="468" spans="1:12" x14ac:dyDescent="0.3">
      <c r="A468" t="s">
        <v>80</v>
      </c>
      <c r="B468">
        <v>57</v>
      </c>
      <c r="C468" s="1">
        <v>45342</v>
      </c>
      <c r="D468" s="1">
        <v>45328.604166666664</v>
      </c>
      <c r="E468">
        <v>85.19</v>
      </c>
      <c r="F468" t="s">
        <v>9</v>
      </c>
      <c r="G468" t="s">
        <v>52</v>
      </c>
      <c r="H468">
        <v>92507</v>
      </c>
      <c r="I468" t="str" cm="1">
        <f t="array" ref="I468">IFERROR(INDEX(scheduling_data!H:H,MATCH(B468&amp;D468,scheduling_data!D:D&amp;scheduling_data!A:A,0)),"")</f>
        <v>D'Anna Pullen</v>
      </c>
      <c r="J468" t="str">
        <f t="shared" si="21"/>
        <v>No</v>
      </c>
      <c r="K468" t="str">
        <f t="shared" si="22"/>
        <v>5745328.6041666667D'Anna Pullen</v>
      </c>
      <c r="L468" t="str">
        <f t="shared" si="23"/>
        <v>No</v>
      </c>
    </row>
    <row r="469" spans="1:12" x14ac:dyDescent="0.3">
      <c r="A469" t="s">
        <v>80</v>
      </c>
      <c r="B469">
        <v>57</v>
      </c>
      <c r="C469" s="1">
        <v>45342</v>
      </c>
      <c r="D469" s="1">
        <v>45329.541666666664</v>
      </c>
      <c r="E469">
        <v>64.81</v>
      </c>
      <c r="F469" t="s">
        <v>19</v>
      </c>
      <c r="G469" t="s">
        <v>51</v>
      </c>
      <c r="H469">
        <v>92507</v>
      </c>
      <c r="I469" t="str" cm="1">
        <f t="array" ref="I469">IFERROR(INDEX(scheduling_data!H:H,MATCH(B469&amp;D469,scheduling_data!D:D&amp;scheduling_data!A:A,0)),"")</f>
        <v>Victoria Miley</v>
      </c>
      <c r="J469" t="str">
        <f t="shared" si="21"/>
        <v>No</v>
      </c>
      <c r="K469" t="str">
        <f t="shared" si="22"/>
        <v>5745329.5416666667Victoria Miley</v>
      </c>
      <c r="L469" t="str">
        <f t="shared" si="23"/>
        <v>Yes</v>
      </c>
    </row>
    <row r="470" spans="1:12" x14ac:dyDescent="0.3">
      <c r="A470" t="s">
        <v>80</v>
      </c>
      <c r="B470">
        <v>57</v>
      </c>
      <c r="C470" s="1">
        <v>45342</v>
      </c>
      <c r="D470" s="1">
        <v>45329.541666666664</v>
      </c>
      <c r="E470">
        <v>85.19</v>
      </c>
      <c r="F470" t="s">
        <v>9</v>
      </c>
      <c r="G470" t="s">
        <v>52</v>
      </c>
      <c r="H470">
        <v>92507</v>
      </c>
      <c r="I470" t="str" cm="1">
        <f t="array" ref="I470">IFERROR(INDEX(scheduling_data!H:H,MATCH(B470&amp;D470,scheduling_data!D:D&amp;scheduling_data!A:A,0)),"")</f>
        <v>Victoria Miley</v>
      </c>
      <c r="J470" t="str">
        <f t="shared" si="21"/>
        <v>No</v>
      </c>
      <c r="K470" t="str">
        <f t="shared" si="22"/>
        <v>5745329.5416666667Victoria Miley</v>
      </c>
      <c r="L470" t="str">
        <f t="shared" si="23"/>
        <v>No</v>
      </c>
    </row>
    <row r="471" spans="1:12" x14ac:dyDescent="0.3">
      <c r="A471" t="s">
        <v>80</v>
      </c>
      <c r="B471">
        <v>58</v>
      </c>
      <c r="C471" s="1">
        <v>45345</v>
      </c>
      <c r="D471" s="1">
        <v>45336.333333333336</v>
      </c>
      <c r="E471">
        <v>64.81</v>
      </c>
      <c r="F471" t="s">
        <v>19</v>
      </c>
      <c r="G471" t="s">
        <v>51</v>
      </c>
      <c r="H471">
        <v>92507</v>
      </c>
      <c r="I471" t="str" cm="1">
        <f t="array" ref="I471">IFERROR(INDEX(scheduling_data!H:H,MATCH(B471&amp;D471,scheduling_data!D:D&amp;scheduling_data!A:A,0)),"")</f>
        <v>Victoria Miley</v>
      </c>
      <c r="J471" t="str">
        <f t="shared" si="21"/>
        <v>No</v>
      </c>
      <c r="K471" t="str">
        <f t="shared" si="22"/>
        <v>5845336.3333333333Victoria Miley</v>
      </c>
      <c r="L471" t="str">
        <f t="shared" si="23"/>
        <v>Yes</v>
      </c>
    </row>
    <row r="472" spans="1:12" x14ac:dyDescent="0.3">
      <c r="A472" t="s">
        <v>80</v>
      </c>
      <c r="B472">
        <v>58</v>
      </c>
      <c r="C472" s="1">
        <v>45345</v>
      </c>
      <c r="D472" s="1">
        <v>45336.333333333336</v>
      </c>
      <c r="E472">
        <v>85.19</v>
      </c>
      <c r="F472" t="s">
        <v>9</v>
      </c>
      <c r="G472" t="s">
        <v>52</v>
      </c>
      <c r="H472">
        <v>92507</v>
      </c>
      <c r="I472" t="str" cm="1">
        <f t="array" ref="I472">IFERROR(INDEX(scheduling_data!H:H,MATCH(B472&amp;D472,scheduling_data!D:D&amp;scheduling_data!A:A,0)),"")</f>
        <v>Victoria Miley</v>
      </c>
      <c r="J472" t="str">
        <f t="shared" si="21"/>
        <v>No</v>
      </c>
      <c r="K472" t="str">
        <f t="shared" si="22"/>
        <v>5845336.3333333333Victoria Miley</v>
      </c>
      <c r="L472" t="str">
        <f t="shared" si="23"/>
        <v>No</v>
      </c>
    </row>
    <row r="473" spans="1:12" x14ac:dyDescent="0.3">
      <c r="A473" t="s">
        <v>80</v>
      </c>
      <c r="B473">
        <v>58</v>
      </c>
      <c r="C473" s="1">
        <v>45349</v>
      </c>
      <c r="D473" s="1">
        <v>45337.333333333336</v>
      </c>
      <c r="E473">
        <v>85.19</v>
      </c>
      <c r="F473" t="s">
        <v>9</v>
      </c>
      <c r="G473" t="s">
        <v>52</v>
      </c>
      <c r="H473">
        <v>92507</v>
      </c>
      <c r="I473" t="str" cm="1">
        <f t="array" ref="I473">IFERROR(INDEX(scheduling_data!H:H,MATCH(B473&amp;D473,scheduling_data!D:D&amp;scheduling_data!A:A,0)),"")</f>
        <v>Kelli Cruthirds</v>
      </c>
      <c r="J473" t="str">
        <f t="shared" si="21"/>
        <v>No</v>
      </c>
      <c r="K473" t="str">
        <f t="shared" si="22"/>
        <v>5845337.3333333333Kelli Cruthirds</v>
      </c>
      <c r="L473" t="str">
        <f t="shared" si="23"/>
        <v>No</v>
      </c>
    </row>
    <row r="474" spans="1:12" x14ac:dyDescent="0.3">
      <c r="A474" t="s">
        <v>80</v>
      </c>
      <c r="B474">
        <v>58</v>
      </c>
      <c r="C474" s="1">
        <v>45349</v>
      </c>
      <c r="D474" s="1">
        <v>45337.333333333336</v>
      </c>
      <c r="E474">
        <v>64.81</v>
      </c>
      <c r="F474" t="s">
        <v>19</v>
      </c>
      <c r="G474" t="s">
        <v>51</v>
      </c>
      <c r="H474">
        <v>92507</v>
      </c>
      <c r="I474" t="str" cm="1">
        <f t="array" ref="I474">IFERROR(INDEX(scheduling_data!H:H,MATCH(B474&amp;D474,scheduling_data!D:D&amp;scheduling_data!A:A,0)),"")</f>
        <v>Kelli Cruthirds</v>
      </c>
      <c r="J474" t="str">
        <f t="shared" si="21"/>
        <v>No</v>
      </c>
      <c r="K474" t="str">
        <f t="shared" si="22"/>
        <v>5845337.3333333333Kelli Cruthirds</v>
      </c>
      <c r="L474" t="str">
        <f t="shared" si="23"/>
        <v>Yes</v>
      </c>
    </row>
    <row r="475" spans="1:12" x14ac:dyDescent="0.3">
      <c r="A475" t="s">
        <v>80</v>
      </c>
      <c r="B475">
        <v>58</v>
      </c>
      <c r="C475" s="1">
        <v>45342</v>
      </c>
      <c r="D475" s="1">
        <v>45329.354166666664</v>
      </c>
      <c r="E475">
        <v>64.81</v>
      </c>
      <c r="F475" t="s">
        <v>19</v>
      </c>
      <c r="G475" t="s">
        <v>51</v>
      </c>
      <c r="H475">
        <v>92507</v>
      </c>
      <c r="I475" t="str" cm="1">
        <f t="array" ref="I475">IFERROR(INDEX(scheduling_data!H:H,MATCH(B475&amp;D475,scheduling_data!D:D&amp;scheduling_data!A:A,0)),"")</f>
        <v>D'Anna Pullen</v>
      </c>
      <c r="J475" t="str">
        <f t="shared" si="21"/>
        <v>No</v>
      </c>
      <c r="K475" t="str">
        <f t="shared" si="22"/>
        <v>5845329.3541666667D'Anna Pullen</v>
      </c>
      <c r="L475" t="str">
        <f t="shared" si="23"/>
        <v>Yes</v>
      </c>
    </row>
    <row r="476" spans="1:12" x14ac:dyDescent="0.3">
      <c r="A476" t="s">
        <v>80</v>
      </c>
      <c r="B476">
        <v>58</v>
      </c>
      <c r="C476" s="1">
        <v>45342</v>
      </c>
      <c r="D476" s="1">
        <v>45329.354166666664</v>
      </c>
      <c r="E476">
        <v>85.19</v>
      </c>
      <c r="F476" t="s">
        <v>9</v>
      </c>
      <c r="G476" t="s">
        <v>52</v>
      </c>
      <c r="H476">
        <v>92507</v>
      </c>
      <c r="I476" t="str" cm="1">
        <f t="array" ref="I476">IFERROR(INDEX(scheduling_data!H:H,MATCH(B476&amp;D476,scheduling_data!D:D&amp;scheduling_data!A:A,0)),"")</f>
        <v>D'Anna Pullen</v>
      </c>
      <c r="J476" t="str">
        <f t="shared" si="21"/>
        <v>No</v>
      </c>
      <c r="K476" t="str">
        <f t="shared" si="22"/>
        <v>5845329.3541666667D'Anna Pullen</v>
      </c>
      <c r="L476" t="str">
        <f t="shared" si="23"/>
        <v>No</v>
      </c>
    </row>
    <row r="477" spans="1:12" x14ac:dyDescent="0.3">
      <c r="A477" t="s">
        <v>80</v>
      </c>
      <c r="B477">
        <v>58</v>
      </c>
      <c r="C477" s="1">
        <v>45343</v>
      </c>
      <c r="D477" s="1">
        <v>45330.333333333336</v>
      </c>
      <c r="E477">
        <v>64.81</v>
      </c>
      <c r="F477" t="s">
        <v>19</v>
      </c>
      <c r="G477" t="s">
        <v>51</v>
      </c>
      <c r="H477">
        <v>92507</v>
      </c>
      <c r="I477" t="str" cm="1">
        <f t="array" ref="I477">IFERROR(INDEX(scheduling_data!H:H,MATCH(B477&amp;D477,scheduling_data!D:D&amp;scheduling_data!A:A,0)),"")</f>
        <v>Kelli Cruthirds</v>
      </c>
      <c r="J477" t="str">
        <f t="shared" si="21"/>
        <v>No</v>
      </c>
      <c r="K477" t="str">
        <f t="shared" si="22"/>
        <v>5845330.3333333333Kelli Cruthirds</v>
      </c>
      <c r="L477" t="str">
        <f t="shared" si="23"/>
        <v>Yes</v>
      </c>
    </row>
    <row r="478" spans="1:12" x14ac:dyDescent="0.3">
      <c r="A478" t="s">
        <v>80</v>
      </c>
      <c r="B478">
        <v>58</v>
      </c>
      <c r="C478" s="1">
        <v>45343</v>
      </c>
      <c r="D478" s="1">
        <v>45330.333333333336</v>
      </c>
      <c r="E478">
        <v>85.19</v>
      </c>
      <c r="F478" t="s">
        <v>9</v>
      </c>
      <c r="G478" t="s">
        <v>52</v>
      </c>
      <c r="H478">
        <v>92507</v>
      </c>
      <c r="I478" t="str" cm="1">
        <f t="array" ref="I478">IFERROR(INDEX(scheduling_data!H:H,MATCH(B478&amp;D478,scheduling_data!D:D&amp;scheduling_data!A:A,0)),"")</f>
        <v>Kelli Cruthirds</v>
      </c>
      <c r="J478" t="str">
        <f t="shared" si="21"/>
        <v>No</v>
      </c>
      <c r="K478" t="str">
        <f t="shared" si="22"/>
        <v>5845330.3333333333Kelli Cruthirds</v>
      </c>
      <c r="L478" t="str">
        <f t="shared" si="23"/>
        <v>No</v>
      </c>
    </row>
    <row r="479" spans="1:12" x14ac:dyDescent="0.3">
      <c r="A479" t="s">
        <v>11</v>
      </c>
      <c r="B479">
        <v>1</v>
      </c>
      <c r="C479" s="1">
        <v>45351.429861111108</v>
      </c>
      <c r="D479" s="1">
        <v>45351.416666666664</v>
      </c>
      <c r="E479">
        <v>10</v>
      </c>
      <c r="F479" t="s">
        <v>12</v>
      </c>
      <c r="G479">
        <v>10</v>
      </c>
      <c r="I479" t="str" cm="1">
        <f t="array" ref="I479">IFERROR(INDEX(scheduling_data!H:H,MATCH(B479&amp;D479,scheduling_data!D:D&amp;scheduling_data!A:A,0)),"")</f>
        <v>Kelsea Rodriguez</v>
      </c>
      <c r="J479" t="str">
        <f t="shared" si="21"/>
        <v>No</v>
      </c>
      <c r="K479" t="str">
        <f t="shared" si="22"/>
        <v>145351.4166666667Kelsea Rodriguez</v>
      </c>
      <c r="L479" t="str">
        <f t="shared" si="23"/>
        <v>Yes</v>
      </c>
    </row>
    <row r="480" spans="1:12" x14ac:dyDescent="0.3">
      <c r="A480" t="s">
        <v>25</v>
      </c>
      <c r="B480">
        <v>59</v>
      </c>
      <c r="C480" s="1">
        <v>45331</v>
      </c>
      <c r="D480" s="1">
        <v>45323.458333333336</v>
      </c>
      <c r="E480">
        <v>85.19</v>
      </c>
      <c r="F480" t="s">
        <v>9</v>
      </c>
      <c r="G480" t="s">
        <v>28</v>
      </c>
      <c r="H480">
        <v>92507</v>
      </c>
      <c r="I480" t="str" cm="1">
        <f t="array" ref="I480">IFERROR(INDEX(scheduling_data!H:H,MATCH(B480&amp;D480,scheduling_data!D:D&amp;scheduling_data!A:A,0)),"")</f>
        <v>Kelli Cruthirds</v>
      </c>
      <c r="J480" t="str">
        <f t="shared" si="21"/>
        <v>No</v>
      </c>
      <c r="K480" t="str">
        <f t="shared" si="22"/>
        <v>5945323.4583333333Kelli Cruthirds</v>
      </c>
      <c r="L480" t="str">
        <f t="shared" si="23"/>
        <v>No</v>
      </c>
    </row>
    <row r="481" spans="1:12" x14ac:dyDescent="0.3">
      <c r="A481" t="s">
        <v>25</v>
      </c>
      <c r="B481">
        <v>59</v>
      </c>
      <c r="C481" s="1">
        <v>45331</v>
      </c>
      <c r="D481" s="1">
        <v>45323.458333333336</v>
      </c>
      <c r="E481">
        <v>64.81</v>
      </c>
      <c r="F481" t="s">
        <v>19</v>
      </c>
      <c r="G481" t="s">
        <v>26</v>
      </c>
      <c r="H481">
        <v>92507</v>
      </c>
      <c r="I481" t="str" cm="1">
        <f t="array" ref="I481">IFERROR(INDEX(scheduling_data!H:H,MATCH(B481&amp;D481,scheduling_data!D:D&amp;scheduling_data!A:A,0)),"")</f>
        <v>Kelli Cruthirds</v>
      </c>
      <c r="J481" t="str">
        <f t="shared" si="21"/>
        <v>No</v>
      </c>
      <c r="K481" t="str">
        <f t="shared" si="22"/>
        <v>5945323.4583333333Kelli Cruthirds</v>
      </c>
      <c r="L481" t="str">
        <f t="shared" si="23"/>
        <v>Yes</v>
      </c>
    </row>
    <row r="482" spans="1:12" x14ac:dyDescent="0.3">
      <c r="A482" t="s">
        <v>25</v>
      </c>
      <c r="B482">
        <v>59</v>
      </c>
      <c r="C482" s="1">
        <v>45338</v>
      </c>
      <c r="D482" s="1">
        <v>45328.458333333336</v>
      </c>
      <c r="E482">
        <v>64.81</v>
      </c>
      <c r="F482" t="s">
        <v>19</v>
      </c>
      <c r="G482" t="s">
        <v>26</v>
      </c>
      <c r="H482">
        <v>92507</v>
      </c>
      <c r="I482" t="str" cm="1">
        <f t="array" ref="I482">IFERROR(INDEX(scheduling_data!H:H,MATCH(B482&amp;D482,scheduling_data!D:D&amp;scheduling_data!A:A,0)),"")</f>
        <v>D'Anna Pullen</v>
      </c>
      <c r="J482" t="str">
        <f t="shared" si="21"/>
        <v>No</v>
      </c>
      <c r="K482" t="str">
        <f t="shared" si="22"/>
        <v>5945328.4583333333D'Anna Pullen</v>
      </c>
      <c r="L482" t="str">
        <f t="shared" si="23"/>
        <v>Yes</v>
      </c>
    </row>
    <row r="483" spans="1:12" x14ac:dyDescent="0.3">
      <c r="A483" t="s">
        <v>25</v>
      </c>
      <c r="B483">
        <v>59</v>
      </c>
      <c r="C483" s="1">
        <v>45338</v>
      </c>
      <c r="D483" s="1">
        <v>45328.458333333336</v>
      </c>
      <c r="E483">
        <v>85.19</v>
      </c>
      <c r="F483" t="s">
        <v>9</v>
      </c>
      <c r="G483" t="s">
        <v>28</v>
      </c>
      <c r="H483">
        <v>92507</v>
      </c>
      <c r="I483" t="str" cm="1">
        <f t="array" ref="I483">IFERROR(INDEX(scheduling_data!H:H,MATCH(B483&amp;D483,scheduling_data!D:D&amp;scheduling_data!A:A,0)),"")</f>
        <v>D'Anna Pullen</v>
      </c>
      <c r="J483" t="str">
        <f t="shared" si="21"/>
        <v>No</v>
      </c>
      <c r="K483" t="str">
        <f t="shared" si="22"/>
        <v>5945328.4583333333D'Anna Pullen</v>
      </c>
      <c r="L483" t="str">
        <f t="shared" si="23"/>
        <v>No</v>
      </c>
    </row>
    <row r="484" spans="1:12" x14ac:dyDescent="0.3">
      <c r="A484" t="s">
        <v>25</v>
      </c>
      <c r="B484">
        <v>59</v>
      </c>
      <c r="C484" s="1">
        <v>45345</v>
      </c>
      <c r="D484" s="1">
        <v>45328.479166666664</v>
      </c>
      <c r="E484">
        <v>56.78</v>
      </c>
      <c r="F484" t="s">
        <v>19</v>
      </c>
      <c r="G484" t="s">
        <v>26</v>
      </c>
      <c r="H484">
        <v>97112</v>
      </c>
      <c r="I484" t="str" cm="1">
        <f t="array" ref="I484">IFERROR(INDEX(scheduling_data!H:H,MATCH(B484&amp;D484,scheduling_data!D:D&amp;scheduling_data!A:A,0)),"")</f>
        <v>Carolyn Simpson</v>
      </c>
      <c r="J484" t="str">
        <f t="shared" si="21"/>
        <v>No</v>
      </c>
      <c r="K484" t="str">
        <f t="shared" si="22"/>
        <v>5945328.4791666667Carolyn Simpson</v>
      </c>
      <c r="L484" t="str">
        <f t="shared" si="23"/>
        <v>Yes</v>
      </c>
    </row>
    <row r="485" spans="1:12" x14ac:dyDescent="0.3">
      <c r="A485" t="s">
        <v>25</v>
      </c>
      <c r="B485">
        <v>59</v>
      </c>
      <c r="C485" s="1">
        <v>45345</v>
      </c>
      <c r="D485" s="1">
        <v>45328.479166666664</v>
      </c>
      <c r="E485">
        <v>93.22</v>
      </c>
      <c r="F485" t="s">
        <v>9</v>
      </c>
      <c r="G485" t="s">
        <v>28</v>
      </c>
      <c r="H485">
        <v>97112</v>
      </c>
      <c r="I485" t="str" cm="1">
        <f t="array" ref="I485">IFERROR(INDEX(scheduling_data!H:H,MATCH(B485&amp;D485,scheduling_data!D:D&amp;scheduling_data!A:A,0)),"")</f>
        <v>Carolyn Simpson</v>
      </c>
      <c r="J485" t="str">
        <f t="shared" si="21"/>
        <v>No</v>
      </c>
      <c r="K485" t="str">
        <f t="shared" si="22"/>
        <v>5945328.4791666667Carolyn Simpson</v>
      </c>
      <c r="L485" t="str">
        <f t="shared" si="23"/>
        <v>No</v>
      </c>
    </row>
    <row r="486" spans="1:12" x14ac:dyDescent="0.3">
      <c r="A486" t="s">
        <v>25</v>
      </c>
      <c r="B486">
        <v>59</v>
      </c>
      <c r="C486" s="1">
        <v>45345</v>
      </c>
      <c r="D486" s="1">
        <v>45330.458333333336</v>
      </c>
      <c r="E486">
        <v>56.78</v>
      </c>
      <c r="F486" t="s">
        <v>19</v>
      </c>
      <c r="G486" t="s">
        <v>26</v>
      </c>
      <c r="H486">
        <v>97112</v>
      </c>
      <c r="I486" t="str" cm="1">
        <f t="array" ref="I486">IFERROR(INDEX(scheduling_data!H:H,MATCH(B486&amp;D486,scheduling_data!D:D&amp;scheduling_data!A:A,0)),"")</f>
        <v>Carolyn Simpson</v>
      </c>
      <c r="J486" t="str">
        <f t="shared" si="21"/>
        <v>No</v>
      </c>
      <c r="K486" t="str">
        <f t="shared" si="22"/>
        <v>5945330.4583333333Carolyn Simpson</v>
      </c>
      <c r="L486" t="str">
        <f t="shared" si="23"/>
        <v>Yes</v>
      </c>
    </row>
    <row r="487" spans="1:12" x14ac:dyDescent="0.3">
      <c r="A487" t="s">
        <v>25</v>
      </c>
      <c r="B487">
        <v>59</v>
      </c>
      <c r="C487" s="1">
        <v>45345</v>
      </c>
      <c r="D487" s="1">
        <v>45330.458333333336</v>
      </c>
      <c r="E487">
        <v>93.22</v>
      </c>
      <c r="F487" t="s">
        <v>9</v>
      </c>
      <c r="G487" t="s">
        <v>28</v>
      </c>
      <c r="H487">
        <v>97112</v>
      </c>
      <c r="I487" t="str" cm="1">
        <f t="array" ref="I487">IFERROR(INDEX(scheduling_data!H:H,MATCH(B487&amp;D487,scheduling_data!D:D&amp;scheduling_data!A:A,0)),"")</f>
        <v>Carolyn Simpson</v>
      </c>
      <c r="J487" t="str">
        <f t="shared" si="21"/>
        <v>No</v>
      </c>
      <c r="K487" t="str">
        <f t="shared" si="22"/>
        <v>5945330.4583333333Carolyn Simpson</v>
      </c>
      <c r="L487" t="str">
        <f t="shared" si="23"/>
        <v>No</v>
      </c>
    </row>
    <row r="488" spans="1:12" x14ac:dyDescent="0.3">
      <c r="A488" t="s">
        <v>25</v>
      </c>
      <c r="B488">
        <v>59</v>
      </c>
      <c r="C488" s="1">
        <v>45338</v>
      </c>
      <c r="D488" s="1">
        <v>45330.479166666664</v>
      </c>
      <c r="E488">
        <v>64.81</v>
      </c>
      <c r="F488" t="s">
        <v>19</v>
      </c>
      <c r="G488" t="s">
        <v>26</v>
      </c>
      <c r="H488">
        <v>92507</v>
      </c>
      <c r="I488" t="str" cm="1">
        <f t="array" ref="I488">IFERROR(INDEX(scheduling_data!H:H,MATCH(B488&amp;D488,scheduling_data!D:D&amp;scheduling_data!A:A,0)),"")</f>
        <v>Victoria Miley</v>
      </c>
      <c r="J488" t="str">
        <f t="shared" si="21"/>
        <v>No</v>
      </c>
      <c r="K488" t="str">
        <f t="shared" si="22"/>
        <v>5945330.4791666667Victoria Miley</v>
      </c>
      <c r="L488" t="str">
        <f t="shared" si="23"/>
        <v>Yes</v>
      </c>
    </row>
    <row r="489" spans="1:12" x14ac:dyDescent="0.3">
      <c r="A489" t="s">
        <v>25</v>
      </c>
      <c r="B489">
        <v>59</v>
      </c>
      <c r="C489" s="1">
        <v>45338</v>
      </c>
      <c r="D489" s="1">
        <v>45330.479166666664</v>
      </c>
      <c r="E489">
        <v>85.19</v>
      </c>
      <c r="F489" t="s">
        <v>9</v>
      </c>
      <c r="G489" t="s">
        <v>28</v>
      </c>
      <c r="H489">
        <v>92507</v>
      </c>
      <c r="I489" t="str" cm="1">
        <f t="array" ref="I489">IFERROR(INDEX(scheduling_data!H:H,MATCH(B489&amp;D489,scheduling_data!D:D&amp;scheduling_data!A:A,0)),"")</f>
        <v>Victoria Miley</v>
      </c>
      <c r="J489" t="str">
        <f t="shared" si="21"/>
        <v>No</v>
      </c>
      <c r="K489" t="str">
        <f t="shared" si="22"/>
        <v>5945330.4791666667Victoria Miley</v>
      </c>
      <c r="L489" t="str">
        <f t="shared" si="23"/>
        <v>No</v>
      </c>
    </row>
    <row r="490" spans="1:12" x14ac:dyDescent="0.3">
      <c r="A490" t="s">
        <v>61</v>
      </c>
      <c r="B490">
        <v>60</v>
      </c>
      <c r="C490" s="1">
        <v>45348</v>
      </c>
      <c r="D490" s="1">
        <v>45337.666666666664</v>
      </c>
      <c r="E490">
        <v>47.13</v>
      </c>
      <c r="F490" t="s">
        <v>9</v>
      </c>
      <c r="G490" t="s">
        <v>62</v>
      </c>
      <c r="H490">
        <v>97530</v>
      </c>
      <c r="I490" t="str" cm="1">
        <f t="array" ref="I490">IFERROR(INDEX(scheduling_data!H:H,MATCH(B490&amp;D490,scheduling_data!D:D&amp;scheduling_data!A:A,0)),"")</f>
        <v>Katherine Tyree</v>
      </c>
      <c r="J490" t="str">
        <f t="shared" si="21"/>
        <v>No</v>
      </c>
      <c r="K490" t="str">
        <f t="shared" si="22"/>
        <v>6045337.6666666667Katherine Tyree</v>
      </c>
      <c r="L490" t="str">
        <f t="shared" si="23"/>
        <v>No</v>
      </c>
    </row>
    <row r="491" spans="1:12" x14ac:dyDescent="0.3">
      <c r="A491" t="s">
        <v>61</v>
      </c>
      <c r="B491">
        <v>60</v>
      </c>
      <c r="C491" s="1">
        <v>45348</v>
      </c>
      <c r="D491" s="1">
        <v>45337.666666666664</v>
      </c>
      <c r="E491">
        <v>0.41</v>
      </c>
      <c r="F491" t="s">
        <v>9</v>
      </c>
      <c r="G491" t="s">
        <v>63</v>
      </c>
      <c r="H491">
        <v>97530</v>
      </c>
      <c r="I491" t="str" cm="1">
        <f t="array" ref="I491">IFERROR(INDEX(scheduling_data!H:H,MATCH(B491&amp;D491,scheduling_data!D:D&amp;scheduling_data!A:A,0)),"")</f>
        <v>Katherine Tyree</v>
      </c>
      <c r="J491" t="str">
        <f t="shared" si="21"/>
        <v>No</v>
      </c>
      <c r="K491" t="str">
        <f t="shared" si="22"/>
        <v>6045337.6666666667Katherine Tyree</v>
      </c>
      <c r="L491" t="str">
        <f t="shared" si="23"/>
        <v>No</v>
      </c>
    </row>
    <row r="492" spans="1:12" x14ac:dyDescent="0.3">
      <c r="A492" t="s">
        <v>61</v>
      </c>
      <c r="B492">
        <v>60</v>
      </c>
      <c r="C492" s="1">
        <v>45348</v>
      </c>
      <c r="D492" s="1">
        <v>45337.666666666664</v>
      </c>
      <c r="E492">
        <v>20.190000000000001</v>
      </c>
      <c r="F492" t="s">
        <v>19</v>
      </c>
      <c r="G492" t="s">
        <v>65</v>
      </c>
      <c r="H492">
        <v>97530</v>
      </c>
      <c r="I492" t="str" cm="1">
        <f t="array" ref="I492">IFERROR(INDEX(scheduling_data!H:H,MATCH(B492&amp;D492,scheduling_data!D:D&amp;scheduling_data!A:A,0)),"")</f>
        <v>Katherine Tyree</v>
      </c>
      <c r="J492" t="str">
        <f t="shared" si="21"/>
        <v>No</v>
      </c>
      <c r="K492" t="str">
        <f t="shared" si="22"/>
        <v>6045337.6666666667Katherine Tyree</v>
      </c>
      <c r="L492" t="str">
        <f t="shared" si="23"/>
        <v>Yes</v>
      </c>
    </row>
    <row r="493" spans="1:12" x14ac:dyDescent="0.3">
      <c r="A493" t="s">
        <v>61</v>
      </c>
      <c r="B493">
        <v>60</v>
      </c>
      <c r="C493" s="1">
        <v>45348</v>
      </c>
      <c r="D493" s="1">
        <v>45337.666666666664</v>
      </c>
      <c r="E493">
        <v>57.27</v>
      </c>
      <c r="F493" t="s">
        <v>9</v>
      </c>
      <c r="G493" t="s">
        <v>64</v>
      </c>
      <c r="H493">
        <v>97110</v>
      </c>
      <c r="I493" t="str" cm="1">
        <f t="array" ref="I493">IFERROR(INDEX(scheduling_data!H:H,MATCH(B493&amp;D493,scheduling_data!D:D&amp;scheduling_data!A:A,0)),"")</f>
        <v>Katherine Tyree</v>
      </c>
      <c r="J493" t="str">
        <f t="shared" si="21"/>
        <v>No</v>
      </c>
      <c r="K493" t="str">
        <f t="shared" si="22"/>
        <v>6045337.6666666667Katherine Tyree</v>
      </c>
      <c r="L493" t="str">
        <f t="shared" si="23"/>
        <v>No</v>
      </c>
    </row>
    <row r="494" spans="1:12" x14ac:dyDescent="0.3">
      <c r="A494" t="s">
        <v>61</v>
      </c>
      <c r="B494">
        <v>60</v>
      </c>
      <c r="C494" s="1">
        <v>45348</v>
      </c>
      <c r="D494" s="1">
        <v>45337.666666666664</v>
      </c>
      <c r="E494">
        <v>47.88</v>
      </c>
      <c r="F494" t="s">
        <v>9</v>
      </c>
      <c r="G494" t="s">
        <v>64</v>
      </c>
      <c r="H494">
        <v>97016</v>
      </c>
      <c r="I494" t="str" cm="1">
        <f t="array" ref="I494">IFERROR(INDEX(scheduling_data!H:H,MATCH(B494&amp;D494,scheduling_data!D:D&amp;scheduling_data!A:A,0)),"")</f>
        <v>Katherine Tyree</v>
      </c>
      <c r="J494" t="str">
        <f t="shared" si="21"/>
        <v>No</v>
      </c>
      <c r="K494" t="str">
        <f t="shared" si="22"/>
        <v>6045337.6666666667Katherine Tyree</v>
      </c>
      <c r="L494" t="str">
        <f t="shared" si="23"/>
        <v>No</v>
      </c>
    </row>
    <row r="495" spans="1:12" x14ac:dyDescent="0.3">
      <c r="A495" t="s">
        <v>61</v>
      </c>
      <c r="B495">
        <v>60</v>
      </c>
      <c r="C495" s="1">
        <v>45348</v>
      </c>
      <c r="D495" s="1">
        <v>45337.666666666664</v>
      </c>
      <c r="E495">
        <v>0.14000000000000001</v>
      </c>
      <c r="F495" t="s">
        <v>9</v>
      </c>
      <c r="G495" t="s">
        <v>63</v>
      </c>
      <c r="H495">
        <v>97016</v>
      </c>
      <c r="I495" t="str" cm="1">
        <f t="array" ref="I495">IFERROR(INDEX(scheduling_data!H:H,MATCH(B495&amp;D495,scheduling_data!D:D&amp;scheduling_data!A:A,0)),"")</f>
        <v>Katherine Tyree</v>
      </c>
      <c r="J495" t="str">
        <f t="shared" si="21"/>
        <v>No</v>
      </c>
      <c r="K495" t="str">
        <f t="shared" si="22"/>
        <v>6045337.6666666667Katherine Tyree</v>
      </c>
      <c r="L495" t="str">
        <f t="shared" si="23"/>
        <v>No</v>
      </c>
    </row>
    <row r="496" spans="1:12" x14ac:dyDescent="0.3">
      <c r="A496" t="s">
        <v>61</v>
      </c>
      <c r="B496">
        <v>60</v>
      </c>
      <c r="C496" s="1">
        <v>45348</v>
      </c>
      <c r="D496" s="1">
        <v>45337.666666666664</v>
      </c>
      <c r="E496">
        <v>6.98</v>
      </c>
      <c r="F496" t="s">
        <v>19</v>
      </c>
      <c r="G496" t="s">
        <v>65</v>
      </c>
      <c r="H496">
        <v>97016</v>
      </c>
      <c r="I496" t="str" cm="1">
        <f t="array" ref="I496">IFERROR(INDEX(scheduling_data!H:H,MATCH(B496&amp;D496,scheduling_data!D:D&amp;scheduling_data!A:A,0)),"")</f>
        <v>Katherine Tyree</v>
      </c>
      <c r="J496" t="str">
        <f t="shared" si="21"/>
        <v>No</v>
      </c>
      <c r="K496" t="str">
        <f t="shared" si="22"/>
        <v>6045337.6666666667Katherine Tyree</v>
      </c>
      <c r="L496" t="str">
        <f t="shared" si="23"/>
        <v>Yes</v>
      </c>
    </row>
    <row r="497" spans="1:12" x14ac:dyDescent="0.3">
      <c r="A497" t="s">
        <v>61</v>
      </c>
      <c r="B497">
        <v>60</v>
      </c>
      <c r="C497" s="1">
        <v>45336</v>
      </c>
      <c r="D497" s="1">
        <v>45324.5</v>
      </c>
      <c r="E497">
        <v>57.27</v>
      </c>
      <c r="F497" t="s">
        <v>9</v>
      </c>
      <c r="G497" t="s">
        <v>64</v>
      </c>
      <c r="H497">
        <v>97110</v>
      </c>
      <c r="I497" t="str" cm="1">
        <f t="array" ref="I497">IFERROR(INDEX(scheduling_data!H:H,MATCH(B497&amp;D497,scheduling_data!D:D&amp;scheduling_data!A:A,0)),"")</f>
        <v>Christian Litz</v>
      </c>
      <c r="J497" t="str">
        <f t="shared" si="21"/>
        <v>No</v>
      </c>
      <c r="K497" t="str">
        <f t="shared" si="22"/>
        <v>6045324.5Christian Litz</v>
      </c>
      <c r="L497" t="str">
        <f t="shared" si="23"/>
        <v>No</v>
      </c>
    </row>
    <row r="498" spans="1:12" x14ac:dyDescent="0.3">
      <c r="A498" t="s">
        <v>61</v>
      </c>
      <c r="B498">
        <v>60</v>
      </c>
      <c r="C498" s="1">
        <v>45336</v>
      </c>
      <c r="D498" s="1">
        <v>45324.5</v>
      </c>
      <c r="E498">
        <v>109.88</v>
      </c>
      <c r="F498" t="s">
        <v>9</v>
      </c>
      <c r="G498" t="s">
        <v>64</v>
      </c>
      <c r="H498">
        <v>97112</v>
      </c>
      <c r="I498" t="str" cm="1">
        <f t="array" ref="I498">IFERROR(INDEX(scheduling_data!H:H,MATCH(B498&amp;D498,scheduling_data!D:D&amp;scheduling_data!A:A,0)),"")</f>
        <v>Christian Litz</v>
      </c>
      <c r="J498" t="str">
        <f t="shared" si="21"/>
        <v>No</v>
      </c>
      <c r="K498" t="str">
        <f t="shared" si="22"/>
        <v>6045324.5Christian Litz</v>
      </c>
      <c r="L498" t="str">
        <f t="shared" si="23"/>
        <v>No</v>
      </c>
    </row>
    <row r="499" spans="1:12" x14ac:dyDescent="0.3">
      <c r="A499" t="s">
        <v>61</v>
      </c>
      <c r="B499">
        <v>60</v>
      </c>
      <c r="C499" s="1">
        <v>45336</v>
      </c>
      <c r="D499" s="1">
        <v>45324.5</v>
      </c>
      <c r="E499">
        <v>51.58</v>
      </c>
      <c r="F499" t="s">
        <v>19</v>
      </c>
      <c r="G499" t="s">
        <v>65</v>
      </c>
      <c r="H499">
        <v>97161</v>
      </c>
      <c r="I499" t="str" cm="1">
        <f t="array" ref="I499">IFERROR(INDEX(scheduling_data!H:H,MATCH(B499&amp;D499,scheduling_data!D:D&amp;scheduling_data!A:A,0)),"")</f>
        <v>Christian Litz</v>
      </c>
      <c r="J499" t="str">
        <f t="shared" si="21"/>
        <v>No</v>
      </c>
      <c r="K499" t="str">
        <f t="shared" si="22"/>
        <v>6045324.5Christian Litz</v>
      </c>
      <c r="L499" t="str">
        <f t="shared" si="23"/>
        <v>Yes</v>
      </c>
    </row>
    <row r="500" spans="1:12" x14ac:dyDescent="0.3">
      <c r="A500" t="s">
        <v>61</v>
      </c>
      <c r="B500">
        <v>60</v>
      </c>
      <c r="C500" s="1">
        <v>45336</v>
      </c>
      <c r="D500" s="1">
        <v>45324.5</v>
      </c>
      <c r="E500">
        <v>0.8</v>
      </c>
      <c r="F500" t="s">
        <v>9</v>
      </c>
      <c r="G500" t="s">
        <v>63</v>
      </c>
      <c r="H500">
        <v>97112</v>
      </c>
      <c r="I500" t="str" cm="1">
        <f t="array" ref="I500">IFERROR(INDEX(scheduling_data!H:H,MATCH(B500&amp;D500,scheduling_data!D:D&amp;scheduling_data!A:A,0)),"")</f>
        <v>Christian Litz</v>
      </c>
      <c r="J500" t="str">
        <f t="shared" si="21"/>
        <v>No</v>
      </c>
      <c r="K500" t="str">
        <f t="shared" si="22"/>
        <v>6045324.5Christian Litz</v>
      </c>
      <c r="L500" t="str">
        <f t="shared" si="23"/>
        <v>No</v>
      </c>
    </row>
    <row r="501" spans="1:12" x14ac:dyDescent="0.3">
      <c r="A501" t="s">
        <v>61</v>
      </c>
      <c r="B501">
        <v>60</v>
      </c>
      <c r="C501" s="1">
        <v>45336</v>
      </c>
      <c r="D501" s="1">
        <v>45324.5</v>
      </c>
      <c r="E501">
        <v>39.32</v>
      </c>
      <c r="F501" t="s">
        <v>19</v>
      </c>
      <c r="G501" t="s">
        <v>65</v>
      </c>
      <c r="H501">
        <v>97112</v>
      </c>
      <c r="I501" t="str" cm="1">
        <f t="array" ref="I501">IFERROR(INDEX(scheduling_data!H:H,MATCH(B501&amp;D501,scheduling_data!D:D&amp;scheduling_data!A:A,0)),"")</f>
        <v>Christian Litz</v>
      </c>
      <c r="J501" t="str">
        <f t="shared" si="21"/>
        <v>No</v>
      </c>
      <c r="K501" t="str">
        <f t="shared" si="22"/>
        <v>6045324.5Christian Litz</v>
      </c>
      <c r="L501" t="str">
        <f t="shared" si="23"/>
        <v>Yes</v>
      </c>
    </row>
    <row r="502" spans="1:12" x14ac:dyDescent="0.3">
      <c r="A502" t="s">
        <v>61</v>
      </c>
      <c r="B502">
        <v>60</v>
      </c>
      <c r="C502" s="1">
        <v>45336</v>
      </c>
      <c r="D502" s="1">
        <v>45324.5</v>
      </c>
      <c r="E502">
        <v>0.35</v>
      </c>
      <c r="F502" t="s">
        <v>9</v>
      </c>
      <c r="G502" t="s">
        <v>63</v>
      </c>
      <c r="H502">
        <v>97110</v>
      </c>
      <c r="I502" t="str" cm="1">
        <f t="array" ref="I502">IFERROR(INDEX(scheduling_data!H:H,MATCH(B502&amp;D502,scheduling_data!D:D&amp;scheduling_data!A:A,0)),"")</f>
        <v>Christian Litz</v>
      </c>
      <c r="J502" t="str">
        <f t="shared" si="21"/>
        <v>No</v>
      </c>
      <c r="K502" t="str">
        <f t="shared" si="22"/>
        <v>6045324.5Christian Litz</v>
      </c>
      <c r="L502" t="str">
        <f t="shared" si="23"/>
        <v>No</v>
      </c>
    </row>
    <row r="503" spans="1:12" x14ac:dyDescent="0.3">
      <c r="A503" t="s">
        <v>61</v>
      </c>
      <c r="B503">
        <v>60</v>
      </c>
      <c r="C503" s="1">
        <v>45336</v>
      </c>
      <c r="D503" s="1">
        <v>45324.5</v>
      </c>
      <c r="E503">
        <v>17.38</v>
      </c>
      <c r="F503" t="s">
        <v>19</v>
      </c>
      <c r="G503" t="s">
        <v>65</v>
      </c>
      <c r="H503">
        <v>97110</v>
      </c>
      <c r="I503" t="str" cm="1">
        <f t="array" ref="I503">IFERROR(INDEX(scheduling_data!H:H,MATCH(B503&amp;D503,scheduling_data!D:D&amp;scheduling_data!A:A,0)),"")</f>
        <v>Christian Litz</v>
      </c>
      <c r="J503" t="str">
        <f t="shared" si="21"/>
        <v>No</v>
      </c>
      <c r="K503" t="str">
        <f t="shared" si="22"/>
        <v>6045324.5Christian Litz</v>
      </c>
      <c r="L503" t="str">
        <f t="shared" si="23"/>
        <v>Yes</v>
      </c>
    </row>
    <row r="504" spans="1:12" x14ac:dyDescent="0.3">
      <c r="A504" t="s">
        <v>61</v>
      </c>
      <c r="B504">
        <v>60</v>
      </c>
      <c r="C504" s="1">
        <v>45336</v>
      </c>
      <c r="D504" s="1">
        <v>45324.5</v>
      </c>
      <c r="E504">
        <v>72.37</v>
      </c>
      <c r="F504" t="s">
        <v>9</v>
      </c>
      <c r="G504" t="s">
        <v>62</v>
      </c>
      <c r="H504">
        <v>97161</v>
      </c>
      <c r="I504" t="str" cm="1">
        <f t="array" ref="I504">IFERROR(INDEX(scheduling_data!H:H,MATCH(B504&amp;D504,scheduling_data!D:D&amp;scheduling_data!A:A,0)),"")</f>
        <v>Christian Litz</v>
      </c>
      <c r="J504" t="str">
        <f t="shared" si="21"/>
        <v>No</v>
      </c>
      <c r="K504" t="str">
        <f t="shared" si="22"/>
        <v>6045324.5Christian Litz</v>
      </c>
      <c r="L504" t="str">
        <f t="shared" si="23"/>
        <v>No</v>
      </c>
    </row>
    <row r="505" spans="1:12" x14ac:dyDescent="0.3">
      <c r="A505" t="s">
        <v>61</v>
      </c>
      <c r="B505">
        <v>60</v>
      </c>
      <c r="C505" s="1">
        <v>45336</v>
      </c>
      <c r="D505" s="1">
        <v>45324.5</v>
      </c>
      <c r="E505">
        <v>1.05</v>
      </c>
      <c r="F505" t="s">
        <v>9</v>
      </c>
      <c r="G505" t="s">
        <v>63</v>
      </c>
      <c r="H505">
        <v>97161</v>
      </c>
      <c r="I505" t="str" cm="1">
        <f t="array" ref="I505">IFERROR(INDEX(scheduling_data!H:H,MATCH(B505&amp;D505,scheduling_data!D:D&amp;scheduling_data!A:A,0)),"")</f>
        <v>Christian Litz</v>
      </c>
      <c r="J505" t="str">
        <f t="shared" si="21"/>
        <v>No</v>
      </c>
      <c r="K505" t="str">
        <f t="shared" si="22"/>
        <v>6045324.5Christian Litz</v>
      </c>
      <c r="L505" t="str">
        <f t="shared" si="23"/>
        <v>No</v>
      </c>
    </row>
    <row r="506" spans="1:12" x14ac:dyDescent="0.3">
      <c r="A506" t="s">
        <v>61</v>
      </c>
      <c r="B506">
        <v>60</v>
      </c>
      <c r="C506" s="1">
        <v>45344</v>
      </c>
      <c r="D506" s="1">
        <v>45328.666666666664</v>
      </c>
      <c r="E506">
        <v>16.239999999999998</v>
      </c>
      <c r="F506" t="s">
        <v>19</v>
      </c>
      <c r="G506" t="s">
        <v>65</v>
      </c>
      <c r="H506">
        <v>97140</v>
      </c>
      <c r="I506" t="str" cm="1">
        <f t="array" ref="I506">IFERROR(INDEX(scheduling_data!H:H,MATCH(B506&amp;D506,scheduling_data!D:D&amp;scheduling_data!A:A,0)),"")</f>
        <v>Robert Crochet</v>
      </c>
      <c r="J506" t="str">
        <f t="shared" si="21"/>
        <v>No</v>
      </c>
      <c r="K506" t="str">
        <f t="shared" si="22"/>
        <v>6045328.6666666667Robert Crochet</v>
      </c>
      <c r="L506" t="str">
        <f t="shared" si="23"/>
        <v>Yes</v>
      </c>
    </row>
    <row r="507" spans="1:12" x14ac:dyDescent="0.3">
      <c r="A507" t="s">
        <v>61</v>
      </c>
      <c r="B507">
        <v>60</v>
      </c>
      <c r="C507" s="1">
        <v>45344</v>
      </c>
      <c r="D507" s="1">
        <v>45328.666666666664</v>
      </c>
      <c r="E507">
        <v>166.85</v>
      </c>
      <c r="F507" t="s">
        <v>9</v>
      </c>
      <c r="G507" t="s">
        <v>64</v>
      </c>
      <c r="H507">
        <v>97110</v>
      </c>
      <c r="I507" t="str" cm="1">
        <f t="array" ref="I507">IFERROR(INDEX(scheduling_data!H:H,MATCH(B507&amp;D507,scheduling_data!D:D&amp;scheduling_data!A:A,0)),"")</f>
        <v>Robert Crochet</v>
      </c>
      <c r="J507" t="str">
        <f t="shared" si="21"/>
        <v>No</v>
      </c>
      <c r="K507" t="str">
        <f t="shared" si="22"/>
        <v>6045328.6666666667Robert Crochet</v>
      </c>
      <c r="L507" t="str">
        <f t="shared" si="23"/>
        <v>No</v>
      </c>
    </row>
    <row r="508" spans="1:12" x14ac:dyDescent="0.3">
      <c r="A508" t="s">
        <v>61</v>
      </c>
      <c r="B508">
        <v>60</v>
      </c>
      <c r="C508" s="1">
        <v>45344</v>
      </c>
      <c r="D508" s="1">
        <v>45328.666666666664</v>
      </c>
      <c r="E508">
        <v>0.66</v>
      </c>
      <c r="F508" t="s">
        <v>9</v>
      </c>
      <c r="G508" t="s">
        <v>63</v>
      </c>
      <c r="H508">
        <v>97110</v>
      </c>
      <c r="I508" t="str" cm="1">
        <f t="array" ref="I508">IFERROR(INDEX(scheduling_data!H:H,MATCH(B508&amp;D508,scheduling_data!D:D&amp;scheduling_data!A:A,0)),"")</f>
        <v>Robert Crochet</v>
      </c>
      <c r="J508" t="str">
        <f t="shared" si="21"/>
        <v>No</v>
      </c>
      <c r="K508" t="str">
        <f t="shared" si="22"/>
        <v>6045328.6666666667Robert Crochet</v>
      </c>
      <c r="L508" t="str">
        <f t="shared" si="23"/>
        <v>No</v>
      </c>
    </row>
    <row r="509" spans="1:12" x14ac:dyDescent="0.3">
      <c r="A509" t="s">
        <v>61</v>
      </c>
      <c r="B509">
        <v>60</v>
      </c>
      <c r="C509" s="1">
        <v>45344</v>
      </c>
      <c r="D509" s="1">
        <v>45328.666666666664</v>
      </c>
      <c r="E509">
        <v>32.49</v>
      </c>
      <c r="F509" t="s">
        <v>19</v>
      </c>
      <c r="G509" t="s">
        <v>65</v>
      </c>
      <c r="H509">
        <v>97110</v>
      </c>
      <c r="I509" t="str" cm="1">
        <f t="array" ref="I509">IFERROR(INDEX(scheduling_data!H:H,MATCH(B509&amp;D509,scheduling_data!D:D&amp;scheduling_data!A:A,0)),"")</f>
        <v>Robert Crochet</v>
      </c>
      <c r="J509" t="str">
        <f t="shared" si="21"/>
        <v>No</v>
      </c>
      <c r="K509" t="str">
        <f t="shared" si="22"/>
        <v>6045328.6666666667Robert Crochet</v>
      </c>
      <c r="L509" t="str">
        <f t="shared" si="23"/>
        <v>Yes</v>
      </c>
    </row>
    <row r="510" spans="1:12" x14ac:dyDescent="0.3">
      <c r="A510" t="s">
        <v>61</v>
      </c>
      <c r="B510">
        <v>60</v>
      </c>
      <c r="C510" s="1">
        <v>45344</v>
      </c>
      <c r="D510" s="1">
        <v>45328.666666666664</v>
      </c>
      <c r="E510">
        <v>0.33</v>
      </c>
      <c r="F510" t="s">
        <v>9</v>
      </c>
      <c r="G510" t="s">
        <v>63</v>
      </c>
      <c r="H510">
        <v>97140</v>
      </c>
      <c r="I510" t="str" cm="1">
        <f t="array" ref="I510">IFERROR(INDEX(scheduling_data!H:H,MATCH(B510&amp;D510,scheduling_data!D:D&amp;scheduling_data!A:A,0)),"")</f>
        <v>Robert Crochet</v>
      </c>
      <c r="J510" t="str">
        <f t="shared" si="21"/>
        <v>No</v>
      </c>
      <c r="K510" t="str">
        <f t="shared" si="22"/>
        <v>6045328.6666666667Robert Crochet</v>
      </c>
      <c r="L510" t="str">
        <f t="shared" si="23"/>
        <v>No</v>
      </c>
    </row>
    <row r="511" spans="1:12" x14ac:dyDescent="0.3">
      <c r="A511" t="s">
        <v>61</v>
      </c>
      <c r="B511">
        <v>60</v>
      </c>
      <c r="C511" s="1">
        <v>45344</v>
      </c>
      <c r="D511" s="1">
        <v>45328.666666666664</v>
      </c>
      <c r="E511">
        <v>58.43</v>
      </c>
      <c r="F511" t="s">
        <v>9</v>
      </c>
      <c r="G511" t="s">
        <v>64</v>
      </c>
      <c r="H511">
        <v>97140</v>
      </c>
      <c r="I511" t="str" cm="1">
        <f t="array" ref="I511">IFERROR(INDEX(scheduling_data!H:H,MATCH(B511&amp;D511,scheduling_data!D:D&amp;scheduling_data!A:A,0)),"")</f>
        <v>Robert Crochet</v>
      </c>
      <c r="J511" t="str">
        <f t="shared" si="21"/>
        <v>No</v>
      </c>
      <c r="K511" t="str">
        <f t="shared" si="22"/>
        <v>6045328.6666666667Robert Crochet</v>
      </c>
      <c r="L511" t="str">
        <f t="shared" si="23"/>
        <v>No</v>
      </c>
    </row>
    <row r="512" spans="1:12" x14ac:dyDescent="0.3">
      <c r="A512" t="s">
        <v>61</v>
      </c>
      <c r="B512">
        <v>60</v>
      </c>
      <c r="C512" s="1">
        <v>45343</v>
      </c>
      <c r="D512" s="1">
        <v>45329.666666666664</v>
      </c>
      <c r="E512">
        <v>15.12</v>
      </c>
      <c r="F512" t="s">
        <v>19</v>
      </c>
      <c r="G512" t="s">
        <v>65</v>
      </c>
      <c r="H512">
        <v>97110</v>
      </c>
      <c r="I512" t="str" cm="1">
        <f t="array" ref="I512">IFERROR(INDEX(scheduling_data!H:H,MATCH(B512&amp;D512,scheduling_data!D:D&amp;scheduling_data!A:A,0)),"")</f>
        <v>Katherine Tyree</v>
      </c>
      <c r="J512" t="str">
        <f t="shared" si="21"/>
        <v>No</v>
      </c>
      <c r="K512" t="str">
        <f t="shared" si="22"/>
        <v>6045329.6666666667Katherine Tyree</v>
      </c>
      <c r="L512" t="str">
        <f t="shared" si="23"/>
        <v>Yes</v>
      </c>
    </row>
    <row r="513" spans="1:12" x14ac:dyDescent="0.3">
      <c r="A513" t="s">
        <v>61</v>
      </c>
      <c r="B513">
        <v>60</v>
      </c>
      <c r="C513" s="1">
        <v>45343</v>
      </c>
      <c r="D513" s="1">
        <v>45329.666666666664</v>
      </c>
      <c r="E513">
        <v>0.31</v>
      </c>
      <c r="F513" t="s">
        <v>9</v>
      </c>
      <c r="G513" t="s">
        <v>63</v>
      </c>
      <c r="H513">
        <v>97110</v>
      </c>
      <c r="I513" t="str" cm="1">
        <f t="array" ref="I513">IFERROR(INDEX(scheduling_data!H:H,MATCH(B513&amp;D513,scheduling_data!D:D&amp;scheduling_data!A:A,0)),"")</f>
        <v>Katherine Tyree</v>
      </c>
      <c r="J513" t="str">
        <f t="shared" si="21"/>
        <v>No</v>
      </c>
      <c r="K513" t="str">
        <f t="shared" si="22"/>
        <v>6045329.6666666667Katherine Tyree</v>
      </c>
      <c r="L513" t="str">
        <f t="shared" si="23"/>
        <v>No</v>
      </c>
    </row>
    <row r="514" spans="1:12" x14ac:dyDescent="0.3">
      <c r="A514" t="s">
        <v>61</v>
      </c>
      <c r="B514">
        <v>60</v>
      </c>
      <c r="C514" s="1">
        <v>45343</v>
      </c>
      <c r="D514" s="1">
        <v>45329.666666666664</v>
      </c>
      <c r="E514">
        <v>109.57</v>
      </c>
      <c r="F514" t="s">
        <v>9</v>
      </c>
      <c r="G514" t="s">
        <v>64</v>
      </c>
      <c r="H514">
        <v>97110</v>
      </c>
      <c r="I514" t="str" cm="1">
        <f t="array" ref="I514">IFERROR(INDEX(scheduling_data!H:H,MATCH(B514&amp;D514,scheduling_data!D:D&amp;scheduling_data!A:A,0)),"")</f>
        <v>Katherine Tyree</v>
      </c>
      <c r="J514" t="str">
        <f t="shared" si="21"/>
        <v>No</v>
      </c>
      <c r="K514" t="str">
        <f t="shared" si="22"/>
        <v>6045329.6666666667Katherine Tyree</v>
      </c>
      <c r="L514" t="str">
        <f t="shared" si="23"/>
        <v>No</v>
      </c>
    </row>
    <row r="515" spans="1:12" x14ac:dyDescent="0.3">
      <c r="A515" t="s">
        <v>61</v>
      </c>
      <c r="B515">
        <v>60</v>
      </c>
      <c r="C515" s="1">
        <v>45343</v>
      </c>
      <c r="D515" s="1">
        <v>45329.666666666664</v>
      </c>
      <c r="E515">
        <v>6.98</v>
      </c>
      <c r="F515" t="s">
        <v>19</v>
      </c>
      <c r="G515" t="s">
        <v>65</v>
      </c>
      <c r="H515">
        <v>97016</v>
      </c>
      <c r="I515" t="str" cm="1">
        <f t="array" ref="I515">IFERROR(INDEX(scheduling_data!H:H,MATCH(B515&amp;D515,scheduling_data!D:D&amp;scheduling_data!A:A,0)),"")</f>
        <v>Katherine Tyree</v>
      </c>
      <c r="J515" t="str">
        <f t="shared" ref="J515:J578" si="24">IF(I515="", "Yes", "No")</f>
        <v>No</v>
      </c>
      <c r="K515" t="str">
        <f t="shared" ref="K515:K578" si="25">IF(I515="",B515&amp;D515,B515&amp;D515&amp;I515)</f>
        <v>6045329.6666666667Katherine Tyree</v>
      </c>
      <c r="L515" t="str">
        <f t="shared" ref="L515:L578" si="26">IF(OR(F515="Cash", F515="Check", F515="EFT", F515="Credit Card", F515="Visa", F515="Mastercard", F515="AMEX"), "Yes", "No")</f>
        <v>Yes</v>
      </c>
    </row>
    <row r="516" spans="1:12" x14ac:dyDescent="0.3">
      <c r="A516" t="s">
        <v>61</v>
      </c>
      <c r="B516">
        <v>60</v>
      </c>
      <c r="C516" s="1">
        <v>45343</v>
      </c>
      <c r="D516" s="1">
        <v>45329.666666666664</v>
      </c>
      <c r="E516">
        <v>0.14000000000000001</v>
      </c>
      <c r="F516" t="s">
        <v>9</v>
      </c>
      <c r="G516" t="s">
        <v>63</v>
      </c>
      <c r="H516">
        <v>97016</v>
      </c>
      <c r="I516" t="str" cm="1">
        <f t="array" ref="I516">IFERROR(INDEX(scheduling_data!H:H,MATCH(B516&amp;D516,scheduling_data!D:D&amp;scheduling_data!A:A,0)),"")</f>
        <v>Katherine Tyree</v>
      </c>
      <c r="J516" t="str">
        <f t="shared" si="24"/>
        <v>No</v>
      </c>
      <c r="K516" t="str">
        <f t="shared" si="25"/>
        <v>6045329.6666666667Katherine Tyree</v>
      </c>
      <c r="L516" t="str">
        <f t="shared" si="26"/>
        <v>No</v>
      </c>
    </row>
    <row r="517" spans="1:12" x14ac:dyDescent="0.3">
      <c r="A517" t="s">
        <v>61</v>
      </c>
      <c r="B517">
        <v>60</v>
      </c>
      <c r="C517" s="1">
        <v>45343</v>
      </c>
      <c r="D517" s="1">
        <v>45329.666666666664</v>
      </c>
      <c r="E517">
        <v>47.88</v>
      </c>
      <c r="F517" t="s">
        <v>9</v>
      </c>
      <c r="G517" t="s">
        <v>64</v>
      </c>
      <c r="H517">
        <v>97016</v>
      </c>
      <c r="I517" t="str" cm="1">
        <f t="array" ref="I517">IFERROR(INDEX(scheduling_data!H:H,MATCH(B517&amp;D517,scheduling_data!D:D&amp;scheduling_data!A:A,0)),"")</f>
        <v>Katherine Tyree</v>
      </c>
      <c r="J517" t="str">
        <f t="shared" si="24"/>
        <v>No</v>
      </c>
      <c r="K517" t="str">
        <f t="shared" si="25"/>
        <v>6045329.6666666667Katherine Tyree</v>
      </c>
      <c r="L517" t="str">
        <f t="shared" si="26"/>
        <v>No</v>
      </c>
    </row>
    <row r="518" spans="1:12" x14ac:dyDescent="0.3">
      <c r="A518" t="s">
        <v>11</v>
      </c>
      <c r="B518">
        <v>60</v>
      </c>
      <c r="C518" s="1">
        <v>45334.659722222219</v>
      </c>
      <c r="D518" s="1">
        <v>45334.666666666664</v>
      </c>
      <c r="E518">
        <v>25</v>
      </c>
      <c r="F518" t="s">
        <v>91</v>
      </c>
      <c r="G518" t="s">
        <v>92</v>
      </c>
      <c r="I518" t="str" cm="1">
        <f t="array" ref="I518">IFERROR(INDEX(scheduling_data!H:H,MATCH(B518&amp;D518,scheduling_data!D:D&amp;scheduling_data!A:A,0)),"")</f>
        <v>Jessica Pittman</v>
      </c>
      <c r="J518" t="str">
        <f t="shared" si="24"/>
        <v>No</v>
      </c>
      <c r="K518" t="str">
        <f t="shared" si="25"/>
        <v>6045334.6666666667Jessica Pittman</v>
      </c>
      <c r="L518" t="str">
        <f t="shared" si="26"/>
        <v>Yes</v>
      </c>
    </row>
    <row r="519" spans="1:12" x14ac:dyDescent="0.3">
      <c r="A519" t="s">
        <v>11</v>
      </c>
      <c r="B519">
        <v>60</v>
      </c>
      <c r="C519" s="1">
        <v>45336.664583333331</v>
      </c>
      <c r="D519" s="1">
        <v>45336.666666666664</v>
      </c>
      <c r="E519">
        <v>25</v>
      </c>
      <c r="F519" t="s">
        <v>91</v>
      </c>
      <c r="G519" t="s">
        <v>93</v>
      </c>
      <c r="I519" t="str" cm="1">
        <f t="array" ref="I519">IFERROR(INDEX(scheduling_data!H:H,MATCH(B519&amp;D519,scheduling_data!D:D&amp;scheduling_data!A:A,0)),"")</f>
        <v>Katherine Tyree</v>
      </c>
      <c r="J519" t="str">
        <f t="shared" si="24"/>
        <v>No</v>
      </c>
      <c r="K519" t="str">
        <f t="shared" si="25"/>
        <v>6045336.6666666667Katherine Tyree</v>
      </c>
      <c r="L519" t="str">
        <f t="shared" si="26"/>
        <v>Yes</v>
      </c>
    </row>
    <row r="520" spans="1:12" x14ac:dyDescent="0.3">
      <c r="A520" t="s">
        <v>11</v>
      </c>
      <c r="B520">
        <v>60</v>
      </c>
      <c r="C520" s="1">
        <v>45337.712500000001</v>
      </c>
      <c r="D520" s="1">
        <v>45337.666666666664</v>
      </c>
      <c r="E520">
        <v>25</v>
      </c>
      <c r="F520" t="s">
        <v>91</v>
      </c>
      <c r="G520" t="s">
        <v>94</v>
      </c>
      <c r="I520" t="str" cm="1">
        <f t="array" ref="I520">IFERROR(INDEX(scheduling_data!H:H,MATCH(B520&amp;D520,scheduling_data!D:D&amp;scheduling_data!A:A,0)),"")</f>
        <v>Katherine Tyree</v>
      </c>
      <c r="J520" t="str">
        <f t="shared" si="24"/>
        <v>No</v>
      </c>
      <c r="K520" t="str">
        <f t="shared" si="25"/>
        <v>6045337.6666666667Katherine Tyree</v>
      </c>
      <c r="L520" t="str">
        <f t="shared" si="26"/>
        <v>Yes</v>
      </c>
    </row>
    <row r="521" spans="1:12" x14ac:dyDescent="0.3">
      <c r="A521" t="s">
        <v>11</v>
      </c>
      <c r="B521">
        <v>60</v>
      </c>
      <c r="C521" s="1">
        <v>45324.493750000001</v>
      </c>
      <c r="D521" s="1">
        <v>45324.5</v>
      </c>
      <c r="E521">
        <v>25</v>
      </c>
      <c r="F521" t="s">
        <v>91</v>
      </c>
      <c r="G521" t="s">
        <v>95</v>
      </c>
      <c r="I521" t="str" cm="1">
        <f t="array" ref="I521">IFERROR(INDEX(scheduling_data!H:H,MATCH(B521&amp;D521,scheduling_data!D:D&amp;scheduling_data!A:A,0)),"")</f>
        <v>Christian Litz</v>
      </c>
      <c r="J521" t="str">
        <f t="shared" si="24"/>
        <v>No</v>
      </c>
      <c r="K521" t="str">
        <f t="shared" si="25"/>
        <v>6045324.5Christian Litz</v>
      </c>
      <c r="L521" t="str">
        <f t="shared" si="26"/>
        <v>Yes</v>
      </c>
    </row>
    <row r="522" spans="1:12" x14ac:dyDescent="0.3">
      <c r="A522" t="s">
        <v>11</v>
      </c>
      <c r="B522">
        <v>60</v>
      </c>
      <c r="C522" s="1">
        <v>45342.661111111112</v>
      </c>
      <c r="D522" s="1">
        <v>45342.666666666664</v>
      </c>
      <c r="E522">
        <v>25</v>
      </c>
      <c r="F522" t="s">
        <v>91</v>
      </c>
      <c r="G522" t="s">
        <v>96</v>
      </c>
      <c r="I522" t="str" cm="1">
        <f t="array" ref="I522">IFERROR(INDEX(scheduling_data!H:H,MATCH(B522&amp;D522,scheduling_data!D:D&amp;scheduling_data!A:A,0)),"")</f>
        <v>Katherine Tyree</v>
      </c>
      <c r="J522" t="str">
        <f t="shared" si="24"/>
        <v>No</v>
      </c>
      <c r="K522" t="str">
        <f t="shared" si="25"/>
        <v>6045342.6666666667Katherine Tyree</v>
      </c>
      <c r="L522" t="str">
        <f t="shared" si="26"/>
        <v>Yes</v>
      </c>
    </row>
    <row r="523" spans="1:12" x14ac:dyDescent="0.3">
      <c r="A523" t="s">
        <v>11</v>
      </c>
      <c r="B523">
        <v>60</v>
      </c>
      <c r="C523" s="1">
        <v>45343.660416666666</v>
      </c>
      <c r="D523" s="1">
        <v>45343.666666666664</v>
      </c>
      <c r="E523">
        <v>25</v>
      </c>
      <c r="F523" t="s">
        <v>91</v>
      </c>
      <c r="G523" t="s">
        <v>97</v>
      </c>
      <c r="I523" t="str" cm="1">
        <f t="array" ref="I523">IFERROR(INDEX(scheduling_data!H:H,MATCH(B523&amp;D523,scheduling_data!D:D&amp;scheduling_data!A:A,0)),"")</f>
        <v>Katherine Tyree</v>
      </c>
      <c r="J523" t="str">
        <f t="shared" si="24"/>
        <v>No</v>
      </c>
      <c r="K523" t="str">
        <f t="shared" si="25"/>
        <v>6045343.6666666667Katherine Tyree</v>
      </c>
      <c r="L523" t="str">
        <f t="shared" si="26"/>
        <v>Yes</v>
      </c>
    </row>
    <row r="524" spans="1:12" x14ac:dyDescent="0.3">
      <c r="A524" t="s">
        <v>11</v>
      </c>
      <c r="B524">
        <v>60</v>
      </c>
      <c r="C524" s="1">
        <v>45345.455555555556</v>
      </c>
      <c r="D524" s="1">
        <v>45345.458333333336</v>
      </c>
      <c r="E524">
        <v>25</v>
      </c>
      <c r="F524" t="s">
        <v>91</v>
      </c>
      <c r="G524" t="s">
        <v>98</v>
      </c>
      <c r="I524" t="str" cm="1">
        <f t="array" ref="I524">IFERROR(INDEX(scheduling_data!H:H,MATCH(B524&amp;D524,scheduling_data!D:D&amp;scheduling_data!A:A,0)),"")</f>
        <v>Amber Hickman</v>
      </c>
      <c r="J524" t="str">
        <f t="shared" si="24"/>
        <v>No</v>
      </c>
      <c r="K524" t="str">
        <f t="shared" si="25"/>
        <v>6045345.4583333333Amber Hickman</v>
      </c>
      <c r="L524" t="str">
        <f t="shared" si="26"/>
        <v>Yes</v>
      </c>
    </row>
    <row r="525" spans="1:12" x14ac:dyDescent="0.3">
      <c r="A525" t="s">
        <v>11</v>
      </c>
      <c r="B525">
        <v>60</v>
      </c>
      <c r="C525" s="1">
        <v>45349.659722222219</v>
      </c>
      <c r="D525" s="1">
        <v>45349.666666666664</v>
      </c>
      <c r="E525">
        <v>25</v>
      </c>
      <c r="F525" t="s">
        <v>91</v>
      </c>
      <c r="G525" t="s">
        <v>99</v>
      </c>
      <c r="I525" t="str" cm="1">
        <f t="array" ref="I525">IFERROR(INDEX(scheduling_data!H:H,MATCH(B525&amp;D525,scheduling_data!D:D&amp;scheduling_data!A:A,0)),"")</f>
        <v>Robert Crochet</v>
      </c>
      <c r="J525" t="str">
        <f t="shared" si="24"/>
        <v>No</v>
      </c>
      <c r="K525" t="str">
        <f t="shared" si="25"/>
        <v>6045349.6666666667Robert Crochet</v>
      </c>
      <c r="L525" t="str">
        <f t="shared" si="26"/>
        <v>Yes</v>
      </c>
    </row>
    <row r="526" spans="1:12" x14ac:dyDescent="0.3">
      <c r="A526" t="s">
        <v>11</v>
      </c>
      <c r="B526">
        <v>60</v>
      </c>
      <c r="C526" s="1">
        <v>45350.665277777778</v>
      </c>
      <c r="D526" s="1">
        <v>45350.666666666664</v>
      </c>
      <c r="E526">
        <v>25</v>
      </c>
      <c r="F526" t="s">
        <v>91</v>
      </c>
      <c r="G526" t="s">
        <v>100</v>
      </c>
      <c r="I526" t="str" cm="1">
        <f t="array" ref="I526">IFERROR(INDEX(scheduling_data!H:H,MATCH(B526&amp;D526,scheduling_data!D:D&amp;scheduling_data!A:A,0)),"")</f>
        <v>Katherine Tyree</v>
      </c>
      <c r="J526" t="str">
        <f t="shared" si="24"/>
        <v>No</v>
      </c>
      <c r="K526" t="str">
        <f t="shared" si="25"/>
        <v>6045350.6666666667Katherine Tyree</v>
      </c>
      <c r="L526" t="str">
        <f t="shared" si="26"/>
        <v>Yes</v>
      </c>
    </row>
    <row r="527" spans="1:12" x14ac:dyDescent="0.3">
      <c r="A527" t="s">
        <v>11</v>
      </c>
      <c r="B527">
        <v>60</v>
      </c>
      <c r="C527" s="1">
        <v>45351.663888888892</v>
      </c>
      <c r="D527" s="1">
        <v>45351.666666666664</v>
      </c>
      <c r="E527">
        <v>25</v>
      </c>
      <c r="F527" t="s">
        <v>91</v>
      </c>
      <c r="G527" t="s">
        <v>101</v>
      </c>
      <c r="I527" t="str" cm="1">
        <f t="array" ref="I527">IFERROR(INDEX(scheduling_data!H:H,MATCH(B527&amp;D527,scheduling_data!D:D&amp;scheduling_data!A:A,0)),"")</f>
        <v>Katherine Tyree</v>
      </c>
      <c r="J527" t="str">
        <f t="shared" si="24"/>
        <v>No</v>
      </c>
      <c r="K527" t="str">
        <f t="shared" si="25"/>
        <v>6045351.6666666667Katherine Tyree</v>
      </c>
      <c r="L527" t="str">
        <f t="shared" si="26"/>
        <v>Yes</v>
      </c>
    </row>
    <row r="528" spans="1:12" x14ac:dyDescent="0.3">
      <c r="A528" t="s">
        <v>11</v>
      </c>
      <c r="B528">
        <v>60</v>
      </c>
      <c r="C528" s="1">
        <v>45328.659722222219</v>
      </c>
      <c r="D528" s="1">
        <v>45328.666666666664</v>
      </c>
      <c r="E528">
        <v>25</v>
      </c>
      <c r="F528" t="s">
        <v>91</v>
      </c>
      <c r="G528" t="s">
        <v>102</v>
      </c>
      <c r="I528" t="str" cm="1">
        <f t="array" ref="I528">IFERROR(INDEX(scheduling_data!H:H,MATCH(B528&amp;D528,scheduling_data!D:D&amp;scheduling_data!A:A,0)),"")</f>
        <v>Robert Crochet</v>
      </c>
      <c r="J528" t="str">
        <f t="shared" si="24"/>
        <v>No</v>
      </c>
      <c r="K528" t="str">
        <f t="shared" si="25"/>
        <v>6045328.6666666667Robert Crochet</v>
      </c>
      <c r="L528" t="str">
        <f t="shared" si="26"/>
        <v>Yes</v>
      </c>
    </row>
    <row r="529" spans="1:12" x14ac:dyDescent="0.3">
      <c r="A529" t="s">
        <v>11</v>
      </c>
      <c r="B529">
        <v>60</v>
      </c>
      <c r="C529" s="1">
        <v>45329.667361111111</v>
      </c>
      <c r="D529" s="1">
        <v>45329.666666666664</v>
      </c>
      <c r="E529">
        <v>25</v>
      </c>
      <c r="F529" t="s">
        <v>91</v>
      </c>
      <c r="G529" t="s">
        <v>103</v>
      </c>
      <c r="I529" t="str" cm="1">
        <f t="array" ref="I529">IFERROR(INDEX(scheduling_data!H:H,MATCH(B529&amp;D529,scheduling_data!D:D&amp;scheduling_data!A:A,0)),"")</f>
        <v>Katherine Tyree</v>
      </c>
      <c r="J529" t="str">
        <f t="shared" si="24"/>
        <v>No</v>
      </c>
      <c r="K529" t="str">
        <f t="shared" si="25"/>
        <v>6045329.6666666667Katherine Tyree</v>
      </c>
      <c r="L529" t="str">
        <f t="shared" si="26"/>
        <v>Yes</v>
      </c>
    </row>
    <row r="530" spans="1:12" x14ac:dyDescent="0.3">
      <c r="A530" t="s">
        <v>25</v>
      </c>
      <c r="B530">
        <v>61</v>
      </c>
      <c r="C530" s="1">
        <v>45338</v>
      </c>
      <c r="D530" s="1">
        <v>45323.6875</v>
      </c>
      <c r="E530">
        <v>93.22</v>
      </c>
      <c r="F530" t="s">
        <v>9</v>
      </c>
      <c r="G530" t="s">
        <v>28</v>
      </c>
      <c r="H530">
        <v>97112</v>
      </c>
      <c r="I530" t="str" cm="1">
        <f t="array" ref="I530">IFERROR(INDEX(scheduling_data!H:H,MATCH(B530&amp;D530,scheduling_data!D:D&amp;scheduling_data!A:A,0)),"")</f>
        <v>Carolyn Simpson</v>
      </c>
      <c r="J530" t="str">
        <f t="shared" si="24"/>
        <v>No</v>
      </c>
      <c r="K530" t="str">
        <f t="shared" si="25"/>
        <v>6145323.6875Carolyn Simpson</v>
      </c>
      <c r="L530" t="str">
        <f t="shared" si="26"/>
        <v>No</v>
      </c>
    </row>
    <row r="531" spans="1:12" x14ac:dyDescent="0.3">
      <c r="A531" t="s">
        <v>25</v>
      </c>
      <c r="B531">
        <v>61</v>
      </c>
      <c r="C531" s="1">
        <v>45338</v>
      </c>
      <c r="D531" s="1">
        <v>45323.6875</v>
      </c>
      <c r="E531">
        <v>56.78</v>
      </c>
      <c r="F531" t="s">
        <v>19</v>
      </c>
      <c r="G531" t="s">
        <v>26</v>
      </c>
      <c r="H531">
        <v>97112</v>
      </c>
      <c r="I531" t="str" cm="1">
        <f t="array" ref="I531">IFERROR(INDEX(scheduling_data!H:H,MATCH(B531&amp;D531,scheduling_data!D:D&amp;scheduling_data!A:A,0)),"")</f>
        <v>Carolyn Simpson</v>
      </c>
      <c r="J531" t="str">
        <f t="shared" si="24"/>
        <v>No</v>
      </c>
      <c r="K531" t="str">
        <f t="shared" si="25"/>
        <v>6145323.6875Carolyn Simpson</v>
      </c>
      <c r="L531" t="str">
        <f t="shared" si="26"/>
        <v>Yes</v>
      </c>
    </row>
    <row r="532" spans="1:12" x14ac:dyDescent="0.3">
      <c r="A532" t="s">
        <v>25</v>
      </c>
      <c r="B532">
        <v>61</v>
      </c>
      <c r="C532" s="1">
        <v>45345</v>
      </c>
      <c r="D532" s="1">
        <v>45330.666666666664</v>
      </c>
      <c r="E532">
        <v>56.78</v>
      </c>
      <c r="F532" t="s">
        <v>19</v>
      </c>
      <c r="G532" t="s">
        <v>26</v>
      </c>
      <c r="H532">
        <v>97112</v>
      </c>
      <c r="I532" t="str" cm="1">
        <f t="array" ref="I532">IFERROR(INDEX(scheduling_data!H:H,MATCH(B532&amp;D532,scheduling_data!D:D&amp;scheduling_data!A:A,0)),"")</f>
        <v>Heidi Molaison</v>
      </c>
      <c r="J532" t="str">
        <f t="shared" si="24"/>
        <v>No</v>
      </c>
      <c r="K532" t="str">
        <f t="shared" si="25"/>
        <v>6145330.6666666667Heidi Molaison</v>
      </c>
      <c r="L532" t="str">
        <f t="shared" si="26"/>
        <v>Yes</v>
      </c>
    </row>
    <row r="533" spans="1:12" x14ac:dyDescent="0.3">
      <c r="A533" t="s">
        <v>25</v>
      </c>
      <c r="B533">
        <v>61</v>
      </c>
      <c r="C533" s="1">
        <v>45345</v>
      </c>
      <c r="D533" s="1">
        <v>45330.666666666664</v>
      </c>
      <c r="E533">
        <v>93.22</v>
      </c>
      <c r="F533" t="s">
        <v>9</v>
      </c>
      <c r="G533" t="s">
        <v>28</v>
      </c>
      <c r="H533">
        <v>97112</v>
      </c>
      <c r="I533" t="str" cm="1">
        <f t="array" ref="I533">IFERROR(INDEX(scheduling_data!H:H,MATCH(B533&amp;D533,scheduling_data!D:D&amp;scheduling_data!A:A,0)),"")</f>
        <v>Heidi Molaison</v>
      </c>
      <c r="J533" t="str">
        <f t="shared" si="24"/>
        <v>No</v>
      </c>
      <c r="K533" t="str">
        <f t="shared" si="25"/>
        <v>6145330.6666666667Heidi Molaison</v>
      </c>
      <c r="L533" t="str">
        <f t="shared" si="26"/>
        <v>No</v>
      </c>
    </row>
    <row r="534" spans="1:12" x14ac:dyDescent="0.3">
      <c r="A534" t="s">
        <v>49</v>
      </c>
      <c r="B534">
        <v>62</v>
      </c>
      <c r="C534" s="1">
        <v>45344</v>
      </c>
      <c r="D534" s="1">
        <v>45334.416666666664</v>
      </c>
      <c r="E534">
        <v>38</v>
      </c>
      <c r="F534" t="s">
        <v>9</v>
      </c>
      <c r="G534" t="s">
        <v>104</v>
      </c>
      <c r="H534">
        <v>97140</v>
      </c>
      <c r="I534" t="str" cm="1">
        <f t="array" ref="I534">IFERROR(INDEX(scheduling_data!H:H,MATCH(B534&amp;D534,scheduling_data!D:D&amp;scheduling_data!A:A,0)),"")</f>
        <v>Jessica Pittman</v>
      </c>
      <c r="J534" t="str">
        <f t="shared" si="24"/>
        <v>No</v>
      </c>
      <c r="K534" t="str">
        <f t="shared" si="25"/>
        <v>6245334.4166666667Jessica Pittman</v>
      </c>
      <c r="L534" t="str">
        <f t="shared" si="26"/>
        <v>No</v>
      </c>
    </row>
    <row r="535" spans="1:12" x14ac:dyDescent="0.3">
      <c r="A535" t="s">
        <v>49</v>
      </c>
      <c r="B535">
        <v>62</v>
      </c>
      <c r="C535" s="1">
        <v>45344</v>
      </c>
      <c r="D535" s="1">
        <v>45334.416666666664</v>
      </c>
      <c r="E535">
        <v>33.299999999999997</v>
      </c>
      <c r="F535" t="s">
        <v>19</v>
      </c>
      <c r="G535" t="s">
        <v>50</v>
      </c>
      <c r="H535">
        <v>97140</v>
      </c>
      <c r="I535" t="str" cm="1">
        <f t="array" ref="I535">IFERROR(INDEX(scheduling_data!H:H,MATCH(B535&amp;D535,scheduling_data!D:D&amp;scheduling_data!A:A,0)),"")</f>
        <v>Jessica Pittman</v>
      </c>
      <c r="J535" t="str">
        <f t="shared" si="24"/>
        <v>No</v>
      </c>
      <c r="K535" t="str">
        <f t="shared" si="25"/>
        <v>6245334.4166666667Jessica Pittman</v>
      </c>
      <c r="L535" t="str">
        <f t="shared" si="26"/>
        <v>Yes</v>
      </c>
    </row>
    <row r="536" spans="1:12" x14ac:dyDescent="0.3">
      <c r="A536" t="s">
        <v>49</v>
      </c>
      <c r="B536">
        <v>62</v>
      </c>
      <c r="C536" s="1">
        <v>45344</v>
      </c>
      <c r="D536" s="1">
        <v>45334.416666666664</v>
      </c>
      <c r="E536">
        <v>34</v>
      </c>
      <c r="F536" t="s">
        <v>9</v>
      </c>
      <c r="G536" t="s">
        <v>104</v>
      </c>
      <c r="H536">
        <v>97112</v>
      </c>
      <c r="I536" t="str" cm="1">
        <f t="array" ref="I536">IFERROR(INDEX(scheduling_data!H:H,MATCH(B536&amp;D536,scheduling_data!D:D&amp;scheduling_data!A:A,0)),"")</f>
        <v>Jessica Pittman</v>
      </c>
      <c r="J536" t="str">
        <f t="shared" si="24"/>
        <v>No</v>
      </c>
      <c r="K536" t="str">
        <f t="shared" si="25"/>
        <v>6245334.4166666667Jessica Pittman</v>
      </c>
      <c r="L536" t="str">
        <f t="shared" si="26"/>
        <v>No</v>
      </c>
    </row>
    <row r="537" spans="1:12" x14ac:dyDescent="0.3">
      <c r="A537" t="s">
        <v>49</v>
      </c>
      <c r="B537">
        <v>62</v>
      </c>
      <c r="C537" s="1">
        <v>45344</v>
      </c>
      <c r="D537" s="1">
        <v>45334.416666666664</v>
      </c>
      <c r="E537">
        <v>36.9</v>
      </c>
      <c r="F537" t="s">
        <v>19</v>
      </c>
      <c r="G537" t="s">
        <v>50</v>
      </c>
      <c r="H537">
        <v>97112</v>
      </c>
      <c r="I537" t="str" cm="1">
        <f t="array" ref="I537">IFERROR(INDEX(scheduling_data!H:H,MATCH(B537&amp;D537,scheduling_data!D:D&amp;scheduling_data!A:A,0)),"")</f>
        <v>Jessica Pittman</v>
      </c>
      <c r="J537" t="str">
        <f t="shared" si="24"/>
        <v>No</v>
      </c>
      <c r="K537" t="str">
        <f t="shared" si="25"/>
        <v>6245334.4166666667Jessica Pittman</v>
      </c>
      <c r="L537" t="str">
        <f t="shared" si="26"/>
        <v>Yes</v>
      </c>
    </row>
    <row r="538" spans="1:12" x14ac:dyDescent="0.3">
      <c r="A538" t="s">
        <v>49</v>
      </c>
      <c r="B538">
        <v>62</v>
      </c>
      <c r="C538" s="1">
        <v>45344</v>
      </c>
      <c r="D538" s="1">
        <v>45334.416666666664</v>
      </c>
      <c r="E538">
        <v>35</v>
      </c>
      <c r="F538" t="s">
        <v>9</v>
      </c>
      <c r="G538" t="s">
        <v>104</v>
      </c>
      <c r="H538">
        <v>97110</v>
      </c>
      <c r="I538" t="str" cm="1">
        <f t="array" ref="I538">IFERROR(INDEX(scheduling_data!H:H,MATCH(B538&amp;D538,scheduling_data!D:D&amp;scheduling_data!A:A,0)),"")</f>
        <v>Jessica Pittman</v>
      </c>
      <c r="J538" t="str">
        <f t="shared" si="24"/>
        <v>No</v>
      </c>
      <c r="K538" t="str">
        <f t="shared" si="25"/>
        <v>6245334.4166666667Jessica Pittman</v>
      </c>
      <c r="L538" t="str">
        <f t="shared" si="26"/>
        <v>No</v>
      </c>
    </row>
    <row r="539" spans="1:12" x14ac:dyDescent="0.3">
      <c r="A539" t="s">
        <v>49</v>
      </c>
      <c r="B539">
        <v>62</v>
      </c>
      <c r="C539" s="1">
        <v>45344</v>
      </c>
      <c r="D539" s="1">
        <v>45334.416666666664</v>
      </c>
      <c r="E539">
        <v>36</v>
      </c>
      <c r="F539" t="s">
        <v>19</v>
      </c>
      <c r="G539" t="s">
        <v>50</v>
      </c>
      <c r="H539">
        <v>97110</v>
      </c>
      <c r="I539" t="str" cm="1">
        <f t="array" ref="I539">IFERROR(INDEX(scheduling_data!H:H,MATCH(B539&amp;D539,scheduling_data!D:D&amp;scheduling_data!A:A,0)),"")</f>
        <v>Jessica Pittman</v>
      </c>
      <c r="J539" t="str">
        <f t="shared" si="24"/>
        <v>No</v>
      </c>
      <c r="K539" t="str">
        <f t="shared" si="25"/>
        <v>6245334.4166666667Jessica Pittman</v>
      </c>
      <c r="L539" t="str">
        <f t="shared" si="26"/>
        <v>Yes</v>
      </c>
    </row>
    <row r="540" spans="1:12" x14ac:dyDescent="0.3">
      <c r="A540" t="s">
        <v>49</v>
      </c>
      <c r="B540">
        <v>62</v>
      </c>
      <c r="C540" s="1">
        <v>45344</v>
      </c>
      <c r="D540" s="1">
        <v>45329.625</v>
      </c>
      <c r="E540">
        <v>35</v>
      </c>
      <c r="F540" t="s">
        <v>9</v>
      </c>
      <c r="G540" t="s">
        <v>104</v>
      </c>
      <c r="H540">
        <v>97530</v>
      </c>
      <c r="I540" t="str" cm="1">
        <f t="array" ref="I540">IFERROR(INDEX(scheduling_data!H:H,MATCH(B540&amp;D540,scheduling_data!D:D&amp;scheduling_data!A:A,0)),"")</f>
        <v>Katherine Tyree</v>
      </c>
      <c r="J540" t="str">
        <f t="shared" si="24"/>
        <v>No</v>
      </c>
      <c r="K540" t="str">
        <f t="shared" si="25"/>
        <v>6245329.625Katherine Tyree</v>
      </c>
      <c r="L540" t="str">
        <f t="shared" si="26"/>
        <v>No</v>
      </c>
    </row>
    <row r="541" spans="1:12" x14ac:dyDescent="0.3">
      <c r="A541" t="s">
        <v>49</v>
      </c>
      <c r="B541">
        <v>62</v>
      </c>
      <c r="C541" s="1">
        <v>45344</v>
      </c>
      <c r="D541" s="1">
        <v>45329.625</v>
      </c>
      <c r="E541">
        <v>9</v>
      </c>
      <c r="F541" t="s">
        <v>19</v>
      </c>
      <c r="G541" t="s">
        <v>50</v>
      </c>
      <c r="H541">
        <v>97530</v>
      </c>
      <c r="I541" t="str" cm="1">
        <f t="array" ref="I541">IFERROR(INDEX(scheduling_data!H:H,MATCH(B541&amp;D541,scheduling_data!D:D&amp;scheduling_data!A:A,0)),"")</f>
        <v>Katherine Tyree</v>
      </c>
      <c r="J541" t="str">
        <f t="shared" si="24"/>
        <v>No</v>
      </c>
      <c r="K541" t="str">
        <f t="shared" si="25"/>
        <v>6245329.625Katherine Tyree</v>
      </c>
      <c r="L541" t="str">
        <f t="shared" si="26"/>
        <v>Yes</v>
      </c>
    </row>
    <row r="542" spans="1:12" x14ac:dyDescent="0.3">
      <c r="A542" t="s">
        <v>49</v>
      </c>
      <c r="B542">
        <v>62</v>
      </c>
      <c r="C542" s="1">
        <v>45344</v>
      </c>
      <c r="D542" s="1">
        <v>45329.625</v>
      </c>
      <c r="E542">
        <v>70</v>
      </c>
      <c r="F542" t="s">
        <v>9</v>
      </c>
      <c r="G542" t="s">
        <v>104</v>
      </c>
      <c r="H542">
        <v>97110</v>
      </c>
      <c r="I542" t="str" cm="1">
        <f t="array" ref="I542">IFERROR(INDEX(scheduling_data!H:H,MATCH(B542&amp;D542,scheduling_data!D:D&amp;scheduling_data!A:A,0)),"")</f>
        <v>Katherine Tyree</v>
      </c>
      <c r="J542" t="str">
        <f t="shared" si="24"/>
        <v>No</v>
      </c>
      <c r="K542" t="str">
        <f t="shared" si="25"/>
        <v>6245329.625Katherine Tyree</v>
      </c>
      <c r="L542" t="str">
        <f t="shared" si="26"/>
        <v>No</v>
      </c>
    </row>
    <row r="543" spans="1:12" x14ac:dyDescent="0.3">
      <c r="A543" t="s">
        <v>49</v>
      </c>
      <c r="B543">
        <v>62</v>
      </c>
      <c r="C543" s="1">
        <v>45344</v>
      </c>
      <c r="D543" s="1">
        <v>45329.625</v>
      </c>
      <c r="E543">
        <v>85</v>
      </c>
      <c r="F543" t="s">
        <v>9</v>
      </c>
      <c r="G543" t="s">
        <v>104</v>
      </c>
      <c r="H543">
        <v>97162</v>
      </c>
      <c r="I543" t="str" cm="1">
        <f t="array" ref="I543">IFERROR(INDEX(scheduling_data!H:H,MATCH(B543&amp;D543,scheduling_data!D:D&amp;scheduling_data!A:A,0)),"")</f>
        <v>Katherine Tyree</v>
      </c>
      <c r="J543" t="str">
        <f t="shared" si="24"/>
        <v>No</v>
      </c>
      <c r="K543" t="str">
        <f t="shared" si="25"/>
        <v>6245329.625Katherine Tyree</v>
      </c>
      <c r="L543" t="str">
        <f t="shared" si="26"/>
        <v>No</v>
      </c>
    </row>
    <row r="544" spans="1:12" x14ac:dyDescent="0.3">
      <c r="A544" t="s">
        <v>49</v>
      </c>
      <c r="B544">
        <v>62</v>
      </c>
      <c r="C544" s="1">
        <v>45344</v>
      </c>
      <c r="D544" s="1">
        <v>45330.416666666664</v>
      </c>
      <c r="E544">
        <v>38</v>
      </c>
      <c r="F544" t="s">
        <v>9</v>
      </c>
      <c r="G544" t="s">
        <v>104</v>
      </c>
      <c r="H544">
        <v>97140</v>
      </c>
      <c r="I544" t="str" cm="1">
        <f t="array" ref="I544">IFERROR(INDEX(scheduling_data!H:H,MATCH(B544&amp;D544,scheduling_data!D:D&amp;scheduling_data!A:A,0)),"")</f>
        <v>Robert Crochet</v>
      </c>
      <c r="J544" t="str">
        <f t="shared" si="24"/>
        <v>No</v>
      </c>
      <c r="K544" t="str">
        <f t="shared" si="25"/>
        <v>6245330.4166666667Robert Crochet</v>
      </c>
      <c r="L544" t="str">
        <f t="shared" si="26"/>
        <v>No</v>
      </c>
    </row>
    <row r="545" spans="1:12" x14ac:dyDescent="0.3">
      <c r="A545" t="s">
        <v>49</v>
      </c>
      <c r="B545">
        <v>62</v>
      </c>
      <c r="C545" s="1">
        <v>45344</v>
      </c>
      <c r="D545" s="1">
        <v>45330.416666666664</v>
      </c>
      <c r="E545">
        <v>33.299999999999997</v>
      </c>
      <c r="F545" t="s">
        <v>19</v>
      </c>
      <c r="G545" t="s">
        <v>50</v>
      </c>
      <c r="H545">
        <v>97140</v>
      </c>
      <c r="I545" t="str" cm="1">
        <f t="array" ref="I545">IFERROR(INDEX(scheduling_data!H:H,MATCH(B545&amp;D545,scheduling_data!D:D&amp;scheduling_data!A:A,0)),"")</f>
        <v>Robert Crochet</v>
      </c>
      <c r="J545" t="str">
        <f t="shared" si="24"/>
        <v>No</v>
      </c>
      <c r="K545" t="str">
        <f t="shared" si="25"/>
        <v>6245330.4166666667Robert Crochet</v>
      </c>
      <c r="L545" t="str">
        <f t="shared" si="26"/>
        <v>Yes</v>
      </c>
    </row>
    <row r="546" spans="1:12" x14ac:dyDescent="0.3">
      <c r="A546" t="s">
        <v>49</v>
      </c>
      <c r="B546">
        <v>62</v>
      </c>
      <c r="C546" s="1">
        <v>45344</v>
      </c>
      <c r="D546" s="1">
        <v>45330.416666666664</v>
      </c>
      <c r="E546">
        <v>35</v>
      </c>
      <c r="F546" t="s">
        <v>9</v>
      </c>
      <c r="G546" t="s">
        <v>104</v>
      </c>
      <c r="H546">
        <v>97530</v>
      </c>
      <c r="I546" t="str" cm="1">
        <f t="array" ref="I546">IFERROR(INDEX(scheduling_data!H:H,MATCH(B546&amp;D546,scheduling_data!D:D&amp;scheduling_data!A:A,0)),"")</f>
        <v>Robert Crochet</v>
      </c>
      <c r="J546" t="str">
        <f t="shared" si="24"/>
        <v>No</v>
      </c>
      <c r="K546" t="str">
        <f t="shared" si="25"/>
        <v>6245330.4166666667Robert Crochet</v>
      </c>
      <c r="L546" t="str">
        <f t="shared" si="26"/>
        <v>No</v>
      </c>
    </row>
    <row r="547" spans="1:12" x14ac:dyDescent="0.3">
      <c r="A547" t="s">
        <v>49</v>
      </c>
      <c r="B547">
        <v>62</v>
      </c>
      <c r="C547" s="1">
        <v>45344</v>
      </c>
      <c r="D547" s="1">
        <v>45330.416666666664</v>
      </c>
      <c r="E547">
        <v>36</v>
      </c>
      <c r="F547" t="s">
        <v>19</v>
      </c>
      <c r="G547" t="s">
        <v>50</v>
      </c>
      <c r="H547">
        <v>97530</v>
      </c>
      <c r="I547" t="str" cm="1">
        <f t="array" ref="I547">IFERROR(INDEX(scheduling_data!H:H,MATCH(B547&amp;D547,scheduling_data!D:D&amp;scheduling_data!A:A,0)),"")</f>
        <v>Robert Crochet</v>
      </c>
      <c r="J547" t="str">
        <f t="shared" si="24"/>
        <v>No</v>
      </c>
      <c r="K547" t="str">
        <f t="shared" si="25"/>
        <v>6245330.4166666667Robert Crochet</v>
      </c>
      <c r="L547" t="str">
        <f t="shared" si="26"/>
        <v>Yes</v>
      </c>
    </row>
    <row r="548" spans="1:12" x14ac:dyDescent="0.3">
      <c r="A548" t="s">
        <v>49</v>
      </c>
      <c r="B548">
        <v>62</v>
      </c>
      <c r="C548" s="1">
        <v>45344</v>
      </c>
      <c r="D548" s="1">
        <v>45330.416666666664</v>
      </c>
      <c r="E548">
        <v>35</v>
      </c>
      <c r="F548" t="s">
        <v>9</v>
      </c>
      <c r="G548" t="s">
        <v>104</v>
      </c>
      <c r="H548">
        <v>97110</v>
      </c>
      <c r="I548" t="str" cm="1">
        <f t="array" ref="I548">IFERROR(INDEX(scheduling_data!H:H,MATCH(B548&amp;D548,scheduling_data!D:D&amp;scheduling_data!A:A,0)),"")</f>
        <v>Robert Crochet</v>
      </c>
      <c r="J548" t="str">
        <f t="shared" si="24"/>
        <v>No</v>
      </c>
      <c r="K548" t="str">
        <f t="shared" si="25"/>
        <v>6245330.4166666667Robert Crochet</v>
      </c>
      <c r="L548" t="str">
        <f t="shared" si="26"/>
        <v>No</v>
      </c>
    </row>
    <row r="549" spans="1:12" x14ac:dyDescent="0.3">
      <c r="A549" t="s">
        <v>49</v>
      </c>
      <c r="B549">
        <v>62</v>
      </c>
      <c r="C549" s="1">
        <v>45344</v>
      </c>
      <c r="D549" s="1">
        <v>45330.416666666664</v>
      </c>
      <c r="E549">
        <v>36</v>
      </c>
      <c r="F549" t="s">
        <v>19</v>
      </c>
      <c r="G549" t="s">
        <v>50</v>
      </c>
      <c r="H549">
        <v>97110</v>
      </c>
      <c r="I549" t="str" cm="1">
        <f t="array" ref="I549">IFERROR(INDEX(scheduling_data!H:H,MATCH(B549&amp;D549,scheduling_data!D:D&amp;scheduling_data!A:A,0)),"")</f>
        <v>Robert Crochet</v>
      </c>
      <c r="J549" t="str">
        <f t="shared" si="24"/>
        <v>No</v>
      </c>
      <c r="K549" t="str">
        <f t="shared" si="25"/>
        <v>6245330.4166666667Robert Crochet</v>
      </c>
      <c r="L549" t="str">
        <f t="shared" si="26"/>
        <v>Yes</v>
      </c>
    </row>
    <row r="550" spans="1:12" x14ac:dyDescent="0.3">
      <c r="A550" t="s">
        <v>11</v>
      </c>
      <c r="B550">
        <v>62</v>
      </c>
      <c r="C550" s="1">
        <v>45334.415972222225</v>
      </c>
      <c r="D550" s="1">
        <v>45334.416666666664</v>
      </c>
      <c r="E550">
        <v>11.8</v>
      </c>
      <c r="F550" t="s">
        <v>87</v>
      </c>
      <c r="G550" t="s">
        <v>105</v>
      </c>
      <c r="I550" t="str" cm="1">
        <f t="array" ref="I550">IFERROR(INDEX(scheduling_data!H:H,MATCH(B550&amp;D550,scheduling_data!D:D&amp;scheduling_data!A:A,0)),"")</f>
        <v>Jessica Pittman</v>
      </c>
      <c r="J550" t="str">
        <f t="shared" si="24"/>
        <v>No</v>
      </c>
      <c r="K550" t="str">
        <f t="shared" si="25"/>
        <v>6245334.4166666667Jessica Pittman</v>
      </c>
      <c r="L550" t="str">
        <f t="shared" si="26"/>
        <v>Yes</v>
      </c>
    </row>
    <row r="551" spans="1:12" x14ac:dyDescent="0.3">
      <c r="A551" t="s">
        <v>11</v>
      </c>
      <c r="B551">
        <v>62</v>
      </c>
      <c r="C551" s="1">
        <v>45348.413194444445</v>
      </c>
      <c r="D551" s="1">
        <v>45341.416666666664</v>
      </c>
      <c r="E551">
        <v>1.6</v>
      </c>
      <c r="F551" t="s">
        <v>87</v>
      </c>
      <c r="G551" t="s">
        <v>106</v>
      </c>
      <c r="I551" t="str" cm="1">
        <f t="array" ref="I551">IFERROR(INDEX(scheduling_data!H:H,MATCH(B551&amp;D551,scheduling_data!D:D&amp;scheduling_data!A:A,0)),"")</f>
        <v>Christian Litz</v>
      </c>
      <c r="J551" t="str">
        <f t="shared" si="24"/>
        <v>No</v>
      </c>
      <c r="K551" t="str">
        <f t="shared" si="25"/>
        <v>6245341.4166666667Christian Litz</v>
      </c>
      <c r="L551" t="str">
        <f t="shared" si="26"/>
        <v>Yes</v>
      </c>
    </row>
    <row r="552" spans="1:12" x14ac:dyDescent="0.3">
      <c r="A552" t="s">
        <v>11</v>
      </c>
      <c r="B552">
        <v>62</v>
      </c>
      <c r="C552" s="1">
        <v>45334.415972222225</v>
      </c>
      <c r="D552" s="1">
        <v>45341.416666666664</v>
      </c>
      <c r="E552">
        <v>3.2</v>
      </c>
      <c r="F552" t="s">
        <v>87</v>
      </c>
      <c r="G552" t="s">
        <v>105</v>
      </c>
      <c r="I552" t="str" cm="1">
        <f t="array" ref="I552">IFERROR(INDEX(scheduling_data!H:H,MATCH(B552&amp;D552,scheduling_data!D:D&amp;scheduling_data!A:A,0)),"")</f>
        <v>Christian Litz</v>
      </c>
      <c r="J552" t="str">
        <f t="shared" si="24"/>
        <v>No</v>
      </c>
      <c r="K552" t="str">
        <f t="shared" si="25"/>
        <v>6245341.4166666667Christian Litz</v>
      </c>
      <c r="L552" t="str">
        <f t="shared" si="26"/>
        <v>Yes</v>
      </c>
    </row>
    <row r="553" spans="1:12" x14ac:dyDescent="0.3">
      <c r="A553" t="s">
        <v>11</v>
      </c>
      <c r="B553">
        <v>62</v>
      </c>
      <c r="C553" s="1">
        <v>45341.411111111112</v>
      </c>
      <c r="D553" s="1">
        <v>45341.416666666664</v>
      </c>
      <c r="E553">
        <v>15</v>
      </c>
      <c r="F553" t="s">
        <v>87</v>
      </c>
      <c r="G553" t="s">
        <v>107</v>
      </c>
      <c r="I553" t="str" cm="1">
        <f t="array" ref="I553">IFERROR(INDEX(scheduling_data!H:H,MATCH(B553&amp;D553,scheduling_data!D:D&amp;scheduling_data!A:A,0)),"")</f>
        <v>Christian Litz</v>
      </c>
      <c r="J553" t="str">
        <f t="shared" si="24"/>
        <v>No</v>
      </c>
      <c r="K553" t="str">
        <f t="shared" si="25"/>
        <v>6245341.4166666667Christian Litz</v>
      </c>
      <c r="L553" t="str">
        <f t="shared" si="26"/>
        <v>Yes</v>
      </c>
    </row>
    <row r="554" spans="1:12" x14ac:dyDescent="0.3">
      <c r="A554" t="s">
        <v>11</v>
      </c>
      <c r="B554">
        <v>62</v>
      </c>
      <c r="C554" s="1">
        <v>45344.370138888888</v>
      </c>
      <c r="D554" s="1">
        <v>45344.375</v>
      </c>
      <c r="E554">
        <v>15</v>
      </c>
      <c r="F554" t="s">
        <v>87</v>
      </c>
      <c r="G554" t="s">
        <v>108</v>
      </c>
      <c r="I554" t="str" cm="1">
        <f t="array" ref="I554">IFERROR(INDEX(scheduling_data!H:H,MATCH(B554&amp;D554,scheduling_data!D:D&amp;scheduling_data!A:A,0)),"")</f>
        <v>Christian Litz</v>
      </c>
      <c r="J554" t="str">
        <f t="shared" si="24"/>
        <v>No</v>
      </c>
      <c r="K554" t="str">
        <f t="shared" si="25"/>
        <v>6245344.375Christian Litz</v>
      </c>
      <c r="L554" t="str">
        <f t="shared" si="26"/>
        <v>Yes</v>
      </c>
    </row>
    <row r="555" spans="1:12" x14ac:dyDescent="0.3">
      <c r="A555" t="s">
        <v>11</v>
      </c>
      <c r="B555">
        <v>62</v>
      </c>
      <c r="C555" s="1">
        <v>45348.413194444445</v>
      </c>
      <c r="D555" s="1">
        <v>45344.375</v>
      </c>
      <c r="E555">
        <v>1.3</v>
      </c>
      <c r="F555" t="s">
        <v>87</v>
      </c>
      <c r="G555" t="s">
        <v>106</v>
      </c>
      <c r="I555" t="str" cm="1">
        <f t="array" ref="I555">IFERROR(INDEX(scheduling_data!H:H,MATCH(B555&amp;D555,scheduling_data!D:D&amp;scheduling_data!A:A,0)),"")</f>
        <v>Christian Litz</v>
      </c>
      <c r="J555" t="str">
        <f t="shared" si="24"/>
        <v>No</v>
      </c>
      <c r="K555" t="str">
        <f t="shared" si="25"/>
        <v>6245344.375Christian Litz</v>
      </c>
      <c r="L555" t="str">
        <f t="shared" si="26"/>
        <v>Yes</v>
      </c>
    </row>
    <row r="556" spans="1:12" x14ac:dyDescent="0.3">
      <c r="A556" t="s">
        <v>11</v>
      </c>
      <c r="B556">
        <v>62</v>
      </c>
      <c r="C556" s="1">
        <v>45348.413194444445</v>
      </c>
      <c r="D556" s="1">
        <v>45348.416666666664</v>
      </c>
      <c r="E556">
        <v>12.1</v>
      </c>
      <c r="F556" t="s">
        <v>87</v>
      </c>
      <c r="G556" t="s">
        <v>106</v>
      </c>
      <c r="I556" t="str" cm="1">
        <f t="array" ref="I556">IFERROR(INDEX(scheduling_data!H:H,MATCH(B556&amp;D556,scheduling_data!D:D&amp;scheduling_data!A:A,0)),"")</f>
        <v>Katherine Tyree</v>
      </c>
      <c r="J556" t="str">
        <f t="shared" si="24"/>
        <v>No</v>
      </c>
      <c r="K556" t="str">
        <f t="shared" si="25"/>
        <v>6245348.4166666667Katherine Tyree</v>
      </c>
      <c r="L556" t="str">
        <f t="shared" si="26"/>
        <v>Yes</v>
      </c>
    </row>
    <row r="557" spans="1:12" x14ac:dyDescent="0.3">
      <c r="A557" t="s">
        <v>11</v>
      </c>
      <c r="B557">
        <v>62</v>
      </c>
      <c r="C557" s="1">
        <v>45350.374305555553</v>
      </c>
      <c r="D557" s="1">
        <v>45350.375</v>
      </c>
      <c r="E557">
        <v>15</v>
      </c>
      <c r="F557" t="s">
        <v>87</v>
      </c>
      <c r="G557" t="s">
        <v>109</v>
      </c>
      <c r="I557" t="str" cm="1">
        <f t="array" ref="I557">IFERROR(INDEX(scheduling_data!H:H,MATCH(B557&amp;D557,scheduling_data!D:D&amp;scheduling_data!A:A,0)),"")</f>
        <v>Christian Litz</v>
      </c>
      <c r="J557" t="str">
        <f t="shared" si="24"/>
        <v>No</v>
      </c>
      <c r="K557" t="str">
        <f t="shared" si="25"/>
        <v>6245350.375Christian Litz</v>
      </c>
      <c r="L557" t="str">
        <f t="shared" si="26"/>
        <v>Yes</v>
      </c>
    </row>
    <row r="558" spans="1:12" x14ac:dyDescent="0.3">
      <c r="A558" t="s">
        <v>11</v>
      </c>
      <c r="B558">
        <v>62</v>
      </c>
      <c r="C558" s="1">
        <v>45330.413194444445</v>
      </c>
      <c r="D558" s="1">
        <v>45350.375</v>
      </c>
      <c r="E558">
        <v>3.3</v>
      </c>
      <c r="F558" t="s">
        <v>87</v>
      </c>
      <c r="G558" t="s">
        <v>110</v>
      </c>
      <c r="I558" t="str" cm="1">
        <f t="array" ref="I558">IFERROR(INDEX(scheduling_data!H:H,MATCH(B558&amp;D558,scheduling_data!D:D&amp;scheduling_data!A:A,0)),"")</f>
        <v>Christian Litz</v>
      </c>
      <c r="J558" t="str">
        <f t="shared" si="24"/>
        <v>No</v>
      </c>
      <c r="K558" t="str">
        <f t="shared" si="25"/>
        <v>6245350.375Christian Litz</v>
      </c>
      <c r="L558" t="str">
        <f t="shared" si="26"/>
        <v>Yes</v>
      </c>
    </row>
    <row r="559" spans="1:12" x14ac:dyDescent="0.3">
      <c r="A559" t="s">
        <v>11</v>
      </c>
      <c r="B559">
        <v>62</v>
      </c>
      <c r="C559" s="1">
        <v>45329.619444444441</v>
      </c>
      <c r="D559" s="1">
        <v>45329.625</v>
      </c>
      <c r="E559">
        <v>150</v>
      </c>
      <c r="F559" t="s">
        <v>87</v>
      </c>
      <c r="G559" t="s">
        <v>111</v>
      </c>
      <c r="I559" t="str" cm="1">
        <f t="array" ref="I559">IFERROR(INDEX(scheduling_data!H:H,MATCH(B559&amp;D559,scheduling_data!D:D&amp;scheduling_data!A:A,0)),"")</f>
        <v>Katherine Tyree</v>
      </c>
      <c r="J559" t="str">
        <f t="shared" si="24"/>
        <v>No</v>
      </c>
      <c r="K559" t="str">
        <f t="shared" si="25"/>
        <v>6245329.625Katherine Tyree</v>
      </c>
      <c r="L559" t="str">
        <f t="shared" si="26"/>
        <v>Yes</v>
      </c>
    </row>
    <row r="560" spans="1:12" x14ac:dyDescent="0.3">
      <c r="A560" t="s">
        <v>11</v>
      </c>
      <c r="B560">
        <v>62</v>
      </c>
      <c r="C560" s="1">
        <v>45330.413194444445</v>
      </c>
      <c r="D560" s="1">
        <v>45330.416666666664</v>
      </c>
      <c r="E560">
        <v>11.7</v>
      </c>
      <c r="F560" t="s">
        <v>87</v>
      </c>
      <c r="G560" t="s">
        <v>110</v>
      </c>
      <c r="I560" t="str" cm="1">
        <f t="array" ref="I560">IFERROR(INDEX(scheduling_data!H:H,MATCH(B560&amp;D560,scheduling_data!D:D&amp;scheduling_data!A:A,0)),"")</f>
        <v>Robert Crochet</v>
      </c>
      <c r="J560" t="str">
        <f t="shared" si="24"/>
        <v>No</v>
      </c>
      <c r="K560" t="str">
        <f t="shared" si="25"/>
        <v>6245330.4166666667Robert Crochet</v>
      </c>
      <c r="L560" t="str">
        <f t="shared" si="26"/>
        <v>Yes</v>
      </c>
    </row>
    <row r="561" spans="1:12" x14ac:dyDescent="0.3">
      <c r="A561" t="s">
        <v>80</v>
      </c>
      <c r="B561">
        <v>63</v>
      </c>
      <c r="C561" s="1">
        <v>45345</v>
      </c>
      <c r="D561" s="1">
        <v>45331.416666666664</v>
      </c>
      <c r="E561">
        <v>85.19</v>
      </c>
      <c r="F561" t="s">
        <v>9</v>
      </c>
      <c r="G561" t="s">
        <v>52</v>
      </c>
      <c r="H561">
        <v>92507</v>
      </c>
      <c r="I561" t="str" cm="1">
        <f t="array" ref="I561">IFERROR(INDEX(scheduling_data!H:H,MATCH(B561&amp;D561,scheduling_data!D:D&amp;scheduling_data!A:A,0)),"")</f>
        <v>Victoria Miley</v>
      </c>
      <c r="J561" t="str">
        <f t="shared" si="24"/>
        <v>No</v>
      </c>
      <c r="K561" t="str">
        <f t="shared" si="25"/>
        <v>6345331.4166666667Victoria Miley</v>
      </c>
      <c r="L561" t="str">
        <f t="shared" si="26"/>
        <v>No</v>
      </c>
    </row>
    <row r="562" spans="1:12" x14ac:dyDescent="0.3">
      <c r="A562" t="s">
        <v>80</v>
      </c>
      <c r="B562">
        <v>63</v>
      </c>
      <c r="C562" s="1">
        <v>45345</v>
      </c>
      <c r="D562" s="1">
        <v>45331.416666666664</v>
      </c>
      <c r="E562">
        <v>64.81</v>
      </c>
      <c r="F562" t="s">
        <v>19</v>
      </c>
      <c r="G562" t="s">
        <v>51</v>
      </c>
      <c r="H562">
        <v>92507</v>
      </c>
      <c r="I562" t="str" cm="1">
        <f t="array" ref="I562">IFERROR(INDEX(scheduling_data!H:H,MATCH(B562&amp;D562,scheduling_data!D:D&amp;scheduling_data!A:A,0)),"")</f>
        <v>Victoria Miley</v>
      </c>
      <c r="J562" t="str">
        <f t="shared" si="24"/>
        <v>No</v>
      </c>
      <c r="K562" t="str">
        <f t="shared" si="25"/>
        <v>6345331.4166666667Victoria Miley</v>
      </c>
      <c r="L562" t="str">
        <f t="shared" si="26"/>
        <v>Yes</v>
      </c>
    </row>
    <row r="563" spans="1:12" x14ac:dyDescent="0.3">
      <c r="A563" t="s">
        <v>80</v>
      </c>
      <c r="B563">
        <v>63</v>
      </c>
      <c r="C563" s="1">
        <v>45345</v>
      </c>
      <c r="D563" s="1">
        <v>45331.458333333336</v>
      </c>
      <c r="E563">
        <v>56.78</v>
      </c>
      <c r="F563" t="s">
        <v>19</v>
      </c>
      <c r="G563" t="s">
        <v>51</v>
      </c>
      <c r="H563">
        <v>97112</v>
      </c>
      <c r="I563" t="str" cm="1">
        <f t="array" ref="I563">IFERROR(INDEX(scheduling_data!H:H,MATCH(B563&amp;D563,scheduling_data!D:D&amp;scheduling_data!A:A,0)),"")</f>
        <v>Carolyn Simpson</v>
      </c>
      <c r="J563" t="str">
        <f t="shared" si="24"/>
        <v>No</v>
      </c>
      <c r="K563" t="str">
        <f t="shared" si="25"/>
        <v>6345331.4583333333Carolyn Simpson</v>
      </c>
      <c r="L563" t="str">
        <f t="shared" si="26"/>
        <v>Yes</v>
      </c>
    </row>
    <row r="564" spans="1:12" x14ac:dyDescent="0.3">
      <c r="A564" t="s">
        <v>80</v>
      </c>
      <c r="B564">
        <v>63</v>
      </c>
      <c r="C564" s="1">
        <v>45345</v>
      </c>
      <c r="D564" s="1">
        <v>45331.458333333336</v>
      </c>
      <c r="E564">
        <v>93.22</v>
      </c>
      <c r="F564" t="s">
        <v>9</v>
      </c>
      <c r="G564" t="s">
        <v>52</v>
      </c>
      <c r="H564">
        <v>97112</v>
      </c>
      <c r="I564" t="str" cm="1">
        <f t="array" ref="I564">IFERROR(INDEX(scheduling_data!H:H,MATCH(B564&amp;D564,scheduling_data!D:D&amp;scheduling_data!A:A,0)),"")</f>
        <v>Carolyn Simpson</v>
      </c>
      <c r="J564" t="str">
        <f t="shared" si="24"/>
        <v>No</v>
      </c>
      <c r="K564" t="str">
        <f t="shared" si="25"/>
        <v>6345331.4583333333Carolyn Simpson</v>
      </c>
      <c r="L564" t="str">
        <f t="shared" si="26"/>
        <v>No</v>
      </c>
    </row>
    <row r="565" spans="1:12" x14ac:dyDescent="0.3">
      <c r="A565" t="s">
        <v>58</v>
      </c>
      <c r="B565">
        <v>64</v>
      </c>
      <c r="C565" s="1">
        <v>45345</v>
      </c>
      <c r="D565" s="1">
        <v>45327.583333333336</v>
      </c>
      <c r="E565">
        <v>49.6</v>
      </c>
      <c r="F565" t="s">
        <v>19</v>
      </c>
      <c r="G565" t="s">
        <v>26</v>
      </c>
      <c r="H565">
        <v>97110</v>
      </c>
      <c r="I565" t="str" cm="1">
        <f t="array" ref="I565">IFERROR(INDEX(scheduling_data!H:H,MATCH(B565&amp;D565,scheduling_data!D:D&amp;scheduling_data!A:A,0)),"")</f>
        <v>Breanna Grieco</v>
      </c>
      <c r="J565" t="str">
        <f t="shared" si="24"/>
        <v>No</v>
      </c>
      <c r="K565" t="str">
        <f t="shared" si="25"/>
        <v>6445327.5833333333Breanna Grieco</v>
      </c>
      <c r="L565" t="str">
        <f t="shared" si="26"/>
        <v>Yes</v>
      </c>
    </row>
    <row r="566" spans="1:12" x14ac:dyDescent="0.3">
      <c r="A566" t="s">
        <v>58</v>
      </c>
      <c r="B566">
        <v>64</v>
      </c>
      <c r="C566" s="1">
        <v>45345</v>
      </c>
      <c r="D566" s="1">
        <v>45327.583333333336</v>
      </c>
      <c r="E566">
        <v>100.4</v>
      </c>
      <c r="F566" t="s">
        <v>9</v>
      </c>
      <c r="G566" t="s">
        <v>28</v>
      </c>
      <c r="H566">
        <v>97110</v>
      </c>
      <c r="I566" t="str" cm="1">
        <f t="array" ref="I566">IFERROR(INDEX(scheduling_data!H:H,MATCH(B566&amp;D566,scheduling_data!D:D&amp;scheduling_data!A:A,0)),"")</f>
        <v>Breanna Grieco</v>
      </c>
      <c r="J566" t="str">
        <f t="shared" si="24"/>
        <v>No</v>
      </c>
      <c r="K566" t="str">
        <f t="shared" si="25"/>
        <v>6445327.5833333333Breanna Grieco</v>
      </c>
      <c r="L566" t="str">
        <f t="shared" si="26"/>
        <v>No</v>
      </c>
    </row>
    <row r="567" spans="1:12" x14ac:dyDescent="0.3">
      <c r="A567" t="s">
        <v>58</v>
      </c>
      <c r="B567">
        <v>64</v>
      </c>
      <c r="C567" s="1">
        <v>45345</v>
      </c>
      <c r="D567" s="1">
        <v>45327.583333333336</v>
      </c>
      <c r="E567">
        <v>22.9</v>
      </c>
      <c r="F567" t="s">
        <v>19</v>
      </c>
      <c r="G567" t="s">
        <v>26</v>
      </c>
      <c r="H567">
        <v>97140</v>
      </c>
      <c r="I567" t="str" cm="1">
        <f t="array" ref="I567">IFERROR(INDEX(scheduling_data!H:H,MATCH(B567&amp;D567,scheduling_data!D:D&amp;scheduling_data!A:A,0)),"")</f>
        <v>Breanna Grieco</v>
      </c>
      <c r="J567" t="str">
        <f t="shared" si="24"/>
        <v>No</v>
      </c>
      <c r="K567" t="str">
        <f t="shared" si="25"/>
        <v>6445327.5833333333Breanna Grieco</v>
      </c>
      <c r="L567" t="str">
        <f t="shared" si="26"/>
        <v>Yes</v>
      </c>
    </row>
    <row r="568" spans="1:12" x14ac:dyDescent="0.3">
      <c r="A568" t="s">
        <v>58</v>
      </c>
      <c r="B568">
        <v>64</v>
      </c>
      <c r="C568" s="1">
        <v>45345</v>
      </c>
      <c r="D568" s="1">
        <v>45327.583333333336</v>
      </c>
      <c r="E568">
        <v>52.1</v>
      </c>
      <c r="F568" t="s">
        <v>9</v>
      </c>
      <c r="G568" t="s">
        <v>28</v>
      </c>
      <c r="H568">
        <v>97140</v>
      </c>
      <c r="I568" t="str" cm="1">
        <f t="array" ref="I568">IFERROR(INDEX(scheduling_data!H:H,MATCH(B568&amp;D568,scheduling_data!D:D&amp;scheduling_data!A:A,0)),"")</f>
        <v>Breanna Grieco</v>
      </c>
      <c r="J568" t="str">
        <f t="shared" si="24"/>
        <v>No</v>
      </c>
      <c r="K568" t="str">
        <f t="shared" si="25"/>
        <v>6445327.5833333333Breanna Grieco</v>
      </c>
      <c r="L568" t="str">
        <f t="shared" si="26"/>
        <v>No</v>
      </c>
    </row>
    <row r="569" spans="1:12" x14ac:dyDescent="0.3">
      <c r="A569" t="s">
        <v>58</v>
      </c>
      <c r="B569">
        <v>64</v>
      </c>
      <c r="C569" s="1">
        <v>45345</v>
      </c>
      <c r="D569" s="1">
        <v>45329.583333333336</v>
      </c>
      <c r="E569">
        <v>200.8</v>
      </c>
      <c r="F569" t="s">
        <v>9</v>
      </c>
      <c r="G569" t="s">
        <v>28</v>
      </c>
      <c r="H569">
        <v>97110</v>
      </c>
      <c r="I569" t="str" cm="1">
        <f t="array" ref="I569">IFERROR(INDEX(scheduling_data!H:H,MATCH(B569&amp;D569,scheduling_data!D:D&amp;scheduling_data!A:A,0)),"")</f>
        <v>James Allen</v>
      </c>
      <c r="J569" t="str">
        <f t="shared" si="24"/>
        <v>No</v>
      </c>
      <c r="K569" t="str">
        <f t="shared" si="25"/>
        <v>6445329.5833333333James Allen</v>
      </c>
      <c r="L569" t="str">
        <f t="shared" si="26"/>
        <v>No</v>
      </c>
    </row>
    <row r="570" spans="1:12" x14ac:dyDescent="0.3">
      <c r="A570" t="s">
        <v>58</v>
      </c>
      <c r="B570">
        <v>64</v>
      </c>
      <c r="C570" s="1">
        <v>45345</v>
      </c>
      <c r="D570" s="1">
        <v>45329.583333333336</v>
      </c>
      <c r="E570">
        <v>99.2</v>
      </c>
      <c r="F570" t="s">
        <v>19</v>
      </c>
      <c r="G570" t="s">
        <v>26</v>
      </c>
      <c r="H570">
        <v>97110</v>
      </c>
      <c r="I570" t="str" cm="1">
        <f t="array" ref="I570">IFERROR(INDEX(scheduling_data!H:H,MATCH(B570&amp;D570,scheduling_data!D:D&amp;scheduling_data!A:A,0)),"")</f>
        <v>James Allen</v>
      </c>
      <c r="J570" t="str">
        <f t="shared" si="24"/>
        <v>No</v>
      </c>
      <c r="K570" t="str">
        <f t="shared" si="25"/>
        <v>6445329.5833333333James Allen</v>
      </c>
      <c r="L570" t="str">
        <f t="shared" si="26"/>
        <v>Yes</v>
      </c>
    </row>
    <row r="571" spans="1:12" x14ac:dyDescent="0.3">
      <c r="A571" t="s">
        <v>58</v>
      </c>
      <c r="B571">
        <v>64</v>
      </c>
      <c r="C571" s="1">
        <v>45345</v>
      </c>
      <c r="D571" s="1">
        <v>45330.458333333336</v>
      </c>
      <c r="E571">
        <v>74.400000000000006</v>
      </c>
      <c r="F571" t="s">
        <v>19</v>
      </c>
      <c r="G571" t="s">
        <v>26</v>
      </c>
      <c r="H571">
        <v>97110</v>
      </c>
      <c r="I571" t="str" cm="1">
        <f t="array" ref="I571">IFERROR(INDEX(scheduling_data!H:H,MATCH(B571&amp;D571,scheduling_data!D:D&amp;scheduling_data!A:A,0)),"")</f>
        <v>James Allen</v>
      </c>
      <c r="J571" t="str">
        <f t="shared" si="24"/>
        <v>No</v>
      </c>
      <c r="K571" t="str">
        <f t="shared" si="25"/>
        <v>6445330.4583333333James Allen</v>
      </c>
      <c r="L571" t="str">
        <f t="shared" si="26"/>
        <v>Yes</v>
      </c>
    </row>
    <row r="572" spans="1:12" x14ac:dyDescent="0.3">
      <c r="A572" t="s">
        <v>58</v>
      </c>
      <c r="B572">
        <v>64</v>
      </c>
      <c r="C572" s="1">
        <v>45345</v>
      </c>
      <c r="D572" s="1">
        <v>45330.458333333336</v>
      </c>
      <c r="E572">
        <v>150.6</v>
      </c>
      <c r="F572" t="s">
        <v>9</v>
      </c>
      <c r="G572" t="s">
        <v>28</v>
      </c>
      <c r="H572">
        <v>97110</v>
      </c>
      <c r="I572" t="str" cm="1">
        <f t="array" ref="I572">IFERROR(INDEX(scheduling_data!H:H,MATCH(B572&amp;D572,scheduling_data!D:D&amp;scheduling_data!A:A,0)),"")</f>
        <v>James Allen</v>
      </c>
      <c r="J572" t="str">
        <f t="shared" si="24"/>
        <v>No</v>
      </c>
      <c r="K572" t="str">
        <f t="shared" si="25"/>
        <v>6445330.4583333333James Allen</v>
      </c>
      <c r="L572" t="str">
        <f t="shared" si="26"/>
        <v>No</v>
      </c>
    </row>
    <row r="573" spans="1:12" x14ac:dyDescent="0.3">
      <c r="A573" t="s">
        <v>14</v>
      </c>
      <c r="B573">
        <v>2</v>
      </c>
      <c r="C573" s="1">
        <v>45345</v>
      </c>
      <c r="D573" s="1">
        <v>45337.583333333336</v>
      </c>
      <c r="E573">
        <v>0</v>
      </c>
      <c r="F573" t="s">
        <v>9</v>
      </c>
      <c r="G573" t="s">
        <v>15</v>
      </c>
      <c r="H573">
        <v>92507</v>
      </c>
      <c r="I573" t="str" cm="1">
        <f t="array" ref="I573">IFERROR(INDEX(scheduling_data!H:H,MATCH(B573&amp;D573,scheduling_data!D:D&amp;scheduling_data!A:A,0)),"")</f>
        <v>Kelli Cruthirds</v>
      </c>
      <c r="J573" t="str">
        <f t="shared" si="24"/>
        <v>No</v>
      </c>
      <c r="K573" t="str">
        <f t="shared" si="25"/>
        <v>245337.5833333333Kelli Cruthirds</v>
      </c>
      <c r="L573" t="str">
        <f t="shared" si="26"/>
        <v>No</v>
      </c>
    </row>
    <row r="574" spans="1:12" x14ac:dyDescent="0.3">
      <c r="A574" t="s">
        <v>14</v>
      </c>
      <c r="B574">
        <v>2</v>
      </c>
      <c r="C574" s="1">
        <v>45348</v>
      </c>
      <c r="D574" s="1">
        <v>45329.604166666664</v>
      </c>
      <c r="E574">
        <v>150</v>
      </c>
      <c r="F574" t="s">
        <v>9</v>
      </c>
      <c r="G574" t="s">
        <v>112</v>
      </c>
      <c r="H574">
        <v>97112</v>
      </c>
      <c r="I574" t="str" cm="1">
        <f t="array" ref="I574">IFERROR(INDEX(scheduling_data!H:H,MATCH(B574&amp;D574,scheduling_data!D:D&amp;scheduling_data!A:A,0)),"")</f>
        <v>Kelsea Rodriguez</v>
      </c>
      <c r="J574" t="str">
        <f t="shared" si="24"/>
        <v>No</v>
      </c>
      <c r="K574" t="str">
        <f t="shared" si="25"/>
        <v>245329.6041666667Kelsea Rodriguez</v>
      </c>
      <c r="L574" t="str">
        <f t="shared" si="26"/>
        <v>No</v>
      </c>
    </row>
    <row r="575" spans="1:12" x14ac:dyDescent="0.3">
      <c r="A575" t="s">
        <v>14</v>
      </c>
      <c r="B575">
        <v>2</v>
      </c>
      <c r="C575" s="1">
        <v>45348</v>
      </c>
      <c r="D575" s="1">
        <v>45329.604166666664</v>
      </c>
      <c r="E575">
        <v>95</v>
      </c>
      <c r="F575" t="s">
        <v>9</v>
      </c>
      <c r="G575" t="s">
        <v>52</v>
      </c>
      <c r="H575">
        <v>97165</v>
      </c>
      <c r="I575" t="str" cm="1">
        <f t="array" ref="I575">IFERROR(INDEX(scheduling_data!H:H,MATCH(B575&amp;D575,scheduling_data!D:D&amp;scheduling_data!A:A,0)),"")</f>
        <v>Kelsea Rodriguez</v>
      </c>
      <c r="J575" t="str">
        <f t="shared" si="24"/>
        <v>No</v>
      </c>
      <c r="K575" t="str">
        <f t="shared" si="25"/>
        <v>245329.6041666667Kelsea Rodriguez</v>
      </c>
      <c r="L575" t="str">
        <f t="shared" si="26"/>
        <v>No</v>
      </c>
    </row>
    <row r="576" spans="1:12" x14ac:dyDescent="0.3">
      <c r="A576" t="s">
        <v>14</v>
      </c>
      <c r="B576">
        <v>2</v>
      </c>
      <c r="C576" s="1">
        <v>45348</v>
      </c>
      <c r="D576" s="1">
        <v>45329.604166666664</v>
      </c>
      <c r="E576">
        <v>55</v>
      </c>
      <c r="F576" t="s">
        <v>19</v>
      </c>
      <c r="G576" t="s">
        <v>51</v>
      </c>
      <c r="H576">
        <v>97165</v>
      </c>
      <c r="I576" t="str" cm="1">
        <f t="array" ref="I576">IFERROR(INDEX(scheduling_data!H:H,MATCH(B576&amp;D576,scheduling_data!D:D&amp;scheduling_data!A:A,0)),"")</f>
        <v>Kelsea Rodriguez</v>
      </c>
      <c r="J576" t="str">
        <f t="shared" si="24"/>
        <v>No</v>
      </c>
      <c r="K576" t="str">
        <f t="shared" si="25"/>
        <v>245329.6041666667Kelsea Rodriguez</v>
      </c>
      <c r="L576" t="str">
        <f t="shared" si="26"/>
        <v>Yes</v>
      </c>
    </row>
    <row r="577" spans="1:12" x14ac:dyDescent="0.3">
      <c r="A577" t="s">
        <v>14</v>
      </c>
      <c r="B577">
        <v>2</v>
      </c>
      <c r="C577" s="1">
        <v>45343</v>
      </c>
      <c r="D577" s="1">
        <v>45331.395833333336</v>
      </c>
      <c r="E577">
        <v>0</v>
      </c>
      <c r="F577" t="s">
        <v>9</v>
      </c>
      <c r="G577" t="s">
        <v>15</v>
      </c>
      <c r="H577">
        <v>92507</v>
      </c>
      <c r="I577" t="str" cm="1">
        <f t="array" ref="I577">IFERROR(INDEX(scheduling_data!H:H,MATCH(B577&amp;D577,scheduling_data!D:D&amp;scheduling_data!A:A,0)),"")</f>
        <v>Kelli Cruthirds</v>
      </c>
      <c r="J577" t="str">
        <f t="shared" si="24"/>
        <v>No</v>
      </c>
      <c r="K577" t="str">
        <f t="shared" si="25"/>
        <v>245331.3958333333Kelli Cruthirds</v>
      </c>
      <c r="L577" t="str">
        <f t="shared" si="26"/>
        <v>No</v>
      </c>
    </row>
    <row r="578" spans="1:12" x14ac:dyDescent="0.3">
      <c r="A578" t="s">
        <v>61</v>
      </c>
      <c r="B578">
        <v>65</v>
      </c>
      <c r="C578" s="1">
        <v>45351</v>
      </c>
      <c r="D578" s="1">
        <v>45335.625</v>
      </c>
      <c r="E578">
        <v>101.96</v>
      </c>
      <c r="F578" t="s">
        <v>9</v>
      </c>
      <c r="G578" t="s">
        <v>64</v>
      </c>
      <c r="H578">
        <v>97530</v>
      </c>
      <c r="I578" t="str" cm="1">
        <f t="array" ref="I578">IFERROR(INDEX(scheduling_data!H:H,MATCH(B578&amp;D578,scheduling_data!D:D&amp;scheduling_data!A:A,0)),"")</f>
        <v>James Allen</v>
      </c>
      <c r="J578" t="str">
        <f t="shared" si="24"/>
        <v>No</v>
      </c>
      <c r="K578" t="str">
        <f t="shared" si="25"/>
        <v>6545335.625James Allen</v>
      </c>
      <c r="L578" t="str">
        <f t="shared" si="26"/>
        <v>No</v>
      </c>
    </row>
    <row r="579" spans="1:12" x14ac:dyDescent="0.3">
      <c r="A579" t="s">
        <v>61</v>
      </c>
      <c r="B579">
        <v>65</v>
      </c>
      <c r="C579" s="1">
        <v>45351</v>
      </c>
      <c r="D579" s="1">
        <v>45335.625</v>
      </c>
      <c r="E579">
        <v>0.96</v>
      </c>
      <c r="F579" t="s">
        <v>9</v>
      </c>
      <c r="G579" t="s">
        <v>63</v>
      </c>
      <c r="H579">
        <v>97530</v>
      </c>
      <c r="I579" t="str" cm="1">
        <f t="array" ref="I579">IFERROR(INDEX(scheduling_data!H:H,MATCH(B579&amp;D579,scheduling_data!D:D&amp;scheduling_data!A:A,0)),"")</f>
        <v>James Allen</v>
      </c>
      <c r="J579" t="str">
        <f t="shared" ref="J579:J642" si="27">IF(I579="", "Yes", "No")</f>
        <v>No</v>
      </c>
      <c r="K579" t="str">
        <f t="shared" ref="K579:K642" si="28">IF(I579="",B579&amp;D579,B579&amp;D579&amp;I579)</f>
        <v>6545335.625James Allen</v>
      </c>
      <c r="L579" t="str">
        <f t="shared" ref="L579:L642" si="29">IF(OR(F579="Cash", F579="Check", F579="EFT", F579="Credit Card", F579="Visa", F579="Mastercard", F579="AMEX"), "Yes", "No")</f>
        <v>No</v>
      </c>
    </row>
    <row r="580" spans="1:12" x14ac:dyDescent="0.3">
      <c r="A580" t="s">
        <v>61</v>
      </c>
      <c r="B580">
        <v>65</v>
      </c>
      <c r="C580" s="1">
        <v>45351</v>
      </c>
      <c r="D580" s="1">
        <v>45335.625</v>
      </c>
      <c r="E580">
        <v>0.21</v>
      </c>
      <c r="F580" t="s">
        <v>9</v>
      </c>
      <c r="G580" t="s">
        <v>63</v>
      </c>
      <c r="H580">
        <v>97110</v>
      </c>
      <c r="I580" t="str" cm="1">
        <f t="array" ref="I580">IFERROR(INDEX(scheduling_data!H:H,MATCH(B580&amp;D580,scheduling_data!D:D&amp;scheduling_data!A:A,0)),"")</f>
        <v>James Allen</v>
      </c>
      <c r="J580" t="str">
        <f t="shared" si="27"/>
        <v>No</v>
      </c>
      <c r="K580" t="str">
        <f t="shared" si="28"/>
        <v>6545335.625James Allen</v>
      </c>
      <c r="L580" t="str">
        <f t="shared" si="29"/>
        <v>No</v>
      </c>
    </row>
    <row r="581" spans="1:12" x14ac:dyDescent="0.3">
      <c r="A581" t="s">
        <v>61</v>
      </c>
      <c r="B581">
        <v>65</v>
      </c>
      <c r="C581" s="1">
        <v>45351</v>
      </c>
      <c r="D581" s="1">
        <v>45335.625</v>
      </c>
      <c r="E581">
        <v>47.08</v>
      </c>
      <c r="F581" t="s">
        <v>19</v>
      </c>
      <c r="G581" t="s">
        <v>65</v>
      </c>
      <c r="H581">
        <v>97530</v>
      </c>
      <c r="I581" t="str" cm="1">
        <f t="array" ref="I581">IFERROR(INDEX(scheduling_data!H:H,MATCH(B581&amp;D581,scheduling_data!D:D&amp;scheduling_data!A:A,0)),"")</f>
        <v>James Allen</v>
      </c>
      <c r="J581" t="str">
        <f t="shared" si="27"/>
        <v>No</v>
      </c>
      <c r="K581" t="str">
        <f t="shared" si="28"/>
        <v>6545335.625James Allen</v>
      </c>
      <c r="L581" t="str">
        <f t="shared" si="29"/>
        <v>Yes</v>
      </c>
    </row>
    <row r="582" spans="1:12" x14ac:dyDescent="0.3">
      <c r="A582" t="s">
        <v>61</v>
      </c>
      <c r="B582">
        <v>65</v>
      </c>
      <c r="C582" s="1">
        <v>45351</v>
      </c>
      <c r="D582" s="1">
        <v>45335.625</v>
      </c>
      <c r="E582">
        <v>114.55</v>
      </c>
      <c r="F582" t="s">
        <v>9</v>
      </c>
      <c r="G582" t="s">
        <v>64</v>
      </c>
      <c r="H582">
        <v>97110</v>
      </c>
      <c r="I582" t="str" cm="1">
        <f t="array" ref="I582">IFERROR(INDEX(scheduling_data!H:H,MATCH(B582&amp;D582,scheduling_data!D:D&amp;scheduling_data!A:A,0)),"")</f>
        <v>James Allen</v>
      </c>
      <c r="J582" t="str">
        <f t="shared" si="27"/>
        <v>No</v>
      </c>
      <c r="K582" t="str">
        <f t="shared" si="28"/>
        <v>6545335.625James Allen</v>
      </c>
      <c r="L582" t="str">
        <f t="shared" si="29"/>
        <v>No</v>
      </c>
    </row>
    <row r="583" spans="1:12" x14ac:dyDescent="0.3">
      <c r="A583" t="s">
        <v>61</v>
      </c>
      <c r="B583">
        <v>65</v>
      </c>
      <c r="C583" s="1">
        <v>45351</v>
      </c>
      <c r="D583" s="1">
        <v>45335.625</v>
      </c>
      <c r="E583">
        <v>10.24</v>
      </c>
      <c r="F583" t="s">
        <v>19</v>
      </c>
      <c r="G583" t="s">
        <v>65</v>
      </c>
      <c r="H583">
        <v>97110</v>
      </c>
      <c r="I583" t="str" cm="1">
        <f t="array" ref="I583">IFERROR(INDEX(scheduling_data!H:H,MATCH(B583&amp;D583,scheduling_data!D:D&amp;scheduling_data!A:A,0)),"")</f>
        <v>James Allen</v>
      </c>
      <c r="J583" t="str">
        <f t="shared" si="27"/>
        <v>No</v>
      </c>
      <c r="K583" t="str">
        <f t="shared" si="28"/>
        <v>6545335.625James Allen</v>
      </c>
      <c r="L583" t="str">
        <f t="shared" si="29"/>
        <v>Yes</v>
      </c>
    </row>
    <row r="584" spans="1:12" x14ac:dyDescent="0.3">
      <c r="A584" t="s">
        <v>61</v>
      </c>
      <c r="B584">
        <v>65</v>
      </c>
      <c r="C584" s="1">
        <v>45351</v>
      </c>
      <c r="D584" s="1">
        <v>45336.666666666664</v>
      </c>
      <c r="E584">
        <v>32.49</v>
      </c>
      <c r="F584" t="s">
        <v>19</v>
      </c>
      <c r="G584" t="s">
        <v>65</v>
      </c>
      <c r="H584">
        <v>97110</v>
      </c>
      <c r="I584" t="str" cm="1">
        <f t="array" ref="I584">IFERROR(INDEX(scheduling_data!H:H,MATCH(B584&amp;D584,scheduling_data!D:D&amp;scheduling_data!A:A,0)),"")</f>
        <v>James Allen</v>
      </c>
      <c r="J584" t="str">
        <f t="shared" si="27"/>
        <v>No</v>
      </c>
      <c r="K584" t="str">
        <f t="shared" si="28"/>
        <v>6545336.6666666667James Allen</v>
      </c>
      <c r="L584" t="str">
        <f t="shared" si="29"/>
        <v>Yes</v>
      </c>
    </row>
    <row r="585" spans="1:12" x14ac:dyDescent="0.3">
      <c r="A585" t="s">
        <v>61</v>
      </c>
      <c r="B585">
        <v>65</v>
      </c>
      <c r="C585" s="1">
        <v>45351</v>
      </c>
      <c r="D585" s="1">
        <v>45336.666666666664</v>
      </c>
      <c r="E585">
        <v>0.66</v>
      </c>
      <c r="F585" t="s">
        <v>9</v>
      </c>
      <c r="G585" t="s">
        <v>63</v>
      </c>
      <c r="H585">
        <v>97110</v>
      </c>
      <c r="I585" t="str" cm="1">
        <f t="array" ref="I585">IFERROR(INDEX(scheduling_data!H:H,MATCH(B585&amp;D585,scheduling_data!D:D&amp;scheduling_data!A:A,0)),"")</f>
        <v>James Allen</v>
      </c>
      <c r="J585" t="str">
        <f t="shared" si="27"/>
        <v>No</v>
      </c>
      <c r="K585" t="str">
        <f t="shared" si="28"/>
        <v>6545336.6666666667James Allen</v>
      </c>
      <c r="L585" t="str">
        <f t="shared" si="29"/>
        <v>No</v>
      </c>
    </row>
    <row r="586" spans="1:12" x14ac:dyDescent="0.3">
      <c r="A586" t="s">
        <v>61</v>
      </c>
      <c r="B586">
        <v>65</v>
      </c>
      <c r="C586" s="1">
        <v>45351</v>
      </c>
      <c r="D586" s="1">
        <v>45336.666666666664</v>
      </c>
      <c r="E586">
        <v>166.85</v>
      </c>
      <c r="F586" t="s">
        <v>9</v>
      </c>
      <c r="G586" t="s">
        <v>64</v>
      </c>
      <c r="H586">
        <v>97110</v>
      </c>
      <c r="I586" t="str" cm="1">
        <f t="array" ref="I586">IFERROR(INDEX(scheduling_data!H:H,MATCH(B586&amp;D586,scheduling_data!D:D&amp;scheduling_data!A:A,0)),"")</f>
        <v>James Allen</v>
      </c>
      <c r="J586" t="str">
        <f t="shared" si="27"/>
        <v>No</v>
      </c>
      <c r="K586" t="str">
        <f t="shared" si="28"/>
        <v>6545336.6666666667James Allen</v>
      </c>
      <c r="L586" t="str">
        <f t="shared" si="29"/>
        <v>No</v>
      </c>
    </row>
    <row r="587" spans="1:12" x14ac:dyDescent="0.3">
      <c r="A587" t="s">
        <v>61</v>
      </c>
      <c r="B587">
        <v>65</v>
      </c>
      <c r="C587" s="1">
        <v>45344</v>
      </c>
      <c r="D587" s="1">
        <v>45329.625</v>
      </c>
      <c r="E587">
        <v>213.84</v>
      </c>
      <c r="F587" t="s">
        <v>9</v>
      </c>
      <c r="G587" t="s">
        <v>64</v>
      </c>
      <c r="H587">
        <v>97112</v>
      </c>
      <c r="I587" t="str" cm="1">
        <f t="array" ref="I587">IFERROR(INDEX(scheduling_data!H:H,MATCH(B587&amp;D587,scheduling_data!D:D&amp;scheduling_data!A:A,0)),"")</f>
        <v>James Allen</v>
      </c>
      <c r="J587" t="str">
        <f t="shared" si="27"/>
        <v>No</v>
      </c>
      <c r="K587" t="str">
        <f t="shared" si="28"/>
        <v>6545329.625James Allen</v>
      </c>
      <c r="L587" t="str">
        <f t="shared" si="29"/>
        <v>No</v>
      </c>
    </row>
    <row r="588" spans="1:12" x14ac:dyDescent="0.3">
      <c r="A588" t="s">
        <v>61</v>
      </c>
      <c r="B588">
        <v>65</v>
      </c>
      <c r="C588" s="1">
        <v>45344</v>
      </c>
      <c r="D588" s="1">
        <v>45329.625</v>
      </c>
      <c r="E588">
        <v>1.22</v>
      </c>
      <c r="F588" t="s">
        <v>9</v>
      </c>
      <c r="G588" t="s">
        <v>63</v>
      </c>
      <c r="H588">
        <v>97112</v>
      </c>
      <c r="I588" t="str" cm="1">
        <f t="array" ref="I588">IFERROR(INDEX(scheduling_data!H:H,MATCH(B588&amp;D588,scheduling_data!D:D&amp;scheduling_data!A:A,0)),"")</f>
        <v>James Allen</v>
      </c>
      <c r="J588" t="str">
        <f t="shared" si="27"/>
        <v>No</v>
      </c>
      <c r="K588" t="str">
        <f t="shared" si="28"/>
        <v>6545329.625James Allen</v>
      </c>
      <c r="L588" t="str">
        <f t="shared" si="29"/>
        <v>No</v>
      </c>
    </row>
    <row r="589" spans="1:12" x14ac:dyDescent="0.3">
      <c r="A589" t="s">
        <v>61</v>
      </c>
      <c r="B589">
        <v>65</v>
      </c>
      <c r="C589" s="1">
        <v>45344</v>
      </c>
      <c r="D589" s="1">
        <v>45329.625</v>
      </c>
      <c r="E589">
        <v>59.94</v>
      </c>
      <c r="F589" t="s">
        <v>19</v>
      </c>
      <c r="G589" t="s">
        <v>65</v>
      </c>
      <c r="H589">
        <v>97112</v>
      </c>
      <c r="I589" t="str" cm="1">
        <f t="array" ref="I589">IFERROR(INDEX(scheduling_data!H:H,MATCH(B589&amp;D589,scheduling_data!D:D&amp;scheduling_data!A:A,0)),"")</f>
        <v>James Allen</v>
      </c>
      <c r="J589" t="str">
        <f t="shared" si="27"/>
        <v>No</v>
      </c>
      <c r="K589" t="str">
        <f t="shared" si="28"/>
        <v>6545329.625James Allen</v>
      </c>
      <c r="L589" t="str">
        <f t="shared" si="29"/>
        <v>Yes</v>
      </c>
    </row>
    <row r="590" spans="1:12" x14ac:dyDescent="0.3">
      <c r="A590" t="s">
        <v>61</v>
      </c>
      <c r="B590">
        <v>65</v>
      </c>
      <c r="C590" s="1">
        <v>45343</v>
      </c>
      <c r="D590" s="1">
        <v>45331.375</v>
      </c>
      <c r="E590">
        <v>110.87</v>
      </c>
      <c r="F590" t="s">
        <v>9</v>
      </c>
      <c r="G590" t="s">
        <v>64</v>
      </c>
      <c r="H590">
        <v>97112</v>
      </c>
      <c r="I590" t="str" cm="1">
        <f t="array" ref="I590">IFERROR(INDEX(scheduling_data!H:H,MATCH(B590&amp;D590,scheduling_data!D:D&amp;scheduling_data!A:A,0)),"")</f>
        <v>Breanna Grieco</v>
      </c>
      <c r="J590" t="str">
        <f t="shared" si="27"/>
        <v>No</v>
      </c>
      <c r="K590" t="str">
        <f t="shared" si="28"/>
        <v>6545331.375Breanna Grieco</v>
      </c>
      <c r="L590" t="str">
        <f t="shared" si="29"/>
        <v>No</v>
      </c>
    </row>
    <row r="591" spans="1:12" x14ac:dyDescent="0.3">
      <c r="A591" t="s">
        <v>61</v>
      </c>
      <c r="B591">
        <v>65</v>
      </c>
      <c r="C591" s="1">
        <v>45343</v>
      </c>
      <c r="D591" s="1">
        <v>45331.375</v>
      </c>
      <c r="E591">
        <v>0.28000000000000003</v>
      </c>
      <c r="F591" t="s">
        <v>9</v>
      </c>
      <c r="G591" t="s">
        <v>63</v>
      </c>
      <c r="H591">
        <v>97112</v>
      </c>
      <c r="I591" t="str" cm="1">
        <f t="array" ref="I591">IFERROR(INDEX(scheduling_data!H:H,MATCH(B591&amp;D591,scheduling_data!D:D&amp;scheduling_data!A:A,0)),"")</f>
        <v>Breanna Grieco</v>
      </c>
      <c r="J591" t="str">
        <f t="shared" si="27"/>
        <v>No</v>
      </c>
      <c r="K591" t="str">
        <f t="shared" si="28"/>
        <v>6545331.375Breanna Grieco</v>
      </c>
      <c r="L591" t="str">
        <f t="shared" si="29"/>
        <v>No</v>
      </c>
    </row>
    <row r="592" spans="1:12" x14ac:dyDescent="0.3">
      <c r="A592" t="s">
        <v>61</v>
      </c>
      <c r="B592">
        <v>65</v>
      </c>
      <c r="C592" s="1">
        <v>45343</v>
      </c>
      <c r="D592" s="1">
        <v>45331.375</v>
      </c>
      <c r="E592">
        <v>13.85</v>
      </c>
      <c r="F592" t="s">
        <v>19</v>
      </c>
      <c r="G592" t="s">
        <v>65</v>
      </c>
      <c r="H592">
        <v>97112</v>
      </c>
      <c r="I592" t="str" cm="1">
        <f t="array" ref="I592">IFERROR(INDEX(scheduling_data!H:H,MATCH(B592&amp;D592,scheduling_data!D:D&amp;scheduling_data!A:A,0)),"")</f>
        <v>Breanna Grieco</v>
      </c>
      <c r="J592" t="str">
        <f t="shared" si="27"/>
        <v>No</v>
      </c>
      <c r="K592" t="str">
        <f t="shared" si="28"/>
        <v>6545331.375Breanna Grieco</v>
      </c>
      <c r="L592" t="str">
        <f t="shared" si="29"/>
        <v>Yes</v>
      </c>
    </row>
    <row r="593" spans="1:12" x14ac:dyDescent="0.3">
      <c r="A593" t="s">
        <v>11</v>
      </c>
      <c r="B593">
        <v>65</v>
      </c>
      <c r="C593" s="1">
        <v>45342.586805555555</v>
      </c>
      <c r="D593" s="1">
        <v>45342.583333333336</v>
      </c>
      <c r="E593">
        <v>5</v>
      </c>
      <c r="F593" t="s">
        <v>91</v>
      </c>
      <c r="G593" t="s">
        <v>113</v>
      </c>
      <c r="I593" t="str" cm="1">
        <f t="array" ref="I593">IFERROR(INDEX(scheduling_data!H:H,MATCH(B593&amp;D593,scheduling_data!D:D&amp;scheduling_data!A:A,0)),"")</f>
        <v>James Allen</v>
      </c>
      <c r="J593" t="str">
        <f t="shared" si="27"/>
        <v>No</v>
      </c>
      <c r="K593" t="str">
        <f t="shared" si="28"/>
        <v>6545342.5833333333James Allen</v>
      </c>
      <c r="L593" t="str">
        <f t="shared" si="29"/>
        <v>Yes</v>
      </c>
    </row>
    <row r="594" spans="1:12" x14ac:dyDescent="0.3">
      <c r="A594" t="s">
        <v>11</v>
      </c>
      <c r="B594">
        <v>65</v>
      </c>
      <c r="C594" s="1">
        <v>45344.415277777778</v>
      </c>
      <c r="D594" s="1">
        <v>45343.666666666664</v>
      </c>
      <c r="E594">
        <v>5</v>
      </c>
      <c r="F594" t="s">
        <v>91</v>
      </c>
      <c r="G594" t="s">
        <v>114</v>
      </c>
      <c r="I594" t="str" cm="1">
        <f t="array" ref="I594">IFERROR(INDEX(scheduling_data!H:H,MATCH(B594&amp;D594,scheduling_data!D:D&amp;scheduling_data!A:A,0)),"")</f>
        <v>James Allen</v>
      </c>
      <c r="J594" t="str">
        <f t="shared" si="27"/>
        <v>No</v>
      </c>
      <c r="K594" t="str">
        <f t="shared" si="28"/>
        <v>6545343.6666666667James Allen</v>
      </c>
      <c r="L594" t="str">
        <f t="shared" si="29"/>
        <v>Yes</v>
      </c>
    </row>
    <row r="595" spans="1:12" x14ac:dyDescent="0.3">
      <c r="A595" t="s">
        <v>11</v>
      </c>
      <c r="B595">
        <v>65</v>
      </c>
      <c r="C595" s="1">
        <v>45344.415277777778</v>
      </c>
      <c r="D595" s="1">
        <v>45344.416666666664</v>
      </c>
      <c r="E595">
        <v>5</v>
      </c>
      <c r="F595" t="s">
        <v>91</v>
      </c>
      <c r="G595" t="s">
        <v>114</v>
      </c>
      <c r="I595" t="str" cm="1">
        <f t="array" ref="I595">IFERROR(INDEX(scheduling_data!H:H,MATCH(B595&amp;D595,scheduling_data!D:D&amp;scheduling_data!A:A,0)),"")</f>
        <v>James Allen</v>
      </c>
      <c r="J595" t="str">
        <f t="shared" si="27"/>
        <v>No</v>
      </c>
      <c r="K595" t="str">
        <f t="shared" si="28"/>
        <v>6545344.4166666667James Allen</v>
      </c>
      <c r="L595" t="str">
        <f t="shared" si="29"/>
        <v>Yes</v>
      </c>
    </row>
    <row r="596" spans="1:12" x14ac:dyDescent="0.3">
      <c r="A596" t="s">
        <v>11</v>
      </c>
      <c r="B596">
        <v>65</v>
      </c>
      <c r="C596" s="1">
        <v>45331.490277777775</v>
      </c>
      <c r="D596" s="1">
        <v>45329.625</v>
      </c>
      <c r="E596">
        <v>5</v>
      </c>
      <c r="F596" t="s">
        <v>12</v>
      </c>
      <c r="G596">
        <v>5</v>
      </c>
      <c r="I596" t="str" cm="1">
        <f t="array" ref="I596">IFERROR(INDEX(scheduling_data!H:H,MATCH(B596&amp;D596,scheduling_data!D:D&amp;scheduling_data!A:A,0)),"")</f>
        <v>James Allen</v>
      </c>
      <c r="J596" t="str">
        <f t="shared" si="27"/>
        <v>No</v>
      </c>
      <c r="K596" t="str">
        <f t="shared" si="28"/>
        <v>6545329.625James Allen</v>
      </c>
      <c r="L596" t="str">
        <f t="shared" si="29"/>
        <v>Yes</v>
      </c>
    </row>
    <row r="597" spans="1:12" x14ac:dyDescent="0.3">
      <c r="A597" t="s">
        <v>11</v>
      </c>
      <c r="B597">
        <v>65</v>
      </c>
      <c r="C597" s="1">
        <v>45331.489583333336</v>
      </c>
      <c r="D597" s="1">
        <v>45331.375</v>
      </c>
      <c r="E597">
        <v>5</v>
      </c>
      <c r="F597" t="s">
        <v>12</v>
      </c>
      <c r="G597">
        <v>5</v>
      </c>
      <c r="I597" t="str" cm="1">
        <f t="array" ref="I597">IFERROR(INDEX(scheduling_data!H:H,MATCH(B597&amp;D597,scheduling_data!D:D&amp;scheduling_data!A:A,0)),"")</f>
        <v>Breanna Grieco</v>
      </c>
      <c r="J597" t="str">
        <f t="shared" si="27"/>
        <v>No</v>
      </c>
      <c r="K597" t="str">
        <f t="shared" si="28"/>
        <v>6545331.375Breanna Grieco</v>
      </c>
      <c r="L597" t="str">
        <f t="shared" si="29"/>
        <v>Yes</v>
      </c>
    </row>
    <row r="598" spans="1:12" x14ac:dyDescent="0.3">
      <c r="A598" t="s">
        <v>80</v>
      </c>
      <c r="B598">
        <v>66</v>
      </c>
      <c r="C598" s="1">
        <v>45345</v>
      </c>
      <c r="D598" s="1">
        <v>45334.729166666664</v>
      </c>
      <c r="E598">
        <v>0</v>
      </c>
      <c r="F598" t="s">
        <v>9</v>
      </c>
      <c r="G598" t="s">
        <v>115</v>
      </c>
      <c r="H598">
        <v>92507</v>
      </c>
      <c r="I598" t="str" cm="1">
        <f t="array" ref="I598">IFERROR(INDEX(scheduling_data!H:H,MATCH(B598&amp;D598,scheduling_data!D:D&amp;scheduling_data!A:A,0)),"")</f>
        <v>D'Anna Pullen</v>
      </c>
      <c r="J598" t="str">
        <f t="shared" si="27"/>
        <v>No</v>
      </c>
      <c r="K598" t="str">
        <f t="shared" si="28"/>
        <v>6645334.7291666667D'Anna Pullen</v>
      </c>
      <c r="L598" t="str">
        <f t="shared" si="29"/>
        <v>No</v>
      </c>
    </row>
    <row r="599" spans="1:12" x14ac:dyDescent="0.3">
      <c r="A599" t="s">
        <v>14</v>
      </c>
      <c r="B599">
        <v>67</v>
      </c>
      <c r="C599" s="1">
        <v>45345</v>
      </c>
      <c r="D599" s="1">
        <v>45334.5625</v>
      </c>
      <c r="E599">
        <v>55</v>
      </c>
      <c r="F599" t="s">
        <v>19</v>
      </c>
      <c r="G599" t="s">
        <v>51</v>
      </c>
      <c r="H599">
        <v>92507</v>
      </c>
      <c r="I599" t="str" cm="1">
        <f t="array" ref="I599">IFERROR(INDEX(scheduling_data!H:H,MATCH(B599&amp;D599,scheduling_data!D:D&amp;scheduling_data!A:A,0)),"")</f>
        <v>D'Anna Pullen</v>
      </c>
      <c r="J599" t="str">
        <f t="shared" si="27"/>
        <v>No</v>
      </c>
      <c r="K599" t="str">
        <f t="shared" si="28"/>
        <v>6745334.5625D'Anna Pullen</v>
      </c>
      <c r="L599" t="str">
        <f t="shared" si="29"/>
        <v>Yes</v>
      </c>
    </row>
    <row r="600" spans="1:12" x14ac:dyDescent="0.3">
      <c r="A600" t="s">
        <v>14</v>
      </c>
      <c r="B600">
        <v>67</v>
      </c>
      <c r="C600" s="1">
        <v>45345</v>
      </c>
      <c r="D600" s="1">
        <v>45334.5625</v>
      </c>
      <c r="E600">
        <v>95</v>
      </c>
      <c r="F600" t="s">
        <v>9</v>
      </c>
      <c r="G600" t="s">
        <v>52</v>
      </c>
      <c r="H600">
        <v>92507</v>
      </c>
      <c r="I600" t="str" cm="1">
        <f t="array" ref="I600">IFERROR(INDEX(scheduling_data!H:H,MATCH(B600&amp;D600,scheduling_data!D:D&amp;scheduling_data!A:A,0)),"")</f>
        <v>D'Anna Pullen</v>
      </c>
      <c r="J600" t="str">
        <f t="shared" si="27"/>
        <v>No</v>
      </c>
      <c r="K600" t="str">
        <f t="shared" si="28"/>
        <v>6745334.5625D'Anna Pullen</v>
      </c>
      <c r="L600" t="str">
        <f t="shared" si="29"/>
        <v>No</v>
      </c>
    </row>
    <row r="601" spans="1:12" x14ac:dyDescent="0.3">
      <c r="A601" t="s">
        <v>14</v>
      </c>
      <c r="B601">
        <v>67</v>
      </c>
      <c r="C601" s="1">
        <v>45348</v>
      </c>
      <c r="D601" s="1">
        <v>45336.541666666664</v>
      </c>
      <c r="E601">
        <v>95</v>
      </c>
      <c r="F601" t="s">
        <v>9</v>
      </c>
      <c r="G601" t="s">
        <v>52</v>
      </c>
      <c r="H601">
        <v>92507</v>
      </c>
      <c r="I601" t="str" cm="1">
        <f t="array" ref="I601">IFERROR(INDEX(scheduling_data!H:H,MATCH(B601&amp;D601,scheduling_data!D:D&amp;scheduling_data!A:A,0)),"")</f>
        <v>D'Anna Pullen</v>
      </c>
      <c r="J601" t="str">
        <f t="shared" si="27"/>
        <v>No</v>
      </c>
      <c r="K601" t="str">
        <f t="shared" si="28"/>
        <v>6745336.5416666667D'Anna Pullen</v>
      </c>
      <c r="L601" t="str">
        <f t="shared" si="29"/>
        <v>No</v>
      </c>
    </row>
    <row r="602" spans="1:12" x14ac:dyDescent="0.3">
      <c r="A602" t="s">
        <v>14</v>
      </c>
      <c r="B602">
        <v>67</v>
      </c>
      <c r="C602" s="1">
        <v>45348</v>
      </c>
      <c r="D602" s="1">
        <v>45336.541666666664</v>
      </c>
      <c r="E602">
        <v>55</v>
      </c>
      <c r="F602" t="s">
        <v>19</v>
      </c>
      <c r="G602" t="s">
        <v>51</v>
      </c>
      <c r="H602">
        <v>92507</v>
      </c>
      <c r="I602" t="str" cm="1">
        <f t="array" ref="I602">IFERROR(INDEX(scheduling_data!H:H,MATCH(B602&amp;D602,scheduling_data!D:D&amp;scheduling_data!A:A,0)),"")</f>
        <v>D'Anna Pullen</v>
      </c>
      <c r="J602" t="str">
        <f t="shared" si="27"/>
        <v>No</v>
      </c>
      <c r="K602" t="str">
        <f t="shared" si="28"/>
        <v>6745336.5416666667D'Anna Pullen</v>
      </c>
      <c r="L602" t="str">
        <f t="shared" si="29"/>
        <v>Yes</v>
      </c>
    </row>
    <row r="603" spans="1:12" x14ac:dyDescent="0.3">
      <c r="A603" t="s">
        <v>14</v>
      </c>
      <c r="B603">
        <v>67</v>
      </c>
      <c r="C603" s="1">
        <v>45338</v>
      </c>
      <c r="D603" s="1">
        <v>45327.541666666664</v>
      </c>
      <c r="E603">
        <v>55</v>
      </c>
      <c r="F603" t="s">
        <v>19</v>
      </c>
      <c r="G603" t="s">
        <v>51</v>
      </c>
      <c r="H603">
        <v>97112</v>
      </c>
      <c r="I603" t="str" cm="1">
        <f t="array" ref="I603">IFERROR(INDEX(scheduling_data!H:H,MATCH(B603&amp;D603,scheduling_data!D:D&amp;scheduling_data!A:A,0)),"")</f>
        <v>Heidi Molaison</v>
      </c>
      <c r="J603" t="str">
        <f t="shared" si="27"/>
        <v>No</v>
      </c>
      <c r="K603" t="str">
        <f t="shared" si="28"/>
        <v>6745327.5416666667Heidi Molaison</v>
      </c>
      <c r="L603" t="str">
        <f t="shared" si="29"/>
        <v>Yes</v>
      </c>
    </row>
    <row r="604" spans="1:12" x14ac:dyDescent="0.3">
      <c r="A604" t="s">
        <v>14</v>
      </c>
      <c r="B604">
        <v>67</v>
      </c>
      <c r="C604" s="1">
        <v>45338</v>
      </c>
      <c r="D604" s="1">
        <v>45327.541666666664</v>
      </c>
      <c r="E604">
        <v>95</v>
      </c>
      <c r="F604" t="s">
        <v>9</v>
      </c>
      <c r="G604" t="s">
        <v>112</v>
      </c>
      <c r="H604">
        <v>97112</v>
      </c>
      <c r="I604" t="str" cm="1">
        <f t="array" ref="I604">IFERROR(INDEX(scheduling_data!H:H,MATCH(B604&amp;D604,scheduling_data!D:D&amp;scheduling_data!A:A,0)),"")</f>
        <v>Heidi Molaison</v>
      </c>
      <c r="J604" t="str">
        <f t="shared" si="27"/>
        <v>No</v>
      </c>
      <c r="K604" t="str">
        <f t="shared" si="28"/>
        <v>6745327.5416666667Heidi Molaison</v>
      </c>
      <c r="L604" t="str">
        <f t="shared" si="29"/>
        <v>No</v>
      </c>
    </row>
    <row r="605" spans="1:12" x14ac:dyDescent="0.3">
      <c r="A605" t="s">
        <v>14</v>
      </c>
      <c r="B605">
        <v>67</v>
      </c>
      <c r="C605" s="1">
        <v>45338</v>
      </c>
      <c r="D605" s="1">
        <v>45327.5625</v>
      </c>
      <c r="E605">
        <v>95</v>
      </c>
      <c r="F605" t="s">
        <v>9</v>
      </c>
      <c r="G605" t="s">
        <v>52</v>
      </c>
      <c r="H605">
        <v>92507</v>
      </c>
      <c r="I605" t="str" cm="1">
        <f t="array" ref="I605">IFERROR(INDEX(scheduling_data!H:H,MATCH(B605&amp;D605,scheduling_data!D:D&amp;scheduling_data!A:A,0)),"")</f>
        <v>Victoria Miley</v>
      </c>
      <c r="J605" t="str">
        <f t="shared" si="27"/>
        <v>No</v>
      </c>
      <c r="K605" t="str">
        <f t="shared" si="28"/>
        <v>6745327.5625Victoria Miley</v>
      </c>
      <c r="L605" t="str">
        <f t="shared" si="29"/>
        <v>No</v>
      </c>
    </row>
    <row r="606" spans="1:12" x14ac:dyDescent="0.3">
      <c r="A606" t="s">
        <v>14</v>
      </c>
      <c r="B606">
        <v>67</v>
      </c>
      <c r="C606" s="1">
        <v>45338</v>
      </c>
      <c r="D606" s="1">
        <v>45327.5625</v>
      </c>
      <c r="E606">
        <v>55</v>
      </c>
      <c r="F606" t="s">
        <v>19</v>
      </c>
      <c r="G606" t="s">
        <v>51</v>
      </c>
      <c r="H606">
        <v>92507</v>
      </c>
      <c r="I606" t="str" cm="1">
        <f t="array" ref="I606">IFERROR(INDEX(scheduling_data!H:H,MATCH(B606&amp;D606,scheduling_data!D:D&amp;scheduling_data!A:A,0)),"")</f>
        <v>Victoria Miley</v>
      </c>
      <c r="J606" t="str">
        <f t="shared" si="27"/>
        <v>No</v>
      </c>
      <c r="K606" t="str">
        <f t="shared" si="28"/>
        <v>6745327.5625Victoria Miley</v>
      </c>
      <c r="L606" t="str">
        <f t="shared" si="29"/>
        <v>Yes</v>
      </c>
    </row>
    <row r="607" spans="1:12" x14ac:dyDescent="0.3">
      <c r="A607" t="s">
        <v>14</v>
      </c>
      <c r="B607">
        <v>67</v>
      </c>
      <c r="C607" s="1">
        <v>45343</v>
      </c>
      <c r="D607" s="1">
        <v>45329.541666666664</v>
      </c>
      <c r="E607">
        <v>55</v>
      </c>
      <c r="F607" t="s">
        <v>19</v>
      </c>
      <c r="G607" t="s">
        <v>51</v>
      </c>
      <c r="H607">
        <v>97112</v>
      </c>
      <c r="I607" t="str" cm="1">
        <f t="array" ref="I607">IFERROR(INDEX(scheduling_data!H:H,MATCH(B607&amp;D607,scheduling_data!D:D&amp;scheduling_data!A:A,0)),"")</f>
        <v>Heidi Molaison</v>
      </c>
      <c r="J607" t="str">
        <f t="shared" si="27"/>
        <v>No</v>
      </c>
      <c r="K607" t="str">
        <f t="shared" si="28"/>
        <v>6745329.5416666667Heidi Molaison</v>
      </c>
      <c r="L607" t="str">
        <f t="shared" si="29"/>
        <v>Yes</v>
      </c>
    </row>
    <row r="608" spans="1:12" x14ac:dyDescent="0.3">
      <c r="A608" t="s">
        <v>14</v>
      </c>
      <c r="B608">
        <v>67</v>
      </c>
      <c r="C608" s="1">
        <v>45343</v>
      </c>
      <c r="D608" s="1">
        <v>45329.541666666664</v>
      </c>
      <c r="E608">
        <v>95</v>
      </c>
      <c r="F608" t="s">
        <v>9</v>
      </c>
      <c r="G608" t="s">
        <v>112</v>
      </c>
      <c r="H608">
        <v>97112</v>
      </c>
      <c r="I608" t="str" cm="1">
        <f t="array" ref="I608">IFERROR(INDEX(scheduling_data!H:H,MATCH(B608&amp;D608,scheduling_data!D:D&amp;scheduling_data!A:A,0)),"")</f>
        <v>Heidi Molaison</v>
      </c>
      <c r="J608" t="str">
        <f t="shared" si="27"/>
        <v>No</v>
      </c>
      <c r="K608" t="str">
        <f t="shared" si="28"/>
        <v>6745329.5416666667Heidi Molaison</v>
      </c>
      <c r="L608" t="str">
        <f t="shared" si="29"/>
        <v>No</v>
      </c>
    </row>
    <row r="609" spans="1:12" x14ac:dyDescent="0.3">
      <c r="A609" t="s">
        <v>14</v>
      </c>
      <c r="B609">
        <v>67</v>
      </c>
      <c r="C609" s="1">
        <v>45342</v>
      </c>
      <c r="D609" s="1">
        <v>45329.5625</v>
      </c>
      <c r="E609">
        <v>55</v>
      </c>
      <c r="F609" t="s">
        <v>19</v>
      </c>
      <c r="G609" t="s">
        <v>51</v>
      </c>
      <c r="H609">
        <v>92507</v>
      </c>
      <c r="I609" t="str" cm="1">
        <f t="array" ref="I609">IFERROR(INDEX(scheduling_data!H:H,MATCH(B609&amp;D609,scheduling_data!D:D&amp;scheduling_data!A:A,0)),"")</f>
        <v>D'Anna Pullen</v>
      </c>
      <c r="J609" t="str">
        <f t="shared" si="27"/>
        <v>No</v>
      </c>
      <c r="K609" t="str">
        <f t="shared" si="28"/>
        <v>6745329.5625D'Anna Pullen</v>
      </c>
      <c r="L609" t="str">
        <f t="shared" si="29"/>
        <v>Yes</v>
      </c>
    </row>
    <row r="610" spans="1:12" x14ac:dyDescent="0.3">
      <c r="A610" t="s">
        <v>14</v>
      </c>
      <c r="B610">
        <v>67</v>
      </c>
      <c r="C610" s="1">
        <v>45342</v>
      </c>
      <c r="D610" s="1">
        <v>45329.5625</v>
      </c>
      <c r="E610">
        <v>95</v>
      </c>
      <c r="F610" t="s">
        <v>9</v>
      </c>
      <c r="G610" t="s">
        <v>52</v>
      </c>
      <c r="H610">
        <v>92507</v>
      </c>
      <c r="I610" t="str" cm="1">
        <f t="array" ref="I610">IFERROR(INDEX(scheduling_data!H:H,MATCH(B610&amp;D610,scheduling_data!D:D&amp;scheduling_data!A:A,0)),"")</f>
        <v>D'Anna Pullen</v>
      </c>
      <c r="J610" t="str">
        <f t="shared" si="27"/>
        <v>No</v>
      </c>
      <c r="K610" t="str">
        <f t="shared" si="28"/>
        <v>6745329.5625D'Anna Pullen</v>
      </c>
      <c r="L610" t="str">
        <f t="shared" si="29"/>
        <v>No</v>
      </c>
    </row>
    <row r="611" spans="1:12" x14ac:dyDescent="0.3">
      <c r="A611" t="s">
        <v>11</v>
      </c>
      <c r="B611">
        <v>68</v>
      </c>
      <c r="C611" s="1">
        <v>45334.57708333333</v>
      </c>
      <c r="D611" s="1">
        <v>45334.583333333336</v>
      </c>
      <c r="E611">
        <v>37</v>
      </c>
      <c r="F611" t="s">
        <v>16</v>
      </c>
      <c r="G611" t="s">
        <v>116</v>
      </c>
      <c r="I611" t="str" cm="1">
        <f t="array" ref="I611">IFERROR(INDEX(scheduling_data!H:H,MATCH(B611&amp;D611,scheduling_data!D:D&amp;scheduling_data!A:A,0)),"")</f>
        <v>Katherine Tyree</v>
      </c>
      <c r="J611" t="str">
        <f t="shared" si="27"/>
        <v>No</v>
      </c>
      <c r="K611" t="str">
        <f t="shared" si="28"/>
        <v>6845334.5833333333Katherine Tyree</v>
      </c>
      <c r="L611" t="str">
        <f t="shared" si="29"/>
        <v>Yes</v>
      </c>
    </row>
    <row r="612" spans="1:12" x14ac:dyDescent="0.3">
      <c r="A612" t="s">
        <v>11</v>
      </c>
      <c r="B612">
        <v>68</v>
      </c>
      <c r="C612" s="1">
        <v>45337.413888888892</v>
      </c>
      <c r="D612" s="1">
        <v>45337.416666666664</v>
      </c>
      <c r="E612">
        <v>37</v>
      </c>
      <c r="F612" t="s">
        <v>16</v>
      </c>
      <c r="G612" t="s">
        <v>117</v>
      </c>
      <c r="I612" t="str" cm="1">
        <f t="array" ref="I612">IFERROR(INDEX(scheduling_data!H:H,MATCH(B612&amp;D612,scheduling_data!D:D&amp;scheduling_data!A:A,0)),"")</f>
        <v>Jessica Pittman</v>
      </c>
      <c r="J612" t="str">
        <f t="shared" si="27"/>
        <v>No</v>
      </c>
      <c r="K612" t="str">
        <f t="shared" si="28"/>
        <v>6845337.4166666667Jessica Pittman</v>
      </c>
      <c r="L612" t="str">
        <f t="shared" si="29"/>
        <v>Yes</v>
      </c>
    </row>
    <row r="613" spans="1:12" x14ac:dyDescent="0.3">
      <c r="A613" t="s">
        <v>11</v>
      </c>
      <c r="B613">
        <v>68</v>
      </c>
      <c r="C613" s="1">
        <v>45337.413888888892</v>
      </c>
      <c r="D613" s="1">
        <v>45338.5</v>
      </c>
      <c r="E613">
        <v>37</v>
      </c>
      <c r="F613" t="s">
        <v>16</v>
      </c>
      <c r="G613" t="s">
        <v>117</v>
      </c>
      <c r="I613" t="str" cm="1">
        <f t="array" ref="I613">IFERROR(INDEX(scheduling_data!H:H,MATCH(B613&amp;D613,scheduling_data!D:D&amp;scheduling_data!A:A,0)),"")</f>
        <v>Amber Hickman</v>
      </c>
      <c r="J613" t="str">
        <f t="shared" si="27"/>
        <v>No</v>
      </c>
      <c r="K613" t="str">
        <f t="shared" si="28"/>
        <v>6845338.5Amber Hickman</v>
      </c>
      <c r="L613" t="str">
        <f t="shared" si="29"/>
        <v>Yes</v>
      </c>
    </row>
    <row r="614" spans="1:12" x14ac:dyDescent="0.3">
      <c r="A614" t="s">
        <v>11</v>
      </c>
      <c r="B614">
        <v>68</v>
      </c>
      <c r="C614" s="1">
        <v>45341.57708333333</v>
      </c>
      <c r="D614" s="1">
        <v>45341.583333333336</v>
      </c>
      <c r="E614">
        <v>37</v>
      </c>
      <c r="F614" t="s">
        <v>16</v>
      </c>
      <c r="G614" t="s">
        <v>118</v>
      </c>
      <c r="I614" t="str" cm="1">
        <f t="array" ref="I614">IFERROR(INDEX(scheduling_data!H:H,MATCH(B614&amp;D614,scheduling_data!D:D&amp;scheduling_data!A:A,0)),"")</f>
        <v>Amber Hickman</v>
      </c>
      <c r="J614" t="str">
        <f t="shared" si="27"/>
        <v>No</v>
      </c>
      <c r="K614" t="str">
        <f t="shared" si="28"/>
        <v>6845341.5833333333Amber Hickman</v>
      </c>
      <c r="L614" t="str">
        <f t="shared" si="29"/>
        <v>Yes</v>
      </c>
    </row>
    <row r="615" spans="1:12" x14ac:dyDescent="0.3">
      <c r="A615" t="s">
        <v>11</v>
      </c>
      <c r="B615">
        <v>68</v>
      </c>
      <c r="C615" s="1">
        <v>45324.500694444447</v>
      </c>
      <c r="D615" s="1">
        <v>45324.5</v>
      </c>
      <c r="E615">
        <v>37</v>
      </c>
      <c r="F615" t="s">
        <v>91</v>
      </c>
      <c r="G615" t="s">
        <v>119</v>
      </c>
      <c r="I615" t="str" cm="1">
        <f t="array" ref="I615">IFERROR(INDEX(scheduling_data!H:H,MATCH(B615&amp;D615,scheduling_data!D:D&amp;scheduling_data!A:A,0)),"")</f>
        <v>Amber Hickman</v>
      </c>
      <c r="J615" t="str">
        <f t="shared" si="27"/>
        <v>No</v>
      </c>
      <c r="K615" t="str">
        <f t="shared" si="28"/>
        <v>6845324.5Amber Hickman</v>
      </c>
      <c r="L615" t="str">
        <f t="shared" si="29"/>
        <v>Yes</v>
      </c>
    </row>
    <row r="616" spans="1:12" x14ac:dyDescent="0.3">
      <c r="A616" t="s">
        <v>11</v>
      </c>
      <c r="B616">
        <v>68</v>
      </c>
      <c r="C616" s="1">
        <v>45341.57708333333</v>
      </c>
      <c r="D616" s="1">
        <v>45343.583333333336</v>
      </c>
      <c r="E616">
        <v>37</v>
      </c>
      <c r="F616" t="s">
        <v>16</v>
      </c>
      <c r="G616" t="s">
        <v>118</v>
      </c>
      <c r="I616" t="str" cm="1">
        <f t="array" ref="I616">IFERROR(INDEX(scheduling_data!H:H,MATCH(B616&amp;D616,scheduling_data!D:D&amp;scheduling_data!A:A,0)),"")</f>
        <v>Jessica Pittman</v>
      </c>
      <c r="J616" t="str">
        <f t="shared" si="27"/>
        <v>No</v>
      </c>
      <c r="K616" t="str">
        <f t="shared" si="28"/>
        <v>6845343.5833333333Jessica Pittman</v>
      </c>
      <c r="L616" t="str">
        <f t="shared" si="29"/>
        <v>Yes</v>
      </c>
    </row>
    <row r="617" spans="1:12" x14ac:dyDescent="0.3">
      <c r="A617" t="s">
        <v>11</v>
      </c>
      <c r="B617">
        <v>68</v>
      </c>
      <c r="C617" s="1">
        <v>45349.580555555556</v>
      </c>
      <c r="D617" s="1">
        <v>45349.583333333336</v>
      </c>
      <c r="E617">
        <v>37</v>
      </c>
      <c r="F617" t="s">
        <v>12</v>
      </c>
      <c r="I617" t="str" cm="1">
        <f t="array" ref="I617">IFERROR(INDEX(scheduling_data!H:H,MATCH(B617&amp;D617,scheduling_data!D:D&amp;scheduling_data!A:A,0)),"")</f>
        <v>Amber Hickman</v>
      </c>
      <c r="J617" t="str">
        <f t="shared" si="27"/>
        <v>No</v>
      </c>
      <c r="K617" t="str">
        <f t="shared" si="28"/>
        <v>6845349.5833333333Amber Hickman</v>
      </c>
      <c r="L617" t="str">
        <f t="shared" si="29"/>
        <v>Yes</v>
      </c>
    </row>
    <row r="618" spans="1:12" x14ac:dyDescent="0.3">
      <c r="A618" t="s">
        <v>11</v>
      </c>
      <c r="B618">
        <v>68</v>
      </c>
      <c r="C618" s="1">
        <v>45327.577777777777</v>
      </c>
      <c r="D618" s="1">
        <v>45327.583333333336</v>
      </c>
      <c r="E618">
        <v>37</v>
      </c>
      <c r="F618" t="s">
        <v>91</v>
      </c>
      <c r="G618" t="s">
        <v>120</v>
      </c>
      <c r="I618" t="str" cm="1">
        <f t="array" ref="I618">IFERROR(INDEX(scheduling_data!H:H,MATCH(B618&amp;D618,scheduling_data!D:D&amp;scheduling_data!A:A,0)),"")</f>
        <v>Amber Hickman</v>
      </c>
      <c r="J618" t="str">
        <f t="shared" si="27"/>
        <v>No</v>
      </c>
      <c r="K618" t="str">
        <f t="shared" si="28"/>
        <v>6845327.5833333333Amber Hickman</v>
      </c>
      <c r="L618" t="str">
        <f t="shared" si="29"/>
        <v>Yes</v>
      </c>
    </row>
    <row r="619" spans="1:12" x14ac:dyDescent="0.3">
      <c r="A619" t="s">
        <v>11</v>
      </c>
      <c r="B619">
        <v>68</v>
      </c>
      <c r="C619" s="1">
        <v>45329.584027777775</v>
      </c>
      <c r="D619" s="1">
        <v>45329.583333333336</v>
      </c>
      <c r="E619">
        <v>37</v>
      </c>
      <c r="F619" t="s">
        <v>16</v>
      </c>
      <c r="G619" t="s">
        <v>121</v>
      </c>
      <c r="I619" t="str" cm="1">
        <f t="array" ref="I619">IFERROR(INDEX(scheduling_data!H:H,MATCH(B619&amp;D619,scheduling_data!D:D&amp;scheduling_data!A:A,0)),"")</f>
        <v>Katherine Tyree</v>
      </c>
      <c r="J619" t="str">
        <f t="shared" si="27"/>
        <v>No</v>
      </c>
      <c r="K619" t="str">
        <f t="shared" si="28"/>
        <v>6845329.5833333333Katherine Tyree</v>
      </c>
      <c r="L619" t="str">
        <f t="shared" si="29"/>
        <v>Yes</v>
      </c>
    </row>
    <row r="620" spans="1:12" x14ac:dyDescent="0.3">
      <c r="A620" t="s">
        <v>11</v>
      </c>
      <c r="B620">
        <v>68</v>
      </c>
      <c r="C620" s="1">
        <v>45331.500694444447</v>
      </c>
      <c r="D620" s="1">
        <v>45331.5</v>
      </c>
      <c r="E620">
        <v>37</v>
      </c>
      <c r="F620" t="s">
        <v>16</v>
      </c>
      <c r="G620" t="s">
        <v>122</v>
      </c>
      <c r="I620" t="str" cm="1">
        <f t="array" ref="I620">IFERROR(INDEX(scheduling_data!H:H,MATCH(B620&amp;D620,scheduling_data!D:D&amp;scheduling_data!A:A,0)),"")</f>
        <v>Christian Litz</v>
      </c>
      <c r="J620" t="str">
        <f t="shared" si="27"/>
        <v>No</v>
      </c>
      <c r="K620" t="str">
        <f t="shared" si="28"/>
        <v>6845331.5Christian Litz</v>
      </c>
      <c r="L620" t="str">
        <f t="shared" si="29"/>
        <v>Yes</v>
      </c>
    </row>
    <row r="621" spans="1:12" x14ac:dyDescent="0.3">
      <c r="A621" t="s">
        <v>123</v>
      </c>
      <c r="B621">
        <v>68</v>
      </c>
      <c r="C621" s="1">
        <v>45343</v>
      </c>
      <c r="D621" s="1">
        <v>45334.583333333336</v>
      </c>
      <c r="E621">
        <v>7.11</v>
      </c>
      <c r="F621" t="s">
        <v>19</v>
      </c>
      <c r="G621" t="s">
        <v>124</v>
      </c>
      <c r="H621">
        <v>97016</v>
      </c>
      <c r="I621" t="str" cm="1">
        <f t="array" ref="I621">IFERROR(INDEX(scheduling_data!H:H,MATCH(B621&amp;D621,scheduling_data!D:D&amp;scheduling_data!A:A,0)),"")</f>
        <v>Katherine Tyree</v>
      </c>
      <c r="J621" t="str">
        <f t="shared" si="27"/>
        <v>No</v>
      </c>
      <c r="K621" t="str">
        <f t="shared" si="28"/>
        <v>6845334.5833333333Katherine Tyree</v>
      </c>
      <c r="L621" t="str">
        <f t="shared" si="29"/>
        <v>Yes</v>
      </c>
    </row>
    <row r="622" spans="1:12" x14ac:dyDescent="0.3">
      <c r="A622" t="s">
        <v>123</v>
      </c>
      <c r="B622">
        <v>68</v>
      </c>
      <c r="C622" s="1">
        <v>45343</v>
      </c>
      <c r="D622" s="1">
        <v>45334.583333333336</v>
      </c>
      <c r="E622">
        <v>47.89</v>
      </c>
      <c r="F622" t="s">
        <v>9</v>
      </c>
      <c r="G622" t="s">
        <v>125</v>
      </c>
      <c r="H622">
        <v>97016</v>
      </c>
      <c r="I622" t="str" cm="1">
        <f t="array" ref="I622">IFERROR(INDEX(scheduling_data!H:H,MATCH(B622&amp;D622,scheduling_data!D:D&amp;scheduling_data!A:A,0)),"")</f>
        <v>Katherine Tyree</v>
      </c>
      <c r="J622" t="str">
        <f t="shared" si="27"/>
        <v>No</v>
      </c>
      <c r="K622" t="str">
        <f t="shared" si="28"/>
        <v>6845334.5833333333Katherine Tyree</v>
      </c>
      <c r="L622" t="str">
        <f t="shared" si="29"/>
        <v>No</v>
      </c>
    </row>
    <row r="623" spans="1:12" x14ac:dyDescent="0.3">
      <c r="A623" t="s">
        <v>123</v>
      </c>
      <c r="B623">
        <v>68</v>
      </c>
      <c r="C623" s="1">
        <v>45343</v>
      </c>
      <c r="D623" s="1">
        <v>45334.583333333336</v>
      </c>
      <c r="E623">
        <v>35.82</v>
      </c>
      <c r="F623" t="s">
        <v>19</v>
      </c>
      <c r="G623" t="s">
        <v>124</v>
      </c>
      <c r="H623">
        <v>97110</v>
      </c>
      <c r="I623" t="str" cm="1">
        <f t="array" ref="I623">IFERROR(INDEX(scheduling_data!H:H,MATCH(B623&amp;D623,scheduling_data!D:D&amp;scheduling_data!A:A,0)),"")</f>
        <v>Katherine Tyree</v>
      </c>
      <c r="J623" t="str">
        <f t="shared" si="27"/>
        <v>No</v>
      </c>
      <c r="K623" t="str">
        <f t="shared" si="28"/>
        <v>6845334.5833333333Katherine Tyree</v>
      </c>
      <c r="L623" t="str">
        <f t="shared" si="29"/>
        <v>Yes</v>
      </c>
    </row>
    <row r="624" spans="1:12" x14ac:dyDescent="0.3">
      <c r="A624" t="s">
        <v>123</v>
      </c>
      <c r="B624">
        <v>68</v>
      </c>
      <c r="C624" s="1">
        <v>45343</v>
      </c>
      <c r="D624" s="1">
        <v>45334.583333333336</v>
      </c>
      <c r="E624">
        <v>114.18</v>
      </c>
      <c r="F624" t="s">
        <v>9</v>
      </c>
      <c r="G624" t="s">
        <v>125</v>
      </c>
      <c r="H624">
        <v>97110</v>
      </c>
      <c r="I624" t="str" cm="1">
        <f t="array" ref="I624">IFERROR(INDEX(scheduling_data!H:H,MATCH(B624&amp;D624,scheduling_data!D:D&amp;scheduling_data!A:A,0)),"")</f>
        <v>Katherine Tyree</v>
      </c>
      <c r="J624" t="str">
        <f t="shared" si="27"/>
        <v>No</v>
      </c>
      <c r="K624" t="str">
        <f t="shared" si="28"/>
        <v>6845334.5833333333Katherine Tyree</v>
      </c>
      <c r="L624" t="str">
        <f t="shared" si="29"/>
        <v>No</v>
      </c>
    </row>
    <row r="625" spans="1:12" x14ac:dyDescent="0.3">
      <c r="A625" t="s">
        <v>123</v>
      </c>
      <c r="B625">
        <v>68</v>
      </c>
      <c r="C625" s="1">
        <v>45343</v>
      </c>
      <c r="D625" s="1">
        <v>45334.583333333336</v>
      </c>
      <c r="E625">
        <v>7.32</v>
      </c>
      <c r="F625" t="s">
        <v>19</v>
      </c>
      <c r="G625" t="s">
        <v>124</v>
      </c>
      <c r="H625">
        <v>97530</v>
      </c>
      <c r="I625" t="str" cm="1">
        <f t="array" ref="I625">IFERROR(INDEX(scheduling_data!H:H,MATCH(B625&amp;D625,scheduling_data!D:D&amp;scheduling_data!A:A,0)),"")</f>
        <v>Katherine Tyree</v>
      </c>
      <c r="J625" t="str">
        <f t="shared" si="27"/>
        <v>No</v>
      </c>
      <c r="K625" t="str">
        <f t="shared" si="28"/>
        <v>6845334.5833333333Katherine Tyree</v>
      </c>
      <c r="L625" t="str">
        <f t="shared" si="29"/>
        <v>Yes</v>
      </c>
    </row>
    <row r="626" spans="1:12" x14ac:dyDescent="0.3">
      <c r="A626" t="s">
        <v>123</v>
      </c>
      <c r="B626">
        <v>68</v>
      </c>
      <c r="C626" s="1">
        <v>45343</v>
      </c>
      <c r="D626" s="1">
        <v>45334.583333333336</v>
      </c>
      <c r="E626">
        <v>105.68</v>
      </c>
      <c r="F626" t="s">
        <v>9</v>
      </c>
      <c r="G626" t="s">
        <v>125</v>
      </c>
      <c r="H626">
        <v>97530</v>
      </c>
      <c r="I626" t="str" cm="1">
        <f t="array" ref="I626">IFERROR(INDEX(scheduling_data!H:H,MATCH(B626&amp;D626,scheduling_data!D:D&amp;scheduling_data!A:A,0)),"")</f>
        <v>Katherine Tyree</v>
      </c>
      <c r="J626" t="str">
        <f t="shared" si="27"/>
        <v>No</v>
      </c>
      <c r="K626" t="str">
        <f t="shared" si="28"/>
        <v>6845334.5833333333Katherine Tyree</v>
      </c>
      <c r="L626" t="str">
        <f t="shared" si="29"/>
        <v>No</v>
      </c>
    </row>
    <row r="627" spans="1:12" x14ac:dyDescent="0.3">
      <c r="A627" t="s">
        <v>123</v>
      </c>
      <c r="B627">
        <v>68</v>
      </c>
      <c r="C627" s="1">
        <v>45345</v>
      </c>
      <c r="D627" s="1">
        <v>45337.416666666664</v>
      </c>
      <c r="E627">
        <v>112.33</v>
      </c>
      <c r="F627" t="s">
        <v>9</v>
      </c>
      <c r="G627" t="s">
        <v>125</v>
      </c>
      <c r="H627">
        <v>97530</v>
      </c>
      <c r="I627" t="str" cm="1">
        <f t="array" ref="I627">IFERROR(INDEX(scheduling_data!H:H,MATCH(B627&amp;D627,scheduling_data!D:D&amp;scheduling_data!A:A,0)),"")</f>
        <v>Jessica Pittman</v>
      </c>
      <c r="J627" t="str">
        <f t="shared" si="27"/>
        <v>No</v>
      </c>
      <c r="K627" t="str">
        <f t="shared" si="28"/>
        <v>6845337.4166666667Jessica Pittman</v>
      </c>
      <c r="L627" t="str">
        <f t="shared" si="29"/>
        <v>No</v>
      </c>
    </row>
    <row r="628" spans="1:12" x14ac:dyDescent="0.3">
      <c r="A628" t="s">
        <v>123</v>
      </c>
      <c r="B628">
        <v>68</v>
      </c>
      <c r="C628" s="1">
        <v>45345</v>
      </c>
      <c r="D628" s="1">
        <v>45337.416666666664</v>
      </c>
      <c r="E628">
        <v>15.22</v>
      </c>
      <c r="F628" t="s">
        <v>19</v>
      </c>
      <c r="G628" t="s">
        <v>124</v>
      </c>
      <c r="H628">
        <v>97110</v>
      </c>
      <c r="I628" t="str" cm="1">
        <f t="array" ref="I628">IFERROR(INDEX(scheduling_data!H:H,MATCH(B628&amp;D628,scheduling_data!D:D&amp;scheduling_data!A:A,0)),"")</f>
        <v>Jessica Pittman</v>
      </c>
      <c r="J628" t="str">
        <f t="shared" si="27"/>
        <v>No</v>
      </c>
      <c r="K628" t="str">
        <f t="shared" si="28"/>
        <v>6845337.4166666667Jessica Pittman</v>
      </c>
      <c r="L628" t="str">
        <f t="shared" si="29"/>
        <v>Yes</v>
      </c>
    </row>
    <row r="629" spans="1:12" x14ac:dyDescent="0.3">
      <c r="A629" t="s">
        <v>123</v>
      </c>
      <c r="B629">
        <v>68</v>
      </c>
      <c r="C629" s="1">
        <v>45345</v>
      </c>
      <c r="D629" s="1">
        <v>45337.416666666664</v>
      </c>
      <c r="E629">
        <v>59.78</v>
      </c>
      <c r="F629" t="s">
        <v>9</v>
      </c>
      <c r="G629" t="s">
        <v>125</v>
      </c>
      <c r="H629">
        <v>97110</v>
      </c>
      <c r="I629" t="str" cm="1">
        <f t="array" ref="I629">IFERROR(INDEX(scheduling_data!H:H,MATCH(B629&amp;D629,scheduling_data!D:D&amp;scheduling_data!A:A,0)),"")</f>
        <v>Jessica Pittman</v>
      </c>
      <c r="J629" t="str">
        <f t="shared" si="27"/>
        <v>No</v>
      </c>
      <c r="K629" t="str">
        <f t="shared" si="28"/>
        <v>6845337.4166666667Jessica Pittman</v>
      </c>
      <c r="L629" t="str">
        <f t="shared" si="29"/>
        <v>No</v>
      </c>
    </row>
    <row r="630" spans="1:12" x14ac:dyDescent="0.3">
      <c r="A630" t="s">
        <v>123</v>
      </c>
      <c r="B630">
        <v>68</v>
      </c>
      <c r="C630" s="1">
        <v>45345</v>
      </c>
      <c r="D630" s="1">
        <v>45337.416666666664</v>
      </c>
      <c r="E630">
        <v>0.67</v>
      </c>
      <c r="F630" t="s">
        <v>19</v>
      </c>
      <c r="G630" t="s">
        <v>124</v>
      </c>
      <c r="H630">
        <v>97530</v>
      </c>
      <c r="I630" t="str" cm="1">
        <f t="array" ref="I630">IFERROR(INDEX(scheduling_data!H:H,MATCH(B630&amp;D630,scheduling_data!D:D&amp;scheduling_data!A:A,0)),"")</f>
        <v>Jessica Pittman</v>
      </c>
      <c r="J630" t="str">
        <f t="shared" si="27"/>
        <v>No</v>
      </c>
      <c r="K630" t="str">
        <f t="shared" si="28"/>
        <v>6845337.4166666667Jessica Pittman</v>
      </c>
      <c r="L630" t="str">
        <f t="shared" si="29"/>
        <v>Yes</v>
      </c>
    </row>
    <row r="631" spans="1:12" x14ac:dyDescent="0.3">
      <c r="A631" t="s">
        <v>123</v>
      </c>
      <c r="B631">
        <v>68</v>
      </c>
      <c r="C631" s="1">
        <v>45348</v>
      </c>
      <c r="D631" s="1">
        <v>45338.5</v>
      </c>
      <c r="E631">
        <v>12.29</v>
      </c>
      <c r="F631" t="s">
        <v>19</v>
      </c>
      <c r="G631" t="s">
        <v>124</v>
      </c>
      <c r="H631">
        <v>97530</v>
      </c>
      <c r="I631" t="str" cm="1">
        <f t="array" ref="I631">IFERROR(INDEX(scheduling_data!H:H,MATCH(B631&amp;D631,scheduling_data!D:D&amp;scheduling_data!A:A,0)),"")</f>
        <v>Amber Hickman</v>
      </c>
      <c r="J631" t="str">
        <f t="shared" si="27"/>
        <v>No</v>
      </c>
      <c r="K631" t="str">
        <f t="shared" si="28"/>
        <v>6845338.5Amber Hickman</v>
      </c>
      <c r="L631" t="str">
        <f t="shared" si="29"/>
        <v>Yes</v>
      </c>
    </row>
    <row r="632" spans="1:12" x14ac:dyDescent="0.3">
      <c r="A632" t="s">
        <v>123</v>
      </c>
      <c r="B632">
        <v>68</v>
      </c>
      <c r="C632" s="1">
        <v>45348</v>
      </c>
      <c r="D632" s="1">
        <v>45338.5</v>
      </c>
      <c r="E632">
        <v>56.16</v>
      </c>
      <c r="F632" t="s">
        <v>9</v>
      </c>
      <c r="G632" t="s">
        <v>125</v>
      </c>
      <c r="H632">
        <v>97530</v>
      </c>
      <c r="I632" t="str" cm="1">
        <f t="array" ref="I632">IFERROR(INDEX(scheduling_data!H:H,MATCH(B632&amp;D632,scheduling_data!D:D&amp;scheduling_data!A:A,0)),"")</f>
        <v>Amber Hickman</v>
      </c>
      <c r="J632" t="str">
        <f t="shared" si="27"/>
        <v>No</v>
      </c>
      <c r="K632" t="str">
        <f t="shared" si="28"/>
        <v>6845338.5Amber Hickman</v>
      </c>
      <c r="L632" t="str">
        <f t="shared" si="29"/>
        <v>No</v>
      </c>
    </row>
    <row r="633" spans="1:12" x14ac:dyDescent="0.3">
      <c r="A633" t="s">
        <v>123</v>
      </c>
      <c r="B633">
        <v>68</v>
      </c>
      <c r="C633" s="1">
        <v>45348</v>
      </c>
      <c r="D633" s="1">
        <v>45338.5</v>
      </c>
      <c r="E633">
        <v>119.55</v>
      </c>
      <c r="F633" t="s">
        <v>9</v>
      </c>
      <c r="G633" t="s">
        <v>125</v>
      </c>
      <c r="H633">
        <v>97110</v>
      </c>
      <c r="I633" t="str" cm="1">
        <f t="array" ref="I633">IFERROR(INDEX(scheduling_data!H:H,MATCH(B633&amp;D633,scheduling_data!D:D&amp;scheduling_data!A:A,0)),"")</f>
        <v>Amber Hickman</v>
      </c>
      <c r="J633" t="str">
        <f t="shared" si="27"/>
        <v>No</v>
      </c>
      <c r="K633" t="str">
        <f t="shared" si="28"/>
        <v>6845338.5Amber Hickman</v>
      </c>
      <c r="L633" t="str">
        <f t="shared" si="29"/>
        <v>No</v>
      </c>
    </row>
    <row r="634" spans="1:12" x14ac:dyDescent="0.3">
      <c r="A634" t="s">
        <v>123</v>
      </c>
      <c r="B634">
        <v>68</v>
      </c>
      <c r="C634" s="1">
        <v>45350</v>
      </c>
      <c r="D634" s="1">
        <v>45341.583333333336</v>
      </c>
      <c r="E634">
        <v>15.22</v>
      </c>
      <c r="F634" t="s">
        <v>19</v>
      </c>
      <c r="G634" t="s">
        <v>124</v>
      </c>
      <c r="H634">
        <v>97110</v>
      </c>
      <c r="I634" t="str" cm="1">
        <f t="array" ref="I634">IFERROR(INDEX(scheduling_data!H:H,MATCH(B634&amp;D634,scheduling_data!D:D&amp;scheduling_data!A:A,0)),"")</f>
        <v>Amber Hickman</v>
      </c>
      <c r="J634" t="str">
        <f t="shared" si="27"/>
        <v>No</v>
      </c>
      <c r="K634" t="str">
        <f t="shared" si="28"/>
        <v>6845341.5833333333Amber Hickman</v>
      </c>
      <c r="L634" t="str">
        <f t="shared" si="29"/>
        <v>Yes</v>
      </c>
    </row>
    <row r="635" spans="1:12" x14ac:dyDescent="0.3">
      <c r="A635" t="s">
        <v>123</v>
      </c>
      <c r="B635">
        <v>68</v>
      </c>
      <c r="C635" s="1">
        <v>45350</v>
      </c>
      <c r="D635" s="1">
        <v>45341.583333333336</v>
      </c>
      <c r="E635">
        <v>59.78</v>
      </c>
      <c r="F635" t="s">
        <v>9</v>
      </c>
      <c r="G635" t="s">
        <v>125</v>
      </c>
      <c r="H635">
        <v>97110</v>
      </c>
      <c r="I635" t="str" cm="1">
        <f t="array" ref="I635">IFERROR(INDEX(scheduling_data!H:H,MATCH(B635&amp;D635,scheduling_data!D:D&amp;scheduling_data!A:A,0)),"")</f>
        <v>Amber Hickman</v>
      </c>
      <c r="J635" t="str">
        <f t="shared" si="27"/>
        <v>No</v>
      </c>
      <c r="K635" t="str">
        <f t="shared" si="28"/>
        <v>6845341.5833333333Amber Hickman</v>
      </c>
      <c r="L635" t="str">
        <f t="shared" si="29"/>
        <v>No</v>
      </c>
    </row>
    <row r="636" spans="1:12" x14ac:dyDescent="0.3">
      <c r="A636" t="s">
        <v>123</v>
      </c>
      <c r="B636">
        <v>68</v>
      </c>
      <c r="C636" s="1">
        <v>45350</v>
      </c>
      <c r="D636" s="1">
        <v>45341.583333333336</v>
      </c>
      <c r="E636">
        <v>19.510000000000002</v>
      </c>
      <c r="F636" t="s">
        <v>19</v>
      </c>
      <c r="G636" t="s">
        <v>124</v>
      </c>
      <c r="H636">
        <v>97530</v>
      </c>
      <c r="I636" t="str" cm="1">
        <f t="array" ref="I636">IFERROR(INDEX(scheduling_data!H:H,MATCH(B636&amp;D636,scheduling_data!D:D&amp;scheduling_data!A:A,0)),"")</f>
        <v>Amber Hickman</v>
      </c>
      <c r="J636" t="str">
        <f t="shared" si="27"/>
        <v>No</v>
      </c>
      <c r="K636" t="str">
        <f t="shared" si="28"/>
        <v>6845341.5833333333Amber Hickman</v>
      </c>
      <c r="L636" t="str">
        <f t="shared" si="29"/>
        <v>Yes</v>
      </c>
    </row>
    <row r="637" spans="1:12" x14ac:dyDescent="0.3">
      <c r="A637" t="s">
        <v>123</v>
      </c>
      <c r="B637">
        <v>68</v>
      </c>
      <c r="C637" s="1">
        <v>45350</v>
      </c>
      <c r="D637" s="1">
        <v>45341.583333333336</v>
      </c>
      <c r="E637">
        <v>168.49</v>
      </c>
      <c r="F637" t="s">
        <v>9</v>
      </c>
      <c r="G637" t="s">
        <v>125</v>
      </c>
      <c r="H637">
        <v>97530</v>
      </c>
      <c r="I637" t="str" cm="1">
        <f t="array" ref="I637">IFERROR(INDEX(scheduling_data!H:H,MATCH(B637&amp;D637,scheduling_data!D:D&amp;scheduling_data!A:A,0)),"")</f>
        <v>Amber Hickman</v>
      </c>
      <c r="J637" t="str">
        <f t="shared" si="27"/>
        <v>No</v>
      </c>
      <c r="K637" t="str">
        <f t="shared" si="28"/>
        <v>6845341.5833333333Amber Hickman</v>
      </c>
      <c r="L637" t="str">
        <f t="shared" si="29"/>
        <v>No</v>
      </c>
    </row>
    <row r="638" spans="1:12" x14ac:dyDescent="0.3">
      <c r="A638" t="s">
        <v>123</v>
      </c>
      <c r="B638">
        <v>68</v>
      </c>
      <c r="C638" s="1">
        <v>45329.347222222219</v>
      </c>
      <c r="D638" s="1">
        <v>45324.5</v>
      </c>
      <c r="E638">
        <v>119.55</v>
      </c>
      <c r="F638" t="s">
        <v>9</v>
      </c>
      <c r="G638" t="s">
        <v>125</v>
      </c>
      <c r="H638">
        <v>97110</v>
      </c>
      <c r="I638" t="str" cm="1">
        <f t="array" ref="I638">IFERROR(INDEX(scheduling_data!H:H,MATCH(B638&amp;D638,scheduling_data!D:D&amp;scheduling_data!A:A,0)),"")</f>
        <v>Amber Hickman</v>
      </c>
      <c r="J638" t="str">
        <f t="shared" si="27"/>
        <v>No</v>
      </c>
      <c r="K638" t="str">
        <f t="shared" si="28"/>
        <v>6845324.5Amber Hickman</v>
      </c>
      <c r="L638" t="str">
        <f t="shared" si="29"/>
        <v>No</v>
      </c>
    </row>
    <row r="639" spans="1:12" x14ac:dyDescent="0.3">
      <c r="A639" t="s">
        <v>123</v>
      </c>
      <c r="B639">
        <v>68</v>
      </c>
      <c r="C639" s="1">
        <v>45350</v>
      </c>
      <c r="D639" s="1">
        <v>45343.583333333336</v>
      </c>
      <c r="E639">
        <v>15.22</v>
      </c>
      <c r="F639" t="s">
        <v>19</v>
      </c>
      <c r="G639" t="s">
        <v>124</v>
      </c>
      <c r="H639">
        <v>97110</v>
      </c>
      <c r="I639" t="str" cm="1">
        <f t="array" ref="I639">IFERROR(INDEX(scheduling_data!H:H,MATCH(B639&amp;D639,scheduling_data!D:D&amp;scheduling_data!A:A,0)),"")</f>
        <v>Jessica Pittman</v>
      </c>
      <c r="J639" t="str">
        <f t="shared" si="27"/>
        <v>No</v>
      </c>
      <c r="K639" t="str">
        <f t="shared" si="28"/>
        <v>6845343.5833333333Jessica Pittman</v>
      </c>
      <c r="L639" t="str">
        <f t="shared" si="29"/>
        <v>Yes</v>
      </c>
    </row>
    <row r="640" spans="1:12" x14ac:dyDescent="0.3">
      <c r="A640" t="s">
        <v>123</v>
      </c>
      <c r="B640">
        <v>68</v>
      </c>
      <c r="C640" s="1">
        <v>45350</v>
      </c>
      <c r="D640" s="1">
        <v>45343.583333333336</v>
      </c>
      <c r="E640">
        <v>59.78</v>
      </c>
      <c r="F640" t="s">
        <v>9</v>
      </c>
      <c r="G640" t="s">
        <v>125</v>
      </c>
      <c r="H640">
        <v>97110</v>
      </c>
      <c r="I640" t="str" cm="1">
        <f t="array" ref="I640">IFERROR(INDEX(scheduling_data!H:H,MATCH(B640&amp;D640,scheduling_data!D:D&amp;scheduling_data!A:A,0)),"")</f>
        <v>Jessica Pittman</v>
      </c>
      <c r="J640" t="str">
        <f t="shared" si="27"/>
        <v>No</v>
      </c>
      <c r="K640" t="str">
        <f t="shared" si="28"/>
        <v>6845343.5833333333Jessica Pittman</v>
      </c>
      <c r="L640" t="str">
        <f t="shared" si="29"/>
        <v>No</v>
      </c>
    </row>
    <row r="641" spans="1:12" x14ac:dyDescent="0.3">
      <c r="A641" t="s">
        <v>123</v>
      </c>
      <c r="B641">
        <v>68</v>
      </c>
      <c r="C641" s="1">
        <v>45350</v>
      </c>
      <c r="D641" s="1">
        <v>45343.583333333336</v>
      </c>
      <c r="E641">
        <v>19.510000000000002</v>
      </c>
      <c r="F641" t="s">
        <v>19</v>
      </c>
      <c r="G641" t="s">
        <v>124</v>
      </c>
      <c r="H641">
        <v>97530</v>
      </c>
      <c r="I641" t="str" cm="1">
        <f t="array" ref="I641">IFERROR(INDEX(scheduling_data!H:H,MATCH(B641&amp;D641,scheduling_data!D:D&amp;scheduling_data!A:A,0)),"")</f>
        <v>Jessica Pittman</v>
      </c>
      <c r="J641" t="str">
        <f t="shared" si="27"/>
        <v>No</v>
      </c>
      <c r="K641" t="str">
        <f t="shared" si="28"/>
        <v>6845343.5833333333Jessica Pittman</v>
      </c>
      <c r="L641" t="str">
        <f t="shared" si="29"/>
        <v>Yes</v>
      </c>
    </row>
    <row r="642" spans="1:12" x14ac:dyDescent="0.3">
      <c r="A642" t="s">
        <v>123</v>
      </c>
      <c r="B642">
        <v>68</v>
      </c>
      <c r="C642" s="1">
        <v>45350</v>
      </c>
      <c r="D642" s="1">
        <v>45343.583333333336</v>
      </c>
      <c r="E642">
        <v>168.49</v>
      </c>
      <c r="F642" t="s">
        <v>9</v>
      </c>
      <c r="G642" t="s">
        <v>125</v>
      </c>
      <c r="H642">
        <v>97530</v>
      </c>
      <c r="I642" t="str" cm="1">
        <f t="array" ref="I642">IFERROR(INDEX(scheduling_data!H:H,MATCH(B642&amp;D642,scheduling_data!D:D&amp;scheduling_data!A:A,0)),"")</f>
        <v>Jessica Pittman</v>
      </c>
      <c r="J642" t="str">
        <f t="shared" si="27"/>
        <v>No</v>
      </c>
      <c r="K642" t="str">
        <f t="shared" si="28"/>
        <v>6845343.5833333333Jessica Pittman</v>
      </c>
      <c r="L642" t="str">
        <f t="shared" si="29"/>
        <v>No</v>
      </c>
    </row>
    <row r="643" spans="1:12" x14ac:dyDescent="0.3">
      <c r="A643" t="s">
        <v>123</v>
      </c>
      <c r="B643">
        <v>68</v>
      </c>
      <c r="C643" s="1">
        <v>45334</v>
      </c>
      <c r="D643" s="1">
        <v>45327.583333333336</v>
      </c>
      <c r="E643">
        <v>8.67</v>
      </c>
      <c r="F643" t="s">
        <v>19</v>
      </c>
      <c r="G643" t="s">
        <v>124</v>
      </c>
      <c r="H643">
        <v>97110</v>
      </c>
      <c r="I643" t="str" cm="1">
        <f t="array" ref="I643">IFERROR(INDEX(scheduling_data!H:H,MATCH(B643&amp;D643,scheduling_data!D:D&amp;scheduling_data!A:A,0)),"")</f>
        <v>Amber Hickman</v>
      </c>
      <c r="J643" t="str">
        <f t="shared" ref="J643:J706" si="30">IF(I643="", "Yes", "No")</f>
        <v>No</v>
      </c>
      <c r="K643" t="str">
        <f t="shared" ref="K643:K706" si="31">IF(I643="",B643&amp;D643,B643&amp;D643&amp;I643)</f>
        <v>6845327.5833333333Amber Hickman</v>
      </c>
      <c r="L643" t="str">
        <f t="shared" ref="L643:L706" si="32">IF(OR(F643="Cash", F643="Check", F643="EFT", F643="Credit Card", F643="Visa", F643="Mastercard", F643="AMEX"), "Yes", "No")</f>
        <v>Yes</v>
      </c>
    </row>
    <row r="644" spans="1:12" x14ac:dyDescent="0.3">
      <c r="A644" t="s">
        <v>123</v>
      </c>
      <c r="B644">
        <v>68</v>
      </c>
      <c r="C644" s="1">
        <v>45334</v>
      </c>
      <c r="D644" s="1">
        <v>45327.583333333336</v>
      </c>
      <c r="E644">
        <v>179.33</v>
      </c>
      <c r="F644" t="s">
        <v>9</v>
      </c>
      <c r="G644" t="s">
        <v>125</v>
      </c>
      <c r="H644">
        <v>97110</v>
      </c>
      <c r="I644" t="str" cm="1">
        <f t="array" ref="I644">IFERROR(INDEX(scheduling_data!H:H,MATCH(B644&amp;D644,scheduling_data!D:D&amp;scheduling_data!A:A,0)),"")</f>
        <v>Amber Hickman</v>
      </c>
      <c r="J644" t="str">
        <f t="shared" si="30"/>
        <v>No</v>
      </c>
      <c r="K644" t="str">
        <f t="shared" si="31"/>
        <v>6845327.5833333333Amber Hickman</v>
      </c>
      <c r="L644" t="str">
        <f t="shared" si="32"/>
        <v>No</v>
      </c>
    </row>
    <row r="645" spans="1:12" x14ac:dyDescent="0.3">
      <c r="A645" t="s">
        <v>123</v>
      </c>
      <c r="B645">
        <v>68</v>
      </c>
      <c r="C645" s="1">
        <v>45335</v>
      </c>
      <c r="D645" s="1">
        <v>45329.583333333336</v>
      </c>
      <c r="E645">
        <v>7.11</v>
      </c>
      <c r="F645" t="s">
        <v>19</v>
      </c>
      <c r="G645" t="s">
        <v>124</v>
      </c>
      <c r="H645">
        <v>97016</v>
      </c>
      <c r="I645" t="str" cm="1">
        <f t="array" ref="I645">IFERROR(INDEX(scheduling_data!H:H,MATCH(B645&amp;D645,scheduling_data!D:D&amp;scheduling_data!A:A,0)),"")</f>
        <v>Katherine Tyree</v>
      </c>
      <c r="J645" t="str">
        <f t="shared" si="30"/>
        <v>No</v>
      </c>
      <c r="K645" t="str">
        <f t="shared" si="31"/>
        <v>6845329.5833333333Katherine Tyree</v>
      </c>
      <c r="L645" t="str">
        <f t="shared" si="32"/>
        <v>Yes</v>
      </c>
    </row>
    <row r="646" spans="1:12" x14ac:dyDescent="0.3">
      <c r="A646" t="s">
        <v>123</v>
      </c>
      <c r="B646">
        <v>68</v>
      </c>
      <c r="C646" s="1">
        <v>45335</v>
      </c>
      <c r="D646" s="1">
        <v>45329.583333333336</v>
      </c>
      <c r="E646">
        <v>52.84</v>
      </c>
      <c r="F646" t="s">
        <v>9</v>
      </c>
      <c r="G646" t="s">
        <v>125</v>
      </c>
      <c r="H646">
        <v>97530</v>
      </c>
      <c r="I646" t="str" cm="1">
        <f t="array" ref="I646">IFERROR(INDEX(scheduling_data!H:H,MATCH(B646&amp;D646,scheduling_data!D:D&amp;scheduling_data!A:A,0)),"")</f>
        <v>Katherine Tyree</v>
      </c>
      <c r="J646" t="str">
        <f t="shared" si="30"/>
        <v>No</v>
      </c>
      <c r="K646" t="str">
        <f t="shared" si="31"/>
        <v>6845329.5833333333Katherine Tyree</v>
      </c>
      <c r="L646" t="str">
        <f t="shared" si="32"/>
        <v>No</v>
      </c>
    </row>
    <row r="647" spans="1:12" x14ac:dyDescent="0.3">
      <c r="A647" t="s">
        <v>123</v>
      </c>
      <c r="B647">
        <v>68</v>
      </c>
      <c r="C647" s="1">
        <v>45335</v>
      </c>
      <c r="D647" s="1">
        <v>45329.583333333336</v>
      </c>
      <c r="E647">
        <v>5.66</v>
      </c>
      <c r="F647" t="s">
        <v>19</v>
      </c>
      <c r="G647" t="s">
        <v>124</v>
      </c>
      <c r="H647">
        <v>97112</v>
      </c>
      <c r="I647" t="str" cm="1">
        <f t="array" ref="I647">IFERROR(INDEX(scheduling_data!H:H,MATCH(B647&amp;D647,scheduling_data!D:D&amp;scheduling_data!A:A,0)),"")</f>
        <v>Katherine Tyree</v>
      </c>
      <c r="J647" t="str">
        <f t="shared" si="30"/>
        <v>No</v>
      </c>
      <c r="K647" t="str">
        <f t="shared" si="31"/>
        <v>6845329.5833333333Katherine Tyree</v>
      </c>
      <c r="L647" t="str">
        <f t="shared" si="32"/>
        <v>Yes</v>
      </c>
    </row>
    <row r="648" spans="1:12" x14ac:dyDescent="0.3">
      <c r="A648" t="s">
        <v>123</v>
      </c>
      <c r="B648">
        <v>68</v>
      </c>
      <c r="C648" s="1">
        <v>45335</v>
      </c>
      <c r="D648" s="1">
        <v>45329.583333333336</v>
      </c>
      <c r="E648">
        <v>54.5</v>
      </c>
      <c r="F648" t="s">
        <v>9</v>
      </c>
      <c r="G648" t="s">
        <v>125</v>
      </c>
      <c r="H648">
        <v>97112</v>
      </c>
      <c r="I648" t="str" cm="1">
        <f t="array" ref="I648">IFERROR(INDEX(scheduling_data!H:H,MATCH(B648&amp;D648,scheduling_data!D:D&amp;scheduling_data!A:A,0)),"")</f>
        <v>Katherine Tyree</v>
      </c>
      <c r="J648" t="str">
        <f t="shared" si="30"/>
        <v>No</v>
      </c>
      <c r="K648" t="str">
        <f t="shared" si="31"/>
        <v>6845329.5833333333Katherine Tyree</v>
      </c>
      <c r="L648" t="str">
        <f t="shared" si="32"/>
        <v>No</v>
      </c>
    </row>
    <row r="649" spans="1:12" x14ac:dyDescent="0.3">
      <c r="A649" t="s">
        <v>123</v>
      </c>
      <c r="B649">
        <v>68</v>
      </c>
      <c r="C649" s="1">
        <v>45335</v>
      </c>
      <c r="D649" s="1">
        <v>45329.583333333336</v>
      </c>
      <c r="E649">
        <v>47.89</v>
      </c>
      <c r="F649" t="s">
        <v>9</v>
      </c>
      <c r="G649" t="s">
        <v>125</v>
      </c>
      <c r="H649">
        <v>97016</v>
      </c>
      <c r="I649" t="str" cm="1">
        <f t="array" ref="I649">IFERROR(INDEX(scheduling_data!H:H,MATCH(B649&amp;D649,scheduling_data!D:D&amp;scheduling_data!A:A,0)),"")</f>
        <v>Katherine Tyree</v>
      </c>
      <c r="J649" t="str">
        <f t="shared" si="30"/>
        <v>No</v>
      </c>
      <c r="K649" t="str">
        <f t="shared" si="31"/>
        <v>6845329.5833333333Katherine Tyree</v>
      </c>
      <c r="L649" t="str">
        <f t="shared" si="32"/>
        <v>No</v>
      </c>
    </row>
    <row r="650" spans="1:12" x14ac:dyDescent="0.3">
      <c r="A650" t="s">
        <v>123</v>
      </c>
      <c r="B650">
        <v>68</v>
      </c>
      <c r="C650" s="1">
        <v>45338</v>
      </c>
      <c r="D650" s="1">
        <v>45331.5</v>
      </c>
      <c r="E650">
        <v>105.68</v>
      </c>
      <c r="F650" t="s">
        <v>9</v>
      </c>
      <c r="G650" t="s">
        <v>125</v>
      </c>
      <c r="H650">
        <v>97530</v>
      </c>
      <c r="I650" t="str" cm="1">
        <f t="array" ref="I650">IFERROR(INDEX(scheduling_data!H:H,MATCH(B650&amp;D650,scheduling_data!D:D&amp;scheduling_data!A:A,0)),"")</f>
        <v>Christian Litz</v>
      </c>
      <c r="J650" t="str">
        <f t="shared" si="30"/>
        <v>No</v>
      </c>
      <c r="K650" t="str">
        <f t="shared" si="31"/>
        <v>6845331.5Christian Litz</v>
      </c>
      <c r="L650" t="str">
        <f t="shared" si="32"/>
        <v>No</v>
      </c>
    </row>
    <row r="651" spans="1:12" x14ac:dyDescent="0.3">
      <c r="A651" t="s">
        <v>123</v>
      </c>
      <c r="B651">
        <v>68</v>
      </c>
      <c r="C651" s="1">
        <v>45338</v>
      </c>
      <c r="D651" s="1">
        <v>45331.5</v>
      </c>
      <c r="E651">
        <v>7.32</v>
      </c>
      <c r="F651" t="s">
        <v>19</v>
      </c>
      <c r="G651" t="s">
        <v>124</v>
      </c>
      <c r="H651">
        <v>97530</v>
      </c>
      <c r="I651" t="str" cm="1">
        <f t="array" ref="I651">IFERROR(INDEX(scheduling_data!H:H,MATCH(B651&amp;D651,scheduling_data!D:D&amp;scheduling_data!A:A,0)),"")</f>
        <v>Christian Litz</v>
      </c>
      <c r="J651" t="str">
        <f t="shared" si="30"/>
        <v>No</v>
      </c>
      <c r="K651" t="str">
        <f t="shared" si="31"/>
        <v>6845331.5Christian Litz</v>
      </c>
      <c r="L651" t="str">
        <f t="shared" si="32"/>
        <v>Yes</v>
      </c>
    </row>
    <row r="652" spans="1:12" x14ac:dyDescent="0.3">
      <c r="A652" t="s">
        <v>123</v>
      </c>
      <c r="B652">
        <v>68</v>
      </c>
      <c r="C652" s="1">
        <v>45338</v>
      </c>
      <c r="D652" s="1">
        <v>45331.5</v>
      </c>
      <c r="E652">
        <v>35.82</v>
      </c>
      <c r="F652" t="s">
        <v>19</v>
      </c>
      <c r="G652" t="s">
        <v>124</v>
      </c>
      <c r="H652">
        <v>97110</v>
      </c>
      <c r="I652" t="str" cm="1">
        <f t="array" ref="I652">IFERROR(INDEX(scheduling_data!H:H,MATCH(B652&amp;D652,scheduling_data!D:D&amp;scheduling_data!A:A,0)),"")</f>
        <v>Christian Litz</v>
      </c>
      <c r="J652" t="str">
        <f t="shared" si="30"/>
        <v>No</v>
      </c>
      <c r="K652" t="str">
        <f t="shared" si="31"/>
        <v>6845331.5Christian Litz</v>
      </c>
      <c r="L652" t="str">
        <f t="shared" si="32"/>
        <v>Yes</v>
      </c>
    </row>
    <row r="653" spans="1:12" x14ac:dyDescent="0.3">
      <c r="A653" t="s">
        <v>123</v>
      </c>
      <c r="B653">
        <v>68</v>
      </c>
      <c r="C653" s="1">
        <v>45338</v>
      </c>
      <c r="D653" s="1">
        <v>45331.5</v>
      </c>
      <c r="E653">
        <v>114.18</v>
      </c>
      <c r="F653" t="s">
        <v>9</v>
      </c>
      <c r="G653" t="s">
        <v>125</v>
      </c>
      <c r="H653">
        <v>97110</v>
      </c>
      <c r="I653" t="str" cm="1">
        <f t="array" ref="I653">IFERROR(INDEX(scheduling_data!H:H,MATCH(B653&amp;D653,scheduling_data!D:D&amp;scheduling_data!A:A,0)),"")</f>
        <v>Christian Litz</v>
      </c>
      <c r="J653" t="str">
        <f t="shared" si="30"/>
        <v>No</v>
      </c>
      <c r="K653" t="str">
        <f t="shared" si="31"/>
        <v>6845331.5Christian Litz</v>
      </c>
      <c r="L653" t="str">
        <f t="shared" si="32"/>
        <v>No</v>
      </c>
    </row>
    <row r="654" spans="1:12" x14ac:dyDescent="0.3">
      <c r="A654" t="s">
        <v>11</v>
      </c>
      <c r="B654">
        <v>69</v>
      </c>
      <c r="C654" s="1">
        <v>45344.456944444442</v>
      </c>
      <c r="D654" s="1">
        <v>45344.333333333336</v>
      </c>
      <c r="E654">
        <v>85</v>
      </c>
      <c r="F654" t="s">
        <v>12</v>
      </c>
      <c r="I654" t="str" cm="1">
        <f t="array" ref="I654">IFERROR(INDEX(scheduling_data!H:H,MATCH(B654&amp;D654,scheduling_data!D:D&amp;scheduling_data!A:A,0)),"")</f>
        <v>Robert Crochet</v>
      </c>
      <c r="J654" t="str">
        <f t="shared" si="30"/>
        <v>No</v>
      </c>
      <c r="K654" t="str">
        <f t="shared" si="31"/>
        <v>6945344.3333333333Robert Crochet</v>
      </c>
      <c r="L654" t="str">
        <f t="shared" si="32"/>
        <v>Yes</v>
      </c>
    </row>
    <row r="655" spans="1:12" x14ac:dyDescent="0.3">
      <c r="A655" t="s">
        <v>11</v>
      </c>
      <c r="B655">
        <v>3</v>
      </c>
      <c r="C655" s="1">
        <v>45345.453472222223</v>
      </c>
      <c r="D655" s="1">
        <v>45345.458333333336</v>
      </c>
      <c r="E655">
        <v>35</v>
      </c>
      <c r="F655" t="s">
        <v>87</v>
      </c>
      <c r="G655" t="s">
        <v>126</v>
      </c>
      <c r="I655" t="str" cm="1">
        <f t="array" ref="I655">IFERROR(INDEX(scheduling_data!H:H,MATCH(B655&amp;D655,scheduling_data!D:D&amp;scheduling_data!A:A,0)),"")</f>
        <v>James Allen</v>
      </c>
      <c r="J655" t="str">
        <f t="shared" si="30"/>
        <v>No</v>
      </c>
      <c r="K655" t="str">
        <f t="shared" si="31"/>
        <v>345345.4583333333James Allen</v>
      </c>
      <c r="L655" t="str">
        <f t="shared" si="32"/>
        <v>Yes</v>
      </c>
    </row>
    <row r="656" spans="1:12" x14ac:dyDescent="0.3">
      <c r="A656" t="s">
        <v>11</v>
      </c>
      <c r="B656">
        <v>70</v>
      </c>
      <c r="C656" s="1">
        <v>45324.334722222222</v>
      </c>
      <c r="D656" s="1">
        <v>45324.291666666664</v>
      </c>
      <c r="E656">
        <v>65</v>
      </c>
      <c r="F656" t="s">
        <v>12</v>
      </c>
      <c r="G656">
        <v>65</v>
      </c>
      <c r="I656" t="str" cm="1">
        <f t="array" ref="I656">IFERROR(INDEX(scheduling_data!H:H,MATCH(B656&amp;D656,scheduling_data!D:D&amp;scheduling_data!A:A,0)),"")</f>
        <v>James Allen</v>
      </c>
      <c r="J656" t="str">
        <f t="shared" si="30"/>
        <v>No</v>
      </c>
      <c r="K656" t="str">
        <f t="shared" si="31"/>
        <v>7045324.2916666667James Allen</v>
      </c>
      <c r="L656" t="str">
        <f t="shared" si="32"/>
        <v>Yes</v>
      </c>
    </row>
    <row r="657" spans="1:12" x14ac:dyDescent="0.3">
      <c r="A657" t="s">
        <v>127</v>
      </c>
      <c r="B657">
        <v>71</v>
      </c>
      <c r="C657" s="1">
        <v>45348</v>
      </c>
      <c r="D657" s="1">
        <v>45335.375</v>
      </c>
      <c r="E657">
        <v>102.8</v>
      </c>
      <c r="F657" t="s">
        <v>9</v>
      </c>
      <c r="G657" t="s">
        <v>128</v>
      </c>
      <c r="H657">
        <v>97112</v>
      </c>
      <c r="I657" t="str" cm="1">
        <f t="array" ref="I657">IFERROR(INDEX(scheduling_data!H:H,MATCH(B657&amp;D657,scheduling_data!D:D&amp;scheduling_data!A:A,0)),"")</f>
        <v>Christian Litz</v>
      </c>
      <c r="J657" t="str">
        <f t="shared" si="30"/>
        <v>No</v>
      </c>
      <c r="K657" t="str">
        <f t="shared" si="31"/>
        <v>7145335.375Christian Litz</v>
      </c>
      <c r="L657" t="str">
        <f t="shared" si="32"/>
        <v>No</v>
      </c>
    </row>
    <row r="658" spans="1:12" x14ac:dyDescent="0.3">
      <c r="A658" t="s">
        <v>127</v>
      </c>
      <c r="B658">
        <v>71</v>
      </c>
      <c r="C658" s="1">
        <v>45348</v>
      </c>
      <c r="D658" s="1">
        <v>45335.375</v>
      </c>
      <c r="E658">
        <v>20.84</v>
      </c>
      <c r="F658" t="s">
        <v>19</v>
      </c>
      <c r="G658" t="s">
        <v>129</v>
      </c>
      <c r="H658">
        <v>97110</v>
      </c>
      <c r="I658" t="str" cm="1">
        <f t="array" ref="I658">IFERROR(INDEX(scheduling_data!H:H,MATCH(B658&amp;D658,scheduling_data!D:D&amp;scheduling_data!A:A,0)),"")</f>
        <v>Christian Litz</v>
      </c>
      <c r="J658" t="str">
        <f t="shared" si="30"/>
        <v>No</v>
      </c>
      <c r="K658" t="str">
        <f t="shared" si="31"/>
        <v>7145335.375Christian Litz</v>
      </c>
      <c r="L658" t="str">
        <f t="shared" si="32"/>
        <v>Yes</v>
      </c>
    </row>
    <row r="659" spans="1:12" x14ac:dyDescent="0.3">
      <c r="A659" t="s">
        <v>127</v>
      </c>
      <c r="B659">
        <v>71</v>
      </c>
      <c r="C659" s="1">
        <v>45348</v>
      </c>
      <c r="D659" s="1">
        <v>45335.375</v>
      </c>
      <c r="E659">
        <v>54.16</v>
      </c>
      <c r="F659" t="s">
        <v>9</v>
      </c>
      <c r="G659" t="s">
        <v>128</v>
      </c>
      <c r="H659">
        <v>97110</v>
      </c>
      <c r="I659" t="str" cm="1">
        <f t="array" ref="I659">IFERROR(INDEX(scheduling_data!H:H,MATCH(B659&amp;D659,scheduling_data!D:D&amp;scheduling_data!A:A,0)),"")</f>
        <v>Christian Litz</v>
      </c>
      <c r="J659" t="str">
        <f t="shared" si="30"/>
        <v>No</v>
      </c>
      <c r="K659" t="str">
        <f t="shared" si="31"/>
        <v>7145335.375Christian Litz</v>
      </c>
      <c r="L659" t="str">
        <f t="shared" si="32"/>
        <v>No</v>
      </c>
    </row>
    <row r="660" spans="1:12" x14ac:dyDescent="0.3">
      <c r="A660" t="s">
        <v>127</v>
      </c>
      <c r="B660">
        <v>71</v>
      </c>
      <c r="C660" s="1">
        <v>45348</v>
      </c>
      <c r="D660" s="1">
        <v>45335.375</v>
      </c>
      <c r="E660">
        <v>47.2</v>
      </c>
      <c r="F660" t="s">
        <v>19</v>
      </c>
      <c r="G660" t="s">
        <v>129</v>
      </c>
      <c r="H660">
        <v>97112</v>
      </c>
      <c r="I660" t="str" cm="1">
        <f t="array" ref="I660">IFERROR(INDEX(scheduling_data!H:H,MATCH(B660&amp;D660,scheduling_data!D:D&amp;scheduling_data!A:A,0)),"")</f>
        <v>Christian Litz</v>
      </c>
      <c r="J660" t="str">
        <f t="shared" si="30"/>
        <v>No</v>
      </c>
      <c r="K660" t="str">
        <f t="shared" si="31"/>
        <v>7145335.375Christian Litz</v>
      </c>
      <c r="L660" t="str">
        <f t="shared" si="32"/>
        <v>Yes</v>
      </c>
    </row>
    <row r="661" spans="1:12" x14ac:dyDescent="0.3">
      <c r="A661" t="s">
        <v>127</v>
      </c>
      <c r="B661">
        <v>71</v>
      </c>
      <c r="C661" s="1">
        <v>45348</v>
      </c>
      <c r="D661" s="1">
        <v>45335.375</v>
      </c>
      <c r="E661">
        <v>91.33</v>
      </c>
      <c r="F661" t="s">
        <v>19</v>
      </c>
      <c r="G661" t="s">
        <v>129</v>
      </c>
      <c r="H661">
        <v>97161</v>
      </c>
      <c r="I661" t="str" cm="1">
        <f t="array" ref="I661">IFERROR(INDEX(scheduling_data!H:H,MATCH(B661&amp;D661,scheduling_data!D:D&amp;scheduling_data!A:A,0)),"")</f>
        <v>Christian Litz</v>
      </c>
      <c r="J661" t="str">
        <f t="shared" si="30"/>
        <v>No</v>
      </c>
      <c r="K661" t="str">
        <f t="shared" si="31"/>
        <v>7145335.375Christian Litz</v>
      </c>
      <c r="L661" t="str">
        <f t="shared" si="32"/>
        <v>Yes</v>
      </c>
    </row>
    <row r="662" spans="1:12" x14ac:dyDescent="0.3">
      <c r="A662" t="s">
        <v>127</v>
      </c>
      <c r="B662">
        <v>71</v>
      </c>
      <c r="C662" s="1">
        <v>45348</v>
      </c>
      <c r="D662" s="1">
        <v>45335.375</v>
      </c>
      <c r="E662">
        <v>58.67</v>
      </c>
      <c r="F662" t="s">
        <v>9</v>
      </c>
      <c r="G662" t="s">
        <v>128</v>
      </c>
      <c r="H662">
        <v>97161</v>
      </c>
      <c r="I662" t="str" cm="1">
        <f t="array" ref="I662">IFERROR(INDEX(scheduling_data!H:H,MATCH(B662&amp;D662,scheduling_data!D:D&amp;scheduling_data!A:A,0)),"")</f>
        <v>Christian Litz</v>
      </c>
      <c r="J662" t="str">
        <f t="shared" si="30"/>
        <v>No</v>
      </c>
      <c r="K662" t="str">
        <f t="shared" si="31"/>
        <v>7145335.375Christian Litz</v>
      </c>
      <c r="L662" t="str">
        <f t="shared" si="32"/>
        <v>No</v>
      </c>
    </row>
    <row r="663" spans="1:12" x14ac:dyDescent="0.3">
      <c r="A663" t="s">
        <v>127</v>
      </c>
      <c r="B663">
        <v>71</v>
      </c>
      <c r="C663" s="1">
        <v>45348</v>
      </c>
      <c r="D663" s="1">
        <v>45337.416666666664</v>
      </c>
      <c r="E663">
        <v>20.84</v>
      </c>
      <c r="F663" t="s">
        <v>19</v>
      </c>
      <c r="G663" t="s">
        <v>129</v>
      </c>
      <c r="H663">
        <v>97110</v>
      </c>
      <c r="I663" t="str" cm="1">
        <f t="array" ref="I663">IFERROR(INDEX(scheduling_data!H:H,MATCH(B663&amp;D663,scheduling_data!D:D&amp;scheduling_data!A:A,0)),"")</f>
        <v>Robert Crochet</v>
      </c>
      <c r="J663" t="str">
        <f t="shared" si="30"/>
        <v>No</v>
      </c>
      <c r="K663" t="str">
        <f t="shared" si="31"/>
        <v>7145337.4166666667Robert Crochet</v>
      </c>
      <c r="L663" t="str">
        <f t="shared" si="32"/>
        <v>Yes</v>
      </c>
    </row>
    <row r="664" spans="1:12" x14ac:dyDescent="0.3">
      <c r="A664" t="s">
        <v>127</v>
      </c>
      <c r="B664">
        <v>71</v>
      </c>
      <c r="C664" s="1">
        <v>45348</v>
      </c>
      <c r="D664" s="1">
        <v>45337.416666666664</v>
      </c>
      <c r="E664">
        <v>54.16</v>
      </c>
      <c r="F664" t="s">
        <v>9</v>
      </c>
      <c r="G664" t="s">
        <v>128</v>
      </c>
      <c r="H664">
        <v>97110</v>
      </c>
      <c r="I664" t="str" cm="1">
        <f t="array" ref="I664">IFERROR(INDEX(scheduling_data!H:H,MATCH(B664&amp;D664,scheduling_data!D:D&amp;scheduling_data!A:A,0)),"")</f>
        <v>Robert Crochet</v>
      </c>
      <c r="J664" t="str">
        <f t="shared" si="30"/>
        <v>No</v>
      </c>
      <c r="K664" t="str">
        <f t="shared" si="31"/>
        <v>7145337.4166666667Robert Crochet</v>
      </c>
      <c r="L664" t="str">
        <f t="shared" si="32"/>
        <v>No</v>
      </c>
    </row>
    <row r="665" spans="1:12" x14ac:dyDescent="0.3">
      <c r="A665" t="s">
        <v>127</v>
      </c>
      <c r="B665">
        <v>71</v>
      </c>
      <c r="C665" s="1">
        <v>45348</v>
      </c>
      <c r="D665" s="1">
        <v>45337.416666666664</v>
      </c>
      <c r="E665">
        <v>54.17</v>
      </c>
      <c r="F665" t="s">
        <v>19</v>
      </c>
      <c r="G665" t="s">
        <v>129</v>
      </c>
      <c r="H665">
        <v>97112</v>
      </c>
      <c r="I665" t="str" cm="1">
        <f t="array" ref="I665">IFERROR(INDEX(scheduling_data!H:H,MATCH(B665&amp;D665,scheduling_data!D:D&amp;scheduling_data!A:A,0)),"")</f>
        <v>Robert Crochet</v>
      </c>
      <c r="J665" t="str">
        <f t="shared" si="30"/>
        <v>No</v>
      </c>
      <c r="K665" t="str">
        <f t="shared" si="31"/>
        <v>7145337.4166666667Robert Crochet</v>
      </c>
      <c r="L665" t="str">
        <f t="shared" si="32"/>
        <v>Yes</v>
      </c>
    </row>
    <row r="666" spans="1:12" x14ac:dyDescent="0.3">
      <c r="A666" t="s">
        <v>127</v>
      </c>
      <c r="B666">
        <v>71</v>
      </c>
      <c r="C666" s="1">
        <v>45348</v>
      </c>
      <c r="D666" s="1">
        <v>45337.416666666664</v>
      </c>
      <c r="E666">
        <v>95.83</v>
      </c>
      <c r="F666" t="s">
        <v>9</v>
      </c>
      <c r="G666" t="s">
        <v>128</v>
      </c>
      <c r="H666">
        <v>97112</v>
      </c>
      <c r="I666" t="str" cm="1">
        <f t="array" ref="I666">IFERROR(INDEX(scheduling_data!H:H,MATCH(B666&amp;D666,scheduling_data!D:D&amp;scheduling_data!A:A,0)),"")</f>
        <v>Robert Crochet</v>
      </c>
      <c r="J666" t="str">
        <f t="shared" si="30"/>
        <v>No</v>
      </c>
      <c r="K666" t="str">
        <f t="shared" si="31"/>
        <v>7145337.4166666667Robert Crochet</v>
      </c>
      <c r="L666" t="str">
        <f t="shared" si="32"/>
        <v>No</v>
      </c>
    </row>
    <row r="667" spans="1:12" x14ac:dyDescent="0.3">
      <c r="A667" t="s">
        <v>49</v>
      </c>
      <c r="B667">
        <v>72</v>
      </c>
      <c r="C667" s="1">
        <v>45335</v>
      </c>
      <c r="D667" s="1">
        <v>45324.375</v>
      </c>
      <c r="E667">
        <v>43</v>
      </c>
      <c r="F667" t="s">
        <v>9</v>
      </c>
      <c r="G667" t="s">
        <v>104</v>
      </c>
      <c r="H667">
        <v>97140</v>
      </c>
      <c r="I667" t="str" cm="1">
        <f t="array" ref="I667">IFERROR(INDEX(scheduling_data!H:H,MATCH(B667&amp;D667,scheduling_data!D:D&amp;scheduling_data!A:A,0)),"")</f>
        <v>Katherine Tyree</v>
      </c>
      <c r="J667" t="str">
        <f t="shared" si="30"/>
        <v>No</v>
      </c>
      <c r="K667" t="str">
        <f t="shared" si="31"/>
        <v>7245324.375Katherine Tyree</v>
      </c>
      <c r="L667" t="str">
        <f t="shared" si="32"/>
        <v>No</v>
      </c>
    </row>
    <row r="668" spans="1:12" x14ac:dyDescent="0.3">
      <c r="A668" t="s">
        <v>49</v>
      </c>
      <c r="B668">
        <v>72</v>
      </c>
      <c r="C668" s="1">
        <v>45335</v>
      </c>
      <c r="D668" s="1">
        <v>45324.375</v>
      </c>
      <c r="E668">
        <v>82</v>
      </c>
      <c r="F668" t="s">
        <v>9</v>
      </c>
      <c r="G668" t="s">
        <v>104</v>
      </c>
      <c r="H668">
        <v>97112</v>
      </c>
      <c r="I668" t="str" cm="1">
        <f t="array" ref="I668">IFERROR(INDEX(scheduling_data!H:H,MATCH(B668&amp;D668,scheduling_data!D:D&amp;scheduling_data!A:A,0)),"")</f>
        <v>Katherine Tyree</v>
      </c>
      <c r="J668" t="str">
        <f t="shared" si="30"/>
        <v>No</v>
      </c>
      <c r="K668" t="str">
        <f t="shared" si="31"/>
        <v>7245324.375Katherine Tyree</v>
      </c>
      <c r="L668" t="str">
        <f t="shared" si="32"/>
        <v>No</v>
      </c>
    </row>
    <row r="669" spans="1:12" x14ac:dyDescent="0.3">
      <c r="A669" t="s">
        <v>49</v>
      </c>
      <c r="B669">
        <v>72</v>
      </c>
      <c r="C669" s="1">
        <v>45335</v>
      </c>
      <c r="D669" s="1">
        <v>45324.375</v>
      </c>
      <c r="E669">
        <v>82</v>
      </c>
      <c r="F669" t="s">
        <v>9</v>
      </c>
      <c r="G669" t="s">
        <v>104</v>
      </c>
      <c r="H669">
        <v>97110</v>
      </c>
      <c r="I669" t="str" cm="1">
        <f t="array" ref="I669">IFERROR(INDEX(scheduling_data!H:H,MATCH(B669&amp;D669,scheduling_data!D:D&amp;scheduling_data!A:A,0)),"")</f>
        <v>Katherine Tyree</v>
      </c>
      <c r="J669" t="str">
        <f t="shared" si="30"/>
        <v>No</v>
      </c>
      <c r="K669" t="str">
        <f t="shared" si="31"/>
        <v>7245324.375Katherine Tyree</v>
      </c>
      <c r="L669" t="str">
        <f t="shared" si="32"/>
        <v>No</v>
      </c>
    </row>
    <row r="670" spans="1:12" x14ac:dyDescent="0.3">
      <c r="A670" t="s">
        <v>49</v>
      </c>
      <c r="B670">
        <v>72</v>
      </c>
      <c r="C670" s="1">
        <v>45335</v>
      </c>
      <c r="D670" s="1">
        <v>45327.333333333336</v>
      </c>
      <c r="E670">
        <v>4.66</v>
      </c>
      <c r="F670" t="s">
        <v>19</v>
      </c>
      <c r="G670" t="s">
        <v>50</v>
      </c>
      <c r="H670">
        <v>97140</v>
      </c>
      <c r="I670" t="str" cm="1">
        <f t="array" ref="I670">IFERROR(INDEX(scheduling_data!H:H,MATCH(B670&amp;D670,scheduling_data!D:D&amp;scheduling_data!A:A,0)),"")</f>
        <v>Katherine Tyree</v>
      </c>
      <c r="J670" t="str">
        <f t="shared" si="30"/>
        <v>No</v>
      </c>
      <c r="K670" t="str">
        <f t="shared" si="31"/>
        <v>7245327.3333333333Katherine Tyree</v>
      </c>
      <c r="L670" t="str">
        <f t="shared" si="32"/>
        <v>Yes</v>
      </c>
    </row>
    <row r="671" spans="1:12" x14ac:dyDescent="0.3">
      <c r="A671" t="s">
        <v>49</v>
      </c>
      <c r="B671">
        <v>72</v>
      </c>
      <c r="C671" s="1">
        <v>45335</v>
      </c>
      <c r="D671" s="1">
        <v>45327.333333333336</v>
      </c>
      <c r="E671">
        <v>43</v>
      </c>
      <c r="F671" t="s">
        <v>9</v>
      </c>
      <c r="G671" t="s">
        <v>104</v>
      </c>
      <c r="H671">
        <v>97140</v>
      </c>
      <c r="I671" t="str" cm="1">
        <f t="array" ref="I671">IFERROR(INDEX(scheduling_data!H:H,MATCH(B671&amp;D671,scheduling_data!D:D&amp;scheduling_data!A:A,0)),"")</f>
        <v>Katherine Tyree</v>
      </c>
      <c r="J671" t="str">
        <f t="shared" si="30"/>
        <v>No</v>
      </c>
      <c r="K671" t="str">
        <f t="shared" si="31"/>
        <v>7245327.3333333333Katherine Tyree</v>
      </c>
      <c r="L671" t="str">
        <f t="shared" si="32"/>
        <v>No</v>
      </c>
    </row>
    <row r="672" spans="1:12" x14ac:dyDescent="0.3">
      <c r="A672" t="s">
        <v>49</v>
      </c>
      <c r="B672">
        <v>72</v>
      </c>
      <c r="C672" s="1">
        <v>45335</v>
      </c>
      <c r="D672" s="1">
        <v>45327.333333333336</v>
      </c>
      <c r="E672">
        <v>41</v>
      </c>
      <c r="F672" t="s">
        <v>9</v>
      </c>
      <c r="G672" t="s">
        <v>104</v>
      </c>
      <c r="H672">
        <v>97112</v>
      </c>
      <c r="I672" t="str" cm="1">
        <f t="array" ref="I672">IFERROR(INDEX(scheduling_data!H:H,MATCH(B672&amp;D672,scheduling_data!D:D&amp;scheduling_data!A:A,0)),"")</f>
        <v>Katherine Tyree</v>
      </c>
      <c r="J672" t="str">
        <f t="shared" si="30"/>
        <v>No</v>
      </c>
      <c r="K672" t="str">
        <f t="shared" si="31"/>
        <v>7245327.3333333333Katherine Tyree</v>
      </c>
      <c r="L672" t="str">
        <f t="shared" si="32"/>
        <v>No</v>
      </c>
    </row>
    <row r="673" spans="1:12" x14ac:dyDescent="0.3">
      <c r="A673" t="s">
        <v>49</v>
      </c>
      <c r="B673">
        <v>72</v>
      </c>
      <c r="C673" s="1">
        <v>45335</v>
      </c>
      <c r="D673" s="1">
        <v>45327.333333333336</v>
      </c>
      <c r="E673">
        <v>41</v>
      </c>
      <c r="F673" t="s">
        <v>9</v>
      </c>
      <c r="G673" t="s">
        <v>104</v>
      </c>
      <c r="H673">
        <v>97110</v>
      </c>
      <c r="I673" t="str" cm="1">
        <f t="array" ref="I673">IFERROR(INDEX(scheduling_data!H:H,MATCH(B673&amp;D673,scheduling_data!D:D&amp;scheduling_data!A:A,0)),"")</f>
        <v>Katherine Tyree</v>
      </c>
      <c r="J673" t="str">
        <f t="shared" si="30"/>
        <v>No</v>
      </c>
      <c r="K673" t="str">
        <f t="shared" si="31"/>
        <v>7245327.3333333333Katherine Tyree</v>
      </c>
      <c r="L673" t="str">
        <f t="shared" si="32"/>
        <v>No</v>
      </c>
    </row>
    <row r="674" spans="1:12" x14ac:dyDescent="0.3">
      <c r="A674" t="s">
        <v>49</v>
      </c>
      <c r="B674">
        <v>72</v>
      </c>
      <c r="C674" s="1">
        <v>45344</v>
      </c>
      <c r="D674" s="1">
        <v>45330.333333333336</v>
      </c>
      <c r="E674">
        <v>82</v>
      </c>
      <c r="F674" t="s">
        <v>9</v>
      </c>
      <c r="G674" t="s">
        <v>104</v>
      </c>
      <c r="H674">
        <v>97110</v>
      </c>
      <c r="I674" t="str" cm="1">
        <f t="array" ref="I674">IFERROR(INDEX(scheduling_data!H:H,MATCH(B674&amp;D674,scheduling_data!D:D&amp;scheduling_data!A:A,0)),"")</f>
        <v>Katherine Tyree</v>
      </c>
      <c r="J674" t="str">
        <f t="shared" si="30"/>
        <v>No</v>
      </c>
      <c r="K674" t="str">
        <f t="shared" si="31"/>
        <v>7245330.3333333333Katherine Tyree</v>
      </c>
      <c r="L674" t="str">
        <f t="shared" si="32"/>
        <v>No</v>
      </c>
    </row>
    <row r="675" spans="1:12" x14ac:dyDescent="0.3">
      <c r="A675" t="s">
        <v>49</v>
      </c>
      <c r="B675">
        <v>72</v>
      </c>
      <c r="C675" s="1">
        <v>45344</v>
      </c>
      <c r="D675" s="1">
        <v>45330.333333333336</v>
      </c>
      <c r="E675">
        <v>54.4</v>
      </c>
      <c r="F675" t="s">
        <v>19</v>
      </c>
      <c r="G675" t="s">
        <v>50</v>
      </c>
      <c r="H675">
        <v>97110</v>
      </c>
      <c r="I675" t="str" cm="1">
        <f t="array" ref="I675">IFERROR(INDEX(scheduling_data!H:H,MATCH(B675&amp;D675,scheduling_data!D:D&amp;scheduling_data!A:A,0)),"")</f>
        <v>Katherine Tyree</v>
      </c>
      <c r="J675" t="str">
        <f t="shared" si="30"/>
        <v>No</v>
      </c>
      <c r="K675" t="str">
        <f t="shared" si="31"/>
        <v>7245330.3333333333Katherine Tyree</v>
      </c>
      <c r="L675" t="str">
        <f t="shared" si="32"/>
        <v>Yes</v>
      </c>
    </row>
    <row r="676" spans="1:12" x14ac:dyDescent="0.3">
      <c r="A676" t="s">
        <v>49</v>
      </c>
      <c r="B676">
        <v>72</v>
      </c>
      <c r="C676" s="1">
        <v>45344</v>
      </c>
      <c r="D676" s="1">
        <v>45330.333333333336</v>
      </c>
      <c r="E676">
        <v>82</v>
      </c>
      <c r="F676" t="s">
        <v>9</v>
      </c>
      <c r="G676" t="s">
        <v>104</v>
      </c>
      <c r="H676">
        <v>97112</v>
      </c>
      <c r="I676" t="str" cm="1">
        <f t="array" ref="I676">IFERROR(INDEX(scheduling_data!H:H,MATCH(B676&amp;D676,scheduling_data!D:D&amp;scheduling_data!A:A,0)),"")</f>
        <v>Katherine Tyree</v>
      </c>
      <c r="J676" t="str">
        <f t="shared" si="30"/>
        <v>No</v>
      </c>
      <c r="K676" t="str">
        <f t="shared" si="31"/>
        <v>7245330.3333333333Katherine Tyree</v>
      </c>
      <c r="L676" t="str">
        <f t="shared" si="32"/>
        <v>No</v>
      </c>
    </row>
    <row r="677" spans="1:12" x14ac:dyDescent="0.3">
      <c r="A677" t="s">
        <v>49</v>
      </c>
      <c r="B677">
        <v>72</v>
      </c>
      <c r="C677" s="1">
        <v>45344</v>
      </c>
      <c r="D677" s="1">
        <v>45330.333333333336</v>
      </c>
      <c r="E677">
        <v>43</v>
      </c>
      <c r="F677" t="s">
        <v>9</v>
      </c>
      <c r="G677" t="s">
        <v>104</v>
      </c>
      <c r="H677">
        <v>97140</v>
      </c>
      <c r="I677" t="str" cm="1">
        <f t="array" ref="I677">IFERROR(INDEX(scheduling_data!H:H,MATCH(B677&amp;D677,scheduling_data!D:D&amp;scheduling_data!A:A,0)),"")</f>
        <v>Katherine Tyree</v>
      </c>
      <c r="J677" t="str">
        <f t="shared" si="30"/>
        <v>No</v>
      </c>
      <c r="K677" t="str">
        <f t="shared" si="31"/>
        <v>7245330.3333333333Katherine Tyree</v>
      </c>
      <c r="L677" t="str">
        <f t="shared" si="32"/>
        <v>No</v>
      </c>
    </row>
    <row r="678" spans="1:12" x14ac:dyDescent="0.3">
      <c r="A678" t="s">
        <v>49</v>
      </c>
      <c r="B678">
        <v>72</v>
      </c>
      <c r="C678" s="1">
        <v>45344</v>
      </c>
      <c r="D678" s="1">
        <v>45330.333333333336</v>
      </c>
      <c r="E678">
        <v>54.4</v>
      </c>
      <c r="F678" t="s">
        <v>19</v>
      </c>
      <c r="G678" t="s">
        <v>50</v>
      </c>
      <c r="H678">
        <v>97112</v>
      </c>
      <c r="I678" t="str" cm="1">
        <f t="array" ref="I678">IFERROR(INDEX(scheduling_data!H:H,MATCH(B678&amp;D678,scheduling_data!D:D&amp;scheduling_data!A:A,0)),"")</f>
        <v>Katherine Tyree</v>
      </c>
      <c r="J678" t="str">
        <f t="shared" si="30"/>
        <v>No</v>
      </c>
      <c r="K678" t="str">
        <f t="shared" si="31"/>
        <v>7245330.3333333333Katherine Tyree</v>
      </c>
      <c r="L678" t="str">
        <f t="shared" si="32"/>
        <v>Yes</v>
      </c>
    </row>
    <row r="679" spans="1:12" x14ac:dyDescent="0.3">
      <c r="A679" t="s">
        <v>49</v>
      </c>
      <c r="B679">
        <v>72</v>
      </c>
      <c r="C679" s="1">
        <v>45344</v>
      </c>
      <c r="D679" s="1">
        <v>45330.333333333336</v>
      </c>
      <c r="E679">
        <v>25.6</v>
      </c>
      <c r="F679" t="s">
        <v>19</v>
      </c>
      <c r="G679" t="s">
        <v>50</v>
      </c>
      <c r="H679">
        <v>97140</v>
      </c>
      <c r="I679" t="str" cm="1">
        <f t="array" ref="I679">IFERROR(INDEX(scheduling_data!H:H,MATCH(B679&amp;D679,scheduling_data!D:D&amp;scheduling_data!A:A,0)),"")</f>
        <v>Katherine Tyree</v>
      </c>
      <c r="J679" t="str">
        <f t="shared" si="30"/>
        <v>No</v>
      </c>
      <c r="K679" t="str">
        <f t="shared" si="31"/>
        <v>7245330.3333333333Katherine Tyree</v>
      </c>
      <c r="L679" t="str">
        <f t="shared" si="32"/>
        <v>Yes</v>
      </c>
    </row>
    <row r="680" spans="1:12" x14ac:dyDescent="0.3">
      <c r="A680" t="s">
        <v>11</v>
      </c>
      <c r="B680">
        <v>72</v>
      </c>
      <c r="C680" s="1">
        <v>45336.413888888892</v>
      </c>
      <c r="D680" s="1">
        <v>45336.375</v>
      </c>
      <c r="E680">
        <v>124.4</v>
      </c>
      <c r="F680" t="s">
        <v>87</v>
      </c>
      <c r="G680" t="s">
        <v>130</v>
      </c>
      <c r="I680" t="str" cm="1">
        <f t="array" ref="I680">IFERROR(INDEX(scheduling_data!H:H,MATCH(B680&amp;D680,scheduling_data!D:D&amp;scheduling_data!A:A,0)),"")</f>
        <v>Robert Crochet</v>
      </c>
      <c r="J680" t="str">
        <f t="shared" si="30"/>
        <v>No</v>
      </c>
      <c r="K680" t="str">
        <f t="shared" si="31"/>
        <v>7245336.375Robert Crochet</v>
      </c>
      <c r="L680" t="str">
        <f t="shared" si="32"/>
        <v>Yes</v>
      </c>
    </row>
    <row r="681" spans="1:12" x14ac:dyDescent="0.3">
      <c r="A681" t="s">
        <v>11</v>
      </c>
      <c r="B681">
        <v>72</v>
      </c>
      <c r="C681" s="1">
        <v>45341.681944444441</v>
      </c>
      <c r="D681" s="1">
        <v>45338.375</v>
      </c>
      <c r="E681">
        <v>26</v>
      </c>
      <c r="F681" t="s">
        <v>87</v>
      </c>
      <c r="G681" t="s">
        <v>131</v>
      </c>
      <c r="I681" t="str" cm="1">
        <f t="array" ref="I681">IFERROR(INDEX(scheduling_data!H:H,MATCH(B681&amp;D681,scheduling_data!D:D&amp;scheduling_data!A:A,0)),"")</f>
        <v>Robert Crochet</v>
      </c>
      <c r="J681" t="str">
        <f t="shared" si="30"/>
        <v>No</v>
      </c>
      <c r="K681" t="str">
        <f t="shared" si="31"/>
        <v>7245338.375Robert Crochet</v>
      </c>
      <c r="L681" t="str">
        <f t="shared" si="32"/>
        <v>Yes</v>
      </c>
    </row>
    <row r="682" spans="1:12" x14ac:dyDescent="0.3">
      <c r="A682" t="s">
        <v>11</v>
      </c>
      <c r="B682">
        <v>72</v>
      </c>
      <c r="C682" s="1">
        <v>45336.413888888892</v>
      </c>
      <c r="D682" s="1">
        <v>45338.375</v>
      </c>
      <c r="E682">
        <v>7.6</v>
      </c>
      <c r="F682" t="s">
        <v>87</v>
      </c>
      <c r="G682" t="s">
        <v>130</v>
      </c>
      <c r="I682" t="str" cm="1">
        <f t="array" ref="I682">IFERROR(INDEX(scheduling_data!H:H,MATCH(B682&amp;D682,scheduling_data!D:D&amp;scheduling_data!A:A,0)),"")</f>
        <v>Robert Crochet</v>
      </c>
      <c r="J682" t="str">
        <f t="shared" si="30"/>
        <v>No</v>
      </c>
      <c r="K682" t="str">
        <f t="shared" si="31"/>
        <v>7245338.375Robert Crochet</v>
      </c>
      <c r="L682" t="str">
        <f t="shared" si="32"/>
        <v>Yes</v>
      </c>
    </row>
    <row r="683" spans="1:12" x14ac:dyDescent="0.3">
      <c r="A683" t="s">
        <v>11</v>
      </c>
      <c r="B683">
        <v>72</v>
      </c>
      <c r="C683" s="1">
        <v>45341.681944444441</v>
      </c>
      <c r="D683" s="1">
        <v>45341.375</v>
      </c>
      <c r="E683">
        <v>33.6</v>
      </c>
      <c r="F683" t="s">
        <v>87</v>
      </c>
      <c r="G683" t="s">
        <v>131</v>
      </c>
      <c r="I683" t="str" cm="1">
        <f t="array" ref="I683">IFERROR(INDEX(scheduling_data!H:H,MATCH(B683&amp;D683,scheduling_data!D:D&amp;scheduling_data!A:A,0)),"")</f>
        <v>Robert Crochet</v>
      </c>
      <c r="J683" t="str">
        <f t="shared" si="30"/>
        <v>No</v>
      </c>
      <c r="K683" t="str">
        <f t="shared" si="31"/>
        <v>7245341.375Robert Crochet</v>
      </c>
      <c r="L683" t="str">
        <f t="shared" si="32"/>
        <v>Yes</v>
      </c>
    </row>
    <row r="684" spans="1:12" x14ac:dyDescent="0.3">
      <c r="A684" t="s">
        <v>11</v>
      </c>
      <c r="B684">
        <v>72</v>
      </c>
      <c r="C684" s="1">
        <v>45336.413888888892</v>
      </c>
      <c r="D684" s="1">
        <v>45324.375</v>
      </c>
      <c r="E684">
        <v>18</v>
      </c>
      <c r="F684" t="s">
        <v>87</v>
      </c>
      <c r="G684" t="s">
        <v>130</v>
      </c>
      <c r="I684" t="str" cm="1">
        <f t="array" ref="I684">IFERROR(INDEX(scheduling_data!H:H,MATCH(B684&amp;D684,scheduling_data!D:D&amp;scheduling_data!A:A,0)),"")</f>
        <v>Katherine Tyree</v>
      </c>
      <c r="J684" t="str">
        <f t="shared" si="30"/>
        <v>No</v>
      </c>
      <c r="K684" t="str">
        <f t="shared" si="31"/>
        <v>7245324.375Katherine Tyree</v>
      </c>
      <c r="L684" t="str">
        <f t="shared" si="32"/>
        <v>Yes</v>
      </c>
    </row>
    <row r="685" spans="1:12" x14ac:dyDescent="0.3">
      <c r="A685" t="s">
        <v>11</v>
      </c>
      <c r="B685">
        <v>72</v>
      </c>
      <c r="C685" s="1">
        <v>45324.375694444447</v>
      </c>
      <c r="D685" s="1">
        <v>45324.375</v>
      </c>
      <c r="E685">
        <v>150</v>
      </c>
      <c r="F685" t="s">
        <v>91</v>
      </c>
      <c r="G685" t="s">
        <v>132</v>
      </c>
      <c r="I685" t="str" cm="1">
        <f t="array" ref="I685">IFERROR(INDEX(scheduling_data!H:H,MATCH(B685&amp;D685,scheduling_data!D:D&amp;scheduling_data!A:A,0)),"")</f>
        <v>Katherine Tyree</v>
      </c>
      <c r="J685" t="str">
        <f t="shared" si="30"/>
        <v>No</v>
      </c>
      <c r="K685" t="str">
        <f t="shared" si="31"/>
        <v>7245324.375Katherine Tyree</v>
      </c>
      <c r="L685" t="str">
        <f t="shared" si="32"/>
        <v>Yes</v>
      </c>
    </row>
    <row r="686" spans="1:12" x14ac:dyDescent="0.3">
      <c r="A686" t="s">
        <v>11</v>
      </c>
      <c r="B686">
        <v>72</v>
      </c>
      <c r="C686" s="1">
        <v>45341.681944444441</v>
      </c>
      <c r="D686" s="1">
        <v>45345.375</v>
      </c>
      <c r="E686">
        <v>0.4</v>
      </c>
      <c r="F686" t="s">
        <v>87</v>
      </c>
      <c r="G686" t="s">
        <v>131</v>
      </c>
      <c r="I686" t="str" cm="1">
        <f t="array" ref="I686">IFERROR(INDEX(scheduling_data!H:H,MATCH(B686&amp;D686,scheduling_data!D:D&amp;scheduling_data!A:A,0)),"")</f>
        <v>Robert Crochet</v>
      </c>
      <c r="J686" t="str">
        <f t="shared" si="30"/>
        <v>No</v>
      </c>
      <c r="K686" t="str">
        <f t="shared" si="31"/>
        <v>7245345.375Robert Crochet</v>
      </c>
      <c r="L686" t="str">
        <f t="shared" si="32"/>
        <v>Yes</v>
      </c>
    </row>
    <row r="687" spans="1:12" x14ac:dyDescent="0.3">
      <c r="A687" t="s">
        <v>11</v>
      </c>
      <c r="B687">
        <v>72</v>
      </c>
      <c r="C687" s="1">
        <v>45348.680555555555</v>
      </c>
      <c r="D687" s="1">
        <v>45345.375</v>
      </c>
      <c r="E687">
        <v>3.2</v>
      </c>
      <c r="F687" t="s">
        <v>87</v>
      </c>
      <c r="G687" t="s">
        <v>133</v>
      </c>
      <c r="I687" t="str" cm="1">
        <f t="array" ref="I687">IFERROR(INDEX(scheduling_data!H:H,MATCH(B687&amp;D687,scheduling_data!D:D&amp;scheduling_data!A:A,0)),"")</f>
        <v>Robert Crochet</v>
      </c>
      <c r="J687" t="str">
        <f t="shared" si="30"/>
        <v>No</v>
      </c>
      <c r="K687" t="str">
        <f t="shared" si="31"/>
        <v>7245345.375Robert Crochet</v>
      </c>
      <c r="L687" t="str">
        <f t="shared" si="32"/>
        <v>Yes</v>
      </c>
    </row>
    <row r="688" spans="1:12" x14ac:dyDescent="0.3">
      <c r="A688" t="s">
        <v>11</v>
      </c>
      <c r="B688">
        <v>72</v>
      </c>
      <c r="C688" s="1">
        <v>45345.681250000001</v>
      </c>
      <c r="D688" s="1">
        <v>45345.375</v>
      </c>
      <c r="E688">
        <v>30</v>
      </c>
      <c r="F688" t="s">
        <v>87</v>
      </c>
      <c r="G688" t="s">
        <v>134</v>
      </c>
      <c r="I688" t="str" cm="1">
        <f t="array" ref="I688">IFERROR(INDEX(scheduling_data!H:H,MATCH(B688&amp;D688,scheduling_data!D:D&amp;scheduling_data!A:A,0)),"")</f>
        <v>Robert Crochet</v>
      </c>
      <c r="J688" t="str">
        <f t="shared" si="30"/>
        <v>No</v>
      </c>
      <c r="K688" t="str">
        <f t="shared" si="31"/>
        <v>7245345.375Robert Crochet</v>
      </c>
      <c r="L688" t="str">
        <f t="shared" si="32"/>
        <v>Yes</v>
      </c>
    </row>
    <row r="689" spans="1:12" x14ac:dyDescent="0.3">
      <c r="A689" t="s">
        <v>11</v>
      </c>
      <c r="B689">
        <v>72</v>
      </c>
      <c r="C689" s="1">
        <v>45348.680555555555</v>
      </c>
      <c r="D689" s="1">
        <v>45348.375</v>
      </c>
      <c r="E689">
        <v>26.8</v>
      </c>
      <c r="F689" t="s">
        <v>87</v>
      </c>
      <c r="G689" t="s">
        <v>133</v>
      </c>
      <c r="I689" t="str" cm="1">
        <f t="array" ref="I689">IFERROR(INDEX(scheduling_data!H:H,MATCH(B689&amp;D689,scheduling_data!D:D&amp;scheduling_data!A:A,0)),"")</f>
        <v>Robert Crochet</v>
      </c>
      <c r="J689" t="str">
        <f t="shared" si="30"/>
        <v>No</v>
      </c>
      <c r="K689" t="str">
        <f t="shared" si="31"/>
        <v>7245348.375Robert Crochet</v>
      </c>
      <c r="L689" t="str">
        <f t="shared" si="32"/>
        <v>Yes</v>
      </c>
    </row>
    <row r="690" spans="1:12" x14ac:dyDescent="0.3">
      <c r="A690" t="s">
        <v>11</v>
      </c>
      <c r="B690">
        <v>72</v>
      </c>
      <c r="C690" s="1">
        <v>45327.329861111109</v>
      </c>
      <c r="D690" s="1">
        <v>45327.333333333336</v>
      </c>
      <c r="E690">
        <v>140</v>
      </c>
      <c r="F690" t="s">
        <v>87</v>
      </c>
      <c r="G690" t="s">
        <v>135</v>
      </c>
      <c r="I690" t="str" cm="1">
        <f t="array" ref="I690">IFERROR(INDEX(scheduling_data!H:H,MATCH(B690&amp;D690,scheduling_data!D:D&amp;scheduling_data!A:A,0)),"")</f>
        <v>Katherine Tyree</v>
      </c>
      <c r="J690" t="str">
        <f t="shared" si="30"/>
        <v>No</v>
      </c>
      <c r="K690" t="str">
        <f t="shared" si="31"/>
        <v>7245327.3333333333Katherine Tyree</v>
      </c>
      <c r="L690" t="str">
        <f t="shared" si="32"/>
        <v>Yes</v>
      </c>
    </row>
    <row r="691" spans="1:12" x14ac:dyDescent="0.3">
      <c r="A691" t="s">
        <v>11</v>
      </c>
      <c r="B691">
        <v>72</v>
      </c>
      <c r="C691" s="1">
        <v>45330.335416666669</v>
      </c>
      <c r="D691" s="1">
        <v>45330.333333333336</v>
      </c>
      <c r="E691">
        <v>150</v>
      </c>
      <c r="F691" t="s">
        <v>87</v>
      </c>
      <c r="G691" t="s">
        <v>136</v>
      </c>
      <c r="I691" t="str" cm="1">
        <f t="array" ref="I691">IFERROR(INDEX(scheduling_data!H:H,MATCH(B691&amp;D691,scheduling_data!D:D&amp;scheduling_data!A:A,0)),"")</f>
        <v>Katherine Tyree</v>
      </c>
      <c r="J691" t="str">
        <f t="shared" si="30"/>
        <v>No</v>
      </c>
      <c r="K691" t="str">
        <f t="shared" si="31"/>
        <v>7245330.3333333333Katherine Tyree</v>
      </c>
      <c r="L691" t="str">
        <f t="shared" si="32"/>
        <v>Yes</v>
      </c>
    </row>
    <row r="692" spans="1:12" x14ac:dyDescent="0.3">
      <c r="A692" t="s">
        <v>137</v>
      </c>
      <c r="B692">
        <v>73</v>
      </c>
      <c r="C692" s="1">
        <v>45342</v>
      </c>
      <c r="D692" s="1">
        <v>45323.458333333336</v>
      </c>
      <c r="E692">
        <v>32.67</v>
      </c>
      <c r="F692" t="s">
        <v>19</v>
      </c>
      <c r="G692" t="s">
        <v>57</v>
      </c>
      <c r="H692">
        <v>97110</v>
      </c>
      <c r="I692" t="str" cm="1">
        <f t="array" ref="I692">IFERROR(INDEX(scheduling_data!H:H,MATCH(B692&amp;D692,scheduling_data!D:D&amp;scheduling_data!A:A,0)),"")</f>
        <v>Carolyn Simpson</v>
      </c>
      <c r="J692" t="str">
        <f t="shared" si="30"/>
        <v>No</v>
      </c>
      <c r="K692" t="str">
        <f t="shared" si="31"/>
        <v>7345323.4583333333Carolyn Simpson</v>
      </c>
      <c r="L692" t="str">
        <f t="shared" si="32"/>
        <v>Yes</v>
      </c>
    </row>
    <row r="693" spans="1:12" x14ac:dyDescent="0.3">
      <c r="A693" t="s">
        <v>137</v>
      </c>
      <c r="B693">
        <v>73</v>
      </c>
      <c r="C693" s="1">
        <v>45342</v>
      </c>
      <c r="D693" s="1">
        <v>45323.458333333336</v>
      </c>
      <c r="E693">
        <v>96.6</v>
      </c>
      <c r="F693" t="s">
        <v>9</v>
      </c>
      <c r="G693" t="s">
        <v>56</v>
      </c>
      <c r="H693">
        <v>97110</v>
      </c>
      <c r="I693" t="str" cm="1">
        <f t="array" ref="I693">IFERROR(INDEX(scheduling_data!H:H,MATCH(B693&amp;D693,scheduling_data!D:D&amp;scheduling_data!A:A,0)),"")</f>
        <v>Carolyn Simpson</v>
      </c>
      <c r="J693" t="str">
        <f t="shared" si="30"/>
        <v>No</v>
      </c>
      <c r="K693" t="str">
        <f t="shared" si="31"/>
        <v>7345323.4583333333Carolyn Simpson</v>
      </c>
      <c r="L693" t="str">
        <f t="shared" si="32"/>
        <v>No</v>
      </c>
    </row>
    <row r="694" spans="1:12" x14ac:dyDescent="0.3">
      <c r="A694" t="s">
        <v>137</v>
      </c>
      <c r="B694">
        <v>73</v>
      </c>
      <c r="C694" s="1">
        <v>45342</v>
      </c>
      <c r="D694" s="1">
        <v>45323.458333333336</v>
      </c>
      <c r="E694">
        <v>0.67</v>
      </c>
      <c r="F694" t="s">
        <v>9</v>
      </c>
      <c r="G694" t="s">
        <v>55</v>
      </c>
      <c r="H694">
        <v>97110</v>
      </c>
      <c r="I694" t="str" cm="1">
        <f t="array" ref="I694">IFERROR(INDEX(scheduling_data!H:H,MATCH(B694&amp;D694,scheduling_data!D:D&amp;scheduling_data!A:A,0)),"")</f>
        <v>Carolyn Simpson</v>
      </c>
      <c r="J694" t="str">
        <f t="shared" si="30"/>
        <v>No</v>
      </c>
      <c r="K694" t="str">
        <f t="shared" si="31"/>
        <v>7345323.4583333333Carolyn Simpson</v>
      </c>
      <c r="L694" t="str">
        <f t="shared" si="32"/>
        <v>No</v>
      </c>
    </row>
    <row r="695" spans="1:12" x14ac:dyDescent="0.3">
      <c r="A695" t="s">
        <v>137</v>
      </c>
      <c r="B695">
        <v>73</v>
      </c>
      <c r="C695" s="1">
        <v>45342</v>
      </c>
      <c r="D695" s="1">
        <v>45323.458333333336</v>
      </c>
      <c r="E695">
        <v>11.72</v>
      </c>
      <c r="F695" t="s">
        <v>9</v>
      </c>
      <c r="G695" t="s">
        <v>54</v>
      </c>
      <c r="H695">
        <v>97110</v>
      </c>
      <c r="I695" t="str" cm="1">
        <f t="array" ref="I695">IFERROR(INDEX(scheduling_data!H:H,MATCH(B695&amp;D695,scheduling_data!D:D&amp;scheduling_data!A:A,0)),"")</f>
        <v>Carolyn Simpson</v>
      </c>
      <c r="J695" t="str">
        <f t="shared" si="30"/>
        <v>No</v>
      </c>
      <c r="K695" t="str">
        <f t="shared" si="31"/>
        <v>7345323.4583333333Carolyn Simpson</v>
      </c>
      <c r="L695" t="str">
        <f t="shared" si="32"/>
        <v>No</v>
      </c>
    </row>
    <row r="696" spans="1:12" x14ac:dyDescent="0.3">
      <c r="A696" t="s">
        <v>137</v>
      </c>
      <c r="B696">
        <v>73</v>
      </c>
      <c r="C696" s="1">
        <v>45342</v>
      </c>
      <c r="D696" s="1">
        <v>45323.458333333336</v>
      </c>
      <c r="E696">
        <v>25.71</v>
      </c>
      <c r="F696" t="s">
        <v>19</v>
      </c>
      <c r="G696" t="s">
        <v>57</v>
      </c>
      <c r="H696">
        <v>97530</v>
      </c>
      <c r="I696" t="str" cm="1">
        <f t="array" ref="I696">IFERROR(INDEX(scheduling_data!H:H,MATCH(B696&amp;D696,scheduling_data!D:D&amp;scheduling_data!A:A,0)),"")</f>
        <v>Carolyn Simpson</v>
      </c>
      <c r="J696" t="str">
        <f t="shared" si="30"/>
        <v>No</v>
      </c>
      <c r="K696" t="str">
        <f t="shared" si="31"/>
        <v>7345323.4583333333Carolyn Simpson</v>
      </c>
      <c r="L696" t="str">
        <f t="shared" si="32"/>
        <v>Yes</v>
      </c>
    </row>
    <row r="697" spans="1:12" x14ac:dyDescent="0.3">
      <c r="A697" t="s">
        <v>137</v>
      </c>
      <c r="B697">
        <v>73</v>
      </c>
      <c r="C697" s="1">
        <v>45342</v>
      </c>
      <c r="D697" s="1">
        <v>45323.458333333336</v>
      </c>
      <c r="E697">
        <v>0.52</v>
      </c>
      <c r="F697" t="s">
        <v>9</v>
      </c>
      <c r="G697" t="s">
        <v>55</v>
      </c>
      <c r="H697">
        <v>97530</v>
      </c>
      <c r="I697" t="str" cm="1">
        <f t="array" ref="I697">IFERROR(INDEX(scheduling_data!H:H,MATCH(B697&amp;D697,scheduling_data!D:D&amp;scheduling_data!A:A,0)),"")</f>
        <v>Carolyn Simpson</v>
      </c>
      <c r="J697" t="str">
        <f t="shared" si="30"/>
        <v>No</v>
      </c>
      <c r="K697" t="str">
        <f t="shared" si="31"/>
        <v>7345323.4583333333Carolyn Simpson</v>
      </c>
      <c r="L697" t="str">
        <f t="shared" si="32"/>
        <v>No</v>
      </c>
    </row>
    <row r="698" spans="1:12" x14ac:dyDescent="0.3">
      <c r="A698" t="s">
        <v>137</v>
      </c>
      <c r="B698">
        <v>73</v>
      </c>
      <c r="C698" s="1">
        <v>45342</v>
      </c>
      <c r="D698" s="1">
        <v>45323.458333333336</v>
      </c>
      <c r="E698">
        <v>42.21</v>
      </c>
      <c r="F698" t="s">
        <v>9</v>
      </c>
      <c r="G698" t="s">
        <v>56</v>
      </c>
      <c r="H698">
        <v>97530</v>
      </c>
      <c r="I698" t="str" cm="1">
        <f t="array" ref="I698">IFERROR(INDEX(scheduling_data!H:H,MATCH(B698&amp;D698,scheduling_data!D:D&amp;scheduling_data!A:A,0)),"")</f>
        <v>Carolyn Simpson</v>
      </c>
      <c r="J698" t="str">
        <f t="shared" si="30"/>
        <v>No</v>
      </c>
      <c r="K698" t="str">
        <f t="shared" si="31"/>
        <v>7345323.4583333333Carolyn Simpson</v>
      </c>
      <c r="L698" t="str">
        <f t="shared" si="32"/>
        <v>No</v>
      </c>
    </row>
    <row r="699" spans="1:12" x14ac:dyDescent="0.3">
      <c r="A699" t="s">
        <v>137</v>
      </c>
      <c r="B699">
        <v>73</v>
      </c>
      <c r="C699" s="1">
        <v>45343</v>
      </c>
      <c r="D699" s="1">
        <v>45327.645833333336</v>
      </c>
      <c r="E699">
        <v>48.3</v>
      </c>
      <c r="F699" t="s">
        <v>9</v>
      </c>
      <c r="G699" t="s">
        <v>56</v>
      </c>
      <c r="H699">
        <v>97110</v>
      </c>
      <c r="I699" t="str" cm="1">
        <f t="array" ref="I699">IFERROR(INDEX(scheduling_data!H:H,MATCH(B699&amp;D699,scheduling_data!D:D&amp;scheduling_data!A:A,0)),"")</f>
        <v>Heidi Molaison</v>
      </c>
      <c r="J699" t="str">
        <f t="shared" si="30"/>
        <v>No</v>
      </c>
      <c r="K699" t="str">
        <f t="shared" si="31"/>
        <v>7345327.6458333333Heidi Molaison</v>
      </c>
      <c r="L699" t="str">
        <f t="shared" si="32"/>
        <v>No</v>
      </c>
    </row>
    <row r="700" spans="1:12" x14ac:dyDescent="0.3">
      <c r="A700" t="s">
        <v>137</v>
      </c>
      <c r="B700">
        <v>73</v>
      </c>
      <c r="C700" s="1">
        <v>45343</v>
      </c>
      <c r="D700" s="1">
        <v>45327.645833333336</v>
      </c>
      <c r="E700">
        <v>16.34</v>
      </c>
      <c r="F700" t="s">
        <v>19</v>
      </c>
      <c r="G700" t="s">
        <v>57</v>
      </c>
      <c r="H700">
        <v>97110</v>
      </c>
      <c r="I700" t="str" cm="1">
        <f t="array" ref="I700">IFERROR(INDEX(scheduling_data!H:H,MATCH(B700&amp;D700,scheduling_data!D:D&amp;scheduling_data!A:A,0)),"")</f>
        <v>Heidi Molaison</v>
      </c>
      <c r="J700" t="str">
        <f t="shared" si="30"/>
        <v>No</v>
      </c>
      <c r="K700" t="str">
        <f t="shared" si="31"/>
        <v>7345327.6458333333Heidi Molaison</v>
      </c>
      <c r="L700" t="str">
        <f t="shared" si="32"/>
        <v>Yes</v>
      </c>
    </row>
    <row r="701" spans="1:12" x14ac:dyDescent="0.3">
      <c r="A701" t="s">
        <v>137</v>
      </c>
      <c r="B701">
        <v>73</v>
      </c>
      <c r="C701" s="1">
        <v>45343</v>
      </c>
      <c r="D701" s="1">
        <v>45327.645833333336</v>
      </c>
      <c r="E701">
        <v>10.32</v>
      </c>
      <c r="F701" t="s">
        <v>9</v>
      </c>
      <c r="G701" t="s">
        <v>54</v>
      </c>
      <c r="H701">
        <v>97140</v>
      </c>
      <c r="I701" t="str" cm="1">
        <f t="array" ref="I701">IFERROR(INDEX(scheduling_data!H:H,MATCH(B701&amp;D701,scheduling_data!D:D&amp;scheduling_data!A:A,0)),"")</f>
        <v>Heidi Molaison</v>
      </c>
      <c r="J701" t="str">
        <f t="shared" si="30"/>
        <v>No</v>
      </c>
      <c r="K701" t="str">
        <f t="shared" si="31"/>
        <v>7345327.6458333333Heidi Molaison</v>
      </c>
      <c r="L701" t="str">
        <f t="shared" si="32"/>
        <v>No</v>
      </c>
    </row>
    <row r="702" spans="1:12" x14ac:dyDescent="0.3">
      <c r="A702" t="s">
        <v>137</v>
      </c>
      <c r="B702">
        <v>73</v>
      </c>
      <c r="C702" s="1">
        <v>45343</v>
      </c>
      <c r="D702" s="1">
        <v>45327.645833333336</v>
      </c>
      <c r="E702">
        <v>0.62</v>
      </c>
      <c r="F702" t="s">
        <v>9</v>
      </c>
      <c r="G702" t="s">
        <v>55</v>
      </c>
      <c r="H702">
        <v>97140</v>
      </c>
      <c r="I702" t="str" cm="1">
        <f t="array" ref="I702">IFERROR(INDEX(scheduling_data!H:H,MATCH(B702&amp;D702,scheduling_data!D:D&amp;scheduling_data!A:A,0)),"")</f>
        <v>Heidi Molaison</v>
      </c>
      <c r="J702" t="str">
        <f t="shared" si="30"/>
        <v>No</v>
      </c>
      <c r="K702" t="str">
        <f t="shared" si="31"/>
        <v>7345327.6458333333Heidi Molaison</v>
      </c>
      <c r="L702" t="str">
        <f t="shared" si="32"/>
        <v>No</v>
      </c>
    </row>
    <row r="703" spans="1:12" x14ac:dyDescent="0.3">
      <c r="A703" t="s">
        <v>137</v>
      </c>
      <c r="B703">
        <v>73</v>
      </c>
      <c r="C703" s="1">
        <v>45343</v>
      </c>
      <c r="D703" s="1">
        <v>45327.645833333336</v>
      </c>
      <c r="E703">
        <v>30.56</v>
      </c>
      <c r="F703" t="s">
        <v>19</v>
      </c>
      <c r="G703" t="s">
        <v>57</v>
      </c>
      <c r="H703">
        <v>97140</v>
      </c>
      <c r="I703" t="str" cm="1">
        <f t="array" ref="I703">IFERROR(INDEX(scheduling_data!H:H,MATCH(B703&amp;D703,scheduling_data!D:D&amp;scheduling_data!A:A,0)),"")</f>
        <v>Heidi Molaison</v>
      </c>
      <c r="J703" t="str">
        <f t="shared" si="30"/>
        <v>No</v>
      </c>
      <c r="K703" t="str">
        <f t="shared" si="31"/>
        <v>7345327.6458333333Heidi Molaison</v>
      </c>
      <c r="L703" t="str">
        <f t="shared" si="32"/>
        <v>Yes</v>
      </c>
    </row>
    <row r="704" spans="1:12" x14ac:dyDescent="0.3">
      <c r="A704" t="s">
        <v>137</v>
      </c>
      <c r="B704">
        <v>73</v>
      </c>
      <c r="C704" s="1">
        <v>45343</v>
      </c>
      <c r="D704" s="1">
        <v>45327.645833333336</v>
      </c>
      <c r="E704">
        <v>0.33</v>
      </c>
      <c r="F704" t="s">
        <v>9</v>
      </c>
      <c r="G704" t="s">
        <v>55</v>
      </c>
      <c r="H704">
        <v>97110</v>
      </c>
      <c r="I704" t="str" cm="1">
        <f t="array" ref="I704">IFERROR(INDEX(scheduling_data!H:H,MATCH(B704&amp;D704,scheduling_data!D:D&amp;scheduling_data!A:A,0)),"")</f>
        <v>Heidi Molaison</v>
      </c>
      <c r="J704" t="str">
        <f t="shared" si="30"/>
        <v>No</v>
      </c>
      <c r="K704" t="str">
        <f t="shared" si="31"/>
        <v>7345327.6458333333Heidi Molaison</v>
      </c>
      <c r="L704" t="str">
        <f t="shared" si="32"/>
        <v>No</v>
      </c>
    </row>
    <row r="705" spans="1:12" x14ac:dyDescent="0.3">
      <c r="A705" t="s">
        <v>137</v>
      </c>
      <c r="B705">
        <v>73</v>
      </c>
      <c r="C705" s="1">
        <v>45343</v>
      </c>
      <c r="D705" s="1">
        <v>45327.645833333336</v>
      </c>
      <c r="E705">
        <v>5.86</v>
      </c>
      <c r="F705" t="s">
        <v>9</v>
      </c>
      <c r="G705" t="s">
        <v>54</v>
      </c>
      <c r="H705">
        <v>97110</v>
      </c>
      <c r="I705" t="str" cm="1">
        <f t="array" ref="I705">IFERROR(INDEX(scheduling_data!H:H,MATCH(B705&amp;D705,scheduling_data!D:D&amp;scheduling_data!A:A,0)),"")</f>
        <v>Heidi Molaison</v>
      </c>
      <c r="J705" t="str">
        <f t="shared" si="30"/>
        <v>No</v>
      </c>
      <c r="K705" t="str">
        <f t="shared" si="31"/>
        <v>7345327.6458333333Heidi Molaison</v>
      </c>
      <c r="L705" t="str">
        <f t="shared" si="32"/>
        <v>No</v>
      </c>
    </row>
    <row r="706" spans="1:12" x14ac:dyDescent="0.3">
      <c r="A706" t="s">
        <v>137</v>
      </c>
      <c r="B706">
        <v>73</v>
      </c>
      <c r="C706" s="1">
        <v>45343</v>
      </c>
      <c r="D706" s="1">
        <v>45327.645833333336</v>
      </c>
      <c r="E706">
        <v>100.7</v>
      </c>
      <c r="F706" t="s">
        <v>9</v>
      </c>
      <c r="G706" t="s">
        <v>56</v>
      </c>
      <c r="H706">
        <v>97140</v>
      </c>
      <c r="I706" t="str" cm="1">
        <f t="array" ref="I706">IFERROR(INDEX(scheduling_data!H:H,MATCH(B706&amp;D706,scheduling_data!D:D&amp;scheduling_data!A:A,0)),"")</f>
        <v>Heidi Molaison</v>
      </c>
      <c r="J706" t="str">
        <f t="shared" si="30"/>
        <v>No</v>
      </c>
      <c r="K706" t="str">
        <f t="shared" si="31"/>
        <v>7345327.6458333333Heidi Molaison</v>
      </c>
      <c r="L706" t="str">
        <f t="shared" si="32"/>
        <v>No</v>
      </c>
    </row>
    <row r="707" spans="1:12" x14ac:dyDescent="0.3">
      <c r="A707" t="s">
        <v>137</v>
      </c>
      <c r="B707">
        <v>73</v>
      </c>
      <c r="C707" s="1">
        <v>45343</v>
      </c>
      <c r="D707" s="1">
        <v>45327.645833333336</v>
      </c>
      <c r="E707">
        <v>25.71</v>
      </c>
      <c r="F707" t="s">
        <v>19</v>
      </c>
      <c r="G707" t="s">
        <v>57</v>
      </c>
      <c r="H707">
        <v>97530</v>
      </c>
      <c r="I707" t="str" cm="1">
        <f t="array" ref="I707">IFERROR(INDEX(scheduling_data!H:H,MATCH(B707&amp;D707,scheduling_data!D:D&amp;scheduling_data!A:A,0)),"")</f>
        <v>Heidi Molaison</v>
      </c>
      <c r="J707" t="str">
        <f t="shared" ref="J707:J770" si="33">IF(I707="", "Yes", "No")</f>
        <v>No</v>
      </c>
      <c r="K707" t="str">
        <f t="shared" ref="K707:K770" si="34">IF(I707="",B707&amp;D707,B707&amp;D707&amp;I707)</f>
        <v>7345327.6458333333Heidi Molaison</v>
      </c>
      <c r="L707" t="str">
        <f t="shared" ref="L707:L770" si="35">IF(OR(F707="Cash", F707="Check", F707="EFT", F707="Credit Card", F707="Visa", F707="Mastercard", F707="AMEX"), "Yes", "No")</f>
        <v>Yes</v>
      </c>
    </row>
    <row r="708" spans="1:12" x14ac:dyDescent="0.3">
      <c r="A708" t="s">
        <v>137</v>
      </c>
      <c r="B708">
        <v>73</v>
      </c>
      <c r="C708" s="1">
        <v>45343</v>
      </c>
      <c r="D708" s="1">
        <v>45327.645833333336</v>
      </c>
      <c r="E708">
        <v>42.21</v>
      </c>
      <c r="F708" t="s">
        <v>9</v>
      </c>
      <c r="G708" t="s">
        <v>56</v>
      </c>
      <c r="H708">
        <v>97530</v>
      </c>
      <c r="I708" t="str" cm="1">
        <f t="array" ref="I708">IFERROR(INDEX(scheduling_data!H:H,MATCH(B708&amp;D708,scheduling_data!D:D&amp;scheduling_data!A:A,0)),"")</f>
        <v>Heidi Molaison</v>
      </c>
      <c r="J708" t="str">
        <f t="shared" si="33"/>
        <v>No</v>
      </c>
      <c r="K708" t="str">
        <f t="shared" si="34"/>
        <v>7345327.6458333333Heidi Molaison</v>
      </c>
      <c r="L708" t="str">
        <f t="shared" si="35"/>
        <v>No</v>
      </c>
    </row>
    <row r="709" spans="1:12" x14ac:dyDescent="0.3">
      <c r="A709" t="s">
        <v>137</v>
      </c>
      <c r="B709">
        <v>73</v>
      </c>
      <c r="C709" s="1">
        <v>45343</v>
      </c>
      <c r="D709" s="1">
        <v>45327.645833333336</v>
      </c>
      <c r="E709">
        <v>0.52</v>
      </c>
      <c r="F709" t="s">
        <v>9</v>
      </c>
      <c r="G709" t="s">
        <v>55</v>
      </c>
      <c r="H709">
        <v>97530</v>
      </c>
      <c r="I709" t="str" cm="1">
        <f t="array" ref="I709">IFERROR(INDEX(scheduling_data!H:H,MATCH(B709&amp;D709,scheduling_data!D:D&amp;scheduling_data!A:A,0)),"")</f>
        <v>Heidi Molaison</v>
      </c>
      <c r="J709" t="str">
        <f t="shared" si="33"/>
        <v>No</v>
      </c>
      <c r="K709" t="str">
        <f t="shared" si="34"/>
        <v>7345327.6458333333Heidi Molaison</v>
      </c>
      <c r="L709" t="str">
        <f t="shared" si="35"/>
        <v>No</v>
      </c>
    </row>
    <row r="710" spans="1:12" x14ac:dyDescent="0.3">
      <c r="A710" t="s">
        <v>137</v>
      </c>
      <c r="B710">
        <v>74</v>
      </c>
      <c r="C710" s="1">
        <v>45343</v>
      </c>
      <c r="D710" s="1">
        <v>45324.5</v>
      </c>
      <c r="E710">
        <v>13.89</v>
      </c>
      <c r="F710" t="s">
        <v>19</v>
      </c>
      <c r="G710" t="s">
        <v>57</v>
      </c>
      <c r="H710">
        <v>97110</v>
      </c>
      <c r="I710" t="str" cm="1">
        <f t="array" ref="I710">IFERROR(INDEX(scheduling_data!H:H,MATCH(B710&amp;D710,scheduling_data!D:D&amp;scheduling_data!A:A,0)),"")</f>
        <v>Breanna Grieco</v>
      </c>
      <c r="J710" t="str">
        <f t="shared" si="33"/>
        <v>No</v>
      </c>
      <c r="K710" t="str">
        <f t="shared" si="34"/>
        <v>7445324.5Breanna Grieco</v>
      </c>
      <c r="L710" t="str">
        <f t="shared" si="35"/>
        <v>Yes</v>
      </c>
    </row>
    <row r="711" spans="1:12" x14ac:dyDescent="0.3">
      <c r="A711" t="s">
        <v>137</v>
      </c>
      <c r="B711">
        <v>74</v>
      </c>
      <c r="C711" s="1">
        <v>45343</v>
      </c>
      <c r="D711" s="1">
        <v>45324.5</v>
      </c>
      <c r="E711">
        <v>50.8</v>
      </c>
      <c r="F711" t="s">
        <v>9</v>
      </c>
      <c r="G711" t="s">
        <v>56</v>
      </c>
      <c r="H711">
        <v>97110</v>
      </c>
      <c r="I711" t="str" cm="1">
        <f t="array" ref="I711">IFERROR(INDEX(scheduling_data!H:H,MATCH(B711&amp;D711,scheduling_data!D:D&amp;scheduling_data!A:A,0)),"")</f>
        <v>Breanna Grieco</v>
      </c>
      <c r="J711" t="str">
        <f t="shared" si="33"/>
        <v>No</v>
      </c>
      <c r="K711" t="str">
        <f t="shared" si="34"/>
        <v>7445324.5Breanna Grieco</v>
      </c>
      <c r="L711" t="str">
        <f t="shared" si="35"/>
        <v>No</v>
      </c>
    </row>
    <row r="712" spans="1:12" x14ac:dyDescent="0.3">
      <c r="A712" t="s">
        <v>137</v>
      </c>
      <c r="B712">
        <v>74</v>
      </c>
      <c r="C712" s="1">
        <v>45343</v>
      </c>
      <c r="D712" s="1">
        <v>45324.5</v>
      </c>
      <c r="E712">
        <v>5.86</v>
      </c>
      <c r="F712" t="s">
        <v>9</v>
      </c>
      <c r="G712" t="s">
        <v>54</v>
      </c>
      <c r="H712">
        <v>97110</v>
      </c>
      <c r="I712" t="str" cm="1">
        <f t="array" ref="I712">IFERROR(INDEX(scheduling_data!H:H,MATCH(B712&amp;D712,scheduling_data!D:D&amp;scheduling_data!A:A,0)),"")</f>
        <v>Breanna Grieco</v>
      </c>
      <c r="J712" t="str">
        <f t="shared" si="33"/>
        <v>No</v>
      </c>
      <c r="K712" t="str">
        <f t="shared" si="34"/>
        <v>7445324.5Breanna Grieco</v>
      </c>
      <c r="L712" t="str">
        <f t="shared" si="35"/>
        <v>No</v>
      </c>
    </row>
    <row r="713" spans="1:12" x14ac:dyDescent="0.3">
      <c r="A713" t="s">
        <v>137</v>
      </c>
      <c r="B713">
        <v>74</v>
      </c>
      <c r="C713" s="1">
        <v>45343</v>
      </c>
      <c r="D713" s="1">
        <v>45324.5</v>
      </c>
      <c r="E713">
        <v>0.28000000000000003</v>
      </c>
      <c r="F713" t="s">
        <v>9</v>
      </c>
      <c r="G713" t="s">
        <v>55</v>
      </c>
      <c r="H713">
        <v>97110</v>
      </c>
      <c r="I713" t="str" cm="1">
        <f t="array" ref="I713">IFERROR(INDEX(scheduling_data!H:H,MATCH(B713&amp;D713,scheduling_data!D:D&amp;scheduling_data!A:A,0)),"")</f>
        <v>Breanna Grieco</v>
      </c>
      <c r="J713" t="str">
        <f t="shared" si="33"/>
        <v>No</v>
      </c>
      <c r="K713" t="str">
        <f t="shared" si="34"/>
        <v>7445324.5Breanna Grieco</v>
      </c>
      <c r="L713" t="str">
        <f t="shared" si="35"/>
        <v>No</v>
      </c>
    </row>
    <row r="714" spans="1:12" x14ac:dyDescent="0.3">
      <c r="A714" t="s">
        <v>137</v>
      </c>
      <c r="B714">
        <v>74</v>
      </c>
      <c r="C714" s="1">
        <v>45343</v>
      </c>
      <c r="D714" s="1">
        <v>45324.5</v>
      </c>
      <c r="E714">
        <v>36.1</v>
      </c>
      <c r="F714" t="s">
        <v>19</v>
      </c>
      <c r="G714" t="s">
        <v>57</v>
      </c>
      <c r="H714">
        <v>97112</v>
      </c>
      <c r="I714" t="str" cm="1">
        <f t="array" ref="I714">IFERROR(INDEX(scheduling_data!H:H,MATCH(B714&amp;D714,scheduling_data!D:D&amp;scheduling_data!A:A,0)),"")</f>
        <v>Breanna Grieco</v>
      </c>
      <c r="J714" t="str">
        <f t="shared" si="33"/>
        <v>No</v>
      </c>
      <c r="K714" t="str">
        <f t="shared" si="34"/>
        <v>7445324.5Breanna Grieco</v>
      </c>
      <c r="L714" t="str">
        <f t="shared" si="35"/>
        <v>Yes</v>
      </c>
    </row>
    <row r="715" spans="1:12" x14ac:dyDescent="0.3">
      <c r="A715" t="s">
        <v>137</v>
      </c>
      <c r="B715">
        <v>74</v>
      </c>
      <c r="C715" s="1">
        <v>45343</v>
      </c>
      <c r="D715" s="1">
        <v>45324.5</v>
      </c>
      <c r="E715">
        <v>95.36</v>
      </c>
      <c r="F715" t="s">
        <v>9</v>
      </c>
      <c r="G715" t="s">
        <v>56</v>
      </c>
      <c r="H715">
        <v>97112</v>
      </c>
      <c r="I715" t="str" cm="1">
        <f t="array" ref="I715">IFERROR(INDEX(scheduling_data!H:H,MATCH(B715&amp;D715,scheduling_data!D:D&amp;scheduling_data!A:A,0)),"")</f>
        <v>Breanna Grieco</v>
      </c>
      <c r="J715" t="str">
        <f t="shared" si="33"/>
        <v>No</v>
      </c>
      <c r="K715" t="str">
        <f t="shared" si="34"/>
        <v>7445324.5Breanna Grieco</v>
      </c>
      <c r="L715" t="str">
        <f t="shared" si="35"/>
        <v>No</v>
      </c>
    </row>
    <row r="716" spans="1:12" x14ac:dyDescent="0.3">
      <c r="A716" t="s">
        <v>137</v>
      </c>
      <c r="B716">
        <v>74</v>
      </c>
      <c r="C716" s="1">
        <v>45343</v>
      </c>
      <c r="D716" s="1">
        <v>45324.5</v>
      </c>
      <c r="E716">
        <v>0.74</v>
      </c>
      <c r="F716" t="s">
        <v>9</v>
      </c>
      <c r="G716" t="s">
        <v>55</v>
      </c>
      <c r="H716">
        <v>97112</v>
      </c>
      <c r="I716" t="str" cm="1">
        <f t="array" ref="I716">IFERROR(INDEX(scheduling_data!H:H,MATCH(B716&amp;D716,scheduling_data!D:D&amp;scheduling_data!A:A,0)),"")</f>
        <v>Breanna Grieco</v>
      </c>
      <c r="J716" t="str">
        <f t="shared" si="33"/>
        <v>No</v>
      </c>
      <c r="K716" t="str">
        <f t="shared" si="34"/>
        <v>7445324.5Breanna Grieco</v>
      </c>
      <c r="L716" t="str">
        <f t="shared" si="35"/>
        <v>No</v>
      </c>
    </row>
    <row r="717" spans="1:12" x14ac:dyDescent="0.3">
      <c r="A717" t="s">
        <v>137</v>
      </c>
      <c r="B717">
        <v>74</v>
      </c>
      <c r="C717" s="1">
        <v>45343</v>
      </c>
      <c r="D717" s="1">
        <v>45324.5</v>
      </c>
      <c r="E717">
        <v>6.97</v>
      </c>
      <c r="F717" t="s">
        <v>9</v>
      </c>
      <c r="G717" t="s">
        <v>54</v>
      </c>
      <c r="H717">
        <v>97112</v>
      </c>
      <c r="I717" t="str" cm="1">
        <f t="array" ref="I717">IFERROR(INDEX(scheduling_data!H:H,MATCH(B717&amp;D717,scheduling_data!D:D&amp;scheduling_data!A:A,0)),"")</f>
        <v>Breanna Grieco</v>
      </c>
      <c r="J717" t="str">
        <f t="shared" si="33"/>
        <v>No</v>
      </c>
      <c r="K717" t="str">
        <f t="shared" si="34"/>
        <v>7445324.5Breanna Grieco</v>
      </c>
      <c r="L717" t="str">
        <f t="shared" si="35"/>
        <v>No</v>
      </c>
    </row>
    <row r="718" spans="1:12" x14ac:dyDescent="0.3">
      <c r="A718" t="s">
        <v>49</v>
      </c>
      <c r="B718">
        <v>75</v>
      </c>
      <c r="C718" s="1">
        <v>45335</v>
      </c>
      <c r="D718" s="1">
        <v>45327.6875</v>
      </c>
      <c r="E718">
        <v>73.8</v>
      </c>
      <c r="F718" t="s">
        <v>19</v>
      </c>
      <c r="G718" t="s">
        <v>50</v>
      </c>
      <c r="H718">
        <v>97112</v>
      </c>
      <c r="I718" t="str" cm="1">
        <f t="array" ref="I718">IFERROR(INDEX(scheduling_data!H:H,MATCH(B718&amp;D718,scheduling_data!D:D&amp;scheduling_data!A:A,0)),"")</f>
        <v>Heidi Molaison</v>
      </c>
      <c r="J718" t="str">
        <f t="shared" si="33"/>
        <v>No</v>
      </c>
      <c r="K718" t="str">
        <f t="shared" si="34"/>
        <v>7545327.6875Heidi Molaison</v>
      </c>
      <c r="L718" t="str">
        <f t="shared" si="35"/>
        <v>Yes</v>
      </c>
    </row>
    <row r="719" spans="1:12" x14ac:dyDescent="0.3">
      <c r="A719" t="s">
        <v>49</v>
      </c>
      <c r="B719">
        <v>75</v>
      </c>
      <c r="C719" s="1">
        <v>45335</v>
      </c>
      <c r="D719" s="1">
        <v>45327.6875</v>
      </c>
      <c r="E719">
        <v>68</v>
      </c>
      <c r="F719" t="s">
        <v>9</v>
      </c>
      <c r="G719" t="s">
        <v>104</v>
      </c>
      <c r="H719">
        <v>97112</v>
      </c>
      <c r="I719" t="str" cm="1">
        <f t="array" ref="I719">IFERROR(INDEX(scheduling_data!H:H,MATCH(B719&amp;D719,scheduling_data!D:D&amp;scheduling_data!A:A,0)),"")</f>
        <v>Heidi Molaison</v>
      </c>
      <c r="J719" t="str">
        <f t="shared" si="33"/>
        <v>No</v>
      </c>
      <c r="K719" t="str">
        <f t="shared" si="34"/>
        <v>7545327.6875Heidi Molaison</v>
      </c>
      <c r="L719" t="str">
        <f t="shared" si="35"/>
        <v>No</v>
      </c>
    </row>
    <row r="720" spans="1:12" x14ac:dyDescent="0.3">
      <c r="A720" t="s">
        <v>33</v>
      </c>
      <c r="B720">
        <v>75</v>
      </c>
      <c r="C720" s="1">
        <v>45351</v>
      </c>
      <c r="D720" s="1">
        <v>45327.6875</v>
      </c>
      <c r="E720">
        <v>8.1999999999999993</v>
      </c>
      <c r="F720" t="s">
        <v>9</v>
      </c>
      <c r="H720">
        <v>97112</v>
      </c>
      <c r="I720" t="str" cm="1">
        <f t="array" ref="I720">IFERROR(INDEX(scheduling_data!H:H,MATCH(B720&amp;D720,scheduling_data!D:D&amp;scheduling_data!A:A,0)),"")</f>
        <v>Heidi Molaison</v>
      </c>
      <c r="J720" t="str">
        <f t="shared" si="33"/>
        <v>No</v>
      </c>
      <c r="K720" t="str">
        <f t="shared" si="34"/>
        <v>7545327.6875Heidi Molaison</v>
      </c>
      <c r="L720" t="str">
        <f t="shared" si="35"/>
        <v>No</v>
      </c>
    </row>
    <row r="721" spans="1:12" x14ac:dyDescent="0.3">
      <c r="A721" t="s">
        <v>25</v>
      </c>
      <c r="B721">
        <v>76</v>
      </c>
      <c r="C721" s="1">
        <v>45345</v>
      </c>
      <c r="D721" s="1">
        <v>45336.625</v>
      </c>
      <c r="E721">
        <v>71.45</v>
      </c>
      <c r="F721" t="s">
        <v>19</v>
      </c>
      <c r="G721" t="s">
        <v>26</v>
      </c>
      <c r="H721">
        <v>92526</v>
      </c>
      <c r="I721" t="str" cm="1">
        <f t="array" ref="I721">IFERROR(INDEX(scheduling_data!H:H,MATCH(B721&amp;D721,scheduling_data!D:D&amp;scheduling_data!A:A,0)),"")</f>
        <v>Victoria Miley</v>
      </c>
      <c r="J721" t="str">
        <f t="shared" si="33"/>
        <v>No</v>
      </c>
      <c r="K721" t="str">
        <f t="shared" si="34"/>
        <v>7645336.625Victoria Miley</v>
      </c>
      <c r="L721" t="str">
        <f t="shared" si="35"/>
        <v>Yes</v>
      </c>
    </row>
    <row r="722" spans="1:12" x14ac:dyDescent="0.3">
      <c r="A722" t="s">
        <v>25</v>
      </c>
      <c r="B722">
        <v>76</v>
      </c>
      <c r="C722" s="1">
        <v>45345</v>
      </c>
      <c r="D722" s="1">
        <v>45336.625</v>
      </c>
      <c r="E722">
        <v>78.55</v>
      </c>
      <c r="F722" t="s">
        <v>9</v>
      </c>
      <c r="G722" t="s">
        <v>28</v>
      </c>
      <c r="H722">
        <v>92526</v>
      </c>
      <c r="I722" t="str" cm="1">
        <f t="array" ref="I722">IFERROR(INDEX(scheduling_data!H:H,MATCH(B722&amp;D722,scheduling_data!D:D&amp;scheduling_data!A:A,0)),"")</f>
        <v>Victoria Miley</v>
      </c>
      <c r="J722" t="str">
        <f t="shared" si="33"/>
        <v>No</v>
      </c>
      <c r="K722" t="str">
        <f t="shared" si="34"/>
        <v>7645336.625Victoria Miley</v>
      </c>
      <c r="L722" t="str">
        <f t="shared" si="35"/>
        <v>No</v>
      </c>
    </row>
    <row r="723" spans="1:12" x14ac:dyDescent="0.3">
      <c r="A723" t="s">
        <v>25</v>
      </c>
      <c r="B723">
        <v>76</v>
      </c>
      <c r="C723" s="1">
        <v>45338</v>
      </c>
      <c r="D723" s="1">
        <v>45324.458333333336</v>
      </c>
      <c r="E723">
        <v>93.22</v>
      </c>
      <c r="F723" t="s">
        <v>9</v>
      </c>
      <c r="G723" t="s">
        <v>28</v>
      </c>
      <c r="H723">
        <v>97112</v>
      </c>
      <c r="I723" t="str" cm="1">
        <f t="array" ref="I723">IFERROR(INDEX(scheduling_data!H:H,MATCH(B723&amp;D723,scheduling_data!D:D&amp;scheduling_data!A:A,0)),"")</f>
        <v>Kelsea Rodriguez</v>
      </c>
      <c r="J723" t="str">
        <f t="shared" si="33"/>
        <v>No</v>
      </c>
      <c r="K723" t="str">
        <f t="shared" si="34"/>
        <v>7645324.4583333333Kelsea Rodriguez</v>
      </c>
      <c r="L723" t="str">
        <f t="shared" si="35"/>
        <v>No</v>
      </c>
    </row>
    <row r="724" spans="1:12" x14ac:dyDescent="0.3">
      <c r="A724" t="s">
        <v>25</v>
      </c>
      <c r="B724">
        <v>76</v>
      </c>
      <c r="C724" s="1">
        <v>45338</v>
      </c>
      <c r="D724" s="1">
        <v>45324.458333333336</v>
      </c>
      <c r="E724">
        <v>56.78</v>
      </c>
      <c r="F724" t="s">
        <v>19</v>
      </c>
      <c r="G724" t="s">
        <v>26</v>
      </c>
      <c r="H724">
        <v>97112</v>
      </c>
      <c r="I724" t="str" cm="1">
        <f t="array" ref="I724">IFERROR(INDEX(scheduling_data!H:H,MATCH(B724&amp;D724,scheduling_data!D:D&amp;scheduling_data!A:A,0)),"")</f>
        <v>Kelsea Rodriguez</v>
      </c>
      <c r="J724" t="str">
        <f t="shared" si="33"/>
        <v>No</v>
      </c>
      <c r="K724" t="str">
        <f t="shared" si="34"/>
        <v>7645324.4583333333Kelsea Rodriguez</v>
      </c>
      <c r="L724" t="str">
        <f t="shared" si="35"/>
        <v>Yes</v>
      </c>
    </row>
    <row r="725" spans="1:12" x14ac:dyDescent="0.3">
      <c r="A725" t="s">
        <v>25</v>
      </c>
      <c r="B725">
        <v>76</v>
      </c>
      <c r="C725" s="1">
        <v>45345</v>
      </c>
      <c r="D725" s="1">
        <v>45328.479166666664</v>
      </c>
      <c r="E725">
        <v>93.22</v>
      </c>
      <c r="F725" t="s">
        <v>9</v>
      </c>
      <c r="G725" t="s">
        <v>28</v>
      </c>
      <c r="H725">
        <v>97112</v>
      </c>
      <c r="I725" t="str" cm="1">
        <f t="array" ref="I725">IFERROR(INDEX(scheduling_data!H:H,MATCH(B725&amp;D725,scheduling_data!D:D&amp;scheduling_data!A:A,0)),"")</f>
        <v>Kelsea Rodriguez</v>
      </c>
      <c r="J725" t="str">
        <f t="shared" si="33"/>
        <v>No</v>
      </c>
      <c r="K725" t="str">
        <f t="shared" si="34"/>
        <v>7645328.4791666667Kelsea Rodriguez</v>
      </c>
      <c r="L725" t="str">
        <f t="shared" si="35"/>
        <v>No</v>
      </c>
    </row>
    <row r="726" spans="1:12" x14ac:dyDescent="0.3">
      <c r="A726" t="s">
        <v>25</v>
      </c>
      <c r="B726">
        <v>76</v>
      </c>
      <c r="C726" s="1">
        <v>45345</v>
      </c>
      <c r="D726" s="1">
        <v>45328.479166666664</v>
      </c>
      <c r="E726">
        <v>56.78</v>
      </c>
      <c r="F726" t="s">
        <v>19</v>
      </c>
      <c r="G726" t="s">
        <v>26</v>
      </c>
      <c r="H726">
        <v>97112</v>
      </c>
      <c r="I726" t="str" cm="1">
        <f t="array" ref="I726">IFERROR(INDEX(scheduling_data!H:H,MATCH(B726&amp;D726,scheduling_data!D:D&amp;scheduling_data!A:A,0)),"")</f>
        <v>Kelsea Rodriguez</v>
      </c>
      <c r="J726" t="str">
        <f t="shared" si="33"/>
        <v>No</v>
      </c>
      <c r="K726" t="str">
        <f t="shared" si="34"/>
        <v>7645328.4791666667Kelsea Rodriguez</v>
      </c>
      <c r="L726" t="str">
        <f t="shared" si="35"/>
        <v>Yes</v>
      </c>
    </row>
    <row r="727" spans="1:12" x14ac:dyDescent="0.3">
      <c r="A727" t="s">
        <v>25</v>
      </c>
      <c r="B727">
        <v>76</v>
      </c>
      <c r="C727" s="1">
        <v>45338</v>
      </c>
      <c r="D727" s="1">
        <v>45329.479166666664</v>
      </c>
      <c r="E727">
        <v>71.45</v>
      </c>
      <c r="F727" t="s">
        <v>19</v>
      </c>
      <c r="G727" t="s">
        <v>26</v>
      </c>
      <c r="H727">
        <v>92526</v>
      </c>
      <c r="I727" t="str" cm="1">
        <f t="array" ref="I727">IFERROR(INDEX(scheduling_data!H:H,MATCH(B727&amp;D727,scheduling_data!D:D&amp;scheduling_data!A:A,0)),"")</f>
        <v>Victoria Miley</v>
      </c>
      <c r="J727" t="str">
        <f t="shared" si="33"/>
        <v>No</v>
      </c>
      <c r="K727" t="str">
        <f t="shared" si="34"/>
        <v>7645329.4791666667Victoria Miley</v>
      </c>
      <c r="L727" t="str">
        <f t="shared" si="35"/>
        <v>Yes</v>
      </c>
    </row>
    <row r="728" spans="1:12" x14ac:dyDescent="0.3">
      <c r="A728" t="s">
        <v>25</v>
      </c>
      <c r="B728">
        <v>76</v>
      </c>
      <c r="C728" s="1">
        <v>45338</v>
      </c>
      <c r="D728" s="1">
        <v>45329.479166666664</v>
      </c>
      <c r="E728">
        <v>78.55</v>
      </c>
      <c r="F728" t="s">
        <v>9</v>
      </c>
      <c r="G728" t="s">
        <v>28</v>
      </c>
      <c r="H728">
        <v>92526</v>
      </c>
      <c r="I728" t="str" cm="1">
        <f t="array" ref="I728">IFERROR(INDEX(scheduling_data!H:H,MATCH(B728&amp;D728,scheduling_data!D:D&amp;scheduling_data!A:A,0)),"")</f>
        <v>Victoria Miley</v>
      </c>
      <c r="J728" t="str">
        <f t="shared" si="33"/>
        <v>No</v>
      </c>
      <c r="K728" t="str">
        <f t="shared" si="34"/>
        <v>7645329.4791666667Victoria Miley</v>
      </c>
      <c r="L728" t="str">
        <f t="shared" si="35"/>
        <v>No</v>
      </c>
    </row>
    <row r="729" spans="1:12" x14ac:dyDescent="0.3">
      <c r="A729" t="s">
        <v>25</v>
      </c>
      <c r="B729">
        <v>76</v>
      </c>
      <c r="C729" s="1">
        <v>45345</v>
      </c>
      <c r="D729" s="1">
        <v>45330.541666666664</v>
      </c>
      <c r="E729">
        <v>93.22</v>
      </c>
      <c r="F729" t="s">
        <v>9</v>
      </c>
      <c r="G729" t="s">
        <v>28</v>
      </c>
      <c r="H729">
        <v>97112</v>
      </c>
      <c r="I729" t="str" cm="1">
        <f t="array" ref="I729">IFERROR(INDEX(scheduling_data!H:H,MATCH(B729&amp;D729,scheduling_data!D:D&amp;scheduling_data!A:A,0)),"")</f>
        <v>Heidi Molaison</v>
      </c>
      <c r="J729" t="str">
        <f t="shared" si="33"/>
        <v>No</v>
      </c>
      <c r="K729" t="str">
        <f t="shared" si="34"/>
        <v>7645330.5416666667Heidi Molaison</v>
      </c>
      <c r="L729" t="str">
        <f t="shared" si="35"/>
        <v>No</v>
      </c>
    </row>
    <row r="730" spans="1:12" x14ac:dyDescent="0.3">
      <c r="A730" t="s">
        <v>25</v>
      </c>
      <c r="B730">
        <v>76</v>
      </c>
      <c r="C730" s="1">
        <v>45345</v>
      </c>
      <c r="D730" s="1">
        <v>45330.541666666664</v>
      </c>
      <c r="E730">
        <v>56.78</v>
      </c>
      <c r="F730" t="s">
        <v>19</v>
      </c>
      <c r="G730" t="s">
        <v>26</v>
      </c>
      <c r="H730">
        <v>97112</v>
      </c>
      <c r="I730" t="str" cm="1">
        <f t="array" ref="I730">IFERROR(INDEX(scheduling_data!H:H,MATCH(B730&amp;D730,scheduling_data!D:D&amp;scheduling_data!A:A,0)),"")</f>
        <v>Heidi Molaison</v>
      </c>
      <c r="J730" t="str">
        <f t="shared" si="33"/>
        <v>No</v>
      </c>
      <c r="K730" t="str">
        <f t="shared" si="34"/>
        <v>7645330.5416666667Heidi Molaison</v>
      </c>
      <c r="L730" t="str">
        <f t="shared" si="35"/>
        <v>Yes</v>
      </c>
    </row>
    <row r="731" spans="1:12" x14ac:dyDescent="0.3">
      <c r="A731" t="s">
        <v>25</v>
      </c>
      <c r="B731">
        <v>76</v>
      </c>
      <c r="C731" s="1">
        <v>45345</v>
      </c>
      <c r="D731" s="1">
        <v>45331.458333333336</v>
      </c>
      <c r="E731">
        <v>85.19</v>
      </c>
      <c r="F731" t="s">
        <v>9</v>
      </c>
      <c r="G731" t="s">
        <v>28</v>
      </c>
      <c r="H731">
        <v>92507</v>
      </c>
      <c r="I731" t="str" cm="1">
        <f t="array" ref="I731">IFERROR(INDEX(scheduling_data!H:H,MATCH(B731&amp;D731,scheduling_data!D:D&amp;scheduling_data!A:A,0)),"")</f>
        <v>Victoria Miley</v>
      </c>
      <c r="J731" t="str">
        <f t="shared" si="33"/>
        <v>No</v>
      </c>
      <c r="K731" t="str">
        <f t="shared" si="34"/>
        <v>7645331.4583333333Victoria Miley</v>
      </c>
      <c r="L731" t="str">
        <f t="shared" si="35"/>
        <v>No</v>
      </c>
    </row>
    <row r="732" spans="1:12" x14ac:dyDescent="0.3">
      <c r="A732" t="s">
        <v>25</v>
      </c>
      <c r="B732">
        <v>76</v>
      </c>
      <c r="C732" s="1">
        <v>45345</v>
      </c>
      <c r="D732" s="1">
        <v>45331.458333333336</v>
      </c>
      <c r="E732">
        <v>64.81</v>
      </c>
      <c r="F732" t="s">
        <v>19</v>
      </c>
      <c r="G732" t="s">
        <v>26</v>
      </c>
      <c r="H732">
        <v>92507</v>
      </c>
      <c r="I732" t="str" cm="1">
        <f t="array" ref="I732">IFERROR(INDEX(scheduling_data!H:H,MATCH(B732&amp;D732,scheduling_data!D:D&amp;scheduling_data!A:A,0)),"")</f>
        <v>Victoria Miley</v>
      </c>
      <c r="J732" t="str">
        <f t="shared" si="33"/>
        <v>No</v>
      </c>
      <c r="K732" t="str">
        <f t="shared" si="34"/>
        <v>7645331.4583333333Victoria Miley</v>
      </c>
      <c r="L732" t="str">
        <f t="shared" si="35"/>
        <v>Yes</v>
      </c>
    </row>
    <row r="733" spans="1:12" x14ac:dyDescent="0.3">
      <c r="A733" t="s">
        <v>80</v>
      </c>
      <c r="B733">
        <v>77</v>
      </c>
      <c r="C733" s="1">
        <v>45342</v>
      </c>
      <c r="D733" s="1">
        <v>45327.666666666664</v>
      </c>
      <c r="E733">
        <v>46.61</v>
      </c>
      <c r="F733" t="s">
        <v>9</v>
      </c>
      <c r="G733" t="s">
        <v>52</v>
      </c>
      <c r="H733">
        <v>97112</v>
      </c>
      <c r="I733" t="str" cm="1">
        <f t="array" ref="I733">IFERROR(INDEX(scheduling_data!H:H,MATCH(B733&amp;D733,scheduling_data!D:D&amp;scheduling_data!A:A,0)),"")</f>
        <v>Katherine Tyree</v>
      </c>
      <c r="J733" t="str">
        <f t="shared" si="33"/>
        <v>No</v>
      </c>
      <c r="K733" t="str">
        <f t="shared" si="34"/>
        <v>7745327.6666666667Katherine Tyree</v>
      </c>
      <c r="L733" t="str">
        <f t="shared" si="35"/>
        <v>No</v>
      </c>
    </row>
    <row r="734" spans="1:12" x14ac:dyDescent="0.3">
      <c r="A734" t="s">
        <v>80</v>
      </c>
      <c r="B734">
        <v>77</v>
      </c>
      <c r="C734" s="1">
        <v>45342</v>
      </c>
      <c r="D734" s="1">
        <v>45327.666666666664</v>
      </c>
      <c r="E734">
        <v>24.8</v>
      </c>
      <c r="F734" t="s">
        <v>19</v>
      </c>
      <c r="G734" t="s">
        <v>51</v>
      </c>
      <c r="H734">
        <v>97110</v>
      </c>
      <c r="I734" t="str" cm="1">
        <f t="array" ref="I734">IFERROR(INDEX(scheduling_data!H:H,MATCH(B734&amp;D734,scheduling_data!D:D&amp;scheduling_data!A:A,0)),"")</f>
        <v>Katherine Tyree</v>
      </c>
      <c r="J734" t="str">
        <f t="shared" si="33"/>
        <v>No</v>
      </c>
      <c r="K734" t="str">
        <f t="shared" si="34"/>
        <v>7745327.6666666667Katherine Tyree</v>
      </c>
      <c r="L734" t="str">
        <f t="shared" si="35"/>
        <v>Yes</v>
      </c>
    </row>
    <row r="735" spans="1:12" x14ac:dyDescent="0.3">
      <c r="A735" t="s">
        <v>80</v>
      </c>
      <c r="B735">
        <v>77</v>
      </c>
      <c r="C735" s="1">
        <v>45342</v>
      </c>
      <c r="D735" s="1">
        <v>45327.666666666664</v>
      </c>
      <c r="E735">
        <v>50.2</v>
      </c>
      <c r="F735" t="s">
        <v>9</v>
      </c>
      <c r="G735" t="s">
        <v>52</v>
      </c>
      <c r="H735">
        <v>97110</v>
      </c>
      <c r="I735" t="str" cm="1">
        <f t="array" ref="I735">IFERROR(INDEX(scheduling_data!H:H,MATCH(B735&amp;D735,scheduling_data!D:D&amp;scheduling_data!A:A,0)),"")</f>
        <v>Katherine Tyree</v>
      </c>
      <c r="J735" t="str">
        <f t="shared" si="33"/>
        <v>No</v>
      </c>
      <c r="K735" t="str">
        <f t="shared" si="34"/>
        <v>7745327.6666666667Katherine Tyree</v>
      </c>
      <c r="L735" t="str">
        <f t="shared" si="35"/>
        <v>No</v>
      </c>
    </row>
    <row r="736" spans="1:12" x14ac:dyDescent="0.3">
      <c r="A736" t="s">
        <v>80</v>
      </c>
      <c r="B736">
        <v>77</v>
      </c>
      <c r="C736" s="1">
        <v>45342</v>
      </c>
      <c r="D736" s="1">
        <v>45327.666666666664</v>
      </c>
      <c r="E736">
        <v>28.39</v>
      </c>
      <c r="F736" t="s">
        <v>19</v>
      </c>
      <c r="G736" t="s">
        <v>51</v>
      </c>
      <c r="H736">
        <v>97112</v>
      </c>
      <c r="I736" t="str" cm="1">
        <f t="array" ref="I736">IFERROR(INDEX(scheduling_data!H:H,MATCH(B736&amp;D736,scheduling_data!D:D&amp;scheduling_data!A:A,0)),"")</f>
        <v>Katherine Tyree</v>
      </c>
      <c r="J736" t="str">
        <f t="shared" si="33"/>
        <v>No</v>
      </c>
      <c r="K736" t="str">
        <f t="shared" si="34"/>
        <v>7745327.6666666667Katherine Tyree</v>
      </c>
      <c r="L736" t="str">
        <f t="shared" si="35"/>
        <v>Yes</v>
      </c>
    </row>
    <row r="737" spans="1:12" x14ac:dyDescent="0.3">
      <c r="A737" t="s">
        <v>80</v>
      </c>
      <c r="B737">
        <v>77</v>
      </c>
      <c r="C737" s="1">
        <v>45343</v>
      </c>
      <c r="D737" s="1">
        <v>45330.666666666664</v>
      </c>
      <c r="E737">
        <v>56.78</v>
      </c>
      <c r="F737" t="s">
        <v>19</v>
      </c>
      <c r="G737" t="s">
        <v>51</v>
      </c>
      <c r="H737">
        <v>97112</v>
      </c>
      <c r="I737" t="str" cm="1">
        <f t="array" ref="I737">IFERROR(INDEX(scheduling_data!H:H,MATCH(B737&amp;D737,scheduling_data!D:D&amp;scheduling_data!A:A,0)),"")</f>
        <v>Katherine Tyree</v>
      </c>
      <c r="J737" t="str">
        <f t="shared" si="33"/>
        <v>No</v>
      </c>
      <c r="K737" t="str">
        <f t="shared" si="34"/>
        <v>7745330.6666666667Katherine Tyree</v>
      </c>
      <c r="L737" t="str">
        <f t="shared" si="35"/>
        <v>Yes</v>
      </c>
    </row>
    <row r="738" spans="1:12" x14ac:dyDescent="0.3">
      <c r="A738" t="s">
        <v>80</v>
      </c>
      <c r="B738">
        <v>77</v>
      </c>
      <c r="C738" s="1">
        <v>45343</v>
      </c>
      <c r="D738" s="1">
        <v>45330.666666666664</v>
      </c>
      <c r="E738">
        <v>93.22</v>
      </c>
      <c r="F738" t="s">
        <v>9</v>
      </c>
      <c r="G738" t="s">
        <v>52</v>
      </c>
      <c r="H738">
        <v>97112</v>
      </c>
      <c r="I738" t="str" cm="1">
        <f t="array" ref="I738">IFERROR(INDEX(scheduling_data!H:H,MATCH(B738&amp;D738,scheduling_data!D:D&amp;scheduling_data!A:A,0)),"")</f>
        <v>Katherine Tyree</v>
      </c>
      <c r="J738" t="str">
        <f t="shared" si="33"/>
        <v>No</v>
      </c>
      <c r="K738" t="str">
        <f t="shared" si="34"/>
        <v>7745330.6666666667Katherine Tyree</v>
      </c>
      <c r="L738" t="str">
        <f t="shared" si="35"/>
        <v>No</v>
      </c>
    </row>
    <row r="739" spans="1:12" x14ac:dyDescent="0.3">
      <c r="A739" t="s">
        <v>80</v>
      </c>
      <c r="B739">
        <v>77</v>
      </c>
      <c r="C739" s="1">
        <v>45343</v>
      </c>
      <c r="D739" s="1">
        <v>45330.666666666664</v>
      </c>
      <c r="E739">
        <v>49.6</v>
      </c>
      <c r="F739" t="s">
        <v>19</v>
      </c>
      <c r="G739" t="s">
        <v>51</v>
      </c>
      <c r="H739">
        <v>97110</v>
      </c>
      <c r="I739" t="str" cm="1">
        <f t="array" ref="I739">IFERROR(INDEX(scheduling_data!H:H,MATCH(B739&amp;D739,scheduling_data!D:D&amp;scheduling_data!A:A,0)),"")</f>
        <v>Katherine Tyree</v>
      </c>
      <c r="J739" t="str">
        <f t="shared" si="33"/>
        <v>No</v>
      </c>
      <c r="K739" t="str">
        <f t="shared" si="34"/>
        <v>7745330.6666666667Katherine Tyree</v>
      </c>
      <c r="L739" t="str">
        <f t="shared" si="35"/>
        <v>Yes</v>
      </c>
    </row>
    <row r="740" spans="1:12" x14ac:dyDescent="0.3">
      <c r="A740" t="s">
        <v>80</v>
      </c>
      <c r="B740">
        <v>77</v>
      </c>
      <c r="C740" s="1">
        <v>45343</v>
      </c>
      <c r="D740" s="1">
        <v>45330.666666666664</v>
      </c>
      <c r="E740">
        <v>100.4</v>
      </c>
      <c r="F740" t="s">
        <v>9</v>
      </c>
      <c r="G740" t="s">
        <v>52</v>
      </c>
      <c r="H740">
        <v>97110</v>
      </c>
      <c r="I740" t="str" cm="1">
        <f t="array" ref="I740">IFERROR(INDEX(scheduling_data!H:H,MATCH(B740&amp;D740,scheduling_data!D:D&amp;scheduling_data!A:A,0)),"")</f>
        <v>Katherine Tyree</v>
      </c>
      <c r="J740" t="str">
        <f t="shared" si="33"/>
        <v>No</v>
      </c>
      <c r="K740" t="str">
        <f t="shared" si="34"/>
        <v>7745330.6666666667Katherine Tyree</v>
      </c>
      <c r="L740" t="str">
        <f t="shared" si="35"/>
        <v>No</v>
      </c>
    </row>
    <row r="741" spans="1:12" x14ac:dyDescent="0.3">
      <c r="A741" t="s">
        <v>25</v>
      </c>
      <c r="B741">
        <v>78</v>
      </c>
      <c r="C741" s="1">
        <v>45345</v>
      </c>
      <c r="D741" s="1">
        <v>45330.541666666664</v>
      </c>
      <c r="E741">
        <v>93.22</v>
      </c>
      <c r="F741" t="s">
        <v>9</v>
      </c>
      <c r="G741" t="s">
        <v>28</v>
      </c>
      <c r="H741">
        <v>97112</v>
      </c>
      <c r="I741" t="str" cm="1">
        <f t="array" ref="I741">IFERROR(INDEX(scheduling_data!H:H,MATCH(B741&amp;D741,scheduling_data!D:D&amp;scheduling_data!A:A,0)),"")</f>
        <v>Carolyn Simpson</v>
      </c>
      <c r="J741" t="str">
        <f t="shared" si="33"/>
        <v>No</v>
      </c>
      <c r="K741" t="str">
        <f t="shared" si="34"/>
        <v>7845330.5416666667Carolyn Simpson</v>
      </c>
      <c r="L741" t="str">
        <f t="shared" si="35"/>
        <v>No</v>
      </c>
    </row>
    <row r="742" spans="1:12" x14ac:dyDescent="0.3">
      <c r="A742" t="s">
        <v>25</v>
      </c>
      <c r="B742">
        <v>78</v>
      </c>
      <c r="C742" s="1">
        <v>45345</v>
      </c>
      <c r="D742" s="1">
        <v>45330.541666666664</v>
      </c>
      <c r="E742">
        <v>56.78</v>
      </c>
      <c r="F742" t="s">
        <v>19</v>
      </c>
      <c r="G742" t="s">
        <v>26</v>
      </c>
      <c r="H742">
        <v>97112</v>
      </c>
      <c r="I742" t="str" cm="1">
        <f t="array" ref="I742">IFERROR(INDEX(scheduling_data!H:H,MATCH(B742&amp;D742,scheduling_data!D:D&amp;scheduling_data!A:A,0)),"")</f>
        <v>Carolyn Simpson</v>
      </c>
      <c r="J742" t="str">
        <f t="shared" si="33"/>
        <v>No</v>
      </c>
      <c r="K742" t="str">
        <f t="shared" si="34"/>
        <v>7845330.5416666667Carolyn Simpson</v>
      </c>
      <c r="L742" t="str">
        <f t="shared" si="35"/>
        <v>Yes</v>
      </c>
    </row>
    <row r="743" spans="1:12" x14ac:dyDescent="0.3">
      <c r="A743" t="s">
        <v>14</v>
      </c>
      <c r="B743">
        <v>79</v>
      </c>
      <c r="C743" s="1">
        <v>45348</v>
      </c>
      <c r="D743" s="1">
        <v>45337.375</v>
      </c>
      <c r="E743">
        <v>0</v>
      </c>
      <c r="F743" t="s">
        <v>9</v>
      </c>
      <c r="G743" t="s">
        <v>138</v>
      </c>
      <c r="H743">
        <v>92507</v>
      </c>
      <c r="I743" t="str" cm="1">
        <f t="array" ref="I743">IFERROR(INDEX(scheduling_data!H:H,MATCH(B743&amp;D743,scheduling_data!D:D&amp;scheduling_data!A:A,0)),"")</f>
        <v>D'Anna Pullen</v>
      </c>
      <c r="J743" t="str">
        <f t="shared" si="33"/>
        <v>No</v>
      </c>
      <c r="K743" t="str">
        <f t="shared" si="34"/>
        <v>7945337.375D'Anna Pullen</v>
      </c>
      <c r="L743" t="str">
        <f t="shared" si="35"/>
        <v>No</v>
      </c>
    </row>
    <row r="744" spans="1:12" x14ac:dyDescent="0.3">
      <c r="A744" t="s">
        <v>14</v>
      </c>
      <c r="B744">
        <v>79</v>
      </c>
      <c r="C744" s="1">
        <v>45338</v>
      </c>
      <c r="D744" s="1">
        <v>45328.375</v>
      </c>
      <c r="E744">
        <v>55</v>
      </c>
      <c r="F744" t="s">
        <v>19</v>
      </c>
      <c r="G744" t="s">
        <v>51</v>
      </c>
      <c r="H744">
        <v>92507</v>
      </c>
      <c r="I744" t="str" cm="1">
        <f t="array" ref="I744">IFERROR(INDEX(scheduling_data!H:H,MATCH(B744&amp;D744,scheduling_data!D:D&amp;scheduling_data!A:A,0)),"")</f>
        <v>Victoria Miley</v>
      </c>
      <c r="J744" t="str">
        <f t="shared" si="33"/>
        <v>No</v>
      </c>
      <c r="K744" t="str">
        <f t="shared" si="34"/>
        <v>7945328.375Victoria Miley</v>
      </c>
      <c r="L744" t="str">
        <f t="shared" si="35"/>
        <v>Yes</v>
      </c>
    </row>
    <row r="745" spans="1:12" x14ac:dyDescent="0.3">
      <c r="A745" t="s">
        <v>14</v>
      </c>
      <c r="B745">
        <v>79</v>
      </c>
      <c r="C745" s="1">
        <v>45338</v>
      </c>
      <c r="D745" s="1">
        <v>45328.375</v>
      </c>
      <c r="E745">
        <v>95</v>
      </c>
      <c r="F745" t="s">
        <v>9</v>
      </c>
      <c r="G745" t="s">
        <v>52</v>
      </c>
      <c r="H745">
        <v>92507</v>
      </c>
      <c r="I745" t="str" cm="1">
        <f t="array" ref="I745">IFERROR(INDEX(scheduling_data!H:H,MATCH(B745&amp;D745,scheduling_data!D:D&amp;scheduling_data!A:A,0)),"")</f>
        <v>Victoria Miley</v>
      </c>
      <c r="J745" t="str">
        <f t="shared" si="33"/>
        <v>No</v>
      </c>
      <c r="K745" t="str">
        <f t="shared" si="34"/>
        <v>7945328.375Victoria Miley</v>
      </c>
      <c r="L745" t="str">
        <f t="shared" si="35"/>
        <v>No</v>
      </c>
    </row>
    <row r="746" spans="1:12" x14ac:dyDescent="0.3">
      <c r="A746" t="s">
        <v>139</v>
      </c>
      <c r="B746">
        <v>79</v>
      </c>
      <c r="C746" s="1">
        <v>45348</v>
      </c>
      <c r="D746" s="1">
        <v>45337.375</v>
      </c>
      <c r="E746">
        <v>55</v>
      </c>
      <c r="F746" t="s">
        <v>19</v>
      </c>
      <c r="H746">
        <v>92507</v>
      </c>
      <c r="I746" t="str" cm="1">
        <f t="array" ref="I746">IFERROR(INDEX(scheduling_data!H:H,MATCH(B746&amp;D746,scheduling_data!D:D&amp;scheduling_data!A:A,0)),"")</f>
        <v>D'Anna Pullen</v>
      </c>
      <c r="J746" t="str">
        <f t="shared" si="33"/>
        <v>No</v>
      </c>
      <c r="K746" t="str">
        <f t="shared" si="34"/>
        <v>7945337.375D'Anna Pullen</v>
      </c>
      <c r="L746" t="str">
        <f t="shared" si="35"/>
        <v>Yes</v>
      </c>
    </row>
    <row r="747" spans="1:12" x14ac:dyDescent="0.3">
      <c r="A747" t="s">
        <v>139</v>
      </c>
      <c r="B747">
        <v>79</v>
      </c>
      <c r="C747" s="1">
        <v>45348</v>
      </c>
      <c r="D747" s="1">
        <v>45337.375</v>
      </c>
      <c r="E747">
        <v>95</v>
      </c>
      <c r="F747" t="s">
        <v>9</v>
      </c>
      <c r="H747">
        <v>92507</v>
      </c>
      <c r="I747" t="str" cm="1">
        <f t="array" ref="I747">IFERROR(INDEX(scheduling_data!H:H,MATCH(B747&amp;D747,scheduling_data!D:D&amp;scheduling_data!A:A,0)),"")</f>
        <v>D'Anna Pullen</v>
      </c>
      <c r="J747" t="str">
        <f t="shared" si="33"/>
        <v>No</v>
      </c>
      <c r="K747" t="str">
        <f t="shared" si="34"/>
        <v>7945337.375D'Anna Pullen</v>
      </c>
      <c r="L747" t="str">
        <f t="shared" si="35"/>
        <v>No</v>
      </c>
    </row>
    <row r="748" spans="1:12" x14ac:dyDescent="0.3">
      <c r="A748" t="s">
        <v>11</v>
      </c>
      <c r="B748">
        <v>80</v>
      </c>
      <c r="C748" s="1">
        <v>45348.338194444441</v>
      </c>
      <c r="D748" s="1">
        <v>45348.291666666664</v>
      </c>
      <c r="E748">
        <v>20</v>
      </c>
      <c r="F748" t="s">
        <v>91</v>
      </c>
      <c r="G748" t="s">
        <v>140</v>
      </c>
      <c r="I748" t="str" cm="1">
        <f t="array" ref="I748">IFERROR(INDEX(scheduling_data!H:H,MATCH(B748&amp;D748,scheduling_data!D:D&amp;scheduling_data!A:A,0)),"")</f>
        <v>James Allen</v>
      </c>
      <c r="J748" t="str">
        <f t="shared" si="33"/>
        <v>No</v>
      </c>
      <c r="K748" t="str">
        <f t="shared" si="34"/>
        <v>8045348.2916666667James Allen</v>
      </c>
      <c r="L748" t="str">
        <f t="shared" si="35"/>
        <v>Yes</v>
      </c>
    </row>
    <row r="749" spans="1:12" x14ac:dyDescent="0.3">
      <c r="A749" t="s">
        <v>80</v>
      </c>
      <c r="B749">
        <v>81</v>
      </c>
      <c r="C749" s="1">
        <v>45349</v>
      </c>
      <c r="D749" s="1">
        <v>45334.541666666664</v>
      </c>
      <c r="E749">
        <v>64.81</v>
      </c>
      <c r="F749" t="s">
        <v>19</v>
      </c>
      <c r="G749" t="s">
        <v>51</v>
      </c>
      <c r="H749">
        <v>92507</v>
      </c>
      <c r="I749" t="str" cm="1">
        <f t="array" ref="I749">IFERROR(INDEX(scheduling_data!H:H,MATCH(B749&amp;D749,scheduling_data!D:D&amp;scheduling_data!A:A,0)),"")</f>
        <v>Kelli Cruthirds</v>
      </c>
      <c r="J749" t="str">
        <f t="shared" si="33"/>
        <v>No</v>
      </c>
      <c r="K749" t="str">
        <f t="shared" si="34"/>
        <v>8145334.5416666667Kelli Cruthirds</v>
      </c>
      <c r="L749" t="str">
        <f t="shared" si="35"/>
        <v>Yes</v>
      </c>
    </row>
    <row r="750" spans="1:12" x14ac:dyDescent="0.3">
      <c r="A750" t="s">
        <v>80</v>
      </c>
      <c r="B750">
        <v>81</v>
      </c>
      <c r="C750" s="1">
        <v>45349</v>
      </c>
      <c r="D750" s="1">
        <v>45334.541666666664</v>
      </c>
      <c r="E750">
        <v>85.19</v>
      </c>
      <c r="F750" t="s">
        <v>9</v>
      </c>
      <c r="G750" t="s">
        <v>52</v>
      </c>
      <c r="H750">
        <v>92507</v>
      </c>
      <c r="I750" t="str" cm="1">
        <f t="array" ref="I750">IFERROR(INDEX(scheduling_data!H:H,MATCH(B750&amp;D750,scheduling_data!D:D&amp;scheduling_data!A:A,0)),"")</f>
        <v>Kelli Cruthirds</v>
      </c>
      <c r="J750" t="str">
        <f t="shared" si="33"/>
        <v>No</v>
      </c>
      <c r="K750" t="str">
        <f t="shared" si="34"/>
        <v>8145334.5416666667Kelli Cruthirds</v>
      </c>
      <c r="L750" t="str">
        <f t="shared" si="35"/>
        <v>No</v>
      </c>
    </row>
    <row r="751" spans="1:12" x14ac:dyDescent="0.3">
      <c r="A751" t="s">
        <v>80</v>
      </c>
      <c r="B751">
        <v>81</v>
      </c>
      <c r="C751" s="1">
        <v>45349</v>
      </c>
      <c r="D751" s="1">
        <v>45337.625</v>
      </c>
      <c r="E751">
        <v>64.81</v>
      </c>
      <c r="F751" t="s">
        <v>19</v>
      </c>
      <c r="G751" t="s">
        <v>51</v>
      </c>
      <c r="H751">
        <v>92507</v>
      </c>
      <c r="I751" t="str" cm="1">
        <f t="array" ref="I751">IFERROR(INDEX(scheduling_data!H:H,MATCH(B751&amp;D751,scheduling_data!D:D&amp;scheduling_data!A:A,0)),"")</f>
        <v>Kelli Cruthirds</v>
      </c>
      <c r="J751" t="str">
        <f t="shared" si="33"/>
        <v>No</v>
      </c>
      <c r="K751" t="str">
        <f t="shared" si="34"/>
        <v>8145337.625Kelli Cruthirds</v>
      </c>
      <c r="L751" t="str">
        <f t="shared" si="35"/>
        <v>Yes</v>
      </c>
    </row>
    <row r="752" spans="1:12" x14ac:dyDescent="0.3">
      <c r="A752" t="s">
        <v>80</v>
      </c>
      <c r="B752">
        <v>81</v>
      </c>
      <c r="C752" s="1">
        <v>45349</v>
      </c>
      <c r="D752" s="1">
        <v>45337.625</v>
      </c>
      <c r="E752">
        <v>85.19</v>
      </c>
      <c r="F752" t="s">
        <v>9</v>
      </c>
      <c r="G752" t="s">
        <v>52</v>
      </c>
      <c r="H752">
        <v>92507</v>
      </c>
      <c r="I752" t="str" cm="1">
        <f t="array" ref="I752">IFERROR(INDEX(scheduling_data!H:H,MATCH(B752&amp;D752,scheduling_data!D:D&amp;scheduling_data!A:A,0)),"")</f>
        <v>Kelli Cruthirds</v>
      </c>
      <c r="J752" t="str">
        <f t="shared" si="33"/>
        <v>No</v>
      </c>
      <c r="K752" t="str">
        <f t="shared" si="34"/>
        <v>8145337.625Kelli Cruthirds</v>
      </c>
      <c r="L752" t="str">
        <f t="shared" si="35"/>
        <v>No</v>
      </c>
    </row>
    <row r="753" spans="1:12" x14ac:dyDescent="0.3">
      <c r="A753" t="s">
        <v>25</v>
      </c>
      <c r="B753">
        <v>82</v>
      </c>
      <c r="C753" s="1">
        <v>45331</v>
      </c>
      <c r="D753" s="1">
        <v>45323.416666666664</v>
      </c>
      <c r="E753">
        <v>64.81</v>
      </c>
      <c r="F753" t="s">
        <v>19</v>
      </c>
      <c r="G753" t="s">
        <v>26</v>
      </c>
      <c r="H753">
        <v>92507</v>
      </c>
      <c r="I753" t="str" cm="1">
        <f t="array" ref="I753">IFERROR(INDEX(scheduling_data!H:H,MATCH(B753&amp;D753,scheduling_data!D:D&amp;scheduling_data!A:A,0)),"")</f>
        <v>D'Anna Pullen</v>
      </c>
      <c r="J753" t="str">
        <f t="shared" si="33"/>
        <v>No</v>
      </c>
      <c r="K753" t="str">
        <f t="shared" si="34"/>
        <v>8245323.4166666667D'Anna Pullen</v>
      </c>
      <c r="L753" t="str">
        <f t="shared" si="35"/>
        <v>Yes</v>
      </c>
    </row>
    <row r="754" spans="1:12" x14ac:dyDescent="0.3">
      <c r="A754" t="s">
        <v>25</v>
      </c>
      <c r="B754">
        <v>82</v>
      </c>
      <c r="C754" s="1">
        <v>45331</v>
      </c>
      <c r="D754" s="1">
        <v>45323.416666666664</v>
      </c>
      <c r="E754">
        <v>85.19</v>
      </c>
      <c r="F754" t="s">
        <v>9</v>
      </c>
      <c r="G754" t="s">
        <v>28</v>
      </c>
      <c r="H754">
        <v>92507</v>
      </c>
      <c r="I754" t="str" cm="1">
        <f t="array" ref="I754">IFERROR(INDEX(scheduling_data!H:H,MATCH(B754&amp;D754,scheduling_data!D:D&amp;scheduling_data!A:A,0)),"")</f>
        <v>D'Anna Pullen</v>
      </c>
      <c r="J754" t="str">
        <f t="shared" si="33"/>
        <v>No</v>
      </c>
      <c r="K754" t="str">
        <f t="shared" si="34"/>
        <v>8245323.4166666667D'Anna Pullen</v>
      </c>
      <c r="L754" t="str">
        <f t="shared" si="35"/>
        <v>No</v>
      </c>
    </row>
    <row r="755" spans="1:12" x14ac:dyDescent="0.3">
      <c r="A755" t="s">
        <v>25</v>
      </c>
      <c r="B755">
        <v>82</v>
      </c>
      <c r="C755" s="1">
        <v>45345</v>
      </c>
      <c r="D755" s="1">
        <v>45337.416666666664</v>
      </c>
      <c r="E755">
        <v>85.19</v>
      </c>
      <c r="F755" t="s">
        <v>9</v>
      </c>
      <c r="G755" t="s">
        <v>28</v>
      </c>
      <c r="H755">
        <v>92507</v>
      </c>
      <c r="I755" t="str" cm="1">
        <f t="array" ref="I755">IFERROR(INDEX(scheduling_data!H:H,MATCH(B755&amp;D755,scheduling_data!D:D&amp;scheduling_data!A:A,0)),"")</f>
        <v>D'Anna Pullen</v>
      </c>
      <c r="J755" t="str">
        <f t="shared" si="33"/>
        <v>No</v>
      </c>
      <c r="K755" t="str">
        <f t="shared" si="34"/>
        <v>8245337.4166666667D'Anna Pullen</v>
      </c>
      <c r="L755" t="str">
        <f t="shared" si="35"/>
        <v>No</v>
      </c>
    </row>
    <row r="756" spans="1:12" x14ac:dyDescent="0.3">
      <c r="A756" t="s">
        <v>25</v>
      </c>
      <c r="B756">
        <v>82</v>
      </c>
      <c r="C756" s="1">
        <v>45345</v>
      </c>
      <c r="D756" s="1">
        <v>45337.416666666664</v>
      </c>
      <c r="E756">
        <v>64.81</v>
      </c>
      <c r="F756" t="s">
        <v>19</v>
      </c>
      <c r="G756" t="s">
        <v>26</v>
      </c>
      <c r="H756">
        <v>92507</v>
      </c>
      <c r="I756" t="str" cm="1">
        <f t="array" ref="I756">IFERROR(INDEX(scheduling_data!H:H,MATCH(B756&amp;D756,scheduling_data!D:D&amp;scheduling_data!A:A,0)),"")</f>
        <v>D'Anna Pullen</v>
      </c>
      <c r="J756" t="str">
        <f t="shared" si="33"/>
        <v>No</v>
      </c>
      <c r="K756" t="str">
        <f t="shared" si="34"/>
        <v>8245337.4166666667D'Anna Pullen</v>
      </c>
      <c r="L756" t="str">
        <f t="shared" si="35"/>
        <v>Yes</v>
      </c>
    </row>
    <row r="757" spans="1:12" x14ac:dyDescent="0.3">
      <c r="A757" t="s">
        <v>25</v>
      </c>
      <c r="B757">
        <v>82</v>
      </c>
      <c r="C757" s="1">
        <v>45338</v>
      </c>
      <c r="D757" s="1">
        <v>45328.416666666664</v>
      </c>
      <c r="E757">
        <v>64.81</v>
      </c>
      <c r="F757" t="s">
        <v>19</v>
      </c>
      <c r="G757" t="s">
        <v>26</v>
      </c>
      <c r="H757">
        <v>92507</v>
      </c>
      <c r="I757" t="str" cm="1">
        <f t="array" ref="I757">IFERROR(INDEX(scheduling_data!H:H,MATCH(B757&amp;D757,scheduling_data!D:D&amp;scheduling_data!A:A,0)),"")</f>
        <v>Victoria Miley</v>
      </c>
      <c r="J757" t="str">
        <f t="shared" si="33"/>
        <v>No</v>
      </c>
      <c r="K757" t="str">
        <f t="shared" si="34"/>
        <v>8245328.4166666667Victoria Miley</v>
      </c>
      <c r="L757" t="str">
        <f t="shared" si="35"/>
        <v>Yes</v>
      </c>
    </row>
    <row r="758" spans="1:12" x14ac:dyDescent="0.3">
      <c r="A758" t="s">
        <v>25</v>
      </c>
      <c r="B758">
        <v>82</v>
      </c>
      <c r="C758" s="1">
        <v>45338</v>
      </c>
      <c r="D758" s="1">
        <v>45328.416666666664</v>
      </c>
      <c r="E758">
        <v>85.19</v>
      </c>
      <c r="F758" t="s">
        <v>9</v>
      </c>
      <c r="G758" t="s">
        <v>28</v>
      </c>
      <c r="H758">
        <v>92507</v>
      </c>
      <c r="I758" t="str" cm="1">
        <f t="array" ref="I758">IFERROR(INDEX(scheduling_data!H:H,MATCH(B758&amp;D758,scheduling_data!D:D&amp;scheduling_data!A:A,0)),"")</f>
        <v>Victoria Miley</v>
      </c>
      <c r="J758" t="str">
        <f t="shared" si="33"/>
        <v>No</v>
      </c>
      <c r="K758" t="str">
        <f t="shared" si="34"/>
        <v>8245328.4166666667Victoria Miley</v>
      </c>
      <c r="L758" t="str">
        <f t="shared" si="35"/>
        <v>No</v>
      </c>
    </row>
    <row r="759" spans="1:12" x14ac:dyDescent="0.3">
      <c r="A759" t="s">
        <v>25</v>
      </c>
      <c r="B759">
        <v>82</v>
      </c>
      <c r="C759" s="1">
        <v>45338</v>
      </c>
      <c r="D759" s="1">
        <v>45330.416666666664</v>
      </c>
      <c r="E759">
        <v>85.19</v>
      </c>
      <c r="F759" t="s">
        <v>9</v>
      </c>
      <c r="G759" t="s">
        <v>28</v>
      </c>
      <c r="H759">
        <v>92507</v>
      </c>
      <c r="I759" t="str" cm="1">
        <f t="array" ref="I759">IFERROR(INDEX(scheduling_data!H:H,MATCH(B759&amp;D759,scheduling_data!D:D&amp;scheduling_data!A:A,0)),"")</f>
        <v>D'Anna Pullen</v>
      </c>
      <c r="J759" t="str">
        <f t="shared" si="33"/>
        <v>No</v>
      </c>
      <c r="K759" t="str">
        <f t="shared" si="34"/>
        <v>8245330.4166666667D'Anna Pullen</v>
      </c>
      <c r="L759" t="str">
        <f t="shared" si="35"/>
        <v>No</v>
      </c>
    </row>
    <row r="760" spans="1:12" x14ac:dyDescent="0.3">
      <c r="A760" t="s">
        <v>25</v>
      </c>
      <c r="B760">
        <v>82</v>
      </c>
      <c r="C760" s="1">
        <v>45338</v>
      </c>
      <c r="D760" s="1">
        <v>45330.416666666664</v>
      </c>
      <c r="E760">
        <v>64.81</v>
      </c>
      <c r="F760" t="s">
        <v>19</v>
      </c>
      <c r="G760" t="s">
        <v>26</v>
      </c>
      <c r="H760">
        <v>92507</v>
      </c>
      <c r="I760" t="str" cm="1">
        <f t="array" ref="I760">IFERROR(INDEX(scheduling_data!H:H,MATCH(B760&amp;D760,scheduling_data!D:D&amp;scheduling_data!A:A,0)),"")</f>
        <v>D'Anna Pullen</v>
      </c>
      <c r="J760" t="str">
        <f t="shared" si="33"/>
        <v>No</v>
      </c>
      <c r="K760" t="str">
        <f t="shared" si="34"/>
        <v>8245330.4166666667D'Anna Pullen</v>
      </c>
      <c r="L760" t="str">
        <f t="shared" si="35"/>
        <v>Yes</v>
      </c>
    </row>
    <row r="761" spans="1:12" x14ac:dyDescent="0.3">
      <c r="A761" t="s">
        <v>14</v>
      </c>
      <c r="B761">
        <v>83</v>
      </c>
      <c r="C761" s="1">
        <v>45334</v>
      </c>
      <c r="D761" s="1">
        <v>45323.666666666664</v>
      </c>
      <c r="E761">
        <v>95</v>
      </c>
      <c r="F761" t="s">
        <v>9</v>
      </c>
      <c r="G761" t="s">
        <v>52</v>
      </c>
      <c r="H761">
        <v>92507</v>
      </c>
      <c r="I761" t="str" cm="1">
        <f t="array" ref="I761">IFERROR(INDEX(scheduling_data!H:H,MATCH(B761&amp;D761,scheduling_data!D:D&amp;scheduling_data!A:A,0)),"")</f>
        <v>Victoria Miley</v>
      </c>
      <c r="J761" t="str">
        <f t="shared" si="33"/>
        <v>No</v>
      </c>
      <c r="K761" t="str">
        <f t="shared" si="34"/>
        <v>8345323.6666666667Victoria Miley</v>
      </c>
      <c r="L761" t="str">
        <f t="shared" si="35"/>
        <v>No</v>
      </c>
    </row>
    <row r="762" spans="1:12" x14ac:dyDescent="0.3">
      <c r="A762" t="s">
        <v>14</v>
      </c>
      <c r="B762">
        <v>83</v>
      </c>
      <c r="C762" s="1">
        <v>45334</v>
      </c>
      <c r="D762" s="1">
        <v>45323.666666666664</v>
      </c>
      <c r="E762">
        <v>55</v>
      </c>
      <c r="F762" t="s">
        <v>19</v>
      </c>
      <c r="G762" t="s">
        <v>51</v>
      </c>
      <c r="H762">
        <v>92507</v>
      </c>
      <c r="I762" t="str" cm="1">
        <f t="array" ref="I762">IFERROR(INDEX(scheduling_data!H:H,MATCH(B762&amp;D762,scheduling_data!D:D&amp;scheduling_data!A:A,0)),"")</f>
        <v>Victoria Miley</v>
      </c>
      <c r="J762" t="str">
        <f t="shared" si="33"/>
        <v>No</v>
      </c>
      <c r="K762" t="str">
        <f t="shared" si="34"/>
        <v>8345323.6666666667Victoria Miley</v>
      </c>
      <c r="L762" t="str">
        <f t="shared" si="35"/>
        <v>Yes</v>
      </c>
    </row>
    <row r="763" spans="1:12" x14ac:dyDescent="0.3">
      <c r="A763" t="s">
        <v>14</v>
      </c>
      <c r="B763">
        <v>83</v>
      </c>
      <c r="C763" s="1">
        <v>45345</v>
      </c>
      <c r="D763" s="1">
        <v>45335.645833333336</v>
      </c>
      <c r="E763">
        <v>95</v>
      </c>
      <c r="F763" t="s">
        <v>9</v>
      </c>
      <c r="G763" t="s">
        <v>112</v>
      </c>
      <c r="H763">
        <v>97112</v>
      </c>
      <c r="I763" t="str" cm="1">
        <f t="array" ref="I763">IFERROR(INDEX(scheduling_data!H:H,MATCH(B763&amp;D763,scheduling_data!D:D&amp;scheduling_data!A:A,0)),"")</f>
        <v>Kelsea Rodriguez</v>
      </c>
      <c r="J763" t="str">
        <f t="shared" si="33"/>
        <v>No</v>
      </c>
      <c r="K763" t="str">
        <f t="shared" si="34"/>
        <v>8345335.6458333333Kelsea Rodriguez</v>
      </c>
      <c r="L763" t="str">
        <f t="shared" si="35"/>
        <v>No</v>
      </c>
    </row>
    <row r="764" spans="1:12" x14ac:dyDescent="0.3">
      <c r="A764" t="s">
        <v>14</v>
      </c>
      <c r="B764">
        <v>83</v>
      </c>
      <c r="C764" s="1">
        <v>45345</v>
      </c>
      <c r="D764" s="1">
        <v>45335.645833333336</v>
      </c>
      <c r="E764">
        <v>55</v>
      </c>
      <c r="F764" t="s">
        <v>19</v>
      </c>
      <c r="G764" t="s">
        <v>51</v>
      </c>
      <c r="H764">
        <v>97112</v>
      </c>
      <c r="I764" t="str" cm="1">
        <f t="array" ref="I764">IFERROR(INDEX(scheduling_data!H:H,MATCH(B764&amp;D764,scheduling_data!D:D&amp;scheduling_data!A:A,0)),"")</f>
        <v>Kelsea Rodriguez</v>
      </c>
      <c r="J764" t="str">
        <f t="shared" si="33"/>
        <v>No</v>
      </c>
      <c r="K764" t="str">
        <f t="shared" si="34"/>
        <v>8345335.6458333333Kelsea Rodriguez</v>
      </c>
      <c r="L764" t="str">
        <f t="shared" si="35"/>
        <v>Yes</v>
      </c>
    </row>
    <row r="765" spans="1:12" x14ac:dyDescent="0.3">
      <c r="A765" t="s">
        <v>14</v>
      </c>
      <c r="B765">
        <v>83</v>
      </c>
      <c r="C765" s="1">
        <v>45345</v>
      </c>
      <c r="D765" s="1">
        <v>45335.666666666664</v>
      </c>
      <c r="E765">
        <v>55</v>
      </c>
      <c r="F765" t="s">
        <v>19</v>
      </c>
      <c r="G765" t="s">
        <v>51</v>
      </c>
      <c r="H765">
        <v>92507</v>
      </c>
      <c r="I765" t="str" cm="1">
        <f t="array" ref="I765">IFERROR(INDEX(scheduling_data!H:H,MATCH(B765&amp;D765,scheduling_data!D:D&amp;scheduling_data!A:A,0)),"")</f>
        <v>Victoria Miley</v>
      </c>
      <c r="J765" t="str">
        <f t="shared" si="33"/>
        <v>No</v>
      </c>
      <c r="K765" t="str">
        <f t="shared" si="34"/>
        <v>8345335.6666666667Victoria Miley</v>
      </c>
      <c r="L765" t="str">
        <f t="shared" si="35"/>
        <v>Yes</v>
      </c>
    </row>
    <row r="766" spans="1:12" x14ac:dyDescent="0.3">
      <c r="A766" t="s">
        <v>14</v>
      </c>
      <c r="B766">
        <v>83</v>
      </c>
      <c r="C766" s="1">
        <v>45345</v>
      </c>
      <c r="D766" s="1">
        <v>45335.666666666664</v>
      </c>
      <c r="E766">
        <v>95</v>
      </c>
      <c r="F766" t="s">
        <v>9</v>
      </c>
      <c r="G766" t="s">
        <v>52</v>
      </c>
      <c r="H766">
        <v>92507</v>
      </c>
      <c r="I766" t="str" cm="1">
        <f t="array" ref="I766">IFERROR(INDEX(scheduling_data!H:H,MATCH(B766&amp;D766,scheduling_data!D:D&amp;scheduling_data!A:A,0)),"")</f>
        <v>Victoria Miley</v>
      </c>
      <c r="J766" t="str">
        <f t="shared" si="33"/>
        <v>No</v>
      </c>
      <c r="K766" t="str">
        <f t="shared" si="34"/>
        <v>8345335.6666666667Victoria Miley</v>
      </c>
      <c r="L766" t="str">
        <f t="shared" si="35"/>
        <v>No</v>
      </c>
    </row>
    <row r="767" spans="1:12" x14ac:dyDescent="0.3">
      <c r="A767" t="s">
        <v>14</v>
      </c>
      <c r="B767">
        <v>83</v>
      </c>
      <c r="C767" s="1">
        <v>45349</v>
      </c>
      <c r="D767" s="1">
        <v>45337.666666666664</v>
      </c>
      <c r="E767">
        <v>95</v>
      </c>
      <c r="F767" t="s">
        <v>9</v>
      </c>
      <c r="G767" t="s">
        <v>52</v>
      </c>
      <c r="H767">
        <v>92507</v>
      </c>
      <c r="I767" t="str" cm="1">
        <f t="array" ref="I767">IFERROR(INDEX(scheduling_data!H:H,MATCH(B767&amp;D767,scheduling_data!D:D&amp;scheduling_data!A:A,0)),"")</f>
        <v>Victoria Miley</v>
      </c>
      <c r="J767" t="str">
        <f t="shared" si="33"/>
        <v>No</v>
      </c>
      <c r="K767" t="str">
        <f t="shared" si="34"/>
        <v>8345337.6666666667Victoria Miley</v>
      </c>
      <c r="L767" t="str">
        <f t="shared" si="35"/>
        <v>No</v>
      </c>
    </row>
    <row r="768" spans="1:12" x14ac:dyDescent="0.3">
      <c r="A768" t="s">
        <v>14</v>
      </c>
      <c r="B768">
        <v>83</v>
      </c>
      <c r="C768" s="1">
        <v>45349</v>
      </c>
      <c r="D768" s="1">
        <v>45337.666666666664</v>
      </c>
      <c r="E768">
        <v>55</v>
      </c>
      <c r="F768" t="s">
        <v>19</v>
      </c>
      <c r="G768" t="s">
        <v>51</v>
      </c>
      <c r="H768">
        <v>92507</v>
      </c>
      <c r="I768" t="str" cm="1">
        <f t="array" ref="I768">IFERROR(INDEX(scheduling_data!H:H,MATCH(B768&amp;D768,scheduling_data!D:D&amp;scheduling_data!A:A,0)),"")</f>
        <v>Victoria Miley</v>
      </c>
      <c r="J768" t="str">
        <f t="shared" si="33"/>
        <v>No</v>
      </c>
      <c r="K768" t="str">
        <f t="shared" si="34"/>
        <v>8345337.6666666667Victoria Miley</v>
      </c>
      <c r="L768" t="str">
        <f t="shared" si="35"/>
        <v>Yes</v>
      </c>
    </row>
    <row r="769" spans="1:12" x14ac:dyDescent="0.3">
      <c r="A769" t="s">
        <v>14</v>
      </c>
      <c r="B769">
        <v>83</v>
      </c>
      <c r="C769" s="1">
        <v>45345</v>
      </c>
      <c r="D769" s="1">
        <v>45327.645833333336</v>
      </c>
      <c r="E769">
        <v>95</v>
      </c>
      <c r="F769" t="s">
        <v>9</v>
      </c>
      <c r="G769" t="s">
        <v>112</v>
      </c>
      <c r="H769">
        <v>97112</v>
      </c>
      <c r="I769" t="str" cm="1">
        <f t="array" ref="I769">IFERROR(INDEX(scheduling_data!H:H,MATCH(B769&amp;D769,scheduling_data!D:D&amp;scheduling_data!A:A,0)),"")</f>
        <v>Carolyn Simpson</v>
      </c>
      <c r="J769" t="str">
        <f t="shared" si="33"/>
        <v>No</v>
      </c>
      <c r="K769" t="str">
        <f t="shared" si="34"/>
        <v>8345327.6458333333Carolyn Simpson</v>
      </c>
      <c r="L769" t="str">
        <f t="shared" si="35"/>
        <v>No</v>
      </c>
    </row>
    <row r="770" spans="1:12" x14ac:dyDescent="0.3">
      <c r="A770" t="s">
        <v>14</v>
      </c>
      <c r="B770">
        <v>83</v>
      </c>
      <c r="C770" s="1">
        <v>45345</v>
      </c>
      <c r="D770" s="1">
        <v>45327.645833333336</v>
      </c>
      <c r="E770">
        <v>55</v>
      </c>
      <c r="F770" t="s">
        <v>19</v>
      </c>
      <c r="G770" t="s">
        <v>51</v>
      </c>
      <c r="H770">
        <v>97112</v>
      </c>
      <c r="I770" t="str" cm="1">
        <f t="array" ref="I770">IFERROR(INDEX(scheduling_data!H:H,MATCH(B770&amp;D770,scheduling_data!D:D&amp;scheduling_data!A:A,0)),"")</f>
        <v>Carolyn Simpson</v>
      </c>
      <c r="J770" t="str">
        <f t="shared" si="33"/>
        <v>No</v>
      </c>
      <c r="K770" t="str">
        <f t="shared" si="34"/>
        <v>8345327.6458333333Carolyn Simpson</v>
      </c>
      <c r="L770" t="str">
        <f t="shared" si="35"/>
        <v>Yes</v>
      </c>
    </row>
    <row r="771" spans="1:12" x14ac:dyDescent="0.3">
      <c r="A771" t="s">
        <v>14</v>
      </c>
      <c r="B771">
        <v>83</v>
      </c>
      <c r="C771" s="1">
        <v>45338</v>
      </c>
      <c r="D771" s="1">
        <v>45327.666666666664</v>
      </c>
      <c r="E771">
        <v>95</v>
      </c>
      <c r="F771" t="s">
        <v>9</v>
      </c>
      <c r="G771" t="s">
        <v>52</v>
      </c>
      <c r="H771">
        <v>92507</v>
      </c>
      <c r="I771" t="str" cm="1">
        <f t="array" ref="I771">IFERROR(INDEX(scheduling_data!H:H,MATCH(B771&amp;D771,scheduling_data!D:D&amp;scheduling_data!A:A,0)),"")</f>
        <v>Victoria Miley</v>
      </c>
      <c r="J771" t="str">
        <f t="shared" ref="J771:J834" si="36">IF(I771="", "Yes", "No")</f>
        <v>No</v>
      </c>
      <c r="K771" t="str">
        <f t="shared" ref="K771:K834" si="37">IF(I771="",B771&amp;D771,B771&amp;D771&amp;I771)</f>
        <v>8345327.6666666667Victoria Miley</v>
      </c>
      <c r="L771" t="str">
        <f t="shared" ref="L771:L834" si="38">IF(OR(F771="Cash", F771="Check", F771="EFT", F771="Credit Card", F771="Visa", F771="Mastercard", F771="AMEX"), "Yes", "No")</f>
        <v>No</v>
      </c>
    </row>
    <row r="772" spans="1:12" x14ac:dyDescent="0.3">
      <c r="A772" t="s">
        <v>14</v>
      </c>
      <c r="B772">
        <v>83</v>
      </c>
      <c r="C772" s="1">
        <v>45338</v>
      </c>
      <c r="D772" s="1">
        <v>45327.666666666664</v>
      </c>
      <c r="E772">
        <v>55</v>
      </c>
      <c r="F772" t="s">
        <v>19</v>
      </c>
      <c r="G772" t="s">
        <v>51</v>
      </c>
      <c r="H772">
        <v>92507</v>
      </c>
      <c r="I772" t="str" cm="1">
        <f t="array" ref="I772">IFERROR(INDEX(scheduling_data!H:H,MATCH(B772&amp;D772,scheduling_data!D:D&amp;scheduling_data!A:A,0)),"")</f>
        <v>Victoria Miley</v>
      </c>
      <c r="J772" t="str">
        <f t="shared" si="36"/>
        <v>No</v>
      </c>
      <c r="K772" t="str">
        <f t="shared" si="37"/>
        <v>8345327.6666666667Victoria Miley</v>
      </c>
      <c r="L772" t="str">
        <f t="shared" si="38"/>
        <v>Yes</v>
      </c>
    </row>
    <row r="773" spans="1:12" x14ac:dyDescent="0.3">
      <c r="A773" t="s">
        <v>14</v>
      </c>
      <c r="B773">
        <v>83</v>
      </c>
      <c r="C773" s="1">
        <v>45345</v>
      </c>
      <c r="D773" s="1">
        <v>45330.645833333336</v>
      </c>
      <c r="E773">
        <v>55</v>
      </c>
      <c r="F773" t="s">
        <v>19</v>
      </c>
      <c r="G773" t="s">
        <v>51</v>
      </c>
      <c r="H773">
        <v>97112</v>
      </c>
      <c r="I773" t="str" cm="1">
        <f t="array" ref="I773">IFERROR(INDEX(scheduling_data!H:H,MATCH(B773&amp;D773,scheduling_data!D:D&amp;scheduling_data!A:A,0)),"")</f>
        <v>Carolyn Simpson</v>
      </c>
      <c r="J773" t="str">
        <f t="shared" si="36"/>
        <v>No</v>
      </c>
      <c r="K773" t="str">
        <f t="shared" si="37"/>
        <v>8345330.6458333333Carolyn Simpson</v>
      </c>
      <c r="L773" t="str">
        <f t="shared" si="38"/>
        <v>Yes</v>
      </c>
    </row>
    <row r="774" spans="1:12" x14ac:dyDescent="0.3">
      <c r="A774" t="s">
        <v>14</v>
      </c>
      <c r="B774">
        <v>83</v>
      </c>
      <c r="C774" s="1">
        <v>45345</v>
      </c>
      <c r="D774" s="1">
        <v>45330.645833333336</v>
      </c>
      <c r="E774">
        <v>95</v>
      </c>
      <c r="F774" t="s">
        <v>9</v>
      </c>
      <c r="G774" t="s">
        <v>112</v>
      </c>
      <c r="H774">
        <v>97112</v>
      </c>
      <c r="I774" t="str" cm="1">
        <f t="array" ref="I774">IFERROR(INDEX(scheduling_data!H:H,MATCH(B774&amp;D774,scheduling_data!D:D&amp;scheduling_data!A:A,0)),"")</f>
        <v>Carolyn Simpson</v>
      </c>
      <c r="J774" t="str">
        <f t="shared" si="36"/>
        <v>No</v>
      </c>
      <c r="K774" t="str">
        <f t="shared" si="37"/>
        <v>8345330.6458333333Carolyn Simpson</v>
      </c>
      <c r="L774" t="str">
        <f t="shared" si="38"/>
        <v>No</v>
      </c>
    </row>
    <row r="775" spans="1:12" x14ac:dyDescent="0.3">
      <c r="A775" t="s">
        <v>14</v>
      </c>
      <c r="B775">
        <v>83</v>
      </c>
      <c r="C775" s="1">
        <v>45343</v>
      </c>
      <c r="D775" s="1">
        <v>45330.666666666664</v>
      </c>
      <c r="E775">
        <v>55</v>
      </c>
      <c r="F775" t="s">
        <v>19</v>
      </c>
      <c r="G775" t="s">
        <v>51</v>
      </c>
      <c r="H775">
        <v>92507</v>
      </c>
      <c r="I775" t="str" cm="1">
        <f t="array" ref="I775">IFERROR(INDEX(scheduling_data!H:H,MATCH(B775&amp;D775,scheduling_data!D:D&amp;scheduling_data!A:A,0)),"")</f>
        <v>Victoria Miley</v>
      </c>
      <c r="J775" t="str">
        <f t="shared" si="36"/>
        <v>No</v>
      </c>
      <c r="K775" t="str">
        <f t="shared" si="37"/>
        <v>8345330.6666666667Victoria Miley</v>
      </c>
      <c r="L775" t="str">
        <f t="shared" si="38"/>
        <v>Yes</v>
      </c>
    </row>
    <row r="776" spans="1:12" x14ac:dyDescent="0.3">
      <c r="A776" t="s">
        <v>14</v>
      </c>
      <c r="B776">
        <v>83</v>
      </c>
      <c r="C776" s="1">
        <v>45343</v>
      </c>
      <c r="D776" s="1">
        <v>45330.666666666664</v>
      </c>
      <c r="E776">
        <v>95</v>
      </c>
      <c r="F776" t="s">
        <v>9</v>
      </c>
      <c r="G776" t="s">
        <v>52</v>
      </c>
      <c r="H776">
        <v>92507</v>
      </c>
      <c r="I776" t="str" cm="1">
        <f t="array" ref="I776">IFERROR(INDEX(scheduling_data!H:H,MATCH(B776&amp;D776,scheduling_data!D:D&amp;scheduling_data!A:A,0)),"")</f>
        <v>Victoria Miley</v>
      </c>
      <c r="J776" t="str">
        <f t="shared" si="36"/>
        <v>No</v>
      </c>
      <c r="K776" t="str">
        <f t="shared" si="37"/>
        <v>8345330.6666666667Victoria Miley</v>
      </c>
      <c r="L776" t="str">
        <f t="shared" si="38"/>
        <v>No</v>
      </c>
    </row>
    <row r="777" spans="1:12" x14ac:dyDescent="0.3">
      <c r="A777" t="s">
        <v>123</v>
      </c>
      <c r="B777">
        <v>84</v>
      </c>
      <c r="C777" s="1">
        <v>45343</v>
      </c>
      <c r="D777" s="1">
        <v>45334.333333333336</v>
      </c>
      <c r="E777">
        <v>109</v>
      </c>
      <c r="F777" t="s">
        <v>9</v>
      </c>
      <c r="G777" t="s">
        <v>125</v>
      </c>
      <c r="H777">
        <v>97112</v>
      </c>
      <c r="I777" t="str" cm="1">
        <f t="array" ref="I777">IFERROR(INDEX(scheduling_data!H:H,MATCH(B777&amp;D777,scheduling_data!D:D&amp;scheduling_data!A:A,0)),"")</f>
        <v>Carolyn Simpson</v>
      </c>
      <c r="J777" t="str">
        <f t="shared" si="36"/>
        <v>No</v>
      </c>
      <c r="K777" t="str">
        <f t="shared" si="37"/>
        <v>8445334.3333333333Carolyn Simpson</v>
      </c>
      <c r="L777" t="str">
        <f t="shared" si="38"/>
        <v>No</v>
      </c>
    </row>
    <row r="778" spans="1:12" x14ac:dyDescent="0.3">
      <c r="A778" t="s">
        <v>123</v>
      </c>
      <c r="B778">
        <v>84</v>
      </c>
      <c r="C778" s="1">
        <v>45343</v>
      </c>
      <c r="D778" s="1">
        <v>45334.333333333336</v>
      </c>
      <c r="E778">
        <v>41</v>
      </c>
      <c r="F778" t="s">
        <v>19</v>
      </c>
      <c r="G778" t="s">
        <v>124</v>
      </c>
      <c r="H778">
        <v>97112</v>
      </c>
      <c r="I778" t="str" cm="1">
        <f t="array" ref="I778">IFERROR(INDEX(scheduling_data!H:H,MATCH(B778&amp;D778,scheduling_data!D:D&amp;scheduling_data!A:A,0)),"")</f>
        <v>Carolyn Simpson</v>
      </c>
      <c r="J778" t="str">
        <f t="shared" si="36"/>
        <v>No</v>
      </c>
      <c r="K778" t="str">
        <f t="shared" si="37"/>
        <v>8445334.3333333333Carolyn Simpson</v>
      </c>
      <c r="L778" t="str">
        <f t="shared" si="38"/>
        <v>Yes</v>
      </c>
    </row>
    <row r="779" spans="1:12" x14ac:dyDescent="0.3">
      <c r="A779" t="s">
        <v>123</v>
      </c>
      <c r="B779">
        <v>84</v>
      </c>
      <c r="C779" s="1">
        <v>45338</v>
      </c>
      <c r="D779" s="1">
        <v>45330.354166666664</v>
      </c>
      <c r="E779">
        <v>41</v>
      </c>
      <c r="F779" t="s">
        <v>19</v>
      </c>
      <c r="G779" t="s">
        <v>124</v>
      </c>
      <c r="H779">
        <v>97112</v>
      </c>
      <c r="I779" t="str" cm="1">
        <f t="array" ref="I779">IFERROR(INDEX(scheduling_data!H:H,MATCH(B779&amp;D779,scheduling_data!D:D&amp;scheduling_data!A:A,0)),"")</f>
        <v>Carolyn Simpson</v>
      </c>
      <c r="J779" t="str">
        <f t="shared" si="36"/>
        <v>No</v>
      </c>
      <c r="K779" t="str">
        <f t="shared" si="37"/>
        <v>8445330.3541666667Carolyn Simpson</v>
      </c>
      <c r="L779" t="str">
        <f t="shared" si="38"/>
        <v>Yes</v>
      </c>
    </row>
    <row r="780" spans="1:12" x14ac:dyDescent="0.3">
      <c r="A780" t="s">
        <v>123</v>
      </c>
      <c r="B780">
        <v>84</v>
      </c>
      <c r="C780" s="1">
        <v>45338</v>
      </c>
      <c r="D780" s="1">
        <v>45330.354166666664</v>
      </c>
      <c r="E780">
        <v>109</v>
      </c>
      <c r="F780" t="s">
        <v>9</v>
      </c>
      <c r="G780" t="s">
        <v>125</v>
      </c>
      <c r="H780">
        <v>97112</v>
      </c>
      <c r="I780" t="str" cm="1">
        <f t="array" ref="I780">IFERROR(INDEX(scheduling_data!H:H,MATCH(B780&amp;D780,scheduling_data!D:D&amp;scheduling_data!A:A,0)),"")</f>
        <v>Carolyn Simpson</v>
      </c>
      <c r="J780" t="str">
        <f t="shared" si="36"/>
        <v>No</v>
      </c>
      <c r="K780" t="str">
        <f t="shared" si="37"/>
        <v>8445330.3541666667Carolyn Simpson</v>
      </c>
      <c r="L780" t="str">
        <f t="shared" si="38"/>
        <v>No</v>
      </c>
    </row>
    <row r="781" spans="1:12" x14ac:dyDescent="0.3">
      <c r="A781" t="s">
        <v>137</v>
      </c>
      <c r="B781">
        <v>85</v>
      </c>
      <c r="C781" s="1">
        <v>45342</v>
      </c>
      <c r="D781" s="1">
        <v>45323.583333333336</v>
      </c>
      <c r="E781">
        <v>5.86</v>
      </c>
      <c r="F781" t="s">
        <v>9</v>
      </c>
      <c r="G781" t="s">
        <v>54</v>
      </c>
      <c r="H781">
        <v>97110</v>
      </c>
      <c r="I781" t="str" cm="1">
        <f t="array" ref="I781">IFERROR(INDEX(scheduling_data!H:H,MATCH(B781&amp;D781,scheduling_data!D:D&amp;scheduling_data!A:A,0)),"")</f>
        <v>Katherine Tyree</v>
      </c>
      <c r="J781" t="str">
        <f t="shared" si="36"/>
        <v>No</v>
      </c>
      <c r="K781" t="str">
        <f t="shared" si="37"/>
        <v>8545323.5833333333Katherine Tyree</v>
      </c>
      <c r="L781" t="str">
        <f t="shared" si="38"/>
        <v>No</v>
      </c>
    </row>
    <row r="782" spans="1:12" x14ac:dyDescent="0.3">
      <c r="A782" t="s">
        <v>137</v>
      </c>
      <c r="B782">
        <v>85</v>
      </c>
      <c r="C782" s="1">
        <v>45342</v>
      </c>
      <c r="D782" s="1">
        <v>45323.583333333336</v>
      </c>
      <c r="E782">
        <v>6.97</v>
      </c>
      <c r="F782" t="s">
        <v>9</v>
      </c>
      <c r="G782" t="s">
        <v>54</v>
      </c>
      <c r="H782">
        <v>97112</v>
      </c>
      <c r="I782" t="str" cm="1">
        <f t="array" ref="I782">IFERROR(INDEX(scheduling_data!H:H,MATCH(B782&amp;D782,scheduling_data!D:D&amp;scheduling_data!A:A,0)),"")</f>
        <v>Katherine Tyree</v>
      </c>
      <c r="J782" t="str">
        <f t="shared" si="36"/>
        <v>No</v>
      </c>
      <c r="K782" t="str">
        <f t="shared" si="37"/>
        <v>8545323.5833333333Katherine Tyree</v>
      </c>
      <c r="L782" t="str">
        <f t="shared" si="38"/>
        <v>No</v>
      </c>
    </row>
    <row r="783" spans="1:12" x14ac:dyDescent="0.3">
      <c r="A783" t="s">
        <v>137</v>
      </c>
      <c r="B783">
        <v>85</v>
      </c>
      <c r="C783" s="1">
        <v>45342</v>
      </c>
      <c r="D783" s="1">
        <v>45323.583333333336</v>
      </c>
      <c r="E783">
        <v>0.38</v>
      </c>
      <c r="F783" t="s">
        <v>9</v>
      </c>
      <c r="G783" t="s">
        <v>55</v>
      </c>
      <c r="H783">
        <v>97112</v>
      </c>
      <c r="I783" t="str" cm="1">
        <f t="array" ref="I783">IFERROR(INDEX(scheduling_data!H:H,MATCH(B783&amp;D783,scheduling_data!D:D&amp;scheduling_data!A:A,0)),"")</f>
        <v>Katherine Tyree</v>
      </c>
      <c r="J783" t="str">
        <f t="shared" si="36"/>
        <v>No</v>
      </c>
      <c r="K783" t="str">
        <f t="shared" si="37"/>
        <v>8545323.5833333333Katherine Tyree</v>
      </c>
      <c r="L783" t="str">
        <f t="shared" si="38"/>
        <v>No</v>
      </c>
    </row>
    <row r="784" spans="1:12" x14ac:dyDescent="0.3">
      <c r="A784" t="s">
        <v>137</v>
      </c>
      <c r="B784">
        <v>85</v>
      </c>
      <c r="C784" s="1">
        <v>45342</v>
      </c>
      <c r="D784" s="1">
        <v>45323.583333333336</v>
      </c>
      <c r="E784">
        <v>44.43</v>
      </c>
      <c r="F784" t="s">
        <v>9</v>
      </c>
      <c r="G784" t="s">
        <v>56</v>
      </c>
      <c r="H784">
        <v>97112</v>
      </c>
      <c r="I784" t="str" cm="1">
        <f t="array" ref="I784">IFERROR(INDEX(scheduling_data!H:H,MATCH(B784&amp;D784,scheduling_data!D:D&amp;scheduling_data!A:A,0)),"")</f>
        <v>Katherine Tyree</v>
      </c>
      <c r="J784" t="str">
        <f t="shared" si="36"/>
        <v>No</v>
      </c>
      <c r="K784" t="str">
        <f t="shared" si="37"/>
        <v>8545323.5833333333Katherine Tyree</v>
      </c>
      <c r="L784" t="str">
        <f t="shared" si="38"/>
        <v>No</v>
      </c>
    </row>
    <row r="785" spans="1:12" x14ac:dyDescent="0.3">
      <c r="A785" t="s">
        <v>137</v>
      </c>
      <c r="B785">
        <v>85</v>
      </c>
      <c r="C785" s="1">
        <v>45342</v>
      </c>
      <c r="D785" s="1">
        <v>45323.583333333336</v>
      </c>
      <c r="E785">
        <v>18.5</v>
      </c>
      <c r="F785" t="s">
        <v>19</v>
      </c>
      <c r="G785" t="s">
        <v>57</v>
      </c>
      <c r="H785">
        <v>97112</v>
      </c>
      <c r="I785" t="str" cm="1">
        <f t="array" ref="I785">IFERROR(INDEX(scheduling_data!H:H,MATCH(B785&amp;D785,scheduling_data!D:D&amp;scheduling_data!A:A,0)),"")</f>
        <v>Katherine Tyree</v>
      </c>
      <c r="J785" t="str">
        <f t="shared" si="36"/>
        <v>No</v>
      </c>
      <c r="K785" t="str">
        <f t="shared" si="37"/>
        <v>8545323.5833333333Katherine Tyree</v>
      </c>
      <c r="L785" t="str">
        <f t="shared" si="38"/>
        <v>Yes</v>
      </c>
    </row>
    <row r="786" spans="1:12" x14ac:dyDescent="0.3">
      <c r="A786" t="s">
        <v>137</v>
      </c>
      <c r="B786">
        <v>85</v>
      </c>
      <c r="C786" s="1">
        <v>45342</v>
      </c>
      <c r="D786" s="1">
        <v>45323.583333333336</v>
      </c>
      <c r="E786">
        <v>9.06</v>
      </c>
      <c r="F786" t="s">
        <v>9</v>
      </c>
      <c r="G786" t="s">
        <v>54</v>
      </c>
      <c r="H786">
        <v>97530</v>
      </c>
      <c r="I786" t="str" cm="1">
        <f t="array" ref="I786">IFERROR(INDEX(scheduling_data!H:H,MATCH(B786&amp;D786,scheduling_data!D:D&amp;scheduling_data!A:A,0)),"")</f>
        <v>Katherine Tyree</v>
      </c>
      <c r="J786" t="str">
        <f t="shared" si="36"/>
        <v>No</v>
      </c>
      <c r="K786" t="str">
        <f t="shared" si="37"/>
        <v>8545323.5833333333Katherine Tyree</v>
      </c>
      <c r="L786" t="str">
        <f t="shared" si="38"/>
        <v>No</v>
      </c>
    </row>
    <row r="787" spans="1:12" x14ac:dyDescent="0.3">
      <c r="A787" t="s">
        <v>137</v>
      </c>
      <c r="B787">
        <v>85</v>
      </c>
      <c r="C787" s="1">
        <v>45342</v>
      </c>
      <c r="D787" s="1">
        <v>45323.583333333336</v>
      </c>
      <c r="E787">
        <v>0.9</v>
      </c>
      <c r="F787" t="s">
        <v>9</v>
      </c>
      <c r="G787" t="s">
        <v>55</v>
      </c>
      <c r="H787">
        <v>97530</v>
      </c>
      <c r="I787" t="str" cm="1">
        <f t="array" ref="I787">IFERROR(INDEX(scheduling_data!H:H,MATCH(B787&amp;D787,scheduling_data!D:D&amp;scheduling_data!A:A,0)),"")</f>
        <v>Katherine Tyree</v>
      </c>
      <c r="J787" t="str">
        <f t="shared" si="36"/>
        <v>No</v>
      </c>
      <c r="K787" t="str">
        <f t="shared" si="37"/>
        <v>8545323.5833333333Katherine Tyree</v>
      </c>
      <c r="L787" t="str">
        <f t="shared" si="38"/>
        <v>No</v>
      </c>
    </row>
    <row r="788" spans="1:12" x14ac:dyDescent="0.3">
      <c r="A788" t="s">
        <v>137</v>
      </c>
      <c r="B788">
        <v>85</v>
      </c>
      <c r="C788" s="1">
        <v>45342</v>
      </c>
      <c r="D788" s="1">
        <v>45323.583333333336</v>
      </c>
      <c r="E788">
        <v>84.42</v>
      </c>
      <c r="F788" t="s">
        <v>9</v>
      </c>
      <c r="G788" t="s">
        <v>56</v>
      </c>
      <c r="H788">
        <v>97530</v>
      </c>
      <c r="I788" t="str" cm="1">
        <f t="array" ref="I788">IFERROR(INDEX(scheduling_data!H:H,MATCH(B788&amp;D788,scheduling_data!D:D&amp;scheduling_data!A:A,0)),"")</f>
        <v>Katherine Tyree</v>
      </c>
      <c r="J788" t="str">
        <f t="shared" si="36"/>
        <v>No</v>
      </c>
      <c r="K788" t="str">
        <f t="shared" si="37"/>
        <v>8545323.5833333333Katherine Tyree</v>
      </c>
      <c r="L788" t="str">
        <f t="shared" si="38"/>
        <v>No</v>
      </c>
    </row>
    <row r="789" spans="1:12" x14ac:dyDescent="0.3">
      <c r="A789" t="s">
        <v>137</v>
      </c>
      <c r="B789">
        <v>85</v>
      </c>
      <c r="C789" s="1">
        <v>45342</v>
      </c>
      <c r="D789" s="1">
        <v>45323.583333333336</v>
      </c>
      <c r="E789">
        <v>44.32</v>
      </c>
      <c r="F789" t="s">
        <v>19</v>
      </c>
      <c r="G789" t="s">
        <v>57</v>
      </c>
      <c r="H789">
        <v>97530</v>
      </c>
      <c r="I789" t="str" cm="1">
        <f t="array" ref="I789">IFERROR(INDEX(scheduling_data!H:H,MATCH(B789&amp;D789,scheduling_data!D:D&amp;scheduling_data!A:A,0)),"")</f>
        <v>Katherine Tyree</v>
      </c>
      <c r="J789" t="str">
        <f t="shared" si="36"/>
        <v>No</v>
      </c>
      <c r="K789" t="str">
        <f t="shared" si="37"/>
        <v>8545323.5833333333Katherine Tyree</v>
      </c>
      <c r="L789" t="str">
        <f t="shared" si="38"/>
        <v>Yes</v>
      </c>
    </row>
    <row r="790" spans="1:12" x14ac:dyDescent="0.3">
      <c r="A790" t="s">
        <v>137</v>
      </c>
      <c r="B790">
        <v>85</v>
      </c>
      <c r="C790" s="1">
        <v>45342</v>
      </c>
      <c r="D790" s="1">
        <v>45323.583333333336</v>
      </c>
      <c r="E790">
        <v>0.33</v>
      </c>
      <c r="F790" t="s">
        <v>9</v>
      </c>
      <c r="G790" t="s">
        <v>55</v>
      </c>
      <c r="H790">
        <v>97110</v>
      </c>
      <c r="I790" t="str" cm="1">
        <f t="array" ref="I790">IFERROR(INDEX(scheduling_data!H:H,MATCH(B790&amp;D790,scheduling_data!D:D&amp;scheduling_data!A:A,0)),"")</f>
        <v>Katherine Tyree</v>
      </c>
      <c r="J790" t="str">
        <f t="shared" si="36"/>
        <v>No</v>
      </c>
      <c r="K790" t="str">
        <f t="shared" si="37"/>
        <v>8545323.5833333333Katherine Tyree</v>
      </c>
      <c r="L790" t="str">
        <f t="shared" si="38"/>
        <v>No</v>
      </c>
    </row>
    <row r="791" spans="1:12" x14ac:dyDescent="0.3">
      <c r="A791" t="s">
        <v>137</v>
      </c>
      <c r="B791">
        <v>85</v>
      </c>
      <c r="C791" s="1">
        <v>45342</v>
      </c>
      <c r="D791" s="1">
        <v>45323.583333333336</v>
      </c>
      <c r="E791">
        <v>48.3</v>
      </c>
      <c r="F791" t="s">
        <v>9</v>
      </c>
      <c r="G791" t="s">
        <v>56</v>
      </c>
      <c r="H791">
        <v>97110</v>
      </c>
      <c r="I791" t="str" cm="1">
        <f t="array" ref="I791">IFERROR(INDEX(scheduling_data!H:H,MATCH(B791&amp;D791,scheduling_data!D:D&amp;scheduling_data!A:A,0)),"")</f>
        <v>Katherine Tyree</v>
      </c>
      <c r="J791" t="str">
        <f t="shared" si="36"/>
        <v>No</v>
      </c>
      <c r="K791" t="str">
        <f t="shared" si="37"/>
        <v>8545323.5833333333Katherine Tyree</v>
      </c>
      <c r="L791" t="str">
        <f t="shared" si="38"/>
        <v>No</v>
      </c>
    </row>
    <row r="792" spans="1:12" x14ac:dyDescent="0.3">
      <c r="A792" t="s">
        <v>137</v>
      </c>
      <c r="B792">
        <v>85</v>
      </c>
      <c r="C792" s="1">
        <v>45342</v>
      </c>
      <c r="D792" s="1">
        <v>45323.583333333336</v>
      </c>
      <c r="E792">
        <v>16.34</v>
      </c>
      <c r="F792" t="s">
        <v>19</v>
      </c>
      <c r="G792" t="s">
        <v>57</v>
      </c>
      <c r="H792">
        <v>97110</v>
      </c>
      <c r="I792" t="str" cm="1">
        <f t="array" ref="I792">IFERROR(INDEX(scheduling_data!H:H,MATCH(B792&amp;D792,scheduling_data!D:D&amp;scheduling_data!A:A,0)),"")</f>
        <v>Katherine Tyree</v>
      </c>
      <c r="J792" t="str">
        <f t="shared" si="36"/>
        <v>No</v>
      </c>
      <c r="K792" t="str">
        <f t="shared" si="37"/>
        <v>8545323.5833333333Katherine Tyree</v>
      </c>
      <c r="L792" t="str">
        <f t="shared" si="38"/>
        <v>Yes</v>
      </c>
    </row>
    <row r="793" spans="1:12" x14ac:dyDescent="0.3">
      <c r="A793" t="s">
        <v>137</v>
      </c>
      <c r="B793">
        <v>85</v>
      </c>
      <c r="C793" s="1">
        <v>45343</v>
      </c>
      <c r="D793" s="1">
        <v>45327.583333333336</v>
      </c>
      <c r="E793">
        <v>6.97</v>
      </c>
      <c r="F793" t="s">
        <v>9</v>
      </c>
      <c r="G793" t="s">
        <v>54</v>
      </c>
      <c r="H793">
        <v>97112</v>
      </c>
      <c r="I793" t="str" cm="1">
        <f t="array" ref="I793">IFERROR(INDEX(scheduling_data!H:H,MATCH(B793&amp;D793,scheduling_data!D:D&amp;scheduling_data!A:A,0)),"")</f>
        <v>Katherine Tyree</v>
      </c>
      <c r="J793" t="str">
        <f t="shared" si="36"/>
        <v>No</v>
      </c>
      <c r="K793" t="str">
        <f t="shared" si="37"/>
        <v>8545327.5833333333Katherine Tyree</v>
      </c>
      <c r="L793" t="str">
        <f t="shared" si="38"/>
        <v>No</v>
      </c>
    </row>
    <row r="794" spans="1:12" x14ac:dyDescent="0.3">
      <c r="A794" t="s">
        <v>137</v>
      </c>
      <c r="B794">
        <v>85</v>
      </c>
      <c r="C794" s="1">
        <v>45343</v>
      </c>
      <c r="D794" s="1">
        <v>45327.583333333336</v>
      </c>
      <c r="E794">
        <v>25.71</v>
      </c>
      <c r="F794" t="s">
        <v>19</v>
      </c>
      <c r="G794" t="s">
        <v>57</v>
      </c>
      <c r="H794">
        <v>97530</v>
      </c>
      <c r="I794" t="str" cm="1">
        <f t="array" ref="I794">IFERROR(INDEX(scheduling_data!H:H,MATCH(B794&amp;D794,scheduling_data!D:D&amp;scheduling_data!A:A,0)),"")</f>
        <v>Katherine Tyree</v>
      </c>
      <c r="J794" t="str">
        <f t="shared" si="36"/>
        <v>No</v>
      </c>
      <c r="K794" t="str">
        <f t="shared" si="37"/>
        <v>8545327.5833333333Katherine Tyree</v>
      </c>
      <c r="L794" t="str">
        <f t="shared" si="38"/>
        <v>Yes</v>
      </c>
    </row>
    <row r="795" spans="1:12" x14ac:dyDescent="0.3">
      <c r="A795" t="s">
        <v>137</v>
      </c>
      <c r="B795">
        <v>85</v>
      </c>
      <c r="C795" s="1">
        <v>45343</v>
      </c>
      <c r="D795" s="1">
        <v>45327.583333333336</v>
      </c>
      <c r="E795">
        <v>42.21</v>
      </c>
      <c r="F795" t="s">
        <v>9</v>
      </c>
      <c r="G795" t="s">
        <v>56</v>
      </c>
      <c r="H795">
        <v>97530</v>
      </c>
      <c r="I795" t="str" cm="1">
        <f t="array" ref="I795">IFERROR(INDEX(scheduling_data!H:H,MATCH(B795&amp;D795,scheduling_data!D:D&amp;scheduling_data!A:A,0)),"")</f>
        <v>Katherine Tyree</v>
      </c>
      <c r="J795" t="str">
        <f t="shared" si="36"/>
        <v>No</v>
      </c>
      <c r="K795" t="str">
        <f t="shared" si="37"/>
        <v>8545327.5833333333Katherine Tyree</v>
      </c>
      <c r="L795" t="str">
        <f t="shared" si="38"/>
        <v>No</v>
      </c>
    </row>
    <row r="796" spans="1:12" x14ac:dyDescent="0.3">
      <c r="A796" t="s">
        <v>137</v>
      </c>
      <c r="B796">
        <v>85</v>
      </c>
      <c r="C796" s="1">
        <v>45343</v>
      </c>
      <c r="D796" s="1">
        <v>45327.583333333336</v>
      </c>
      <c r="E796">
        <v>0.52</v>
      </c>
      <c r="F796" t="s">
        <v>9</v>
      </c>
      <c r="G796" t="s">
        <v>55</v>
      </c>
      <c r="H796">
        <v>97530</v>
      </c>
      <c r="I796" t="str" cm="1">
        <f t="array" ref="I796">IFERROR(INDEX(scheduling_data!H:H,MATCH(B796&amp;D796,scheduling_data!D:D&amp;scheduling_data!A:A,0)),"")</f>
        <v>Katherine Tyree</v>
      </c>
      <c r="J796" t="str">
        <f t="shared" si="36"/>
        <v>No</v>
      </c>
      <c r="K796" t="str">
        <f t="shared" si="37"/>
        <v>8545327.5833333333Katherine Tyree</v>
      </c>
      <c r="L796" t="str">
        <f t="shared" si="38"/>
        <v>No</v>
      </c>
    </row>
    <row r="797" spans="1:12" x14ac:dyDescent="0.3">
      <c r="A797" t="s">
        <v>137</v>
      </c>
      <c r="B797">
        <v>85</v>
      </c>
      <c r="C797" s="1">
        <v>45343</v>
      </c>
      <c r="D797" s="1">
        <v>45327.583333333336</v>
      </c>
      <c r="E797">
        <v>18.5</v>
      </c>
      <c r="F797" t="s">
        <v>19</v>
      </c>
      <c r="G797" t="s">
        <v>57</v>
      </c>
      <c r="H797">
        <v>97112</v>
      </c>
      <c r="I797" t="str" cm="1">
        <f t="array" ref="I797">IFERROR(INDEX(scheduling_data!H:H,MATCH(B797&amp;D797,scheduling_data!D:D&amp;scheduling_data!A:A,0)),"")</f>
        <v>Katherine Tyree</v>
      </c>
      <c r="J797" t="str">
        <f t="shared" si="36"/>
        <v>No</v>
      </c>
      <c r="K797" t="str">
        <f t="shared" si="37"/>
        <v>8545327.5833333333Katherine Tyree</v>
      </c>
      <c r="L797" t="str">
        <f t="shared" si="38"/>
        <v>Yes</v>
      </c>
    </row>
    <row r="798" spans="1:12" x14ac:dyDescent="0.3">
      <c r="A798" t="s">
        <v>137</v>
      </c>
      <c r="B798">
        <v>85</v>
      </c>
      <c r="C798" s="1">
        <v>45343</v>
      </c>
      <c r="D798" s="1">
        <v>45327.583333333336</v>
      </c>
      <c r="E798">
        <v>44.43</v>
      </c>
      <c r="F798" t="s">
        <v>9</v>
      </c>
      <c r="G798" t="s">
        <v>56</v>
      </c>
      <c r="H798">
        <v>97112</v>
      </c>
      <c r="I798" t="str" cm="1">
        <f t="array" ref="I798">IFERROR(INDEX(scheduling_data!H:H,MATCH(B798&amp;D798,scheduling_data!D:D&amp;scheduling_data!A:A,0)),"")</f>
        <v>Katherine Tyree</v>
      </c>
      <c r="J798" t="str">
        <f t="shared" si="36"/>
        <v>No</v>
      </c>
      <c r="K798" t="str">
        <f t="shared" si="37"/>
        <v>8545327.5833333333Katherine Tyree</v>
      </c>
      <c r="L798" t="str">
        <f t="shared" si="38"/>
        <v>No</v>
      </c>
    </row>
    <row r="799" spans="1:12" x14ac:dyDescent="0.3">
      <c r="A799" t="s">
        <v>137</v>
      </c>
      <c r="B799">
        <v>85</v>
      </c>
      <c r="C799" s="1">
        <v>45343</v>
      </c>
      <c r="D799" s="1">
        <v>45327.583333333336</v>
      </c>
      <c r="E799">
        <v>0.38</v>
      </c>
      <c r="F799" t="s">
        <v>9</v>
      </c>
      <c r="G799" t="s">
        <v>55</v>
      </c>
      <c r="H799">
        <v>97112</v>
      </c>
      <c r="I799" t="str" cm="1">
        <f t="array" ref="I799">IFERROR(INDEX(scheduling_data!H:H,MATCH(B799&amp;D799,scheduling_data!D:D&amp;scheduling_data!A:A,0)),"")</f>
        <v>Katherine Tyree</v>
      </c>
      <c r="J799" t="str">
        <f t="shared" si="36"/>
        <v>No</v>
      </c>
      <c r="K799" t="str">
        <f t="shared" si="37"/>
        <v>8545327.5833333333Katherine Tyree</v>
      </c>
      <c r="L799" t="str">
        <f t="shared" si="38"/>
        <v>No</v>
      </c>
    </row>
    <row r="800" spans="1:12" x14ac:dyDescent="0.3">
      <c r="A800" t="s">
        <v>137</v>
      </c>
      <c r="B800">
        <v>85</v>
      </c>
      <c r="C800" s="1">
        <v>45349</v>
      </c>
      <c r="D800" s="1">
        <v>45330.583333333336</v>
      </c>
      <c r="E800">
        <v>5.86</v>
      </c>
      <c r="F800" t="s">
        <v>9</v>
      </c>
      <c r="G800" t="s">
        <v>54</v>
      </c>
      <c r="H800">
        <v>97110</v>
      </c>
      <c r="I800" t="str" cm="1">
        <f t="array" ref="I800">IFERROR(INDEX(scheduling_data!H:H,MATCH(B800&amp;D800,scheduling_data!D:D&amp;scheduling_data!A:A,0)),"")</f>
        <v>Katherine Tyree</v>
      </c>
      <c r="J800" t="str">
        <f t="shared" si="36"/>
        <v>No</v>
      </c>
      <c r="K800" t="str">
        <f t="shared" si="37"/>
        <v>8545330.5833333333Katherine Tyree</v>
      </c>
      <c r="L800" t="str">
        <f t="shared" si="38"/>
        <v>No</v>
      </c>
    </row>
    <row r="801" spans="1:12" x14ac:dyDescent="0.3">
      <c r="A801" t="s">
        <v>137</v>
      </c>
      <c r="B801">
        <v>85</v>
      </c>
      <c r="C801" s="1">
        <v>45349</v>
      </c>
      <c r="D801" s="1">
        <v>45330.583333333336</v>
      </c>
      <c r="E801">
        <v>16.34</v>
      </c>
      <c r="F801" t="s">
        <v>19</v>
      </c>
      <c r="G801" t="s">
        <v>57</v>
      </c>
      <c r="H801">
        <v>97110</v>
      </c>
      <c r="I801" t="str" cm="1">
        <f t="array" ref="I801">IFERROR(INDEX(scheduling_data!H:H,MATCH(B801&amp;D801,scheduling_data!D:D&amp;scheduling_data!A:A,0)),"")</f>
        <v>Katherine Tyree</v>
      </c>
      <c r="J801" t="str">
        <f t="shared" si="36"/>
        <v>No</v>
      </c>
      <c r="K801" t="str">
        <f t="shared" si="37"/>
        <v>8545330.5833333333Katherine Tyree</v>
      </c>
      <c r="L801" t="str">
        <f t="shared" si="38"/>
        <v>Yes</v>
      </c>
    </row>
    <row r="802" spans="1:12" x14ac:dyDescent="0.3">
      <c r="A802" t="s">
        <v>137</v>
      </c>
      <c r="B802">
        <v>85</v>
      </c>
      <c r="C802" s="1">
        <v>45349</v>
      </c>
      <c r="D802" s="1">
        <v>45330.583333333336</v>
      </c>
      <c r="E802">
        <v>48.3</v>
      </c>
      <c r="F802" t="s">
        <v>9</v>
      </c>
      <c r="G802" t="s">
        <v>56</v>
      </c>
      <c r="H802">
        <v>97110</v>
      </c>
      <c r="I802" t="str" cm="1">
        <f t="array" ref="I802">IFERROR(INDEX(scheduling_data!H:H,MATCH(B802&amp;D802,scheduling_data!D:D&amp;scheduling_data!A:A,0)),"")</f>
        <v>Katherine Tyree</v>
      </c>
      <c r="J802" t="str">
        <f t="shared" si="36"/>
        <v>No</v>
      </c>
      <c r="K802" t="str">
        <f t="shared" si="37"/>
        <v>8545330.5833333333Katherine Tyree</v>
      </c>
      <c r="L802" t="str">
        <f t="shared" si="38"/>
        <v>No</v>
      </c>
    </row>
    <row r="803" spans="1:12" x14ac:dyDescent="0.3">
      <c r="A803" t="s">
        <v>137</v>
      </c>
      <c r="B803">
        <v>85</v>
      </c>
      <c r="C803" s="1">
        <v>45349</v>
      </c>
      <c r="D803" s="1">
        <v>45330.583333333336</v>
      </c>
      <c r="E803">
        <v>0.33</v>
      </c>
      <c r="F803" t="s">
        <v>9</v>
      </c>
      <c r="G803" t="s">
        <v>55</v>
      </c>
      <c r="H803">
        <v>97110</v>
      </c>
      <c r="I803" t="str" cm="1">
        <f t="array" ref="I803">IFERROR(INDEX(scheduling_data!H:H,MATCH(B803&amp;D803,scheduling_data!D:D&amp;scheduling_data!A:A,0)),"")</f>
        <v>Katherine Tyree</v>
      </c>
      <c r="J803" t="str">
        <f t="shared" si="36"/>
        <v>No</v>
      </c>
      <c r="K803" t="str">
        <f t="shared" si="37"/>
        <v>8545330.5833333333Katherine Tyree</v>
      </c>
      <c r="L803" t="str">
        <f t="shared" si="38"/>
        <v>No</v>
      </c>
    </row>
    <row r="804" spans="1:12" x14ac:dyDescent="0.3">
      <c r="A804" t="s">
        <v>137</v>
      </c>
      <c r="B804">
        <v>85</v>
      </c>
      <c r="C804" s="1">
        <v>45349</v>
      </c>
      <c r="D804" s="1">
        <v>45330.583333333336</v>
      </c>
      <c r="E804">
        <v>25.71</v>
      </c>
      <c r="F804" t="s">
        <v>19</v>
      </c>
      <c r="G804" t="s">
        <v>57</v>
      </c>
      <c r="H804">
        <v>97530</v>
      </c>
      <c r="I804" t="str" cm="1">
        <f t="array" ref="I804">IFERROR(INDEX(scheduling_data!H:H,MATCH(B804&amp;D804,scheduling_data!D:D&amp;scheduling_data!A:A,0)),"")</f>
        <v>Katherine Tyree</v>
      </c>
      <c r="J804" t="str">
        <f t="shared" si="36"/>
        <v>No</v>
      </c>
      <c r="K804" t="str">
        <f t="shared" si="37"/>
        <v>8545330.5833333333Katherine Tyree</v>
      </c>
      <c r="L804" t="str">
        <f t="shared" si="38"/>
        <v>Yes</v>
      </c>
    </row>
    <row r="805" spans="1:12" x14ac:dyDescent="0.3">
      <c r="A805" t="s">
        <v>137</v>
      </c>
      <c r="B805">
        <v>85</v>
      </c>
      <c r="C805" s="1">
        <v>45349</v>
      </c>
      <c r="D805" s="1">
        <v>45330.583333333336</v>
      </c>
      <c r="E805">
        <v>42.21</v>
      </c>
      <c r="F805" t="s">
        <v>9</v>
      </c>
      <c r="G805" t="s">
        <v>56</v>
      </c>
      <c r="H805">
        <v>97530</v>
      </c>
      <c r="I805" t="str" cm="1">
        <f t="array" ref="I805">IFERROR(INDEX(scheduling_data!H:H,MATCH(B805&amp;D805,scheduling_data!D:D&amp;scheduling_data!A:A,0)),"")</f>
        <v>Katherine Tyree</v>
      </c>
      <c r="J805" t="str">
        <f t="shared" si="36"/>
        <v>No</v>
      </c>
      <c r="K805" t="str">
        <f t="shared" si="37"/>
        <v>8545330.5833333333Katherine Tyree</v>
      </c>
      <c r="L805" t="str">
        <f t="shared" si="38"/>
        <v>No</v>
      </c>
    </row>
    <row r="806" spans="1:12" x14ac:dyDescent="0.3">
      <c r="A806" t="s">
        <v>137</v>
      </c>
      <c r="B806">
        <v>85</v>
      </c>
      <c r="C806" s="1">
        <v>45349</v>
      </c>
      <c r="D806" s="1">
        <v>45330.583333333336</v>
      </c>
      <c r="E806">
        <v>0.52</v>
      </c>
      <c r="F806" t="s">
        <v>9</v>
      </c>
      <c r="G806" t="s">
        <v>55</v>
      </c>
      <c r="H806">
        <v>97530</v>
      </c>
      <c r="I806" t="str" cm="1">
        <f t="array" ref="I806">IFERROR(INDEX(scheduling_data!H:H,MATCH(B806&amp;D806,scheduling_data!D:D&amp;scheduling_data!A:A,0)),"")</f>
        <v>Katherine Tyree</v>
      </c>
      <c r="J806" t="str">
        <f t="shared" si="36"/>
        <v>No</v>
      </c>
      <c r="K806" t="str">
        <f t="shared" si="37"/>
        <v>8545330.5833333333Katherine Tyree</v>
      </c>
      <c r="L806" t="str">
        <f t="shared" si="38"/>
        <v>No</v>
      </c>
    </row>
    <row r="807" spans="1:12" x14ac:dyDescent="0.3">
      <c r="A807" t="s">
        <v>14</v>
      </c>
      <c r="B807">
        <v>86</v>
      </c>
      <c r="C807" s="1">
        <v>45348</v>
      </c>
      <c r="D807" s="1">
        <v>45336.666666666664</v>
      </c>
      <c r="E807">
        <v>150</v>
      </c>
      <c r="F807" t="s">
        <v>9</v>
      </c>
      <c r="G807" t="s">
        <v>112</v>
      </c>
      <c r="H807">
        <v>97112</v>
      </c>
      <c r="I807" t="str" cm="1">
        <f t="array" ref="I807">IFERROR(INDEX(scheduling_data!H:H,MATCH(B807&amp;D807,scheduling_data!D:D&amp;scheduling_data!A:A,0)),"")</f>
        <v>Katherine Tyree</v>
      </c>
      <c r="J807" t="str">
        <f t="shared" si="36"/>
        <v>No</v>
      </c>
      <c r="K807" t="str">
        <f t="shared" si="37"/>
        <v>8645336.6666666667Katherine Tyree</v>
      </c>
      <c r="L807" t="str">
        <f t="shared" si="38"/>
        <v>No</v>
      </c>
    </row>
    <row r="808" spans="1:12" x14ac:dyDescent="0.3">
      <c r="A808" t="s">
        <v>14</v>
      </c>
      <c r="B808">
        <v>86</v>
      </c>
      <c r="C808" s="1">
        <v>45348</v>
      </c>
      <c r="D808" s="1">
        <v>45336.666666666664</v>
      </c>
      <c r="E808">
        <v>20</v>
      </c>
      <c r="F808" t="s">
        <v>9</v>
      </c>
      <c r="G808" t="s">
        <v>52</v>
      </c>
      <c r="H808">
        <v>97110</v>
      </c>
      <c r="I808" t="str" cm="1">
        <f t="array" ref="I808">IFERROR(INDEX(scheduling_data!H:H,MATCH(B808&amp;D808,scheduling_data!D:D&amp;scheduling_data!A:A,0)),"")</f>
        <v>Katherine Tyree</v>
      </c>
      <c r="J808" t="str">
        <f t="shared" si="36"/>
        <v>No</v>
      </c>
      <c r="K808" t="str">
        <f t="shared" si="37"/>
        <v>8645336.6666666667Katherine Tyree</v>
      </c>
      <c r="L808" t="str">
        <f t="shared" si="38"/>
        <v>No</v>
      </c>
    </row>
    <row r="809" spans="1:12" x14ac:dyDescent="0.3">
      <c r="A809" t="s">
        <v>14</v>
      </c>
      <c r="B809">
        <v>86</v>
      </c>
      <c r="C809" s="1">
        <v>45348</v>
      </c>
      <c r="D809" s="1">
        <v>45336.666666666664</v>
      </c>
      <c r="E809">
        <v>55</v>
      </c>
      <c r="F809" t="s">
        <v>19</v>
      </c>
      <c r="G809" t="s">
        <v>51</v>
      </c>
      <c r="H809">
        <v>97110</v>
      </c>
      <c r="I809" t="str" cm="1">
        <f t="array" ref="I809">IFERROR(INDEX(scheduling_data!H:H,MATCH(B809&amp;D809,scheduling_data!D:D&amp;scheduling_data!A:A,0)),"")</f>
        <v>Katherine Tyree</v>
      </c>
      <c r="J809" t="str">
        <f t="shared" si="36"/>
        <v>No</v>
      </c>
      <c r="K809" t="str">
        <f t="shared" si="37"/>
        <v>8645336.6666666667Katherine Tyree</v>
      </c>
      <c r="L809" t="str">
        <f t="shared" si="38"/>
        <v>Yes</v>
      </c>
    </row>
    <row r="810" spans="1:12" x14ac:dyDescent="0.3">
      <c r="A810" t="s">
        <v>14</v>
      </c>
      <c r="B810">
        <v>86</v>
      </c>
      <c r="C810" s="1">
        <v>45345</v>
      </c>
      <c r="D810" s="1">
        <v>45330.708333333336</v>
      </c>
      <c r="E810">
        <v>55</v>
      </c>
      <c r="F810" t="s">
        <v>19</v>
      </c>
      <c r="G810" t="s">
        <v>51</v>
      </c>
      <c r="H810">
        <v>97110</v>
      </c>
      <c r="I810" t="str" cm="1">
        <f t="array" ref="I810">IFERROR(INDEX(scheduling_data!H:H,MATCH(B810&amp;D810,scheduling_data!D:D&amp;scheduling_data!A:A,0)),"")</f>
        <v>Jessica Pittman</v>
      </c>
      <c r="J810" t="str">
        <f t="shared" si="36"/>
        <v>No</v>
      </c>
      <c r="K810" t="str">
        <f t="shared" si="37"/>
        <v>8645330.7083333333Jessica Pittman</v>
      </c>
      <c r="L810" t="str">
        <f t="shared" si="38"/>
        <v>Yes</v>
      </c>
    </row>
    <row r="811" spans="1:12" x14ac:dyDescent="0.3">
      <c r="A811" t="s">
        <v>14</v>
      </c>
      <c r="B811">
        <v>86</v>
      </c>
      <c r="C811" s="1">
        <v>45345</v>
      </c>
      <c r="D811" s="1">
        <v>45330.708333333336</v>
      </c>
      <c r="E811">
        <v>95</v>
      </c>
      <c r="F811" t="s">
        <v>9</v>
      </c>
      <c r="G811" t="s">
        <v>112</v>
      </c>
      <c r="H811">
        <v>97110</v>
      </c>
      <c r="I811" t="str" cm="1">
        <f t="array" ref="I811">IFERROR(INDEX(scheduling_data!H:H,MATCH(B811&amp;D811,scheduling_data!D:D&amp;scheduling_data!A:A,0)),"")</f>
        <v>Jessica Pittman</v>
      </c>
      <c r="J811" t="str">
        <f t="shared" si="36"/>
        <v>No</v>
      </c>
      <c r="K811" t="str">
        <f t="shared" si="37"/>
        <v>8645330.7083333333Jessica Pittman</v>
      </c>
      <c r="L811" t="str">
        <f t="shared" si="38"/>
        <v>No</v>
      </c>
    </row>
    <row r="812" spans="1:12" x14ac:dyDescent="0.3">
      <c r="A812" t="s">
        <v>14</v>
      </c>
      <c r="B812">
        <v>86</v>
      </c>
      <c r="C812" s="1">
        <v>45345</v>
      </c>
      <c r="D812" s="1">
        <v>45330.708333333336</v>
      </c>
      <c r="E812">
        <v>150</v>
      </c>
      <c r="F812" t="s">
        <v>9</v>
      </c>
      <c r="G812" t="s">
        <v>112</v>
      </c>
      <c r="H812">
        <v>97112</v>
      </c>
      <c r="I812" t="str" cm="1">
        <f t="array" ref="I812">IFERROR(INDEX(scheduling_data!H:H,MATCH(B812&amp;D812,scheduling_data!D:D&amp;scheduling_data!A:A,0)),"")</f>
        <v>Jessica Pittman</v>
      </c>
      <c r="J812" t="str">
        <f t="shared" si="36"/>
        <v>No</v>
      </c>
      <c r="K812" t="str">
        <f t="shared" si="37"/>
        <v>8645330.7083333333Jessica Pittman</v>
      </c>
      <c r="L812" t="str">
        <f t="shared" si="38"/>
        <v>No</v>
      </c>
    </row>
    <row r="813" spans="1:12" x14ac:dyDescent="0.3">
      <c r="A813" t="s">
        <v>33</v>
      </c>
      <c r="B813">
        <v>87</v>
      </c>
      <c r="C813" s="1">
        <v>45330</v>
      </c>
      <c r="D813" s="1">
        <v>45323.4375</v>
      </c>
      <c r="E813">
        <v>0</v>
      </c>
      <c r="F813" t="s">
        <v>9</v>
      </c>
      <c r="G813" t="s">
        <v>141</v>
      </c>
      <c r="H813">
        <v>92507</v>
      </c>
      <c r="I813" t="str" cm="1">
        <f t="array" ref="I813">IFERROR(INDEX(scheduling_data!H:H,MATCH(B813&amp;D813,scheduling_data!D:D&amp;scheduling_data!A:A,0)),"")</f>
        <v>Victoria Miley</v>
      </c>
      <c r="J813" t="str">
        <f t="shared" si="36"/>
        <v>No</v>
      </c>
      <c r="K813" t="str">
        <f t="shared" si="37"/>
        <v>8745323.4375Victoria Miley</v>
      </c>
      <c r="L813" t="str">
        <f t="shared" si="38"/>
        <v>No</v>
      </c>
    </row>
    <row r="814" spans="1:12" x14ac:dyDescent="0.3">
      <c r="A814" t="s">
        <v>33</v>
      </c>
      <c r="B814">
        <v>87</v>
      </c>
      <c r="C814" s="1">
        <v>45344</v>
      </c>
      <c r="D814" s="1">
        <v>45334.583333333336</v>
      </c>
      <c r="E814">
        <v>0</v>
      </c>
      <c r="F814" t="s">
        <v>9</v>
      </c>
      <c r="G814" t="s">
        <v>141</v>
      </c>
      <c r="H814">
        <v>97112</v>
      </c>
      <c r="I814" t="str" cm="1">
        <f t="array" ref="I814">IFERROR(INDEX(scheduling_data!H:H,MATCH(B814&amp;D814,scheduling_data!D:D&amp;scheduling_data!A:A,0)),"")</f>
        <v>Heidi Molaison</v>
      </c>
      <c r="J814" t="str">
        <f t="shared" si="36"/>
        <v>No</v>
      </c>
      <c r="K814" t="str">
        <f t="shared" si="37"/>
        <v>8745334.5833333333Heidi Molaison</v>
      </c>
      <c r="L814" t="str">
        <f t="shared" si="38"/>
        <v>No</v>
      </c>
    </row>
    <row r="815" spans="1:12" x14ac:dyDescent="0.3">
      <c r="A815" t="s">
        <v>33</v>
      </c>
      <c r="B815">
        <v>87</v>
      </c>
      <c r="C815" s="1">
        <v>45344</v>
      </c>
      <c r="D815" s="1">
        <v>45335.583333333336</v>
      </c>
      <c r="E815">
        <v>0</v>
      </c>
      <c r="F815" t="s">
        <v>9</v>
      </c>
      <c r="G815" t="s">
        <v>141</v>
      </c>
      <c r="H815">
        <v>92507</v>
      </c>
      <c r="I815" t="str" cm="1">
        <f t="array" ref="I815">IFERROR(INDEX(scheduling_data!H:H,MATCH(B815&amp;D815,scheduling_data!D:D&amp;scheduling_data!A:A,0)),"")</f>
        <v>Victoria Miley</v>
      </c>
      <c r="J815" t="str">
        <f t="shared" si="36"/>
        <v>No</v>
      </c>
      <c r="K815" t="str">
        <f t="shared" si="37"/>
        <v>8745335.5833333333Victoria Miley</v>
      </c>
      <c r="L815" t="str">
        <f t="shared" si="38"/>
        <v>No</v>
      </c>
    </row>
    <row r="816" spans="1:12" x14ac:dyDescent="0.3">
      <c r="A816" t="s">
        <v>33</v>
      </c>
      <c r="B816">
        <v>87</v>
      </c>
      <c r="C816" s="1">
        <v>45344</v>
      </c>
      <c r="D816" s="1">
        <v>45335.625</v>
      </c>
      <c r="E816">
        <v>0</v>
      </c>
      <c r="F816" t="s">
        <v>9</v>
      </c>
      <c r="G816" t="s">
        <v>141</v>
      </c>
      <c r="H816">
        <v>97112</v>
      </c>
      <c r="I816" t="str" cm="1">
        <f t="array" ref="I816">IFERROR(INDEX(scheduling_data!H:H,MATCH(B816&amp;D816,scheduling_data!D:D&amp;scheduling_data!A:A,0)),"")</f>
        <v>Kelsea Rodriguez</v>
      </c>
      <c r="J816" t="str">
        <f t="shared" si="36"/>
        <v>No</v>
      </c>
      <c r="K816" t="str">
        <f t="shared" si="37"/>
        <v>8745335.625Kelsea Rodriguez</v>
      </c>
      <c r="L816" t="str">
        <f t="shared" si="38"/>
        <v>No</v>
      </c>
    </row>
    <row r="817" spans="1:12" x14ac:dyDescent="0.3">
      <c r="A817" t="s">
        <v>33</v>
      </c>
      <c r="B817">
        <v>87</v>
      </c>
      <c r="C817" s="1">
        <v>45344</v>
      </c>
      <c r="D817" s="1">
        <v>45336.416666666664</v>
      </c>
      <c r="E817">
        <v>0</v>
      </c>
      <c r="F817" t="s">
        <v>9</v>
      </c>
      <c r="G817" t="s">
        <v>141</v>
      </c>
      <c r="H817">
        <v>92507</v>
      </c>
      <c r="I817" t="str" cm="1">
        <f t="array" ref="I817">IFERROR(INDEX(scheduling_data!H:H,MATCH(B817&amp;D817,scheduling_data!D:D&amp;scheduling_data!A:A,0)),"")</f>
        <v>Victoria Miley</v>
      </c>
      <c r="J817" t="str">
        <f t="shared" si="36"/>
        <v>No</v>
      </c>
      <c r="K817" t="str">
        <f t="shared" si="37"/>
        <v>8745336.4166666667Victoria Miley</v>
      </c>
      <c r="L817" t="str">
        <f t="shared" si="38"/>
        <v>No</v>
      </c>
    </row>
    <row r="818" spans="1:12" x14ac:dyDescent="0.3">
      <c r="A818" t="s">
        <v>33</v>
      </c>
      <c r="B818">
        <v>87</v>
      </c>
      <c r="C818" s="1">
        <v>45337</v>
      </c>
      <c r="D818" s="1">
        <v>45327.604166666664</v>
      </c>
      <c r="E818">
        <v>0</v>
      </c>
      <c r="F818" t="s">
        <v>9</v>
      </c>
      <c r="G818" t="s">
        <v>141</v>
      </c>
      <c r="H818">
        <v>92507</v>
      </c>
      <c r="I818" t="str" cm="1">
        <f t="array" ref="I818">IFERROR(INDEX(scheduling_data!H:H,MATCH(B818&amp;D818,scheduling_data!D:D&amp;scheduling_data!A:A,0)),"")</f>
        <v>Victoria Miley</v>
      </c>
      <c r="J818" t="str">
        <f t="shared" si="36"/>
        <v>No</v>
      </c>
      <c r="K818" t="str">
        <f t="shared" si="37"/>
        <v>8745327.6041666667Victoria Miley</v>
      </c>
      <c r="L818" t="str">
        <f t="shared" si="38"/>
        <v>No</v>
      </c>
    </row>
    <row r="819" spans="1:12" x14ac:dyDescent="0.3">
      <c r="A819" t="s">
        <v>33</v>
      </c>
      <c r="B819">
        <v>87</v>
      </c>
      <c r="C819" s="1">
        <v>45337</v>
      </c>
      <c r="D819" s="1">
        <v>45327.625</v>
      </c>
      <c r="E819">
        <v>0</v>
      </c>
      <c r="F819" t="s">
        <v>9</v>
      </c>
      <c r="G819" t="s">
        <v>141</v>
      </c>
      <c r="H819">
        <v>97112</v>
      </c>
      <c r="I819" t="str" cm="1">
        <f t="array" ref="I819">IFERROR(INDEX(scheduling_data!H:H,MATCH(B819&amp;D819,scheduling_data!D:D&amp;scheduling_data!A:A,0)),"")</f>
        <v>Heidi Molaison</v>
      </c>
      <c r="J819" t="str">
        <f t="shared" si="36"/>
        <v>No</v>
      </c>
      <c r="K819" t="str">
        <f t="shared" si="37"/>
        <v>8745327.625Heidi Molaison</v>
      </c>
      <c r="L819" t="str">
        <f t="shared" si="38"/>
        <v>No</v>
      </c>
    </row>
    <row r="820" spans="1:12" x14ac:dyDescent="0.3">
      <c r="A820" t="s">
        <v>33</v>
      </c>
      <c r="B820">
        <v>87</v>
      </c>
      <c r="C820" s="1">
        <v>45344</v>
      </c>
      <c r="D820" s="1">
        <v>45330.5625</v>
      </c>
      <c r="E820">
        <v>0</v>
      </c>
      <c r="F820" t="s">
        <v>9</v>
      </c>
      <c r="G820" t="s">
        <v>141</v>
      </c>
      <c r="H820">
        <v>97112</v>
      </c>
      <c r="I820" t="str" cm="1">
        <f t="array" ref="I820">IFERROR(INDEX(scheduling_data!H:H,MATCH(B820&amp;D820,scheduling_data!D:D&amp;scheduling_data!A:A,0)),"")</f>
        <v>Heidi Molaison</v>
      </c>
      <c r="J820" t="str">
        <f t="shared" si="36"/>
        <v>No</v>
      </c>
      <c r="K820" t="str">
        <f t="shared" si="37"/>
        <v>8745330.5625Heidi Molaison</v>
      </c>
      <c r="L820" t="str">
        <f t="shared" si="38"/>
        <v>No</v>
      </c>
    </row>
    <row r="821" spans="1:12" x14ac:dyDescent="0.3">
      <c r="A821" t="s">
        <v>33</v>
      </c>
      <c r="B821">
        <v>87</v>
      </c>
      <c r="C821" s="1">
        <v>45337</v>
      </c>
      <c r="D821" s="1">
        <v>45330.583333333336</v>
      </c>
      <c r="E821">
        <v>0</v>
      </c>
      <c r="F821" t="s">
        <v>9</v>
      </c>
      <c r="G821" t="s">
        <v>141</v>
      </c>
      <c r="H821">
        <v>92507</v>
      </c>
      <c r="I821" t="str" cm="1">
        <f t="array" ref="I821">IFERROR(INDEX(scheduling_data!H:H,MATCH(B821&amp;D821,scheduling_data!D:D&amp;scheduling_data!A:A,0)),"")</f>
        <v>Victoria Miley</v>
      </c>
      <c r="J821" t="str">
        <f t="shared" si="36"/>
        <v>No</v>
      </c>
      <c r="K821" t="str">
        <f t="shared" si="37"/>
        <v>8745330.5833333333Victoria Miley</v>
      </c>
      <c r="L821" t="str">
        <f t="shared" si="38"/>
        <v>No</v>
      </c>
    </row>
    <row r="822" spans="1:12" x14ac:dyDescent="0.3">
      <c r="A822" t="s">
        <v>85</v>
      </c>
      <c r="B822">
        <v>88</v>
      </c>
      <c r="C822" s="1">
        <v>45345</v>
      </c>
      <c r="D822" s="1">
        <v>45334.583333333336</v>
      </c>
      <c r="E822">
        <v>0.46</v>
      </c>
      <c r="F822" t="s">
        <v>9</v>
      </c>
      <c r="G822" t="s">
        <v>142</v>
      </c>
      <c r="H822">
        <v>97530</v>
      </c>
      <c r="I822" t="str" cm="1">
        <f t="array" ref="I822">IFERROR(INDEX(scheduling_data!H:H,MATCH(B822&amp;D822,scheduling_data!D:D&amp;scheduling_data!A:A,0)),"")</f>
        <v>Jessica Pittman</v>
      </c>
      <c r="J822" t="str">
        <f t="shared" si="36"/>
        <v>No</v>
      </c>
      <c r="K822" t="str">
        <f t="shared" si="37"/>
        <v>8845334.5833333333Jessica Pittman</v>
      </c>
      <c r="L822" t="str">
        <f t="shared" si="38"/>
        <v>No</v>
      </c>
    </row>
    <row r="823" spans="1:12" x14ac:dyDescent="0.3">
      <c r="A823" t="s">
        <v>85</v>
      </c>
      <c r="B823">
        <v>88</v>
      </c>
      <c r="C823" s="1">
        <v>45345</v>
      </c>
      <c r="D823" s="1">
        <v>45334.583333333336</v>
      </c>
      <c r="E823">
        <v>54.67</v>
      </c>
      <c r="F823" t="s">
        <v>9</v>
      </c>
      <c r="G823" t="s">
        <v>143</v>
      </c>
      <c r="H823">
        <v>97110</v>
      </c>
      <c r="I823" t="str" cm="1">
        <f t="array" ref="I823">IFERROR(INDEX(scheduling_data!H:H,MATCH(B823&amp;D823,scheduling_data!D:D&amp;scheduling_data!A:A,0)),"")</f>
        <v>Jessica Pittman</v>
      </c>
      <c r="J823" t="str">
        <f t="shared" si="36"/>
        <v>No</v>
      </c>
      <c r="K823" t="str">
        <f t="shared" si="37"/>
        <v>8845334.5833333333Jessica Pittman</v>
      </c>
      <c r="L823" t="str">
        <f t="shared" si="38"/>
        <v>No</v>
      </c>
    </row>
    <row r="824" spans="1:12" x14ac:dyDescent="0.3">
      <c r="A824" t="s">
        <v>85</v>
      </c>
      <c r="B824">
        <v>88</v>
      </c>
      <c r="C824" s="1">
        <v>45345</v>
      </c>
      <c r="D824" s="1">
        <v>45334.583333333336</v>
      </c>
      <c r="E824">
        <v>15.35</v>
      </c>
      <c r="F824" t="s">
        <v>19</v>
      </c>
      <c r="G824" t="s">
        <v>144</v>
      </c>
      <c r="H824">
        <v>97110</v>
      </c>
      <c r="I824" t="str" cm="1">
        <f t="array" ref="I824">IFERROR(INDEX(scheduling_data!H:H,MATCH(B824&amp;D824,scheduling_data!D:D&amp;scheduling_data!A:A,0)),"")</f>
        <v>Jessica Pittman</v>
      </c>
      <c r="J824" t="str">
        <f t="shared" si="36"/>
        <v>No</v>
      </c>
      <c r="K824" t="str">
        <f t="shared" si="37"/>
        <v>8845334.5833333333Jessica Pittman</v>
      </c>
      <c r="L824" t="str">
        <f t="shared" si="38"/>
        <v>Yes</v>
      </c>
    </row>
    <row r="825" spans="1:12" x14ac:dyDescent="0.3">
      <c r="A825" t="s">
        <v>85</v>
      </c>
      <c r="B825">
        <v>88</v>
      </c>
      <c r="C825" s="1">
        <v>45345</v>
      </c>
      <c r="D825" s="1">
        <v>45334.583333333336</v>
      </c>
      <c r="E825">
        <v>0.31</v>
      </c>
      <c r="F825" t="s">
        <v>9</v>
      </c>
      <c r="G825" t="s">
        <v>142</v>
      </c>
      <c r="H825">
        <v>97110</v>
      </c>
      <c r="I825" t="str" cm="1">
        <f t="array" ref="I825">IFERROR(INDEX(scheduling_data!H:H,MATCH(B825&amp;D825,scheduling_data!D:D&amp;scheduling_data!A:A,0)),"")</f>
        <v>Jessica Pittman</v>
      </c>
      <c r="J825" t="str">
        <f t="shared" si="36"/>
        <v>No</v>
      </c>
      <c r="K825" t="str">
        <f t="shared" si="37"/>
        <v>8845334.5833333333Jessica Pittman</v>
      </c>
      <c r="L825" t="str">
        <f t="shared" si="38"/>
        <v>No</v>
      </c>
    </row>
    <row r="826" spans="1:12" x14ac:dyDescent="0.3">
      <c r="A826" t="s">
        <v>85</v>
      </c>
      <c r="B826">
        <v>88</v>
      </c>
      <c r="C826" s="1">
        <v>45345</v>
      </c>
      <c r="D826" s="1">
        <v>45334.583333333336</v>
      </c>
      <c r="E826">
        <v>75</v>
      </c>
      <c r="F826" t="s">
        <v>9</v>
      </c>
      <c r="G826" t="s">
        <v>145</v>
      </c>
      <c r="H826">
        <v>97110</v>
      </c>
      <c r="I826" t="str" cm="1">
        <f t="array" ref="I826">IFERROR(INDEX(scheduling_data!H:H,MATCH(B826&amp;D826,scheduling_data!D:D&amp;scheduling_data!A:A,0)),"")</f>
        <v>Jessica Pittman</v>
      </c>
      <c r="J826" t="str">
        <f t="shared" si="36"/>
        <v>No</v>
      </c>
      <c r="K826" t="str">
        <f t="shared" si="37"/>
        <v>8845334.5833333333Jessica Pittman</v>
      </c>
      <c r="L826" t="str">
        <f t="shared" si="38"/>
        <v>No</v>
      </c>
    </row>
    <row r="827" spans="1:12" x14ac:dyDescent="0.3">
      <c r="A827" t="s">
        <v>85</v>
      </c>
      <c r="B827">
        <v>88</v>
      </c>
      <c r="C827" s="1">
        <v>45345</v>
      </c>
      <c r="D827" s="1">
        <v>45334.583333333336</v>
      </c>
      <c r="E827">
        <v>32.130000000000003</v>
      </c>
      <c r="F827" t="s">
        <v>19</v>
      </c>
      <c r="G827" t="s">
        <v>144</v>
      </c>
      <c r="H827">
        <v>97530</v>
      </c>
      <c r="I827" t="str" cm="1">
        <f t="array" ref="I827">IFERROR(INDEX(scheduling_data!H:H,MATCH(B827&amp;D827,scheduling_data!D:D&amp;scheduling_data!A:A,0)),"")</f>
        <v>Jessica Pittman</v>
      </c>
      <c r="J827" t="str">
        <f t="shared" si="36"/>
        <v>No</v>
      </c>
      <c r="K827" t="str">
        <f t="shared" si="37"/>
        <v>8845334.5833333333Jessica Pittman</v>
      </c>
      <c r="L827" t="str">
        <f t="shared" si="38"/>
        <v>Yes</v>
      </c>
    </row>
    <row r="828" spans="1:12" x14ac:dyDescent="0.3">
      <c r="A828" t="s">
        <v>85</v>
      </c>
      <c r="B828">
        <v>88</v>
      </c>
      <c r="C828" s="1">
        <v>45345</v>
      </c>
      <c r="D828" s="1">
        <v>45334.583333333336</v>
      </c>
      <c r="E828">
        <v>0.66</v>
      </c>
      <c r="F828" t="s">
        <v>9</v>
      </c>
      <c r="G828" t="s">
        <v>142</v>
      </c>
      <c r="H828">
        <v>97530</v>
      </c>
      <c r="I828" t="str" cm="1">
        <f t="array" ref="I828">IFERROR(INDEX(scheduling_data!H:H,MATCH(B828&amp;D828,scheduling_data!D:D&amp;scheduling_data!A:A,0)),"")</f>
        <v>Jessica Pittman</v>
      </c>
      <c r="J828" t="str">
        <f t="shared" si="36"/>
        <v>No</v>
      </c>
      <c r="K828" t="str">
        <f t="shared" si="37"/>
        <v>8845334.5833333333Jessica Pittman</v>
      </c>
      <c r="L828" t="str">
        <f t="shared" si="38"/>
        <v>No</v>
      </c>
    </row>
    <row r="829" spans="1:12" x14ac:dyDescent="0.3">
      <c r="A829" t="s">
        <v>85</v>
      </c>
      <c r="B829">
        <v>88</v>
      </c>
      <c r="C829" s="1">
        <v>45345</v>
      </c>
      <c r="D829" s="1">
        <v>45334.583333333336</v>
      </c>
      <c r="E829">
        <v>42.21</v>
      </c>
      <c r="F829" t="s">
        <v>9</v>
      </c>
      <c r="G829" t="s">
        <v>146</v>
      </c>
      <c r="H829">
        <v>97530</v>
      </c>
      <c r="I829" t="str" cm="1">
        <f t="array" ref="I829">IFERROR(INDEX(scheduling_data!H:H,MATCH(B829&amp;D829,scheduling_data!D:D&amp;scheduling_data!A:A,0)),"")</f>
        <v>Jessica Pittman</v>
      </c>
      <c r="J829" t="str">
        <f t="shared" si="36"/>
        <v>No</v>
      </c>
      <c r="K829" t="str">
        <f t="shared" si="37"/>
        <v>8845334.5833333333Jessica Pittman</v>
      </c>
      <c r="L829" t="str">
        <f t="shared" si="38"/>
        <v>No</v>
      </c>
    </row>
    <row r="830" spans="1:12" x14ac:dyDescent="0.3">
      <c r="A830" t="s">
        <v>85</v>
      </c>
      <c r="B830">
        <v>88</v>
      </c>
      <c r="C830" s="1">
        <v>45345</v>
      </c>
      <c r="D830" s="1">
        <v>45334.583333333336</v>
      </c>
      <c r="E830">
        <v>51.96</v>
      </c>
      <c r="F830" t="s">
        <v>9</v>
      </c>
      <c r="G830" t="s">
        <v>143</v>
      </c>
      <c r="H830">
        <v>97530</v>
      </c>
      <c r="I830" t="str" cm="1">
        <f t="array" ref="I830">IFERROR(INDEX(scheduling_data!H:H,MATCH(B830&amp;D830,scheduling_data!D:D&amp;scheduling_data!A:A,0)),"")</f>
        <v>Jessica Pittman</v>
      </c>
      <c r="J830" t="str">
        <f t="shared" si="36"/>
        <v>No</v>
      </c>
      <c r="K830" t="str">
        <f t="shared" si="37"/>
        <v>8845334.5833333333Jessica Pittman</v>
      </c>
      <c r="L830" t="str">
        <f t="shared" si="38"/>
        <v>No</v>
      </c>
    </row>
    <row r="831" spans="1:12" x14ac:dyDescent="0.3">
      <c r="A831" t="s">
        <v>85</v>
      </c>
      <c r="B831">
        <v>88</v>
      </c>
      <c r="C831" s="1">
        <v>45345</v>
      </c>
      <c r="D831" s="1">
        <v>45334.583333333336</v>
      </c>
      <c r="E831">
        <v>22.58</v>
      </c>
      <c r="F831" t="s">
        <v>19</v>
      </c>
      <c r="G831" t="s">
        <v>144</v>
      </c>
      <c r="H831">
        <v>97530</v>
      </c>
      <c r="I831" t="str" cm="1">
        <f t="array" ref="I831">IFERROR(INDEX(scheduling_data!H:H,MATCH(B831&amp;D831,scheduling_data!D:D&amp;scheduling_data!A:A,0)),"")</f>
        <v>Jessica Pittman</v>
      </c>
      <c r="J831" t="str">
        <f t="shared" si="36"/>
        <v>No</v>
      </c>
      <c r="K831" t="str">
        <f t="shared" si="37"/>
        <v>8845334.5833333333Jessica Pittman</v>
      </c>
      <c r="L831" t="str">
        <f t="shared" si="38"/>
        <v>Yes</v>
      </c>
    </row>
    <row r="832" spans="1:12" x14ac:dyDescent="0.3">
      <c r="A832" t="s">
        <v>85</v>
      </c>
      <c r="B832">
        <v>88</v>
      </c>
      <c r="C832" s="1">
        <v>45344</v>
      </c>
      <c r="D832" s="1">
        <v>45336.416666666664</v>
      </c>
      <c r="E832">
        <v>0.31</v>
      </c>
      <c r="F832" t="s">
        <v>9</v>
      </c>
      <c r="G832" t="s">
        <v>142</v>
      </c>
      <c r="H832">
        <v>97110</v>
      </c>
      <c r="I832" t="str" cm="1">
        <f t="array" ref="I832">IFERROR(INDEX(scheduling_data!H:H,MATCH(B832&amp;D832,scheduling_data!D:D&amp;scheduling_data!A:A,0)),"")</f>
        <v>Breanna Grieco</v>
      </c>
      <c r="J832" t="str">
        <f t="shared" si="36"/>
        <v>No</v>
      </c>
      <c r="K832" t="str">
        <f t="shared" si="37"/>
        <v>8845336.4166666667Breanna Grieco</v>
      </c>
      <c r="L832" t="str">
        <f t="shared" si="38"/>
        <v>No</v>
      </c>
    </row>
    <row r="833" spans="1:12" x14ac:dyDescent="0.3">
      <c r="A833" t="s">
        <v>85</v>
      </c>
      <c r="B833">
        <v>88</v>
      </c>
      <c r="C833" s="1">
        <v>45344</v>
      </c>
      <c r="D833" s="1">
        <v>45336.416666666664</v>
      </c>
      <c r="E833">
        <v>15.35</v>
      </c>
      <c r="F833" t="s">
        <v>19</v>
      </c>
      <c r="G833" t="s">
        <v>144</v>
      </c>
      <c r="H833">
        <v>97110</v>
      </c>
      <c r="I833" t="str" cm="1">
        <f t="array" ref="I833">IFERROR(INDEX(scheduling_data!H:H,MATCH(B833&amp;D833,scheduling_data!D:D&amp;scheduling_data!A:A,0)),"")</f>
        <v>Breanna Grieco</v>
      </c>
      <c r="J833" t="str">
        <f t="shared" si="36"/>
        <v>No</v>
      </c>
      <c r="K833" t="str">
        <f t="shared" si="37"/>
        <v>8845336.4166666667Breanna Grieco</v>
      </c>
      <c r="L833" t="str">
        <f t="shared" si="38"/>
        <v>Yes</v>
      </c>
    </row>
    <row r="834" spans="1:12" x14ac:dyDescent="0.3">
      <c r="A834" t="s">
        <v>85</v>
      </c>
      <c r="B834">
        <v>88</v>
      </c>
      <c r="C834" s="1">
        <v>45344</v>
      </c>
      <c r="D834" s="1">
        <v>45336.416666666664</v>
      </c>
      <c r="E834">
        <v>52</v>
      </c>
      <c r="F834" t="s">
        <v>9</v>
      </c>
      <c r="G834" t="s">
        <v>143</v>
      </c>
      <c r="H834">
        <v>97112</v>
      </c>
      <c r="I834" t="str" cm="1">
        <f t="array" ref="I834">IFERROR(INDEX(scheduling_data!H:H,MATCH(B834&amp;D834,scheduling_data!D:D&amp;scheduling_data!A:A,0)),"")</f>
        <v>Breanna Grieco</v>
      </c>
      <c r="J834" t="str">
        <f t="shared" si="36"/>
        <v>No</v>
      </c>
      <c r="K834" t="str">
        <f t="shared" si="37"/>
        <v>8845336.4166666667Breanna Grieco</v>
      </c>
      <c r="L834" t="str">
        <f t="shared" si="38"/>
        <v>No</v>
      </c>
    </row>
    <row r="835" spans="1:12" x14ac:dyDescent="0.3">
      <c r="A835" t="s">
        <v>85</v>
      </c>
      <c r="B835">
        <v>88</v>
      </c>
      <c r="C835" s="1">
        <v>45344</v>
      </c>
      <c r="D835" s="1">
        <v>45336.416666666664</v>
      </c>
      <c r="E835">
        <v>0.46</v>
      </c>
      <c r="F835" t="s">
        <v>9</v>
      </c>
      <c r="G835" t="s">
        <v>142</v>
      </c>
      <c r="H835">
        <v>97112</v>
      </c>
      <c r="I835" t="str" cm="1">
        <f t="array" ref="I835">IFERROR(INDEX(scheduling_data!H:H,MATCH(B835&amp;D835,scheduling_data!D:D&amp;scheduling_data!A:A,0)),"")</f>
        <v>Breanna Grieco</v>
      </c>
      <c r="J835" t="str">
        <f t="shared" ref="J835:J898" si="39">IF(I835="", "Yes", "No")</f>
        <v>No</v>
      </c>
      <c r="K835" t="str">
        <f t="shared" ref="K835:K898" si="40">IF(I835="",B835&amp;D835,B835&amp;D835&amp;I835)</f>
        <v>8845336.4166666667Breanna Grieco</v>
      </c>
      <c r="L835" t="str">
        <f t="shared" ref="L835:L898" si="41">IF(OR(F835="Cash", F835="Check", F835="EFT", F835="Credit Card", F835="Visa", F835="Mastercard", F835="AMEX"), "Yes", "No")</f>
        <v>No</v>
      </c>
    </row>
    <row r="836" spans="1:12" x14ac:dyDescent="0.3">
      <c r="A836" t="s">
        <v>85</v>
      </c>
      <c r="B836">
        <v>88</v>
      </c>
      <c r="C836" s="1">
        <v>45344</v>
      </c>
      <c r="D836" s="1">
        <v>45336.416666666664</v>
      </c>
      <c r="E836">
        <v>22.54</v>
      </c>
      <c r="F836" t="s">
        <v>19</v>
      </c>
      <c r="G836" t="s">
        <v>144</v>
      </c>
      <c r="H836">
        <v>97112</v>
      </c>
      <c r="I836" t="str" cm="1">
        <f t="array" ref="I836">IFERROR(INDEX(scheduling_data!H:H,MATCH(B836&amp;D836,scheduling_data!D:D&amp;scheduling_data!A:A,0)),"")</f>
        <v>Breanna Grieco</v>
      </c>
      <c r="J836" t="str">
        <f t="shared" si="39"/>
        <v>No</v>
      </c>
      <c r="K836" t="str">
        <f t="shared" si="40"/>
        <v>8845336.4166666667Breanna Grieco</v>
      </c>
      <c r="L836" t="str">
        <f t="shared" si="41"/>
        <v>Yes</v>
      </c>
    </row>
    <row r="837" spans="1:12" x14ac:dyDescent="0.3">
      <c r="A837" t="s">
        <v>85</v>
      </c>
      <c r="B837">
        <v>88</v>
      </c>
      <c r="C837" s="1">
        <v>45344</v>
      </c>
      <c r="D837" s="1">
        <v>45336.416666666664</v>
      </c>
      <c r="E837">
        <v>44.43</v>
      </c>
      <c r="F837" t="s">
        <v>9</v>
      </c>
      <c r="G837" t="s">
        <v>146</v>
      </c>
      <c r="H837">
        <v>97112</v>
      </c>
      <c r="I837" t="str" cm="1">
        <f t="array" ref="I837">IFERROR(INDEX(scheduling_data!H:H,MATCH(B837&amp;D837,scheduling_data!D:D&amp;scheduling_data!A:A,0)),"")</f>
        <v>Breanna Grieco</v>
      </c>
      <c r="J837" t="str">
        <f t="shared" si="39"/>
        <v>No</v>
      </c>
      <c r="K837" t="str">
        <f t="shared" si="40"/>
        <v>8845336.4166666667Breanna Grieco</v>
      </c>
      <c r="L837" t="str">
        <f t="shared" si="41"/>
        <v>No</v>
      </c>
    </row>
    <row r="838" spans="1:12" x14ac:dyDescent="0.3">
      <c r="A838" t="s">
        <v>85</v>
      </c>
      <c r="B838">
        <v>88</v>
      </c>
      <c r="C838" s="1">
        <v>45344</v>
      </c>
      <c r="D838" s="1">
        <v>45336.416666666664</v>
      </c>
      <c r="E838">
        <v>0.61</v>
      </c>
      <c r="F838" t="s">
        <v>9</v>
      </c>
      <c r="G838" t="s">
        <v>142</v>
      </c>
      <c r="H838">
        <v>97112</v>
      </c>
      <c r="I838" t="str" cm="1">
        <f t="array" ref="I838">IFERROR(INDEX(scheduling_data!H:H,MATCH(B838&amp;D838,scheduling_data!D:D&amp;scheduling_data!A:A,0)),"")</f>
        <v>Breanna Grieco</v>
      </c>
      <c r="J838" t="str">
        <f t="shared" si="39"/>
        <v>No</v>
      </c>
      <c r="K838" t="str">
        <f t="shared" si="40"/>
        <v>8845336.4166666667Breanna Grieco</v>
      </c>
      <c r="L838" t="str">
        <f t="shared" si="41"/>
        <v>No</v>
      </c>
    </row>
    <row r="839" spans="1:12" x14ac:dyDescent="0.3">
      <c r="A839" t="s">
        <v>85</v>
      </c>
      <c r="B839">
        <v>88</v>
      </c>
      <c r="C839" s="1">
        <v>45344</v>
      </c>
      <c r="D839" s="1">
        <v>45336.416666666664</v>
      </c>
      <c r="E839">
        <v>29.96</v>
      </c>
      <c r="F839" t="s">
        <v>19</v>
      </c>
      <c r="G839" t="s">
        <v>144</v>
      </c>
      <c r="H839">
        <v>97112</v>
      </c>
      <c r="I839" t="str" cm="1">
        <f t="array" ref="I839">IFERROR(INDEX(scheduling_data!H:H,MATCH(B839&amp;D839,scheduling_data!D:D&amp;scheduling_data!A:A,0)),"")</f>
        <v>Breanna Grieco</v>
      </c>
      <c r="J839" t="str">
        <f t="shared" si="39"/>
        <v>No</v>
      </c>
      <c r="K839" t="str">
        <f t="shared" si="40"/>
        <v>8845336.4166666667Breanna Grieco</v>
      </c>
      <c r="L839" t="str">
        <f t="shared" si="41"/>
        <v>Yes</v>
      </c>
    </row>
    <row r="840" spans="1:12" x14ac:dyDescent="0.3">
      <c r="A840" t="s">
        <v>85</v>
      </c>
      <c r="B840">
        <v>88</v>
      </c>
      <c r="C840" s="1">
        <v>45344</v>
      </c>
      <c r="D840" s="1">
        <v>45336.416666666664</v>
      </c>
      <c r="E840">
        <v>109.34</v>
      </c>
      <c r="F840" t="s">
        <v>9</v>
      </c>
      <c r="G840" t="s">
        <v>143</v>
      </c>
      <c r="H840">
        <v>97110</v>
      </c>
      <c r="I840" t="str" cm="1">
        <f t="array" ref="I840">IFERROR(INDEX(scheduling_data!H:H,MATCH(B840&amp;D840,scheduling_data!D:D&amp;scheduling_data!A:A,0)),"")</f>
        <v>Breanna Grieco</v>
      </c>
      <c r="J840" t="str">
        <f t="shared" si="39"/>
        <v>No</v>
      </c>
      <c r="K840" t="str">
        <f t="shared" si="40"/>
        <v>8845336.4166666667Breanna Grieco</v>
      </c>
      <c r="L840" t="str">
        <f t="shared" si="41"/>
        <v>No</v>
      </c>
    </row>
    <row r="841" spans="1:12" x14ac:dyDescent="0.3">
      <c r="A841" t="s">
        <v>85</v>
      </c>
      <c r="B841">
        <v>88</v>
      </c>
      <c r="C841" s="1">
        <v>45349</v>
      </c>
      <c r="D841" s="1">
        <v>45341.541666666664</v>
      </c>
      <c r="E841">
        <v>32.130000000000003</v>
      </c>
      <c r="F841" t="s">
        <v>19</v>
      </c>
      <c r="G841" t="s">
        <v>144</v>
      </c>
      <c r="H841">
        <v>97530</v>
      </c>
      <c r="I841" t="str" cm="1">
        <f t="array" ref="I841">IFERROR(INDEX(scheduling_data!H:H,MATCH(B841&amp;D841,scheduling_data!D:D&amp;scheduling_data!A:A,0)),"")</f>
        <v>Amber Hickman</v>
      </c>
      <c r="J841" t="str">
        <f t="shared" si="39"/>
        <v>No</v>
      </c>
      <c r="K841" t="str">
        <f t="shared" si="40"/>
        <v>8845341.5416666667Amber Hickman</v>
      </c>
      <c r="L841" t="str">
        <f t="shared" si="41"/>
        <v>Yes</v>
      </c>
    </row>
    <row r="842" spans="1:12" x14ac:dyDescent="0.3">
      <c r="A842" t="s">
        <v>85</v>
      </c>
      <c r="B842">
        <v>88</v>
      </c>
      <c r="C842" s="1">
        <v>45349</v>
      </c>
      <c r="D842" s="1">
        <v>45341.541666666664</v>
      </c>
      <c r="E842">
        <v>42.21</v>
      </c>
      <c r="F842" t="s">
        <v>9</v>
      </c>
      <c r="G842" t="s">
        <v>146</v>
      </c>
      <c r="H842">
        <v>97530</v>
      </c>
      <c r="I842" t="str" cm="1">
        <f t="array" ref="I842">IFERROR(INDEX(scheduling_data!H:H,MATCH(B842&amp;D842,scheduling_data!D:D&amp;scheduling_data!A:A,0)),"")</f>
        <v>Amber Hickman</v>
      </c>
      <c r="J842" t="str">
        <f t="shared" si="39"/>
        <v>No</v>
      </c>
      <c r="K842" t="str">
        <f t="shared" si="40"/>
        <v>8845341.5416666667Amber Hickman</v>
      </c>
      <c r="L842" t="str">
        <f t="shared" si="41"/>
        <v>No</v>
      </c>
    </row>
    <row r="843" spans="1:12" x14ac:dyDescent="0.3">
      <c r="A843" t="s">
        <v>85</v>
      </c>
      <c r="B843">
        <v>88</v>
      </c>
      <c r="C843" s="1">
        <v>45349</v>
      </c>
      <c r="D843" s="1">
        <v>45341.541666666664</v>
      </c>
      <c r="E843">
        <v>0.66</v>
      </c>
      <c r="F843" t="s">
        <v>9</v>
      </c>
      <c r="G843" t="s">
        <v>142</v>
      </c>
      <c r="H843">
        <v>97530</v>
      </c>
      <c r="I843" t="str" cm="1">
        <f t="array" ref="I843">IFERROR(INDEX(scheduling_data!H:H,MATCH(B843&amp;D843,scheduling_data!D:D&amp;scheduling_data!A:A,0)),"")</f>
        <v>Amber Hickman</v>
      </c>
      <c r="J843" t="str">
        <f t="shared" si="39"/>
        <v>No</v>
      </c>
      <c r="K843" t="str">
        <f t="shared" si="40"/>
        <v>8845341.5416666667Amber Hickman</v>
      </c>
      <c r="L843" t="str">
        <f t="shared" si="41"/>
        <v>No</v>
      </c>
    </row>
    <row r="844" spans="1:12" x14ac:dyDescent="0.3">
      <c r="A844" t="s">
        <v>85</v>
      </c>
      <c r="B844">
        <v>88</v>
      </c>
      <c r="C844" s="1">
        <v>45349</v>
      </c>
      <c r="D844" s="1">
        <v>45341.541666666664</v>
      </c>
      <c r="E844">
        <v>109.34</v>
      </c>
      <c r="F844" t="s">
        <v>9</v>
      </c>
      <c r="G844" t="s">
        <v>143</v>
      </c>
      <c r="H844">
        <v>97110</v>
      </c>
      <c r="I844" t="str" cm="1">
        <f t="array" ref="I844">IFERROR(INDEX(scheduling_data!H:H,MATCH(B844&amp;D844,scheduling_data!D:D&amp;scheduling_data!A:A,0)),"")</f>
        <v>Amber Hickman</v>
      </c>
      <c r="J844" t="str">
        <f t="shared" si="39"/>
        <v>No</v>
      </c>
      <c r="K844" t="str">
        <f t="shared" si="40"/>
        <v>8845341.5416666667Amber Hickman</v>
      </c>
      <c r="L844" t="str">
        <f t="shared" si="41"/>
        <v>No</v>
      </c>
    </row>
    <row r="845" spans="1:12" x14ac:dyDescent="0.3">
      <c r="A845" t="s">
        <v>85</v>
      </c>
      <c r="B845">
        <v>88</v>
      </c>
      <c r="C845" s="1">
        <v>45349</v>
      </c>
      <c r="D845" s="1">
        <v>45341.541666666664</v>
      </c>
      <c r="E845">
        <v>0.31</v>
      </c>
      <c r="F845" t="s">
        <v>9</v>
      </c>
      <c r="G845" t="s">
        <v>142</v>
      </c>
      <c r="H845">
        <v>97110</v>
      </c>
      <c r="I845" t="str" cm="1">
        <f t="array" ref="I845">IFERROR(INDEX(scheduling_data!H:H,MATCH(B845&amp;D845,scheduling_data!D:D&amp;scheduling_data!A:A,0)),"")</f>
        <v>Amber Hickman</v>
      </c>
      <c r="J845" t="str">
        <f t="shared" si="39"/>
        <v>No</v>
      </c>
      <c r="K845" t="str">
        <f t="shared" si="40"/>
        <v>8845341.5416666667Amber Hickman</v>
      </c>
      <c r="L845" t="str">
        <f t="shared" si="41"/>
        <v>No</v>
      </c>
    </row>
    <row r="846" spans="1:12" x14ac:dyDescent="0.3">
      <c r="A846" t="s">
        <v>85</v>
      </c>
      <c r="B846">
        <v>88</v>
      </c>
      <c r="C846" s="1">
        <v>45349</v>
      </c>
      <c r="D846" s="1">
        <v>45341.541666666664</v>
      </c>
      <c r="E846">
        <v>15.35</v>
      </c>
      <c r="F846" t="s">
        <v>19</v>
      </c>
      <c r="G846" t="s">
        <v>144</v>
      </c>
      <c r="H846">
        <v>97110</v>
      </c>
      <c r="I846" t="str" cm="1">
        <f t="array" ref="I846">IFERROR(INDEX(scheduling_data!H:H,MATCH(B846&amp;D846,scheduling_data!D:D&amp;scheduling_data!A:A,0)),"")</f>
        <v>Amber Hickman</v>
      </c>
      <c r="J846" t="str">
        <f t="shared" si="39"/>
        <v>No</v>
      </c>
      <c r="K846" t="str">
        <f t="shared" si="40"/>
        <v>8845341.5416666667Amber Hickman</v>
      </c>
      <c r="L846" t="str">
        <f t="shared" si="41"/>
        <v>Yes</v>
      </c>
    </row>
    <row r="847" spans="1:12" x14ac:dyDescent="0.3">
      <c r="A847" t="s">
        <v>85</v>
      </c>
      <c r="B847">
        <v>88</v>
      </c>
      <c r="C847" s="1">
        <v>45336</v>
      </c>
      <c r="D847" s="1">
        <v>45327.541666666664</v>
      </c>
      <c r="E847">
        <v>32.130000000000003</v>
      </c>
      <c r="F847" t="s">
        <v>19</v>
      </c>
      <c r="G847" t="s">
        <v>144</v>
      </c>
      <c r="H847">
        <v>97530</v>
      </c>
      <c r="I847" t="str" cm="1">
        <f t="array" ref="I847">IFERROR(INDEX(scheduling_data!H:H,MATCH(B847&amp;D847,scheduling_data!D:D&amp;scheduling_data!A:A,0)),"")</f>
        <v>Amber Hickman</v>
      </c>
      <c r="J847" t="str">
        <f t="shared" si="39"/>
        <v>No</v>
      </c>
      <c r="K847" t="str">
        <f t="shared" si="40"/>
        <v>8845327.5416666667Amber Hickman</v>
      </c>
      <c r="L847" t="str">
        <f t="shared" si="41"/>
        <v>Yes</v>
      </c>
    </row>
    <row r="848" spans="1:12" x14ac:dyDescent="0.3">
      <c r="A848" t="s">
        <v>85</v>
      </c>
      <c r="B848">
        <v>88</v>
      </c>
      <c r="C848" s="1">
        <v>45336</v>
      </c>
      <c r="D848" s="1">
        <v>45327.541666666664</v>
      </c>
      <c r="E848">
        <v>0.66</v>
      </c>
      <c r="F848" t="s">
        <v>9</v>
      </c>
      <c r="G848" t="s">
        <v>142</v>
      </c>
      <c r="H848">
        <v>97530</v>
      </c>
      <c r="I848" t="str" cm="1">
        <f t="array" ref="I848">IFERROR(INDEX(scheduling_data!H:H,MATCH(B848&amp;D848,scheduling_data!D:D&amp;scheduling_data!A:A,0)),"")</f>
        <v>Amber Hickman</v>
      </c>
      <c r="J848" t="str">
        <f t="shared" si="39"/>
        <v>No</v>
      </c>
      <c r="K848" t="str">
        <f t="shared" si="40"/>
        <v>8845327.5416666667Amber Hickman</v>
      </c>
      <c r="L848" t="str">
        <f t="shared" si="41"/>
        <v>No</v>
      </c>
    </row>
    <row r="849" spans="1:12" x14ac:dyDescent="0.3">
      <c r="A849" t="s">
        <v>85</v>
      </c>
      <c r="B849">
        <v>88</v>
      </c>
      <c r="C849" s="1">
        <v>45336</v>
      </c>
      <c r="D849" s="1">
        <v>45327.541666666664</v>
      </c>
      <c r="E849">
        <v>22.58</v>
      </c>
      <c r="F849" t="s">
        <v>19</v>
      </c>
      <c r="G849" t="s">
        <v>144</v>
      </c>
      <c r="H849">
        <v>97530</v>
      </c>
      <c r="I849" t="str" cm="1">
        <f t="array" ref="I849">IFERROR(INDEX(scheduling_data!H:H,MATCH(B849&amp;D849,scheduling_data!D:D&amp;scheduling_data!A:A,0)),"")</f>
        <v>Amber Hickman</v>
      </c>
      <c r="J849" t="str">
        <f t="shared" si="39"/>
        <v>No</v>
      </c>
      <c r="K849" t="str">
        <f t="shared" si="40"/>
        <v>8845327.5416666667Amber Hickman</v>
      </c>
      <c r="L849" t="str">
        <f t="shared" si="41"/>
        <v>Yes</v>
      </c>
    </row>
    <row r="850" spans="1:12" x14ac:dyDescent="0.3">
      <c r="A850" t="s">
        <v>85</v>
      </c>
      <c r="B850">
        <v>88</v>
      </c>
      <c r="C850" s="1">
        <v>45336</v>
      </c>
      <c r="D850" s="1">
        <v>45327.541666666664</v>
      </c>
      <c r="E850">
        <v>0.46</v>
      </c>
      <c r="F850" t="s">
        <v>9</v>
      </c>
      <c r="G850" t="s">
        <v>142</v>
      </c>
      <c r="H850">
        <v>97530</v>
      </c>
      <c r="I850" t="str" cm="1">
        <f t="array" ref="I850">IFERROR(INDEX(scheduling_data!H:H,MATCH(B850&amp;D850,scheduling_data!D:D&amp;scheduling_data!A:A,0)),"")</f>
        <v>Amber Hickman</v>
      </c>
      <c r="J850" t="str">
        <f t="shared" si="39"/>
        <v>No</v>
      </c>
      <c r="K850" t="str">
        <f t="shared" si="40"/>
        <v>8845327.5416666667Amber Hickman</v>
      </c>
      <c r="L850" t="str">
        <f t="shared" si="41"/>
        <v>No</v>
      </c>
    </row>
    <row r="851" spans="1:12" x14ac:dyDescent="0.3">
      <c r="A851" t="s">
        <v>85</v>
      </c>
      <c r="B851">
        <v>88</v>
      </c>
      <c r="C851" s="1">
        <v>45336</v>
      </c>
      <c r="D851" s="1">
        <v>45327.541666666664</v>
      </c>
      <c r="E851">
        <v>51.96</v>
      </c>
      <c r="F851" t="s">
        <v>9</v>
      </c>
      <c r="G851" t="s">
        <v>143</v>
      </c>
      <c r="H851">
        <v>97530</v>
      </c>
      <c r="I851" t="str" cm="1">
        <f t="array" ref="I851">IFERROR(INDEX(scheduling_data!H:H,MATCH(B851&amp;D851,scheduling_data!D:D&amp;scheduling_data!A:A,0)),"")</f>
        <v>Amber Hickman</v>
      </c>
      <c r="J851" t="str">
        <f t="shared" si="39"/>
        <v>No</v>
      </c>
      <c r="K851" t="str">
        <f t="shared" si="40"/>
        <v>8845327.5416666667Amber Hickman</v>
      </c>
      <c r="L851" t="str">
        <f t="shared" si="41"/>
        <v>No</v>
      </c>
    </row>
    <row r="852" spans="1:12" x14ac:dyDescent="0.3">
      <c r="A852" t="s">
        <v>85</v>
      </c>
      <c r="B852">
        <v>88</v>
      </c>
      <c r="C852" s="1">
        <v>45336</v>
      </c>
      <c r="D852" s="1">
        <v>45327.541666666664</v>
      </c>
      <c r="E852">
        <v>15.35</v>
      </c>
      <c r="F852" t="s">
        <v>19</v>
      </c>
      <c r="G852" t="s">
        <v>144</v>
      </c>
      <c r="H852">
        <v>97110</v>
      </c>
      <c r="I852" t="str" cm="1">
        <f t="array" ref="I852">IFERROR(INDEX(scheduling_data!H:H,MATCH(B852&amp;D852,scheduling_data!D:D&amp;scheduling_data!A:A,0)),"")</f>
        <v>Amber Hickman</v>
      </c>
      <c r="J852" t="str">
        <f t="shared" si="39"/>
        <v>No</v>
      </c>
      <c r="K852" t="str">
        <f t="shared" si="40"/>
        <v>8845327.5416666667Amber Hickman</v>
      </c>
      <c r="L852" t="str">
        <f t="shared" si="41"/>
        <v>Yes</v>
      </c>
    </row>
    <row r="853" spans="1:12" x14ac:dyDescent="0.3">
      <c r="A853" t="s">
        <v>85</v>
      </c>
      <c r="B853">
        <v>88</v>
      </c>
      <c r="C853" s="1">
        <v>45336</v>
      </c>
      <c r="D853" s="1">
        <v>45327.541666666664</v>
      </c>
      <c r="E853">
        <v>0.31</v>
      </c>
      <c r="F853" t="s">
        <v>9</v>
      </c>
      <c r="G853" t="s">
        <v>142</v>
      </c>
      <c r="H853">
        <v>97110</v>
      </c>
      <c r="I853" t="str" cm="1">
        <f t="array" ref="I853">IFERROR(INDEX(scheduling_data!H:H,MATCH(B853&amp;D853,scheduling_data!D:D&amp;scheduling_data!A:A,0)),"")</f>
        <v>Amber Hickman</v>
      </c>
      <c r="J853" t="str">
        <f t="shared" si="39"/>
        <v>No</v>
      </c>
      <c r="K853" t="str">
        <f t="shared" si="40"/>
        <v>8845327.5416666667Amber Hickman</v>
      </c>
      <c r="L853" t="str">
        <f t="shared" si="41"/>
        <v>No</v>
      </c>
    </row>
    <row r="854" spans="1:12" x14ac:dyDescent="0.3">
      <c r="A854" t="s">
        <v>85</v>
      </c>
      <c r="B854">
        <v>88</v>
      </c>
      <c r="C854" s="1">
        <v>45336</v>
      </c>
      <c r="D854" s="1">
        <v>45327.541666666664</v>
      </c>
      <c r="E854">
        <v>109.34</v>
      </c>
      <c r="F854" t="s">
        <v>9</v>
      </c>
      <c r="G854" t="s">
        <v>143</v>
      </c>
      <c r="H854">
        <v>97110</v>
      </c>
      <c r="I854" t="str" cm="1">
        <f t="array" ref="I854">IFERROR(INDEX(scheduling_data!H:H,MATCH(B854&amp;D854,scheduling_data!D:D&amp;scheduling_data!A:A,0)),"")</f>
        <v>Amber Hickman</v>
      </c>
      <c r="J854" t="str">
        <f t="shared" si="39"/>
        <v>No</v>
      </c>
      <c r="K854" t="str">
        <f t="shared" si="40"/>
        <v>8845327.5416666667Amber Hickman</v>
      </c>
      <c r="L854" t="str">
        <f t="shared" si="41"/>
        <v>No</v>
      </c>
    </row>
    <row r="855" spans="1:12" x14ac:dyDescent="0.3">
      <c r="A855" t="s">
        <v>85</v>
      </c>
      <c r="B855">
        <v>88</v>
      </c>
      <c r="C855" s="1">
        <v>45336</v>
      </c>
      <c r="D855" s="1">
        <v>45327.541666666664</v>
      </c>
      <c r="E855">
        <v>42.21</v>
      </c>
      <c r="F855" t="s">
        <v>9</v>
      </c>
      <c r="G855" t="s">
        <v>146</v>
      </c>
      <c r="H855">
        <v>97530</v>
      </c>
      <c r="I855" t="str" cm="1">
        <f t="array" ref="I855">IFERROR(INDEX(scheduling_data!H:H,MATCH(B855&amp;D855,scheduling_data!D:D&amp;scheduling_data!A:A,0)),"")</f>
        <v>Amber Hickman</v>
      </c>
      <c r="J855" t="str">
        <f t="shared" si="39"/>
        <v>No</v>
      </c>
      <c r="K855" t="str">
        <f t="shared" si="40"/>
        <v>8845327.5416666667Amber Hickman</v>
      </c>
      <c r="L855" t="str">
        <f t="shared" si="41"/>
        <v>No</v>
      </c>
    </row>
    <row r="856" spans="1:12" x14ac:dyDescent="0.3">
      <c r="A856" t="s">
        <v>85</v>
      </c>
      <c r="B856">
        <v>88</v>
      </c>
      <c r="C856" s="1">
        <v>45336</v>
      </c>
      <c r="D856" s="1">
        <v>45329.541666666664</v>
      </c>
      <c r="E856">
        <v>42.21</v>
      </c>
      <c r="F856" t="s">
        <v>9</v>
      </c>
      <c r="G856" t="s">
        <v>146</v>
      </c>
      <c r="H856">
        <v>97530</v>
      </c>
      <c r="I856" t="str" cm="1">
        <f t="array" ref="I856">IFERROR(INDEX(scheduling_data!H:H,MATCH(B856&amp;D856,scheduling_data!D:D&amp;scheduling_data!A:A,0)),"")</f>
        <v>Katherine Tyree</v>
      </c>
      <c r="J856" t="str">
        <f t="shared" si="39"/>
        <v>No</v>
      </c>
      <c r="K856" t="str">
        <f t="shared" si="40"/>
        <v>8845329.5416666667Katherine Tyree</v>
      </c>
      <c r="L856" t="str">
        <f t="shared" si="41"/>
        <v>No</v>
      </c>
    </row>
    <row r="857" spans="1:12" x14ac:dyDescent="0.3">
      <c r="A857" t="s">
        <v>85</v>
      </c>
      <c r="B857">
        <v>88</v>
      </c>
      <c r="C857" s="1">
        <v>45336</v>
      </c>
      <c r="D857" s="1">
        <v>45329.541666666664</v>
      </c>
      <c r="E857">
        <v>0.56000000000000005</v>
      </c>
      <c r="F857" t="s">
        <v>9</v>
      </c>
      <c r="G857" t="s">
        <v>142</v>
      </c>
      <c r="H857">
        <v>97530</v>
      </c>
      <c r="I857" t="str" cm="1">
        <f t="array" ref="I857">IFERROR(INDEX(scheduling_data!H:H,MATCH(B857&amp;D857,scheduling_data!D:D&amp;scheduling_data!A:A,0)),"")</f>
        <v>Katherine Tyree</v>
      </c>
      <c r="J857" t="str">
        <f t="shared" si="39"/>
        <v>No</v>
      </c>
      <c r="K857" t="str">
        <f t="shared" si="40"/>
        <v>8845329.5416666667Katherine Tyree</v>
      </c>
      <c r="L857" t="str">
        <f t="shared" si="41"/>
        <v>No</v>
      </c>
    </row>
    <row r="858" spans="1:12" x14ac:dyDescent="0.3">
      <c r="A858" t="s">
        <v>85</v>
      </c>
      <c r="B858">
        <v>88</v>
      </c>
      <c r="C858" s="1">
        <v>45336</v>
      </c>
      <c r="D858" s="1">
        <v>45329.541666666664</v>
      </c>
      <c r="E858">
        <v>27.56</v>
      </c>
      <c r="F858" t="s">
        <v>19</v>
      </c>
      <c r="G858" t="s">
        <v>144</v>
      </c>
      <c r="H858">
        <v>97530</v>
      </c>
      <c r="I858" t="str" cm="1">
        <f t="array" ref="I858">IFERROR(INDEX(scheduling_data!H:H,MATCH(B858&amp;D858,scheduling_data!D:D&amp;scheduling_data!A:A,0)),"")</f>
        <v>Katherine Tyree</v>
      </c>
      <c r="J858" t="str">
        <f t="shared" si="39"/>
        <v>No</v>
      </c>
      <c r="K858" t="str">
        <f t="shared" si="40"/>
        <v>8845329.5416666667Katherine Tyree</v>
      </c>
      <c r="L858" t="str">
        <f t="shared" si="41"/>
        <v>Yes</v>
      </c>
    </row>
    <row r="859" spans="1:12" x14ac:dyDescent="0.3">
      <c r="A859" t="s">
        <v>85</v>
      </c>
      <c r="B859">
        <v>88</v>
      </c>
      <c r="C859" s="1">
        <v>45336</v>
      </c>
      <c r="D859" s="1">
        <v>45329.541666666664</v>
      </c>
      <c r="E859">
        <v>54.67</v>
      </c>
      <c r="F859" t="s">
        <v>9</v>
      </c>
      <c r="G859" t="s">
        <v>143</v>
      </c>
      <c r="H859">
        <v>97110</v>
      </c>
      <c r="I859" t="str" cm="1">
        <f t="array" ref="I859">IFERROR(INDEX(scheduling_data!H:H,MATCH(B859&amp;D859,scheduling_data!D:D&amp;scheduling_data!A:A,0)),"")</f>
        <v>Katherine Tyree</v>
      </c>
      <c r="J859" t="str">
        <f t="shared" si="39"/>
        <v>No</v>
      </c>
      <c r="K859" t="str">
        <f t="shared" si="40"/>
        <v>8845329.5416666667Katherine Tyree</v>
      </c>
      <c r="L859" t="str">
        <f t="shared" si="41"/>
        <v>No</v>
      </c>
    </row>
    <row r="860" spans="1:12" x14ac:dyDescent="0.3">
      <c r="A860" t="s">
        <v>11</v>
      </c>
      <c r="B860">
        <v>88</v>
      </c>
      <c r="C860" s="1">
        <v>45334.571527777778</v>
      </c>
      <c r="D860" s="1">
        <v>45327.541666666664</v>
      </c>
      <c r="E860">
        <v>10</v>
      </c>
      <c r="F860" t="s">
        <v>87</v>
      </c>
      <c r="G860" t="s">
        <v>147</v>
      </c>
      <c r="I860" t="str" cm="1">
        <f t="array" ref="I860">IFERROR(INDEX(scheduling_data!H:H,MATCH(B860&amp;D860,scheduling_data!D:D&amp;scheduling_data!A:A,0)),"")</f>
        <v>Amber Hickman</v>
      </c>
      <c r="J860" t="str">
        <f t="shared" si="39"/>
        <v>No</v>
      </c>
      <c r="K860" t="str">
        <f t="shared" si="40"/>
        <v>8845327.5416666667Amber Hickman</v>
      </c>
      <c r="L860" t="str">
        <f t="shared" si="41"/>
        <v>Yes</v>
      </c>
    </row>
    <row r="861" spans="1:12" x14ac:dyDescent="0.3">
      <c r="A861" t="s">
        <v>11</v>
      </c>
      <c r="B861">
        <v>88</v>
      </c>
      <c r="C861" s="1">
        <v>45334.571527777778</v>
      </c>
      <c r="D861" s="1">
        <v>45329.541666666664</v>
      </c>
      <c r="E861">
        <v>10</v>
      </c>
      <c r="F861" t="s">
        <v>87</v>
      </c>
      <c r="G861" t="s">
        <v>147</v>
      </c>
      <c r="I861" t="str" cm="1">
        <f t="array" ref="I861">IFERROR(INDEX(scheduling_data!H:H,MATCH(B861&amp;D861,scheduling_data!D:D&amp;scheduling_data!A:A,0)),"")</f>
        <v>Katherine Tyree</v>
      </c>
      <c r="J861" t="str">
        <f t="shared" si="39"/>
        <v>No</v>
      </c>
      <c r="K861" t="str">
        <f t="shared" si="40"/>
        <v>8845329.5416666667Katherine Tyree</v>
      </c>
      <c r="L861" t="str">
        <f t="shared" si="41"/>
        <v>Yes</v>
      </c>
    </row>
    <row r="862" spans="1:12" x14ac:dyDescent="0.3">
      <c r="A862" t="s">
        <v>49</v>
      </c>
      <c r="B862">
        <v>89</v>
      </c>
      <c r="C862" s="1">
        <v>45335</v>
      </c>
      <c r="D862" s="1">
        <v>45323.333333333336</v>
      </c>
      <c r="E862">
        <v>70</v>
      </c>
      <c r="F862" t="s">
        <v>9</v>
      </c>
      <c r="G862" t="s">
        <v>104</v>
      </c>
      <c r="H862">
        <v>97110</v>
      </c>
      <c r="I862" t="str" cm="1">
        <f t="array" ref="I862">IFERROR(INDEX(scheduling_data!H:H,MATCH(B862&amp;D862,scheduling_data!D:D&amp;scheduling_data!A:A,0)),"")</f>
        <v>Christian Litz</v>
      </c>
      <c r="J862" t="str">
        <f t="shared" si="39"/>
        <v>No</v>
      </c>
      <c r="K862" t="str">
        <f t="shared" si="40"/>
        <v>8945323.3333333333Christian Litz</v>
      </c>
      <c r="L862" t="str">
        <f t="shared" si="41"/>
        <v>No</v>
      </c>
    </row>
    <row r="863" spans="1:12" x14ac:dyDescent="0.3">
      <c r="A863" t="s">
        <v>49</v>
      </c>
      <c r="B863">
        <v>89</v>
      </c>
      <c r="C863" s="1">
        <v>45335</v>
      </c>
      <c r="D863" s="1">
        <v>45323.333333333336</v>
      </c>
      <c r="E863">
        <v>73.8</v>
      </c>
      <c r="F863" t="s">
        <v>19</v>
      </c>
      <c r="G863" t="s">
        <v>50</v>
      </c>
      <c r="H863">
        <v>97112</v>
      </c>
      <c r="I863" t="str" cm="1">
        <f t="array" ref="I863">IFERROR(INDEX(scheduling_data!H:H,MATCH(B863&amp;D863,scheduling_data!D:D&amp;scheduling_data!A:A,0)),"")</f>
        <v>Christian Litz</v>
      </c>
      <c r="J863" t="str">
        <f t="shared" si="39"/>
        <v>No</v>
      </c>
      <c r="K863" t="str">
        <f t="shared" si="40"/>
        <v>8945323.3333333333Christian Litz</v>
      </c>
      <c r="L863" t="str">
        <f t="shared" si="41"/>
        <v>Yes</v>
      </c>
    </row>
    <row r="864" spans="1:12" x14ac:dyDescent="0.3">
      <c r="A864" t="s">
        <v>49</v>
      </c>
      <c r="B864">
        <v>89</v>
      </c>
      <c r="C864" s="1">
        <v>45335</v>
      </c>
      <c r="D864" s="1">
        <v>45323.333333333336</v>
      </c>
      <c r="E864">
        <v>68</v>
      </c>
      <c r="F864" t="s">
        <v>9</v>
      </c>
      <c r="G864" t="s">
        <v>104</v>
      </c>
      <c r="H864">
        <v>97112</v>
      </c>
      <c r="I864" t="str" cm="1">
        <f t="array" ref="I864">IFERROR(INDEX(scheduling_data!H:H,MATCH(B864&amp;D864,scheduling_data!D:D&amp;scheduling_data!A:A,0)),"")</f>
        <v>Christian Litz</v>
      </c>
      <c r="J864" t="str">
        <f t="shared" si="39"/>
        <v>No</v>
      </c>
      <c r="K864" t="str">
        <f t="shared" si="40"/>
        <v>8945323.3333333333Christian Litz</v>
      </c>
      <c r="L864" t="str">
        <f t="shared" si="41"/>
        <v>No</v>
      </c>
    </row>
    <row r="865" spans="1:12" x14ac:dyDescent="0.3">
      <c r="A865" t="s">
        <v>49</v>
      </c>
      <c r="B865">
        <v>89</v>
      </c>
      <c r="C865" s="1">
        <v>45335</v>
      </c>
      <c r="D865" s="1">
        <v>45323.333333333336</v>
      </c>
      <c r="E865">
        <v>33.299999999999997</v>
      </c>
      <c r="F865" t="s">
        <v>19</v>
      </c>
      <c r="G865" t="s">
        <v>50</v>
      </c>
      <c r="H865">
        <v>97140</v>
      </c>
      <c r="I865" t="str" cm="1">
        <f t="array" ref="I865">IFERROR(INDEX(scheduling_data!H:H,MATCH(B865&amp;D865,scheduling_data!D:D&amp;scheduling_data!A:A,0)),"")</f>
        <v>Christian Litz</v>
      </c>
      <c r="J865" t="str">
        <f t="shared" si="39"/>
        <v>No</v>
      </c>
      <c r="K865" t="str">
        <f t="shared" si="40"/>
        <v>8945323.3333333333Christian Litz</v>
      </c>
      <c r="L865" t="str">
        <f t="shared" si="41"/>
        <v>Yes</v>
      </c>
    </row>
    <row r="866" spans="1:12" x14ac:dyDescent="0.3">
      <c r="A866" t="s">
        <v>49</v>
      </c>
      <c r="B866">
        <v>89</v>
      </c>
      <c r="C866" s="1">
        <v>45335</v>
      </c>
      <c r="D866" s="1">
        <v>45323.333333333336</v>
      </c>
      <c r="E866">
        <v>38</v>
      </c>
      <c r="F866" t="s">
        <v>9</v>
      </c>
      <c r="G866" t="s">
        <v>104</v>
      </c>
      <c r="H866">
        <v>97140</v>
      </c>
      <c r="I866" t="str" cm="1">
        <f t="array" ref="I866">IFERROR(INDEX(scheduling_data!H:H,MATCH(B866&amp;D866,scheduling_data!D:D&amp;scheduling_data!A:A,0)),"")</f>
        <v>Christian Litz</v>
      </c>
      <c r="J866" t="str">
        <f t="shared" si="39"/>
        <v>No</v>
      </c>
      <c r="K866" t="str">
        <f t="shared" si="40"/>
        <v>8945323.3333333333Christian Litz</v>
      </c>
      <c r="L866" t="str">
        <f t="shared" si="41"/>
        <v>No</v>
      </c>
    </row>
    <row r="867" spans="1:12" x14ac:dyDescent="0.3">
      <c r="A867" t="s">
        <v>49</v>
      </c>
      <c r="B867">
        <v>89</v>
      </c>
      <c r="C867" s="1">
        <v>45335</v>
      </c>
      <c r="D867" s="1">
        <v>45323.333333333336</v>
      </c>
      <c r="E867">
        <v>72</v>
      </c>
      <c r="F867" t="s">
        <v>19</v>
      </c>
      <c r="G867" t="s">
        <v>50</v>
      </c>
      <c r="H867">
        <v>97110</v>
      </c>
      <c r="I867" t="str" cm="1">
        <f t="array" ref="I867">IFERROR(INDEX(scheduling_data!H:H,MATCH(B867&amp;D867,scheduling_data!D:D&amp;scheduling_data!A:A,0)),"")</f>
        <v>Christian Litz</v>
      </c>
      <c r="J867" t="str">
        <f t="shared" si="39"/>
        <v>No</v>
      </c>
      <c r="K867" t="str">
        <f t="shared" si="40"/>
        <v>8945323.3333333333Christian Litz</v>
      </c>
      <c r="L867" t="str">
        <f t="shared" si="41"/>
        <v>Yes</v>
      </c>
    </row>
    <row r="868" spans="1:12" x14ac:dyDescent="0.3">
      <c r="A868" t="s">
        <v>49</v>
      </c>
      <c r="B868">
        <v>89</v>
      </c>
      <c r="C868" s="1">
        <v>45344</v>
      </c>
      <c r="D868" s="1">
        <v>45334.333333333336</v>
      </c>
      <c r="E868">
        <v>36</v>
      </c>
      <c r="F868" t="s">
        <v>19</v>
      </c>
      <c r="G868" t="s">
        <v>50</v>
      </c>
      <c r="H868">
        <v>97110</v>
      </c>
      <c r="I868" t="str" cm="1">
        <f t="array" ref="I868">IFERROR(INDEX(scheduling_data!H:H,MATCH(B868&amp;D868,scheduling_data!D:D&amp;scheduling_data!A:A,0)),"")</f>
        <v>Christian Litz</v>
      </c>
      <c r="J868" t="str">
        <f t="shared" si="39"/>
        <v>No</v>
      </c>
      <c r="K868" t="str">
        <f t="shared" si="40"/>
        <v>8945334.3333333333Christian Litz</v>
      </c>
      <c r="L868" t="str">
        <f t="shared" si="41"/>
        <v>Yes</v>
      </c>
    </row>
    <row r="869" spans="1:12" x14ac:dyDescent="0.3">
      <c r="A869" t="s">
        <v>49</v>
      </c>
      <c r="B869">
        <v>89</v>
      </c>
      <c r="C869" s="1">
        <v>45344</v>
      </c>
      <c r="D869" s="1">
        <v>45334.333333333336</v>
      </c>
      <c r="E869">
        <v>38</v>
      </c>
      <c r="F869" t="s">
        <v>9</v>
      </c>
      <c r="G869" t="s">
        <v>104</v>
      </c>
      <c r="H869">
        <v>97140</v>
      </c>
      <c r="I869" t="str" cm="1">
        <f t="array" ref="I869">IFERROR(INDEX(scheduling_data!H:H,MATCH(B869&amp;D869,scheduling_data!D:D&amp;scheduling_data!A:A,0)),"")</f>
        <v>Christian Litz</v>
      </c>
      <c r="J869" t="str">
        <f t="shared" si="39"/>
        <v>No</v>
      </c>
      <c r="K869" t="str">
        <f t="shared" si="40"/>
        <v>8945334.3333333333Christian Litz</v>
      </c>
      <c r="L869" t="str">
        <f t="shared" si="41"/>
        <v>No</v>
      </c>
    </row>
    <row r="870" spans="1:12" x14ac:dyDescent="0.3">
      <c r="A870" t="s">
        <v>49</v>
      </c>
      <c r="B870">
        <v>89</v>
      </c>
      <c r="C870" s="1">
        <v>45344</v>
      </c>
      <c r="D870" s="1">
        <v>45334.333333333336</v>
      </c>
      <c r="E870">
        <v>33.299999999999997</v>
      </c>
      <c r="F870" t="s">
        <v>19</v>
      </c>
      <c r="G870" t="s">
        <v>50</v>
      </c>
      <c r="H870">
        <v>97140</v>
      </c>
      <c r="I870" t="str" cm="1">
        <f t="array" ref="I870">IFERROR(INDEX(scheduling_data!H:H,MATCH(B870&amp;D870,scheduling_data!D:D&amp;scheduling_data!A:A,0)),"")</f>
        <v>Christian Litz</v>
      </c>
      <c r="J870" t="str">
        <f t="shared" si="39"/>
        <v>No</v>
      </c>
      <c r="K870" t="str">
        <f t="shared" si="40"/>
        <v>8945334.3333333333Christian Litz</v>
      </c>
      <c r="L870" t="str">
        <f t="shared" si="41"/>
        <v>Yes</v>
      </c>
    </row>
    <row r="871" spans="1:12" x14ac:dyDescent="0.3">
      <c r="A871" t="s">
        <v>49</v>
      </c>
      <c r="B871">
        <v>89</v>
      </c>
      <c r="C871" s="1">
        <v>45344</v>
      </c>
      <c r="D871" s="1">
        <v>45334.333333333336</v>
      </c>
      <c r="E871">
        <v>34</v>
      </c>
      <c r="F871" t="s">
        <v>9</v>
      </c>
      <c r="G871" t="s">
        <v>104</v>
      </c>
      <c r="H871">
        <v>97112</v>
      </c>
      <c r="I871" t="str" cm="1">
        <f t="array" ref="I871">IFERROR(INDEX(scheduling_data!H:H,MATCH(B871&amp;D871,scheduling_data!D:D&amp;scheduling_data!A:A,0)),"")</f>
        <v>Christian Litz</v>
      </c>
      <c r="J871" t="str">
        <f t="shared" si="39"/>
        <v>No</v>
      </c>
      <c r="K871" t="str">
        <f t="shared" si="40"/>
        <v>8945334.3333333333Christian Litz</v>
      </c>
      <c r="L871" t="str">
        <f t="shared" si="41"/>
        <v>No</v>
      </c>
    </row>
    <row r="872" spans="1:12" x14ac:dyDescent="0.3">
      <c r="A872" t="s">
        <v>49</v>
      </c>
      <c r="B872">
        <v>89</v>
      </c>
      <c r="C872" s="1">
        <v>45344</v>
      </c>
      <c r="D872" s="1">
        <v>45334.333333333336</v>
      </c>
      <c r="E872">
        <v>36.9</v>
      </c>
      <c r="F872" t="s">
        <v>19</v>
      </c>
      <c r="G872" t="s">
        <v>50</v>
      </c>
      <c r="H872">
        <v>97112</v>
      </c>
      <c r="I872" t="str" cm="1">
        <f t="array" ref="I872">IFERROR(INDEX(scheduling_data!H:H,MATCH(B872&amp;D872,scheduling_data!D:D&amp;scheduling_data!A:A,0)),"")</f>
        <v>Christian Litz</v>
      </c>
      <c r="J872" t="str">
        <f t="shared" si="39"/>
        <v>No</v>
      </c>
      <c r="K872" t="str">
        <f t="shared" si="40"/>
        <v>8945334.3333333333Christian Litz</v>
      </c>
      <c r="L872" t="str">
        <f t="shared" si="41"/>
        <v>Yes</v>
      </c>
    </row>
    <row r="873" spans="1:12" x14ac:dyDescent="0.3">
      <c r="A873" t="s">
        <v>49</v>
      </c>
      <c r="B873">
        <v>89</v>
      </c>
      <c r="C873" s="1">
        <v>45344</v>
      </c>
      <c r="D873" s="1">
        <v>45334.333333333336</v>
      </c>
      <c r="E873">
        <v>35</v>
      </c>
      <c r="F873" t="s">
        <v>9</v>
      </c>
      <c r="G873" t="s">
        <v>104</v>
      </c>
      <c r="H873">
        <v>97110</v>
      </c>
      <c r="I873" t="str" cm="1">
        <f t="array" ref="I873">IFERROR(INDEX(scheduling_data!H:H,MATCH(B873&amp;D873,scheduling_data!D:D&amp;scheduling_data!A:A,0)),"")</f>
        <v>Christian Litz</v>
      </c>
      <c r="J873" t="str">
        <f t="shared" si="39"/>
        <v>No</v>
      </c>
      <c r="K873" t="str">
        <f t="shared" si="40"/>
        <v>8945334.3333333333Christian Litz</v>
      </c>
      <c r="L873" t="str">
        <f t="shared" si="41"/>
        <v>No</v>
      </c>
    </row>
    <row r="874" spans="1:12" x14ac:dyDescent="0.3">
      <c r="A874" t="s">
        <v>49</v>
      </c>
      <c r="B874">
        <v>89</v>
      </c>
      <c r="C874" s="1">
        <v>45344</v>
      </c>
      <c r="D874" s="1">
        <v>45335.375</v>
      </c>
      <c r="E874">
        <v>33.299999999999997</v>
      </c>
      <c r="F874" t="s">
        <v>19</v>
      </c>
      <c r="G874" t="s">
        <v>50</v>
      </c>
      <c r="H874">
        <v>97140</v>
      </c>
      <c r="I874" t="str" cm="1">
        <f t="array" ref="I874">IFERROR(INDEX(scheduling_data!H:H,MATCH(B874&amp;D874,scheduling_data!D:D&amp;scheduling_data!A:A,0)),"")</f>
        <v>Jessica Pittman</v>
      </c>
      <c r="J874" t="str">
        <f t="shared" si="39"/>
        <v>No</v>
      </c>
      <c r="K874" t="str">
        <f t="shared" si="40"/>
        <v>8945335.375Jessica Pittman</v>
      </c>
      <c r="L874" t="str">
        <f t="shared" si="41"/>
        <v>Yes</v>
      </c>
    </row>
    <row r="875" spans="1:12" x14ac:dyDescent="0.3">
      <c r="A875" t="s">
        <v>49</v>
      </c>
      <c r="B875">
        <v>89</v>
      </c>
      <c r="C875" s="1">
        <v>45344</v>
      </c>
      <c r="D875" s="1">
        <v>45335.375</v>
      </c>
      <c r="E875">
        <v>68</v>
      </c>
      <c r="F875" t="s">
        <v>9</v>
      </c>
      <c r="G875" t="s">
        <v>104</v>
      </c>
      <c r="H875">
        <v>97112</v>
      </c>
      <c r="I875" t="str" cm="1">
        <f t="array" ref="I875">IFERROR(INDEX(scheduling_data!H:H,MATCH(B875&amp;D875,scheduling_data!D:D&amp;scheduling_data!A:A,0)),"")</f>
        <v>Jessica Pittman</v>
      </c>
      <c r="J875" t="str">
        <f t="shared" si="39"/>
        <v>No</v>
      </c>
      <c r="K875" t="str">
        <f t="shared" si="40"/>
        <v>8945335.375Jessica Pittman</v>
      </c>
      <c r="L875" t="str">
        <f t="shared" si="41"/>
        <v>No</v>
      </c>
    </row>
    <row r="876" spans="1:12" x14ac:dyDescent="0.3">
      <c r="A876" t="s">
        <v>49</v>
      </c>
      <c r="B876">
        <v>89</v>
      </c>
      <c r="C876" s="1">
        <v>45344</v>
      </c>
      <c r="D876" s="1">
        <v>45335.375</v>
      </c>
      <c r="E876">
        <v>73.8</v>
      </c>
      <c r="F876" t="s">
        <v>19</v>
      </c>
      <c r="G876" t="s">
        <v>50</v>
      </c>
      <c r="H876">
        <v>97112</v>
      </c>
      <c r="I876" t="str" cm="1">
        <f t="array" ref="I876">IFERROR(INDEX(scheduling_data!H:H,MATCH(B876&amp;D876,scheduling_data!D:D&amp;scheduling_data!A:A,0)),"")</f>
        <v>Jessica Pittman</v>
      </c>
      <c r="J876" t="str">
        <f t="shared" si="39"/>
        <v>No</v>
      </c>
      <c r="K876" t="str">
        <f t="shared" si="40"/>
        <v>8945335.375Jessica Pittman</v>
      </c>
      <c r="L876" t="str">
        <f t="shared" si="41"/>
        <v>Yes</v>
      </c>
    </row>
    <row r="877" spans="1:12" x14ac:dyDescent="0.3">
      <c r="A877" t="s">
        <v>49</v>
      </c>
      <c r="B877">
        <v>89</v>
      </c>
      <c r="C877" s="1">
        <v>45344</v>
      </c>
      <c r="D877" s="1">
        <v>45335.375</v>
      </c>
      <c r="E877">
        <v>70</v>
      </c>
      <c r="F877" t="s">
        <v>9</v>
      </c>
      <c r="G877" t="s">
        <v>104</v>
      </c>
      <c r="H877">
        <v>97110</v>
      </c>
      <c r="I877" t="str" cm="1">
        <f t="array" ref="I877">IFERROR(INDEX(scheduling_data!H:H,MATCH(B877&amp;D877,scheduling_data!D:D&amp;scheduling_data!A:A,0)),"")</f>
        <v>Jessica Pittman</v>
      </c>
      <c r="J877" t="str">
        <f t="shared" si="39"/>
        <v>No</v>
      </c>
      <c r="K877" t="str">
        <f t="shared" si="40"/>
        <v>8945335.375Jessica Pittman</v>
      </c>
      <c r="L877" t="str">
        <f t="shared" si="41"/>
        <v>No</v>
      </c>
    </row>
    <row r="878" spans="1:12" x14ac:dyDescent="0.3">
      <c r="A878" t="s">
        <v>49</v>
      </c>
      <c r="B878">
        <v>89</v>
      </c>
      <c r="C878" s="1">
        <v>45344</v>
      </c>
      <c r="D878" s="1">
        <v>45335.375</v>
      </c>
      <c r="E878">
        <v>72</v>
      </c>
      <c r="F878" t="s">
        <v>19</v>
      </c>
      <c r="G878" t="s">
        <v>50</v>
      </c>
      <c r="H878">
        <v>97110</v>
      </c>
      <c r="I878" t="str" cm="1">
        <f t="array" ref="I878">IFERROR(INDEX(scheduling_data!H:H,MATCH(B878&amp;D878,scheduling_data!D:D&amp;scheduling_data!A:A,0)),"")</f>
        <v>Jessica Pittman</v>
      </c>
      <c r="J878" t="str">
        <f t="shared" si="39"/>
        <v>No</v>
      </c>
      <c r="K878" t="str">
        <f t="shared" si="40"/>
        <v>8945335.375Jessica Pittman</v>
      </c>
      <c r="L878" t="str">
        <f t="shared" si="41"/>
        <v>Yes</v>
      </c>
    </row>
    <row r="879" spans="1:12" x14ac:dyDescent="0.3">
      <c r="A879" t="s">
        <v>49</v>
      </c>
      <c r="B879">
        <v>89</v>
      </c>
      <c r="C879" s="1">
        <v>45344</v>
      </c>
      <c r="D879" s="1">
        <v>45335.375</v>
      </c>
      <c r="E879">
        <v>38</v>
      </c>
      <c r="F879" t="s">
        <v>9</v>
      </c>
      <c r="G879" t="s">
        <v>104</v>
      </c>
      <c r="H879">
        <v>97140</v>
      </c>
      <c r="I879" t="str" cm="1">
        <f t="array" ref="I879">IFERROR(INDEX(scheduling_data!H:H,MATCH(B879&amp;D879,scheduling_data!D:D&amp;scheduling_data!A:A,0)),"")</f>
        <v>Jessica Pittman</v>
      </c>
      <c r="J879" t="str">
        <f t="shared" si="39"/>
        <v>No</v>
      </c>
      <c r="K879" t="str">
        <f t="shared" si="40"/>
        <v>8945335.375Jessica Pittman</v>
      </c>
      <c r="L879" t="str">
        <f t="shared" si="41"/>
        <v>No</v>
      </c>
    </row>
    <row r="880" spans="1:12" x14ac:dyDescent="0.3">
      <c r="A880" t="s">
        <v>49</v>
      </c>
      <c r="B880">
        <v>89</v>
      </c>
      <c r="C880" s="1">
        <v>45335</v>
      </c>
      <c r="D880" s="1">
        <v>45327.333333333336</v>
      </c>
      <c r="E880">
        <v>76</v>
      </c>
      <c r="F880" t="s">
        <v>9</v>
      </c>
      <c r="G880" t="s">
        <v>104</v>
      </c>
      <c r="H880">
        <v>97140</v>
      </c>
      <c r="I880" t="str" cm="1">
        <f t="array" ref="I880">IFERROR(INDEX(scheduling_data!H:H,MATCH(B880&amp;D880,scheduling_data!D:D&amp;scheduling_data!A:A,0)),"")</f>
        <v>Christian Litz</v>
      </c>
      <c r="J880" t="str">
        <f t="shared" si="39"/>
        <v>No</v>
      </c>
      <c r="K880" t="str">
        <f t="shared" si="40"/>
        <v>8945327.3333333333Christian Litz</v>
      </c>
      <c r="L880" t="str">
        <f t="shared" si="41"/>
        <v>No</v>
      </c>
    </row>
    <row r="881" spans="1:12" x14ac:dyDescent="0.3">
      <c r="A881" t="s">
        <v>49</v>
      </c>
      <c r="B881">
        <v>89</v>
      </c>
      <c r="C881" s="1">
        <v>45335</v>
      </c>
      <c r="D881" s="1">
        <v>45327.333333333336</v>
      </c>
      <c r="E881">
        <v>66.599999999999994</v>
      </c>
      <c r="F881" t="s">
        <v>19</v>
      </c>
      <c r="G881" t="s">
        <v>50</v>
      </c>
      <c r="H881">
        <v>97140</v>
      </c>
      <c r="I881" t="str" cm="1">
        <f t="array" ref="I881">IFERROR(INDEX(scheduling_data!H:H,MATCH(B881&amp;D881,scheduling_data!D:D&amp;scheduling_data!A:A,0)),"")</f>
        <v>Christian Litz</v>
      </c>
      <c r="J881" t="str">
        <f t="shared" si="39"/>
        <v>No</v>
      </c>
      <c r="K881" t="str">
        <f t="shared" si="40"/>
        <v>8945327.3333333333Christian Litz</v>
      </c>
      <c r="L881" t="str">
        <f t="shared" si="41"/>
        <v>Yes</v>
      </c>
    </row>
    <row r="882" spans="1:12" x14ac:dyDescent="0.3">
      <c r="A882" t="s">
        <v>49</v>
      </c>
      <c r="B882">
        <v>89</v>
      </c>
      <c r="C882" s="1">
        <v>45335</v>
      </c>
      <c r="D882" s="1">
        <v>45327.333333333336</v>
      </c>
      <c r="E882">
        <v>34</v>
      </c>
      <c r="F882" t="s">
        <v>9</v>
      </c>
      <c r="G882" t="s">
        <v>104</v>
      </c>
      <c r="H882">
        <v>97112</v>
      </c>
      <c r="I882" t="str" cm="1">
        <f t="array" ref="I882">IFERROR(INDEX(scheduling_data!H:H,MATCH(B882&amp;D882,scheduling_data!D:D&amp;scheduling_data!A:A,0)),"")</f>
        <v>Christian Litz</v>
      </c>
      <c r="J882" t="str">
        <f t="shared" si="39"/>
        <v>No</v>
      </c>
      <c r="K882" t="str">
        <f t="shared" si="40"/>
        <v>8945327.3333333333Christian Litz</v>
      </c>
      <c r="L882" t="str">
        <f t="shared" si="41"/>
        <v>No</v>
      </c>
    </row>
    <row r="883" spans="1:12" x14ac:dyDescent="0.3">
      <c r="A883" t="s">
        <v>49</v>
      </c>
      <c r="B883">
        <v>89</v>
      </c>
      <c r="C883" s="1">
        <v>45335</v>
      </c>
      <c r="D883" s="1">
        <v>45327.333333333336</v>
      </c>
      <c r="E883">
        <v>36.9</v>
      </c>
      <c r="F883" t="s">
        <v>19</v>
      </c>
      <c r="G883" t="s">
        <v>50</v>
      </c>
      <c r="H883">
        <v>97112</v>
      </c>
      <c r="I883" t="str" cm="1">
        <f t="array" ref="I883">IFERROR(INDEX(scheduling_data!H:H,MATCH(B883&amp;D883,scheduling_data!D:D&amp;scheduling_data!A:A,0)),"")</f>
        <v>Christian Litz</v>
      </c>
      <c r="J883" t="str">
        <f t="shared" si="39"/>
        <v>No</v>
      </c>
      <c r="K883" t="str">
        <f t="shared" si="40"/>
        <v>8945327.3333333333Christian Litz</v>
      </c>
      <c r="L883" t="str">
        <f t="shared" si="41"/>
        <v>Yes</v>
      </c>
    </row>
    <row r="884" spans="1:12" x14ac:dyDescent="0.3">
      <c r="A884" t="s">
        <v>49</v>
      </c>
      <c r="B884">
        <v>89</v>
      </c>
      <c r="C884" s="1">
        <v>45335</v>
      </c>
      <c r="D884" s="1">
        <v>45327.333333333336</v>
      </c>
      <c r="E884">
        <v>35</v>
      </c>
      <c r="F884" t="s">
        <v>9</v>
      </c>
      <c r="G884" t="s">
        <v>104</v>
      </c>
      <c r="H884">
        <v>97110</v>
      </c>
      <c r="I884" t="str" cm="1">
        <f t="array" ref="I884">IFERROR(INDEX(scheduling_data!H:H,MATCH(B884&amp;D884,scheduling_data!D:D&amp;scheduling_data!A:A,0)),"")</f>
        <v>Christian Litz</v>
      </c>
      <c r="J884" t="str">
        <f t="shared" si="39"/>
        <v>No</v>
      </c>
      <c r="K884" t="str">
        <f t="shared" si="40"/>
        <v>8945327.3333333333Christian Litz</v>
      </c>
      <c r="L884" t="str">
        <f t="shared" si="41"/>
        <v>No</v>
      </c>
    </row>
    <row r="885" spans="1:12" x14ac:dyDescent="0.3">
      <c r="A885" t="s">
        <v>49</v>
      </c>
      <c r="B885">
        <v>89</v>
      </c>
      <c r="C885" s="1">
        <v>45335</v>
      </c>
      <c r="D885" s="1">
        <v>45327.333333333336</v>
      </c>
      <c r="E885">
        <v>36</v>
      </c>
      <c r="F885" t="s">
        <v>19</v>
      </c>
      <c r="G885" t="s">
        <v>50</v>
      </c>
      <c r="H885">
        <v>97110</v>
      </c>
      <c r="I885" t="str" cm="1">
        <f t="array" ref="I885">IFERROR(INDEX(scheduling_data!H:H,MATCH(B885&amp;D885,scheduling_data!D:D&amp;scheduling_data!A:A,0)),"")</f>
        <v>Christian Litz</v>
      </c>
      <c r="J885" t="str">
        <f t="shared" si="39"/>
        <v>No</v>
      </c>
      <c r="K885" t="str">
        <f t="shared" si="40"/>
        <v>8945327.3333333333Christian Litz</v>
      </c>
      <c r="L885" t="str">
        <f t="shared" si="41"/>
        <v>Yes</v>
      </c>
    </row>
    <row r="886" spans="1:12" x14ac:dyDescent="0.3">
      <c r="A886" t="s">
        <v>49</v>
      </c>
      <c r="B886">
        <v>89</v>
      </c>
      <c r="C886" s="1">
        <v>45335</v>
      </c>
      <c r="D886" s="1">
        <v>45329.333333333336</v>
      </c>
      <c r="E886">
        <v>38</v>
      </c>
      <c r="F886" t="s">
        <v>9</v>
      </c>
      <c r="G886" t="s">
        <v>104</v>
      </c>
      <c r="H886">
        <v>97140</v>
      </c>
      <c r="I886" t="str" cm="1">
        <f t="array" ref="I886">IFERROR(INDEX(scheduling_data!H:H,MATCH(B886&amp;D886,scheduling_data!D:D&amp;scheduling_data!A:A,0)),"")</f>
        <v>Christian Litz</v>
      </c>
      <c r="J886" t="str">
        <f t="shared" si="39"/>
        <v>No</v>
      </c>
      <c r="K886" t="str">
        <f t="shared" si="40"/>
        <v>8945329.3333333333Christian Litz</v>
      </c>
      <c r="L886" t="str">
        <f t="shared" si="41"/>
        <v>No</v>
      </c>
    </row>
    <row r="887" spans="1:12" x14ac:dyDescent="0.3">
      <c r="A887" t="s">
        <v>49</v>
      </c>
      <c r="B887">
        <v>89</v>
      </c>
      <c r="C887" s="1">
        <v>45335</v>
      </c>
      <c r="D887" s="1">
        <v>45329.333333333336</v>
      </c>
      <c r="E887">
        <v>36</v>
      </c>
      <c r="F887" t="s">
        <v>19</v>
      </c>
      <c r="G887" t="s">
        <v>50</v>
      </c>
      <c r="H887">
        <v>97110</v>
      </c>
      <c r="I887" t="str" cm="1">
        <f t="array" ref="I887">IFERROR(INDEX(scheduling_data!H:H,MATCH(B887&amp;D887,scheduling_data!D:D&amp;scheduling_data!A:A,0)),"")</f>
        <v>Christian Litz</v>
      </c>
      <c r="J887" t="str">
        <f t="shared" si="39"/>
        <v>No</v>
      </c>
      <c r="K887" t="str">
        <f t="shared" si="40"/>
        <v>8945329.3333333333Christian Litz</v>
      </c>
      <c r="L887" t="str">
        <f t="shared" si="41"/>
        <v>Yes</v>
      </c>
    </row>
    <row r="888" spans="1:12" x14ac:dyDescent="0.3">
      <c r="A888" t="s">
        <v>49</v>
      </c>
      <c r="B888">
        <v>89</v>
      </c>
      <c r="C888" s="1">
        <v>45335</v>
      </c>
      <c r="D888" s="1">
        <v>45329.333333333336</v>
      </c>
      <c r="E888">
        <v>35</v>
      </c>
      <c r="F888" t="s">
        <v>9</v>
      </c>
      <c r="G888" t="s">
        <v>104</v>
      </c>
      <c r="H888">
        <v>97110</v>
      </c>
      <c r="I888" t="str" cm="1">
        <f t="array" ref="I888">IFERROR(INDEX(scheduling_data!H:H,MATCH(B888&amp;D888,scheduling_data!D:D&amp;scheduling_data!A:A,0)),"")</f>
        <v>Christian Litz</v>
      </c>
      <c r="J888" t="str">
        <f t="shared" si="39"/>
        <v>No</v>
      </c>
      <c r="K888" t="str">
        <f t="shared" si="40"/>
        <v>8945329.3333333333Christian Litz</v>
      </c>
      <c r="L888" t="str">
        <f t="shared" si="41"/>
        <v>No</v>
      </c>
    </row>
    <row r="889" spans="1:12" x14ac:dyDescent="0.3">
      <c r="A889" t="s">
        <v>49</v>
      </c>
      <c r="B889">
        <v>89</v>
      </c>
      <c r="C889" s="1">
        <v>45335</v>
      </c>
      <c r="D889" s="1">
        <v>45329.333333333336</v>
      </c>
      <c r="E889">
        <v>36.9</v>
      </c>
      <c r="F889" t="s">
        <v>19</v>
      </c>
      <c r="G889" t="s">
        <v>50</v>
      </c>
      <c r="H889">
        <v>97112</v>
      </c>
      <c r="I889" t="str" cm="1">
        <f t="array" ref="I889">IFERROR(INDEX(scheduling_data!H:H,MATCH(B889&amp;D889,scheduling_data!D:D&amp;scheduling_data!A:A,0)),"")</f>
        <v>Christian Litz</v>
      </c>
      <c r="J889" t="str">
        <f t="shared" si="39"/>
        <v>No</v>
      </c>
      <c r="K889" t="str">
        <f t="shared" si="40"/>
        <v>8945329.3333333333Christian Litz</v>
      </c>
      <c r="L889" t="str">
        <f t="shared" si="41"/>
        <v>Yes</v>
      </c>
    </row>
    <row r="890" spans="1:12" x14ac:dyDescent="0.3">
      <c r="A890" t="s">
        <v>49</v>
      </c>
      <c r="B890">
        <v>89</v>
      </c>
      <c r="C890" s="1">
        <v>45335</v>
      </c>
      <c r="D890" s="1">
        <v>45329.333333333336</v>
      </c>
      <c r="E890">
        <v>34</v>
      </c>
      <c r="F890" t="s">
        <v>9</v>
      </c>
      <c r="G890" t="s">
        <v>104</v>
      </c>
      <c r="H890">
        <v>97112</v>
      </c>
      <c r="I890" t="str" cm="1">
        <f t="array" ref="I890">IFERROR(INDEX(scheduling_data!H:H,MATCH(B890&amp;D890,scheduling_data!D:D&amp;scheduling_data!A:A,0)),"")</f>
        <v>Christian Litz</v>
      </c>
      <c r="J890" t="str">
        <f t="shared" si="39"/>
        <v>No</v>
      </c>
      <c r="K890" t="str">
        <f t="shared" si="40"/>
        <v>8945329.3333333333Christian Litz</v>
      </c>
      <c r="L890" t="str">
        <f t="shared" si="41"/>
        <v>No</v>
      </c>
    </row>
    <row r="891" spans="1:12" x14ac:dyDescent="0.3">
      <c r="A891" t="s">
        <v>49</v>
      </c>
      <c r="B891">
        <v>89</v>
      </c>
      <c r="C891" s="1">
        <v>45335</v>
      </c>
      <c r="D891" s="1">
        <v>45329.333333333336</v>
      </c>
      <c r="E891">
        <v>33.299999999999997</v>
      </c>
      <c r="F891" t="s">
        <v>19</v>
      </c>
      <c r="G891" t="s">
        <v>50</v>
      </c>
      <c r="H891">
        <v>97140</v>
      </c>
      <c r="I891" t="str" cm="1">
        <f t="array" ref="I891">IFERROR(INDEX(scheduling_data!H:H,MATCH(B891&amp;D891,scheduling_data!D:D&amp;scheduling_data!A:A,0)),"")</f>
        <v>Christian Litz</v>
      </c>
      <c r="J891" t="str">
        <f t="shared" si="39"/>
        <v>No</v>
      </c>
      <c r="K891" t="str">
        <f t="shared" si="40"/>
        <v>8945329.3333333333Christian Litz</v>
      </c>
      <c r="L891" t="str">
        <f t="shared" si="41"/>
        <v>Yes</v>
      </c>
    </row>
    <row r="892" spans="1:12" x14ac:dyDescent="0.3">
      <c r="A892" t="s">
        <v>11</v>
      </c>
      <c r="B892">
        <v>89</v>
      </c>
      <c r="C892" s="1">
        <v>45341.325694444444</v>
      </c>
      <c r="D892" s="1">
        <v>45323.333333333336</v>
      </c>
      <c r="E892">
        <v>0.88</v>
      </c>
      <c r="F892" t="s">
        <v>87</v>
      </c>
      <c r="G892" t="s">
        <v>148</v>
      </c>
      <c r="I892" t="str" cm="1">
        <f t="array" ref="I892">IFERROR(INDEX(scheduling_data!H:H,MATCH(B892&amp;D892,scheduling_data!D:D&amp;scheduling_data!A:A,0)),"")</f>
        <v>Christian Litz</v>
      </c>
      <c r="J892" t="str">
        <f t="shared" si="39"/>
        <v>No</v>
      </c>
      <c r="K892" t="str">
        <f t="shared" si="40"/>
        <v>8945323.3333333333Christian Litz</v>
      </c>
      <c r="L892" t="str">
        <f t="shared" si="41"/>
        <v>Yes</v>
      </c>
    </row>
    <row r="893" spans="1:12" x14ac:dyDescent="0.3">
      <c r="A893" t="s">
        <v>11</v>
      </c>
      <c r="B893">
        <v>89</v>
      </c>
      <c r="C893" s="1">
        <v>45341.325694444444</v>
      </c>
      <c r="D893" s="1">
        <v>45323.333333333336</v>
      </c>
      <c r="E893">
        <v>0.82</v>
      </c>
      <c r="F893" t="s">
        <v>87</v>
      </c>
      <c r="G893" t="s">
        <v>148</v>
      </c>
      <c r="I893" t="str" cm="1">
        <f t="array" ref="I893">IFERROR(INDEX(scheduling_data!H:H,MATCH(B893&amp;D893,scheduling_data!D:D&amp;scheduling_data!A:A,0)),"")</f>
        <v>Christian Litz</v>
      </c>
      <c r="J893" t="str">
        <f t="shared" si="39"/>
        <v>No</v>
      </c>
      <c r="K893" t="str">
        <f t="shared" si="40"/>
        <v>8945323.3333333333Christian Litz</v>
      </c>
      <c r="L893" t="str">
        <f t="shared" si="41"/>
        <v>Yes</v>
      </c>
    </row>
    <row r="894" spans="1:12" x14ac:dyDescent="0.3">
      <c r="A894" t="s">
        <v>11</v>
      </c>
      <c r="B894">
        <v>89</v>
      </c>
      <c r="C894" s="1">
        <v>45341.325694444444</v>
      </c>
      <c r="D894" s="1">
        <v>45335.375</v>
      </c>
      <c r="E894">
        <v>15</v>
      </c>
      <c r="F894" t="s">
        <v>87</v>
      </c>
      <c r="G894" t="s">
        <v>148</v>
      </c>
      <c r="I894" t="str" cm="1">
        <f t="array" ref="I894">IFERROR(INDEX(scheduling_data!H:H,MATCH(B894&amp;D894,scheduling_data!D:D&amp;scheduling_data!A:A,0)),"")</f>
        <v>Jessica Pittman</v>
      </c>
      <c r="J894" t="str">
        <f t="shared" si="39"/>
        <v>No</v>
      </c>
      <c r="K894" t="str">
        <f t="shared" si="40"/>
        <v>8945335.375Jessica Pittman</v>
      </c>
      <c r="L894" t="str">
        <f t="shared" si="41"/>
        <v>Yes</v>
      </c>
    </row>
    <row r="895" spans="1:12" x14ac:dyDescent="0.3">
      <c r="A895" t="s">
        <v>11</v>
      </c>
      <c r="B895">
        <v>89</v>
      </c>
      <c r="C895" s="1">
        <v>45341.325694444444</v>
      </c>
      <c r="D895" s="1">
        <v>45335.375</v>
      </c>
      <c r="E895">
        <v>4.9000000000000004</v>
      </c>
      <c r="F895" t="s">
        <v>87</v>
      </c>
      <c r="G895" t="s">
        <v>148</v>
      </c>
      <c r="I895" t="str" cm="1">
        <f t="array" ref="I895">IFERROR(INDEX(scheduling_data!H:H,MATCH(B895&amp;D895,scheduling_data!D:D&amp;scheduling_data!A:A,0)),"")</f>
        <v>Jessica Pittman</v>
      </c>
      <c r="J895" t="str">
        <f t="shared" si="39"/>
        <v>No</v>
      </c>
      <c r="K895" t="str">
        <f t="shared" si="40"/>
        <v>8945335.375Jessica Pittman</v>
      </c>
      <c r="L895" t="str">
        <f t="shared" si="41"/>
        <v>Yes</v>
      </c>
    </row>
    <row r="896" spans="1:12" x14ac:dyDescent="0.3">
      <c r="A896" t="s">
        <v>11</v>
      </c>
      <c r="B896">
        <v>89</v>
      </c>
      <c r="C896" s="1">
        <v>45341.325694444444</v>
      </c>
      <c r="D896" s="1">
        <v>45341.333333333336</v>
      </c>
      <c r="E896">
        <v>8.7799999999999994</v>
      </c>
      <c r="F896" t="s">
        <v>87</v>
      </c>
      <c r="G896" t="s">
        <v>148</v>
      </c>
      <c r="I896" t="str" cm="1">
        <f t="array" ref="I896">IFERROR(INDEX(scheduling_data!H:H,MATCH(B896&amp;D896,scheduling_data!D:D&amp;scheduling_data!A:A,0)),"")</f>
        <v>Christian Litz</v>
      </c>
      <c r="J896" t="str">
        <f t="shared" si="39"/>
        <v>No</v>
      </c>
      <c r="K896" t="str">
        <f t="shared" si="40"/>
        <v>8945341.3333333333Christian Litz</v>
      </c>
      <c r="L896" t="str">
        <f t="shared" si="41"/>
        <v>Yes</v>
      </c>
    </row>
    <row r="897" spans="1:12" x14ac:dyDescent="0.3">
      <c r="A897" t="s">
        <v>11</v>
      </c>
      <c r="B897">
        <v>89</v>
      </c>
      <c r="C897" s="1">
        <v>45341.325694444444</v>
      </c>
      <c r="D897" s="1">
        <v>45348.333333333336</v>
      </c>
      <c r="E897">
        <v>5.92</v>
      </c>
      <c r="F897" t="s">
        <v>87</v>
      </c>
      <c r="G897" t="s">
        <v>148</v>
      </c>
      <c r="I897" t="str" cm="1">
        <f t="array" ref="I897">IFERROR(INDEX(scheduling_data!H:H,MATCH(B897&amp;D897,scheduling_data!D:D&amp;scheduling_data!A:A,0)),"")</f>
        <v>Christian Litz</v>
      </c>
      <c r="J897" t="str">
        <f t="shared" si="39"/>
        <v>No</v>
      </c>
      <c r="K897" t="str">
        <f t="shared" si="40"/>
        <v>8945348.3333333333Christian Litz</v>
      </c>
      <c r="L897" t="str">
        <f t="shared" si="41"/>
        <v>Yes</v>
      </c>
    </row>
    <row r="898" spans="1:12" x14ac:dyDescent="0.3">
      <c r="A898" t="s">
        <v>11</v>
      </c>
      <c r="B898">
        <v>89</v>
      </c>
      <c r="C898" s="1">
        <v>45341.325694444444</v>
      </c>
      <c r="D898" s="1">
        <v>45327.333333333336</v>
      </c>
      <c r="E898">
        <v>0.5</v>
      </c>
      <c r="F898" t="s">
        <v>87</v>
      </c>
      <c r="G898" t="s">
        <v>148</v>
      </c>
      <c r="I898" t="str" cm="1">
        <f t="array" ref="I898">IFERROR(INDEX(scheduling_data!H:H,MATCH(B898&amp;D898,scheduling_data!D:D&amp;scheduling_data!A:A,0)),"")</f>
        <v>Christian Litz</v>
      </c>
      <c r="J898" t="str">
        <f t="shared" si="39"/>
        <v>No</v>
      </c>
      <c r="K898" t="str">
        <f t="shared" si="40"/>
        <v>8945327.3333333333Christian Litz</v>
      </c>
      <c r="L898" t="str">
        <f t="shared" si="41"/>
        <v>Yes</v>
      </c>
    </row>
    <row r="899" spans="1:12" x14ac:dyDescent="0.3">
      <c r="A899" t="s">
        <v>25</v>
      </c>
      <c r="B899">
        <v>9</v>
      </c>
      <c r="C899" s="1">
        <v>45345</v>
      </c>
      <c r="D899" s="1">
        <v>45334.583333333336</v>
      </c>
      <c r="E899">
        <v>85.19</v>
      </c>
      <c r="F899" t="s">
        <v>9</v>
      </c>
      <c r="G899" t="s">
        <v>28</v>
      </c>
      <c r="H899">
        <v>92507</v>
      </c>
      <c r="I899" t="str" cm="1">
        <f t="array" ref="I899">IFERROR(INDEX(scheduling_data!H:H,MATCH(B899&amp;D899,scheduling_data!D:D&amp;scheduling_data!A:A,0)),"")</f>
        <v>D'Anna Pullen</v>
      </c>
      <c r="J899" t="str">
        <f t="shared" ref="J899:J962" si="42">IF(I899="", "Yes", "No")</f>
        <v>No</v>
      </c>
      <c r="K899" t="str">
        <f t="shared" ref="K899:K962" si="43">IF(I899="",B899&amp;D899,B899&amp;D899&amp;I899)</f>
        <v>945334.5833333333D'Anna Pullen</v>
      </c>
      <c r="L899" t="str">
        <f t="shared" ref="L899:L962" si="44">IF(OR(F899="Cash", F899="Check", F899="EFT", F899="Credit Card", F899="Visa", F899="Mastercard", F899="AMEX"), "Yes", "No")</f>
        <v>No</v>
      </c>
    </row>
    <row r="900" spans="1:12" x14ac:dyDescent="0.3">
      <c r="A900" t="s">
        <v>25</v>
      </c>
      <c r="B900">
        <v>9</v>
      </c>
      <c r="C900" s="1">
        <v>45345</v>
      </c>
      <c r="D900" s="1">
        <v>45334.583333333336</v>
      </c>
      <c r="E900">
        <v>64.81</v>
      </c>
      <c r="F900" t="s">
        <v>19</v>
      </c>
      <c r="G900" t="s">
        <v>26</v>
      </c>
      <c r="H900">
        <v>92507</v>
      </c>
      <c r="I900" t="str" cm="1">
        <f t="array" ref="I900">IFERROR(INDEX(scheduling_data!H:H,MATCH(B900&amp;D900,scheduling_data!D:D&amp;scheduling_data!A:A,0)),"")</f>
        <v>D'Anna Pullen</v>
      </c>
      <c r="J900" t="str">
        <f t="shared" si="42"/>
        <v>No</v>
      </c>
      <c r="K900" t="str">
        <f t="shared" si="43"/>
        <v>945334.5833333333D'Anna Pullen</v>
      </c>
      <c r="L900" t="str">
        <f t="shared" si="44"/>
        <v>Yes</v>
      </c>
    </row>
    <row r="901" spans="1:12" x14ac:dyDescent="0.3">
      <c r="A901" t="s">
        <v>25</v>
      </c>
      <c r="B901">
        <v>9</v>
      </c>
      <c r="C901" s="1">
        <v>45345</v>
      </c>
      <c r="D901" s="1">
        <v>45335.625</v>
      </c>
      <c r="E901">
        <v>85.19</v>
      </c>
      <c r="F901" t="s">
        <v>9</v>
      </c>
      <c r="G901" t="s">
        <v>28</v>
      </c>
      <c r="H901">
        <v>92507</v>
      </c>
      <c r="I901" t="str" cm="1">
        <f t="array" ref="I901">IFERROR(INDEX(scheduling_data!H:H,MATCH(B901&amp;D901,scheduling_data!D:D&amp;scheduling_data!A:A,0)),"")</f>
        <v>Victoria Miley</v>
      </c>
      <c r="J901" t="str">
        <f t="shared" si="42"/>
        <v>No</v>
      </c>
      <c r="K901" t="str">
        <f t="shared" si="43"/>
        <v>945335.625Victoria Miley</v>
      </c>
      <c r="L901" t="str">
        <f t="shared" si="44"/>
        <v>No</v>
      </c>
    </row>
    <row r="902" spans="1:12" x14ac:dyDescent="0.3">
      <c r="A902" t="s">
        <v>25</v>
      </c>
      <c r="B902">
        <v>9</v>
      </c>
      <c r="C902" s="1">
        <v>45345</v>
      </c>
      <c r="D902" s="1">
        <v>45335.625</v>
      </c>
      <c r="E902">
        <v>64.81</v>
      </c>
      <c r="F902" t="s">
        <v>19</v>
      </c>
      <c r="G902" t="s">
        <v>26</v>
      </c>
      <c r="H902">
        <v>92507</v>
      </c>
      <c r="I902" t="str" cm="1">
        <f t="array" ref="I902">IFERROR(INDEX(scheduling_data!H:H,MATCH(B902&amp;D902,scheduling_data!D:D&amp;scheduling_data!A:A,0)),"")</f>
        <v>Victoria Miley</v>
      </c>
      <c r="J902" t="str">
        <f t="shared" si="42"/>
        <v>No</v>
      </c>
      <c r="K902" t="str">
        <f t="shared" si="43"/>
        <v>945335.625Victoria Miley</v>
      </c>
      <c r="L902" t="str">
        <f t="shared" si="44"/>
        <v>Yes</v>
      </c>
    </row>
    <row r="903" spans="1:12" x14ac:dyDescent="0.3">
      <c r="A903" t="s">
        <v>25</v>
      </c>
      <c r="B903">
        <v>9</v>
      </c>
      <c r="C903" s="1">
        <v>45338</v>
      </c>
      <c r="D903" s="1">
        <v>45327.541666666664</v>
      </c>
      <c r="E903">
        <v>85.19</v>
      </c>
      <c r="F903" t="s">
        <v>9</v>
      </c>
      <c r="G903" t="s">
        <v>28</v>
      </c>
      <c r="H903">
        <v>92507</v>
      </c>
      <c r="I903" t="str" cm="1">
        <f t="array" ref="I903">IFERROR(INDEX(scheduling_data!H:H,MATCH(B903&amp;D903,scheduling_data!D:D&amp;scheduling_data!A:A,0)),"")</f>
        <v>Victoria Miley</v>
      </c>
      <c r="J903" t="str">
        <f t="shared" si="42"/>
        <v>No</v>
      </c>
      <c r="K903" t="str">
        <f t="shared" si="43"/>
        <v>945327.5416666667Victoria Miley</v>
      </c>
      <c r="L903" t="str">
        <f t="shared" si="44"/>
        <v>No</v>
      </c>
    </row>
    <row r="904" spans="1:12" x14ac:dyDescent="0.3">
      <c r="A904" t="s">
        <v>25</v>
      </c>
      <c r="B904">
        <v>9</v>
      </c>
      <c r="C904" s="1">
        <v>45338</v>
      </c>
      <c r="D904" s="1">
        <v>45327.541666666664</v>
      </c>
      <c r="E904">
        <v>64.81</v>
      </c>
      <c r="F904" t="s">
        <v>19</v>
      </c>
      <c r="G904" t="s">
        <v>26</v>
      </c>
      <c r="H904">
        <v>92507</v>
      </c>
      <c r="I904" t="str" cm="1">
        <f t="array" ref="I904">IFERROR(INDEX(scheduling_data!H:H,MATCH(B904&amp;D904,scheduling_data!D:D&amp;scheduling_data!A:A,0)),"")</f>
        <v>Victoria Miley</v>
      </c>
      <c r="J904" t="str">
        <f t="shared" si="42"/>
        <v>No</v>
      </c>
      <c r="K904" t="str">
        <f t="shared" si="43"/>
        <v>945327.5416666667Victoria Miley</v>
      </c>
      <c r="L904" t="str">
        <f t="shared" si="44"/>
        <v>Yes</v>
      </c>
    </row>
    <row r="905" spans="1:12" x14ac:dyDescent="0.3">
      <c r="A905" t="s">
        <v>123</v>
      </c>
      <c r="B905">
        <v>90</v>
      </c>
      <c r="C905" s="1">
        <v>45345</v>
      </c>
      <c r="D905" s="1">
        <v>45336.708333333336</v>
      </c>
      <c r="E905">
        <v>54.5</v>
      </c>
      <c r="F905" t="s">
        <v>9</v>
      </c>
      <c r="G905" t="s">
        <v>125</v>
      </c>
      <c r="H905">
        <v>97112</v>
      </c>
      <c r="I905" t="str" cm="1">
        <f t="array" ref="I905">IFERROR(INDEX(scheduling_data!H:H,MATCH(B905&amp;D905,scheduling_data!D:D&amp;scheduling_data!A:A,0)),"")</f>
        <v>Katherine Tyree</v>
      </c>
      <c r="J905" t="str">
        <f t="shared" si="42"/>
        <v>No</v>
      </c>
      <c r="K905" t="str">
        <f t="shared" si="43"/>
        <v>9045336.7083333333Katherine Tyree</v>
      </c>
      <c r="L905" t="str">
        <f t="shared" si="44"/>
        <v>No</v>
      </c>
    </row>
    <row r="906" spans="1:12" x14ac:dyDescent="0.3">
      <c r="A906" t="s">
        <v>123</v>
      </c>
      <c r="B906">
        <v>90</v>
      </c>
      <c r="C906" s="1">
        <v>45345</v>
      </c>
      <c r="D906" s="1">
        <v>45336.708333333336</v>
      </c>
      <c r="E906">
        <v>35.82</v>
      </c>
      <c r="F906" t="s">
        <v>19</v>
      </c>
      <c r="G906" t="s">
        <v>124</v>
      </c>
      <c r="H906">
        <v>97110</v>
      </c>
      <c r="I906" t="str" cm="1">
        <f t="array" ref="I906">IFERROR(INDEX(scheduling_data!H:H,MATCH(B906&amp;D906,scheduling_data!D:D&amp;scheduling_data!A:A,0)),"")</f>
        <v>Katherine Tyree</v>
      </c>
      <c r="J906" t="str">
        <f t="shared" si="42"/>
        <v>No</v>
      </c>
      <c r="K906" t="str">
        <f t="shared" si="43"/>
        <v>9045336.7083333333Katherine Tyree</v>
      </c>
      <c r="L906" t="str">
        <f t="shared" si="44"/>
        <v>Yes</v>
      </c>
    </row>
    <row r="907" spans="1:12" x14ac:dyDescent="0.3">
      <c r="A907" t="s">
        <v>123</v>
      </c>
      <c r="B907">
        <v>90</v>
      </c>
      <c r="C907" s="1">
        <v>45345</v>
      </c>
      <c r="D907" s="1">
        <v>45336.708333333336</v>
      </c>
      <c r="E907">
        <v>114.18</v>
      </c>
      <c r="F907" t="s">
        <v>9</v>
      </c>
      <c r="G907" t="s">
        <v>125</v>
      </c>
      <c r="H907">
        <v>97110</v>
      </c>
      <c r="I907" t="str" cm="1">
        <f t="array" ref="I907">IFERROR(INDEX(scheduling_data!H:H,MATCH(B907&amp;D907,scheduling_data!D:D&amp;scheduling_data!A:A,0)),"")</f>
        <v>Katherine Tyree</v>
      </c>
      <c r="J907" t="str">
        <f t="shared" si="42"/>
        <v>No</v>
      </c>
      <c r="K907" t="str">
        <f t="shared" si="43"/>
        <v>9045336.7083333333Katherine Tyree</v>
      </c>
      <c r="L907" t="str">
        <f t="shared" si="44"/>
        <v>No</v>
      </c>
    </row>
    <row r="908" spans="1:12" x14ac:dyDescent="0.3">
      <c r="A908" t="s">
        <v>123</v>
      </c>
      <c r="B908">
        <v>90</v>
      </c>
      <c r="C908" s="1">
        <v>45345</v>
      </c>
      <c r="D908" s="1">
        <v>45336.708333333336</v>
      </c>
      <c r="E908">
        <v>20.5</v>
      </c>
      <c r="F908" t="s">
        <v>19</v>
      </c>
      <c r="G908" t="s">
        <v>124</v>
      </c>
      <c r="H908">
        <v>97112</v>
      </c>
      <c r="I908" t="str" cm="1">
        <f t="array" ref="I908">IFERROR(INDEX(scheduling_data!H:H,MATCH(B908&amp;D908,scheduling_data!D:D&amp;scheduling_data!A:A,0)),"")</f>
        <v>Katherine Tyree</v>
      </c>
      <c r="J908" t="str">
        <f t="shared" si="42"/>
        <v>No</v>
      </c>
      <c r="K908" t="str">
        <f t="shared" si="43"/>
        <v>9045336.7083333333Katherine Tyree</v>
      </c>
      <c r="L908" t="str">
        <f t="shared" si="44"/>
        <v>Yes</v>
      </c>
    </row>
    <row r="909" spans="1:12" x14ac:dyDescent="0.3">
      <c r="A909" t="s">
        <v>123</v>
      </c>
      <c r="B909">
        <v>90</v>
      </c>
      <c r="C909" s="1">
        <v>45330</v>
      </c>
      <c r="D909" s="1">
        <v>45324.333333333336</v>
      </c>
      <c r="E909">
        <v>239.11</v>
      </c>
      <c r="F909" t="s">
        <v>9</v>
      </c>
      <c r="G909" t="s">
        <v>125</v>
      </c>
      <c r="H909">
        <v>97110</v>
      </c>
      <c r="I909" t="str" cm="1">
        <f t="array" ref="I909">IFERROR(INDEX(scheduling_data!H:H,MATCH(B909&amp;D909,scheduling_data!D:D&amp;scheduling_data!A:A,0)),"")</f>
        <v>Amber Hickman</v>
      </c>
      <c r="J909" t="str">
        <f t="shared" si="42"/>
        <v>No</v>
      </c>
      <c r="K909" t="str">
        <f t="shared" si="43"/>
        <v>9045324.3333333333Amber Hickman</v>
      </c>
      <c r="L909" t="str">
        <f t="shared" si="44"/>
        <v>No</v>
      </c>
    </row>
    <row r="910" spans="1:12" x14ac:dyDescent="0.3">
      <c r="A910" t="s">
        <v>123</v>
      </c>
      <c r="B910">
        <v>90</v>
      </c>
      <c r="C910" s="1">
        <v>45330</v>
      </c>
      <c r="D910" s="1">
        <v>45324.333333333336</v>
      </c>
      <c r="E910">
        <v>60.89</v>
      </c>
      <c r="F910" t="s">
        <v>19</v>
      </c>
      <c r="G910" t="s">
        <v>124</v>
      </c>
      <c r="H910">
        <v>97110</v>
      </c>
      <c r="I910" t="str" cm="1">
        <f t="array" ref="I910">IFERROR(INDEX(scheduling_data!H:H,MATCH(B910&amp;D910,scheduling_data!D:D&amp;scheduling_data!A:A,0)),"")</f>
        <v>Amber Hickman</v>
      </c>
      <c r="J910" t="str">
        <f t="shared" si="42"/>
        <v>No</v>
      </c>
      <c r="K910" t="str">
        <f t="shared" si="43"/>
        <v>9045324.3333333333Amber Hickman</v>
      </c>
      <c r="L910" t="str">
        <f t="shared" si="44"/>
        <v>Yes</v>
      </c>
    </row>
    <row r="911" spans="1:12" x14ac:dyDescent="0.3">
      <c r="A911" t="s">
        <v>123</v>
      </c>
      <c r="B911">
        <v>90</v>
      </c>
      <c r="C911" s="1">
        <v>45348</v>
      </c>
      <c r="D911" s="1">
        <v>45342.708333333336</v>
      </c>
      <c r="E911">
        <v>35.82</v>
      </c>
      <c r="F911" t="s">
        <v>19</v>
      </c>
      <c r="G911" t="s">
        <v>124</v>
      </c>
      <c r="H911">
        <v>97110</v>
      </c>
      <c r="I911" t="str" cm="1">
        <f t="array" ref="I911">IFERROR(INDEX(scheduling_data!H:H,MATCH(B911&amp;D911,scheduling_data!D:D&amp;scheduling_data!A:A,0)),"")</f>
        <v>Katherine Tyree</v>
      </c>
      <c r="J911" t="str">
        <f t="shared" si="42"/>
        <v>No</v>
      </c>
      <c r="K911" t="str">
        <f t="shared" si="43"/>
        <v>9045342.7083333333Katherine Tyree</v>
      </c>
      <c r="L911" t="str">
        <f t="shared" si="44"/>
        <v>Yes</v>
      </c>
    </row>
    <row r="912" spans="1:12" x14ac:dyDescent="0.3">
      <c r="A912" t="s">
        <v>123</v>
      </c>
      <c r="B912">
        <v>90</v>
      </c>
      <c r="C912" s="1">
        <v>45348</v>
      </c>
      <c r="D912" s="1">
        <v>45342.708333333336</v>
      </c>
      <c r="E912">
        <v>114.18</v>
      </c>
      <c r="F912" t="s">
        <v>9</v>
      </c>
      <c r="G912" t="s">
        <v>125</v>
      </c>
      <c r="H912">
        <v>97110</v>
      </c>
      <c r="I912" t="str" cm="1">
        <f t="array" ref="I912">IFERROR(INDEX(scheduling_data!H:H,MATCH(B912&amp;D912,scheduling_data!D:D&amp;scheduling_data!A:A,0)),"")</f>
        <v>Katherine Tyree</v>
      </c>
      <c r="J912" t="str">
        <f t="shared" si="42"/>
        <v>No</v>
      </c>
      <c r="K912" t="str">
        <f t="shared" si="43"/>
        <v>9045342.7083333333Katherine Tyree</v>
      </c>
      <c r="L912" t="str">
        <f t="shared" si="44"/>
        <v>No</v>
      </c>
    </row>
    <row r="913" spans="1:12" x14ac:dyDescent="0.3">
      <c r="A913" t="s">
        <v>123</v>
      </c>
      <c r="B913">
        <v>90</v>
      </c>
      <c r="C913" s="1">
        <v>45348</v>
      </c>
      <c r="D913" s="1">
        <v>45342.708333333336</v>
      </c>
      <c r="E913">
        <v>20.5</v>
      </c>
      <c r="F913" t="s">
        <v>19</v>
      </c>
      <c r="G913" t="s">
        <v>124</v>
      </c>
      <c r="H913">
        <v>97112</v>
      </c>
      <c r="I913" t="str" cm="1">
        <f t="array" ref="I913">IFERROR(INDEX(scheduling_data!H:H,MATCH(B913&amp;D913,scheduling_data!D:D&amp;scheduling_data!A:A,0)),"")</f>
        <v>Katherine Tyree</v>
      </c>
      <c r="J913" t="str">
        <f t="shared" si="42"/>
        <v>No</v>
      </c>
      <c r="K913" t="str">
        <f t="shared" si="43"/>
        <v>9045342.7083333333Katherine Tyree</v>
      </c>
      <c r="L913" t="str">
        <f t="shared" si="44"/>
        <v>Yes</v>
      </c>
    </row>
    <row r="914" spans="1:12" x14ac:dyDescent="0.3">
      <c r="A914" t="s">
        <v>123</v>
      </c>
      <c r="B914">
        <v>90</v>
      </c>
      <c r="C914" s="1">
        <v>45348</v>
      </c>
      <c r="D914" s="1">
        <v>45342.708333333336</v>
      </c>
      <c r="E914">
        <v>54.5</v>
      </c>
      <c r="F914" t="s">
        <v>9</v>
      </c>
      <c r="G914" t="s">
        <v>125</v>
      </c>
      <c r="H914">
        <v>97112</v>
      </c>
      <c r="I914" t="str" cm="1">
        <f t="array" ref="I914">IFERROR(INDEX(scheduling_data!H:H,MATCH(B914&amp;D914,scheduling_data!D:D&amp;scheduling_data!A:A,0)),"")</f>
        <v>Katherine Tyree</v>
      </c>
      <c r="J914" t="str">
        <f t="shared" si="42"/>
        <v>No</v>
      </c>
      <c r="K914" t="str">
        <f t="shared" si="43"/>
        <v>9045342.7083333333Katherine Tyree</v>
      </c>
      <c r="L914" t="str">
        <f t="shared" si="44"/>
        <v>No</v>
      </c>
    </row>
    <row r="915" spans="1:12" x14ac:dyDescent="0.3">
      <c r="A915" t="s">
        <v>123</v>
      </c>
      <c r="B915">
        <v>90</v>
      </c>
      <c r="C915" s="1">
        <v>45351</v>
      </c>
      <c r="D915" s="1">
        <v>45344.583333333336</v>
      </c>
      <c r="E915">
        <v>109</v>
      </c>
      <c r="F915" t="s">
        <v>9</v>
      </c>
      <c r="G915" t="s">
        <v>125</v>
      </c>
      <c r="H915">
        <v>97112</v>
      </c>
      <c r="I915" t="str" cm="1">
        <f t="array" ref="I915">IFERROR(INDEX(scheduling_data!H:H,MATCH(B915&amp;D915,scheduling_data!D:D&amp;scheduling_data!A:A,0)),"")</f>
        <v>Robert Crochet</v>
      </c>
      <c r="J915" t="str">
        <f t="shared" si="42"/>
        <v>No</v>
      </c>
      <c r="K915" t="str">
        <f t="shared" si="43"/>
        <v>9045344.5833333333Robert Crochet</v>
      </c>
      <c r="L915" t="str">
        <f t="shared" si="44"/>
        <v>No</v>
      </c>
    </row>
    <row r="916" spans="1:12" x14ac:dyDescent="0.3">
      <c r="A916" t="s">
        <v>123</v>
      </c>
      <c r="B916">
        <v>90</v>
      </c>
      <c r="C916" s="1">
        <v>45351</v>
      </c>
      <c r="D916" s="1">
        <v>45344.583333333336</v>
      </c>
      <c r="E916">
        <v>35.82</v>
      </c>
      <c r="F916" t="s">
        <v>19</v>
      </c>
      <c r="G916" t="s">
        <v>124</v>
      </c>
      <c r="H916">
        <v>97110</v>
      </c>
      <c r="I916" t="str" cm="1">
        <f t="array" ref="I916">IFERROR(INDEX(scheduling_data!H:H,MATCH(B916&amp;D916,scheduling_data!D:D&amp;scheduling_data!A:A,0)),"")</f>
        <v>Robert Crochet</v>
      </c>
      <c r="J916" t="str">
        <f t="shared" si="42"/>
        <v>No</v>
      </c>
      <c r="K916" t="str">
        <f t="shared" si="43"/>
        <v>9045344.5833333333Robert Crochet</v>
      </c>
      <c r="L916" t="str">
        <f t="shared" si="44"/>
        <v>Yes</v>
      </c>
    </row>
    <row r="917" spans="1:12" x14ac:dyDescent="0.3">
      <c r="A917" t="s">
        <v>123</v>
      </c>
      <c r="B917">
        <v>90</v>
      </c>
      <c r="C917" s="1">
        <v>45351</v>
      </c>
      <c r="D917" s="1">
        <v>45344.583333333336</v>
      </c>
      <c r="E917">
        <v>114.18</v>
      </c>
      <c r="F917" t="s">
        <v>9</v>
      </c>
      <c r="G917" t="s">
        <v>125</v>
      </c>
      <c r="H917">
        <v>97110</v>
      </c>
      <c r="I917" t="str" cm="1">
        <f t="array" ref="I917">IFERROR(INDEX(scheduling_data!H:H,MATCH(B917&amp;D917,scheduling_data!D:D&amp;scheduling_data!A:A,0)),"")</f>
        <v>Robert Crochet</v>
      </c>
      <c r="J917" t="str">
        <f t="shared" si="42"/>
        <v>No</v>
      </c>
      <c r="K917" t="str">
        <f t="shared" si="43"/>
        <v>9045344.5833333333Robert Crochet</v>
      </c>
      <c r="L917" t="str">
        <f t="shared" si="44"/>
        <v>No</v>
      </c>
    </row>
    <row r="918" spans="1:12" x14ac:dyDescent="0.3">
      <c r="A918" t="s">
        <v>123</v>
      </c>
      <c r="B918">
        <v>90</v>
      </c>
      <c r="C918" s="1">
        <v>45351</v>
      </c>
      <c r="D918" s="1">
        <v>45344.583333333336</v>
      </c>
      <c r="E918">
        <v>41</v>
      </c>
      <c r="F918" t="s">
        <v>19</v>
      </c>
      <c r="G918" t="s">
        <v>124</v>
      </c>
      <c r="H918">
        <v>97112</v>
      </c>
      <c r="I918" t="str" cm="1">
        <f t="array" ref="I918">IFERROR(INDEX(scheduling_data!H:H,MATCH(B918&amp;D918,scheduling_data!D:D&amp;scheduling_data!A:A,0)),"")</f>
        <v>Robert Crochet</v>
      </c>
      <c r="J918" t="str">
        <f t="shared" si="42"/>
        <v>No</v>
      </c>
      <c r="K918" t="str">
        <f t="shared" si="43"/>
        <v>9045344.5833333333Robert Crochet</v>
      </c>
      <c r="L918" t="str">
        <f t="shared" si="44"/>
        <v>Yes</v>
      </c>
    </row>
    <row r="919" spans="1:12" x14ac:dyDescent="0.3">
      <c r="A919" t="s">
        <v>123</v>
      </c>
      <c r="B919">
        <v>90</v>
      </c>
      <c r="C919" s="1">
        <v>45335</v>
      </c>
      <c r="D919" s="1">
        <v>45328.708333333336</v>
      </c>
      <c r="E919">
        <v>71.63</v>
      </c>
      <c r="F919" t="s">
        <v>19</v>
      </c>
      <c r="G919" t="s">
        <v>124</v>
      </c>
      <c r="H919">
        <v>97110</v>
      </c>
      <c r="I919" t="str" cm="1">
        <f t="array" ref="I919">IFERROR(INDEX(scheduling_data!H:H,MATCH(B919&amp;D919,scheduling_data!D:D&amp;scheduling_data!A:A,0)),"")</f>
        <v>Katherine Tyree</v>
      </c>
      <c r="J919" t="str">
        <f t="shared" si="42"/>
        <v>No</v>
      </c>
      <c r="K919" t="str">
        <f t="shared" si="43"/>
        <v>9045328.7083333333Katherine Tyree</v>
      </c>
      <c r="L919" t="str">
        <f t="shared" si="44"/>
        <v>Yes</v>
      </c>
    </row>
    <row r="920" spans="1:12" x14ac:dyDescent="0.3">
      <c r="A920" t="s">
        <v>123</v>
      </c>
      <c r="B920">
        <v>90</v>
      </c>
      <c r="C920" s="1">
        <v>45335</v>
      </c>
      <c r="D920" s="1">
        <v>45328.708333333336</v>
      </c>
      <c r="E920">
        <v>228.37</v>
      </c>
      <c r="F920" t="s">
        <v>9</v>
      </c>
      <c r="G920" t="s">
        <v>125</v>
      </c>
      <c r="H920">
        <v>97110</v>
      </c>
      <c r="I920" t="str" cm="1">
        <f t="array" ref="I920">IFERROR(INDEX(scheduling_data!H:H,MATCH(B920&amp;D920,scheduling_data!D:D&amp;scheduling_data!A:A,0)),"")</f>
        <v>Katherine Tyree</v>
      </c>
      <c r="J920" t="str">
        <f t="shared" si="42"/>
        <v>No</v>
      </c>
      <c r="K920" t="str">
        <f t="shared" si="43"/>
        <v>9045328.7083333333Katherine Tyree</v>
      </c>
      <c r="L920" t="str">
        <f t="shared" si="44"/>
        <v>No</v>
      </c>
    </row>
    <row r="921" spans="1:12" x14ac:dyDescent="0.3">
      <c r="A921" t="s">
        <v>123</v>
      </c>
      <c r="B921">
        <v>90</v>
      </c>
      <c r="C921" s="1">
        <v>45338</v>
      </c>
      <c r="D921" s="1">
        <v>45330.666666666664</v>
      </c>
      <c r="E921">
        <v>41</v>
      </c>
      <c r="F921" t="s">
        <v>19</v>
      </c>
      <c r="G921" t="s">
        <v>124</v>
      </c>
      <c r="H921">
        <v>97112</v>
      </c>
      <c r="I921" t="str" cm="1">
        <f t="array" ref="I921">IFERROR(INDEX(scheduling_data!H:H,MATCH(B921&amp;D921,scheduling_data!D:D&amp;scheduling_data!A:A,0)),"")</f>
        <v>Robert Crochet</v>
      </c>
      <c r="J921" t="str">
        <f t="shared" si="42"/>
        <v>No</v>
      </c>
      <c r="K921" t="str">
        <f t="shared" si="43"/>
        <v>9045330.6666666667Robert Crochet</v>
      </c>
      <c r="L921" t="str">
        <f t="shared" si="44"/>
        <v>Yes</v>
      </c>
    </row>
    <row r="922" spans="1:12" x14ac:dyDescent="0.3">
      <c r="A922" t="s">
        <v>123</v>
      </c>
      <c r="B922">
        <v>90</v>
      </c>
      <c r="C922" s="1">
        <v>45338</v>
      </c>
      <c r="D922" s="1">
        <v>45330.666666666664</v>
      </c>
      <c r="E922">
        <v>35.82</v>
      </c>
      <c r="F922" t="s">
        <v>19</v>
      </c>
      <c r="G922" t="s">
        <v>124</v>
      </c>
      <c r="H922">
        <v>97110</v>
      </c>
      <c r="I922" t="str" cm="1">
        <f t="array" ref="I922">IFERROR(INDEX(scheduling_data!H:H,MATCH(B922&amp;D922,scheduling_data!D:D&amp;scheduling_data!A:A,0)),"")</f>
        <v>Robert Crochet</v>
      </c>
      <c r="J922" t="str">
        <f t="shared" si="42"/>
        <v>No</v>
      </c>
      <c r="K922" t="str">
        <f t="shared" si="43"/>
        <v>9045330.6666666667Robert Crochet</v>
      </c>
      <c r="L922" t="str">
        <f t="shared" si="44"/>
        <v>Yes</v>
      </c>
    </row>
    <row r="923" spans="1:12" x14ac:dyDescent="0.3">
      <c r="A923" t="s">
        <v>123</v>
      </c>
      <c r="B923">
        <v>90</v>
      </c>
      <c r="C923" s="1">
        <v>45338</v>
      </c>
      <c r="D923" s="1">
        <v>45330.666666666664</v>
      </c>
      <c r="E923">
        <v>114.18</v>
      </c>
      <c r="F923" t="s">
        <v>9</v>
      </c>
      <c r="G923" t="s">
        <v>125</v>
      </c>
      <c r="H923">
        <v>97110</v>
      </c>
      <c r="I923" t="str" cm="1">
        <f t="array" ref="I923">IFERROR(INDEX(scheduling_data!H:H,MATCH(B923&amp;D923,scheduling_data!D:D&amp;scheduling_data!A:A,0)),"")</f>
        <v>Robert Crochet</v>
      </c>
      <c r="J923" t="str">
        <f t="shared" si="42"/>
        <v>No</v>
      </c>
      <c r="K923" t="str">
        <f t="shared" si="43"/>
        <v>9045330.6666666667Robert Crochet</v>
      </c>
      <c r="L923" t="str">
        <f t="shared" si="44"/>
        <v>No</v>
      </c>
    </row>
    <row r="924" spans="1:12" x14ac:dyDescent="0.3">
      <c r="A924" t="s">
        <v>123</v>
      </c>
      <c r="B924">
        <v>90</v>
      </c>
      <c r="C924" s="1">
        <v>45338</v>
      </c>
      <c r="D924" s="1">
        <v>45330.666666666664</v>
      </c>
      <c r="E924">
        <v>109</v>
      </c>
      <c r="F924" t="s">
        <v>9</v>
      </c>
      <c r="G924" t="s">
        <v>125</v>
      </c>
      <c r="H924">
        <v>97112</v>
      </c>
      <c r="I924" t="str" cm="1">
        <f t="array" ref="I924">IFERROR(INDEX(scheduling_data!H:H,MATCH(B924&amp;D924,scheduling_data!D:D&amp;scheduling_data!A:A,0)),"")</f>
        <v>Robert Crochet</v>
      </c>
      <c r="J924" t="str">
        <f t="shared" si="42"/>
        <v>No</v>
      </c>
      <c r="K924" t="str">
        <f t="shared" si="43"/>
        <v>9045330.6666666667Robert Crochet</v>
      </c>
      <c r="L924" t="str">
        <f t="shared" si="44"/>
        <v>No</v>
      </c>
    </row>
    <row r="925" spans="1:12" x14ac:dyDescent="0.3">
      <c r="A925" t="s">
        <v>149</v>
      </c>
      <c r="B925">
        <v>91</v>
      </c>
      <c r="C925" s="1">
        <v>45335</v>
      </c>
      <c r="D925" s="1">
        <v>45323.583333333336</v>
      </c>
      <c r="E925">
        <v>51.96</v>
      </c>
      <c r="F925" t="s">
        <v>9</v>
      </c>
      <c r="G925" t="s">
        <v>143</v>
      </c>
      <c r="H925">
        <v>97530</v>
      </c>
      <c r="I925" t="str" cm="1">
        <f t="array" ref="I925">IFERROR(INDEX(scheduling_data!H:H,MATCH(B925&amp;D925,scheduling_data!D:D&amp;scheduling_data!A:A,0)),"")</f>
        <v>Jessica Pittman</v>
      </c>
      <c r="J925" t="str">
        <f t="shared" si="42"/>
        <v>No</v>
      </c>
      <c r="K925" t="str">
        <f t="shared" si="43"/>
        <v>9145323.5833333333Jessica Pittman</v>
      </c>
      <c r="L925" t="str">
        <f t="shared" si="44"/>
        <v>No</v>
      </c>
    </row>
    <row r="926" spans="1:12" x14ac:dyDescent="0.3">
      <c r="A926" t="s">
        <v>149</v>
      </c>
      <c r="B926">
        <v>91</v>
      </c>
      <c r="C926" s="1">
        <v>45335</v>
      </c>
      <c r="D926" s="1">
        <v>45323.583333333336</v>
      </c>
      <c r="E926">
        <v>0.46</v>
      </c>
      <c r="F926" t="s">
        <v>9</v>
      </c>
      <c r="G926" t="s">
        <v>142</v>
      </c>
      <c r="H926">
        <v>97530</v>
      </c>
      <c r="I926" t="str" cm="1">
        <f t="array" ref="I926">IFERROR(INDEX(scheduling_data!H:H,MATCH(B926&amp;D926,scheduling_data!D:D&amp;scheduling_data!A:A,0)),"")</f>
        <v>Jessica Pittman</v>
      </c>
      <c r="J926" t="str">
        <f t="shared" si="42"/>
        <v>No</v>
      </c>
      <c r="K926" t="str">
        <f t="shared" si="43"/>
        <v>9145323.5833333333Jessica Pittman</v>
      </c>
      <c r="L926" t="str">
        <f t="shared" si="44"/>
        <v>No</v>
      </c>
    </row>
    <row r="927" spans="1:12" x14ac:dyDescent="0.3">
      <c r="A927" t="s">
        <v>149</v>
      </c>
      <c r="B927">
        <v>91</v>
      </c>
      <c r="C927" s="1">
        <v>45335</v>
      </c>
      <c r="D927" s="1">
        <v>45323.583333333336</v>
      </c>
      <c r="E927">
        <v>22.58</v>
      </c>
      <c r="F927" t="s">
        <v>19</v>
      </c>
      <c r="G927" t="s">
        <v>144</v>
      </c>
      <c r="H927">
        <v>97530</v>
      </c>
      <c r="I927" t="str" cm="1">
        <f t="array" ref="I927">IFERROR(INDEX(scheduling_data!H:H,MATCH(B927&amp;D927,scheduling_data!D:D&amp;scheduling_data!A:A,0)),"")</f>
        <v>Jessica Pittman</v>
      </c>
      <c r="J927" t="str">
        <f t="shared" si="42"/>
        <v>No</v>
      </c>
      <c r="K927" t="str">
        <f t="shared" si="43"/>
        <v>9145323.5833333333Jessica Pittman</v>
      </c>
      <c r="L927" t="str">
        <f t="shared" si="44"/>
        <v>Yes</v>
      </c>
    </row>
    <row r="928" spans="1:12" x14ac:dyDescent="0.3">
      <c r="A928" t="s">
        <v>149</v>
      </c>
      <c r="B928">
        <v>91</v>
      </c>
      <c r="C928" s="1">
        <v>45335</v>
      </c>
      <c r="D928" s="1">
        <v>45323.583333333336</v>
      </c>
      <c r="E928">
        <v>42.21</v>
      </c>
      <c r="F928" t="s">
        <v>9</v>
      </c>
      <c r="G928" t="s">
        <v>146</v>
      </c>
      <c r="H928">
        <v>97530</v>
      </c>
      <c r="I928" t="str" cm="1">
        <f t="array" ref="I928">IFERROR(INDEX(scheduling_data!H:H,MATCH(B928&amp;D928,scheduling_data!D:D&amp;scheduling_data!A:A,0)),"")</f>
        <v>Jessica Pittman</v>
      </c>
      <c r="J928" t="str">
        <f t="shared" si="42"/>
        <v>No</v>
      </c>
      <c r="K928" t="str">
        <f t="shared" si="43"/>
        <v>9145323.5833333333Jessica Pittman</v>
      </c>
      <c r="L928" t="str">
        <f t="shared" si="44"/>
        <v>No</v>
      </c>
    </row>
    <row r="929" spans="1:12" x14ac:dyDescent="0.3">
      <c r="A929" t="s">
        <v>149</v>
      </c>
      <c r="B929">
        <v>91</v>
      </c>
      <c r="C929" s="1">
        <v>45335</v>
      </c>
      <c r="D929" s="1">
        <v>45323.583333333336</v>
      </c>
      <c r="E929">
        <v>0.66</v>
      </c>
      <c r="F929" t="s">
        <v>9</v>
      </c>
      <c r="G929" t="s">
        <v>142</v>
      </c>
      <c r="H929">
        <v>97530</v>
      </c>
      <c r="I929" t="str" cm="1">
        <f t="array" ref="I929">IFERROR(INDEX(scheduling_data!H:H,MATCH(B929&amp;D929,scheduling_data!D:D&amp;scheduling_data!A:A,0)),"")</f>
        <v>Jessica Pittman</v>
      </c>
      <c r="J929" t="str">
        <f t="shared" si="42"/>
        <v>No</v>
      </c>
      <c r="K929" t="str">
        <f t="shared" si="43"/>
        <v>9145323.5833333333Jessica Pittman</v>
      </c>
      <c r="L929" t="str">
        <f t="shared" si="44"/>
        <v>No</v>
      </c>
    </row>
    <row r="930" spans="1:12" x14ac:dyDescent="0.3">
      <c r="A930" t="s">
        <v>149</v>
      </c>
      <c r="B930">
        <v>91</v>
      </c>
      <c r="C930" s="1">
        <v>45335</v>
      </c>
      <c r="D930" s="1">
        <v>45323.583333333336</v>
      </c>
      <c r="E930">
        <v>32.130000000000003</v>
      </c>
      <c r="F930" t="s">
        <v>19</v>
      </c>
      <c r="G930" t="s">
        <v>144</v>
      </c>
      <c r="H930">
        <v>97530</v>
      </c>
      <c r="I930" t="str" cm="1">
        <f t="array" ref="I930">IFERROR(INDEX(scheduling_data!H:H,MATCH(B930&amp;D930,scheduling_data!D:D&amp;scheduling_data!A:A,0)),"")</f>
        <v>Jessica Pittman</v>
      </c>
      <c r="J930" t="str">
        <f t="shared" si="42"/>
        <v>No</v>
      </c>
      <c r="K930" t="str">
        <f t="shared" si="43"/>
        <v>9145323.5833333333Jessica Pittman</v>
      </c>
      <c r="L930" t="str">
        <f t="shared" si="44"/>
        <v>Yes</v>
      </c>
    </row>
    <row r="931" spans="1:12" x14ac:dyDescent="0.3">
      <c r="A931" t="s">
        <v>149</v>
      </c>
      <c r="B931">
        <v>91</v>
      </c>
      <c r="C931" s="1">
        <v>45336</v>
      </c>
      <c r="D931" s="1">
        <v>45327.583333333336</v>
      </c>
      <c r="E931">
        <v>32.130000000000003</v>
      </c>
      <c r="F931" t="s">
        <v>19</v>
      </c>
      <c r="G931" t="s">
        <v>144</v>
      </c>
      <c r="H931">
        <v>97530</v>
      </c>
      <c r="I931" t="str" cm="1">
        <f t="array" ref="I931">IFERROR(INDEX(scheduling_data!H:H,MATCH(B931&amp;D931,scheduling_data!D:D&amp;scheduling_data!A:A,0)),"")</f>
        <v>Amber Hickman</v>
      </c>
      <c r="J931" t="str">
        <f t="shared" si="42"/>
        <v>No</v>
      </c>
      <c r="K931" t="str">
        <f t="shared" si="43"/>
        <v>9145327.5833333333Amber Hickman</v>
      </c>
      <c r="L931" t="str">
        <f t="shared" si="44"/>
        <v>Yes</v>
      </c>
    </row>
    <row r="932" spans="1:12" x14ac:dyDescent="0.3">
      <c r="A932" t="s">
        <v>149</v>
      </c>
      <c r="B932">
        <v>91</v>
      </c>
      <c r="C932" s="1">
        <v>45336</v>
      </c>
      <c r="D932" s="1">
        <v>45327.583333333336</v>
      </c>
      <c r="E932">
        <v>0.66</v>
      </c>
      <c r="F932" t="s">
        <v>9</v>
      </c>
      <c r="G932" t="s">
        <v>142</v>
      </c>
      <c r="H932">
        <v>97530</v>
      </c>
      <c r="I932" t="str" cm="1">
        <f t="array" ref="I932">IFERROR(INDEX(scheduling_data!H:H,MATCH(B932&amp;D932,scheduling_data!D:D&amp;scheduling_data!A:A,0)),"")</f>
        <v>Amber Hickman</v>
      </c>
      <c r="J932" t="str">
        <f t="shared" si="42"/>
        <v>No</v>
      </c>
      <c r="K932" t="str">
        <f t="shared" si="43"/>
        <v>9145327.5833333333Amber Hickman</v>
      </c>
      <c r="L932" t="str">
        <f t="shared" si="44"/>
        <v>No</v>
      </c>
    </row>
    <row r="933" spans="1:12" x14ac:dyDescent="0.3">
      <c r="A933" t="s">
        <v>149</v>
      </c>
      <c r="B933">
        <v>91</v>
      </c>
      <c r="C933" s="1">
        <v>45336</v>
      </c>
      <c r="D933" s="1">
        <v>45327.583333333336</v>
      </c>
      <c r="E933">
        <v>0.46</v>
      </c>
      <c r="F933" t="s">
        <v>9</v>
      </c>
      <c r="G933" t="s">
        <v>142</v>
      </c>
      <c r="H933">
        <v>97530</v>
      </c>
      <c r="I933" t="str" cm="1">
        <f t="array" ref="I933">IFERROR(INDEX(scheduling_data!H:H,MATCH(B933&amp;D933,scheduling_data!D:D&amp;scheduling_data!A:A,0)),"")</f>
        <v>Amber Hickman</v>
      </c>
      <c r="J933" t="str">
        <f t="shared" si="42"/>
        <v>No</v>
      </c>
      <c r="K933" t="str">
        <f t="shared" si="43"/>
        <v>9145327.5833333333Amber Hickman</v>
      </c>
      <c r="L933" t="str">
        <f t="shared" si="44"/>
        <v>No</v>
      </c>
    </row>
    <row r="934" spans="1:12" x14ac:dyDescent="0.3">
      <c r="A934" t="s">
        <v>149</v>
      </c>
      <c r="B934">
        <v>91</v>
      </c>
      <c r="C934" s="1">
        <v>45336</v>
      </c>
      <c r="D934" s="1">
        <v>45327.583333333336</v>
      </c>
      <c r="E934">
        <v>51.96</v>
      </c>
      <c r="F934" t="s">
        <v>9</v>
      </c>
      <c r="G934" t="s">
        <v>143</v>
      </c>
      <c r="H934">
        <v>97530</v>
      </c>
      <c r="I934" t="str" cm="1">
        <f t="array" ref="I934">IFERROR(INDEX(scheduling_data!H:H,MATCH(B934&amp;D934,scheduling_data!D:D&amp;scheduling_data!A:A,0)),"")</f>
        <v>Amber Hickman</v>
      </c>
      <c r="J934" t="str">
        <f t="shared" si="42"/>
        <v>No</v>
      </c>
      <c r="K934" t="str">
        <f t="shared" si="43"/>
        <v>9145327.5833333333Amber Hickman</v>
      </c>
      <c r="L934" t="str">
        <f t="shared" si="44"/>
        <v>No</v>
      </c>
    </row>
    <row r="935" spans="1:12" x14ac:dyDescent="0.3">
      <c r="A935" t="s">
        <v>149</v>
      </c>
      <c r="B935">
        <v>91</v>
      </c>
      <c r="C935" s="1">
        <v>45336</v>
      </c>
      <c r="D935" s="1">
        <v>45327.583333333336</v>
      </c>
      <c r="E935">
        <v>22.58</v>
      </c>
      <c r="F935" t="s">
        <v>19</v>
      </c>
      <c r="G935" t="s">
        <v>144</v>
      </c>
      <c r="H935">
        <v>97530</v>
      </c>
      <c r="I935" t="str" cm="1">
        <f t="array" ref="I935">IFERROR(INDEX(scheduling_data!H:H,MATCH(B935&amp;D935,scheduling_data!D:D&amp;scheduling_data!A:A,0)),"")</f>
        <v>Amber Hickman</v>
      </c>
      <c r="J935" t="str">
        <f t="shared" si="42"/>
        <v>No</v>
      </c>
      <c r="K935" t="str">
        <f t="shared" si="43"/>
        <v>9145327.5833333333Amber Hickman</v>
      </c>
      <c r="L935" t="str">
        <f t="shared" si="44"/>
        <v>Yes</v>
      </c>
    </row>
    <row r="936" spans="1:12" x14ac:dyDescent="0.3">
      <c r="A936" t="s">
        <v>149</v>
      </c>
      <c r="B936">
        <v>91</v>
      </c>
      <c r="C936" s="1">
        <v>45336</v>
      </c>
      <c r="D936" s="1">
        <v>45327.583333333336</v>
      </c>
      <c r="E936">
        <v>42.21</v>
      </c>
      <c r="F936" t="s">
        <v>9</v>
      </c>
      <c r="G936" t="s">
        <v>146</v>
      </c>
      <c r="H936">
        <v>97530</v>
      </c>
      <c r="I936" t="str" cm="1">
        <f t="array" ref="I936">IFERROR(INDEX(scheduling_data!H:H,MATCH(B936&amp;D936,scheduling_data!D:D&amp;scheduling_data!A:A,0)),"")</f>
        <v>Amber Hickman</v>
      </c>
      <c r="J936" t="str">
        <f t="shared" si="42"/>
        <v>No</v>
      </c>
      <c r="K936" t="str">
        <f t="shared" si="43"/>
        <v>9145327.5833333333Amber Hickman</v>
      </c>
      <c r="L936" t="str">
        <f t="shared" si="44"/>
        <v>No</v>
      </c>
    </row>
    <row r="937" spans="1:12" x14ac:dyDescent="0.3">
      <c r="A937" t="s">
        <v>149</v>
      </c>
      <c r="B937">
        <v>91</v>
      </c>
      <c r="C937" s="1">
        <v>45343</v>
      </c>
      <c r="D937" s="1">
        <v>45330.541666666664</v>
      </c>
      <c r="E937">
        <v>51.96</v>
      </c>
      <c r="F937" t="s">
        <v>9</v>
      </c>
      <c r="G937" t="s">
        <v>143</v>
      </c>
      <c r="H937">
        <v>97530</v>
      </c>
      <c r="I937" t="str" cm="1">
        <f t="array" ref="I937">IFERROR(INDEX(scheduling_data!H:H,MATCH(B937&amp;D937,scheduling_data!D:D&amp;scheduling_data!A:A,0)),"")</f>
        <v>Robert Crochet</v>
      </c>
      <c r="J937" t="str">
        <f t="shared" si="42"/>
        <v>No</v>
      </c>
      <c r="K937" t="str">
        <f t="shared" si="43"/>
        <v>9145330.5416666667Robert Crochet</v>
      </c>
      <c r="L937" t="str">
        <f t="shared" si="44"/>
        <v>No</v>
      </c>
    </row>
    <row r="938" spans="1:12" x14ac:dyDescent="0.3">
      <c r="A938" t="s">
        <v>149</v>
      </c>
      <c r="B938">
        <v>91</v>
      </c>
      <c r="C938" s="1">
        <v>45343</v>
      </c>
      <c r="D938" s="1">
        <v>45330.541666666664</v>
      </c>
      <c r="E938">
        <v>42.21</v>
      </c>
      <c r="F938" t="s">
        <v>9</v>
      </c>
      <c r="G938" t="s">
        <v>146</v>
      </c>
      <c r="H938">
        <v>97530</v>
      </c>
      <c r="I938" t="str" cm="1">
        <f t="array" ref="I938">IFERROR(INDEX(scheduling_data!H:H,MATCH(B938&amp;D938,scheduling_data!D:D&amp;scheduling_data!A:A,0)),"")</f>
        <v>Robert Crochet</v>
      </c>
      <c r="J938" t="str">
        <f t="shared" si="42"/>
        <v>No</v>
      </c>
      <c r="K938" t="str">
        <f t="shared" si="43"/>
        <v>9145330.5416666667Robert Crochet</v>
      </c>
      <c r="L938" t="str">
        <f t="shared" si="44"/>
        <v>No</v>
      </c>
    </row>
    <row r="939" spans="1:12" x14ac:dyDescent="0.3">
      <c r="A939" t="s">
        <v>149</v>
      </c>
      <c r="B939">
        <v>91</v>
      </c>
      <c r="C939" s="1">
        <v>45343</v>
      </c>
      <c r="D939" s="1">
        <v>45330.541666666664</v>
      </c>
      <c r="E939">
        <v>0.66</v>
      </c>
      <c r="F939" t="s">
        <v>9</v>
      </c>
      <c r="G939" t="s">
        <v>142</v>
      </c>
      <c r="H939">
        <v>97530</v>
      </c>
      <c r="I939" t="str" cm="1">
        <f t="array" ref="I939">IFERROR(INDEX(scheduling_data!H:H,MATCH(B939&amp;D939,scheduling_data!D:D&amp;scheduling_data!A:A,0)),"")</f>
        <v>Robert Crochet</v>
      </c>
      <c r="J939" t="str">
        <f t="shared" si="42"/>
        <v>No</v>
      </c>
      <c r="K939" t="str">
        <f t="shared" si="43"/>
        <v>9145330.5416666667Robert Crochet</v>
      </c>
      <c r="L939" t="str">
        <f t="shared" si="44"/>
        <v>No</v>
      </c>
    </row>
    <row r="940" spans="1:12" x14ac:dyDescent="0.3">
      <c r="A940" t="s">
        <v>149</v>
      </c>
      <c r="B940">
        <v>91</v>
      </c>
      <c r="C940" s="1">
        <v>45343</v>
      </c>
      <c r="D940" s="1">
        <v>45330.541666666664</v>
      </c>
      <c r="E940">
        <v>32.130000000000003</v>
      </c>
      <c r="F940" t="s">
        <v>19</v>
      </c>
      <c r="G940" t="s">
        <v>144</v>
      </c>
      <c r="H940">
        <v>97530</v>
      </c>
      <c r="I940" t="str" cm="1">
        <f t="array" ref="I940">IFERROR(INDEX(scheduling_data!H:H,MATCH(B940&amp;D940,scheduling_data!D:D&amp;scheduling_data!A:A,0)),"")</f>
        <v>Robert Crochet</v>
      </c>
      <c r="J940" t="str">
        <f t="shared" si="42"/>
        <v>No</v>
      </c>
      <c r="K940" t="str">
        <f t="shared" si="43"/>
        <v>9145330.5416666667Robert Crochet</v>
      </c>
      <c r="L940" t="str">
        <f t="shared" si="44"/>
        <v>Yes</v>
      </c>
    </row>
    <row r="941" spans="1:12" x14ac:dyDescent="0.3">
      <c r="A941" t="s">
        <v>149</v>
      </c>
      <c r="B941">
        <v>91</v>
      </c>
      <c r="C941" s="1">
        <v>45343</v>
      </c>
      <c r="D941" s="1">
        <v>45330.541666666664</v>
      </c>
      <c r="E941">
        <v>22.58</v>
      </c>
      <c r="F941" t="s">
        <v>19</v>
      </c>
      <c r="G941" t="s">
        <v>144</v>
      </c>
      <c r="H941">
        <v>97530</v>
      </c>
      <c r="I941" t="str" cm="1">
        <f t="array" ref="I941">IFERROR(INDEX(scheduling_data!H:H,MATCH(B941&amp;D941,scheduling_data!D:D&amp;scheduling_data!A:A,0)),"")</f>
        <v>Robert Crochet</v>
      </c>
      <c r="J941" t="str">
        <f t="shared" si="42"/>
        <v>No</v>
      </c>
      <c r="K941" t="str">
        <f t="shared" si="43"/>
        <v>9145330.5416666667Robert Crochet</v>
      </c>
      <c r="L941" t="str">
        <f t="shared" si="44"/>
        <v>Yes</v>
      </c>
    </row>
    <row r="942" spans="1:12" x14ac:dyDescent="0.3">
      <c r="A942" t="s">
        <v>149</v>
      </c>
      <c r="B942">
        <v>91</v>
      </c>
      <c r="C942" s="1">
        <v>45343</v>
      </c>
      <c r="D942" s="1">
        <v>45330.541666666664</v>
      </c>
      <c r="E942">
        <v>0.46</v>
      </c>
      <c r="F942" t="s">
        <v>9</v>
      </c>
      <c r="G942" t="s">
        <v>142</v>
      </c>
      <c r="H942">
        <v>97530</v>
      </c>
      <c r="I942" t="str" cm="1">
        <f t="array" ref="I942">IFERROR(INDEX(scheduling_data!H:H,MATCH(B942&amp;D942,scheduling_data!D:D&amp;scheduling_data!A:A,0)),"")</f>
        <v>Robert Crochet</v>
      </c>
      <c r="J942" t="str">
        <f t="shared" si="42"/>
        <v>No</v>
      </c>
      <c r="K942" t="str">
        <f t="shared" si="43"/>
        <v>9145330.5416666667Robert Crochet</v>
      </c>
      <c r="L942" t="str">
        <f t="shared" si="44"/>
        <v>No</v>
      </c>
    </row>
    <row r="943" spans="1:12" x14ac:dyDescent="0.3">
      <c r="A943" t="s">
        <v>149</v>
      </c>
      <c r="B943">
        <v>91</v>
      </c>
      <c r="C943" s="1">
        <v>45343</v>
      </c>
      <c r="D943" s="1">
        <v>45330.541666666664</v>
      </c>
      <c r="E943">
        <v>39.85</v>
      </c>
      <c r="F943" t="s">
        <v>19</v>
      </c>
      <c r="G943" t="s">
        <v>144</v>
      </c>
      <c r="H943">
        <v>97110</v>
      </c>
      <c r="I943" t="str" cm="1">
        <f t="array" ref="I943">IFERROR(INDEX(scheduling_data!H:H,MATCH(B943&amp;D943,scheduling_data!D:D&amp;scheduling_data!A:A,0)),"")</f>
        <v>Robert Crochet</v>
      </c>
      <c r="J943" t="str">
        <f t="shared" si="42"/>
        <v>No</v>
      </c>
      <c r="K943" t="str">
        <f t="shared" si="43"/>
        <v>9145330.5416666667Robert Crochet</v>
      </c>
      <c r="L943" t="str">
        <f t="shared" si="44"/>
        <v>Yes</v>
      </c>
    </row>
    <row r="944" spans="1:12" x14ac:dyDescent="0.3">
      <c r="A944" t="s">
        <v>149</v>
      </c>
      <c r="B944">
        <v>91</v>
      </c>
      <c r="C944" s="1">
        <v>45343</v>
      </c>
      <c r="D944" s="1">
        <v>45330.541666666664</v>
      </c>
      <c r="E944">
        <v>0.81</v>
      </c>
      <c r="F944" t="s">
        <v>9</v>
      </c>
      <c r="G944" t="s">
        <v>142</v>
      </c>
      <c r="H944">
        <v>97110</v>
      </c>
      <c r="I944" t="str" cm="1">
        <f t="array" ref="I944">IFERROR(INDEX(scheduling_data!H:H,MATCH(B944&amp;D944,scheduling_data!D:D&amp;scheduling_data!A:A,0)),"")</f>
        <v>Robert Crochet</v>
      </c>
      <c r="J944" t="str">
        <f t="shared" si="42"/>
        <v>No</v>
      </c>
      <c r="K944" t="str">
        <f t="shared" si="43"/>
        <v>9145330.5416666667Robert Crochet</v>
      </c>
      <c r="L944" t="str">
        <f t="shared" si="44"/>
        <v>No</v>
      </c>
    </row>
    <row r="945" spans="1:12" x14ac:dyDescent="0.3">
      <c r="A945" t="s">
        <v>149</v>
      </c>
      <c r="B945">
        <v>91</v>
      </c>
      <c r="C945" s="1">
        <v>45343</v>
      </c>
      <c r="D945" s="1">
        <v>45330.541666666664</v>
      </c>
      <c r="E945">
        <v>109.34</v>
      </c>
      <c r="F945" t="s">
        <v>9</v>
      </c>
      <c r="G945" t="s">
        <v>143</v>
      </c>
      <c r="H945">
        <v>97110</v>
      </c>
      <c r="I945" t="str" cm="1">
        <f t="array" ref="I945">IFERROR(INDEX(scheduling_data!H:H,MATCH(B945&amp;D945,scheduling_data!D:D&amp;scheduling_data!A:A,0)),"")</f>
        <v>Robert Crochet</v>
      </c>
      <c r="J945" t="str">
        <f t="shared" si="42"/>
        <v>No</v>
      </c>
      <c r="K945" t="str">
        <f t="shared" si="43"/>
        <v>9145330.5416666667Robert Crochet</v>
      </c>
      <c r="L945" t="str">
        <f t="shared" si="44"/>
        <v>No</v>
      </c>
    </row>
    <row r="946" spans="1:12" x14ac:dyDescent="0.3">
      <c r="A946" t="s">
        <v>127</v>
      </c>
      <c r="B946">
        <v>92</v>
      </c>
      <c r="C946" s="1">
        <v>45348</v>
      </c>
      <c r="D946" s="1">
        <v>45337.458333333336</v>
      </c>
      <c r="E946">
        <v>20.84</v>
      </c>
      <c r="F946" t="s">
        <v>19</v>
      </c>
      <c r="G946" t="s">
        <v>150</v>
      </c>
      <c r="H946">
        <v>97110</v>
      </c>
      <c r="I946" t="str" cm="1">
        <f t="array" ref="I946">IFERROR(INDEX(scheduling_data!H:H,MATCH(B946&amp;D946,scheduling_data!D:D&amp;scheduling_data!A:A,0)),"")</f>
        <v>Heidi Molaison</v>
      </c>
      <c r="J946" t="str">
        <f t="shared" si="42"/>
        <v>No</v>
      </c>
      <c r="K946" t="str">
        <f t="shared" si="43"/>
        <v>9245337.4583333333Heidi Molaison</v>
      </c>
      <c r="L946" t="str">
        <f t="shared" si="44"/>
        <v>Yes</v>
      </c>
    </row>
    <row r="947" spans="1:12" x14ac:dyDescent="0.3">
      <c r="A947" t="s">
        <v>127</v>
      </c>
      <c r="B947">
        <v>92</v>
      </c>
      <c r="C947" s="1">
        <v>45348</v>
      </c>
      <c r="D947" s="1">
        <v>45337.458333333336</v>
      </c>
      <c r="E947">
        <v>54.16</v>
      </c>
      <c r="F947" t="s">
        <v>9</v>
      </c>
      <c r="G947" t="s">
        <v>151</v>
      </c>
      <c r="H947">
        <v>97110</v>
      </c>
      <c r="I947" t="str" cm="1">
        <f t="array" ref="I947">IFERROR(INDEX(scheduling_data!H:H,MATCH(B947&amp;D947,scheduling_data!D:D&amp;scheduling_data!A:A,0)),"")</f>
        <v>Heidi Molaison</v>
      </c>
      <c r="J947" t="str">
        <f t="shared" si="42"/>
        <v>No</v>
      </c>
      <c r="K947" t="str">
        <f t="shared" si="43"/>
        <v>9245337.4583333333Heidi Molaison</v>
      </c>
      <c r="L947" t="str">
        <f t="shared" si="44"/>
        <v>No</v>
      </c>
    </row>
    <row r="948" spans="1:12" x14ac:dyDescent="0.3">
      <c r="A948" t="s">
        <v>127</v>
      </c>
      <c r="B948">
        <v>92</v>
      </c>
      <c r="C948" s="1">
        <v>45348</v>
      </c>
      <c r="D948" s="1">
        <v>45337.458333333336</v>
      </c>
      <c r="E948">
        <v>32.79</v>
      </c>
      <c r="F948" t="s">
        <v>19</v>
      </c>
      <c r="G948" t="s">
        <v>150</v>
      </c>
      <c r="H948">
        <v>97530</v>
      </c>
      <c r="I948" t="str" cm="1">
        <f t="array" ref="I948">IFERROR(INDEX(scheduling_data!H:H,MATCH(B948&amp;D948,scheduling_data!D:D&amp;scheduling_data!A:A,0)),"")</f>
        <v>Heidi Molaison</v>
      </c>
      <c r="J948" t="str">
        <f t="shared" si="42"/>
        <v>No</v>
      </c>
      <c r="K948" t="str">
        <f t="shared" si="43"/>
        <v>9245337.4583333333Heidi Molaison</v>
      </c>
      <c r="L948" t="str">
        <f t="shared" si="44"/>
        <v>Yes</v>
      </c>
    </row>
    <row r="949" spans="1:12" x14ac:dyDescent="0.3">
      <c r="A949" t="s">
        <v>127</v>
      </c>
      <c r="B949">
        <v>92</v>
      </c>
      <c r="C949" s="1">
        <v>45348</v>
      </c>
      <c r="D949" s="1">
        <v>45337.458333333336</v>
      </c>
      <c r="E949">
        <v>42.21</v>
      </c>
      <c r="F949" t="s">
        <v>9</v>
      </c>
      <c r="G949" t="s">
        <v>151</v>
      </c>
      <c r="H949">
        <v>97530</v>
      </c>
      <c r="I949" t="str" cm="1">
        <f t="array" ref="I949">IFERROR(INDEX(scheduling_data!H:H,MATCH(B949&amp;D949,scheduling_data!D:D&amp;scheduling_data!A:A,0)),"")</f>
        <v>Heidi Molaison</v>
      </c>
      <c r="J949" t="str">
        <f t="shared" si="42"/>
        <v>No</v>
      </c>
      <c r="K949" t="str">
        <f t="shared" si="43"/>
        <v>9245337.4583333333Heidi Molaison</v>
      </c>
      <c r="L949" t="str">
        <f t="shared" si="44"/>
        <v>No</v>
      </c>
    </row>
    <row r="950" spans="1:12" x14ac:dyDescent="0.3">
      <c r="A950" t="s">
        <v>127</v>
      </c>
      <c r="B950">
        <v>92</v>
      </c>
      <c r="C950" s="1">
        <v>45350</v>
      </c>
      <c r="D950" s="1">
        <v>45341.625</v>
      </c>
      <c r="E950">
        <v>56.52</v>
      </c>
      <c r="F950" t="s">
        <v>19</v>
      </c>
      <c r="G950" t="s">
        <v>150</v>
      </c>
      <c r="H950">
        <v>97530</v>
      </c>
      <c r="I950" t="str" cm="1">
        <f t="array" ref="I950">IFERROR(INDEX(scheduling_data!H:H,MATCH(B950&amp;D950,scheduling_data!D:D&amp;scheduling_data!A:A,0)),"")</f>
        <v>Heidi Molaison</v>
      </c>
      <c r="J950" t="str">
        <f t="shared" si="42"/>
        <v>No</v>
      </c>
      <c r="K950" t="str">
        <f t="shared" si="43"/>
        <v>9245341.625Heidi Molaison</v>
      </c>
      <c r="L950" t="str">
        <f t="shared" si="44"/>
        <v>Yes</v>
      </c>
    </row>
    <row r="951" spans="1:12" x14ac:dyDescent="0.3">
      <c r="A951" t="s">
        <v>127</v>
      </c>
      <c r="B951">
        <v>92</v>
      </c>
      <c r="C951" s="1">
        <v>45350</v>
      </c>
      <c r="D951" s="1">
        <v>45341.625</v>
      </c>
      <c r="E951">
        <v>93.48</v>
      </c>
      <c r="F951" t="s">
        <v>9</v>
      </c>
      <c r="G951" t="s">
        <v>151</v>
      </c>
      <c r="H951">
        <v>97530</v>
      </c>
      <c r="I951" t="str" cm="1">
        <f t="array" ref="I951">IFERROR(INDEX(scheduling_data!H:H,MATCH(B951&amp;D951,scheduling_data!D:D&amp;scheduling_data!A:A,0)),"")</f>
        <v>Heidi Molaison</v>
      </c>
      <c r="J951" t="str">
        <f t="shared" si="42"/>
        <v>No</v>
      </c>
      <c r="K951" t="str">
        <f t="shared" si="43"/>
        <v>9245341.625Heidi Molaison</v>
      </c>
      <c r="L951" t="str">
        <f t="shared" si="44"/>
        <v>No</v>
      </c>
    </row>
    <row r="952" spans="1:12" x14ac:dyDescent="0.3">
      <c r="A952" t="s">
        <v>127</v>
      </c>
      <c r="B952">
        <v>92</v>
      </c>
      <c r="C952" s="1">
        <v>45334</v>
      </c>
      <c r="D952" s="1">
        <v>45324.333333333336</v>
      </c>
      <c r="E952">
        <v>19.489999999999998</v>
      </c>
      <c r="F952" t="s">
        <v>19</v>
      </c>
      <c r="G952" t="s">
        <v>150</v>
      </c>
      <c r="H952">
        <v>97140</v>
      </c>
      <c r="I952" t="str" cm="1">
        <f t="array" ref="I952">IFERROR(INDEX(scheduling_data!H:H,MATCH(B952&amp;D952,scheduling_data!D:D&amp;scheduling_data!A:A,0)),"")</f>
        <v>Kelsea Rodriguez</v>
      </c>
      <c r="J952" t="str">
        <f t="shared" si="42"/>
        <v>No</v>
      </c>
      <c r="K952" t="str">
        <f t="shared" si="43"/>
        <v>9245324.3333333333Kelsea Rodriguez</v>
      </c>
      <c r="L952" t="str">
        <f t="shared" si="44"/>
        <v>Yes</v>
      </c>
    </row>
    <row r="953" spans="1:12" x14ac:dyDescent="0.3">
      <c r="A953" t="s">
        <v>127</v>
      </c>
      <c r="B953">
        <v>92</v>
      </c>
      <c r="C953" s="1">
        <v>45334</v>
      </c>
      <c r="D953" s="1">
        <v>45324.333333333336</v>
      </c>
      <c r="E953">
        <v>156.62</v>
      </c>
      <c r="F953" t="s">
        <v>9</v>
      </c>
      <c r="G953" t="s">
        <v>151</v>
      </c>
      <c r="H953">
        <v>97110</v>
      </c>
      <c r="I953" t="str" cm="1">
        <f t="array" ref="I953">IFERROR(INDEX(scheduling_data!H:H,MATCH(B953&amp;D953,scheduling_data!D:D&amp;scheduling_data!A:A,0)),"")</f>
        <v>Kelsea Rodriguez</v>
      </c>
      <c r="J953" t="str">
        <f t="shared" si="42"/>
        <v>No</v>
      </c>
      <c r="K953" t="str">
        <f t="shared" si="43"/>
        <v>9245324.3333333333Kelsea Rodriguez</v>
      </c>
      <c r="L953" t="str">
        <f t="shared" si="44"/>
        <v>No</v>
      </c>
    </row>
    <row r="954" spans="1:12" x14ac:dyDescent="0.3">
      <c r="A954" t="s">
        <v>127</v>
      </c>
      <c r="B954">
        <v>92</v>
      </c>
      <c r="C954" s="1">
        <v>45334</v>
      </c>
      <c r="D954" s="1">
        <v>45324.333333333336</v>
      </c>
      <c r="E954">
        <v>68.38</v>
      </c>
      <c r="F954" t="s">
        <v>19</v>
      </c>
      <c r="G954" t="s">
        <v>150</v>
      </c>
      <c r="H954">
        <v>97110</v>
      </c>
      <c r="I954" t="str" cm="1">
        <f t="array" ref="I954">IFERROR(INDEX(scheduling_data!H:H,MATCH(B954&amp;D954,scheduling_data!D:D&amp;scheduling_data!A:A,0)),"")</f>
        <v>Kelsea Rodriguez</v>
      </c>
      <c r="J954" t="str">
        <f t="shared" si="42"/>
        <v>No</v>
      </c>
      <c r="K954" t="str">
        <f t="shared" si="43"/>
        <v>9245324.3333333333Kelsea Rodriguez</v>
      </c>
      <c r="L954" t="str">
        <f t="shared" si="44"/>
        <v>Yes</v>
      </c>
    </row>
    <row r="955" spans="1:12" x14ac:dyDescent="0.3">
      <c r="A955" t="s">
        <v>127</v>
      </c>
      <c r="B955">
        <v>92</v>
      </c>
      <c r="C955" s="1">
        <v>45334</v>
      </c>
      <c r="D955" s="1">
        <v>45324.333333333336</v>
      </c>
      <c r="E955">
        <v>55.51</v>
      </c>
      <c r="F955" t="s">
        <v>9</v>
      </c>
      <c r="G955" t="s">
        <v>151</v>
      </c>
      <c r="H955">
        <v>97140</v>
      </c>
      <c r="I955" t="str" cm="1">
        <f t="array" ref="I955">IFERROR(INDEX(scheduling_data!H:H,MATCH(B955&amp;D955,scheduling_data!D:D&amp;scheduling_data!A:A,0)),"")</f>
        <v>Kelsea Rodriguez</v>
      </c>
      <c r="J955" t="str">
        <f t="shared" si="42"/>
        <v>No</v>
      </c>
      <c r="K955" t="str">
        <f t="shared" si="43"/>
        <v>9245324.3333333333Kelsea Rodriguez</v>
      </c>
      <c r="L955" t="str">
        <f t="shared" si="44"/>
        <v>No</v>
      </c>
    </row>
    <row r="956" spans="1:12" x14ac:dyDescent="0.3">
      <c r="A956" t="s">
        <v>127</v>
      </c>
      <c r="B956">
        <v>92</v>
      </c>
      <c r="C956" s="1">
        <v>45338</v>
      </c>
      <c r="D956" s="1">
        <v>45328.416666666664</v>
      </c>
      <c r="E956">
        <v>42.21</v>
      </c>
      <c r="F956" t="s">
        <v>9</v>
      </c>
      <c r="G956" t="s">
        <v>151</v>
      </c>
      <c r="H956">
        <v>97530</v>
      </c>
      <c r="I956" t="str" cm="1">
        <f t="array" ref="I956">IFERROR(INDEX(scheduling_data!H:H,MATCH(B956&amp;D956,scheduling_data!D:D&amp;scheduling_data!A:A,0)),"")</f>
        <v>Kelsea Rodriguez</v>
      </c>
      <c r="J956" t="str">
        <f t="shared" si="42"/>
        <v>No</v>
      </c>
      <c r="K956" t="str">
        <f t="shared" si="43"/>
        <v>9245328.4166666667Kelsea Rodriguez</v>
      </c>
      <c r="L956" t="str">
        <f t="shared" si="44"/>
        <v>No</v>
      </c>
    </row>
    <row r="957" spans="1:12" x14ac:dyDescent="0.3">
      <c r="A957" t="s">
        <v>127</v>
      </c>
      <c r="B957">
        <v>92</v>
      </c>
      <c r="C957" s="1">
        <v>45338</v>
      </c>
      <c r="D957" s="1">
        <v>45328.416666666664</v>
      </c>
      <c r="E957">
        <v>32.79</v>
      </c>
      <c r="F957" t="s">
        <v>19</v>
      </c>
      <c r="G957" t="s">
        <v>150</v>
      </c>
      <c r="H957">
        <v>97530</v>
      </c>
      <c r="I957" t="str" cm="1">
        <f t="array" ref="I957">IFERROR(INDEX(scheduling_data!H:H,MATCH(B957&amp;D957,scheduling_data!D:D&amp;scheduling_data!A:A,0)),"")</f>
        <v>Kelsea Rodriguez</v>
      </c>
      <c r="J957" t="str">
        <f t="shared" si="42"/>
        <v>No</v>
      </c>
      <c r="K957" t="str">
        <f t="shared" si="43"/>
        <v>9245328.4166666667Kelsea Rodriguez</v>
      </c>
      <c r="L957" t="str">
        <f t="shared" si="44"/>
        <v>Yes</v>
      </c>
    </row>
    <row r="958" spans="1:12" x14ac:dyDescent="0.3">
      <c r="A958" t="s">
        <v>127</v>
      </c>
      <c r="B958">
        <v>92</v>
      </c>
      <c r="C958" s="1">
        <v>45338</v>
      </c>
      <c r="D958" s="1">
        <v>45328.416666666664</v>
      </c>
      <c r="E958">
        <v>54.16</v>
      </c>
      <c r="F958" t="s">
        <v>9</v>
      </c>
      <c r="G958" t="s">
        <v>151</v>
      </c>
      <c r="H958">
        <v>97110</v>
      </c>
      <c r="I958" t="str" cm="1">
        <f t="array" ref="I958">IFERROR(INDEX(scheduling_data!H:H,MATCH(B958&amp;D958,scheduling_data!D:D&amp;scheduling_data!A:A,0)),"")</f>
        <v>Kelsea Rodriguez</v>
      </c>
      <c r="J958" t="str">
        <f t="shared" si="42"/>
        <v>No</v>
      </c>
      <c r="K958" t="str">
        <f t="shared" si="43"/>
        <v>9245328.4166666667Kelsea Rodriguez</v>
      </c>
      <c r="L958" t="str">
        <f t="shared" si="44"/>
        <v>No</v>
      </c>
    </row>
    <row r="959" spans="1:12" x14ac:dyDescent="0.3">
      <c r="A959" t="s">
        <v>127</v>
      </c>
      <c r="B959">
        <v>92</v>
      </c>
      <c r="C959" s="1">
        <v>45338</v>
      </c>
      <c r="D959" s="1">
        <v>45328.416666666664</v>
      </c>
      <c r="E959">
        <v>20.84</v>
      </c>
      <c r="F959" t="s">
        <v>19</v>
      </c>
      <c r="G959" t="s">
        <v>150</v>
      </c>
      <c r="H959">
        <v>97110</v>
      </c>
      <c r="I959" t="str" cm="1">
        <f t="array" ref="I959">IFERROR(INDEX(scheduling_data!H:H,MATCH(B959&amp;D959,scheduling_data!D:D&amp;scheduling_data!A:A,0)),"")</f>
        <v>Kelsea Rodriguez</v>
      </c>
      <c r="J959" t="str">
        <f t="shared" si="42"/>
        <v>No</v>
      </c>
      <c r="K959" t="str">
        <f t="shared" si="43"/>
        <v>9245328.4166666667Kelsea Rodriguez</v>
      </c>
      <c r="L959" t="str">
        <f t="shared" si="44"/>
        <v>Yes</v>
      </c>
    </row>
    <row r="960" spans="1:12" x14ac:dyDescent="0.3">
      <c r="A960" t="s">
        <v>127</v>
      </c>
      <c r="B960">
        <v>92</v>
      </c>
      <c r="C960" s="1">
        <v>45342</v>
      </c>
      <c r="D960" s="1">
        <v>45331.333333333336</v>
      </c>
      <c r="E960">
        <v>55.51</v>
      </c>
      <c r="F960" t="s">
        <v>9</v>
      </c>
      <c r="G960" t="s">
        <v>151</v>
      </c>
      <c r="H960">
        <v>97140</v>
      </c>
      <c r="I960" t="str" cm="1">
        <f t="array" ref="I960">IFERROR(INDEX(scheduling_data!H:H,MATCH(B960&amp;D960,scheduling_data!D:D&amp;scheduling_data!A:A,0)),"")</f>
        <v>Kelsea Rodriguez</v>
      </c>
      <c r="J960" t="str">
        <f t="shared" si="42"/>
        <v>No</v>
      </c>
      <c r="K960" t="str">
        <f t="shared" si="43"/>
        <v>9245331.3333333333Kelsea Rodriguez</v>
      </c>
      <c r="L960" t="str">
        <f t="shared" si="44"/>
        <v>No</v>
      </c>
    </row>
    <row r="961" spans="1:12" x14ac:dyDescent="0.3">
      <c r="A961" t="s">
        <v>127</v>
      </c>
      <c r="B961">
        <v>92</v>
      </c>
      <c r="C961" s="1">
        <v>45342</v>
      </c>
      <c r="D961" s="1">
        <v>45331.333333333336</v>
      </c>
      <c r="E961">
        <v>19.489999999999998</v>
      </c>
      <c r="F961" t="s">
        <v>19</v>
      </c>
      <c r="G961" t="s">
        <v>150</v>
      </c>
      <c r="H961">
        <v>97140</v>
      </c>
      <c r="I961" t="str" cm="1">
        <f t="array" ref="I961">IFERROR(INDEX(scheduling_data!H:H,MATCH(B961&amp;D961,scheduling_data!D:D&amp;scheduling_data!A:A,0)),"")</f>
        <v>Kelsea Rodriguez</v>
      </c>
      <c r="J961" t="str">
        <f t="shared" si="42"/>
        <v>No</v>
      </c>
      <c r="K961" t="str">
        <f t="shared" si="43"/>
        <v>9245331.3333333333Kelsea Rodriguez</v>
      </c>
      <c r="L961" t="str">
        <f t="shared" si="44"/>
        <v>Yes</v>
      </c>
    </row>
    <row r="962" spans="1:12" x14ac:dyDescent="0.3">
      <c r="A962" t="s">
        <v>127</v>
      </c>
      <c r="B962">
        <v>92</v>
      </c>
      <c r="C962" s="1">
        <v>45342</v>
      </c>
      <c r="D962" s="1">
        <v>45331.333333333336</v>
      </c>
      <c r="E962">
        <v>42.21</v>
      </c>
      <c r="F962" t="s">
        <v>9</v>
      </c>
      <c r="G962" t="s">
        <v>151</v>
      </c>
      <c r="H962">
        <v>97530</v>
      </c>
      <c r="I962" t="str" cm="1">
        <f t="array" ref="I962">IFERROR(INDEX(scheduling_data!H:H,MATCH(B962&amp;D962,scheduling_data!D:D&amp;scheduling_data!A:A,0)),"")</f>
        <v>Kelsea Rodriguez</v>
      </c>
      <c r="J962" t="str">
        <f t="shared" si="42"/>
        <v>No</v>
      </c>
      <c r="K962" t="str">
        <f t="shared" si="43"/>
        <v>9245331.3333333333Kelsea Rodriguez</v>
      </c>
      <c r="L962" t="str">
        <f t="shared" si="44"/>
        <v>No</v>
      </c>
    </row>
    <row r="963" spans="1:12" x14ac:dyDescent="0.3">
      <c r="A963" t="s">
        <v>127</v>
      </c>
      <c r="B963">
        <v>92</v>
      </c>
      <c r="C963" s="1">
        <v>45342</v>
      </c>
      <c r="D963" s="1">
        <v>45331.333333333336</v>
      </c>
      <c r="E963">
        <v>32.79</v>
      </c>
      <c r="F963" t="s">
        <v>19</v>
      </c>
      <c r="G963" t="s">
        <v>150</v>
      </c>
      <c r="H963">
        <v>97530</v>
      </c>
      <c r="I963" t="str" cm="1">
        <f t="array" ref="I963">IFERROR(INDEX(scheduling_data!H:H,MATCH(B963&amp;D963,scheduling_data!D:D&amp;scheduling_data!A:A,0)),"")</f>
        <v>Kelsea Rodriguez</v>
      </c>
      <c r="J963" t="str">
        <f t="shared" ref="J963:J1026" si="45">IF(I963="", "Yes", "No")</f>
        <v>No</v>
      </c>
      <c r="K963" t="str">
        <f t="shared" ref="K963:K1026" si="46">IF(I963="",B963&amp;D963,B963&amp;D963&amp;I963)</f>
        <v>9245331.3333333333Kelsea Rodriguez</v>
      </c>
      <c r="L963" t="str">
        <f t="shared" ref="L963:L1026" si="47">IF(OR(F963="Cash", F963="Check", F963="EFT", F963="Credit Card", F963="Visa", F963="Mastercard", F963="AMEX"), "Yes", "No")</f>
        <v>Yes</v>
      </c>
    </row>
    <row r="964" spans="1:12" x14ac:dyDescent="0.3">
      <c r="A964" t="s">
        <v>127</v>
      </c>
      <c r="B964">
        <v>92</v>
      </c>
      <c r="C964" s="1">
        <v>45342</v>
      </c>
      <c r="D964" s="1">
        <v>45331.333333333336</v>
      </c>
      <c r="E964">
        <v>108.32</v>
      </c>
      <c r="F964" t="s">
        <v>9</v>
      </c>
      <c r="G964" t="s">
        <v>151</v>
      </c>
      <c r="H964">
        <v>97110</v>
      </c>
      <c r="I964" t="str" cm="1">
        <f t="array" ref="I964">IFERROR(INDEX(scheduling_data!H:H,MATCH(B964&amp;D964,scheduling_data!D:D&amp;scheduling_data!A:A,0)),"")</f>
        <v>Kelsea Rodriguez</v>
      </c>
      <c r="J964" t="str">
        <f t="shared" si="45"/>
        <v>No</v>
      </c>
      <c r="K964" t="str">
        <f t="shared" si="46"/>
        <v>9245331.3333333333Kelsea Rodriguez</v>
      </c>
      <c r="L964" t="str">
        <f t="shared" si="47"/>
        <v>No</v>
      </c>
    </row>
    <row r="965" spans="1:12" x14ac:dyDescent="0.3">
      <c r="A965" t="s">
        <v>127</v>
      </c>
      <c r="B965">
        <v>92</v>
      </c>
      <c r="C965" s="1">
        <v>45342</v>
      </c>
      <c r="D965" s="1">
        <v>45331.333333333336</v>
      </c>
      <c r="E965">
        <v>41.68</v>
      </c>
      <c r="F965" t="s">
        <v>19</v>
      </c>
      <c r="G965" t="s">
        <v>150</v>
      </c>
      <c r="H965">
        <v>97110</v>
      </c>
      <c r="I965" t="str" cm="1">
        <f t="array" ref="I965">IFERROR(INDEX(scheduling_data!H:H,MATCH(B965&amp;D965,scheduling_data!D:D&amp;scheduling_data!A:A,0)),"")</f>
        <v>Kelsea Rodriguez</v>
      </c>
      <c r="J965" t="str">
        <f t="shared" si="45"/>
        <v>No</v>
      </c>
      <c r="K965" t="str">
        <f t="shared" si="46"/>
        <v>9245331.3333333333Kelsea Rodriguez</v>
      </c>
      <c r="L965" t="str">
        <f t="shared" si="47"/>
        <v>Yes</v>
      </c>
    </row>
    <row r="966" spans="1:12" x14ac:dyDescent="0.3">
      <c r="A966" t="s">
        <v>137</v>
      </c>
      <c r="B966">
        <v>10</v>
      </c>
      <c r="C966" s="1">
        <v>45343</v>
      </c>
      <c r="D966" s="1">
        <v>45323.583333333336</v>
      </c>
      <c r="E966">
        <v>18.12</v>
      </c>
      <c r="F966" t="s">
        <v>9</v>
      </c>
      <c r="G966" t="s">
        <v>54</v>
      </c>
      <c r="H966">
        <v>97530</v>
      </c>
      <c r="I966" t="str" cm="1">
        <f t="array" ref="I966">IFERROR(INDEX(scheduling_data!H:H,MATCH(B966&amp;D966,scheduling_data!D:D&amp;scheduling_data!A:A,0)),"")</f>
        <v>Robert Crochet</v>
      </c>
      <c r="J966" t="str">
        <f t="shared" si="45"/>
        <v>No</v>
      </c>
      <c r="K966" t="str">
        <f t="shared" si="46"/>
        <v>1045323.5833333333Robert Crochet</v>
      </c>
      <c r="L966" t="str">
        <f t="shared" si="47"/>
        <v>No</v>
      </c>
    </row>
    <row r="967" spans="1:12" x14ac:dyDescent="0.3">
      <c r="A967" t="s">
        <v>137</v>
      </c>
      <c r="B967">
        <v>10</v>
      </c>
      <c r="C967" s="1">
        <v>45343</v>
      </c>
      <c r="D967" s="1">
        <v>45323.583333333336</v>
      </c>
      <c r="E967">
        <v>62.92</v>
      </c>
      <c r="F967" t="s">
        <v>19</v>
      </c>
      <c r="G967" t="s">
        <v>57</v>
      </c>
      <c r="H967">
        <v>97530</v>
      </c>
      <c r="I967" t="str" cm="1">
        <f t="array" ref="I967">IFERROR(INDEX(scheduling_data!H:H,MATCH(B967&amp;D967,scheduling_data!D:D&amp;scheduling_data!A:A,0)),"")</f>
        <v>Robert Crochet</v>
      </c>
      <c r="J967" t="str">
        <f t="shared" si="45"/>
        <v>No</v>
      </c>
      <c r="K967" t="str">
        <f t="shared" si="46"/>
        <v>1045323.5833333333Robert Crochet</v>
      </c>
      <c r="L967" t="str">
        <f t="shared" si="47"/>
        <v>Yes</v>
      </c>
    </row>
    <row r="968" spans="1:12" x14ac:dyDescent="0.3">
      <c r="A968" t="s">
        <v>137</v>
      </c>
      <c r="B968">
        <v>10</v>
      </c>
      <c r="C968" s="1">
        <v>45343</v>
      </c>
      <c r="D968" s="1">
        <v>45323.583333333336</v>
      </c>
      <c r="E968">
        <v>126.63</v>
      </c>
      <c r="F968" t="s">
        <v>9</v>
      </c>
      <c r="G968" t="s">
        <v>56</v>
      </c>
      <c r="H968">
        <v>97530</v>
      </c>
      <c r="I968" t="str" cm="1">
        <f t="array" ref="I968">IFERROR(INDEX(scheduling_data!H:H,MATCH(B968&amp;D968,scheduling_data!D:D&amp;scheduling_data!A:A,0)),"")</f>
        <v>Robert Crochet</v>
      </c>
      <c r="J968" t="str">
        <f t="shared" si="45"/>
        <v>No</v>
      </c>
      <c r="K968" t="str">
        <f t="shared" si="46"/>
        <v>1045323.5833333333Robert Crochet</v>
      </c>
      <c r="L968" t="str">
        <f t="shared" si="47"/>
        <v>No</v>
      </c>
    </row>
    <row r="969" spans="1:12" x14ac:dyDescent="0.3">
      <c r="A969" t="s">
        <v>137</v>
      </c>
      <c r="B969">
        <v>10</v>
      </c>
      <c r="C969" s="1">
        <v>45343</v>
      </c>
      <c r="D969" s="1">
        <v>45323.583333333336</v>
      </c>
      <c r="E969">
        <v>1.28</v>
      </c>
      <c r="F969" t="s">
        <v>9</v>
      </c>
      <c r="G969" t="s">
        <v>55</v>
      </c>
      <c r="H969">
        <v>97530</v>
      </c>
      <c r="I969" t="str" cm="1">
        <f t="array" ref="I969">IFERROR(INDEX(scheduling_data!H:H,MATCH(B969&amp;D969,scheduling_data!D:D&amp;scheduling_data!A:A,0)),"")</f>
        <v>Robert Crochet</v>
      </c>
      <c r="J969" t="str">
        <f t="shared" si="45"/>
        <v>No</v>
      </c>
      <c r="K969" t="str">
        <f t="shared" si="46"/>
        <v>1045323.5833333333Robert Crochet</v>
      </c>
      <c r="L969" t="str">
        <f t="shared" si="47"/>
        <v>No</v>
      </c>
    </row>
    <row r="970" spans="1:12" x14ac:dyDescent="0.3">
      <c r="A970" t="s">
        <v>137</v>
      </c>
      <c r="B970">
        <v>10</v>
      </c>
      <c r="C970" s="1">
        <v>45345</v>
      </c>
      <c r="D970" s="1">
        <v>45328.583333333336</v>
      </c>
      <c r="E970">
        <v>32.67</v>
      </c>
      <c r="F970" t="s">
        <v>19</v>
      </c>
      <c r="G970" t="s">
        <v>57</v>
      </c>
      <c r="H970">
        <v>97110</v>
      </c>
      <c r="I970" t="str" cm="1">
        <f t="array" ref="I970">IFERROR(INDEX(scheduling_data!H:H,MATCH(B970&amp;D970,scheduling_data!D:D&amp;scheduling_data!A:A,0)),"")</f>
        <v>Robert Crochet</v>
      </c>
      <c r="J970" t="str">
        <f t="shared" si="45"/>
        <v>No</v>
      </c>
      <c r="K970" t="str">
        <f t="shared" si="46"/>
        <v>1045328.5833333333Robert Crochet</v>
      </c>
      <c r="L970" t="str">
        <f t="shared" si="47"/>
        <v>Yes</v>
      </c>
    </row>
    <row r="971" spans="1:12" x14ac:dyDescent="0.3">
      <c r="A971" t="s">
        <v>137</v>
      </c>
      <c r="B971">
        <v>10</v>
      </c>
      <c r="C971" s="1">
        <v>45345</v>
      </c>
      <c r="D971" s="1">
        <v>45328.583333333336</v>
      </c>
      <c r="E971">
        <v>96.6</v>
      </c>
      <c r="F971" t="s">
        <v>9</v>
      </c>
      <c r="G971" t="s">
        <v>56</v>
      </c>
      <c r="H971">
        <v>97110</v>
      </c>
      <c r="I971" t="str" cm="1">
        <f t="array" ref="I971">IFERROR(INDEX(scheduling_data!H:H,MATCH(B971&amp;D971,scheduling_data!D:D&amp;scheduling_data!A:A,0)),"")</f>
        <v>Robert Crochet</v>
      </c>
      <c r="J971" t="str">
        <f t="shared" si="45"/>
        <v>No</v>
      </c>
      <c r="K971" t="str">
        <f t="shared" si="46"/>
        <v>1045328.5833333333Robert Crochet</v>
      </c>
      <c r="L971" t="str">
        <f t="shared" si="47"/>
        <v>No</v>
      </c>
    </row>
    <row r="972" spans="1:12" x14ac:dyDescent="0.3">
      <c r="A972" t="s">
        <v>137</v>
      </c>
      <c r="B972">
        <v>10</v>
      </c>
      <c r="C972" s="1">
        <v>45345</v>
      </c>
      <c r="D972" s="1">
        <v>45328.583333333336</v>
      </c>
      <c r="E972">
        <v>0.67</v>
      </c>
      <c r="F972" t="s">
        <v>9</v>
      </c>
      <c r="G972" t="s">
        <v>55</v>
      </c>
      <c r="H972">
        <v>97110</v>
      </c>
      <c r="I972" t="str" cm="1">
        <f t="array" ref="I972">IFERROR(INDEX(scheduling_data!H:H,MATCH(B972&amp;D972,scheduling_data!D:D&amp;scheduling_data!A:A,0)),"")</f>
        <v>Robert Crochet</v>
      </c>
      <c r="J972" t="str">
        <f t="shared" si="45"/>
        <v>No</v>
      </c>
      <c r="K972" t="str">
        <f t="shared" si="46"/>
        <v>1045328.5833333333Robert Crochet</v>
      </c>
      <c r="L972" t="str">
        <f t="shared" si="47"/>
        <v>No</v>
      </c>
    </row>
    <row r="973" spans="1:12" x14ac:dyDescent="0.3">
      <c r="A973" t="s">
        <v>137</v>
      </c>
      <c r="B973">
        <v>10</v>
      </c>
      <c r="C973" s="1">
        <v>45345</v>
      </c>
      <c r="D973" s="1">
        <v>45328.583333333336</v>
      </c>
      <c r="E973">
        <v>11.72</v>
      </c>
      <c r="F973" t="s">
        <v>9</v>
      </c>
      <c r="G973" t="s">
        <v>54</v>
      </c>
      <c r="H973">
        <v>97110</v>
      </c>
      <c r="I973" t="str" cm="1">
        <f t="array" ref="I973">IFERROR(INDEX(scheduling_data!H:H,MATCH(B973&amp;D973,scheduling_data!D:D&amp;scheduling_data!A:A,0)),"")</f>
        <v>Robert Crochet</v>
      </c>
      <c r="J973" t="str">
        <f t="shared" si="45"/>
        <v>No</v>
      </c>
      <c r="K973" t="str">
        <f t="shared" si="46"/>
        <v>1045328.5833333333Robert Crochet</v>
      </c>
      <c r="L973" t="str">
        <f t="shared" si="47"/>
        <v>No</v>
      </c>
    </row>
    <row r="974" spans="1:12" x14ac:dyDescent="0.3">
      <c r="A974" t="s">
        <v>137</v>
      </c>
      <c r="B974">
        <v>10</v>
      </c>
      <c r="C974" s="1">
        <v>45345</v>
      </c>
      <c r="D974" s="1">
        <v>45328.583333333336</v>
      </c>
      <c r="E974">
        <v>44.32</v>
      </c>
      <c r="F974" t="s">
        <v>19</v>
      </c>
      <c r="G974" t="s">
        <v>57</v>
      </c>
      <c r="H974">
        <v>97530</v>
      </c>
      <c r="I974" t="str" cm="1">
        <f t="array" ref="I974">IFERROR(INDEX(scheduling_data!H:H,MATCH(B974&amp;D974,scheduling_data!D:D&amp;scheduling_data!A:A,0)),"")</f>
        <v>Robert Crochet</v>
      </c>
      <c r="J974" t="str">
        <f t="shared" si="45"/>
        <v>No</v>
      </c>
      <c r="K974" t="str">
        <f t="shared" si="46"/>
        <v>1045328.5833333333Robert Crochet</v>
      </c>
      <c r="L974" t="str">
        <f t="shared" si="47"/>
        <v>Yes</v>
      </c>
    </row>
    <row r="975" spans="1:12" x14ac:dyDescent="0.3">
      <c r="A975" t="s">
        <v>137</v>
      </c>
      <c r="B975">
        <v>10</v>
      </c>
      <c r="C975" s="1">
        <v>45345</v>
      </c>
      <c r="D975" s="1">
        <v>45328.583333333336</v>
      </c>
      <c r="E975">
        <v>84.42</v>
      </c>
      <c r="F975" t="s">
        <v>9</v>
      </c>
      <c r="G975" t="s">
        <v>56</v>
      </c>
      <c r="H975">
        <v>97530</v>
      </c>
      <c r="I975" t="str" cm="1">
        <f t="array" ref="I975">IFERROR(INDEX(scheduling_data!H:H,MATCH(B975&amp;D975,scheduling_data!D:D&amp;scheduling_data!A:A,0)),"")</f>
        <v>Robert Crochet</v>
      </c>
      <c r="J975" t="str">
        <f t="shared" si="45"/>
        <v>No</v>
      </c>
      <c r="K975" t="str">
        <f t="shared" si="46"/>
        <v>1045328.5833333333Robert Crochet</v>
      </c>
      <c r="L975" t="str">
        <f t="shared" si="47"/>
        <v>No</v>
      </c>
    </row>
    <row r="976" spans="1:12" x14ac:dyDescent="0.3">
      <c r="A976" t="s">
        <v>137</v>
      </c>
      <c r="B976">
        <v>10</v>
      </c>
      <c r="C976" s="1">
        <v>45345</v>
      </c>
      <c r="D976" s="1">
        <v>45328.583333333336</v>
      </c>
      <c r="E976">
        <v>0.9</v>
      </c>
      <c r="F976" t="s">
        <v>9</v>
      </c>
      <c r="G976" t="s">
        <v>55</v>
      </c>
      <c r="H976">
        <v>97530</v>
      </c>
      <c r="I976" t="str" cm="1">
        <f t="array" ref="I976">IFERROR(INDEX(scheduling_data!H:H,MATCH(B976&amp;D976,scheduling_data!D:D&amp;scheduling_data!A:A,0)),"")</f>
        <v>Robert Crochet</v>
      </c>
      <c r="J976" t="str">
        <f t="shared" si="45"/>
        <v>No</v>
      </c>
      <c r="K976" t="str">
        <f t="shared" si="46"/>
        <v>1045328.5833333333Robert Crochet</v>
      </c>
      <c r="L976" t="str">
        <f t="shared" si="47"/>
        <v>No</v>
      </c>
    </row>
    <row r="977" spans="1:12" x14ac:dyDescent="0.3">
      <c r="A977" t="s">
        <v>137</v>
      </c>
      <c r="B977">
        <v>10</v>
      </c>
      <c r="C977" s="1">
        <v>45345</v>
      </c>
      <c r="D977" s="1">
        <v>45328.583333333336</v>
      </c>
      <c r="E977">
        <v>9.06</v>
      </c>
      <c r="F977" t="s">
        <v>9</v>
      </c>
      <c r="G977" t="s">
        <v>54</v>
      </c>
      <c r="H977">
        <v>97530</v>
      </c>
      <c r="I977" t="str" cm="1">
        <f t="array" ref="I977">IFERROR(INDEX(scheduling_data!H:H,MATCH(B977&amp;D977,scheduling_data!D:D&amp;scheduling_data!A:A,0)),"")</f>
        <v>Robert Crochet</v>
      </c>
      <c r="J977" t="str">
        <f t="shared" si="45"/>
        <v>No</v>
      </c>
      <c r="K977" t="str">
        <f t="shared" si="46"/>
        <v>1045328.5833333333Robert Crochet</v>
      </c>
      <c r="L977" t="str">
        <f t="shared" si="47"/>
        <v>No</v>
      </c>
    </row>
    <row r="978" spans="1:12" x14ac:dyDescent="0.3">
      <c r="A978" t="s">
        <v>137</v>
      </c>
      <c r="B978">
        <v>10</v>
      </c>
      <c r="C978" s="1">
        <v>45349</v>
      </c>
      <c r="D978" s="1">
        <v>45330.583333333336</v>
      </c>
      <c r="E978">
        <v>0.9</v>
      </c>
      <c r="F978" t="s">
        <v>9</v>
      </c>
      <c r="G978" t="s">
        <v>55</v>
      </c>
      <c r="H978">
        <v>97530</v>
      </c>
      <c r="I978" t="str" cm="1">
        <f t="array" ref="I978">IFERROR(INDEX(scheduling_data!H:H,MATCH(B978&amp;D978,scheduling_data!D:D&amp;scheduling_data!A:A,0)),"")</f>
        <v>Katherine Tyree</v>
      </c>
      <c r="J978" t="str">
        <f t="shared" si="45"/>
        <v>No</v>
      </c>
      <c r="K978" t="str">
        <f t="shared" si="46"/>
        <v>1045330.5833333333Katherine Tyree</v>
      </c>
      <c r="L978" t="str">
        <f t="shared" si="47"/>
        <v>No</v>
      </c>
    </row>
    <row r="979" spans="1:12" x14ac:dyDescent="0.3">
      <c r="A979" t="s">
        <v>137</v>
      </c>
      <c r="B979">
        <v>10</v>
      </c>
      <c r="C979" s="1">
        <v>45349</v>
      </c>
      <c r="D979" s="1">
        <v>45330.583333333336</v>
      </c>
      <c r="E979">
        <v>9.06</v>
      </c>
      <c r="F979" t="s">
        <v>9</v>
      </c>
      <c r="G979" t="s">
        <v>54</v>
      </c>
      <c r="H979">
        <v>97530</v>
      </c>
      <c r="I979" t="str" cm="1">
        <f t="array" ref="I979">IFERROR(INDEX(scheduling_data!H:H,MATCH(B979&amp;D979,scheduling_data!D:D&amp;scheduling_data!A:A,0)),"")</f>
        <v>Katherine Tyree</v>
      </c>
      <c r="J979" t="str">
        <f t="shared" si="45"/>
        <v>No</v>
      </c>
      <c r="K979" t="str">
        <f t="shared" si="46"/>
        <v>1045330.5833333333Katherine Tyree</v>
      </c>
      <c r="L979" t="str">
        <f t="shared" si="47"/>
        <v>No</v>
      </c>
    </row>
    <row r="980" spans="1:12" x14ac:dyDescent="0.3">
      <c r="A980" t="s">
        <v>137</v>
      </c>
      <c r="B980">
        <v>10</v>
      </c>
      <c r="C980" s="1">
        <v>45349</v>
      </c>
      <c r="D980" s="1">
        <v>45330.583333333336</v>
      </c>
      <c r="E980">
        <v>48.3</v>
      </c>
      <c r="F980" t="s">
        <v>9</v>
      </c>
      <c r="G980" t="s">
        <v>56</v>
      </c>
      <c r="H980">
        <v>97110</v>
      </c>
      <c r="I980" t="str" cm="1">
        <f t="array" ref="I980">IFERROR(INDEX(scheduling_data!H:H,MATCH(B980&amp;D980,scheduling_data!D:D&amp;scheduling_data!A:A,0)),"")</f>
        <v>Katherine Tyree</v>
      </c>
      <c r="J980" t="str">
        <f t="shared" si="45"/>
        <v>No</v>
      </c>
      <c r="K980" t="str">
        <f t="shared" si="46"/>
        <v>1045330.5833333333Katherine Tyree</v>
      </c>
      <c r="L980" t="str">
        <f t="shared" si="47"/>
        <v>No</v>
      </c>
    </row>
    <row r="981" spans="1:12" x14ac:dyDescent="0.3">
      <c r="A981" t="s">
        <v>137</v>
      </c>
      <c r="B981">
        <v>10</v>
      </c>
      <c r="C981" s="1">
        <v>45349</v>
      </c>
      <c r="D981" s="1">
        <v>45330.583333333336</v>
      </c>
      <c r="E981">
        <v>84.42</v>
      </c>
      <c r="F981" t="s">
        <v>9</v>
      </c>
      <c r="G981" t="s">
        <v>56</v>
      </c>
      <c r="H981">
        <v>97530</v>
      </c>
      <c r="I981" t="str" cm="1">
        <f t="array" ref="I981">IFERROR(INDEX(scheduling_data!H:H,MATCH(B981&amp;D981,scheduling_data!D:D&amp;scheduling_data!A:A,0)),"")</f>
        <v>Katherine Tyree</v>
      </c>
      <c r="J981" t="str">
        <f t="shared" si="45"/>
        <v>No</v>
      </c>
      <c r="K981" t="str">
        <f t="shared" si="46"/>
        <v>1045330.5833333333Katherine Tyree</v>
      </c>
      <c r="L981" t="str">
        <f t="shared" si="47"/>
        <v>No</v>
      </c>
    </row>
    <row r="982" spans="1:12" x14ac:dyDescent="0.3">
      <c r="A982" t="s">
        <v>137</v>
      </c>
      <c r="B982">
        <v>10</v>
      </c>
      <c r="C982" s="1">
        <v>45349</v>
      </c>
      <c r="D982" s="1">
        <v>45330.583333333336</v>
      </c>
      <c r="E982">
        <v>44.32</v>
      </c>
      <c r="F982" t="s">
        <v>19</v>
      </c>
      <c r="G982" t="s">
        <v>57</v>
      </c>
      <c r="H982">
        <v>97530</v>
      </c>
      <c r="I982" t="str" cm="1">
        <f t="array" ref="I982">IFERROR(INDEX(scheduling_data!H:H,MATCH(B982&amp;D982,scheduling_data!D:D&amp;scheduling_data!A:A,0)),"")</f>
        <v>Katherine Tyree</v>
      </c>
      <c r="J982" t="str">
        <f t="shared" si="45"/>
        <v>No</v>
      </c>
      <c r="K982" t="str">
        <f t="shared" si="46"/>
        <v>1045330.5833333333Katherine Tyree</v>
      </c>
      <c r="L982" t="str">
        <f t="shared" si="47"/>
        <v>Yes</v>
      </c>
    </row>
    <row r="983" spans="1:12" x14ac:dyDescent="0.3">
      <c r="A983" t="s">
        <v>137</v>
      </c>
      <c r="B983">
        <v>10</v>
      </c>
      <c r="C983" s="1">
        <v>45349</v>
      </c>
      <c r="D983" s="1">
        <v>45330.583333333336</v>
      </c>
      <c r="E983">
        <v>5.86</v>
      </c>
      <c r="F983" t="s">
        <v>9</v>
      </c>
      <c r="G983" t="s">
        <v>54</v>
      </c>
      <c r="H983">
        <v>97110</v>
      </c>
      <c r="I983" t="str" cm="1">
        <f t="array" ref="I983">IFERROR(INDEX(scheduling_data!H:H,MATCH(B983&amp;D983,scheduling_data!D:D&amp;scheduling_data!A:A,0)),"")</f>
        <v>Katherine Tyree</v>
      </c>
      <c r="J983" t="str">
        <f t="shared" si="45"/>
        <v>No</v>
      </c>
      <c r="K983" t="str">
        <f t="shared" si="46"/>
        <v>1045330.5833333333Katherine Tyree</v>
      </c>
      <c r="L983" t="str">
        <f t="shared" si="47"/>
        <v>No</v>
      </c>
    </row>
    <row r="984" spans="1:12" x14ac:dyDescent="0.3">
      <c r="A984" t="s">
        <v>137</v>
      </c>
      <c r="B984">
        <v>10</v>
      </c>
      <c r="C984" s="1">
        <v>45349</v>
      </c>
      <c r="D984" s="1">
        <v>45330.583333333336</v>
      </c>
      <c r="E984">
        <v>0.33</v>
      </c>
      <c r="F984" t="s">
        <v>9</v>
      </c>
      <c r="G984" t="s">
        <v>55</v>
      </c>
      <c r="H984">
        <v>97110</v>
      </c>
      <c r="I984" t="str" cm="1">
        <f t="array" ref="I984">IFERROR(INDEX(scheduling_data!H:H,MATCH(B984&amp;D984,scheduling_data!D:D&amp;scheduling_data!A:A,0)),"")</f>
        <v>Katherine Tyree</v>
      </c>
      <c r="J984" t="str">
        <f t="shared" si="45"/>
        <v>No</v>
      </c>
      <c r="K984" t="str">
        <f t="shared" si="46"/>
        <v>1045330.5833333333Katherine Tyree</v>
      </c>
      <c r="L984" t="str">
        <f t="shared" si="47"/>
        <v>No</v>
      </c>
    </row>
    <row r="985" spans="1:12" x14ac:dyDescent="0.3">
      <c r="A985" t="s">
        <v>137</v>
      </c>
      <c r="B985">
        <v>10</v>
      </c>
      <c r="C985" s="1">
        <v>45349</v>
      </c>
      <c r="D985" s="1">
        <v>45330.583333333336</v>
      </c>
      <c r="E985">
        <v>16.34</v>
      </c>
      <c r="F985" t="s">
        <v>19</v>
      </c>
      <c r="G985" t="s">
        <v>57</v>
      </c>
      <c r="H985">
        <v>97110</v>
      </c>
      <c r="I985" t="str" cm="1">
        <f t="array" ref="I985">IFERROR(INDEX(scheduling_data!H:H,MATCH(B985&amp;D985,scheduling_data!D:D&amp;scheduling_data!A:A,0)),"")</f>
        <v>Katherine Tyree</v>
      </c>
      <c r="J985" t="str">
        <f t="shared" si="45"/>
        <v>No</v>
      </c>
      <c r="K985" t="str">
        <f t="shared" si="46"/>
        <v>1045330.5833333333Katherine Tyree</v>
      </c>
      <c r="L985" t="str">
        <f t="shared" si="47"/>
        <v>Yes</v>
      </c>
    </row>
    <row r="986" spans="1:12" x14ac:dyDescent="0.3">
      <c r="A986" t="s">
        <v>27</v>
      </c>
      <c r="B986">
        <v>10</v>
      </c>
      <c r="C986" s="1">
        <v>45351</v>
      </c>
      <c r="D986" s="1">
        <v>45323.583333333336</v>
      </c>
      <c r="E986">
        <v>16.05</v>
      </c>
      <c r="F986" t="s">
        <v>16</v>
      </c>
      <c r="H986">
        <v>97530</v>
      </c>
      <c r="I986" t="str" cm="1">
        <f t="array" ref="I986">IFERROR(INDEX(scheduling_data!H:H,MATCH(B986&amp;D986,scheduling_data!D:D&amp;scheduling_data!A:A,0)),"")</f>
        <v>Robert Crochet</v>
      </c>
      <c r="J986" t="str">
        <f t="shared" si="45"/>
        <v>No</v>
      </c>
      <c r="K986" t="str">
        <f t="shared" si="46"/>
        <v>1045323.5833333333Robert Crochet</v>
      </c>
      <c r="L986" t="str">
        <f t="shared" si="47"/>
        <v>Yes</v>
      </c>
    </row>
    <row r="987" spans="1:12" x14ac:dyDescent="0.3">
      <c r="A987" t="s">
        <v>80</v>
      </c>
      <c r="B987">
        <v>93</v>
      </c>
      <c r="C987" s="1">
        <v>45345</v>
      </c>
      <c r="D987" s="1">
        <v>45334.458333333336</v>
      </c>
      <c r="E987">
        <v>85.19</v>
      </c>
      <c r="F987" t="s">
        <v>9</v>
      </c>
      <c r="G987" t="s">
        <v>52</v>
      </c>
      <c r="H987">
        <v>92507</v>
      </c>
      <c r="I987" t="str" cm="1">
        <f t="array" ref="I987">IFERROR(INDEX(scheduling_data!H:H,MATCH(B987&amp;D987,scheduling_data!D:D&amp;scheduling_data!A:A,0)),"")</f>
        <v>D'Anna Pullen</v>
      </c>
      <c r="J987" t="str">
        <f t="shared" si="45"/>
        <v>No</v>
      </c>
      <c r="K987" t="str">
        <f t="shared" si="46"/>
        <v>9345334.4583333333D'Anna Pullen</v>
      </c>
      <c r="L987" t="str">
        <f t="shared" si="47"/>
        <v>No</v>
      </c>
    </row>
    <row r="988" spans="1:12" x14ac:dyDescent="0.3">
      <c r="A988" t="s">
        <v>80</v>
      </c>
      <c r="B988">
        <v>93</v>
      </c>
      <c r="C988" s="1">
        <v>45345</v>
      </c>
      <c r="D988" s="1">
        <v>45334.458333333336</v>
      </c>
      <c r="E988">
        <v>64.81</v>
      </c>
      <c r="F988" t="s">
        <v>19</v>
      </c>
      <c r="G988" t="s">
        <v>51</v>
      </c>
      <c r="H988">
        <v>92507</v>
      </c>
      <c r="I988" t="str" cm="1">
        <f t="array" ref="I988">IFERROR(INDEX(scheduling_data!H:H,MATCH(B988&amp;D988,scheduling_data!D:D&amp;scheduling_data!A:A,0)),"")</f>
        <v>D'Anna Pullen</v>
      </c>
      <c r="J988" t="str">
        <f t="shared" si="45"/>
        <v>No</v>
      </c>
      <c r="K988" t="str">
        <f t="shared" si="46"/>
        <v>9345334.4583333333D'Anna Pullen</v>
      </c>
      <c r="L988" t="str">
        <f t="shared" si="47"/>
        <v>Yes</v>
      </c>
    </row>
    <row r="989" spans="1:12" x14ac:dyDescent="0.3">
      <c r="A989" t="s">
        <v>61</v>
      </c>
      <c r="B989">
        <v>94</v>
      </c>
      <c r="C989" s="1">
        <v>45351</v>
      </c>
      <c r="D989" s="1">
        <v>45336.333333333336</v>
      </c>
      <c r="E989">
        <v>60.86</v>
      </c>
      <c r="F989" t="s">
        <v>19</v>
      </c>
      <c r="G989" t="s">
        <v>65</v>
      </c>
      <c r="H989">
        <v>97161</v>
      </c>
      <c r="I989" t="str" cm="1">
        <f t="array" ref="I989">IFERROR(INDEX(scheduling_data!H:H,MATCH(B989&amp;D989,scheduling_data!D:D&amp;scheduling_data!A:A,0)),"")</f>
        <v>Christian Litz</v>
      </c>
      <c r="J989" t="str">
        <f t="shared" si="45"/>
        <v>No</v>
      </c>
      <c r="K989" t="str">
        <f t="shared" si="46"/>
        <v>9445336.3333333333Christian Litz</v>
      </c>
      <c r="L989" t="str">
        <f t="shared" si="47"/>
        <v>Yes</v>
      </c>
    </row>
    <row r="990" spans="1:12" x14ac:dyDescent="0.3">
      <c r="A990" t="s">
        <v>61</v>
      </c>
      <c r="B990">
        <v>94</v>
      </c>
      <c r="C990" s="1">
        <v>45351</v>
      </c>
      <c r="D990" s="1">
        <v>45336.333333333336</v>
      </c>
      <c r="E990">
        <v>0.56999999999999995</v>
      </c>
      <c r="F990" t="s">
        <v>9</v>
      </c>
      <c r="G990" t="s">
        <v>63</v>
      </c>
      <c r="H990">
        <v>97110</v>
      </c>
      <c r="I990" t="str" cm="1">
        <f t="array" ref="I990">IFERROR(INDEX(scheduling_data!H:H,MATCH(B990&amp;D990,scheduling_data!D:D&amp;scheduling_data!A:A,0)),"")</f>
        <v>Christian Litz</v>
      </c>
      <c r="J990" t="str">
        <f t="shared" si="45"/>
        <v>No</v>
      </c>
      <c r="K990" t="str">
        <f t="shared" si="46"/>
        <v>9445336.3333333333Christian Litz</v>
      </c>
      <c r="L990" t="str">
        <f t="shared" si="47"/>
        <v>No</v>
      </c>
    </row>
    <row r="991" spans="1:12" x14ac:dyDescent="0.3">
      <c r="A991" t="s">
        <v>61</v>
      </c>
      <c r="B991">
        <v>94</v>
      </c>
      <c r="C991" s="1">
        <v>45351</v>
      </c>
      <c r="D991" s="1">
        <v>45336.333333333336</v>
      </c>
      <c r="E991">
        <v>27.79</v>
      </c>
      <c r="F991" t="s">
        <v>19</v>
      </c>
      <c r="G991" t="s">
        <v>65</v>
      </c>
      <c r="H991">
        <v>97110</v>
      </c>
      <c r="I991" t="str" cm="1">
        <f t="array" ref="I991">IFERROR(INDEX(scheduling_data!H:H,MATCH(B991&amp;D991,scheduling_data!D:D&amp;scheduling_data!A:A,0)),"")</f>
        <v>Christian Litz</v>
      </c>
      <c r="J991" t="str">
        <f t="shared" si="45"/>
        <v>No</v>
      </c>
      <c r="K991" t="str">
        <f t="shared" si="46"/>
        <v>9445336.3333333333Christian Litz</v>
      </c>
      <c r="L991" t="str">
        <f t="shared" si="47"/>
        <v>Yes</v>
      </c>
    </row>
    <row r="992" spans="1:12" x14ac:dyDescent="0.3">
      <c r="A992" t="s">
        <v>61</v>
      </c>
      <c r="B992">
        <v>94</v>
      </c>
      <c r="C992" s="1">
        <v>45351</v>
      </c>
      <c r="D992" s="1">
        <v>45336.333333333336</v>
      </c>
      <c r="E992">
        <v>54.94</v>
      </c>
      <c r="F992" t="s">
        <v>9</v>
      </c>
      <c r="G992" t="s">
        <v>64</v>
      </c>
      <c r="H992">
        <v>97112</v>
      </c>
      <c r="I992" t="str" cm="1">
        <f t="array" ref="I992">IFERROR(INDEX(scheduling_data!H:H,MATCH(B992&amp;D992,scheduling_data!D:D&amp;scheduling_data!A:A,0)),"")</f>
        <v>Christian Litz</v>
      </c>
      <c r="J992" t="str">
        <f t="shared" si="45"/>
        <v>No</v>
      </c>
      <c r="K992" t="str">
        <f t="shared" si="46"/>
        <v>9445336.3333333333Christian Litz</v>
      </c>
      <c r="L992" t="str">
        <f t="shared" si="47"/>
        <v>No</v>
      </c>
    </row>
    <row r="993" spans="1:12" x14ac:dyDescent="0.3">
      <c r="A993" t="s">
        <v>61</v>
      </c>
      <c r="B993">
        <v>94</v>
      </c>
      <c r="C993" s="1">
        <v>45351</v>
      </c>
      <c r="D993" s="1">
        <v>45336.333333333336</v>
      </c>
      <c r="E993">
        <v>0.32</v>
      </c>
      <c r="F993" t="s">
        <v>9</v>
      </c>
      <c r="G993" t="s">
        <v>63</v>
      </c>
      <c r="H993">
        <v>97112</v>
      </c>
      <c r="I993" t="str" cm="1">
        <f t="array" ref="I993">IFERROR(INDEX(scheduling_data!H:H,MATCH(B993&amp;D993,scheduling_data!D:D&amp;scheduling_data!A:A,0)),"")</f>
        <v>Christian Litz</v>
      </c>
      <c r="J993" t="str">
        <f t="shared" si="45"/>
        <v>No</v>
      </c>
      <c r="K993" t="str">
        <f t="shared" si="46"/>
        <v>9445336.3333333333Christian Litz</v>
      </c>
      <c r="L993" t="str">
        <f t="shared" si="47"/>
        <v>No</v>
      </c>
    </row>
    <row r="994" spans="1:12" x14ac:dyDescent="0.3">
      <c r="A994" t="s">
        <v>61</v>
      </c>
      <c r="B994">
        <v>94</v>
      </c>
      <c r="C994" s="1">
        <v>45351</v>
      </c>
      <c r="D994" s="1">
        <v>45336.333333333336</v>
      </c>
      <c r="E994">
        <v>15.73</v>
      </c>
      <c r="F994" t="s">
        <v>19</v>
      </c>
      <c r="G994" t="s">
        <v>65</v>
      </c>
      <c r="H994">
        <v>97112</v>
      </c>
      <c r="I994" t="str" cm="1">
        <f t="array" ref="I994">IFERROR(INDEX(scheduling_data!H:H,MATCH(B994&amp;D994,scheduling_data!D:D&amp;scheduling_data!A:A,0)),"")</f>
        <v>Christian Litz</v>
      </c>
      <c r="J994" t="str">
        <f t="shared" si="45"/>
        <v>No</v>
      </c>
      <c r="K994" t="str">
        <f t="shared" si="46"/>
        <v>9445336.3333333333Christian Litz</v>
      </c>
      <c r="L994" t="str">
        <f t="shared" si="47"/>
        <v>Yes</v>
      </c>
    </row>
    <row r="995" spans="1:12" x14ac:dyDescent="0.3">
      <c r="A995" t="s">
        <v>61</v>
      </c>
      <c r="B995">
        <v>94</v>
      </c>
      <c r="C995" s="1">
        <v>45351</v>
      </c>
      <c r="D995" s="1">
        <v>45336.333333333336</v>
      </c>
      <c r="E995">
        <v>72.37</v>
      </c>
      <c r="F995" t="s">
        <v>9</v>
      </c>
      <c r="G995" t="s">
        <v>62</v>
      </c>
      <c r="H995">
        <v>97161</v>
      </c>
      <c r="I995" t="str" cm="1">
        <f t="array" ref="I995">IFERROR(INDEX(scheduling_data!H:H,MATCH(B995&amp;D995,scheduling_data!D:D&amp;scheduling_data!A:A,0)),"")</f>
        <v>Christian Litz</v>
      </c>
      <c r="J995" t="str">
        <f t="shared" si="45"/>
        <v>No</v>
      </c>
      <c r="K995" t="str">
        <f t="shared" si="46"/>
        <v>9445336.3333333333Christian Litz</v>
      </c>
      <c r="L995" t="str">
        <f t="shared" si="47"/>
        <v>No</v>
      </c>
    </row>
    <row r="996" spans="1:12" x14ac:dyDescent="0.3">
      <c r="A996" t="s">
        <v>61</v>
      </c>
      <c r="B996">
        <v>94</v>
      </c>
      <c r="C996" s="1">
        <v>45351</v>
      </c>
      <c r="D996" s="1">
        <v>45336.333333333336</v>
      </c>
      <c r="E996">
        <v>1.24</v>
      </c>
      <c r="F996" t="s">
        <v>9</v>
      </c>
      <c r="G996" t="s">
        <v>63</v>
      </c>
      <c r="H996">
        <v>97161</v>
      </c>
      <c r="I996" t="str" cm="1">
        <f t="array" ref="I996">IFERROR(INDEX(scheduling_data!H:H,MATCH(B996&amp;D996,scheduling_data!D:D&amp;scheduling_data!A:A,0)),"")</f>
        <v>Christian Litz</v>
      </c>
      <c r="J996" t="str">
        <f t="shared" si="45"/>
        <v>No</v>
      </c>
      <c r="K996" t="str">
        <f t="shared" si="46"/>
        <v>9445336.3333333333Christian Litz</v>
      </c>
      <c r="L996" t="str">
        <f t="shared" si="47"/>
        <v>No</v>
      </c>
    </row>
    <row r="997" spans="1:12" x14ac:dyDescent="0.3">
      <c r="A997" t="s">
        <v>61</v>
      </c>
      <c r="B997">
        <v>94</v>
      </c>
      <c r="C997" s="1">
        <v>45351</v>
      </c>
      <c r="D997" s="1">
        <v>45336.333333333336</v>
      </c>
      <c r="E997">
        <v>114.55</v>
      </c>
      <c r="F997" t="s">
        <v>9</v>
      </c>
      <c r="G997" t="s">
        <v>64</v>
      </c>
      <c r="H997">
        <v>97110</v>
      </c>
      <c r="I997" t="str" cm="1">
        <f t="array" ref="I997">IFERROR(INDEX(scheduling_data!H:H,MATCH(B997&amp;D997,scheduling_data!D:D&amp;scheduling_data!A:A,0)),"")</f>
        <v>Christian Litz</v>
      </c>
      <c r="J997" t="str">
        <f t="shared" si="45"/>
        <v>No</v>
      </c>
      <c r="K997" t="str">
        <f t="shared" si="46"/>
        <v>9445336.3333333333Christian Litz</v>
      </c>
      <c r="L997" t="str">
        <f t="shared" si="47"/>
        <v>No</v>
      </c>
    </row>
    <row r="998" spans="1:12" x14ac:dyDescent="0.3">
      <c r="A998" t="s">
        <v>61</v>
      </c>
      <c r="B998">
        <v>94</v>
      </c>
      <c r="C998" s="1">
        <v>45351</v>
      </c>
      <c r="D998" s="1">
        <v>45337.333333333336</v>
      </c>
      <c r="E998">
        <v>52.92</v>
      </c>
      <c r="F998" t="s">
        <v>9</v>
      </c>
      <c r="G998" t="s">
        <v>152</v>
      </c>
      <c r="H998">
        <v>97112</v>
      </c>
      <c r="I998" t="str" cm="1">
        <f t="array" ref="I998">IFERROR(INDEX(scheduling_data!H:H,MATCH(B998&amp;D998,scheduling_data!D:D&amp;scheduling_data!A:A,0)),"")</f>
        <v>Jessica Pittman</v>
      </c>
      <c r="J998" t="str">
        <f t="shared" si="45"/>
        <v>No</v>
      </c>
      <c r="K998" t="str">
        <f t="shared" si="46"/>
        <v>9445337.3333333333Jessica Pittman</v>
      </c>
      <c r="L998" t="str">
        <f t="shared" si="47"/>
        <v>No</v>
      </c>
    </row>
    <row r="999" spans="1:12" x14ac:dyDescent="0.3">
      <c r="A999" t="s">
        <v>61</v>
      </c>
      <c r="B999">
        <v>94</v>
      </c>
      <c r="C999" s="1">
        <v>45351</v>
      </c>
      <c r="D999" s="1">
        <v>45337.333333333336</v>
      </c>
      <c r="E999">
        <v>17.309999999999999</v>
      </c>
      <c r="F999" t="s">
        <v>19</v>
      </c>
      <c r="G999" t="s">
        <v>65</v>
      </c>
      <c r="H999">
        <v>97112</v>
      </c>
      <c r="I999" t="str" cm="1">
        <f t="array" ref="I999">IFERROR(INDEX(scheduling_data!H:H,MATCH(B999&amp;D999,scheduling_data!D:D&amp;scheduling_data!A:A,0)),"")</f>
        <v>Jessica Pittman</v>
      </c>
      <c r="J999" t="str">
        <f t="shared" si="45"/>
        <v>No</v>
      </c>
      <c r="K999" t="str">
        <f t="shared" si="46"/>
        <v>9445337.3333333333Jessica Pittman</v>
      </c>
      <c r="L999" t="str">
        <f t="shared" si="47"/>
        <v>Yes</v>
      </c>
    </row>
    <row r="1000" spans="1:12" x14ac:dyDescent="0.3">
      <c r="A1000" t="s">
        <v>61</v>
      </c>
      <c r="B1000">
        <v>94</v>
      </c>
      <c r="C1000" s="1">
        <v>45351</v>
      </c>
      <c r="D1000" s="1">
        <v>45337.333333333336</v>
      </c>
      <c r="E1000">
        <v>0.35</v>
      </c>
      <c r="F1000" t="s">
        <v>9</v>
      </c>
      <c r="G1000" t="s">
        <v>63</v>
      </c>
      <c r="H1000">
        <v>97112</v>
      </c>
      <c r="I1000" t="str" cm="1">
        <f t="array" ref="I1000">IFERROR(INDEX(scheduling_data!H:H,MATCH(B1000&amp;D1000,scheduling_data!D:D&amp;scheduling_data!A:A,0)),"")</f>
        <v>Jessica Pittman</v>
      </c>
      <c r="J1000" t="str">
        <f t="shared" si="45"/>
        <v>No</v>
      </c>
      <c r="K1000" t="str">
        <f t="shared" si="46"/>
        <v>9445337.3333333333Jessica Pittman</v>
      </c>
      <c r="L1000" t="str">
        <f t="shared" si="47"/>
        <v>No</v>
      </c>
    </row>
    <row r="1001" spans="1:12" x14ac:dyDescent="0.3">
      <c r="A1001" t="s">
        <v>61</v>
      </c>
      <c r="B1001">
        <v>94</v>
      </c>
      <c r="C1001" s="1">
        <v>45351</v>
      </c>
      <c r="D1001" s="1">
        <v>45337.333333333336</v>
      </c>
      <c r="E1001">
        <v>23.62</v>
      </c>
      <c r="F1001" t="s">
        <v>19</v>
      </c>
      <c r="G1001" t="s">
        <v>65</v>
      </c>
      <c r="H1001">
        <v>97110</v>
      </c>
      <c r="I1001" t="str" cm="1">
        <f t="array" ref="I1001">IFERROR(INDEX(scheduling_data!H:H,MATCH(B1001&amp;D1001,scheduling_data!D:D&amp;scheduling_data!A:A,0)),"")</f>
        <v>Jessica Pittman</v>
      </c>
      <c r="J1001" t="str">
        <f t="shared" si="45"/>
        <v>No</v>
      </c>
      <c r="K1001" t="str">
        <f t="shared" si="46"/>
        <v>9445337.3333333333Jessica Pittman</v>
      </c>
      <c r="L1001" t="str">
        <f t="shared" si="47"/>
        <v>Yes</v>
      </c>
    </row>
    <row r="1002" spans="1:12" x14ac:dyDescent="0.3">
      <c r="A1002" t="s">
        <v>61</v>
      </c>
      <c r="B1002">
        <v>94</v>
      </c>
      <c r="C1002" s="1">
        <v>45351</v>
      </c>
      <c r="D1002" s="1">
        <v>45337.333333333336</v>
      </c>
      <c r="E1002">
        <v>0.48</v>
      </c>
      <c r="F1002" t="s">
        <v>9</v>
      </c>
      <c r="G1002" t="s">
        <v>63</v>
      </c>
      <c r="H1002">
        <v>97110</v>
      </c>
      <c r="I1002" t="str" cm="1">
        <f t="array" ref="I1002">IFERROR(INDEX(scheduling_data!H:H,MATCH(B1002&amp;D1002,scheduling_data!D:D&amp;scheduling_data!A:A,0)),"")</f>
        <v>Jessica Pittman</v>
      </c>
      <c r="J1002" t="str">
        <f t="shared" si="45"/>
        <v>No</v>
      </c>
      <c r="K1002" t="str">
        <f t="shared" si="46"/>
        <v>9445337.3333333333Jessica Pittman</v>
      </c>
      <c r="L1002" t="str">
        <f t="shared" si="47"/>
        <v>No</v>
      </c>
    </row>
    <row r="1003" spans="1:12" x14ac:dyDescent="0.3">
      <c r="A1003" t="s">
        <v>61</v>
      </c>
      <c r="B1003">
        <v>94</v>
      </c>
      <c r="C1003" s="1">
        <v>45351</v>
      </c>
      <c r="D1003" s="1">
        <v>45337.333333333336</v>
      </c>
      <c r="E1003">
        <v>119.87</v>
      </c>
      <c r="F1003" t="s">
        <v>9</v>
      </c>
      <c r="G1003" t="s">
        <v>64</v>
      </c>
      <c r="H1003">
        <v>97110</v>
      </c>
      <c r="I1003" t="str" cm="1">
        <f t="array" ref="I1003">IFERROR(INDEX(scheduling_data!H:H,MATCH(B1003&amp;D1003,scheduling_data!D:D&amp;scheduling_data!A:A,0)),"")</f>
        <v>Jessica Pittman</v>
      </c>
      <c r="J1003" t="str">
        <f t="shared" si="45"/>
        <v>No</v>
      </c>
      <c r="K1003" t="str">
        <f t="shared" si="46"/>
        <v>9445337.3333333333Jessica Pittman</v>
      </c>
      <c r="L1003" t="str">
        <f t="shared" si="47"/>
        <v>No</v>
      </c>
    </row>
    <row r="1004" spans="1:12" x14ac:dyDescent="0.3">
      <c r="A1004" t="s">
        <v>25</v>
      </c>
      <c r="B1004">
        <v>95</v>
      </c>
      <c r="C1004" s="1">
        <v>45345</v>
      </c>
      <c r="D1004" s="1">
        <v>45335.645833333336</v>
      </c>
      <c r="E1004">
        <v>64.81</v>
      </c>
      <c r="F1004" t="s">
        <v>19</v>
      </c>
      <c r="G1004" t="s">
        <v>26</v>
      </c>
      <c r="H1004">
        <v>92507</v>
      </c>
      <c r="I1004" t="str" cm="1">
        <f t="array" ref="I1004">IFERROR(INDEX(scheduling_data!H:H,MATCH(B1004&amp;D1004,scheduling_data!D:D&amp;scheduling_data!A:A,0)),"")</f>
        <v>D'Anna Pullen</v>
      </c>
      <c r="J1004" t="str">
        <f t="shared" si="45"/>
        <v>No</v>
      </c>
      <c r="K1004" t="str">
        <f t="shared" si="46"/>
        <v>9545335.6458333333D'Anna Pullen</v>
      </c>
      <c r="L1004" t="str">
        <f t="shared" si="47"/>
        <v>Yes</v>
      </c>
    </row>
    <row r="1005" spans="1:12" x14ac:dyDescent="0.3">
      <c r="A1005" t="s">
        <v>25</v>
      </c>
      <c r="B1005">
        <v>95</v>
      </c>
      <c r="C1005" s="1">
        <v>45345</v>
      </c>
      <c r="D1005" s="1">
        <v>45335.645833333336</v>
      </c>
      <c r="E1005">
        <v>85.19</v>
      </c>
      <c r="F1005" t="s">
        <v>9</v>
      </c>
      <c r="G1005" t="s">
        <v>28</v>
      </c>
      <c r="H1005">
        <v>92507</v>
      </c>
      <c r="I1005" t="str" cm="1">
        <f t="array" ref="I1005">IFERROR(INDEX(scheduling_data!H:H,MATCH(B1005&amp;D1005,scheduling_data!D:D&amp;scheduling_data!A:A,0)),"")</f>
        <v>D'Anna Pullen</v>
      </c>
      <c r="J1005" t="str">
        <f t="shared" si="45"/>
        <v>No</v>
      </c>
      <c r="K1005" t="str">
        <f t="shared" si="46"/>
        <v>9545335.6458333333D'Anna Pullen</v>
      </c>
      <c r="L1005" t="str">
        <f t="shared" si="47"/>
        <v>No</v>
      </c>
    </row>
    <row r="1006" spans="1:12" x14ac:dyDescent="0.3">
      <c r="A1006" t="s">
        <v>25</v>
      </c>
      <c r="B1006">
        <v>95</v>
      </c>
      <c r="C1006" s="1">
        <v>45345</v>
      </c>
      <c r="D1006" s="1">
        <v>45336.645833333336</v>
      </c>
      <c r="E1006">
        <v>64.81</v>
      </c>
      <c r="F1006" t="s">
        <v>19</v>
      </c>
      <c r="G1006" t="s">
        <v>26</v>
      </c>
      <c r="H1006">
        <v>92507</v>
      </c>
      <c r="I1006" t="str" cm="1">
        <f t="array" ref="I1006">IFERROR(INDEX(scheduling_data!H:H,MATCH(B1006&amp;D1006,scheduling_data!D:D&amp;scheduling_data!A:A,0)),"")</f>
        <v>D'Anna Pullen</v>
      </c>
      <c r="J1006" t="str">
        <f t="shared" si="45"/>
        <v>No</v>
      </c>
      <c r="K1006" t="str">
        <f t="shared" si="46"/>
        <v>9545336.6458333333D'Anna Pullen</v>
      </c>
      <c r="L1006" t="str">
        <f t="shared" si="47"/>
        <v>Yes</v>
      </c>
    </row>
    <row r="1007" spans="1:12" x14ac:dyDescent="0.3">
      <c r="A1007" t="s">
        <v>25</v>
      </c>
      <c r="B1007">
        <v>95</v>
      </c>
      <c r="C1007" s="1">
        <v>45345</v>
      </c>
      <c r="D1007" s="1">
        <v>45336.645833333336</v>
      </c>
      <c r="E1007">
        <v>85.19</v>
      </c>
      <c r="F1007" t="s">
        <v>9</v>
      </c>
      <c r="G1007" t="s">
        <v>28</v>
      </c>
      <c r="H1007">
        <v>92507</v>
      </c>
      <c r="I1007" t="str" cm="1">
        <f t="array" ref="I1007">IFERROR(INDEX(scheduling_data!H:H,MATCH(B1007&amp;D1007,scheduling_data!D:D&amp;scheduling_data!A:A,0)),"")</f>
        <v>D'Anna Pullen</v>
      </c>
      <c r="J1007" t="str">
        <f t="shared" si="45"/>
        <v>No</v>
      </c>
      <c r="K1007" t="str">
        <f t="shared" si="46"/>
        <v>9545336.6458333333D'Anna Pullen</v>
      </c>
      <c r="L1007" t="str">
        <f t="shared" si="47"/>
        <v>No</v>
      </c>
    </row>
    <row r="1008" spans="1:12" x14ac:dyDescent="0.3">
      <c r="A1008" t="s">
        <v>25</v>
      </c>
      <c r="B1008">
        <v>95</v>
      </c>
      <c r="C1008" s="1">
        <v>45338</v>
      </c>
      <c r="D1008" s="1">
        <v>45329.625</v>
      </c>
      <c r="E1008">
        <v>64.81</v>
      </c>
      <c r="F1008" t="s">
        <v>19</v>
      </c>
      <c r="G1008" t="s">
        <v>26</v>
      </c>
      <c r="H1008">
        <v>92507</v>
      </c>
      <c r="I1008" t="str" cm="1">
        <f t="array" ref="I1008">IFERROR(INDEX(scheduling_data!H:H,MATCH(B1008&amp;D1008,scheduling_data!D:D&amp;scheduling_data!A:A,0)),"")</f>
        <v>D'Anna Pullen</v>
      </c>
      <c r="J1008" t="str">
        <f t="shared" si="45"/>
        <v>No</v>
      </c>
      <c r="K1008" t="str">
        <f t="shared" si="46"/>
        <v>9545329.625D'Anna Pullen</v>
      </c>
      <c r="L1008" t="str">
        <f t="shared" si="47"/>
        <v>Yes</v>
      </c>
    </row>
    <row r="1009" spans="1:12" x14ac:dyDescent="0.3">
      <c r="A1009" t="s">
        <v>25</v>
      </c>
      <c r="B1009">
        <v>95</v>
      </c>
      <c r="C1009" s="1">
        <v>45338</v>
      </c>
      <c r="D1009" s="1">
        <v>45329.625</v>
      </c>
      <c r="E1009">
        <v>85.19</v>
      </c>
      <c r="F1009" t="s">
        <v>9</v>
      </c>
      <c r="G1009" t="s">
        <v>28</v>
      </c>
      <c r="H1009">
        <v>92507</v>
      </c>
      <c r="I1009" t="str" cm="1">
        <f t="array" ref="I1009">IFERROR(INDEX(scheduling_data!H:H,MATCH(B1009&amp;D1009,scheduling_data!D:D&amp;scheduling_data!A:A,0)),"")</f>
        <v>D'Anna Pullen</v>
      </c>
      <c r="J1009" t="str">
        <f t="shared" si="45"/>
        <v>No</v>
      </c>
      <c r="K1009" t="str">
        <f t="shared" si="46"/>
        <v>9545329.625D'Anna Pullen</v>
      </c>
      <c r="L1009" t="str">
        <f t="shared" si="47"/>
        <v>No</v>
      </c>
    </row>
    <row r="1010" spans="1:12" x14ac:dyDescent="0.3">
      <c r="A1010" t="s">
        <v>49</v>
      </c>
      <c r="B1010">
        <v>96</v>
      </c>
      <c r="C1010" s="1">
        <v>45344</v>
      </c>
      <c r="D1010" s="1">
        <v>45330.625</v>
      </c>
      <c r="E1010">
        <v>70</v>
      </c>
      <c r="F1010" t="s">
        <v>9</v>
      </c>
      <c r="G1010" t="s">
        <v>104</v>
      </c>
      <c r="H1010">
        <v>97110</v>
      </c>
      <c r="I1010" t="str" cm="1">
        <f t="array" ref="I1010">IFERROR(INDEX(scheduling_data!H:H,MATCH(B1010&amp;D1010,scheduling_data!D:D&amp;scheduling_data!A:A,0)),"")</f>
        <v>Jessica Pittman</v>
      </c>
      <c r="J1010" t="str">
        <f t="shared" si="45"/>
        <v>No</v>
      </c>
      <c r="K1010" t="str">
        <f t="shared" si="46"/>
        <v>9645330.625Jessica Pittman</v>
      </c>
      <c r="L1010" t="str">
        <f t="shared" si="47"/>
        <v>No</v>
      </c>
    </row>
    <row r="1011" spans="1:12" x14ac:dyDescent="0.3">
      <c r="A1011" t="s">
        <v>49</v>
      </c>
      <c r="B1011">
        <v>96</v>
      </c>
      <c r="C1011" s="1">
        <v>45344</v>
      </c>
      <c r="D1011" s="1">
        <v>45330.625</v>
      </c>
      <c r="E1011">
        <v>70</v>
      </c>
      <c r="F1011" t="s">
        <v>9</v>
      </c>
      <c r="G1011" t="s">
        <v>104</v>
      </c>
      <c r="H1011">
        <v>97530</v>
      </c>
      <c r="I1011" t="str" cm="1">
        <f t="array" ref="I1011">IFERROR(INDEX(scheduling_data!H:H,MATCH(B1011&amp;D1011,scheduling_data!D:D&amp;scheduling_data!A:A,0)),"")</f>
        <v>Jessica Pittman</v>
      </c>
      <c r="J1011" t="str">
        <f t="shared" si="45"/>
        <v>No</v>
      </c>
      <c r="K1011" t="str">
        <f t="shared" si="46"/>
        <v>9645330.625Jessica Pittman</v>
      </c>
      <c r="L1011" t="str">
        <f t="shared" si="47"/>
        <v>No</v>
      </c>
    </row>
    <row r="1012" spans="1:12" x14ac:dyDescent="0.3">
      <c r="A1012" t="s">
        <v>49</v>
      </c>
      <c r="B1012">
        <v>96</v>
      </c>
      <c r="C1012" s="1">
        <v>45344</v>
      </c>
      <c r="D1012" s="1">
        <v>45330.625</v>
      </c>
      <c r="E1012">
        <v>64</v>
      </c>
      <c r="F1012" t="s">
        <v>19</v>
      </c>
      <c r="G1012" t="s">
        <v>50</v>
      </c>
      <c r="H1012">
        <v>97530</v>
      </c>
      <c r="I1012" t="str" cm="1">
        <f t="array" ref="I1012">IFERROR(INDEX(scheduling_data!H:H,MATCH(B1012&amp;D1012,scheduling_data!D:D&amp;scheduling_data!A:A,0)),"")</f>
        <v>Jessica Pittman</v>
      </c>
      <c r="J1012" t="str">
        <f t="shared" si="45"/>
        <v>No</v>
      </c>
      <c r="K1012" t="str">
        <f t="shared" si="46"/>
        <v>9645330.625Jessica Pittman</v>
      </c>
      <c r="L1012" t="str">
        <f t="shared" si="47"/>
        <v>Yes</v>
      </c>
    </row>
    <row r="1013" spans="1:12" x14ac:dyDescent="0.3">
      <c r="A1013" t="s">
        <v>49</v>
      </c>
      <c r="B1013">
        <v>96</v>
      </c>
      <c r="C1013" s="1">
        <v>45344</v>
      </c>
      <c r="D1013" s="1">
        <v>45330.625</v>
      </c>
      <c r="E1013">
        <v>64</v>
      </c>
      <c r="F1013" t="s">
        <v>19</v>
      </c>
      <c r="G1013" t="s">
        <v>50</v>
      </c>
      <c r="H1013">
        <v>97110</v>
      </c>
      <c r="I1013" t="str" cm="1">
        <f t="array" ref="I1013">IFERROR(INDEX(scheduling_data!H:H,MATCH(B1013&amp;D1013,scheduling_data!D:D&amp;scheduling_data!A:A,0)),"")</f>
        <v>Jessica Pittman</v>
      </c>
      <c r="J1013" t="str">
        <f t="shared" si="45"/>
        <v>No</v>
      </c>
      <c r="K1013" t="str">
        <f t="shared" si="46"/>
        <v>9645330.625Jessica Pittman</v>
      </c>
      <c r="L1013" t="str">
        <f t="shared" si="47"/>
        <v>Yes</v>
      </c>
    </row>
    <row r="1014" spans="1:12" x14ac:dyDescent="0.3">
      <c r="A1014" t="s">
        <v>11</v>
      </c>
      <c r="B1014">
        <v>96</v>
      </c>
      <c r="C1014" s="1">
        <v>45341.620833333334</v>
      </c>
      <c r="D1014" s="1">
        <v>45341.625</v>
      </c>
      <c r="E1014">
        <v>30</v>
      </c>
      <c r="F1014" t="s">
        <v>12</v>
      </c>
      <c r="I1014" t="str" cm="1">
        <f t="array" ref="I1014">IFERROR(INDEX(scheduling_data!H:H,MATCH(B1014&amp;D1014,scheduling_data!D:D&amp;scheduling_data!A:A,0)),"")</f>
        <v>Katherine Tyree</v>
      </c>
      <c r="J1014" t="str">
        <f t="shared" si="45"/>
        <v>No</v>
      </c>
      <c r="K1014" t="str">
        <f t="shared" si="46"/>
        <v>9645341.625Katherine Tyree</v>
      </c>
      <c r="L1014" t="str">
        <f t="shared" si="47"/>
        <v>Yes</v>
      </c>
    </row>
    <row r="1015" spans="1:12" x14ac:dyDescent="0.3">
      <c r="A1015" t="s">
        <v>11</v>
      </c>
      <c r="B1015">
        <v>96</v>
      </c>
      <c r="C1015" s="1">
        <v>45330.624305555553</v>
      </c>
      <c r="D1015" s="1">
        <v>45330.625</v>
      </c>
      <c r="E1015">
        <v>30</v>
      </c>
      <c r="F1015" t="s">
        <v>16</v>
      </c>
      <c r="G1015" t="s">
        <v>153</v>
      </c>
      <c r="I1015" t="str" cm="1">
        <f t="array" ref="I1015">IFERROR(INDEX(scheduling_data!H:H,MATCH(B1015&amp;D1015,scheduling_data!D:D&amp;scheduling_data!A:A,0)),"")</f>
        <v>Jessica Pittman</v>
      </c>
      <c r="J1015" t="str">
        <f t="shared" si="45"/>
        <v>No</v>
      </c>
      <c r="K1015" t="str">
        <f t="shared" si="46"/>
        <v>9645330.625Jessica Pittman</v>
      </c>
      <c r="L1015" t="str">
        <f t="shared" si="47"/>
        <v>Yes</v>
      </c>
    </row>
    <row r="1016" spans="1:12" x14ac:dyDescent="0.3">
      <c r="A1016" t="s">
        <v>25</v>
      </c>
      <c r="B1016">
        <v>11</v>
      </c>
      <c r="C1016" s="1">
        <v>45338</v>
      </c>
      <c r="D1016" s="1">
        <v>45323.583333333336</v>
      </c>
      <c r="E1016">
        <v>93.22</v>
      </c>
      <c r="F1016" t="s">
        <v>9</v>
      </c>
      <c r="G1016" t="s">
        <v>28</v>
      </c>
      <c r="H1016">
        <v>97112</v>
      </c>
      <c r="I1016" t="str" cm="1">
        <f t="array" ref="I1016">IFERROR(INDEX(scheduling_data!H:H,MATCH(B1016&amp;D1016,scheduling_data!D:D&amp;scheduling_data!A:A,0)),"")</f>
        <v>Carolyn Simpson</v>
      </c>
      <c r="J1016" t="str">
        <f t="shared" si="45"/>
        <v>No</v>
      </c>
      <c r="K1016" t="str">
        <f t="shared" si="46"/>
        <v>1145323.5833333333Carolyn Simpson</v>
      </c>
      <c r="L1016" t="str">
        <f t="shared" si="47"/>
        <v>No</v>
      </c>
    </row>
    <row r="1017" spans="1:12" x14ac:dyDescent="0.3">
      <c r="A1017" t="s">
        <v>25</v>
      </c>
      <c r="B1017">
        <v>11</v>
      </c>
      <c r="C1017" s="1">
        <v>45338</v>
      </c>
      <c r="D1017" s="1">
        <v>45323.583333333336</v>
      </c>
      <c r="E1017">
        <v>56.78</v>
      </c>
      <c r="F1017" t="s">
        <v>19</v>
      </c>
      <c r="G1017" t="s">
        <v>26</v>
      </c>
      <c r="H1017">
        <v>97112</v>
      </c>
      <c r="I1017" t="str" cm="1">
        <f t="array" ref="I1017">IFERROR(INDEX(scheduling_data!H:H,MATCH(B1017&amp;D1017,scheduling_data!D:D&amp;scheduling_data!A:A,0)),"")</f>
        <v>Carolyn Simpson</v>
      </c>
      <c r="J1017" t="str">
        <f t="shared" si="45"/>
        <v>No</v>
      </c>
      <c r="K1017" t="str">
        <f t="shared" si="46"/>
        <v>1145323.5833333333Carolyn Simpson</v>
      </c>
      <c r="L1017" t="str">
        <f t="shared" si="47"/>
        <v>Yes</v>
      </c>
    </row>
    <row r="1018" spans="1:12" x14ac:dyDescent="0.3">
      <c r="A1018" t="s">
        <v>25</v>
      </c>
      <c r="B1018">
        <v>11</v>
      </c>
      <c r="C1018" s="1">
        <v>45345</v>
      </c>
      <c r="D1018" s="1">
        <v>45327.354166666664</v>
      </c>
      <c r="E1018">
        <v>93.22</v>
      </c>
      <c r="F1018" t="s">
        <v>9</v>
      </c>
      <c r="G1018" t="s">
        <v>28</v>
      </c>
      <c r="H1018">
        <v>97112</v>
      </c>
      <c r="I1018" t="str" cm="1">
        <f t="array" ref="I1018">IFERROR(INDEX(scheduling_data!H:H,MATCH(B1018&amp;D1018,scheduling_data!D:D&amp;scheduling_data!A:A,0)),"")</f>
        <v>Carolyn Simpson</v>
      </c>
      <c r="J1018" t="str">
        <f t="shared" si="45"/>
        <v>No</v>
      </c>
      <c r="K1018" t="str">
        <f t="shared" si="46"/>
        <v>1145327.3541666667Carolyn Simpson</v>
      </c>
      <c r="L1018" t="str">
        <f t="shared" si="47"/>
        <v>No</v>
      </c>
    </row>
    <row r="1019" spans="1:12" x14ac:dyDescent="0.3">
      <c r="A1019" t="s">
        <v>25</v>
      </c>
      <c r="B1019">
        <v>11</v>
      </c>
      <c r="C1019" s="1">
        <v>45345</v>
      </c>
      <c r="D1019" s="1">
        <v>45327.354166666664</v>
      </c>
      <c r="E1019">
        <v>56.78</v>
      </c>
      <c r="F1019" t="s">
        <v>19</v>
      </c>
      <c r="G1019" t="s">
        <v>26</v>
      </c>
      <c r="H1019">
        <v>97112</v>
      </c>
      <c r="I1019" t="str" cm="1">
        <f t="array" ref="I1019">IFERROR(INDEX(scheduling_data!H:H,MATCH(B1019&amp;D1019,scheduling_data!D:D&amp;scheduling_data!A:A,0)),"")</f>
        <v>Carolyn Simpson</v>
      </c>
      <c r="J1019" t="str">
        <f t="shared" si="45"/>
        <v>No</v>
      </c>
      <c r="K1019" t="str">
        <f t="shared" si="46"/>
        <v>1145327.3541666667Carolyn Simpson</v>
      </c>
      <c r="L1019" t="str">
        <f t="shared" si="47"/>
        <v>Yes</v>
      </c>
    </row>
    <row r="1020" spans="1:12" x14ac:dyDescent="0.3">
      <c r="A1020" t="s">
        <v>25</v>
      </c>
      <c r="B1020">
        <v>11</v>
      </c>
      <c r="C1020" s="1">
        <v>45345</v>
      </c>
      <c r="D1020" s="1">
        <v>45329.354166666664</v>
      </c>
      <c r="E1020">
        <v>56.78</v>
      </c>
      <c r="F1020" t="s">
        <v>19</v>
      </c>
      <c r="G1020" t="s">
        <v>26</v>
      </c>
      <c r="H1020">
        <v>97112</v>
      </c>
      <c r="I1020" t="str" cm="1">
        <f t="array" ref="I1020">IFERROR(INDEX(scheduling_data!H:H,MATCH(B1020&amp;D1020,scheduling_data!D:D&amp;scheduling_data!A:A,0)),"")</f>
        <v>Heidi Molaison</v>
      </c>
      <c r="J1020" t="str">
        <f t="shared" si="45"/>
        <v>No</v>
      </c>
      <c r="K1020" t="str">
        <f t="shared" si="46"/>
        <v>1145329.3541666667Heidi Molaison</v>
      </c>
      <c r="L1020" t="str">
        <f t="shared" si="47"/>
        <v>Yes</v>
      </c>
    </row>
    <row r="1021" spans="1:12" x14ac:dyDescent="0.3">
      <c r="A1021" t="s">
        <v>25</v>
      </c>
      <c r="B1021">
        <v>11</v>
      </c>
      <c r="C1021" s="1">
        <v>45345</v>
      </c>
      <c r="D1021" s="1">
        <v>45329.354166666664</v>
      </c>
      <c r="E1021">
        <v>93.22</v>
      </c>
      <c r="F1021" t="s">
        <v>9</v>
      </c>
      <c r="G1021" t="s">
        <v>28</v>
      </c>
      <c r="H1021">
        <v>97112</v>
      </c>
      <c r="I1021" t="str" cm="1">
        <f t="array" ref="I1021">IFERROR(INDEX(scheduling_data!H:H,MATCH(B1021&amp;D1021,scheduling_data!D:D&amp;scheduling_data!A:A,0)),"")</f>
        <v>Heidi Molaison</v>
      </c>
      <c r="J1021" t="str">
        <f t="shared" si="45"/>
        <v>No</v>
      </c>
      <c r="K1021" t="str">
        <f t="shared" si="46"/>
        <v>1145329.3541666667Heidi Molaison</v>
      </c>
      <c r="L1021" t="str">
        <f t="shared" si="47"/>
        <v>No</v>
      </c>
    </row>
    <row r="1022" spans="1:12" x14ac:dyDescent="0.3">
      <c r="A1022" t="s">
        <v>137</v>
      </c>
      <c r="B1022">
        <v>97</v>
      </c>
      <c r="C1022" s="1">
        <v>45343</v>
      </c>
      <c r="D1022" s="1">
        <v>45323.666666666664</v>
      </c>
      <c r="E1022">
        <v>96.6</v>
      </c>
      <c r="F1022" t="s">
        <v>9</v>
      </c>
      <c r="G1022" t="s">
        <v>56</v>
      </c>
      <c r="H1022">
        <v>97110</v>
      </c>
      <c r="I1022" t="str" cm="1">
        <f t="array" ref="I1022">IFERROR(INDEX(scheduling_data!H:H,MATCH(B1022&amp;D1022,scheduling_data!D:D&amp;scheduling_data!A:A,0)),"")</f>
        <v>Robert Crochet</v>
      </c>
      <c r="J1022" t="str">
        <f t="shared" si="45"/>
        <v>No</v>
      </c>
      <c r="K1022" t="str">
        <f t="shared" si="46"/>
        <v>9745323.6666666667Robert Crochet</v>
      </c>
      <c r="L1022" t="str">
        <f t="shared" si="47"/>
        <v>No</v>
      </c>
    </row>
    <row r="1023" spans="1:12" x14ac:dyDescent="0.3">
      <c r="A1023" t="s">
        <v>137</v>
      </c>
      <c r="B1023">
        <v>97</v>
      </c>
      <c r="C1023" s="1">
        <v>45343</v>
      </c>
      <c r="D1023" s="1">
        <v>45323.666666666664</v>
      </c>
      <c r="E1023">
        <v>32.67</v>
      </c>
      <c r="F1023" t="s">
        <v>19</v>
      </c>
      <c r="G1023" t="s">
        <v>57</v>
      </c>
      <c r="H1023">
        <v>97110</v>
      </c>
      <c r="I1023" t="str" cm="1">
        <f t="array" ref="I1023">IFERROR(INDEX(scheduling_data!H:H,MATCH(B1023&amp;D1023,scheduling_data!D:D&amp;scheduling_data!A:A,0)),"")</f>
        <v>Robert Crochet</v>
      </c>
      <c r="J1023" t="str">
        <f t="shared" si="45"/>
        <v>No</v>
      </c>
      <c r="K1023" t="str">
        <f t="shared" si="46"/>
        <v>9745323.6666666667Robert Crochet</v>
      </c>
      <c r="L1023" t="str">
        <f t="shared" si="47"/>
        <v>Yes</v>
      </c>
    </row>
    <row r="1024" spans="1:12" x14ac:dyDescent="0.3">
      <c r="A1024" t="s">
        <v>137</v>
      </c>
      <c r="B1024">
        <v>97</v>
      </c>
      <c r="C1024" s="1">
        <v>45343</v>
      </c>
      <c r="D1024" s="1">
        <v>45323.666666666664</v>
      </c>
      <c r="E1024">
        <v>11.72</v>
      </c>
      <c r="F1024" t="s">
        <v>9</v>
      </c>
      <c r="G1024" t="s">
        <v>54</v>
      </c>
      <c r="H1024">
        <v>97110</v>
      </c>
      <c r="I1024" t="str" cm="1">
        <f t="array" ref="I1024">IFERROR(INDEX(scheduling_data!H:H,MATCH(B1024&amp;D1024,scheduling_data!D:D&amp;scheduling_data!A:A,0)),"")</f>
        <v>Robert Crochet</v>
      </c>
      <c r="J1024" t="str">
        <f t="shared" si="45"/>
        <v>No</v>
      </c>
      <c r="K1024" t="str">
        <f t="shared" si="46"/>
        <v>9745323.6666666667Robert Crochet</v>
      </c>
      <c r="L1024" t="str">
        <f t="shared" si="47"/>
        <v>No</v>
      </c>
    </row>
    <row r="1025" spans="1:12" x14ac:dyDescent="0.3">
      <c r="A1025" t="s">
        <v>137</v>
      </c>
      <c r="B1025">
        <v>97</v>
      </c>
      <c r="C1025" s="1">
        <v>45343</v>
      </c>
      <c r="D1025" s="1">
        <v>45323.666666666664</v>
      </c>
      <c r="E1025">
        <v>0.67</v>
      </c>
      <c r="F1025" t="s">
        <v>9</v>
      </c>
      <c r="G1025" t="s">
        <v>55</v>
      </c>
      <c r="H1025">
        <v>97110</v>
      </c>
      <c r="I1025" t="str" cm="1">
        <f t="array" ref="I1025">IFERROR(INDEX(scheduling_data!H:H,MATCH(B1025&amp;D1025,scheduling_data!D:D&amp;scheduling_data!A:A,0)),"")</f>
        <v>Robert Crochet</v>
      </c>
      <c r="J1025" t="str">
        <f t="shared" si="45"/>
        <v>No</v>
      </c>
      <c r="K1025" t="str">
        <f t="shared" si="46"/>
        <v>9745323.6666666667Robert Crochet</v>
      </c>
      <c r="L1025" t="str">
        <f t="shared" si="47"/>
        <v>No</v>
      </c>
    </row>
    <row r="1026" spans="1:12" x14ac:dyDescent="0.3">
      <c r="A1026" t="s">
        <v>137</v>
      </c>
      <c r="B1026">
        <v>97</v>
      </c>
      <c r="C1026" s="1">
        <v>45343</v>
      </c>
      <c r="D1026" s="1">
        <v>45323.666666666664</v>
      </c>
      <c r="E1026">
        <v>23.97</v>
      </c>
      <c r="F1026" t="s">
        <v>19</v>
      </c>
      <c r="G1026" t="s">
        <v>57</v>
      </c>
      <c r="H1026">
        <v>97112</v>
      </c>
      <c r="I1026" t="str" cm="1">
        <f t="array" ref="I1026">IFERROR(INDEX(scheduling_data!H:H,MATCH(B1026&amp;D1026,scheduling_data!D:D&amp;scheduling_data!A:A,0)),"")</f>
        <v>Robert Crochet</v>
      </c>
      <c r="J1026" t="str">
        <f t="shared" si="45"/>
        <v>No</v>
      </c>
      <c r="K1026" t="str">
        <f t="shared" si="46"/>
        <v>9745323.6666666667Robert Crochet</v>
      </c>
      <c r="L1026" t="str">
        <f t="shared" si="47"/>
        <v>Yes</v>
      </c>
    </row>
    <row r="1027" spans="1:12" x14ac:dyDescent="0.3">
      <c r="A1027" t="s">
        <v>137</v>
      </c>
      <c r="B1027">
        <v>97</v>
      </c>
      <c r="C1027" s="1">
        <v>45343</v>
      </c>
      <c r="D1027" s="1">
        <v>45323.666666666664</v>
      </c>
      <c r="E1027">
        <v>44.43</v>
      </c>
      <c r="F1027" t="s">
        <v>9</v>
      </c>
      <c r="G1027" t="s">
        <v>56</v>
      </c>
      <c r="H1027">
        <v>97112</v>
      </c>
      <c r="I1027" t="str" cm="1">
        <f t="array" ref="I1027">IFERROR(INDEX(scheduling_data!H:H,MATCH(B1027&amp;D1027,scheduling_data!D:D&amp;scheduling_data!A:A,0)),"")</f>
        <v>Robert Crochet</v>
      </c>
      <c r="J1027" t="str">
        <f t="shared" ref="J1027:J1090" si="48">IF(I1027="", "Yes", "No")</f>
        <v>No</v>
      </c>
      <c r="K1027" t="str">
        <f t="shared" ref="K1027:K1090" si="49">IF(I1027="",B1027&amp;D1027,B1027&amp;D1027&amp;I1027)</f>
        <v>9745323.6666666667Robert Crochet</v>
      </c>
      <c r="L1027" t="str">
        <f t="shared" ref="L1027:L1090" si="50">IF(OR(F1027="Cash", F1027="Check", F1027="EFT", F1027="Credit Card", F1027="Visa", F1027="Mastercard", F1027="AMEX"), "Yes", "No")</f>
        <v>No</v>
      </c>
    </row>
    <row r="1028" spans="1:12" x14ac:dyDescent="0.3">
      <c r="A1028" t="s">
        <v>137</v>
      </c>
      <c r="B1028">
        <v>97</v>
      </c>
      <c r="C1028" s="1">
        <v>45343</v>
      </c>
      <c r="D1028" s="1">
        <v>45323.666666666664</v>
      </c>
      <c r="E1028">
        <v>0.49</v>
      </c>
      <c r="F1028" t="s">
        <v>9</v>
      </c>
      <c r="G1028" t="s">
        <v>55</v>
      </c>
      <c r="H1028">
        <v>97112</v>
      </c>
      <c r="I1028" t="str" cm="1">
        <f t="array" ref="I1028">IFERROR(INDEX(scheduling_data!H:H,MATCH(B1028&amp;D1028,scheduling_data!D:D&amp;scheduling_data!A:A,0)),"")</f>
        <v>Robert Crochet</v>
      </c>
      <c r="J1028" t="str">
        <f t="shared" si="48"/>
        <v>No</v>
      </c>
      <c r="K1028" t="str">
        <f t="shared" si="49"/>
        <v>9745323.6666666667Robert Crochet</v>
      </c>
      <c r="L1028" t="str">
        <f t="shared" si="50"/>
        <v>No</v>
      </c>
    </row>
    <row r="1029" spans="1:12" x14ac:dyDescent="0.3">
      <c r="A1029" t="s">
        <v>137</v>
      </c>
      <c r="B1029">
        <v>97</v>
      </c>
      <c r="C1029" s="1">
        <v>45343</v>
      </c>
      <c r="D1029" s="1">
        <v>45323.666666666664</v>
      </c>
      <c r="E1029">
        <v>15.28</v>
      </c>
      <c r="F1029" t="s">
        <v>19</v>
      </c>
      <c r="G1029" t="s">
        <v>57</v>
      </c>
      <c r="H1029">
        <v>97140</v>
      </c>
      <c r="I1029" t="str" cm="1">
        <f t="array" ref="I1029">IFERROR(INDEX(scheduling_data!H:H,MATCH(B1029&amp;D1029,scheduling_data!D:D&amp;scheduling_data!A:A,0)),"")</f>
        <v>Robert Crochet</v>
      </c>
      <c r="J1029" t="str">
        <f t="shared" si="48"/>
        <v>No</v>
      </c>
      <c r="K1029" t="str">
        <f t="shared" si="49"/>
        <v>9745323.6666666667Robert Crochet</v>
      </c>
      <c r="L1029" t="str">
        <f t="shared" si="50"/>
        <v>Yes</v>
      </c>
    </row>
    <row r="1030" spans="1:12" x14ac:dyDescent="0.3">
      <c r="A1030" t="s">
        <v>137</v>
      </c>
      <c r="B1030">
        <v>97</v>
      </c>
      <c r="C1030" s="1">
        <v>45343</v>
      </c>
      <c r="D1030" s="1">
        <v>45323.666666666664</v>
      </c>
      <c r="E1030">
        <v>50.35</v>
      </c>
      <c r="F1030" t="s">
        <v>9</v>
      </c>
      <c r="G1030" t="s">
        <v>56</v>
      </c>
      <c r="H1030">
        <v>97140</v>
      </c>
      <c r="I1030" t="str" cm="1">
        <f t="array" ref="I1030">IFERROR(INDEX(scheduling_data!H:H,MATCH(B1030&amp;D1030,scheduling_data!D:D&amp;scheduling_data!A:A,0)),"")</f>
        <v>Robert Crochet</v>
      </c>
      <c r="J1030" t="str">
        <f t="shared" si="48"/>
        <v>No</v>
      </c>
      <c r="K1030" t="str">
        <f t="shared" si="49"/>
        <v>9745323.6666666667Robert Crochet</v>
      </c>
      <c r="L1030" t="str">
        <f t="shared" si="50"/>
        <v>No</v>
      </c>
    </row>
    <row r="1031" spans="1:12" x14ac:dyDescent="0.3">
      <c r="A1031" t="s">
        <v>137</v>
      </c>
      <c r="B1031">
        <v>97</v>
      </c>
      <c r="C1031" s="1">
        <v>45343</v>
      </c>
      <c r="D1031" s="1">
        <v>45323.666666666664</v>
      </c>
      <c r="E1031">
        <v>0.31</v>
      </c>
      <c r="F1031" t="s">
        <v>9</v>
      </c>
      <c r="G1031" t="s">
        <v>55</v>
      </c>
      <c r="H1031">
        <v>97140</v>
      </c>
      <c r="I1031" t="str" cm="1">
        <f t="array" ref="I1031">IFERROR(INDEX(scheduling_data!H:H,MATCH(B1031&amp;D1031,scheduling_data!D:D&amp;scheduling_data!A:A,0)),"")</f>
        <v>Robert Crochet</v>
      </c>
      <c r="J1031" t="str">
        <f t="shared" si="48"/>
        <v>No</v>
      </c>
      <c r="K1031" t="str">
        <f t="shared" si="49"/>
        <v>9745323.6666666667Robert Crochet</v>
      </c>
      <c r="L1031" t="str">
        <f t="shared" si="50"/>
        <v>No</v>
      </c>
    </row>
    <row r="1032" spans="1:12" x14ac:dyDescent="0.3">
      <c r="A1032" t="s">
        <v>137</v>
      </c>
      <c r="B1032">
        <v>97</v>
      </c>
      <c r="C1032" s="1">
        <v>45343</v>
      </c>
      <c r="D1032" s="1">
        <v>45323.666666666664</v>
      </c>
      <c r="E1032">
        <v>5.16</v>
      </c>
      <c r="F1032" t="s">
        <v>9</v>
      </c>
      <c r="G1032" t="s">
        <v>54</v>
      </c>
      <c r="H1032">
        <v>97140</v>
      </c>
      <c r="I1032" t="str" cm="1">
        <f t="array" ref="I1032">IFERROR(INDEX(scheduling_data!H:H,MATCH(B1032&amp;D1032,scheduling_data!D:D&amp;scheduling_data!A:A,0)),"")</f>
        <v>Robert Crochet</v>
      </c>
      <c r="J1032" t="str">
        <f t="shared" si="48"/>
        <v>No</v>
      </c>
      <c r="K1032" t="str">
        <f t="shared" si="49"/>
        <v>9745323.6666666667Robert Crochet</v>
      </c>
      <c r="L1032" t="str">
        <f t="shared" si="50"/>
        <v>No</v>
      </c>
    </row>
    <row r="1033" spans="1:12" x14ac:dyDescent="0.3">
      <c r="A1033" t="s">
        <v>137</v>
      </c>
      <c r="B1033">
        <v>97</v>
      </c>
      <c r="C1033" s="1">
        <v>45343</v>
      </c>
      <c r="D1033" s="1">
        <v>45324.291666666664</v>
      </c>
      <c r="E1033">
        <v>44.43</v>
      </c>
      <c r="F1033" t="s">
        <v>9</v>
      </c>
      <c r="G1033" t="s">
        <v>56</v>
      </c>
      <c r="H1033">
        <v>97112</v>
      </c>
      <c r="I1033" t="str" cm="1">
        <f t="array" ref="I1033">IFERROR(INDEX(scheduling_data!H:H,MATCH(B1033&amp;D1033,scheduling_data!D:D&amp;scheduling_data!A:A,0)),"")</f>
        <v>Katherine Tyree</v>
      </c>
      <c r="J1033" t="str">
        <f t="shared" si="48"/>
        <v>No</v>
      </c>
      <c r="K1033" t="str">
        <f t="shared" si="49"/>
        <v>9745324.2916666667Katherine Tyree</v>
      </c>
      <c r="L1033" t="str">
        <f t="shared" si="50"/>
        <v>No</v>
      </c>
    </row>
    <row r="1034" spans="1:12" x14ac:dyDescent="0.3">
      <c r="A1034" t="s">
        <v>137</v>
      </c>
      <c r="B1034">
        <v>97</v>
      </c>
      <c r="C1034" s="1">
        <v>45343</v>
      </c>
      <c r="D1034" s="1">
        <v>45324.291666666664</v>
      </c>
      <c r="E1034">
        <v>0.49</v>
      </c>
      <c r="F1034" t="s">
        <v>9</v>
      </c>
      <c r="G1034" t="s">
        <v>55</v>
      </c>
      <c r="H1034">
        <v>97112</v>
      </c>
      <c r="I1034" t="str" cm="1">
        <f t="array" ref="I1034">IFERROR(INDEX(scheduling_data!H:H,MATCH(B1034&amp;D1034,scheduling_data!D:D&amp;scheduling_data!A:A,0)),"")</f>
        <v>Katherine Tyree</v>
      </c>
      <c r="J1034" t="str">
        <f t="shared" si="48"/>
        <v>No</v>
      </c>
      <c r="K1034" t="str">
        <f t="shared" si="49"/>
        <v>9745324.2916666667Katherine Tyree</v>
      </c>
      <c r="L1034" t="str">
        <f t="shared" si="50"/>
        <v>No</v>
      </c>
    </row>
    <row r="1035" spans="1:12" x14ac:dyDescent="0.3">
      <c r="A1035" t="s">
        <v>137</v>
      </c>
      <c r="B1035">
        <v>97</v>
      </c>
      <c r="C1035" s="1">
        <v>45343</v>
      </c>
      <c r="D1035" s="1">
        <v>45324.291666666664</v>
      </c>
      <c r="E1035">
        <v>15.28</v>
      </c>
      <c r="F1035" t="s">
        <v>19</v>
      </c>
      <c r="G1035" t="s">
        <v>57</v>
      </c>
      <c r="H1035">
        <v>97140</v>
      </c>
      <c r="I1035" t="str" cm="1">
        <f t="array" ref="I1035">IFERROR(INDEX(scheduling_data!H:H,MATCH(B1035&amp;D1035,scheduling_data!D:D&amp;scheduling_data!A:A,0)),"")</f>
        <v>Katherine Tyree</v>
      </c>
      <c r="J1035" t="str">
        <f t="shared" si="48"/>
        <v>No</v>
      </c>
      <c r="K1035" t="str">
        <f t="shared" si="49"/>
        <v>9745324.2916666667Katherine Tyree</v>
      </c>
      <c r="L1035" t="str">
        <f t="shared" si="50"/>
        <v>Yes</v>
      </c>
    </row>
    <row r="1036" spans="1:12" x14ac:dyDescent="0.3">
      <c r="A1036" t="s">
        <v>137</v>
      </c>
      <c r="B1036">
        <v>97</v>
      </c>
      <c r="C1036" s="1">
        <v>45343</v>
      </c>
      <c r="D1036" s="1">
        <v>45324.291666666664</v>
      </c>
      <c r="E1036">
        <v>50.35</v>
      </c>
      <c r="F1036" t="s">
        <v>9</v>
      </c>
      <c r="G1036" t="s">
        <v>56</v>
      </c>
      <c r="H1036">
        <v>97140</v>
      </c>
      <c r="I1036" t="str" cm="1">
        <f t="array" ref="I1036">IFERROR(INDEX(scheduling_data!H:H,MATCH(B1036&amp;D1036,scheduling_data!D:D&amp;scheduling_data!A:A,0)),"")</f>
        <v>Katherine Tyree</v>
      </c>
      <c r="J1036" t="str">
        <f t="shared" si="48"/>
        <v>No</v>
      </c>
      <c r="K1036" t="str">
        <f t="shared" si="49"/>
        <v>9745324.2916666667Katherine Tyree</v>
      </c>
      <c r="L1036" t="str">
        <f t="shared" si="50"/>
        <v>No</v>
      </c>
    </row>
    <row r="1037" spans="1:12" x14ac:dyDescent="0.3">
      <c r="A1037" t="s">
        <v>137</v>
      </c>
      <c r="B1037">
        <v>97</v>
      </c>
      <c r="C1037" s="1">
        <v>45343</v>
      </c>
      <c r="D1037" s="1">
        <v>45324.291666666664</v>
      </c>
      <c r="E1037">
        <v>0.31</v>
      </c>
      <c r="F1037" t="s">
        <v>9</v>
      </c>
      <c r="G1037" t="s">
        <v>55</v>
      </c>
      <c r="H1037">
        <v>97140</v>
      </c>
      <c r="I1037" t="str" cm="1">
        <f t="array" ref="I1037">IFERROR(INDEX(scheduling_data!H:H,MATCH(B1037&amp;D1037,scheduling_data!D:D&amp;scheduling_data!A:A,0)),"")</f>
        <v>Katherine Tyree</v>
      </c>
      <c r="J1037" t="str">
        <f t="shared" si="48"/>
        <v>No</v>
      </c>
      <c r="K1037" t="str">
        <f t="shared" si="49"/>
        <v>9745324.2916666667Katherine Tyree</v>
      </c>
      <c r="L1037" t="str">
        <f t="shared" si="50"/>
        <v>No</v>
      </c>
    </row>
    <row r="1038" spans="1:12" x14ac:dyDescent="0.3">
      <c r="A1038" t="s">
        <v>137</v>
      </c>
      <c r="B1038">
        <v>97</v>
      </c>
      <c r="C1038" s="1">
        <v>45343</v>
      </c>
      <c r="D1038" s="1">
        <v>45324.291666666664</v>
      </c>
      <c r="E1038">
        <v>5.16</v>
      </c>
      <c r="F1038" t="s">
        <v>9</v>
      </c>
      <c r="G1038" t="s">
        <v>54</v>
      </c>
      <c r="H1038">
        <v>97140</v>
      </c>
      <c r="I1038" t="str" cm="1">
        <f t="array" ref="I1038">IFERROR(INDEX(scheduling_data!H:H,MATCH(B1038&amp;D1038,scheduling_data!D:D&amp;scheduling_data!A:A,0)),"")</f>
        <v>Katherine Tyree</v>
      </c>
      <c r="J1038" t="str">
        <f t="shared" si="48"/>
        <v>No</v>
      </c>
      <c r="K1038" t="str">
        <f t="shared" si="49"/>
        <v>9745324.2916666667Katherine Tyree</v>
      </c>
      <c r="L1038" t="str">
        <f t="shared" si="50"/>
        <v>No</v>
      </c>
    </row>
    <row r="1039" spans="1:12" x14ac:dyDescent="0.3">
      <c r="A1039" t="s">
        <v>137</v>
      </c>
      <c r="B1039">
        <v>97</v>
      </c>
      <c r="C1039" s="1">
        <v>45343</v>
      </c>
      <c r="D1039" s="1">
        <v>45324.291666666664</v>
      </c>
      <c r="E1039">
        <v>23.97</v>
      </c>
      <c r="F1039" t="s">
        <v>19</v>
      </c>
      <c r="G1039" t="s">
        <v>57</v>
      </c>
      <c r="H1039">
        <v>97112</v>
      </c>
      <c r="I1039" t="str" cm="1">
        <f t="array" ref="I1039">IFERROR(INDEX(scheduling_data!H:H,MATCH(B1039&amp;D1039,scheduling_data!D:D&amp;scheduling_data!A:A,0)),"")</f>
        <v>Katherine Tyree</v>
      </c>
      <c r="J1039" t="str">
        <f t="shared" si="48"/>
        <v>No</v>
      </c>
      <c r="K1039" t="str">
        <f t="shared" si="49"/>
        <v>9745324.2916666667Katherine Tyree</v>
      </c>
      <c r="L1039" t="str">
        <f t="shared" si="50"/>
        <v>Yes</v>
      </c>
    </row>
    <row r="1040" spans="1:12" x14ac:dyDescent="0.3">
      <c r="A1040" t="s">
        <v>137</v>
      </c>
      <c r="B1040">
        <v>97</v>
      </c>
      <c r="C1040" s="1">
        <v>45343</v>
      </c>
      <c r="D1040" s="1">
        <v>45324.291666666664</v>
      </c>
      <c r="E1040">
        <v>5.86</v>
      </c>
      <c r="F1040" t="s">
        <v>9</v>
      </c>
      <c r="G1040" t="s">
        <v>54</v>
      </c>
      <c r="H1040">
        <v>97110</v>
      </c>
      <c r="I1040" t="str" cm="1">
        <f t="array" ref="I1040">IFERROR(INDEX(scheduling_data!H:H,MATCH(B1040&amp;D1040,scheduling_data!D:D&amp;scheduling_data!A:A,0)),"")</f>
        <v>Katherine Tyree</v>
      </c>
      <c r="J1040" t="str">
        <f t="shared" si="48"/>
        <v>No</v>
      </c>
      <c r="K1040" t="str">
        <f t="shared" si="49"/>
        <v>9745324.2916666667Katherine Tyree</v>
      </c>
      <c r="L1040" t="str">
        <f t="shared" si="50"/>
        <v>No</v>
      </c>
    </row>
    <row r="1041" spans="1:12" x14ac:dyDescent="0.3">
      <c r="A1041" t="s">
        <v>137</v>
      </c>
      <c r="B1041">
        <v>97</v>
      </c>
      <c r="C1041" s="1">
        <v>45343</v>
      </c>
      <c r="D1041" s="1">
        <v>45324.291666666664</v>
      </c>
      <c r="E1041">
        <v>0.33</v>
      </c>
      <c r="F1041" t="s">
        <v>9</v>
      </c>
      <c r="G1041" t="s">
        <v>55</v>
      </c>
      <c r="H1041">
        <v>97110</v>
      </c>
      <c r="I1041" t="str" cm="1">
        <f t="array" ref="I1041">IFERROR(INDEX(scheduling_data!H:H,MATCH(B1041&amp;D1041,scheduling_data!D:D&amp;scheduling_data!A:A,0)),"")</f>
        <v>Katherine Tyree</v>
      </c>
      <c r="J1041" t="str">
        <f t="shared" si="48"/>
        <v>No</v>
      </c>
      <c r="K1041" t="str">
        <f t="shared" si="49"/>
        <v>9745324.2916666667Katherine Tyree</v>
      </c>
      <c r="L1041" t="str">
        <f t="shared" si="50"/>
        <v>No</v>
      </c>
    </row>
    <row r="1042" spans="1:12" x14ac:dyDescent="0.3">
      <c r="A1042" t="s">
        <v>137</v>
      </c>
      <c r="B1042">
        <v>97</v>
      </c>
      <c r="C1042" s="1">
        <v>45343</v>
      </c>
      <c r="D1042" s="1">
        <v>45324.291666666664</v>
      </c>
      <c r="E1042">
        <v>48.3</v>
      </c>
      <c r="F1042" t="s">
        <v>9</v>
      </c>
      <c r="G1042" t="s">
        <v>56</v>
      </c>
      <c r="H1042">
        <v>97110</v>
      </c>
      <c r="I1042" t="str" cm="1">
        <f t="array" ref="I1042">IFERROR(INDEX(scheduling_data!H:H,MATCH(B1042&amp;D1042,scheduling_data!D:D&amp;scheduling_data!A:A,0)),"")</f>
        <v>Katherine Tyree</v>
      </c>
      <c r="J1042" t="str">
        <f t="shared" si="48"/>
        <v>No</v>
      </c>
      <c r="K1042" t="str">
        <f t="shared" si="49"/>
        <v>9745324.2916666667Katherine Tyree</v>
      </c>
      <c r="L1042" t="str">
        <f t="shared" si="50"/>
        <v>No</v>
      </c>
    </row>
    <row r="1043" spans="1:12" x14ac:dyDescent="0.3">
      <c r="A1043" t="s">
        <v>137</v>
      </c>
      <c r="B1043">
        <v>97</v>
      </c>
      <c r="C1043" s="1">
        <v>45343</v>
      </c>
      <c r="D1043" s="1">
        <v>45324.291666666664</v>
      </c>
      <c r="E1043">
        <v>16.34</v>
      </c>
      <c r="F1043" t="s">
        <v>19</v>
      </c>
      <c r="G1043" t="s">
        <v>57</v>
      </c>
      <c r="H1043">
        <v>97110</v>
      </c>
      <c r="I1043" t="str" cm="1">
        <f t="array" ref="I1043">IFERROR(INDEX(scheduling_data!H:H,MATCH(B1043&amp;D1043,scheduling_data!D:D&amp;scheduling_data!A:A,0)),"")</f>
        <v>Katherine Tyree</v>
      </c>
      <c r="J1043" t="str">
        <f t="shared" si="48"/>
        <v>No</v>
      </c>
      <c r="K1043" t="str">
        <f t="shared" si="49"/>
        <v>9745324.2916666667Katherine Tyree</v>
      </c>
      <c r="L1043" t="str">
        <f t="shared" si="50"/>
        <v>Yes</v>
      </c>
    </row>
    <row r="1044" spans="1:12" x14ac:dyDescent="0.3">
      <c r="A1044" t="s">
        <v>137</v>
      </c>
      <c r="B1044">
        <v>97</v>
      </c>
      <c r="C1044" s="1">
        <v>45343</v>
      </c>
      <c r="D1044" s="1">
        <v>45327.666666666664</v>
      </c>
      <c r="E1044">
        <v>16.34</v>
      </c>
      <c r="F1044" t="s">
        <v>19</v>
      </c>
      <c r="G1044" t="s">
        <v>57</v>
      </c>
      <c r="H1044">
        <v>97110</v>
      </c>
      <c r="I1044" t="str" cm="1">
        <f t="array" ref="I1044">IFERROR(INDEX(scheduling_data!H:H,MATCH(B1044&amp;D1044,scheduling_data!D:D&amp;scheduling_data!A:A,0)),"")</f>
        <v>Katherine Tyree</v>
      </c>
      <c r="J1044" t="str">
        <f t="shared" si="48"/>
        <v>No</v>
      </c>
      <c r="K1044" t="str">
        <f t="shared" si="49"/>
        <v>9745327.6666666667Katherine Tyree</v>
      </c>
      <c r="L1044" t="str">
        <f t="shared" si="50"/>
        <v>Yes</v>
      </c>
    </row>
    <row r="1045" spans="1:12" x14ac:dyDescent="0.3">
      <c r="A1045" t="s">
        <v>137</v>
      </c>
      <c r="B1045">
        <v>97</v>
      </c>
      <c r="C1045" s="1">
        <v>45343</v>
      </c>
      <c r="D1045" s="1">
        <v>45327.666666666664</v>
      </c>
      <c r="E1045">
        <v>48.3</v>
      </c>
      <c r="F1045" t="s">
        <v>9</v>
      </c>
      <c r="G1045" t="s">
        <v>56</v>
      </c>
      <c r="H1045">
        <v>97110</v>
      </c>
      <c r="I1045" t="str" cm="1">
        <f t="array" ref="I1045">IFERROR(INDEX(scheduling_data!H:H,MATCH(B1045&amp;D1045,scheduling_data!D:D&amp;scheduling_data!A:A,0)),"")</f>
        <v>Katherine Tyree</v>
      </c>
      <c r="J1045" t="str">
        <f t="shared" si="48"/>
        <v>No</v>
      </c>
      <c r="K1045" t="str">
        <f t="shared" si="49"/>
        <v>9745327.6666666667Katherine Tyree</v>
      </c>
      <c r="L1045" t="str">
        <f t="shared" si="50"/>
        <v>No</v>
      </c>
    </row>
    <row r="1046" spans="1:12" x14ac:dyDescent="0.3">
      <c r="A1046" t="s">
        <v>137</v>
      </c>
      <c r="B1046">
        <v>97</v>
      </c>
      <c r="C1046" s="1">
        <v>45343</v>
      </c>
      <c r="D1046" s="1">
        <v>45327.666666666664</v>
      </c>
      <c r="E1046">
        <v>0.33</v>
      </c>
      <c r="F1046" t="s">
        <v>9</v>
      </c>
      <c r="G1046" t="s">
        <v>55</v>
      </c>
      <c r="H1046">
        <v>97110</v>
      </c>
      <c r="I1046" t="str" cm="1">
        <f t="array" ref="I1046">IFERROR(INDEX(scheduling_data!H:H,MATCH(B1046&amp;D1046,scheduling_data!D:D&amp;scheduling_data!A:A,0)),"")</f>
        <v>Katherine Tyree</v>
      </c>
      <c r="J1046" t="str">
        <f t="shared" si="48"/>
        <v>No</v>
      </c>
      <c r="K1046" t="str">
        <f t="shared" si="49"/>
        <v>9745327.6666666667Katherine Tyree</v>
      </c>
      <c r="L1046" t="str">
        <f t="shared" si="50"/>
        <v>No</v>
      </c>
    </row>
    <row r="1047" spans="1:12" x14ac:dyDescent="0.3">
      <c r="A1047" t="s">
        <v>137</v>
      </c>
      <c r="B1047">
        <v>97</v>
      </c>
      <c r="C1047" s="1">
        <v>45343</v>
      </c>
      <c r="D1047" s="1">
        <v>45327.666666666664</v>
      </c>
      <c r="E1047">
        <v>5.86</v>
      </c>
      <c r="F1047" t="s">
        <v>9</v>
      </c>
      <c r="G1047" t="s">
        <v>54</v>
      </c>
      <c r="H1047">
        <v>97110</v>
      </c>
      <c r="I1047" t="str" cm="1">
        <f t="array" ref="I1047">IFERROR(INDEX(scheduling_data!H:H,MATCH(B1047&amp;D1047,scheduling_data!D:D&amp;scheduling_data!A:A,0)),"")</f>
        <v>Katherine Tyree</v>
      </c>
      <c r="J1047" t="str">
        <f t="shared" si="48"/>
        <v>No</v>
      </c>
      <c r="K1047" t="str">
        <f t="shared" si="49"/>
        <v>9745327.6666666667Katherine Tyree</v>
      </c>
      <c r="L1047" t="str">
        <f t="shared" si="50"/>
        <v>No</v>
      </c>
    </row>
    <row r="1048" spans="1:12" x14ac:dyDescent="0.3">
      <c r="A1048" t="s">
        <v>137</v>
      </c>
      <c r="B1048">
        <v>97</v>
      </c>
      <c r="C1048" s="1">
        <v>45343</v>
      </c>
      <c r="D1048" s="1">
        <v>45327.666666666664</v>
      </c>
      <c r="E1048">
        <v>23.97</v>
      </c>
      <c r="F1048" t="s">
        <v>19</v>
      </c>
      <c r="G1048" t="s">
        <v>57</v>
      </c>
      <c r="H1048">
        <v>97112</v>
      </c>
      <c r="I1048" t="str" cm="1">
        <f t="array" ref="I1048">IFERROR(INDEX(scheduling_data!H:H,MATCH(B1048&amp;D1048,scheduling_data!D:D&amp;scheduling_data!A:A,0)),"")</f>
        <v>Katherine Tyree</v>
      </c>
      <c r="J1048" t="str">
        <f t="shared" si="48"/>
        <v>No</v>
      </c>
      <c r="K1048" t="str">
        <f t="shared" si="49"/>
        <v>9745327.6666666667Katherine Tyree</v>
      </c>
      <c r="L1048" t="str">
        <f t="shared" si="50"/>
        <v>Yes</v>
      </c>
    </row>
    <row r="1049" spans="1:12" x14ac:dyDescent="0.3">
      <c r="A1049" t="s">
        <v>137</v>
      </c>
      <c r="B1049">
        <v>97</v>
      </c>
      <c r="C1049" s="1">
        <v>45343</v>
      </c>
      <c r="D1049" s="1">
        <v>45327.666666666664</v>
      </c>
      <c r="E1049">
        <v>44.43</v>
      </c>
      <c r="F1049" t="s">
        <v>9</v>
      </c>
      <c r="G1049" t="s">
        <v>56</v>
      </c>
      <c r="H1049">
        <v>97112</v>
      </c>
      <c r="I1049" t="str" cm="1">
        <f t="array" ref="I1049">IFERROR(INDEX(scheduling_data!H:H,MATCH(B1049&amp;D1049,scheduling_data!D:D&amp;scheduling_data!A:A,0)),"")</f>
        <v>Katherine Tyree</v>
      </c>
      <c r="J1049" t="str">
        <f t="shared" si="48"/>
        <v>No</v>
      </c>
      <c r="K1049" t="str">
        <f t="shared" si="49"/>
        <v>9745327.6666666667Katherine Tyree</v>
      </c>
      <c r="L1049" t="str">
        <f t="shared" si="50"/>
        <v>No</v>
      </c>
    </row>
    <row r="1050" spans="1:12" x14ac:dyDescent="0.3">
      <c r="A1050" t="s">
        <v>137</v>
      </c>
      <c r="B1050">
        <v>97</v>
      </c>
      <c r="C1050" s="1">
        <v>45343</v>
      </c>
      <c r="D1050" s="1">
        <v>45327.666666666664</v>
      </c>
      <c r="E1050">
        <v>0.49</v>
      </c>
      <c r="F1050" t="s">
        <v>9</v>
      </c>
      <c r="G1050" t="s">
        <v>55</v>
      </c>
      <c r="H1050">
        <v>97112</v>
      </c>
      <c r="I1050" t="str" cm="1">
        <f t="array" ref="I1050">IFERROR(INDEX(scheduling_data!H:H,MATCH(B1050&amp;D1050,scheduling_data!D:D&amp;scheduling_data!A:A,0)),"")</f>
        <v>Katherine Tyree</v>
      </c>
      <c r="J1050" t="str">
        <f t="shared" si="48"/>
        <v>No</v>
      </c>
      <c r="K1050" t="str">
        <f t="shared" si="49"/>
        <v>9745327.6666666667Katherine Tyree</v>
      </c>
      <c r="L1050" t="str">
        <f t="shared" si="50"/>
        <v>No</v>
      </c>
    </row>
    <row r="1051" spans="1:12" x14ac:dyDescent="0.3">
      <c r="A1051" t="s">
        <v>137</v>
      </c>
      <c r="B1051">
        <v>97</v>
      </c>
      <c r="C1051" s="1">
        <v>45343</v>
      </c>
      <c r="D1051" s="1">
        <v>45327.666666666664</v>
      </c>
      <c r="E1051">
        <v>0</v>
      </c>
      <c r="F1051" t="s">
        <v>9</v>
      </c>
      <c r="G1051" t="s">
        <v>154</v>
      </c>
      <c r="H1051">
        <v>97140</v>
      </c>
      <c r="I1051" t="str" cm="1">
        <f t="array" ref="I1051">IFERROR(INDEX(scheduling_data!H:H,MATCH(B1051&amp;D1051,scheduling_data!D:D&amp;scheduling_data!A:A,0)),"")</f>
        <v>Katherine Tyree</v>
      </c>
      <c r="J1051" t="str">
        <f t="shared" si="48"/>
        <v>No</v>
      </c>
      <c r="K1051" t="str">
        <f t="shared" si="49"/>
        <v>9745327.6666666667Katherine Tyree</v>
      </c>
      <c r="L1051" t="str">
        <f t="shared" si="50"/>
        <v>No</v>
      </c>
    </row>
    <row r="1052" spans="1:12" x14ac:dyDescent="0.3">
      <c r="A1052" t="s">
        <v>137</v>
      </c>
      <c r="B1052">
        <v>97</v>
      </c>
      <c r="C1052" s="1">
        <v>45343</v>
      </c>
      <c r="D1052" s="1">
        <v>45327.666666666664</v>
      </c>
      <c r="E1052">
        <v>8.3699999999999992</v>
      </c>
      <c r="F1052" t="s">
        <v>19</v>
      </c>
      <c r="G1052" t="s">
        <v>57</v>
      </c>
      <c r="H1052">
        <v>97012</v>
      </c>
      <c r="I1052" t="str" cm="1">
        <f t="array" ref="I1052">IFERROR(INDEX(scheduling_data!H:H,MATCH(B1052&amp;D1052,scheduling_data!D:D&amp;scheduling_data!A:A,0)),"")</f>
        <v>Katherine Tyree</v>
      </c>
      <c r="J1052" t="str">
        <f t="shared" si="48"/>
        <v>No</v>
      </c>
      <c r="K1052" t="str">
        <f t="shared" si="49"/>
        <v>9745327.6666666667Katherine Tyree</v>
      </c>
      <c r="L1052" t="str">
        <f t="shared" si="50"/>
        <v>Yes</v>
      </c>
    </row>
    <row r="1053" spans="1:12" x14ac:dyDescent="0.3">
      <c r="A1053" t="s">
        <v>137</v>
      </c>
      <c r="B1053">
        <v>97</v>
      </c>
      <c r="C1053" s="1">
        <v>45343</v>
      </c>
      <c r="D1053" s="1">
        <v>45327.666666666664</v>
      </c>
      <c r="E1053">
        <v>42.1</v>
      </c>
      <c r="F1053" t="s">
        <v>9</v>
      </c>
      <c r="G1053" t="s">
        <v>56</v>
      </c>
      <c r="H1053">
        <v>97012</v>
      </c>
      <c r="I1053" t="str" cm="1">
        <f t="array" ref="I1053">IFERROR(INDEX(scheduling_data!H:H,MATCH(B1053&amp;D1053,scheduling_data!D:D&amp;scheduling_data!A:A,0)),"")</f>
        <v>Katherine Tyree</v>
      </c>
      <c r="J1053" t="str">
        <f t="shared" si="48"/>
        <v>No</v>
      </c>
      <c r="K1053" t="str">
        <f t="shared" si="49"/>
        <v>9745327.6666666667Katherine Tyree</v>
      </c>
      <c r="L1053" t="str">
        <f t="shared" si="50"/>
        <v>No</v>
      </c>
    </row>
    <row r="1054" spans="1:12" x14ac:dyDescent="0.3">
      <c r="A1054" t="s">
        <v>137</v>
      </c>
      <c r="B1054">
        <v>97</v>
      </c>
      <c r="C1054" s="1">
        <v>45343</v>
      </c>
      <c r="D1054" s="1">
        <v>45327.666666666664</v>
      </c>
      <c r="E1054">
        <v>0.17</v>
      </c>
      <c r="F1054" t="s">
        <v>9</v>
      </c>
      <c r="G1054" t="s">
        <v>55</v>
      </c>
      <c r="H1054">
        <v>97012</v>
      </c>
      <c r="I1054" t="str" cm="1">
        <f t="array" ref="I1054">IFERROR(INDEX(scheduling_data!H:H,MATCH(B1054&amp;D1054,scheduling_data!D:D&amp;scheduling_data!A:A,0)),"")</f>
        <v>Katherine Tyree</v>
      </c>
      <c r="J1054" t="str">
        <f t="shared" si="48"/>
        <v>No</v>
      </c>
      <c r="K1054" t="str">
        <f t="shared" si="49"/>
        <v>9745327.6666666667Katherine Tyree</v>
      </c>
      <c r="L1054" t="str">
        <f t="shared" si="50"/>
        <v>No</v>
      </c>
    </row>
    <row r="1055" spans="1:12" x14ac:dyDescent="0.3">
      <c r="A1055" t="s">
        <v>137</v>
      </c>
      <c r="B1055">
        <v>97</v>
      </c>
      <c r="C1055" s="1">
        <v>45343</v>
      </c>
      <c r="D1055" s="1">
        <v>45327.666666666664</v>
      </c>
      <c r="E1055">
        <v>2.23</v>
      </c>
      <c r="F1055" t="s">
        <v>9</v>
      </c>
      <c r="G1055" t="s">
        <v>54</v>
      </c>
      <c r="H1055">
        <v>97012</v>
      </c>
      <c r="I1055" t="str" cm="1">
        <f t="array" ref="I1055">IFERROR(INDEX(scheduling_data!H:H,MATCH(B1055&amp;D1055,scheduling_data!D:D&amp;scheduling_data!A:A,0)),"")</f>
        <v>Katherine Tyree</v>
      </c>
      <c r="J1055" t="str">
        <f t="shared" si="48"/>
        <v>No</v>
      </c>
      <c r="K1055" t="str">
        <f t="shared" si="49"/>
        <v>9745327.6666666667Katherine Tyree</v>
      </c>
      <c r="L1055" t="str">
        <f t="shared" si="50"/>
        <v>No</v>
      </c>
    </row>
    <row r="1056" spans="1:12" x14ac:dyDescent="0.3">
      <c r="A1056" t="s">
        <v>137</v>
      </c>
      <c r="B1056">
        <v>97</v>
      </c>
      <c r="C1056" s="1">
        <v>45344</v>
      </c>
      <c r="D1056" s="1">
        <v>45328.666666666664</v>
      </c>
      <c r="E1056">
        <v>44.43</v>
      </c>
      <c r="F1056" t="s">
        <v>9</v>
      </c>
      <c r="G1056" t="s">
        <v>56</v>
      </c>
      <c r="H1056">
        <v>97112</v>
      </c>
      <c r="I1056" t="str" cm="1">
        <f t="array" ref="I1056">IFERROR(INDEX(scheduling_data!H:H,MATCH(B1056&amp;D1056,scheduling_data!D:D&amp;scheduling_data!A:A,0)),"")</f>
        <v>Katherine Tyree</v>
      </c>
      <c r="J1056" t="str">
        <f t="shared" si="48"/>
        <v>No</v>
      </c>
      <c r="K1056" t="str">
        <f t="shared" si="49"/>
        <v>9745328.6666666667Katherine Tyree</v>
      </c>
      <c r="L1056" t="str">
        <f t="shared" si="50"/>
        <v>No</v>
      </c>
    </row>
    <row r="1057" spans="1:12" x14ac:dyDescent="0.3">
      <c r="A1057" t="s">
        <v>137</v>
      </c>
      <c r="B1057">
        <v>97</v>
      </c>
      <c r="C1057" s="1">
        <v>45344</v>
      </c>
      <c r="D1057" s="1">
        <v>45328.666666666664</v>
      </c>
      <c r="E1057">
        <v>16.34</v>
      </c>
      <c r="F1057" t="s">
        <v>19</v>
      </c>
      <c r="G1057" t="s">
        <v>57</v>
      </c>
      <c r="H1057">
        <v>97110</v>
      </c>
      <c r="I1057" t="str" cm="1">
        <f t="array" ref="I1057">IFERROR(INDEX(scheduling_data!H:H,MATCH(B1057&amp;D1057,scheduling_data!D:D&amp;scheduling_data!A:A,0)),"")</f>
        <v>Katherine Tyree</v>
      </c>
      <c r="J1057" t="str">
        <f t="shared" si="48"/>
        <v>No</v>
      </c>
      <c r="K1057" t="str">
        <f t="shared" si="49"/>
        <v>9745328.6666666667Katherine Tyree</v>
      </c>
      <c r="L1057" t="str">
        <f t="shared" si="50"/>
        <v>Yes</v>
      </c>
    </row>
    <row r="1058" spans="1:12" x14ac:dyDescent="0.3">
      <c r="A1058" t="s">
        <v>137</v>
      </c>
      <c r="B1058">
        <v>97</v>
      </c>
      <c r="C1058" s="1">
        <v>45344</v>
      </c>
      <c r="D1058" s="1">
        <v>45328.666666666664</v>
      </c>
      <c r="E1058">
        <v>0.33</v>
      </c>
      <c r="F1058" t="s">
        <v>9</v>
      </c>
      <c r="G1058" t="s">
        <v>55</v>
      </c>
      <c r="H1058">
        <v>97110</v>
      </c>
      <c r="I1058" t="str" cm="1">
        <f t="array" ref="I1058">IFERROR(INDEX(scheduling_data!H:H,MATCH(B1058&amp;D1058,scheduling_data!D:D&amp;scheduling_data!A:A,0)),"")</f>
        <v>Katherine Tyree</v>
      </c>
      <c r="J1058" t="str">
        <f t="shared" si="48"/>
        <v>No</v>
      </c>
      <c r="K1058" t="str">
        <f t="shared" si="49"/>
        <v>9745328.6666666667Katherine Tyree</v>
      </c>
      <c r="L1058" t="str">
        <f t="shared" si="50"/>
        <v>No</v>
      </c>
    </row>
    <row r="1059" spans="1:12" x14ac:dyDescent="0.3">
      <c r="A1059" t="s">
        <v>137</v>
      </c>
      <c r="B1059">
        <v>97</v>
      </c>
      <c r="C1059" s="1">
        <v>45344</v>
      </c>
      <c r="D1059" s="1">
        <v>45328.666666666664</v>
      </c>
      <c r="E1059">
        <v>2.23</v>
      </c>
      <c r="F1059" t="s">
        <v>9</v>
      </c>
      <c r="G1059" t="s">
        <v>54</v>
      </c>
      <c r="H1059">
        <v>97012</v>
      </c>
      <c r="I1059" t="str" cm="1">
        <f t="array" ref="I1059">IFERROR(INDEX(scheduling_data!H:H,MATCH(B1059&amp;D1059,scheduling_data!D:D&amp;scheduling_data!A:A,0)),"")</f>
        <v>Katherine Tyree</v>
      </c>
      <c r="J1059" t="str">
        <f t="shared" si="48"/>
        <v>No</v>
      </c>
      <c r="K1059" t="str">
        <f t="shared" si="49"/>
        <v>9745328.6666666667Katherine Tyree</v>
      </c>
      <c r="L1059" t="str">
        <f t="shared" si="50"/>
        <v>No</v>
      </c>
    </row>
    <row r="1060" spans="1:12" x14ac:dyDescent="0.3">
      <c r="A1060" t="s">
        <v>137</v>
      </c>
      <c r="B1060">
        <v>97</v>
      </c>
      <c r="C1060" s="1">
        <v>45344</v>
      </c>
      <c r="D1060" s="1">
        <v>45328.666666666664</v>
      </c>
      <c r="E1060">
        <v>0.17</v>
      </c>
      <c r="F1060" t="s">
        <v>9</v>
      </c>
      <c r="G1060" t="s">
        <v>55</v>
      </c>
      <c r="H1060">
        <v>97012</v>
      </c>
      <c r="I1060" t="str" cm="1">
        <f t="array" ref="I1060">IFERROR(INDEX(scheduling_data!H:H,MATCH(B1060&amp;D1060,scheduling_data!D:D&amp;scheduling_data!A:A,0)),"")</f>
        <v>Katherine Tyree</v>
      </c>
      <c r="J1060" t="str">
        <f t="shared" si="48"/>
        <v>No</v>
      </c>
      <c r="K1060" t="str">
        <f t="shared" si="49"/>
        <v>9745328.6666666667Katherine Tyree</v>
      </c>
      <c r="L1060" t="str">
        <f t="shared" si="50"/>
        <v>No</v>
      </c>
    </row>
    <row r="1061" spans="1:12" x14ac:dyDescent="0.3">
      <c r="A1061" t="s">
        <v>137</v>
      </c>
      <c r="B1061">
        <v>97</v>
      </c>
      <c r="C1061" s="1">
        <v>45344</v>
      </c>
      <c r="D1061" s="1">
        <v>45328.666666666664</v>
      </c>
      <c r="E1061">
        <v>42.1</v>
      </c>
      <c r="F1061" t="s">
        <v>9</v>
      </c>
      <c r="G1061" t="s">
        <v>56</v>
      </c>
      <c r="H1061">
        <v>97012</v>
      </c>
      <c r="I1061" t="str" cm="1">
        <f t="array" ref="I1061">IFERROR(INDEX(scheduling_data!H:H,MATCH(B1061&amp;D1061,scheduling_data!D:D&amp;scheduling_data!A:A,0)),"")</f>
        <v>Katherine Tyree</v>
      </c>
      <c r="J1061" t="str">
        <f t="shared" si="48"/>
        <v>No</v>
      </c>
      <c r="K1061" t="str">
        <f t="shared" si="49"/>
        <v>9745328.6666666667Katherine Tyree</v>
      </c>
      <c r="L1061" t="str">
        <f t="shared" si="50"/>
        <v>No</v>
      </c>
    </row>
    <row r="1062" spans="1:12" x14ac:dyDescent="0.3">
      <c r="A1062" t="s">
        <v>137</v>
      </c>
      <c r="B1062">
        <v>97</v>
      </c>
      <c r="C1062" s="1">
        <v>45344</v>
      </c>
      <c r="D1062" s="1">
        <v>45328.666666666664</v>
      </c>
      <c r="E1062">
        <v>8.3699999999999992</v>
      </c>
      <c r="F1062" t="s">
        <v>19</v>
      </c>
      <c r="G1062" t="s">
        <v>57</v>
      </c>
      <c r="H1062">
        <v>97012</v>
      </c>
      <c r="I1062" t="str" cm="1">
        <f t="array" ref="I1062">IFERROR(INDEX(scheduling_data!H:H,MATCH(B1062&amp;D1062,scheduling_data!D:D&amp;scheduling_data!A:A,0)),"")</f>
        <v>Katherine Tyree</v>
      </c>
      <c r="J1062" t="str">
        <f t="shared" si="48"/>
        <v>No</v>
      </c>
      <c r="K1062" t="str">
        <f t="shared" si="49"/>
        <v>9745328.6666666667Katherine Tyree</v>
      </c>
      <c r="L1062" t="str">
        <f t="shared" si="50"/>
        <v>Yes</v>
      </c>
    </row>
    <row r="1063" spans="1:12" x14ac:dyDescent="0.3">
      <c r="A1063" t="s">
        <v>137</v>
      </c>
      <c r="B1063">
        <v>97</v>
      </c>
      <c r="C1063" s="1">
        <v>45344</v>
      </c>
      <c r="D1063" s="1">
        <v>45328.666666666664</v>
      </c>
      <c r="E1063">
        <v>0.49</v>
      </c>
      <c r="F1063" t="s">
        <v>9</v>
      </c>
      <c r="G1063" t="s">
        <v>55</v>
      </c>
      <c r="H1063">
        <v>97112</v>
      </c>
      <c r="I1063" t="str" cm="1">
        <f t="array" ref="I1063">IFERROR(INDEX(scheduling_data!H:H,MATCH(B1063&amp;D1063,scheduling_data!D:D&amp;scheduling_data!A:A,0)),"")</f>
        <v>Katherine Tyree</v>
      </c>
      <c r="J1063" t="str">
        <f t="shared" si="48"/>
        <v>No</v>
      </c>
      <c r="K1063" t="str">
        <f t="shared" si="49"/>
        <v>9745328.6666666667Katherine Tyree</v>
      </c>
      <c r="L1063" t="str">
        <f t="shared" si="50"/>
        <v>No</v>
      </c>
    </row>
    <row r="1064" spans="1:12" x14ac:dyDescent="0.3">
      <c r="A1064" t="s">
        <v>137</v>
      </c>
      <c r="B1064">
        <v>97</v>
      </c>
      <c r="C1064" s="1">
        <v>45344</v>
      </c>
      <c r="D1064" s="1">
        <v>45328.666666666664</v>
      </c>
      <c r="E1064">
        <v>5.86</v>
      </c>
      <c r="F1064" t="s">
        <v>9</v>
      </c>
      <c r="G1064" t="s">
        <v>54</v>
      </c>
      <c r="H1064">
        <v>97110</v>
      </c>
      <c r="I1064" t="str" cm="1">
        <f t="array" ref="I1064">IFERROR(INDEX(scheduling_data!H:H,MATCH(B1064&amp;D1064,scheduling_data!D:D&amp;scheduling_data!A:A,0)),"")</f>
        <v>Katherine Tyree</v>
      </c>
      <c r="J1064" t="str">
        <f t="shared" si="48"/>
        <v>No</v>
      </c>
      <c r="K1064" t="str">
        <f t="shared" si="49"/>
        <v>9745328.6666666667Katherine Tyree</v>
      </c>
      <c r="L1064" t="str">
        <f t="shared" si="50"/>
        <v>No</v>
      </c>
    </row>
    <row r="1065" spans="1:12" x14ac:dyDescent="0.3">
      <c r="A1065" t="s">
        <v>137</v>
      </c>
      <c r="B1065">
        <v>97</v>
      </c>
      <c r="C1065" s="1">
        <v>45344</v>
      </c>
      <c r="D1065" s="1">
        <v>45328.666666666664</v>
      </c>
      <c r="E1065">
        <v>48.3</v>
      </c>
      <c r="F1065" t="s">
        <v>9</v>
      </c>
      <c r="G1065" t="s">
        <v>56</v>
      </c>
      <c r="H1065">
        <v>97110</v>
      </c>
      <c r="I1065" t="str" cm="1">
        <f t="array" ref="I1065">IFERROR(INDEX(scheduling_data!H:H,MATCH(B1065&amp;D1065,scheduling_data!D:D&amp;scheduling_data!A:A,0)),"")</f>
        <v>Katherine Tyree</v>
      </c>
      <c r="J1065" t="str">
        <f t="shared" si="48"/>
        <v>No</v>
      </c>
      <c r="K1065" t="str">
        <f t="shared" si="49"/>
        <v>9745328.6666666667Katherine Tyree</v>
      </c>
      <c r="L1065" t="str">
        <f t="shared" si="50"/>
        <v>No</v>
      </c>
    </row>
    <row r="1066" spans="1:12" x14ac:dyDescent="0.3">
      <c r="A1066" t="s">
        <v>137</v>
      </c>
      <c r="B1066">
        <v>97</v>
      </c>
      <c r="C1066" s="1">
        <v>45344</v>
      </c>
      <c r="D1066" s="1">
        <v>45328.666666666664</v>
      </c>
      <c r="E1066">
        <v>23.97</v>
      </c>
      <c r="F1066" t="s">
        <v>19</v>
      </c>
      <c r="G1066" t="s">
        <v>57</v>
      </c>
      <c r="H1066">
        <v>97112</v>
      </c>
      <c r="I1066" t="str" cm="1">
        <f t="array" ref="I1066">IFERROR(INDEX(scheduling_data!H:H,MATCH(B1066&amp;D1066,scheduling_data!D:D&amp;scheduling_data!A:A,0)),"")</f>
        <v>Katherine Tyree</v>
      </c>
      <c r="J1066" t="str">
        <f t="shared" si="48"/>
        <v>No</v>
      </c>
      <c r="K1066" t="str">
        <f t="shared" si="49"/>
        <v>9745328.6666666667Katherine Tyree</v>
      </c>
      <c r="L1066" t="str">
        <f t="shared" si="50"/>
        <v>Yes</v>
      </c>
    </row>
    <row r="1067" spans="1:12" x14ac:dyDescent="0.3">
      <c r="A1067" t="s">
        <v>59</v>
      </c>
      <c r="B1067">
        <v>97</v>
      </c>
      <c r="C1067" s="1">
        <v>45348</v>
      </c>
      <c r="D1067" s="1">
        <v>45323.666666666664</v>
      </c>
      <c r="E1067">
        <v>3.9</v>
      </c>
      <c r="F1067" t="s">
        <v>19</v>
      </c>
      <c r="G1067" t="s">
        <v>60</v>
      </c>
      <c r="H1067">
        <v>97140</v>
      </c>
      <c r="I1067" t="str" cm="1">
        <f t="array" ref="I1067">IFERROR(INDEX(scheduling_data!H:H,MATCH(B1067&amp;D1067,scheduling_data!D:D&amp;scheduling_data!A:A,0)),"")</f>
        <v>Robert Crochet</v>
      </c>
      <c r="J1067" t="str">
        <f t="shared" si="48"/>
        <v>No</v>
      </c>
      <c r="K1067" t="str">
        <f t="shared" si="49"/>
        <v>9745323.6666666667Robert Crochet</v>
      </c>
      <c r="L1067" t="str">
        <f t="shared" si="50"/>
        <v>Yes</v>
      </c>
    </row>
    <row r="1068" spans="1:12" x14ac:dyDescent="0.3">
      <c r="A1068" t="s">
        <v>59</v>
      </c>
      <c r="B1068">
        <v>97</v>
      </c>
      <c r="C1068" s="1">
        <v>45348</v>
      </c>
      <c r="D1068" s="1">
        <v>45323.666666666664</v>
      </c>
      <c r="E1068">
        <v>6.11</v>
      </c>
      <c r="F1068" t="s">
        <v>19</v>
      </c>
      <c r="G1068" t="s">
        <v>60</v>
      </c>
      <c r="H1068">
        <v>97112</v>
      </c>
      <c r="I1068" t="str" cm="1">
        <f t="array" ref="I1068">IFERROR(INDEX(scheduling_data!H:H,MATCH(B1068&amp;D1068,scheduling_data!D:D&amp;scheduling_data!A:A,0)),"")</f>
        <v>Robert Crochet</v>
      </c>
      <c r="J1068" t="str">
        <f t="shared" si="48"/>
        <v>No</v>
      </c>
      <c r="K1068" t="str">
        <f t="shared" si="49"/>
        <v>9745323.6666666667Robert Crochet</v>
      </c>
      <c r="L1068" t="str">
        <f t="shared" si="50"/>
        <v>Yes</v>
      </c>
    </row>
    <row r="1069" spans="1:12" x14ac:dyDescent="0.3">
      <c r="A1069" t="s">
        <v>59</v>
      </c>
      <c r="B1069">
        <v>97</v>
      </c>
      <c r="C1069" s="1">
        <v>45348</v>
      </c>
      <c r="D1069" s="1">
        <v>45323.666666666664</v>
      </c>
      <c r="E1069">
        <v>8.34</v>
      </c>
      <c r="F1069" t="s">
        <v>19</v>
      </c>
      <c r="G1069" t="s">
        <v>60</v>
      </c>
      <c r="H1069">
        <v>97110</v>
      </c>
      <c r="I1069" t="str" cm="1">
        <f t="array" ref="I1069">IFERROR(INDEX(scheduling_data!H:H,MATCH(B1069&amp;D1069,scheduling_data!D:D&amp;scheduling_data!A:A,0)),"")</f>
        <v>Robert Crochet</v>
      </c>
      <c r="J1069" t="str">
        <f t="shared" si="48"/>
        <v>No</v>
      </c>
      <c r="K1069" t="str">
        <f t="shared" si="49"/>
        <v>9745323.6666666667Robert Crochet</v>
      </c>
      <c r="L1069" t="str">
        <f t="shared" si="50"/>
        <v>Yes</v>
      </c>
    </row>
    <row r="1070" spans="1:12" x14ac:dyDescent="0.3">
      <c r="A1070" t="s">
        <v>59</v>
      </c>
      <c r="B1070">
        <v>97</v>
      </c>
      <c r="C1070" s="1">
        <v>45348</v>
      </c>
      <c r="D1070" s="1">
        <v>45324.291666666664</v>
      </c>
      <c r="E1070">
        <v>4.17</v>
      </c>
      <c r="F1070" t="s">
        <v>19</v>
      </c>
      <c r="G1070" t="s">
        <v>60</v>
      </c>
      <c r="H1070">
        <v>97110</v>
      </c>
      <c r="I1070" t="str" cm="1">
        <f t="array" ref="I1070">IFERROR(INDEX(scheduling_data!H:H,MATCH(B1070&amp;D1070,scheduling_data!D:D&amp;scheduling_data!A:A,0)),"")</f>
        <v>Katherine Tyree</v>
      </c>
      <c r="J1070" t="str">
        <f t="shared" si="48"/>
        <v>No</v>
      </c>
      <c r="K1070" t="str">
        <f t="shared" si="49"/>
        <v>9745324.2916666667Katherine Tyree</v>
      </c>
      <c r="L1070" t="str">
        <f t="shared" si="50"/>
        <v>Yes</v>
      </c>
    </row>
    <row r="1071" spans="1:12" x14ac:dyDescent="0.3">
      <c r="A1071" t="s">
        <v>59</v>
      </c>
      <c r="B1071">
        <v>97</v>
      </c>
      <c r="C1071" s="1">
        <v>45348</v>
      </c>
      <c r="D1071" s="1">
        <v>45324.291666666664</v>
      </c>
      <c r="E1071">
        <v>3.9</v>
      </c>
      <c r="F1071" t="s">
        <v>19</v>
      </c>
      <c r="G1071" t="s">
        <v>60</v>
      </c>
      <c r="H1071">
        <v>97140</v>
      </c>
      <c r="I1071" t="str" cm="1">
        <f t="array" ref="I1071">IFERROR(INDEX(scheduling_data!H:H,MATCH(B1071&amp;D1071,scheduling_data!D:D&amp;scheduling_data!A:A,0)),"")</f>
        <v>Katherine Tyree</v>
      </c>
      <c r="J1071" t="str">
        <f t="shared" si="48"/>
        <v>No</v>
      </c>
      <c r="K1071" t="str">
        <f t="shared" si="49"/>
        <v>9745324.2916666667Katherine Tyree</v>
      </c>
      <c r="L1071" t="str">
        <f t="shared" si="50"/>
        <v>Yes</v>
      </c>
    </row>
    <row r="1072" spans="1:12" x14ac:dyDescent="0.3">
      <c r="A1072" t="s">
        <v>59</v>
      </c>
      <c r="B1072">
        <v>97</v>
      </c>
      <c r="C1072" s="1">
        <v>45348</v>
      </c>
      <c r="D1072" s="1">
        <v>45324.291666666664</v>
      </c>
      <c r="E1072">
        <v>6.11</v>
      </c>
      <c r="F1072" t="s">
        <v>19</v>
      </c>
      <c r="G1072" t="s">
        <v>60</v>
      </c>
      <c r="H1072">
        <v>97112</v>
      </c>
      <c r="I1072" t="str" cm="1">
        <f t="array" ref="I1072">IFERROR(INDEX(scheduling_data!H:H,MATCH(B1072&amp;D1072,scheduling_data!D:D&amp;scheduling_data!A:A,0)),"")</f>
        <v>Katherine Tyree</v>
      </c>
      <c r="J1072" t="str">
        <f t="shared" si="48"/>
        <v>No</v>
      </c>
      <c r="K1072" t="str">
        <f t="shared" si="49"/>
        <v>9745324.2916666667Katherine Tyree</v>
      </c>
      <c r="L1072" t="str">
        <f t="shared" si="50"/>
        <v>Yes</v>
      </c>
    </row>
    <row r="1073" spans="1:12" x14ac:dyDescent="0.3">
      <c r="A1073" t="s">
        <v>59</v>
      </c>
      <c r="B1073">
        <v>97</v>
      </c>
      <c r="C1073" s="1">
        <v>45348</v>
      </c>
      <c r="D1073" s="1">
        <v>45327.666666666664</v>
      </c>
      <c r="E1073">
        <v>6.11</v>
      </c>
      <c r="F1073" t="s">
        <v>19</v>
      </c>
      <c r="G1073" t="s">
        <v>60</v>
      </c>
      <c r="H1073">
        <v>97112</v>
      </c>
      <c r="I1073" t="str" cm="1">
        <f t="array" ref="I1073">IFERROR(INDEX(scheduling_data!H:H,MATCH(B1073&amp;D1073,scheduling_data!D:D&amp;scheduling_data!A:A,0)),"")</f>
        <v>Katherine Tyree</v>
      </c>
      <c r="J1073" t="str">
        <f t="shared" si="48"/>
        <v>No</v>
      </c>
      <c r="K1073" t="str">
        <f t="shared" si="49"/>
        <v>9745327.6666666667Katherine Tyree</v>
      </c>
      <c r="L1073" t="str">
        <f t="shared" si="50"/>
        <v>Yes</v>
      </c>
    </row>
    <row r="1074" spans="1:12" x14ac:dyDescent="0.3">
      <c r="A1074" t="s">
        <v>59</v>
      </c>
      <c r="B1074">
        <v>97</v>
      </c>
      <c r="C1074" s="1">
        <v>45348</v>
      </c>
      <c r="D1074" s="1">
        <v>45327.666666666664</v>
      </c>
      <c r="E1074">
        <v>4.17</v>
      </c>
      <c r="F1074" t="s">
        <v>19</v>
      </c>
      <c r="G1074" t="s">
        <v>60</v>
      </c>
      <c r="H1074">
        <v>97110</v>
      </c>
      <c r="I1074" t="str" cm="1">
        <f t="array" ref="I1074">IFERROR(INDEX(scheduling_data!H:H,MATCH(B1074&amp;D1074,scheduling_data!D:D&amp;scheduling_data!A:A,0)),"")</f>
        <v>Katherine Tyree</v>
      </c>
      <c r="J1074" t="str">
        <f t="shared" si="48"/>
        <v>No</v>
      </c>
      <c r="K1074" t="str">
        <f t="shared" si="49"/>
        <v>9745327.6666666667Katherine Tyree</v>
      </c>
      <c r="L1074" t="str">
        <f t="shared" si="50"/>
        <v>Yes</v>
      </c>
    </row>
    <row r="1075" spans="1:12" x14ac:dyDescent="0.3">
      <c r="A1075" t="s">
        <v>59</v>
      </c>
      <c r="B1075">
        <v>97</v>
      </c>
      <c r="C1075" s="1">
        <v>45348</v>
      </c>
      <c r="D1075" s="1">
        <v>45327.666666666664</v>
      </c>
      <c r="E1075">
        <v>2.13</v>
      </c>
      <c r="F1075" t="s">
        <v>19</v>
      </c>
      <c r="G1075" t="s">
        <v>60</v>
      </c>
      <c r="H1075">
        <v>97012</v>
      </c>
      <c r="I1075" t="str" cm="1">
        <f t="array" ref="I1075">IFERROR(INDEX(scheduling_data!H:H,MATCH(B1075&amp;D1075,scheduling_data!D:D&amp;scheduling_data!A:A,0)),"")</f>
        <v>Katherine Tyree</v>
      </c>
      <c r="J1075" t="str">
        <f t="shared" si="48"/>
        <v>No</v>
      </c>
      <c r="K1075" t="str">
        <f t="shared" si="49"/>
        <v>9745327.6666666667Katherine Tyree</v>
      </c>
      <c r="L1075" t="str">
        <f t="shared" si="50"/>
        <v>Yes</v>
      </c>
    </row>
    <row r="1076" spans="1:12" x14ac:dyDescent="0.3">
      <c r="A1076" t="s">
        <v>59</v>
      </c>
      <c r="B1076">
        <v>97</v>
      </c>
      <c r="C1076" s="1">
        <v>45349</v>
      </c>
      <c r="D1076" s="1">
        <v>45328.666666666664</v>
      </c>
      <c r="E1076">
        <v>4.17</v>
      </c>
      <c r="F1076" t="s">
        <v>19</v>
      </c>
      <c r="G1076" t="s">
        <v>60</v>
      </c>
      <c r="H1076">
        <v>97110</v>
      </c>
      <c r="I1076" t="str" cm="1">
        <f t="array" ref="I1076">IFERROR(INDEX(scheduling_data!H:H,MATCH(B1076&amp;D1076,scheduling_data!D:D&amp;scheduling_data!A:A,0)),"")</f>
        <v>Katherine Tyree</v>
      </c>
      <c r="J1076" t="str">
        <f t="shared" si="48"/>
        <v>No</v>
      </c>
      <c r="K1076" t="str">
        <f t="shared" si="49"/>
        <v>9745328.6666666667Katherine Tyree</v>
      </c>
      <c r="L1076" t="str">
        <f t="shared" si="50"/>
        <v>Yes</v>
      </c>
    </row>
    <row r="1077" spans="1:12" x14ac:dyDescent="0.3">
      <c r="A1077" t="s">
        <v>59</v>
      </c>
      <c r="B1077">
        <v>97</v>
      </c>
      <c r="C1077" s="1">
        <v>45349</v>
      </c>
      <c r="D1077" s="1">
        <v>45328.666666666664</v>
      </c>
      <c r="E1077">
        <v>6.11</v>
      </c>
      <c r="F1077" t="s">
        <v>19</v>
      </c>
      <c r="G1077" t="s">
        <v>60</v>
      </c>
      <c r="H1077">
        <v>97112</v>
      </c>
      <c r="I1077" t="str" cm="1">
        <f t="array" ref="I1077">IFERROR(INDEX(scheduling_data!H:H,MATCH(B1077&amp;D1077,scheduling_data!D:D&amp;scheduling_data!A:A,0)),"")</f>
        <v>Katherine Tyree</v>
      </c>
      <c r="J1077" t="str">
        <f t="shared" si="48"/>
        <v>No</v>
      </c>
      <c r="K1077" t="str">
        <f t="shared" si="49"/>
        <v>9745328.6666666667Katherine Tyree</v>
      </c>
      <c r="L1077" t="str">
        <f t="shared" si="50"/>
        <v>Yes</v>
      </c>
    </row>
    <row r="1078" spans="1:12" x14ac:dyDescent="0.3">
      <c r="A1078" t="s">
        <v>59</v>
      </c>
      <c r="B1078">
        <v>97</v>
      </c>
      <c r="C1078" s="1">
        <v>45349</v>
      </c>
      <c r="D1078" s="1">
        <v>45328.666666666664</v>
      </c>
      <c r="E1078">
        <v>2.13</v>
      </c>
      <c r="F1078" t="s">
        <v>19</v>
      </c>
      <c r="G1078" t="s">
        <v>60</v>
      </c>
      <c r="H1078">
        <v>97012</v>
      </c>
      <c r="I1078" t="str" cm="1">
        <f t="array" ref="I1078">IFERROR(INDEX(scheduling_data!H:H,MATCH(B1078&amp;D1078,scheduling_data!D:D&amp;scheduling_data!A:A,0)),"")</f>
        <v>Katherine Tyree</v>
      </c>
      <c r="J1078" t="str">
        <f t="shared" si="48"/>
        <v>No</v>
      </c>
      <c r="K1078" t="str">
        <f t="shared" si="49"/>
        <v>9745328.6666666667Katherine Tyree</v>
      </c>
      <c r="L1078" t="str">
        <f t="shared" si="50"/>
        <v>Yes</v>
      </c>
    </row>
    <row r="1079" spans="1:12" x14ac:dyDescent="0.3">
      <c r="A1079" t="s">
        <v>11</v>
      </c>
      <c r="B1079">
        <v>98</v>
      </c>
      <c r="C1079" s="1">
        <v>45337.734722222223</v>
      </c>
      <c r="D1079" s="1">
        <v>45337.333333333336</v>
      </c>
      <c r="E1079">
        <v>20</v>
      </c>
      <c r="F1079" t="s">
        <v>12</v>
      </c>
      <c r="G1079" t="s">
        <v>155</v>
      </c>
      <c r="I1079" t="str" cm="1">
        <f t="array" ref="I1079">IFERROR(INDEX(scheduling_data!H:H,MATCH(B1079&amp;D1079,scheduling_data!D:D&amp;scheduling_data!A:A,0)),"")</f>
        <v>Robert Crochet</v>
      </c>
      <c r="J1079" t="str">
        <f t="shared" si="48"/>
        <v>No</v>
      </c>
      <c r="K1079" t="str">
        <f t="shared" si="49"/>
        <v>9845337.3333333333Robert Crochet</v>
      </c>
      <c r="L1079" t="str">
        <f t="shared" si="50"/>
        <v>Yes</v>
      </c>
    </row>
    <row r="1080" spans="1:12" x14ac:dyDescent="0.3">
      <c r="A1080" t="s">
        <v>11</v>
      </c>
      <c r="B1080">
        <v>98</v>
      </c>
      <c r="C1080" s="1">
        <v>45338.411111111112</v>
      </c>
      <c r="D1080" s="1">
        <v>45338.416666666664</v>
      </c>
      <c r="E1080">
        <v>20</v>
      </c>
      <c r="F1080" t="s">
        <v>12</v>
      </c>
      <c r="I1080" t="str" cm="1">
        <f t="array" ref="I1080">IFERROR(INDEX(scheduling_data!H:H,MATCH(B1080&amp;D1080,scheduling_data!D:D&amp;scheduling_data!A:A,0)),"")</f>
        <v>Katherine Tyree</v>
      </c>
      <c r="J1080" t="str">
        <f t="shared" si="48"/>
        <v>No</v>
      </c>
      <c r="K1080" t="str">
        <f t="shared" si="49"/>
        <v>9845338.4166666667Katherine Tyree</v>
      </c>
      <c r="L1080" t="str">
        <f t="shared" si="50"/>
        <v>Yes</v>
      </c>
    </row>
    <row r="1081" spans="1:12" x14ac:dyDescent="0.3">
      <c r="A1081" t="s">
        <v>11</v>
      </c>
      <c r="B1081">
        <v>98</v>
      </c>
      <c r="C1081" s="1">
        <v>45341.410416666666</v>
      </c>
      <c r="D1081" s="1">
        <v>45341.416666666664</v>
      </c>
      <c r="E1081">
        <v>20</v>
      </c>
      <c r="F1081" t="s">
        <v>12</v>
      </c>
      <c r="I1081" t="str" cm="1">
        <f t="array" ref="I1081">IFERROR(INDEX(scheduling_data!H:H,MATCH(B1081&amp;D1081,scheduling_data!D:D&amp;scheduling_data!A:A,0)),"")</f>
        <v>Katherine Tyree</v>
      </c>
      <c r="J1081" t="str">
        <f t="shared" si="48"/>
        <v>No</v>
      </c>
      <c r="K1081" t="str">
        <f t="shared" si="49"/>
        <v>9845341.4166666667Katherine Tyree</v>
      </c>
      <c r="L1081" t="str">
        <f t="shared" si="50"/>
        <v>Yes</v>
      </c>
    </row>
    <row r="1082" spans="1:12" x14ac:dyDescent="0.3">
      <c r="A1082" t="s">
        <v>11</v>
      </c>
      <c r="B1082">
        <v>98</v>
      </c>
      <c r="C1082" s="1">
        <v>45343.537499999999</v>
      </c>
      <c r="D1082" s="1">
        <v>45343.541666666664</v>
      </c>
      <c r="E1082">
        <v>20</v>
      </c>
      <c r="F1082" t="s">
        <v>12</v>
      </c>
      <c r="I1082" t="str" cm="1">
        <f t="array" ref="I1082">IFERROR(INDEX(scheduling_data!H:H,MATCH(B1082&amp;D1082,scheduling_data!D:D&amp;scheduling_data!A:A,0)),"")</f>
        <v>Jessica Pittman</v>
      </c>
      <c r="J1082" t="str">
        <f t="shared" si="48"/>
        <v>No</v>
      </c>
      <c r="K1082" t="str">
        <f t="shared" si="49"/>
        <v>9845343.5416666667Jessica Pittman</v>
      </c>
      <c r="L1082" t="str">
        <f t="shared" si="50"/>
        <v>Yes</v>
      </c>
    </row>
    <row r="1083" spans="1:12" x14ac:dyDescent="0.3">
      <c r="A1083" t="s">
        <v>11</v>
      </c>
      <c r="B1083">
        <v>98</v>
      </c>
      <c r="C1083" s="1">
        <v>45345.413888888892</v>
      </c>
      <c r="D1083" s="1">
        <v>45345.416666666664</v>
      </c>
      <c r="E1083">
        <v>20</v>
      </c>
      <c r="F1083" t="s">
        <v>12</v>
      </c>
      <c r="I1083" t="str" cm="1">
        <f t="array" ref="I1083">IFERROR(INDEX(scheduling_data!H:H,MATCH(B1083&amp;D1083,scheduling_data!D:D&amp;scheduling_data!A:A,0)),"")</f>
        <v>Amber Hickman</v>
      </c>
      <c r="J1083" t="str">
        <f t="shared" si="48"/>
        <v>No</v>
      </c>
      <c r="K1083" t="str">
        <f t="shared" si="49"/>
        <v>9845345.4166666667Amber Hickman</v>
      </c>
      <c r="L1083" t="str">
        <f t="shared" si="50"/>
        <v>Yes</v>
      </c>
    </row>
    <row r="1084" spans="1:12" x14ac:dyDescent="0.3">
      <c r="A1084" t="s">
        <v>137</v>
      </c>
      <c r="B1084">
        <v>13</v>
      </c>
      <c r="C1084" s="1">
        <v>45343</v>
      </c>
      <c r="D1084" s="1">
        <v>45323.375</v>
      </c>
      <c r="E1084">
        <v>193.2</v>
      </c>
      <c r="F1084" t="s">
        <v>9</v>
      </c>
      <c r="G1084" t="s">
        <v>56</v>
      </c>
      <c r="H1084">
        <v>97110</v>
      </c>
      <c r="I1084" t="str" cm="1">
        <f t="array" ref="I1084">IFERROR(INDEX(scheduling_data!H:H,MATCH(B1084&amp;D1084,scheduling_data!D:D&amp;scheduling_data!A:A,0)),"")</f>
        <v>James Allen</v>
      </c>
      <c r="J1084" t="str">
        <f t="shared" si="48"/>
        <v>No</v>
      </c>
      <c r="K1084" t="str">
        <f t="shared" si="49"/>
        <v>1345323.375James Allen</v>
      </c>
      <c r="L1084" t="str">
        <f t="shared" si="50"/>
        <v>No</v>
      </c>
    </row>
    <row r="1085" spans="1:12" x14ac:dyDescent="0.3">
      <c r="A1085" t="s">
        <v>137</v>
      </c>
      <c r="B1085">
        <v>13</v>
      </c>
      <c r="C1085" s="1">
        <v>45343</v>
      </c>
      <c r="D1085" s="1">
        <v>45323.375</v>
      </c>
      <c r="E1085">
        <v>69.95</v>
      </c>
      <c r="F1085" t="s">
        <v>19</v>
      </c>
      <c r="G1085" t="s">
        <v>57</v>
      </c>
      <c r="H1085">
        <v>97110</v>
      </c>
      <c r="I1085" t="str" cm="1">
        <f t="array" ref="I1085">IFERROR(INDEX(scheduling_data!H:H,MATCH(B1085&amp;D1085,scheduling_data!D:D&amp;scheduling_data!A:A,0)),"")</f>
        <v>James Allen</v>
      </c>
      <c r="J1085" t="str">
        <f t="shared" si="48"/>
        <v>No</v>
      </c>
      <c r="K1085" t="str">
        <f t="shared" si="49"/>
        <v>1345323.375James Allen</v>
      </c>
      <c r="L1085" t="str">
        <f t="shared" si="50"/>
        <v>Yes</v>
      </c>
    </row>
    <row r="1086" spans="1:12" x14ac:dyDescent="0.3">
      <c r="A1086" t="s">
        <v>137</v>
      </c>
      <c r="B1086">
        <v>13</v>
      </c>
      <c r="C1086" s="1">
        <v>45343</v>
      </c>
      <c r="D1086" s="1">
        <v>45323.375</v>
      </c>
      <c r="E1086">
        <v>1.43</v>
      </c>
      <c r="F1086" t="s">
        <v>9</v>
      </c>
      <c r="G1086" t="s">
        <v>55</v>
      </c>
      <c r="H1086">
        <v>97110</v>
      </c>
      <c r="I1086" t="str" cm="1">
        <f t="array" ref="I1086">IFERROR(INDEX(scheduling_data!H:H,MATCH(B1086&amp;D1086,scheduling_data!D:D&amp;scheduling_data!A:A,0)),"")</f>
        <v>James Allen</v>
      </c>
      <c r="J1086" t="str">
        <f t="shared" si="48"/>
        <v>No</v>
      </c>
      <c r="K1086" t="str">
        <f t="shared" si="49"/>
        <v>1345323.375James Allen</v>
      </c>
      <c r="L1086" t="str">
        <f t="shared" si="50"/>
        <v>No</v>
      </c>
    </row>
    <row r="1087" spans="1:12" x14ac:dyDescent="0.3">
      <c r="A1087" t="s">
        <v>137</v>
      </c>
      <c r="B1087">
        <v>13</v>
      </c>
      <c r="C1087" s="1">
        <v>45343</v>
      </c>
      <c r="D1087" s="1">
        <v>45323.375</v>
      </c>
      <c r="E1087">
        <v>17.579999999999998</v>
      </c>
      <c r="F1087" t="s">
        <v>9</v>
      </c>
      <c r="G1087" t="s">
        <v>54</v>
      </c>
      <c r="H1087">
        <v>97110</v>
      </c>
      <c r="I1087" t="str" cm="1">
        <f t="array" ref="I1087">IFERROR(INDEX(scheduling_data!H:H,MATCH(B1087&amp;D1087,scheduling_data!D:D&amp;scheduling_data!A:A,0)),"")</f>
        <v>James Allen</v>
      </c>
      <c r="J1087" t="str">
        <f t="shared" si="48"/>
        <v>No</v>
      </c>
      <c r="K1087" t="str">
        <f t="shared" si="49"/>
        <v>1345323.375James Allen</v>
      </c>
      <c r="L1087" t="str">
        <f t="shared" si="50"/>
        <v>No</v>
      </c>
    </row>
    <row r="1088" spans="1:12" x14ac:dyDescent="0.3">
      <c r="A1088" t="s">
        <v>80</v>
      </c>
      <c r="B1088">
        <v>99</v>
      </c>
      <c r="C1088" s="1">
        <v>45345</v>
      </c>
      <c r="D1088" s="1">
        <v>45334.6875</v>
      </c>
      <c r="E1088">
        <v>93.22</v>
      </c>
      <c r="F1088" t="s">
        <v>9</v>
      </c>
      <c r="G1088" t="s">
        <v>52</v>
      </c>
      <c r="H1088">
        <v>97112</v>
      </c>
      <c r="I1088" t="str" cm="1">
        <f t="array" ref="I1088">IFERROR(INDEX(scheduling_data!H:H,MATCH(B1088&amp;D1088,scheduling_data!D:D&amp;scheduling_data!A:A,0)),"")</f>
        <v>Christian Litz</v>
      </c>
      <c r="J1088" t="str">
        <f t="shared" si="48"/>
        <v>No</v>
      </c>
      <c r="K1088" t="str">
        <f t="shared" si="49"/>
        <v>9945334.6875Christian Litz</v>
      </c>
      <c r="L1088" t="str">
        <f t="shared" si="50"/>
        <v>No</v>
      </c>
    </row>
    <row r="1089" spans="1:12" x14ac:dyDescent="0.3">
      <c r="A1089" t="s">
        <v>80</v>
      </c>
      <c r="B1089">
        <v>99</v>
      </c>
      <c r="C1089" s="1">
        <v>45345</v>
      </c>
      <c r="D1089" s="1">
        <v>45334.6875</v>
      </c>
      <c r="E1089">
        <v>56.78</v>
      </c>
      <c r="F1089" t="s">
        <v>19</v>
      </c>
      <c r="G1089" t="s">
        <v>51</v>
      </c>
      <c r="H1089">
        <v>97112</v>
      </c>
      <c r="I1089" t="str" cm="1">
        <f t="array" ref="I1089">IFERROR(INDEX(scheduling_data!H:H,MATCH(B1089&amp;D1089,scheduling_data!D:D&amp;scheduling_data!A:A,0)),"")</f>
        <v>Christian Litz</v>
      </c>
      <c r="J1089" t="str">
        <f t="shared" si="48"/>
        <v>No</v>
      </c>
      <c r="K1089" t="str">
        <f t="shared" si="49"/>
        <v>9945334.6875Christian Litz</v>
      </c>
      <c r="L1089" t="str">
        <f t="shared" si="50"/>
        <v>Yes</v>
      </c>
    </row>
    <row r="1090" spans="1:12" x14ac:dyDescent="0.3">
      <c r="A1090" t="s">
        <v>80</v>
      </c>
      <c r="B1090">
        <v>99</v>
      </c>
      <c r="C1090" s="1">
        <v>45349</v>
      </c>
      <c r="D1090" s="1">
        <v>45334.708333333336</v>
      </c>
      <c r="E1090">
        <v>56.78</v>
      </c>
      <c r="F1090" t="s">
        <v>19</v>
      </c>
      <c r="G1090" t="s">
        <v>51</v>
      </c>
      <c r="H1090">
        <v>97112</v>
      </c>
      <c r="I1090" t="str" cm="1">
        <f t="array" ref="I1090">IFERROR(INDEX(scheduling_data!H:H,MATCH(B1090&amp;D1090,scheduling_data!D:D&amp;scheduling_data!A:A,0)),"")</f>
        <v>Carolyn Simpson</v>
      </c>
      <c r="J1090" t="str">
        <f t="shared" si="48"/>
        <v>No</v>
      </c>
      <c r="K1090" t="str">
        <f t="shared" si="49"/>
        <v>9945334.7083333333Carolyn Simpson</v>
      </c>
      <c r="L1090" t="str">
        <f t="shared" si="50"/>
        <v>Yes</v>
      </c>
    </row>
    <row r="1091" spans="1:12" x14ac:dyDescent="0.3">
      <c r="A1091" t="s">
        <v>80</v>
      </c>
      <c r="B1091">
        <v>99</v>
      </c>
      <c r="C1091" s="1">
        <v>45349</v>
      </c>
      <c r="D1091" s="1">
        <v>45334.708333333336</v>
      </c>
      <c r="E1091">
        <v>93.22</v>
      </c>
      <c r="F1091" t="s">
        <v>9</v>
      </c>
      <c r="G1091" t="s">
        <v>52</v>
      </c>
      <c r="H1091">
        <v>97112</v>
      </c>
      <c r="I1091" t="str" cm="1">
        <f t="array" ref="I1091">IFERROR(INDEX(scheduling_data!H:H,MATCH(B1091&amp;D1091,scheduling_data!D:D&amp;scheduling_data!A:A,0)),"")</f>
        <v>Carolyn Simpson</v>
      </c>
      <c r="J1091" t="str">
        <f t="shared" ref="J1091:J1154" si="51">IF(I1091="", "Yes", "No")</f>
        <v>No</v>
      </c>
      <c r="K1091" t="str">
        <f t="shared" ref="K1091:K1154" si="52">IF(I1091="",B1091&amp;D1091,B1091&amp;D1091&amp;I1091)</f>
        <v>9945334.7083333333Carolyn Simpson</v>
      </c>
      <c r="L1091" t="str">
        <f t="shared" ref="L1091:L1154" si="53">IF(OR(F1091="Cash", F1091="Check", F1091="EFT", F1091="Credit Card", F1091="Visa", F1091="Mastercard", F1091="AMEX"), "Yes", "No")</f>
        <v>No</v>
      </c>
    </row>
    <row r="1092" spans="1:12" x14ac:dyDescent="0.3">
      <c r="A1092" t="s">
        <v>80</v>
      </c>
      <c r="B1092">
        <v>99</v>
      </c>
      <c r="C1092" s="1">
        <v>45348</v>
      </c>
      <c r="D1092" s="1">
        <v>45335.666666666664</v>
      </c>
      <c r="E1092">
        <v>50.2</v>
      </c>
      <c r="F1092" t="s">
        <v>9</v>
      </c>
      <c r="G1092" t="s">
        <v>52</v>
      </c>
      <c r="H1092">
        <v>97116</v>
      </c>
      <c r="I1092" t="str" cm="1">
        <f t="array" ref="I1092">IFERROR(INDEX(scheduling_data!H:H,MATCH(B1092&amp;D1092,scheduling_data!D:D&amp;scheduling_data!A:A,0)),"")</f>
        <v>Christian Litz</v>
      </c>
      <c r="J1092" t="str">
        <f t="shared" si="51"/>
        <v>No</v>
      </c>
      <c r="K1092" t="str">
        <f t="shared" si="52"/>
        <v>9945335.6666666667Christian Litz</v>
      </c>
      <c r="L1092" t="str">
        <f t="shared" si="53"/>
        <v>No</v>
      </c>
    </row>
    <row r="1093" spans="1:12" x14ac:dyDescent="0.3">
      <c r="A1093" t="s">
        <v>80</v>
      </c>
      <c r="B1093">
        <v>99</v>
      </c>
      <c r="C1093" s="1">
        <v>45348</v>
      </c>
      <c r="D1093" s="1">
        <v>45335.666666666664</v>
      </c>
      <c r="E1093">
        <v>24.8</v>
      </c>
      <c r="F1093" t="s">
        <v>19</v>
      </c>
      <c r="G1093" t="s">
        <v>51</v>
      </c>
      <c r="H1093">
        <v>97116</v>
      </c>
      <c r="I1093" t="str" cm="1">
        <f t="array" ref="I1093">IFERROR(INDEX(scheduling_data!H:H,MATCH(B1093&amp;D1093,scheduling_data!D:D&amp;scheduling_data!A:A,0)),"")</f>
        <v>Christian Litz</v>
      </c>
      <c r="J1093" t="str">
        <f t="shared" si="51"/>
        <v>No</v>
      </c>
      <c r="K1093" t="str">
        <f t="shared" si="52"/>
        <v>9945335.6666666667Christian Litz</v>
      </c>
      <c r="L1093" t="str">
        <f t="shared" si="53"/>
        <v>Yes</v>
      </c>
    </row>
    <row r="1094" spans="1:12" x14ac:dyDescent="0.3">
      <c r="A1094" t="s">
        <v>80</v>
      </c>
      <c r="B1094">
        <v>99</v>
      </c>
      <c r="C1094" s="1">
        <v>45348</v>
      </c>
      <c r="D1094" s="1">
        <v>45335.666666666664</v>
      </c>
      <c r="E1094">
        <v>46.61</v>
      </c>
      <c r="F1094" t="s">
        <v>9</v>
      </c>
      <c r="G1094" t="s">
        <v>52</v>
      </c>
      <c r="H1094">
        <v>97112</v>
      </c>
      <c r="I1094" t="str" cm="1">
        <f t="array" ref="I1094">IFERROR(INDEX(scheduling_data!H:H,MATCH(B1094&amp;D1094,scheduling_data!D:D&amp;scheduling_data!A:A,0)),"")</f>
        <v>Christian Litz</v>
      </c>
      <c r="J1094" t="str">
        <f t="shared" si="51"/>
        <v>No</v>
      </c>
      <c r="K1094" t="str">
        <f t="shared" si="52"/>
        <v>9945335.6666666667Christian Litz</v>
      </c>
      <c r="L1094" t="str">
        <f t="shared" si="53"/>
        <v>No</v>
      </c>
    </row>
    <row r="1095" spans="1:12" x14ac:dyDescent="0.3">
      <c r="A1095" t="s">
        <v>80</v>
      </c>
      <c r="B1095">
        <v>99</v>
      </c>
      <c r="C1095" s="1">
        <v>45348</v>
      </c>
      <c r="D1095" s="1">
        <v>45335.666666666664</v>
      </c>
      <c r="E1095">
        <v>28.39</v>
      </c>
      <c r="F1095" t="s">
        <v>19</v>
      </c>
      <c r="G1095" t="s">
        <v>51</v>
      </c>
      <c r="H1095">
        <v>97112</v>
      </c>
      <c r="I1095" t="str" cm="1">
        <f t="array" ref="I1095">IFERROR(INDEX(scheduling_data!H:H,MATCH(B1095&amp;D1095,scheduling_data!D:D&amp;scheduling_data!A:A,0)),"")</f>
        <v>Christian Litz</v>
      </c>
      <c r="J1095" t="str">
        <f t="shared" si="51"/>
        <v>No</v>
      </c>
      <c r="K1095" t="str">
        <f t="shared" si="52"/>
        <v>9945335.6666666667Christian Litz</v>
      </c>
      <c r="L1095" t="str">
        <f t="shared" si="53"/>
        <v>Yes</v>
      </c>
    </row>
    <row r="1096" spans="1:12" x14ac:dyDescent="0.3">
      <c r="A1096" t="s">
        <v>80</v>
      </c>
      <c r="B1096">
        <v>99</v>
      </c>
      <c r="C1096" s="1">
        <v>45345</v>
      </c>
      <c r="D1096" s="1">
        <v>45335.708333333336</v>
      </c>
      <c r="E1096">
        <v>64.81</v>
      </c>
      <c r="F1096" t="s">
        <v>19</v>
      </c>
      <c r="G1096" t="s">
        <v>51</v>
      </c>
      <c r="H1096">
        <v>92507</v>
      </c>
      <c r="I1096" t="str" cm="1">
        <f t="array" ref="I1096">IFERROR(INDEX(scheduling_data!H:H,MATCH(B1096&amp;D1096,scheduling_data!D:D&amp;scheduling_data!A:A,0)),"")</f>
        <v>Victoria Miley</v>
      </c>
      <c r="J1096" t="str">
        <f t="shared" si="51"/>
        <v>No</v>
      </c>
      <c r="K1096" t="str">
        <f t="shared" si="52"/>
        <v>9945335.7083333333Victoria Miley</v>
      </c>
      <c r="L1096" t="str">
        <f t="shared" si="53"/>
        <v>Yes</v>
      </c>
    </row>
    <row r="1097" spans="1:12" x14ac:dyDescent="0.3">
      <c r="A1097" t="s">
        <v>80</v>
      </c>
      <c r="B1097">
        <v>99</v>
      </c>
      <c r="C1097" s="1">
        <v>45345</v>
      </c>
      <c r="D1097" s="1">
        <v>45335.708333333336</v>
      </c>
      <c r="E1097">
        <v>85.19</v>
      </c>
      <c r="F1097" t="s">
        <v>9</v>
      </c>
      <c r="G1097" t="s">
        <v>52</v>
      </c>
      <c r="H1097">
        <v>92507</v>
      </c>
      <c r="I1097" t="str" cm="1">
        <f t="array" ref="I1097">IFERROR(INDEX(scheduling_data!H:H,MATCH(B1097&amp;D1097,scheduling_data!D:D&amp;scheduling_data!A:A,0)),"")</f>
        <v>Victoria Miley</v>
      </c>
      <c r="J1097" t="str">
        <f t="shared" si="51"/>
        <v>No</v>
      </c>
      <c r="K1097" t="str">
        <f t="shared" si="52"/>
        <v>9945335.7083333333Victoria Miley</v>
      </c>
      <c r="L1097" t="str">
        <f t="shared" si="53"/>
        <v>No</v>
      </c>
    </row>
    <row r="1098" spans="1:12" x14ac:dyDescent="0.3">
      <c r="A1098" t="s">
        <v>80</v>
      </c>
      <c r="B1098">
        <v>99</v>
      </c>
      <c r="C1098" s="1">
        <v>45345</v>
      </c>
      <c r="D1098" s="1">
        <v>45327.729166666664</v>
      </c>
      <c r="E1098">
        <v>56.78</v>
      </c>
      <c r="F1098" t="s">
        <v>19</v>
      </c>
      <c r="G1098" t="s">
        <v>51</v>
      </c>
      <c r="H1098">
        <v>97112</v>
      </c>
      <c r="I1098" t="str" cm="1">
        <f t="array" ref="I1098">IFERROR(INDEX(scheduling_data!H:H,MATCH(B1098&amp;D1098,scheduling_data!D:D&amp;scheduling_data!A:A,0)),"")</f>
        <v>Carolyn Simpson</v>
      </c>
      <c r="J1098" t="str">
        <f t="shared" si="51"/>
        <v>No</v>
      </c>
      <c r="K1098" t="str">
        <f t="shared" si="52"/>
        <v>9945327.7291666667Carolyn Simpson</v>
      </c>
      <c r="L1098" t="str">
        <f t="shared" si="53"/>
        <v>Yes</v>
      </c>
    </row>
    <row r="1099" spans="1:12" x14ac:dyDescent="0.3">
      <c r="A1099" t="s">
        <v>80</v>
      </c>
      <c r="B1099">
        <v>99</v>
      </c>
      <c r="C1099" s="1">
        <v>45345</v>
      </c>
      <c r="D1099" s="1">
        <v>45327.729166666664</v>
      </c>
      <c r="E1099">
        <v>93.22</v>
      </c>
      <c r="F1099" t="s">
        <v>9</v>
      </c>
      <c r="G1099" t="s">
        <v>52</v>
      </c>
      <c r="H1099">
        <v>97112</v>
      </c>
      <c r="I1099" t="str" cm="1">
        <f t="array" ref="I1099">IFERROR(INDEX(scheduling_data!H:H,MATCH(B1099&amp;D1099,scheduling_data!D:D&amp;scheduling_data!A:A,0)),"")</f>
        <v>Carolyn Simpson</v>
      </c>
      <c r="J1099" t="str">
        <f t="shared" si="51"/>
        <v>No</v>
      </c>
      <c r="K1099" t="str">
        <f t="shared" si="52"/>
        <v>9945327.7291666667Carolyn Simpson</v>
      </c>
      <c r="L1099" t="str">
        <f t="shared" si="53"/>
        <v>No</v>
      </c>
    </row>
    <row r="1100" spans="1:12" x14ac:dyDescent="0.3">
      <c r="A1100" t="s">
        <v>80</v>
      </c>
      <c r="B1100">
        <v>99</v>
      </c>
      <c r="C1100" s="1">
        <v>45342</v>
      </c>
      <c r="D1100" s="1">
        <v>45328.6875</v>
      </c>
      <c r="E1100">
        <v>28.39</v>
      </c>
      <c r="F1100" t="s">
        <v>19</v>
      </c>
      <c r="G1100" t="s">
        <v>51</v>
      </c>
      <c r="H1100">
        <v>97112</v>
      </c>
      <c r="I1100" t="str" cm="1">
        <f t="array" ref="I1100">IFERROR(INDEX(scheduling_data!H:H,MATCH(B1100&amp;D1100,scheduling_data!D:D&amp;scheduling_data!A:A,0)),"")</f>
        <v>Christian Litz</v>
      </c>
      <c r="J1100" t="str">
        <f t="shared" si="51"/>
        <v>No</v>
      </c>
      <c r="K1100" t="str">
        <f t="shared" si="52"/>
        <v>9945328.6875Christian Litz</v>
      </c>
      <c r="L1100" t="str">
        <f t="shared" si="53"/>
        <v>Yes</v>
      </c>
    </row>
    <row r="1101" spans="1:12" x14ac:dyDescent="0.3">
      <c r="A1101" t="s">
        <v>80</v>
      </c>
      <c r="B1101">
        <v>99</v>
      </c>
      <c r="C1101" s="1">
        <v>45342</v>
      </c>
      <c r="D1101" s="1">
        <v>45328.6875</v>
      </c>
      <c r="E1101">
        <v>46.61</v>
      </c>
      <c r="F1101" t="s">
        <v>9</v>
      </c>
      <c r="G1101" t="s">
        <v>52</v>
      </c>
      <c r="H1101">
        <v>97112</v>
      </c>
      <c r="I1101" t="str" cm="1">
        <f t="array" ref="I1101">IFERROR(INDEX(scheduling_data!H:H,MATCH(B1101&amp;D1101,scheduling_data!D:D&amp;scheduling_data!A:A,0)),"")</f>
        <v>Christian Litz</v>
      </c>
      <c r="J1101" t="str">
        <f t="shared" si="51"/>
        <v>No</v>
      </c>
      <c r="K1101" t="str">
        <f t="shared" si="52"/>
        <v>9945328.6875Christian Litz</v>
      </c>
      <c r="L1101" t="str">
        <f t="shared" si="53"/>
        <v>No</v>
      </c>
    </row>
    <row r="1102" spans="1:12" x14ac:dyDescent="0.3">
      <c r="A1102" t="s">
        <v>80</v>
      </c>
      <c r="B1102">
        <v>99</v>
      </c>
      <c r="C1102" s="1">
        <v>45342</v>
      </c>
      <c r="D1102" s="1">
        <v>45328.6875</v>
      </c>
      <c r="E1102">
        <v>24.8</v>
      </c>
      <c r="F1102" t="s">
        <v>19</v>
      </c>
      <c r="G1102" t="s">
        <v>51</v>
      </c>
      <c r="H1102">
        <v>97116</v>
      </c>
      <c r="I1102" t="str" cm="1">
        <f t="array" ref="I1102">IFERROR(INDEX(scheduling_data!H:H,MATCH(B1102&amp;D1102,scheduling_data!D:D&amp;scheduling_data!A:A,0)),"")</f>
        <v>Christian Litz</v>
      </c>
      <c r="J1102" t="str">
        <f t="shared" si="51"/>
        <v>No</v>
      </c>
      <c r="K1102" t="str">
        <f t="shared" si="52"/>
        <v>9945328.6875Christian Litz</v>
      </c>
      <c r="L1102" t="str">
        <f t="shared" si="53"/>
        <v>Yes</v>
      </c>
    </row>
    <row r="1103" spans="1:12" x14ac:dyDescent="0.3">
      <c r="A1103" t="s">
        <v>80</v>
      </c>
      <c r="B1103">
        <v>99</v>
      </c>
      <c r="C1103" s="1">
        <v>45342</v>
      </c>
      <c r="D1103" s="1">
        <v>45328.6875</v>
      </c>
      <c r="E1103">
        <v>50.2</v>
      </c>
      <c r="F1103" t="s">
        <v>9</v>
      </c>
      <c r="G1103" t="s">
        <v>52</v>
      </c>
      <c r="H1103">
        <v>97116</v>
      </c>
      <c r="I1103" t="str" cm="1">
        <f t="array" ref="I1103">IFERROR(INDEX(scheduling_data!H:H,MATCH(B1103&amp;D1103,scheduling_data!D:D&amp;scheduling_data!A:A,0)),"")</f>
        <v>Christian Litz</v>
      </c>
      <c r="J1103" t="str">
        <f t="shared" si="51"/>
        <v>No</v>
      </c>
      <c r="K1103" t="str">
        <f t="shared" si="52"/>
        <v>9945328.6875Christian Litz</v>
      </c>
      <c r="L1103" t="str">
        <f t="shared" si="53"/>
        <v>No</v>
      </c>
    </row>
    <row r="1104" spans="1:12" x14ac:dyDescent="0.3">
      <c r="A1104" t="s">
        <v>80</v>
      </c>
      <c r="B1104">
        <v>99</v>
      </c>
      <c r="C1104" s="1">
        <v>45338</v>
      </c>
      <c r="D1104" s="1">
        <v>45328.354166666664</v>
      </c>
      <c r="E1104">
        <v>64.81</v>
      </c>
      <c r="F1104" t="s">
        <v>19</v>
      </c>
      <c r="G1104" t="s">
        <v>51</v>
      </c>
      <c r="H1104">
        <v>92507</v>
      </c>
      <c r="I1104" t="str" cm="1">
        <f t="array" ref="I1104">IFERROR(INDEX(scheduling_data!H:H,MATCH(B1104&amp;D1104,scheduling_data!D:D&amp;scheduling_data!A:A,0)),"")</f>
        <v>Victoria Miley</v>
      </c>
      <c r="J1104" t="str">
        <f t="shared" si="51"/>
        <v>No</v>
      </c>
      <c r="K1104" t="str">
        <f t="shared" si="52"/>
        <v>9945328.3541666667Victoria Miley</v>
      </c>
      <c r="L1104" t="str">
        <f t="shared" si="53"/>
        <v>Yes</v>
      </c>
    </row>
    <row r="1105" spans="1:12" x14ac:dyDescent="0.3">
      <c r="A1105" t="s">
        <v>80</v>
      </c>
      <c r="B1105">
        <v>99</v>
      </c>
      <c r="C1105" s="1">
        <v>45338</v>
      </c>
      <c r="D1105" s="1">
        <v>45328.354166666664</v>
      </c>
      <c r="E1105">
        <v>85.19</v>
      </c>
      <c r="F1105" t="s">
        <v>9</v>
      </c>
      <c r="G1105" t="s">
        <v>52</v>
      </c>
      <c r="H1105">
        <v>92507</v>
      </c>
      <c r="I1105" t="str" cm="1">
        <f t="array" ref="I1105">IFERROR(INDEX(scheduling_data!H:H,MATCH(B1105&amp;D1105,scheduling_data!D:D&amp;scheduling_data!A:A,0)),"")</f>
        <v>Victoria Miley</v>
      </c>
      <c r="J1105" t="str">
        <f t="shared" si="51"/>
        <v>No</v>
      </c>
      <c r="K1105" t="str">
        <f t="shared" si="52"/>
        <v>9945328.3541666667Victoria Miley</v>
      </c>
      <c r="L1105" t="str">
        <f t="shared" si="53"/>
        <v>No</v>
      </c>
    </row>
    <row r="1106" spans="1:12" x14ac:dyDescent="0.3">
      <c r="A1106" t="s">
        <v>80</v>
      </c>
      <c r="B1106">
        <v>99</v>
      </c>
      <c r="C1106" s="1">
        <v>45345</v>
      </c>
      <c r="D1106" s="1">
        <v>45330.6875</v>
      </c>
      <c r="E1106">
        <v>93.22</v>
      </c>
      <c r="F1106" t="s">
        <v>9</v>
      </c>
      <c r="G1106" t="s">
        <v>52</v>
      </c>
      <c r="H1106">
        <v>97112</v>
      </c>
      <c r="I1106" t="str" cm="1">
        <f t="array" ref="I1106">IFERROR(INDEX(scheduling_data!H:H,MATCH(B1106&amp;D1106,scheduling_data!D:D&amp;scheduling_data!A:A,0)),"")</f>
        <v>Christian Litz</v>
      </c>
      <c r="J1106" t="str">
        <f t="shared" si="51"/>
        <v>No</v>
      </c>
      <c r="K1106" t="str">
        <f t="shared" si="52"/>
        <v>9945330.6875Christian Litz</v>
      </c>
      <c r="L1106" t="str">
        <f t="shared" si="53"/>
        <v>No</v>
      </c>
    </row>
    <row r="1107" spans="1:12" x14ac:dyDescent="0.3">
      <c r="A1107" t="s">
        <v>80</v>
      </c>
      <c r="B1107">
        <v>99</v>
      </c>
      <c r="C1107" s="1">
        <v>45345</v>
      </c>
      <c r="D1107" s="1">
        <v>45330.6875</v>
      </c>
      <c r="E1107">
        <v>56.78</v>
      </c>
      <c r="F1107" t="s">
        <v>19</v>
      </c>
      <c r="G1107" t="s">
        <v>51</v>
      </c>
      <c r="H1107">
        <v>97112</v>
      </c>
      <c r="I1107" t="str" cm="1">
        <f t="array" ref="I1107">IFERROR(INDEX(scheduling_data!H:H,MATCH(B1107&amp;D1107,scheduling_data!D:D&amp;scheduling_data!A:A,0)),"")</f>
        <v>Christian Litz</v>
      </c>
      <c r="J1107" t="str">
        <f t="shared" si="51"/>
        <v>No</v>
      </c>
      <c r="K1107" t="str">
        <f t="shared" si="52"/>
        <v>9945330.6875Christian Litz</v>
      </c>
      <c r="L1107" t="str">
        <f t="shared" si="53"/>
        <v>Yes</v>
      </c>
    </row>
    <row r="1108" spans="1:12" x14ac:dyDescent="0.3">
      <c r="A1108" t="s">
        <v>80</v>
      </c>
      <c r="B1108">
        <v>99</v>
      </c>
      <c r="C1108" s="1">
        <v>45343</v>
      </c>
      <c r="D1108" s="1">
        <v>45330.354166666664</v>
      </c>
      <c r="E1108">
        <v>64.81</v>
      </c>
      <c r="F1108" t="s">
        <v>19</v>
      </c>
      <c r="G1108" t="s">
        <v>51</v>
      </c>
      <c r="H1108">
        <v>92507</v>
      </c>
      <c r="I1108" t="str" cm="1">
        <f t="array" ref="I1108">IFERROR(INDEX(scheduling_data!H:H,MATCH(B1108&amp;D1108,scheduling_data!D:D&amp;scheduling_data!A:A,0)),"")</f>
        <v>D'Anna Pullen</v>
      </c>
      <c r="J1108" t="str">
        <f t="shared" si="51"/>
        <v>No</v>
      </c>
      <c r="K1108" t="str">
        <f t="shared" si="52"/>
        <v>9945330.3541666667D'Anna Pullen</v>
      </c>
      <c r="L1108" t="str">
        <f t="shared" si="53"/>
        <v>Yes</v>
      </c>
    </row>
    <row r="1109" spans="1:12" x14ac:dyDescent="0.3">
      <c r="A1109" t="s">
        <v>80</v>
      </c>
      <c r="B1109">
        <v>99</v>
      </c>
      <c r="C1109" s="1">
        <v>45343</v>
      </c>
      <c r="D1109" s="1">
        <v>45330.354166666664</v>
      </c>
      <c r="E1109">
        <v>85.19</v>
      </c>
      <c r="F1109" t="s">
        <v>9</v>
      </c>
      <c r="G1109" t="s">
        <v>52</v>
      </c>
      <c r="H1109">
        <v>92507</v>
      </c>
      <c r="I1109" t="str" cm="1">
        <f t="array" ref="I1109">IFERROR(INDEX(scheduling_data!H:H,MATCH(B1109&amp;D1109,scheduling_data!D:D&amp;scheduling_data!A:A,0)),"")</f>
        <v>D'Anna Pullen</v>
      </c>
      <c r="J1109" t="str">
        <f t="shared" si="51"/>
        <v>No</v>
      </c>
      <c r="K1109" t="str">
        <f t="shared" si="52"/>
        <v>9945330.3541666667D'Anna Pullen</v>
      </c>
      <c r="L1109" t="str">
        <f t="shared" si="53"/>
        <v>No</v>
      </c>
    </row>
    <row r="1110" spans="1:12" x14ac:dyDescent="0.3">
      <c r="A1110" t="s">
        <v>11</v>
      </c>
      <c r="B1110">
        <v>100</v>
      </c>
      <c r="C1110" s="1">
        <v>45323.333333333336</v>
      </c>
      <c r="D1110" s="1">
        <v>45323.291666666664</v>
      </c>
      <c r="E1110">
        <v>30</v>
      </c>
      <c r="F1110" t="s">
        <v>87</v>
      </c>
      <c r="G1110" t="s">
        <v>156</v>
      </c>
      <c r="I1110" t="str" cm="1">
        <f t="array" ref="I1110">IFERROR(INDEX(scheduling_data!H:H,MATCH(B1110&amp;D1110,scheduling_data!D:D&amp;scheduling_data!A:A,0)),"")</f>
        <v>Katherine Tyree</v>
      </c>
      <c r="J1110" t="str">
        <f t="shared" si="51"/>
        <v>No</v>
      </c>
      <c r="K1110" t="str">
        <f t="shared" si="52"/>
        <v>10045323.2916666667Katherine Tyree</v>
      </c>
      <c r="L1110" t="str">
        <f t="shared" si="53"/>
        <v>Yes</v>
      </c>
    </row>
    <row r="1111" spans="1:12" x14ac:dyDescent="0.3">
      <c r="A1111" t="s">
        <v>11</v>
      </c>
      <c r="B1111">
        <v>100</v>
      </c>
      <c r="C1111" s="1">
        <v>45334.32916666667</v>
      </c>
      <c r="D1111" s="1">
        <v>45334.291666666664</v>
      </c>
      <c r="E1111">
        <v>30</v>
      </c>
      <c r="F1111" t="s">
        <v>87</v>
      </c>
      <c r="G1111" t="s">
        <v>157</v>
      </c>
      <c r="I1111" t="str" cm="1">
        <f t="array" ref="I1111">IFERROR(INDEX(scheduling_data!H:H,MATCH(B1111&amp;D1111,scheduling_data!D:D&amp;scheduling_data!A:A,0)),"")</f>
        <v>Katherine Tyree</v>
      </c>
      <c r="J1111" t="str">
        <f t="shared" si="51"/>
        <v>No</v>
      </c>
      <c r="K1111" t="str">
        <f t="shared" si="52"/>
        <v>10045334.2916666667Katherine Tyree</v>
      </c>
      <c r="L1111" t="str">
        <f t="shared" si="53"/>
        <v>Yes</v>
      </c>
    </row>
    <row r="1112" spans="1:12" x14ac:dyDescent="0.3">
      <c r="A1112" t="s">
        <v>11</v>
      </c>
      <c r="B1112">
        <v>100</v>
      </c>
      <c r="C1112" s="1">
        <v>45336.331944444442</v>
      </c>
      <c r="D1112" s="1">
        <v>45336.291666666664</v>
      </c>
      <c r="E1112">
        <v>30</v>
      </c>
      <c r="F1112" t="s">
        <v>87</v>
      </c>
      <c r="G1112" t="s">
        <v>158</v>
      </c>
      <c r="I1112" t="str" cm="1">
        <f t="array" ref="I1112">IFERROR(INDEX(scheduling_data!H:H,MATCH(B1112&amp;D1112,scheduling_data!D:D&amp;scheduling_data!A:A,0)),"")</f>
        <v>Christian Litz</v>
      </c>
      <c r="J1112" t="str">
        <f t="shared" si="51"/>
        <v>No</v>
      </c>
      <c r="K1112" t="str">
        <f t="shared" si="52"/>
        <v>10045336.2916666667Christian Litz</v>
      </c>
      <c r="L1112" t="str">
        <f t="shared" si="53"/>
        <v>Yes</v>
      </c>
    </row>
    <row r="1113" spans="1:12" x14ac:dyDescent="0.3">
      <c r="A1113" t="s">
        <v>11</v>
      </c>
      <c r="B1113">
        <v>100</v>
      </c>
      <c r="C1113" s="1">
        <v>45338.331944444442</v>
      </c>
      <c r="D1113" s="1">
        <v>45338.291666666664</v>
      </c>
      <c r="E1113">
        <v>30</v>
      </c>
      <c r="F1113" t="s">
        <v>87</v>
      </c>
      <c r="G1113" t="s">
        <v>159</v>
      </c>
      <c r="I1113" t="str" cm="1">
        <f t="array" ref="I1113">IFERROR(INDEX(scheduling_data!H:H,MATCH(B1113&amp;D1113,scheduling_data!D:D&amp;scheduling_data!A:A,0)),"")</f>
        <v>Katherine Tyree</v>
      </c>
      <c r="J1113" t="str">
        <f t="shared" si="51"/>
        <v>No</v>
      </c>
      <c r="K1113" t="str">
        <f t="shared" si="52"/>
        <v>10045338.2916666667Katherine Tyree</v>
      </c>
      <c r="L1113" t="str">
        <f t="shared" si="53"/>
        <v>Yes</v>
      </c>
    </row>
    <row r="1114" spans="1:12" x14ac:dyDescent="0.3">
      <c r="A1114" t="s">
        <v>11</v>
      </c>
      <c r="B1114">
        <v>100</v>
      </c>
      <c r="C1114" s="1">
        <v>45341.329861111109</v>
      </c>
      <c r="D1114" s="1">
        <v>45341.291666666664</v>
      </c>
      <c r="E1114">
        <v>30</v>
      </c>
      <c r="F1114" t="s">
        <v>87</v>
      </c>
      <c r="G1114" t="s">
        <v>160</v>
      </c>
      <c r="I1114" t="str" cm="1">
        <f t="array" ref="I1114">IFERROR(INDEX(scheduling_data!H:H,MATCH(B1114&amp;D1114,scheduling_data!D:D&amp;scheduling_data!A:A,0)),"")</f>
        <v>Katherine Tyree</v>
      </c>
      <c r="J1114" t="str">
        <f t="shared" si="51"/>
        <v>No</v>
      </c>
      <c r="K1114" t="str">
        <f t="shared" si="52"/>
        <v>10045341.2916666667Katherine Tyree</v>
      </c>
      <c r="L1114" t="str">
        <f t="shared" si="53"/>
        <v>Yes</v>
      </c>
    </row>
    <row r="1115" spans="1:12" x14ac:dyDescent="0.3">
      <c r="A1115" t="s">
        <v>11</v>
      </c>
      <c r="B1115">
        <v>100</v>
      </c>
      <c r="C1115" s="1">
        <v>45343.333333333336</v>
      </c>
      <c r="D1115" s="1">
        <v>45343.291666666664</v>
      </c>
      <c r="E1115">
        <v>30</v>
      </c>
      <c r="F1115" t="s">
        <v>87</v>
      </c>
      <c r="G1115" t="s">
        <v>161</v>
      </c>
      <c r="I1115" t="str" cm="1">
        <f t="array" ref="I1115">IFERROR(INDEX(scheduling_data!H:H,MATCH(B1115&amp;D1115,scheduling_data!D:D&amp;scheduling_data!A:A,0)),"")</f>
        <v>Jessica Pittman</v>
      </c>
      <c r="J1115" t="str">
        <f t="shared" si="51"/>
        <v>No</v>
      </c>
      <c r="K1115" t="str">
        <f t="shared" si="52"/>
        <v>10045343.2916666667Jessica Pittman</v>
      </c>
      <c r="L1115" t="str">
        <f t="shared" si="53"/>
        <v>Yes</v>
      </c>
    </row>
    <row r="1116" spans="1:12" x14ac:dyDescent="0.3">
      <c r="A1116" t="s">
        <v>11</v>
      </c>
      <c r="B1116">
        <v>100</v>
      </c>
      <c r="C1116" s="1">
        <v>45345.337500000001</v>
      </c>
      <c r="D1116" s="1">
        <v>45345.291666666664</v>
      </c>
      <c r="E1116">
        <v>30</v>
      </c>
      <c r="F1116" t="s">
        <v>87</v>
      </c>
      <c r="G1116" t="s">
        <v>162</v>
      </c>
      <c r="I1116" t="str" cm="1">
        <f t="array" ref="I1116">IFERROR(INDEX(scheduling_data!H:H,MATCH(B1116&amp;D1116,scheduling_data!D:D&amp;scheduling_data!A:A,0)),"")</f>
        <v>Christian Litz</v>
      </c>
      <c r="J1116" t="str">
        <f t="shared" si="51"/>
        <v>No</v>
      </c>
      <c r="K1116" t="str">
        <f t="shared" si="52"/>
        <v>10045345.2916666667Christian Litz</v>
      </c>
      <c r="L1116" t="str">
        <f t="shared" si="53"/>
        <v>Yes</v>
      </c>
    </row>
    <row r="1117" spans="1:12" x14ac:dyDescent="0.3">
      <c r="A1117" t="s">
        <v>11</v>
      </c>
      <c r="B1117">
        <v>100</v>
      </c>
      <c r="C1117" s="1">
        <v>45348.332638888889</v>
      </c>
      <c r="D1117" s="1">
        <v>45348.291666666664</v>
      </c>
      <c r="E1117">
        <v>30</v>
      </c>
      <c r="F1117" t="s">
        <v>87</v>
      </c>
      <c r="G1117" t="s">
        <v>163</v>
      </c>
      <c r="I1117" t="str" cm="1">
        <f t="array" ref="I1117">IFERROR(INDEX(scheduling_data!H:H,MATCH(B1117&amp;D1117,scheduling_data!D:D&amp;scheduling_data!A:A,0)),"")</f>
        <v>Katherine Tyree</v>
      </c>
      <c r="J1117" t="str">
        <f t="shared" si="51"/>
        <v>No</v>
      </c>
      <c r="K1117" t="str">
        <f t="shared" si="52"/>
        <v>10045348.2916666667Katherine Tyree</v>
      </c>
      <c r="L1117" t="str">
        <f t="shared" si="53"/>
        <v>Yes</v>
      </c>
    </row>
    <row r="1118" spans="1:12" x14ac:dyDescent="0.3">
      <c r="A1118" t="s">
        <v>11</v>
      </c>
      <c r="B1118">
        <v>100</v>
      </c>
      <c r="C1118" s="1">
        <v>45350.32916666667</v>
      </c>
      <c r="D1118" s="1">
        <v>45350.291666666664</v>
      </c>
      <c r="E1118">
        <v>30</v>
      </c>
      <c r="F1118" t="s">
        <v>87</v>
      </c>
      <c r="G1118" t="s">
        <v>164</v>
      </c>
      <c r="I1118" t="str" cm="1">
        <f t="array" ref="I1118">IFERROR(INDEX(scheduling_data!H:H,MATCH(B1118&amp;D1118,scheduling_data!D:D&amp;scheduling_data!A:A,0)),"")</f>
        <v>Jessica Pittman</v>
      </c>
      <c r="J1118" t="str">
        <f t="shared" si="51"/>
        <v>No</v>
      </c>
      <c r="K1118" t="str">
        <f t="shared" si="52"/>
        <v>10045350.2916666667Jessica Pittman</v>
      </c>
      <c r="L1118" t="str">
        <f t="shared" si="53"/>
        <v>Yes</v>
      </c>
    </row>
    <row r="1119" spans="1:12" x14ac:dyDescent="0.3">
      <c r="A1119" t="s">
        <v>11</v>
      </c>
      <c r="B1119">
        <v>100</v>
      </c>
      <c r="C1119" s="1">
        <v>45327.331944444442</v>
      </c>
      <c r="D1119" s="1">
        <v>45327.291666666664</v>
      </c>
      <c r="E1119">
        <v>30</v>
      </c>
      <c r="F1119" t="s">
        <v>87</v>
      </c>
      <c r="G1119" t="s">
        <v>165</v>
      </c>
      <c r="I1119" t="str" cm="1">
        <f t="array" ref="I1119">IFERROR(INDEX(scheduling_data!H:H,MATCH(B1119&amp;D1119,scheduling_data!D:D&amp;scheduling_data!A:A,0)),"")</f>
        <v>Katherine Tyree</v>
      </c>
      <c r="J1119" t="str">
        <f t="shared" si="51"/>
        <v>No</v>
      </c>
      <c r="K1119" t="str">
        <f t="shared" si="52"/>
        <v>10045327.2916666667Katherine Tyree</v>
      </c>
      <c r="L1119" t="str">
        <f t="shared" si="53"/>
        <v>Yes</v>
      </c>
    </row>
    <row r="1120" spans="1:12" x14ac:dyDescent="0.3">
      <c r="A1120" t="s">
        <v>11</v>
      </c>
      <c r="B1120">
        <v>100</v>
      </c>
      <c r="C1120" s="1">
        <v>45329.334027777775</v>
      </c>
      <c r="D1120" s="1">
        <v>45329.291666666664</v>
      </c>
      <c r="E1120">
        <v>30</v>
      </c>
      <c r="F1120" t="s">
        <v>87</v>
      </c>
      <c r="G1120" t="s">
        <v>166</v>
      </c>
      <c r="I1120" t="str" cm="1">
        <f t="array" ref="I1120">IFERROR(INDEX(scheduling_data!H:H,MATCH(B1120&amp;D1120,scheduling_data!D:D&amp;scheduling_data!A:A,0)),"")</f>
        <v>Jessica Pittman</v>
      </c>
      <c r="J1120" t="str">
        <f t="shared" si="51"/>
        <v>No</v>
      </c>
      <c r="K1120" t="str">
        <f t="shared" si="52"/>
        <v>10045329.2916666667Jessica Pittman</v>
      </c>
      <c r="L1120" t="str">
        <f t="shared" si="53"/>
        <v>Yes</v>
      </c>
    </row>
    <row r="1121" spans="1:12" x14ac:dyDescent="0.3">
      <c r="A1121" t="s">
        <v>11</v>
      </c>
      <c r="B1121">
        <v>100</v>
      </c>
      <c r="C1121" s="1">
        <v>45331.330555555556</v>
      </c>
      <c r="D1121" s="1">
        <v>45331.291666666664</v>
      </c>
      <c r="E1121">
        <v>30</v>
      </c>
      <c r="F1121" t="s">
        <v>87</v>
      </c>
      <c r="G1121" t="s">
        <v>167</v>
      </c>
      <c r="I1121" t="str" cm="1">
        <f t="array" ref="I1121">IFERROR(INDEX(scheduling_data!H:H,MATCH(B1121&amp;D1121,scheduling_data!D:D&amp;scheduling_data!A:A,0)),"")</f>
        <v>Katherine Tyree</v>
      </c>
      <c r="J1121" t="str">
        <f t="shared" si="51"/>
        <v>No</v>
      </c>
      <c r="K1121" t="str">
        <f t="shared" si="52"/>
        <v>10045331.2916666667Katherine Tyree</v>
      </c>
      <c r="L1121" t="str">
        <f t="shared" si="53"/>
        <v>Yes</v>
      </c>
    </row>
    <row r="1122" spans="1:12" x14ac:dyDescent="0.3">
      <c r="A1122" t="s">
        <v>168</v>
      </c>
      <c r="B1122">
        <v>100</v>
      </c>
      <c r="C1122" s="1">
        <v>45345</v>
      </c>
      <c r="D1122" s="1">
        <v>45323.291666666664</v>
      </c>
      <c r="E1122">
        <v>108</v>
      </c>
      <c r="F1122" t="s">
        <v>9</v>
      </c>
      <c r="G1122" t="s">
        <v>169</v>
      </c>
      <c r="H1122">
        <v>97162</v>
      </c>
      <c r="I1122" t="str" cm="1">
        <f t="array" ref="I1122">IFERROR(INDEX(scheduling_data!H:H,MATCH(B1122&amp;D1122,scheduling_data!D:D&amp;scheduling_data!A:A,0)),"")</f>
        <v>Katherine Tyree</v>
      </c>
      <c r="J1122" t="str">
        <f t="shared" si="51"/>
        <v>No</v>
      </c>
      <c r="K1122" t="str">
        <f t="shared" si="52"/>
        <v>10045323.2916666667Katherine Tyree</v>
      </c>
      <c r="L1122" t="str">
        <f t="shared" si="53"/>
        <v>No</v>
      </c>
    </row>
    <row r="1123" spans="1:12" x14ac:dyDescent="0.3">
      <c r="A1123" t="s">
        <v>168</v>
      </c>
      <c r="B1123">
        <v>100</v>
      </c>
      <c r="C1123" s="1">
        <v>45345</v>
      </c>
      <c r="D1123" s="1">
        <v>45323.291666666664</v>
      </c>
      <c r="E1123">
        <v>75</v>
      </c>
      <c r="F1123" t="s">
        <v>9</v>
      </c>
      <c r="G1123" t="s">
        <v>169</v>
      </c>
      <c r="H1123">
        <v>97530</v>
      </c>
      <c r="I1123" t="str" cm="1">
        <f t="array" ref="I1123">IFERROR(INDEX(scheduling_data!H:H,MATCH(B1123&amp;D1123,scheduling_data!D:D&amp;scheduling_data!A:A,0)),"")</f>
        <v>Katherine Tyree</v>
      </c>
      <c r="J1123" t="str">
        <f t="shared" si="51"/>
        <v>No</v>
      </c>
      <c r="K1123" t="str">
        <f t="shared" si="52"/>
        <v>10045323.2916666667Katherine Tyree</v>
      </c>
      <c r="L1123" t="str">
        <f t="shared" si="53"/>
        <v>No</v>
      </c>
    </row>
    <row r="1124" spans="1:12" x14ac:dyDescent="0.3">
      <c r="A1124" t="s">
        <v>168</v>
      </c>
      <c r="B1124">
        <v>100</v>
      </c>
      <c r="C1124" s="1">
        <v>45345</v>
      </c>
      <c r="D1124" s="1">
        <v>45323.291666666664</v>
      </c>
      <c r="E1124">
        <v>150</v>
      </c>
      <c r="F1124" t="s">
        <v>9</v>
      </c>
      <c r="G1124" t="s">
        <v>169</v>
      </c>
      <c r="H1124">
        <v>97110</v>
      </c>
      <c r="I1124" t="str" cm="1">
        <f t="array" ref="I1124">IFERROR(INDEX(scheduling_data!H:H,MATCH(B1124&amp;D1124,scheduling_data!D:D&amp;scheduling_data!A:A,0)),"")</f>
        <v>Katherine Tyree</v>
      </c>
      <c r="J1124" t="str">
        <f t="shared" si="51"/>
        <v>No</v>
      </c>
      <c r="K1124" t="str">
        <f t="shared" si="52"/>
        <v>10045323.2916666667Katherine Tyree</v>
      </c>
      <c r="L1124" t="str">
        <f t="shared" si="53"/>
        <v>No</v>
      </c>
    </row>
    <row r="1125" spans="1:12" x14ac:dyDescent="0.3">
      <c r="A1125" t="s">
        <v>168</v>
      </c>
      <c r="B1125">
        <v>100</v>
      </c>
      <c r="C1125" s="1">
        <v>45345</v>
      </c>
      <c r="D1125" s="1">
        <v>45323.291666666664</v>
      </c>
      <c r="E1125">
        <v>37</v>
      </c>
      <c r="F1125" t="s">
        <v>19</v>
      </c>
      <c r="G1125" t="s">
        <v>170</v>
      </c>
      <c r="H1125">
        <v>97162</v>
      </c>
      <c r="I1125" t="str" cm="1">
        <f t="array" ref="I1125">IFERROR(INDEX(scheduling_data!H:H,MATCH(B1125&amp;D1125,scheduling_data!D:D&amp;scheduling_data!A:A,0)),"")</f>
        <v>Katherine Tyree</v>
      </c>
      <c r="J1125" t="str">
        <f t="shared" si="51"/>
        <v>No</v>
      </c>
      <c r="K1125" t="str">
        <f t="shared" si="52"/>
        <v>10045323.2916666667Katherine Tyree</v>
      </c>
      <c r="L1125" t="str">
        <f t="shared" si="53"/>
        <v>Yes</v>
      </c>
    </row>
    <row r="1126" spans="1:12" x14ac:dyDescent="0.3">
      <c r="A1126" t="s">
        <v>168</v>
      </c>
      <c r="B1126">
        <v>100</v>
      </c>
      <c r="C1126" s="1">
        <v>45350</v>
      </c>
      <c r="D1126" s="1">
        <v>45327.291666666664</v>
      </c>
      <c r="E1126">
        <v>37</v>
      </c>
      <c r="F1126" t="s">
        <v>19</v>
      </c>
      <c r="G1126" t="s">
        <v>170</v>
      </c>
      <c r="H1126">
        <v>97110</v>
      </c>
      <c r="I1126" t="str" cm="1">
        <f t="array" ref="I1126">IFERROR(INDEX(scheduling_data!H:H,MATCH(B1126&amp;D1126,scheduling_data!D:D&amp;scheduling_data!A:A,0)),"")</f>
        <v>Katherine Tyree</v>
      </c>
      <c r="J1126" t="str">
        <f t="shared" si="51"/>
        <v>No</v>
      </c>
      <c r="K1126" t="str">
        <f t="shared" si="52"/>
        <v>10045327.2916666667Katherine Tyree</v>
      </c>
      <c r="L1126" t="str">
        <f t="shared" si="53"/>
        <v>Yes</v>
      </c>
    </row>
    <row r="1127" spans="1:12" x14ac:dyDescent="0.3">
      <c r="A1127" t="s">
        <v>168</v>
      </c>
      <c r="B1127">
        <v>100</v>
      </c>
      <c r="C1127" s="1">
        <v>45350</v>
      </c>
      <c r="D1127" s="1">
        <v>45327.291666666664</v>
      </c>
      <c r="E1127">
        <v>75</v>
      </c>
      <c r="F1127" t="s">
        <v>9</v>
      </c>
      <c r="G1127" t="s">
        <v>169</v>
      </c>
      <c r="H1127">
        <v>97530</v>
      </c>
      <c r="I1127" t="str" cm="1">
        <f t="array" ref="I1127">IFERROR(INDEX(scheduling_data!H:H,MATCH(B1127&amp;D1127,scheduling_data!D:D&amp;scheduling_data!A:A,0)),"")</f>
        <v>Katherine Tyree</v>
      </c>
      <c r="J1127" t="str">
        <f t="shared" si="51"/>
        <v>No</v>
      </c>
      <c r="K1127" t="str">
        <f t="shared" si="52"/>
        <v>10045327.2916666667Katherine Tyree</v>
      </c>
      <c r="L1127" t="str">
        <f t="shared" si="53"/>
        <v>No</v>
      </c>
    </row>
    <row r="1128" spans="1:12" x14ac:dyDescent="0.3">
      <c r="A1128" t="s">
        <v>168</v>
      </c>
      <c r="B1128">
        <v>100</v>
      </c>
      <c r="C1128" s="1">
        <v>45350</v>
      </c>
      <c r="D1128" s="1">
        <v>45327.291666666664</v>
      </c>
      <c r="E1128">
        <v>83</v>
      </c>
      <c r="F1128" t="s">
        <v>9</v>
      </c>
      <c r="G1128" t="s">
        <v>169</v>
      </c>
      <c r="H1128">
        <v>97110</v>
      </c>
      <c r="I1128" t="str" cm="1">
        <f t="array" ref="I1128">IFERROR(INDEX(scheduling_data!H:H,MATCH(B1128&amp;D1128,scheduling_data!D:D&amp;scheduling_data!A:A,0)),"")</f>
        <v>Katherine Tyree</v>
      </c>
      <c r="J1128" t="str">
        <f t="shared" si="51"/>
        <v>No</v>
      </c>
      <c r="K1128" t="str">
        <f t="shared" si="52"/>
        <v>10045327.2916666667Katherine Tyree</v>
      </c>
      <c r="L1128" t="str">
        <f t="shared" si="53"/>
        <v>No</v>
      </c>
    </row>
    <row r="1129" spans="1:12" x14ac:dyDescent="0.3">
      <c r="A1129" t="s">
        <v>168</v>
      </c>
      <c r="B1129">
        <v>100</v>
      </c>
      <c r="C1129" s="1">
        <v>45351</v>
      </c>
      <c r="D1129" s="1">
        <v>45329.291666666664</v>
      </c>
      <c r="E1129">
        <v>37</v>
      </c>
      <c r="F1129" t="s">
        <v>19</v>
      </c>
      <c r="G1129" t="s">
        <v>170</v>
      </c>
      <c r="H1129">
        <v>97110</v>
      </c>
      <c r="I1129" t="str" cm="1">
        <f t="array" ref="I1129">IFERROR(INDEX(scheduling_data!H:H,MATCH(B1129&amp;D1129,scheduling_data!D:D&amp;scheduling_data!A:A,0)),"")</f>
        <v>Jessica Pittman</v>
      </c>
      <c r="J1129" t="str">
        <f t="shared" si="51"/>
        <v>No</v>
      </c>
      <c r="K1129" t="str">
        <f t="shared" si="52"/>
        <v>10045329.2916666667Jessica Pittman</v>
      </c>
      <c r="L1129" t="str">
        <f t="shared" si="53"/>
        <v>Yes</v>
      </c>
    </row>
    <row r="1130" spans="1:12" x14ac:dyDescent="0.3">
      <c r="A1130" t="s">
        <v>168</v>
      </c>
      <c r="B1130">
        <v>100</v>
      </c>
      <c r="C1130" s="1">
        <v>45351</v>
      </c>
      <c r="D1130" s="1">
        <v>45329.291666666664</v>
      </c>
      <c r="E1130">
        <v>158</v>
      </c>
      <c r="F1130" t="s">
        <v>9</v>
      </c>
      <c r="G1130" t="s">
        <v>169</v>
      </c>
      <c r="H1130">
        <v>97110</v>
      </c>
      <c r="I1130" t="str" cm="1">
        <f t="array" ref="I1130">IFERROR(INDEX(scheduling_data!H:H,MATCH(B1130&amp;D1130,scheduling_data!D:D&amp;scheduling_data!A:A,0)),"")</f>
        <v>Jessica Pittman</v>
      </c>
      <c r="J1130" t="str">
        <f t="shared" si="51"/>
        <v>No</v>
      </c>
      <c r="K1130" t="str">
        <f t="shared" si="52"/>
        <v>10045329.2916666667Jessica Pittman</v>
      </c>
      <c r="L1130" t="str">
        <f t="shared" si="53"/>
        <v>No</v>
      </c>
    </row>
    <row r="1131" spans="1:12" x14ac:dyDescent="0.3">
      <c r="A1131" t="s">
        <v>168</v>
      </c>
      <c r="B1131">
        <v>100</v>
      </c>
      <c r="C1131" s="1">
        <v>45351</v>
      </c>
      <c r="D1131" s="1">
        <v>45329.291666666664</v>
      </c>
      <c r="E1131">
        <v>75</v>
      </c>
      <c r="F1131" t="s">
        <v>9</v>
      </c>
      <c r="G1131" t="s">
        <v>169</v>
      </c>
      <c r="H1131">
        <v>97530</v>
      </c>
      <c r="I1131" t="str" cm="1">
        <f t="array" ref="I1131">IFERROR(INDEX(scheduling_data!H:H,MATCH(B1131&amp;D1131,scheduling_data!D:D&amp;scheduling_data!A:A,0)),"")</f>
        <v>Jessica Pittman</v>
      </c>
      <c r="J1131" t="str">
        <f t="shared" si="51"/>
        <v>No</v>
      </c>
      <c r="K1131" t="str">
        <f t="shared" si="52"/>
        <v>10045329.2916666667Jessica Pittman</v>
      </c>
      <c r="L1131" t="str">
        <f t="shared" si="53"/>
        <v>No</v>
      </c>
    </row>
    <row r="1132" spans="1:12" x14ac:dyDescent="0.3">
      <c r="A1132" t="s">
        <v>137</v>
      </c>
      <c r="B1132">
        <v>101</v>
      </c>
      <c r="C1132" s="1">
        <v>45344</v>
      </c>
      <c r="D1132" s="1">
        <v>45324.333333333336</v>
      </c>
      <c r="E1132">
        <v>5.86</v>
      </c>
      <c r="F1132" t="s">
        <v>9</v>
      </c>
      <c r="G1132" t="s">
        <v>54</v>
      </c>
      <c r="H1132">
        <v>97110</v>
      </c>
      <c r="I1132" t="str" cm="1">
        <f t="array" ref="I1132">IFERROR(INDEX(scheduling_data!H:H,MATCH(B1132&amp;D1132,scheduling_data!D:D&amp;scheduling_data!A:A,0)),"")</f>
        <v>Christian Litz</v>
      </c>
      <c r="J1132" t="str">
        <f t="shared" si="51"/>
        <v>No</v>
      </c>
      <c r="K1132" t="str">
        <f t="shared" si="52"/>
        <v>10145324.3333333333Christian Litz</v>
      </c>
      <c r="L1132" t="str">
        <f t="shared" si="53"/>
        <v>No</v>
      </c>
    </row>
    <row r="1133" spans="1:12" x14ac:dyDescent="0.3">
      <c r="A1133" t="s">
        <v>137</v>
      </c>
      <c r="B1133">
        <v>101</v>
      </c>
      <c r="C1133" s="1">
        <v>45344</v>
      </c>
      <c r="D1133" s="1">
        <v>45324.333333333336</v>
      </c>
      <c r="E1133">
        <v>0.76</v>
      </c>
      <c r="F1133" t="s">
        <v>9</v>
      </c>
      <c r="G1133" t="s">
        <v>55</v>
      </c>
      <c r="H1133">
        <v>97110</v>
      </c>
      <c r="I1133" t="str" cm="1">
        <f t="array" ref="I1133">IFERROR(INDEX(scheduling_data!H:H,MATCH(B1133&amp;D1133,scheduling_data!D:D&amp;scheduling_data!A:A,0)),"")</f>
        <v>Christian Litz</v>
      </c>
      <c r="J1133" t="str">
        <f t="shared" si="51"/>
        <v>No</v>
      </c>
      <c r="K1133" t="str">
        <f t="shared" si="52"/>
        <v>10145324.3333333333Christian Litz</v>
      </c>
      <c r="L1133" t="str">
        <f t="shared" si="53"/>
        <v>No</v>
      </c>
    </row>
    <row r="1134" spans="1:12" x14ac:dyDescent="0.3">
      <c r="A1134" t="s">
        <v>137</v>
      </c>
      <c r="B1134">
        <v>101</v>
      </c>
      <c r="C1134" s="1">
        <v>45344</v>
      </c>
      <c r="D1134" s="1">
        <v>45324.333333333336</v>
      </c>
      <c r="E1134">
        <v>96.6</v>
      </c>
      <c r="F1134" t="s">
        <v>9</v>
      </c>
      <c r="G1134" t="s">
        <v>56</v>
      </c>
      <c r="H1134">
        <v>97110</v>
      </c>
      <c r="I1134" t="str" cm="1">
        <f t="array" ref="I1134">IFERROR(INDEX(scheduling_data!H:H,MATCH(B1134&amp;D1134,scheduling_data!D:D&amp;scheduling_data!A:A,0)),"")</f>
        <v>Christian Litz</v>
      </c>
      <c r="J1134" t="str">
        <f t="shared" si="51"/>
        <v>No</v>
      </c>
      <c r="K1134" t="str">
        <f t="shared" si="52"/>
        <v>10145324.3333333333Christian Litz</v>
      </c>
      <c r="L1134" t="str">
        <f t="shared" si="53"/>
        <v>No</v>
      </c>
    </row>
    <row r="1135" spans="1:12" x14ac:dyDescent="0.3">
      <c r="A1135" t="s">
        <v>137</v>
      </c>
      <c r="B1135">
        <v>101</v>
      </c>
      <c r="C1135" s="1">
        <v>45344</v>
      </c>
      <c r="D1135" s="1">
        <v>45324.333333333336</v>
      </c>
      <c r="E1135">
        <v>37.270000000000003</v>
      </c>
      <c r="F1135" t="s">
        <v>19</v>
      </c>
      <c r="G1135" t="s">
        <v>57</v>
      </c>
      <c r="H1135">
        <v>97110</v>
      </c>
      <c r="I1135" t="str" cm="1">
        <f t="array" ref="I1135">IFERROR(INDEX(scheduling_data!H:H,MATCH(B1135&amp;D1135,scheduling_data!D:D&amp;scheduling_data!A:A,0)),"")</f>
        <v>Christian Litz</v>
      </c>
      <c r="J1135" t="str">
        <f t="shared" si="51"/>
        <v>No</v>
      </c>
      <c r="K1135" t="str">
        <f t="shared" si="52"/>
        <v>10145324.3333333333Christian Litz</v>
      </c>
      <c r="L1135" t="str">
        <f t="shared" si="53"/>
        <v>Yes</v>
      </c>
    </row>
    <row r="1136" spans="1:12" x14ac:dyDescent="0.3">
      <c r="A1136" t="s">
        <v>137</v>
      </c>
      <c r="B1136">
        <v>101</v>
      </c>
      <c r="C1136" s="1">
        <v>45343</v>
      </c>
      <c r="D1136" s="1">
        <v>45327.333333333336</v>
      </c>
      <c r="E1136">
        <v>5.86</v>
      </c>
      <c r="F1136" t="s">
        <v>9</v>
      </c>
      <c r="G1136" t="s">
        <v>54</v>
      </c>
      <c r="H1136">
        <v>97110</v>
      </c>
      <c r="I1136" t="str" cm="1">
        <f t="array" ref="I1136">IFERROR(INDEX(scheduling_data!H:H,MATCH(B1136&amp;D1136,scheduling_data!D:D&amp;scheduling_data!A:A,0)),"")</f>
        <v>Amber Hickman</v>
      </c>
      <c r="J1136" t="str">
        <f t="shared" si="51"/>
        <v>No</v>
      </c>
      <c r="K1136" t="str">
        <f t="shared" si="52"/>
        <v>10145327.3333333333Amber Hickman</v>
      </c>
      <c r="L1136" t="str">
        <f t="shared" si="53"/>
        <v>No</v>
      </c>
    </row>
    <row r="1137" spans="1:12" x14ac:dyDescent="0.3">
      <c r="A1137" t="s">
        <v>137</v>
      </c>
      <c r="B1137">
        <v>101</v>
      </c>
      <c r="C1137" s="1">
        <v>45343</v>
      </c>
      <c r="D1137" s="1">
        <v>45327.333333333336</v>
      </c>
      <c r="E1137">
        <v>0.65</v>
      </c>
      <c r="F1137" t="s">
        <v>9</v>
      </c>
      <c r="G1137" t="s">
        <v>55</v>
      </c>
      <c r="H1137">
        <v>97110</v>
      </c>
      <c r="I1137" t="str" cm="1">
        <f t="array" ref="I1137">IFERROR(INDEX(scheduling_data!H:H,MATCH(B1137&amp;D1137,scheduling_data!D:D&amp;scheduling_data!A:A,0)),"")</f>
        <v>Amber Hickman</v>
      </c>
      <c r="J1137" t="str">
        <f t="shared" si="51"/>
        <v>No</v>
      </c>
      <c r="K1137" t="str">
        <f t="shared" si="52"/>
        <v>10145327.3333333333Amber Hickman</v>
      </c>
      <c r="L1137" t="str">
        <f t="shared" si="53"/>
        <v>No</v>
      </c>
    </row>
    <row r="1138" spans="1:12" x14ac:dyDescent="0.3">
      <c r="A1138" t="s">
        <v>137</v>
      </c>
      <c r="B1138">
        <v>101</v>
      </c>
      <c r="C1138" s="1">
        <v>45343</v>
      </c>
      <c r="D1138" s="1">
        <v>45327.333333333336</v>
      </c>
      <c r="E1138">
        <v>102.3</v>
      </c>
      <c r="F1138" t="s">
        <v>9</v>
      </c>
      <c r="G1138" t="s">
        <v>56</v>
      </c>
      <c r="H1138">
        <v>97110</v>
      </c>
      <c r="I1138" t="str" cm="1">
        <f t="array" ref="I1138">IFERROR(INDEX(scheduling_data!H:H,MATCH(B1138&amp;D1138,scheduling_data!D:D&amp;scheduling_data!A:A,0)),"")</f>
        <v>Amber Hickman</v>
      </c>
      <c r="J1138" t="str">
        <f t="shared" si="51"/>
        <v>No</v>
      </c>
      <c r="K1138" t="str">
        <f t="shared" si="52"/>
        <v>10145327.3333333333Amber Hickman</v>
      </c>
      <c r="L1138" t="str">
        <f t="shared" si="53"/>
        <v>No</v>
      </c>
    </row>
    <row r="1139" spans="1:12" x14ac:dyDescent="0.3">
      <c r="A1139" t="s">
        <v>137</v>
      </c>
      <c r="B1139">
        <v>101</v>
      </c>
      <c r="C1139" s="1">
        <v>45343</v>
      </c>
      <c r="D1139" s="1">
        <v>45327.333333333336</v>
      </c>
      <c r="E1139">
        <v>31.68</v>
      </c>
      <c r="F1139" t="s">
        <v>19</v>
      </c>
      <c r="G1139" t="s">
        <v>57</v>
      </c>
      <c r="H1139">
        <v>97110</v>
      </c>
      <c r="I1139" t="str" cm="1">
        <f t="array" ref="I1139">IFERROR(INDEX(scheduling_data!H:H,MATCH(B1139&amp;D1139,scheduling_data!D:D&amp;scheduling_data!A:A,0)),"")</f>
        <v>Amber Hickman</v>
      </c>
      <c r="J1139" t="str">
        <f t="shared" si="51"/>
        <v>No</v>
      </c>
      <c r="K1139" t="str">
        <f t="shared" si="52"/>
        <v>10145327.3333333333Amber Hickman</v>
      </c>
      <c r="L1139" t="str">
        <f t="shared" si="53"/>
        <v>Yes</v>
      </c>
    </row>
    <row r="1140" spans="1:12" x14ac:dyDescent="0.3">
      <c r="A1140" t="s">
        <v>49</v>
      </c>
      <c r="B1140">
        <v>102</v>
      </c>
      <c r="C1140" s="1">
        <v>45344</v>
      </c>
      <c r="D1140" s="1">
        <v>45335.375</v>
      </c>
      <c r="E1140">
        <v>70</v>
      </c>
      <c r="F1140" t="s">
        <v>9</v>
      </c>
      <c r="G1140" t="s">
        <v>104</v>
      </c>
      <c r="H1140">
        <v>97530</v>
      </c>
      <c r="I1140" t="str" cm="1">
        <f t="array" ref="I1140">IFERROR(INDEX(scheduling_data!H:H,MATCH(B1140&amp;D1140,scheduling_data!D:D&amp;scheduling_data!A:A,0)),"")</f>
        <v>Jessica Pittman</v>
      </c>
      <c r="J1140" t="str">
        <f t="shared" si="51"/>
        <v>No</v>
      </c>
      <c r="K1140" t="str">
        <f t="shared" si="52"/>
        <v>10245335.375Jessica Pittman</v>
      </c>
      <c r="L1140" t="str">
        <f t="shared" si="53"/>
        <v>No</v>
      </c>
    </row>
    <row r="1141" spans="1:12" x14ac:dyDescent="0.3">
      <c r="A1141" t="s">
        <v>49</v>
      </c>
      <c r="B1141">
        <v>102</v>
      </c>
      <c r="C1141" s="1">
        <v>45344</v>
      </c>
      <c r="D1141" s="1">
        <v>45335.375</v>
      </c>
      <c r="E1141">
        <v>72</v>
      </c>
      <c r="F1141" t="s">
        <v>19</v>
      </c>
      <c r="G1141" t="s">
        <v>50</v>
      </c>
      <c r="H1141">
        <v>97530</v>
      </c>
      <c r="I1141" t="str" cm="1">
        <f t="array" ref="I1141">IFERROR(INDEX(scheduling_data!H:H,MATCH(B1141&amp;D1141,scheduling_data!D:D&amp;scheduling_data!A:A,0)),"")</f>
        <v>Jessica Pittman</v>
      </c>
      <c r="J1141" t="str">
        <f t="shared" si="51"/>
        <v>No</v>
      </c>
      <c r="K1141" t="str">
        <f t="shared" si="52"/>
        <v>10245335.375Jessica Pittman</v>
      </c>
      <c r="L1141" t="str">
        <f t="shared" si="53"/>
        <v>Yes</v>
      </c>
    </row>
    <row r="1142" spans="1:12" x14ac:dyDescent="0.3">
      <c r="A1142" t="s">
        <v>49</v>
      </c>
      <c r="B1142">
        <v>102</v>
      </c>
      <c r="C1142" s="1">
        <v>45344</v>
      </c>
      <c r="D1142" s="1">
        <v>45335.375</v>
      </c>
      <c r="E1142">
        <v>70</v>
      </c>
      <c r="F1142" t="s">
        <v>9</v>
      </c>
      <c r="G1142" t="s">
        <v>104</v>
      </c>
      <c r="H1142">
        <v>97110</v>
      </c>
      <c r="I1142" t="str" cm="1">
        <f t="array" ref="I1142">IFERROR(INDEX(scheduling_data!H:H,MATCH(B1142&amp;D1142,scheduling_data!D:D&amp;scheduling_data!A:A,0)),"")</f>
        <v>Jessica Pittman</v>
      </c>
      <c r="J1142" t="str">
        <f t="shared" si="51"/>
        <v>No</v>
      </c>
      <c r="K1142" t="str">
        <f t="shared" si="52"/>
        <v>10245335.375Jessica Pittman</v>
      </c>
      <c r="L1142" t="str">
        <f t="shared" si="53"/>
        <v>No</v>
      </c>
    </row>
    <row r="1143" spans="1:12" x14ac:dyDescent="0.3">
      <c r="A1143" t="s">
        <v>49</v>
      </c>
      <c r="B1143">
        <v>102</v>
      </c>
      <c r="C1143" s="1">
        <v>45344</v>
      </c>
      <c r="D1143" s="1">
        <v>45335.375</v>
      </c>
      <c r="E1143">
        <v>72</v>
      </c>
      <c r="F1143" t="s">
        <v>19</v>
      </c>
      <c r="G1143" t="s">
        <v>50</v>
      </c>
      <c r="H1143">
        <v>97110</v>
      </c>
      <c r="I1143" t="str" cm="1">
        <f t="array" ref="I1143">IFERROR(INDEX(scheduling_data!H:H,MATCH(B1143&amp;D1143,scheduling_data!D:D&amp;scheduling_data!A:A,0)),"")</f>
        <v>Jessica Pittman</v>
      </c>
      <c r="J1143" t="str">
        <f t="shared" si="51"/>
        <v>No</v>
      </c>
      <c r="K1143" t="str">
        <f t="shared" si="52"/>
        <v>10245335.375Jessica Pittman</v>
      </c>
      <c r="L1143" t="str">
        <f t="shared" si="53"/>
        <v>Yes</v>
      </c>
    </row>
    <row r="1144" spans="1:12" x14ac:dyDescent="0.3">
      <c r="A1144" t="s">
        <v>49</v>
      </c>
      <c r="B1144">
        <v>102</v>
      </c>
      <c r="C1144" s="1">
        <v>45344</v>
      </c>
      <c r="D1144" s="1">
        <v>45335.375</v>
      </c>
      <c r="E1144">
        <v>36.9</v>
      </c>
      <c r="F1144" t="s">
        <v>19</v>
      </c>
      <c r="G1144" t="s">
        <v>50</v>
      </c>
      <c r="H1144">
        <v>97112</v>
      </c>
      <c r="I1144" t="str" cm="1">
        <f t="array" ref="I1144">IFERROR(INDEX(scheduling_data!H:H,MATCH(B1144&amp;D1144,scheduling_data!D:D&amp;scheduling_data!A:A,0)),"")</f>
        <v>Jessica Pittman</v>
      </c>
      <c r="J1144" t="str">
        <f t="shared" si="51"/>
        <v>No</v>
      </c>
      <c r="K1144" t="str">
        <f t="shared" si="52"/>
        <v>10245335.375Jessica Pittman</v>
      </c>
      <c r="L1144" t="str">
        <f t="shared" si="53"/>
        <v>Yes</v>
      </c>
    </row>
    <row r="1145" spans="1:12" x14ac:dyDescent="0.3">
      <c r="A1145" t="s">
        <v>49</v>
      </c>
      <c r="B1145">
        <v>102</v>
      </c>
      <c r="C1145" s="1">
        <v>45344</v>
      </c>
      <c r="D1145" s="1">
        <v>45335.375</v>
      </c>
      <c r="E1145">
        <v>34</v>
      </c>
      <c r="F1145" t="s">
        <v>9</v>
      </c>
      <c r="G1145" t="s">
        <v>104</v>
      </c>
      <c r="H1145">
        <v>97112</v>
      </c>
      <c r="I1145" t="str" cm="1">
        <f t="array" ref="I1145">IFERROR(INDEX(scheduling_data!H:H,MATCH(B1145&amp;D1145,scheduling_data!D:D&amp;scheduling_data!A:A,0)),"")</f>
        <v>Jessica Pittman</v>
      </c>
      <c r="J1145" t="str">
        <f t="shared" si="51"/>
        <v>No</v>
      </c>
      <c r="K1145" t="str">
        <f t="shared" si="52"/>
        <v>10245335.375Jessica Pittman</v>
      </c>
      <c r="L1145" t="str">
        <f t="shared" si="53"/>
        <v>No</v>
      </c>
    </row>
    <row r="1146" spans="1:12" x14ac:dyDescent="0.3">
      <c r="A1146" t="s">
        <v>49</v>
      </c>
      <c r="B1146">
        <v>102</v>
      </c>
      <c r="C1146" s="1">
        <v>45335</v>
      </c>
      <c r="D1146" s="1">
        <v>45324.375</v>
      </c>
      <c r="E1146">
        <v>72</v>
      </c>
      <c r="F1146" t="s">
        <v>19</v>
      </c>
      <c r="G1146" t="s">
        <v>50</v>
      </c>
      <c r="H1146">
        <v>97110</v>
      </c>
      <c r="I1146" t="str" cm="1">
        <f t="array" ref="I1146">IFERROR(INDEX(scheduling_data!H:H,MATCH(B1146&amp;D1146,scheduling_data!D:D&amp;scheduling_data!A:A,0)),"")</f>
        <v>Amber Hickman</v>
      </c>
      <c r="J1146" t="str">
        <f t="shared" si="51"/>
        <v>No</v>
      </c>
      <c r="K1146" t="str">
        <f t="shared" si="52"/>
        <v>10245324.375Amber Hickman</v>
      </c>
      <c r="L1146" t="str">
        <f t="shared" si="53"/>
        <v>Yes</v>
      </c>
    </row>
    <row r="1147" spans="1:12" x14ac:dyDescent="0.3">
      <c r="A1147" t="s">
        <v>49</v>
      </c>
      <c r="B1147">
        <v>102</v>
      </c>
      <c r="C1147" s="1">
        <v>45335</v>
      </c>
      <c r="D1147" s="1">
        <v>45324.375</v>
      </c>
      <c r="E1147">
        <v>70</v>
      </c>
      <c r="F1147" t="s">
        <v>9</v>
      </c>
      <c r="G1147" t="s">
        <v>104</v>
      </c>
      <c r="H1147">
        <v>97110</v>
      </c>
      <c r="I1147" t="str" cm="1">
        <f t="array" ref="I1147">IFERROR(INDEX(scheduling_data!H:H,MATCH(B1147&amp;D1147,scheduling_data!D:D&amp;scheduling_data!A:A,0)),"")</f>
        <v>Amber Hickman</v>
      </c>
      <c r="J1147" t="str">
        <f t="shared" si="51"/>
        <v>No</v>
      </c>
      <c r="K1147" t="str">
        <f t="shared" si="52"/>
        <v>10245324.375Amber Hickman</v>
      </c>
      <c r="L1147" t="str">
        <f t="shared" si="53"/>
        <v>No</v>
      </c>
    </row>
    <row r="1148" spans="1:12" x14ac:dyDescent="0.3">
      <c r="A1148" t="s">
        <v>49</v>
      </c>
      <c r="B1148">
        <v>102</v>
      </c>
      <c r="C1148" s="1">
        <v>45344</v>
      </c>
      <c r="D1148" s="1">
        <v>45328.375</v>
      </c>
      <c r="E1148">
        <v>36.9</v>
      </c>
      <c r="F1148" t="s">
        <v>19</v>
      </c>
      <c r="G1148" t="s">
        <v>50</v>
      </c>
      <c r="H1148">
        <v>97112</v>
      </c>
      <c r="I1148" t="str" cm="1">
        <f t="array" ref="I1148">IFERROR(INDEX(scheduling_data!H:H,MATCH(B1148&amp;D1148,scheduling_data!D:D&amp;scheduling_data!A:A,0)),"")</f>
        <v>Christian Litz</v>
      </c>
      <c r="J1148" t="str">
        <f t="shared" si="51"/>
        <v>No</v>
      </c>
      <c r="K1148" t="str">
        <f t="shared" si="52"/>
        <v>10245328.375Christian Litz</v>
      </c>
      <c r="L1148" t="str">
        <f t="shared" si="53"/>
        <v>Yes</v>
      </c>
    </row>
    <row r="1149" spans="1:12" x14ac:dyDescent="0.3">
      <c r="A1149" t="s">
        <v>49</v>
      </c>
      <c r="B1149">
        <v>102</v>
      </c>
      <c r="C1149" s="1">
        <v>45344</v>
      </c>
      <c r="D1149" s="1">
        <v>45328.375</v>
      </c>
      <c r="E1149">
        <v>70</v>
      </c>
      <c r="F1149" t="s">
        <v>9</v>
      </c>
      <c r="G1149" t="s">
        <v>104</v>
      </c>
      <c r="H1149">
        <v>97530</v>
      </c>
      <c r="I1149" t="str" cm="1">
        <f t="array" ref="I1149">IFERROR(INDEX(scheduling_data!H:H,MATCH(B1149&amp;D1149,scheduling_data!D:D&amp;scheduling_data!A:A,0)),"")</f>
        <v>Christian Litz</v>
      </c>
      <c r="J1149" t="str">
        <f t="shared" si="51"/>
        <v>No</v>
      </c>
      <c r="K1149" t="str">
        <f t="shared" si="52"/>
        <v>10245328.375Christian Litz</v>
      </c>
      <c r="L1149" t="str">
        <f t="shared" si="53"/>
        <v>No</v>
      </c>
    </row>
    <row r="1150" spans="1:12" x14ac:dyDescent="0.3">
      <c r="A1150" t="s">
        <v>49</v>
      </c>
      <c r="B1150">
        <v>102</v>
      </c>
      <c r="C1150" s="1">
        <v>45344</v>
      </c>
      <c r="D1150" s="1">
        <v>45328.375</v>
      </c>
      <c r="E1150">
        <v>72</v>
      </c>
      <c r="F1150" t="s">
        <v>19</v>
      </c>
      <c r="G1150" t="s">
        <v>50</v>
      </c>
      <c r="H1150">
        <v>97530</v>
      </c>
      <c r="I1150" t="str" cm="1">
        <f t="array" ref="I1150">IFERROR(INDEX(scheduling_data!H:H,MATCH(B1150&amp;D1150,scheduling_data!D:D&amp;scheduling_data!A:A,0)),"")</f>
        <v>Christian Litz</v>
      </c>
      <c r="J1150" t="str">
        <f t="shared" si="51"/>
        <v>No</v>
      </c>
      <c r="K1150" t="str">
        <f t="shared" si="52"/>
        <v>10245328.375Christian Litz</v>
      </c>
      <c r="L1150" t="str">
        <f t="shared" si="53"/>
        <v>Yes</v>
      </c>
    </row>
    <row r="1151" spans="1:12" x14ac:dyDescent="0.3">
      <c r="A1151" t="s">
        <v>49</v>
      </c>
      <c r="B1151">
        <v>102</v>
      </c>
      <c r="C1151" s="1">
        <v>45344</v>
      </c>
      <c r="D1151" s="1">
        <v>45328.375</v>
      </c>
      <c r="E1151">
        <v>70</v>
      </c>
      <c r="F1151" t="s">
        <v>9</v>
      </c>
      <c r="G1151" t="s">
        <v>104</v>
      </c>
      <c r="H1151">
        <v>97110</v>
      </c>
      <c r="I1151" t="str" cm="1">
        <f t="array" ref="I1151">IFERROR(INDEX(scheduling_data!H:H,MATCH(B1151&amp;D1151,scheduling_data!D:D&amp;scheduling_data!A:A,0)),"")</f>
        <v>Christian Litz</v>
      </c>
      <c r="J1151" t="str">
        <f t="shared" si="51"/>
        <v>No</v>
      </c>
      <c r="K1151" t="str">
        <f t="shared" si="52"/>
        <v>10245328.375Christian Litz</v>
      </c>
      <c r="L1151" t="str">
        <f t="shared" si="53"/>
        <v>No</v>
      </c>
    </row>
    <row r="1152" spans="1:12" x14ac:dyDescent="0.3">
      <c r="A1152" t="s">
        <v>49</v>
      </c>
      <c r="B1152">
        <v>102</v>
      </c>
      <c r="C1152" s="1">
        <v>45344</v>
      </c>
      <c r="D1152" s="1">
        <v>45328.375</v>
      </c>
      <c r="E1152">
        <v>72</v>
      </c>
      <c r="F1152" t="s">
        <v>19</v>
      </c>
      <c r="G1152" t="s">
        <v>50</v>
      </c>
      <c r="H1152">
        <v>97110</v>
      </c>
      <c r="I1152" t="str" cm="1">
        <f t="array" ref="I1152">IFERROR(INDEX(scheduling_data!H:H,MATCH(B1152&amp;D1152,scheduling_data!D:D&amp;scheduling_data!A:A,0)),"")</f>
        <v>Christian Litz</v>
      </c>
      <c r="J1152" t="str">
        <f t="shared" si="51"/>
        <v>No</v>
      </c>
      <c r="K1152" t="str">
        <f t="shared" si="52"/>
        <v>10245328.375Christian Litz</v>
      </c>
      <c r="L1152" t="str">
        <f t="shared" si="53"/>
        <v>Yes</v>
      </c>
    </row>
    <row r="1153" spans="1:12" x14ac:dyDescent="0.3">
      <c r="A1153" t="s">
        <v>49</v>
      </c>
      <c r="B1153">
        <v>102</v>
      </c>
      <c r="C1153" s="1">
        <v>45344</v>
      </c>
      <c r="D1153" s="1">
        <v>45328.375</v>
      </c>
      <c r="E1153">
        <v>34</v>
      </c>
      <c r="F1153" t="s">
        <v>9</v>
      </c>
      <c r="G1153" t="s">
        <v>104</v>
      </c>
      <c r="H1153">
        <v>97112</v>
      </c>
      <c r="I1153" t="str" cm="1">
        <f t="array" ref="I1153">IFERROR(INDEX(scheduling_data!H:H,MATCH(B1153&amp;D1153,scheduling_data!D:D&amp;scheduling_data!A:A,0)),"")</f>
        <v>Christian Litz</v>
      </c>
      <c r="J1153" t="str">
        <f t="shared" si="51"/>
        <v>No</v>
      </c>
      <c r="K1153" t="str">
        <f t="shared" si="52"/>
        <v>10245328.375Christian Litz</v>
      </c>
      <c r="L1153" t="str">
        <f t="shared" si="53"/>
        <v>No</v>
      </c>
    </row>
    <row r="1154" spans="1:12" x14ac:dyDescent="0.3">
      <c r="A1154" t="s">
        <v>49</v>
      </c>
      <c r="B1154">
        <v>102</v>
      </c>
      <c r="C1154" s="1">
        <v>45344</v>
      </c>
      <c r="D1154" s="1">
        <v>45331.375</v>
      </c>
      <c r="E1154">
        <v>72</v>
      </c>
      <c r="F1154" t="s">
        <v>19</v>
      </c>
      <c r="G1154" t="s">
        <v>50</v>
      </c>
      <c r="H1154">
        <v>97110</v>
      </c>
      <c r="I1154" t="str" cm="1">
        <f t="array" ref="I1154">IFERROR(INDEX(scheduling_data!H:H,MATCH(B1154&amp;D1154,scheduling_data!D:D&amp;scheduling_data!A:A,0)),"")</f>
        <v>Katherine Tyree</v>
      </c>
      <c r="J1154" t="str">
        <f t="shared" si="51"/>
        <v>No</v>
      </c>
      <c r="K1154" t="str">
        <f t="shared" si="52"/>
        <v>10245331.375Katherine Tyree</v>
      </c>
      <c r="L1154" t="str">
        <f t="shared" si="53"/>
        <v>Yes</v>
      </c>
    </row>
    <row r="1155" spans="1:12" x14ac:dyDescent="0.3">
      <c r="A1155" t="s">
        <v>49</v>
      </c>
      <c r="B1155">
        <v>102</v>
      </c>
      <c r="C1155" s="1">
        <v>45344</v>
      </c>
      <c r="D1155" s="1">
        <v>45331.375</v>
      </c>
      <c r="E1155">
        <v>70</v>
      </c>
      <c r="F1155" t="s">
        <v>9</v>
      </c>
      <c r="G1155" t="s">
        <v>104</v>
      </c>
      <c r="H1155">
        <v>97110</v>
      </c>
      <c r="I1155" t="str" cm="1">
        <f t="array" ref="I1155">IFERROR(INDEX(scheduling_data!H:H,MATCH(B1155&amp;D1155,scheduling_data!D:D&amp;scheduling_data!A:A,0)),"")</f>
        <v>Katherine Tyree</v>
      </c>
      <c r="J1155" t="str">
        <f t="shared" ref="J1155:J1218" si="54">IF(I1155="", "Yes", "No")</f>
        <v>No</v>
      </c>
      <c r="K1155" t="str">
        <f t="shared" ref="K1155:K1218" si="55">IF(I1155="",B1155&amp;D1155,B1155&amp;D1155&amp;I1155)</f>
        <v>10245331.375Katherine Tyree</v>
      </c>
      <c r="L1155" t="str">
        <f t="shared" ref="L1155:L1218" si="56">IF(OR(F1155="Cash", F1155="Check", F1155="EFT", F1155="Credit Card", F1155="Visa", F1155="Mastercard", F1155="AMEX"), "Yes", "No")</f>
        <v>No</v>
      </c>
    </row>
    <row r="1156" spans="1:12" x14ac:dyDescent="0.3">
      <c r="A1156" t="s">
        <v>49</v>
      </c>
      <c r="B1156">
        <v>102</v>
      </c>
      <c r="C1156" s="1">
        <v>45344</v>
      </c>
      <c r="D1156" s="1">
        <v>45331.375</v>
      </c>
      <c r="E1156">
        <v>72</v>
      </c>
      <c r="F1156" t="s">
        <v>19</v>
      </c>
      <c r="G1156" t="s">
        <v>50</v>
      </c>
      <c r="H1156">
        <v>97530</v>
      </c>
      <c r="I1156" t="str" cm="1">
        <f t="array" ref="I1156">IFERROR(INDEX(scheduling_data!H:H,MATCH(B1156&amp;D1156,scheduling_data!D:D&amp;scheduling_data!A:A,0)),"")</f>
        <v>Katherine Tyree</v>
      </c>
      <c r="J1156" t="str">
        <f t="shared" si="54"/>
        <v>No</v>
      </c>
      <c r="K1156" t="str">
        <f t="shared" si="55"/>
        <v>10245331.375Katherine Tyree</v>
      </c>
      <c r="L1156" t="str">
        <f t="shared" si="56"/>
        <v>Yes</v>
      </c>
    </row>
    <row r="1157" spans="1:12" x14ac:dyDescent="0.3">
      <c r="A1157" t="s">
        <v>49</v>
      </c>
      <c r="B1157">
        <v>102</v>
      </c>
      <c r="C1157" s="1">
        <v>45344</v>
      </c>
      <c r="D1157" s="1">
        <v>45331.375</v>
      </c>
      <c r="E1157">
        <v>70</v>
      </c>
      <c r="F1157" t="s">
        <v>9</v>
      </c>
      <c r="G1157" t="s">
        <v>104</v>
      </c>
      <c r="H1157">
        <v>97530</v>
      </c>
      <c r="I1157" t="str" cm="1">
        <f t="array" ref="I1157">IFERROR(INDEX(scheduling_data!H:H,MATCH(B1157&amp;D1157,scheduling_data!D:D&amp;scheduling_data!A:A,0)),"")</f>
        <v>Katherine Tyree</v>
      </c>
      <c r="J1157" t="str">
        <f t="shared" si="54"/>
        <v>No</v>
      </c>
      <c r="K1157" t="str">
        <f t="shared" si="55"/>
        <v>10245331.375Katherine Tyree</v>
      </c>
      <c r="L1157" t="str">
        <f t="shared" si="56"/>
        <v>No</v>
      </c>
    </row>
    <row r="1158" spans="1:12" x14ac:dyDescent="0.3">
      <c r="A1158" t="s">
        <v>49</v>
      </c>
      <c r="B1158">
        <v>102</v>
      </c>
      <c r="C1158" s="1">
        <v>45344</v>
      </c>
      <c r="D1158" s="1">
        <v>45331.375</v>
      </c>
      <c r="E1158">
        <v>36.9</v>
      </c>
      <c r="F1158" t="s">
        <v>19</v>
      </c>
      <c r="G1158" t="s">
        <v>50</v>
      </c>
      <c r="H1158">
        <v>97112</v>
      </c>
      <c r="I1158" t="str" cm="1">
        <f t="array" ref="I1158">IFERROR(INDEX(scheduling_data!H:H,MATCH(B1158&amp;D1158,scheduling_data!D:D&amp;scheduling_data!A:A,0)),"")</f>
        <v>Katherine Tyree</v>
      </c>
      <c r="J1158" t="str">
        <f t="shared" si="54"/>
        <v>No</v>
      </c>
      <c r="K1158" t="str">
        <f t="shared" si="55"/>
        <v>10245331.375Katherine Tyree</v>
      </c>
      <c r="L1158" t="str">
        <f t="shared" si="56"/>
        <v>Yes</v>
      </c>
    </row>
    <row r="1159" spans="1:12" x14ac:dyDescent="0.3">
      <c r="A1159" t="s">
        <v>49</v>
      </c>
      <c r="B1159">
        <v>102</v>
      </c>
      <c r="C1159" s="1">
        <v>45344</v>
      </c>
      <c r="D1159" s="1">
        <v>45331.375</v>
      </c>
      <c r="E1159">
        <v>34</v>
      </c>
      <c r="F1159" t="s">
        <v>9</v>
      </c>
      <c r="G1159" t="s">
        <v>104</v>
      </c>
      <c r="H1159">
        <v>97112</v>
      </c>
      <c r="I1159" t="str" cm="1">
        <f t="array" ref="I1159">IFERROR(INDEX(scheduling_data!H:H,MATCH(B1159&amp;D1159,scheduling_data!D:D&amp;scheduling_data!A:A,0)),"")</f>
        <v>Katherine Tyree</v>
      </c>
      <c r="J1159" t="str">
        <f t="shared" si="54"/>
        <v>No</v>
      </c>
      <c r="K1159" t="str">
        <f t="shared" si="55"/>
        <v>10245331.375Katherine Tyree</v>
      </c>
      <c r="L1159" t="str">
        <f t="shared" si="56"/>
        <v>No</v>
      </c>
    </row>
    <row r="1160" spans="1:12" x14ac:dyDescent="0.3">
      <c r="A1160" t="s">
        <v>11</v>
      </c>
      <c r="B1160">
        <v>102</v>
      </c>
      <c r="C1160" s="1">
        <v>45338.368055555555</v>
      </c>
      <c r="D1160" s="1">
        <v>45338.375</v>
      </c>
      <c r="E1160">
        <v>20.100000000000001</v>
      </c>
      <c r="F1160" t="s">
        <v>91</v>
      </c>
      <c r="G1160" t="s">
        <v>171</v>
      </c>
      <c r="I1160" t="str" cm="1">
        <f t="array" ref="I1160">IFERROR(INDEX(scheduling_data!H:H,MATCH(B1160&amp;D1160,scheduling_data!D:D&amp;scheduling_data!A:A,0)),"")</f>
        <v>Amber Hickman</v>
      </c>
      <c r="J1160" t="str">
        <f t="shared" si="54"/>
        <v>No</v>
      </c>
      <c r="K1160" t="str">
        <f t="shared" si="55"/>
        <v>10245338.375Amber Hickman</v>
      </c>
      <c r="L1160" t="str">
        <f t="shared" si="56"/>
        <v>Yes</v>
      </c>
    </row>
    <row r="1161" spans="1:12" x14ac:dyDescent="0.3">
      <c r="A1161" t="s">
        <v>11</v>
      </c>
      <c r="B1161">
        <v>102</v>
      </c>
      <c r="C1161" s="1">
        <v>45324.364583333336</v>
      </c>
      <c r="D1161" s="1">
        <v>45324.375</v>
      </c>
      <c r="E1161">
        <v>8</v>
      </c>
      <c r="F1161" t="s">
        <v>91</v>
      </c>
      <c r="G1161" t="s">
        <v>172</v>
      </c>
      <c r="I1161" t="str" cm="1">
        <f t="array" ref="I1161">IFERROR(INDEX(scheduling_data!H:H,MATCH(B1161&amp;D1161,scheduling_data!D:D&amp;scheduling_data!A:A,0)),"")</f>
        <v>Amber Hickman</v>
      </c>
      <c r="J1161" t="str">
        <f t="shared" si="54"/>
        <v>No</v>
      </c>
      <c r="K1161" t="str">
        <f t="shared" si="55"/>
        <v>10245324.375Amber Hickman</v>
      </c>
      <c r="L1161" t="str">
        <f t="shared" si="56"/>
        <v>Yes</v>
      </c>
    </row>
    <row r="1162" spans="1:12" x14ac:dyDescent="0.3">
      <c r="A1162" t="s">
        <v>11</v>
      </c>
      <c r="B1162">
        <v>102</v>
      </c>
      <c r="C1162" s="1">
        <v>45342.363888888889</v>
      </c>
      <c r="D1162" s="1">
        <v>45342.375</v>
      </c>
      <c r="E1162">
        <v>12</v>
      </c>
      <c r="F1162" t="s">
        <v>91</v>
      </c>
      <c r="G1162" t="s">
        <v>173</v>
      </c>
      <c r="I1162" t="str" cm="1">
        <f t="array" ref="I1162">IFERROR(INDEX(scheduling_data!H:H,MATCH(B1162&amp;D1162,scheduling_data!D:D&amp;scheduling_data!A:A,0)),"")</f>
        <v>Amber Hickman</v>
      </c>
      <c r="J1162" t="str">
        <f t="shared" si="54"/>
        <v>No</v>
      </c>
      <c r="K1162" t="str">
        <f t="shared" si="55"/>
        <v>10245342.375Amber Hickman</v>
      </c>
      <c r="L1162" t="str">
        <f t="shared" si="56"/>
        <v>Yes</v>
      </c>
    </row>
    <row r="1163" spans="1:12" x14ac:dyDescent="0.3">
      <c r="A1163" t="s">
        <v>11</v>
      </c>
      <c r="B1163">
        <v>102</v>
      </c>
      <c r="C1163" s="1">
        <v>45345.365972222222</v>
      </c>
      <c r="D1163" s="1">
        <v>45345.375</v>
      </c>
      <c r="E1163">
        <v>8</v>
      </c>
      <c r="F1163" t="s">
        <v>91</v>
      </c>
      <c r="G1163" t="s">
        <v>174</v>
      </c>
      <c r="I1163" t="str" cm="1">
        <f t="array" ref="I1163">IFERROR(INDEX(scheduling_data!H:H,MATCH(B1163&amp;D1163,scheduling_data!D:D&amp;scheduling_data!A:A,0)),"")</f>
        <v>Amber Hickman</v>
      </c>
      <c r="J1163" t="str">
        <f t="shared" si="54"/>
        <v>No</v>
      </c>
      <c r="K1163" t="str">
        <f t="shared" si="55"/>
        <v>10245345.375Amber Hickman</v>
      </c>
      <c r="L1163" t="str">
        <f t="shared" si="56"/>
        <v>Yes</v>
      </c>
    </row>
    <row r="1164" spans="1:12" x14ac:dyDescent="0.3">
      <c r="A1164" t="s">
        <v>11</v>
      </c>
      <c r="B1164">
        <v>102</v>
      </c>
      <c r="C1164" s="1">
        <v>45349.361805555556</v>
      </c>
      <c r="D1164" s="1">
        <v>45349.375</v>
      </c>
      <c r="E1164">
        <v>16</v>
      </c>
      <c r="F1164" t="s">
        <v>91</v>
      </c>
      <c r="G1164" t="s">
        <v>175</v>
      </c>
      <c r="I1164" t="str" cm="1">
        <f t="array" ref="I1164">IFERROR(INDEX(scheduling_data!H:H,MATCH(B1164&amp;D1164,scheduling_data!D:D&amp;scheduling_data!A:A,0)),"")</f>
        <v>Amber Hickman</v>
      </c>
      <c r="J1164" t="str">
        <f t="shared" si="54"/>
        <v>No</v>
      </c>
      <c r="K1164" t="str">
        <f t="shared" si="55"/>
        <v>10245349.375Amber Hickman</v>
      </c>
      <c r="L1164" t="str">
        <f t="shared" si="56"/>
        <v>Yes</v>
      </c>
    </row>
    <row r="1165" spans="1:12" x14ac:dyDescent="0.3">
      <c r="A1165" t="s">
        <v>11</v>
      </c>
      <c r="B1165">
        <v>102</v>
      </c>
      <c r="C1165" s="1">
        <v>45328.363194444442</v>
      </c>
      <c r="D1165" s="1">
        <v>45328.375</v>
      </c>
      <c r="E1165">
        <v>20.100000000000001</v>
      </c>
      <c r="F1165" t="s">
        <v>91</v>
      </c>
      <c r="G1165" t="s">
        <v>176</v>
      </c>
      <c r="I1165" t="str" cm="1">
        <f t="array" ref="I1165">IFERROR(INDEX(scheduling_data!H:H,MATCH(B1165&amp;D1165,scheduling_data!D:D&amp;scheduling_data!A:A,0)),"")</f>
        <v>Christian Litz</v>
      </c>
      <c r="J1165" t="str">
        <f t="shared" si="54"/>
        <v>No</v>
      </c>
      <c r="K1165" t="str">
        <f t="shared" si="55"/>
        <v>10245328.375Christian Litz</v>
      </c>
      <c r="L1165" t="str">
        <f t="shared" si="56"/>
        <v>Yes</v>
      </c>
    </row>
    <row r="1166" spans="1:12" x14ac:dyDescent="0.3">
      <c r="A1166" t="s">
        <v>11</v>
      </c>
      <c r="B1166">
        <v>102</v>
      </c>
      <c r="C1166" s="1">
        <v>45331.361805555556</v>
      </c>
      <c r="D1166" s="1">
        <v>45331.375</v>
      </c>
      <c r="E1166">
        <v>20.100000000000001</v>
      </c>
      <c r="F1166" t="s">
        <v>91</v>
      </c>
      <c r="G1166" t="s">
        <v>177</v>
      </c>
      <c r="I1166" t="str" cm="1">
        <f t="array" ref="I1166">IFERROR(INDEX(scheduling_data!H:H,MATCH(B1166&amp;D1166,scheduling_data!D:D&amp;scheduling_data!A:A,0)),"")</f>
        <v>Katherine Tyree</v>
      </c>
      <c r="J1166" t="str">
        <f t="shared" si="54"/>
        <v>No</v>
      </c>
      <c r="K1166" t="str">
        <f t="shared" si="55"/>
        <v>10245331.375Katherine Tyree</v>
      </c>
      <c r="L1166" t="str">
        <f t="shared" si="56"/>
        <v>Yes</v>
      </c>
    </row>
    <row r="1167" spans="1:12" x14ac:dyDescent="0.3">
      <c r="A1167" t="s">
        <v>61</v>
      </c>
      <c r="B1167">
        <v>103</v>
      </c>
      <c r="C1167" s="1">
        <v>45351</v>
      </c>
      <c r="D1167" s="1">
        <v>45335.583333333336</v>
      </c>
      <c r="E1167">
        <v>72.37</v>
      </c>
      <c r="F1167" t="s">
        <v>9</v>
      </c>
      <c r="G1167" t="s">
        <v>62</v>
      </c>
      <c r="H1167">
        <v>97161</v>
      </c>
      <c r="I1167" t="str" cm="1">
        <f t="array" ref="I1167">IFERROR(INDEX(scheduling_data!H:H,MATCH(B1167&amp;D1167,scheduling_data!D:D&amp;scheduling_data!A:A,0)),"")</f>
        <v>James Allen</v>
      </c>
      <c r="J1167" t="str">
        <f t="shared" si="54"/>
        <v>No</v>
      </c>
      <c r="K1167" t="str">
        <f t="shared" si="55"/>
        <v>10345335.5833333333James Allen</v>
      </c>
      <c r="L1167" t="str">
        <f t="shared" si="56"/>
        <v>No</v>
      </c>
    </row>
    <row r="1168" spans="1:12" x14ac:dyDescent="0.3">
      <c r="A1168" t="s">
        <v>61</v>
      </c>
      <c r="B1168">
        <v>103</v>
      </c>
      <c r="C1168" s="1">
        <v>45351</v>
      </c>
      <c r="D1168" s="1">
        <v>45335.583333333336</v>
      </c>
      <c r="E1168">
        <v>52.12</v>
      </c>
      <c r="F1168" t="s">
        <v>19</v>
      </c>
      <c r="G1168" t="s">
        <v>65</v>
      </c>
      <c r="H1168">
        <v>97110</v>
      </c>
      <c r="I1168" t="str" cm="1">
        <f t="array" ref="I1168">IFERROR(INDEX(scheduling_data!H:H,MATCH(B1168&amp;D1168,scheduling_data!D:D&amp;scheduling_data!A:A,0)),"")</f>
        <v>James Allen</v>
      </c>
      <c r="J1168" t="str">
        <f t="shared" si="54"/>
        <v>No</v>
      </c>
      <c r="K1168" t="str">
        <f t="shared" si="55"/>
        <v>10345335.5833333333James Allen</v>
      </c>
      <c r="L1168" t="str">
        <f t="shared" si="56"/>
        <v>Yes</v>
      </c>
    </row>
    <row r="1169" spans="1:12" x14ac:dyDescent="0.3">
      <c r="A1169" t="s">
        <v>61</v>
      </c>
      <c r="B1169">
        <v>103</v>
      </c>
      <c r="C1169" s="1">
        <v>45351</v>
      </c>
      <c r="D1169" s="1">
        <v>45335.583333333336</v>
      </c>
      <c r="E1169">
        <v>1.1499999999999999</v>
      </c>
      <c r="F1169" t="s">
        <v>9</v>
      </c>
      <c r="G1169" t="s">
        <v>63</v>
      </c>
      <c r="H1169">
        <v>97161</v>
      </c>
      <c r="I1169" t="str" cm="1">
        <f t="array" ref="I1169">IFERROR(INDEX(scheduling_data!H:H,MATCH(B1169&amp;D1169,scheduling_data!D:D&amp;scheduling_data!A:A,0)),"")</f>
        <v>James Allen</v>
      </c>
      <c r="J1169" t="str">
        <f t="shared" si="54"/>
        <v>No</v>
      </c>
      <c r="K1169" t="str">
        <f t="shared" si="55"/>
        <v>10345335.5833333333James Allen</v>
      </c>
      <c r="L1169" t="str">
        <f t="shared" si="56"/>
        <v>No</v>
      </c>
    </row>
    <row r="1170" spans="1:12" x14ac:dyDescent="0.3">
      <c r="A1170" t="s">
        <v>61</v>
      </c>
      <c r="B1170">
        <v>103</v>
      </c>
      <c r="C1170" s="1">
        <v>45351</v>
      </c>
      <c r="D1170" s="1">
        <v>45335.583333333336</v>
      </c>
      <c r="E1170">
        <v>56.48</v>
      </c>
      <c r="F1170" t="s">
        <v>19</v>
      </c>
      <c r="G1170" t="s">
        <v>65</v>
      </c>
      <c r="H1170">
        <v>97161</v>
      </c>
      <c r="I1170" t="str" cm="1">
        <f t="array" ref="I1170">IFERROR(INDEX(scheduling_data!H:H,MATCH(B1170&amp;D1170,scheduling_data!D:D&amp;scheduling_data!A:A,0)),"")</f>
        <v>James Allen</v>
      </c>
      <c r="J1170" t="str">
        <f t="shared" si="54"/>
        <v>No</v>
      </c>
      <c r="K1170" t="str">
        <f t="shared" si="55"/>
        <v>10345335.5833333333James Allen</v>
      </c>
      <c r="L1170" t="str">
        <f t="shared" si="56"/>
        <v>Yes</v>
      </c>
    </row>
    <row r="1171" spans="1:12" x14ac:dyDescent="0.3">
      <c r="A1171" t="s">
        <v>61</v>
      </c>
      <c r="B1171">
        <v>103</v>
      </c>
      <c r="C1171" s="1">
        <v>45351</v>
      </c>
      <c r="D1171" s="1">
        <v>45335.583333333336</v>
      </c>
      <c r="E1171">
        <v>171.82</v>
      </c>
      <c r="F1171" t="s">
        <v>9</v>
      </c>
      <c r="G1171" t="s">
        <v>64</v>
      </c>
      <c r="H1171">
        <v>97110</v>
      </c>
      <c r="I1171" t="str" cm="1">
        <f t="array" ref="I1171">IFERROR(INDEX(scheduling_data!H:H,MATCH(B1171&amp;D1171,scheduling_data!D:D&amp;scheduling_data!A:A,0)),"")</f>
        <v>James Allen</v>
      </c>
      <c r="J1171" t="str">
        <f t="shared" si="54"/>
        <v>No</v>
      </c>
      <c r="K1171" t="str">
        <f t="shared" si="55"/>
        <v>10345335.5833333333James Allen</v>
      </c>
      <c r="L1171" t="str">
        <f t="shared" si="56"/>
        <v>No</v>
      </c>
    </row>
    <row r="1172" spans="1:12" x14ac:dyDescent="0.3">
      <c r="A1172" t="s">
        <v>61</v>
      </c>
      <c r="B1172">
        <v>103</v>
      </c>
      <c r="C1172" s="1">
        <v>45351</v>
      </c>
      <c r="D1172" s="1">
        <v>45335.583333333336</v>
      </c>
      <c r="E1172">
        <v>1.06</v>
      </c>
      <c r="F1172" t="s">
        <v>9</v>
      </c>
      <c r="G1172" t="s">
        <v>63</v>
      </c>
      <c r="H1172">
        <v>97110</v>
      </c>
      <c r="I1172" t="str" cm="1">
        <f t="array" ref="I1172">IFERROR(INDEX(scheduling_data!H:H,MATCH(B1172&amp;D1172,scheduling_data!D:D&amp;scheduling_data!A:A,0)),"")</f>
        <v>James Allen</v>
      </c>
      <c r="J1172" t="str">
        <f t="shared" si="54"/>
        <v>No</v>
      </c>
      <c r="K1172" t="str">
        <f t="shared" si="55"/>
        <v>10345335.5833333333James Allen</v>
      </c>
      <c r="L1172" t="str">
        <f t="shared" si="56"/>
        <v>No</v>
      </c>
    </row>
    <row r="1173" spans="1:12" x14ac:dyDescent="0.3">
      <c r="A1173" t="s">
        <v>49</v>
      </c>
      <c r="B1173">
        <v>104</v>
      </c>
      <c r="C1173" s="1">
        <v>45335</v>
      </c>
      <c r="D1173" s="1">
        <v>45323.375</v>
      </c>
      <c r="E1173">
        <v>53</v>
      </c>
      <c r="F1173" t="s">
        <v>9</v>
      </c>
      <c r="G1173" t="s">
        <v>104</v>
      </c>
      <c r="H1173">
        <v>92507</v>
      </c>
      <c r="I1173" t="str" cm="1">
        <f t="array" ref="I1173">IFERROR(INDEX(scheduling_data!H:H,MATCH(B1173&amp;D1173,scheduling_data!D:D&amp;scheduling_data!A:A,0)),"")</f>
        <v>Victoria Miley</v>
      </c>
      <c r="J1173" t="str">
        <f t="shared" si="54"/>
        <v>No</v>
      </c>
      <c r="K1173" t="str">
        <f t="shared" si="55"/>
        <v>10445323.375Victoria Miley</v>
      </c>
      <c r="L1173" t="str">
        <f t="shared" si="56"/>
        <v>No</v>
      </c>
    </row>
    <row r="1174" spans="1:12" x14ac:dyDescent="0.3">
      <c r="A1174" t="s">
        <v>49</v>
      </c>
      <c r="B1174">
        <v>104</v>
      </c>
      <c r="C1174" s="1">
        <v>45335</v>
      </c>
      <c r="D1174" s="1">
        <v>45323.375</v>
      </c>
      <c r="E1174">
        <v>22</v>
      </c>
      <c r="F1174" t="s">
        <v>19</v>
      </c>
      <c r="G1174" t="s">
        <v>50</v>
      </c>
      <c r="H1174">
        <v>92507</v>
      </c>
      <c r="I1174" t="str" cm="1">
        <f t="array" ref="I1174">IFERROR(INDEX(scheduling_data!H:H,MATCH(B1174&amp;D1174,scheduling_data!D:D&amp;scheduling_data!A:A,0)),"")</f>
        <v>Victoria Miley</v>
      </c>
      <c r="J1174" t="str">
        <f t="shared" si="54"/>
        <v>No</v>
      </c>
      <c r="K1174" t="str">
        <f t="shared" si="55"/>
        <v>10445323.375Victoria Miley</v>
      </c>
      <c r="L1174" t="str">
        <f t="shared" si="56"/>
        <v>Yes</v>
      </c>
    </row>
    <row r="1175" spans="1:12" x14ac:dyDescent="0.3">
      <c r="A1175" t="s">
        <v>49</v>
      </c>
      <c r="B1175">
        <v>104</v>
      </c>
      <c r="C1175" s="1">
        <v>45344</v>
      </c>
      <c r="D1175" s="1">
        <v>45334.354166666664</v>
      </c>
      <c r="E1175">
        <v>22</v>
      </c>
      <c r="F1175" t="s">
        <v>19</v>
      </c>
      <c r="G1175" t="s">
        <v>50</v>
      </c>
      <c r="H1175">
        <v>92507</v>
      </c>
      <c r="I1175" t="str" cm="1">
        <f t="array" ref="I1175">IFERROR(INDEX(scheduling_data!H:H,MATCH(B1175&amp;D1175,scheduling_data!D:D&amp;scheduling_data!A:A,0)),"")</f>
        <v>D'Anna Pullen</v>
      </c>
      <c r="J1175" t="str">
        <f t="shared" si="54"/>
        <v>No</v>
      </c>
      <c r="K1175" t="str">
        <f t="shared" si="55"/>
        <v>10445334.3541666667D'Anna Pullen</v>
      </c>
      <c r="L1175" t="str">
        <f t="shared" si="56"/>
        <v>Yes</v>
      </c>
    </row>
    <row r="1176" spans="1:12" x14ac:dyDescent="0.3">
      <c r="A1176" t="s">
        <v>49</v>
      </c>
      <c r="B1176">
        <v>104</v>
      </c>
      <c r="C1176" s="1">
        <v>45344</v>
      </c>
      <c r="D1176" s="1">
        <v>45334.354166666664</v>
      </c>
      <c r="E1176">
        <v>53</v>
      </c>
      <c r="F1176" t="s">
        <v>9</v>
      </c>
      <c r="G1176" t="s">
        <v>104</v>
      </c>
      <c r="H1176">
        <v>92507</v>
      </c>
      <c r="I1176" t="str" cm="1">
        <f t="array" ref="I1176">IFERROR(INDEX(scheduling_data!H:H,MATCH(B1176&amp;D1176,scheduling_data!D:D&amp;scheduling_data!A:A,0)),"")</f>
        <v>D'Anna Pullen</v>
      </c>
      <c r="J1176" t="str">
        <f t="shared" si="54"/>
        <v>No</v>
      </c>
      <c r="K1176" t="str">
        <f t="shared" si="55"/>
        <v>10445334.3541666667D'Anna Pullen</v>
      </c>
      <c r="L1176" t="str">
        <f t="shared" si="56"/>
        <v>No</v>
      </c>
    </row>
    <row r="1177" spans="1:12" x14ac:dyDescent="0.3">
      <c r="A1177" t="s">
        <v>49</v>
      </c>
      <c r="B1177">
        <v>104</v>
      </c>
      <c r="C1177" s="1">
        <v>45344</v>
      </c>
      <c r="D1177" s="1">
        <v>45337.354166666664</v>
      </c>
      <c r="E1177">
        <v>53</v>
      </c>
      <c r="F1177" t="s">
        <v>9</v>
      </c>
      <c r="G1177" t="s">
        <v>104</v>
      </c>
      <c r="H1177">
        <v>92507</v>
      </c>
      <c r="I1177" t="str" cm="1">
        <f t="array" ref="I1177">IFERROR(INDEX(scheduling_data!H:H,MATCH(B1177&amp;D1177,scheduling_data!D:D&amp;scheduling_data!A:A,0)),"")</f>
        <v>Kelli Cruthirds</v>
      </c>
      <c r="J1177" t="str">
        <f t="shared" si="54"/>
        <v>No</v>
      </c>
      <c r="K1177" t="str">
        <f t="shared" si="55"/>
        <v>10445337.3541666667Kelli Cruthirds</v>
      </c>
      <c r="L1177" t="str">
        <f t="shared" si="56"/>
        <v>No</v>
      </c>
    </row>
    <row r="1178" spans="1:12" x14ac:dyDescent="0.3">
      <c r="A1178" t="s">
        <v>49</v>
      </c>
      <c r="B1178">
        <v>104</v>
      </c>
      <c r="C1178" s="1">
        <v>45344</v>
      </c>
      <c r="D1178" s="1">
        <v>45337.354166666664</v>
      </c>
      <c r="E1178">
        <v>22</v>
      </c>
      <c r="F1178" t="s">
        <v>19</v>
      </c>
      <c r="G1178" t="s">
        <v>50</v>
      </c>
      <c r="H1178">
        <v>92507</v>
      </c>
      <c r="I1178" t="str" cm="1">
        <f t="array" ref="I1178">IFERROR(INDEX(scheduling_data!H:H,MATCH(B1178&amp;D1178,scheduling_data!D:D&amp;scheduling_data!A:A,0)),"")</f>
        <v>Kelli Cruthirds</v>
      </c>
      <c r="J1178" t="str">
        <f t="shared" si="54"/>
        <v>No</v>
      </c>
      <c r="K1178" t="str">
        <f t="shared" si="55"/>
        <v>10445337.3541666667Kelli Cruthirds</v>
      </c>
      <c r="L1178" t="str">
        <f t="shared" si="56"/>
        <v>Yes</v>
      </c>
    </row>
    <row r="1179" spans="1:12" x14ac:dyDescent="0.3">
      <c r="A1179" t="s">
        <v>49</v>
      </c>
      <c r="B1179">
        <v>104</v>
      </c>
      <c r="C1179" s="1">
        <v>45344</v>
      </c>
      <c r="D1179" s="1">
        <v>45328.375</v>
      </c>
      <c r="E1179">
        <v>53</v>
      </c>
      <c r="F1179" t="s">
        <v>9</v>
      </c>
      <c r="G1179" t="s">
        <v>104</v>
      </c>
      <c r="H1179">
        <v>92507</v>
      </c>
      <c r="I1179" t="str" cm="1">
        <f t="array" ref="I1179">IFERROR(INDEX(scheduling_data!H:H,MATCH(B1179&amp;D1179,scheduling_data!D:D&amp;scheduling_data!A:A,0)),"")</f>
        <v>Kelli Cruthirds</v>
      </c>
      <c r="J1179" t="str">
        <f t="shared" si="54"/>
        <v>No</v>
      </c>
      <c r="K1179" t="str">
        <f t="shared" si="55"/>
        <v>10445328.375Kelli Cruthirds</v>
      </c>
      <c r="L1179" t="str">
        <f t="shared" si="56"/>
        <v>No</v>
      </c>
    </row>
    <row r="1180" spans="1:12" x14ac:dyDescent="0.3">
      <c r="A1180" t="s">
        <v>49</v>
      </c>
      <c r="B1180">
        <v>104</v>
      </c>
      <c r="C1180" s="1">
        <v>45344</v>
      </c>
      <c r="D1180" s="1">
        <v>45328.375</v>
      </c>
      <c r="E1180">
        <v>22</v>
      </c>
      <c r="F1180" t="s">
        <v>19</v>
      </c>
      <c r="G1180" t="s">
        <v>50</v>
      </c>
      <c r="H1180">
        <v>92507</v>
      </c>
      <c r="I1180" t="str" cm="1">
        <f t="array" ref="I1180">IFERROR(INDEX(scheduling_data!H:H,MATCH(B1180&amp;D1180,scheduling_data!D:D&amp;scheduling_data!A:A,0)),"")</f>
        <v>Kelli Cruthirds</v>
      </c>
      <c r="J1180" t="str">
        <f t="shared" si="54"/>
        <v>No</v>
      </c>
      <c r="K1180" t="str">
        <f t="shared" si="55"/>
        <v>10445328.375Kelli Cruthirds</v>
      </c>
      <c r="L1180" t="str">
        <f t="shared" si="56"/>
        <v>Yes</v>
      </c>
    </row>
    <row r="1181" spans="1:12" x14ac:dyDescent="0.3">
      <c r="A1181" t="s">
        <v>49</v>
      </c>
      <c r="B1181">
        <v>104</v>
      </c>
      <c r="C1181" s="1">
        <v>45344</v>
      </c>
      <c r="D1181" s="1">
        <v>45330.354166666664</v>
      </c>
      <c r="E1181">
        <v>22</v>
      </c>
      <c r="F1181" t="s">
        <v>19</v>
      </c>
      <c r="G1181" t="s">
        <v>50</v>
      </c>
      <c r="H1181">
        <v>92507</v>
      </c>
      <c r="I1181" t="str" cm="1">
        <f t="array" ref="I1181">IFERROR(INDEX(scheduling_data!H:H,MATCH(B1181&amp;D1181,scheduling_data!D:D&amp;scheduling_data!A:A,0)),"")</f>
        <v>Victoria Miley</v>
      </c>
      <c r="J1181" t="str">
        <f t="shared" si="54"/>
        <v>No</v>
      </c>
      <c r="K1181" t="str">
        <f t="shared" si="55"/>
        <v>10445330.3541666667Victoria Miley</v>
      </c>
      <c r="L1181" t="str">
        <f t="shared" si="56"/>
        <v>Yes</v>
      </c>
    </row>
    <row r="1182" spans="1:12" x14ac:dyDescent="0.3">
      <c r="A1182" t="s">
        <v>49</v>
      </c>
      <c r="B1182">
        <v>104</v>
      </c>
      <c r="C1182" s="1">
        <v>45344</v>
      </c>
      <c r="D1182" s="1">
        <v>45330.354166666664</v>
      </c>
      <c r="E1182">
        <v>53</v>
      </c>
      <c r="F1182" t="s">
        <v>9</v>
      </c>
      <c r="G1182" t="s">
        <v>104</v>
      </c>
      <c r="H1182">
        <v>92507</v>
      </c>
      <c r="I1182" t="str" cm="1">
        <f t="array" ref="I1182">IFERROR(INDEX(scheduling_data!H:H,MATCH(B1182&amp;D1182,scheduling_data!D:D&amp;scheduling_data!A:A,0)),"")</f>
        <v>Victoria Miley</v>
      </c>
      <c r="J1182" t="str">
        <f t="shared" si="54"/>
        <v>No</v>
      </c>
      <c r="K1182" t="str">
        <f t="shared" si="55"/>
        <v>10445330.3541666667Victoria Miley</v>
      </c>
      <c r="L1182" t="str">
        <f t="shared" si="56"/>
        <v>No</v>
      </c>
    </row>
    <row r="1183" spans="1:12" x14ac:dyDescent="0.3">
      <c r="A1183" t="s">
        <v>49</v>
      </c>
      <c r="B1183">
        <v>105</v>
      </c>
      <c r="C1183" s="1">
        <v>45344</v>
      </c>
      <c r="D1183" s="1">
        <v>45335.416666666664</v>
      </c>
      <c r="E1183">
        <v>21</v>
      </c>
      <c r="F1183" t="s">
        <v>19</v>
      </c>
      <c r="G1183" t="s">
        <v>50</v>
      </c>
      <c r="H1183">
        <v>97112</v>
      </c>
      <c r="I1183" t="str" cm="1">
        <f t="array" ref="I1183">IFERROR(INDEX(scheduling_data!H:H,MATCH(B1183&amp;D1183,scheduling_data!D:D&amp;scheduling_data!A:A,0)),"")</f>
        <v>Jessica Pittman</v>
      </c>
      <c r="J1183" t="str">
        <f t="shared" si="54"/>
        <v>No</v>
      </c>
      <c r="K1183" t="str">
        <f t="shared" si="55"/>
        <v>10545335.4166666667Jessica Pittman</v>
      </c>
      <c r="L1183" t="str">
        <f t="shared" si="56"/>
        <v>Yes</v>
      </c>
    </row>
    <row r="1184" spans="1:12" x14ac:dyDescent="0.3">
      <c r="A1184" t="s">
        <v>49</v>
      </c>
      <c r="B1184">
        <v>105</v>
      </c>
      <c r="C1184" s="1">
        <v>45344</v>
      </c>
      <c r="D1184" s="1">
        <v>45335.416666666664</v>
      </c>
      <c r="E1184">
        <v>34</v>
      </c>
      <c r="F1184" t="s">
        <v>9</v>
      </c>
      <c r="G1184" t="s">
        <v>104</v>
      </c>
      <c r="H1184">
        <v>97112</v>
      </c>
      <c r="I1184" t="str" cm="1">
        <f t="array" ref="I1184">IFERROR(INDEX(scheduling_data!H:H,MATCH(B1184&amp;D1184,scheduling_data!D:D&amp;scheduling_data!A:A,0)),"")</f>
        <v>Jessica Pittman</v>
      </c>
      <c r="J1184" t="str">
        <f t="shared" si="54"/>
        <v>No</v>
      </c>
      <c r="K1184" t="str">
        <f t="shared" si="55"/>
        <v>10545335.4166666667Jessica Pittman</v>
      </c>
      <c r="L1184" t="str">
        <f t="shared" si="56"/>
        <v>No</v>
      </c>
    </row>
    <row r="1185" spans="1:12" x14ac:dyDescent="0.3">
      <c r="A1185" t="s">
        <v>49</v>
      </c>
      <c r="B1185">
        <v>105</v>
      </c>
      <c r="C1185" s="1">
        <v>45344</v>
      </c>
      <c r="D1185" s="1">
        <v>45335.416666666664</v>
      </c>
      <c r="E1185">
        <v>35</v>
      </c>
      <c r="F1185" t="s">
        <v>9</v>
      </c>
      <c r="G1185" t="s">
        <v>104</v>
      </c>
      <c r="H1185">
        <v>97110</v>
      </c>
      <c r="I1185" t="str" cm="1">
        <f t="array" ref="I1185">IFERROR(INDEX(scheduling_data!H:H,MATCH(B1185&amp;D1185,scheduling_data!D:D&amp;scheduling_data!A:A,0)),"")</f>
        <v>Jessica Pittman</v>
      </c>
      <c r="J1185" t="str">
        <f t="shared" si="54"/>
        <v>No</v>
      </c>
      <c r="K1185" t="str">
        <f t="shared" si="55"/>
        <v>10545335.4166666667Jessica Pittman</v>
      </c>
      <c r="L1185" t="str">
        <f t="shared" si="56"/>
        <v>No</v>
      </c>
    </row>
    <row r="1186" spans="1:12" x14ac:dyDescent="0.3">
      <c r="A1186" t="s">
        <v>49</v>
      </c>
      <c r="B1186">
        <v>105</v>
      </c>
      <c r="C1186" s="1">
        <v>45335</v>
      </c>
      <c r="D1186" s="1">
        <v>45324.375</v>
      </c>
      <c r="E1186">
        <v>38</v>
      </c>
      <c r="F1186" t="s">
        <v>9</v>
      </c>
      <c r="G1186" t="s">
        <v>104</v>
      </c>
      <c r="H1186">
        <v>97140</v>
      </c>
      <c r="I1186" t="str" cm="1">
        <f t="array" ref="I1186">IFERROR(INDEX(scheduling_data!H:H,MATCH(B1186&amp;D1186,scheduling_data!D:D&amp;scheduling_data!A:A,0)),"")</f>
        <v>Christian Litz</v>
      </c>
      <c r="J1186" t="str">
        <f t="shared" si="54"/>
        <v>No</v>
      </c>
      <c r="K1186" t="str">
        <f t="shared" si="55"/>
        <v>10545324.375Christian Litz</v>
      </c>
      <c r="L1186" t="str">
        <f t="shared" si="56"/>
        <v>No</v>
      </c>
    </row>
    <row r="1187" spans="1:12" x14ac:dyDescent="0.3">
      <c r="A1187" t="s">
        <v>49</v>
      </c>
      <c r="B1187">
        <v>105</v>
      </c>
      <c r="C1187" s="1">
        <v>45335</v>
      </c>
      <c r="D1187" s="1">
        <v>45324.375</v>
      </c>
      <c r="E1187">
        <v>37</v>
      </c>
      <c r="F1187" t="s">
        <v>19</v>
      </c>
      <c r="G1187" t="s">
        <v>50</v>
      </c>
      <c r="H1187">
        <v>97140</v>
      </c>
      <c r="I1187" t="str" cm="1">
        <f t="array" ref="I1187">IFERROR(INDEX(scheduling_data!H:H,MATCH(B1187&amp;D1187,scheduling_data!D:D&amp;scheduling_data!A:A,0)),"")</f>
        <v>Christian Litz</v>
      </c>
      <c r="J1187" t="str">
        <f t="shared" si="54"/>
        <v>No</v>
      </c>
      <c r="K1187" t="str">
        <f t="shared" si="55"/>
        <v>10545324.375Christian Litz</v>
      </c>
      <c r="L1187" t="str">
        <f t="shared" si="56"/>
        <v>Yes</v>
      </c>
    </row>
    <row r="1188" spans="1:12" x14ac:dyDescent="0.3">
      <c r="A1188" t="s">
        <v>49</v>
      </c>
      <c r="B1188">
        <v>105</v>
      </c>
      <c r="C1188" s="1">
        <v>45335</v>
      </c>
      <c r="D1188" s="1">
        <v>45324.375</v>
      </c>
      <c r="E1188">
        <v>34</v>
      </c>
      <c r="F1188" t="s">
        <v>9</v>
      </c>
      <c r="G1188" t="s">
        <v>104</v>
      </c>
      <c r="H1188">
        <v>97112</v>
      </c>
      <c r="I1188" t="str" cm="1">
        <f t="array" ref="I1188">IFERROR(INDEX(scheduling_data!H:H,MATCH(B1188&amp;D1188,scheduling_data!D:D&amp;scheduling_data!A:A,0)),"")</f>
        <v>Christian Litz</v>
      </c>
      <c r="J1188" t="str">
        <f t="shared" si="54"/>
        <v>No</v>
      </c>
      <c r="K1188" t="str">
        <f t="shared" si="55"/>
        <v>10545324.375Christian Litz</v>
      </c>
      <c r="L1188" t="str">
        <f t="shared" si="56"/>
        <v>No</v>
      </c>
    </row>
    <row r="1189" spans="1:12" x14ac:dyDescent="0.3">
      <c r="A1189" t="s">
        <v>49</v>
      </c>
      <c r="B1189">
        <v>105</v>
      </c>
      <c r="C1189" s="1">
        <v>45335</v>
      </c>
      <c r="D1189" s="1">
        <v>45324.375</v>
      </c>
      <c r="E1189">
        <v>21</v>
      </c>
      <c r="F1189" t="s">
        <v>19</v>
      </c>
      <c r="G1189" t="s">
        <v>50</v>
      </c>
      <c r="H1189">
        <v>97112</v>
      </c>
      <c r="I1189" t="str" cm="1">
        <f t="array" ref="I1189">IFERROR(INDEX(scheduling_data!H:H,MATCH(B1189&amp;D1189,scheduling_data!D:D&amp;scheduling_data!A:A,0)),"")</f>
        <v>Christian Litz</v>
      </c>
      <c r="J1189" t="str">
        <f t="shared" si="54"/>
        <v>No</v>
      </c>
      <c r="K1189" t="str">
        <f t="shared" si="55"/>
        <v>10545324.375Christian Litz</v>
      </c>
      <c r="L1189" t="str">
        <f t="shared" si="56"/>
        <v>Yes</v>
      </c>
    </row>
    <row r="1190" spans="1:12" x14ac:dyDescent="0.3">
      <c r="A1190" t="s">
        <v>49</v>
      </c>
      <c r="B1190">
        <v>105</v>
      </c>
      <c r="C1190" s="1">
        <v>45335</v>
      </c>
      <c r="D1190" s="1">
        <v>45324.375</v>
      </c>
      <c r="E1190">
        <v>35</v>
      </c>
      <c r="F1190" t="s">
        <v>9</v>
      </c>
      <c r="G1190" t="s">
        <v>104</v>
      </c>
      <c r="H1190">
        <v>97110</v>
      </c>
      <c r="I1190" t="str" cm="1">
        <f t="array" ref="I1190">IFERROR(INDEX(scheduling_data!H:H,MATCH(B1190&amp;D1190,scheduling_data!D:D&amp;scheduling_data!A:A,0)),"")</f>
        <v>Christian Litz</v>
      </c>
      <c r="J1190" t="str">
        <f t="shared" si="54"/>
        <v>No</v>
      </c>
      <c r="K1190" t="str">
        <f t="shared" si="55"/>
        <v>10545324.375Christian Litz</v>
      </c>
      <c r="L1190" t="str">
        <f t="shared" si="56"/>
        <v>No</v>
      </c>
    </row>
    <row r="1191" spans="1:12" x14ac:dyDescent="0.3">
      <c r="A1191" t="s">
        <v>49</v>
      </c>
      <c r="B1191">
        <v>105</v>
      </c>
      <c r="C1191" s="1">
        <v>45335</v>
      </c>
      <c r="D1191" s="1">
        <v>45328.375</v>
      </c>
      <c r="E1191">
        <v>68</v>
      </c>
      <c r="F1191" t="s">
        <v>9</v>
      </c>
      <c r="G1191" t="s">
        <v>104</v>
      </c>
      <c r="H1191">
        <v>97112</v>
      </c>
      <c r="I1191" t="str" cm="1">
        <f t="array" ref="I1191">IFERROR(INDEX(scheduling_data!H:H,MATCH(B1191&amp;D1191,scheduling_data!D:D&amp;scheduling_data!A:A,0)),"")</f>
        <v>Christian Litz</v>
      </c>
      <c r="J1191" t="str">
        <f t="shared" si="54"/>
        <v>No</v>
      </c>
      <c r="K1191" t="str">
        <f t="shared" si="55"/>
        <v>10545328.375Christian Litz</v>
      </c>
      <c r="L1191" t="str">
        <f t="shared" si="56"/>
        <v>No</v>
      </c>
    </row>
    <row r="1192" spans="1:12" x14ac:dyDescent="0.3">
      <c r="A1192" t="s">
        <v>49</v>
      </c>
      <c r="B1192">
        <v>105</v>
      </c>
      <c r="C1192" s="1">
        <v>45335</v>
      </c>
      <c r="D1192" s="1">
        <v>45328.375</v>
      </c>
      <c r="E1192">
        <v>82</v>
      </c>
      <c r="F1192" t="s">
        <v>19</v>
      </c>
      <c r="G1192" t="s">
        <v>50</v>
      </c>
      <c r="H1192">
        <v>97112</v>
      </c>
      <c r="I1192" t="str" cm="1">
        <f t="array" ref="I1192">IFERROR(INDEX(scheduling_data!H:H,MATCH(B1192&amp;D1192,scheduling_data!D:D&amp;scheduling_data!A:A,0)),"")</f>
        <v>Christian Litz</v>
      </c>
      <c r="J1192" t="str">
        <f t="shared" si="54"/>
        <v>No</v>
      </c>
      <c r="K1192" t="str">
        <f t="shared" si="55"/>
        <v>10545328.375Christian Litz</v>
      </c>
      <c r="L1192" t="str">
        <f t="shared" si="56"/>
        <v>Yes</v>
      </c>
    </row>
    <row r="1193" spans="1:12" x14ac:dyDescent="0.3">
      <c r="A1193" t="s">
        <v>49</v>
      </c>
      <c r="B1193">
        <v>105</v>
      </c>
      <c r="C1193" s="1">
        <v>45335</v>
      </c>
      <c r="D1193" s="1">
        <v>45328.375</v>
      </c>
      <c r="E1193">
        <v>70</v>
      </c>
      <c r="F1193" t="s">
        <v>9</v>
      </c>
      <c r="G1193" t="s">
        <v>104</v>
      </c>
      <c r="H1193">
        <v>97530</v>
      </c>
      <c r="I1193" t="str" cm="1">
        <f t="array" ref="I1193">IFERROR(INDEX(scheduling_data!H:H,MATCH(B1193&amp;D1193,scheduling_data!D:D&amp;scheduling_data!A:A,0)),"")</f>
        <v>Christian Litz</v>
      </c>
      <c r="J1193" t="str">
        <f t="shared" si="54"/>
        <v>No</v>
      </c>
      <c r="K1193" t="str">
        <f t="shared" si="55"/>
        <v>10545328.375Christian Litz</v>
      </c>
      <c r="L1193" t="str">
        <f t="shared" si="56"/>
        <v>No</v>
      </c>
    </row>
    <row r="1194" spans="1:12" x14ac:dyDescent="0.3">
      <c r="A1194" t="s">
        <v>49</v>
      </c>
      <c r="B1194">
        <v>105</v>
      </c>
      <c r="C1194" s="1">
        <v>45335</v>
      </c>
      <c r="D1194" s="1">
        <v>45328.375</v>
      </c>
      <c r="E1194">
        <v>60</v>
      </c>
      <c r="F1194" t="s">
        <v>19</v>
      </c>
      <c r="G1194" t="s">
        <v>50</v>
      </c>
      <c r="H1194">
        <v>97530</v>
      </c>
      <c r="I1194" t="str" cm="1">
        <f t="array" ref="I1194">IFERROR(INDEX(scheduling_data!H:H,MATCH(B1194&amp;D1194,scheduling_data!D:D&amp;scheduling_data!A:A,0)),"")</f>
        <v>Christian Litz</v>
      </c>
      <c r="J1194" t="str">
        <f t="shared" si="54"/>
        <v>No</v>
      </c>
      <c r="K1194" t="str">
        <f t="shared" si="55"/>
        <v>10545328.375Christian Litz</v>
      </c>
      <c r="L1194" t="str">
        <f t="shared" si="56"/>
        <v>Yes</v>
      </c>
    </row>
    <row r="1195" spans="1:12" x14ac:dyDescent="0.3">
      <c r="A1195" t="s">
        <v>49</v>
      </c>
      <c r="B1195">
        <v>105</v>
      </c>
      <c r="C1195" s="1">
        <v>45335</v>
      </c>
      <c r="D1195" s="1">
        <v>45328.375</v>
      </c>
      <c r="E1195">
        <v>35</v>
      </c>
      <c r="F1195" t="s">
        <v>9</v>
      </c>
      <c r="G1195" t="s">
        <v>104</v>
      </c>
      <c r="H1195">
        <v>97110</v>
      </c>
      <c r="I1195" t="str" cm="1">
        <f t="array" ref="I1195">IFERROR(INDEX(scheduling_data!H:H,MATCH(B1195&amp;D1195,scheduling_data!D:D&amp;scheduling_data!A:A,0)),"")</f>
        <v>Christian Litz</v>
      </c>
      <c r="J1195" t="str">
        <f t="shared" si="54"/>
        <v>No</v>
      </c>
      <c r="K1195" t="str">
        <f t="shared" si="55"/>
        <v>10545328.375Christian Litz</v>
      </c>
      <c r="L1195" t="str">
        <f t="shared" si="56"/>
        <v>No</v>
      </c>
    </row>
    <row r="1196" spans="1:12" x14ac:dyDescent="0.3">
      <c r="A1196" t="s">
        <v>49</v>
      </c>
      <c r="B1196">
        <v>105</v>
      </c>
      <c r="C1196" s="1">
        <v>45344</v>
      </c>
      <c r="D1196" s="1">
        <v>45330.416666666664</v>
      </c>
      <c r="E1196">
        <v>20</v>
      </c>
      <c r="F1196" t="s">
        <v>19</v>
      </c>
      <c r="G1196" t="s">
        <v>50</v>
      </c>
      <c r="H1196">
        <v>97110</v>
      </c>
      <c r="I1196" t="str" cm="1">
        <f t="array" ref="I1196">IFERROR(INDEX(scheduling_data!H:H,MATCH(B1196&amp;D1196,scheduling_data!D:D&amp;scheduling_data!A:A,0)),"")</f>
        <v>Jessica Pittman</v>
      </c>
      <c r="J1196" t="str">
        <f t="shared" si="54"/>
        <v>No</v>
      </c>
      <c r="K1196" t="str">
        <f t="shared" si="55"/>
        <v>10545330.4166666667Jessica Pittman</v>
      </c>
      <c r="L1196" t="str">
        <f t="shared" si="56"/>
        <v>Yes</v>
      </c>
    </row>
    <row r="1197" spans="1:12" x14ac:dyDescent="0.3">
      <c r="A1197" t="s">
        <v>49</v>
      </c>
      <c r="B1197">
        <v>105</v>
      </c>
      <c r="C1197" s="1">
        <v>45344</v>
      </c>
      <c r="D1197" s="1">
        <v>45330.416666666664</v>
      </c>
      <c r="E1197">
        <v>37</v>
      </c>
      <c r="F1197" t="s">
        <v>19</v>
      </c>
      <c r="G1197" t="s">
        <v>50</v>
      </c>
      <c r="H1197">
        <v>97140</v>
      </c>
      <c r="I1197" t="str" cm="1">
        <f t="array" ref="I1197">IFERROR(INDEX(scheduling_data!H:H,MATCH(B1197&amp;D1197,scheduling_data!D:D&amp;scheduling_data!A:A,0)),"")</f>
        <v>Jessica Pittman</v>
      </c>
      <c r="J1197" t="str">
        <f t="shared" si="54"/>
        <v>No</v>
      </c>
      <c r="K1197" t="str">
        <f t="shared" si="55"/>
        <v>10545330.4166666667Jessica Pittman</v>
      </c>
      <c r="L1197" t="str">
        <f t="shared" si="56"/>
        <v>Yes</v>
      </c>
    </row>
    <row r="1198" spans="1:12" x14ac:dyDescent="0.3">
      <c r="A1198" t="s">
        <v>49</v>
      </c>
      <c r="B1198">
        <v>105</v>
      </c>
      <c r="C1198" s="1">
        <v>45344</v>
      </c>
      <c r="D1198" s="1">
        <v>45330.416666666664</v>
      </c>
      <c r="E1198">
        <v>68</v>
      </c>
      <c r="F1198" t="s">
        <v>9</v>
      </c>
      <c r="G1198" t="s">
        <v>104</v>
      </c>
      <c r="H1198">
        <v>97112</v>
      </c>
      <c r="I1198" t="str" cm="1">
        <f t="array" ref="I1198">IFERROR(INDEX(scheduling_data!H:H,MATCH(B1198&amp;D1198,scheduling_data!D:D&amp;scheduling_data!A:A,0)),"")</f>
        <v>Jessica Pittman</v>
      </c>
      <c r="J1198" t="str">
        <f t="shared" si="54"/>
        <v>No</v>
      </c>
      <c r="K1198" t="str">
        <f t="shared" si="55"/>
        <v>10545330.4166666667Jessica Pittman</v>
      </c>
      <c r="L1198" t="str">
        <f t="shared" si="56"/>
        <v>No</v>
      </c>
    </row>
    <row r="1199" spans="1:12" x14ac:dyDescent="0.3">
      <c r="A1199" t="s">
        <v>49</v>
      </c>
      <c r="B1199">
        <v>105</v>
      </c>
      <c r="C1199" s="1">
        <v>45344</v>
      </c>
      <c r="D1199" s="1">
        <v>45330.416666666664</v>
      </c>
      <c r="E1199">
        <v>82</v>
      </c>
      <c r="F1199" t="s">
        <v>19</v>
      </c>
      <c r="G1199" t="s">
        <v>50</v>
      </c>
      <c r="H1199">
        <v>97112</v>
      </c>
      <c r="I1199" t="str" cm="1">
        <f t="array" ref="I1199">IFERROR(INDEX(scheduling_data!H:H,MATCH(B1199&amp;D1199,scheduling_data!D:D&amp;scheduling_data!A:A,0)),"")</f>
        <v>Jessica Pittman</v>
      </c>
      <c r="J1199" t="str">
        <f t="shared" si="54"/>
        <v>No</v>
      </c>
      <c r="K1199" t="str">
        <f t="shared" si="55"/>
        <v>10545330.4166666667Jessica Pittman</v>
      </c>
      <c r="L1199" t="str">
        <f t="shared" si="56"/>
        <v>Yes</v>
      </c>
    </row>
    <row r="1200" spans="1:12" x14ac:dyDescent="0.3">
      <c r="A1200" t="s">
        <v>49</v>
      </c>
      <c r="B1200">
        <v>105</v>
      </c>
      <c r="C1200" s="1">
        <v>45344</v>
      </c>
      <c r="D1200" s="1">
        <v>45330.416666666664</v>
      </c>
      <c r="E1200">
        <v>70</v>
      </c>
      <c r="F1200" t="s">
        <v>9</v>
      </c>
      <c r="G1200" t="s">
        <v>104</v>
      </c>
      <c r="H1200">
        <v>97110</v>
      </c>
      <c r="I1200" t="str" cm="1">
        <f t="array" ref="I1200">IFERROR(INDEX(scheduling_data!H:H,MATCH(B1200&amp;D1200,scheduling_data!D:D&amp;scheduling_data!A:A,0)),"")</f>
        <v>Jessica Pittman</v>
      </c>
      <c r="J1200" t="str">
        <f t="shared" si="54"/>
        <v>No</v>
      </c>
      <c r="K1200" t="str">
        <f t="shared" si="55"/>
        <v>10545330.4166666667Jessica Pittman</v>
      </c>
      <c r="L1200" t="str">
        <f t="shared" si="56"/>
        <v>No</v>
      </c>
    </row>
    <row r="1201" spans="1:12" x14ac:dyDescent="0.3">
      <c r="A1201" t="s">
        <v>49</v>
      </c>
      <c r="B1201">
        <v>105</v>
      </c>
      <c r="C1201" s="1">
        <v>45344</v>
      </c>
      <c r="D1201" s="1">
        <v>45330.416666666664</v>
      </c>
      <c r="E1201">
        <v>38</v>
      </c>
      <c r="F1201" t="s">
        <v>9</v>
      </c>
      <c r="G1201" t="s">
        <v>104</v>
      </c>
      <c r="H1201">
        <v>97140</v>
      </c>
      <c r="I1201" t="str" cm="1">
        <f t="array" ref="I1201">IFERROR(INDEX(scheduling_data!H:H,MATCH(B1201&amp;D1201,scheduling_data!D:D&amp;scheduling_data!A:A,0)),"")</f>
        <v>Jessica Pittman</v>
      </c>
      <c r="J1201" t="str">
        <f t="shared" si="54"/>
        <v>No</v>
      </c>
      <c r="K1201" t="str">
        <f t="shared" si="55"/>
        <v>10545330.4166666667Jessica Pittman</v>
      </c>
      <c r="L1201" t="str">
        <f t="shared" si="56"/>
        <v>No</v>
      </c>
    </row>
    <row r="1202" spans="1:12" x14ac:dyDescent="0.3">
      <c r="A1202" t="s">
        <v>11</v>
      </c>
      <c r="B1202">
        <v>105</v>
      </c>
      <c r="C1202" s="1">
        <v>45335.416666666664</v>
      </c>
      <c r="D1202" s="1">
        <v>45335.416666666664</v>
      </c>
      <c r="E1202">
        <v>60</v>
      </c>
      <c r="F1202" t="s">
        <v>91</v>
      </c>
      <c r="G1202" t="s">
        <v>178</v>
      </c>
      <c r="I1202" t="str" cm="1">
        <f t="array" ref="I1202">IFERROR(INDEX(scheduling_data!H:H,MATCH(B1202&amp;D1202,scheduling_data!D:D&amp;scheduling_data!A:A,0)),"")</f>
        <v>Jessica Pittman</v>
      </c>
      <c r="J1202" t="str">
        <f t="shared" si="54"/>
        <v>No</v>
      </c>
      <c r="K1202" t="str">
        <f t="shared" si="55"/>
        <v>10545335.4166666667Jessica Pittman</v>
      </c>
      <c r="L1202" t="str">
        <f t="shared" si="56"/>
        <v>Yes</v>
      </c>
    </row>
    <row r="1203" spans="1:12" x14ac:dyDescent="0.3">
      <c r="A1203" t="s">
        <v>11</v>
      </c>
      <c r="B1203">
        <v>105</v>
      </c>
      <c r="C1203" s="1">
        <v>45324.363194444442</v>
      </c>
      <c r="D1203" s="1">
        <v>45324.375</v>
      </c>
      <c r="E1203">
        <v>60</v>
      </c>
      <c r="F1203" t="s">
        <v>91</v>
      </c>
      <c r="G1203" t="s">
        <v>179</v>
      </c>
      <c r="I1203" t="str" cm="1">
        <f t="array" ref="I1203">IFERROR(INDEX(scheduling_data!H:H,MATCH(B1203&amp;D1203,scheduling_data!D:D&amp;scheduling_data!A:A,0)),"")</f>
        <v>Christian Litz</v>
      </c>
      <c r="J1203" t="str">
        <f t="shared" si="54"/>
        <v>No</v>
      </c>
      <c r="K1203" t="str">
        <f t="shared" si="55"/>
        <v>10545324.375Christian Litz</v>
      </c>
      <c r="L1203" t="str">
        <f t="shared" si="56"/>
        <v>Yes</v>
      </c>
    </row>
    <row r="1204" spans="1:12" x14ac:dyDescent="0.3">
      <c r="A1204" t="s">
        <v>11</v>
      </c>
      <c r="B1204">
        <v>105</v>
      </c>
      <c r="C1204" s="1">
        <v>45328.371527777781</v>
      </c>
      <c r="D1204" s="1">
        <v>45328.375</v>
      </c>
      <c r="E1204">
        <v>60</v>
      </c>
      <c r="F1204" t="s">
        <v>91</v>
      </c>
      <c r="G1204" t="s">
        <v>180</v>
      </c>
      <c r="I1204" t="str" cm="1">
        <f t="array" ref="I1204">IFERROR(INDEX(scheduling_data!H:H,MATCH(B1204&amp;D1204,scheduling_data!D:D&amp;scheduling_data!A:A,0)),"")</f>
        <v>Christian Litz</v>
      </c>
      <c r="J1204" t="str">
        <f t="shared" si="54"/>
        <v>No</v>
      </c>
      <c r="K1204" t="str">
        <f t="shared" si="55"/>
        <v>10545328.375Christian Litz</v>
      </c>
      <c r="L1204" t="str">
        <f t="shared" si="56"/>
        <v>Yes</v>
      </c>
    </row>
    <row r="1205" spans="1:12" x14ac:dyDescent="0.3">
      <c r="A1205" t="s">
        <v>11</v>
      </c>
      <c r="B1205">
        <v>105</v>
      </c>
      <c r="C1205" s="1">
        <v>45330.414583333331</v>
      </c>
      <c r="D1205" s="1">
        <v>45330.416666666664</v>
      </c>
      <c r="E1205">
        <v>60</v>
      </c>
      <c r="F1205" t="s">
        <v>91</v>
      </c>
      <c r="G1205" t="s">
        <v>181</v>
      </c>
      <c r="I1205" t="str" cm="1">
        <f t="array" ref="I1205">IFERROR(INDEX(scheduling_data!H:H,MATCH(B1205&amp;D1205,scheduling_data!D:D&amp;scheduling_data!A:A,0)),"")</f>
        <v>Jessica Pittman</v>
      </c>
      <c r="J1205" t="str">
        <f t="shared" si="54"/>
        <v>No</v>
      </c>
      <c r="K1205" t="str">
        <f t="shared" si="55"/>
        <v>10545330.4166666667Jessica Pittman</v>
      </c>
      <c r="L1205" t="str">
        <f t="shared" si="56"/>
        <v>Yes</v>
      </c>
    </row>
    <row r="1206" spans="1:12" x14ac:dyDescent="0.3">
      <c r="A1206" t="s">
        <v>21</v>
      </c>
      <c r="B1206">
        <v>106</v>
      </c>
      <c r="C1206" s="1">
        <v>45351</v>
      </c>
      <c r="D1206" s="1">
        <v>45334.375</v>
      </c>
      <c r="E1206">
        <v>132.25</v>
      </c>
      <c r="F1206" t="s">
        <v>9</v>
      </c>
      <c r="H1206">
        <v>97110</v>
      </c>
      <c r="I1206" t="str" cm="1">
        <f t="array" ref="I1206">IFERROR(INDEX(scheduling_data!H:H,MATCH(B1206&amp;D1206,scheduling_data!D:D&amp;scheduling_data!A:A,0)),"")</f>
        <v>Christian Litz</v>
      </c>
      <c r="J1206" t="str">
        <f t="shared" si="54"/>
        <v>No</v>
      </c>
      <c r="K1206" t="str">
        <f t="shared" si="55"/>
        <v>10645334.375Christian Litz</v>
      </c>
      <c r="L1206" t="str">
        <f t="shared" si="56"/>
        <v>No</v>
      </c>
    </row>
    <row r="1207" spans="1:12" x14ac:dyDescent="0.3">
      <c r="A1207" t="s">
        <v>21</v>
      </c>
      <c r="B1207">
        <v>106</v>
      </c>
      <c r="C1207" s="1">
        <v>45351</v>
      </c>
      <c r="D1207" s="1">
        <v>45334.375</v>
      </c>
      <c r="E1207">
        <v>17.75</v>
      </c>
      <c r="F1207" t="s">
        <v>23</v>
      </c>
      <c r="H1207">
        <v>97110</v>
      </c>
      <c r="I1207" t="str" cm="1">
        <f t="array" ref="I1207">IFERROR(INDEX(scheduling_data!H:H,MATCH(B1207&amp;D1207,scheduling_data!D:D&amp;scheduling_data!A:A,0)),"")</f>
        <v>Christian Litz</v>
      </c>
      <c r="J1207" t="str">
        <f t="shared" si="54"/>
        <v>No</v>
      </c>
      <c r="K1207" t="str">
        <f t="shared" si="55"/>
        <v>10645334.375Christian Litz</v>
      </c>
      <c r="L1207" t="str">
        <f t="shared" si="56"/>
        <v>Yes</v>
      </c>
    </row>
    <row r="1208" spans="1:12" x14ac:dyDescent="0.3">
      <c r="A1208" t="s">
        <v>21</v>
      </c>
      <c r="B1208">
        <v>106</v>
      </c>
      <c r="C1208" s="1">
        <v>45351</v>
      </c>
      <c r="D1208" s="1">
        <v>45334.375</v>
      </c>
      <c r="E1208">
        <v>23.05</v>
      </c>
      <c r="F1208" t="s">
        <v>23</v>
      </c>
      <c r="H1208">
        <v>97530</v>
      </c>
      <c r="I1208" t="str" cm="1">
        <f t="array" ref="I1208">IFERROR(INDEX(scheduling_data!H:H,MATCH(B1208&amp;D1208,scheduling_data!D:D&amp;scheduling_data!A:A,0)),"")</f>
        <v>Christian Litz</v>
      </c>
      <c r="J1208" t="str">
        <f t="shared" si="54"/>
        <v>No</v>
      </c>
      <c r="K1208" t="str">
        <f t="shared" si="55"/>
        <v>10645334.375Christian Litz</v>
      </c>
      <c r="L1208" t="str">
        <f t="shared" si="56"/>
        <v>Yes</v>
      </c>
    </row>
    <row r="1209" spans="1:12" x14ac:dyDescent="0.3">
      <c r="A1209" t="s">
        <v>21</v>
      </c>
      <c r="B1209">
        <v>106</v>
      </c>
      <c r="C1209" s="1">
        <v>45351</v>
      </c>
      <c r="D1209" s="1">
        <v>45334.375</v>
      </c>
      <c r="E1209">
        <v>51.95</v>
      </c>
      <c r="F1209" t="s">
        <v>9</v>
      </c>
      <c r="H1209">
        <v>97530</v>
      </c>
      <c r="I1209" t="str" cm="1">
        <f t="array" ref="I1209">IFERROR(INDEX(scheduling_data!H:H,MATCH(B1209&amp;D1209,scheduling_data!D:D&amp;scheduling_data!A:A,0)),"")</f>
        <v>Christian Litz</v>
      </c>
      <c r="J1209" t="str">
        <f t="shared" si="54"/>
        <v>No</v>
      </c>
      <c r="K1209" t="str">
        <f t="shared" si="55"/>
        <v>10645334.375Christian Litz</v>
      </c>
      <c r="L1209" t="str">
        <f t="shared" si="56"/>
        <v>No</v>
      </c>
    </row>
    <row r="1210" spans="1:12" x14ac:dyDescent="0.3">
      <c r="A1210" t="s">
        <v>21</v>
      </c>
      <c r="B1210">
        <v>106</v>
      </c>
      <c r="C1210" s="1">
        <v>45351</v>
      </c>
      <c r="D1210" s="1">
        <v>45334.375</v>
      </c>
      <c r="E1210">
        <v>41.2</v>
      </c>
      <c r="F1210" t="s">
        <v>23</v>
      </c>
      <c r="H1210">
        <v>97112</v>
      </c>
      <c r="I1210" t="str" cm="1">
        <f t="array" ref="I1210">IFERROR(INDEX(scheduling_data!H:H,MATCH(B1210&amp;D1210,scheduling_data!D:D&amp;scheduling_data!A:A,0)),"")</f>
        <v>Christian Litz</v>
      </c>
      <c r="J1210" t="str">
        <f t="shared" si="54"/>
        <v>No</v>
      </c>
      <c r="K1210" t="str">
        <f t="shared" si="55"/>
        <v>10645334.375Christian Litz</v>
      </c>
      <c r="L1210" t="str">
        <f t="shared" si="56"/>
        <v>Yes</v>
      </c>
    </row>
    <row r="1211" spans="1:12" x14ac:dyDescent="0.3">
      <c r="A1211" t="s">
        <v>21</v>
      </c>
      <c r="B1211">
        <v>106</v>
      </c>
      <c r="C1211" s="1">
        <v>45351</v>
      </c>
      <c r="D1211" s="1">
        <v>45334.375</v>
      </c>
      <c r="E1211">
        <v>108.8</v>
      </c>
      <c r="F1211" t="s">
        <v>9</v>
      </c>
      <c r="H1211">
        <v>97112</v>
      </c>
      <c r="I1211" t="str" cm="1">
        <f t="array" ref="I1211">IFERROR(INDEX(scheduling_data!H:H,MATCH(B1211&amp;D1211,scheduling_data!D:D&amp;scheduling_data!A:A,0)),"")</f>
        <v>Christian Litz</v>
      </c>
      <c r="J1211" t="str">
        <f t="shared" si="54"/>
        <v>No</v>
      </c>
      <c r="K1211" t="str">
        <f t="shared" si="55"/>
        <v>10645334.375Christian Litz</v>
      </c>
      <c r="L1211" t="str">
        <f t="shared" si="56"/>
        <v>No</v>
      </c>
    </row>
    <row r="1212" spans="1:12" x14ac:dyDescent="0.3">
      <c r="A1212" t="s">
        <v>21</v>
      </c>
      <c r="B1212">
        <v>106</v>
      </c>
      <c r="C1212" s="1">
        <v>45351</v>
      </c>
      <c r="D1212" s="1">
        <v>45337.333333333336</v>
      </c>
      <c r="E1212">
        <v>53.65</v>
      </c>
      <c r="F1212" t="s">
        <v>9</v>
      </c>
      <c r="H1212">
        <v>97112</v>
      </c>
      <c r="I1212" t="str" cm="1">
        <f t="array" ref="I1212">IFERROR(INDEX(scheduling_data!H:H,MATCH(B1212&amp;D1212,scheduling_data!D:D&amp;scheduling_data!A:A,0)),"")</f>
        <v>Katherine Tyree</v>
      </c>
      <c r="J1212" t="str">
        <f t="shared" si="54"/>
        <v>No</v>
      </c>
      <c r="K1212" t="str">
        <f t="shared" si="55"/>
        <v>10645337.3333333333Katherine Tyree</v>
      </c>
      <c r="L1212" t="str">
        <f t="shared" si="56"/>
        <v>No</v>
      </c>
    </row>
    <row r="1213" spans="1:12" x14ac:dyDescent="0.3">
      <c r="A1213" t="s">
        <v>21</v>
      </c>
      <c r="B1213">
        <v>106</v>
      </c>
      <c r="C1213" s="1">
        <v>45351</v>
      </c>
      <c r="D1213" s="1">
        <v>45337.333333333336</v>
      </c>
      <c r="E1213">
        <v>36.770000000000003</v>
      </c>
      <c r="F1213" t="s">
        <v>23</v>
      </c>
      <c r="H1213">
        <v>97110</v>
      </c>
      <c r="I1213" t="str" cm="1">
        <f t="array" ref="I1213">IFERROR(INDEX(scheduling_data!H:H,MATCH(B1213&amp;D1213,scheduling_data!D:D&amp;scheduling_data!A:A,0)),"")</f>
        <v>Katherine Tyree</v>
      </c>
      <c r="J1213" t="str">
        <f t="shared" si="54"/>
        <v>No</v>
      </c>
      <c r="K1213" t="str">
        <f t="shared" si="55"/>
        <v>10645337.3333333333Katherine Tyree</v>
      </c>
      <c r="L1213" t="str">
        <f t="shared" si="56"/>
        <v>Yes</v>
      </c>
    </row>
    <row r="1214" spans="1:12" x14ac:dyDescent="0.3">
      <c r="A1214" t="s">
        <v>21</v>
      </c>
      <c r="B1214">
        <v>106</v>
      </c>
      <c r="C1214" s="1">
        <v>45351</v>
      </c>
      <c r="D1214" s="1">
        <v>45337.333333333336</v>
      </c>
      <c r="E1214">
        <v>113.23</v>
      </c>
      <c r="F1214" t="s">
        <v>9</v>
      </c>
      <c r="H1214">
        <v>97110</v>
      </c>
      <c r="I1214" t="str" cm="1">
        <f t="array" ref="I1214">IFERROR(INDEX(scheduling_data!H:H,MATCH(B1214&amp;D1214,scheduling_data!D:D&amp;scheduling_data!A:A,0)),"")</f>
        <v>Katherine Tyree</v>
      </c>
      <c r="J1214" t="str">
        <f t="shared" si="54"/>
        <v>No</v>
      </c>
      <c r="K1214" t="str">
        <f t="shared" si="55"/>
        <v>10645337.3333333333Katherine Tyree</v>
      </c>
      <c r="L1214" t="str">
        <f t="shared" si="56"/>
        <v>No</v>
      </c>
    </row>
    <row r="1215" spans="1:12" x14ac:dyDescent="0.3">
      <c r="A1215" t="s">
        <v>21</v>
      </c>
      <c r="B1215">
        <v>106</v>
      </c>
      <c r="C1215" s="1">
        <v>45351</v>
      </c>
      <c r="D1215" s="1">
        <v>45337.333333333336</v>
      </c>
      <c r="E1215">
        <v>51.12</v>
      </c>
      <c r="F1215" t="s">
        <v>9</v>
      </c>
      <c r="H1215">
        <v>97530</v>
      </c>
      <c r="I1215" t="str" cm="1">
        <f t="array" ref="I1215">IFERROR(INDEX(scheduling_data!H:H,MATCH(B1215&amp;D1215,scheduling_data!D:D&amp;scheduling_data!A:A,0)),"")</f>
        <v>Katherine Tyree</v>
      </c>
      <c r="J1215" t="str">
        <f t="shared" si="54"/>
        <v>No</v>
      </c>
      <c r="K1215" t="str">
        <f t="shared" si="55"/>
        <v>10645337.3333333333Katherine Tyree</v>
      </c>
      <c r="L1215" t="str">
        <f t="shared" si="56"/>
        <v>No</v>
      </c>
    </row>
    <row r="1216" spans="1:12" x14ac:dyDescent="0.3">
      <c r="A1216" t="s">
        <v>21</v>
      </c>
      <c r="B1216">
        <v>106</v>
      </c>
      <c r="C1216" s="1">
        <v>45351</v>
      </c>
      <c r="D1216" s="1">
        <v>45337.333333333336</v>
      </c>
      <c r="E1216">
        <v>21.35</v>
      </c>
      <c r="F1216" t="s">
        <v>23</v>
      </c>
      <c r="H1216">
        <v>97112</v>
      </c>
      <c r="I1216" t="str" cm="1">
        <f t="array" ref="I1216">IFERROR(INDEX(scheduling_data!H:H,MATCH(B1216&amp;D1216,scheduling_data!D:D&amp;scheduling_data!A:A,0)),"")</f>
        <v>Katherine Tyree</v>
      </c>
      <c r="J1216" t="str">
        <f t="shared" si="54"/>
        <v>No</v>
      </c>
      <c r="K1216" t="str">
        <f t="shared" si="55"/>
        <v>10645337.3333333333Katherine Tyree</v>
      </c>
      <c r="L1216" t="str">
        <f t="shared" si="56"/>
        <v>Yes</v>
      </c>
    </row>
    <row r="1217" spans="1:12" x14ac:dyDescent="0.3">
      <c r="A1217" t="s">
        <v>21</v>
      </c>
      <c r="B1217">
        <v>106</v>
      </c>
      <c r="C1217" s="1">
        <v>45351</v>
      </c>
      <c r="D1217" s="1">
        <v>45337.333333333336</v>
      </c>
      <c r="E1217">
        <v>75</v>
      </c>
      <c r="F1217" t="s">
        <v>9</v>
      </c>
      <c r="H1217">
        <v>97140</v>
      </c>
      <c r="I1217" t="str" cm="1">
        <f t="array" ref="I1217">IFERROR(INDEX(scheduling_data!H:H,MATCH(B1217&amp;D1217,scheduling_data!D:D&amp;scheduling_data!A:A,0)),"")</f>
        <v>Katherine Tyree</v>
      </c>
      <c r="J1217" t="str">
        <f t="shared" si="54"/>
        <v>No</v>
      </c>
      <c r="K1217" t="str">
        <f t="shared" si="55"/>
        <v>10645337.3333333333Katherine Tyree</v>
      </c>
      <c r="L1217" t="str">
        <f t="shared" si="56"/>
        <v>No</v>
      </c>
    </row>
    <row r="1218" spans="1:12" x14ac:dyDescent="0.3">
      <c r="A1218" t="s">
        <v>21</v>
      </c>
      <c r="B1218">
        <v>106</v>
      </c>
      <c r="C1218" s="1">
        <v>45351</v>
      </c>
      <c r="D1218" s="1">
        <v>45337.333333333336</v>
      </c>
      <c r="E1218">
        <v>23.88</v>
      </c>
      <c r="F1218" t="s">
        <v>23</v>
      </c>
      <c r="H1218">
        <v>97530</v>
      </c>
      <c r="I1218" t="str" cm="1">
        <f t="array" ref="I1218">IFERROR(INDEX(scheduling_data!H:H,MATCH(B1218&amp;D1218,scheduling_data!D:D&amp;scheduling_data!A:A,0)),"")</f>
        <v>Katherine Tyree</v>
      </c>
      <c r="J1218" t="str">
        <f t="shared" si="54"/>
        <v>No</v>
      </c>
      <c r="K1218" t="str">
        <f t="shared" si="55"/>
        <v>10645337.3333333333Katherine Tyree</v>
      </c>
      <c r="L1218" t="str">
        <f t="shared" si="56"/>
        <v>Yes</v>
      </c>
    </row>
    <row r="1219" spans="1:12" x14ac:dyDescent="0.3">
      <c r="A1219" t="s">
        <v>21</v>
      </c>
      <c r="B1219">
        <v>106</v>
      </c>
      <c r="C1219" s="1">
        <v>45344</v>
      </c>
      <c r="D1219" s="1">
        <v>45330.375</v>
      </c>
      <c r="E1219">
        <v>51.95</v>
      </c>
      <c r="F1219" t="s">
        <v>9</v>
      </c>
      <c r="H1219">
        <v>97530</v>
      </c>
      <c r="I1219" t="str" cm="1">
        <f t="array" ref="I1219">IFERROR(INDEX(scheduling_data!H:H,MATCH(B1219&amp;D1219,scheduling_data!D:D&amp;scheduling_data!A:A,0)),"")</f>
        <v>Katherine Tyree</v>
      </c>
      <c r="J1219" t="str">
        <f t="shared" ref="J1219:J1282" si="57">IF(I1219="", "Yes", "No")</f>
        <v>No</v>
      </c>
      <c r="K1219" t="str">
        <f t="shared" ref="K1219:K1282" si="58">IF(I1219="",B1219&amp;D1219,B1219&amp;D1219&amp;I1219)</f>
        <v>10645330.375Katherine Tyree</v>
      </c>
      <c r="L1219" t="str">
        <f t="shared" ref="L1219:L1282" si="59">IF(OR(F1219="Cash", F1219="Check", F1219="EFT", F1219="Credit Card", F1219="Visa", F1219="Mastercard", F1219="AMEX"), "Yes", "No")</f>
        <v>No</v>
      </c>
    </row>
    <row r="1220" spans="1:12" x14ac:dyDescent="0.3">
      <c r="A1220" t="s">
        <v>21</v>
      </c>
      <c r="B1220">
        <v>106</v>
      </c>
      <c r="C1220" s="1">
        <v>45344</v>
      </c>
      <c r="D1220" s="1">
        <v>45330.375</v>
      </c>
      <c r="E1220">
        <v>108.8</v>
      </c>
      <c r="F1220" t="s">
        <v>9</v>
      </c>
      <c r="H1220">
        <v>97112</v>
      </c>
      <c r="I1220" t="str" cm="1">
        <f t="array" ref="I1220">IFERROR(INDEX(scheduling_data!H:H,MATCH(B1220&amp;D1220,scheduling_data!D:D&amp;scheduling_data!A:A,0)),"")</f>
        <v>Katherine Tyree</v>
      </c>
      <c r="J1220" t="str">
        <f t="shared" si="57"/>
        <v>No</v>
      </c>
      <c r="K1220" t="str">
        <f t="shared" si="58"/>
        <v>10645330.375Katherine Tyree</v>
      </c>
      <c r="L1220" t="str">
        <f t="shared" si="59"/>
        <v>No</v>
      </c>
    </row>
    <row r="1221" spans="1:12" x14ac:dyDescent="0.3">
      <c r="A1221" t="s">
        <v>21</v>
      </c>
      <c r="B1221">
        <v>106</v>
      </c>
      <c r="C1221" s="1">
        <v>45344</v>
      </c>
      <c r="D1221" s="1">
        <v>45330.375</v>
      </c>
      <c r="E1221">
        <v>41.2</v>
      </c>
      <c r="F1221" t="s">
        <v>23</v>
      </c>
      <c r="H1221">
        <v>97112</v>
      </c>
      <c r="I1221" t="str" cm="1">
        <f t="array" ref="I1221">IFERROR(INDEX(scheduling_data!H:H,MATCH(B1221&amp;D1221,scheduling_data!D:D&amp;scheduling_data!A:A,0)),"")</f>
        <v>Katherine Tyree</v>
      </c>
      <c r="J1221" t="str">
        <f t="shared" si="57"/>
        <v>No</v>
      </c>
      <c r="K1221" t="str">
        <f t="shared" si="58"/>
        <v>10645330.375Katherine Tyree</v>
      </c>
      <c r="L1221" t="str">
        <f t="shared" si="59"/>
        <v>Yes</v>
      </c>
    </row>
    <row r="1222" spans="1:12" x14ac:dyDescent="0.3">
      <c r="A1222" t="s">
        <v>21</v>
      </c>
      <c r="B1222">
        <v>106</v>
      </c>
      <c r="C1222" s="1">
        <v>45344</v>
      </c>
      <c r="D1222" s="1">
        <v>45330.375</v>
      </c>
      <c r="E1222">
        <v>17.75</v>
      </c>
      <c r="F1222" t="s">
        <v>23</v>
      </c>
      <c r="H1222">
        <v>97110</v>
      </c>
      <c r="I1222" t="str" cm="1">
        <f t="array" ref="I1222">IFERROR(INDEX(scheduling_data!H:H,MATCH(B1222&amp;D1222,scheduling_data!D:D&amp;scheduling_data!A:A,0)),"")</f>
        <v>Katherine Tyree</v>
      </c>
      <c r="J1222" t="str">
        <f t="shared" si="57"/>
        <v>No</v>
      </c>
      <c r="K1222" t="str">
        <f t="shared" si="58"/>
        <v>10645330.375Katherine Tyree</v>
      </c>
      <c r="L1222" t="str">
        <f t="shared" si="59"/>
        <v>Yes</v>
      </c>
    </row>
    <row r="1223" spans="1:12" x14ac:dyDescent="0.3">
      <c r="A1223" t="s">
        <v>21</v>
      </c>
      <c r="B1223">
        <v>106</v>
      </c>
      <c r="C1223" s="1">
        <v>45344</v>
      </c>
      <c r="D1223" s="1">
        <v>45330.375</v>
      </c>
      <c r="E1223">
        <v>132.25</v>
      </c>
      <c r="F1223" t="s">
        <v>9</v>
      </c>
      <c r="H1223">
        <v>97110</v>
      </c>
      <c r="I1223" t="str" cm="1">
        <f t="array" ref="I1223">IFERROR(INDEX(scheduling_data!H:H,MATCH(B1223&amp;D1223,scheduling_data!D:D&amp;scheduling_data!A:A,0)),"")</f>
        <v>Katherine Tyree</v>
      </c>
      <c r="J1223" t="str">
        <f t="shared" si="57"/>
        <v>No</v>
      </c>
      <c r="K1223" t="str">
        <f t="shared" si="58"/>
        <v>10645330.375Katherine Tyree</v>
      </c>
      <c r="L1223" t="str">
        <f t="shared" si="59"/>
        <v>No</v>
      </c>
    </row>
    <row r="1224" spans="1:12" x14ac:dyDescent="0.3">
      <c r="A1224" t="s">
        <v>21</v>
      </c>
      <c r="B1224">
        <v>106</v>
      </c>
      <c r="C1224" s="1">
        <v>45344</v>
      </c>
      <c r="D1224" s="1">
        <v>45330.375</v>
      </c>
      <c r="E1224">
        <v>23.05</v>
      </c>
      <c r="F1224" t="s">
        <v>23</v>
      </c>
      <c r="H1224">
        <v>97530</v>
      </c>
      <c r="I1224" t="str" cm="1">
        <f t="array" ref="I1224">IFERROR(INDEX(scheduling_data!H:H,MATCH(B1224&amp;D1224,scheduling_data!D:D&amp;scheduling_data!A:A,0)),"")</f>
        <v>Katherine Tyree</v>
      </c>
      <c r="J1224" t="str">
        <f t="shared" si="57"/>
        <v>No</v>
      </c>
      <c r="K1224" t="str">
        <f t="shared" si="58"/>
        <v>10645330.375Katherine Tyree</v>
      </c>
      <c r="L1224" t="str">
        <f t="shared" si="59"/>
        <v>Yes</v>
      </c>
    </row>
    <row r="1225" spans="1:12" x14ac:dyDescent="0.3">
      <c r="A1225" t="s">
        <v>61</v>
      </c>
      <c r="B1225">
        <v>107</v>
      </c>
      <c r="C1225" s="1">
        <v>45349</v>
      </c>
      <c r="D1225" s="1">
        <v>45337.416666666664</v>
      </c>
      <c r="E1225">
        <v>57.27</v>
      </c>
      <c r="F1225" t="s">
        <v>9</v>
      </c>
      <c r="G1225" t="s">
        <v>64</v>
      </c>
      <c r="H1225">
        <v>97110</v>
      </c>
      <c r="I1225" t="str" cm="1">
        <f t="array" ref="I1225">IFERROR(INDEX(scheduling_data!H:H,MATCH(B1225&amp;D1225,scheduling_data!D:D&amp;scheduling_data!A:A,0)),"")</f>
        <v>Robert Crochet</v>
      </c>
      <c r="J1225" t="str">
        <f t="shared" si="57"/>
        <v>No</v>
      </c>
      <c r="K1225" t="str">
        <f t="shared" si="58"/>
        <v>10745337.4166666667Robert Crochet</v>
      </c>
      <c r="L1225" t="str">
        <f t="shared" si="59"/>
        <v>No</v>
      </c>
    </row>
    <row r="1226" spans="1:12" x14ac:dyDescent="0.3">
      <c r="A1226" t="s">
        <v>61</v>
      </c>
      <c r="B1226">
        <v>107</v>
      </c>
      <c r="C1226" s="1">
        <v>45349</v>
      </c>
      <c r="D1226" s="1">
        <v>45337.416666666664</v>
      </c>
      <c r="E1226">
        <v>18.34</v>
      </c>
      <c r="F1226" t="s">
        <v>19</v>
      </c>
      <c r="G1226" t="s">
        <v>65</v>
      </c>
      <c r="H1226">
        <v>97112</v>
      </c>
      <c r="I1226" t="str" cm="1">
        <f t="array" ref="I1226">IFERROR(INDEX(scheduling_data!H:H,MATCH(B1226&amp;D1226,scheduling_data!D:D&amp;scheduling_data!A:A,0)),"")</f>
        <v>Robert Crochet</v>
      </c>
      <c r="J1226" t="str">
        <f t="shared" si="57"/>
        <v>No</v>
      </c>
      <c r="K1226" t="str">
        <f t="shared" si="58"/>
        <v>10745337.4166666667Robert Crochet</v>
      </c>
      <c r="L1226" t="str">
        <f t="shared" si="59"/>
        <v>Yes</v>
      </c>
    </row>
    <row r="1227" spans="1:12" x14ac:dyDescent="0.3">
      <c r="A1227" t="s">
        <v>61</v>
      </c>
      <c r="B1227">
        <v>107</v>
      </c>
      <c r="C1227" s="1">
        <v>45349</v>
      </c>
      <c r="D1227" s="1">
        <v>45337.416666666664</v>
      </c>
      <c r="E1227">
        <v>0.37</v>
      </c>
      <c r="F1227" t="s">
        <v>9</v>
      </c>
      <c r="G1227" t="s">
        <v>63</v>
      </c>
      <c r="H1227">
        <v>97112</v>
      </c>
      <c r="I1227" t="str" cm="1">
        <f t="array" ref="I1227">IFERROR(INDEX(scheduling_data!H:H,MATCH(B1227&amp;D1227,scheduling_data!D:D&amp;scheduling_data!A:A,0)),"")</f>
        <v>Robert Crochet</v>
      </c>
      <c r="J1227" t="str">
        <f t="shared" si="57"/>
        <v>No</v>
      </c>
      <c r="K1227" t="str">
        <f t="shared" si="58"/>
        <v>10745337.4166666667Robert Crochet</v>
      </c>
      <c r="L1227" t="str">
        <f t="shared" si="59"/>
        <v>No</v>
      </c>
    </row>
    <row r="1228" spans="1:12" x14ac:dyDescent="0.3">
      <c r="A1228" t="s">
        <v>61</v>
      </c>
      <c r="B1228">
        <v>107</v>
      </c>
      <c r="C1228" s="1">
        <v>45349</v>
      </c>
      <c r="D1228" s="1">
        <v>45337.416666666664</v>
      </c>
      <c r="E1228">
        <v>49.02</v>
      </c>
      <c r="F1228" t="s">
        <v>9</v>
      </c>
      <c r="G1228" t="s">
        <v>62</v>
      </c>
      <c r="H1228">
        <v>97112</v>
      </c>
      <c r="I1228" t="str" cm="1">
        <f t="array" ref="I1228">IFERROR(INDEX(scheduling_data!H:H,MATCH(B1228&amp;D1228,scheduling_data!D:D&amp;scheduling_data!A:A,0)),"")</f>
        <v>Robert Crochet</v>
      </c>
      <c r="J1228" t="str">
        <f t="shared" si="57"/>
        <v>No</v>
      </c>
      <c r="K1228" t="str">
        <f t="shared" si="58"/>
        <v>10745337.4166666667Robert Crochet</v>
      </c>
      <c r="L1228" t="str">
        <f t="shared" si="59"/>
        <v>No</v>
      </c>
    </row>
    <row r="1229" spans="1:12" x14ac:dyDescent="0.3">
      <c r="A1229" t="s">
        <v>61</v>
      </c>
      <c r="B1229">
        <v>107</v>
      </c>
      <c r="C1229" s="1">
        <v>45350</v>
      </c>
      <c r="D1229" s="1">
        <v>45341.458333333336</v>
      </c>
      <c r="E1229">
        <v>19.66</v>
      </c>
      <c r="F1229" t="s">
        <v>19</v>
      </c>
      <c r="G1229" t="s">
        <v>65</v>
      </c>
      <c r="H1229">
        <v>97112</v>
      </c>
      <c r="I1229" t="str" cm="1">
        <f t="array" ref="I1229">IFERROR(INDEX(scheduling_data!H:H,MATCH(B1229&amp;D1229,scheduling_data!D:D&amp;scheduling_data!A:A,0)),"")</f>
        <v>Katherine Tyree</v>
      </c>
      <c r="J1229" t="str">
        <f t="shared" si="57"/>
        <v>No</v>
      </c>
      <c r="K1229" t="str">
        <f t="shared" si="58"/>
        <v>10745341.4583333333Katherine Tyree</v>
      </c>
      <c r="L1229" t="str">
        <f t="shared" si="59"/>
        <v>Yes</v>
      </c>
    </row>
    <row r="1230" spans="1:12" x14ac:dyDescent="0.3">
      <c r="A1230" t="s">
        <v>61</v>
      </c>
      <c r="B1230">
        <v>107</v>
      </c>
      <c r="C1230" s="1">
        <v>45350</v>
      </c>
      <c r="D1230" s="1">
        <v>45341.458333333336</v>
      </c>
      <c r="E1230">
        <v>0.4</v>
      </c>
      <c r="F1230" t="s">
        <v>9</v>
      </c>
      <c r="G1230" t="s">
        <v>63</v>
      </c>
      <c r="H1230">
        <v>97112</v>
      </c>
      <c r="I1230" t="str" cm="1">
        <f t="array" ref="I1230">IFERROR(INDEX(scheduling_data!H:H,MATCH(B1230&amp;D1230,scheduling_data!D:D&amp;scheduling_data!A:A,0)),"")</f>
        <v>Katherine Tyree</v>
      </c>
      <c r="J1230" t="str">
        <f t="shared" si="57"/>
        <v>No</v>
      </c>
      <c r="K1230" t="str">
        <f t="shared" si="58"/>
        <v>10745341.4583333333Katherine Tyree</v>
      </c>
      <c r="L1230" t="str">
        <f t="shared" si="59"/>
        <v>No</v>
      </c>
    </row>
    <row r="1231" spans="1:12" x14ac:dyDescent="0.3">
      <c r="A1231" t="s">
        <v>61</v>
      </c>
      <c r="B1231">
        <v>107</v>
      </c>
      <c r="C1231" s="1">
        <v>45350</v>
      </c>
      <c r="D1231" s="1">
        <v>45341.458333333336</v>
      </c>
      <c r="E1231">
        <v>54.94</v>
      </c>
      <c r="F1231" t="s">
        <v>9</v>
      </c>
      <c r="G1231" t="s">
        <v>64</v>
      </c>
      <c r="H1231">
        <v>97112</v>
      </c>
      <c r="I1231" t="str" cm="1">
        <f t="array" ref="I1231">IFERROR(INDEX(scheduling_data!H:H,MATCH(B1231&amp;D1231,scheduling_data!D:D&amp;scheduling_data!A:A,0)),"")</f>
        <v>Katherine Tyree</v>
      </c>
      <c r="J1231" t="str">
        <f t="shared" si="57"/>
        <v>No</v>
      </c>
      <c r="K1231" t="str">
        <f t="shared" si="58"/>
        <v>10745341.4583333333Katherine Tyree</v>
      </c>
      <c r="L1231" t="str">
        <f t="shared" si="59"/>
        <v>No</v>
      </c>
    </row>
    <row r="1232" spans="1:12" x14ac:dyDescent="0.3">
      <c r="A1232" t="s">
        <v>61</v>
      </c>
      <c r="B1232">
        <v>107</v>
      </c>
      <c r="C1232" s="1">
        <v>45350</v>
      </c>
      <c r="D1232" s="1">
        <v>45341.458333333336</v>
      </c>
      <c r="E1232">
        <v>47.13</v>
      </c>
      <c r="F1232" t="s">
        <v>9</v>
      </c>
      <c r="G1232" t="s">
        <v>62</v>
      </c>
      <c r="H1232">
        <v>97530</v>
      </c>
      <c r="I1232" t="str" cm="1">
        <f t="array" ref="I1232">IFERROR(INDEX(scheduling_data!H:H,MATCH(B1232&amp;D1232,scheduling_data!D:D&amp;scheduling_data!A:A,0)),"")</f>
        <v>Katherine Tyree</v>
      </c>
      <c r="J1232" t="str">
        <f t="shared" si="57"/>
        <v>No</v>
      </c>
      <c r="K1232" t="str">
        <f t="shared" si="58"/>
        <v>10745341.4583333333Katherine Tyree</v>
      </c>
      <c r="L1232" t="str">
        <f t="shared" si="59"/>
        <v>No</v>
      </c>
    </row>
    <row r="1233" spans="1:12" x14ac:dyDescent="0.3">
      <c r="A1233" t="s">
        <v>61</v>
      </c>
      <c r="B1233">
        <v>107</v>
      </c>
      <c r="C1233" s="1">
        <v>45350</v>
      </c>
      <c r="D1233" s="1">
        <v>45341.458333333336</v>
      </c>
      <c r="E1233">
        <v>2.81</v>
      </c>
      <c r="F1233" t="s">
        <v>19</v>
      </c>
      <c r="G1233" t="s">
        <v>65</v>
      </c>
      <c r="H1233">
        <v>97530</v>
      </c>
      <c r="I1233" t="str" cm="1">
        <f t="array" ref="I1233">IFERROR(INDEX(scheduling_data!H:H,MATCH(B1233&amp;D1233,scheduling_data!D:D&amp;scheduling_data!A:A,0)),"")</f>
        <v>Katherine Tyree</v>
      </c>
      <c r="J1233" t="str">
        <f t="shared" si="57"/>
        <v>No</v>
      </c>
      <c r="K1233" t="str">
        <f t="shared" si="58"/>
        <v>10745341.4583333333Katherine Tyree</v>
      </c>
      <c r="L1233" t="str">
        <f t="shared" si="59"/>
        <v>Yes</v>
      </c>
    </row>
    <row r="1234" spans="1:12" x14ac:dyDescent="0.3">
      <c r="A1234" t="s">
        <v>61</v>
      </c>
      <c r="B1234">
        <v>107</v>
      </c>
      <c r="C1234" s="1">
        <v>45350</v>
      </c>
      <c r="D1234" s="1">
        <v>45341.458333333336</v>
      </c>
      <c r="E1234">
        <v>0.06</v>
      </c>
      <c r="F1234" t="s">
        <v>9</v>
      </c>
      <c r="G1234" t="s">
        <v>63</v>
      </c>
      <c r="H1234">
        <v>97530</v>
      </c>
      <c r="I1234" t="str" cm="1">
        <f t="array" ref="I1234">IFERROR(INDEX(scheduling_data!H:H,MATCH(B1234&amp;D1234,scheduling_data!D:D&amp;scheduling_data!A:A,0)),"")</f>
        <v>Katherine Tyree</v>
      </c>
      <c r="J1234" t="str">
        <f t="shared" si="57"/>
        <v>No</v>
      </c>
      <c r="K1234" t="str">
        <f t="shared" si="58"/>
        <v>10745341.4583333333Katherine Tyree</v>
      </c>
      <c r="L1234" t="str">
        <f t="shared" si="59"/>
        <v>No</v>
      </c>
    </row>
    <row r="1235" spans="1:12" x14ac:dyDescent="0.3">
      <c r="A1235" t="s">
        <v>61</v>
      </c>
      <c r="B1235">
        <v>107</v>
      </c>
      <c r="C1235" s="1">
        <v>45337</v>
      </c>
      <c r="D1235" s="1">
        <v>45327.458333333336</v>
      </c>
      <c r="E1235">
        <v>21.64</v>
      </c>
      <c r="F1235" t="s">
        <v>19</v>
      </c>
      <c r="G1235" t="s">
        <v>65</v>
      </c>
      <c r="H1235">
        <v>97112</v>
      </c>
      <c r="I1235" t="str" cm="1">
        <f t="array" ref="I1235">IFERROR(INDEX(scheduling_data!H:H,MATCH(B1235&amp;D1235,scheduling_data!D:D&amp;scheduling_data!A:A,0)),"")</f>
        <v>Amber Hickman</v>
      </c>
      <c r="J1235" t="str">
        <f t="shared" si="57"/>
        <v>No</v>
      </c>
      <c r="K1235" t="str">
        <f t="shared" si="58"/>
        <v>10745327.4583333333Amber Hickman</v>
      </c>
      <c r="L1235" t="str">
        <f t="shared" si="59"/>
        <v>Yes</v>
      </c>
    </row>
    <row r="1236" spans="1:12" x14ac:dyDescent="0.3">
      <c r="A1236" t="s">
        <v>61</v>
      </c>
      <c r="B1236">
        <v>107</v>
      </c>
      <c r="C1236" s="1">
        <v>45337</v>
      </c>
      <c r="D1236" s="1">
        <v>45327.458333333336</v>
      </c>
      <c r="E1236">
        <v>119.87</v>
      </c>
      <c r="F1236" t="s">
        <v>9</v>
      </c>
      <c r="G1236" t="s">
        <v>64</v>
      </c>
      <c r="H1236">
        <v>97110</v>
      </c>
      <c r="I1236" t="str" cm="1">
        <f t="array" ref="I1236">IFERROR(INDEX(scheduling_data!H:H,MATCH(B1236&amp;D1236,scheduling_data!D:D&amp;scheduling_data!A:A,0)),"")</f>
        <v>Amber Hickman</v>
      </c>
      <c r="J1236" t="str">
        <f t="shared" si="57"/>
        <v>No</v>
      </c>
      <c r="K1236" t="str">
        <f t="shared" si="58"/>
        <v>10745327.4583333333Amber Hickman</v>
      </c>
      <c r="L1236" t="str">
        <f t="shared" si="59"/>
        <v>No</v>
      </c>
    </row>
    <row r="1237" spans="1:12" x14ac:dyDescent="0.3">
      <c r="A1237" t="s">
        <v>61</v>
      </c>
      <c r="B1237">
        <v>107</v>
      </c>
      <c r="C1237" s="1">
        <v>45337</v>
      </c>
      <c r="D1237" s="1">
        <v>45327.458333333336</v>
      </c>
      <c r="E1237">
        <v>0.1</v>
      </c>
      <c r="F1237" t="s">
        <v>9</v>
      </c>
      <c r="G1237" t="s">
        <v>63</v>
      </c>
      <c r="H1237">
        <v>97110</v>
      </c>
      <c r="I1237" t="str" cm="1">
        <f t="array" ref="I1237">IFERROR(INDEX(scheduling_data!H:H,MATCH(B1237&amp;D1237,scheduling_data!D:D&amp;scheduling_data!A:A,0)),"")</f>
        <v>Amber Hickman</v>
      </c>
      <c r="J1237" t="str">
        <f t="shared" si="57"/>
        <v>No</v>
      </c>
      <c r="K1237" t="str">
        <f t="shared" si="58"/>
        <v>10745327.4583333333Amber Hickman</v>
      </c>
      <c r="L1237" t="str">
        <f t="shared" si="59"/>
        <v>No</v>
      </c>
    </row>
    <row r="1238" spans="1:12" x14ac:dyDescent="0.3">
      <c r="A1238" t="s">
        <v>61</v>
      </c>
      <c r="B1238">
        <v>107</v>
      </c>
      <c r="C1238" s="1">
        <v>45337</v>
      </c>
      <c r="D1238" s="1">
        <v>45327.458333333336</v>
      </c>
      <c r="E1238">
        <v>5.03</v>
      </c>
      <c r="F1238" t="s">
        <v>19</v>
      </c>
      <c r="G1238" t="s">
        <v>65</v>
      </c>
      <c r="H1238">
        <v>97110</v>
      </c>
      <c r="I1238" t="str" cm="1">
        <f t="array" ref="I1238">IFERROR(INDEX(scheduling_data!H:H,MATCH(B1238&amp;D1238,scheduling_data!D:D&amp;scheduling_data!A:A,0)),"")</f>
        <v>Amber Hickman</v>
      </c>
      <c r="J1238" t="str">
        <f t="shared" si="57"/>
        <v>No</v>
      </c>
      <c r="K1238" t="str">
        <f t="shared" si="58"/>
        <v>10745327.4583333333Amber Hickman</v>
      </c>
      <c r="L1238" t="str">
        <f t="shared" si="59"/>
        <v>Yes</v>
      </c>
    </row>
    <row r="1239" spans="1:12" x14ac:dyDescent="0.3">
      <c r="A1239" t="s">
        <v>61</v>
      </c>
      <c r="B1239">
        <v>107</v>
      </c>
      <c r="C1239" s="1">
        <v>45337</v>
      </c>
      <c r="D1239" s="1">
        <v>45327.458333333336</v>
      </c>
      <c r="E1239">
        <v>52.92</v>
      </c>
      <c r="F1239" t="s">
        <v>9</v>
      </c>
      <c r="G1239" t="s">
        <v>152</v>
      </c>
      <c r="H1239">
        <v>97112</v>
      </c>
      <c r="I1239" t="str" cm="1">
        <f t="array" ref="I1239">IFERROR(INDEX(scheduling_data!H:H,MATCH(B1239&amp;D1239,scheduling_data!D:D&amp;scheduling_data!A:A,0)),"")</f>
        <v>Amber Hickman</v>
      </c>
      <c r="J1239" t="str">
        <f t="shared" si="57"/>
        <v>No</v>
      </c>
      <c r="K1239" t="str">
        <f t="shared" si="58"/>
        <v>10745327.4583333333Amber Hickman</v>
      </c>
      <c r="L1239" t="str">
        <f t="shared" si="59"/>
        <v>No</v>
      </c>
    </row>
    <row r="1240" spans="1:12" x14ac:dyDescent="0.3">
      <c r="A1240" t="s">
        <v>61</v>
      </c>
      <c r="B1240">
        <v>107</v>
      </c>
      <c r="C1240" s="1">
        <v>45337</v>
      </c>
      <c r="D1240" s="1">
        <v>45327.458333333336</v>
      </c>
      <c r="E1240">
        <v>0.44</v>
      </c>
      <c r="F1240" t="s">
        <v>9</v>
      </c>
      <c r="G1240" t="s">
        <v>63</v>
      </c>
      <c r="H1240">
        <v>97112</v>
      </c>
      <c r="I1240" t="str" cm="1">
        <f t="array" ref="I1240">IFERROR(INDEX(scheduling_data!H:H,MATCH(B1240&amp;D1240,scheduling_data!D:D&amp;scheduling_data!A:A,0)),"")</f>
        <v>Amber Hickman</v>
      </c>
      <c r="J1240" t="str">
        <f t="shared" si="57"/>
        <v>No</v>
      </c>
      <c r="K1240" t="str">
        <f t="shared" si="58"/>
        <v>10745327.4583333333Amber Hickman</v>
      </c>
      <c r="L1240" t="str">
        <f t="shared" si="59"/>
        <v>No</v>
      </c>
    </row>
    <row r="1241" spans="1:12" x14ac:dyDescent="0.3">
      <c r="A1241" t="s">
        <v>61</v>
      </c>
      <c r="B1241">
        <v>107</v>
      </c>
      <c r="C1241" s="1">
        <v>45343</v>
      </c>
      <c r="D1241" s="1">
        <v>45330.416666666664</v>
      </c>
      <c r="E1241">
        <v>10.24</v>
      </c>
      <c r="F1241" t="s">
        <v>19</v>
      </c>
      <c r="G1241" t="s">
        <v>65</v>
      </c>
      <c r="H1241">
        <v>97110</v>
      </c>
      <c r="I1241" t="str" cm="1">
        <f t="array" ref="I1241">IFERROR(INDEX(scheduling_data!H:H,MATCH(B1241&amp;D1241,scheduling_data!D:D&amp;scheduling_data!A:A,0)),"")</f>
        <v>Robert Crochet</v>
      </c>
      <c r="J1241" t="str">
        <f t="shared" si="57"/>
        <v>No</v>
      </c>
      <c r="K1241" t="str">
        <f t="shared" si="58"/>
        <v>10745330.4166666667Robert Crochet</v>
      </c>
      <c r="L1241" t="str">
        <f t="shared" si="59"/>
        <v>Yes</v>
      </c>
    </row>
    <row r="1242" spans="1:12" x14ac:dyDescent="0.3">
      <c r="A1242" t="s">
        <v>61</v>
      </c>
      <c r="B1242">
        <v>107</v>
      </c>
      <c r="C1242" s="1">
        <v>45343</v>
      </c>
      <c r="D1242" s="1">
        <v>45330.416666666664</v>
      </c>
      <c r="E1242">
        <v>114.55</v>
      </c>
      <c r="F1242" t="s">
        <v>9</v>
      </c>
      <c r="G1242" t="s">
        <v>64</v>
      </c>
      <c r="H1242">
        <v>97110</v>
      </c>
      <c r="I1242" t="str" cm="1">
        <f t="array" ref="I1242">IFERROR(INDEX(scheduling_data!H:H,MATCH(B1242&amp;D1242,scheduling_data!D:D&amp;scheduling_data!A:A,0)),"")</f>
        <v>Robert Crochet</v>
      </c>
      <c r="J1242" t="str">
        <f t="shared" si="57"/>
        <v>No</v>
      </c>
      <c r="K1242" t="str">
        <f t="shared" si="58"/>
        <v>10745330.4166666667Robert Crochet</v>
      </c>
      <c r="L1242" t="str">
        <f t="shared" si="59"/>
        <v>No</v>
      </c>
    </row>
    <row r="1243" spans="1:12" x14ac:dyDescent="0.3">
      <c r="A1243" t="s">
        <v>61</v>
      </c>
      <c r="B1243">
        <v>107</v>
      </c>
      <c r="C1243" s="1">
        <v>45343</v>
      </c>
      <c r="D1243" s="1">
        <v>45330.416666666664</v>
      </c>
      <c r="E1243">
        <v>0.21</v>
      </c>
      <c r="F1243" t="s">
        <v>9</v>
      </c>
      <c r="G1243" t="s">
        <v>63</v>
      </c>
      <c r="H1243">
        <v>97110</v>
      </c>
      <c r="I1243" t="str" cm="1">
        <f t="array" ref="I1243">IFERROR(INDEX(scheduling_data!H:H,MATCH(B1243&amp;D1243,scheduling_data!D:D&amp;scheduling_data!A:A,0)),"")</f>
        <v>Robert Crochet</v>
      </c>
      <c r="J1243" t="str">
        <f t="shared" si="57"/>
        <v>No</v>
      </c>
      <c r="K1243" t="str">
        <f t="shared" si="58"/>
        <v>10745330.4166666667Robert Crochet</v>
      </c>
      <c r="L1243" t="str">
        <f t="shared" si="59"/>
        <v>No</v>
      </c>
    </row>
    <row r="1244" spans="1:12" x14ac:dyDescent="0.3">
      <c r="A1244" t="s">
        <v>61</v>
      </c>
      <c r="B1244">
        <v>107</v>
      </c>
      <c r="C1244" s="1">
        <v>45343</v>
      </c>
      <c r="D1244" s="1">
        <v>45330.416666666664</v>
      </c>
      <c r="E1244">
        <v>49.02</v>
      </c>
      <c r="F1244" t="s">
        <v>9</v>
      </c>
      <c r="G1244" t="s">
        <v>62</v>
      </c>
      <c r="H1244">
        <v>97112</v>
      </c>
      <c r="I1244" t="str" cm="1">
        <f t="array" ref="I1244">IFERROR(INDEX(scheduling_data!H:H,MATCH(B1244&amp;D1244,scheduling_data!D:D&amp;scheduling_data!A:A,0)),"")</f>
        <v>Robert Crochet</v>
      </c>
      <c r="J1244" t="str">
        <f t="shared" si="57"/>
        <v>No</v>
      </c>
      <c r="K1244" t="str">
        <f t="shared" si="58"/>
        <v>10745330.4166666667Robert Crochet</v>
      </c>
      <c r="L1244" t="str">
        <f t="shared" si="59"/>
        <v>No</v>
      </c>
    </row>
    <row r="1245" spans="1:12" x14ac:dyDescent="0.3">
      <c r="A1245" t="s">
        <v>61</v>
      </c>
      <c r="B1245">
        <v>107</v>
      </c>
      <c r="C1245" s="1">
        <v>45343</v>
      </c>
      <c r="D1245" s="1">
        <v>45330.416666666664</v>
      </c>
      <c r="E1245">
        <v>0.52</v>
      </c>
      <c r="F1245" t="s">
        <v>9</v>
      </c>
      <c r="G1245" t="s">
        <v>63</v>
      </c>
      <c r="H1245">
        <v>97112</v>
      </c>
      <c r="I1245" t="str" cm="1">
        <f t="array" ref="I1245">IFERROR(INDEX(scheduling_data!H:H,MATCH(B1245&amp;D1245,scheduling_data!D:D&amp;scheduling_data!A:A,0)),"")</f>
        <v>Robert Crochet</v>
      </c>
      <c r="J1245" t="str">
        <f t="shared" si="57"/>
        <v>No</v>
      </c>
      <c r="K1245" t="str">
        <f t="shared" si="58"/>
        <v>10745330.4166666667Robert Crochet</v>
      </c>
      <c r="L1245" t="str">
        <f t="shared" si="59"/>
        <v>No</v>
      </c>
    </row>
    <row r="1246" spans="1:12" x14ac:dyDescent="0.3">
      <c r="A1246" t="s">
        <v>61</v>
      </c>
      <c r="B1246">
        <v>107</v>
      </c>
      <c r="C1246" s="1">
        <v>45343</v>
      </c>
      <c r="D1246" s="1">
        <v>45330.416666666664</v>
      </c>
      <c r="E1246">
        <v>25.46</v>
      </c>
      <c r="F1246" t="s">
        <v>19</v>
      </c>
      <c r="G1246" t="s">
        <v>65</v>
      </c>
      <c r="H1246">
        <v>97112</v>
      </c>
      <c r="I1246" t="str" cm="1">
        <f t="array" ref="I1246">IFERROR(INDEX(scheduling_data!H:H,MATCH(B1246&amp;D1246,scheduling_data!D:D&amp;scheduling_data!A:A,0)),"")</f>
        <v>Robert Crochet</v>
      </c>
      <c r="J1246" t="str">
        <f t="shared" si="57"/>
        <v>No</v>
      </c>
      <c r="K1246" t="str">
        <f t="shared" si="58"/>
        <v>10745330.4166666667Robert Crochet</v>
      </c>
      <c r="L1246" t="str">
        <f t="shared" si="59"/>
        <v>Yes</v>
      </c>
    </row>
    <row r="1247" spans="1:12" x14ac:dyDescent="0.3">
      <c r="A1247" t="s">
        <v>11</v>
      </c>
      <c r="B1247">
        <v>107</v>
      </c>
      <c r="C1247" s="1">
        <v>45337.40902777778</v>
      </c>
      <c r="D1247" s="1">
        <v>45337.416666666664</v>
      </c>
      <c r="E1247">
        <v>25</v>
      </c>
      <c r="F1247" t="s">
        <v>87</v>
      </c>
      <c r="G1247" t="s">
        <v>182</v>
      </c>
      <c r="I1247" t="str" cm="1">
        <f t="array" ref="I1247">IFERROR(INDEX(scheduling_data!H:H,MATCH(B1247&amp;D1247,scheduling_data!D:D&amp;scheduling_data!A:A,0)),"")</f>
        <v>Robert Crochet</v>
      </c>
      <c r="J1247" t="str">
        <f t="shared" si="57"/>
        <v>No</v>
      </c>
      <c r="K1247" t="str">
        <f t="shared" si="58"/>
        <v>10745337.4166666667Robert Crochet</v>
      </c>
      <c r="L1247" t="str">
        <f t="shared" si="59"/>
        <v>Yes</v>
      </c>
    </row>
    <row r="1248" spans="1:12" x14ac:dyDescent="0.3">
      <c r="A1248" t="s">
        <v>11</v>
      </c>
      <c r="B1248">
        <v>107</v>
      </c>
      <c r="C1248" s="1">
        <v>45341.446527777778</v>
      </c>
      <c r="D1248" s="1">
        <v>45341.458333333336</v>
      </c>
      <c r="E1248">
        <v>25</v>
      </c>
      <c r="F1248" t="s">
        <v>16</v>
      </c>
      <c r="G1248" t="s">
        <v>183</v>
      </c>
      <c r="I1248" t="str" cm="1">
        <f t="array" ref="I1248">IFERROR(INDEX(scheduling_data!H:H,MATCH(B1248&amp;D1248,scheduling_data!D:D&amp;scheduling_data!A:A,0)),"")</f>
        <v>Katherine Tyree</v>
      </c>
      <c r="J1248" t="str">
        <f t="shared" si="57"/>
        <v>No</v>
      </c>
      <c r="K1248" t="str">
        <f t="shared" si="58"/>
        <v>10745341.4583333333Katherine Tyree</v>
      </c>
      <c r="L1248" t="str">
        <f t="shared" si="59"/>
        <v>Yes</v>
      </c>
    </row>
    <row r="1249" spans="1:12" x14ac:dyDescent="0.3">
      <c r="A1249" t="s">
        <v>11</v>
      </c>
      <c r="B1249">
        <v>107</v>
      </c>
      <c r="C1249" s="1">
        <v>45344.449305555558</v>
      </c>
      <c r="D1249" s="1">
        <v>45344.458333333336</v>
      </c>
      <c r="E1249">
        <v>25</v>
      </c>
      <c r="F1249" t="s">
        <v>87</v>
      </c>
      <c r="G1249" t="s">
        <v>184</v>
      </c>
      <c r="I1249" t="str" cm="1">
        <f t="array" ref="I1249">IFERROR(INDEX(scheduling_data!H:H,MATCH(B1249&amp;D1249,scheduling_data!D:D&amp;scheduling_data!A:A,0)),"")</f>
        <v>Robert Crochet</v>
      </c>
      <c r="J1249" t="str">
        <f t="shared" si="57"/>
        <v>No</v>
      </c>
      <c r="K1249" t="str">
        <f t="shared" si="58"/>
        <v>10745344.4583333333Robert Crochet</v>
      </c>
      <c r="L1249" t="str">
        <f t="shared" si="59"/>
        <v>Yes</v>
      </c>
    </row>
    <row r="1250" spans="1:12" x14ac:dyDescent="0.3">
      <c r="A1250" t="s">
        <v>11</v>
      </c>
      <c r="B1250">
        <v>107</v>
      </c>
      <c r="C1250" s="1">
        <v>45349.448611111111</v>
      </c>
      <c r="D1250" s="1">
        <v>45349.458333333336</v>
      </c>
      <c r="E1250">
        <v>25</v>
      </c>
      <c r="F1250" t="s">
        <v>87</v>
      </c>
      <c r="G1250" t="s">
        <v>185</v>
      </c>
      <c r="I1250" t="str" cm="1">
        <f t="array" ref="I1250">IFERROR(INDEX(scheduling_data!H:H,MATCH(B1250&amp;D1250,scheduling_data!D:D&amp;scheduling_data!A:A,0)),"")</f>
        <v>Robert Crochet</v>
      </c>
      <c r="J1250" t="str">
        <f t="shared" si="57"/>
        <v>No</v>
      </c>
      <c r="K1250" t="str">
        <f t="shared" si="58"/>
        <v>10745349.4583333333Robert Crochet</v>
      </c>
      <c r="L1250" t="str">
        <f t="shared" si="59"/>
        <v>Yes</v>
      </c>
    </row>
    <row r="1251" spans="1:12" x14ac:dyDescent="0.3">
      <c r="A1251" t="s">
        <v>11</v>
      </c>
      <c r="B1251">
        <v>107</v>
      </c>
      <c r="C1251" s="1">
        <v>45351.453472222223</v>
      </c>
      <c r="D1251" s="1">
        <v>45351.458333333336</v>
      </c>
      <c r="E1251">
        <v>25</v>
      </c>
      <c r="F1251" t="s">
        <v>87</v>
      </c>
      <c r="G1251" t="s">
        <v>186</v>
      </c>
      <c r="I1251" t="str" cm="1">
        <f t="array" ref="I1251">IFERROR(INDEX(scheduling_data!H:H,MATCH(B1251&amp;D1251,scheduling_data!D:D&amp;scheduling_data!A:A,0)),"")</f>
        <v>Robert Crochet</v>
      </c>
      <c r="J1251" t="str">
        <f t="shared" si="57"/>
        <v>No</v>
      </c>
      <c r="K1251" t="str">
        <f t="shared" si="58"/>
        <v>10745351.4583333333Robert Crochet</v>
      </c>
      <c r="L1251" t="str">
        <f t="shared" si="59"/>
        <v>Yes</v>
      </c>
    </row>
    <row r="1252" spans="1:12" x14ac:dyDescent="0.3">
      <c r="A1252" t="s">
        <v>11</v>
      </c>
      <c r="B1252">
        <v>107</v>
      </c>
      <c r="C1252" s="1">
        <v>45327.450694444444</v>
      </c>
      <c r="D1252" s="1">
        <v>45327.458333333336</v>
      </c>
      <c r="E1252">
        <v>25</v>
      </c>
      <c r="F1252" t="s">
        <v>87</v>
      </c>
      <c r="G1252" t="s">
        <v>187</v>
      </c>
      <c r="I1252" t="str" cm="1">
        <f t="array" ref="I1252">IFERROR(INDEX(scheduling_data!H:H,MATCH(B1252&amp;D1252,scheduling_data!D:D&amp;scheduling_data!A:A,0)),"")</f>
        <v>Amber Hickman</v>
      </c>
      <c r="J1252" t="str">
        <f t="shared" si="57"/>
        <v>No</v>
      </c>
      <c r="K1252" t="str">
        <f t="shared" si="58"/>
        <v>10745327.4583333333Amber Hickman</v>
      </c>
      <c r="L1252" t="str">
        <f t="shared" si="59"/>
        <v>Yes</v>
      </c>
    </row>
    <row r="1253" spans="1:12" x14ac:dyDescent="0.3">
      <c r="A1253" t="s">
        <v>11</v>
      </c>
      <c r="B1253">
        <v>107</v>
      </c>
      <c r="C1253" s="1">
        <v>45330.424305555556</v>
      </c>
      <c r="D1253" s="1">
        <v>45330.416666666664</v>
      </c>
      <c r="E1253">
        <v>25</v>
      </c>
      <c r="F1253" t="s">
        <v>87</v>
      </c>
      <c r="G1253" t="s">
        <v>188</v>
      </c>
      <c r="I1253" t="str" cm="1">
        <f t="array" ref="I1253">IFERROR(INDEX(scheduling_data!H:H,MATCH(B1253&amp;D1253,scheduling_data!D:D&amp;scheduling_data!A:A,0)),"")</f>
        <v>Robert Crochet</v>
      </c>
      <c r="J1253" t="str">
        <f t="shared" si="57"/>
        <v>No</v>
      </c>
      <c r="K1253" t="str">
        <f t="shared" si="58"/>
        <v>10745330.4166666667Robert Crochet</v>
      </c>
      <c r="L1253" t="str">
        <f t="shared" si="59"/>
        <v>Yes</v>
      </c>
    </row>
    <row r="1254" spans="1:12" x14ac:dyDescent="0.3">
      <c r="A1254" t="s">
        <v>61</v>
      </c>
      <c r="B1254">
        <v>108</v>
      </c>
      <c r="C1254" s="1">
        <v>45351</v>
      </c>
      <c r="D1254" s="1">
        <v>45335.666666666664</v>
      </c>
      <c r="E1254">
        <v>1.05</v>
      </c>
      <c r="F1254" t="s">
        <v>9</v>
      </c>
      <c r="G1254" t="s">
        <v>63</v>
      </c>
      <c r="H1254">
        <v>97161</v>
      </c>
      <c r="I1254" t="str" cm="1">
        <f t="array" ref="I1254">IFERROR(INDEX(scheduling_data!H:H,MATCH(B1254&amp;D1254,scheduling_data!D:D&amp;scheduling_data!A:A,0)),"")</f>
        <v>James Allen</v>
      </c>
      <c r="J1254" t="str">
        <f t="shared" si="57"/>
        <v>No</v>
      </c>
      <c r="K1254" t="str">
        <f t="shared" si="58"/>
        <v>10845335.6666666667James Allen</v>
      </c>
      <c r="L1254" t="str">
        <f t="shared" si="59"/>
        <v>No</v>
      </c>
    </row>
    <row r="1255" spans="1:12" x14ac:dyDescent="0.3">
      <c r="A1255" t="s">
        <v>61</v>
      </c>
      <c r="B1255">
        <v>108</v>
      </c>
      <c r="C1255" s="1">
        <v>45351</v>
      </c>
      <c r="D1255" s="1">
        <v>45335.666666666664</v>
      </c>
      <c r="E1255">
        <v>51.58</v>
      </c>
      <c r="F1255" t="s">
        <v>19</v>
      </c>
      <c r="G1255" t="s">
        <v>65</v>
      </c>
      <c r="H1255">
        <v>97161</v>
      </c>
      <c r="I1255" t="str" cm="1">
        <f t="array" ref="I1255">IFERROR(INDEX(scheduling_data!H:H,MATCH(B1255&amp;D1255,scheduling_data!D:D&amp;scheduling_data!A:A,0)),"")</f>
        <v>James Allen</v>
      </c>
      <c r="J1255" t="str">
        <f t="shared" si="57"/>
        <v>No</v>
      </c>
      <c r="K1255" t="str">
        <f t="shared" si="58"/>
        <v>10845335.6666666667James Allen</v>
      </c>
      <c r="L1255" t="str">
        <f t="shared" si="59"/>
        <v>Yes</v>
      </c>
    </row>
    <row r="1256" spans="1:12" x14ac:dyDescent="0.3">
      <c r="A1256" t="s">
        <v>61</v>
      </c>
      <c r="B1256">
        <v>108</v>
      </c>
      <c r="C1256" s="1">
        <v>45351</v>
      </c>
      <c r="D1256" s="1">
        <v>45335.666666666664</v>
      </c>
      <c r="E1256">
        <v>72.37</v>
      </c>
      <c r="F1256" t="s">
        <v>9</v>
      </c>
      <c r="G1256" t="s">
        <v>62</v>
      </c>
      <c r="H1256">
        <v>97161</v>
      </c>
      <c r="I1256" t="str" cm="1">
        <f t="array" ref="I1256">IFERROR(INDEX(scheduling_data!H:H,MATCH(B1256&amp;D1256,scheduling_data!D:D&amp;scheduling_data!A:A,0)),"")</f>
        <v>James Allen</v>
      </c>
      <c r="J1256" t="str">
        <f t="shared" si="57"/>
        <v>No</v>
      </c>
      <c r="K1256" t="str">
        <f t="shared" si="58"/>
        <v>10845335.6666666667James Allen</v>
      </c>
      <c r="L1256" t="str">
        <f t="shared" si="59"/>
        <v>No</v>
      </c>
    </row>
    <row r="1257" spans="1:12" x14ac:dyDescent="0.3">
      <c r="A1257" t="s">
        <v>61</v>
      </c>
      <c r="B1257">
        <v>108</v>
      </c>
      <c r="C1257" s="1">
        <v>45351</v>
      </c>
      <c r="D1257" s="1">
        <v>45335.666666666664</v>
      </c>
      <c r="E1257">
        <v>34.74</v>
      </c>
      <c r="F1257" t="s">
        <v>19</v>
      </c>
      <c r="G1257" t="s">
        <v>65</v>
      </c>
      <c r="H1257">
        <v>97110</v>
      </c>
      <c r="I1257" t="str" cm="1">
        <f t="array" ref="I1257">IFERROR(INDEX(scheduling_data!H:H,MATCH(B1257&amp;D1257,scheduling_data!D:D&amp;scheduling_data!A:A,0)),"")</f>
        <v>James Allen</v>
      </c>
      <c r="J1257" t="str">
        <f t="shared" si="57"/>
        <v>No</v>
      </c>
      <c r="K1257" t="str">
        <f t="shared" si="58"/>
        <v>10845335.6666666667James Allen</v>
      </c>
      <c r="L1257" t="str">
        <f t="shared" si="59"/>
        <v>Yes</v>
      </c>
    </row>
    <row r="1258" spans="1:12" x14ac:dyDescent="0.3">
      <c r="A1258" t="s">
        <v>61</v>
      </c>
      <c r="B1258">
        <v>108</v>
      </c>
      <c r="C1258" s="1">
        <v>45351</v>
      </c>
      <c r="D1258" s="1">
        <v>45335.666666666664</v>
      </c>
      <c r="E1258">
        <v>0.71</v>
      </c>
      <c r="F1258" t="s">
        <v>9</v>
      </c>
      <c r="G1258" t="s">
        <v>63</v>
      </c>
      <c r="H1258">
        <v>97110</v>
      </c>
      <c r="I1258" t="str" cm="1">
        <f t="array" ref="I1258">IFERROR(INDEX(scheduling_data!H:H,MATCH(B1258&amp;D1258,scheduling_data!D:D&amp;scheduling_data!A:A,0)),"")</f>
        <v>James Allen</v>
      </c>
      <c r="J1258" t="str">
        <f t="shared" si="57"/>
        <v>No</v>
      </c>
      <c r="K1258" t="str">
        <f t="shared" si="58"/>
        <v>10845335.6666666667James Allen</v>
      </c>
      <c r="L1258" t="str">
        <f t="shared" si="59"/>
        <v>No</v>
      </c>
    </row>
    <row r="1259" spans="1:12" x14ac:dyDescent="0.3">
      <c r="A1259" t="s">
        <v>61</v>
      </c>
      <c r="B1259">
        <v>108</v>
      </c>
      <c r="C1259" s="1">
        <v>45351</v>
      </c>
      <c r="D1259" s="1">
        <v>45335.666666666664</v>
      </c>
      <c r="E1259">
        <v>114.55</v>
      </c>
      <c r="F1259" t="s">
        <v>9</v>
      </c>
      <c r="G1259" t="s">
        <v>64</v>
      </c>
      <c r="H1259">
        <v>97110</v>
      </c>
      <c r="I1259" t="str" cm="1">
        <f t="array" ref="I1259">IFERROR(INDEX(scheduling_data!H:H,MATCH(B1259&amp;D1259,scheduling_data!D:D&amp;scheduling_data!A:A,0)),"")</f>
        <v>James Allen</v>
      </c>
      <c r="J1259" t="str">
        <f t="shared" si="57"/>
        <v>No</v>
      </c>
      <c r="K1259" t="str">
        <f t="shared" si="58"/>
        <v>10845335.6666666667James Allen</v>
      </c>
      <c r="L1259" t="str">
        <f t="shared" si="59"/>
        <v>No</v>
      </c>
    </row>
    <row r="1260" spans="1:12" x14ac:dyDescent="0.3">
      <c r="A1260" t="s">
        <v>61</v>
      </c>
      <c r="B1260">
        <v>108</v>
      </c>
      <c r="C1260" s="1">
        <v>45351</v>
      </c>
      <c r="D1260" s="1">
        <v>45335.666666666664</v>
      </c>
      <c r="E1260">
        <v>19.66</v>
      </c>
      <c r="F1260" t="s">
        <v>19</v>
      </c>
      <c r="G1260" t="s">
        <v>65</v>
      </c>
      <c r="H1260">
        <v>97112</v>
      </c>
      <c r="I1260" t="str" cm="1">
        <f t="array" ref="I1260">IFERROR(INDEX(scheduling_data!H:H,MATCH(B1260&amp;D1260,scheduling_data!D:D&amp;scheduling_data!A:A,0)),"")</f>
        <v>James Allen</v>
      </c>
      <c r="J1260" t="str">
        <f t="shared" si="57"/>
        <v>No</v>
      </c>
      <c r="K1260" t="str">
        <f t="shared" si="58"/>
        <v>10845335.6666666667James Allen</v>
      </c>
      <c r="L1260" t="str">
        <f t="shared" si="59"/>
        <v>Yes</v>
      </c>
    </row>
    <row r="1261" spans="1:12" x14ac:dyDescent="0.3">
      <c r="A1261" t="s">
        <v>61</v>
      </c>
      <c r="B1261">
        <v>108</v>
      </c>
      <c r="C1261" s="1">
        <v>45351</v>
      </c>
      <c r="D1261" s="1">
        <v>45335.666666666664</v>
      </c>
      <c r="E1261">
        <v>0.4</v>
      </c>
      <c r="F1261" t="s">
        <v>9</v>
      </c>
      <c r="G1261" t="s">
        <v>63</v>
      </c>
      <c r="H1261">
        <v>97112</v>
      </c>
      <c r="I1261" t="str" cm="1">
        <f t="array" ref="I1261">IFERROR(INDEX(scheduling_data!H:H,MATCH(B1261&amp;D1261,scheduling_data!D:D&amp;scheduling_data!A:A,0)),"")</f>
        <v>James Allen</v>
      </c>
      <c r="J1261" t="str">
        <f t="shared" si="57"/>
        <v>No</v>
      </c>
      <c r="K1261" t="str">
        <f t="shared" si="58"/>
        <v>10845335.6666666667James Allen</v>
      </c>
      <c r="L1261" t="str">
        <f t="shared" si="59"/>
        <v>No</v>
      </c>
    </row>
    <row r="1262" spans="1:12" x14ac:dyDescent="0.3">
      <c r="A1262" t="s">
        <v>61</v>
      </c>
      <c r="B1262">
        <v>108</v>
      </c>
      <c r="C1262" s="1">
        <v>45351</v>
      </c>
      <c r="D1262" s="1">
        <v>45335.666666666664</v>
      </c>
      <c r="E1262">
        <v>54.94</v>
      </c>
      <c r="F1262" t="s">
        <v>9</v>
      </c>
      <c r="G1262" t="s">
        <v>64</v>
      </c>
      <c r="H1262">
        <v>97112</v>
      </c>
      <c r="I1262" t="str" cm="1">
        <f t="array" ref="I1262">IFERROR(INDEX(scheduling_data!H:H,MATCH(B1262&amp;D1262,scheduling_data!D:D&amp;scheduling_data!A:A,0)),"")</f>
        <v>James Allen</v>
      </c>
      <c r="J1262" t="str">
        <f t="shared" si="57"/>
        <v>No</v>
      </c>
      <c r="K1262" t="str">
        <f t="shared" si="58"/>
        <v>10845335.6666666667James Allen</v>
      </c>
      <c r="L1262" t="str">
        <f t="shared" si="59"/>
        <v>No</v>
      </c>
    </row>
    <row r="1263" spans="1:12" x14ac:dyDescent="0.3">
      <c r="A1263" t="s">
        <v>61</v>
      </c>
      <c r="B1263">
        <v>108</v>
      </c>
      <c r="C1263" s="1">
        <v>45351</v>
      </c>
      <c r="D1263" s="1">
        <v>45336.375</v>
      </c>
      <c r="E1263">
        <v>49.86</v>
      </c>
      <c r="F1263" t="s">
        <v>19</v>
      </c>
      <c r="G1263" t="s">
        <v>65</v>
      </c>
      <c r="H1263">
        <v>97110</v>
      </c>
      <c r="I1263" t="str" cm="1">
        <f t="array" ref="I1263">IFERROR(INDEX(scheduling_data!H:H,MATCH(B1263&amp;D1263,scheduling_data!D:D&amp;scheduling_data!A:A,0)),"")</f>
        <v>James Allen</v>
      </c>
      <c r="J1263" t="str">
        <f t="shared" si="57"/>
        <v>No</v>
      </c>
      <c r="K1263" t="str">
        <f t="shared" si="58"/>
        <v>10845336.375James Allen</v>
      </c>
      <c r="L1263" t="str">
        <f t="shared" si="59"/>
        <v>Yes</v>
      </c>
    </row>
    <row r="1264" spans="1:12" x14ac:dyDescent="0.3">
      <c r="A1264" t="s">
        <v>61</v>
      </c>
      <c r="B1264">
        <v>108</v>
      </c>
      <c r="C1264" s="1">
        <v>45351</v>
      </c>
      <c r="D1264" s="1">
        <v>45336.375</v>
      </c>
      <c r="E1264">
        <v>224.12</v>
      </c>
      <c r="F1264" t="s">
        <v>9</v>
      </c>
      <c r="G1264" t="s">
        <v>64</v>
      </c>
      <c r="H1264">
        <v>97110</v>
      </c>
      <c r="I1264" t="str" cm="1">
        <f t="array" ref="I1264">IFERROR(INDEX(scheduling_data!H:H,MATCH(B1264&amp;D1264,scheduling_data!D:D&amp;scheduling_data!A:A,0)),"")</f>
        <v>James Allen</v>
      </c>
      <c r="J1264" t="str">
        <f t="shared" si="57"/>
        <v>No</v>
      </c>
      <c r="K1264" t="str">
        <f t="shared" si="58"/>
        <v>10845336.375James Allen</v>
      </c>
      <c r="L1264" t="str">
        <f t="shared" si="59"/>
        <v>No</v>
      </c>
    </row>
    <row r="1265" spans="1:12" x14ac:dyDescent="0.3">
      <c r="A1265" t="s">
        <v>61</v>
      </c>
      <c r="B1265">
        <v>108</v>
      </c>
      <c r="C1265" s="1">
        <v>45351</v>
      </c>
      <c r="D1265" s="1">
        <v>45336.375</v>
      </c>
      <c r="E1265">
        <v>1.02</v>
      </c>
      <c r="F1265" t="s">
        <v>9</v>
      </c>
      <c r="G1265" t="s">
        <v>63</v>
      </c>
      <c r="H1265">
        <v>97110</v>
      </c>
      <c r="I1265" t="str" cm="1">
        <f t="array" ref="I1265">IFERROR(INDEX(scheduling_data!H:H,MATCH(B1265&amp;D1265,scheduling_data!D:D&amp;scheduling_data!A:A,0)),"")</f>
        <v>James Allen</v>
      </c>
      <c r="J1265" t="str">
        <f t="shared" si="57"/>
        <v>No</v>
      </c>
      <c r="K1265" t="str">
        <f t="shared" si="58"/>
        <v>10845336.375James Allen</v>
      </c>
      <c r="L1265" t="str">
        <f t="shared" si="59"/>
        <v>No</v>
      </c>
    </row>
    <row r="1266" spans="1:12" x14ac:dyDescent="0.3">
      <c r="A1266" t="s">
        <v>61</v>
      </c>
      <c r="B1266">
        <v>108</v>
      </c>
      <c r="C1266" s="1">
        <v>45351</v>
      </c>
      <c r="D1266" s="1">
        <v>45337.375</v>
      </c>
      <c r="E1266">
        <v>15.12</v>
      </c>
      <c r="F1266" t="s">
        <v>19</v>
      </c>
      <c r="G1266" t="s">
        <v>65</v>
      </c>
      <c r="H1266">
        <v>97110</v>
      </c>
      <c r="I1266" t="str" cm="1">
        <f t="array" ref="I1266">IFERROR(INDEX(scheduling_data!H:H,MATCH(B1266&amp;D1266,scheduling_data!D:D&amp;scheduling_data!A:A,0)),"")</f>
        <v>James Allen</v>
      </c>
      <c r="J1266" t="str">
        <f t="shared" si="57"/>
        <v>No</v>
      </c>
      <c r="K1266" t="str">
        <f t="shared" si="58"/>
        <v>10845337.375James Allen</v>
      </c>
      <c r="L1266" t="str">
        <f t="shared" si="59"/>
        <v>Yes</v>
      </c>
    </row>
    <row r="1267" spans="1:12" x14ac:dyDescent="0.3">
      <c r="A1267" t="s">
        <v>61</v>
      </c>
      <c r="B1267">
        <v>108</v>
      </c>
      <c r="C1267" s="1">
        <v>45351</v>
      </c>
      <c r="D1267" s="1">
        <v>45337.375</v>
      </c>
      <c r="E1267">
        <v>0.31</v>
      </c>
      <c r="F1267" t="s">
        <v>9</v>
      </c>
      <c r="G1267" t="s">
        <v>63</v>
      </c>
      <c r="H1267">
        <v>97110</v>
      </c>
      <c r="I1267" t="str" cm="1">
        <f t="array" ref="I1267">IFERROR(INDEX(scheduling_data!H:H,MATCH(B1267&amp;D1267,scheduling_data!D:D&amp;scheduling_data!A:A,0)),"")</f>
        <v>James Allen</v>
      </c>
      <c r="J1267" t="str">
        <f t="shared" si="57"/>
        <v>No</v>
      </c>
      <c r="K1267" t="str">
        <f t="shared" si="58"/>
        <v>10845337.375James Allen</v>
      </c>
      <c r="L1267" t="str">
        <f t="shared" si="59"/>
        <v>No</v>
      </c>
    </row>
    <row r="1268" spans="1:12" x14ac:dyDescent="0.3">
      <c r="A1268" t="s">
        <v>61</v>
      </c>
      <c r="B1268">
        <v>108</v>
      </c>
      <c r="C1268" s="1">
        <v>45351</v>
      </c>
      <c r="D1268" s="1">
        <v>45337.375</v>
      </c>
      <c r="E1268">
        <v>109.57</v>
      </c>
      <c r="F1268" t="s">
        <v>9</v>
      </c>
      <c r="G1268" t="s">
        <v>64</v>
      </c>
      <c r="H1268">
        <v>97110</v>
      </c>
      <c r="I1268" t="str" cm="1">
        <f t="array" ref="I1268">IFERROR(INDEX(scheduling_data!H:H,MATCH(B1268&amp;D1268,scheduling_data!D:D&amp;scheduling_data!A:A,0)),"")</f>
        <v>James Allen</v>
      </c>
      <c r="J1268" t="str">
        <f t="shared" si="57"/>
        <v>No</v>
      </c>
      <c r="K1268" t="str">
        <f t="shared" si="58"/>
        <v>10845337.375James Allen</v>
      </c>
      <c r="L1268" t="str">
        <f t="shared" si="59"/>
        <v>No</v>
      </c>
    </row>
    <row r="1269" spans="1:12" x14ac:dyDescent="0.3">
      <c r="A1269" t="s">
        <v>11</v>
      </c>
      <c r="B1269">
        <v>108</v>
      </c>
      <c r="C1269" s="1">
        <v>45341.453472222223</v>
      </c>
      <c r="D1269" s="1">
        <v>45335.666666666664</v>
      </c>
      <c r="E1269">
        <v>25</v>
      </c>
      <c r="F1269" t="s">
        <v>91</v>
      </c>
      <c r="G1269" t="s">
        <v>189</v>
      </c>
      <c r="I1269" t="str" cm="1">
        <f t="array" ref="I1269">IFERROR(INDEX(scheduling_data!H:H,MATCH(B1269&amp;D1269,scheduling_data!D:D&amp;scheduling_data!A:A,0)),"")</f>
        <v>James Allen</v>
      </c>
      <c r="J1269" t="str">
        <f t="shared" si="57"/>
        <v>No</v>
      </c>
      <c r="K1269" t="str">
        <f t="shared" si="58"/>
        <v>10845335.6666666667James Allen</v>
      </c>
      <c r="L1269" t="str">
        <f t="shared" si="59"/>
        <v>Yes</v>
      </c>
    </row>
    <row r="1270" spans="1:12" x14ac:dyDescent="0.3">
      <c r="A1270" t="s">
        <v>11</v>
      </c>
      <c r="B1270">
        <v>108</v>
      </c>
      <c r="C1270" s="1">
        <v>45341.453472222223</v>
      </c>
      <c r="D1270" s="1">
        <v>45336.375</v>
      </c>
      <c r="E1270">
        <v>25</v>
      </c>
      <c r="F1270" t="s">
        <v>91</v>
      </c>
      <c r="G1270" t="s">
        <v>189</v>
      </c>
      <c r="I1270" t="str" cm="1">
        <f t="array" ref="I1270">IFERROR(INDEX(scheduling_data!H:H,MATCH(B1270&amp;D1270,scheduling_data!D:D&amp;scheduling_data!A:A,0)),"")</f>
        <v>James Allen</v>
      </c>
      <c r="J1270" t="str">
        <f t="shared" si="57"/>
        <v>No</v>
      </c>
      <c r="K1270" t="str">
        <f t="shared" si="58"/>
        <v>10845336.375James Allen</v>
      </c>
      <c r="L1270" t="str">
        <f t="shared" si="59"/>
        <v>Yes</v>
      </c>
    </row>
    <row r="1271" spans="1:12" x14ac:dyDescent="0.3">
      <c r="A1271" t="s">
        <v>11</v>
      </c>
      <c r="B1271">
        <v>108</v>
      </c>
      <c r="C1271" s="1">
        <v>45341.453472222223</v>
      </c>
      <c r="D1271" s="1">
        <v>45337.375</v>
      </c>
      <c r="E1271">
        <v>25</v>
      </c>
      <c r="F1271" t="s">
        <v>91</v>
      </c>
      <c r="G1271" t="s">
        <v>189</v>
      </c>
      <c r="I1271" t="str" cm="1">
        <f t="array" ref="I1271">IFERROR(INDEX(scheduling_data!H:H,MATCH(B1271&amp;D1271,scheduling_data!D:D&amp;scheduling_data!A:A,0)),"")</f>
        <v>James Allen</v>
      </c>
      <c r="J1271" t="str">
        <f t="shared" si="57"/>
        <v>No</v>
      </c>
      <c r="K1271" t="str">
        <f t="shared" si="58"/>
        <v>10845337.375James Allen</v>
      </c>
      <c r="L1271" t="str">
        <f t="shared" si="59"/>
        <v>Yes</v>
      </c>
    </row>
    <row r="1272" spans="1:12" x14ac:dyDescent="0.3">
      <c r="A1272" t="s">
        <v>11</v>
      </c>
      <c r="B1272">
        <v>108</v>
      </c>
      <c r="C1272" s="1">
        <v>45348.380555555559</v>
      </c>
      <c r="D1272" s="1">
        <v>45341.458333333336</v>
      </c>
      <c r="E1272">
        <v>25</v>
      </c>
      <c r="F1272" t="s">
        <v>91</v>
      </c>
      <c r="G1272" t="s">
        <v>190</v>
      </c>
      <c r="I1272" t="str" cm="1">
        <f t="array" ref="I1272">IFERROR(INDEX(scheduling_data!H:H,MATCH(B1272&amp;D1272,scheduling_data!D:D&amp;scheduling_data!A:A,0)),"")</f>
        <v>James Allen</v>
      </c>
      <c r="J1272" t="str">
        <f t="shared" si="57"/>
        <v>No</v>
      </c>
      <c r="K1272" t="str">
        <f t="shared" si="58"/>
        <v>10845341.4583333333James Allen</v>
      </c>
      <c r="L1272" t="str">
        <f t="shared" si="59"/>
        <v>Yes</v>
      </c>
    </row>
    <row r="1273" spans="1:12" x14ac:dyDescent="0.3">
      <c r="A1273" t="s">
        <v>11</v>
      </c>
      <c r="B1273">
        <v>108</v>
      </c>
      <c r="C1273" s="1">
        <v>45348.380555555559</v>
      </c>
      <c r="D1273" s="1">
        <v>45342.416666666664</v>
      </c>
      <c r="E1273">
        <v>25</v>
      </c>
      <c r="F1273" t="s">
        <v>91</v>
      </c>
      <c r="G1273" t="s">
        <v>190</v>
      </c>
      <c r="I1273" t="str" cm="1">
        <f t="array" ref="I1273">IFERROR(INDEX(scheduling_data!H:H,MATCH(B1273&amp;D1273,scheduling_data!D:D&amp;scheduling_data!A:A,0)),"")</f>
        <v>James Allen</v>
      </c>
      <c r="J1273" t="str">
        <f t="shared" si="57"/>
        <v>No</v>
      </c>
      <c r="K1273" t="str">
        <f t="shared" si="58"/>
        <v>10845342.4166666667James Allen</v>
      </c>
      <c r="L1273" t="str">
        <f t="shared" si="59"/>
        <v>Yes</v>
      </c>
    </row>
    <row r="1274" spans="1:12" x14ac:dyDescent="0.3">
      <c r="A1274" t="s">
        <v>11</v>
      </c>
      <c r="B1274">
        <v>108</v>
      </c>
      <c r="C1274" s="1">
        <v>45348.380555555559</v>
      </c>
      <c r="D1274" s="1">
        <v>45344.333333333336</v>
      </c>
      <c r="E1274">
        <v>25</v>
      </c>
      <c r="F1274" t="s">
        <v>91</v>
      </c>
      <c r="G1274" t="s">
        <v>190</v>
      </c>
      <c r="I1274" t="str" cm="1">
        <f t="array" ref="I1274">IFERROR(INDEX(scheduling_data!H:H,MATCH(B1274&amp;D1274,scheduling_data!D:D&amp;scheduling_data!A:A,0)),"")</f>
        <v>James Allen</v>
      </c>
      <c r="J1274" t="str">
        <f t="shared" si="57"/>
        <v>No</v>
      </c>
      <c r="K1274" t="str">
        <f t="shared" si="58"/>
        <v>10845344.3333333333James Allen</v>
      </c>
      <c r="L1274" t="str">
        <f t="shared" si="59"/>
        <v>Yes</v>
      </c>
    </row>
    <row r="1275" spans="1:12" x14ac:dyDescent="0.3">
      <c r="A1275" t="s">
        <v>11</v>
      </c>
      <c r="B1275">
        <v>109</v>
      </c>
      <c r="C1275" s="1">
        <v>45351.368750000001</v>
      </c>
      <c r="D1275" s="1">
        <v>45351.375</v>
      </c>
      <c r="E1275">
        <v>85</v>
      </c>
      <c r="F1275" t="s">
        <v>91</v>
      </c>
      <c r="G1275" t="s">
        <v>191</v>
      </c>
      <c r="I1275" t="str" cm="1">
        <f t="array" ref="I1275">IFERROR(INDEX(scheduling_data!H:H,MATCH(B1275&amp;D1275,scheduling_data!D:D&amp;scheduling_data!A:A,0)),"")</f>
        <v>Christian Litz</v>
      </c>
      <c r="J1275" t="str">
        <f t="shared" si="57"/>
        <v>No</v>
      </c>
      <c r="K1275" t="str">
        <f t="shared" si="58"/>
        <v>10945351.375Christian Litz</v>
      </c>
      <c r="L1275" t="str">
        <f t="shared" si="59"/>
        <v>Yes</v>
      </c>
    </row>
    <row r="1276" spans="1:12" x14ac:dyDescent="0.3">
      <c r="A1276" t="s">
        <v>137</v>
      </c>
      <c r="B1276">
        <v>110</v>
      </c>
      <c r="C1276" s="1">
        <v>45343</v>
      </c>
      <c r="D1276" s="1">
        <v>45323.583333333336</v>
      </c>
      <c r="E1276">
        <v>37.270000000000003</v>
      </c>
      <c r="F1276" t="s">
        <v>19</v>
      </c>
      <c r="G1276" t="s">
        <v>57</v>
      </c>
      <c r="H1276">
        <v>97110</v>
      </c>
      <c r="I1276" t="str" cm="1">
        <f t="array" ref="I1276">IFERROR(INDEX(scheduling_data!H:H,MATCH(B1276&amp;D1276,scheduling_data!D:D&amp;scheduling_data!A:A,0)),"")</f>
        <v>Robert Crochet</v>
      </c>
      <c r="J1276" t="str">
        <f t="shared" si="57"/>
        <v>No</v>
      </c>
      <c r="K1276" t="str">
        <f t="shared" si="58"/>
        <v>11045323.5833333333Robert Crochet</v>
      </c>
      <c r="L1276" t="str">
        <f t="shared" si="59"/>
        <v>Yes</v>
      </c>
    </row>
    <row r="1277" spans="1:12" x14ac:dyDescent="0.3">
      <c r="A1277" t="s">
        <v>137</v>
      </c>
      <c r="B1277">
        <v>110</v>
      </c>
      <c r="C1277" s="1">
        <v>45343</v>
      </c>
      <c r="D1277" s="1">
        <v>45323.583333333336</v>
      </c>
      <c r="E1277">
        <v>5.86</v>
      </c>
      <c r="F1277" t="s">
        <v>9</v>
      </c>
      <c r="G1277" t="s">
        <v>54</v>
      </c>
      <c r="H1277">
        <v>97110</v>
      </c>
      <c r="I1277" t="str" cm="1">
        <f t="array" ref="I1277">IFERROR(INDEX(scheduling_data!H:H,MATCH(B1277&amp;D1277,scheduling_data!D:D&amp;scheduling_data!A:A,0)),"")</f>
        <v>Robert Crochet</v>
      </c>
      <c r="J1277" t="str">
        <f t="shared" si="57"/>
        <v>No</v>
      </c>
      <c r="K1277" t="str">
        <f t="shared" si="58"/>
        <v>11045323.5833333333Robert Crochet</v>
      </c>
      <c r="L1277" t="str">
        <f t="shared" si="59"/>
        <v>No</v>
      </c>
    </row>
    <row r="1278" spans="1:12" x14ac:dyDescent="0.3">
      <c r="A1278" t="s">
        <v>137</v>
      </c>
      <c r="B1278">
        <v>110</v>
      </c>
      <c r="C1278" s="1">
        <v>45343</v>
      </c>
      <c r="D1278" s="1">
        <v>45323.583333333336</v>
      </c>
      <c r="E1278">
        <v>0.76</v>
      </c>
      <c r="F1278" t="s">
        <v>9</v>
      </c>
      <c r="G1278" t="s">
        <v>55</v>
      </c>
      <c r="H1278">
        <v>97110</v>
      </c>
      <c r="I1278" t="str" cm="1">
        <f t="array" ref="I1278">IFERROR(INDEX(scheduling_data!H:H,MATCH(B1278&amp;D1278,scheduling_data!D:D&amp;scheduling_data!A:A,0)),"")</f>
        <v>Robert Crochet</v>
      </c>
      <c r="J1278" t="str">
        <f t="shared" si="57"/>
        <v>No</v>
      </c>
      <c r="K1278" t="str">
        <f t="shared" si="58"/>
        <v>11045323.5833333333Robert Crochet</v>
      </c>
      <c r="L1278" t="str">
        <f t="shared" si="59"/>
        <v>No</v>
      </c>
    </row>
    <row r="1279" spans="1:12" x14ac:dyDescent="0.3">
      <c r="A1279" t="s">
        <v>137</v>
      </c>
      <c r="B1279">
        <v>110</v>
      </c>
      <c r="C1279" s="1">
        <v>45343</v>
      </c>
      <c r="D1279" s="1">
        <v>45323.583333333336</v>
      </c>
      <c r="E1279">
        <v>96.6</v>
      </c>
      <c r="F1279" t="s">
        <v>9</v>
      </c>
      <c r="G1279" t="s">
        <v>56</v>
      </c>
      <c r="H1279">
        <v>97110</v>
      </c>
      <c r="I1279" t="str" cm="1">
        <f t="array" ref="I1279">IFERROR(INDEX(scheduling_data!H:H,MATCH(B1279&amp;D1279,scheduling_data!D:D&amp;scheduling_data!A:A,0)),"")</f>
        <v>Robert Crochet</v>
      </c>
      <c r="J1279" t="str">
        <f t="shared" si="57"/>
        <v>No</v>
      </c>
      <c r="K1279" t="str">
        <f t="shared" si="58"/>
        <v>11045323.5833333333Robert Crochet</v>
      </c>
      <c r="L1279" t="str">
        <f t="shared" si="59"/>
        <v>No</v>
      </c>
    </row>
    <row r="1280" spans="1:12" x14ac:dyDescent="0.3">
      <c r="A1280" t="s">
        <v>49</v>
      </c>
      <c r="B1280">
        <v>111</v>
      </c>
      <c r="C1280" s="1">
        <v>45344</v>
      </c>
      <c r="D1280" s="1">
        <v>45335.625</v>
      </c>
      <c r="E1280">
        <v>0</v>
      </c>
      <c r="F1280" t="s">
        <v>9</v>
      </c>
      <c r="G1280" t="s">
        <v>192</v>
      </c>
      <c r="H1280">
        <v>97112</v>
      </c>
      <c r="I1280" t="str" cm="1">
        <f t="array" ref="I1280">IFERROR(INDEX(scheduling_data!H:H,MATCH(B1280&amp;D1280,scheduling_data!D:D&amp;scheduling_data!A:A,0)),"")</f>
        <v>Christian Litz</v>
      </c>
      <c r="J1280" t="str">
        <f t="shared" si="57"/>
        <v>No</v>
      </c>
      <c r="K1280" t="str">
        <f t="shared" si="58"/>
        <v>11145335.625Christian Litz</v>
      </c>
      <c r="L1280" t="str">
        <f t="shared" si="59"/>
        <v>No</v>
      </c>
    </row>
    <row r="1281" spans="1:12" x14ac:dyDescent="0.3">
      <c r="A1281" t="s">
        <v>49</v>
      </c>
      <c r="B1281">
        <v>111</v>
      </c>
      <c r="C1281" s="1">
        <v>45344</v>
      </c>
      <c r="D1281" s="1">
        <v>45335.625</v>
      </c>
      <c r="E1281">
        <v>0</v>
      </c>
      <c r="F1281" t="s">
        <v>9</v>
      </c>
      <c r="G1281" t="s">
        <v>193</v>
      </c>
      <c r="H1281">
        <v>97110</v>
      </c>
      <c r="I1281" t="str" cm="1">
        <f t="array" ref="I1281">IFERROR(INDEX(scheduling_data!H:H,MATCH(B1281&amp;D1281,scheduling_data!D:D&amp;scheduling_data!A:A,0)),"")</f>
        <v>Christian Litz</v>
      </c>
      <c r="J1281" t="str">
        <f t="shared" si="57"/>
        <v>No</v>
      </c>
      <c r="K1281" t="str">
        <f t="shared" si="58"/>
        <v>11145335.625Christian Litz</v>
      </c>
      <c r="L1281" t="str">
        <f t="shared" si="59"/>
        <v>No</v>
      </c>
    </row>
    <row r="1282" spans="1:12" x14ac:dyDescent="0.3">
      <c r="A1282" t="s">
        <v>49</v>
      </c>
      <c r="B1282">
        <v>111</v>
      </c>
      <c r="C1282" s="1">
        <v>45344</v>
      </c>
      <c r="D1282" s="1">
        <v>45330.583333333336</v>
      </c>
      <c r="E1282">
        <v>80</v>
      </c>
      <c r="F1282" t="s">
        <v>19</v>
      </c>
      <c r="G1282" t="s">
        <v>50</v>
      </c>
      <c r="H1282">
        <v>97110</v>
      </c>
      <c r="I1282" t="str" cm="1">
        <f t="array" ref="I1282">IFERROR(INDEX(scheduling_data!H:H,MATCH(B1282&amp;D1282,scheduling_data!D:D&amp;scheduling_data!A:A,0)),"")</f>
        <v>Robert Crochet</v>
      </c>
      <c r="J1282" t="str">
        <f t="shared" si="57"/>
        <v>No</v>
      </c>
      <c r="K1282" t="str">
        <f t="shared" si="58"/>
        <v>11145330.5833333333Robert Crochet</v>
      </c>
      <c r="L1282" t="str">
        <f t="shared" si="59"/>
        <v>Yes</v>
      </c>
    </row>
    <row r="1283" spans="1:12" x14ac:dyDescent="0.3">
      <c r="A1283" t="s">
        <v>49</v>
      </c>
      <c r="B1283">
        <v>111</v>
      </c>
      <c r="C1283" s="1">
        <v>45344</v>
      </c>
      <c r="D1283" s="1">
        <v>45330.583333333336</v>
      </c>
      <c r="E1283">
        <v>70</v>
      </c>
      <c r="F1283" t="s">
        <v>9</v>
      </c>
      <c r="G1283" t="s">
        <v>104</v>
      </c>
      <c r="H1283">
        <v>97110</v>
      </c>
      <c r="I1283" t="str" cm="1">
        <f t="array" ref="I1283">IFERROR(INDEX(scheduling_data!H:H,MATCH(B1283&amp;D1283,scheduling_data!D:D&amp;scheduling_data!A:A,0)),"")</f>
        <v>Robert Crochet</v>
      </c>
      <c r="J1283" t="str">
        <f t="shared" ref="J1283:J1346" si="60">IF(I1283="", "Yes", "No")</f>
        <v>No</v>
      </c>
      <c r="K1283" t="str">
        <f t="shared" ref="K1283:K1346" si="61">IF(I1283="",B1283&amp;D1283,B1283&amp;D1283&amp;I1283)</f>
        <v>11145330.5833333333Robert Crochet</v>
      </c>
      <c r="L1283" t="str">
        <f t="shared" ref="L1283:L1346" si="62">IF(OR(F1283="Cash", F1283="Check", F1283="EFT", F1283="Credit Card", F1283="Visa", F1283="Mastercard", F1283="AMEX"), "Yes", "No")</f>
        <v>No</v>
      </c>
    </row>
    <row r="1284" spans="1:12" x14ac:dyDescent="0.3">
      <c r="A1284" t="s">
        <v>49</v>
      </c>
      <c r="B1284">
        <v>111</v>
      </c>
      <c r="C1284" s="1">
        <v>45344</v>
      </c>
      <c r="D1284" s="1">
        <v>45330.583333333336</v>
      </c>
      <c r="E1284">
        <v>38</v>
      </c>
      <c r="F1284" t="s">
        <v>9</v>
      </c>
      <c r="G1284" t="s">
        <v>104</v>
      </c>
      <c r="H1284">
        <v>97140</v>
      </c>
      <c r="I1284" t="str" cm="1">
        <f t="array" ref="I1284">IFERROR(INDEX(scheduling_data!H:H,MATCH(B1284&amp;D1284,scheduling_data!D:D&amp;scheduling_data!A:A,0)),"")</f>
        <v>Robert Crochet</v>
      </c>
      <c r="J1284" t="str">
        <f t="shared" si="60"/>
        <v>No</v>
      </c>
      <c r="K1284" t="str">
        <f t="shared" si="61"/>
        <v>11145330.5833333333Robert Crochet</v>
      </c>
      <c r="L1284" t="str">
        <f t="shared" si="62"/>
        <v>No</v>
      </c>
    </row>
    <row r="1285" spans="1:12" x14ac:dyDescent="0.3">
      <c r="A1285" t="s">
        <v>49</v>
      </c>
      <c r="B1285">
        <v>111</v>
      </c>
      <c r="C1285" s="1">
        <v>45344</v>
      </c>
      <c r="D1285" s="1">
        <v>45330.583333333336</v>
      </c>
      <c r="E1285">
        <v>60</v>
      </c>
      <c r="F1285" t="s">
        <v>19</v>
      </c>
      <c r="G1285" t="s">
        <v>50</v>
      </c>
      <c r="H1285">
        <v>97162</v>
      </c>
      <c r="I1285" t="str" cm="1">
        <f t="array" ref="I1285">IFERROR(INDEX(scheduling_data!H:H,MATCH(B1285&amp;D1285,scheduling_data!D:D&amp;scheduling_data!A:A,0)),"")</f>
        <v>Robert Crochet</v>
      </c>
      <c r="J1285" t="str">
        <f t="shared" si="60"/>
        <v>No</v>
      </c>
      <c r="K1285" t="str">
        <f t="shared" si="61"/>
        <v>11145330.5833333333Robert Crochet</v>
      </c>
      <c r="L1285" t="str">
        <f t="shared" si="62"/>
        <v>Yes</v>
      </c>
    </row>
    <row r="1286" spans="1:12" x14ac:dyDescent="0.3">
      <c r="A1286" t="s">
        <v>49</v>
      </c>
      <c r="B1286">
        <v>111</v>
      </c>
      <c r="C1286" s="1">
        <v>45344</v>
      </c>
      <c r="D1286" s="1">
        <v>45330.583333333336</v>
      </c>
      <c r="E1286">
        <v>85</v>
      </c>
      <c r="F1286" t="s">
        <v>9</v>
      </c>
      <c r="G1286" t="s">
        <v>104</v>
      </c>
      <c r="H1286">
        <v>97162</v>
      </c>
      <c r="I1286" t="str" cm="1">
        <f t="array" ref="I1286">IFERROR(INDEX(scheduling_data!H:H,MATCH(B1286&amp;D1286,scheduling_data!D:D&amp;scheduling_data!A:A,0)),"")</f>
        <v>Robert Crochet</v>
      </c>
      <c r="J1286" t="str">
        <f t="shared" si="60"/>
        <v>No</v>
      </c>
      <c r="K1286" t="str">
        <f t="shared" si="61"/>
        <v>11145330.5833333333Robert Crochet</v>
      </c>
      <c r="L1286" t="str">
        <f t="shared" si="62"/>
        <v>No</v>
      </c>
    </row>
    <row r="1287" spans="1:12" x14ac:dyDescent="0.3">
      <c r="A1287" t="s">
        <v>49</v>
      </c>
      <c r="B1287">
        <v>111</v>
      </c>
      <c r="C1287" s="1">
        <v>45344</v>
      </c>
      <c r="D1287" s="1">
        <v>45330.583333333336</v>
      </c>
      <c r="E1287">
        <v>37</v>
      </c>
      <c r="F1287" t="s">
        <v>19</v>
      </c>
      <c r="G1287" t="s">
        <v>50</v>
      </c>
      <c r="H1287">
        <v>97140</v>
      </c>
      <c r="I1287" t="str" cm="1">
        <f t="array" ref="I1287">IFERROR(INDEX(scheduling_data!H:H,MATCH(B1287&amp;D1287,scheduling_data!D:D&amp;scheduling_data!A:A,0)),"")</f>
        <v>Robert Crochet</v>
      </c>
      <c r="J1287" t="str">
        <f t="shared" si="60"/>
        <v>No</v>
      </c>
      <c r="K1287" t="str">
        <f t="shared" si="61"/>
        <v>11145330.5833333333Robert Crochet</v>
      </c>
      <c r="L1287" t="str">
        <f t="shared" si="62"/>
        <v>Yes</v>
      </c>
    </row>
    <row r="1288" spans="1:12" x14ac:dyDescent="0.3">
      <c r="A1288" t="s">
        <v>11</v>
      </c>
      <c r="B1288">
        <v>111</v>
      </c>
      <c r="C1288" s="1">
        <v>45335.624305555553</v>
      </c>
      <c r="D1288" s="1">
        <v>45335.625</v>
      </c>
      <c r="E1288">
        <v>30</v>
      </c>
      <c r="F1288" t="s">
        <v>87</v>
      </c>
      <c r="G1288" t="s">
        <v>194</v>
      </c>
      <c r="I1288" t="str" cm="1">
        <f t="array" ref="I1288">IFERROR(INDEX(scheduling_data!H:H,MATCH(B1288&amp;D1288,scheduling_data!D:D&amp;scheduling_data!A:A,0)),"")</f>
        <v>Christian Litz</v>
      </c>
      <c r="J1288" t="str">
        <f t="shared" si="60"/>
        <v>No</v>
      </c>
      <c r="K1288" t="str">
        <f t="shared" si="61"/>
        <v>11145335.625Christian Litz</v>
      </c>
      <c r="L1288" t="str">
        <f t="shared" si="62"/>
        <v>Yes</v>
      </c>
    </row>
    <row r="1289" spans="1:12" x14ac:dyDescent="0.3">
      <c r="A1289" t="s">
        <v>11</v>
      </c>
      <c r="B1289">
        <v>111</v>
      </c>
      <c r="C1289" s="1">
        <v>45337.665972222225</v>
      </c>
      <c r="D1289" s="1">
        <v>45337.666666666664</v>
      </c>
      <c r="E1289">
        <v>30</v>
      </c>
      <c r="F1289" t="s">
        <v>87</v>
      </c>
      <c r="G1289" t="s">
        <v>195</v>
      </c>
      <c r="I1289" t="str" cm="1">
        <f t="array" ref="I1289">IFERROR(INDEX(scheduling_data!H:H,MATCH(B1289&amp;D1289,scheduling_data!D:D&amp;scheduling_data!A:A,0)),"")</f>
        <v>Robert Crochet</v>
      </c>
      <c r="J1289" t="str">
        <f t="shared" si="60"/>
        <v>No</v>
      </c>
      <c r="K1289" t="str">
        <f t="shared" si="61"/>
        <v>11145337.6666666667Robert Crochet</v>
      </c>
      <c r="L1289" t="str">
        <f t="shared" si="62"/>
        <v>Yes</v>
      </c>
    </row>
    <row r="1290" spans="1:12" x14ac:dyDescent="0.3">
      <c r="A1290" t="s">
        <v>11</v>
      </c>
      <c r="B1290">
        <v>111</v>
      </c>
      <c r="C1290" s="1">
        <v>45342.7</v>
      </c>
      <c r="D1290" s="1">
        <v>45342.708333333336</v>
      </c>
      <c r="E1290">
        <v>30</v>
      </c>
      <c r="F1290" t="s">
        <v>87</v>
      </c>
      <c r="G1290" t="s">
        <v>196</v>
      </c>
      <c r="I1290" t="str" cm="1">
        <f t="array" ref="I1290">IFERROR(INDEX(scheduling_data!H:H,MATCH(B1290&amp;D1290,scheduling_data!D:D&amp;scheduling_data!A:A,0)),"")</f>
        <v>Robert Crochet</v>
      </c>
      <c r="J1290" t="str">
        <f t="shared" si="60"/>
        <v>No</v>
      </c>
      <c r="K1290" t="str">
        <f t="shared" si="61"/>
        <v>11145342.7083333333Robert Crochet</v>
      </c>
      <c r="L1290" t="str">
        <f t="shared" si="62"/>
        <v>Yes</v>
      </c>
    </row>
    <row r="1291" spans="1:12" x14ac:dyDescent="0.3">
      <c r="A1291" t="s">
        <v>11</v>
      </c>
      <c r="B1291">
        <v>111</v>
      </c>
      <c r="C1291" s="1">
        <v>45344.661111111112</v>
      </c>
      <c r="D1291" s="1">
        <v>45344.666666666664</v>
      </c>
      <c r="E1291">
        <v>30</v>
      </c>
      <c r="F1291" t="s">
        <v>87</v>
      </c>
      <c r="G1291" t="s">
        <v>197</v>
      </c>
      <c r="I1291" t="str" cm="1">
        <f t="array" ref="I1291">IFERROR(INDEX(scheduling_data!H:H,MATCH(B1291&amp;D1291,scheduling_data!D:D&amp;scheduling_data!A:A,0)),"")</f>
        <v>Katherine Tyree</v>
      </c>
      <c r="J1291" t="str">
        <f t="shared" si="60"/>
        <v>No</v>
      </c>
      <c r="K1291" t="str">
        <f t="shared" si="61"/>
        <v>11145344.6666666667Katherine Tyree</v>
      </c>
      <c r="L1291" t="str">
        <f t="shared" si="62"/>
        <v>Yes</v>
      </c>
    </row>
    <row r="1292" spans="1:12" x14ac:dyDescent="0.3">
      <c r="A1292" t="s">
        <v>11</v>
      </c>
      <c r="B1292">
        <v>111</v>
      </c>
      <c r="C1292" s="1">
        <v>45349.673611111109</v>
      </c>
      <c r="D1292" s="1">
        <v>45349.666666666664</v>
      </c>
      <c r="E1292">
        <v>30</v>
      </c>
      <c r="F1292" t="s">
        <v>87</v>
      </c>
      <c r="G1292" t="s">
        <v>198</v>
      </c>
      <c r="I1292" t="str" cm="1">
        <f t="array" ref="I1292">IFERROR(INDEX(scheduling_data!H:H,MATCH(B1292&amp;D1292,scheduling_data!D:D&amp;scheduling_data!A:A,0)),"")</f>
        <v>Christian Litz</v>
      </c>
      <c r="J1292" t="str">
        <f t="shared" si="60"/>
        <v>No</v>
      </c>
      <c r="K1292" t="str">
        <f t="shared" si="61"/>
        <v>11145349.6666666667Christian Litz</v>
      </c>
      <c r="L1292" t="str">
        <f t="shared" si="62"/>
        <v>Yes</v>
      </c>
    </row>
    <row r="1293" spans="1:12" x14ac:dyDescent="0.3">
      <c r="A1293" t="s">
        <v>11</v>
      </c>
      <c r="B1293">
        <v>111</v>
      </c>
      <c r="C1293" s="1">
        <v>45351.668055555558</v>
      </c>
      <c r="D1293" s="1">
        <v>45351.666666666664</v>
      </c>
      <c r="E1293">
        <v>30</v>
      </c>
      <c r="F1293" t="s">
        <v>87</v>
      </c>
      <c r="G1293" t="s">
        <v>199</v>
      </c>
      <c r="I1293" t="str" cm="1">
        <f t="array" ref="I1293">IFERROR(INDEX(scheduling_data!H:H,MATCH(B1293&amp;D1293,scheduling_data!D:D&amp;scheduling_data!A:A,0)),"")</f>
        <v>Jessica Pittman</v>
      </c>
      <c r="J1293" t="str">
        <f t="shared" si="60"/>
        <v>No</v>
      </c>
      <c r="K1293" t="str">
        <f t="shared" si="61"/>
        <v>11145351.6666666667Jessica Pittman</v>
      </c>
      <c r="L1293" t="str">
        <f t="shared" si="62"/>
        <v>Yes</v>
      </c>
    </row>
    <row r="1294" spans="1:12" x14ac:dyDescent="0.3">
      <c r="A1294" t="s">
        <v>11</v>
      </c>
      <c r="B1294">
        <v>111</v>
      </c>
      <c r="C1294" s="1">
        <v>45330.572222222225</v>
      </c>
      <c r="D1294" s="1">
        <v>45330.583333333336</v>
      </c>
      <c r="E1294">
        <v>30</v>
      </c>
      <c r="F1294" t="s">
        <v>87</v>
      </c>
      <c r="G1294" t="s">
        <v>200</v>
      </c>
      <c r="I1294" t="str" cm="1">
        <f t="array" ref="I1294">IFERROR(INDEX(scheduling_data!H:H,MATCH(B1294&amp;D1294,scheduling_data!D:D&amp;scheduling_data!A:A,0)),"")</f>
        <v>Robert Crochet</v>
      </c>
      <c r="J1294" t="str">
        <f t="shared" si="60"/>
        <v>No</v>
      </c>
      <c r="K1294" t="str">
        <f t="shared" si="61"/>
        <v>11145330.5833333333Robert Crochet</v>
      </c>
      <c r="L1294" t="str">
        <f t="shared" si="62"/>
        <v>Yes</v>
      </c>
    </row>
    <row r="1295" spans="1:12" x14ac:dyDescent="0.3">
      <c r="A1295" t="s">
        <v>61</v>
      </c>
      <c r="B1295">
        <v>112</v>
      </c>
      <c r="C1295" s="1">
        <v>45351</v>
      </c>
      <c r="D1295" s="1">
        <v>45336.333333333336</v>
      </c>
      <c r="E1295">
        <v>52.12</v>
      </c>
      <c r="F1295" t="s">
        <v>19</v>
      </c>
      <c r="G1295" t="s">
        <v>65</v>
      </c>
      <c r="H1295">
        <v>97110</v>
      </c>
      <c r="I1295" t="str" cm="1">
        <f t="array" ref="I1295">IFERROR(INDEX(scheduling_data!H:H,MATCH(B1295&amp;D1295,scheduling_data!D:D&amp;scheduling_data!A:A,0)),"")</f>
        <v>James Allen</v>
      </c>
      <c r="J1295" t="str">
        <f t="shared" si="60"/>
        <v>No</v>
      </c>
      <c r="K1295" t="str">
        <f t="shared" si="61"/>
        <v>11245336.3333333333James Allen</v>
      </c>
      <c r="L1295" t="str">
        <f t="shared" si="62"/>
        <v>Yes</v>
      </c>
    </row>
    <row r="1296" spans="1:12" x14ac:dyDescent="0.3">
      <c r="A1296" t="s">
        <v>61</v>
      </c>
      <c r="B1296">
        <v>112</v>
      </c>
      <c r="C1296" s="1">
        <v>45351</v>
      </c>
      <c r="D1296" s="1">
        <v>45336.333333333336</v>
      </c>
      <c r="E1296">
        <v>51.58</v>
      </c>
      <c r="F1296" t="s">
        <v>19</v>
      </c>
      <c r="G1296" t="s">
        <v>65</v>
      </c>
      <c r="H1296">
        <v>97161</v>
      </c>
      <c r="I1296" t="str" cm="1">
        <f t="array" ref="I1296">IFERROR(INDEX(scheduling_data!H:H,MATCH(B1296&amp;D1296,scheduling_data!D:D&amp;scheduling_data!A:A,0)),"")</f>
        <v>James Allen</v>
      </c>
      <c r="J1296" t="str">
        <f t="shared" si="60"/>
        <v>No</v>
      </c>
      <c r="K1296" t="str">
        <f t="shared" si="61"/>
        <v>11245336.3333333333James Allen</v>
      </c>
      <c r="L1296" t="str">
        <f t="shared" si="62"/>
        <v>Yes</v>
      </c>
    </row>
    <row r="1297" spans="1:12" x14ac:dyDescent="0.3">
      <c r="A1297" t="s">
        <v>61</v>
      </c>
      <c r="B1297">
        <v>112</v>
      </c>
      <c r="C1297" s="1">
        <v>45351</v>
      </c>
      <c r="D1297" s="1">
        <v>45336.333333333336</v>
      </c>
      <c r="E1297">
        <v>1.05</v>
      </c>
      <c r="F1297" t="s">
        <v>9</v>
      </c>
      <c r="G1297" t="s">
        <v>63</v>
      </c>
      <c r="H1297">
        <v>97161</v>
      </c>
      <c r="I1297" t="str" cm="1">
        <f t="array" ref="I1297">IFERROR(INDEX(scheduling_data!H:H,MATCH(B1297&amp;D1297,scheduling_data!D:D&amp;scheduling_data!A:A,0)),"")</f>
        <v>James Allen</v>
      </c>
      <c r="J1297" t="str">
        <f t="shared" si="60"/>
        <v>No</v>
      </c>
      <c r="K1297" t="str">
        <f t="shared" si="61"/>
        <v>11245336.3333333333James Allen</v>
      </c>
      <c r="L1297" t="str">
        <f t="shared" si="62"/>
        <v>No</v>
      </c>
    </row>
    <row r="1298" spans="1:12" x14ac:dyDescent="0.3">
      <c r="A1298" t="s">
        <v>61</v>
      </c>
      <c r="B1298">
        <v>112</v>
      </c>
      <c r="C1298" s="1">
        <v>45351</v>
      </c>
      <c r="D1298" s="1">
        <v>45336.333333333336</v>
      </c>
      <c r="E1298">
        <v>72.37</v>
      </c>
      <c r="F1298" t="s">
        <v>9</v>
      </c>
      <c r="G1298" t="s">
        <v>62</v>
      </c>
      <c r="H1298">
        <v>97161</v>
      </c>
      <c r="I1298" t="str" cm="1">
        <f t="array" ref="I1298">IFERROR(INDEX(scheduling_data!H:H,MATCH(B1298&amp;D1298,scheduling_data!D:D&amp;scheduling_data!A:A,0)),"")</f>
        <v>James Allen</v>
      </c>
      <c r="J1298" t="str">
        <f t="shared" si="60"/>
        <v>No</v>
      </c>
      <c r="K1298" t="str">
        <f t="shared" si="61"/>
        <v>11245336.3333333333James Allen</v>
      </c>
      <c r="L1298" t="str">
        <f t="shared" si="62"/>
        <v>No</v>
      </c>
    </row>
    <row r="1299" spans="1:12" x14ac:dyDescent="0.3">
      <c r="A1299" t="s">
        <v>61</v>
      </c>
      <c r="B1299">
        <v>112</v>
      </c>
      <c r="C1299" s="1">
        <v>45351</v>
      </c>
      <c r="D1299" s="1">
        <v>45336.333333333336</v>
      </c>
      <c r="E1299">
        <v>1.06</v>
      </c>
      <c r="F1299" t="s">
        <v>9</v>
      </c>
      <c r="G1299" t="s">
        <v>63</v>
      </c>
      <c r="H1299">
        <v>97110</v>
      </c>
      <c r="I1299" t="str" cm="1">
        <f t="array" ref="I1299">IFERROR(INDEX(scheduling_data!H:H,MATCH(B1299&amp;D1299,scheduling_data!D:D&amp;scheduling_data!A:A,0)),"")</f>
        <v>James Allen</v>
      </c>
      <c r="J1299" t="str">
        <f t="shared" si="60"/>
        <v>No</v>
      </c>
      <c r="K1299" t="str">
        <f t="shared" si="61"/>
        <v>11245336.3333333333James Allen</v>
      </c>
      <c r="L1299" t="str">
        <f t="shared" si="62"/>
        <v>No</v>
      </c>
    </row>
    <row r="1300" spans="1:12" x14ac:dyDescent="0.3">
      <c r="A1300" t="s">
        <v>61</v>
      </c>
      <c r="B1300">
        <v>112</v>
      </c>
      <c r="C1300" s="1">
        <v>45351</v>
      </c>
      <c r="D1300" s="1">
        <v>45336.333333333336</v>
      </c>
      <c r="E1300">
        <v>171.82</v>
      </c>
      <c r="F1300" t="s">
        <v>9</v>
      </c>
      <c r="G1300" t="s">
        <v>64</v>
      </c>
      <c r="H1300">
        <v>97110</v>
      </c>
      <c r="I1300" t="str" cm="1">
        <f t="array" ref="I1300">IFERROR(INDEX(scheduling_data!H:H,MATCH(B1300&amp;D1300,scheduling_data!D:D&amp;scheduling_data!A:A,0)),"")</f>
        <v>James Allen</v>
      </c>
      <c r="J1300" t="str">
        <f t="shared" si="60"/>
        <v>No</v>
      </c>
      <c r="K1300" t="str">
        <f t="shared" si="61"/>
        <v>11245336.3333333333James Allen</v>
      </c>
      <c r="L1300" t="str">
        <f t="shared" si="62"/>
        <v>No</v>
      </c>
    </row>
    <row r="1301" spans="1:12" x14ac:dyDescent="0.3">
      <c r="A1301" t="s">
        <v>61</v>
      </c>
      <c r="B1301">
        <v>112</v>
      </c>
      <c r="C1301" s="1">
        <v>45351</v>
      </c>
      <c r="D1301" s="1">
        <v>45337.291666666664</v>
      </c>
      <c r="E1301">
        <v>224.12</v>
      </c>
      <c r="F1301" t="s">
        <v>9</v>
      </c>
      <c r="G1301" t="s">
        <v>64</v>
      </c>
      <c r="H1301">
        <v>97110</v>
      </c>
      <c r="I1301" t="str" cm="1">
        <f t="array" ref="I1301">IFERROR(INDEX(scheduling_data!H:H,MATCH(B1301&amp;D1301,scheduling_data!D:D&amp;scheduling_data!A:A,0)),"")</f>
        <v>James Allen</v>
      </c>
      <c r="J1301" t="str">
        <f t="shared" si="60"/>
        <v>No</v>
      </c>
      <c r="K1301" t="str">
        <f t="shared" si="61"/>
        <v>11245337.2916666667James Allen</v>
      </c>
      <c r="L1301" t="str">
        <f t="shared" si="62"/>
        <v>No</v>
      </c>
    </row>
    <row r="1302" spans="1:12" x14ac:dyDescent="0.3">
      <c r="A1302" t="s">
        <v>61</v>
      </c>
      <c r="B1302">
        <v>112</v>
      </c>
      <c r="C1302" s="1">
        <v>45351</v>
      </c>
      <c r="D1302" s="1">
        <v>45337.291666666664</v>
      </c>
      <c r="E1302">
        <v>49.86</v>
      </c>
      <c r="F1302" t="s">
        <v>19</v>
      </c>
      <c r="G1302" t="s">
        <v>65</v>
      </c>
      <c r="H1302">
        <v>97110</v>
      </c>
      <c r="I1302" t="str" cm="1">
        <f t="array" ref="I1302">IFERROR(INDEX(scheduling_data!H:H,MATCH(B1302&amp;D1302,scheduling_data!D:D&amp;scheduling_data!A:A,0)),"")</f>
        <v>James Allen</v>
      </c>
      <c r="J1302" t="str">
        <f t="shared" si="60"/>
        <v>No</v>
      </c>
      <c r="K1302" t="str">
        <f t="shared" si="61"/>
        <v>11245337.2916666667James Allen</v>
      </c>
      <c r="L1302" t="str">
        <f t="shared" si="62"/>
        <v>Yes</v>
      </c>
    </row>
    <row r="1303" spans="1:12" x14ac:dyDescent="0.3">
      <c r="A1303" t="s">
        <v>61</v>
      </c>
      <c r="B1303">
        <v>112</v>
      </c>
      <c r="C1303" s="1">
        <v>45351</v>
      </c>
      <c r="D1303" s="1">
        <v>45337.291666666664</v>
      </c>
      <c r="E1303">
        <v>1.02</v>
      </c>
      <c r="F1303" t="s">
        <v>9</v>
      </c>
      <c r="G1303" t="s">
        <v>63</v>
      </c>
      <c r="H1303">
        <v>97110</v>
      </c>
      <c r="I1303" t="str" cm="1">
        <f t="array" ref="I1303">IFERROR(INDEX(scheduling_data!H:H,MATCH(B1303&amp;D1303,scheduling_data!D:D&amp;scheduling_data!A:A,0)),"")</f>
        <v>James Allen</v>
      </c>
      <c r="J1303" t="str">
        <f t="shared" si="60"/>
        <v>No</v>
      </c>
      <c r="K1303" t="str">
        <f t="shared" si="61"/>
        <v>11245337.2916666667James Allen</v>
      </c>
      <c r="L1303" t="str">
        <f t="shared" si="62"/>
        <v>No</v>
      </c>
    </row>
    <row r="1304" spans="1:12" x14ac:dyDescent="0.3">
      <c r="A1304" t="s">
        <v>11</v>
      </c>
      <c r="B1304">
        <v>112</v>
      </c>
      <c r="C1304" s="1">
        <v>45336.344444444447</v>
      </c>
      <c r="D1304" s="1">
        <v>45336.333333333336</v>
      </c>
      <c r="E1304">
        <v>25</v>
      </c>
      <c r="F1304" t="s">
        <v>91</v>
      </c>
      <c r="G1304" t="s">
        <v>201</v>
      </c>
      <c r="I1304" t="str" cm="1">
        <f t="array" ref="I1304">IFERROR(INDEX(scheduling_data!H:H,MATCH(B1304&amp;D1304,scheduling_data!D:D&amp;scheduling_data!A:A,0)),"")</f>
        <v>James Allen</v>
      </c>
      <c r="J1304" t="str">
        <f t="shared" si="60"/>
        <v>No</v>
      </c>
      <c r="K1304" t="str">
        <f t="shared" si="61"/>
        <v>11245336.3333333333James Allen</v>
      </c>
      <c r="L1304" t="str">
        <f t="shared" si="62"/>
        <v>Yes</v>
      </c>
    </row>
    <row r="1305" spans="1:12" x14ac:dyDescent="0.3">
      <c r="A1305" t="s">
        <v>11</v>
      </c>
      <c r="B1305">
        <v>112</v>
      </c>
      <c r="C1305" s="1">
        <v>45337.329861111109</v>
      </c>
      <c r="D1305" s="1">
        <v>45337.291666666664</v>
      </c>
      <c r="E1305">
        <v>25</v>
      </c>
      <c r="F1305" t="s">
        <v>91</v>
      </c>
      <c r="G1305" t="s">
        <v>202</v>
      </c>
      <c r="I1305" t="str" cm="1">
        <f t="array" ref="I1305">IFERROR(INDEX(scheduling_data!H:H,MATCH(B1305&amp;D1305,scheduling_data!D:D&amp;scheduling_data!A:A,0)),"")</f>
        <v>James Allen</v>
      </c>
      <c r="J1305" t="str">
        <f t="shared" si="60"/>
        <v>No</v>
      </c>
      <c r="K1305" t="str">
        <f t="shared" si="61"/>
        <v>11245337.2916666667James Allen</v>
      </c>
      <c r="L1305" t="str">
        <f t="shared" si="62"/>
        <v>Yes</v>
      </c>
    </row>
    <row r="1306" spans="1:12" x14ac:dyDescent="0.3">
      <c r="A1306" t="s">
        <v>11</v>
      </c>
      <c r="B1306">
        <v>112</v>
      </c>
      <c r="C1306" s="1">
        <v>45341.339583333334</v>
      </c>
      <c r="D1306" s="1">
        <v>45341.291666666664</v>
      </c>
      <c r="E1306">
        <v>25</v>
      </c>
      <c r="F1306" t="s">
        <v>91</v>
      </c>
      <c r="G1306" t="s">
        <v>203</v>
      </c>
      <c r="I1306" t="str" cm="1">
        <f t="array" ref="I1306">IFERROR(INDEX(scheduling_data!H:H,MATCH(B1306&amp;D1306,scheduling_data!D:D&amp;scheduling_data!A:A,0)),"")</f>
        <v>James Allen</v>
      </c>
      <c r="J1306" t="str">
        <f t="shared" si="60"/>
        <v>No</v>
      </c>
      <c r="K1306" t="str">
        <f t="shared" si="61"/>
        <v>11245341.2916666667James Allen</v>
      </c>
      <c r="L1306" t="str">
        <f t="shared" si="62"/>
        <v>Yes</v>
      </c>
    </row>
    <row r="1307" spans="1:12" x14ac:dyDescent="0.3">
      <c r="A1307" t="s">
        <v>11</v>
      </c>
      <c r="B1307">
        <v>112</v>
      </c>
      <c r="C1307" s="1">
        <v>45349.442361111112</v>
      </c>
      <c r="D1307" s="1">
        <v>45349.416666666664</v>
      </c>
      <c r="E1307">
        <v>25</v>
      </c>
      <c r="F1307" t="s">
        <v>91</v>
      </c>
      <c r="G1307" t="s">
        <v>204</v>
      </c>
      <c r="I1307" t="str" cm="1">
        <f t="array" ref="I1307">IFERROR(INDEX(scheduling_data!H:H,MATCH(B1307&amp;D1307,scheduling_data!D:D&amp;scheduling_data!A:A,0)),"")</f>
        <v>James Allen</v>
      </c>
      <c r="J1307" t="str">
        <f t="shared" si="60"/>
        <v>No</v>
      </c>
      <c r="K1307" t="str">
        <f t="shared" si="61"/>
        <v>11245349.4166666667James Allen</v>
      </c>
      <c r="L1307" t="str">
        <f t="shared" si="62"/>
        <v>Yes</v>
      </c>
    </row>
    <row r="1308" spans="1:12" x14ac:dyDescent="0.3">
      <c r="A1308" t="s">
        <v>11</v>
      </c>
      <c r="B1308">
        <v>113</v>
      </c>
      <c r="C1308" s="1">
        <v>45351.585416666669</v>
      </c>
      <c r="D1308" s="1">
        <v>45351.583333333336</v>
      </c>
      <c r="E1308">
        <v>90</v>
      </c>
      <c r="F1308" t="s">
        <v>87</v>
      </c>
      <c r="G1308" t="s">
        <v>205</v>
      </c>
      <c r="I1308" t="str" cm="1">
        <f t="array" ref="I1308">IFERROR(INDEX(scheduling_data!H:H,MATCH(B1308&amp;D1308,scheduling_data!D:D&amp;scheduling_data!A:A,0)),"")</f>
        <v>Katherine Tyree</v>
      </c>
      <c r="J1308" t="str">
        <f t="shared" si="60"/>
        <v>No</v>
      </c>
      <c r="K1308" t="str">
        <f t="shared" si="61"/>
        <v>11345351.5833333333Katherine Tyree</v>
      </c>
      <c r="L1308" t="str">
        <f t="shared" si="62"/>
        <v>Yes</v>
      </c>
    </row>
    <row r="1309" spans="1:12" x14ac:dyDescent="0.3">
      <c r="A1309" t="s">
        <v>14</v>
      </c>
      <c r="B1309">
        <v>114</v>
      </c>
      <c r="C1309" s="1">
        <v>45345</v>
      </c>
      <c r="D1309" s="1">
        <v>45336.354166666664</v>
      </c>
      <c r="E1309">
        <v>95</v>
      </c>
      <c r="F1309" t="s">
        <v>9</v>
      </c>
      <c r="G1309" t="s">
        <v>52</v>
      </c>
      <c r="H1309">
        <v>92507</v>
      </c>
      <c r="I1309" t="str" cm="1">
        <f t="array" ref="I1309">IFERROR(INDEX(scheduling_data!H:H,MATCH(B1309&amp;D1309,scheduling_data!D:D&amp;scheduling_data!A:A,0)),"")</f>
        <v>Victoria Miley</v>
      </c>
      <c r="J1309" t="str">
        <f t="shared" si="60"/>
        <v>No</v>
      </c>
      <c r="K1309" t="str">
        <f t="shared" si="61"/>
        <v>11445336.3541666667Victoria Miley</v>
      </c>
      <c r="L1309" t="str">
        <f t="shared" si="62"/>
        <v>No</v>
      </c>
    </row>
    <row r="1310" spans="1:12" x14ac:dyDescent="0.3">
      <c r="A1310" t="s">
        <v>14</v>
      </c>
      <c r="B1310">
        <v>114</v>
      </c>
      <c r="C1310" s="1">
        <v>45345</v>
      </c>
      <c r="D1310" s="1">
        <v>45336.354166666664</v>
      </c>
      <c r="E1310">
        <v>55</v>
      </c>
      <c r="F1310" t="s">
        <v>19</v>
      </c>
      <c r="G1310" t="s">
        <v>51</v>
      </c>
      <c r="H1310">
        <v>92507</v>
      </c>
      <c r="I1310" t="str" cm="1">
        <f t="array" ref="I1310">IFERROR(INDEX(scheduling_data!H:H,MATCH(B1310&amp;D1310,scheduling_data!D:D&amp;scheduling_data!A:A,0)),"")</f>
        <v>Victoria Miley</v>
      </c>
      <c r="J1310" t="str">
        <f t="shared" si="60"/>
        <v>No</v>
      </c>
      <c r="K1310" t="str">
        <f t="shared" si="61"/>
        <v>11445336.3541666667Victoria Miley</v>
      </c>
      <c r="L1310" t="str">
        <f t="shared" si="62"/>
        <v>Yes</v>
      </c>
    </row>
    <row r="1311" spans="1:12" x14ac:dyDescent="0.3">
      <c r="A1311" t="s">
        <v>14</v>
      </c>
      <c r="B1311">
        <v>114</v>
      </c>
      <c r="C1311" s="1">
        <v>45343</v>
      </c>
      <c r="D1311" s="1">
        <v>45331.333333333336</v>
      </c>
      <c r="E1311">
        <v>55</v>
      </c>
      <c r="F1311" t="s">
        <v>19</v>
      </c>
      <c r="G1311" t="s">
        <v>51</v>
      </c>
      <c r="H1311">
        <v>92507</v>
      </c>
      <c r="I1311" t="str" cm="1">
        <f t="array" ref="I1311">IFERROR(INDEX(scheduling_data!H:H,MATCH(B1311&amp;D1311,scheduling_data!D:D&amp;scheduling_data!A:A,0)),"")</f>
        <v>Victoria Miley</v>
      </c>
      <c r="J1311" t="str">
        <f t="shared" si="60"/>
        <v>No</v>
      </c>
      <c r="K1311" t="str">
        <f t="shared" si="61"/>
        <v>11445331.3333333333Victoria Miley</v>
      </c>
      <c r="L1311" t="str">
        <f t="shared" si="62"/>
        <v>Yes</v>
      </c>
    </row>
    <row r="1312" spans="1:12" x14ac:dyDescent="0.3">
      <c r="A1312" t="s">
        <v>14</v>
      </c>
      <c r="B1312">
        <v>114</v>
      </c>
      <c r="C1312" s="1">
        <v>45343</v>
      </c>
      <c r="D1312" s="1">
        <v>45331.333333333336</v>
      </c>
      <c r="E1312">
        <v>95</v>
      </c>
      <c r="F1312" t="s">
        <v>9</v>
      </c>
      <c r="G1312" t="s">
        <v>52</v>
      </c>
      <c r="H1312">
        <v>92507</v>
      </c>
      <c r="I1312" t="str" cm="1">
        <f t="array" ref="I1312">IFERROR(INDEX(scheduling_data!H:H,MATCH(B1312&amp;D1312,scheduling_data!D:D&amp;scheduling_data!A:A,0)),"")</f>
        <v>Victoria Miley</v>
      </c>
      <c r="J1312" t="str">
        <f t="shared" si="60"/>
        <v>No</v>
      </c>
      <c r="K1312" t="str">
        <f t="shared" si="61"/>
        <v>11445331.3333333333Victoria Miley</v>
      </c>
      <c r="L1312" t="str">
        <f t="shared" si="62"/>
        <v>No</v>
      </c>
    </row>
    <row r="1313" spans="1:12" x14ac:dyDescent="0.3">
      <c r="A1313" t="s">
        <v>137</v>
      </c>
      <c r="B1313">
        <v>115</v>
      </c>
      <c r="C1313" s="1">
        <v>45343</v>
      </c>
      <c r="D1313" s="1">
        <v>45323.375</v>
      </c>
      <c r="E1313">
        <v>69.95</v>
      </c>
      <c r="F1313" t="s">
        <v>19</v>
      </c>
      <c r="G1313" t="s">
        <v>57</v>
      </c>
      <c r="H1313">
        <v>97110</v>
      </c>
      <c r="I1313" t="str" cm="1">
        <f t="array" ref="I1313">IFERROR(INDEX(scheduling_data!H:H,MATCH(B1313&amp;D1313,scheduling_data!D:D&amp;scheduling_data!A:A,0)),"")</f>
        <v>Robert Crochet</v>
      </c>
      <c r="J1313" t="str">
        <f t="shared" si="60"/>
        <v>No</v>
      </c>
      <c r="K1313" t="str">
        <f t="shared" si="61"/>
        <v>11545323.375Robert Crochet</v>
      </c>
      <c r="L1313" t="str">
        <f t="shared" si="62"/>
        <v>Yes</v>
      </c>
    </row>
    <row r="1314" spans="1:12" x14ac:dyDescent="0.3">
      <c r="A1314" t="s">
        <v>137</v>
      </c>
      <c r="B1314">
        <v>115</v>
      </c>
      <c r="C1314" s="1">
        <v>45343</v>
      </c>
      <c r="D1314" s="1">
        <v>45323.375</v>
      </c>
      <c r="E1314">
        <v>17.579999999999998</v>
      </c>
      <c r="F1314" t="s">
        <v>9</v>
      </c>
      <c r="G1314" t="s">
        <v>54</v>
      </c>
      <c r="H1314">
        <v>97110</v>
      </c>
      <c r="I1314" t="str" cm="1">
        <f t="array" ref="I1314">IFERROR(INDEX(scheduling_data!H:H,MATCH(B1314&amp;D1314,scheduling_data!D:D&amp;scheduling_data!A:A,0)),"")</f>
        <v>Robert Crochet</v>
      </c>
      <c r="J1314" t="str">
        <f t="shared" si="60"/>
        <v>No</v>
      </c>
      <c r="K1314" t="str">
        <f t="shared" si="61"/>
        <v>11545323.375Robert Crochet</v>
      </c>
      <c r="L1314" t="str">
        <f t="shared" si="62"/>
        <v>No</v>
      </c>
    </row>
    <row r="1315" spans="1:12" x14ac:dyDescent="0.3">
      <c r="A1315" t="s">
        <v>137</v>
      </c>
      <c r="B1315">
        <v>115</v>
      </c>
      <c r="C1315" s="1">
        <v>45343</v>
      </c>
      <c r="D1315" s="1">
        <v>45323.375</v>
      </c>
      <c r="E1315">
        <v>1.43</v>
      </c>
      <c r="F1315" t="s">
        <v>9</v>
      </c>
      <c r="G1315" t="s">
        <v>55</v>
      </c>
      <c r="H1315">
        <v>97110</v>
      </c>
      <c r="I1315" t="str" cm="1">
        <f t="array" ref="I1315">IFERROR(INDEX(scheduling_data!H:H,MATCH(B1315&amp;D1315,scheduling_data!D:D&amp;scheduling_data!A:A,0)),"")</f>
        <v>Robert Crochet</v>
      </c>
      <c r="J1315" t="str">
        <f t="shared" si="60"/>
        <v>No</v>
      </c>
      <c r="K1315" t="str">
        <f t="shared" si="61"/>
        <v>11545323.375Robert Crochet</v>
      </c>
      <c r="L1315" t="str">
        <f t="shared" si="62"/>
        <v>No</v>
      </c>
    </row>
    <row r="1316" spans="1:12" x14ac:dyDescent="0.3">
      <c r="A1316" t="s">
        <v>137</v>
      </c>
      <c r="B1316">
        <v>115</v>
      </c>
      <c r="C1316" s="1">
        <v>45343</v>
      </c>
      <c r="D1316" s="1">
        <v>45323.375</v>
      </c>
      <c r="E1316">
        <v>193.2</v>
      </c>
      <c r="F1316" t="s">
        <v>9</v>
      </c>
      <c r="G1316" t="s">
        <v>56</v>
      </c>
      <c r="H1316">
        <v>97110</v>
      </c>
      <c r="I1316" t="str" cm="1">
        <f t="array" ref="I1316">IFERROR(INDEX(scheduling_data!H:H,MATCH(B1316&amp;D1316,scheduling_data!D:D&amp;scheduling_data!A:A,0)),"")</f>
        <v>Robert Crochet</v>
      </c>
      <c r="J1316" t="str">
        <f t="shared" si="60"/>
        <v>No</v>
      </c>
      <c r="K1316" t="str">
        <f t="shared" si="61"/>
        <v>11545323.375Robert Crochet</v>
      </c>
      <c r="L1316" t="str">
        <f t="shared" si="62"/>
        <v>No</v>
      </c>
    </row>
    <row r="1317" spans="1:12" x14ac:dyDescent="0.3">
      <c r="A1317" t="s">
        <v>137</v>
      </c>
      <c r="B1317">
        <v>115</v>
      </c>
      <c r="C1317" s="1">
        <v>45343</v>
      </c>
      <c r="D1317" s="1">
        <v>45327.375</v>
      </c>
      <c r="E1317">
        <v>32.67</v>
      </c>
      <c r="F1317" t="s">
        <v>19</v>
      </c>
      <c r="G1317" t="s">
        <v>57</v>
      </c>
      <c r="H1317">
        <v>97110</v>
      </c>
      <c r="I1317" t="str" cm="1">
        <f t="array" ref="I1317">IFERROR(INDEX(scheduling_data!H:H,MATCH(B1317&amp;D1317,scheduling_data!D:D&amp;scheduling_data!A:A,0)),"")</f>
        <v>Christian Litz</v>
      </c>
      <c r="J1317" t="str">
        <f t="shared" si="60"/>
        <v>No</v>
      </c>
      <c r="K1317" t="str">
        <f t="shared" si="61"/>
        <v>11545327.375Christian Litz</v>
      </c>
      <c r="L1317" t="str">
        <f t="shared" si="62"/>
        <v>Yes</v>
      </c>
    </row>
    <row r="1318" spans="1:12" x14ac:dyDescent="0.3">
      <c r="A1318" t="s">
        <v>137</v>
      </c>
      <c r="B1318">
        <v>115</v>
      </c>
      <c r="C1318" s="1">
        <v>45343</v>
      </c>
      <c r="D1318" s="1">
        <v>45327.375</v>
      </c>
      <c r="E1318">
        <v>96.6</v>
      </c>
      <c r="F1318" t="s">
        <v>9</v>
      </c>
      <c r="G1318" t="s">
        <v>56</v>
      </c>
      <c r="H1318">
        <v>97110</v>
      </c>
      <c r="I1318" t="str" cm="1">
        <f t="array" ref="I1318">IFERROR(INDEX(scheduling_data!H:H,MATCH(B1318&amp;D1318,scheduling_data!D:D&amp;scheduling_data!A:A,0)),"")</f>
        <v>Christian Litz</v>
      </c>
      <c r="J1318" t="str">
        <f t="shared" si="60"/>
        <v>No</v>
      </c>
      <c r="K1318" t="str">
        <f t="shared" si="61"/>
        <v>11545327.375Christian Litz</v>
      </c>
      <c r="L1318" t="str">
        <f t="shared" si="62"/>
        <v>No</v>
      </c>
    </row>
    <row r="1319" spans="1:12" x14ac:dyDescent="0.3">
      <c r="A1319" t="s">
        <v>137</v>
      </c>
      <c r="B1319">
        <v>115</v>
      </c>
      <c r="C1319" s="1">
        <v>45343</v>
      </c>
      <c r="D1319" s="1">
        <v>45327.375</v>
      </c>
      <c r="E1319">
        <v>0.67</v>
      </c>
      <c r="F1319" t="s">
        <v>9</v>
      </c>
      <c r="G1319" t="s">
        <v>55</v>
      </c>
      <c r="H1319">
        <v>97110</v>
      </c>
      <c r="I1319" t="str" cm="1">
        <f t="array" ref="I1319">IFERROR(INDEX(scheduling_data!H:H,MATCH(B1319&amp;D1319,scheduling_data!D:D&amp;scheduling_data!A:A,0)),"")</f>
        <v>Christian Litz</v>
      </c>
      <c r="J1319" t="str">
        <f t="shared" si="60"/>
        <v>No</v>
      </c>
      <c r="K1319" t="str">
        <f t="shared" si="61"/>
        <v>11545327.375Christian Litz</v>
      </c>
      <c r="L1319" t="str">
        <f t="shared" si="62"/>
        <v>No</v>
      </c>
    </row>
    <row r="1320" spans="1:12" x14ac:dyDescent="0.3">
      <c r="A1320" t="s">
        <v>137</v>
      </c>
      <c r="B1320">
        <v>115</v>
      </c>
      <c r="C1320" s="1">
        <v>45343</v>
      </c>
      <c r="D1320" s="1">
        <v>45327.375</v>
      </c>
      <c r="E1320">
        <v>11.72</v>
      </c>
      <c r="F1320" t="s">
        <v>9</v>
      </c>
      <c r="G1320" t="s">
        <v>54</v>
      </c>
      <c r="H1320">
        <v>97110</v>
      </c>
      <c r="I1320" t="str" cm="1">
        <f t="array" ref="I1320">IFERROR(INDEX(scheduling_data!H:H,MATCH(B1320&amp;D1320,scheduling_data!D:D&amp;scheduling_data!A:A,0)),"")</f>
        <v>Christian Litz</v>
      </c>
      <c r="J1320" t="str">
        <f t="shared" si="60"/>
        <v>No</v>
      </c>
      <c r="K1320" t="str">
        <f t="shared" si="61"/>
        <v>11545327.375Christian Litz</v>
      </c>
      <c r="L1320" t="str">
        <f t="shared" si="62"/>
        <v>No</v>
      </c>
    </row>
    <row r="1321" spans="1:12" x14ac:dyDescent="0.3">
      <c r="A1321" t="s">
        <v>137</v>
      </c>
      <c r="B1321">
        <v>115</v>
      </c>
      <c r="C1321" s="1">
        <v>45343</v>
      </c>
      <c r="D1321" s="1">
        <v>45327.375</v>
      </c>
      <c r="E1321">
        <v>44.32</v>
      </c>
      <c r="F1321" t="s">
        <v>19</v>
      </c>
      <c r="G1321" t="s">
        <v>57</v>
      </c>
      <c r="H1321">
        <v>97530</v>
      </c>
      <c r="I1321" t="str" cm="1">
        <f t="array" ref="I1321">IFERROR(INDEX(scheduling_data!H:H,MATCH(B1321&amp;D1321,scheduling_data!D:D&amp;scheduling_data!A:A,0)),"")</f>
        <v>Christian Litz</v>
      </c>
      <c r="J1321" t="str">
        <f t="shared" si="60"/>
        <v>No</v>
      </c>
      <c r="K1321" t="str">
        <f t="shared" si="61"/>
        <v>11545327.375Christian Litz</v>
      </c>
      <c r="L1321" t="str">
        <f t="shared" si="62"/>
        <v>Yes</v>
      </c>
    </row>
    <row r="1322" spans="1:12" x14ac:dyDescent="0.3">
      <c r="A1322" t="s">
        <v>137</v>
      </c>
      <c r="B1322">
        <v>115</v>
      </c>
      <c r="C1322" s="1">
        <v>45343</v>
      </c>
      <c r="D1322" s="1">
        <v>45327.375</v>
      </c>
      <c r="E1322">
        <v>84.42</v>
      </c>
      <c r="F1322" t="s">
        <v>9</v>
      </c>
      <c r="G1322" t="s">
        <v>56</v>
      </c>
      <c r="H1322">
        <v>97530</v>
      </c>
      <c r="I1322" t="str" cm="1">
        <f t="array" ref="I1322">IFERROR(INDEX(scheduling_data!H:H,MATCH(B1322&amp;D1322,scheduling_data!D:D&amp;scheduling_data!A:A,0)),"")</f>
        <v>Christian Litz</v>
      </c>
      <c r="J1322" t="str">
        <f t="shared" si="60"/>
        <v>No</v>
      </c>
      <c r="K1322" t="str">
        <f t="shared" si="61"/>
        <v>11545327.375Christian Litz</v>
      </c>
      <c r="L1322" t="str">
        <f t="shared" si="62"/>
        <v>No</v>
      </c>
    </row>
    <row r="1323" spans="1:12" x14ac:dyDescent="0.3">
      <c r="A1323" t="s">
        <v>137</v>
      </c>
      <c r="B1323">
        <v>115</v>
      </c>
      <c r="C1323" s="1">
        <v>45343</v>
      </c>
      <c r="D1323" s="1">
        <v>45327.375</v>
      </c>
      <c r="E1323">
        <v>0.9</v>
      </c>
      <c r="F1323" t="s">
        <v>9</v>
      </c>
      <c r="G1323" t="s">
        <v>55</v>
      </c>
      <c r="H1323">
        <v>97530</v>
      </c>
      <c r="I1323" t="str" cm="1">
        <f t="array" ref="I1323">IFERROR(INDEX(scheduling_data!H:H,MATCH(B1323&amp;D1323,scheduling_data!D:D&amp;scheduling_data!A:A,0)),"")</f>
        <v>Christian Litz</v>
      </c>
      <c r="J1323" t="str">
        <f t="shared" si="60"/>
        <v>No</v>
      </c>
      <c r="K1323" t="str">
        <f t="shared" si="61"/>
        <v>11545327.375Christian Litz</v>
      </c>
      <c r="L1323" t="str">
        <f t="shared" si="62"/>
        <v>No</v>
      </c>
    </row>
    <row r="1324" spans="1:12" x14ac:dyDescent="0.3">
      <c r="A1324" t="s">
        <v>137</v>
      </c>
      <c r="B1324">
        <v>115</v>
      </c>
      <c r="C1324" s="1">
        <v>45343</v>
      </c>
      <c r="D1324" s="1">
        <v>45327.375</v>
      </c>
      <c r="E1324">
        <v>9.06</v>
      </c>
      <c r="F1324" t="s">
        <v>9</v>
      </c>
      <c r="G1324" t="s">
        <v>54</v>
      </c>
      <c r="H1324">
        <v>97530</v>
      </c>
      <c r="I1324" t="str" cm="1">
        <f t="array" ref="I1324">IFERROR(INDEX(scheduling_data!H:H,MATCH(B1324&amp;D1324,scheduling_data!D:D&amp;scheduling_data!A:A,0)),"")</f>
        <v>Christian Litz</v>
      </c>
      <c r="J1324" t="str">
        <f t="shared" si="60"/>
        <v>No</v>
      </c>
      <c r="K1324" t="str">
        <f t="shared" si="61"/>
        <v>11545327.375Christian Litz</v>
      </c>
      <c r="L1324" t="str">
        <f t="shared" si="62"/>
        <v>No</v>
      </c>
    </row>
    <row r="1325" spans="1:12" x14ac:dyDescent="0.3">
      <c r="A1325" t="s">
        <v>137</v>
      </c>
      <c r="B1325">
        <v>115</v>
      </c>
      <c r="C1325" s="1">
        <v>45344</v>
      </c>
      <c r="D1325" s="1">
        <v>45329.375</v>
      </c>
      <c r="E1325">
        <v>0.45</v>
      </c>
      <c r="F1325" t="s">
        <v>9</v>
      </c>
      <c r="G1325" t="s">
        <v>55</v>
      </c>
      <c r="H1325">
        <v>97530</v>
      </c>
      <c r="I1325" t="str" cm="1">
        <f t="array" ref="I1325">IFERROR(INDEX(scheduling_data!H:H,MATCH(B1325&amp;D1325,scheduling_data!D:D&amp;scheduling_data!A:A,0)),"")</f>
        <v>Jessica Pittman</v>
      </c>
      <c r="J1325" t="str">
        <f t="shared" si="60"/>
        <v>No</v>
      </c>
      <c r="K1325" t="str">
        <f t="shared" si="61"/>
        <v>11545329.375Jessica Pittman</v>
      </c>
      <c r="L1325" t="str">
        <f t="shared" si="62"/>
        <v>No</v>
      </c>
    </row>
    <row r="1326" spans="1:12" x14ac:dyDescent="0.3">
      <c r="A1326" t="s">
        <v>137</v>
      </c>
      <c r="B1326">
        <v>115</v>
      </c>
      <c r="C1326" s="1">
        <v>45344</v>
      </c>
      <c r="D1326" s="1">
        <v>45329.375</v>
      </c>
      <c r="E1326">
        <v>17.579999999999998</v>
      </c>
      <c r="F1326" t="s">
        <v>9</v>
      </c>
      <c r="G1326" t="s">
        <v>54</v>
      </c>
      <c r="H1326">
        <v>97110</v>
      </c>
      <c r="I1326" t="str" cm="1">
        <f t="array" ref="I1326">IFERROR(INDEX(scheduling_data!H:H,MATCH(B1326&amp;D1326,scheduling_data!D:D&amp;scheduling_data!A:A,0)),"")</f>
        <v>Jessica Pittman</v>
      </c>
      <c r="J1326" t="str">
        <f t="shared" si="60"/>
        <v>No</v>
      </c>
      <c r="K1326" t="str">
        <f t="shared" si="61"/>
        <v>11545329.375Jessica Pittman</v>
      </c>
      <c r="L1326" t="str">
        <f t="shared" si="62"/>
        <v>No</v>
      </c>
    </row>
    <row r="1327" spans="1:12" x14ac:dyDescent="0.3">
      <c r="A1327" t="s">
        <v>137</v>
      </c>
      <c r="B1327">
        <v>115</v>
      </c>
      <c r="C1327" s="1">
        <v>45344</v>
      </c>
      <c r="D1327" s="1">
        <v>45329.375</v>
      </c>
      <c r="E1327">
        <v>0.85</v>
      </c>
      <c r="F1327" t="s">
        <v>9</v>
      </c>
      <c r="G1327" t="s">
        <v>55</v>
      </c>
      <c r="H1327">
        <v>97110</v>
      </c>
      <c r="I1327" t="str" cm="1">
        <f t="array" ref="I1327">IFERROR(INDEX(scheduling_data!H:H,MATCH(B1327&amp;D1327,scheduling_data!D:D&amp;scheduling_data!A:A,0)),"")</f>
        <v>Jessica Pittman</v>
      </c>
      <c r="J1327" t="str">
        <f t="shared" si="60"/>
        <v>No</v>
      </c>
      <c r="K1327" t="str">
        <f t="shared" si="61"/>
        <v>11545329.375Jessica Pittman</v>
      </c>
      <c r="L1327" t="str">
        <f t="shared" si="62"/>
        <v>No</v>
      </c>
    </row>
    <row r="1328" spans="1:12" x14ac:dyDescent="0.3">
      <c r="A1328" t="s">
        <v>137</v>
      </c>
      <c r="B1328">
        <v>115</v>
      </c>
      <c r="C1328" s="1">
        <v>45344</v>
      </c>
      <c r="D1328" s="1">
        <v>45329.375</v>
      </c>
      <c r="E1328">
        <v>152.4</v>
      </c>
      <c r="F1328" t="s">
        <v>9</v>
      </c>
      <c r="G1328" t="s">
        <v>56</v>
      </c>
      <c r="H1328">
        <v>97110</v>
      </c>
      <c r="I1328" t="str" cm="1">
        <f t="array" ref="I1328">IFERROR(INDEX(scheduling_data!H:H,MATCH(B1328&amp;D1328,scheduling_data!D:D&amp;scheduling_data!A:A,0)),"")</f>
        <v>Jessica Pittman</v>
      </c>
      <c r="J1328" t="str">
        <f t="shared" si="60"/>
        <v>No</v>
      </c>
      <c r="K1328" t="str">
        <f t="shared" si="61"/>
        <v>11545329.375Jessica Pittman</v>
      </c>
      <c r="L1328" t="str">
        <f t="shared" si="62"/>
        <v>No</v>
      </c>
    </row>
    <row r="1329" spans="1:12" x14ac:dyDescent="0.3">
      <c r="A1329" t="s">
        <v>137</v>
      </c>
      <c r="B1329">
        <v>115</v>
      </c>
      <c r="C1329" s="1">
        <v>45344</v>
      </c>
      <c r="D1329" s="1">
        <v>45329.375</v>
      </c>
      <c r="E1329">
        <v>21.85</v>
      </c>
      <c r="F1329" t="s">
        <v>19</v>
      </c>
      <c r="G1329" t="s">
        <v>57</v>
      </c>
      <c r="H1329">
        <v>97530</v>
      </c>
      <c r="I1329" t="str" cm="1">
        <f t="array" ref="I1329">IFERROR(INDEX(scheduling_data!H:H,MATCH(B1329&amp;D1329,scheduling_data!D:D&amp;scheduling_data!A:A,0)),"")</f>
        <v>Jessica Pittman</v>
      </c>
      <c r="J1329" t="str">
        <f t="shared" si="60"/>
        <v>No</v>
      </c>
      <c r="K1329" t="str">
        <f t="shared" si="61"/>
        <v>11545329.375Jessica Pittman</v>
      </c>
      <c r="L1329" t="str">
        <f t="shared" si="62"/>
        <v>Yes</v>
      </c>
    </row>
    <row r="1330" spans="1:12" x14ac:dyDescent="0.3">
      <c r="A1330" t="s">
        <v>137</v>
      </c>
      <c r="B1330">
        <v>115</v>
      </c>
      <c r="C1330" s="1">
        <v>45344</v>
      </c>
      <c r="D1330" s="1">
        <v>45329.375</v>
      </c>
      <c r="E1330">
        <v>46.14</v>
      </c>
      <c r="F1330" t="s">
        <v>9</v>
      </c>
      <c r="G1330" t="s">
        <v>56</v>
      </c>
      <c r="H1330">
        <v>97530</v>
      </c>
      <c r="I1330" t="str" cm="1">
        <f t="array" ref="I1330">IFERROR(INDEX(scheduling_data!H:H,MATCH(B1330&amp;D1330,scheduling_data!D:D&amp;scheduling_data!A:A,0)),"")</f>
        <v>Jessica Pittman</v>
      </c>
      <c r="J1330" t="str">
        <f t="shared" si="60"/>
        <v>No</v>
      </c>
      <c r="K1330" t="str">
        <f t="shared" si="61"/>
        <v>11545329.375Jessica Pittman</v>
      </c>
      <c r="L1330" t="str">
        <f t="shared" si="62"/>
        <v>No</v>
      </c>
    </row>
    <row r="1331" spans="1:12" x14ac:dyDescent="0.3">
      <c r="A1331" t="s">
        <v>137</v>
      </c>
      <c r="B1331">
        <v>115</v>
      </c>
      <c r="C1331" s="1">
        <v>45344</v>
      </c>
      <c r="D1331" s="1">
        <v>45329.375</v>
      </c>
      <c r="E1331">
        <v>41.67</v>
      </c>
      <c r="F1331" t="s">
        <v>19</v>
      </c>
      <c r="G1331" t="s">
        <v>57</v>
      </c>
      <c r="H1331">
        <v>97110</v>
      </c>
      <c r="I1331" t="str" cm="1">
        <f t="array" ref="I1331">IFERROR(INDEX(scheduling_data!H:H,MATCH(B1331&amp;D1331,scheduling_data!D:D&amp;scheduling_data!A:A,0)),"")</f>
        <v>Jessica Pittman</v>
      </c>
      <c r="J1331" t="str">
        <f t="shared" si="60"/>
        <v>No</v>
      </c>
      <c r="K1331" t="str">
        <f t="shared" si="61"/>
        <v>11545329.375Jessica Pittman</v>
      </c>
      <c r="L1331" t="str">
        <f t="shared" si="62"/>
        <v>Yes</v>
      </c>
    </row>
    <row r="1332" spans="1:12" x14ac:dyDescent="0.3">
      <c r="A1332" t="s">
        <v>25</v>
      </c>
      <c r="B1332">
        <v>116</v>
      </c>
      <c r="C1332" s="1">
        <v>45345</v>
      </c>
      <c r="D1332" s="1">
        <v>45337.5625</v>
      </c>
      <c r="E1332">
        <v>85.19</v>
      </c>
      <c r="F1332" t="s">
        <v>9</v>
      </c>
      <c r="G1332" t="s">
        <v>28</v>
      </c>
      <c r="H1332">
        <v>92507</v>
      </c>
      <c r="I1332" t="str" cm="1">
        <f t="array" ref="I1332">IFERROR(INDEX(scheduling_data!H:H,MATCH(B1332&amp;D1332,scheduling_data!D:D&amp;scheduling_data!A:A,0)),"")</f>
        <v>Kelli Cruthirds</v>
      </c>
      <c r="J1332" t="str">
        <f t="shared" si="60"/>
        <v>No</v>
      </c>
      <c r="K1332" t="str">
        <f t="shared" si="61"/>
        <v>11645337.5625Kelli Cruthirds</v>
      </c>
      <c r="L1332" t="str">
        <f t="shared" si="62"/>
        <v>No</v>
      </c>
    </row>
    <row r="1333" spans="1:12" x14ac:dyDescent="0.3">
      <c r="A1333" t="s">
        <v>25</v>
      </c>
      <c r="B1333">
        <v>116</v>
      </c>
      <c r="C1333" s="1">
        <v>45345</v>
      </c>
      <c r="D1333" s="1">
        <v>45337.5625</v>
      </c>
      <c r="E1333">
        <v>64.81</v>
      </c>
      <c r="F1333" t="s">
        <v>19</v>
      </c>
      <c r="G1333" t="s">
        <v>26</v>
      </c>
      <c r="H1333">
        <v>92507</v>
      </c>
      <c r="I1333" t="str" cm="1">
        <f t="array" ref="I1333">IFERROR(INDEX(scheduling_data!H:H,MATCH(B1333&amp;D1333,scheduling_data!D:D&amp;scheduling_data!A:A,0)),"")</f>
        <v>Kelli Cruthirds</v>
      </c>
      <c r="J1333" t="str">
        <f t="shared" si="60"/>
        <v>No</v>
      </c>
      <c r="K1333" t="str">
        <f t="shared" si="61"/>
        <v>11645337.5625Kelli Cruthirds</v>
      </c>
      <c r="L1333" t="str">
        <f t="shared" si="62"/>
        <v>Yes</v>
      </c>
    </row>
    <row r="1334" spans="1:12" x14ac:dyDescent="0.3">
      <c r="A1334" t="s">
        <v>25</v>
      </c>
      <c r="B1334">
        <v>116</v>
      </c>
      <c r="C1334" s="1">
        <v>45338</v>
      </c>
      <c r="D1334" s="1">
        <v>45328.604166666664</v>
      </c>
      <c r="E1334">
        <v>64.81</v>
      </c>
      <c r="F1334" t="s">
        <v>19</v>
      </c>
      <c r="G1334" t="s">
        <v>26</v>
      </c>
      <c r="H1334">
        <v>92507</v>
      </c>
      <c r="I1334" t="str" cm="1">
        <f t="array" ref="I1334">IFERROR(INDEX(scheduling_data!H:H,MATCH(B1334&amp;D1334,scheduling_data!D:D&amp;scheduling_data!A:A,0)),"")</f>
        <v>Kelli Cruthirds</v>
      </c>
      <c r="J1334" t="str">
        <f t="shared" si="60"/>
        <v>No</v>
      </c>
      <c r="K1334" t="str">
        <f t="shared" si="61"/>
        <v>11645328.6041666667Kelli Cruthirds</v>
      </c>
      <c r="L1334" t="str">
        <f t="shared" si="62"/>
        <v>Yes</v>
      </c>
    </row>
    <row r="1335" spans="1:12" x14ac:dyDescent="0.3">
      <c r="A1335" t="s">
        <v>25</v>
      </c>
      <c r="B1335">
        <v>116</v>
      </c>
      <c r="C1335" s="1">
        <v>45338</v>
      </c>
      <c r="D1335" s="1">
        <v>45328.604166666664</v>
      </c>
      <c r="E1335">
        <v>85.19</v>
      </c>
      <c r="F1335" t="s">
        <v>9</v>
      </c>
      <c r="G1335" t="s">
        <v>28</v>
      </c>
      <c r="H1335">
        <v>92507</v>
      </c>
      <c r="I1335" t="str" cm="1">
        <f t="array" ref="I1335">IFERROR(INDEX(scheduling_data!H:H,MATCH(B1335&amp;D1335,scheduling_data!D:D&amp;scheduling_data!A:A,0)),"")</f>
        <v>Kelli Cruthirds</v>
      </c>
      <c r="J1335" t="str">
        <f t="shared" si="60"/>
        <v>No</v>
      </c>
      <c r="K1335" t="str">
        <f t="shared" si="61"/>
        <v>11645328.6041666667Kelli Cruthirds</v>
      </c>
      <c r="L1335" t="str">
        <f t="shared" si="62"/>
        <v>No</v>
      </c>
    </row>
    <row r="1336" spans="1:12" x14ac:dyDescent="0.3">
      <c r="A1336" t="s">
        <v>25</v>
      </c>
      <c r="B1336">
        <v>116</v>
      </c>
      <c r="C1336" s="1">
        <v>45338</v>
      </c>
      <c r="D1336" s="1">
        <v>45330.541666666664</v>
      </c>
      <c r="E1336">
        <v>85.19</v>
      </c>
      <c r="F1336" t="s">
        <v>9</v>
      </c>
      <c r="G1336" t="s">
        <v>28</v>
      </c>
      <c r="H1336">
        <v>92507</v>
      </c>
      <c r="I1336" t="str" cm="1">
        <f t="array" ref="I1336">IFERROR(INDEX(scheduling_data!H:H,MATCH(B1336&amp;D1336,scheduling_data!D:D&amp;scheduling_data!A:A,0)),"")</f>
        <v>Kelli Cruthirds</v>
      </c>
      <c r="J1336" t="str">
        <f t="shared" si="60"/>
        <v>No</v>
      </c>
      <c r="K1336" t="str">
        <f t="shared" si="61"/>
        <v>11645330.5416666667Kelli Cruthirds</v>
      </c>
      <c r="L1336" t="str">
        <f t="shared" si="62"/>
        <v>No</v>
      </c>
    </row>
    <row r="1337" spans="1:12" x14ac:dyDescent="0.3">
      <c r="A1337" t="s">
        <v>25</v>
      </c>
      <c r="B1337">
        <v>116</v>
      </c>
      <c r="C1337" s="1">
        <v>45338</v>
      </c>
      <c r="D1337" s="1">
        <v>45330.541666666664</v>
      </c>
      <c r="E1337">
        <v>64.81</v>
      </c>
      <c r="F1337" t="s">
        <v>19</v>
      </c>
      <c r="G1337" t="s">
        <v>26</v>
      </c>
      <c r="H1337">
        <v>92507</v>
      </c>
      <c r="I1337" t="str" cm="1">
        <f t="array" ref="I1337">IFERROR(INDEX(scheduling_data!H:H,MATCH(B1337&amp;D1337,scheduling_data!D:D&amp;scheduling_data!A:A,0)),"")</f>
        <v>Kelli Cruthirds</v>
      </c>
      <c r="J1337" t="str">
        <f t="shared" si="60"/>
        <v>No</v>
      </c>
      <c r="K1337" t="str">
        <f t="shared" si="61"/>
        <v>11645330.5416666667Kelli Cruthirds</v>
      </c>
      <c r="L1337" t="str">
        <f t="shared" si="62"/>
        <v>Yes</v>
      </c>
    </row>
    <row r="1338" spans="1:12" x14ac:dyDescent="0.3">
      <c r="A1338" t="s">
        <v>25</v>
      </c>
      <c r="B1338">
        <v>117</v>
      </c>
      <c r="C1338" s="1">
        <v>45345</v>
      </c>
      <c r="D1338" s="1">
        <v>45337.5625</v>
      </c>
      <c r="E1338">
        <v>85.19</v>
      </c>
      <c r="F1338" t="s">
        <v>9</v>
      </c>
      <c r="G1338" t="s">
        <v>28</v>
      </c>
      <c r="H1338">
        <v>92507</v>
      </c>
      <c r="I1338" t="str" cm="1">
        <f t="array" ref="I1338">IFERROR(INDEX(scheduling_data!H:H,MATCH(B1338&amp;D1338,scheduling_data!D:D&amp;scheduling_data!A:A,0)),"")</f>
        <v>Kelli Cruthirds</v>
      </c>
      <c r="J1338" t="str">
        <f t="shared" si="60"/>
        <v>No</v>
      </c>
      <c r="K1338" t="str">
        <f t="shared" si="61"/>
        <v>11745337.5625Kelli Cruthirds</v>
      </c>
      <c r="L1338" t="str">
        <f t="shared" si="62"/>
        <v>No</v>
      </c>
    </row>
    <row r="1339" spans="1:12" x14ac:dyDescent="0.3">
      <c r="A1339" t="s">
        <v>25</v>
      </c>
      <c r="B1339">
        <v>117</v>
      </c>
      <c r="C1339" s="1">
        <v>45345</v>
      </c>
      <c r="D1339" s="1">
        <v>45337.5625</v>
      </c>
      <c r="E1339">
        <v>64.81</v>
      </c>
      <c r="F1339" t="s">
        <v>19</v>
      </c>
      <c r="G1339" t="s">
        <v>26</v>
      </c>
      <c r="H1339">
        <v>92507</v>
      </c>
      <c r="I1339" t="str" cm="1">
        <f t="array" ref="I1339">IFERROR(INDEX(scheduling_data!H:H,MATCH(B1339&amp;D1339,scheduling_data!D:D&amp;scheduling_data!A:A,0)),"")</f>
        <v>Kelli Cruthirds</v>
      </c>
      <c r="J1339" t="str">
        <f t="shared" si="60"/>
        <v>No</v>
      </c>
      <c r="K1339" t="str">
        <f t="shared" si="61"/>
        <v>11745337.5625Kelli Cruthirds</v>
      </c>
      <c r="L1339" t="str">
        <f t="shared" si="62"/>
        <v>Yes</v>
      </c>
    </row>
    <row r="1340" spans="1:12" x14ac:dyDescent="0.3">
      <c r="A1340" t="s">
        <v>25</v>
      </c>
      <c r="B1340">
        <v>117</v>
      </c>
      <c r="C1340" s="1">
        <v>45338</v>
      </c>
      <c r="D1340" s="1">
        <v>45328.604166666664</v>
      </c>
      <c r="E1340">
        <v>85.19</v>
      </c>
      <c r="F1340" t="s">
        <v>9</v>
      </c>
      <c r="G1340" t="s">
        <v>28</v>
      </c>
      <c r="H1340">
        <v>92507</v>
      </c>
      <c r="I1340" t="str" cm="1">
        <f t="array" ref="I1340">IFERROR(INDEX(scheduling_data!H:H,MATCH(B1340&amp;D1340,scheduling_data!D:D&amp;scheduling_data!A:A,0)),"")</f>
        <v>Kelli Cruthirds</v>
      </c>
      <c r="J1340" t="str">
        <f t="shared" si="60"/>
        <v>No</v>
      </c>
      <c r="K1340" t="str">
        <f t="shared" si="61"/>
        <v>11745328.6041666667Kelli Cruthirds</v>
      </c>
      <c r="L1340" t="str">
        <f t="shared" si="62"/>
        <v>No</v>
      </c>
    </row>
    <row r="1341" spans="1:12" x14ac:dyDescent="0.3">
      <c r="A1341" t="s">
        <v>25</v>
      </c>
      <c r="B1341">
        <v>117</v>
      </c>
      <c r="C1341" s="1">
        <v>45338</v>
      </c>
      <c r="D1341" s="1">
        <v>45328.604166666664</v>
      </c>
      <c r="E1341">
        <v>64.81</v>
      </c>
      <c r="F1341" t="s">
        <v>19</v>
      </c>
      <c r="G1341" t="s">
        <v>26</v>
      </c>
      <c r="H1341">
        <v>92507</v>
      </c>
      <c r="I1341" t="str" cm="1">
        <f t="array" ref="I1341">IFERROR(INDEX(scheduling_data!H:H,MATCH(B1341&amp;D1341,scheduling_data!D:D&amp;scheduling_data!A:A,0)),"")</f>
        <v>Kelli Cruthirds</v>
      </c>
      <c r="J1341" t="str">
        <f t="shared" si="60"/>
        <v>No</v>
      </c>
      <c r="K1341" t="str">
        <f t="shared" si="61"/>
        <v>11745328.6041666667Kelli Cruthirds</v>
      </c>
      <c r="L1341" t="str">
        <f t="shared" si="62"/>
        <v>Yes</v>
      </c>
    </row>
    <row r="1342" spans="1:12" x14ac:dyDescent="0.3">
      <c r="A1342" t="s">
        <v>25</v>
      </c>
      <c r="B1342">
        <v>117</v>
      </c>
      <c r="C1342" s="1">
        <v>45338</v>
      </c>
      <c r="D1342" s="1">
        <v>45330.555555555555</v>
      </c>
      <c r="E1342">
        <v>64.81</v>
      </c>
      <c r="F1342" t="s">
        <v>19</v>
      </c>
      <c r="G1342" t="s">
        <v>26</v>
      </c>
      <c r="H1342">
        <v>92507</v>
      </c>
      <c r="I1342" t="str" cm="1">
        <f t="array" ref="I1342">IFERROR(INDEX(scheduling_data!H:H,MATCH(B1342&amp;D1342,scheduling_data!D:D&amp;scheduling_data!A:A,0)),"")</f>
        <v/>
      </c>
      <c r="J1342" t="str">
        <f t="shared" si="60"/>
        <v>Yes</v>
      </c>
      <c r="K1342" t="str">
        <f t="shared" si="61"/>
        <v>11745330.5555555556</v>
      </c>
      <c r="L1342" t="str">
        <f t="shared" si="62"/>
        <v>Yes</v>
      </c>
    </row>
    <row r="1343" spans="1:12" x14ac:dyDescent="0.3">
      <c r="A1343" t="s">
        <v>25</v>
      </c>
      <c r="B1343">
        <v>117</v>
      </c>
      <c r="C1343" s="1">
        <v>45338</v>
      </c>
      <c r="D1343" s="1">
        <v>45330.555555555555</v>
      </c>
      <c r="E1343">
        <v>85.19</v>
      </c>
      <c r="F1343" t="s">
        <v>9</v>
      </c>
      <c r="G1343" t="s">
        <v>28</v>
      </c>
      <c r="H1343">
        <v>92507</v>
      </c>
      <c r="I1343" t="str" cm="1">
        <f t="array" ref="I1343">IFERROR(INDEX(scheduling_data!H:H,MATCH(B1343&amp;D1343,scheduling_data!D:D&amp;scheduling_data!A:A,0)),"")</f>
        <v/>
      </c>
      <c r="J1343" t="str">
        <f t="shared" si="60"/>
        <v>Yes</v>
      </c>
      <c r="K1343" t="str">
        <f t="shared" si="61"/>
        <v>11745330.5555555556</v>
      </c>
      <c r="L1343" t="str">
        <f t="shared" si="62"/>
        <v>No</v>
      </c>
    </row>
    <row r="1344" spans="1:12" x14ac:dyDescent="0.3">
      <c r="A1344" t="s">
        <v>61</v>
      </c>
      <c r="B1344">
        <v>118</v>
      </c>
      <c r="C1344" s="1">
        <v>45336</v>
      </c>
      <c r="D1344" s="1">
        <v>45323.541666666664</v>
      </c>
      <c r="E1344">
        <v>10.24</v>
      </c>
      <c r="F1344" t="s">
        <v>19</v>
      </c>
      <c r="G1344" t="s">
        <v>65</v>
      </c>
      <c r="H1344">
        <v>97110</v>
      </c>
      <c r="I1344" t="str" cm="1">
        <f t="array" ref="I1344">IFERROR(INDEX(scheduling_data!H:H,MATCH(B1344&amp;D1344,scheduling_data!D:D&amp;scheduling_data!A:A,0)),"")</f>
        <v>Robert Crochet</v>
      </c>
      <c r="J1344" t="str">
        <f t="shared" si="60"/>
        <v>No</v>
      </c>
      <c r="K1344" t="str">
        <f t="shared" si="61"/>
        <v>11845323.5416666667Robert Crochet</v>
      </c>
      <c r="L1344" t="str">
        <f t="shared" si="62"/>
        <v>Yes</v>
      </c>
    </row>
    <row r="1345" spans="1:12" x14ac:dyDescent="0.3">
      <c r="A1345" t="s">
        <v>61</v>
      </c>
      <c r="B1345">
        <v>118</v>
      </c>
      <c r="C1345" s="1">
        <v>45336</v>
      </c>
      <c r="D1345" s="1">
        <v>45323.541666666664</v>
      </c>
      <c r="E1345">
        <v>0.21</v>
      </c>
      <c r="F1345" t="s">
        <v>9</v>
      </c>
      <c r="G1345" t="s">
        <v>63</v>
      </c>
      <c r="H1345">
        <v>97110</v>
      </c>
      <c r="I1345" t="str" cm="1">
        <f t="array" ref="I1345">IFERROR(INDEX(scheduling_data!H:H,MATCH(B1345&amp;D1345,scheduling_data!D:D&amp;scheduling_data!A:A,0)),"")</f>
        <v>Robert Crochet</v>
      </c>
      <c r="J1345" t="str">
        <f t="shared" si="60"/>
        <v>No</v>
      </c>
      <c r="K1345" t="str">
        <f t="shared" si="61"/>
        <v>11845323.5416666667Robert Crochet</v>
      </c>
      <c r="L1345" t="str">
        <f t="shared" si="62"/>
        <v>No</v>
      </c>
    </row>
    <row r="1346" spans="1:12" x14ac:dyDescent="0.3">
      <c r="A1346" t="s">
        <v>61</v>
      </c>
      <c r="B1346">
        <v>118</v>
      </c>
      <c r="C1346" s="1">
        <v>45336</v>
      </c>
      <c r="D1346" s="1">
        <v>45323.541666666664</v>
      </c>
      <c r="E1346">
        <v>114.55</v>
      </c>
      <c r="F1346" t="s">
        <v>9</v>
      </c>
      <c r="G1346" t="s">
        <v>64</v>
      </c>
      <c r="H1346">
        <v>97110</v>
      </c>
      <c r="I1346" t="str" cm="1">
        <f t="array" ref="I1346">IFERROR(INDEX(scheduling_data!H:H,MATCH(B1346&amp;D1346,scheduling_data!D:D&amp;scheduling_data!A:A,0)),"")</f>
        <v>Robert Crochet</v>
      </c>
      <c r="J1346" t="str">
        <f t="shared" si="60"/>
        <v>No</v>
      </c>
      <c r="K1346" t="str">
        <f t="shared" si="61"/>
        <v>11845323.5416666667Robert Crochet</v>
      </c>
      <c r="L1346" t="str">
        <f t="shared" si="62"/>
        <v>No</v>
      </c>
    </row>
    <row r="1347" spans="1:12" x14ac:dyDescent="0.3">
      <c r="A1347" t="s">
        <v>61</v>
      </c>
      <c r="B1347">
        <v>118</v>
      </c>
      <c r="C1347" s="1">
        <v>45336</v>
      </c>
      <c r="D1347" s="1">
        <v>45323.541666666664</v>
      </c>
      <c r="E1347">
        <v>101.96</v>
      </c>
      <c r="F1347" t="s">
        <v>9</v>
      </c>
      <c r="G1347" t="s">
        <v>64</v>
      </c>
      <c r="H1347">
        <v>97530</v>
      </c>
      <c r="I1347" t="str" cm="1">
        <f t="array" ref="I1347">IFERROR(INDEX(scheduling_data!H:H,MATCH(B1347&amp;D1347,scheduling_data!D:D&amp;scheduling_data!A:A,0)),"")</f>
        <v>Robert Crochet</v>
      </c>
      <c r="J1347" t="str">
        <f t="shared" ref="J1347:J1410" si="63">IF(I1347="", "Yes", "No")</f>
        <v>No</v>
      </c>
      <c r="K1347" t="str">
        <f t="shared" ref="K1347:K1410" si="64">IF(I1347="",B1347&amp;D1347,B1347&amp;D1347&amp;I1347)</f>
        <v>11845323.5416666667Robert Crochet</v>
      </c>
      <c r="L1347" t="str">
        <f t="shared" ref="L1347:L1410" si="65">IF(OR(F1347="Cash", F1347="Check", F1347="EFT", F1347="Credit Card", F1347="Visa", F1347="Mastercard", F1347="AMEX"), "Yes", "No")</f>
        <v>No</v>
      </c>
    </row>
    <row r="1348" spans="1:12" x14ac:dyDescent="0.3">
      <c r="A1348" t="s">
        <v>61</v>
      </c>
      <c r="B1348">
        <v>118</v>
      </c>
      <c r="C1348" s="1">
        <v>45336</v>
      </c>
      <c r="D1348" s="1">
        <v>45323.541666666664</v>
      </c>
      <c r="E1348">
        <v>0.96</v>
      </c>
      <c r="F1348" t="s">
        <v>9</v>
      </c>
      <c r="G1348" t="s">
        <v>63</v>
      </c>
      <c r="H1348">
        <v>97530</v>
      </c>
      <c r="I1348" t="str" cm="1">
        <f t="array" ref="I1348">IFERROR(INDEX(scheduling_data!H:H,MATCH(B1348&amp;D1348,scheduling_data!D:D&amp;scheduling_data!A:A,0)),"")</f>
        <v>Robert Crochet</v>
      </c>
      <c r="J1348" t="str">
        <f t="shared" si="63"/>
        <v>No</v>
      </c>
      <c r="K1348" t="str">
        <f t="shared" si="64"/>
        <v>11845323.5416666667Robert Crochet</v>
      </c>
      <c r="L1348" t="str">
        <f t="shared" si="65"/>
        <v>No</v>
      </c>
    </row>
    <row r="1349" spans="1:12" x14ac:dyDescent="0.3">
      <c r="A1349" t="s">
        <v>61</v>
      </c>
      <c r="B1349">
        <v>118</v>
      </c>
      <c r="C1349" s="1">
        <v>45336</v>
      </c>
      <c r="D1349" s="1">
        <v>45323.541666666664</v>
      </c>
      <c r="E1349">
        <v>47.08</v>
      </c>
      <c r="F1349" t="s">
        <v>19</v>
      </c>
      <c r="G1349" t="s">
        <v>65</v>
      </c>
      <c r="H1349">
        <v>97530</v>
      </c>
      <c r="I1349" t="str" cm="1">
        <f t="array" ref="I1349">IFERROR(INDEX(scheduling_data!H:H,MATCH(B1349&amp;D1349,scheduling_data!D:D&amp;scheduling_data!A:A,0)),"")</f>
        <v>Robert Crochet</v>
      </c>
      <c r="J1349" t="str">
        <f t="shared" si="63"/>
        <v>No</v>
      </c>
      <c r="K1349" t="str">
        <f t="shared" si="64"/>
        <v>11845323.5416666667Robert Crochet</v>
      </c>
      <c r="L1349" t="str">
        <f t="shared" si="65"/>
        <v>Yes</v>
      </c>
    </row>
    <row r="1350" spans="1:12" x14ac:dyDescent="0.3">
      <c r="A1350" t="s">
        <v>61</v>
      </c>
      <c r="B1350">
        <v>118</v>
      </c>
      <c r="C1350" s="1">
        <v>45351</v>
      </c>
      <c r="D1350" s="1">
        <v>45337.375</v>
      </c>
      <c r="E1350">
        <v>0.79</v>
      </c>
      <c r="F1350" t="s">
        <v>9</v>
      </c>
      <c r="G1350" t="s">
        <v>63</v>
      </c>
      <c r="H1350">
        <v>97110</v>
      </c>
      <c r="I1350" t="str" cm="1">
        <f t="array" ref="I1350">IFERROR(INDEX(scheduling_data!H:H,MATCH(B1350&amp;D1350,scheduling_data!D:D&amp;scheduling_data!A:A,0)),"")</f>
        <v>Jessica Pittman</v>
      </c>
      <c r="J1350" t="str">
        <f t="shared" si="63"/>
        <v>No</v>
      </c>
      <c r="K1350" t="str">
        <f t="shared" si="64"/>
        <v>11845337.375Jessica Pittman</v>
      </c>
      <c r="L1350" t="str">
        <f t="shared" si="65"/>
        <v>No</v>
      </c>
    </row>
    <row r="1351" spans="1:12" x14ac:dyDescent="0.3">
      <c r="A1351" t="s">
        <v>61</v>
      </c>
      <c r="B1351">
        <v>118</v>
      </c>
      <c r="C1351" s="1">
        <v>45351</v>
      </c>
      <c r="D1351" s="1">
        <v>45337.375</v>
      </c>
      <c r="E1351">
        <v>38.71</v>
      </c>
      <c r="F1351" t="s">
        <v>19</v>
      </c>
      <c r="G1351" t="s">
        <v>65</v>
      </c>
      <c r="H1351">
        <v>97110</v>
      </c>
      <c r="I1351" t="str" cm="1">
        <f t="array" ref="I1351">IFERROR(INDEX(scheduling_data!H:H,MATCH(B1351&amp;D1351,scheduling_data!D:D&amp;scheduling_data!A:A,0)),"")</f>
        <v>Jessica Pittman</v>
      </c>
      <c r="J1351" t="str">
        <f t="shared" si="63"/>
        <v>No</v>
      </c>
      <c r="K1351" t="str">
        <f t="shared" si="64"/>
        <v>11845337.375Jessica Pittman</v>
      </c>
      <c r="L1351" t="str">
        <f t="shared" si="65"/>
        <v>Yes</v>
      </c>
    </row>
    <row r="1352" spans="1:12" x14ac:dyDescent="0.3">
      <c r="A1352" t="s">
        <v>61</v>
      </c>
      <c r="B1352">
        <v>118</v>
      </c>
      <c r="C1352" s="1">
        <v>45351</v>
      </c>
      <c r="D1352" s="1">
        <v>45337.375</v>
      </c>
      <c r="E1352">
        <v>235.5</v>
      </c>
      <c r="F1352" t="s">
        <v>9</v>
      </c>
      <c r="G1352" t="s">
        <v>64</v>
      </c>
      <c r="H1352">
        <v>97110</v>
      </c>
      <c r="I1352" t="str" cm="1">
        <f t="array" ref="I1352">IFERROR(INDEX(scheduling_data!H:H,MATCH(B1352&amp;D1352,scheduling_data!D:D&amp;scheduling_data!A:A,0)),"")</f>
        <v>Jessica Pittman</v>
      </c>
      <c r="J1352" t="str">
        <f t="shared" si="63"/>
        <v>No</v>
      </c>
      <c r="K1352" t="str">
        <f t="shared" si="64"/>
        <v>11845337.375Jessica Pittman</v>
      </c>
      <c r="L1352" t="str">
        <f t="shared" si="65"/>
        <v>No</v>
      </c>
    </row>
    <row r="1353" spans="1:12" x14ac:dyDescent="0.3">
      <c r="A1353" t="s">
        <v>11</v>
      </c>
      <c r="B1353">
        <v>118</v>
      </c>
      <c r="C1353" s="1">
        <v>45337.359722222223</v>
      </c>
      <c r="D1353" s="1">
        <v>45337.375</v>
      </c>
      <c r="E1353">
        <v>25</v>
      </c>
      <c r="F1353" t="s">
        <v>16</v>
      </c>
      <c r="G1353" t="s">
        <v>206</v>
      </c>
      <c r="I1353" t="str" cm="1">
        <f t="array" ref="I1353">IFERROR(INDEX(scheduling_data!H:H,MATCH(B1353&amp;D1353,scheduling_data!D:D&amp;scheduling_data!A:A,0)),"")</f>
        <v>Jessica Pittman</v>
      </c>
      <c r="J1353" t="str">
        <f t="shared" si="63"/>
        <v>No</v>
      </c>
      <c r="K1353" t="str">
        <f t="shared" si="64"/>
        <v>11845337.375Jessica Pittman</v>
      </c>
      <c r="L1353" t="str">
        <f t="shared" si="65"/>
        <v>Yes</v>
      </c>
    </row>
    <row r="1354" spans="1:12" x14ac:dyDescent="0.3">
      <c r="A1354" t="s">
        <v>11</v>
      </c>
      <c r="B1354">
        <v>119</v>
      </c>
      <c r="C1354" s="1">
        <v>45344.331944444442</v>
      </c>
      <c r="D1354" s="1">
        <v>45344.333333333336</v>
      </c>
      <c r="E1354">
        <v>65</v>
      </c>
      <c r="F1354" t="s">
        <v>87</v>
      </c>
      <c r="G1354" t="s">
        <v>207</v>
      </c>
      <c r="I1354" t="str" cm="1">
        <f t="array" ref="I1354">IFERROR(INDEX(scheduling_data!H:H,MATCH(B1354&amp;D1354,scheduling_data!D:D&amp;scheduling_data!A:A,0)),"")</f>
        <v>Victoria Miley</v>
      </c>
      <c r="J1354" t="str">
        <f t="shared" si="63"/>
        <v>No</v>
      </c>
      <c r="K1354" t="str">
        <f t="shared" si="64"/>
        <v>11945344.3333333333Victoria Miley</v>
      </c>
      <c r="L1354" t="str">
        <f t="shared" si="65"/>
        <v>Yes</v>
      </c>
    </row>
    <row r="1355" spans="1:12" x14ac:dyDescent="0.3">
      <c r="A1355" t="s">
        <v>14</v>
      </c>
      <c r="B1355">
        <v>120</v>
      </c>
      <c r="C1355" s="1">
        <v>45334</v>
      </c>
      <c r="D1355" s="1">
        <v>45323.479166666664</v>
      </c>
      <c r="E1355">
        <v>95</v>
      </c>
      <c r="F1355" t="s">
        <v>9</v>
      </c>
      <c r="G1355" t="s">
        <v>52</v>
      </c>
      <c r="H1355">
        <v>92507</v>
      </c>
      <c r="I1355" t="str" cm="1">
        <f t="array" ref="I1355">IFERROR(INDEX(scheduling_data!H:H,MATCH(B1355&amp;D1355,scheduling_data!D:D&amp;scheduling_data!A:A,0)),"")</f>
        <v>Victoria Miley</v>
      </c>
      <c r="J1355" t="str">
        <f t="shared" si="63"/>
        <v>No</v>
      </c>
      <c r="K1355" t="str">
        <f t="shared" si="64"/>
        <v>12045323.4791666667Victoria Miley</v>
      </c>
      <c r="L1355" t="str">
        <f t="shared" si="65"/>
        <v>No</v>
      </c>
    </row>
    <row r="1356" spans="1:12" x14ac:dyDescent="0.3">
      <c r="A1356" t="s">
        <v>14</v>
      </c>
      <c r="B1356">
        <v>120</v>
      </c>
      <c r="C1356" s="1">
        <v>45334</v>
      </c>
      <c r="D1356" s="1">
        <v>45323.479166666664</v>
      </c>
      <c r="E1356">
        <v>55</v>
      </c>
      <c r="F1356" t="s">
        <v>19</v>
      </c>
      <c r="G1356" t="s">
        <v>51</v>
      </c>
      <c r="H1356">
        <v>92507</v>
      </c>
      <c r="I1356" t="str" cm="1">
        <f t="array" ref="I1356">IFERROR(INDEX(scheduling_data!H:H,MATCH(B1356&amp;D1356,scheduling_data!D:D&amp;scheduling_data!A:A,0)),"")</f>
        <v>Victoria Miley</v>
      </c>
      <c r="J1356" t="str">
        <f t="shared" si="63"/>
        <v>No</v>
      </c>
      <c r="K1356" t="str">
        <f t="shared" si="64"/>
        <v>12045323.4791666667Victoria Miley</v>
      </c>
      <c r="L1356" t="str">
        <f t="shared" si="65"/>
        <v>Yes</v>
      </c>
    </row>
    <row r="1357" spans="1:12" x14ac:dyDescent="0.3">
      <c r="A1357" t="s">
        <v>14</v>
      </c>
      <c r="B1357">
        <v>120</v>
      </c>
      <c r="C1357" s="1">
        <v>45345</v>
      </c>
      <c r="D1357" s="1">
        <v>45335.375</v>
      </c>
      <c r="E1357">
        <v>95</v>
      </c>
      <c r="F1357" t="s">
        <v>9</v>
      </c>
      <c r="G1357" t="s">
        <v>52</v>
      </c>
      <c r="H1357">
        <v>92507</v>
      </c>
      <c r="I1357" t="str" cm="1">
        <f t="array" ref="I1357">IFERROR(INDEX(scheduling_data!H:H,MATCH(B1357&amp;D1357,scheduling_data!D:D&amp;scheduling_data!A:A,0)),"")</f>
        <v>Victoria Miley</v>
      </c>
      <c r="J1357" t="str">
        <f t="shared" si="63"/>
        <v>No</v>
      </c>
      <c r="K1357" t="str">
        <f t="shared" si="64"/>
        <v>12045335.375Victoria Miley</v>
      </c>
      <c r="L1357" t="str">
        <f t="shared" si="65"/>
        <v>No</v>
      </c>
    </row>
    <row r="1358" spans="1:12" x14ac:dyDescent="0.3">
      <c r="A1358" t="s">
        <v>14</v>
      </c>
      <c r="B1358">
        <v>120</v>
      </c>
      <c r="C1358" s="1">
        <v>45345</v>
      </c>
      <c r="D1358" s="1">
        <v>45335.375</v>
      </c>
      <c r="E1358">
        <v>55</v>
      </c>
      <c r="F1358" t="s">
        <v>19</v>
      </c>
      <c r="G1358" t="s">
        <v>51</v>
      </c>
      <c r="H1358">
        <v>92507</v>
      </c>
      <c r="I1358" t="str" cm="1">
        <f t="array" ref="I1358">IFERROR(INDEX(scheduling_data!H:H,MATCH(B1358&amp;D1358,scheduling_data!D:D&amp;scheduling_data!A:A,0)),"")</f>
        <v>Victoria Miley</v>
      </c>
      <c r="J1358" t="str">
        <f t="shared" si="63"/>
        <v>No</v>
      </c>
      <c r="K1358" t="str">
        <f t="shared" si="64"/>
        <v>12045335.375Victoria Miley</v>
      </c>
      <c r="L1358" t="str">
        <f t="shared" si="65"/>
        <v>Yes</v>
      </c>
    </row>
    <row r="1359" spans="1:12" x14ac:dyDescent="0.3">
      <c r="A1359" t="s">
        <v>14</v>
      </c>
      <c r="B1359">
        <v>120</v>
      </c>
      <c r="C1359" s="1">
        <v>45348</v>
      </c>
      <c r="D1359" s="1">
        <v>45337.479166666664</v>
      </c>
      <c r="E1359">
        <v>55</v>
      </c>
      <c r="F1359" t="s">
        <v>19</v>
      </c>
      <c r="G1359" t="s">
        <v>51</v>
      </c>
      <c r="H1359">
        <v>92507</v>
      </c>
      <c r="I1359" t="str" cm="1">
        <f t="array" ref="I1359">IFERROR(INDEX(scheduling_data!H:H,MATCH(B1359&amp;D1359,scheduling_data!D:D&amp;scheduling_data!A:A,0)),"")</f>
        <v>Victoria Miley</v>
      </c>
      <c r="J1359" t="str">
        <f t="shared" si="63"/>
        <v>No</v>
      </c>
      <c r="K1359" t="str">
        <f t="shared" si="64"/>
        <v>12045337.4791666667Victoria Miley</v>
      </c>
      <c r="L1359" t="str">
        <f t="shared" si="65"/>
        <v>Yes</v>
      </c>
    </row>
    <row r="1360" spans="1:12" x14ac:dyDescent="0.3">
      <c r="A1360" t="s">
        <v>14</v>
      </c>
      <c r="B1360">
        <v>120</v>
      </c>
      <c r="C1360" s="1">
        <v>45348</v>
      </c>
      <c r="D1360" s="1">
        <v>45337.479166666664</v>
      </c>
      <c r="E1360">
        <v>95</v>
      </c>
      <c r="F1360" t="s">
        <v>9</v>
      </c>
      <c r="G1360" t="s">
        <v>52</v>
      </c>
      <c r="H1360">
        <v>92507</v>
      </c>
      <c r="I1360" t="str" cm="1">
        <f t="array" ref="I1360">IFERROR(INDEX(scheduling_data!H:H,MATCH(B1360&amp;D1360,scheduling_data!D:D&amp;scheduling_data!A:A,0)),"")</f>
        <v>Victoria Miley</v>
      </c>
      <c r="J1360" t="str">
        <f t="shared" si="63"/>
        <v>No</v>
      </c>
      <c r="K1360" t="str">
        <f t="shared" si="64"/>
        <v>12045337.4791666667Victoria Miley</v>
      </c>
      <c r="L1360" t="str">
        <f t="shared" si="65"/>
        <v>No</v>
      </c>
    </row>
    <row r="1361" spans="1:12" x14ac:dyDescent="0.3">
      <c r="A1361" t="s">
        <v>14</v>
      </c>
      <c r="B1361">
        <v>120</v>
      </c>
      <c r="C1361" s="1">
        <v>45338</v>
      </c>
      <c r="D1361" s="1">
        <v>45327.5625</v>
      </c>
      <c r="E1361">
        <v>55</v>
      </c>
      <c r="F1361" t="s">
        <v>19</v>
      </c>
      <c r="G1361" t="s">
        <v>51</v>
      </c>
      <c r="H1361">
        <v>92507</v>
      </c>
      <c r="I1361" t="str" cm="1">
        <f t="array" ref="I1361">IFERROR(INDEX(scheduling_data!H:H,MATCH(B1361&amp;D1361,scheduling_data!D:D&amp;scheduling_data!A:A,0)),"")</f>
        <v>D'Anna Pullen</v>
      </c>
      <c r="J1361" t="str">
        <f t="shared" si="63"/>
        <v>No</v>
      </c>
      <c r="K1361" t="str">
        <f t="shared" si="64"/>
        <v>12045327.5625D'Anna Pullen</v>
      </c>
      <c r="L1361" t="str">
        <f t="shared" si="65"/>
        <v>Yes</v>
      </c>
    </row>
    <row r="1362" spans="1:12" x14ac:dyDescent="0.3">
      <c r="A1362" t="s">
        <v>14</v>
      </c>
      <c r="B1362">
        <v>120</v>
      </c>
      <c r="C1362" s="1">
        <v>45338</v>
      </c>
      <c r="D1362" s="1">
        <v>45327.5625</v>
      </c>
      <c r="E1362">
        <v>95</v>
      </c>
      <c r="F1362" t="s">
        <v>9</v>
      </c>
      <c r="G1362" t="s">
        <v>52</v>
      </c>
      <c r="H1362">
        <v>92507</v>
      </c>
      <c r="I1362" t="str" cm="1">
        <f t="array" ref="I1362">IFERROR(INDEX(scheduling_data!H:H,MATCH(B1362&amp;D1362,scheduling_data!D:D&amp;scheduling_data!A:A,0)),"")</f>
        <v>D'Anna Pullen</v>
      </c>
      <c r="J1362" t="str">
        <f t="shared" si="63"/>
        <v>No</v>
      </c>
      <c r="K1362" t="str">
        <f t="shared" si="64"/>
        <v>12045327.5625D'Anna Pullen</v>
      </c>
      <c r="L1362" t="str">
        <f t="shared" si="65"/>
        <v>No</v>
      </c>
    </row>
    <row r="1363" spans="1:12" x14ac:dyDescent="0.3">
      <c r="A1363" t="s">
        <v>14</v>
      </c>
      <c r="B1363">
        <v>120</v>
      </c>
      <c r="C1363" s="1">
        <v>45343</v>
      </c>
      <c r="D1363" s="1">
        <v>45330.583333333336</v>
      </c>
      <c r="E1363">
        <v>55</v>
      </c>
      <c r="F1363" t="s">
        <v>19</v>
      </c>
      <c r="G1363" t="s">
        <v>51</v>
      </c>
      <c r="H1363">
        <v>92507</v>
      </c>
      <c r="I1363" t="str" cm="1">
        <f t="array" ref="I1363">IFERROR(INDEX(scheduling_data!H:H,MATCH(B1363&amp;D1363,scheduling_data!D:D&amp;scheduling_data!A:A,0)),"")</f>
        <v>D'Anna Pullen</v>
      </c>
      <c r="J1363" t="str">
        <f t="shared" si="63"/>
        <v>No</v>
      </c>
      <c r="K1363" t="str">
        <f t="shared" si="64"/>
        <v>12045330.5833333333D'Anna Pullen</v>
      </c>
      <c r="L1363" t="str">
        <f t="shared" si="65"/>
        <v>Yes</v>
      </c>
    </row>
    <row r="1364" spans="1:12" x14ac:dyDescent="0.3">
      <c r="A1364" t="s">
        <v>14</v>
      </c>
      <c r="B1364">
        <v>120</v>
      </c>
      <c r="C1364" s="1">
        <v>45343</v>
      </c>
      <c r="D1364" s="1">
        <v>45330.583333333336</v>
      </c>
      <c r="E1364">
        <v>95</v>
      </c>
      <c r="F1364" t="s">
        <v>9</v>
      </c>
      <c r="G1364" t="s">
        <v>52</v>
      </c>
      <c r="H1364">
        <v>92507</v>
      </c>
      <c r="I1364" t="str" cm="1">
        <f t="array" ref="I1364">IFERROR(INDEX(scheduling_data!H:H,MATCH(B1364&amp;D1364,scheduling_data!D:D&amp;scheduling_data!A:A,0)),"")</f>
        <v>D'Anna Pullen</v>
      </c>
      <c r="J1364" t="str">
        <f t="shared" si="63"/>
        <v>No</v>
      </c>
      <c r="K1364" t="str">
        <f t="shared" si="64"/>
        <v>12045330.5833333333D'Anna Pullen</v>
      </c>
      <c r="L1364" t="str">
        <f t="shared" si="65"/>
        <v>No</v>
      </c>
    </row>
    <row r="1365" spans="1:12" x14ac:dyDescent="0.3">
      <c r="A1365" t="s">
        <v>11</v>
      </c>
      <c r="B1365">
        <v>121</v>
      </c>
      <c r="C1365" s="1">
        <v>45336.605555555558</v>
      </c>
      <c r="D1365" s="1">
        <v>45336.604166666664</v>
      </c>
      <c r="E1365">
        <v>5</v>
      </c>
      <c r="F1365" t="s">
        <v>12</v>
      </c>
      <c r="I1365" t="str" cm="1">
        <f t="array" ref="I1365">IFERROR(INDEX(scheduling_data!H:H,MATCH(B1365&amp;D1365,scheduling_data!D:D&amp;scheduling_data!A:A,0)),"")</f>
        <v>Heidi Molaison</v>
      </c>
      <c r="J1365" t="str">
        <f t="shared" si="63"/>
        <v>No</v>
      </c>
      <c r="K1365" t="str">
        <f t="shared" si="64"/>
        <v>12145336.6041666667Heidi Molaison</v>
      </c>
      <c r="L1365" t="str">
        <f t="shared" si="65"/>
        <v>Yes</v>
      </c>
    </row>
    <row r="1366" spans="1:12" x14ac:dyDescent="0.3">
      <c r="A1366" t="s">
        <v>49</v>
      </c>
      <c r="B1366">
        <v>122</v>
      </c>
      <c r="C1366" s="1">
        <v>45344</v>
      </c>
      <c r="D1366" s="1">
        <v>45327.5625</v>
      </c>
      <c r="E1366">
        <v>47</v>
      </c>
      <c r="F1366" t="s">
        <v>19</v>
      </c>
      <c r="G1366" t="s">
        <v>50</v>
      </c>
      <c r="H1366">
        <v>97112</v>
      </c>
      <c r="I1366" t="str" cm="1">
        <f t="array" ref="I1366">IFERROR(INDEX(scheduling_data!H:H,MATCH(B1366&amp;D1366,scheduling_data!D:D&amp;scheduling_data!A:A,0)),"")</f>
        <v>Carolyn Simpson</v>
      </c>
      <c r="J1366" t="str">
        <f t="shared" si="63"/>
        <v>No</v>
      </c>
      <c r="K1366" t="str">
        <f t="shared" si="64"/>
        <v>12245327.5625Carolyn Simpson</v>
      </c>
      <c r="L1366" t="str">
        <f t="shared" si="65"/>
        <v>Yes</v>
      </c>
    </row>
    <row r="1367" spans="1:12" x14ac:dyDescent="0.3">
      <c r="A1367" t="s">
        <v>49</v>
      </c>
      <c r="B1367">
        <v>122</v>
      </c>
      <c r="C1367" s="1">
        <v>45344</v>
      </c>
      <c r="D1367" s="1">
        <v>45327.5625</v>
      </c>
      <c r="E1367">
        <v>68</v>
      </c>
      <c r="F1367" t="s">
        <v>9</v>
      </c>
      <c r="G1367" t="s">
        <v>104</v>
      </c>
      <c r="H1367">
        <v>97112</v>
      </c>
      <c r="I1367" t="str" cm="1">
        <f t="array" ref="I1367">IFERROR(INDEX(scheduling_data!H:H,MATCH(B1367&amp;D1367,scheduling_data!D:D&amp;scheduling_data!A:A,0)),"")</f>
        <v>Carolyn Simpson</v>
      </c>
      <c r="J1367" t="str">
        <f t="shared" si="63"/>
        <v>No</v>
      </c>
      <c r="K1367" t="str">
        <f t="shared" si="64"/>
        <v>12245327.5625Carolyn Simpson</v>
      </c>
      <c r="L1367" t="str">
        <f t="shared" si="65"/>
        <v>No</v>
      </c>
    </row>
    <row r="1368" spans="1:12" x14ac:dyDescent="0.3">
      <c r="A1368" t="s">
        <v>11</v>
      </c>
      <c r="B1368">
        <v>122</v>
      </c>
      <c r="C1368" s="1">
        <v>45341.395138888889</v>
      </c>
      <c r="D1368" s="1">
        <v>45341.395833333336</v>
      </c>
      <c r="E1368">
        <v>35</v>
      </c>
      <c r="F1368" t="s">
        <v>87</v>
      </c>
      <c r="G1368" t="s">
        <v>208</v>
      </c>
      <c r="I1368" t="str" cm="1">
        <f t="array" ref="I1368">IFERROR(INDEX(scheduling_data!H:H,MATCH(B1368&amp;D1368,scheduling_data!D:D&amp;scheduling_data!A:A,0)),"")</f>
        <v>Breanna Cochran</v>
      </c>
      <c r="J1368" t="str">
        <f t="shared" si="63"/>
        <v>No</v>
      </c>
      <c r="K1368" t="str">
        <f t="shared" si="64"/>
        <v>12245341.3958333333Breanna Cochran</v>
      </c>
      <c r="L1368" t="str">
        <f t="shared" si="65"/>
        <v>Yes</v>
      </c>
    </row>
    <row r="1369" spans="1:12" x14ac:dyDescent="0.3">
      <c r="A1369" t="s">
        <v>11</v>
      </c>
      <c r="B1369">
        <v>122</v>
      </c>
      <c r="C1369" s="1">
        <v>45348.394444444442</v>
      </c>
      <c r="D1369" s="1">
        <v>45348.395833333336</v>
      </c>
      <c r="E1369">
        <v>35</v>
      </c>
      <c r="F1369" t="s">
        <v>87</v>
      </c>
      <c r="G1369" t="s">
        <v>209</v>
      </c>
      <c r="I1369" t="str" cm="1">
        <f t="array" ref="I1369">IFERROR(INDEX(scheduling_data!H:H,MATCH(B1369&amp;D1369,scheduling_data!D:D&amp;scheduling_data!A:A,0)),"")</f>
        <v>Breanna Cochran</v>
      </c>
      <c r="J1369" t="str">
        <f t="shared" si="63"/>
        <v>No</v>
      </c>
      <c r="K1369" t="str">
        <f t="shared" si="64"/>
        <v>12245348.3958333333Breanna Cochran</v>
      </c>
      <c r="L1369" t="str">
        <f t="shared" si="65"/>
        <v>Yes</v>
      </c>
    </row>
    <row r="1370" spans="1:12" x14ac:dyDescent="0.3">
      <c r="A1370" t="s">
        <v>11</v>
      </c>
      <c r="B1370">
        <v>122</v>
      </c>
      <c r="C1370" s="1">
        <v>45350.398611111108</v>
      </c>
      <c r="D1370" s="1">
        <v>45350.395833333336</v>
      </c>
      <c r="E1370">
        <v>35</v>
      </c>
      <c r="F1370" t="s">
        <v>87</v>
      </c>
      <c r="G1370" t="s">
        <v>210</v>
      </c>
      <c r="I1370" t="str" cm="1">
        <f t="array" ref="I1370">IFERROR(INDEX(scheduling_data!H:H,MATCH(B1370&amp;D1370,scheduling_data!D:D&amp;scheduling_data!A:A,0)),"")</f>
        <v>Heidi Molaison</v>
      </c>
      <c r="J1370" t="str">
        <f t="shared" si="63"/>
        <v>No</v>
      </c>
      <c r="K1370" t="str">
        <f t="shared" si="64"/>
        <v>12245350.3958333333Heidi Molaison</v>
      </c>
      <c r="L1370" t="str">
        <f t="shared" si="65"/>
        <v>Yes</v>
      </c>
    </row>
    <row r="1371" spans="1:12" x14ac:dyDescent="0.3">
      <c r="A1371" t="s">
        <v>11</v>
      </c>
      <c r="B1371">
        <v>122</v>
      </c>
      <c r="C1371" s="1">
        <v>45327.561111111114</v>
      </c>
      <c r="D1371" s="1">
        <v>45327.5625</v>
      </c>
      <c r="E1371">
        <v>35</v>
      </c>
      <c r="F1371" t="s">
        <v>87</v>
      </c>
      <c r="G1371" t="s">
        <v>211</v>
      </c>
      <c r="I1371" t="str" cm="1">
        <f t="array" ref="I1371">IFERROR(INDEX(scheduling_data!H:H,MATCH(B1371&amp;D1371,scheduling_data!D:D&amp;scheduling_data!A:A,0)),"")</f>
        <v>Carolyn Simpson</v>
      </c>
      <c r="J1371" t="str">
        <f t="shared" si="63"/>
        <v>No</v>
      </c>
      <c r="K1371" t="str">
        <f t="shared" si="64"/>
        <v>12245327.5625Carolyn Simpson</v>
      </c>
      <c r="L1371" t="str">
        <f t="shared" si="65"/>
        <v>Yes</v>
      </c>
    </row>
    <row r="1372" spans="1:12" x14ac:dyDescent="0.3">
      <c r="A1372" t="s">
        <v>61</v>
      </c>
      <c r="B1372">
        <v>123</v>
      </c>
      <c r="C1372" s="1">
        <v>45331</v>
      </c>
      <c r="D1372" s="1">
        <v>45323.458333333336</v>
      </c>
      <c r="E1372">
        <v>15.12</v>
      </c>
      <c r="F1372" t="s">
        <v>19</v>
      </c>
      <c r="G1372" t="s">
        <v>65</v>
      </c>
      <c r="H1372">
        <v>97110</v>
      </c>
      <c r="I1372" t="str" cm="1">
        <f t="array" ref="I1372">IFERROR(INDEX(scheduling_data!H:H,MATCH(B1372&amp;D1372,scheduling_data!D:D&amp;scheduling_data!A:A,0)),"")</f>
        <v>Carolyn Simpson</v>
      </c>
      <c r="J1372" t="str">
        <f t="shared" si="63"/>
        <v>No</v>
      </c>
      <c r="K1372" t="str">
        <f t="shared" si="64"/>
        <v>12345323.4583333333Carolyn Simpson</v>
      </c>
      <c r="L1372" t="str">
        <f t="shared" si="65"/>
        <v>Yes</v>
      </c>
    </row>
    <row r="1373" spans="1:12" x14ac:dyDescent="0.3">
      <c r="A1373" t="s">
        <v>61</v>
      </c>
      <c r="B1373">
        <v>123</v>
      </c>
      <c r="C1373" s="1">
        <v>45331</v>
      </c>
      <c r="D1373" s="1">
        <v>45323.458333333336</v>
      </c>
      <c r="E1373">
        <v>0.31</v>
      </c>
      <c r="F1373" t="s">
        <v>9</v>
      </c>
      <c r="G1373" t="s">
        <v>63</v>
      </c>
      <c r="H1373">
        <v>97110</v>
      </c>
      <c r="I1373" t="str" cm="1">
        <f t="array" ref="I1373">IFERROR(INDEX(scheduling_data!H:H,MATCH(B1373&amp;D1373,scheduling_data!D:D&amp;scheduling_data!A:A,0)),"")</f>
        <v>Carolyn Simpson</v>
      </c>
      <c r="J1373" t="str">
        <f t="shared" si="63"/>
        <v>No</v>
      </c>
      <c r="K1373" t="str">
        <f t="shared" si="64"/>
        <v>12345323.4583333333Carolyn Simpson</v>
      </c>
      <c r="L1373" t="str">
        <f t="shared" si="65"/>
        <v>No</v>
      </c>
    </row>
    <row r="1374" spans="1:12" x14ac:dyDescent="0.3">
      <c r="A1374" t="s">
        <v>61</v>
      </c>
      <c r="B1374">
        <v>123</v>
      </c>
      <c r="C1374" s="1">
        <v>45331</v>
      </c>
      <c r="D1374" s="1">
        <v>45323.458333333336</v>
      </c>
      <c r="E1374">
        <v>109.57</v>
      </c>
      <c r="F1374" t="s">
        <v>9</v>
      </c>
      <c r="G1374" t="s">
        <v>64</v>
      </c>
      <c r="H1374">
        <v>97110</v>
      </c>
      <c r="I1374" t="str" cm="1">
        <f t="array" ref="I1374">IFERROR(INDEX(scheduling_data!H:H,MATCH(B1374&amp;D1374,scheduling_data!D:D&amp;scheduling_data!A:A,0)),"")</f>
        <v>Carolyn Simpson</v>
      </c>
      <c r="J1374" t="str">
        <f t="shared" si="63"/>
        <v>No</v>
      </c>
      <c r="K1374" t="str">
        <f t="shared" si="64"/>
        <v>12345323.4583333333Carolyn Simpson</v>
      </c>
      <c r="L1374" t="str">
        <f t="shared" si="65"/>
        <v>No</v>
      </c>
    </row>
    <row r="1375" spans="1:12" x14ac:dyDescent="0.3">
      <c r="A1375" t="s">
        <v>61</v>
      </c>
      <c r="B1375">
        <v>123</v>
      </c>
      <c r="C1375" s="1">
        <v>45343</v>
      </c>
      <c r="D1375" s="1">
        <v>45328.416666666664</v>
      </c>
      <c r="E1375">
        <v>0.33</v>
      </c>
      <c r="F1375" t="s">
        <v>9</v>
      </c>
      <c r="G1375" t="s">
        <v>63</v>
      </c>
      <c r="H1375">
        <v>97140</v>
      </c>
      <c r="I1375" t="str" cm="1">
        <f t="array" ref="I1375">IFERROR(INDEX(scheduling_data!H:H,MATCH(B1375&amp;D1375,scheduling_data!D:D&amp;scheduling_data!A:A,0)),"")</f>
        <v>Kelsea Rodriguez</v>
      </c>
      <c r="J1375" t="str">
        <f t="shared" si="63"/>
        <v>No</v>
      </c>
      <c r="K1375" t="str">
        <f t="shared" si="64"/>
        <v>12345328.4166666667Kelsea Rodriguez</v>
      </c>
      <c r="L1375" t="str">
        <f t="shared" si="65"/>
        <v>No</v>
      </c>
    </row>
    <row r="1376" spans="1:12" x14ac:dyDescent="0.3">
      <c r="A1376" t="s">
        <v>61</v>
      </c>
      <c r="B1376">
        <v>123</v>
      </c>
      <c r="C1376" s="1">
        <v>45343</v>
      </c>
      <c r="D1376" s="1">
        <v>45328.416666666664</v>
      </c>
      <c r="E1376">
        <v>58.43</v>
      </c>
      <c r="F1376" t="s">
        <v>9</v>
      </c>
      <c r="G1376" t="s">
        <v>64</v>
      </c>
      <c r="H1376">
        <v>97140</v>
      </c>
      <c r="I1376" t="str" cm="1">
        <f t="array" ref="I1376">IFERROR(INDEX(scheduling_data!H:H,MATCH(B1376&amp;D1376,scheduling_data!D:D&amp;scheduling_data!A:A,0)),"")</f>
        <v>Kelsea Rodriguez</v>
      </c>
      <c r="J1376" t="str">
        <f t="shared" si="63"/>
        <v>No</v>
      </c>
      <c r="K1376" t="str">
        <f t="shared" si="64"/>
        <v>12345328.4166666667Kelsea Rodriguez</v>
      </c>
      <c r="L1376" t="str">
        <f t="shared" si="65"/>
        <v>No</v>
      </c>
    </row>
    <row r="1377" spans="1:12" x14ac:dyDescent="0.3">
      <c r="A1377" t="s">
        <v>61</v>
      </c>
      <c r="B1377">
        <v>123</v>
      </c>
      <c r="C1377" s="1">
        <v>45343</v>
      </c>
      <c r="D1377" s="1">
        <v>45328.416666666664</v>
      </c>
      <c r="E1377">
        <v>16.239999999999998</v>
      </c>
      <c r="F1377" t="s">
        <v>19</v>
      </c>
      <c r="G1377" t="s">
        <v>65</v>
      </c>
      <c r="H1377">
        <v>97140</v>
      </c>
      <c r="I1377" t="str" cm="1">
        <f t="array" ref="I1377">IFERROR(INDEX(scheduling_data!H:H,MATCH(B1377&amp;D1377,scheduling_data!D:D&amp;scheduling_data!A:A,0)),"")</f>
        <v>Kelsea Rodriguez</v>
      </c>
      <c r="J1377" t="str">
        <f t="shared" si="63"/>
        <v>No</v>
      </c>
      <c r="K1377" t="str">
        <f t="shared" si="64"/>
        <v>12345328.4166666667Kelsea Rodriguez</v>
      </c>
      <c r="L1377" t="str">
        <f t="shared" si="65"/>
        <v>Yes</v>
      </c>
    </row>
    <row r="1378" spans="1:12" x14ac:dyDescent="0.3">
      <c r="A1378" t="s">
        <v>61</v>
      </c>
      <c r="B1378">
        <v>123</v>
      </c>
      <c r="C1378" s="1">
        <v>45343</v>
      </c>
      <c r="D1378" s="1">
        <v>45328.416666666664</v>
      </c>
      <c r="E1378">
        <v>109.57</v>
      </c>
      <c r="F1378" t="s">
        <v>9</v>
      </c>
      <c r="G1378" t="s">
        <v>64</v>
      </c>
      <c r="H1378">
        <v>97110</v>
      </c>
      <c r="I1378" t="str" cm="1">
        <f t="array" ref="I1378">IFERROR(INDEX(scheduling_data!H:H,MATCH(B1378&amp;D1378,scheduling_data!D:D&amp;scheduling_data!A:A,0)),"")</f>
        <v>Kelsea Rodriguez</v>
      </c>
      <c r="J1378" t="str">
        <f t="shared" si="63"/>
        <v>No</v>
      </c>
      <c r="K1378" t="str">
        <f t="shared" si="64"/>
        <v>12345328.4166666667Kelsea Rodriguez</v>
      </c>
      <c r="L1378" t="str">
        <f t="shared" si="65"/>
        <v>No</v>
      </c>
    </row>
    <row r="1379" spans="1:12" x14ac:dyDescent="0.3">
      <c r="A1379" t="s">
        <v>61</v>
      </c>
      <c r="B1379">
        <v>123</v>
      </c>
      <c r="C1379" s="1">
        <v>45343</v>
      </c>
      <c r="D1379" s="1">
        <v>45328.416666666664</v>
      </c>
      <c r="E1379">
        <v>0.31</v>
      </c>
      <c r="F1379" t="s">
        <v>9</v>
      </c>
      <c r="G1379" t="s">
        <v>63</v>
      </c>
      <c r="H1379">
        <v>97110</v>
      </c>
      <c r="I1379" t="str" cm="1">
        <f t="array" ref="I1379">IFERROR(INDEX(scheduling_data!H:H,MATCH(B1379&amp;D1379,scheduling_data!D:D&amp;scheduling_data!A:A,0)),"")</f>
        <v>Kelsea Rodriguez</v>
      </c>
      <c r="J1379" t="str">
        <f t="shared" si="63"/>
        <v>No</v>
      </c>
      <c r="K1379" t="str">
        <f t="shared" si="64"/>
        <v>12345328.4166666667Kelsea Rodriguez</v>
      </c>
      <c r="L1379" t="str">
        <f t="shared" si="65"/>
        <v>No</v>
      </c>
    </row>
    <row r="1380" spans="1:12" x14ac:dyDescent="0.3">
      <c r="A1380" t="s">
        <v>61</v>
      </c>
      <c r="B1380">
        <v>123</v>
      </c>
      <c r="C1380" s="1">
        <v>45343</v>
      </c>
      <c r="D1380" s="1">
        <v>45328.416666666664</v>
      </c>
      <c r="E1380">
        <v>15.12</v>
      </c>
      <c r="F1380" t="s">
        <v>19</v>
      </c>
      <c r="G1380" t="s">
        <v>65</v>
      </c>
      <c r="H1380">
        <v>97110</v>
      </c>
      <c r="I1380" t="str" cm="1">
        <f t="array" ref="I1380">IFERROR(INDEX(scheduling_data!H:H,MATCH(B1380&amp;D1380,scheduling_data!D:D&amp;scheduling_data!A:A,0)),"")</f>
        <v>Kelsea Rodriguez</v>
      </c>
      <c r="J1380" t="str">
        <f t="shared" si="63"/>
        <v>No</v>
      </c>
      <c r="K1380" t="str">
        <f t="shared" si="64"/>
        <v>12345328.4166666667Kelsea Rodriguez</v>
      </c>
      <c r="L1380" t="str">
        <f t="shared" si="65"/>
        <v>Yes</v>
      </c>
    </row>
    <row r="1381" spans="1:12" x14ac:dyDescent="0.3">
      <c r="A1381" t="s">
        <v>11</v>
      </c>
      <c r="B1381">
        <v>123</v>
      </c>
      <c r="C1381" s="1">
        <v>45323.450694444444</v>
      </c>
      <c r="D1381" s="1">
        <v>45323.458333333336</v>
      </c>
      <c r="E1381">
        <v>25</v>
      </c>
      <c r="F1381" t="s">
        <v>91</v>
      </c>
      <c r="G1381" t="s">
        <v>212</v>
      </c>
      <c r="I1381" t="str" cm="1">
        <f t="array" ref="I1381">IFERROR(INDEX(scheduling_data!H:H,MATCH(B1381&amp;D1381,scheduling_data!D:D&amp;scheduling_data!A:A,0)),"")</f>
        <v>Carolyn Simpson</v>
      </c>
      <c r="J1381" t="str">
        <f t="shared" si="63"/>
        <v>No</v>
      </c>
      <c r="K1381" t="str">
        <f t="shared" si="64"/>
        <v>12345323.4583333333Carolyn Simpson</v>
      </c>
      <c r="L1381" t="str">
        <f t="shared" si="65"/>
        <v>Yes</v>
      </c>
    </row>
    <row r="1382" spans="1:12" x14ac:dyDescent="0.3">
      <c r="A1382" t="s">
        <v>11</v>
      </c>
      <c r="B1382">
        <v>123</v>
      </c>
      <c r="C1382" s="1">
        <v>45328.427083333336</v>
      </c>
      <c r="D1382" s="1">
        <v>45328.416666666664</v>
      </c>
      <c r="E1382">
        <v>25</v>
      </c>
      <c r="F1382" t="s">
        <v>91</v>
      </c>
      <c r="G1382" t="s">
        <v>213</v>
      </c>
      <c r="I1382" t="str" cm="1">
        <f t="array" ref="I1382">IFERROR(INDEX(scheduling_data!H:H,MATCH(B1382&amp;D1382,scheduling_data!D:D&amp;scheduling_data!A:A,0)),"")</f>
        <v>Kelsea Rodriguez</v>
      </c>
      <c r="J1382" t="str">
        <f t="shared" si="63"/>
        <v>No</v>
      </c>
      <c r="K1382" t="str">
        <f t="shared" si="64"/>
        <v>12345328.4166666667Kelsea Rodriguez</v>
      </c>
      <c r="L1382" t="str">
        <f t="shared" si="65"/>
        <v>Yes</v>
      </c>
    </row>
    <row r="1383" spans="1:12" x14ac:dyDescent="0.3">
      <c r="A1383" t="s">
        <v>33</v>
      </c>
      <c r="B1383">
        <v>124</v>
      </c>
      <c r="C1383" s="1">
        <v>45351</v>
      </c>
      <c r="D1383" s="1">
        <v>45323.708333333336</v>
      </c>
      <c r="E1383">
        <v>6.9</v>
      </c>
      <c r="F1383" t="s">
        <v>19</v>
      </c>
      <c r="H1383">
        <v>92507</v>
      </c>
      <c r="I1383" t="str" cm="1">
        <f t="array" ref="I1383">IFERROR(INDEX(scheduling_data!H:H,MATCH(B1383&amp;D1383,scheduling_data!D:D&amp;scheduling_data!A:A,0)),"")</f>
        <v>Victoria Miley</v>
      </c>
      <c r="J1383" t="str">
        <f t="shared" si="63"/>
        <v>No</v>
      </c>
      <c r="K1383" t="str">
        <f t="shared" si="64"/>
        <v>12445323.7083333333Victoria Miley</v>
      </c>
      <c r="L1383" t="str">
        <f t="shared" si="65"/>
        <v>Yes</v>
      </c>
    </row>
    <row r="1384" spans="1:12" x14ac:dyDescent="0.3">
      <c r="A1384" t="s">
        <v>33</v>
      </c>
      <c r="B1384">
        <v>124</v>
      </c>
      <c r="C1384" s="1">
        <v>45351</v>
      </c>
      <c r="D1384" s="1">
        <v>45323.708333333336</v>
      </c>
      <c r="E1384">
        <v>7.12</v>
      </c>
      <c r="F1384" t="s">
        <v>9</v>
      </c>
      <c r="H1384">
        <v>92507</v>
      </c>
      <c r="I1384" t="str" cm="1">
        <f t="array" ref="I1384">IFERROR(INDEX(scheduling_data!H:H,MATCH(B1384&amp;D1384,scheduling_data!D:D&amp;scheduling_data!A:A,0)),"")</f>
        <v>Victoria Miley</v>
      </c>
      <c r="J1384" t="str">
        <f t="shared" si="63"/>
        <v>No</v>
      </c>
      <c r="K1384" t="str">
        <f t="shared" si="64"/>
        <v>12445323.7083333333Victoria Miley</v>
      </c>
      <c r="L1384" t="str">
        <f t="shared" si="65"/>
        <v>No</v>
      </c>
    </row>
    <row r="1385" spans="1:12" x14ac:dyDescent="0.3">
      <c r="A1385" t="s">
        <v>33</v>
      </c>
      <c r="B1385">
        <v>124</v>
      </c>
      <c r="C1385" s="1">
        <v>45351</v>
      </c>
      <c r="D1385" s="1">
        <v>45327.645833333336</v>
      </c>
      <c r="E1385">
        <v>6.9</v>
      </c>
      <c r="F1385" t="s">
        <v>19</v>
      </c>
      <c r="H1385">
        <v>92507</v>
      </c>
      <c r="I1385" t="str" cm="1">
        <f t="array" ref="I1385">IFERROR(INDEX(scheduling_data!H:H,MATCH(B1385&amp;D1385,scheduling_data!D:D&amp;scheduling_data!A:A,0)),"")</f>
        <v>Victoria Miley</v>
      </c>
      <c r="J1385" t="str">
        <f t="shared" si="63"/>
        <v>No</v>
      </c>
      <c r="K1385" t="str">
        <f t="shared" si="64"/>
        <v>12445327.6458333333Victoria Miley</v>
      </c>
      <c r="L1385" t="str">
        <f t="shared" si="65"/>
        <v>Yes</v>
      </c>
    </row>
    <row r="1386" spans="1:12" x14ac:dyDescent="0.3">
      <c r="A1386" t="s">
        <v>33</v>
      </c>
      <c r="B1386">
        <v>124</v>
      </c>
      <c r="C1386" s="1">
        <v>45351</v>
      </c>
      <c r="D1386" s="1">
        <v>45327.645833333336</v>
      </c>
      <c r="E1386">
        <v>7.12</v>
      </c>
      <c r="F1386" t="s">
        <v>9</v>
      </c>
      <c r="H1386">
        <v>92507</v>
      </c>
      <c r="I1386" t="str" cm="1">
        <f t="array" ref="I1386">IFERROR(INDEX(scheduling_data!H:H,MATCH(B1386&amp;D1386,scheduling_data!D:D&amp;scheduling_data!A:A,0)),"")</f>
        <v>Victoria Miley</v>
      </c>
      <c r="J1386" t="str">
        <f t="shared" si="63"/>
        <v>No</v>
      </c>
      <c r="K1386" t="str">
        <f t="shared" si="64"/>
        <v>12445327.6458333333Victoria Miley</v>
      </c>
      <c r="L1386" t="str">
        <f t="shared" si="65"/>
        <v>No</v>
      </c>
    </row>
    <row r="1387" spans="1:12" x14ac:dyDescent="0.3">
      <c r="A1387" t="s">
        <v>137</v>
      </c>
      <c r="B1387">
        <v>124</v>
      </c>
      <c r="C1387" s="1">
        <v>45343</v>
      </c>
      <c r="D1387" s="1">
        <v>45323.708333333336</v>
      </c>
      <c r="E1387">
        <v>54.96</v>
      </c>
      <c r="F1387" t="s">
        <v>19</v>
      </c>
      <c r="G1387" t="s">
        <v>57</v>
      </c>
      <c r="H1387">
        <v>92507</v>
      </c>
      <c r="I1387" t="str" cm="1">
        <f t="array" ref="I1387">IFERROR(INDEX(scheduling_data!H:H,MATCH(B1387&amp;D1387,scheduling_data!D:D&amp;scheduling_data!A:A,0)),"")</f>
        <v>Victoria Miley</v>
      </c>
      <c r="J1387" t="str">
        <f t="shared" si="63"/>
        <v>No</v>
      </c>
      <c r="K1387" t="str">
        <f t="shared" si="64"/>
        <v>12445323.7083333333Victoria Miley</v>
      </c>
      <c r="L1387" t="str">
        <f t="shared" si="65"/>
        <v>Yes</v>
      </c>
    </row>
    <row r="1388" spans="1:12" x14ac:dyDescent="0.3">
      <c r="A1388" t="s">
        <v>137</v>
      </c>
      <c r="B1388">
        <v>124</v>
      </c>
      <c r="C1388" s="1">
        <v>45343</v>
      </c>
      <c r="D1388" s="1">
        <v>45323.708333333336</v>
      </c>
      <c r="E1388">
        <v>1.1200000000000001</v>
      </c>
      <c r="F1388" t="s">
        <v>9</v>
      </c>
      <c r="G1388" t="s">
        <v>55</v>
      </c>
      <c r="H1388">
        <v>92507</v>
      </c>
      <c r="I1388" t="str" cm="1">
        <f t="array" ref="I1388">IFERROR(INDEX(scheduling_data!H:H,MATCH(B1388&amp;D1388,scheduling_data!D:D&amp;scheduling_data!A:A,0)),"")</f>
        <v>Victoria Miley</v>
      </c>
      <c r="J1388" t="str">
        <f t="shared" si="63"/>
        <v>No</v>
      </c>
      <c r="K1388" t="str">
        <f t="shared" si="64"/>
        <v>12445323.7083333333Victoria Miley</v>
      </c>
      <c r="L1388" t="str">
        <f t="shared" si="65"/>
        <v>No</v>
      </c>
    </row>
    <row r="1389" spans="1:12" x14ac:dyDescent="0.3">
      <c r="A1389" t="s">
        <v>137</v>
      </c>
      <c r="B1389">
        <v>124</v>
      </c>
      <c r="C1389" s="1">
        <v>45343</v>
      </c>
      <c r="D1389" s="1">
        <v>45323.708333333336</v>
      </c>
      <c r="E1389">
        <v>79.900000000000006</v>
      </c>
      <c r="F1389" t="s">
        <v>9</v>
      </c>
      <c r="G1389" t="s">
        <v>56</v>
      </c>
      <c r="H1389">
        <v>92507</v>
      </c>
      <c r="I1389" t="str" cm="1">
        <f t="array" ref="I1389">IFERROR(INDEX(scheduling_data!H:H,MATCH(B1389&amp;D1389,scheduling_data!D:D&amp;scheduling_data!A:A,0)),"")</f>
        <v>Victoria Miley</v>
      </c>
      <c r="J1389" t="str">
        <f t="shared" si="63"/>
        <v>No</v>
      </c>
      <c r="K1389" t="str">
        <f t="shared" si="64"/>
        <v>12445323.7083333333Victoria Miley</v>
      </c>
      <c r="L1389" t="str">
        <f t="shared" si="65"/>
        <v>No</v>
      </c>
    </row>
    <row r="1390" spans="1:12" x14ac:dyDescent="0.3">
      <c r="A1390" t="s">
        <v>137</v>
      </c>
      <c r="B1390">
        <v>124</v>
      </c>
      <c r="C1390" s="1">
        <v>45343</v>
      </c>
      <c r="D1390" s="1">
        <v>45327.645833333336</v>
      </c>
      <c r="E1390">
        <v>1.1200000000000001</v>
      </c>
      <c r="F1390" t="s">
        <v>9</v>
      </c>
      <c r="G1390" t="s">
        <v>55</v>
      </c>
      <c r="H1390">
        <v>92507</v>
      </c>
      <c r="I1390" t="str" cm="1">
        <f t="array" ref="I1390">IFERROR(INDEX(scheduling_data!H:H,MATCH(B1390&amp;D1390,scheduling_data!D:D&amp;scheduling_data!A:A,0)),"")</f>
        <v>Victoria Miley</v>
      </c>
      <c r="J1390" t="str">
        <f t="shared" si="63"/>
        <v>No</v>
      </c>
      <c r="K1390" t="str">
        <f t="shared" si="64"/>
        <v>12445327.6458333333Victoria Miley</v>
      </c>
      <c r="L1390" t="str">
        <f t="shared" si="65"/>
        <v>No</v>
      </c>
    </row>
    <row r="1391" spans="1:12" x14ac:dyDescent="0.3">
      <c r="A1391" t="s">
        <v>137</v>
      </c>
      <c r="B1391">
        <v>124</v>
      </c>
      <c r="C1391" s="1">
        <v>45343</v>
      </c>
      <c r="D1391" s="1">
        <v>45327.645833333336</v>
      </c>
      <c r="E1391">
        <v>79.900000000000006</v>
      </c>
      <c r="F1391" t="s">
        <v>9</v>
      </c>
      <c r="G1391" t="s">
        <v>56</v>
      </c>
      <c r="H1391">
        <v>92507</v>
      </c>
      <c r="I1391" t="str" cm="1">
        <f t="array" ref="I1391">IFERROR(INDEX(scheduling_data!H:H,MATCH(B1391&amp;D1391,scheduling_data!D:D&amp;scheduling_data!A:A,0)),"")</f>
        <v>Victoria Miley</v>
      </c>
      <c r="J1391" t="str">
        <f t="shared" si="63"/>
        <v>No</v>
      </c>
      <c r="K1391" t="str">
        <f t="shared" si="64"/>
        <v>12445327.6458333333Victoria Miley</v>
      </c>
      <c r="L1391" t="str">
        <f t="shared" si="65"/>
        <v>No</v>
      </c>
    </row>
    <row r="1392" spans="1:12" x14ac:dyDescent="0.3">
      <c r="A1392" t="s">
        <v>137</v>
      </c>
      <c r="B1392">
        <v>124</v>
      </c>
      <c r="C1392" s="1">
        <v>45343</v>
      </c>
      <c r="D1392" s="1">
        <v>45327.645833333336</v>
      </c>
      <c r="E1392">
        <v>54.96</v>
      </c>
      <c r="F1392" t="s">
        <v>19</v>
      </c>
      <c r="G1392" t="s">
        <v>57</v>
      </c>
      <c r="H1392">
        <v>92507</v>
      </c>
      <c r="I1392" t="str" cm="1">
        <f t="array" ref="I1392">IFERROR(INDEX(scheduling_data!H:H,MATCH(B1392&amp;D1392,scheduling_data!D:D&amp;scheduling_data!A:A,0)),"")</f>
        <v>Victoria Miley</v>
      </c>
      <c r="J1392" t="str">
        <f t="shared" si="63"/>
        <v>No</v>
      </c>
      <c r="K1392" t="str">
        <f t="shared" si="64"/>
        <v>12445327.6458333333Victoria Miley</v>
      </c>
      <c r="L1392" t="str">
        <f t="shared" si="65"/>
        <v>Yes</v>
      </c>
    </row>
    <row r="1393" spans="1:12" x14ac:dyDescent="0.3">
      <c r="A1393" t="s">
        <v>137</v>
      </c>
      <c r="B1393">
        <v>124</v>
      </c>
      <c r="C1393" s="1">
        <v>45349</v>
      </c>
      <c r="D1393" s="1">
        <v>45330.6875</v>
      </c>
      <c r="E1393">
        <v>1.1200000000000001</v>
      </c>
      <c r="F1393" t="s">
        <v>9</v>
      </c>
      <c r="G1393" t="s">
        <v>55</v>
      </c>
      <c r="H1393">
        <v>92507</v>
      </c>
      <c r="I1393" t="str" cm="1">
        <f t="array" ref="I1393">IFERROR(INDEX(scheduling_data!H:H,MATCH(B1393&amp;D1393,scheduling_data!D:D&amp;scheduling_data!A:A,0)),"")</f>
        <v>D'Anna Pullen</v>
      </c>
      <c r="J1393" t="str">
        <f t="shared" si="63"/>
        <v>No</v>
      </c>
      <c r="K1393" t="str">
        <f t="shared" si="64"/>
        <v>12445330.6875D'Anna Pullen</v>
      </c>
      <c r="L1393" t="str">
        <f t="shared" si="65"/>
        <v>No</v>
      </c>
    </row>
    <row r="1394" spans="1:12" x14ac:dyDescent="0.3">
      <c r="A1394" t="s">
        <v>137</v>
      </c>
      <c r="B1394">
        <v>124</v>
      </c>
      <c r="C1394" s="1">
        <v>45349</v>
      </c>
      <c r="D1394" s="1">
        <v>45330.6875</v>
      </c>
      <c r="E1394">
        <v>79.900000000000006</v>
      </c>
      <c r="F1394" t="s">
        <v>9</v>
      </c>
      <c r="G1394" t="s">
        <v>56</v>
      </c>
      <c r="H1394">
        <v>92507</v>
      </c>
      <c r="I1394" t="str" cm="1">
        <f t="array" ref="I1394">IFERROR(INDEX(scheduling_data!H:H,MATCH(B1394&amp;D1394,scheduling_data!D:D&amp;scheduling_data!A:A,0)),"")</f>
        <v>D'Anna Pullen</v>
      </c>
      <c r="J1394" t="str">
        <f t="shared" si="63"/>
        <v>No</v>
      </c>
      <c r="K1394" t="str">
        <f t="shared" si="64"/>
        <v>12445330.6875D'Anna Pullen</v>
      </c>
      <c r="L1394" t="str">
        <f t="shared" si="65"/>
        <v>No</v>
      </c>
    </row>
    <row r="1395" spans="1:12" x14ac:dyDescent="0.3">
      <c r="A1395" t="s">
        <v>137</v>
      </c>
      <c r="B1395">
        <v>124</v>
      </c>
      <c r="C1395" s="1">
        <v>45349</v>
      </c>
      <c r="D1395" s="1">
        <v>45330.6875</v>
      </c>
      <c r="E1395">
        <v>54.96</v>
      </c>
      <c r="F1395" t="s">
        <v>19</v>
      </c>
      <c r="G1395" t="s">
        <v>57</v>
      </c>
      <c r="H1395">
        <v>92507</v>
      </c>
      <c r="I1395" t="str" cm="1">
        <f t="array" ref="I1395">IFERROR(INDEX(scheduling_data!H:H,MATCH(B1395&amp;D1395,scheduling_data!D:D&amp;scheduling_data!A:A,0)),"")</f>
        <v>D'Anna Pullen</v>
      </c>
      <c r="J1395" t="str">
        <f t="shared" si="63"/>
        <v>No</v>
      </c>
      <c r="K1395" t="str">
        <f t="shared" si="64"/>
        <v>12445330.6875D'Anna Pullen</v>
      </c>
      <c r="L1395" t="str">
        <f t="shared" si="65"/>
        <v>Yes</v>
      </c>
    </row>
    <row r="1396" spans="1:12" x14ac:dyDescent="0.3">
      <c r="A1396" t="s">
        <v>11</v>
      </c>
      <c r="B1396">
        <v>17</v>
      </c>
      <c r="C1396" s="1">
        <v>45342.352777777778</v>
      </c>
      <c r="D1396" s="1">
        <v>45342.291666666664</v>
      </c>
      <c r="E1396">
        <v>35</v>
      </c>
      <c r="F1396" t="s">
        <v>87</v>
      </c>
      <c r="G1396" t="s">
        <v>214</v>
      </c>
      <c r="I1396" t="str" cm="1">
        <f t="array" ref="I1396">IFERROR(INDEX(scheduling_data!H:H,MATCH(B1396&amp;D1396,scheduling_data!D:D&amp;scheduling_data!A:A,0)),"")</f>
        <v>James Allen</v>
      </c>
      <c r="J1396" t="str">
        <f t="shared" si="63"/>
        <v>No</v>
      </c>
      <c r="K1396" t="str">
        <f t="shared" si="64"/>
        <v>1745342.2916666667James Allen</v>
      </c>
      <c r="L1396" t="str">
        <f t="shared" si="65"/>
        <v>Yes</v>
      </c>
    </row>
    <row r="1397" spans="1:12" x14ac:dyDescent="0.3">
      <c r="A1397" t="s">
        <v>11</v>
      </c>
      <c r="B1397">
        <v>17</v>
      </c>
      <c r="C1397" s="1">
        <v>45345.371527777781</v>
      </c>
      <c r="D1397" s="1">
        <v>45345.333333333336</v>
      </c>
      <c r="E1397">
        <v>35</v>
      </c>
      <c r="F1397" t="s">
        <v>16</v>
      </c>
      <c r="G1397" t="s">
        <v>215</v>
      </c>
      <c r="I1397" t="str" cm="1">
        <f t="array" ref="I1397">IFERROR(INDEX(scheduling_data!H:H,MATCH(B1397&amp;D1397,scheduling_data!D:D&amp;scheduling_data!A:A,0)),"")</f>
        <v>James Allen</v>
      </c>
      <c r="J1397" t="str">
        <f t="shared" si="63"/>
        <v>No</v>
      </c>
      <c r="K1397" t="str">
        <f t="shared" si="64"/>
        <v>1745345.3333333333James Allen</v>
      </c>
      <c r="L1397" t="str">
        <f t="shared" si="65"/>
        <v>Yes</v>
      </c>
    </row>
    <row r="1398" spans="1:12" x14ac:dyDescent="0.3">
      <c r="A1398" t="s">
        <v>11</v>
      </c>
      <c r="B1398">
        <v>17</v>
      </c>
      <c r="C1398" s="1">
        <v>45351.339583333334</v>
      </c>
      <c r="D1398" s="1">
        <v>45349.291666666664</v>
      </c>
      <c r="E1398">
        <v>35</v>
      </c>
      <c r="F1398" t="s">
        <v>16</v>
      </c>
      <c r="G1398" t="s">
        <v>216</v>
      </c>
      <c r="I1398" t="str" cm="1">
        <f t="array" ref="I1398">IFERROR(INDEX(scheduling_data!H:H,MATCH(B1398&amp;D1398,scheduling_data!D:D&amp;scheduling_data!A:A,0)),"")</f>
        <v>James Allen</v>
      </c>
      <c r="J1398" t="str">
        <f t="shared" si="63"/>
        <v>No</v>
      </c>
      <c r="K1398" t="str">
        <f t="shared" si="64"/>
        <v>1745349.2916666667James Allen</v>
      </c>
      <c r="L1398" t="str">
        <f t="shared" si="65"/>
        <v>Yes</v>
      </c>
    </row>
    <row r="1399" spans="1:12" x14ac:dyDescent="0.3">
      <c r="A1399" t="s">
        <v>11</v>
      </c>
      <c r="B1399">
        <v>17</v>
      </c>
      <c r="C1399" s="1">
        <v>45351.339583333334</v>
      </c>
      <c r="D1399" s="1">
        <v>45351.291666666664</v>
      </c>
      <c r="E1399">
        <v>35</v>
      </c>
      <c r="F1399" t="s">
        <v>16</v>
      </c>
      <c r="G1399" t="s">
        <v>216</v>
      </c>
      <c r="I1399" t="str" cm="1">
        <f t="array" ref="I1399">IFERROR(INDEX(scheduling_data!H:H,MATCH(B1399&amp;D1399,scheduling_data!D:D&amp;scheduling_data!A:A,0)),"")</f>
        <v>James Allen</v>
      </c>
      <c r="J1399" t="str">
        <f t="shared" si="63"/>
        <v>No</v>
      </c>
      <c r="K1399" t="str">
        <f t="shared" si="64"/>
        <v>1745351.2916666667James Allen</v>
      </c>
      <c r="L1399" t="str">
        <f t="shared" si="65"/>
        <v>Yes</v>
      </c>
    </row>
    <row r="1400" spans="1:12" x14ac:dyDescent="0.3">
      <c r="A1400" t="s">
        <v>17</v>
      </c>
      <c r="B1400">
        <v>125</v>
      </c>
      <c r="C1400" s="1">
        <v>45345</v>
      </c>
      <c r="D1400" s="1">
        <v>45327.375</v>
      </c>
      <c r="E1400">
        <v>64.81</v>
      </c>
      <c r="F1400" t="s">
        <v>19</v>
      </c>
      <c r="G1400" t="s">
        <v>20</v>
      </c>
      <c r="H1400">
        <v>92507</v>
      </c>
      <c r="I1400" t="str" cm="1">
        <f t="array" ref="I1400">IFERROR(INDEX(scheduling_data!H:H,MATCH(B1400&amp;D1400,scheduling_data!D:D&amp;scheduling_data!A:A,0)),"")</f>
        <v>Kelli Cruthirds</v>
      </c>
      <c r="J1400" t="str">
        <f t="shared" si="63"/>
        <v>No</v>
      </c>
      <c r="K1400" t="str">
        <f t="shared" si="64"/>
        <v>12545327.375Kelli Cruthirds</v>
      </c>
      <c r="L1400" t="str">
        <f t="shared" si="65"/>
        <v>Yes</v>
      </c>
    </row>
    <row r="1401" spans="1:12" x14ac:dyDescent="0.3">
      <c r="A1401" t="s">
        <v>17</v>
      </c>
      <c r="B1401">
        <v>125</v>
      </c>
      <c r="C1401" s="1">
        <v>45345</v>
      </c>
      <c r="D1401" s="1">
        <v>45327.375</v>
      </c>
      <c r="E1401">
        <v>85.19</v>
      </c>
      <c r="F1401" t="s">
        <v>9</v>
      </c>
      <c r="G1401" t="s">
        <v>18</v>
      </c>
      <c r="H1401">
        <v>92507</v>
      </c>
      <c r="I1401" t="str" cm="1">
        <f t="array" ref="I1401">IFERROR(INDEX(scheduling_data!H:H,MATCH(B1401&amp;D1401,scheduling_data!D:D&amp;scheduling_data!A:A,0)),"")</f>
        <v>Kelli Cruthirds</v>
      </c>
      <c r="J1401" t="str">
        <f t="shared" si="63"/>
        <v>No</v>
      </c>
      <c r="K1401" t="str">
        <f t="shared" si="64"/>
        <v>12545327.375Kelli Cruthirds</v>
      </c>
      <c r="L1401" t="str">
        <f t="shared" si="65"/>
        <v>No</v>
      </c>
    </row>
    <row r="1402" spans="1:12" x14ac:dyDescent="0.3">
      <c r="A1402" t="s">
        <v>17</v>
      </c>
      <c r="B1402">
        <v>125</v>
      </c>
      <c r="C1402" s="1">
        <v>45345</v>
      </c>
      <c r="D1402" s="1">
        <v>45329.354166666664</v>
      </c>
      <c r="E1402">
        <v>85.19</v>
      </c>
      <c r="F1402" t="s">
        <v>9</v>
      </c>
      <c r="G1402" t="s">
        <v>18</v>
      </c>
      <c r="H1402">
        <v>92507</v>
      </c>
      <c r="I1402" t="str" cm="1">
        <f t="array" ref="I1402">IFERROR(INDEX(scheduling_data!H:H,MATCH(B1402&amp;D1402,scheduling_data!D:D&amp;scheduling_data!A:A,0)),"")</f>
        <v>Kelli Cruthirds</v>
      </c>
      <c r="J1402" t="str">
        <f t="shared" si="63"/>
        <v>No</v>
      </c>
      <c r="K1402" t="str">
        <f t="shared" si="64"/>
        <v>12545329.3541666667Kelli Cruthirds</v>
      </c>
      <c r="L1402" t="str">
        <f t="shared" si="65"/>
        <v>No</v>
      </c>
    </row>
    <row r="1403" spans="1:12" x14ac:dyDescent="0.3">
      <c r="A1403" t="s">
        <v>17</v>
      </c>
      <c r="B1403">
        <v>125</v>
      </c>
      <c r="C1403" s="1">
        <v>45345</v>
      </c>
      <c r="D1403" s="1">
        <v>45329.354166666664</v>
      </c>
      <c r="E1403">
        <v>64.81</v>
      </c>
      <c r="F1403" t="s">
        <v>19</v>
      </c>
      <c r="G1403" t="s">
        <v>20</v>
      </c>
      <c r="H1403">
        <v>92507</v>
      </c>
      <c r="I1403" t="str" cm="1">
        <f t="array" ref="I1403">IFERROR(INDEX(scheduling_data!H:H,MATCH(B1403&amp;D1403,scheduling_data!D:D&amp;scheduling_data!A:A,0)),"")</f>
        <v>Kelli Cruthirds</v>
      </c>
      <c r="J1403" t="str">
        <f t="shared" si="63"/>
        <v>No</v>
      </c>
      <c r="K1403" t="str">
        <f t="shared" si="64"/>
        <v>12545329.3541666667Kelli Cruthirds</v>
      </c>
      <c r="L1403" t="str">
        <f t="shared" si="65"/>
        <v>Yes</v>
      </c>
    </row>
    <row r="1404" spans="1:12" x14ac:dyDescent="0.3">
      <c r="A1404" t="s">
        <v>80</v>
      </c>
      <c r="B1404">
        <v>126</v>
      </c>
      <c r="C1404" s="1">
        <v>45343</v>
      </c>
      <c r="D1404" s="1">
        <v>45327.395833333336</v>
      </c>
      <c r="E1404">
        <v>85.19</v>
      </c>
      <c r="F1404" t="s">
        <v>9</v>
      </c>
      <c r="G1404" t="s">
        <v>52</v>
      </c>
      <c r="H1404">
        <v>92507</v>
      </c>
      <c r="I1404" t="str" cm="1">
        <f t="array" ref="I1404">IFERROR(INDEX(scheduling_data!H:H,MATCH(B1404&amp;D1404,scheduling_data!D:D&amp;scheduling_data!A:A,0)),"")</f>
        <v>Kelli Cruthirds</v>
      </c>
      <c r="J1404" t="str">
        <f t="shared" si="63"/>
        <v>No</v>
      </c>
      <c r="K1404" t="str">
        <f t="shared" si="64"/>
        <v>12645327.3958333333Kelli Cruthirds</v>
      </c>
      <c r="L1404" t="str">
        <f t="shared" si="65"/>
        <v>No</v>
      </c>
    </row>
    <row r="1405" spans="1:12" x14ac:dyDescent="0.3">
      <c r="A1405" t="s">
        <v>80</v>
      </c>
      <c r="B1405">
        <v>126</v>
      </c>
      <c r="C1405" s="1">
        <v>45343</v>
      </c>
      <c r="D1405" s="1">
        <v>45327.395833333336</v>
      </c>
      <c r="E1405">
        <v>64.81</v>
      </c>
      <c r="F1405" t="s">
        <v>19</v>
      </c>
      <c r="G1405" t="s">
        <v>51</v>
      </c>
      <c r="H1405">
        <v>92507</v>
      </c>
      <c r="I1405" t="str" cm="1">
        <f t="array" ref="I1405">IFERROR(INDEX(scheduling_data!H:H,MATCH(B1405&amp;D1405,scheduling_data!D:D&amp;scheduling_data!A:A,0)),"")</f>
        <v>Kelli Cruthirds</v>
      </c>
      <c r="J1405" t="str">
        <f t="shared" si="63"/>
        <v>No</v>
      </c>
      <c r="K1405" t="str">
        <f t="shared" si="64"/>
        <v>12645327.3958333333Kelli Cruthirds</v>
      </c>
      <c r="L1405" t="str">
        <f t="shared" si="65"/>
        <v>Yes</v>
      </c>
    </row>
    <row r="1406" spans="1:12" x14ac:dyDescent="0.3">
      <c r="A1406" t="s">
        <v>80</v>
      </c>
      <c r="B1406">
        <v>126</v>
      </c>
      <c r="C1406" s="1">
        <v>45343</v>
      </c>
      <c r="D1406" s="1">
        <v>45329.375</v>
      </c>
      <c r="E1406">
        <v>64.81</v>
      </c>
      <c r="F1406" t="s">
        <v>19</v>
      </c>
      <c r="G1406" t="s">
        <v>51</v>
      </c>
      <c r="H1406">
        <v>92507</v>
      </c>
      <c r="I1406" t="str" cm="1">
        <f t="array" ref="I1406">IFERROR(INDEX(scheduling_data!H:H,MATCH(B1406&amp;D1406,scheduling_data!D:D&amp;scheduling_data!A:A,0)),"")</f>
        <v>Kelli Cruthirds</v>
      </c>
      <c r="J1406" t="str">
        <f t="shared" si="63"/>
        <v>No</v>
      </c>
      <c r="K1406" t="str">
        <f t="shared" si="64"/>
        <v>12645329.375Kelli Cruthirds</v>
      </c>
      <c r="L1406" t="str">
        <f t="shared" si="65"/>
        <v>Yes</v>
      </c>
    </row>
    <row r="1407" spans="1:12" x14ac:dyDescent="0.3">
      <c r="A1407" t="s">
        <v>80</v>
      </c>
      <c r="B1407">
        <v>126</v>
      </c>
      <c r="C1407" s="1">
        <v>45343</v>
      </c>
      <c r="D1407" s="1">
        <v>45329.375</v>
      </c>
      <c r="E1407">
        <v>85.19</v>
      </c>
      <c r="F1407" t="s">
        <v>9</v>
      </c>
      <c r="G1407" t="s">
        <v>52</v>
      </c>
      <c r="H1407">
        <v>92507</v>
      </c>
      <c r="I1407" t="str" cm="1">
        <f t="array" ref="I1407">IFERROR(INDEX(scheduling_data!H:H,MATCH(B1407&amp;D1407,scheduling_data!D:D&amp;scheduling_data!A:A,0)),"")</f>
        <v>Kelli Cruthirds</v>
      </c>
      <c r="J1407" t="str">
        <f t="shared" si="63"/>
        <v>No</v>
      </c>
      <c r="K1407" t="str">
        <f t="shared" si="64"/>
        <v>12645329.375Kelli Cruthirds</v>
      </c>
      <c r="L1407" t="str">
        <f t="shared" si="65"/>
        <v>No</v>
      </c>
    </row>
    <row r="1408" spans="1:12" x14ac:dyDescent="0.3">
      <c r="A1408" t="s">
        <v>80</v>
      </c>
      <c r="B1408">
        <v>127</v>
      </c>
      <c r="C1408" s="1">
        <v>45345</v>
      </c>
      <c r="D1408" s="1">
        <v>45334.333333333336</v>
      </c>
      <c r="E1408">
        <v>71.45</v>
      </c>
      <c r="F1408" t="s">
        <v>19</v>
      </c>
      <c r="G1408" t="s">
        <v>51</v>
      </c>
      <c r="H1408">
        <v>92526</v>
      </c>
      <c r="I1408" t="str" cm="1">
        <f t="array" ref="I1408">IFERROR(INDEX(scheduling_data!H:H,MATCH(B1408&amp;D1408,scheduling_data!D:D&amp;scheduling_data!A:A,0)),"")</f>
        <v>Victoria Miley</v>
      </c>
      <c r="J1408" t="str">
        <f t="shared" si="63"/>
        <v>No</v>
      </c>
      <c r="K1408" t="str">
        <f t="shared" si="64"/>
        <v>12745334.3333333333Victoria Miley</v>
      </c>
      <c r="L1408" t="str">
        <f t="shared" si="65"/>
        <v>Yes</v>
      </c>
    </row>
    <row r="1409" spans="1:12" x14ac:dyDescent="0.3">
      <c r="A1409" t="s">
        <v>80</v>
      </c>
      <c r="B1409">
        <v>127</v>
      </c>
      <c r="C1409" s="1">
        <v>45345</v>
      </c>
      <c r="D1409" s="1">
        <v>45334.333333333336</v>
      </c>
      <c r="E1409">
        <v>78.55</v>
      </c>
      <c r="F1409" t="s">
        <v>9</v>
      </c>
      <c r="G1409" t="s">
        <v>52</v>
      </c>
      <c r="H1409">
        <v>92526</v>
      </c>
      <c r="I1409" t="str" cm="1">
        <f t="array" ref="I1409">IFERROR(INDEX(scheduling_data!H:H,MATCH(B1409&amp;D1409,scheduling_data!D:D&amp;scheduling_data!A:A,0)),"")</f>
        <v>Victoria Miley</v>
      </c>
      <c r="J1409" t="str">
        <f t="shared" si="63"/>
        <v>No</v>
      </c>
      <c r="K1409" t="str">
        <f t="shared" si="64"/>
        <v>12745334.3333333333Victoria Miley</v>
      </c>
      <c r="L1409" t="str">
        <f t="shared" si="65"/>
        <v>No</v>
      </c>
    </row>
    <row r="1410" spans="1:12" x14ac:dyDescent="0.3">
      <c r="A1410" t="s">
        <v>80</v>
      </c>
      <c r="B1410">
        <v>127</v>
      </c>
      <c r="C1410" s="1">
        <v>45335</v>
      </c>
      <c r="D1410" s="1">
        <v>45324.416666666664</v>
      </c>
      <c r="E1410">
        <v>78.55</v>
      </c>
      <c r="F1410" t="s">
        <v>9</v>
      </c>
      <c r="G1410" t="s">
        <v>52</v>
      </c>
      <c r="H1410">
        <v>92526</v>
      </c>
      <c r="I1410" t="str" cm="1">
        <f t="array" ref="I1410">IFERROR(INDEX(scheduling_data!H:H,MATCH(B1410&amp;D1410,scheduling_data!D:D&amp;scheduling_data!A:A,0)),"")</f>
        <v>Victoria Miley</v>
      </c>
      <c r="J1410" t="str">
        <f t="shared" si="63"/>
        <v>No</v>
      </c>
      <c r="K1410" t="str">
        <f t="shared" si="64"/>
        <v>12745324.4166666667Victoria Miley</v>
      </c>
      <c r="L1410" t="str">
        <f t="shared" si="65"/>
        <v>No</v>
      </c>
    </row>
    <row r="1411" spans="1:12" x14ac:dyDescent="0.3">
      <c r="A1411" t="s">
        <v>80</v>
      </c>
      <c r="B1411">
        <v>127</v>
      </c>
      <c r="C1411" s="1">
        <v>45335</v>
      </c>
      <c r="D1411" s="1">
        <v>45324.416666666664</v>
      </c>
      <c r="E1411">
        <v>71.45</v>
      </c>
      <c r="F1411" t="s">
        <v>19</v>
      </c>
      <c r="G1411" t="s">
        <v>51</v>
      </c>
      <c r="H1411">
        <v>92526</v>
      </c>
      <c r="I1411" t="str" cm="1">
        <f t="array" ref="I1411">IFERROR(INDEX(scheduling_data!H:H,MATCH(B1411&amp;D1411,scheduling_data!D:D&amp;scheduling_data!A:A,0)),"")</f>
        <v>Victoria Miley</v>
      </c>
      <c r="J1411" t="str">
        <f t="shared" ref="J1411:J1474" si="66">IF(I1411="", "Yes", "No")</f>
        <v>No</v>
      </c>
      <c r="K1411" t="str">
        <f t="shared" ref="K1411:K1474" si="67">IF(I1411="",B1411&amp;D1411,B1411&amp;D1411&amp;I1411)</f>
        <v>12745324.4166666667Victoria Miley</v>
      </c>
      <c r="L1411" t="str">
        <f t="shared" ref="L1411:L1474" si="68">IF(OR(F1411="Cash", F1411="Check", F1411="EFT", F1411="Credit Card", F1411="Visa", F1411="Mastercard", F1411="AMEX"), "Yes", "No")</f>
        <v>Yes</v>
      </c>
    </row>
    <row r="1412" spans="1:12" x14ac:dyDescent="0.3">
      <c r="A1412" t="s">
        <v>11</v>
      </c>
      <c r="B1412">
        <v>128</v>
      </c>
      <c r="C1412" s="1">
        <v>45342.67083333333</v>
      </c>
      <c r="D1412" s="1">
        <v>45342.666666666664</v>
      </c>
      <c r="E1412">
        <v>30</v>
      </c>
      <c r="F1412" t="s">
        <v>87</v>
      </c>
      <c r="G1412" t="s">
        <v>217</v>
      </c>
      <c r="I1412" t="str" cm="1">
        <f t="array" ref="I1412">IFERROR(INDEX(scheduling_data!H:H,MATCH(B1412&amp;D1412,scheduling_data!D:D&amp;scheduling_data!A:A,0)),"")</f>
        <v>James Allen</v>
      </c>
      <c r="J1412" t="str">
        <f t="shared" si="66"/>
        <v>No</v>
      </c>
      <c r="K1412" t="str">
        <f t="shared" si="67"/>
        <v>12845342.6666666667James Allen</v>
      </c>
      <c r="L1412" t="str">
        <f t="shared" si="68"/>
        <v>Yes</v>
      </c>
    </row>
    <row r="1413" spans="1:12" x14ac:dyDescent="0.3">
      <c r="A1413" t="s">
        <v>33</v>
      </c>
      <c r="B1413">
        <v>129</v>
      </c>
      <c r="C1413" s="1">
        <v>45344</v>
      </c>
      <c r="D1413" s="1">
        <v>45330.416666666664</v>
      </c>
      <c r="E1413">
        <v>0</v>
      </c>
      <c r="F1413" t="s">
        <v>9</v>
      </c>
      <c r="G1413" t="s">
        <v>218</v>
      </c>
      <c r="H1413">
        <v>97140</v>
      </c>
      <c r="I1413" t="str" cm="1">
        <f t="array" ref="I1413">IFERROR(INDEX(scheduling_data!H:H,MATCH(B1413&amp;D1413,scheduling_data!D:D&amp;scheduling_data!A:A,0)),"")</f>
        <v>Katherine Tyree</v>
      </c>
      <c r="J1413" t="str">
        <f t="shared" si="66"/>
        <v>No</v>
      </c>
      <c r="K1413" t="str">
        <f t="shared" si="67"/>
        <v>12945330.4166666667Katherine Tyree</v>
      </c>
      <c r="L1413" t="str">
        <f t="shared" si="68"/>
        <v>No</v>
      </c>
    </row>
    <row r="1414" spans="1:12" x14ac:dyDescent="0.3">
      <c r="A1414" t="s">
        <v>33</v>
      </c>
      <c r="B1414">
        <v>129</v>
      </c>
      <c r="C1414" s="1">
        <v>45344</v>
      </c>
      <c r="D1414" s="1">
        <v>45330.416666666664</v>
      </c>
      <c r="E1414">
        <v>0</v>
      </c>
      <c r="F1414" t="s">
        <v>9</v>
      </c>
      <c r="G1414" t="s">
        <v>219</v>
      </c>
      <c r="H1414">
        <v>97163</v>
      </c>
      <c r="I1414" t="str" cm="1">
        <f t="array" ref="I1414">IFERROR(INDEX(scheduling_data!H:H,MATCH(B1414&amp;D1414,scheduling_data!D:D&amp;scheduling_data!A:A,0)),"")</f>
        <v>Katherine Tyree</v>
      </c>
      <c r="J1414" t="str">
        <f t="shared" si="66"/>
        <v>No</v>
      </c>
      <c r="K1414" t="str">
        <f t="shared" si="67"/>
        <v>12945330.4166666667Katherine Tyree</v>
      </c>
      <c r="L1414" t="str">
        <f t="shared" si="68"/>
        <v>No</v>
      </c>
    </row>
    <row r="1415" spans="1:12" x14ac:dyDescent="0.3">
      <c r="A1415" t="s">
        <v>33</v>
      </c>
      <c r="B1415">
        <v>129</v>
      </c>
      <c r="C1415" s="1">
        <v>45344</v>
      </c>
      <c r="D1415" s="1">
        <v>45330.416666666664</v>
      </c>
      <c r="E1415">
        <v>0</v>
      </c>
      <c r="F1415" t="s">
        <v>9</v>
      </c>
      <c r="G1415" t="s">
        <v>220</v>
      </c>
      <c r="H1415">
        <v>97110</v>
      </c>
      <c r="I1415" t="str" cm="1">
        <f t="array" ref="I1415">IFERROR(INDEX(scheduling_data!H:H,MATCH(B1415&amp;D1415,scheduling_data!D:D&amp;scheduling_data!A:A,0)),"")</f>
        <v>Katherine Tyree</v>
      </c>
      <c r="J1415" t="str">
        <f t="shared" si="66"/>
        <v>No</v>
      </c>
      <c r="K1415" t="str">
        <f t="shared" si="67"/>
        <v>12945330.4166666667Katherine Tyree</v>
      </c>
      <c r="L1415" t="str">
        <f t="shared" si="68"/>
        <v>No</v>
      </c>
    </row>
    <row r="1416" spans="1:12" x14ac:dyDescent="0.3">
      <c r="A1416" t="s">
        <v>25</v>
      </c>
      <c r="B1416">
        <v>130</v>
      </c>
      <c r="C1416" s="1">
        <v>45331</v>
      </c>
      <c r="D1416" s="1">
        <v>45323.395833333336</v>
      </c>
      <c r="E1416">
        <v>85.19</v>
      </c>
      <c r="F1416" t="s">
        <v>9</v>
      </c>
      <c r="G1416" t="s">
        <v>28</v>
      </c>
      <c r="H1416">
        <v>92507</v>
      </c>
      <c r="I1416" t="str" cm="1">
        <f t="array" ref="I1416">IFERROR(INDEX(scheduling_data!H:H,MATCH(B1416&amp;D1416,scheduling_data!D:D&amp;scheduling_data!A:A,0)),"")</f>
        <v>D'Anna Pullen</v>
      </c>
      <c r="J1416" t="str">
        <f t="shared" si="66"/>
        <v>No</v>
      </c>
      <c r="K1416" t="str">
        <f t="shared" si="67"/>
        <v>13045323.3958333333D'Anna Pullen</v>
      </c>
      <c r="L1416" t="str">
        <f t="shared" si="68"/>
        <v>No</v>
      </c>
    </row>
    <row r="1417" spans="1:12" x14ac:dyDescent="0.3">
      <c r="A1417" t="s">
        <v>25</v>
      </c>
      <c r="B1417">
        <v>130</v>
      </c>
      <c r="C1417" s="1">
        <v>45331</v>
      </c>
      <c r="D1417" s="1">
        <v>45323.395833333336</v>
      </c>
      <c r="E1417">
        <v>64.81</v>
      </c>
      <c r="F1417" t="s">
        <v>19</v>
      </c>
      <c r="G1417" t="s">
        <v>26</v>
      </c>
      <c r="H1417">
        <v>92507</v>
      </c>
      <c r="I1417" t="str" cm="1">
        <f t="array" ref="I1417">IFERROR(INDEX(scheduling_data!H:H,MATCH(B1417&amp;D1417,scheduling_data!D:D&amp;scheduling_data!A:A,0)),"")</f>
        <v>D'Anna Pullen</v>
      </c>
      <c r="J1417" t="str">
        <f t="shared" si="66"/>
        <v>No</v>
      </c>
      <c r="K1417" t="str">
        <f t="shared" si="67"/>
        <v>13045323.3958333333D'Anna Pullen</v>
      </c>
      <c r="L1417" t="str">
        <f t="shared" si="68"/>
        <v>Yes</v>
      </c>
    </row>
    <row r="1418" spans="1:12" x14ac:dyDescent="0.3">
      <c r="A1418" t="s">
        <v>25</v>
      </c>
      <c r="B1418">
        <v>130</v>
      </c>
      <c r="C1418" s="1">
        <v>45345</v>
      </c>
      <c r="D1418" s="1">
        <v>45337.395833333336</v>
      </c>
      <c r="E1418">
        <v>64.81</v>
      </c>
      <c r="F1418" t="s">
        <v>19</v>
      </c>
      <c r="G1418" t="s">
        <v>26</v>
      </c>
      <c r="H1418">
        <v>92507</v>
      </c>
      <c r="I1418" t="str" cm="1">
        <f t="array" ref="I1418">IFERROR(INDEX(scheduling_data!H:H,MATCH(B1418&amp;D1418,scheduling_data!D:D&amp;scheduling_data!A:A,0)),"")</f>
        <v>D'Anna Pullen</v>
      </c>
      <c r="J1418" t="str">
        <f t="shared" si="66"/>
        <v>No</v>
      </c>
      <c r="K1418" t="str">
        <f t="shared" si="67"/>
        <v>13045337.3958333333D'Anna Pullen</v>
      </c>
      <c r="L1418" t="str">
        <f t="shared" si="68"/>
        <v>Yes</v>
      </c>
    </row>
    <row r="1419" spans="1:12" x14ac:dyDescent="0.3">
      <c r="A1419" t="s">
        <v>25</v>
      </c>
      <c r="B1419">
        <v>130</v>
      </c>
      <c r="C1419" s="1">
        <v>45345</v>
      </c>
      <c r="D1419" s="1">
        <v>45337.395833333336</v>
      </c>
      <c r="E1419">
        <v>85.19</v>
      </c>
      <c r="F1419" t="s">
        <v>9</v>
      </c>
      <c r="G1419" t="s">
        <v>28</v>
      </c>
      <c r="H1419">
        <v>92507</v>
      </c>
      <c r="I1419" t="str" cm="1">
        <f t="array" ref="I1419">IFERROR(INDEX(scheduling_data!H:H,MATCH(B1419&amp;D1419,scheduling_data!D:D&amp;scheduling_data!A:A,0)),"")</f>
        <v>D'Anna Pullen</v>
      </c>
      <c r="J1419" t="str">
        <f t="shared" si="66"/>
        <v>No</v>
      </c>
      <c r="K1419" t="str">
        <f t="shared" si="67"/>
        <v>13045337.3958333333D'Anna Pullen</v>
      </c>
      <c r="L1419" t="str">
        <f t="shared" si="68"/>
        <v>No</v>
      </c>
    </row>
    <row r="1420" spans="1:12" x14ac:dyDescent="0.3">
      <c r="A1420" t="s">
        <v>25</v>
      </c>
      <c r="B1420">
        <v>130</v>
      </c>
      <c r="C1420" s="1">
        <v>45338</v>
      </c>
      <c r="D1420" s="1">
        <v>45328.416666666664</v>
      </c>
      <c r="E1420">
        <v>85.19</v>
      </c>
      <c r="F1420" t="s">
        <v>9</v>
      </c>
      <c r="G1420" t="s">
        <v>28</v>
      </c>
      <c r="H1420">
        <v>92507</v>
      </c>
      <c r="I1420" t="str" cm="1">
        <f t="array" ref="I1420">IFERROR(INDEX(scheduling_data!H:H,MATCH(B1420&amp;D1420,scheduling_data!D:D&amp;scheduling_data!A:A,0)),"")</f>
        <v>Victoria Miley</v>
      </c>
      <c r="J1420" t="str">
        <f t="shared" si="66"/>
        <v>No</v>
      </c>
      <c r="K1420" t="str">
        <f t="shared" si="67"/>
        <v>13045328.4166666667Victoria Miley</v>
      </c>
      <c r="L1420" t="str">
        <f t="shared" si="68"/>
        <v>No</v>
      </c>
    </row>
    <row r="1421" spans="1:12" x14ac:dyDescent="0.3">
      <c r="A1421" t="s">
        <v>25</v>
      </c>
      <c r="B1421">
        <v>130</v>
      </c>
      <c r="C1421" s="1">
        <v>45338</v>
      </c>
      <c r="D1421" s="1">
        <v>45328.416666666664</v>
      </c>
      <c r="E1421">
        <v>64.81</v>
      </c>
      <c r="F1421" t="s">
        <v>19</v>
      </c>
      <c r="G1421" t="s">
        <v>26</v>
      </c>
      <c r="H1421">
        <v>92507</v>
      </c>
      <c r="I1421" t="str" cm="1">
        <f t="array" ref="I1421">IFERROR(INDEX(scheduling_data!H:H,MATCH(B1421&amp;D1421,scheduling_data!D:D&amp;scheduling_data!A:A,0)),"")</f>
        <v>Victoria Miley</v>
      </c>
      <c r="J1421" t="str">
        <f t="shared" si="66"/>
        <v>No</v>
      </c>
      <c r="K1421" t="str">
        <f t="shared" si="67"/>
        <v>13045328.4166666667Victoria Miley</v>
      </c>
      <c r="L1421" t="str">
        <f t="shared" si="68"/>
        <v>Yes</v>
      </c>
    </row>
    <row r="1422" spans="1:12" x14ac:dyDescent="0.3">
      <c r="A1422" t="s">
        <v>25</v>
      </c>
      <c r="B1422">
        <v>130</v>
      </c>
      <c r="C1422" s="1">
        <v>45338</v>
      </c>
      <c r="D1422" s="1">
        <v>45330.375</v>
      </c>
      <c r="E1422">
        <v>85.19</v>
      </c>
      <c r="F1422" t="s">
        <v>9</v>
      </c>
      <c r="G1422" t="s">
        <v>28</v>
      </c>
      <c r="H1422">
        <v>92507</v>
      </c>
      <c r="I1422" t="str" cm="1">
        <f t="array" ref="I1422">IFERROR(INDEX(scheduling_data!H:H,MATCH(B1422&amp;D1422,scheduling_data!D:D&amp;scheduling_data!A:A,0)),"")</f>
        <v>D'Anna Pullen</v>
      </c>
      <c r="J1422" t="str">
        <f t="shared" si="66"/>
        <v>No</v>
      </c>
      <c r="K1422" t="str">
        <f t="shared" si="67"/>
        <v>13045330.375D'Anna Pullen</v>
      </c>
      <c r="L1422" t="str">
        <f t="shared" si="68"/>
        <v>No</v>
      </c>
    </row>
    <row r="1423" spans="1:12" x14ac:dyDescent="0.3">
      <c r="A1423" t="s">
        <v>25</v>
      </c>
      <c r="B1423">
        <v>130</v>
      </c>
      <c r="C1423" s="1">
        <v>45338</v>
      </c>
      <c r="D1423" s="1">
        <v>45330.375</v>
      </c>
      <c r="E1423">
        <v>64.81</v>
      </c>
      <c r="F1423" t="s">
        <v>19</v>
      </c>
      <c r="G1423" t="s">
        <v>26</v>
      </c>
      <c r="H1423">
        <v>92507</v>
      </c>
      <c r="I1423" t="str" cm="1">
        <f t="array" ref="I1423">IFERROR(INDEX(scheduling_data!H:H,MATCH(B1423&amp;D1423,scheduling_data!D:D&amp;scheduling_data!A:A,0)),"")</f>
        <v>D'Anna Pullen</v>
      </c>
      <c r="J1423" t="str">
        <f t="shared" si="66"/>
        <v>No</v>
      </c>
      <c r="K1423" t="str">
        <f t="shared" si="67"/>
        <v>13045330.375D'Anna Pullen</v>
      </c>
      <c r="L1423" t="str">
        <f t="shared" si="68"/>
        <v>Yes</v>
      </c>
    </row>
    <row r="1424" spans="1:12" x14ac:dyDescent="0.3">
      <c r="A1424" t="s">
        <v>11</v>
      </c>
      <c r="B1424">
        <v>131</v>
      </c>
      <c r="C1424" s="1">
        <v>45323.600694444445</v>
      </c>
      <c r="D1424" s="1">
        <v>45323.604166666664</v>
      </c>
      <c r="E1424">
        <v>65</v>
      </c>
      <c r="F1424" t="s">
        <v>91</v>
      </c>
      <c r="G1424" t="s">
        <v>221</v>
      </c>
      <c r="I1424" t="str" cm="1">
        <f t="array" ref="I1424">IFERROR(INDEX(scheduling_data!H:H,MATCH(B1424&amp;D1424,scheduling_data!D:D&amp;scheduling_data!A:A,0)),"")</f>
        <v>Carolyn Simpson</v>
      </c>
      <c r="J1424" t="str">
        <f t="shared" si="66"/>
        <v>No</v>
      </c>
      <c r="K1424" t="str">
        <f t="shared" si="67"/>
        <v>13145323.6041666667Carolyn Simpson</v>
      </c>
      <c r="L1424" t="str">
        <f t="shared" si="68"/>
        <v>Yes</v>
      </c>
    </row>
    <row r="1425" spans="1:12" x14ac:dyDescent="0.3">
      <c r="A1425" t="s">
        <v>11</v>
      </c>
      <c r="B1425">
        <v>131</v>
      </c>
      <c r="C1425" s="1">
        <v>45330.577777777777</v>
      </c>
      <c r="D1425" s="1">
        <v>45330.583333333336</v>
      </c>
      <c r="E1425">
        <v>60</v>
      </c>
      <c r="F1425" t="s">
        <v>12</v>
      </c>
      <c r="I1425" t="str" cm="1">
        <f t="array" ref="I1425">IFERROR(INDEX(scheduling_data!H:H,MATCH(B1425&amp;D1425,scheduling_data!D:D&amp;scheduling_data!A:A,0)),"")</f>
        <v>Carolyn Simpson</v>
      </c>
      <c r="J1425" t="str">
        <f t="shared" si="66"/>
        <v>No</v>
      </c>
      <c r="K1425" t="str">
        <f t="shared" si="67"/>
        <v>13145330.5833333333Carolyn Simpson</v>
      </c>
      <c r="L1425" t="str">
        <f t="shared" si="68"/>
        <v>Yes</v>
      </c>
    </row>
    <row r="1426" spans="1:12" x14ac:dyDescent="0.3">
      <c r="A1426" t="s">
        <v>80</v>
      </c>
      <c r="B1426">
        <v>132</v>
      </c>
      <c r="C1426" s="1">
        <v>45349</v>
      </c>
      <c r="D1426" s="1">
        <v>45334.583333333336</v>
      </c>
      <c r="E1426">
        <v>64.81</v>
      </c>
      <c r="F1426" t="s">
        <v>19</v>
      </c>
      <c r="G1426" t="s">
        <v>51</v>
      </c>
      <c r="H1426">
        <v>92507</v>
      </c>
      <c r="I1426" t="str" cm="1">
        <f t="array" ref="I1426">IFERROR(INDEX(scheduling_data!H:H,MATCH(B1426&amp;D1426,scheduling_data!D:D&amp;scheduling_data!A:A,0)),"")</f>
        <v>Kelli Cruthirds</v>
      </c>
      <c r="J1426" t="str">
        <f t="shared" si="66"/>
        <v>No</v>
      </c>
      <c r="K1426" t="str">
        <f t="shared" si="67"/>
        <v>13245334.5833333333Kelli Cruthirds</v>
      </c>
      <c r="L1426" t="str">
        <f t="shared" si="68"/>
        <v>Yes</v>
      </c>
    </row>
    <row r="1427" spans="1:12" x14ac:dyDescent="0.3">
      <c r="A1427" t="s">
        <v>80</v>
      </c>
      <c r="B1427">
        <v>132</v>
      </c>
      <c r="C1427" s="1">
        <v>45349</v>
      </c>
      <c r="D1427" s="1">
        <v>45334.583333333336</v>
      </c>
      <c r="E1427">
        <v>85.19</v>
      </c>
      <c r="F1427" t="s">
        <v>9</v>
      </c>
      <c r="G1427" t="s">
        <v>52</v>
      </c>
      <c r="H1427">
        <v>92507</v>
      </c>
      <c r="I1427" t="str" cm="1">
        <f t="array" ref="I1427">IFERROR(INDEX(scheduling_data!H:H,MATCH(B1427&amp;D1427,scheduling_data!D:D&amp;scheduling_data!A:A,0)),"")</f>
        <v>Kelli Cruthirds</v>
      </c>
      <c r="J1427" t="str">
        <f t="shared" si="66"/>
        <v>No</v>
      </c>
      <c r="K1427" t="str">
        <f t="shared" si="67"/>
        <v>13245334.5833333333Kelli Cruthirds</v>
      </c>
      <c r="L1427" t="str">
        <f t="shared" si="68"/>
        <v>No</v>
      </c>
    </row>
    <row r="1428" spans="1:12" x14ac:dyDescent="0.3">
      <c r="A1428" t="s">
        <v>80</v>
      </c>
      <c r="B1428">
        <v>132</v>
      </c>
      <c r="C1428" s="1">
        <v>45343</v>
      </c>
      <c r="D1428" s="1">
        <v>45327.583333333336</v>
      </c>
      <c r="E1428">
        <v>64.81</v>
      </c>
      <c r="F1428" t="s">
        <v>19</v>
      </c>
      <c r="G1428" t="s">
        <v>51</v>
      </c>
      <c r="H1428">
        <v>92507</v>
      </c>
      <c r="I1428" t="str" cm="1">
        <f t="array" ref="I1428">IFERROR(INDEX(scheduling_data!H:H,MATCH(B1428&amp;D1428,scheduling_data!D:D&amp;scheduling_data!A:A,0)),"")</f>
        <v>Kelli Cruthirds</v>
      </c>
      <c r="J1428" t="str">
        <f t="shared" si="66"/>
        <v>No</v>
      </c>
      <c r="K1428" t="str">
        <f t="shared" si="67"/>
        <v>13245327.5833333333Kelli Cruthirds</v>
      </c>
      <c r="L1428" t="str">
        <f t="shared" si="68"/>
        <v>Yes</v>
      </c>
    </row>
    <row r="1429" spans="1:12" x14ac:dyDescent="0.3">
      <c r="A1429" t="s">
        <v>80</v>
      </c>
      <c r="B1429">
        <v>132</v>
      </c>
      <c r="C1429" s="1">
        <v>45343</v>
      </c>
      <c r="D1429" s="1">
        <v>45327.583333333336</v>
      </c>
      <c r="E1429">
        <v>85.19</v>
      </c>
      <c r="F1429" t="s">
        <v>9</v>
      </c>
      <c r="G1429" t="s">
        <v>52</v>
      </c>
      <c r="H1429">
        <v>92507</v>
      </c>
      <c r="I1429" t="str" cm="1">
        <f t="array" ref="I1429">IFERROR(INDEX(scheduling_data!H:H,MATCH(B1429&amp;D1429,scheduling_data!D:D&amp;scheduling_data!A:A,0)),"")</f>
        <v>Kelli Cruthirds</v>
      </c>
      <c r="J1429" t="str">
        <f t="shared" si="66"/>
        <v>No</v>
      </c>
      <c r="K1429" t="str">
        <f t="shared" si="67"/>
        <v>13245327.5833333333Kelli Cruthirds</v>
      </c>
      <c r="L1429" t="str">
        <f t="shared" si="68"/>
        <v>No</v>
      </c>
    </row>
    <row r="1430" spans="1:12" x14ac:dyDescent="0.3">
      <c r="A1430" t="s">
        <v>80</v>
      </c>
      <c r="B1430">
        <v>132</v>
      </c>
      <c r="C1430" s="1">
        <v>45343</v>
      </c>
      <c r="D1430" s="1">
        <v>45329.583333333336</v>
      </c>
      <c r="E1430">
        <v>64.81</v>
      </c>
      <c r="F1430" t="s">
        <v>19</v>
      </c>
      <c r="G1430" t="s">
        <v>51</v>
      </c>
      <c r="H1430">
        <v>92507</v>
      </c>
      <c r="I1430" t="str" cm="1">
        <f t="array" ref="I1430">IFERROR(INDEX(scheduling_data!H:H,MATCH(B1430&amp;D1430,scheduling_data!D:D&amp;scheduling_data!A:A,0)),"")</f>
        <v>Kelli Cruthirds</v>
      </c>
      <c r="J1430" t="str">
        <f t="shared" si="66"/>
        <v>No</v>
      </c>
      <c r="K1430" t="str">
        <f t="shared" si="67"/>
        <v>13245329.5833333333Kelli Cruthirds</v>
      </c>
      <c r="L1430" t="str">
        <f t="shared" si="68"/>
        <v>Yes</v>
      </c>
    </row>
    <row r="1431" spans="1:12" x14ac:dyDescent="0.3">
      <c r="A1431" t="s">
        <v>80</v>
      </c>
      <c r="B1431">
        <v>132</v>
      </c>
      <c r="C1431" s="1">
        <v>45343</v>
      </c>
      <c r="D1431" s="1">
        <v>45329.583333333336</v>
      </c>
      <c r="E1431">
        <v>85.19</v>
      </c>
      <c r="F1431" t="s">
        <v>9</v>
      </c>
      <c r="G1431" t="s">
        <v>52</v>
      </c>
      <c r="H1431">
        <v>92507</v>
      </c>
      <c r="I1431" t="str" cm="1">
        <f t="array" ref="I1431">IFERROR(INDEX(scheduling_data!H:H,MATCH(B1431&amp;D1431,scheduling_data!D:D&amp;scheduling_data!A:A,0)),"")</f>
        <v>Kelli Cruthirds</v>
      </c>
      <c r="J1431" t="str">
        <f t="shared" si="66"/>
        <v>No</v>
      </c>
      <c r="K1431" t="str">
        <f t="shared" si="67"/>
        <v>13245329.5833333333Kelli Cruthirds</v>
      </c>
      <c r="L1431" t="str">
        <f t="shared" si="68"/>
        <v>No</v>
      </c>
    </row>
    <row r="1432" spans="1:12" x14ac:dyDescent="0.3">
      <c r="A1432" t="s">
        <v>61</v>
      </c>
      <c r="B1432">
        <v>133</v>
      </c>
      <c r="C1432" s="1">
        <v>45336</v>
      </c>
      <c r="D1432" s="1">
        <v>45323.666666666664</v>
      </c>
      <c r="E1432">
        <v>9.18</v>
      </c>
      <c r="F1432" t="s">
        <v>19</v>
      </c>
      <c r="G1432" t="s">
        <v>65</v>
      </c>
      <c r="H1432">
        <v>97110</v>
      </c>
      <c r="I1432" t="str" cm="1">
        <f t="array" ref="I1432">IFERROR(INDEX(scheduling_data!H:H,MATCH(B1432&amp;D1432,scheduling_data!D:D&amp;scheduling_data!A:A,0)),"")</f>
        <v>Jessica Pittman</v>
      </c>
      <c r="J1432" t="str">
        <f t="shared" si="66"/>
        <v>No</v>
      </c>
      <c r="K1432" t="str">
        <f t="shared" si="67"/>
        <v>13345323.6666666667Jessica Pittman</v>
      </c>
      <c r="L1432" t="str">
        <f t="shared" si="68"/>
        <v>Yes</v>
      </c>
    </row>
    <row r="1433" spans="1:12" x14ac:dyDescent="0.3">
      <c r="A1433" t="s">
        <v>61</v>
      </c>
      <c r="B1433">
        <v>133</v>
      </c>
      <c r="C1433" s="1">
        <v>45336</v>
      </c>
      <c r="D1433" s="1">
        <v>45323.666666666664</v>
      </c>
      <c r="E1433">
        <v>0.19</v>
      </c>
      <c r="F1433" t="s">
        <v>9</v>
      </c>
      <c r="G1433" t="s">
        <v>63</v>
      </c>
      <c r="H1433">
        <v>97110</v>
      </c>
      <c r="I1433" t="str" cm="1">
        <f t="array" ref="I1433">IFERROR(INDEX(scheduling_data!H:H,MATCH(B1433&amp;D1433,scheduling_data!D:D&amp;scheduling_data!A:A,0)),"")</f>
        <v>Jessica Pittman</v>
      </c>
      <c r="J1433" t="str">
        <f t="shared" si="66"/>
        <v>No</v>
      </c>
      <c r="K1433" t="str">
        <f t="shared" si="67"/>
        <v>13345323.6666666667Jessica Pittman</v>
      </c>
      <c r="L1433" t="str">
        <f t="shared" si="68"/>
        <v>No</v>
      </c>
    </row>
    <row r="1434" spans="1:12" x14ac:dyDescent="0.3">
      <c r="A1434" t="s">
        <v>61</v>
      </c>
      <c r="B1434">
        <v>133</v>
      </c>
      <c r="C1434" s="1">
        <v>45336</v>
      </c>
      <c r="D1434" s="1">
        <v>45323.666666666664</v>
      </c>
      <c r="E1434">
        <v>115.63</v>
      </c>
      <c r="F1434" t="s">
        <v>9</v>
      </c>
      <c r="G1434" t="s">
        <v>64</v>
      </c>
      <c r="H1434">
        <v>97110</v>
      </c>
      <c r="I1434" t="str" cm="1">
        <f t="array" ref="I1434">IFERROR(INDEX(scheduling_data!H:H,MATCH(B1434&amp;D1434,scheduling_data!D:D&amp;scheduling_data!A:A,0)),"")</f>
        <v>Jessica Pittman</v>
      </c>
      <c r="J1434" t="str">
        <f t="shared" si="66"/>
        <v>No</v>
      </c>
      <c r="K1434" t="str">
        <f t="shared" si="67"/>
        <v>13345323.6666666667Jessica Pittman</v>
      </c>
      <c r="L1434" t="str">
        <f t="shared" si="68"/>
        <v>No</v>
      </c>
    </row>
    <row r="1435" spans="1:12" x14ac:dyDescent="0.3">
      <c r="A1435" t="s">
        <v>61</v>
      </c>
      <c r="B1435">
        <v>133</v>
      </c>
      <c r="C1435" s="1">
        <v>45344</v>
      </c>
      <c r="D1435" s="1">
        <v>45334.375</v>
      </c>
      <c r="E1435">
        <v>115.63</v>
      </c>
      <c r="F1435" t="s">
        <v>9</v>
      </c>
      <c r="G1435" t="s">
        <v>64</v>
      </c>
      <c r="H1435">
        <v>97110</v>
      </c>
      <c r="I1435" t="str" cm="1">
        <f t="array" ref="I1435">IFERROR(INDEX(scheduling_data!H:H,MATCH(B1435&amp;D1435,scheduling_data!D:D&amp;scheduling_data!A:A,0)),"")</f>
        <v>Jessica Pittman</v>
      </c>
      <c r="J1435" t="str">
        <f t="shared" si="66"/>
        <v>No</v>
      </c>
      <c r="K1435" t="str">
        <f t="shared" si="67"/>
        <v>13345334.375Jessica Pittman</v>
      </c>
      <c r="L1435" t="str">
        <f t="shared" si="68"/>
        <v>No</v>
      </c>
    </row>
    <row r="1436" spans="1:12" x14ac:dyDescent="0.3">
      <c r="A1436" t="s">
        <v>61</v>
      </c>
      <c r="B1436">
        <v>133</v>
      </c>
      <c r="C1436" s="1">
        <v>45344</v>
      </c>
      <c r="D1436" s="1">
        <v>45334.375</v>
      </c>
      <c r="E1436">
        <v>0.19</v>
      </c>
      <c r="F1436" t="s">
        <v>9</v>
      </c>
      <c r="G1436" t="s">
        <v>63</v>
      </c>
      <c r="H1436">
        <v>97110</v>
      </c>
      <c r="I1436" t="str" cm="1">
        <f t="array" ref="I1436">IFERROR(INDEX(scheduling_data!H:H,MATCH(B1436&amp;D1436,scheduling_data!D:D&amp;scheduling_data!A:A,0)),"")</f>
        <v>Jessica Pittman</v>
      </c>
      <c r="J1436" t="str">
        <f t="shared" si="66"/>
        <v>No</v>
      </c>
      <c r="K1436" t="str">
        <f t="shared" si="67"/>
        <v>13345334.375Jessica Pittman</v>
      </c>
      <c r="L1436" t="str">
        <f t="shared" si="68"/>
        <v>No</v>
      </c>
    </row>
    <row r="1437" spans="1:12" x14ac:dyDescent="0.3">
      <c r="A1437" t="s">
        <v>61</v>
      </c>
      <c r="B1437">
        <v>133</v>
      </c>
      <c r="C1437" s="1">
        <v>45344</v>
      </c>
      <c r="D1437" s="1">
        <v>45334.375</v>
      </c>
      <c r="E1437">
        <v>9.18</v>
      </c>
      <c r="F1437" t="s">
        <v>19</v>
      </c>
      <c r="G1437" t="s">
        <v>65</v>
      </c>
      <c r="H1437">
        <v>97110</v>
      </c>
      <c r="I1437" t="str" cm="1">
        <f t="array" ref="I1437">IFERROR(INDEX(scheduling_data!H:H,MATCH(B1437&amp;D1437,scheduling_data!D:D&amp;scheduling_data!A:A,0)),"")</f>
        <v>Jessica Pittman</v>
      </c>
      <c r="J1437" t="str">
        <f t="shared" si="66"/>
        <v>No</v>
      </c>
      <c r="K1437" t="str">
        <f t="shared" si="67"/>
        <v>13345334.375Jessica Pittman</v>
      </c>
      <c r="L1437" t="str">
        <f t="shared" si="68"/>
        <v>Yes</v>
      </c>
    </row>
    <row r="1438" spans="1:12" x14ac:dyDescent="0.3">
      <c r="A1438" t="s">
        <v>61</v>
      </c>
      <c r="B1438">
        <v>133</v>
      </c>
      <c r="C1438" s="1">
        <v>45351</v>
      </c>
      <c r="D1438" s="1">
        <v>45337.375</v>
      </c>
      <c r="E1438">
        <v>109.57</v>
      </c>
      <c r="F1438" t="s">
        <v>9</v>
      </c>
      <c r="G1438" t="s">
        <v>64</v>
      </c>
      <c r="H1438">
        <v>97110</v>
      </c>
      <c r="I1438" t="str" cm="1">
        <f t="array" ref="I1438">IFERROR(INDEX(scheduling_data!H:H,MATCH(B1438&amp;D1438,scheduling_data!D:D&amp;scheduling_data!A:A,0)),"")</f>
        <v>Christian Litz</v>
      </c>
      <c r="J1438" t="str">
        <f t="shared" si="66"/>
        <v>No</v>
      </c>
      <c r="K1438" t="str">
        <f t="shared" si="67"/>
        <v>13345337.375Christian Litz</v>
      </c>
      <c r="L1438" t="str">
        <f t="shared" si="68"/>
        <v>No</v>
      </c>
    </row>
    <row r="1439" spans="1:12" x14ac:dyDescent="0.3">
      <c r="A1439" t="s">
        <v>61</v>
      </c>
      <c r="B1439">
        <v>133</v>
      </c>
      <c r="C1439" s="1">
        <v>45351</v>
      </c>
      <c r="D1439" s="1">
        <v>45337.375</v>
      </c>
      <c r="E1439">
        <v>0.31</v>
      </c>
      <c r="F1439" t="s">
        <v>9</v>
      </c>
      <c r="G1439" t="s">
        <v>63</v>
      </c>
      <c r="H1439">
        <v>97110</v>
      </c>
      <c r="I1439" t="str" cm="1">
        <f t="array" ref="I1439">IFERROR(INDEX(scheduling_data!H:H,MATCH(B1439&amp;D1439,scheduling_data!D:D&amp;scheduling_data!A:A,0)),"")</f>
        <v>Christian Litz</v>
      </c>
      <c r="J1439" t="str">
        <f t="shared" si="66"/>
        <v>No</v>
      </c>
      <c r="K1439" t="str">
        <f t="shared" si="67"/>
        <v>13345337.375Christian Litz</v>
      </c>
      <c r="L1439" t="str">
        <f t="shared" si="68"/>
        <v>No</v>
      </c>
    </row>
    <row r="1440" spans="1:12" x14ac:dyDescent="0.3">
      <c r="A1440" t="s">
        <v>61</v>
      </c>
      <c r="B1440">
        <v>133</v>
      </c>
      <c r="C1440" s="1">
        <v>45351</v>
      </c>
      <c r="D1440" s="1">
        <v>45337.375</v>
      </c>
      <c r="E1440">
        <v>15.12</v>
      </c>
      <c r="F1440" t="s">
        <v>19</v>
      </c>
      <c r="G1440" t="s">
        <v>65</v>
      </c>
      <c r="H1440">
        <v>97110</v>
      </c>
      <c r="I1440" t="str" cm="1">
        <f t="array" ref="I1440">IFERROR(INDEX(scheduling_data!H:H,MATCH(B1440&amp;D1440,scheduling_data!D:D&amp;scheduling_data!A:A,0)),"")</f>
        <v>Christian Litz</v>
      </c>
      <c r="J1440" t="str">
        <f t="shared" si="66"/>
        <v>No</v>
      </c>
      <c r="K1440" t="str">
        <f t="shared" si="67"/>
        <v>13345337.375Christian Litz</v>
      </c>
      <c r="L1440" t="str">
        <f t="shared" si="68"/>
        <v>Yes</v>
      </c>
    </row>
    <row r="1441" spans="1:12" x14ac:dyDescent="0.3">
      <c r="A1441" t="s">
        <v>61</v>
      </c>
      <c r="B1441">
        <v>133</v>
      </c>
      <c r="C1441" s="1">
        <v>45337</v>
      </c>
      <c r="D1441" s="1">
        <v>45327.375</v>
      </c>
      <c r="E1441">
        <v>23.94</v>
      </c>
      <c r="F1441" t="s">
        <v>19</v>
      </c>
      <c r="G1441" t="s">
        <v>65</v>
      </c>
      <c r="H1441">
        <v>97110</v>
      </c>
      <c r="I1441" t="str" cm="1">
        <f t="array" ref="I1441">IFERROR(INDEX(scheduling_data!H:H,MATCH(B1441&amp;D1441,scheduling_data!D:D&amp;scheduling_data!A:A,0)),"")</f>
        <v>Amber Hickman</v>
      </c>
      <c r="J1441" t="str">
        <f t="shared" si="66"/>
        <v>No</v>
      </c>
      <c r="K1441" t="str">
        <f t="shared" si="67"/>
        <v>13345327.375Amber Hickman</v>
      </c>
      <c r="L1441" t="str">
        <f t="shared" si="68"/>
        <v>Yes</v>
      </c>
    </row>
    <row r="1442" spans="1:12" x14ac:dyDescent="0.3">
      <c r="A1442" t="s">
        <v>61</v>
      </c>
      <c r="B1442">
        <v>133</v>
      </c>
      <c r="C1442" s="1">
        <v>45337</v>
      </c>
      <c r="D1442" s="1">
        <v>45327.375</v>
      </c>
      <c r="E1442">
        <v>0.49</v>
      </c>
      <c r="F1442" t="s">
        <v>9</v>
      </c>
      <c r="G1442" t="s">
        <v>63</v>
      </c>
      <c r="H1442">
        <v>97110</v>
      </c>
      <c r="I1442" t="str" cm="1">
        <f t="array" ref="I1442">IFERROR(INDEX(scheduling_data!H:H,MATCH(B1442&amp;D1442,scheduling_data!D:D&amp;scheduling_data!A:A,0)),"")</f>
        <v>Amber Hickman</v>
      </c>
      <c r="J1442" t="str">
        <f t="shared" si="66"/>
        <v>No</v>
      </c>
      <c r="K1442" t="str">
        <f t="shared" si="67"/>
        <v>13345327.375Amber Hickman</v>
      </c>
      <c r="L1442" t="str">
        <f t="shared" si="68"/>
        <v>No</v>
      </c>
    </row>
    <row r="1443" spans="1:12" x14ac:dyDescent="0.3">
      <c r="A1443" t="s">
        <v>61</v>
      </c>
      <c r="B1443">
        <v>133</v>
      </c>
      <c r="C1443" s="1">
        <v>45337</v>
      </c>
      <c r="D1443" s="1">
        <v>45327.375</v>
      </c>
      <c r="E1443">
        <v>175.57</v>
      </c>
      <c r="F1443" t="s">
        <v>9</v>
      </c>
      <c r="G1443" t="s">
        <v>64</v>
      </c>
      <c r="H1443">
        <v>97110</v>
      </c>
      <c r="I1443" t="str" cm="1">
        <f t="array" ref="I1443">IFERROR(INDEX(scheduling_data!H:H,MATCH(B1443&amp;D1443,scheduling_data!D:D&amp;scheduling_data!A:A,0)),"")</f>
        <v>Amber Hickman</v>
      </c>
      <c r="J1443" t="str">
        <f t="shared" si="66"/>
        <v>No</v>
      </c>
      <c r="K1443" t="str">
        <f t="shared" si="67"/>
        <v>13345327.375Amber Hickman</v>
      </c>
      <c r="L1443" t="str">
        <f t="shared" si="68"/>
        <v>No</v>
      </c>
    </row>
    <row r="1444" spans="1:12" x14ac:dyDescent="0.3">
      <c r="A1444" t="s">
        <v>11</v>
      </c>
      <c r="B1444">
        <v>133</v>
      </c>
      <c r="C1444" s="1">
        <v>45323.667361111111</v>
      </c>
      <c r="D1444" s="1">
        <v>45323.666666666664</v>
      </c>
      <c r="E1444">
        <v>25</v>
      </c>
      <c r="F1444" t="s">
        <v>87</v>
      </c>
      <c r="G1444" t="s">
        <v>222</v>
      </c>
      <c r="I1444" t="str" cm="1">
        <f t="array" ref="I1444">IFERROR(INDEX(scheduling_data!H:H,MATCH(B1444&amp;D1444,scheduling_data!D:D&amp;scheduling_data!A:A,0)),"")</f>
        <v>Jessica Pittman</v>
      </c>
      <c r="J1444" t="str">
        <f t="shared" si="66"/>
        <v>No</v>
      </c>
      <c r="K1444" t="str">
        <f t="shared" si="67"/>
        <v>13345323.6666666667Jessica Pittman</v>
      </c>
      <c r="L1444" t="str">
        <f t="shared" si="68"/>
        <v>Yes</v>
      </c>
    </row>
    <row r="1445" spans="1:12" x14ac:dyDescent="0.3">
      <c r="A1445" t="s">
        <v>11</v>
      </c>
      <c r="B1445">
        <v>133</v>
      </c>
      <c r="C1445" s="1">
        <v>45334.387499999997</v>
      </c>
      <c r="D1445" s="1">
        <v>45334.375</v>
      </c>
      <c r="E1445">
        <v>25</v>
      </c>
      <c r="F1445" t="s">
        <v>87</v>
      </c>
      <c r="G1445" t="s">
        <v>223</v>
      </c>
      <c r="I1445" t="str" cm="1">
        <f t="array" ref="I1445">IFERROR(INDEX(scheduling_data!H:H,MATCH(B1445&amp;D1445,scheduling_data!D:D&amp;scheduling_data!A:A,0)),"")</f>
        <v>Jessica Pittman</v>
      </c>
      <c r="J1445" t="str">
        <f t="shared" si="66"/>
        <v>No</v>
      </c>
      <c r="K1445" t="str">
        <f t="shared" si="67"/>
        <v>13345334.375Jessica Pittman</v>
      </c>
      <c r="L1445" t="str">
        <f t="shared" si="68"/>
        <v>Yes</v>
      </c>
    </row>
    <row r="1446" spans="1:12" x14ac:dyDescent="0.3">
      <c r="A1446" t="s">
        <v>11</v>
      </c>
      <c r="B1446">
        <v>133</v>
      </c>
      <c r="C1446" s="1">
        <v>45337.393055555556</v>
      </c>
      <c r="D1446" s="1">
        <v>45337.375</v>
      </c>
      <c r="E1446">
        <v>25</v>
      </c>
      <c r="F1446" t="s">
        <v>12</v>
      </c>
      <c r="I1446" t="str" cm="1">
        <f t="array" ref="I1446">IFERROR(INDEX(scheduling_data!H:H,MATCH(B1446&amp;D1446,scheduling_data!D:D&amp;scheduling_data!A:A,0)),"")</f>
        <v>Christian Litz</v>
      </c>
      <c r="J1446" t="str">
        <f t="shared" si="66"/>
        <v>No</v>
      </c>
      <c r="K1446" t="str">
        <f t="shared" si="67"/>
        <v>13345337.375Christian Litz</v>
      </c>
      <c r="L1446" t="str">
        <f t="shared" si="68"/>
        <v>Yes</v>
      </c>
    </row>
    <row r="1447" spans="1:12" x14ac:dyDescent="0.3">
      <c r="A1447" t="s">
        <v>11</v>
      </c>
      <c r="B1447">
        <v>133</v>
      </c>
      <c r="C1447" s="1">
        <v>45327.393055555556</v>
      </c>
      <c r="D1447" s="1">
        <v>45327.375</v>
      </c>
      <c r="E1447">
        <v>25</v>
      </c>
      <c r="F1447" t="s">
        <v>87</v>
      </c>
      <c r="G1447" t="s">
        <v>224</v>
      </c>
      <c r="I1447" t="str" cm="1">
        <f t="array" ref="I1447">IFERROR(INDEX(scheduling_data!H:H,MATCH(B1447&amp;D1447,scheduling_data!D:D&amp;scheduling_data!A:A,0)),"")</f>
        <v>Amber Hickman</v>
      </c>
      <c r="J1447" t="str">
        <f t="shared" si="66"/>
        <v>No</v>
      </c>
      <c r="K1447" t="str">
        <f t="shared" si="67"/>
        <v>13345327.375Amber Hickman</v>
      </c>
      <c r="L1447" t="str">
        <f t="shared" si="68"/>
        <v>Yes</v>
      </c>
    </row>
    <row r="1448" spans="1:12" x14ac:dyDescent="0.3">
      <c r="A1448" t="s">
        <v>11</v>
      </c>
      <c r="B1448">
        <v>18</v>
      </c>
      <c r="C1448" s="1">
        <v>45335.354861111111</v>
      </c>
      <c r="D1448" s="1">
        <v>45335.375</v>
      </c>
      <c r="E1448">
        <v>16.91</v>
      </c>
      <c r="F1448" t="s">
        <v>91</v>
      </c>
      <c r="G1448" t="s">
        <v>225</v>
      </c>
      <c r="I1448" t="str" cm="1">
        <f t="array" ref="I1448">IFERROR(INDEX(scheduling_data!H:H,MATCH(B1448&amp;D1448,scheduling_data!D:D&amp;scheduling_data!A:A,0)),"")</f>
        <v>James Allen</v>
      </c>
      <c r="J1448" t="str">
        <f t="shared" si="66"/>
        <v>No</v>
      </c>
      <c r="K1448" t="str">
        <f t="shared" si="67"/>
        <v>1845335.375James Allen</v>
      </c>
      <c r="L1448" t="str">
        <f t="shared" si="68"/>
        <v>Yes</v>
      </c>
    </row>
    <row r="1449" spans="1:12" x14ac:dyDescent="0.3">
      <c r="A1449" t="s">
        <v>11</v>
      </c>
      <c r="B1449">
        <v>18</v>
      </c>
      <c r="C1449" s="1">
        <v>45341.374305555553</v>
      </c>
      <c r="D1449" s="1">
        <v>45341.375</v>
      </c>
      <c r="E1449">
        <v>20.66</v>
      </c>
      <c r="F1449" t="s">
        <v>91</v>
      </c>
      <c r="G1449" t="s">
        <v>226</v>
      </c>
      <c r="I1449" t="str" cm="1">
        <f t="array" ref="I1449">IFERROR(INDEX(scheduling_data!H:H,MATCH(B1449&amp;D1449,scheduling_data!D:D&amp;scheduling_data!A:A,0)),"")</f>
        <v>James Allen</v>
      </c>
      <c r="J1449" t="str">
        <f t="shared" si="66"/>
        <v>No</v>
      </c>
      <c r="K1449" t="str">
        <f t="shared" si="67"/>
        <v>1845341.375James Allen</v>
      </c>
      <c r="L1449" t="str">
        <f t="shared" si="68"/>
        <v>Yes</v>
      </c>
    </row>
    <row r="1450" spans="1:12" x14ac:dyDescent="0.3">
      <c r="A1450" t="s">
        <v>11</v>
      </c>
      <c r="B1450">
        <v>18</v>
      </c>
      <c r="C1450" s="1">
        <v>45342.368055555555</v>
      </c>
      <c r="D1450" s="1">
        <v>45342.375</v>
      </c>
      <c r="E1450">
        <v>21.34</v>
      </c>
      <c r="F1450" t="s">
        <v>91</v>
      </c>
      <c r="G1450" t="s">
        <v>227</v>
      </c>
      <c r="I1450" t="str" cm="1">
        <f t="array" ref="I1450">IFERROR(INDEX(scheduling_data!H:H,MATCH(B1450&amp;D1450,scheduling_data!D:D&amp;scheduling_data!A:A,0)),"")</f>
        <v>James Allen</v>
      </c>
      <c r="J1450" t="str">
        <f t="shared" si="66"/>
        <v>No</v>
      </c>
      <c r="K1450" t="str">
        <f t="shared" si="67"/>
        <v>1845342.375James Allen</v>
      </c>
      <c r="L1450" t="str">
        <f t="shared" si="68"/>
        <v>Yes</v>
      </c>
    </row>
    <row r="1451" spans="1:12" x14ac:dyDescent="0.3">
      <c r="A1451" t="s">
        <v>11</v>
      </c>
      <c r="B1451">
        <v>18</v>
      </c>
      <c r="C1451" s="1">
        <v>45341.374305555553</v>
      </c>
      <c r="D1451" s="1">
        <v>45328.416666666664</v>
      </c>
      <c r="E1451">
        <v>4.34</v>
      </c>
      <c r="F1451" t="s">
        <v>91</v>
      </c>
      <c r="G1451" t="s">
        <v>226</v>
      </c>
      <c r="I1451" t="str" cm="1">
        <f t="array" ref="I1451">IFERROR(INDEX(scheduling_data!H:H,MATCH(B1451&amp;D1451,scheduling_data!D:D&amp;scheduling_data!A:A,0)),"")</f>
        <v>James Allen</v>
      </c>
      <c r="J1451" t="str">
        <f t="shared" si="66"/>
        <v>No</v>
      </c>
      <c r="K1451" t="str">
        <f t="shared" si="67"/>
        <v>1845328.4166666667James Allen</v>
      </c>
      <c r="L1451" t="str">
        <f t="shared" si="68"/>
        <v>Yes</v>
      </c>
    </row>
    <row r="1452" spans="1:12" x14ac:dyDescent="0.3">
      <c r="A1452" t="s">
        <v>11</v>
      </c>
      <c r="B1452">
        <v>18</v>
      </c>
      <c r="C1452" s="1">
        <v>45328.431944444441</v>
      </c>
      <c r="D1452" s="1">
        <v>45328.416666666664</v>
      </c>
      <c r="E1452">
        <v>25</v>
      </c>
      <c r="F1452" t="s">
        <v>91</v>
      </c>
      <c r="G1452" t="s">
        <v>228</v>
      </c>
      <c r="I1452" t="str" cm="1">
        <f t="array" ref="I1452">IFERROR(INDEX(scheduling_data!H:H,MATCH(B1452&amp;D1452,scheduling_data!D:D&amp;scheduling_data!A:A,0)),"")</f>
        <v>James Allen</v>
      </c>
      <c r="J1452" t="str">
        <f t="shared" si="66"/>
        <v>No</v>
      </c>
      <c r="K1452" t="str">
        <f t="shared" si="67"/>
        <v>1845328.4166666667James Allen</v>
      </c>
      <c r="L1452" t="str">
        <f t="shared" si="68"/>
        <v>Yes</v>
      </c>
    </row>
    <row r="1453" spans="1:12" x14ac:dyDescent="0.3">
      <c r="A1453" t="s">
        <v>11</v>
      </c>
      <c r="B1453">
        <v>18</v>
      </c>
      <c r="C1453" s="1">
        <v>45342.368055555555</v>
      </c>
      <c r="D1453" s="1">
        <v>45328.416666666664</v>
      </c>
      <c r="E1453">
        <v>3.66</v>
      </c>
      <c r="F1453" t="s">
        <v>91</v>
      </c>
      <c r="G1453" t="s">
        <v>227</v>
      </c>
      <c r="I1453" t="str" cm="1">
        <f t="array" ref="I1453">IFERROR(INDEX(scheduling_data!H:H,MATCH(B1453&amp;D1453,scheduling_data!D:D&amp;scheduling_data!A:A,0)),"")</f>
        <v>James Allen</v>
      </c>
      <c r="J1453" t="str">
        <f t="shared" si="66"/>
        <v>No</v>
      </c>
      <c r="K1453" t="str">
        <f t="shared" si="67"/>
        <v>1845328.4166666667James Allen</v>
      </c>
      <c r="L1453" t="str">
        <f t="shared" si="68"/>
        <v>Yes</v>
      </c>
    </row>
    <row r="1454" spans="1:12" x14ac:dyDescent="0.3">
      <c r="A1454" t="s">
        <v>11</v>
      </c>
      <c r="B1454">
        <v>18</v>
      </c>
      <c r="C1454" s="1">
        <v>45335.354861111111</v>
      </c>
      <c r="D1454" s="1">
        <v>45328.416666666664</v>
      </c>
      <c r="E1454">
        <v>8.09</v>
      </c>
      <c r="F1454" t="s">
        <v>91</v>
      </c>
      <c r="G1454" t="s">
        <v>225</v>
      </c>
      <c r="I1454" t="str" cm="1">
        <f t="array" ref="I1454">IFERROR(INDEX(scheduling_data!H:H,MATCH(B1454&amp;D1454,scheduling_data!D:D&amp;scheduling_data!A:A,0)),"")</f>
        <v>James Allen</v>
      </c>
      <c r="J1454" t="str">
        <f t="shared" si="66"/>
        <v>No</v>
      </c>
      <c r="K1454" t="str">
        <f t="shared" si="67"/>
        <v>1845328.4166666667James Allen</v>
      </c>
      <c r="L1454" t="str">
        <f t="shared" si="68"/>
        <v>Yes</v>
      </c>
    </row>
    <row r="1455" spans="1:12" x14ac:dyDescent="0.3">
      <c r="A1455" t="s">
        <v>11</v>
      </c>
      <c r="B1455">
        <v>19</v>
      </c>
      <c r="C1455" s="1">
        <v>45335.584722222222</v>
      </c>
      <c r="D1455" s="1">
        <v>45335.583333333336</v>
      </c>
      <c r="E1455">
        <v>150</v>
      </c>
      <c r="F1455" t="s">
        <v>91</v>
      </c>
      <c r="G1455" t="s">
        <v>229</v>
      </c>
      <c r="I1455" t="str" cm="1">
        <f t="array" ref="I1455">IFERROR(INDEX(scheduling_data!H:H,MATCH(B1455&amp;D1455,scheduling_data!D:D&amp;scheduling_data!A:A,0)),"")</f>
        <v>Christian Litz</v>
      </c>
      <c r="J1455" t="str">
        <f t="shared" si="66"/>
        <v>No</v>
      </c>
      <c r="K1455" t="str">
        <f t="shared" si="67"/>
        <v>1945335.5833333333Christian Litz</v>
      </c>
      <c r="L1455" t="str">
        <f t="shared" si="68"/>
        <v>Yes</v>
      </c>
    </row>
    <row r="1456" spans="1:12" x14ac:dyDescent="0.3">
      <c r="A1456" t="s">
        <v>11</v>
      </c>
      <c r="B1456">
        <v>19</v>
      </c>
      <c r="C1456" s="1">
        <v>45337.531944444447</v>
      </c>
      <c r="D1456" s="1">
        <v>45337.541666666664</v>
      </c>
      <c r="E1456">
        <v>150</v>
      </c>
      <c r="F1456" t="s">
        <v>12</v>
      </c>
      <c r="I1456" t="str" cm="1">
        <f t="array" ref="I1456">IFERROR(INDEX(scheduling_data!H:H,MATCH(B1456&amp;D1456,scheduling_data!D:D&amp;scheduling_data!A:A,0)),"")</f>
        <v>Jessica Pittman</v>
      </c>
      <c r="J1456" t="str">
        <f t="shared" si="66"/>
        <v>No</v>
      </c>
      <c r="K1456" t="str">
        <f t="shared" si="67"/>
        <v>1945337.5416666667Jessica Pittman</v>
      </c>
      <c r="L1456" t="str">
        <f t="shared" si="68"/>
        <v>Yes</v>
      </c>
    </row>
    <row r="1457" spans="1:12" x14ac:dyDescent="0.3">
      <c r="A1457" t="s">
        <v>11</v>
      </c>
      <c r="B1457">
        <v>19</v>
      </c>
      <c r="C1457" s="1">
        <v>45338.493055555555</v>
      </c>
      <c r="D1457" s="1">
        <v>45338.5</v>
      </c>
      <c r="E1457">
        <v>150</v>
      </c>
      <c r="F1457" t="s">
        <v>12</v>
      </c>
      <c r="I1457" t="str" cm="1">
        <f t="array" ref="I1457">IFERROR(INDEX(scheduling_data!H:H,MATCH(B1457&amp;D1457,scheduling_data!D:D&amp;scheduling_data!A:A,0)),"")</f>
        <v>Amber Hickman</v>
      </c>
      <c r="J1457" t="str">
        <f t="shared" si="66"/>
        <v>No</v>
      </c>
      <c r="K1457" t="str">
        <f t="shared" si="67"/>
        <v>1945338.5Amber Hickman</v>
      </c>
      <c r="L1457" t="str">
        <f t="shared" si="68"/>
        <v>Yes</v>
      </c>
    </row>
    <row r="1458" spans="1:12" x14ac:dyDescent="0.3">
      <c r="A1458" t="s">
        <v>11</v>
      </c>
      <c r="B1458">
        <v>19</v>
      </c>
      <c r="C1458" s="1">
        <v>45341.57916666667</v>
      </c>
      <c r="D1458" s="1">
        <v>45341.583333333336</v>
      </c>
      <c r="E1458">
        <v>150</v>
      </c>
      <c r="F1458" t="s">
        <v>12</v>
      </c>
      <c r="I1458" t="str" cm="1">
        <f t="array" ref="I1458">IFERROR(INDEX(scheduling_data!H:H,MATCH(B1458&amp;D1458,scheduling_data!D:D&amp;scheduling_data!A:A,0)),"")</f>
        <v>Christian Litz</v>
      </c>
      <c r="J1458" t="str">
        <f t="shared" si="66"/>
        <v>No</v>
      </c>
      <c r="K1458" t="str">
        <f t="shared" si="67"/>
        <v>1945341.5833333333Christian Litz</v>
      </c>
      <c r="L1458" t="str">
        <f t="shared" si="68"/>
        <v>Yes</v>
      </c>
    </row>
    <row r="1459" spans="1:12" x14ac:dyDescent="0.3">
      <c r="A1459" t="s">
        <v>11</v>
      </c>
      <c r="B1459">
        <v>19</v>
      </c>
      <c r="C1459" s="1">
        <v>45341.57916666667</v>
      </c>
      <c r="D1459" s="1">
        <v>45343.541666666664</v>
      </c>
      <c r="E1459">
        <v>150</v>
      </c>
      <c r="F1459" t="s">
        <v>12</v>
      </c>
      <c r="I1459" t="str" cm="1">
        <f t="array" ref="I1459">IFERROR(INDEX(scheduling_data!H:H,MATCH(B1459&amp;D1459,scheduling_data!D:D&amp;scheduling_data!A:A,0)),"")</f>
        <v>Katherine Tyree</v>
      </c>
      <c r="J1459" t="str">
        <f t="shared" si="66"/>
        <v>No</v>
      </c>
      <c r="K1459" t="str">
        <f t="shared" si="67"/>
        <v>1945343.5416666667Katherine Tyree</v>
      </c>
      <c r="L1459" t="str">
        <f t="shared" si="68"/>
        <v>Yes</v>
      </c>
    </row>
    <row r="1460" spans="1:12" x14ac:dyDescent="0.3">
      <c r="A1460" t="s">
        <v>11</v>
      </c>
      <c r="B1460">
        <v>19</v>
      </c>
      <c r="C1460" s="1">
        <v>45345.453472222223</v>
      </c>
      <c r="D1460" s="1">
        <v>45345.458333333336</v>
      </c>
      <c r="E1460">
        <v>150</v>
      </c>
      <c r="F1460" t="s">
        <v>16</v>
      </c>
      <c r="G1460" t="s">
        <v>230</v>
      </c>
      <c r="I1460" t="str" cm="1">
        <f t="array" ref="I1460">IFERROR(INDEX(scheduling_data!H:H,MATCH(B1460&amp;D1460,scheduling_data!D:D&amp;scheduling_data!A:A,0)),"")</f>
        <v>Amber Hickman</v>
      </c>
      <c r="J1460" t="str">
        <f t="shared" si="66"/>
        <v>No</v>
      </c>
      <c r="K1460" t="str">
        <f t="shared" si="67"/>
        <v>1945345.4583333333Amber Hickman</v>
      </c>
      <c r="L1460" t="str">
        <f t="shared" si="68"/>
        <v>Yes</v>
      </c>
    </row>
    <row r="1461" spans="1:12" x14ac:dyDescent="0.3">
      <c r="A1461" t="s">
        <v>11</v>
      </c>
      <c r="B1461">
        <v>19</v>
      </c>
      <c r="C1461" s="1">
        <v>45350.52847222222</v>
      </c>
      <c r="D1461" s="1">
        <v>45350.541666666664</v>
      </c>
      <c r="E1461">
        <v>150</v>
      </c>
      <c r="F1461" t="s">
        <v>16</v>
      </c>
      <c r="G1461" t="s">
        <v>231</v>
      </c>
      <c r="I1461" t="str" cm="1">
        <f t="array" ref="I1461">IFERROR(INDEX(scheduling_data!H:H,MATCH(B1461&amp;D1461,scheduling_data!D:D&amp;scheduling_data!A:A,0)),"")</f>
        <v>Jessica Pittman</v>
      </c>
      <c r="J1461" t="str">
        <f t="shared" si="66"/>
        <v>No</v>
      </c>
      <c r="K1461" t="str">
        <f t="shared" si="67"/>
        <v>1945350.5416666667Jessica Pittman</v>
      </c>
      <c r="L1461" t="str">
        <f t="shared" si="68"/>
        <v>Yes</v>
      </c>
    </row>
    <row r="1462" spans="1:12" x14ac:dyDescent="0.3">
      <c r="A1462" t="s">
        <v>80</v>
      </c>
      <c r="B1462">
        <v>134</v>
      </c>
      <c r="C1462" s="1">
        <v>45345</v>
      </c>
      <c r="D1462" s="1">
        <v>45334.625</v>
      </c>
      <c r="E1462">
        <v>85.19</v>
      </c>
      <c r="F1462" t="s">
        <v>9</v>
      </c>
      <c r="G1462" t="s">
        <v>52</v>
      </c>
      <c r="H1462">
        <v>92507</v>
      </c>
      <c r="I1462" t="str" cm="1">
        <f t="array" ref="I1462">IFERROR(INDEX(scheduling_data!H:H,MATCH(B1462&amp;D1462,scheduling_data!D:D&amp;scheduling_data!A:A,0)),"")</f>
        <v>D'Anna Pullen</v>
      </c>
      <c r="J1462" t="str">
        <f t="shared" si="66"/>
        <v>No</v>
      </c>
      <c r="K1462" t="str">
        <f t="shared" si="67"/>
        <v>13445334.625D'Anna Pullen</v>
      </c>
      <c r="L1462" t="str">
        <f t="shared" si="68"/>
        <v>No</v>
      </c>
    </row>
    <row r="1463" spans="1:12" x14ac:dyDescent="0.3">
      <c r="A1463" t="s">
        <v>80</v>
      </c>
      <c r="B1463">
        <v>134</v>
      </c>
      <c r="C1463" s="1">
        <v>45345</v>
      </c>
      <c r="D1463" s="1">
        <v>45334.625</v>
      </c>
      <c r="E1463">
        <v>64.81</v>
      </c>
      <c r="F1463" t="s">
        <v>19</v>
      </c>
      <c r="G1463" t="s">
        <v>51</v>
      </c>
      <c r="H1463">
        <v>92507</v>
      </c>
      <c r="I1463" t="str" cm="1">
        <f t="array" ref="I1463">IFERROR(INDEX(scheduling_data!H:H,MATCH(B1463&amp;D1463,scheduling_data!D:D&amp;scheduling_data!A:A,0)),"")</f>
        <v>D'Anna Pullen</v>
      </c>
      <c r="J1463" t="str">
        <f t="shared" si="66"/>
        <v>No</v>
      </c>
      <c r="K1463" t="str">
        <f t="shared" si="67"/>
        <v>13445334.625D'Anna Pullen</v>
      </c>
      <c r="L1463" t="str">
        <f t="shared" si="68"/>
        <v>Yes</v>
      </c>
    </row>
    <row r="1464" spans="1:12" x14ac:dyDescent="0.3">
      <c r="A1464" t="s">
        <v>80</v>
      </c>
      <c r="B1464">
        <v>134</v>
      </c>
      <c r="C1464" s="1">
        <v>45348</v>
      </c>
      <c r="D1464" s="1">
        <v>45334.645833333336</v>
      </c>
      <c r="E1464">
        <v>56.78</v>
      </c>
      <c r="F1464" t="s">
        <v>19</v>
      </c>
      <c r="G1464" t="s">
        <v>51</v>
      </c>
      <c r="H1464">
        <v>97112</v>
      </c>
      <c r="I1464" t="str" cm="1">
        <f t="array" ref="I1464">IFERROR(INDEX(scheduling_data!H:H,MATCH(B1464&amp;D1464,scheduling_data!D:D&amp;scheduling_data!A:A,0)),"")</f>
        <v>Heidi Molaison</v>
      </c>
      <c r="J1464" t="str">
        <f t="shared" si="66"/>
        <v>No</v>
      </c>
      <c r="K1464" t="str">
        <f t="shared" si="67"/>
        <v>13445334.6458333333Heidi Molaison</v>
      </c>
      <c r="L1464" t="str">
        <f t="shared" si="68"/>
        <v>Yes</v>
      </c>
    </row>
    <row r="1465" spans="1:12" x14ac:dyDescent="0.3">
      <c r="A1465" t="s">
        <v>80</v>
      </c>
      <c r="B1465">
        <v>134</v>
      </c>
      <c r="C1465" s="1">
        <v>45348</v>
      </c>
      <c r="D1465" s="1">
        <v>45334.645833333336</v>
      </c>
      <c r="E1465">
        <v>93.22</v>
      </c>
      <c r="F1465" t="s">
        <v>9</v>
      </c>
      <c r="G1465" t="s">
        <v>52</v>
      </c>
      <c r="H1465">
        <v>97112</v>
      </c>
      <c r="I1465" t="str" cm="1">
        <f t="array" ref="I1465">IFERROR(INDEX(scheduling_data!H:H,MATCH(B1465&amp;D1465,scheduling_data!D:D&amp;scheduling_data!A:A,0)),"")</f>
        <v>Heidi Molaison</v>
      </c>
      <c r="J1465" t="str">
        <f t="shared" si="66"/>
        <v>No</v>
      </c>
      <c r="K1465" t="str">
        <f t="shared" si="67"/>
        <v>13445334.6458333333Heidi Molaison</v>
      </c>
      <c r="L1465" t="str">
        <f t="shared" si="68"/>
        <v>No</v>
      </c>
    </row>
    <row r="1466" spans="1:12" x14ac:dyDescent="0.3">
      <c r="A1466" t="s">
        <v>80</v>
      </c>
      <c r="B1466">
        <v>134</v>
      </c>
      <c r="C1466" s="1">
        <v>45348</v>
      </c>
      <c r="D1466" s="1">
        <v>45336.645833333336</v>
      </c>
      <c r="E1466">
        <v>85.19</v>
      </c>
      <c r="F1466" t="s">
        <v>9</v>
      </c>
      <c r="G1466" t="s">
        <v>52</v>
      </c>
      <c r="H1466">
        <v>92507</v>
      </c>
      <c r="I1466" t="str" cm="1">
        <f t="array" ref="I1466">IFERROR(INDEX(scheduling_data!H:H,MATCH(B1466&amp;D1466,scheduling_data!D:D&amp;scheduling_data!A:A,0)),"")</f>
        <v>Victoria Miley</v>
      </c>
      <c r="J1466" t="str">
        <f t="shared" si="66"/>
        <v>No</v>
      </c>
      <c r="K1466" t="str">
        <f t="shared" si="67"/>
        <v>13445336.6458333333Victoria Miley</v>
      </c>
      <c r="L1466" t="str">
        <f t="shared" si="68"/>
        <v>No</v>
      </c>
    </row>
    <row r="1467" spans="1:12" x14ac:dyDescent="0.3">
      <c r="A1467" t="s">
        <v>80</v>
      </c>
      <c r="B1467">
        <v>134</v>
      </c>
      <c r="C1467" s="1">
        <v>45348</v>
      </c>
      <c r="D1467" s="1">
        <v>45336.645833333336</v>
      </c>
      <c r="E1467">
        <v>64.81</v>
      </c>
      <c r="F1467" t="s">
        <v>19</v>
      </c>
      <c r="G1467" t="s">
        <v>51</v>
      </c>
      <c r="H1467">
        <v>92507</v>
      </c>
      <c r="I1467" t="str" cm="1">
        <f t="array" ref="I1467">IFERROR(INDEX(scheduling_data!H:H,MATCH(B1467&amp;D1467,scheduling_data!D:D&amp;scheduling_data!A:A,0)),"")</f>
        <v>Victoria Miley</v>
      </c>
      <c r="J1467" t="str">
        <f t="shared" si="66"/>
        <v>No</v>
      </c>
      <c r="K1467" t="str">
        <f t="shared" si="67"/>
        <v>13445336.6458333333Victoria Miley</v>
      </c>
      <c r="L1467" t="str">
        <f t="shared" si="68"/>
        <v>Yes</v>
      </c>
    </row>
    <row r="1468" spans="1:12" x14ac:dyDescent="0.3">
      <c r="A1468" t="s">
        <v>80</v>
      </c>
      <c r="B1468">
        <v>134</v>
      </c>
      <c r="C1468" s="1">
        <v>45338</v>
      </c>
      <c r="D1468" s="1">
        <v>45327.5625</v>
      </c>
      <c r="E1468">
        <v>93.22</v>
      </c>
      <c r="F1468" t="s">
        <v>9</v>
      </c>
      <c r="G1468" t="s">
        <v>52</v>
      </c>
      <c r="H1468">
        <v>97112</v>
      </c>
      <c r="I1468" t="str" cm="1">
        <f t="array" ref="I1468">IFERROR(INDEX(scheduling_data!H:H,MATCH(B1468&amp;D1468,scheduling_data!D:D&amp;scheduling_data!A:A,0)),"")</f>
        <v>Heidi Molaison</v>
      </c>
      <c r="J1468" t="str">
        <f t="shared" si="66"/>
        <v>No</v>
      </c>
      <c r="K1468" t="str">
        <f t="shared" si="67"/>
        <v>13445327.5625Heidi Molaison</v>
      </c>
      <c r="L1468" t="str">
        <f t="shared" si="68"/>
        <v>No</v>
      </c>
    </row>
    <row r="1469" spans="1:12" x14ac:dyDescent="0.3">
      <c r="A1469" t="s">
        <v>80</v>
      </c>
      <c r="B1469">
        <v>134</v>
      </c>
      <c r="C1469" s="1">
        <v>45338</v>
      </c>
      <c r="D1469" s="1">
        <v>45327.5625</v>
      </c>
      <c r="E1469">
        <v>56.78</v>
      </c>
      <c r="F1469" t="s">
        <v>19</v>
      </c>
      <c r="G1469" t="s">
        <v>51</v>
      </c>
      <c r="H1469">
        <v>97112</v>
      </c>
      <c r="I1469" t="str" cm="1">
        <f t="array" ref="I1469">IFERROR(INDEX(scheduling_data!H:H,MATCH(B1469&amp;D1469,scheduling_data!D:D&amp;scheduling_data!A:A,0)),"")</f>
        <v>Heidi Molaison</v>
      </c>
      <c r="J1469" t="str">
        <f t="shared" si="66"/>
        <v>No</v>
      </c>
      <c r="K1469" t="str">
        <f t="shared" si="67"/>
        <v>13445327.5625Heidi Molaison</v>
      </c>
      <c r="L1469" t="str">
        <f t="shared" si="68"/>
        <v>Yes</v>
      </c>
    </row>
    <row r="1470" spans="1:12" x14ac:dyDescent="0.3">
      <c r="A1470" t="s">
        <v>80</v>
      </c>
      <c r="B1470">
        <v>134</v>
      </c>
      <c r="C1470" s="1">
        <v>45338</v>
      </c>
      <c r="D1470" s="1">
        <v>45327.583333333336</v>
      </c>
      <c r="E1470">
        <v>85.19</v>
      </c>
      <c r="F1470" t="s">
        <v>9</v>
      </c>
      <c r="G1470" t="s">
        <v>52</v>
      </c>
      <c r="H1470">
        <v>92507</v>
      </c>
      <c r="I1470" t="str" cm="1">
        <f t="array" ref="I1470">IFERROR(INDEX(scheduling_data!H:H,MATCH(B1470&amp;D1470,scheduling_data!D:D&amp;scheduling_data!A:A,0)),"")</f>
        <v>Victoria Miley</v>
      </c>
      <c r="J1470" t="str">
        <f t="shared" si="66"/>
        <v>No</v>
      </c>
      <c r="K1470" t="str">
        <f t="shared" si="67"/>
        <v>13445327.5833333333Victoria Miley</v>
      </c>
      <c r="L1470" t="str">
        <f t="shared" si="68"/>
        <v>No</v>
      </c>
    </row>
    <row r="1471" spans="1:12" x14ac:dyDescent="0.3">
      <c r="A1471" t="s">
        <v>80</v>
      </c>
      <c r="B1471">
        <v>134</v>
      </c>
      <c r="C1471" s="1">
        <v>45338</v>
      </c>
      <c r="D1471" s="1">
        <v>45327.583333333336</v>
      </c>
      <c r="E1471">
        <v>64.81</v>
      </c>
      <c r="F1471" t="s">
        <v>19</v>
      </c>
      <c r="G1471" t="s">
        <v>51</v>
      </c>
      <c r="H1471">
        <v>92507</v>
      </c>
      <c r="I1471" t="str" cm="1">
        <f t="array" ref="I1471">IFERROR(INDEX(scheduling_data!H:H,MATCH(B1471&amp;D1471,scheduling_data!D:D&amp;scheduling_data!A:A,0)),"")</f>
        <v>Victoria Miley</v>
      </c>
      <c r="J1471" t="str">
        <f t="shared" si="66"/>
        <v>No</v>
      </c>
      <c r="K1471" t="str">
        <f t="shared" si="67"/>
        <v>13445327.5833333333Victoria Miley</v>
      </c>
      <c r="L1471" t="str">
        <f t="shared" si="68"/>
        <v>Yes</v>
      </c>
    </row>
    <row r="1472" spans="1:12" x14ac:dyDescent="0.3">
      <c r="A1472" t="s">
        <v>80</v>
      </c>
      <c r="B1472">
        <v>134</v>
      </c>
      <c r="C1472" s="1">
        <v>45342</v>
      </c>
      <c r="D1472" s="1">
        <v>45329.604166666664</v>
      </c>
      <c r="E1472">
        <v>64.81</v>
      </c>
      <c r="F1472" t="s">
        <v>19</v>
      </c>
      <c r="G1472" t="s">
        <v>51</v>
      </c>
      <c r="H1472">
        <v>92507</v>
      </c>
      <c r="I1472" t="str" cm="1">
        <f t="array" ref="I1472">IFERROR(INDEX(scheduling_data!H:H,MATCH(B1472&amp;D1472,scheduling_data!D:D&amp;scheduling_data!A:A,0)),"")</f>
        <v>D'Anna Pullen</v>
      </c>
      <c r="J1472" t="str">
        <f t="shared" si="66"/>
        <v>No</v>
      </c>
      <c r="K1472" t="str">
        <f t="shared" si="67"/>
        <v>13445329.6041666667D'Anna Pullen</v>
      </c>
      <c r="L1472" t="str">
        <f t="shared" si="68"/>
        <v>Yes</v>
      </c>
    </row>
    <row r="1473" spans="1:12" x14ac:dyDescent="0.3">
      <c r="A1473" t="s">
        <v>80</v>
      </c>
      <c r="B1473">
        <v>134</v>
      </c>
      <c r="C1473" s="1">
        <v>45342</v>
      </c>
      <c r="D1473" s="1">
        <v>45329.604166666664</v>
      </c>
      <c r="E1473">
        <v>85.19</v>
      </c>
      <c r="F1473" t="s">
        <v>9</v>
      </c>
      <c r="G1473" t="s">
        <v>52</v>
      </c>
      <c r="H1473">
        <v>92507</v>
      </c>
      <c r="I1473" t="str" cm="1">
        <f t="array" ref="I1473">IFERROR(INDEX(scheduling_data!H:H,MATCH(B1473&amp;D1473,scheduling_data!D:D&amp;scheduling_data!A:A,0)),"")</f>
        <v>D'Anna Pullen</v>
      </c>
      <c r="J1473" t="str">
        <f t="shared" si="66"/>
        <v>No</v>
      </c>
      <c r="K1473" t="str">
        <f t="shared" si="67"/>
        <v>13445329.6041666667D'Anna Pullen</v>
      </c>
      <c r="L1473" t="str">
        <f t="shared" si="68"/>
        <v>No</v>
      </c>
    </row>
    <row r="1474" spans="1:12" x14ac:dyDescent="0.3">
      <c r="A1474" t="s">
        <v>25</v>
      </c>
      <c r="B1474">
        <v>135</v>
      </c>
      <c r="C1474" s="1">
        <v>45331</v>
      </c>
      <c r="D1474" s="1">
        <v>45323.583333333336</v>
      </c>
      <c r="E1474">
        <v>57.07</v>
      </c>
      <c r="F1474" t="s">
        <v>9</v>
      </c>
      <c r="G1474" t="s">
        <v>28</v>
      </c>
      <c r="H1474">
        <v>92523</v>
      </c>
      <c r="I1474" t="str" cm="1">
        <f t="array" ref="I1474">IFERROR(INDEX(scheduling_data!H:H,MATCH(B1474&amp;D1474,scheduling_data!D:D&amp;scheduling_data!A:A,0)),"")</f>
        <v>D'Anna Pullen</v>
      </c>
      <c r="J1474" t="str">
        <f t="shared" si="66"/>
        <v>No</v>
      </c>
      <c r="K1474" t="str">
        <f t="shared" si="67"/>
        <v>13545323.5833333333D'Anna Pullen</v>
      </c>
      <c r="L1474" t="str">
        <f t="shared" si="68"/>
        <v>No</v>
      </c>
    </row>
    <row r="1475" spans="1:12" x14ac:dyDescent="0.3">
      <c r="A1475" t="s">
        <v>25</v>
      </c>
      <c r="B1475">
        <v>135</v>
      </c>
      <c r="C1475" s="1">
        <v>45331</v>
      </c>
      <c r="D1475" s="1">
        <v>45323.583333333336</v>
      </c>
      <c r="E1475">
        <v>192.93</v>
      </c>
      <c r="F1475" t="s">
        <v>19</v>
      </c>
      <c r="G1475" t="s">
        <v>26</v>
      </c>
      <c r="H1475">
        <v>92523</v>
      </c>
      <c r="I1475" t="str" cm="1">
        <f t="array" ref="I1475">IFERROR(INDEX(scheduling_data!H:H,MATCH(B1475&amp;D1475,scheduling_data!D:D&amp;scheduling_data!A:A,0)),"")</f>
        <v>D'Anna Pullen</v>
      </c>
      <c r="J1475" t="str">
        <f t="shared" ref="J1475:J1538" si="69">IF(I1475="", "Yes", "No")</f>
        <v>No</v>
      </c>
      <c r="K1475" t="str">
        <f t="shared" ref="K1475:K1538" si="70">IF(I1475="",B1475&amp;D1475,B1475&amp;D1475&amp;I1475)</f>
        <v>13545323.5833333333D'Anna Pullen</v>
      </c>
      <c r="L1475" t="str">
        <f t="shared" ref="L1475:L1538" si="71">IF(OR(F1475="Cash", F1475="Check", F1475="EFT", F1475="Credit Card", F1475="Visa", F1475="Mastercard", F1475="AMEX"), "Yes", "No")</f>
        <v>Yes</v>
      </c>
    </row>
    <row r="1476" spans="1:12" x14ac:dyDescent="0.3">
      <c r="A1476" t="s">
        <v>25</v>
      </c>
      <c r="B1476">
        <v>135</v>
      </c>
      <c r="C1476" s="1">
        <v>45345</v>
      </c>
      <c r="D1476" s="1">
        <v>45337.666666666664</v>
      </c>
      <c r="E1476">
        <v>64.81</v>
      </c>
      <c r="F1476" t="s">
        <v>19</v>
      </c>
      <c r="G1476" t="s">
        <v>26</v>
      </c>
      <c r="H1476">
        <v>92507</v>
      </c>
      <c r="I1476" t="str" cm="1">
        <f t="array" ref="I1476">IFERROR(INDEX(scheduling_data!H:H,MATCH(B1476&amp;D1476,scheduling_data!D:D&amp;scheduling_data!A:A,0)),"")</f>
        <v>D'Anna Pullen</v>
      </c>
      <c r="J1476" t="str">
        <f t="shared" si="69"/>
        <v>No</v>
      </c>
      <c r="K1476" t="str">
        <f t="shared" si="70"/>
        <v>13545337.6666666667D'Anna Pullen</v>
      </c>
      <c r="L1476" t="str">
        <f t="shared" si="71"/>
        <v>Yes</v>
      </c>
    </row>
    <row r="1477" spans="1:12" x14ac:dyDescent="0.3">
      <c r="A1477" t="s">
        <v>25</v>
      </c>
      <c r="B1477">
        <v>135</v>
      </c>
      <c r="C1477" s="1">
        <v>45345</v>
      </c>
      <c r="D1477" s="1">
        <v>45337.666666666664</v>
      </c>
      <c r="E1477">
        <v>85.19</v>
      </c>
      <c r="F1477" t="s">
        <v>9</v>
      </c>
      <c r="G1477" t="s">
        <v>28</v>
      </c>
      <c r="H1477">
        <v>92507</v>
      </c>
      <c r="I1477" t="str" cm="1">
        <f t="array" ref="I1477">IFERROR(INDEX(scheduling_data!H:H,MATCH(B1477&amp;D1477,scheduling_data!D:D&amp;scheduling_data!A:A,0)),"")</f>
        <v>D'Anna Pullen</v>
      </c>
      <c r="J1477" t="str">
        <f t="shared" si="69"/>
        <v>No</v>
      </c>
      <c r="K1477" t="str">
        <f t="shared" si="70"/>
        <v>13545337.6666666667D'Anna Pullen</v>
      </c>
      <c r="L1477" t="str">
        <f t="shared" si="71"/>
        <v>No</v>
      </c>
    </row>
    <row r="1478" spans="1:12" x14ac:dyDescent="0.3">
      <c r="A1478" t="s">
        <v>25</v>
      </c>
      <c r="B1478">
        <v>135</v>
      </c>
      <c r="C1478" s="1">
        <v>45338</v>
      </c>
      <c r="D1478" s="1">
        <v>45329.479166666664</v>
      </c>
      <c r="E1478">
        <v>64.81</v>
      </c>
      <c r="F1478" t="s">
        <v>19</v>
      </c>
      <c r="G1478" t="s">
        <v>26</v>
      </c>
      <c r="H1478">
        <v>92507</v>
      </c>
      <c r="I1478" t="str" cm="1">
        <f t="array" ref="I1478">IFERROR(INDEX(scheduling_data!H:H,MATCH(B1478&amp;D1478,scheduling_data!D:D&amp;scheduling_data!A:A,0)),"")</f>
        <v>D'Anna Pullen</v>
      </c>
      <c r="J1478" t="str">
        <f t="shared" si="69"/>
        <v>No</v>
      </c>
      <c r="K1478" t="str">
        <f t="shared" si="70"/>
        <v>13545329.4791666667D'Anna Pullen</v>
      </c>
      <c r="L1478" t="str">
        <f t="shared" si="71"/>
        <v>Yes</v>
      </c>
    </row>
    <row r="1479" spans="1:12" x14ac:dyDescent="0.3">
      <c r="A1479" t="s">
        <v>25</v>
      </c>
      <c r="B1479">
        <v>135</v>
      </c>
      <c r="C1479" s="1">
        <v>45338</v>
      </c>
      <c r="D1479" s="1">
        <v>45329.479166666664</v>
      </c>
      <c r="E1479">
        <v>85.19</v>
      </c>
      <c r="F1479" t="s">
        <v>9</v>
      </c>
      <c r="G1479" t="s">
        <v>28</v>
      </c>
      <c r="H1479">
        <v>92507</v>
      </c>
      <c r="I1479" t="str" cm="1">
        <f t="array" ref="I1479">IFERROR(INDEX(scheduling_data!H:H,MATCH(B1479&amp;D1479,scheduling_data!D:D&amp;scheduling_data!A:A,0)),"")</f>
        <v>D'Anna Pullen</v>
      </c>
      <c r="J1479" t="str">
        <f t="shared" si="69"/>
        <v>No</v>
      </c>
      <c r="K1479" t="str">
        <f t="shared" si="70"/>
        <v>13545329.4791666667D'Anna Pullen</v>
      </c>
      <c r="L1479" t="str">
        <f t="shared" si="71"/>
        <v>No</v>
      </c>
    </row>
    <row r="1480" spans="1:12" x14ac:dyDescent="0.3">
      <c r="A1480" t="s">
        <v>25</v>
      </c>
      <c r="B1480">
        <v>135</v>
      </c>
      <c r="C1480" s="1">
        <v>45345</v>
      </c>
      <c r="D1480" s="1">
        <v>45330.666666666664</v>
      </c>
      <c r="E1480">
        <v>93.22</v>
      </c>
      <c r="F1480" t="s">
        <v>9</v>
      </c>
      <c r="G1480" t="s">
        <v>28</v>
      </c>
      <c r="H1480">
        <v>97112</v>
      </c>
      <c r="I1480" t="str" cm="1">
        <f t="array" ref="I1480">IFERROR(INDEX(scheduling_data!H:H,MATCH(B1480&amp;D1480,scheduling_data!D:D&amp;scheduling_data!A:A,0)),"")</f>
        <v>Carolyn Simpson</v>
      </c>
      <c r="J1480" t="str">
        <f t="shared" si="69"/>
        <v>No</v>
      </c>
      <c r="K1480" t="str">
        <f t="shared" si="70"/>
        <v>13545330.6666666667Carolyn Simpson</v>
      </c>
      <c r="L1480" t="str">
        <f t="shared" si="71"/>
        <v>No</v>
      </c>
    </row>
    <row r="1481" spans="1:12" x14ac:dyDescent="0.3">
      <c r="A1481" t="s">
        <v>25</v>
      </c>
      <c r="B1481">
        <v>135</v>
      </c>
      <c r="C1481" s="1">
        <v>45345</v>
      </c>
      <c r="D1481" s="1">
        <v>45330.666666666664</v>
      </c>
      <c r="E1481">
        <v>56.78</v>
      </c>
      <c r="F1481" t="s">
        <v>19</v>
      </c>
      <c r="G1481" t="s">
        <v>26</v>
      </c>
      <c r="H1481">
        <v>97112</v>
      </c>
      <c r="I1481" t="str" cm="1">
        <f t="array" ref="I1481">IFERROR(INDEX(scheduling_data!H:H,MATCH(B1481&amp;D1481,scheduling_data!D:D&amp;scheduling_data!A:A,0)),"")</f>
        <v>Carolyn Simpson</v>
      </c>
      <c r="J1481" t="str">
        <f t="shared" si="69"/>
        <v>No</v>
      </c>
      <c r="K1481" t="str">
        <f t="shared" si="70"/>
        <v>13545330.6666666667Carolyn Simpson</v>
      </c>
      <c r="L1481" t="str">
        <f t="shared" si="71"/>
        <v>Yes</v>
      </c>
    </row>
    <row r="1482" spans="1:12" x14ac:dyDescent="0.3">
      <c r="A1482" t="s">
        <v>33</v>
      </c>
      <c r="B1482">
        <v>136</v>
      </c>
      <c r="C1482" s="1">
        <v>45330</v>
      </c>
      <c r="D1482" s="1">
        <v>45323.354166666664</v>
      </c>
      <c r="E1482">
        <v>0</v>
      </c>
      <c r="F1482" t="s">
        <v>9</v>
      </c>
      <c r="G1482" t="s">
        <v>141</v>
      </c>
      <c r="H1482">
        <v>92507</v>
      </c>
      <c r="I1482" t="str" cm="1">
        <f t="array" ref="I1482">IFERROR(INDEX(scheduling_data!H:H,MATCH(B1482&amp;D1482,scheduling_data!D:D&amp;scheduling_data!A:A,0)),"")</f>
        <v>Victoria Miley</v>
      </c>
      <c r="J1482" t="str">
        <f t="shared" si="69"/>
        <v>No</v>
      </c>
      <c r="K1482" t="str">
        <f t="shared" si="70"/>
        <v>13645323.3541666667Victoria Miley</v>
      </c>
      <c r="L1482" t="str">
        <f t="shared" si="71"/>
        <v>No</v>
      </c>
    </row>
    <row r="1483" spans="1:12" x14ac:dyDescent="0.3">
      <c r="A1483" t="s">
        <v>33</v>
      </c>
      <c r="B1483">
        <v>136</v>
      </c>
      <c r="C1483" s="1">
        <v>45344</v>
      </c>
      <c r="D1483" s="1">
        <v>45336.479166666664</v>
      </c>
      <c r="E1483">
        <v>0</v>
      </c>
      <c r="F1483" t="s">
        <v>9</v>
      </c>
      <c r="G1483" t="s">
        <v>141</v>
      </c>
      <c r="H1483">
        <v>92507</v>
      </c>
      <c r="I1483" t="str" cm="1">
        <f t="array" ref="I1483">IFERROR(INDEX(scheduling_data!H:H,MATCH(B1483&amp;D1483,scheduling_data!D:D&amp;scheduling_data!A:A,0)),"")</f>
        <v>Victoria Miley</v>
      </c>
      <c r="J1483" t="str">
        <f t="shared" si="69"/>
        <v>No</v>
      </c>
      <c r="K1483" t="str">
        <f t="shared" si="70"/>
        <v>13645336.4791666667Victoria Miley</v>
      </c>
      <c r="L1483" t="str">
        <f t="shared" si="71"/>
        <v>No</v>
      </c>
    </row>
    <row r="1484" spans="1:12" x14ac:dyDescent="0.3">
      <c r="A1484" t="s">
        <v>33</v>
      </c>
      <c r="B1484">
        <v>136</v>
      </c>
      <c r="C1484" s="1">
        <v>45337</v>
      </c>
      <c r="D1484" s="1">
        <v>45329.416666666664</v>
      </c>
      <c r="E1484">
        <v>0</v>
      </c>
      <c r="F1484" t="s">
        <v>9</v>
      </c>
      <c r="G1484" t="s">
        <v>141</v>
      </c>
      <c r="H1484">
        <v>92507</v>
      </c>
      <c r="I1484" t="str" cm="1">
        <f t="array" ref="I1484">IFERROR(INDEX(scheduling_data!H:H,MATCH(B1484&amp;D1484,scheduling_data!D:D&amp;scheduling_data!A:A,0)),"")</f>
        <v>Victoria Miley</v>
      </c>
      <c r="J1484" t="str">
        <f t="shared" si="69"/>
        <v>No</v>
      </c>
      <c r="K1484" t="str">
        <f t="shared" si="70"/>
        <v>13645329.4166666667Victoria Miley</v>
      </c>
      <c r="L1484" t="str">
        <f t="shared" si="71"/>
        <v>No</v>
      </c>
    </row>
    <row r="1485" spans="1:12" x14ac:dyDescent="0.3">
      <c r="A1485" t="s">
        <v>232</v>
      </c>
      <c r="B1485">
        <v>137</v>
      </c>
      <c r="C1485" s="1">
        <v>45350</v>
      </c>
      <c r="D1485" s="1">
        <v>45329.333333333336</v>
      </c>
      <c r="E1485">
        <v>37</v>
      </c>
      <c r="F1485" t="s">
        <v>19</v>
      </c>
      <c r="G1485" t="s">
        <v>170</v>
      </c>
      <c r="H1485">
        <v>92507</v>
      </c>
      <c r="I1485" t="str" cm="1">
        <f t="array" ref="I1485">IFERROR(INDEX(scheduling_data!H:H,MATCH(B1485&amp;D1485,scheduling_data!D:D&amp;scheduling_data!A:A,0)),"")</f>
        <v>D'Anna Pullen</v>
      </c>
      <c r="J1485" t="str">
        <f t="shared" si="69"/>
        <v>No</v>
      </c>
      <c r="K1485" t="str">
        <f t="shared" si="70"/>
        <v>13745329.3333333333D'Anna Pullen</v>
      </c>
      <c r="L1485" t="str">
        <f t="shared" si="71"/>
        <v>Yes</v>
      </c>
    </row>
    <row r="1486" spans="1:12" x14ac:dyDescent="0.3">
      <c r="A1486" t="s">
        <v>232</v>
      </c>
      <c r="B1486">
        <v>137</v>
      </c>
      <c r="C1486" s="1">
        <v>45350</v>
      </c>
      <c r="D1486" s="1">
        <v>45329.333333333336</v>
      </c>
      <c r="E1486">
        <v>83</v>
      </c>
      <c r="F1486" t="s">
        <v>9</v>
      </c>
      <c r="G1486" t="s">
        <v>169</v>
      </c>
      <c r="H1486">
        <v>92507</v>
      </c>
      <c r="I1486" t="str" cm="1">
        <f t="array" ref="I1486">IFERROR(INDEX(scheduling_data!H:H,MATCH(B1486&amp;D1486,scheduling_data!D:D&amp;scheduling_data!A:A,0)),"")</f>
        <v>D'Anna Pullen</v>
      </c>
      <c r="J1486" t="str">
        <f t="shared" si="69"/>
        <v>No</v>
      </c>
      <c r="K1486" t="str">
        <f t="shared" si="70"/>
        <v>13745329.3333333333D'Anna Pullen</v>
      </c>
      <c r="L1486" t="str">
        <f t="shared" si="71"/>
        <v>No</v>
      </c>
    </row>
    <row r="1487" spans="1:12" x14ac:dyDescent="0.3">
      <c r="A1487" t="s">
        <v>25</v>
      </c>
      <c r="B1487">
        <v>138</v>
      </c>
      <c r="C1487" s="1">
        <v>45345</v>
      </c>
      <c r="D1487" s="1">
        <v>45327.666666666664</v>
      </c>
      <c r="E1487">
        <v>186.44</v>
      </c>
      <c r="F1487" t="s">
        <v>9</v>
      </c>
      <c r="G1487" t="s">
        <v>28</v>
      </c>
      <c r="H1487">
        <v>97112</v>
      </c>
      <c r="I1487" t="str" cm="1">
        <f t="array" ref="I1487">IFERROR(INDEX(scheduling_data!H:H,MATCH(B1487&amp;D1487,scheduling_data!D:D&amp;scheduling_data!A:A,0)),"")</f>
        <v>Breanna Grieco</v>
      </c>
      <c r="J1487" t="str">
        <f t="shared" si="69"/>
        <v>No</v>
      </c>
      <c r="K1487" t="str">
        <f t="shared" si="70"/>
        <v>13845327.6666666667Breanna Grieco</v>
      </c>
      <c r="L1487" t="str">
        <f t="shared" si="71"/>
        <v>No</v>
      </c>
    </row>
    <row r="1488" spans="1:12" x14ac:dyDescent="0.3">
      <c r="A1488" t="s">
        <v>25</v>
      </c>
      <c r="B1488">
        <v>138</v>
      </c>
      <c r="C1488" s="1">
        <v>45345</v>
      </c>
      <c r="D1488" s="1">
        <v>45327.666666666664</v>
      </c>
      <c r="E1488">
        <v>113.56</v>
      </c>
      <c r="F1488" t="s">
        <v>19</v>
      </c>
      <c r="G1488" t="s">
        <v>26</v>
      </c>
      <c r="H1488">
        <v>97112</v>
      </c>
      <c r="I1488" t="str" cm="1">
        <f t="array" ref="I1488">IFERROR(INDEX(scheduling_data!H:H,MATCH(B1488&amp;D1488,scheduling_data!D:D&amp;scheduling_data!A:A,0)),"")</f>
        <v>Breanna Grieco</v>
      </c>
      <c r="J1488" t="str">
        <f t="shared" si="69"/>
        <v>No</v>
      </c>
      <c r="K1488" t="str">
        <f t="shared" si="70"/>
        <v>13845327.6666666667Breanna Grieco</v>
      </c>
      <c r="L1488" t="str">
        <f t="shared" si="71"/>
        <v>Yes</v>
      </c>
    </row>
    <row r="1489" spans="1:12" x14ac:dyDescent="0.3">
      <c r="A1489" t="s">
        <v>25</v>
      </c>
      <c r="B1489">
        <v>138</v>
      </c>
      <c r="C1489" s="1">
        <v>45345</v>
      </c>
      <c r="D1489" s="1">
        <v>45329.666666666664</v>
      </c>
      <c r="E1489">
        <v>139.83000000000001</v>
      </c>
      <c r="F1489" t="s">
        <v>9</v>
      </c>
      <c r="G1489" t="s">
        <v>28</v>
      </c>
      <c r="H1489">
        <v>97112</v>
      </c>
      <c r="I1489" t="str" cm="1">
        <f t="array" ref="I1489">IFERROR(INDEX(scheduling_data!H:H,MATCH(B1489&amp;D1489,scheduling_data!D:D&amp;scheduling_data!A:A,0)),"")</f>
        <v>James Allen</v>
      </c>
      <c r="J1489" t="str">
        <f t="shared" si="69"/>
        <v>No</v>
      </c>
      <c r="K1489" t="str">
        <f t="shared" si="70"/>
        <v>13845329.6666666667James Allen</v>
      </c>
      <c r="L1489" t="str">
        <f t="shared" si="71"/>
        <v>No</v>
      </c>
    </row>
    <row r="1490" spans="1:12" x14ac:dyDescent="0.3">
      <c r="A1490" t="s">
        <v>25</v>
      </c>
      <c r="B1490">
        <v>138</v>
      </c>
      <c r="C1490" s="1">
        <v>45345</v>
      </c>
      <c r="D1490" s="1">
        <v>45329.666666666664</v>
      </c>
      <c r="E1490">
        <v>50.2</v>
      </c>
      <c r="F1490" t="s">
        <v>9</v>
      </c>
      <c r="G1490" t="s">
        <v>28</v>
      </c>
      <c r="H1490">
        <v>97110</v>
      </c>
      <c r="I1490" t="str" cm="1">
        <f t="array" ref="I1490">IFERROR(INDEX(scheduling_data!H:H,MATCH(B1490&amp;D1490,scheduling_data!D:D&amp;scheduling_data!A:A,0)),"")</f>
        <v>James Allen</v>
      </c>
      <c r="J1490" t="str">
        <f t="shared" si="69"/>
        <v>No</v>
      </c>
      <c r="K1490" t="str">
        <f t="shared" si="70"/>
        <v>13845329.6666666667James Allen</v>
      </c>
      <c r="L1490" t="str">
        <f t="shared" si="71"/>
        <v>No</v>
      </c>
    </row>
    <row r="1491" spans="1:12" x14ac:dyDescent="0.3">
      <c r="A1491" t="s">
        <v>25</v>
      </c>
      <c r="B1491">
        <v>138</v>
      </c>
      <c r="C1491" s="1">
        <v>45345</v>
      </c>
      <c r="D1491" s="1">
        <v>45329.666666666664</v>
      </c>
      <c r="E1491">
        <v>24.8</v>
      </c>
      <c r="F1491" t="s">
        <v>19</v>
      </c>
      <c r="G1491" t="s">
        <v>26</v>
      </c>
      <c r="H1491">
        <v>97110</v>
      </c>
      <c r="I1491" t="str" cm="1">
        <f t="array" ref="I1491">IFERROR(INDEX(scheduling_data!H:H,MATCH(B1491&amp;D1491,scheduling_data!D:D&amp;scheduling_data!A:A,0)),"")</f>
        <v>James Allen</v>
      </c>
      <c r="J1491" t="str">
        <f t="shared" si="69"/>
        <v>No</v>
      </c>
      <c r="K1491" t="str">
        <f t="shared" si="70"/>
        <v>13845329.6666666667James Allen</v>
      </c>
      <c r="L1491" t="str">
        <f t="shared" si="71"/>
        <v>Yes</v>
      </c>
    </row>
    <row r="1492" spans="1:12" x14ac:dyDescent="0.3">
      <c r="A1492" t="s">
        <v>25</v>
      </c>
      <c r="B1492">
        <v>138</v>
      </c>
      <c r="C1492" s="1">
        <v>45345</v>
      </c>
      <c r="D1492" s="1">
        <v>45329.666666666664</v>
      </c>
      <c r="E1492">
        <v>85.17</v>
      </c>
      <c r="F1492" t="s">
        <v>19</v>
      </c>
      <c r="G1492" t="s">
        <v>26</v>
      </c>
      <c r="H1492">
        <v>97112</v>
      </c>
      <c r="I1492" t="str" cm="1">
        <f t="array" ref="I1492">IFERROR(INDEX(scheduling_data!H:H,MATCH(B1492&amp;D1492,scheduling_data!D:D&amp;scheduling_data!A:A,0)),"")</f>
        <v>James Allen</v>
      </c>
      <c r="J1492" t="str">
        <f t="shared" si="69"/>
        <v>No</v>
      </c>
      <c r="K1492" t="str">
        <f t="shared" si="70"/>
        <v>13845329.6666666667James Allen</v>
      </c>
      <c r="L1492" t="str">
        <f t="shared" si="71"/>
        <v>Yes</v>
      </c>
    </row>
    <row r="1493" spans="1:12" x14ac:dyDescent="0.3">
      <c r="A1493" t="s">
        <v>11</v>
      </c>
      <c r="B1493">
        <v>139</v>
      </c>
      <c r="C1493" s="1">
        <v>45323.415972222225</v>
      </c>
      <c r="D1493" s="1">
        <v>45323.416666666664</v>
      </c>
      <c r="E1493">
        <v>15</v>
      </c>
      <c r="F1493" t="s">
        <v>87</v>
      </c>
      <c r="G1493" t="s">
        <v>233</v>
      </c>
      <c r="I1493" t="str" cm="1">
        <f t="array" ref="I1493">IFERROR(INDEX(scheduling_data!H:H,MATCH(B1493&amp;D1493,scheduling_data!D:D&amp;scheduling_data!A:A,0)),"")</f>
        <v>Carolyn Simpson</v>
      </c>
      <c r="J1493" t="str">
        <f t="shared" si="69"/>
        <v>No</v>
      </c>
      <c r="K1493" t="str">
        <f t="shared" si="70"/>
        <v>13945323.4166666667Carolyn Simpson</v>
      </c>
      <c r="L1493" t="str">
        <f t="shared" si="71"/>
        <v>Yes</v>
      </c>
    </row>
    <row r="1494" spans="1:12" x14ac:dyDescent="0.3">
      <c r="A1494" t="s">
        <v>11</v>
      </c>
      <c r="B1494">
        <v>139</v>
      </c>
      <c r="C1494" s="1">
        <v>45342.659722222219</v>
      </c>
      <c r="D1494" s="1">
        <v>45342.583333333336</v>
      </c>
      <c r="E1494">
        <v>15</v>
      </c>
      <c r="F1494" t="s">
        <v>87</v>
      </c>
      <c r="G1494" t="s">
        <v>234</v>
      </c>
      <c r="I1494" t="str" cm="1">
        <f t="array" ref="I1494">IFERROR(INDEX(scheduling_data!H:H,MATCH(B1494&amp;D1494,scheduling_data!D:D&amp;scheduling_data!A:A,0)),"")</f>
        <v>Kelsea Rodriguez</v>
      </c>
      <c r="J1494" t="str">
        <f t="shared" si="69"/>
        <v>No</v>
      </c>
      <c r="K1494" t="str">
        <f t="shared" si="70"/>
        <v>13945342.5833333333Kelsea Rodriguez</v>
      </c>
      <c r="L1494" t="str">
        <f t="shared" si="71"/>
        <v>Yes</v>
      </c>
    </row>
    <row r="1495" spans="1:12" x14ac:dyDescent="0.3">
      <c r="A1495" t="s">
        <v>11</v>
      </c>
      <c r="B1495">
        <v>139</v>
      </c>
      <c r="C1495" s="1">
        <v>45334.457638888889</v>
      </c>
      <c r="D1495" s="1">
        <v>45330.416666666664</v>
      </c>
      <c r="E1495">
        <v>15</v>
      </c>
      <c r="F1495" t="s">
        <v>87</v>
      </c>
      <c r="G1495" t="s">
        <v>235</v>
      </c>
      <c r="I1495" t="str" cm="1">
        <f t="array" ref="I1495">IFERROR(INDEX(scheduling_data!H:H,MATCH(B1495&amp;D1495,scheduling_data!D:D&amp;scheduling_data!A:A,0)),"")</f>
        <v>Carolyn Simpson</v>
      </c>
      <c r="J1495" t="str">
        <f t="shared" si="69"/>
        <v>No</v>
      </c>
      <c r="K1495" t="str">
        <f t="shared" si="70"/>
        <v>13945330.4166666667Carolyn Simpson</v>
      </c>
      <c r="L1495" t="str">
        <f t="shared" si="71"/>
        <v>Yes</v>
      </c>
    </row>
    <row r="1496" spans="1:12" x14ac:dyDescent="0.3">
      <c r="A1496" t="s">
        <v>236</v>
      </c>
      <c r="B1496">
        <v>139</v>
      </c>
      <c r="C1496" s="1">
        <v>45344</v>
      </c>
      <c r="D1496" s="1">
        <v>45323.416666666664</v>
      </c>
      <c r="E1496">
        <v>42</v>
      </c>
      <c r="F1496" t="s">
        <v>19</v>
      </c>
      <c r="G1496" t="s">
        <v>237</v>
      </c>
      <c r="H1496">
        <v>97112</v>
      </c>
      <c r="I1496" t="str" cm="1">
        <f t="array" ref="I1496">IFERROR(INDEX(scheduling_data!H:H,MATCH(B1496&amp;D1496,scheduling_data!D:D&amp;scheduling_data!A:A,0)),"")</f>
        <v>Carolyn Simpson</v>
      </c>
      <c r="J1496" t="str">
        <f t="shared" si="69"/>
        <v>No</v>
      </c>
      <c r="K1496" t="str">
        <f t="shared" si="70"/>
        <v>13945323.4166666667Carolyn Simpson</v>
      </c>
      <c r="L1496" t="str">
        <f t="shared" si="71"/>
        <v>Yes</v>
      </c>
    </row>
    <row r="1497" spans="1:12" x14ac:dyDescent="0.3">
      <c r="A1497" t="s">
        <v>236</v>
      </c>
      <c r="B1497">
        <v>139</v>
      </c>
      <c r="C1497" s="1">
        <v>45344</v>
      </c>
      <c r="D1497" s="1">
        <v>45323.416666666664</v>
      </c>
      <c r="E1497">
        <v>83</v>
      </c>
      <c r="F1497" t="s">
        <v>9</v>
      </c>
      <c r="G1497" t="s">
        <v>238</v>
      </c>
      <c r="H1497">
        <v>97112</v>
      </c>
      <c r="I1497" t="str" cm="1">
        <f t="array" ref="I1497">IFERROR(INDEX(scheduling_data!H:H,MATCH(B1497&amp;D1497,scheduling_data!D:D&amp;scheduling_data!A:A,0)),"")</f>
        <v>Carolyn Simpson</v>
      </c>
      <c r="J1497" t="str">
        <f t="shared" si="69"/>
        <v>No</v>
      </c>
      <c r="K1497" t="str">
        <f t="shared" si="70"/>
        <v>13945323.4166666667Carolyn Simpson</v>
      </c>
      <c r="L1497" t="str">
        <f t="shared" si="71"/>
        <v>No</v>
      </c>
    </row>
    <row r="1498" spans="1:12" x14ac:dyDescent="0.3">
      <c r="A1498" t="s">
        <v>239</v>
      </c>
      <c r="B1498">
        <v>139</v>
      </c>
      <c r="C1498" s="1">
        <v>45350</v>
      </c>
      <c r="D1498" s="1">
        <v>45330.416666666664</v>
      </c>
      <c r="E1498">
        <v>83</v>
      </c>
      <c r="F1498" t="s">
        <v>9</v>
      </c>
      <c r="H1498">
        <v>97112</v>
      </c>
      <c r="I1498" t="str" cm="1">
        <f t="array" ref="I1498">IFERROR(INDEX(scheduling_data!H:H,MATCH(B1498&amp;D1498,scheduling_data!D:D&amp;scheduling_data!A:A,0)),"")</f>
        <v>Carolyn Simpson</v>
      </c>
      <c r="J1498" t="str">
        <f t="shared" si="69"/>
        <v>No</v>
      </c>
      <c r="K1498" t="str">
        <f t="shared" si="70"/>
        <v>13945330.4166666667Carolyn Simpson</v>
      </c>
      <c r="L1498" t="str">
        <f t="shared" si="71"/>
        <v>No</v>
      </c>
    </row>
    <row r="1499" spans="1:12" x14ac:dyDescent="0.3">
      <c r="A1499" t="s">
        <v>239</v>
      </c>
      <c r="B1499">
        <v>139</v>
      </c>
      <c r="C1499" s="1">
        <v>45350</v>
      </c>
      <c r="D1499" s="1">
        <v>45330.416666666664</v>
      </c>
      <c r="E1499">
        <v>42</v>
      </c>
      <c r="F1499" t="s">
        <v>19</v>
      </c>
      <c r="H1499">
        <v>97112</v>
      </c>
      <c r="I1499" t="str" cm="1">
        <f t="array" ref="I1499">IFERROR(INDEX(scheduling_data!H:H,MATCH(B1499&amp;D1499,scheduling_data!D:D&amp;scheduling_data!A:A,0)),"")</f>
        <v>Carolyn Simpson</v>
      </c>
      <c r="J1499" t="str">
        <f t="shared" si="69"/>
        <v>No</v>
      </c>
      <c r="K1499" t="str">
        <f t="shared" si="70"/>
        <v>13945330.4166666667Carolyn Simpson</v>
      </c>
      <c r="L1499" t="str">
        <f t="shared" si="71"/>
        <v>Yes</v>
      </c>
    </row>
    <row r="1500" spans="1:12" x14ac:dyDescent="0.3">
      <c r="A1500" t="s">
        <v>168</v>
      </c>
      <c r="B1500">
        <v>140</v>
      </c>
      <c r="C1500" s="1">
        <v>45350</v>
      </c>
      <c r="D1500" s="1">
        <v>45323.458333333336</v>
      </c>
      <c r="E1500">
        <v>67</v>
      </c>
      <c r="F1500" t="s">
        <v>19</v>
      </c>
      <c r="G1500" t="s">
        <v>170</v>
      </c>
      <c r="H1500">
        <v>97110</v>
      </c>
      <c r="I1500" t="str" cm="1">
        <f t="array" ref="I1500">IFERROR(INDEX(scheduling_data!H:H,MATCH(B1500&amp;D1500,scheduling_data!D:D&amp;scheduling_data!A:A,0)),"")</f>
        <v>James Allen</v>
      </c>
      <c r="J1500" t="str">
        <f t="shared" si="69"/>
        <v>No</v>
      </c>
      <c r="K1500" t="str">
        <f t="shared" si="70"/>
        <v>14045323.4583333333James Allen</v>
      </c>
      <c r="L1500" t="str">
        <f t="shared" si="71"/>
        <v>Yes</v>
      </c>
    </row>
    <row r="1501" spans="1:12" x14ac:dyDescent="0.3">
      <c r="A1501" t="s">
        <v>168</v>
      </c>
      <c r="B1501">
        <v>140</v>
      </c>
      <c r="C1501" s="1">
        <v>45350</v>
      </c>
      <c r="D1501" s="1">
        <v>45323.458333333336</v>
      </c>
      <c r="E1501">
        <v>233</v>
      </c>
      <c r="F1501" t="s">
        <v>9</v>
      </c>
      <c r="G1501" t="s">
        <v>169</v>
      </c>
      <c r="H1501">
        <v>97110</v>
      </c>
      <c r="I1501" t="str" cm="1">
        <f t="array" ref="I1501">IFERROR(INDEX(scheduling_data!H:H,MATCH(B1501&amp;D1501,scheduling_data!D:D&amp;scheduling_data!A:A,0)),"")</f>
        <v>James Allen</v>
      </c>
      <c r="J1501" t="str">
        <f t="shared" si="69"/>
        <v>No</v>
      </c>
      <c r="K1501" t="str">
        <f t="shared" si="70"/>
        <v>14045323.4583333333James Allen</v>
      </c>
      <c r="L1501" t="str">
        <f t="shared" si="71"/>
        <v>No</v>
      </c>
    </row>
    <row r="1502" spans="1:12" x14ac:dyDescent="0.3">
      <c r="A1502" t="s">
        <v>80</v>
      </c>
      <c r="B1502">
        <v>141</v>
      </c>
      <c r="C1502" s="1">
        <v>45345</v>
      </c>
      <c r="D1502" s="1">
        <v>45330.4375</v>
      </c>
      <c r="E1502">
        <v>192.93</v>
      </c>
      <c r="F1502" t="s">
        <v>19</v>
      </c>
      <c r="G1502" t="s">
        <v>51</v>
      </c>
      <c r="H1502">
        <v>92523</v>
      </c>
      <c r="I1502" t="str" cm="1">
        <f t="array" ref="I1502">IFERROR(INDEX(scheduling_data!H:H,MATCH(B1502&amp;D1502,scheduling_data!D:D&amp;scheduling_data!A:A,0)),"")</f>
        <v>Kelli Cruthirds</v>
      </c>
      <c r="J1502" t="str">
        <f t="shared" si="69"/>
        <v>No</v>
      </c>
      <c r="K1502" t="str">
        <f t="shared" si="70"/>
        <v>14145330.4375Kelli Cruthirds</v>
      </c>
      <c r="L1502" t="str">
        <f t="shared" si="71"/>
        <v>Yes</v>
      </c>
    </row>
    <row r="1503" spans="1:12" x14ac:dyDescent="0.3">
      <c r="A1503" t="s">
        <v>80</v>
      </c>
      <c r="B1503">
        <v>141</v>
      </c>
      <c r="C1503" s="1">
        <v>45345</v>
      </c>
      <c r="D1503" s="1">
        <v>45330.4375</v>
      </c>
      <c r="E1503">
        <v>57.07</v>
      </c>
      <c r="F1503" t="s">
        <v>9</v>
      </c>
      <c r="G1503" t="s">
        <v>52</v>
      </c>
      <c r="H1503">
        <v>92523</v>
      </c>
      <c r="I1503" t="str" cm="1">
        <f t="array" ref="I1503">IFERROR(INDEX(scheduling_data!H:H,MATCH(B1503&amp;D1503,scheduling_data!D:D&amp;scheduling_data!A:A,0)),"")</f>
        <v>Kelli Cruthirds</v>
      </c>
      <c r="J1503" t="str">
        <f t="shared" si="69"/>
        <v>No</v>
      </c>
      <c r="K1503" t="str">
        <f t="shared" si="70"/>
        <v>14145330.4375Kelli Cruthirds</v>
      </c>
      <c r="L1503" t="str">
        <f t="shared" si="71"/>
        <v>No</v>
      </c>
    </row>
    <row r="1504" spans="1:12" x14ac:dyDescent="0.3">
      <c r="A1504" t="s">
        <v>80</v>
      </c>
      <c r="B1504">
        <v>141</v>
      </c>
      <c r="C1504" s="1">
        <v>45345</v>
      </c>
      <c r="D1504" s="1">
        <v>45330.375</v>
      </c>
      <c r="E1504">
        <v>84.53</v>
      </c>
      <c r="F1504" t="s">
        <v>19</v>
      </c>
      <c r="G1504" t="s">
        <v>51</v>
      </c>
      <c r="H1504">
        <v>97162</v>
      </c>
      <c r="I1504" t="str" cm="1">
        <f t="array" ref="I1504">IFERROR(INDEX(scheduling_data!H:H,MATCH(B1504&amp;D1504,scheduling_data!D:D&amp;scheduling_data!A:A,0)),"")</f>
        <v>Christian Litz</v>
      </c>
      <c r="J1504" t="str">
        <f t="shared" si="69"/>
        <v>No</v>
      </c>
      <c r="K1504" t="str">
        <f t="shared" si="70"/>
        <v>14145330.375Christian Litz</v>
      </c>
      <c r="L1504" t="str">
        <f t="shared" si="71"/>
        <v>Yes</v>
      </c>
    </row>
    <row r="1505" spans="1:12" x14ac:dyDescent="0.3">
      <c r="A1505" t="s">
        <v>80</v>
      </c>
      <c r="B1505">
        <v>141</v>
      </c>
      <c r="C1505" s="1">
        <v>45345</v>
      </c>
      <c r="D1505" s="1">
        <v>45330.375</v>
      </c>
      <c r="E1505">
        <v>49.6</v>
      </c>
      <c r="F1505" t="s">
        <v>19</v>
      </c>
      <c r="G1505" t="s">
        <v>51</v>
      </c>
      <c r="H1505">
        <v>97110</v>
      </c>
      <c r="I1505" t="str" cm="1">
        <f t="array" ref="I1505">IFERROR(INDEX(scheduling_data!H:H,MATCH(B1505&amp;D1505,scheduling_data!D:D&amp;scheduling_data!A:A,0)),"")</f>
        <v>Christian Litz</v>
      </c>
      <c r="J1505" t="str">
        <f t="shared" si="69"/>
        <v>No</v>
      </c>
      <c r="K1505" t="str">
        <f t="shared" si="70"/>
        <v>14145330.375Christian Litz</v>
      </c>
      <c r="L1505" t="str">
        <f t="shared" si="71"/>
        <v>Yes</v>
      </c>
    </row>
    <row r="1506" spans="1:12" x14ac:dyDescent="0.3">
      <c r="A1506" t="s">
        <v>80</v>
      </c>
      <c r="B1506">
        <v>141</v>
      </c>
      <c r="C1506" s="1">
        <v>45345</v>
      </c>
      <c r="D1506" s="1">
        <v>45330.375</v>
      </c>
      <c r="E1506">
        <v>90.47</v>
      </c>
      <c r="F1506" t="s">
        <v>9</v>
      </c>
      <c r="G1506" t="s">
        <v>52</v>
      </c>
      <c r="H1506">
        <v>97162</v>
      </c>
      <c r="I1506" t="str" cm="1">
        <f t="array" ref="I1506">IFERROR(INDEX(scheduling_data!H:H,MATCH(B1506&amp;D1506,scheduling_data!D:D&amp;scheduling_data!A:A,0)),"")</f>
        <v>Christian Litz</v>
      </c>
      <c r="J1506" t="str">
        <f t="shared" si="69"/>
        <v>No</v>
      </c>
      <c r="K1506" t="str">
        <f t="shared" si="70"/>
        <v>14145330.375Christian Litz</v>
      </c>
      <c r="L1506" t="str">
        <f t="shared" si="71"/>
        <v>No</v>
      </c>
    </row>
    <row r="1507" spans="1:12" x14ac:dyDescent="0.3">
      <c r="A1507" t="s">
        <v>80</v>
      </c>
      <c r="B1507">
        <v>141</v>
      </c>
      <c r="C1507" s="1">
        <v>45345</v>
      </c>
      <c r="D1507" s="1">
        <v>45330.375</v>
      </c>
      <c r="E1507">
        <v>100.4</v>
      </c>
      <c r="F1507" t="s">
        <v>9</v>
      </c>
      <c r="G1507" t="s">
        <v>52</v>
      </c>
      <c r="H1507">
        <v>97110</v>
      </c>
      <c r="I1507" t="str" cm="1">
        <f t="array" ref="I1507">IFERROR(INDEX(scheduling_data!H:H,MATCH(B1507&amp;D1507,scheduling_data!D:D&amp;scheduling_data!A:A,0)),"")</f>
        <v>Christian Litz</v>
      </c>
      <c r="J1507" t="str">
        <f t="shared" si="69"/>
        <v>No</v>
      </c>
      <c r="K1507" t="str">
        <f t="shared" si="70"/>
        <v>14145330.375Christian Litz</v>
      </c>
      <c r="L1507" t="str">
        <f t="shared" si="71"/>
        <v>No</v>
      </c>
    </row>
    <row r="1508" spans="1:12" x14ac:dyDescent="0.3">
      <c r="A1508" t="s">
        <v>80</v>
      </c>
      <c r="B1508">
        <v>141</v>
      </c>
      <c r="C1508" s="1">
        <v>45345</v>
      </c>
      <c r="D1508" s="1">
        <v>45330.375</v>
      </c>
      <c r="E1508">
        <v>28.39</v>
      </c>
      <c r="F1508" t="s">
        <v>19</v>
      </c>
      <c r="G1508" t="s">
        <v>51</v>
      </c>
      <c r="H1508">
        <v>97112</v>
      </c>
      <c r="I1508" t="str" cm="1">
        <f t="array" ref="I1508">IFERROR(INDEX(scheduling_data!H:H,MATCH(B1508&amp;D1508,scheduling_data!D:D&amp;scheduling_data!A:A,0)),"")</f>
        <v>Christian Litz</v>
      </c>
      <c r="J1508" t="str">
        <f t="shared" si="69"/>
        <v>No</v>
      </c>
      <c r="K1508" t="str">
        <f t="shared" si="70"/>
        <v>14145330.375Christian Litz</v>
      </c>
      <c r="L1508" t="str">
        <f t="shared" si="71"/>
        <v>Yes</v>
      </c>
    </row>
    <row r="1509" spans="1:12" x14ac:dyDescent="0.3">
      <c r="A1509" t="s">
        <v>80</v>
      </c>
      <c r="B1509">
        <v>141</v>
      </c>
      <c r="C1509" s="1">
        <v>45345</v>
      </c>
      <c r="D1509" s="1">
        <v>45330.375</v>
      </c>
      <c r="E1509">
        <v>46.61</v>
      </c>
      <c r="F1509" t="s">
        <v>9</v>
      </c>
      <c r="G1509" t="s">
        <v>52</v>
      </c>
      <c r="H1509">
        <v>97112</v>
      </c>
      <c r="I1509" t="str" cm="1">
        <f t="array" ref="I1509">IFERROR(INDEX(scheduling_data!H:H,MATCH(B1509&amp;D1509,scheduling_data!D:D&amp;scheduling_data!A:A,0)),"")</f>
        <v>Christian Litz</v>
      </c>
      <c r="J1509" t="str">
        <f t="shared" si="69"/>
        <v>No</v>
      </c>
      <c r="K1509" t="str">
        <f t="shared" si="70"/>
        <v>14145330.375Christian Litz</v>
      </c>
      <c r="L1509" t="str">
        <f t="shared" si="71"/>
        <v>No</v>
      </c>
    </row>
    <row r="1510" spans="1:12" x14ac:dyDescent="0.3">
      <c r="A1510" t="s">
        <v>80</v>
      </c>
      <c r="B1510">
        <v>142</v>
      </c>
      <c r="C1510" s="1">
        <v>45345</v>
      </c>
      <c r="D1510" s="1">
        <v>45330.416666666664</v>
      </c>
      <c r="E1510">
        <v>24.8</v>
      </c>
      <c r="F1510" t="s">
        <v>19</v>
      </c>
      <c r="G1510" t="s">
        <v>51</v>
      </c>
      <c r="H1510">
        <v>97110</v>
      </c>
      <c r="I1510" t="str" cm="1">
        <f t="array" ref="I1510">IFERROR(INDEX(scheduling_data!H:H,MATCH(B1510&amp;D1510,scheduling_data!D:D&amp;scheduling_data!A:A,0)),"")</f>
        <v>Christian Litz</v>
      </c>
      <c r="J1510" t="str">
        <f t="shared" si="69"/>
        <v>No</v>
      </c>
      <c r="K1510" t="str">
        <f t="shared" si="70"/>
        <v>14245330.4166666667Christian Litz</v>
      </c>
      <c r="L1510" t="str">
        <f t="shared" si="71"/>
        <v>Yes</v>
      </c>
    </row>
    <row r="1511" spans="1:12" x14ac:dyDescent="0.3">
      <c r="A1511" t="s">
        <v>80</v>
      </c>
      <c r="B1511">
        <v>142</v>
      </c>
      <c r="C1511" s="1">
        <v>45345</v>
      </c>
      <c r="D1511" s="1">
        <v>45330.416666666664</v>
      </c>
      <c r="E1511">
        <v>65.47</v>
      </c>
      <c r="F1511" t="s">
        <v>9</v>
      </c>
      <c r="G1511" t="s">
        <v>52</v>
      </c>
      <c r="H1511">
        <v>97161</v>
      </c>
      <c r="I1511" t="str" cm="1">
        <f t="array" ref="I1511">IFERROR(INDEX(scheduling_data!H:H,MATCH(B1511&amp;D1511,scheduling_data!D:D&amp;scheduling_data!A:A,0)),"")</f>
        <v>Christian Litz</v>
      </c>
      <c r="J1511" t="str">
        <f t="shared" si="69"/>
        <v>No</v>
      </c>
      <c r="K1511" t="str">
        <f t="shared" si="70"/>
        <v>14245330.4166666667Christian Litz</v>
      </c>
      <c r="L1511" t="str">
        <f t="shared" si="71"/>
        <v>No</v>
      </c>
    </row>
    <row r="1512" spans="1:12" x14ac:dyDescent="0.3">
      <c r="A1512" t="s">
        <v>80</v>
      </c>
      <c r="B1512">
        <v>142</v>
      </c>
      <c r="C1512" s="1">
        <v>45345</v>
      </c>
      <c r="D1512" s="1">
        <v>45330.416666666664</v>
      </c>
      <c r="E1512">
        <v>84.53</v>
      </c>
      <c r="F1512" t="s">
        <v>19</v>
      </c>
      <c r="G1512" t="s">
        <v>51</v>
      </c>
      <c r="H1512">
        <v>97161</v>
      </c>
      <c r="I1512" t="str" cm="1">
        <f t="array" ref="I1512">IFERROR(INDEX(scheduling_data!H:H,MATCH(B1512&amp;D1512,scheduling_data!D:D&amp;scheduling_data!A:A,0)),"")</f>
        <v>Christian Litz</v>
      </c>
      <c r="J1512" t="str">
        <f t="shared" si="69"/>
        <v>No</v>
      </c>
      <c r="K1512" t="str">
        <f t="shared" si="70"/>
        <v>14245330.4166666667Christian Litz</v>
      </c>
      <c r="L1512" t="str">
        <f t="shared" si="71"/>
        <v>Yes</v>
      </c>
    </row>
    <row r="1513" spans="1:12" x14ac:dyDescent="0.3">
      <c r="A1513" t="s">
        <v>80</v>
      </c>
      <c r="B1513">
        <v>142</v>
      </c>
      <c r="C1513" s="1">
        <v>45345</v>
      </c>
      <c r="D1513" s="1">
        <v>45330.416666666664</v>
      </c>
      <c r="E1513">
        <v>93.22</v>
      </c>
      <c r="F1513" t="s">
        <v>9</v>
      </c>
      <c r="G1513" t="s">
        <v>52</v>
      </c>
      <c r="H1513">
        <v>97112</v>
      </c>
      <c r="I1513" t="str" cm="1">
        <f t="array" ref="I1513">IFERROR(INDEX(scheduling_data!H:H,MATCH(B1513&amp;D1513,scheduling_data!D:D&amp;scheduling_data!A:A,0)),"")</f>
        <v>Christian Litz</v>
      </c>
      <c r="J1513" t="str">
        <f t="shared" si="69"/>
        <v>No</v>
      </c>
      <c r="K1513" t="str">
        <f t="shared" si="70"/>
        <v>14245330.4166666667Christian Litz</v>
      </c>
      <c r="L1513" t="str">
        <f t="shared" si="71"/>
        <v>No</v>
      </c>
    </row>
    <row r="1514" spans="1:12" x14ac:dyDescent="0.3">
      <c r="A1514" t="s">
        <v>80</v>
      </c>
      <c r="B1514">
        <v>142</v>
      </c>
      <c r="C1514" s="1">
        <v>45345</v>
      </c>
      <c r="D1514" s="1">
        <v>45330.416666666664</v>
      </c>
      <c r="E1514">
        <v>56.78</v>
      </c>
      <c r="F1514" t="s">
        <v>19</v>
      </c>
      <c r="G1514" t="s">
        <v>51</v>
      </c>
      <c r="H1514">
        <v>97112</v>
      </c>
      <c r="I1514" t="str" cm="1">
        <f t="array" ref="I1514">IFERROR(INDEX(scheduling_data!H:H,MATCH(B1514&amp;D1514,scheduling_data!D:D&amp;scheduling_data!A:A,0)),"")</f>
        <v>Christian Litz</v>
      </c>
      <c r="J1514" t="str">
        <f t="shared" si="69"/>
        <v>No</v>
      </c>
      <c r="K1514" t="str">
        <f t="shared" si="70"/>
        <v>14245330.4166666667Christian Litz</v>
      </c>
      <c r="L1514" t="str">
        <f t="shared" si="71"/>
        <v>Yes</v>
      </c>
    </row>
    <row r="1515" spans="1:12" x14ac:dyDescent="0.3">
      <c r="A1515" t="s">
        <v>80</v>
      </c>
      <c r="B1515">
        <v>142</v>
      </c>
      <c r="C1515" s="1">
        <v>45345</v>
      </c>
      <c r="D1515" s="1">
        <v>45330.416666666664</v>
      </c>
      <c r="E1515">
        <v>50.2</v>
      </c>
      <c r="F1515" t="s">
        <v>9</v>
      </c>
      <c r="G1515" t="s">
        <v>52</v>
      </c>
      <c r="H1515">
        <v>97110</v>
      </c>
      <c r="I1515" t="str" cm="1">
        <f t="array" ref="I1515">IFERROR(INDEX(scheduling_data!H:H,MATCH(B1515&amp;D1515,scheduling_data!D:D&amp;scheduling_data!A:A,0)),"")</f>
        <v>Christian Litz</v>
      </c>
      <c r="J1515" t="str">
        <f t="shared" si="69"/>
        <v>No</v>
      </c>
      <c r="K1515" t="str">
        <f t="shared" si="70"/>
        <v>14245330.4166666667Christian Litz</v>
      </c>
      <c r="L1515" t="str">
        <f t="shared" si="71"/>
        <v>No</v>
      </c>
    </row>
    <row r="1516" spans="1:12" x14ac:dyDescent="0.3">
      <c r="A1516" t="s">
        <v>11</v>
      </c>
      <c r="B1516">
        <v>143</v>
      </c>
      <c r="C1516" s="1">
        <v>45330.59652777778</v>
      </c>
      <c r="D1516" s="1">
        <v>45330.604166666664</v>
      </c>
      <c r="E1516">
        <v>67</v>
      </c>
      <c r="F1516" t="s">
        <v>91</v>
      </c>
      <c r="G1516" t="s">
        <v>240</v>
      </c>
      <c r="I1516" t="str" cm="1">
        <f t="array" ref="I1516">IFERROR(INDEX(scheduling_data!H:H,MATCH(B1516&amp;D1516,scheduling_data!D:D&amp;scheduling_data!A:A,0)),"")</f>
        <v>D'Anna Pullen</v>
      </c>
      <c r="J1516" t="str">
        <f t="shared" si="69"/>
        <v>No</v>
      </c>
      <c r="K1516" t="str">
        <f t="shared" si="70"/>
        <v>14345330.6041666667D'Anna Pullen</v>
      </c>
      <c r="L1516" t="str">
        <f t="shared" si="71"/>
        <v>Yes</v>
      </c>
    </row>
    <row r="1517" spans="1:12" x14ac:dyDescent="0.3">
      <c r="A1517" t="s">
        <v>80</v>
      </c>
      <c r="B1517">
        <v>144</v>
      </c>
      <c r="C1517" s="1">
        <v>45335</v>
      </c>
      <c r="D1517" s="1">
        <v>45323.5625</v>
      </c>
      <c r="E1517">
        <v>64.81</v>
      </c>
      <c r="F1517" t="s">
        <v>19</v>
      </c>
      <c r="G1517" t="s">
        <v>51</v>
      </c>
      <c r="H1517">
        <v>92507</v>
      </c>
      <c r="I1517" t="str" cm="1">
        <f t="array" ref="I1517">IFERROR(INDEX(scheduling_data!H:H,MATCH(B1517&amp;D1517,scheduling_data!D:D&amp;scheduling_data!A:A,0)),"")</f>
        <v>Kelli Cruthirds</v>
      </c>
      <c r="J1517" t="str">
        <f t="shared" si="69"/>
        <v>No</v>
      </c>
      <c r="K1517" t="str">
        <f t="shared" si="70"/>
        <v>14445323.5625Kelli Cruthirds</v>
      </c>
      <c r="L1517" t="str">
        <f t="shared" si="71"/>
        <v>Yes</v>
      </c>
    </row>
    <row r="1518" spans="1:12" x14ac:dyDescent="0.3">
      <c r="A1518" t="s">
        <v>80</v>
      </c>
      <c r="B1518">
        <v>144</v>
      </c>
      <c r="C1518" s="1">
        <v>45335</v>
      </c>
      <c r="D1518" s="1">
        <v>45323.5625</v>
      </c>
      <c r="E1518">
        <v>85.19</v>
      </c>
      <c r="F1518" t="s">
        <v>9</v>
      </c>
      <c r="G1518" t="s">
        <v>52</v>
      </c>
      <c r="H1518">
        <v>92507</v>
      </c>
      <c r="I1518" t="str" cm="1">
        <f t="array" ref="I1518">IFERROR(INDEX(scheduling_data!H:H,MATCH(B1518&amp;D1518,scheduling_data!D:D&amp;scheduling_data!A:A,0)),"")</f>
        <v>Kelli Cruthirds</v>
      </c>
      <c r="J1518" t="str">
        <f t="shared" si="69"/>
        <v>No</v>
      </c>
      <c r="K1518" t="str">
        <f t="shared" si="70"/>
        <v>14445323.5625Kelli Cruthirds</v>
      </c>
      <c r="L1518" t="str">
        <f t="shared" si="71"/>
        <v>No</v>
      </c>
    </row>
    <row r="1519" spans="1:12" x14ac:dyDescent="0.3">
      <c r="A1519" t="s">
        <v>80</v>
      </c>
      <c r="B1519">
        <v>144</v>
      </c>
      <c r="C1519" s="1">
        <v>45349</v>
      </c>
      <c r="D1519" s="1">
        <v>45334.5625</v>
      </c>
      <c r="E1519">
        <v>85.19</v>
      </c>
      <c r="F1519" t="s">
        <v>9</v>
      </c>
      <c r="G1519" t="s">
        <v>52</v>
      </c>
      <c r="H1519">
        <v>92507</v>
      </c>
      <c r="I1519" t="str" cm="1">
        <f t="array" ref="I1519">IFERROR(INDEX(scheduling_data!H:H,MATCH(B1519&amp;D1519,scheduling_data!D:D&amp;scheduling_data!A:A,0)),"")</f>
        <v>Kelli Cruthirds</v>
      </c>
      <c r="J1519" t="str">
        <f t="shared" si="69"/>
        <v>No</v>
      </c>
      <c r="K1519" t="str">
        <f t="shared" si="70"/>
        <v>14445334.5625Kelli Cruthirds</v>
      </c>
      <c r="L1519" t="str">
        <f t="shared" si="71"/>
        <v>No</v>
      </c>
    </row>
    <row r="1520" spans="1:12" x14ac:dyDescent="0.3">
      <c r="A1520" t="s">
        <v>80</v>
      </c>
      <c r="B1520">
        <v>144</v>
      </c>
      <c r="C1520" s="1">
        <v>45349</v>
      </c>
      <c r="D1520" s="1">
        <v>45334.5625</v>
      </c>
      <c r="E1520">
        <v>64.81</v>
      </c>
      <c r="F1520" t="s">
        <v>19</v>
      </c>
      <c r="G1520" t="s">
        <v>51</v>
      </c>
      <c r="H1520">
        <v>92507</v>
      </c>
      <c r="I1520" t="str" cm="1">
        <f t="array" ref="I1520">IFERROR(INDEX(scheduling_data!H:H,MATCH(B1520&amp;D1520,scheduling_data!D:D&amp;scheduling_data!A:A,0)),"")</f>
        <v>Kelli Cruthirds</v>
      </c>
      <c r="J1520" t="str">
        <f t="shared" si="69"/>
        <v>No</v>
      </c>
      <c r="K1520" t="str">
        <f t="shared" si="70"/>
        <v>14445334.5625Kelli Cruthirds</v>
      </c>
      <c r="L1520" t="str">
        <f t="shared" si="71"/>
        <v>Yes</v>
      </c>
    </row>
    <row r="1521" spans="1:12" x14ac:dyDescent="0.3">
      <c r="A1521" t="s">
        <v>80</v>
      </c>
      <c r="B1521">
        <v>144</v>
      </c>
      <c r="C1521" s="1">
        <v>45343</v>
      </c>
      <c r="D1521" s="1">
        <v>45329.5625</v>
      </c>
      <c r="E1521">
        <v>85.19</v>
      </c>
      <c r="F1521" t="s">
        <v>9</v>
      </c>
      <c r="G1521" t="s">
        <v>52</v>
      </c>
      <c r="H1521">
        <v>92507</v>
      </c>
      <c r="I1521" t="str" cm="1">
        <f t="array" ref="I1521">IFERROR(INDEX(scheduling_data!H:H,MATCH(B1521&amp;D1521,scheduling_data!D:D&amp;scheduling_data!A:A,0)),"")</f>
        <v>Kelli Cruthirds</v>
      </c>
      <c r="J1521" t="str">
        <f t="shared" si="69"/>
        <v>No</v>
      </c>
      <c r="K1521" t="str">
        <f t="shared" si="70"/>
        <v>14445329.5625Kelli Cruthirds</v>
      </c>
      <c r="L1521" t="str">
        <f t="shared" si="71"/>
        <v>No</v>
      </c>
    </row>
    <row r="1522" spans="1:12" x14ac:dyDescent="0.3">
      <c r="A1522" t="s">
        <v>80</v>
      </c>
      <c r="B1522">
        <v>144</v>
      </c>
      <c r="C1522" s="1">
        <v>45343</v>
      </c>
      <c r="D1522" s="1">
        <v>45329.5625</v>
      </c>
      <c r="E1522">
        <v>64.81</v>
      </c>
      <c r="F1522" t="s">
        <v>19</v>
      </c>
      <c r="G1522" t="s">
        <v>51</v>
      </c>
      <c r="H1522">
        <v>92507</v>
      </c>
      <c r="I1522" t="str" cm="1">
        <f t="array" ref="I1522">IFERROR(INDEX(scheduling_data!H:H,MATCH(B1522&amp;D1522,scheduling_data!D:D&amp;scheduling_data!A:A,0)),"")</f>
        <v>Kelli Cruthirds</v>
      </c>
      <c r="J1522" t="str">
        <f t="shared" si="69"/>
        <v>No</v>
      </c>
      <c r="K1522" t="str">
        <f t="shared" si="70"/>
        <v>14445329.5625Kelli Cruthirds</v>
      </c>
      <c r="L1522" t="str">
        <f t="shared" si="71"/>
        <v>Yes</v>
      </c>
    </row>
    <row r="1523" spans="1:12" x14ac:dyDescent="0.3">
      <c r="A1523" t="s">
        <v>80</v>
      </c>
      <c r="B1523">
        <v>145</v>
      </c>
      <c r="C1523" s="1">
        <v>45345</v>
      </c>
      <c r="D1523" s="1">
        <v>45330.583333333336</v>
      </c>
      <c r="E1523">
        <v>50.2</v>
      </c>
      <c r="F1523" t="s">
        <v>9</v>
      </c>
      <c r="G1523" t="s">
        <v>52</v>
      </c>
      <c r="H1523">
        <v>97110</v>
      </c>
      <c r="I1523" t="str" cm="1">
        <f t="array" ref="I1523">IFERROR(INDEX(scheduling_data!H:H,MATCH(B1523&amp;D1523,scheduling_data!D:D&amp;scheduling_data!A:A,0)),"")</f>
        <v>Heidi Molaison</v>
      </c>
      <c r="J1523" t="str">
        <f t="shared" si="69"/>
        <v>No</v>
      </c>
      <c r="K1523" t="str">
        <f t="shared" si="70"/>
        <v>14545330.5833333333Heidi Molaison</v>
      </c>
      <c r="L1523" t="str">
        <f t="shared" si="71"/>
        <v>No</v>
      </c>
    </row>
    <row r="1524" spans="1:12" x14ac:dyDescent="0.3">
      <c r="A1524" t="s">
        <v>80</v>
      </c>
      <c r="B1524">
        <v>145</v>
      </c>
      <c r="C1524" s="1">
        <v>45345</v>
      </c>
      <c r="D1524" s="1">
        <v>45330.583333333336</v>
      </c>
      <c r="E1524">
        <v>28.39</v>
      </c>
      <c r="F1524" t="s">
        <v>19</v>
      </c>
      <c r="G1524" t="s">
        <v>51</v>
      </c>
      <c r="H1524">
        <v>97112</v>
      </c>
      <c r="I1524" t="str" cm="1">
        <f t="array" ref="I1524">IFERROR(INDEX(scheduling_data!H:H,MATCH(B1524&amp;D1524,scheduling_data!D:D&amp;scheduling_data!A:A,0)),"")</f>
        <v>Heidi Molaison</v>
      </c>
      <c r="J1524" t="str">
        <f t="shared" si="69"/>
        <v>No</v>
      </c>
      <c r="K1524" t="str">
        <f t="shared" si="70"/>
        <v>14545330.5833333333Heidi Molaison</v>
      </c>
      <c r="L1524" t="str">
        <f t="shared" si="71"/>
        <v>Yes</v>
      </c>
    </row>
    <row r="1525" spans="1:12" x14ac:dyDescent="0.3">
      <c r="A1525" t="s">
        <v>80</v>
      </c>
      <c r="B1525">
        <v>145</v>
      </c>
      <c r="C1525" s="1">
        <v>45345</v>
      </c>
      <c r="D1525" s="1">
        <v>45330.583333333336</v>
      </c>
      <c r="E1525">
        <v>46.61</v>
      </c>
      <c r="F1525" t="s">
        <v>9</v>
      </c>
      <c r="G1525" t="s">
        <v>52</v>
      </c>
      <c r="H1525">
        <v>97112</v>
      </c>
      <c r="I1525" t="str" cm="1">
        <f t="array" ref="I1525">IFERROR(INDEX(scheduling_data!H:H,MATCH(B1525&amp;D1525,scheduling_data!D:D&amp;scheduling_data!A:A,0)),"")</f>
        <v>Heidi Molaison</v>
      </c>
      <c r="J1525" t="str">
        <f t="shared" si="69"/>
        <v>No</v>
      </c>
      <c r="K1525" t="str">
        <f t="shared" si="70"/>
        <v>14545330.5833333333Heidi Molaison</v>
      </c>
      <c r="L1525" t="str">
        <f t="shared" si="71"/>
        <v>No</v>
      </c>
    </row>
    <row r="1526" spans="1:12" x14ac:dyDescent="0.3">
      <c r="A1526" t="s">
        <v>80</v>
      </c>
      <c r="B1526">
        <v>145</v>
      </c>
      <c r="C1526" s="1">
        <v>45345</v>
      </c>
      <c r="D1526" s="1">
        <v>45330.583333333336</v>
      </c>
      <c r="E1526">
        <v>24.8</v>
      </c>
      <c r="F1526" t="s">
        <v>19</v>
      </c>
      <c r="G1526" t="s">
        <v>51</v>
      </c>
      <c r="H1526">
        <v>97110</v>
      </c>
      <c r="I1526" t="str" cm="1">
        <f t="array" ref="I1526">IFERROR(INDEX(scheduling_data!H:H,MATCH(B1526&amp;D1526,scheduling_data!D:D&amp;scheduling_data!A:A,0)),"")</f>
        <v>Heidi Molaison</v>
      </c>
      <c r="J1526" t="str">
        <f t="shared" si="69"/>
        <v>No</v>
      </c>
      <c r="K1526" t="str">
        <f t="shared" si="70"/>
        <v>14545330.5833333333Heidi Molaison</v>
      </c>
      <c r="L1526" t="str">
        <f t="shared" si="71"/>
        <v>Yes</v>
      </c>
    </row>
    <row r="1527" spans="1:12" x14ac:dyDescent="0.3">
      <c r="A1527" t="s">
        <v>11</v>
      </c>
      <c r="B1527">
        <v>146</v>
      </c>
      <c r="C1527" s="1">
        <v>45349.586805555555</v>
      </c>
      <c r="D1527" s="1">
        <v>45349.583333333336</v>
      </c>
      <c r="E1527">
        <v>25</v>
      </c>
      <c r="F1527" t="s">
        <v>91</v>
      </c>
      <c r="G1527" t="s">
        <v>241</v>
      </c>
      <c r="I1527" t="str" cm="1">
        <f t="array" ref="I1527">IFERROR(INDEX(scheduling_data!H:H,MATCH(B1527&amp;D1527,scheduling_data!D:D&amp;scheduling_data!A:A,0)),"")</f>
        <v>James Allen</v>
      </c>
      <c r="J1527" t="str">
        <f t="shared" si="69"/>
        <v>No</v>
      </c>
      <c r="K1527" t="str">
        <f t="shared" si="70"/>
        <v>14645349.5833333333James Allen</v>
      </c>
      <c r="L1527" t="str">
        <f t="shared" si="71"/>
        <v>Yes</v>
      </c>
    </row>
    <row r="1528" spans="1:12" x14ac:dyDescent="0.3">
      <c r="A1528" t="s">
        <v>11</v>
      </c>
      <c r="B1528">
        <v>146</v>
      </c>
      <c r="C1528" s="1">
        <v>45351.368055555555</v>
      </c>
      <c r="D1528" s="1">
        <v>45351.333333333336</v>
      </c>
      <c r="E1528">
        <v>25</v>
      </c>
      <c r="F1528" t="s">
        <v>91</v>
      </c>
      <c r="G1528" t="s">
        <v>242</v>
      </c>
      <c r="I1528" t="str" cm="1">
        <f t="array" ref="I1528">IFERROR(INDEX(scheduling_data!H:H,MATCH(B1528&amp;D1528,scheduling_data!D:D&amp;scheduling_data!A:A,0)),"")</f>
        <v>James Allen</v>
      </c>
      <c r="J1528" t="str">
        <f t="shared" si="69"/>
        <v>No</v>
      </c>
      <c r="K1528" t="str">
        <f t="shared" si="70"/>
        <v>14645351.3333333333James Allen</v>
      </c>
      <c r="L1528" t="str">
        <f t="shared" si="71"/>
        <v>Yes</v>
      </c>
    </row>
    <row r="1529" spans="1:12" x14ac:dyDescent="0.3">
      <c r="A1529" t="s">
        <v>123</v>
      </c>
      <c r="B1529">
        <v>147</v>
      </c>
      <c r="C1529" s="1">
        <v>45330</v>
      </c>
      <c r="D1529" s="1">
        <v>45323.625</v>
      </c>
      <c r="E1529">
        <v>61.05</v>
      </c>
      <c r="F1529" t="s">
        <v>19</v>
      </c>
      <c r="G1529" t="s">
        <v>124</v>
      </c>
      <c r="H1529">
        <v>97161</v>
      </c>
      <c r="I1529" t="str" cm="1">
        <f t="array" ref="I1529">IFERROR(INDEX(scheduling_data!H:H,MATCH(B1529&amp;D1529,scheduling_data!D:D&amp;scheduling_data!A:A,0)),"")</f>
        <v>Robert Crochet</v>
      </c>
      <c r="J1529" t="str">
        <f t="shared" si="69"/>
        <v>No</v>
      </c>
      <c r="K1529" t="str">
        <f t="shared" si="70"/>
        <v>14745323.625Robert Crochet</v>
      </c>
      <c r="L1529" t="str">
        <f t="shared" si="71"/>
        <v>Yes</v>
      </c>
    </row>
    <row r="1530" spans="1:12" x14ac:dyDescent="0.3">
      <c r="A1530" t="s">
        <v>123</v>
      </c>
      <c r="B1530">
        <v>147</v>
      </c>
      <c r="C1530" s="1">
        <v>45330</v>
      </c>
      <c r="D1530" s="1">
        <v>45323.625</v>
      </c>
      <c r="E1530">
        <v>88.95</v>
      </c>
      <c r="F1530" t="s">
        <v>9</v>
      </c>
      <c r="G1530" t="s">
        <v>125</v>
      </c>
      <c r="H1530">
        <v>97161</v>
      </c>
      <c r="I1530" t="str" cm="1">
        <f t="array" ref="I1530">IFERROR(INDEX(scheduling_data!H:H,MATCH(B1530&amp;D1530,scheduling_data!D:D&amp;scheduling_data!A:A,0)),"")</f>
        <v>Robert Crochet</v>
      </c>
      <c r="J1530" t="str">
        <f t="shared" si="69"/>
        <v>No</v>
      </c>
      <c r="K1530" t="str">
        <f t="shared" si="70"/>
        <v>14745323.625Robert Crochet</v>
      </c>
      <c r="L1530" t="str">
        <f t="shared" si="71"/>
        <v>No</v>
      </c>
    </row>
    <row r="1531" spans="1:12" x14ac:dyDescent="0.3">
      <c r="A1531" t="s">
        <v>123</v>
      </c>
      <c r="B1531">
        <v>147</v>
      </c>
      <c r="C1531" s="1">
        <v>45330</v>
      </c>
      <c r="D1531" s="1">
        <v>45323.625</v>
      </c>
      <c r="E1531">
        <v>163.5</v>
      </c>
      <c r="F1531" t="s">
        <v>9</v>
      </c>
      <c r="G1531" t="s">
        <v>125</v>
      </c>
      <c r="H1531">
        <v>97112</v>
      </c>
      <c r="I1531" t="str" cm="1">
        <f t="array" ref="I1531">IFERROR(INDEX(scheduling_data!H:H,MATCH(B1531&amp;D1531,scheduling_data!D:D&amp;scheduling_data!A:A,0)),"")</f>
        <v>Robert Crochet</v>
      </c>
      <c r="J1531" t="str">
        <f t="shared" si="69"/>
        <v>No</v>
      </c>
      <c r="K1531" t="str">
        <f t="shared" si="70"/>
        <v>14745323.625Robert Crochet</v>
      </c>
      <c r="L1531" t="str">
        <f t="shared" si="71"/>
        <v>No</v>
      </c>
    </row>
    <row r="1532" spans="1:12" x14ac:dyDescent="0.3">
      <c r="A1532" t="s">
        <v>123</v>
      </c>
      <c r="B1532">
        <v>147</v>
      </c>
      <c r="C1532" s="1">
        <v>45330</v>
      </c>
      <c r="D1532" s="1">
        <v>45323.625</v>
      </c>
      <c r="E1532">
        <v>61.5</v>
      </c>
      <c r="F1532" t="s">
        <v>19</v>
      </c>
      <c r="G1532" t="s">
        <v>124</v>
      </c>
      <c r="H1532">
        <v>97112</v>
      </c>
      <c r="I1532" t="str" cm="1">
        <f t="array" ref="I1532">IFERROR(INDEX(scheduling_data!H:H,MATCH(B1532&amp;D1532,scheduling_data!D:D&amp;scheduling_data!A:A,0)),"")</f>
        <v>Robert Crochet</v>
      </c>
      <c r="J1532" t="str">
        <f t="shared" si="69"/>
        <v>No</v>
      </c>
      <c r="K1532" t="str">
        <f t="shared" si="70"/>
        <v>14745323.625Robert Crochet</v>
      </c>
      <c r="L1532" t="str">
        <f t="shared" si="71"/>
        <v>Yes</v>
      </c>
    </row>
    <row r="1533" spans="1:12" x14ac:dyDescent="0.3">
      <c r="A1533" t="s">
        <v>123</v>
      </c>
      <c r="B1533">
        <v>147</v>
      </c>
      <c r="C1533" s="1">
        <v>45343</v>
      </c>
      <c r="D1533" s="1">
        <v>45334.708333333336</v>
      </c>
      <c r="E1533">
        <v>17.91</v>
      </c>
      <c r="F1533" t="s">
        <v>19</v>
      </c>
      <c r="G1533" t="s">
        <v>124</v>
      </c>
      <c r="H1533">
        <v>97110</v>
      </c>
      <c r="I1533" t="str" cm="1">
        <f t="array" ref="I1533">IFERROR(INDEX(scheduling_data!H:H,MATCH(B1533&amp;D1533,scheduling_data!D:D&amp;scheduling_data!A:A,0)),"")</f>
        <v>Christian Litz</v>
      </c>
      <c r="J1533" t="str">
        <f t="shared" si="69"/>
        <v>No</v>
      </c>
      <c r="K1533" t="str">
        <f t="shared" si="70"/>
        <v>14745334.7083333333Christian Litz</v>
      </c>
      <c r="L1533" t="str">
        <f t="shared" si="71"/>
        <v>Yes</v>
      </c>
    </row>
    <row r="1534" spans="1:12" x14ac:dyDescent="0.3">
      <c r="A1534" t="s">
        <v>123</v>
      </c>
      <c r="B1534">
        <v>147</v>
      </c>
      <c r="C1534" s="1">
        <v>45343</v>
      </c>
      <c r="D1534" s="1">
        <v>45334.708333333336</v>
      </c>
      <c r="E1534">
        <v>109</v>
      </c>
      <c r="F1534" t="s">
        <v>9</v>
      </c>
      <c r="G1534" t="s">
        <v>125</v>
      </c>
      <c r="H1534">
        <v>97112</v>
      </c>
      <c r="I1534" t="str" cm="1">
        <f t="array" ref="I1534">IFERROR(INDEX(scheduling_data!H:H,MATCH(B1534&amp;D1534,scheduling_data!D:D&amp;scheduling_data!A:A,0)),"")</f>
        <v>Christian Litz</v>
      </c>
      <c r="J1534" t="str">
        <f t="shared" si="69"/>
        <v>No</v>
      </c>
      <c r="K1534" t="str">
        <f t="shared" si="70"/>
        <v>14745334.7083333333Christian Litz</v>
      </c>
      <c r="L1534" t="str">
        <f t="shared" si="71"/>
        <v>No</v>
      </c>
    </row>
    <row r="1535" spans="1:12" x14ac:dyDescent="0.3">
      <c r="A1535" t="s">
        <v>123</v>
      </c>
      <c r="B1535">
        <v>147</v>
      </c>
      <c r="C1535" s="1">
        <v>45343</v>
      </c>
      <c r="D1535" s="1">
        <v>45334.708333333336</v>
      </c>
      <c r="E1535">
        <v>41</v>
      </c>
      <c r="F1535" t="s">
        <v>19</v>
      </c>
      <c r="G1535" t="s">
        <v>124</v>
      </c>
      <c r="H1535">
        <v>97112</v>
      </c>
      <c r="I1535" t="str" cm="1">
        <f t="array" ref="I1535">IFERROR(INDEX(scheduling_data!H:H,MATCH(B1535&amp;D1535,scheduling_data!D:D&amp;scheduling_data!A:A,0)),"")</f>
        <v>Christian Litz</v>
      </c>
      <c r="J1535" t="str">
        <f t="shared" si="69"/>
        <v>No</v>
      </c>
      <c r="K1535" t="str">
        <f t="shared" si="70"/>
        <v>14745334.7083333333Christian Litz</v>
      </c>
      <c r="L1535" t="str">
        <f t="shared" si="71"/>
        <v>Yes</v>
      </c>
    </row>
    <row r="1536" spans="1:12" x14ac:dyDescent="0.3">
      <c r="A1536" t="s">
        <v>123</v>
      </c>
      <c r="B1536">
        <v>147</v>
      </c>
      <c r="C1536" s="1">
        <v>45343</v>
      </c>
      <c r="D1536" s="1">
        <v>45334.708333333336</v>
      </c>
      <c r="E1536">
        <v>57.09</v>
      </c>
      <c r="F1536" t="s">
        <v>9</v>
      </c>
      <c r="G1536" t="s">
        <v>125</v>
      </c>
      <c r="H1536">
        <v>97110</v>
      </c>
      <c r="I1536" t="str" cm="1">
        <f t="array" ref="I1536">IFERROR(INDEX(scheduling_data!H:H,MATCH(B1536&amp;D1536,scheduling_data!D:D&amp;scheduling_data!A:A,0)),"")</f>
        <v>Christian Litz</v>
      </c>
      <c r="J1536" t="str">
        <f t="shared" si="69"/>
        <v>No</v>
      </c>
      <c r="K1536" t="str">
        <f t="shared" si="70"/>
        <v>14745334.7083333333Christian Litz</v>
      </c>
      <c r="L1536" t="str">
        <f t="shared" si="71"/>
        <v>No</v>
      </c>
    </row>
    <row r="1537" spans="1:12" x14ac:dyDescent="0.3">
      <c r="A1537" t="s">
        <v>123</v>
      </c>
      <c r="B1537">
        <v>147</v>
      </c>
      <c r="C1537" s="1">
        <v>45343</v>
      </c>
      <c r="D1537" s="1">
        <v>45335.291666666664</v>
      </c>
      <c r="E1537">
        <v>20.5</v>
      </c>
      <c r="F1537" t="s">
        <v>19</v>
      </c>
      <c r="G1537" t="s">
        <v>124</v>
      </c>
      <c r="H1537">
        <v>97112</v>
      </c>
      <c r="I1537" t="str" cm="1">
        <f t="array" ref="I1537">IFERROR(INDEX(scheduling_data!H:H,MATCH(B1537&amp;D1537,scheduling_data!D:D&amp;scheduling_data!A:A,0)),"")</f>
        <v>Christian Litz</v>
      </c>
      <c r="J1537" t="str">
        <f t="shared" si="69"/>
        <v>No</v>
      </c>
      <c r="K1537" t="str">
        <f t="shared" si="70"/>
        <v>14745335.2916666667Christian Litz</v>
      </c>
      <c r="L1537" t="str">
        <f t="shared" si="71"/>
        <v>Yes</v>
      </c>
    </row>
    <row r="1538" spans="1:12" x14ac:dyDescent="0.3">
      <c r="A1538" t="s">
        <v>123</v>
      </c>
      <c r="B1538">
        <v>147</v>
      </c>
      <c r="C1538" s="1">
        <v>45343</v>
      </c>
      <c r="D1538" s="1">
        <v>45335.291666666664</v>
      </c>
      <c r="E1538">
        <v>35.82</v>
      </c>
      <c r="F1538" t="s">
        <v>19</v>
      </c>
      <c r="G1538" t="s">
        <v>124</v>
      </c>
      <c r="H1538">
        <v>97110</v>
      </c>
      <c r="I1538" t="str" cm="1">
        <f t="array" ref="I1538">IFERROR(INDEX(scheduling_data!H:H,MATCH(B1538&amp;D1538,scheduling_data!D:D&amp;scheduling_data!A:A,0)),"")</f>
        <v>Christian Litz</v>
      </c>
      <c r="J1538" t="str">
        <f t="shared" si="69"/>
        <v>No</v>
      </c>
      <c r="K1538" t="str">
        <f t="shared" si="70"/>
        <v>14745335.2916666667Christian Litz</v>
      </c>
      <c r="L1538" t="str">
        <f t="shared" si="71"/>
        <v>Yes</v>
      </c>
    </row>
    <row r="1539" spans="1:12" x14ac:dyDescent="0.3">
      <c r="A1539" t="s">
        <v>123</v>
      </c>
      <c r="B1539">
        <v>147</v>
      </c>
      <c r="C1539" s="1">
        <v>45343</v>
      </c>
      <c r="D1539" s="1">
        <v>45335.291666666664</v>
      </c>
      <c r="E1539">
        <v>114.18</v>
      </c>
      <c r="F1539" t="s">
        <v>9</v>
      </c>
      <c r="G1539" t="s">
        <v>125</v>
      </c>
      <c r="H1539">
        <v>97110</v>
      </c>
      <c r="I1539" t="str" cm="1">
        <f t="array" ref="I1539">IFERROR(INDEX(scheduling_data!H:H,MATCH(B1539&amp;D1539,scheduling_data!D:D&amp;scheduling_data!A:A,0)),"")</f>
        <v>Christian Litz</v>
      </c>
      <c r="J1539" t="str">
        <f t="shared" ref="J1539:J1602" si="72">IF(I1539="", "Yes", "No")</f>
        <v>No</v>
      </c>
      <c r="K1539" t="str">
        <f t="shared" ref="K1539:K1602" si="73">IF(I1539="",B1539&amp;D1539,B1539&amp;D1539&amp;I1539)</f>
        <v>14745335.2916666667Christian Litz</v>
      </c>
      <c r="L1539" t="str">
        <f t="shared" ref="L1539:L1602" si="74">IF(OR(F1539="Cash", F1539="Check", F1539="EFT", F1539="Credit Card", F1539="Visa", F1539="Mastercard", F1539="AMEX"), "Yes", "No")</f>
        <v>No</v>
      </c>
    </row>
    <row r="1540" spans="1:12" x14ac:dyDescent="0.3">
      <c r="A1540" t="s">
        <v>123</v>
      </c>
      <c r="B1540">
        <v>147</v>
      </c>
      <c r="C1540" s="1">
        <v>45343</v>
      </c>
      <c r="D1540" s="1">
        <v>45335.291666666664</v>
      </c>
      <c r="E1540">
        <v>54.5</v>
      </c>
      <c r="F1540" t="s">
        <v>9</v>
      </c>
      <c r="G1540" t="s">
        <v>125</v>
      </c>
      <c r="H1540">
        <v>97112</v>
      </c>
      <c r="I1540" t="str" cm="1">
        <f t="array" ref="I1540">IFERROR(INDEX(scheduling_data!H:H,MATCH(B1540&amp;D1540,scheduling_data!D:D&amp;scheduling_data!A:A,0)),"")</f>
        <v>Christian Litz</v>
      </c>
      <c r="J1540" t="str">
        <f t="shared" si="72"/>
        <v>No</v>
      </c>
      <c r="K1540" t="str">
        <f t="shared" si="73"/>
        <v>14745335.2916666667Christian Litz</v>
      </c>
      <c r="L1540" t="str">
        <f t="shared" si="74"/>
        <v>No</v>
      </c>
    </row>
    <row r="1541" spans="1:12" x14ac:dyDescent="0.3">
      <c r="A1541" t="s">
        <v>123</v>
      </c>
      <c r="B1541">
        <v>147</v>
      </c>
      <c r="C1541" s="1">
        <v>45348</v>
      </c>
      <c r="D1541" s="1">
        <v>45337.541666666664</v>
      </c>
      <c r="E1541">
        <v>35.82</v>
      </c>
      <c r="F1541" t="s">
        <v>19</v>
      </c>
      <c r="G1541" t="s">
        <v>124</v>
      </c>
      <c r="H1541">
        <v>97110</v>
      </c>
      <c r="I1541" t="str" cm="1">
        <f t="array" ref="I1541">IFERROR(INDEX(scheduling_data!H:H,MATCH(B1541&amp;D1541,scheduling_data!D:D&amp;scheduling_data!A:A,0)),"")</f>
        <v>Christian Litz</v>
      </c>
      <c r="J1541" t="str">
        <f t="shared" si="72"/>
        <v>No</v>
      </c>
      <c r="K1541" t="str">
        <f t="shared" si="73"/>
        <v>14745337.5416666667Christian Litz</v>
      </c>
      <c r="L1541" t="str">
        <f t="shared" si="74"/>
        <v>Yes</v>
      </c>
    </row>
    <row r="1542" spans="1:12" x14ac:dyDescent="0.3">
      <c r="A1542" t="s">
        <v>123</v>
      </c>
      <c r="B1542">
        <v>147</v>
      </c>
      <c r="C1542" s="1">
        <v>45348</v>
      </c>
      <c r="D1542" s="1">
        <v>45337.541666666664</v>
      </c>
      <c r="E1542">
        <v>114.18</v>
      </c>
      <c r="F1542" t="s">
        <v>9</v>
      </c>
      <c r="G1542" t="s">
        <v>125</v>
      </c>
      <c r="H1542">
        <v>97110</v>
      </c>
      <c r="I1542" t="str" cm="1">
        <f t="array" ref="I1542">IFERROR(INDEX(scheduling_data!H:H,MATCH(B1542&amp;D1542,scheduling_data!D:D&amp;scheduling_data!A:A,0)),"")</f>
        <v>Christian Litz</v>
      </c>
      <c r="J1542" t="str">
        <f t="shared" si="72"/>
        <v>No</v>
      </c>
      <c r="K1542" t="str">
        <f t="shared" si="73"/>
        <v>14745337.5416666667Christian Litz</v>
      </c>
      <c r="L1542" t="str">
        <f t="shared" si="74"/>
        <v>No</v>
      </c>
    </row>
    <row r="1543" spans="1:12" x14ac:dyDescent="0.3">
      <c r="A1543" t="s">
        <v>123</v>
      </c>
      <c r="B1543">
        <v>147</v>
      </c>
      <c r="C1543" s="1">
        <v>45348</v>
      </c>
      <c r="D1543" s="1">
        <v>45337.541666666664</v>
      </c>
      <c r="E1543">
        <v>41</v>
      </c>
      <c r="F1543" t="s">
        <v>19</v>
      </c>
      <c r="G1543" t="s">
        <v>124</v>
      </c>
      <c r="H1543">
        <v>97112</v>
      </c>
      <c r="I1543" t="str" cm="1">
        <f t="array" ref="I1543">IFERROR(INDEX(scheduling_data!H:H,MATCH(B1543&amp;D1543,scheduling_data!D:D&amp;scheduling_data!A:A,0)),"")</f>
        <v>Christian Litz</v>
      </c>
      <c r="J1543" t="str">
        <f t="shared" si="72"/>
        <v>No</v>
      </c>
      <c r="K1543" t="str">
        <f t="shared" si="73"/>
        <v>14745337.5416666667Christian Litz</v>
      </c>
      <c r="L1543" t="str">
        <f t="shared" si="74"/>
        <v>Yes</v>
      </c>
    </row>
    <row r="1544" spans="1:12" x14ac:dyDescent="0.3">
      <c r="A1544" t="s">
        <v>123</v>
      </c>
      <c r="B1544">
        <v>147</v>
      </c>
      <c r="C1544" s="1">
        <v>45348</v>
      </c>
      <c r="D1544" s="1">
        <v>45337.541666666664</v>
      </c>
      <c r="E1544">
        <v>109</v>
      </c>
      <c r="F1544" t="s">
        <v>9</v>
      </c>
      <c r="G1544" t="s">
        <v>125</v>
      </c>
      <c r="H1544">
        <v>97112</v>
      </c>
      <c r="I1544" t="str" cm="1">
        <f t="array" ref="I1544">IFERROR(INDEX(scheduling_data!H:H,MATCH(B1544&amp;D1544,scheduling_data!D:D&amp;scheduling_data!A:A,0)),"")</f>
        <v>Christian Litz</v>
      </c>
      <c r="J1544" t="str">
        <f t="shared" si="72"/>
        <v>No</v>
      </c>
      <c r="K1544" t="str">
        <f t="shared" si="73"/>
        <v>14745337.5416666667Christian Litz</v>
      </c>
      <c r="L1544" t="str">
        <f t="shared" si="74"/>
        <v>No</v>
      </c>
    </row>
    <row r="1545" spans="1:12" x14ac:dyDescent="0.3">
      <c r="A1545" t="s">
        <v>123</v>
      </c>
      <c r="B1545">
        <v>147</v>
      </c>
      <c r="C1545" s="1">
        <v>45348</v>
      </c>
      <c r="D1545" s="1">
        <v>45341.625</v>
      </c>
      <c r="E1545">
        <v>20.5</v>
      </c>
      <c r="F1545" t="s">
        <v>19</v>
      </c>
      <c r="G1545" t="s">
        <v>124</v>
      </c>
      <c r="H1545">
        <v>97112</v>
      </c>
      <c r="I1545" t="str" cm="1">
        <f t="array" ref="I1545">IFERROR(INDEX(scheduling_data!H:H,MATCH(B1545&amp;D1545,scheduling_data!D:D&amp;scheduling_data!A:A,0)),"")</f>
        <v>Christian Litz</v>
      </c>
      <c r="J1545" t="str">
        <f t="shared" si="72"/>
        <v>No</v>
      </c>
      <c r="K1545" t="str">
        <f t="shared" si="73"/>
        <v>14745341.625Christian Litz</v>
      </c>
      <c r="L1545" t="str">
        <f t="shared" si="74"/>
        <v>Yes</v>
      </c>
    </row>
    <row r="1546" spans="1:12" x14ac:dyDescent="0.3">
      <c r="A1546" t="s">
        <v>123</v>
      </c>
      <c r="B1546">
        <v>147</v>
      </c>
      <c r="C1546" s="1">
        <v>45348</v>
      </c>
      <c r="D1546" s="1">
        <v>45341.625</v>
      </c>
      <c r="E1546">
        <v>54.5</v>
      </c>
      <c r="F1546" t="s">
        <v>9</v>
      </c>
      <c r="G1546" t="s">
        <v>125</v>
      </c>
      <c r="H1546">
        <v>97112</v>
      </c>
      <c r="I1546" t="str" cm="1">
        <f t="array" ref="I1546">IFERROR(INDEX(scheduling_data!H:H,MATCH(B1546&amp;D1546,scheduling_data!D:D&amp;scheduling_data!A:A,0)),"")</f>
        <v>Christian Litz</v>
      </c>
      <c r="J1546" t="str">
        <f t="shared" si="72"/>
        <v>No</v>
      </c>
      <c r="K1546" t="str">
        <f t="shared" si="73"/>
        <v>14745341.625Christian Litz</v>
      </c>
      <c r="L1546" t="str">
        <f t="shared" si="74"/>
        <v>No</v>
      </c>
    </row>
    <row r="1547" spans="1:12" x14ac:dyDescent="0.3">
      <c r="A1547" t="s">
        <v>123</v>
      </c>
      <c r="B1547">
        <v>147</v>
      </c>
      <c r="C1547" s="1">
        <v>45348</v>
      </c>
      <c r="D1547" s="1">
        <v>45341.625</v>
      </c>
      <c r="E1547">
        <v>52.84</v>
      </c>
      <c r="F1547" t="s">
        <v>9</v>
      </c>
      <c r="G1547" t="s">
        <v>125</v>
      </c>
      <c r="H1547">
        <v>97530</v>
      </c>
      <c r="I1547" t="str" cm="1">
        <f t="array" ref="I1547">IFERROR(INDEX(scheduling_data!H:H,MATCH(B1547&amp;D1547,scheduling_data!D:D&amp;scheduling_data!A:A,0)),"")</f>
        <v>Christian Litz</v>
      </c>
      <c r="J1547" t="str">
        <f t="shared" si="72"/>
        <v>No</v>
      </c>
      <c r="K1547" t="str">
        <f t="shared" si="73"/>
        <v>14745341.625Christian Litz</v>
      </c>
      <c r="L1547" t="str">
        <f t="shared" si="74"/>
        <v>No</v>
      </c>
    </row>
    <row r="1548" spans="1:12" x14ac:dyDescent="0.3">
      <c r="A1548" t="s">
        <v>123</v>
      </c>
      <c r="B1548">
        <v>147</v>
      </c>
      <c r="C1548" s="1">
        <v>45348</v>
      </c>
      <c r="D1548" s="1">
        <v>45341.625</v>
      </c>
      <c r="E1548">
        <v>22.16</v>
      </c>
      <c r="F1548" t="s">
        <v>19</v>
      </c>
      <c r="G1548" t="s">
        <v>124</v>
      </c>
      <c r="H1548">
        <v>97530</v>
      </c>
      <c r="I1548" t="str" cm="1">
        <f t="array" ref="I1548">IFERROR(INDEX(scheduling_data!H:H,MATCH(B1548&amp;D1548,scheduling_data!D:D&amp;scheduling_data!A:A,0)),"")</f>
        <v>Christian Litz</v>
      </c>
      <c r="J1548" t="str">
        <f t="shared" si="72"/>
        <v>No</v>
      </c>
      <c r="K1548" t="str">
        <f t="shared" si="73"/>
        <v>14745341.625Christian Litz</v>
      </c>
      <c r="L1548" t="str">
        <f t="shared" si="74"/>
        <v>Yes</v>
      </c>
    </row>
    <row r="1549" spans="1:12" x14ac:dyDescent="0.3">
      <c r="A1549" t="s">
        <v>123</v>
      </c>
      <c r="B1549">
        <v>147</v>
      </c>
      <c r="C1549" s="1">
        <v>45348</v>
      </c>
      <c r="D1549" s="1">
        <v>45341.625</v>
      </c>
      <c r="E1549">
        <v>114.18</v>
      </c>
      <c r="F1549" t="s">
        <v>9</v>
      </c>
      <c r="G1549" t="s">
        <v>125</v>
      </c>
      <c r="H1549">
        <v>97110</v>
      </c>
      <c r="I1549" t="str" cm="1">
        <f t="array" ref="I1549">IFERROR(INDEX(scheduling_data!H:H,MATCH(B1549&amp;D1549,scheduling_data!D:D&amp;scheduling_data!A:A,0)),"")</f>
        <v>Christian Litz</v>
      </c>
      <c r="J1549" t="str">
        <f t="shared" si="72"/>
        <v>No</v>
      </c>
      <c r="K1549" t="str">
        <f t="shared" si="73"/>
        <v>14745341.625Christian Litz</v>
      </c>
      <c r="L1549" t="str">
        <f t="shared" si="74"/>
        <v>No</v>
      </c>
    </row>
    <row r="1550" spans="1:12" x14ac:dyDescent="0.3">
      <c r="A1550" t="s">
        <v>123</v>
      </c>
      <c r="B1550">
        <v>147</v>
      </c>
      <c r="C1550" s="1">
        <v>45348</v>
      </c>
      <c r="D1550" s="1">
        <v>45341.625</v>
      </c>
      <c r="E1550">
        <v>35.82</v>
      </c>
      <c r="F1550" t="s">
        <v>19</v>
      </c>
      <c r="G1550" t="s">
        <v>124</v>
      </c>
      <c r="H1550">
        <v>97110</v>
      </c>
      <c r="I1550" t="str" cm="1">
        <f t="array" ref="I1550">IFERROR(INDEX(scheduling_data!H:H,MATCH(B1550&amp;D1550,scheduling_data!D:D&amp;scheduling_data!A:A,0)),"")</f>
        <v>Christian Litz</v>
      </c>
      <c r="J1550" t="str">
        <f t="shared" si="72"/>
        <v>No</v>
      </c>
      <c r="K1550" t="str">
        <f t="shared" si="73"/>
        <v>14745341.625Christian Litz</v>
      </c>
      <c r="L1550" t="str">
        <f t="shared" si="74"/>
        <v>Yes</v>
      </c>
    </row>
    <row r="1551" spans="1:12" x14ac:dyDescent="0.3">
      <c r="A1551" t="s">
        <v>123</v>
      </c>
      <c r="B1551">
        <v>147</v>
      </c>
      <c r="C1551" s="1">
        <v>45350</v>
      </c>
      <c r="D1551" s="1">
        <v>45343.625</v>
      </c>
      <c r="E1551">
        <v>56.16</v>
      </c>
      <c r="F1551" t="s">
        <v>9</v>
      </c>
      <c r="G1551" t="s">
        <v>125</v>
      </c>
      <c r="H1551">
        <v>97530</v>
      </c>
      <c r="I1551" t="str" cm="1">
        <f t="array" ref="I1551">IFERROR(INDEX(scheduling_data!H:H,MATCH(B1551&amp;D1551,scheduling_data!D:D&amp;scheduling_data!A:A,0)),"")</f>
        <v>Jessica Pittman</v>
      </c>
      <c r="J1551" t="str">
        <f t="shared" si="72"/>
        <v>No</v>
      </c>
      <c r="K1551" t="str">
        <f t="shared" si="73"/>
        <v>14745343.625Jessica Pittman</v>
      </c>
      <c r="L1551" t="str">
        <f t="shared" si="74"/>
        <v>No</v>
      </c>
    </row>
    <row r="1552" spans="1:12" x14ac:dyDescent="0.3">
      <c r="A1552" t="s">
        <v>123</v>
      </c>
      <c r="B1552">
        <v>147</v>
      </c>
      <c r="C1552" s="1">
        <v>45350</v>
      </c>
      <c r="D1552" s="1">
        <v>45343.625</v>
      </c>
      <c r="E1552">
        <v>18.84</v>
      </c>
      <c r="F1552" t="s">
        <v>19</v>
      </c>
      <c r="G1552" t="s">
        <v>124</v>
      </c>
      <c r="H1552">
        <v>97530</v>
      </c>
      <c r="I1552" t="str" cm="1">
        <f t="array" ref="I1552">IFERROR(INDEX(scheduling_data!H:H,MATCH(B1552&amp;D1552,scheduling_data!D:D&amp;scheduling_data!A:A,0)),"")</f>
        <v>Jessica Pittman</v>
      </c>
      <c r="J1552" t="str">
        <f t="shared" si="72"/>
        <v>No</v>
      </c>
      <c r="K1552" t="str">
        <f t="shared" si="73"/>
        <v>14745343.625Jessica Pittman</v>
      </c>
      <c r="L1552" t="str">
        <f t="shared" si="74"/>
        <v>Yes</v>
      </c>
    </row>
    <row r="1553" spans="1:12" x14ac:dyDescent="0.3">
      <c r="A1553" t="s">
        <v>123</v>
      </c>
      <c r="B1553">
        <v>147</v>
      </c>
      <c r="C1553" s="1">
        <v>45350</v>
      </c>
      <c r="D1553" s="1">
        <v>45343.625</v>
      </c>
      <c r="E1553">
        <v>34.85</v>
      </c>
      <c r="F1553" t="s">
        <v>19</v>
      </c>
      <c r="G1553" t="s">
        <v>124</v>
      </c>
      <c r="H1553">
        <v>97112</v>
      </c>
      <c r="I1553" t="str" cm="1">
        <f t="array" ref="I1553">IFERROR(INDEX(scheduling_data!H:H,MATCH(B1553&amp;D1553,scheduling_data!D:D&amp;scheduling_data!A:A,0)),"")</f>
        <v>Jessica Pittman</v>
      </c>
      <c r="J1553" t="str">
        <f t="shared" si="72"/>
        <v>No</v>
      </c>
      <c r="K1553" t="str">
        <f t="shared" si="73"/>
        <v>14745343.625Jessica Pittman</v>
      </c>
      <c r="L1553" t="str">
        <f t="shared" si="74"/>
        <v>Yes</v>
      </c>
    </row>
    <row r="1554" spans="1:12" x14ac:dyDescent="0.3">
      <c r="A1554" t="s">
        <v>123</v>
      </c>
      <c r="B1554">
        <v>147</v>
      </c>
      <c r="C1554" s="1">
        <v>45350</v>
      </c>
      <c r="D1554" s="1">
        <v>45343.625</v>
      </c>
      <c r="E1554">
        <v>115.15</v>
      </c>
      <c r="F1554" t="s">
        <v>9</v>
      </c>
      <c r="G1554" t="s">
        <v>125</v>
      </c>
      <c r="H1554">
        <v>97112</v>
      </c>
      <c r="I1554" t="str" cm="1">
        <f t="array" ref="I1554">IFERROR(INDEX(scheduling_data!H:H,MATCH(B1554&amp;D1554,scheduling_data!D:D&amp;scheduling_data!A:A,0)),"")</f>
        <v>Jessica Pittman</v>
      </c>
      <c r="J1554" t="str">
        <f t="shared" si="72"/>
        <v>No</v>
      </c>
      <c r="K1554" t="str">
        <f t="shared" si="73"/>
        <v>14745343.625Jessica Pittman</v>
      </c>
      <c r="L1554" t="str">
        <f t="shared" si="74"/>
        <v>No</v>
      </c>
    </row>
    <row r="1555" spans="1:12" x14ac:dyDescent="0.3">
      <c r="A1555" t="s">
        <v>123</v>
      </c>
      <c r="B1555">
        <v>147</v>
      </c>
      <c r="C1555" s="1">
        <v>45330</v>
      </c>
      <c r="D1555" s="1">
        <v>45327.458333333336</v>
      </c>
      <c r="E1555">
        <v>17.91</v>
      </c>
      <c r="F1555" t="s">
        <v>19</v>
      </c>
      <c r="G1555" t="s">
        <v>124</v>
      </c>
      <c r="H1555">
        <v>97110</v>
      </c>
      <c r="I1555" t="str" cm="1">
        <f t="array" ref="I1555">IFERROR(INDEX(scheduling_data!H:H,MATCH(B1555&amp;D1555,scheduling_data!D:D&amp;scheduling_data!A:A,0)),"")</f>
        <v>Katherine Tyree</v>
      </c>
      <c r="J1555" t="str">
        <f t="shared" si="72"/>
        <v>No</v>
      </c>
      <c r="K1555" t="str">
        <f t="shared" si="73"/>
        <v>14745327.4583333333Katherine Tyree</v>
      </c>
      <c r="L1555" t="str">
        <f t="shared" si="74"/>
        <v>Yes</v>
      </c>
    </row>
    <row r="1556" spans="1:12" x14ac:dyDescent="0.3">
      <c r="A1556" t="s">
        <v>123</v>
      </c>
      <c r="B1556">
        <v>147</v>
      </c>
      <c r="C1556" s="1">
        <v>45330</v>
      </c>
      <c r="D1556" s="1">
        <v>45327.458333333336</v>
      </c>
      <c r="E1556">
        <v>57.09</v>
      </c>
      <c r="F1556" t="s">
        <v>9</v>
      </c>
      <c r="G1556" t="s">
        <v>125</v>
      </c>
      <c r="H1556">
        <v>97110</v>
      </c>
      <c r="I1556" t="str" cm="1">
        <f t="array" ref="I1556">IFERROR(INDEX(scheduling_data!H:H,MATCH(B1556&amp;D1556,scheduling_data!D:D&amp;scheduling_data!A:A,0)),"")</f>
        <v>Katherine Tyree</v>
      </c>
      <c r="J1556" t="str">
        <f t="shared" si="72"/>
        <v>No</v>
      </c>
      <c r="K1556" t="str">
        <f t="shared" si="73"/>
        <v>14745327.4583333333Katherine Tyree</v>
      </c>
      <c r="L1556" t="str">
        <f t="shared" si="74"/>
        <v>No</v>
      </c>
    </row>
    <row r="1557" spans="1:12" x14ac:dyDescent="0.3">
      <c r="A1557" t="s">
        <v>123</v>
      </c>
      <c r="B1557">
        <v>147</v>
      </c>
      <c r="C1557" s="1">
        <v>45330</v>
      </c>
      <c r="D1557" s="1">
        <v>45327.458333333336</v>
      </c>
      <c r="E1557">
        <v>41</v>
      </c>
      <c r="F1557" t="s">
        <v>19</v>
      </c>
      <c r="G1557" t="s">
        <v>124</v>
      </c>
      <c r="H1557">
        <v>97112</v>
      </c>
      <c r="I1557" t="str" cm="1">
        <f t="array" ref="I1557">IFERROR(INDEX(scheduling_data!H:H,MATCH(B1557&amp;D1557,scheduling_data!D:D&amp;scheduling_data!A:A,0)),"")</f>
        <v>Katherine Tyree</v>
      </c>
      <c r="J1557" t="str">
        <f t="shared" si="72"/>
        <v>No</v>
      </c>
      <c r="K1557" t="str">
        <f t="shared" si="73"/>
        <v>14745327.4583333333Katherine Tyree</v>
      </c>
      <c r="L1557" t="str">
        <f t="shared" si="74"/>
        <v>Yes</v>
      </c>
    </row>
    <row r="1558" spans="1:12" x14ac:dyDescent="0.3">
      <c r="A1558" t="s">
        <v>123</v>
      </c>
      <c r="B1558">
        <v>147</v>
      </c>
      <c r="C1558" s="1">
        <v>45330</v>
      </c>
      <c r="D1558" s="1">
        <v>45327.458333333336</v>
      </c>
      <c r="E1558">
        <v>109</v>
      </c>
      <c r="F1558" t="s">
        <v>9</v>
      </c>
      <c r="G1558" t="s">
        <v>125</v>
      </c>
      <c r="H1558">
        <v>97112</v>
      </c>
      <c r="I1558" t="str" cm="1">
        <f t="array" ref="I1558">IFERROR(INDEX(scheduling_data!H:H,MATCH(B1558&amp;D1558,scheduling_data!D:D&amp;scheduling_data!A:A,0)),"")</f>
        <v>Katherine Tyree</v>
      </c>
      <c r="J1558" t="str">
        <f t="shared" si="72"/>
        <v>No</v>
      </c>
      <c r="K1558" t="str">
        <f t="shared" si="73"/>
        <v>14745327.4583333333Katherine Tyree</v>
      </c>
      <c r="L1558" t="str">
        <f t="shared" si="74"/>
        <v>No</v>
      </c>
    </row>
    <row r="1559" spans="1:12" x14ac:dyDescent="0.3">
      <c r="A1559" t="s">
        <v>123</v>
      </c>
      <c r="B1559">
        <v>147</v>
      </c>
      <c r="C1559" s="1">
        <v>45336</v>
      </c>
      <c r="D1559" s="1">
        <v>45329.666666666664</v>
      </c>
      <c r="E1559">
        <v>41</v>
      </c>
      <c r="F1559" t="s">
        <v>19</v>
      </c>
      <c r="G1559" t="s">
        <v>124</v>
      </c>
      <c r="H1559">
        <v>97112</v>
      </c>
      <c r="I1559" t="str" cm="1">
        <f t="array" ref="I1559">IFERROR(INDEX(scheduling_data!H:H,MATCH(B1559&amp;D1559,scheduling_data!D:D&amp;scheduling_data!A:A,0)),"")</f>
        <v>Katherine Tyree</v>
      </c>
      <c r="J1559" t="str">
        <f t="shared" si="72"/>
        <v>No</v>
      </c>
      <c r="K1559" t="str">
        <f t="shared" si="73"/>
        <v>14745329.6666666667Katherine Tyree</v>
      </c>
      <c r="L1559" t="str">
        <f t="shared" si="74"/>
        <v>Yes</v>
      </c>
    </row>
    <row r="1560" spans="1:12" x14ac:dyDescent="0.3">
      <c r="A1560" t="s">
        <v>123</v>
      </c>
      <c r="B1560">
        <v>147</v>
      </c>
      <c r="C1560" s="1">
        <v>45336</v>
      </c>
      <c r="D1560" s="1">
        <v>45329.666666666664</v>
      </c>
      <c r="E1560">
        <v>17.91</v>
      </c>
      <c r="F1560" t="s">
        <v>19</v>
      </c>
      <c r="G1560" t="s">
        <v>124</v>
      </c>
      <c r="H1560">
        <v>97110</v>
      </c>
      <c r="I1560" t="str" cm="1">
        <f t="array" ref="I1560">IFERROR(INDEX(scheduling_data!H:H,MATCH(B1560&amp;D1560,scheduling_data!D:D&amp;scheduling_data!A:A,0)),"")</f>
        <v>Katherine Tyree</v>
      </c>
      <c r="J1560" t="str">
        <f t="shared" si="72"/>
        <v>No</v>
      </c>
      <c r="K1560" t="str">
        <f t="shared" si="73"/>
        <v>14745329.6666666667Katherine Tyree</v>
      </c>
      <c r="L1560" t="str">
        <f t="shared" si="74"/>
        <v>Yes</v>
      </c>
    </row>
    <row r="1561" spans="1:12" x14ac:dyDescent="0.3">
      <c r="A1561" t="s">
        <v>123</v>
      </c>
      <c r="B1561">
        <v>147</v>
      </c>
      <c r="C1561" s="1">
        <v>45336</v>
      </c>
      <c r="D1561" s="1">
        <v>45329.666666666664</v>
      </c>
      <c r="E1561">
        <v>57.09</v>
      </c>
      <c r="F1561" t="s">
        <v>9</v>
      </c>
      <c r="G1561" t="s">
        <v>125</v>
      </c>
      <c r="H1561">
        <v>97110</v>
      </c>
      <c r="I1561" t="str" cm="1">
        <f t="array" ref="I1561">IFERROR(INDEX(scheduling_data!H:H,MATCH(B1561&amp;D1561,scheduling_data!D:D&amp;scheduling_data!A:A,0)),"")</f>
        <v>Katherine Tyree</v>
      </c>
      <c r="J1561" t="str">
        <f t="shared" si="72"/>
        <v>No</v>
      </c>
      <c r="K1561" t="str">
        <f t="shared" si="73"/>
        <v>14745329.6666666667Katherine Tyree</v>
      </c>
      <c r="L1561" t="str">
        <f t="shared" si="74"/>
        <v>No</v>
      </c>
    </row>
    <row r="1562" spans="1:12" x14ac:dyDescent="0.3">
      <c r="A1562" t="s">
        <v>123</v>
      </c>
      <c r="B1562">
        <v>147</v>
      </c>
      <c r="C1562" s="1">
        <v>45336</v>
      </c>
      <c r="D1562" s="1">
        <v>45329.666666666664</v>
      </c>
      <c r="E1562">
        <v>109</v>
      </c>
      <c r="F1562" t="s">
        <v>9</v>
      </c>
      <c r="G1562" t="s">
        <v>125</v>
      </c>
      <c r="H1562">
        <v>97112</v>
      </c>
      <c r="I1562" t="str" cm="1">
        <f t="array" ref="I1562">IFERROR(INDEX(scheduling_data!H:H,MATCH(B1562&amp;D1562,scheduling_data!D:D&amp;scheduling_data!A:A,0)),"")</f>
        <v>Katherine Tyree</v>
      </c>
      <c r="J1562" t="str">
        <f t="shared" si="72"/>
        <v>No</v>
      </c>
      <c r="K1562" t="str">
        <f t="shared" si="73"/>
        <v>14745329.6666666667Katherine Tyree</v>
      </c>
      <c r="L1562" t="str">
        <f t="shared" si="74"/>
        <v>No</v>
      </c>
    </row>
    <row r="1563" spans="1:12" x14ac:dyDescent="0.3">
      <c r="A1563" t="s">
        <v>49</v>
      </c>
      <c r="B1563">
        <v>148</v>
      </c>
      <c r="C1563" s="1">
        <v>45344</v>
      </c>
      <c r="D1563" s="1">
        <v>45336.604166666664</v>
      </c>
      <c r="E1563">
        <v>65</v>
      </c>
      <c r="F1563" t="s">
        <v>9</v>
      </c>
      <c r="G1563" t="s">
        <v>104</v>
      </c>
      <c r="H1563">
        <v>92523</v>
      </c>
      <c r="I1563" t="str" cm="1">
        <f t="array" ref="I1563">IFERROR(INDEX(scheduling_data!H:H,MATCH(B1563&amp;D1563,scheduling_data!D:D&amp;scheduling_data!A:A,0)),"")</f>
        <v>D'Anna Pullen</v>
      </c>
      <c r="J1563" t="str">
        <f t="shared" si="72"/>
        <v>No</v>
      </c>
      <c r="K1563" t="str">
        <f t="shared" si="73"/>
        <v>14845336.6041666667D'Anna Pullen</v>
      </c>
      <c r="L1563" t="str">
        <f t="shared" si="74"/>
        <v>No</v>
      </c>
    </row>
    <row r="1564" spans="1:12" x14ac:dyDescent="0.3">
      <c r="A1564" t="s">
        <v>11</v>
      </c>
      <c r="B1564">
        <v>148</v>
      </c>
      <c r="C1564" s="1">
        <v>45336.611111111109</v>
      </c>
      <c r="D1564" s="1">
        <v>45336.604166666664</v>
      </c>
      <c r="E1564">
        <v>150</v>
      </c>
      <c r="F1564" t="s">
        <v>87</v>
      </c>
      <c r="G1564" t="s">
        <v>243</v>
      </c>
      <c r="I1564" t="str" cm="1">
        <f t="array" ref="I1564">IFERROR(INDEX(scheduling_data!H:H,MATCH(B1564&amp;D1564,scheduling_data!D:D&amp;scheduling_data!A:A,0)),"")</f>
        <v>D'Anna Pullen</v>
      </c>
      <c r="J1564" t="str">
        <f t="shared" si="72"/>
        <v>No</v>
      </c>
      <c r="K1564" t="str">
        <f t="shared" si="73"/>
        <v>14845336.6041666667D'Anna Pullen</v>
      </c>
      <c r="L1564" t="str">
        <f t="shared" si="74"/>
        <v>Yes</v>
      </c>
    </row>
    <row r="1565" spans="1:12" x14ac:dyDescent="0.3">
      <c r="A1565" t="s">
        <v>11</v>
      </c>
      <c r="B1565">
        <v>149</v>
      </c>
      <c r="C1565" s="1">
        <v>45335.688888888886</v>
      </c>
      <c r="D1565" s="1">
        <v>45335.708333333336</v>
      </c>
      <c r="E1565">
        <v>25</v>
      </c>
      <c r="F1565" t="s">
        <v>12</v>
      </c>
      <c r="G1565">
        <v>50</v>
      </c>
      <c r="I1565" t="str" cm="1">
        <f t="array" ref="I1565">IFERROR(INDEX(scheduling_data!H:H,MATCH(B1565&amp;D1565,scheduling_data!D:D&amp;scheduling_data!A:A,0)),"")</f>
        <v>James Allen</v>
      </c>
      <c r="J1565" t="str">
        <f t="shared" si="72"/>
        <v>No</v>
      </c>
      <c r="K1565" t="str">
        <f t="shared" si="73"/>
        <v>14945335.7083333333James Allen</v>
      </c>
      <c r="L1565" t="str">
        <f t="shared" si="74"/>
        <v>Yes</v>
      </c>
    </row>
    <row r="1566" spans="1:12" x14ac:dyDescent="0.3">
      <c r="A1566" t="s">
        <v>11</v>
      </c>
      <c r="B1566">
        <v>149</v>
      </c>
      <c r="C1566" s="1">
        <v>45335.688888888886</v>
      </c>
      <c r="D1566" s="1">
        <v>45337.333333333336</v>
      </c>
      <c r="E1566">
        <v>25</v>
      </c>
      <c r="F1566" t="s">
        <v>12</v>
      </c>
      <c r="G1566">
        <v>50</v>
      </c>
      <c r="I1566" t="str" cm="1">
        <f t="array" ref="I1566">IFERROR(INDEX(scheduling_data!H:H,MATCH(B1566&amp;D1566,scheduling_data!D:D&amp;scheduling_data!A:A,0)),"")</f>
        <v>James Allen</v>
      </c>
      <c r="J1566" t="str">
        <f t="shared" si="72"/>
        <v>No</v>
      </c>
      <c r="K1566" t="str">
        <f t="shared" si="73"/>
        <v>14945337.3333333333James Allen</v>
      </c>
      <c r="L1566" t="str">
        <f t="shared" si="74"/>
        <v>Yes</v>
      </c>
    </row>
    <row r="1567" spans="1:12" x14ac:dyDescent="0.3">
      <c r="A1567" t="s">
        <v>11</v>
      </c>
      <c r="B1567">
        <v>149</v>
      </c>
      <c r="C1567" s="1">
        <v>45327.693055555559</v>
      </c>
      <c r="D1567" s="1">
        <v>45327.708333333336</v>
      </c>
      <c r="E1567">
        <v>25</v>
      </c>
      <c r="F1567" t="s">
        <v>12</v>
      </c>
      <c r="G1567">
        <v>75</v>
      </c>
      <c r="I1567" t="str" cm="1">
        <f t="array" ref="I1567">IFERROR(INDEX(scheduling_data!H:H,MATCH(B1567&amp;D1567,scheduling_data!D:D&amp;scheduling_data!A:A,0)),"")</f>
        <v>Breanna Grieco</v>
      </c>
      <c r="J1567" t="str">
        <f t="shared" si="72"/>
        <v>No</v>
      </c>
      <c r="K1567" t="str">
        <f t="shared" si="73"/>
        <v>14945327.7083333333Breanna Grieco</v>
      </c>
      <c r="L1567" t="str">
        <f t="shared" si="74"/>
        <v>Yes</v>
      </c>
    </row>
    <row r="1568" spans="1:12" x14ac:dyDescent="0.3">
      <c r="A1568" t="s">
        <v>11</v>
      </c>
      <c r="B1568">
        <v>149</v>
      </c>
      <c r="C1568" s="1">
        <v>45327.693055555559</v>
      </c>
      <c r="D1568" s="1">
        <v>45328.666666666664</v>
      </c>
      <c r="E1568">
        <v>25</v>
      </c>
      <c r="F1568" t="s">
        <v>12</v>
      </c>
      <c r="G1568">
        <v>75</v>
      </c>
      <c r="I1568" t="str" cm="1">
        <f t="array" ref="I1568">IFERROR(INDEX(scheduling_data!H:H,MATCH(B1568&amp;D1568,scheduling_data!D:D&amp;scheduling_data!A:A,0)),"")</f>
        <v>James Allen</v>
      </c>
      <c r="J1568" t="str">
        <f t="shared" si="72"/>
        <v>No</v>
      </c>
      <c r="K1568" t="str">
        <f t="shared" si="73"/>
        <v>14945328.6666666667James Allen</v>
      </c>
      <c r="L1568" t="str">
        <f t="shared" si="74"/>
        <v>Yes</v>
      </c>
    </row>
    <row r="1569" spans="1:12" x14ac:dyDescent="0.3">
      <c r="A1569" t="s">
        <v>11</v>
      </c>
      <c r="B1569">
        <v>149</v>
      </c>
      <c r="C1569" s="1">
        <v>45327.693055555559</v>
      </c>
      <c r="D1569" s="1">
        <v>45330.333333333336</v>
      </c>
      <c r="E1569">
        <v>25</v>
      </c>
      <c r="F1569" t="s">
        <v>12</v>
      </c>
      <c r="G1569">
        <v>75</v>
      </c>
      <c r="I1569" t="str" cm="1">
        <f t="array" ref="I1569">IFERROR(INDEX(scheduling_data!H:H,MATCH(B1569&amp;D1569,scheduling_data!D:D&amp;scheduling_data!A:A,0)),"")</f>
        <v>James Allen</v>
      </c>
      <c r="J1569" t="str">
        <f t="shared" si="72"/>
        <v>No</v>
      </c>
      <c r="K1569" t="str">
        <f t="shared" si="73"/>
        <v>14945330.3333333333James Allen</v>
      </c>
      <c r="L1569" t="str">
        <f t="shared" si="74"/>
        <v>Yes</v>
      </c>
    </row>
    <row r="1570" spans="1:12" x14ac:dyDescent="0.3">
      <c r="A1570" t="s">
        <v>232</v>
      </c>
      <c r="B1570">
        <v>149</v>
      </c>
      <c r="C1570" s="1">
        <v>45350</v>
      </c>
      <c r="D1570" s="1">
        <v>45323.333333333336</v>
      </c>
      <c r="E1570">
        <v>75</v>
      </c>
      <c r="F1570" t="s">
        <v>9</v>
      </c>
      <c r="G1570" t="s">
        <v>169</v>
      </c>
      <c r="H1570">
        <v>97140</v>
      </c>
      <c r="I1570" t="str" cm="1">
        <f t="array" ref="I1570">IFERROR(INDEX(scheduling_data!H:H,MATCH(B1570&amp;D1570,scheduling_data!D:D&amp;scheduling_data!A:A,0)),"")</f>
        <v>James Allen</v>
      </c>
      <c r="J1570" t="str">
        <f t="shared" si="72"/>
        <v>No</v>
      </c>
      <c r="K1570" t="str">
        <f t="shared" si="73"/>
        <v>14945323.3333333333James Allen</v>
      </c>
      <c r="L1570" t="str">
        <f t="shared" si="74"/>
        <v>No</v>
      </c>
    </row>
    <row r="1571" spans="1:12" x14ac:dyDescent="0.3">
      <c r="A1571" t="s">
        <v>232</v>
      </c>
      <c r="B1571">
        <v>149</v>
      </c>
      <c r="C1571" s="1">
        <v>45350</v>
      </c>
      <c r="D1571" s="1">
        <v>45323.333333333336</v>
      </c>
      <c r="E1571">
        <v>75</v>
      </c>
      <c r="F1571" t="s">
        <v>9</v>
      </c>
      <c r="G1571" t="s">
        <v>169</v>
      </c>
      <c r="H1571">
        <v>97112</v>
      </c>
      <c r="I1571" t="str" cm="1">
        <f t="array" ref="I1571">IFERROR(INDEX(scheduling_data!H:H,MATCH(B1571&amp;D1571,scheduling_data!D:D&amp;scheduling_data!A:A,0)),"")</f>
        <v>James Allen</v>
      </c>
      <c r="J1571" t="str">
        <f t="shared" si="72"/>
        <v>No</v>
      </c>
      <c r="K1571" t="str">
        <f t="shared" si="73"/>
        <v>14945323.3333333333James Allen</v>
      </c>
      <c r="L1571" t="str">
        <f t="shared" si="74"/>
        <v>No</v>
      </c>
    </row>
    <row r="1572" spans="1:12" x14ac:dyDescent="0.3">
      <c r="A1572" t="s">
        <v>232</v>
      </c>
      <c r="B1572">
        <v>149</v>
      </c>
      <c r="C1572" s="1">
        <v>45350</v>
      </c>
      <c r="D1572" s="1">
        <v>45323.333333333336</v>
      </c>
      <c r="E1572">
        <v>8</v>
      </c>
      <c r="F1572" t="s">
        <v>9</v>
      </c>
      <c r="G1572" t="s">
        <v>169</v>
      </c>
      <c r="H1572">
        <v>97110</v>
      </c>
      <c r="I1572" t="str" cm="1">
        <f t="array" ref="I1572">IFERROR(INDEX(scheduling_data!H:H,MATCH(B1572&amp;D1572,scheduling_data!D:D&amp;scheduling_data!A:A,0)),"")</f>
        <v>James Allen</v>
      </c>
      <c r="J1572" t="str">
        <f t="shared" si="72"/>
        <v>No</v>
      </c>
      <c r="K1572" t="str">
        <f t="shared" si="73"/>
        <v>14945323.3333333333James Allen</v>
      </c>
      <c r="L1572" t="str">
        <f t="shared" si="74"/>
        <v>No</v>
      </c>
    </row>
    <row r="1573" spans="1:12" x14ac:dyDescent="0.3">
      <c r="A1573" t="s">
        <v>232</v>
      </c>
      <c r="B1573">
        <v>149</v>
      </c>
      <c r="C1573" s="1">
        <v>45350</v>
      </c>
      <c r="D1573" s="1">
        <v>45323.333333333336</v>
      </c>
      <c r="E1573">
        <v>42</v>
      </c>
      <c r="F1573" t="s">
        <v>19</v>
      </c>
      <c r="G1573" t="s">
        <v>170</v>
      </c>
      <c r="H1573">
        <v>97110</v>
      </c>
      <c r="I1573" t="str" cm="1">
        <f t="array" ref="I1573">IFERROR(INDEX(scheduling_data!H:H,MATCH(B1573&amp;D1573,scheduling_data!D:D&amp;scheduling_data!A:A,0)),"")</f>
        <v>James Allen</v>
      </c>
      <c r="J1573" t="str">
        <f t="shared" si="72"/>
        <v>No</v>
      </c>
      <c r="K1573" t="str">
        <f t="shared" si="73"/>
        <v>14945323.3333333333James Allen</v>
      </c>
      <c r="L1573" t="str">
        <f t="shared" si="74"/>
        <v>Yes</v>
      </c>
    </row>
    <row r="1574" spans="1:12" x14ac:dyDescent="0.3">
      <c r="A1574" t="s">
        <v>232</v>
      </c>
      <c r="B1574">
        <v>149</v>
      </c>
      <c r="C1574" s="1">
        <v>45350</v>
      </c>
      <c r="D1574" s="1">
        <v>45327.708333333336</v>
      </c>
      <c r="E1574">
        <v>83</v>
      </c>
      <c r="F1574" t="s">
        <v>9</v>
      </c>
      <c r="G1574" t="s">
        <v>169</v>
      </c>
      <c r="H1574">
        <v>97110</v>
      </c>
      <c r="I1574" t="str" cm="1">
        <f t="array" ref="I1574">IFERROR(INDEX(scheduling_data!H:H,MATCH(B1574&amp;D1574,scheduling_data!D:D&amp;scheduling_data!A:A,0)),"")</f>
        <v>Breanna Grieco</v>
      </c>
      <c r="J1574" t="str">
        <f t="shared" si="72"/>
        <v>No</v>
      </c>
      <c r="K1574" t="str">
        <f t="shared" si="73"/>
        <v>14945327.7083333333Breanna Grieco</v>
      </c>
      <c r="L1574" t="str">
        <f t="shared" si="74"/>
        <v>No</v>
      </c>
    </row>
    <row r="1575" spans="1:12" x14ac:dyDescent="0.3">
      <c r="A1575" t="s">
        <v>232</v>
      </c>
      <c r="B1575">
        <v>149</v>
      </c>
      <c r="C1575" s="1">
        <v>45350</v>
      </c>
      <c r="D1575" s="1">
        <v>45327.708333333336</v>
      </c>
      <c r="E1575">
        <v>42</v>
      </c>
      <c r="F1575" t="s">
        <v>19</v>
      </c>
      <c r="G1575" t="s">
        <v>170</v>
      </c>
      <c r="H1575">
        <v>97110</v>
      </c>
      <c r="I1575" t="str" cm="1">
        <f t="array" ref="I1575">IFERROR(INDEX(scheduling_data!H:H,MATCH(B1575&amp;D1575,scheduling_data!D:D&amp;scheduling_data!A:A,0)),"")</f>
        <v>Breanna Grieco</v>
      </c>
      <c r="J1575" t="str">
        <f t="shared" si="72"/>
        <v>No</v>
      </c>
      <c r="K1575" t="str">
        <f t="shared" si="73"/>
        <v>14945327.7083333333Breanna Grieco</v>
      </c>
      <c r="L1575" t="str">
        <f t="shared" si="74"/>
        <v>Yes</v>
      </c>
    </row>
    <row r="1576" spans="1:12" x14ac:dyDescent="0.3">
      <c r="A1576" t="s">
        <v>14</v>
      </c>
      <c r="B1576">
        <v>25</v>
      </c>
      <c r="C1576" s="1">
        <v>45335</v>
      </c>
      <c r="D1576" s="1">
        <v>45323.375</v>
      </c>
      <c r="E1576">
        <v>95</v>
      </c>
      <c r="F1576" t="s">
        <v>9</v>
      </c>
      <c r="G1576" t="s">
        <v>52</v>
      </c>
      <c r="H1576">
        <v>92507</v>
      </c>
      <c r="I1576" t="str" cm="1">
        <f t="array" ref="I1576">IFERROR(INDEX(scheduling_data!H:H,MATCH(B1576&amp;D1576,scheduling_data!D:D&amp;scheduling_data!A:A,0)),"")</f>
        <v>Kelli Cruthirds</v>
      </c>
      <c r="J1576" t="str">
        <f t="shared" si="72"/>
        <v>No</v>
      </c>
      <c r="K1576" t="str">
        <f t="shared" si="73"/>
        <v>2545323.375Kelli Cruthirds</v>
      </c>
      <c r="L1576" t="str">
        <f t="shared" si="74"/>
        <v>No</v>
      </c>
    </row>
    <row r="1577" spans="1:12" x14ac:dyDescent="0.3">
      <c r="A1577" t="s">
        <v>14</v>
      </c>
      <c r="B1577">
        <v>25</v>
      </c>
      <c r="C1577" s="1">
        <v>45335</v>
      </c>
      <c r="D1577" s="1">
        <v>45323.375</v>
      </c>
      <c r="E1577">
        <v>55</v>
      </c>
      <c r="F1577" t="s">
        <v>19</v>
      </c>
      <c r="G1577" t="s">
        <v>51</v>
      </c>
      <c r="H1577">
        <v>92507</v>
      </c>
      <c r="I1577" t="str" cm="1">
        <f t="array" ref="I1577">IFERROR(INDEX(scheduling_data!H:H,MATCH(B1577&amp;D1577,scheduling_data!D:D&amp;scheduling_data!A:A,0)),"")</f>
        <v>Kelli Cruthirds</v>
      </c>
      <c r="J1577" t="str">
        <f t="shared" si="72"/>
        <v>No</v>
      </c>
      <c r="K1577" t="str">
        <f t="shared" si="73"/>
        <v>2545323.375Kelli Cruthirds</v>
      </c>
      <c r="L1577" t="str">
        <f t="shared" si="74"/>
        <v>Yes</v>
      </c>
    </row>
    <row r="1578" spans="1:12" x14ac:dyDescent="0.3">
      <c r="A1578" t="s">
        <v>14</v>
      </c>
      <c r="B1578">
        <v>25</v>
      </c>
      <c r="C1578" s="1">
        <v>45345</v>
      </c>
      <c r="D1578" s="1">
        <v>45335.479166666664</v>
      </c>
      <c r="E1578">
        <v>95</v>
      </c>
      <c r="F1578" t="s">
        <v>9</v>
      </c>
      <c r="G1578" t="s">
        <v>52</v>
      </c>
      <c r="H1578">
        <v>92507</v>
      </c>
      <c r="I1578" t="str" cm="1">
        <f t="array" ref="I1578">IFERROR(INDEX(scheduling_data!H:H,MATCH(B1578&amp;D1578,scheduling_data!D:D&amp;scheduling_data!A:A,0)),"")</f>
        <v>Victoria Miley</v>
      </c>
      <c r="J1578" t="str">
        <f t="shared" si="72"/>
        <v>No</v>
      </c>
      <c r="K1578" t="str">
        <f t="shared" si="73"/>
        <v>2545335.4791666667Victoria Miley</v>
      </c>
      <c r="L1578" t="str">
        <f t="shared" si="74"/>
        <v>No</v>
      </c>
    </row>
    <row r="1579" spans="1:12" x14ac:dyDescent="0.3">
      <c r="A1579" t="s">
        <v>14</v>
      </c>
      <c r="B1579">
        <v>25</v>
      </c>
      <c r="C1579" s="1">
        <v>45345</v>
      </c>
      <c r="D1579" s="1">
        <v>45335.479166666664</v>
      </c>
      <c r="E1579">
        <v>55</v>
      </c>
      <c r="F1579" t="s">
        <v>19</v>
      </c>
      <c r="G1579" t="s">
        <v>51</v>
      </c>
      <c r="H1579">
        <v>92507</v>
      </c>
      <c r="I1579" t="str" cm="1">
        <f t="array" ref="I1579">IFERROR(INDEX(scheduling_data!H:H,MATCH(B1579&amp;D1579,scheduling_data!D:D&amp;scheduling_data!A:A,0)),"")</f>
        <v>Victoria Miley</v>
      </c>
      <c r="J1579" t="str">
        <f t="shared" si="72"/>
        <v>No</v>
      </c>
      <c r="K1579" t="str">
        <f t="shared" si="73"/>
        <v>2545335.4791666667Victoria Miley</v>
      </c>
      <c r="L1579" t="str">
        <f t="shared" si="74"/>
        <v>Yes</v>
      </c>
    </row>
    <row r="1580" spans="1:12" x14ac:dyDescent="0.3">
      <c r="A1580" t="s">
        <v>14</v>
      </c>
      <c r="B1580">
        <v>25</v>
      </c>
      <c r="C1580" s="1">
        <v>45338</v>
      </c>
      <c r="D1580" s="1">
        <v>45327.375</v>
      </c>
      <c r="E1580">
        <v>95</v>
      </c>
      <c r="F1580" t="s">
        <v>9</v>
      </c>
      <c r="G1580" t="s">
        <v>52</v>
      </c>
      <c r="H1580">
        <v>92507</v>
      </c>
      <c r="I1580" t="str" cm="1">
        <f t="array" ref="I1580">IFERROR(INDEX(scheduling_data!H:H,MATCH(B1580&amp;D1580,scheduling_data!D:D&amp;scheduling_data!A:A,0)),"")</f>
        <v>Victoria Miley</v>
      </c>
      <c r="J1580" t="str">
        <f t="shared" si="72"/>
        <v>No</v>
      </c>
      <c r="K1580" t="str">
        <f t="shared" si="73"/>
        <v>2545327.375Victoria Miley</v>
      </c>
      <c r="L1580" t="str">
        <f t="shared" si="74"/>
        <v>No</v>
      </c>
    </row>
    <row r="1581" spans="1:12" x14ac:dyDescent="0.3">
      <c r="A1581" t="s">
        <v>14</v>
      </c>
      <c r="B1581">
        <v>25</v>
      </c>
      <c r="C1581" s="1">
        <v>45338</v>
      </c>
      <c r="D1581" s="1">
        <v>45327.375</v>
      </c>
      <c r="E1581">
        <v>55</v>
      </c>
      <c r="F1581" t="s">
        <v>19</v>
      </c>
      <c r="G1581" t="s">
        <v>51</v>
      </c>
      <c r="H1581">
        <v>92507</v>
      </c>
      <c r="I1581" t="str" cm="1">
        <f t="array" ref="I1581">IFERROR(INDEX(scheduling_data!H:H,MATCH(B1581&amp;D1581,scheduling_data!D:D&amp;scheduling_data!A:A,0)),"")</f>
        <v>Victoria Miley</v>
      </c>
      <c r="J1581" t="str">
        <f t="shared" si="72"/>
        <v>No</v>
      </c>
      <c r="K1581" t="str">
        <f t="shared" si="73"/>
        <v>2545327.375Victoria Miley</v>
      </c>
      <c r="L1581" t="str">
        <f t="shared" si="74"/>
        <v>Yes</v>
      </c>
    </row>
    <row r="1582" spans="1:12" x14ac:dyDescent="0.3">
      <c r="A1582" t="s">
        <v>14</v>
      </c>
      <c r="B1582">
        <v>25</v>
      </c>
      <c r="C1582" s="1">
        <v>45343</v>
      </c>
      <c r="D1582" s="1">
        <v>45330.375</v>
      </c>
      <c r="E1582">
        <v>55</v>
      </c>
      <c r="F1582" t="s">
        <v>19</v>
      </c>
      <c r="G1582" t="s">
        <v>51</v>
      </c>
      <c r="H1582">
        <v>92507</v>
      </c>
      <c r="I1582" t="str" cm="1">
        <f t="array" ref="I1582">IFERROR(INDEX(scheduling_data!H:H,MATCH(B1582&amp;D1582,scheduling_data!D:D&amp;scheduling_data!A:A,0)),"")</f>
        <v>Victoria Miley</v>
      </c>
      <c r="J1582" t="str">
        <f t="shared" si="72"/>
        <v>No</v>
      </c>
      <c r="K1582" t="str">
        <f t="shared" si="73"/>
        <v>2545330.375Victoria Miley</v>
      </c>
      <c r="L1582" t="str">
        <f t="shared" si="74"/>
        <v>Yes</v>
      </c>
    </row>
    <row r="1583" spans="1:12" x14ac:dyDescent="0.3">
      <c r="A1583" t="s">
        <v>14</v>
      </c>
      <c r="B1583">
        <v>25</v>
      </c>
      <c r="C1583" s="1">
        <v>45343</v>
      </c>
      <c r="D1583" s="1">
        <v>45330.375</v>
      </c>
      <c r="E1583">
        <v>95</v>
      </c>
      <c r="F1583" t="s">
        <v>9</v>
      </c>
      <c r="G1583" t="s">
        <v>52</v>
      </c>
      <c r="H1583">
        <v>92507</v>
      </c>
      <c r="I1583" t="str" cm="1">
        <f t="array" ref="I1583">IFERROR(INDEX(scheduling_data!H:H,MATCH(B1583&amp;D1583,scheduling_data!D:D&amp;scheduling_data!A:A,0)),"")</f>
        <v>Victoria Miley</v>
      </c>
      <c r="J1583" t="str">
        <f t="shared" si="72"/>
        <v>No</v>
      </c>
      <c r="K1583" t="str">
        <f t="shared" si="73"/>
        <v>2545330.375Victoria Miley</v>
      </c>
      <c r="L1583" t="str">
        <f t="shared" si="74"/>
        <v>No</v>
      </c>
    </row>
    <row r="1584" spans="1:12" x14ac:dyDescent="0.3">
      <c r="A1584" t="s">
        <v>14</v>
      </c>
      <c r="B1584">
        <v>150</v>
      </c>
      <c r="C1584" s="1">
        <v>45335</v>
      </c>
      <c r="D1584" s="1">
        <v>45323.729166666664</v>
      </c>
      <c r="E1584">
        <v>95</v>
      </c>
      <c r="F1584" t="s">
        <v>9</v>
      </c>
      <c r="G1584" t="s">
        <v>52</v>
      </c>
      <c r="H1584">
        <v>92507</v>
      </c>
      <c r="I1584" t="str" cm="1">
        <f t="array" ref="I1584">IFERROR(INDEX(scheduling_data!H:H,MATCH(B1584&amp;D1584,scheduling_data!D:D&amp;scheduling_data!A:A,0)),"")</f>
        <v>Victoria Miley</v>
      </c>
      <c r="J1584" t="str">
        <f t="shared" si="72"/>
        <v>No</v>
      </c>
      <c r="K1584" t="str">
        <f t="shared" si="73"/>
        <v>15045323.7291666667Victoria Miley</v>
      </c>
      <c r="L1584" t="str">
        <f t="shared" si="74"/>
        <v>No</v>
      </c>
    </row>
    <row r="1585" spans="1:12" x14ac:dyDescent="0.3">
      <c r="A1585" t="s">
        <v>14</v>
      </c>
      <c r="B1585">
        <v>150</v>
      </c>
      <c r="C1585" s="1">
        <v>45335</v>
      </c>
      <c r="D1585" s="1">
        <v>45323.729166666664</v>
      </c>
      <c r="E1585">
        <v>55</v>
      </c>
      <c r="F1585" t="s">
        <v>19</v>
      </c>
      <c r="G1585" t="s">
        <v>51</v>
      </c>
      <c r="H1585">
        <v>92507</v>
      </c>
      <c r="I1585" t="str" cm="1">
        <f t="array" ref="I1585">IFERROR(INDEX(scheduling_data!H:H,MATCH(B1585&amp;D1585,scheduling_data!D:D&amp;scheduling_data!A:A,0)),"")</f>
        <v>Victoria Miley</v>
      </c>
      <c r="J1585" t="str">
        <f t="shared" si="72"/>
        <v>No</v>
      </c>
      <c r="K1585" t="str">
        <f t="shared" si="73"/>
        <v>15045323.7291666667Victoria Miley</v>
      </c>
      <c r="L1585" t="str">
        <f t="shared" si="74"/>
        <v>Yes</v>
      </c>
    </row>
    <row r="1586" spans="1:12" x14ac:dyDescent="0.3">
      <c r="A1586" t="s">
        <v>14</v>
      </c>
      <c r="B1586">
        <v>150</v>
      </c>
      <c r="C1586" s="1">
        <v>45345</v>
      </c>
      <c r="D1586" s="1">
        <v>45335.729166666664</v>
      </c>
      <c r="E1586">
        <v>55</v>
      </c>
      <c r="F1586" t="s">
        <v>19</v>
      </c>
      <c r="G1586" t="s">
        <v>51</v>
      </c>
      <c r="H1586">
        <v>92507</v>
      </c>
      <c r="I1586" t="str" cm="1">
        <f t="array" ref="I1586">IFERROR(INDEX(scheduling_data!H:H,MATCH(B1586&amp;D1586,scheduling_data!D:D&amp;scheduling_data!A:A,0)),"")</f>
        <v>Victoria Miley</v>
      </c>
      <c r="J1586" t="str">
        <f t="shared" si="72"/>
        <v>No</v>
      </c>
      <c r="K1586" t="str">
        <f t="shared" si="73"/>
        <v>15045335.7291666667Victoria Miley</v>
      </c>
      <c r="L1586" t="str">
        <f t="shared" si="74"/>
        <v>Yes</v>
      </c>
    </row>
    <row r="1587" spans="1:12" x14ac:dyDescent="0.3">
      <c r="A1587" t="s">
        <v>14</v>
      </c>
      <c r="B1587">
        <v>150</v>
      </c>
      <c r="C1587" s="1">
        <v>45345</v>
      </c>
      <c r="D1587" s="1">
        <v>45335.729166666664</v>
      </c>
      <c r="E1587">
        <v>95</v>
      </c>
      <c r="F1587" t="s">
        <v>9</v>
      </c>
      <c r="G1587" t="s">
        <v>52</v>
      </c>
      <c r="H1587">
        <v>92507</v>
      </c>
      <c r="I1587" t="str" cm="1">
        <f t="array" ref="I1587">IFERROR(INDEX(scheduling_data!H:H,MATCH(B1587&amp;D1587,scheduling_data!D:D&amp;scheduling_data!A:A,0)),"")</f>
        <v>Victoria Miley</v>
      </c>
      <c r="J1587" t="str">
        <f t="shared" si="72"/>
        <v>No</v>
      </c>
      <c r="K1587" t="str">
        <f t="shared" si="73"/>
        <v>15045335.7291666667Victoria Miley</v>
      </c>
      <c r="L1587" t="str">
        <f t="shared" si="74"/>
        <v>No</v>
      </c>
    </row>
    <row r="1588" spans="1:12" x14ac:dyDescent="0.3">
      <c r="A1588" t="s">
        <v>14</v>
      </c>
      <c r="B1588">
        <v>150</v>
      </c>
      <c r="C1588" s="1">
        <v>45342</v>
      </c>
      <c r="D1588" s="1">
        <v>45329.645833333336</v>
      </c>
      <c r="E1588">
        <v>95</v>
      </c>
      <c r="F1588" t="s">
        <v>9</v>
      </c>
      <c r="G1588" t="s">
        <v>52</v>
      </c>
      <c r="H1588">
        <v>92507</v>
      </c>
      <c r="I1588" t="str" cm="1">
        <f t="array" ref="I1588">IFERROR(INDEX(scheduling_data!H:H,MATCH(B1588&amp;D1588,scheduling_data!D:D&amp;scheduling_data!A:A,0)),"")</f>
        <v>Victoria Miley</v>
      </c>
      <c r="J1588" t="str">
        <f t="shared" si="72"/>
        <v>No</v>
      </c>
      <c r="K1588" t="str">
        <f t="shared" si="73"/>
        <v>15045329.6458333333Victoria Miley</v>
      </c>
      <c r="L1588" t="str">
        <f t="shared" si="74"/>
        <v>No</v>
      </c>
    </row>
    <row r="1589" spans="1:12" x14ac:dyDescent="0.3">
      <c r="A1589" t="s">
        <v>14</v>
      </c>
      <c r="B1589">
        <v>150</v>
      </c>
      <c r="C1589" s="1">
        <v>45342</v>
      </c>
      <c r="D1589" s="1">
        <v>45329.645833333336</v>
      </c>
      <c r="E1589">
        <v>55</v>
      </c>
      <c r="F1589" t="s">
        <v>19</v>
      </c>
      <c r="G1589" t="s">
        <v>51</v>
      </c>
      <c r="H1589">
        <v>92507</v>
      </c>
      <c r="I1589" t="str" cm="1">
        <f t="array" ref="I1589">IFERROR(INDEX(scheduling_data!H:H,MATCH(B1589&amp;D1589,scheduling_data!D:D&amp;scheduling_data!A:A,0)),"")</f>
        <v>Victoria Miley</v>
      </c>
      <c r="J1589" t="str">
        <f t="shared" si="72"/>
        <v>No</v>
      </c>
      <c r="K1589" t="str">
        <f t="shared" si="73"/>
        <v>15045329.6458333333Victoria Miley</v>
      </c>
      <c r="L1589" t="str">
        <f t="shared" si="74"/>
        <v>Yes</v>
      </c>
    </row>
    <row r="1590" spans="1:12" x14ac:dyDescent="0.3">
      <c r="A1590" t="s">
        <v>49</v>
      </c>
      <c r="B1590">
        <v>151</v>
      </c>
      <c r="C1590" s="1">
        <v>45335</v>
      </c>
      <c r="D1590" s="1">
        <v>45323.583333333336</v>
      </c>
      <c r="E1590">
        <v>34</v>
      </c>
      <c r="F1590" t="s">
        <v>9</v>
      </c>
      <c r="G1590" t="s">
        <v>104</v>
      </c>
      <c r="H1590">
        <v>97112</v>
      </c>
      <c r="I1590" t="str" cm="1">
        <f t="array" ref="I1590">IFERROR(INDEX(scheduling_data!H:H,MATCH(B1590&amp;D1590,scheduling_data!D:D&amp;scheduling_data!A:A,0)),"")</f>
        <v>Christian Litz</v>
      </c>
      <c r="J1590" t="str">
        <f t="shared" si="72"/>
        <v>No</v>
      </c>
      <c r="K1590" t="str">
        <f t="shared" si="73"/>
        <v>15145323.5833333333Christian Litz</v>
      </c>
      <c r="L1590" t="str">
        <f t="shared" si="74"/>
        <v>No</v>
      </c>
    </row>
    <row r="1591" spans="1:12" x14ac:dyDescent="0.3">
      <c r="A1591" t="s">
        <v>49</v>
      </c>
      <c r="B1591">
        <v>151</v>
      </c>
      <c r="C1591" s="1">
        <v>45335</v>
      </c>
      <c r="D1591" s="1">
        <v>45323.583333333336</v>
      </c>
      <c r="E1591">
        <v>35</v>
      </c>
      <c r="F1591" t="s">
        <v>9</v>
      </c>
      <c r="G1591" t="s">
        <v>104</v>
      </c>
      <c r="H1591">
        <v>97110</v>
      </c>
      <c r="I1591" t="str" cm="1">
        <f t="array" ref="I1591">IFERROR(INDEX(scheduling_data!H:H,MATCH(B1591&amp;D1591,scheduling_data!D:D&amp;scheduling_data!A:A,0)),"")</f>
        <v>Christian Litz</v>
      </c>
      <c r="J1591" t="str">
        <f t="shared" si="72"/>
        <v>No</v>
      </c>
      <c r="K1591" t="str">
        <f t="shared" si="73"/>
        <v>15145323.5833333333Christian Litz</v>
      </c>
      <c r="L1591" t="str">
        <f t="shared" si="74"/>
        <v>No</v>
      </c>
    </row>
    <row r="1592" spans="1:12" x14ac:dyDescent="0.3">
      <c r="A1592" t="s">
        <v>49</v>
      </c>
      <c r="B1592">
        <v>151</v>
      </c>
      <c r="C1592" s="1">
        <v>45335</v>
      </c>
      <c r="D1592" s="1">
        <v>45323.583333333336</v>
      </c>
      <c r="E1592">
        <v>60</v>
      </c>
      <c r="F1592" t="s">
        <v>9</v>
      </c>
      <c r="G1592" t="s">
        <v>104</v>
      </c>
      <c r="H1592">
        <v>97161</v>
      </c>
      <c r="I1592" t="str" cm="1">
        <f t="array" ref="I1592">IFERROR(INDEX(scheduling_data!H:H,MATCH(B1592&amp;D1592,scheduling_data!D:D&amp;scheduling_data!A:A,0)),"")</f>
        <v>Christian Litz</v>
      </c>
      <c r="J1592" t="str">
        <f t="shared" si="72"/>
        <v>No</v>
      </c>
      <c r="K1592" t="str">
        <f t="shared" si="73"/>
        <v>15145323.5833333333Christian Litz</v>
      </c>
      <c r="L1592" t="str">
        <f t="shared" si="74"/>
        <v>No</v>
      </c>
    </row>
    <row r="1593" spans="1:12" x14ac:dyDescent="0.3">
      <c r="A1593" t="s">
        <v>49</v>
      </c>
      <c r="B1593">
        <v>151</v>
      </c>
      <c r="C1593" s="1">
        <v>45335</v>
      </c>
      <c r="D1593" s="1">
        <v>45323.583333333336</v>
      </c>
      <c r="E1593">
        <v>38</v>
      </c>
      <c r="F1593" t="s">
        <v>9</v>
      </c>
      <c r="G1593" t="s">
        <v>104</v>
      </c>
      <c r="H1593">
        <v>97140</v>
      </c>
      <c r="I1593" t="str" cm="1">
        <f t="array" ref="I1593">IFERROR(INDEX(scheduling_data!H:H,MATCH(B1593&amp;D1593,scheduling_data!D:D&amp;scheduling_data!A:A,0)),"")</f>
        <v>Christian Litz</v>
      </c>
      <c r="J1593" t="str">
        <f t="shared" si="72"/>
        <v>No</v>
      </c>
      <c r="K1593" t="str">
        <f t="shared" si="73"/>
        <v>15145323.5833333333Christian Litz</v>
      </c>
      <c r="L1593" t="str">
        <f t="shared" si="74"/>
        <v>No</v>
      </c>
    </row>
    <row r="1594" spans="1:12" x14ac:dyDescent="0.3">
      <c r="A1594" t="s">
        <v>49</v>
      </c>
      <c r="B1594">
        <v>151</v>
      </c>
      <c r="C1594" s="1">
        <v>45344</v>
      </c>
      <c r="D1594" s="1">
        <v>45334.375</v>
      </c>
      <c r="E1594">
        <v>34</v>
      </c>
      <c r="F1594" t="s">
        <v>9</v>
      </c>
      <c r="G1594" t="s">
        <v>104</v>
      </c>
      <c r="H1594">
        <v>97112</v>
      </c>
      <c r="I1594" t="str" cm="1">
        <f t="array" ref="I1594">IFERROR(INDEX(scheduling_data!H:H,MATCH(B1594&amp;D1594,scheduling_data!D:D&amp;scheduling_data!A:A,0)),"")</f>
        <v>Jessica Pittman</v>
      </c>
      <c r="J1594" t="str">
        <f t="shared" si="72"/>
        <v>No</v>
      </c>
      <c r="K1594" t="str">
        <f t="shared" si="73"/>
        <v>15145334.375Jessica Pittman</v>
      </c>
      <c r="L1594" t="str">
        <f t="shared" si="74"/>
        <v>No</v>
      </c>
    </row>
    <row r="1595" spans="1:12" x14ac:dyDescent="0.3">
      <c r="A1595" t="s">
        <v>49</v>
      </c>
      <c r="B1595">
        <v>151</v>
      </c>
      <c r="C1595" s="1">
        <v>45344</v>
      </c>
      <c r="D1595" s="1">
        <v>45334.375</v>
      </c>
      <c r="E1595">
        <v>70</v>
      </c>
      <c r="F1595" t="s">
        <v>9</v>
      </c>
      <c r="G1595" t="s">
        <v>104</v>
      </c>
      <c r="H1595">
        <v>97530</v>
      </c>
      <c r="I1595" t="str" cm="1">
        <f t="array" ref="I1595">IFERROR(INDEX(scheduling_data!H:H,MATCH(B1595&amp;D1595,scheduling_data!D:D&amp;scheduling_data!A:A,0)),"")</f>
        <v>Jessica Pittman</v>
      </c>
      <c r="J1595" t="str">
        <f t="shared" si="72"/>
        <v>No</v>
      </c>
      <c r="K1595" t="str">
        <f t="shared" si="73"/>
        <v>15145334.375Jessica Pittman</v>
      </c>
      <c r="L1595" t="str">
        <f t="shared" si="74"/>
        <v>No</v>
      </c>
    </row>
    <row r="1596" spans="1:12" x14ac:dyDescent="0.3">
      <c r="A1596" t="s">
        <v>49</v>
      </c>
      <c r="B1596">
        <v>151</v>
      </c>
      <c r="C1596" s="1">
        <v>45344</v>
      </c>
      <c r="D1596" s="1">
        <v>45334.375</v>
      </c>
      <c r="E1596">
        <v>29.2</v>
      </c>
      <c r="F1596" t="s">
        <v>19</v>
      </c>
      <c r="G1596" t="s">
        <v>50</v>
      </c>
      <c r="H1596">
        <v>97112</v>
      </c>
      <c r="I1596" t="str" cm="1">
        <f t="array" ref="I1596">IFERROR(INDEX(scheduling_data!H:H,MATCH(B1596&amp;D1596,scheduling_data!D:D&amp;scheduling_data!A:A,0)),"")</f>
        <v>Jessica Pittman</v>
      </c>
      <c r="J1596" t="str">
        <f t="shared" si="72"/>
        <v>No</v>
      </c>
      <c r="K1596" t="str">
        <f t="shared" si="73"/>
        <v>15145334.375Jessica Pittman</v>
      </c>
      <c r="L1596" t="str">
        <f t="shared" si="74"/>
        <v>Yes</v>
      </c>
    </row>
    <row r="1597" spans="1:12" x14ac:dyDescent="0.3">
      <c r="A1597" t="s">
        <v>49</v>
      </c>
      <c r="B1597">
        <v>151</v>
      </c>
      <c r="C1597" s="1">
        <v>45335</v>
      </c>
      <c r="D1597" s="1">
        <v>45327.375</v>
      </c>
      <c r="E1597">
        <v>70</v>
      </c>
      <c r="F1597" t="s">
        <v>9</v>
      </c>
      <c r="G1597" t="s">
        <v>104</v>
      </c>
      <c r="H1597">
        <v>97530</v>
      </c>
      <c r="I1597" t="str" cm="1">
        <f t="array" ref="I1597">IFERROR(INDEX(scheduling_data!H:H,MATCH(B1597&amp;D1597,scheduling_data!D:D&amp;scheduling_data!A:A,0)),"")</f>
        <v>Katherine Tyree</v>
      </c>
      <c r="J1597" t="str">
        <f t="shared" si="72"/>
        <v>No</v>
      </c>
      <c r="K1597" t="str">
        <f t="shared" si="73"/>
        <v>15145327.375Katherine Tyree</v>
      </c>
      <c r="L1597" t="str">
        <f t="shared" si="74"/>
        <v>No</v>
      </c>
    </row>
    <row r="1598" spans="1:12" x14ac:dyDescent="0.3">
      <c r="A1598" t="s">
        <v>49</v>
      </c>
      <c r="B1598">
        <v>151</v>
      </c>
      <c r="C1598" s="1">
        <v>45335</v>
      </c>
      <c r="D1598" s="1">
        <v>45327.375</v>
      </c>
      <c r="E1598">
        <v>105</v>
      </c>
      <c r="F1598" t="s">
        <v>9</v>
      </c>
      <c r="G1598" t="s">
        <v>104</v>
      </c>
      <c r="H1598">
        <v>97110</v>
      </c>
      <c r="I1598" t="str" cm="1">
        <f t="array" ref="I1598">IFERROR(INDEX(scheduling_data!H:H,MATCH(B1598&amp;D1598,scheduling_data!D:D&amp;scheduling_data!A:A,0)),"")</f>
        <v>Katherine Tyree</v>
      </c>
      <c r="J1598" t="str">
        <f t="shared" si="72"/>
        <v>No</v>
      </c>
      <c r="K1598" t="str">
        <f t="shared" si="73"/>
        <v>15145327.375Katherine Tyree</v>
      </c>
      <c r="L1598" t="str">
        <f t="shared" si="74"/>
        <v>No</v>
      </c>
    </row>
    <row r="1599" spans="1:12" x14ac:dyDescent="0.3">
      <c r="A1599" t="s">
        <v>49</v>
      </c>
      <c r="B1599">
        <v>151</v>
      </c>
      <c r="C1599" s="1">
        <v>45344</v>
      </c>
      <c r="D1599" s="1">
        <v>45329.583333333336</v>
      </c>
      <c r="E1599">
        <v>70</v>
      </c>
      <c r="F1599" t="s">
        <v>9</v>
      </c>
      <c r="G1599" t="s">
        <v>104</v>
      </c>
      <c r="H1599">
        <v>97530</v>
      </c>
      <c r="I1599" t="str" cm="1">
        <f t="array" ref="I1599">IFERROR(INDEX(scheduling_data!H:H,MATCH(B1599&amp;D1599,scheduling_data!D:D&amp;scheduling_data!A:A,0)),"")</f>
        <v>Jessica Pittman</v>
      </c>
      <c r="J1599" t="str">
        <f t="shared" si="72"/>
        <v>No</v>
      </c>
      <c r="K1599" t="str">
        <f t="shared" si="73"/>
        <v>15145329.5833333333Jessica Pittman</v>
      </c>
      <c r="L1599" t="str">
        <f t="shared" si="74"/>
        <v>No</v>
      </c>
    </row>
    <row r="1600" spans="1:12" x14ac:dyDescent="0.3">
      <c r="A1600" t="s">
        <v>11</v>
      </c>
      <c r="B1600">
        <v>151</v>
      </c>
      <c r="C1600" s="1">
        <v>45329.575694444444</v>
      </c>
      <c r="D1600" s="1">
        <v>45323.583333333336</v>
      </c>
      <c r="E1600">
        <v>58</v>
      </c>
      <c r="F1600" t="s">
        <v>12</v>
      </c>
      <c r="I1600" t="str" cm="1">
        <f t="array" ref="I1600">IFERROR(INDEX(scheduling_data!H:H,MATCH(B1600&amp;D1600,scheduling_data!D:D&amp;scheduling_data!A:A,0)),"")</f>
        <v>Christian Litz</v>
      </c>
      <c r="J1600" t="str">
        <f t="shared" si="72"/>
        <v>No</v>
      </c>
      <c r="K1600" t="str">
        <f t="shared" si="73"/>
        <v>15145323.5833333333Christian Litz</v>
      </c>
      <c r="L1600" t="str">
        <f t="shared" si="74"/>
        <v>Yes</v>
      </c>
    </row>
    <row r="1601" spans="1:12" x14ac:dyDescent="0.3">
      <c r="A1601" t="s">
        <v>11</v>
      </c>
      <c r="B1601">
        <v>151</v>
      </c>
      <c r="C1601" s="1">
        <v>45323.55972222222</v>
      </c>
      <c r="D1601" s="1">
        <v>45323.583333333336</v>
      </c>
      <c r="E1601">
        <v>150</v>
      </c>
      <c r="F1601" t="s">
        <v>91</v>
      </c>
      <c r="G1601" t="s">
        <v>244</v>
      </c>
      <c r="I1601" t="str" cm="1">
        <f t="array" ref="I1601">IFERROR(INDEX(scheduling_data!H:H,MATCH(B1601&amp;D1601,scheduling_data!D:D&amp;scheduling_data!A:A,0)),"")</f>
        <v>Christian Litz</v>
      </c>
      <c r="J1601" t="str">
        <f t="shared" si="72"/>
        <v>No</v>
      </c>
      <c r="K1601" t="str">
        <f t="shared" si="73"/>
        <v>15145323.5833333333Christian Litz</v>
      </c>
      <c r="L1601" t="str">
        <f t="shared" si="74"/>
        <v>Yes</v>
      </c>
    </row>
    <row r="1602" spans="1:12" x14ac:dyDescent="0.3">
      <c r="A1602" t="s">
        <v>11</v>
      </c>
      <c r="B1602">
        <v>151</v>
      </c>
      <c r="C1602" s="1">
        <v>45334.366666666669</v>
      </c>
      <c r="D1602" s="1">
        <v>45334.375</v>
      </c>
      <c r="E1602">
        <v>91.8</v>
      </c>
      <c r="F1602" t="s">
        <v>12</v>
      </c>
      <c r="I1602" t="str" cm="1">
        <f t="array" ref="I1602">IFERROR(INDEX(scheduling_data!H:H,MATCH(B1602&amp;D1602,scheduling_data!D:D&amp;scheduling_data!A:A,0)),"")</f>
        <v>Jessica Pittman</v>
      </c>
      <c r="J1602" t="str">
        <f t="shared" si="72"/>
        <v>No</v>
      </c>
      <c r="K1602" t="str">
        <f t="shared" si="73"/>
        <v>15145334.375Jessica Pittman</v>
      </c>
      <c r="L1602" t="str">
        <f t="shared" si="74"/>
        <v>Yes</v>
      </c>
    </row>
    <row r="1603" spans="1:12" x14ac:dyDescent="0.3">
      <c r="A1603" t="s">
        <v>11</v>
      </c>
      <c r="B1603">
        <v>151</v>
      </c>
      <c r="C1603" s="1">
        <v>45341.368055555555</v>
      </c>
      <c r="D1603" s="1">
        <v>45341.375</v>
      </c>
      <c r="E1603">
        <v>16.2</v>
      </c>
      <c r="F1603" t="s">
        <v>12</v>
      </c>
      <c r="I1603" t="str" cm="1">
        <f t="array" ref="I1603">IFERROR(INDEX(scheduling_data!H:H,MATCH(B1603&amp;D1603,scheduling_data!D:D&amp;scheduling_data!A:A,0)),"")</f>
        <v>Amber Hickman</v>
      </c>
      <c r="J1603" t="str">
        <f t="shared" ref="J1603:J1666" si="75">IF(I1603="", "Yes", "No")</f>
        <v>No</v>
      </c>
      <c r="K1603" t="str">
        <f t="shared" ref="K1603:K1666" si="76">IF(I1603="",B1603&amp;D1603,B1603&amp;D1603&amp;I1603)</f>
        <v>15145341.375Amber Hickman</v>
      </c>
      <c r="L1603" t="str">
        <f t="shared" ref="L1603:L1666" si="77">IF(OR(F1603="Cash", F1603="Check", F1603="EFT", F1603="Credit Card", F1603="Visa", F1603="Mastercard", F1603="AMEX"), "Yes", "No")</f>
        <v>Yes</v>
      </c>
    </row>
    <row r="1604" spans="1:12" x14ac:dyDescent="0.3">
      <c r="A1604" t="s">
        <v>11</v>
      </c>
      <c r="B1604">
        <v>151</v>
      </c>
      <c r="C1604" s="1">
        <v>45343.374305555553</v>
      </c>
      <c r="D1604" s="1">
        <v>45343.375</v>
      </c>
      <c r="E1604">
        <v>24.2</v>
      </c>
      <c r="F1604" t="s">
        <v>12</v>
      </c>
      <c r="I1604" t="str" cm="1">
        <f t="array" ref="I1604">IFERROR(INDEX(scheduling_data!H:H,MATCH(B1604&amp;D1604,scheduling_data!D:D&amp;scheduling_data!A:A,0)),"")</f>
        <v>Jessica Pittman</v>
      </c>
      <c r="J1604" t="str">
        <f t="shared" si="75"/>
        <v>No</v>
      </c>
      <c r="K1604" t="str">
        <f t="shared" si="76"/>
        <v>15145343.375Jessica Pittman</v>
      </c>
      <c r="L1604" t="str">
        <f t="shared" si="77"/>
        <v>Yes</v>
      </c>
    </row>
    <row r="1605" spans="1:12" x14ac:dyDescent="0.3">
      <c r="A1605" t="s">
        <v>11</v>
      </c>
      <c r="B1605">
        <v>151</v>
      </c>
      <c r="C1605" s="1">
        <v>45348.368055555555</v>
      </c>
      <c r="D1605" s="1">
        <v>45348.375</v>
      </c>
      <c r="E1605">
        <v>16</v>
      </c>
      <c r="F1605" t="s">
        <v>12</v>
      </c>
      <c r="I1605" t="str" cm="1">
        <f t="array" ref="I1605">IFERROR(INDEX(scheduling_data!H:H,MATCH(B1605&amp;D1605,scheduling_data!D:D&amp;scheduling_data!A:A,0)),"")</f>
        <v>Amber Hickman</v>
      </c>
      <c r="J1605" t="str">
        <f t="shared" si="75"/>
        <v>No</v>
      </c>
      <c r="K1605" t="str">
        <f t="shared" si="76"/>
        <v>15145348.375Amber Hickman</v>
      </c>
      <c r="L1605" t="str">
        <f t="shared" si="77"/>
        <v>Yes</v>
      </c>
    </row>
    <row r="1606" spans="1:12" x14ac:dyDescent="0.3">
      <c r="A1606" t="s">
        <v>11</v>
      </c>
      <c r="B1606">
        <v>151</v>
      </c>
      <c r="C1606" s="1">
        <v>45350.376388888886</v>
      </c>
      <c r="D1606" s="1">
        <v>45350.375</v>
      </c>
      <c r="E1606">
        <v>30</v>
      </c>
      <c r="F1606" t="s">
        <v>12</v>
      </c>
      <c r="I1606" t="str" cm="1">
        <f t="array" ref="I1606">IFERROR(INDEX(scheduling_data!H:H,MATCH(B1606&amp;D1606,scheduling_data!D:D&amp;scheduling_data!A:A,0)),"")</f>
        <v>Christian Litz</v>
      </c>
      <c r="J1606" t="str">
        <f t="shared" si="75"/>
        <v>No</v>
      </c>
      <c r="K1606" t="str">
        <f t="shared" si="76"/>
        <v>15145350.375Christian Litz</v>
      </c>
      <c r="L1606" t="str">
        <f t="shared" si="77"/>
        <v>Yes</v>
      </c>
    </row>
    <row r="1607" spans="1:12" x14ac:dyDescent="0.3">
      <c r="A1607" t="s">
        <v>11</v>
      </c>
      <c r="B1607">
        <v>151</v>
      </c>
      <c r="C1607" s="1">
        <v>45334.366666666669</v>
      </c>
      <c r="D1607" s="1">
        <v>45350.375</v>
      </c>
      <c r="E1607">
        <v>9.6</v>
      </c>
      <c r="F1607" t="s">
        <v>12</v>
      </c>
      <c r="I1607" t="str" cm="1">
        <f t="array" ref="I1607">IFERROR(INDEX(scheduling_data!H:H,MATCH(B1607&amp;D1607,scheduling_data!D:D&amp;scheduling_data!A:A,0)),"")</f>
        <v>Christian Litz</v>
      </c>
      <c r="J1607" t="str">
        <f t="shared" si="75"/>
        <v>No</v>
      </c>
      <c r="K1607" t="str">
        <f t="shared" si="76"/>
        <v>15145350.375Christian Litz</v>
      </c>
      <c r="L1607" t="str">
        <f t="shared" si="77"/>
        <v>Yes</v>
      </c>
    </row>
    <row r="1608" spans="1:12" x14ac:dyDescent="0.3">
      <c r="A1608" t="s">
        <v>11</v>
      </c>
      <c r="B1608">
        <v>151</v>
      </c>
      <c r="C1608" s="1">
        <v>45329.575694444444</v>
      </c>
      <c r="D1608" s="1">
        <v>45327.375</v>
      </c>
      <c r="E1608">
        <v>12</v>
      </c>
      <c r="F1608" t="s">
        <v>12</v>
      </c>
      <c r="I1608" t="str" cm="1">
        <f t="array" ref="I1608">IFERROR(INDEX(scheduling_data!H:H,MATCH(B1608&amp;D1608,scheduling_data!D:D&amp;scheduling_data!A:A,0)),"")</f>
        <v>Katherine Tyree</v>
      </c>
      <c r="J1608" t="str">
        <f t="shared" si="75"/>
        <v>No</v>
      </c>
      <c r="K1608" t="str">
        <f t="shared" si="76"/>
        <v>15145327.375Katherine Tyree</v>
      </c>
      <c r="L1608" t="str">
        <f t="shared" si="77"/>
        <v>Yes</v>
      </c>
    </row>
    <row r="1609" spans="1:12" x14ac:dyDescent="0.3">
      <c r="A1609" t="s">
        <v>11</v>
      </c>
      <c r="B1609">
        <v>151</v>
      </c>
      <c r="C1609" s="1">
        <v>45334.366666666669</v>
      </c>
      <c r="D1609" s="1">
        <v>45327.375</v>
      </c>
      <c r="E1609">
        <v>38</v>
      </c>
      <c r="F1609" t="s">
        <v>12</v>
      </c>
      <c r="I1609" t="str" cm="1">
        <f t="array" ref="I1609">IFERROR(INDEX(scheduling_data!H:H,MATCH(B1609&amp;D1609,scheduling_data!D:D&amp;scheduling_data!A:A,0)),"")</f>
        <v>Katherine Tyree</v>
      </c>
      <c r="J1609" t="str">
        <f t="shared" si="75"/>
        <v>No</v>
      </c>
      <c r="K1609" t="str">
        <f t="shared" si="76"/>
        <v>15145327.375Katherine Tyree</v>
      </c>
      <c r="L1609" t="str">
        <f t="shared" si="77"/>
        <v>Yes</v>
      </c>
    </row>
    <row r="1610" spans="1:12" x14ac:dyDescent="0.3">
      <c r="A1610" t="s">
        <v>11</v>
      </c>
      <c r="B1610">
        <v>151</v>
      </c>
      <c r="C1610" s="1">
        <v>45327.36041666667</v>
      </c>
      <c r="D1610" s="1">
        <v>45327.375</v>
      </c>
      <c r="E1610">
        <v>150</v>
      </c>
      <c r="F1610" t="s">
        <v>12</v>
      </c>
      <c r="I1610" t="str" cm="1">
        <f t="array" ref="I1610">IFERROR(INDEX(scheduling_data!H:H,MATCH(B1610&amp;D1610,scheduling_data!D:D&amp;scheduling_data!A:A,0)),"")</f>
        <v>Katherine Tyree</v>
      </c>
      <c r="J1610" t="str">
        <f t="shared" si="75"/>
        <v>No</v>
      </c>
      <c r="K1610" t="str">
        <f t="shared" si="76"/>
        <v>15145327.375Katherine Tyree</v>
      </c>
      <c r="L1610" t="str">
        <f t="shared" si="77"/>
        <v>Yes</v>
      </c>
    </row>
    <row r="1611" spans="1:12" x14ac:dyDescent="0.3">
      <c r="A1611" t="s">
        <v>11</v>
      </c>
      <c r="B1611">
        <v>151</v>
      </c>
      <c r="C1611" s="1">
        <v>45329.575694444444</v>
      </c>
      <c r="D1611" s="1">
        <v>45329.583333333336</v>
      </c>
      <c r="E1611">
        <v>80</v>
      </c>
      <c r="F1611" t="s">
        <v>12</v>
      </c>
      <c r="I1611" t="str" cm="1">
        <f t="array" ref="I1611">IFERROR(INDEX(scheduling_data!H:H,MATCH(B1611&amp;D1611,scheduling_data!D:D&amp;scheduling_data!A:A,0)),"")</f>
        <v>Jessica Pittman</v>
      </c>
      <c r="J1611" t="str">
        <f t="shared" si="75"/>
        <v>No</v>
      </c>
      <c r="K1611" t="str">
        <f t="shared" si="76"/>
        <v>15145329.5833333333Jessica Pittman</v>
      </c>
      <c r="L1611" t="str">
        <f t="shared" si="77"/>
        <v>Yes</v>
      </c>
    </row>
    <row r="1612" spans="1:12" x14ac:dyDescent="0.3">
      <c r="A1612" t="s">
        <v>245</v>
      </c>
      <c r="B1612">
        <v>152</v>
      </c>
      <c r="C1612" s="1">
        <v>45348</v>
      </c>
      <c r="D1612" s="1">
        <v>45334.541666666664</v>
      </c>
      <c r="E1612">
        <v>0</v>
      </c>
      <c r="F1612" t="s">
        <v>9</v>
      </c>
      <c r="G1612" t="s">
        <v>246</v>
      </c>
      <c r="H1612">
        <v>97112</v>
      </c>
      <c r="I1612" t="str" cm="1">
        <f t="array" ref="I1612">IFERROR(INDEX(scheduling_data!H:H,MATCH(B1612&amp;D1612,scheduling_data!D:D&amp;scheduling_data!A:A,0)),"")</f>
        <v>Kelsea Rodriguez</v>
      </c>
      <c r="J1612" t="str">
        <f t="shared" si="75"/>
        <v>No</v>
      </c>
      <c r="K1612" t="str">
        <f t="shared" si="76"/>
        <v>15245334.5416666667Kelsea Rodriguez</v>
      </c>
      <c r="L1612" t="str">
        <f t="shared" si="77"/>
        <v>No</v>
      </c>
    </row>
    <row r="1613" spans="1:12" x14ac:dyDescent="0.3">
      <c r="A1613" t="s">
        <v>245</v>
      </c>
      <c r="B1613">
        <v>152</v>
      </c>
      <c r="C1613" s="1">
        <v>45348</v>
      </c>
      <c r="D1613" s="1">
        <v>45334.541666666664</v>
      </c>
      <c r="E1613">
        <v>0</v>
      </c>
      <c r="F1613" t="s">
        <v>9</v>
      </c>
      <c r="G1613" t="s">
        <v>247</v>
      </c>
      <c r="H1613">
        <v>97165</v>
      </c>
      <c r="I1613" t="str" cm="1">
        <f t="array" ref="I1613">IFERROR(INDEX(scheduling_data!H:H,MATCH(B1613&amp;D1613,scheduling_data!D:D&amp;scheduling_data!A:A,0)),"")</f>
        <v>Kelsea Rodriguez</v>
      </c>
      <c r="J1613" t="str">
        <f t="shared" si="75"/>
        <v>No</v>
      </c>
      <c r="K1613" t="str">
        <f t="shared" si="76"/>
        <v>15245334.5416666667Kelsea Rodriguez</v>
      </c>
      <c r="L1613" t="str">
        <f t="shared" si="77"/>
        <v>No</v>
      </c>
    </row>
    <row r="1614" spans="1:12" x14ac:dyDescent="0.3">
      <c r="A1614" t="s">
        <v>245</v>
      </c>
      <c r="B1614">
        <v>153</v>
      </c>
      <c r="C1614" s="1">
        <v>45348</v>
      </c>
      <c r="D1614" s="1">
        <v>45334.583333333336</v>
      </c>
      <c r="E1614">
        <v>0</v>
      </c>
      <c r="F1614" t="s">
        <v>9</v>
      </c>
      <c r="G1614" t="s">
        <v>247</v>
      </c>
      <c r="H1614">
        <v>97165</v>
      </c>
      <c r="I1614" t="str" cm="1">
        <f t="array" ref="I1614">IFERROR(INDEX(scheduling_data!H:H,MATCH(B1614&amp;D1614,scheduling_data!D:D&amp;scheduling_data!A:A,0)),"")</f>
        <v>Kelsea Rodriguez</v>
      </c>
      <c r="J1614" t="str">
        <f t="shared" si="75"/>
        <v>No</v>
      </c>
      <c r="K1614" t="str">
        <f t="shared" si="76"/>
        <v>15345334.5833333333Kelsea Rodriguez</v>
      </c>
      <c r="L1614" t="str">
        <f t="shared" si="77"/>
        <v>No</v>
      </c>
    </row>
    <row r="1615" spans="1:12" x14ac:dyDescent="0.3">
      <c r="A1615" t="s">
        <v>245</v>
      </c>
      <c r="B1615">
        <v>153</v>
      </c>
      <c r="C1615" s="1">
        <v>45348</v>
      </c>
      <c r="D1615" s="1">
        <v>45334.583333333336</v>
      </c>
      <c r="E1615">
        <v>0</v>
      </c>
      <c r="F1615" t="s">
        <v>9</v>
      </c>
      <c r="G1615" t="s">
        <v>246</v>
      </c>
      <c r="H1615">
        <v>97112</v>
      </c>
      <c r="I1615" t="str" cm="1">
        <f t="array" ref="I1615">IFERROR(INDEX(scheduling_data!H:H,MATCH(B1615&amp;D1615,scheduling_data!D:D&amp;scheduling_data!A:A,0)),"")</f>
        <v>Kelsea Rodriguez</v>
      </c>
      <c r="J1615" t="str">
        <f t="shared" si="75"/>
        <v>No</v>
      </c>
      <c r="K1615" t="str">
        <f t="shared" si="76"/>
        <v>15345334.5833333333Kelsea Rodriguez</v>
      </c>
      <c r="L1615" t="str">
        <f t="shared" si="77"/>
        <v>No</v>
      </c>
    </row>
    <row r="1616" spans="1:12" x14ac:dyDescent="0.3">
      <c r="A1616" t="s">
        <v>245</v>
      </c>
      <c r="B1616">
        <v>153</v>
      </c>
      <c r="C1616" s="1">
        <v>45348</v>
      </c>
      <c r="D1616" s="1">
        <v>45342.645833333336</v>
      </c>
      <c r="E1616">
        <v>0</v>
      </c>
      <c r="F1616" t="s">
        <v>9</v>
      </c>
      <c r="G1616" t="s">
        <v>248</v>
      </c>
      <c r="H1616">
        <v>92507</v>
      </c>
      <c r="I1616" t="str" cm="1">
        <f t="array" ref="I1616">IFERROR(INDEX(scheduling_data!H:H,MATCH(B1616&amp;D1616,scheduling_data!D:D&amp;scheduling_data!A:A,0)),"")</f>
        <v>Kelli Cruthirds</v>
      </c>
      <c r="J1616" t="str">
        <f t="shared" si="75"/>
        <v>No</v>
      </c>
      <c r="K1616" t="str">
        <f t="shared" si="76"/>
        <v>15345342.6458333333Kelli Cruthirds</v>
      </c>
      <c r="L1616" t="str">
        <f t="shared" si="77"/>
        <v>No</v>
      </c>
    </row>
    <row r="1617" spans="1:12" x14ac:dyDescent="0.3">
      <c r="A1617" t="s">
        <v>245</v>
      </c>
      <c r="B1617">
        <v>153</v>
      </c>
      <c r="C1617" s="1">
        <v>45341</v>
      </c>
      <c r="D1617" s="1">
        <v>45328.645833333336</v>
      </c>
      <c r="E1617">
        <v>0</v>
      </c>
      <c r="F1617" t="s">
        <v>9</v>
      </c>
      <c r="G1617" t="s">
        <v>248</v>
      </c>
      <c r="H1617">
        <v>92507</v>
      </c>
      <c r="I1617" t="str" cm="1">
        <f t="array" ref="I1617">IFERROR(INDEX(scheduling_data!H:H,MATCH(B1617&amp;D1617,scheduling_data!D:D&amp;scheduling_data!A:A,0)),"")</f>
        <v>Kelli Cruthirds</v>
      </c>
      <c r="J1617" t="str">
        <f t="shared" si="75"/>
        <v>No</v>
      </c>
      <c r="K1617" t="str">
        <f t="shared" si="76"/>
        <v>15345328.6458333333Kelli Cruthirds</v>
      </c>
      <c r="L1617" t="str">
        <f t="shared" si="77"/>
        <v>No</v>
      </c>
    </row>
    <row r="1618" spans="1:12" x14ac:dyDescent="0.3">
      <c r="A1618" t="s">
        <v>245</v>
      </c>
      <c r="B1618">
        <v>153</v>
      </c>
      <c r="C1618" s="1">
        <v>45341</v>
      </c>
      <c r="D1618" s="1">
        <v>45329.645833333336</v>
      </c>
      <c r="E1618">
        <v>0</v>
      </c>
      <c r="F1618" t="s">
        <v>9</v>
      </c>
      <c r="G1618" t="s">
        <v>248</v>
      </c>
      <c r="H1618">
        <v>92507</v>
      </c>
      <c r="I1618" t="str" cm="1">
        <f t="array" ref="I1618">IFERROR(INDEX(scheduling_data!H:H,MATCH(B1618&amp;D1618,scheduling_data!D:D&amp;scheduling_data!A:A,0)),"")</f>
        <v>Kelli Cruthirds</v>
      </c>
      <c r="J1618" t="str">
        <f t="shared" si="75"/>
        <v>No</v>
      </c>
      <c r="K1618" t="str">
        <f t="shared" si="76"/>
        <v>15345329.6458333333Kelli Cruthirds</v>
      </c>
      <c r="L1618" t="str">
        <f t="shared" si="77"/>
        <v>No</v>
      </c>
    </row>
    <row r="1619" spans="1:12" x14ac:dyDescent="0.3">
      <c r="A1619" t="s">
        <v>245</v>
      </c>
      <c r="B1619">
        <v>26</v>
      </c>
      <c r="C1619" s="1">
        <v>45348</v>
      </c>
      <c r="D1619" s="1">
        <v>45335.625</v>
      </c>
      <c r="E1619">
        <v>0</v>
      </c>
      <c r="F1619" t="s">
        <v>9</v>
      </c>
      <c r="G1619" t="s">
        <v>249</v>
      </c>
      <c r="H1619">
        <v>97110</v>
      </c>
      <c r="I1619" t="str" cm="1">
        <f t="array" ref="I1619">IFERROR(INDEX(scheduling_data!H:H,MATCH(B1619&amp;D1619,scheduling_data!D:D&amp;scheduling_data!A:A,0)),"")</f>
        <v>James Allen</v>
      </c>
      <c r="J1619" t="str">
        <f t="shared" si="75"/>
        <v>No</v>
      </c>
      <c r="K1619" t="str">
        <f t="shared" si="76"/>
        <v>2645335.625James Allen</v>
      </c>
      <c r="L1619" t="str">
        <f t="shared" si="77"/>
        <v>No</v>
      </c>
    </row>
    <row r="1620" spans="1:12" x14ac:dyDescent="0.3">
      <c r="A1620" t="s">
        <v>245</v>
      </c>
      <c r="B1620">
        <v>26</v>
      </c>
      <c r="C1620" s="1">
        <v>45348</v>
      </c>
      <c r="D1620" s="1">
        <v>45335.625</v>
      </c>
      <c r="E1620">
        <v>0</v>
      </c>
      <c r="F1620" t="s">
        <v>9</v>
      </c>
      <c r="G1620" t="s">
        <v>250</v>
      </c>
      <c r="H1620">
        <v>97140</v>
      </c>
      <c r="I1620" t="str" cm="1">
        <f t="array" ref="I1620">IFERROR(INDEX(scheduling_data!H:H,MATCH(B1620&amp;D1620,scheduling_data!D:D&amp;scheduling_data!A:A,0)),"")</f>
        <v>James Allen</v>
      </c>
      <c r="J1620" t="str">
        <f t="shared" si="75"/>
        <v>No</v>
      </c>
      <c r="K1620" t="str">
        <f t="shared" si="76"/>
        <v>2645335.625James Allen</v>
      </c>
      <c r="L1620" t="str">
        <f t="shared" si="77"/>
        <v>No</v>
      </c>
    </row>
    <row r="1621" spans="1:12" x14ac:dyDescent="0.3">
      <c r="A1621" t="s">
        <v>245</v>
      </c>
      <c r="B1621">
        <v>26</v>
      </c>
      <c r="C1621" s="1">
        <v>45348</v>
      </c>
      <c r="D1621" s="1">
        <v>45335.625</v>
      </c>
      <c r="E1621">
        <v>0</v>
      </c>
      <c r="F1621" t="s">
        <v>9</v>
      </c>
      <c r="G1621" t="s">
        <v>246</v>
      </c>
      <c r="H1621">
        <v>97112</v>
      </c>
      <c r="I1621" t="str" cm="1">
        <f t="array" ref="I1621">IFERROR(INDEX(scheduling_data!H:H,MATCH(B1621&amp;D1621,scheduling_data!D:D&amp;scheduling_data!A:A,0)),"")</f>
        <v>James Allen</v>
      </c>
      <c r="J1621" t="str">
        <f t="shared" si="75"/>
        <v>No</v>
      </c>
      <c r="K1621" t="str">
        <f t="shared" si="76"/>
        <v>2645335.625James Allen</v>
      </c>
      <c r="L1621" t="str">
        <f t="shared" si="77"/>
        <v>No</v>
      </c>
    </row>
    <row r="1622" spans="1:12" x14ac:dyDescent="0.3">
      <c r="A1622" t="s">
        <v>245</v>
      </c>
      <c r="B1622">
        <v>26</v>
      </c>
      <c r="C1622" s="1">
        <v>45341</v>
      </c>
      <c r="D1622" s="1">
        <v>45328.625</v>
      </c>
      <c r="E1622">
        <v>0</v>
      </c>
      <c r="F1622" t="s">
        <v>9</v>
      </c>
      <c r="G1622" t="s">
        <v>250</v>
      </c>
      <c r="H1622">
        <v>97140</v>
      </c>
      <c r="I1622" t="str" cm="1">
        <f t="array" ref="I1622">IFERROR(INDEX(scheduling_data!H:H,MATCH(B1622&amp;D1622,scheduling_data!D:D&amp;scheduling_data!A:A,0)),"")</f>
        <v>James Allen</v>
      </c>
      <c r="J1622" t="str">
        <f t="shared" si="75"/>
        <v>No</v>
      </c>
      <c r="K1622" t="str">
        <f t="shared" si="76"/>
        <v>2645328.625James Allen</v>
      </c>
      <c r="L1622" t="str">
        <f t="shared" si="77"/>
        <v>No</v>
      </c>
    </row>
    <row r="1623" spans="1:12" x14ac:dyDescent="0.3">
      <c r="A1623" t="s">
        <v>245</v>
      </c>
      <c r="B1623">
        <v>26</v>
      </c>
      <c r="C1623" s="1">
        <v>45341</v>
      </c>
      <c r="D1623" s="1">
        <v>45328.625</v>
      </c>
      <c r="E1623">
        <v>0</v>
      </c>
      <c r="F1623" t="s">
        <v>9</v>
      </c>
      <c r="G1623" t="s">
        <v>251</v>
      </c>
      <c r="H1623">
        <v>97110</v>
      </c>
      <c r="I1623" t="str" cm="1">
        <f t="array" ref="I1623">IFERROR(INDEX(scheduling_data!H:H,MATCH(B1623&amp;D1623,scheduling_data!D:D&amp;scheduling_data!A:A,0)),"")</f>
        <v>James Allen</v>
      </c>
      <c r="J1623" t="str">
        <f t="shared" si="75"/>
        <v>No</v>
      </c>
      <c r="K1623" t="str">
        <f t="shared" si="76"/>
        <v>2645328.625James Allen</v>
      </c>
      <c r="L1623" t="str">
        <f t="shared" si="77"/>
        <v>No</v>
      </c>
    </row>
    <row r="1624" spans="1:12" x14ac:dyDescent="0.3">
      <c r="A1624" t="s">
        <v>80</v>
      </c>
      <c r="B1624">
        <v>154</v>
      </c>
      <c r="C1624" s="1">
        <v>45335</v>
      </c>
      <c r="D1624" s="1">
        <v>45324.291666666664</v>
      </c>
      <c r="E1624">
        <v>150.6</v>
      </c>
      <c r="F1624" t="s">
        <v>9</v>
      </c>
      <c r="G1624" t="s">
        <v>52</v>
      </c>
      <c r="H1624">
        <v>97110</v>
      </c>
      <c r="I1624" t="str" cm="1">
        <f t="array" ref="I1624">IFERROR(INDEX(scheduling_data!H:H,MATCH(B1624&amp;D1624,scheduling_data!D:D&amp;scheduling_data!A:A,0)),"")</f>
        <v>Christian Litz</v>
      </c>
      <c r="J1624" t="str">
        <f t="shared" si="75"/>
        <v>No</v>
      </c>
      <c r="K1624" t="str">
        <f t="shared" si="76"/>
        <v>15445324.2916666667Christian Litz</v>
      </c>
      <c r="L1624" t="str">
        <f t="shared" si="77"/>
        <v>No</v>
      </c>
    </row>
    <row r="1625" spans="1:12" x14ac:dyDescent="0.3">
      <c r="A1625" t="s">
        <v>80</v>
      </c>
      <c r="B1625">
        <v>154</v>
      </c>
      <c r="C1625" s="1">
        <v>45335</v>
      </c>
      <c r="D1625" s="1">
        <v>45324.291666666664</v>
      </c>
      <c r="E1625">
        <v>74.400000000000006</v>
      </c>
      <c r="F1625" t="s">
        <v>19</v>
      </c>
      <c r="G1625" t="s">
        <v>51</v>
      </c>
      <c r="H1625">
        <v>97110</v>
      </c>
      <c r="I1625" t="str" cm="1">
        <f t="array" ref="I1625">IFERROR(INDEX(scheduling_data!H:H,MATCH(B1625&amp;D1625,scheduling_data!D:D&amp;scheduling_data!A:A,0)),"")</f>
        <v>Christian Litz</v>
      </c>
      <c r="J1625" t="str">
        <f t="shared" si="75"/>
        <v>No</v>
      </c>
      <c r="K1625" t="str">
        <f t="shared" si="76"/>
        <v>15445324.2916666667Christian Litz</v>
      </c>
      <c r="L1625" t="str">
        <f t="shared" si="77"/>
        <v>Yes</v>
      </c>
    </row>
    <row r="1626" spans="1:12" x14ac:dyDescent="0.3">
      <c r="A1626" t="s">
        <v>80</v>
      </c>
      <c r="B1626">
        <v>154</v>
      </c>
      <c r="C1626" s="1">
        <v>45342</v>
      </c>
      <c r="D1626" s="1">
        <v>45328.291666666664</v>
      </c>
      <c r="E1626">
        <v>74.400000000000006</v>
      </c>
      <c r="F1626" t="s">
        <v>19</v>
      </c>
      <c r="G1626" t="s">
        <v>51</v>
      </c>
      <c r="H1626">
        <v>97110</v>
      </c>
      <c r="I1626" t="str" cm="1">
        <f t="array" ref="I1626">IFERROR(INDEX(scheduling_data!H:H,MATCH(B1626&amp;D1626,scheduling_data!D:D&amp;scheduling_data!A:A,0)),"")</f>
        <v>Christian Litz</v>
      </c>
      <c r="J1626" t="str">
        <f t="shared" si="75"/>
        <v>No</v>
      </c>
      <c r="K1626" t="str">
        <f t="shared" si="76"/>
        <v>15445328.2916666667Christian Litz</v>
      </c>
      <c r="L1626" t="str">
        <f t="shared" si="77"/>
        <v>Yes</v>
      </c>
    </row>
    <row r="1627" spans="1:12" x14ac:dyDescent="0.3">
      <c r="A1627" t="s">
        <v>80</v>
      </c>
      <c r="B1627">
        <v>154</v>
      </c>
      <c r="C1627" s="1">
        <v>45342</v>
      </c>
      <c r="D1627" s="1">
        <v>45328.291666666664</v>
      </c>
      <c r="E1627">
        <v>150.6</v>
      </c>
      <c r="F1627" t="s">
        <v>9</v>
      </c>
      <c r="G1627" t="s">
        <v>52</v>
      </c>
      <c r="H1627">
        <v>97110</v>
      </c>
      <c r="I1627" t="str" cm="1">
        <f t="array" ref="I1627">IFERROR(INDEX(scheduling_data!H:H,MATCH(B1627&amp;D1627,scheduling_data!D:D&amp;scheduling_data!A:A,0)),"")</f>
        <v>Christian Litz</v>
      </c>
      <c r="J1627" t="str">
        <f t="shared" si="75"/>
        <v>No</v>
      </c>
      <c r="K1627" t="str">
        <f t="shared" si="76"/>
        <v>15445328.2916666667Christian Litz</v>
      </c>
      <c r="L1627" t="str">
        <f t="shared" si="77"/>
        <v>No</v>
      </c>
    </row>
    <row r="1628" spans="1:12" x14ac:dyDescent="0.3">
      <c r="A1628" t="s">
        <v>80</v>
      </c>
      <c r="B1628">
        <v>154</v>
      </c>
      <c r="C1628" s="1">
        <v>45342</v>
      </c>
      <c r="D1628" s="1">
        <v>45328.291666666664</v>
      </c>
      <c r="E1628">
        <v>28.39</v>
      </c>
      <c r="F1628" t="s">
        <v>19</v>
      </c>
      <c r="G1628" t="s">
        <v>51</v>
      </c>
      <c r="H1628">
        <v>97112</v>
      </c>
      <c r="I1628" t="str" cm="1">
        <f t="array" ref="I1628">IFERROR(INDEX(scheduling_data!H:H,MATCH(B1628&amp;D1628,scheduling_data!D:D&amp;scheduling_data!A:A,0)),"")</f>
        <v>Christian Litz</v>
      </c>
      <c r="J1628" t="str">
        <f t="shared" si="75"/>
        <v>No</v>
      </c>
      <c r="K1628" t="str">
        <f t="shared" si="76"/>
        <v>15445328.2916666667Christian Litz</v>
      </c>
      <c r="L1628" t="str">
        <f t="shared" si="77"/>
        <v>Yes</v>
      </c>
    </row>
    <row r="1629" spans="1:12" x14ac:dyDescent="0.3">
      <c r="A1629" t="s">
        <v>80</v>
      </c>
      <c r="B1629">
        <v>154</v>
      </c>
      <c r="C1629" s="1">
        <v>45342</v>
      </c>
      <c r="D1629" s="1">
        <v>45328.291666666664</v>
      </c>
      <c r="E1629">
        <v>46.61</v>
      </c>
      <c r="F1629" t="s">
        <v>9</v>
      </c>
      <c r="G1629" t="s">
        <v>52</v>
      </c>
      <c r="H1629">
        <v>97112</v>
      </c>
      <c r="I1629" t="str" cm="1">
        <f t="array" ref="I1629">IFERROR(INDEX(scheduling_data!H:H,MATCH(B1629&amp;D1629,scheduling_data!D:D&amp;scheduling_data!A:A,0)),"")</f>
        <v>Christian Litz</v>
      </c>
      <c r="J1629" t="str">
        <f t="shared" si="75"/>
        <v>No</v>
      </c>
      <c r="K1629" t="str">
        <f t="shared" si="76"/>
        <v>15445328.2916666667Christian Litz</v>
      </c>
      <c r="L1629" t="str">
        <f t="shared" si="77"/>
        <v>No</v>
      </c>
    </row>
    <row r="1630" spans="1:12" x14ac:dyDescent="0.3">
      <c r="A1630" t="s">
        <v>80</v>
      </c>
      <c r="B1630">
        <v>154</v>
      </c>
      <c r="C1630" s="1">
        <v>45343</v>
      </c>
      <c r="D1630" s="1">
        <v>45331.291666666664</v>
      </c>
      <c r="E1630">
        <v>100.4</v>
      </c>
      <c r="F1630" t="s">
        <v>9</v>
      </c>
      <c r="G1630" t="s">
        <v>52</v>
      </c>
      <c r="H1630">
        <v>97110</v>
      </c>
      <c r="I1630" t="str" cm="1">
        <f t="array" ref="I1630">IFERROR(INDEX(scheduling_data!H:H,MATCH(B1630&amp;D1630,scheduling_data!D:D&amp;scheduling_data!A:A,0)),"")</f>
        <v>Christian Litz</v>
      </c>
      <c r="J1630" t="str">
        <f t="shared" si="75"/>
        <v>No</v>
      </c>
      <c r="K1630" t="str">
        <f t="shared" si="76"/>
        <v>15445331.2916666667Christian Litz</v>
      </c>
      <c r="L1630" t="str">
        <f t="shared" si="77"/>
        <v>No</v>
      </c>
    </row>
    <row r="1631" spans="1:12" x14ac:dyDescent="0.3">
      <c r="A1631" t="s">
        <v>80</v>
      </c>
      <c r="B1631">
        <v>154</v>
      </c>
      <c r="C1631" s="1">
        <v>45343</v>
      </c>
      <c r="D1631" s="1">
        <v>45331.291666666664</v>
      </c>
      <c r="E1631">
        <v>56.78</v>
      </c>
      <c r="F1631" t="s">
        <v>19</v>
      </c>
      <c r="G1631" t="s">
        <v>51</v>
      </c>
      <c r="H1631">
        <v>97112</v>
      </c>
      <c r="I1631" t="str" cm="1">
        <f t="array" ref="I1631">IFERROR(INDEX(scheduling_data!H:H,MATCH(B1631&amp;D1631,scheduling_data!D:D&amp;scheduling_data!A:A,0)),"")</f>
        <v>Christian Litz</v>
      </c>
      <c r="J1631" t="str">
        <f t="shared" si="75"/>
        <v>No</v>
      </c>
      <c r="K1631" t="str">
        <f t="shared" si="76"/>
        <v>15445331.2916666667Christian Litz</v>
      </c>
      <c r="L1631" t="str">
        <f t="shared" si="77"/>
        <v>Yes</v>
      </c>
    </row>
    <row r="1632" spans="1:12" x14ac:dyDescent="0.3">
      <c r="A1632" t="s">
        <v>80</v>
      </c>
      <c r="B1632">
        <v>154</v>
      </c>
      <c r="C1632" s="1">
        <v>45343</v>
      </c>
      <c r="D1632" s="1">
        <v>45331.291666666664</v>
      </c>
      <c r="E1632">
        <v>93.22</v>
      </c>
      <c r="F1632" t="s">
        <v>9</v>
      </c>
      <c r="G1632" t="s">
        <v>52</v>
      </c>
      <c r="H1632">
        <v>97112</v>
      </c>
      <c r="I1632" t="str" cm="1">
        <f t="array" ref="I1632">IFERROR(INDEX(scheduling_data!H:H,MATCH(B1632&amp;D1632,scheduling_data!D:D&amp;scheduling_data!A:A,0)),"")</f>
        <v>Christian Litz</v>
      </c>
      <c r="J1632" t="str">
        <f t="shared" si="75"/>
        <v>No</v>
      </c>
      <c r="K1632" t="str">
        <f t="shared" si="76"/>
        <v>15445331.2916666667Christian Litz</v>
      </c>
      <c r="L1632" t="str">
        <f t="shared" si="77"/>
        <v>No</v>
      </c>
    </row>
    <row r="1633" spans="1:12" x14ac:dyDescent="0.3">
      <c r="A1633" t="s">
        <v>80</v>
      </c>
      <c r="B1633">
        <v>154</v>
      </c>
      <c r="C1633" s="1">
        <v>45343</v>
      </c>
      <c r="D1633" s="1">
        <v>45331.291666666664</v>
      </c>
      <c r="E1633">
        <v>49.6</v>
      </c>
      <c r="F1633" t="s">
        <v>19</v>
      </c>
      <c r="G1633" t="s">
        <v>51</v>
      </c>
      <c r="H1633">
        <v>97110</v>
      </c>
      <c r="I1633" t="str" cm="1">
        <f t="array" ref="I1633">IFERROR(INDEX(scheduling_data!H:H,MATCH(B1633&amp;D1633,scheduling_data!D:D&amp;scheduling_data!A:A,0)),"")</f>
        <v>Christian Litz</v>
      </c>
      <c r="J1633" t="str">
        <f t="shared" si="75"/>
        <v>No</v>
      </c>
      <c r="K1633" t="str">
        <f t="shared" si="76"/>
        <v>15445331.2916666667Christian Litz</v>
      </c>
      <c r="L1633" t="str">
        <f t="shared" si="77"/>
        <v>Yes</v>
      </c>
    </row>
    <row r="1634" spans="1:12" x14ac:dyDescent="0.3">
      <c r="A1634" t="s">
        <v>232</v>
      </c>
      <c r="B1634">
        <v>155</v>
      </c>
      <c r="C1634" s="1">
        <v>45350</v>
      </c>
      <c r="D1634" s="1">
        <v>45323.291666666664</v>
      </c>
      <c r="E1634">
        <v>75</v>
      </c>
      <c r="F1634" t="s">
        <v>9</v>
      </c>
      <c r="G1634" t="s">
        <v>169</v>
      </c>
      <c r="H1634">
        <v>97140</v>
      </c>
      <c r="I1634" t="str" cm="1">
        <f t="array" ref="I1634">IFERROR(INDEX(scheduling_data!H:H,MATCH(B1634&amp;D1634,scheduling_data!D:D&amp;scheduling_data!A:A,0)),"")</f>
        <v>Robert Crochet</v>
      </c>
      <c r="J1634" t="str">
        <f t="shared" si="75"/>
        <v>No</v>
      </c>
      <c r="K1634" t="str">
        <f t="shared" si="76"/>
        <v>15545323.2916666667Robert Crochet</v>
      </c>
      <c r="L1634" t="str">
        <f t="shared" si="77"/>
        <v>No</v>
      </c>
    </row>
    <row r="1635" spans="1:12" x14ac:dyDescent="0.3">
      <c r="A1635" t="s">
        <v>232</v>
      </c>
      <c r="B1635">
        <v>155</v>
      </c>
      <c r="C1635" s="1">
        <v>45350</v>
      </c>
      <c r="D1635" s="1">
        <v>45323.291666666664</v>
      </c>
      <c r="E1635">
        <v>75</v>
      </c>
      <c r="F1635" t="s">
        <v>9</v>
      </c>
      <c r="G1635" t="s">
        <v>169</v>
      </c>
      <c r="H1635">
        <v>97530</v>
      </c>
      <c r="I1635" t="str" cm="1">
        <f t="array" ref="I1635">IFERROR(INDEX(scheduling_data!H:H,MATCH(B1635&amp;D1635,scheduling_data!D:D&amp;scheduling_data!A:A,0)),"")</f>
        <v>Robert Crochet</v>
      </c>
      <c r="J1635" t="str">
        <f t="shared" si="75"/>
        <v>No</v>
      </c>
      <c r="K1635" t="str">
        <f t="shared" si="76"/>
        <v>15545323.2916666667Robert Crochet</v>
      </c>
      <c r="L1635" t="str">
        <f t="shared" si="77"/>
        <v>No</v>
      </c>
    </row>
    <row r="1636" spans="1:12" x14ac:dyDescent="0.3">
      <c r="A1636" t="s">
        <v>232</v>
      </c>
      <c r="B1636">
        <v>155</v>
      </c>
      <c r="C1636" s="1">
        <v>45350</v>
      </c>
      <c r="D1636" s="1">
        <v>45323.291666666664</v>
      </c>
      <c r="E1636">
        <v>83</v>
      </c>
      <c r="F1636" t="s">
        <v>9</v>
      </c>
      <c r="G1636" t="s">
        <v>169</v>
      </c>
      <c r="H1636">
        <v>97110</v>
      </c>
      <c r="I1636" t="str" cm="1">
        <f t="array" ref="I1636">IFERROR(INDEX(scheduling_data!H:H,MATCH(B1636&amp;D1636,scheduling_data!D:D&amp;scheduling_data!A:A,0)),"")</f>
        <v>Robert Crochet</v>
      </c>
      <c r="J1636" t="str">
        <f t="shared" si="75"/>
        <v>No</v>
      </c>
      <c r="K1636" t="str">
        <f t="shared" si="76"/>
        <v>15545323.2916666667Robert Crochet</v>
      </c>
      <c r="L1636" t="str">
        <f t="shared" si="77"/>
        <v>No</v>
      </c>
    </row>
    <row r="1637" spans="1:12" x14ac:dyDescent="0.3">
      <c r="A1637" t="s">
        <v>232</v>
      </c>
      <c r="B1637">
        <v>155</v>
      </c>
      <c r="C1637" s="1">
        <v>45350</v>
      </c>
      <c r="D1637" s="1">
        <v>45323.291666666664</v>
      </c>
      <c r="E1637">
        <v>37</v>
      </c>
      <c r="F1637" t="s">
        <v>19</v>
      </c>
      <c r="G1637" t="s">
        <v>170</v>
      </c>
      <c r="H1637">
        <v>97110</v>
      </c>
      <c r="I1637" t="str" cm="1">
        <f t="array" ref="I1637">IFERROR(INDEX(scheduling_data!H:H,MATCH(B1637&amp;D1637,scheduling_data!D:D&amp;scheduling_data!A:A,0)),"")</f>
        <v>Robert Crochet</v>
      </c>
      <c r="J1637" t="str">
        <f t="shared" si="75"/>
        <v>No</v>
      </c>
      <c r="K1637" t="str">
        <f t="shared" si="76"/>
        <v>15545323.2916666667Robert Crochet</v>
      </c>
      <c r="L1637" t="str">
        <f t="shared" si="77"/>
        <v>Yes</v>
      </c>
    </row>
    <row r="1638" spans="1:12" x14ac:dyDescent="0.3">
      <c r="A1638" t="s">
        <v>232</v>
      </c>
      <c r="B1638">
        <v>155</v>
      </c>
      <c r="C1638" s="1">
        <v>45350</v>
      </c>
      <c r="D1638" s="1">
        <v>45328.291666666664</v>
      </c>
      <c r="E1638">
        <v>75</v>
      </c>
      <c r="F1638" t="s">
        <v>9</v>
      </c>
      <c r="G1638" t="s">
        <v>169</v>
      </c>
      <c r="H1638">
        <v>97140</v>
      </c>
      <c r="I1638" t="str" cm="1">
        <f t="array" ref="I1638">IFERROR(INDEX(scheduling_data!H:H,MATCH(B1638&amp;D1638,scheduling_data!D:D&amp;scheduling_data!A:A,0)),"")</f>
        <v>Robert Crochet</v>
      </c>
      <c r="J1638" t="str">
        <f t="shared" si="75"/>
        <v>No</v>
      </c>
      <c r="K1638" t="str">
        <f t="shared" si="76"/>
        <v>15545328.2916666667Robert Crochet</v>
      </c>
      <c r="L1638" t="str">
        <f t="shared" si="77"/>
        <v>No</v>
      </c>
    </row>
    <row r="1639" spans="1:12" x14ac:dyDescent="0.3">
      <c r="A1639" t="s">
        <v>232</v>
      </c>
      <c r="B1639">
        <v>155</v>
      </c>
      <c r="C1639" s="1">
        <v>45350</v>
      </c>
      <c r="D1639" s="1">
        <v>45328.291666666664</v>
      </c>
      <c r="E1639">
        <v>37</v>
      </c>
      <c r="F1639" t="s">
        <v>19</v>
      </c>
      <c r="G1639" t="s">
        <v>170</v>
      </c>
      <c r="H1639">
        <v>97110</v>
      </c>
      <c r="I1639" t="str" cm="1">
        <f t="array" ref="I1639">IFERROR(INDEX(scheduling_data!H:H,MATCH(B1639&amp;D1639,scheduling_data!D:D&amp;scheduling_data!A:A,0)),"")</f>
        <v>Robert Crochet</v>
      </c>
      <c r="J1639" t="str">
        <f t="shared" si="75"/>
        <v>No</v>
      </c>
      <c r="K1639" t="str">
        <f t="shared" si="76"/>
        <v>15545328.2916666667Robert Crochet</v>
      </c>
      <c r="L1639" t="str">
        <f t="shared" si="77"/>
        <v>Yes</v>
      </c>
    </row>
    <row r="1640" spans="1:12" x14ac:dyDescent="0.3">
      <c r="A1640" t="s">
        <v>232</v>
      </c>
      <c r="B1640">
        <v>155</v>
      </c>
      <c r="C1640" s="1">
        <v>45350</v>
      </c>
      <c r="D1640" s="1">
        <v>45328.291666666664</v>
      </c>
      <c r="E1640">
        <v>8</v>
      </c>
      <c r="F1640" t="s">
        <v>9</v>
      </c>
      <c r="G1640" t="s">
        <v>169</v>
      </c>
      <c r="H1640">
        <v>97110</v>
      </c>
      <c r="I1640" t="str" cm="1">
        <f t="array" ref="I1640">IFERROR(INDEX(scheduling_data!H:H,MATCH(B1640&amp;D1640,scheduling_data!D:D&amp;scheduling_data!A:A,0)),"")</f>
        <v>Robert Crochet</v>
      </c>
      <c r="J1640" t="str">
        <f t="shared" si="75"/>
        <v>No</v>
      </c>
      <c r="K1640" t="str">
        <f t="shared" si="76"/>
        <v>15545328.2916666667Robert Crochet</v>
      </c>
      <c r="L1640" t="str">
        <f t="shared" si="77"/>
        <v>No</v>
      </c>
    </row>
    <row r="1641" spans="1:12" x14ac:dyDescent="0.3">
      <c r="A1641" t="s">
        <v>232</v>
      </c>
      <c r="B1641">
        <v>155</v>
      </c>
      <c r="C1641" s="1">
        <v>45350</v>
      </c>
      <c r="D1641" s="1">
        <v>45330.291666666664</v>
      </c>
      <c r="E1641">
        <v>37</v>
      </c>
      <c r="F1641" t="s">
        <v>19</v>
      </c>
      <c r="G1641" t="s">
        <v>170</v>
      </c>
      <c r="H1641">
        <v>97110</v>
      </c>
      <c r="I1641" t="str" cm="1">
        <f t="array" ref="I1641">IFERROR(INDEX(scheduling_data!H:H,MATCH(B1641&amp;D1641,scheduling_data!D:D&amp;scheduling_data!A:A,0)),"")</f>
        <v>Christian Litz</v>
      </c>
      <c r="J1641" t="str">
        <f t="shared" si="75"/>
        <v>No</v>
      </c>
      <c r="K1641" t="str">
        <f t="shared" si="76"/>
        <v>15545330.2916666667Christian Litz</v>
      </c>
      <c r="L1641" t="str">
        <f t="shared" si="77"/>
        <v>Yes</v>
      </c>
    </row>
    <row r="1642" spans="1:12" x14ac:dyDescent="0.3">
      <c r="A1642" t="s">
        <v>232</v>
      </c>
      <c r="B1642">
        <v>155</v>
      </c>
      <c r="C1642" s="1">
        <v>45350</v>
      </c>
      <c r="D1642" s="1">
        <v>45330.291666666664</v>
      </c>
      <c r="E1642">
        <v>83</v>
      </c>
      <c r="F1642" t="s">
        <v>9</v>
      </c>
      <c r="G1642" t="s">
        <v>169</v>
      </c>
      <c r="H1642">
        <v>97110</v>
      </c>
      <c r="I1642" t="str" cm="1">
        <f t="array" ref="I1642">IFERROR(INDEX(scheduling_data!H:H,MATCH(B1642&amp;D1642,scheduling_data!D:D&amp;scheduling_data!A:A,0)),"")</f>
        <v>Christian Litz</v>
      </c>
      <c r="J1642" t="str">
        <f t="shared" si="75"/>
        <v>No</v>
      </c>
      <c r="K1642" t="str">
        <f t="shared" si="76"/>
        <v>15545330.2916666667Christian Litz</v>
      </c>
      <c r="L1642" t="str">
        <f t="shared" si="77"/>
        <v>No</v>
      </c>
    </row>
    <row r="1643" spans="1:12" x14ac:dyDescent="0.3">
      <c r="A1643" t="s">
        <v>232</v>
      </c>
      <c r="B1643">
        <v>155</v>
      </c>
      <c r="C1643" s="1">
        <v>45350</v>
      </c>
      <c r="D1643" s="1">
        <v>45330.291666666664</v>
      </c>
      <c r="E1643">
        <v>75</v>
      </c>
      <c r="F1643" t="s">
        <v>9</v>
      </c>
      <c r="G1643" t="s">
        <v>169</v>
      </c>
      <c r="H1643">
        <v>97140</v>
      </c>
      <c r="I1643" t="str" cm="1">
        <f t="array" ref="I1643">IFERROR(INDEX(scheduling_data!H:H,MATCH(B1643&amp;D1643,scheduling_data!D:D&amp;scheduling_data!A:A,0)),"")</f>
        <v>Christian Litz</v>
      </c>
      <c r="J1643" t="str">
        <f t="shared" si="75"/>
        <v>No</v>
      </c>
      <c r="K1643" t="str">
        <f t="shared" si="76"/>
        <v>15545330.2916666667Christian Litz</v>
      </c>
      <c r="L1643" t="str">
        <f t="shared" si="77"/>
        <v>No</v>
      </c>
    </row>
    <row r="1644" spans="1:12" x14ac:dyDescent="0.3">
      <c r="A1644" t="s">
        <v>232</v>
      </c>
      <c r="B1644">
        <v>155</v>
      </c>
      <c r="C1644" s="1">
        <v>45350</v>
      </c>
      <c r="D1644" s="1">
        <v>45330.291666666664</v>
      </c>
      <c r="E1644">
        <v>75</v>
      </c>
      <c r="F1644" t="s">
        <v>9</v>
      </c>
      <c r="G1644" t="s">
        <v>169</v>
      </c>
      <c r="H1644">
        <v>97530</v>
      </c>
      <c r="I1644" t="str" cm="1">
        <f t="array" ref="I1644">IFERROR(INDEX(scheduling_data!H:H,MATCH(B1644&amp;D1644,scheduling_data!D:D&amp;scheduling_data!A:A,0)),"")</f>
        <v>Christian Litz</v>
      </c>
      <c r="J1644" t="str">
        <f t="shared" si="75"/>
        <v>No</v>
      </c>
      <c r="K1644" t="str">
        <f t="shared" si="76"/>
        <v>15545330.2916666667Christian Litz</v>
      </c>
      <c r="L1644" t="str">
        <f t="shared" si="77"/>
        <v>No</v>
      </c>
    </row>
    <row r="1645" spans="1:12" x14ac:dyDescent="0.3">
      <c r="A1645" t="s">
        <v>49</v>
      </c>
      <c r="B1645">
        <v>156</v>
      </c>
      <c r="C1645" s="1">
        <v>45335</v>
      </c>
      <c r="D1645" s="1">
        <v>45324.395833333336</v>
      </c>
      <c r="E1645">
        <v>53</v>
      </c>
      <c r="F1645" t="s">
        <v>9</v>
      </c>
      <c r="G1645" t="s">
        <v>104</v>
      </c>
      <c r="H1645">
        <v>92507</v>
      </c>
      <c r="I1645" t="str" cm="1">
        <f t="array" ref="I1645">IFERROR(INDEX(scheduling_data!H:H,MATCH(B1645&amp;D1645,scheduling_data!D:D&amp;scheduling_data!A:A,0)),"")</f>
        <v>Kelli Cruthirds</v>
      </c>
      <c r="J1645" t="str">
        <f t="shared" si="75"/>
        <v>No</v>
      </c>
      <c r="K1645" t="str">
        <f t="shared" si="76"/>
        <v>15645324.3958333333Kelli Cruthirds</v>
      </c>
      <c r="L1645" t="str">
        <f t="shared" si="77"/>
        <v>No</v>
      </c>
    </row>
    <row r="1646" spans="1:12" x14ac:dyDescent="0.3">
      <c r="A1646" t="s">
        <v>49</v>
      </c>
      <c r="B1646">
        <v>156</v>
      </c>
      <c r="C1646" s="1">
        <v>45335</v>
      </c>
      <c r="D1646" s="1">
        <v>45324.395833333336</v>
      </c>
      <c r="E1646">
        <v>77.599999999999994</v>
      </c>
      <c r="F1646" t="s">
        <v>19</v>
      </c>
      <c r="G1646" t="s">
        <v>50</v>
      </c>
      <c r="H1646">
        <v>92507</v>
      </c>
      <c r="I1646" t="str" cm="1">
        <f t="array" ref="I1646">IFERROR(INDEX(scheduling_data!H:H,MATCH(B1646&amp;D1646,scheduling_data!D:D&amp;scheduling_data!A:A,0)),"")</f>
        <v>Kelli Cruthirds</v>
      </c>
      <c r="J1646" t="str">
        <f t="shared" si="75"/>
        <v>No</v>
      </c>
      <c r="K1646" t="str">
        <f t="shared" si="76"/>
        <v>15645324.3958333333Kelli Cruthirds</v>
      </c>
      <c r="L1646" t="str">
        <f t="shared" si="77"/>
        <v>Yes</v>
      </c>
    </row>
    <row r="1647" spans="1:12" x14ac:dyDescent="0.3">
      <c r="A1647" t="s">
        <v>49</v>
      </c>
      <c r="B1647">
        <v>156</v>
      </c>
      <c r="C1647" s="1">
        <v>45344</v>
      </c>
      <c r="D1647" s="1">
        <v>45329.458333333336</v>
      </c>
      <c r="E1647">
        <v>77.599999999999994</v>
      </c>
      <c r="F1647" t="s">
        <v>19</v>
      </c>
      <c r="G1647" t="s">
        <v>50</v>
      </c>
      <c r="H1647">
        <v>92507</v>
      </c>
      <c r="I1647" t="str" cm="1">
        <f t="array" ref="I1647">IFERROR(INDEX(scheduling_data!H:H,MATCH(B1647&amp;D1647,scheduling_data!D:D&amp;scheduling_data!A:A,0)),"")</f>
        <v>Kelli Cruthirds</v>
      </c>
      <c r="J1647" t="str">
        <f t="shared" si="75"/>
        <v>No</v>
      </c>
      <c r="K1647" t="str">
        <f t="shared" si="76"/>
        <v>15645329.4583333333Kelli Cruthirds</v>
      </c>
      <c r="L1647" t="str">
        <f t="shared" si="77"/>
        <v>Yes</v>
      </c>
    </row>
    <row r="1648" spans="1:12" x14ac:dyDescent="0.3">
      <c r="A1648" t="s">
        <v>49</v>
      </c>
      <c r="B1648">
        <v>156</v>
      </c>
      <c r="C1648" s="1">
        <v>45344</v>
      </c>
      <c r="D1648" s="1">
        <v>45329.458333333336</v>
      </c>
      <c r="E1648">
        <v>53</v>
      </c>
      <c r="F1648" t="s">
        <v>9</v>
      </c>
      <c r="G1648" t="s">
        <v>104</v>
      </c>
      <c r="H1648">
        <v>92507</v>
      </c>
      <c r="I1648" t="str" cm="1">
        <f t="array" ref="I1648">IFERROR(INDEX(scheduling_data!H:H,MATCH(B1648&amp;D1648,scheduling_data!D:D&amp;scheduling_data!A:A,0)),"")</f>
        <v>Kelli Cruthirds</v>
      </c>
      <c r="J1648" t="str">
        <f t="shared" si="75"/>
        <v>No</v>
      </c>
      <c r="K1648" t="str">
        <f t="shared" si="76"/>
        <v>15645329.4583333333Kelli Cruthirds</v>
      </c>
      <c r="L1648" t="str">
        <f t="shared" si="77"/>
        <v>No</v>
      </c>
    </row>
    <row r="1649" spans="1:12" x14ac:dyDescent="0.3">
      <c r="A1649" t="s">
        <v>49</v>
      </c>
      <c r="B1649">
        <v>156</v>
      </c>
      <c r="C1649" s="1">
        <v>45344</v>
      </c>
      <c r="D1649" s="1">
        <v>45329.479166666664</v>
      </c>
      <c r="E1649">
        <v>68</v>
      </c>
      <c r="F1649" t="s">
        <v>9</v>
      </c>
      <c r="G1649" t="s">
        <v>104</v>
      </c>
      <c r="H1649">
        <v>97112</v>
      </c>
      <c r="I1649" t="str" cm="1">
        <f t="array" ref="I1649">IFERROR(INDEX(scheduling_data!H:H,MATCH(B1649&amp;D1649,scheduling_data!D:D&amp;scheduling_data!A:A,0)),"")</f>
        <v>Kelsea Rodriguez</v>
      </c>
      <c r="J1649" t="str">
        <f t="shared" si="75"/>
        <v>No</v>
      </c>
      <c r="K1649" t="str">
        <f t="shared" si="76"/>
        <v>15645329.4791666667Kelsea Rodriguez</v>
      </c>
      <c r="L1649" t="str">
        <f t="shared" si="77"/>
        <v>No</v>
      </c>
    </row>
    <row r="1650" spans="1:12" x14ac:dyDescent="0.3">
      <c r="A1650" t="s">
        <v>49</v>
      </c>
      <c r="B1650">
        <v>156</v>
      </c>
      <c r="C1650" s="1">
        <v>45344</v>
      </c>
      <c r="D1650" s="1">
        <v>45329.479166666664</v>
      </c>
      <c r="E1650">
        <v>65.599999999999994</v>
      </c>
      <c r="F1650" t="s">
        <v>19</v>
      </c>
      <c r="G1650" t="s">
        <v>50</v>
      </c>
      <c r="H1650">
        <v>97112</v>
      </c>
      <c r="I1650" t="str" cm="1">
        <f t="array" ref="I1650">IFERROR(INDEX(scheduling_data!H:H,MATCH(B1650&amp;D1650,scheduling_data!D:D&amp;scheduling_data!A:A,0)),"")</f>
        <v>Kelsea Rodriguez</v>
      </c>
      <c r="J1650" t="str">
        <f t="shared" si="75"/>
        <v>No</v>
      </c>
      <c r="K1650" t="str">
        <f t="shared" si="76"/>
        <v>15645329.4791666667Kelsea Rodriguez</v>
      </c>
      <c r="L1650" t="str">
        <f t="shared" si="77"/>
        <v>Yes</v>
      </c>
    </row>
    <row r="1651" spans="1:12" x14ac:dyDescent="0.3">
      <c r="A1651" t="s">
        <v>49</v>
      </c>
      <c r="B1651">
        <v>156</v>
      </c>
      <c r="C1651" s="1">
        <v>45344</v>
      </c>
      <c r="D1651" s="1">
        <v>45331.354166666664</v>
      </c>
      <c r="E1651">
        <v>77.599999999999994</v>
      </c>
      <c r="F1651" t="s">
        <v>19</v>
      </c>
      <c r="G1651" t="s">
        <v>50</v>
      </c>
      <c r="H1651">
        <v>92507</v>
      </c>
      <c r="I1651" t="str" cm="1">
        <f t="array" ref="I1651">IFERROR(INDEX(scheduling_data!H:H,MATCH(B1651&amp;D1651,scheduling_data!D:D&amp;scheduling_data!A:A,0)),"")</f>
        <v>Kelli Cruthirds</v>
      </c>
      <c r="J1651" t="str">
        <f t="shared" si="75"/>
        <v>No</v>
      </c>
      <c r="K1651" t="str">
        <f t="shared" si="76"/>
        <v>15645331.3541666667Kelli Cruthirds</v>
      </c>
      <c r="L1651" t="str">
        <f t="shared" si="77"/>
        <v>Yes</v>
      </c>
    </row>
    <row r="1652" spans="1:12" x14ac:dyDescent="0.3">
      <c r="A1652" t="s">
        <v>49</v>
      </c>
      <c r="B1652">
        <v>156</v>
      </c>
      <c r="C1652" s="1">
        <v>45344</v>
      </c>
      <c r="D1652" s="1">
        <v>45331.354166666664</v>
      </c>
      <c r="E1652">
        <v>53</v>
      </c>
      <c r="F1652" t="s">
        <v>9</v>
      </c>
      <c r="G1652" t="s">
        <v>104</v>
      </c>
      <c r="H1652">
        <v>92507</v>
      </c>
      <c r="I1652" t="str" cm="1">
        <f t="array" ref="I1652">IFERROR(INDEX(scheduling_data!H:H,MATCH(B1652&amp;D1652,scheduling_data!D:D&amp;scheduling_data!A:A,0)),"")</f>
        <v>Kelli Cruthirds</v>
      </c>
      <c r="J1652" t="str">
        <f t="shared" si="75"/>
        <v>No</v>
      </c>
      <c r="K1652" t="str">
        <f t="shared" si="76"/>
        <v>15645331.3541666667Kelli Cruthirds</v>
      </c>
      <c r="L1652" t="str">
        <f t="shared" si="77"/>
        <v>No</v>
      </c>
    </row>
    <row r="1653" spans="1:12" x14ac:dyDescent="0.3">
      <c r="A1653" t="s">
        <v>11</v>
      </c>
      <c r="B1653">
        <v>157</v>
      </c>
      <c r="C1653" s="1">
        <v>45343.43472222222</v>
      </c>
      <c r="D1653" s="1">
        <v>45343.4375</v>
      </c>
      <c r="E1653">
        <v>65</v>
      </c>
      <c r="F1653" t="s">
        <v>91</v>
      </c>
      <c r="G1653" t="s">
        <v>252</v>
      </c>
      <c r="I1653" t="str" cm="1">
        <f t="array" ref="I1653">IFERROR(INDEX(scheduling_data!H:H,MATCH(B1653&amp;D1653,scheduling_data!D:D&amp;scheduling_data!A:A,0)),"")</f>
        <v>Victoria Miley</v>
      </c>
      <c r="J1653" t="str">
        <f t="shared" si="75"/>
        <v>No</v>
      </c>
      <c r="K1653" t="str">
        <f t="shared" si="76"/>
        <v>15745343.4375Victoria Miley</v>
      </c>
      <c r="L1653" t="str">
        <f t="shared" si="77"/>
        <v>Yes</v>
      </c>
    </row>
    <row r="1654" spans="1:12" x14ac:dyDescent="0.3">
      <c r="A1654" t="s">
        <v>11</v>
      </c>
      <c r="B1654">
        <v>157</v>
      </c>
      <c r="C1654" s="1">
        <v>45350.413194444445</v>
      </c>
      <c r="D1654" s="1">
        <v>45350.416666666664</v>
      </c>
      <c r="E1654">
        <v>65</v>
      </c>
      <c r="F1654" t="s">
        <v>91</v>
      </c>
      <c r="G1654" t="s">
        <v>253</v>
      </c>
      <c r="I1654" t="str" cm="1">
        <f t="array" ref="I1654">IFERROR(INDEX(scheduling_data!H:H,MATCH(B1654&amp;D1654,scheduling_data!D:D&amp;scheduling_data!A:A,0)),"")</f>
        <v>Victoria Miley</v>
      </c>
      <c r="J1654" t="str">
        <f t="shared" si="75"/>
        <v>No</v>
      </c>
      <c r="K1654" t="str">
        <f t="shared" si="76"/>
        <v>15745350.4166666667Victoria Miley</v>
      </c>
      <c r="L1654" t="str">
        <f t="shared" si="77"/>
        <v>Yes</v>
      </c>
    </row>
    <row r="1655" spans="1:12" x14ac:dyDescent="0.3">
      <c r="A1655" t="s">
        <v>25</v>
      </c>
      <c r="B1655">
        <v>158</v>
      </c>
      <c r="C1655" s="1">
        <v>45345</v>
      </c>
      <c r="D1655" s="1">
        <v>45334.333333333336</v>
      </c>
      <c r="E1655">
        <v>85.19</v>
      </c>
      <c r="F1655" t="s">
        <v>9</v>
      </c>
      <c r="G1655" t="s">
        <v>28</v>
      </c>
      <c r="H1655">
        <v>92507</v>
      </c>
      <c r="I1655" t="str" cm="1">
        <f t="array" ref="I1655">IFERROR(INDEX(scheduling_data!H:H,MATCH(B1655&amp;D1655,scheduling_data!D:D&amp;scheduling_data!A:A,0)),"")</f>
        <v>Kelli Cruthirds</v>
      </c>
      <c r="J1655" t="str">
        <f t="shared" si="75"/>
        <v>No</v>
      </c>
      <c r="K1655" t="str">
        <f t="shared" si="76"/>
        <v>15845334.3333333333Kelli Cruthirds</v>
      </c>
      <c r="L1655" t="str">
        <f t="shared" si="77"/>
        <v>No</v>
      </c>
    </row>
    <row r="1656" spans="1:12" x14ac:dyDescent="0.3">
      <c r="A1656" t="s">
        <v>25</v>
      </c>
      <c r="B1656">
        <v>158</v>
      </c>
      <c r="C1656" s="1">
        <v>45345</v>
      </c>
      <c r="D1656" s="1">
        <v>45334.333333333336</v>
      </c>
      <c r="E1656">
        <v>64.81</v>
      </c>
      <c r="F1656" t="s">
        <v>19</v>
      </c>
      <c r="G1656" t="s">
        <v>26</v>
      </c>
      <c r="H1656">
        <v>92507</v>
      </c>
      <c r="I1656" t="str" cm="1">
        <f t="array" ref="I1656">IFERROR(INDEX(scheduling_data!H:H,MATCH(B1656&amp;D1656,scheduling_data!D:D&amp;scheduling_data!A:A,0)),"")</f>
        <v>Kelli Cruthirds</v>
      </c>
      <c r="J1656" t="str">
        <f t="shared" si="75"/>
        <v>No</v>
      </c>
      <c r="K1656" t="str">
        <f t="shared" si="76"/>
        <v>15845334.3333333333Kelli Cruthirds</v>
      </c>
      <c r="L1656" t="str">
        <f t="shared" si="77"/>
        <v>Yes</v>
      </c>
    </row>
    <row r="1657" spans="1:12" x14ac:dyDescent="0.3">
      <c r="A1657" t="s">
        <v>25</v>
      </c>
      <c r="B1657">
        <v>158</v>
      </c>
      <c r="C1657" s="1">
        <v>45338</v>
      </c>
      <c r="D1657" s="1">
        <v>45327.333333333336</v>
      </c>
      <c r="E1657">
        <v>85.19</v>
      </c>
      <c r="F1657" t="s">
        <v>9</v>
      </c>
      <c r="G1657" t="s">
        <v>28</v>
      </c>
      <c r="H1657">
        <v>92507</v>
      </c>
      <c r="I1657" t="str" cm="1">
        <f t="array" ref="I1657">IFERROR(INDEX(scheduling_data!H:H,MATCH(B1657&amp;D1657,scheduling_data!D:D&amp;scheduling_data!A:A,0)),"")</f>
        <v>Kelli Cruthirds</v>
      </c>
      <c r="J1657" t="str">
        <f t="shared" si="75"/>
        <v>No</v>
      </c>
      <c r="K1657" t="str">
        <f t="shared" si="76"/>
        <v>15845327.3333333333Kelli Cruthirds</v>
      </c>
      <c r="L1657" t="str">
        <f t="shared" si="77"/>
        <v>No</v>
      </c>
    </row>
    <row r="1658" spans="1:12" x14ac:dyDescent="0.3">
      <c r="A1658" t="s">
        <v>25</v>
      </c>
      <c r="B1658">
        <v>158</v>
      </c>
      <c r="C1658" s="1">
        <v>45338</v>
      </c>
      <c r="D1658" s="1">
        <v>45327.333333333336</v>
      </c>
      <c r="E1658">
        <v>64.81</v>
      </c>
      <c r="F1658" t="s">
        <v>19</v>
      </c>
      <c r="G1658" t="s">
        <v>26</v>
      </c>
      <c r="H1658">
        <v>92507</v>
      </c>
      <c r="I1658" t="str" cm="1">
        <f t="array" ref="I1658">IFERROR(INDEX(scheduling_data!H:H,MATCH(B1658&amp;D1658,scheduling_data!D:D&amp;scheduling_data!A:A,0)),"")</f>
        <v>Kelli Cruthirds</v>
      </c>
      <c r="J1658" t="str">
        <f t="shared" si="75"/>
        <v>No</v>
      </c>
      <c r="K1658" t="str">
        <f t="shared" si="76"/>
        <v>15845327.3333333333Kelli Cruthirds</v>
      </c>
      <c r="L1658" t="str">
        <f t="shared" si="77"/>
        <v>Yes</v>
      </c>
    </row>
    <row r="1659" spans="1:12" x14ac:dyDescent="0.3">
      <c r="A1659" t="s">
        <v>25</v>
      </c>
      <c r="B1659">
        <v>158</v>
      </c>
      <c r="C1659" s="1">
        <v>45338</v>
      </c>
      <c r="D1659" s="1">
        <v>45329.333333333336</v>
      </c>
      <c r="E1659">
        <v>85.19</v>
      </c>
      <c r="F1659" t="s">
        <v>9</v>
      </c>
      <c r="G1659" t="s">
        <v>28</v>
      </c>
      <c r="H1659">
        <v>92507</v>
      </c>
      <c r="I1659" t="str" cm="1">
        <f t="array" ref="I1659">IFERROR(INDEX(scheduling_data!H:H,MATCH(B1659&amp;D1659,scheduling_data!D:D&amp;scheduling_data!A:A,0)),"")</f>
        <v>Kelli Cruthirds</v>
      </c>
      <c r="J1659" t="str">
        <f t="shared" si="75"/>
        <v>No</v>
      </c>
      <c r="K1659" t="str">
        <f t="shared" si="76"/>
        <v>15845329.3333333333Kelli Cruthirds</v>
      </c>
      <c r="L1659" t="str">
        <f t="shared" si="77"/>
        <v>No</v>
      </c>
    </row>
    <row r="1660" spans="1:12" x14ac:dyDescent="0.3">
      <c r="A1660" t="s">
        <v>25</v>
      </c>
      <c r="B1660">
        <v>158</v>
      </c>
      <c r="C1660" s="1">
        <v>45338</v>
      </c>
      <c r="D1660" s="1">
        <v>45329.333333333336</v>
      </c>
      <c r="E1660">
        <v>64.81</v>
      </c>
      <c r="F1660" t="s">
        <v>19</v>
      </c>
      <c r="G1660" t="s">
        <v>26</v>
      </c>
      <c r="H1660">
        <v>92507</v>
      </c>
      <c r="I1660" t="str" cm="1">
        <f t="array" ref="I1660">IFERROR(INDEX(scheduling_data!H:H,MATCH(B1660&amp;D1660,scheduling_data!D:D&amp;scheduling_data!A:A,0)),"")</f>
        <v>Kelli Cruthirds</v>
      </c>
      <c r="J1660" t="str">
        <f t="shared" si="75"/>
        <v>No</v>
      </c>
      <c r="K1660" t="str">
        <f t="shared" si="76"/>
        <v>15845329.3333333333Kelli Cruthirds</v>
      </c>
      <c r="L1660" t="str">
        <f t="shared" si="77"/>
        <v>Yes</v>
      </c>
    </row>
    <row r="1661" spans="1:12" x14ac:dyDescent="0.3">
      <c r="A1661" t="s">
        <v>14</v>
      </c>
      <c r="B1661">
        <v>159</v>
      </c>
      <c r="C1661" s="1">
        <v>45335</v>
      </c>
      <c r="D1661" s="1">
        <v>45324.354166666664</v>
      </c>
      <c r="E1661">
        <v>55</v>
      </c>
      <c r="F1661" t="s">
        <v>19</v>
      </c>
      <c r="G1661" t="s">
        <v>51</v>
      </c>
      <c r="H1661">
        <v>92507</v>
      </c>
      <c r="I1661" t="str" cm="1">
        <f t="array" ref="I1661">IFERROR(INDEX(scheduling_data!H:H,MATCH(B1661&amp;D1661,scheduling_data!D:D&amp;scheduling_data!A:A,0)),"")</f>
        <v>D'Anna Pullen</v>
      </c>
      <c r="J1661" t="str">
        <f t="shared" si="75"/>
        <v>No</v>
      </c>
      <c r="K1661" t="str">
        <f t="shared" si="76"/>
        <v>15945324.3541666667D'Anna Pullen</v>
      </c>
      <c r="L1661" t="str">
        <f t="shared" si="77"/>
        <v>Yes</v>
      </c>
    </row>
    <row r="1662" spans="1:12" x14ac:dyDescent="0.3">
      <c r="A1662" t="s">
        <v>14</v>
      </c>
      <c r="B1662">
        <v>159</v>
      </c>
      <c r="C1662" s="1">
        <v>45335</v>
      </c>
      <c r="D1662" s="1">
        <v>45324.354166666664</v>
      </c>
      <c r="E1662">
        <v>95</v>
      </c>
      <c r="F1662" t="s">
        <v>9</v>
      </c>
      <c r="G1662" t="s">
        <v>52</v>
      </c>
      <c r="H1662">
        <v>92507</v>
      </c>
      <c r="I1662" t="str" cm="1">
        <f t="array" ref="I1662">IFERROR(INDEX(scheduling_data!H:H,MATCH(B1662&amp;D1662,scheduling_data!D:D&amp;scheduling_data!A:A,0)),"")</f>
        <v>D'Anna Pullen</v>
      </c>
      <c r="J1662" t="str">
        <f t="shared" si="75"/>
        <v>No</v>
      </c>
      <c r="K1662" t="str">
        <f t="shared" si="76"/>
        <v>15945324.3541666667D'Anna Pullen</v>
      </c>
      <c r="L1662" t="str">
        <f t="shared" si="77"/>
        <v>No</v>
      </c>
    </row>
    <row r="1663" spans="1:12" x14ac:dyDescent="0.3">
      <c r="A1663" t="s">
        <v>14</v>
      </c>
      <c r="B1663">
        <v>159</v>
      </c>
      <c r="C1663" s="1">
        <v>45335</v>
      </c>
      <c r="D1663" s="1">
        <v>45324.395833333336</v>
      </c>
      <c r="E1663">
        <v>55</v>
      </c>
      <c r="F1663" t="s">
        <v>19</v>
      </c>
      <c r="G1663" t="s">
        <v>51</v>
      </c>
      <c r="H1663">
        <v>97112</v>
      </c>
      <c r="I1663" t="str" cm="1">
        <f t="array" ref="I1663">IFERROR(INDEX(scheduling_data!H:H,MATCH(B1663&amp;D1663,scheduling_data!D:D&amp;scheduling_data!A:A,0)),"")</f>
        <v>Kelsea Rodriguez</v>
      </c>
      <c r="J1663" t="str">
        <f t="shared" si="75"/>
        <v>No</v>
      </c>
      <c r="K1663" t="str">
        <f t="shared" si="76"/>
        <v>15945324.3958333333Kelsea Rodriguez</v>
      </c>
      <c r="L1663" t="str">
        <f t="shared" si="77"/>
        <v>Yes</v>
      </c>
    </row>
    <row r="1664" spans="1:12" x14ac:dyDescent="0.3">
      <c r="A1664" t="s">
        <v>14</v>
      </c>
      <c r="B1664">
        <v>159</v>
      </c>
      <c r="C1664" s="1">
        <v>45335</v>
      </c>
      <c r="D1664" s="1">
        <v>45324.395833333336</v>
      </c>
      <c r="E1664">
        <v>95</v>
      </c>
      <c r="F1664" t="s">
        <v>9</v>
      </c>
      <c r="G1664" t="s">
        <v>112</v>
      </c>
      <c r="H1664">
        <v>97112</v>
      </c>
      <c r="I1664" t="str" cm="1">
        <f t="array" ref="I1664">IFERROR(INDEX(scheduling_data!H:H,MATCH(B1664&amp;D1664,scheduling_data!D:D&amp;scheduling_data!A:A,0)),"")</f>
        <v>Kelsea Rodriguez</v>
      </c>
      <c r="J1664" t="str">
        <f t="shared" si="75"/>
        <v>No</v>
      </c>
      <c r="K1664" t="str">
        <f t="shared" si="76"/>
        <v>15945324.3958333333Kelsea Rodriguez</v>
      </c>
      <c r="L1664" t="str">
        <f t="shared" si="77"/>
        <v>No</v>
      </c>
    </row>
    <row r="1665" spans="1:12" x14ac:dyDescent="0.3">
      <c r="A1665" t="s">
        <v>14</v>
      </c>
      <c r="B1665">
        <v>159</v>
      </c>
      <c r="C1665" s="1">
        <v>45338</v>
      </c>
      <c r="D1665" s="1">
        <v>45327.583333333336</v>
      </c>
      <c r="E1665">
        <v>55</v>
      </c>
      <c r="F1665" t="s">
        <v>19</v>
      </c>
      <c r="G1665" t="s">
        <v>51</v>
      </c>
      <c r="H1665">
        <v>92507</v>
      </c>
      <c r="I1665" t="str" cm="1">
        <f t="array" ref="I1665">IFERROR(INDEX(scheduling_data!H:H,MATCH(B1665&amp;D1665,scheduling_data!D:D&amp;scheduling_data!A:A,0)),"")</f>
        <v>D'Anna Pullen</v>
      </c>
      <c r="J1665" t="str">
        <f t="shared" si="75"/>
        <v>No</v>
      </c>
      <c r="K1665" t="str">
        <f t="shared" si="76"/>
        <v>15945327.5833333333D'Anna Pullen</v>
      </c>
      <c r="L1665" t="str">
        <f t="shared" si="77"/>
        <v>Yes</v>
      </c>
    </row>
    <row r="1666" spans="1:12" x14ac:dyDescent="0.3">
      <c r="A1666" t="s">
        <v>14</v>
      </c>
      <c r="B1666">
        <v>159</v>
      </c>
      <c r="C1666" s="1">
        <v>45338</v>
      </c>
      <c r="D1666" s="1">
        <v>45327.583333333336</v>
      </c>
      <c r="E1666">
        <v>95</v>
      </c>
      <c r="F1666" t="s">
        <v>9</v>
      </c>
      <c r="G1666" t="s">
        <v>52</v>
      </c>
      <c r="H1666">
        <v>92507</v>
      </c>
      <c r="I1666" t="str" cm="1">
        <f t="array" ref="I1666">IFERROR(INDEX(scheduling_data!H:H,MATCH(B1666&amp;D1666,scheduling_data!D:D&amp;scheduling_data!A:A,0)),"")</f>
        <v>D'Anna Pullen</v>
      </c>
      <c r="J1666" t="str">
        <f t="shared" si="75"/>
        <v>No</v>
      </c>
      <c r="K1666" t="str">
        <f t="shared" si="76"/>
        <v>15945327.5833333333D'Anna Pullen</v>
      </c>
      <c r="L1666" t="str">
        <f t="shared" si="77"/>
        <v>No</v>
      </c>
    </row>
    <row r="1667" spans="1:12" x14ac:dyDescent="0.3">
      <c r="A1667" t="s">
        <v>14</v>
      </c>
      <c r="B1667">
        <v>159</v>
      </c>
      <c r="C1667" s="1">
        <v>45343</v>
      </c>
      <c r="D1667" s="1">
        <v>45331.375</v>
      </c>
      <c r="E1667">
        <v>55</v>
      </c>
      <c r="F1667" t="s">
        <v>19</v>
      </c>
      <c r="G1667" t="s">
        <v>51</v>
      </c>
      <c r="H1667">
        <v>92507</v>
      </c>
      <c r="I1667" t="str" cm="1">
        <f t="array" ref="I1667">IFERROR(INDEX(scheduling_data!H:H,MATCH(B1667&amp;D1667,scheduling_data!D:D&amp;scheduling_data!A:A,0)),"")</f>
        <v>D'Anna Pullen</v>
      </c>
      <c r="J1667" t="str">
        <f t="shared" ref="J1667:J1730" si="78">IF(I1667="", "Yes", "No")</f>
        <v>No</v>
      </c>
      <c r="K1667" t="str">
        <f t="shared" ref="K1667:K1730" si="79">IF(I1667="",B1667&amp;D1667,B1667&amp;D1667&amp;I1667)</f>
        <v>15945331.375D'Anna Pullen</v>
      </c>
      <c r="L1667" t="str">
        <f t="shared" ref="L1667:L1730" si="80">IF(OR(F1667="Cash", F1667="Check", F1667="EFT", F1667="Credit Card", F1667="Visa", F1667="Mastercard", F1667="AMEX"), "Yes", "No")</f>
        <v>Yes</v>
      </c>
    </row>
    <row r="1668" spans="1:12" x14ac:dyDescent="0.3">
      <c r="A1668" t="s">
        <v>14</v>
      </c>
      <c r="B1668">
        <v>159</v>
      </c>
      <c r="C1668" s="1">
        <v>45343</v>
      </c>
      <c r="D1668" s="1">
        <v>45331.375</v>
      </c>
      <c r="E1668">
        <v>95</v>
      </c>
      <c r="F1668" t="s">
        <v>9</v>
      </c>
      <c r="G1668" t="s">
        <v>52</v>
      </c>
      <c r="H1668">
        <v>92507</v>
      </c>
      <c r="I1668" t="str" cm="1">
        <f t="array" ref="I1668">IFERROR(INDEX(scheduling_data!H:H,MATCH(B1668&amp;D1668,scheduling_data!D:D&amp;scheduling_data!A:A,0)),"")</f>
        <v>D'Anna Pullen</v>
      </c>
      <c r="J1668" t="str">
        <f t="shared" si="78"/>
        <v>No</v>
      </c>
      <c r="K1668" t="str">
        <f t="shared" si="79"/>
        <v>15945331.375D'Anna Pullen</v>
      </c>
      <c r="L1668" t="str">
        <f t="shared" si="80"/>
        <v>No</v>
      </c>
    </row>
    <row r="1669" spans="1:12" x14ac:dyDescent="0.3">
      <c r="A1669" t="s">
        <v>14</v>
      </c>
      <c r="B1669">
        <v>159</v>
      </c>
      <c r="C1669" s="1">
        <v>45345</v>
      </c>
      <c r="D1669" s="1">
        <v>45331.395833333336</v>
      </c>
      <c r="E1669">
        <v>95</v>
      </c>
      <c r="F1669" t="s">
        <v>9</v>
      </c>
      <c r="G1669" t="s">
        <v>112</v>
      </c>
      <c r="H1669">
        <v>97112</v>
      </c>
      <c r="I1669" t="str" cm="1">
        <f t="array" ref="I1669">IFERROR(INDEX(scheduling_data!H:H,MATCH(B1669&amp;D1669,scheduling_data!D:D&amp;scheduling_data!A:A,0)),"")</f>
        <v>Kelsea Rodriguez</v>
      </c>
      <c r="J1669" t="str">
        <f t="shared" si="78"/>
        <v>No</v>
      </c>
      <c r="K1669" t="str">
        <f t="shared" si="79"/>
        <v>15945331.3958333333Kelsea Rodriguez</v>
      </c>
      <c r="L1669" t="str">
        <f t="shared" si="80"/>
        <v>No</v>
      </c>
    </row>
    <row r="1670" spans="1:12" x14ac:dyDescent="0.3">
      <c r="A1670" t="s">
        <v>14</v>
      </c>
      <c r="B1670">
        <v>159</v>
      </c>
      <c r="C1670" s="1">
        <v>45345</v>
      </c>
      <c r="D1670" s="1">
        <v>45331.395833333336</v>
      </c>
      <c r="E1670">
        <v>55</v>
      </c>
      <c r="F1670" t="s">
        <v>19</v>
      </c>
      <c r="G1670" t="s">
        <v>51</v>
      </c>
      <c r="H1670">
        <v>97112</v>
      </c>
      <c r="I1670" t="str" cm="1">
        <f t="array" ref="I1670">IFERROR(INDEX(scheduling_data!H:H,MATCH(B1670&amp;D1670,scheduling_data!D:D&amp;scheduling_data!A:A,0)),"")</f>
        <v>Kelsea Rodriguez</v>
      </c>
      <c r="J1670" t="str">
        <f t="shared" si="78"/>
        <v>No</v>
      </c>
      <c r="K1670" t="str">
        <f t="shared" si="79"/>
        <v>15945331.3958333333Kelsea Rodriguez</v>
      </c>
      <c r="L1670" t="str">
        <f t="shared" si="80"/>
        <v>Yes</v>
      </c>
    </row>
    <row r="1671" spans="1:12" x14ac:dyDescent="0.3">
      <c r="A1671" t="s">
        <v>58</v>
      </c>
      <c r="B1671">
        <v>27</v>
      </c>
      <c r="C1671" s="1">
        <v>45350</v>
      </c>
      <c r="D1671" s="1">
        <v>45331.416666666664</v>
      </c>
      <c r="E1671">
        <v>35.409999999999997</v>
      </c>
      <c r="F1671" t="s">
        <v>19</v>
      </c>
      <c r="G1671" t="s">
        <v>254</v>
      </c>
      <c r="H1671">
        <v>97530</v>
      </c>
      <c r="I1671" t="str" cm="1">
        <f t="array" ref="I1671">IFERROR(INDEX(scheduling_data!H:H,MATCH(B1671&amp;D1671,scheduling_data!D:D&amp;scheduling_data!A:A,0)),"")</f>
        <v>Katherine Tyree</v>
      </c>
      <c r="J1671" t="str">
        <f t="shared" si="78"/>
        <v>No</v>
      </c>
      <c r="K1671" t="str">
        <f t="shared" si="79"/>
        <v>2745331.4166666667Katherine Tyree</v>
      </c>
      <c r="L1671" t="str">
        <f t="shared" si="80"/>
        <v>Yes</v>
      </c>
    </row>
    <row r="1672" spans="1:12" x14ac:dyDescent="0.3">
      <c r="A1672" t="s">
        <v>58</v>
      </c>
      <c r="B1672">
        <v>27</v>
      </c>
      <c r="C1672" s="1">
        <v>45350</v>
      </c>
      <c r="D1672" s="1">
        <v>45331.416666666664</v>
      </c>
      <c r="E1672">
        <v>54.79</v>
      </c>
      <c r="F1672" t="s">
        <v>19</v>
      </c>
      <c r="G1672" t="s">
        <v>254</v>
      </c>
      <c r="H1672">
        <v>97162</v>
      </c>
      <c r="I1672" t="str" cm="1">
        <f t="array" ref="I1672">IFERROR(INDEX(scheduling_data!H:H,MATCH(B1672&amp;D1672,scheduling_data!D:D&amp;scheduling_data!A:A,0)),"")</f>
        <v>Katherine Tyree</v>
      </c>
      <c r="J1672" t="str">
        <f t="shared" si="78"/>
        <v>No</v>
      </c>
      <c r="K1672" t="str">
        <f t="shared" si="79"/>
        <v>2745331.4166666667Katherine Tyree</v>
      </c>
      <c r="L1672" t="str">
        <f t="shared" si="80"/>
        <v>Yes</v>
      </c>
    </row>
    <row r="1673" spans="1:12" x14ac:dyDescent="0.3">
      <c r="A1673" t="s">
        <v>58</v>
      </c>
      <c r="B1673">
        <v>27</v>
      </c>
      <c r="C1673" s="1">
        <v>45350</v>
      </c>
      <c r="D1673" s="1">
        <v>45331.416666666664</v>
      </c>
      <c r="E1673">
        <v>101.94</v>
      </c>
      <c r="F1673" t="s">
        <v>9</v>
      </c>
      <c r="G1673" t="s">
        <v>255</v>
      </c>
      <c r="H1673">
        <v>97162</v>
      </c>
      <c r="I1673" t="str" cm="1">
        <f t="array" ref="I1673">IFERROR(INDEX(scheduling_data!H:H,MATCH(B1673&amp;D1673,scheduling_data!D:D&amp;scheduling_data!A:A,0)),"")</f>
        <v>Katherine Tyree</v>
      </c>
      <c r="J1673" t="str">
        <f t="shared" si="78"/>
        <v>No</v>
      </c>
      <c r="K1673" t="str">
        <f t="shared" si="79"/>
        <v>2745331.4166666667Katherine Tyree</v>
      </c>
      <c r="L1673" t="str">
        <f t="shared" si="80"/>
        <v>No</v>
      </c>
    </row>
    <row r="1674" spans="1:12" x14ac:dyDescent="0.3">
      <c r="A1674" t="s">
        <v>58</v>
      </c>
      <c r="B1674">
        <v>27</v>
      </c>
      <c r="C1674" s="1">
        <v>45350</v>
      </c>
      <c r="D1674" s="1">
        <v>45331.416666666664</v>
      </c>
      <c r="E1674">
        <v>14.41</v>
      </c>
      <c r="F1674" t="s">
        <v>19</v>
      </c>
      <c r="G1674" t="s">
        <v>254</v>
      </c>
      <c r="H1674">
        <v>97110</v>
      </c>
      <c r="I1674" t="str" cm="1">
        <f t="array" ref="I1674">IFERROR(INDEX(scheduling_data!H:H,MATCH(B1674&amp;D1674,scheduling_data!D:D&amp;scheduling_data!A:A,0)),"")</f>
        <v>Katherine Tyree</v>
      </c>
      <c r="J1674" t="str">
        <f t="shared" si="78"/>
        <v>No</v>
      </c>
      <c r="K1674" t="str">
        <f t="shared" si="79"/>
        <v>2745331.4166666667Katherine Tyree</v>
      </c>
      <c r="L1674" t="str">
        <f t="shared" si="80"/>
        <v>Yes</v>
      </c>
    </row>
    <row r="1675" spans="1:12" x14ac:dyDescent="0.3">
      <c r="A1675" t="s">
        <v>58</v>
      </c>
      <c r="B1675">
        <v>27</v>
      </c>
      <c r="C1675" s="1">
        <v>45350</v>
      </c>
      <c r="D1675" s="1">
        <v>45331.416666666664</v>
      </c>
      <c r="E1675">
        <v>55.78</v>
      </c>
      <c r="F1675" t="s">
        <v>9</v>
      </c>
      <c r="G1675" t="s">
        <v>255</v>
      </c>
      <c r="H1675">
        <v>97110</v>
      </c>
      <c r="I1675" t="str" cm="1">
        <f t="array" ref="I1675">IFERROR(INDEX(scheduling_data!H:H,MATCH(B1675&amp;D1675,scheduling_data!D:D&amp;scheduling_data!A:A,0)),"")</f>
        <v>Katherine Tyree</v>
      </c>
      <c r="J1675" t="str">
        <f t="shared" si="78"/>
        <v>No</v>
      </c>
      <c r="K1675" t="str">
        <f t="shared" si="79"/>
        <v>2745331.4166666667Katherine Tyree</v>
      </c>
      <c r="L1675" t="str">
        <f t="shared" si="80"/>
        <v>No</v>
      </c>
    </row>
    <row r="1676" spans="1:12" x14ac:dyDescent="0.3">
      <c r="A1676" t="s">
        <v>58</v>
      </c>
      <c r="B1676">
        <v>27</v>
      </c>
      <c r="C1676" s="1">
        <v>45350</v>
      </c>
      <c r="D1676" s="1">
        <v>45331.416666666664</v>
      </c>
      <c r="E1676">
        <v>102.78</v>
      </c>
      <c r="F1676" t="s">
        <v>9</v>
      </c>
      <c r="G1676" t="s">
        <v>255</v>
      </c>
      <c r="H1676">
        <v>97530</v>
      </c>
      <c r="I1676" t="str" cm="1">
        <f t="array" ref="I1676">IFERROR(INDEX(scheduling_data!H:H,MATCH(B1676&amp;D1676,scheduling_data!D:D&amp;scheduling_data!A:A,0)),"")</f>
        <v>Katherine Tyree</v>
      </c>
      <c r="J1676" t="str">
        <f t="shared" si="78"/>
        <v>No</v>
      </c>
      <c r="K1676" t="str">
        <f t="shared" si="79"/>
        <v>2745331.4166666667Katherine Tyree</v>
      </c>
      <c r="L1676" t="str">
        <f t="shared" si="80"/>
        <v>No</v>
      </c>
    </row>
    <row r="1677" spans="1:12" x14ac:dyDescent="0.3">
      <c r="A1677" t="s">
        <v>80</v>
      </c>
      <c r="B1677">
        <v>160</v>
      </c>
      <c r="C1677" s="1">
        <v>45334</v>
      </c>
      <c r="D1677" s="1">
        <v>45323.354166666664</v>
      </c>
      <c r="E1677">
        <v>64.81</v>
      </c>
      <c r="F1677" t="s">
        <v>19</v>
      </c>
      <c r="G1677" t="s">
        <v>51</v>
      </c>
      <c r="H1677">
        <v>92507</v>
      </c>
      <c r="I1677" t="str" cm="1">
        <f t="array" ref="I1677">IFERROR(INDEX(scheduling_data!H:H,MATCH(B1677&amp;D1677,scheduling_data!D:D&amp;scheduling_data!A:A,0)),"")</f>
        <v>D'Anna Pullen</v>
      </c>
      <c r="J1677" t="str">
        <f t="shared" si="78"/>
        <v>No</v>
      </c>
      <c r="K1677" t="str">
        <f t="shared" si="79"/>
        <v>16045323.3541666667D'Anna Pullen</v>
      </c>
      <c r="L1677" t="str">
        <f t="shared" si="80"/>
        <v>Yes</v>
      </c>
    </row>
    <row r="1678" spans="1:12" x14ac:dyDescent="0.3">
      <c r="A1678" t="s">
        <v>80</v>
      </c>
      <c r="B1678">
        <v>160</v>
      </c>
      <c r="C1678" s="1">
        <v>45334</v>
      </c>
      <c r="D1678" s="1">
        <v>45323.354166666664</v>
      </c>
      <c r="E1678">
        <v>85.19</v>
      </c>
      <c r="F1678" t="s">
        <v>9</v>
      </c>
      <c r="G1678" t="s">
        <v>52</v>
      </c>
      <c r="H1678">
        <v>92507</v>
      </c>
      <c r="I1678" t="str" cm="1">
        <f t="array" ref="I1678">IFERROR(INDEX(scheduling_data!H:H,MATCH(B1678&amp;D1678,scheduling_data!D:D&amp;scheduling_data!A:A,0)),"")</f>
        <v>D'Anna Pullen</v>
      </c>
      <c r="J1678" t="str">
        <f t="shared" si="78"/>
        <v>No</v>
      </c>
      <c r="K1678" t="str">
        <f t="shared" si="79"/>
        <v>16045323.3541666667D'Anna Pullen</v>
      </c>
      <c r="L1678" t="str">
        <f t="shared" si="80"/>
        <v>No</v>
      </c>
    </row>
    <row r="1679" spans="1:12" x14ac:dyDescent="0.3">
      <c r="A1679" t="s">
        <v>61</v>
      </c>
      <c r="B1679">
        <v>28</v>
      </c>
      <c r="C1679" s="1">
        <v>45336</v>
      </c>
      <c r="D1679" s="1">
        <v>45323.416666666664</v>
      </c>
      <c r="E1679">
        <v>0.11</v>
      </c>
      <c r="F1679" t="s">
        <v>9</v>
      </c>
      <c r="G1679" t="s">
        <v>63</v>
      </c>
      <c r="H1679">
        <v>97110</v>
      </c>
      <c r="I1679" t="str" cm="1">
        <f t="array" ref="I1679">IFERROR(INDEX(scheduling_data!H:H,MATCH(B1679&amp;D1679,scheduling_data!D:D&amp;scheduling_data!A:A,0)),"")</f>
        <v>Christian Litz</v>
      </c>
      <c r="J1679" t="str">
        <f t="shared" si="78"/>
        <v>No</v>
      </c>
      <c r="K1679" t="str">
        <f t="shared" si="79"/>
        <v>2845323.4166666667Christian Litz</v>
      </c>
      <c r="L1679" t="str">
        <f t="shared" si="80"/>
        <v>No</v>
      </c>
    </row>
    <row r="1680" spans="1:12" x14ac:dyDescent="0.3">
      <c r="A1680" t="s">
        <v>61</v>
      </c>
      <c r="B1680">
        <v>28</v>
      </c>
      <c r="C1680" s="1">
        <v>45336</v>
      </c>
      <c r="D1680" s="1">
        <v>45323.416666666664</v>
      </c>
      <c r="E1680">
        <v>5.34</v>
      </c>
      <c r="F1680" t="s">
        <v>19</v>
      </c>
      <c r="G1680" t="s">
        <v>65</v>
      </c>
      <c r="H1680">
        <v>97110</v>
      </c>
      <c r="I1680" t="str" cm="1">
        <f t="array" ref="I1680">IFERROR(INDEX(scheduling_data!H:H,MATCH(B1680&amp;D1680,scheduling_data!D:D&amp;scheduling_data!A:A,0)),"")</f>
        <v>Christian Litz</v>
      </c>
      <c r="J1680" t="str">
        <f t="shared" si="78"/>
        <v>No</v>
      </c>
      <c r="K1680" t="str">
        <f t="shared" si="79"/>
        <v>2845323.4166666667Christian Litz</v>
      </c>
      <c r="L1680" t="str">
        <f t="shared" si="80"/>
        <v>Yes</v>
      </c>
    </row>
    <row r="1681" spans="1:12" x14ac:dyDescent="0.3">
      <c r="A1681" t="s">
        <v>61</v>
      </c>
      <c r="B1681">
        <v>28</v>
      </c>
      <c r="C1681" s="1">
        <v>45336</v>
      </c>
      <c r="D1681" s="1">
        <v>45323.416666666664</v>
      </c>
      <c r="E1681">
        <v>19.66</v>
      </c>
      <c r="F1681" t="s">
        <v>19</v>
      </c>
      <c r="G1681" t="s">
        <v>65</v>
      </c>
      <c r="H1681">
        <v>97112</v>
      </c>
      <c r="I1681" t="str" cm="1">
        <f t="array" ref="I1681">IFERROR(INDEX(scheduling_data!H:H,MATCH(B1681&amp;D1681,scheduling_data!D:D&amp;scheduling_data!A:A,0)),"")</f>
        <v>Christian Litz</v>
      </c>
      <c r="J1681" t="str">
        <f t="shared" si="78"/>
        <v>No</v>
      </c>
      <c r="K1681" t="str">
        <f t="shared" si="79"/>
        <v>2845323.4166666667Christian Litz</v>
      </c>
      <c r="L1681" t="str">
        <f t="shared" si="80"/>
        <v>Yes</v>
      </c>
    </row>
    <row r="1682" spans="1:12" x14ac:dyDescent="0.3">
      <c r="A1682" t="s">
        <v>61</v>
      </c>
      <c r="B1682">
        <v>28</v>
      </c>
      <c r="C1682" s="1">
        <v>45336</v>
      </c>
      <c r="D1682" s="1">
        <v>45323.416666666664</v>
      </c>
      <c r="E1682">
        <v>0.4</v>
      </c>
      <c r="F1682" t="s">
        <v>9</v>
      </c>
      <c r="G1682" t="s">
        <v>63</v>
      </c>
      <c r="H1682">
        <v>97112</v>
      </c>
      <c r="I1682" t="str" cm="1">
        <f t="array" ref="I1682">IFERROR(INDEX(scheduling_data!H:H,MATCH(B1682&amp;D1682,scheduling_data!D:D&amp;scheduling_data!A:A,0)),"")</f>
        <v>Christian Litz</v>
      </c>
      <c r="J1682" t="str">
        <f t="shared" si="78"/>
        <v>No</v>
      </c>
      <c r="K1682" t="str">
        <f t="shared" si="79"/>
        <v>2845323.4166666667Christian Litz</v>
      </c>
      <c r="L1682" t="str">
        <f t="shared" si="80"/>
        <v>No</v>
      </c>
    </row>
    <row r="1683" spans="1:12" x14ac:dyDescent="0.3">
      <c r="A1683" t="s">
        <v>61</v>
      </c>
      <c r="B1683">
        <v>28</v>
      </c>
      <c r="C1683" s="1">
        <v>45336</v>
      </c>
      <c r="D1683" s="1">
        <v>45323.416666666664</v>
      </c>
      <c r="E1683">
        <v>54.94</v>
      </c>
      <c r="F1683" t="s">
        <v>9</v>
      </c>
      <c r="G1683" t="s">
        <v>64</v>
      </c>
      <c r="H1683">
        <v>97112</v>
      </c>
      <c r="I1683" t="str" cm="1">
        <f t="array" ref="I1683">IFERROR(INDEX(scheduling_data!H:H,MATCH(B1683&amp;D1683,scheduling_data!D:D&amp;scheduling_data!A:A,0)),"")</f>
        <v>Christian Litz</v>
      </c>
      <c r="J1683" t="str">
        <f t="shared" si="78"/>
        <v>No</v>
      </c>
      <c r="K1683" t="str">
        <f t="shared" si="79"/>
        <v>2845323.4166666667Christian Litz</v>
      </c>
      <c r="L1683" t="str">
        <f t="shared" si="80"/>
        <v>No</v>
      </c>
    </row>
    <row r="1684" spans="1:12" x14ac:dyDescent="0.3">
      <c r="A1684" t="s">
        <v>61</v>
      </c>
      <c r="B1684">
        <v>28</v>
      </c>
      <c r="C1684" s="1">
        <v>45336</v>
      </c>
      <c r="D1684" s="1">
        <v>45323.416666666664</v>
      </c>
      <c r="E1684">
        <v>47.13</v>
      </c>
      <c r="F1684" t="s">
        <v>9</v>
      </c>
      <c r="G1684" t="s">
        <v>62</v>
      </c>
      <c r="H1684">
        <v>97530</v>
      </c>
      <c r="I1684" t="str" cm="1">
        <f t="array" ref="I1684">IFERROR(INDEX(scheduling_data!H:H,MATCH(B1684&amp;D1684,scheduling_data!D:D&amp;scheduling_data!A:A,0)),"")</f>
        <v>Christian Litz</v>
      </c>
      <c r="J1684" t="str">
        <f t="shared" si="78"/>
        <v>No</v>
      </c>
      <c r="K1684" t="str">
        <f t="shared" si="79"/>
        <v>2845323.4166666667Christian Litz</v>
      </c>
      <c r="L1684" t="str">
        <f t="shared" si="80"/>
        <v>No</v>
      </c>
    </row>
    <row r="1685" spans="1:12" x14ac:dyDescent="0.3">
      <c r="A1685" t="s">
        <v>61</v>
      </c>
      <c r="B1685">
        <v>28</v>
      </c>
      <c r="C1685" s="1">
        <v>45336</v>
      </c>
      <c r="D1685" s="1">
        <v>45323.416666666664</v>
      </c>
      <c r="E1685">
        <v>0.56000000000000005</v>
      </c>
      <c r="F1685" t="s">
        <v>9</v>
      </c>
      <c r="G1685" t="s">
        <v>63</v>
      </c>
      <c r="H1685">
        <v>97530</v>
      </c>
      <c r="I1685" t="str" cm="1">
        <f t="array" ref="I1685">IFERROR(INDEX(scheduling_data!H:H,MATCH(B1685&amp;D1685,scheduling_data!D:D&amp;scheduling_data!A:A,0)),"")</f>
        <v>Christian Litz</v>
      </c>
      <c r="J1685" t="str">
        <f t="shared" si="78"/>
        <v>No</v>
      </c>
      <c r="K1685" t="str">
        <f t="shared" si="79"/>
        <v>2845323.4166666667Christian Litz</v>
      </c>
      <c r="L1685" t="str">
        <f t="shared" si="80"/>
        <v>No</v>
      </c>
    </row>
    <row r="1686" spans="1:12" x14ac:dyDescent="0.3">
      <c r="A1686" t="s">
        <v>61</v>
      </c>
      <c r="B1686">
        <v>28</v>
      </c>
      <c r="C1686" s="1">
        <v>45336</v>
      </c>
      <c r="D1686" s="1">
        <v>45323.416666666664</v>
      </c>
      <c r="E1686">
        <v>27.31</v>
      </c>
      <c r="F1686" t="s">
        <v>19</v>
      </c>
      <c r="G1686" t="s">
        <v>65</v>
      </c>
      <c r="H1686">
        <v>97530</v>
      </c>
      <c r="I1686" t="str" cm="1">
        <f t="array" ref="I1686">IFERROR(INDEX(scheduling_data!H:H,MATCH(B1686&amp;D1686,scheduling_data!D:D&amp;scheduling_data!A:A,0)),"")</f>
        <v>Christian Litz</v>
      </c>
      <c r="J1686" t="str">
        <f t="shared" si="78"/>
        <v>No</v>
      </c>
      <c r="K1686" t="str">
        <f t="shared" si="79"/>
        <v>2845323.4166666667Christian Litz</v>
      </c>
      <c r="L1686" t="str">
        <f t="shared" si="80"/>
        <v>Yes</v>
      </c>
    </row>
    <row r="1687" spans="1:12" x14ac:dyDescent="0.3">
      <c r="A1687" t="s">
        <v>61</v>
      </c>
      <c r="B1687">
        <v>28</v>
      </c>
      <c r="C1687" s="1">
        <v>45336</v>
      </c>
      <c r="D1687" s="1">
        <v>45323.416666666664</v>
      </c>
      <c r="E1687">
        <v>114.55</v>
      </c>
      <c r="F1687" t="s">
        <v>9</v>
      </c>
      <c r="G1687" t="s">
        <v>64</v>
      </c>
      <c r="H1687">
        <v>97110</v>
      </c>
      <c r="I1687" t="str" cm="1">
        <f t="array" ref="I1687">IFERROR(INDEX(scheduling_data!H:H,MATCH(B1687&amp;D1687,scheduling_data!D:D&amp;scheduling_data!A:A,0)),"")</f>
        <v>Christian Litz</v>
      </c>
      <c r="J1687" t="str">
        <f t="shared" si="78"/>
        <v>No</v>
      </c>
      <c r="K1687" t="str">
        <f t="shared" si="79"/>
        <v>2845323.4166666667Christian Litz</v>
      </c>
      <c r="L1687" t="str">
        <f t="shared" si="80"/>
        <v>No</v>
      </c>
    </row>
    <row r="1688" spans="1:12" x14ac:dyDescent="0.3">
      <c r="A1688" t="s">
        <v>61</v>
      </c>
      <c r="B1688">
        <v>28</v>
      </c>
      <c r="C1688" s="1">
        <v>45351</v>
      </c>
      <c r="D1688" s="1">
        <v>45341.416666666664</v>
      </c>
      <c r="E1688">
        <v>23.22</v>
      </c>
      <c r="F1688" t="s">
        <v>19</v>
      </c>
      <c r="G1688" t="s">
        <v>65</v>
      </c>
      <c r="H1688">
        <v>97530</v>
      </c>
      <c r="I1688" t="str" cm="1">
        <f t="array" ref="I1688">IFERROR(INDEX(scheduling_data!H:H,MATCH(B1688&amp;D1688,scheduling_data!D:D&amp;scheduling_data!A:A,0)),"")</f>
        <v>Amber Hickman</v>
      </c>
      <c r="J1688" t="str">
        <f t="shared" si="78"/>
        <v>No</v>
      </c>
      <c r="K1688" t="str">
        <f t="shared" si="79"/>
        <v>2845341.4166666667Amber Hickman</v>
      </c>
      <c r="L1688" t="str">
        <f t="shared" si="80"/>
        <v>Yes</v>
      </c>
    </row>
    <row r="1689" spans="1:12" x14ac:dyDescent="0.3">
      <c r="A1689" t="s">
        <v>61</v>
      </c>
      <c r="B1689">
        <v>28</v>
      </c>
      <c r="C1689" s="1">
        <v>45351</v>
      </c>
      <c r="D1689" s="1">
        <v>45341.416666666664</v>
      </c>
      <c r="E1689">
        <v>0.13</v>
      </c>
      <c r="F1689" t="s">
        <v>19</v>
      </c>
      <c r="G1689" t="s">
        <v>65</v>
      </c>
      <c r="H1689">
        <v>97110</v>
      </c>
      <c r="I1689" t="str" cm="1">
        <f t="array" ref="I1689">IFERROR(INDEX(scheduling_data!H:H,MATCH(B1689&amp;D1689,scheduling_data!D:D&amp;scheduling_data!A:A,0)),"")</f>
        <v>Amber Hickman</v>
      </c>
      <c r="J1689" t="str">
        <f t="shared" si="78"/>
        <v>No</v>
      </c>
      <c r="K1689" t="str">
        <f t="shared" si="79"/>
        <v>2845341.4166666667Amber Hickman</v>
      </c>
      <c r="L1689" t="str">
        <f t="shared" si="80"/>
        <v>Yes</v>
      </c>
    </row>
    <row r="1690" spans="1:12" x14ac:dyDescent="0.3">
      <c r="A1690" t="s">
        <v>61</v>
      </c>
      <c r="B1690">
        <v>28</v>
      </c>
      <c r="C1690" s="1">
        <v>45351</v>
      </c>
      <c r="D1690" s="1">
        <v>45341.416666666664</v>
      </c>
      <c r="E1690">
        <v>119.87</v>
      </c>
      <c r="F1690" t="s">
        <v>9</v>
      </c>
      <c r="G1690" t="s">
        <v>64</v>
      </c>
      <c r="H1690">
        <v>97110</v>
      </c>
      <c r="I1690" t="str" cm="1">
        <f t="array" ref="I1690">IFERROR(INDEX(scheduling_data!H:H,MATCH(B1690&amp;D1690,scheduling_data!D:D&amp;scheduling_data!A:A,0)),"")</f>
        <v>Amber Hickman</v>
      </c>
      <c r="J1690" t="str">
        <f t="shared" si="78"/>
        <v>No</v>
      </c>
      <c r="K1690" t="str">
        <f t="shared" si="79"/>
        <v>2845341.4166666667Amber Hickman</v>
      </c>
      <c r="L1690" t="str">
        <f t="shared" si="80"/>
        <v>No</v>
      </c>
    </row>
    <row r="1691" spans="1:12" x14ac:dyDescent="0.3">
      <c r="A1691" t="s">
        <v>61</v>
      </c>
      <c r="B1691">
        <v>28</v>
      </c>
      <c r="C1691" s="1">
        <v>45351</v>
      </c>
      <c r="D1691" s="1">
        <v>45341.416666666664</v>
      </c>
      <c r="E1691">
        <v>0.47</v>
      </c>
      <c r="F1691" t="s">
        <v>9</v>
      </c>
      <c r="G1691" t="s">
        <v>63</v>
      </c>
      <c r="H1691">
        <v>97530</v>
      </c>
      <c r="I1691" t="str" cm="1">
        <f t="array" ref="I1691">IFERROR(INDEX(scheduling_data!H:H,MATCH(B1691&amp;D1691,scheduling_data!D:D&amp;scheduling_data!A:A,0)),"")</f>
        <v>Amber Hickman</v>
      </c>
      <c r="J1691" t="str">
        <f t="shared" si="78"/>
        <v>No</v>
      </c>
      <c r="K1691" t="str">
        <f t="shared" si="79"/>
        <v>2845341.4166666667Amber Hickman</v>
      </c>
      <c r="L1691" t="str">
        <f t="shared" si="80"/>
        <v>No</v>
      </c>
    </row>
    <row r="1692" spans="1:12" x14ac:dyDescent="0.3">
      <c r="A1692" t="s">
        <v>61</v>
      </c>
      <c r="B1692">
        <v>28</v>
      </c>
      <c r="C1692" s="1">
        <v>45351</v>
      </c>
      <c r="D1692" s="1">
        <v>45341.416666666664</v>
      </c>
      <c r="E1692">
        <v>51.31</v>
      </c>
      <c r="F1692" t="s">
        <v>9</v>
      </c>
      <c r="G1692" t="s">
        <v>152</v>
      </c>
      <c r="H1692">
        <v>97530</v>
      </c>
      <c r="I1692" t="str" cm="1">
        <f t="array" ref="I1692">IFERROR(INDEX(scheduling_data!H:H,MATCH(B1692&amp;D1692,scheduling_data!D:D&amp;scheduling_data!A:A,0)),"")</f>
        <v>Amber Hickman</v>
      </c>
      <c r="J1692" t="str">
        <f t="shared" si="78"/>
        <v>No</v>
      </c>
      <c r="K1692" t="str">
        <f t="shared" si="79"/>
        <v>2845341.4166666667Amber Hickman</v>
      </c>
      <c r="L1692" t="str">
        <f t="shared" si="80"/>
        <v>No</v>
      </c>
    </row>
    <row r="1693" spans="1:12" x14ac:dyDescent="0.3">
      <c r="A1693" t="s">
        <v>61</v>
      </c>
      <c r="B1693">
        <v>28</v>
      </c>
      <c r="C1693" s="1">
        <v>45336</v>
      </c>
      <c r="D1693" s="1">
        <v>45324.416666666664</v>
      </c>
      <c r="E1693">
        <v>15.29</v>
      </c>
      <c r="F1693" t="s">
        <v>19</v>
      </c>
      <c r="G1693" t="s">
        <v>65</v>
      </c>
      <c r="H1693">
        <v>97530</v>
      </c>
      <c r="I1693" t="str" cm="1">
        <f t="array" ref="I1693">IFERROR(INDEX(scheduling_data!H:H,MATCH(B1693&amp;D1693,scheduling_data!D:D&amp;scheduling_data!A:A,0)),"")</f>
        <v>Katherine Tyree</v>
      </c>
      <c r="J1693" t="str">
        <f t="shared" si="78"/>
        <v>No</v>
      </c>
      <c r="K1693" t="str">
        <f t="shared" si="79"/>
        <v>2845324.4166666667Katherine Tyree</v>
      </c>
      <c r="L1693" t="str">
        <f t="shared" si="80"/>
        <v>Yes</v>
      </c>
    </row>
    <row r="1694" spans="1:12" x14ac:dyDescent="0.3">
      <c r="A1694" t="s">
        <v>61</v>
      </c>
      <c r="B1694">
        <v>28</v>
      </c>
      <c r="C1694" s="1">
        <v>45336</v>
      </c>
      <c r="D1694" s="1">
        <v>45324.416666666664</v>
      </c>
      <c r="E1694">
        <v>0.31</v>
      </c>
      <c r="F1694" t="s">
        <v>9</v>
      </c>
      <c r="G1694" t="s">
        <v>63</v>
      </c>
      <c r="H1694">
        <v>97530</v>
      </c>
      <c r="I1694" t="str" cm="1">
        <f t="array" ref="I1694">IFERROR(INDEX(scheduling_data!H:H,MATCH(B1694&amp;D1694,scheduling_data!D:D&amp;scheduling_data!A:A,0)),"")</f>
        <v>Katherine Tyree</v>
      </c>
      <c r="J1694" t="str">
        <f t="shared" si="78"/>
        <v>No</v>
      </c>
      <c r="K1694" t="str">
        <f t="shared" si="79"/>
        <v>2845324.4166666667Katherine Tyree</v>
      </c>
      <c r="L1694" t="str">
        <f t="shared" si="80"/>
        <v>No</v>
      </c>
    </row>
    <row r="1695" spans="1:12" x14ac:dyDescent="0.3">
      <c r="A1695" t="s">
        <v>61</v>
      </c>
      <c r="B1695">
        <v>28</v>
      </c>
      <c r="C1695" s="1">
        <v>45336</v>
      </c>
      <c r="D1695" s="1">
        <v>45324.416666666664</v>
      </c>
      <c r="E1695">
        <v>47.13</v>
      </c>
      <c r="F1695" t="s">
        <v>9</v>
      </c>
      <c r="G1695" t="s">
        <v>62</v>
      </c>
      <c r="H1695">
        <v>97530</v>
      </c>
      <c r="I1695" t="str" cm="1">
        <f t="array" ref="I1695">IFERROR(INDEX(scheduling_data!H:H,MATCH(B1695&amp;D1695,scheduling_data!D:D&amp;scheduling_data!A:A,0)),"")</f>
        <v>Katherine Tyree</v>
      </c>
      <c r="J1695" t="str">
        <f t="shared" si="78"/>
        <v>No</v>
      </c>
      <c r="K1695" t="str">
        <f t="shared" si="79"/>
        <v>2845324.4166666667Katherine Tyree</v>
      </c>
      <c r="L1695" t="str">
        <f t="shared" si="80"/>
        <v>No</v>
      </c>
    </row>
    <row r="1696" spans="1:12" x14ac:dyDescent="0.3">
      <c r="A1696" t="s">
        <v>61</v>
      </c>
      <c r="B1696">
        <v>28</v>
      </c>
      <c r="C1696" s="1">
        <v>45336</v>
      </c>
      <c r="D1696" s="1">
        <v>45324.416666666664</v>
      </c>
      <c r="E1696">
        <v>57.27</v>
      </c>
      <c r="F1696" t="s">
        <v>9</v>
      </c>
      <c r="G1696" t="s">
        <v>64</v>
      </c>
      <c r="H1696">
        <v>97110</v>
      </c>
      <c r="I1696" t="str" cm="1">
        <f t="array" ref="I1696">IFERROR(INDEX(scheduling_data!H:H,MATCH(B1696&amp;D1696,scheduling_data!D:D&amp;scheduling_data!A:A,0)),"")</f>
        <v>Katherine Tyree</v>
      </c>
      <c r="J1696" t="str">
        <f t="shared" si="78"/>
        <v>No</v>
      </c>
      <c r="K1696" t="str">
        <f t="shared" si="79"/>
        <v>2845324.4166666667Katherine Tyree</v>
      </c>
      <c r="L1696" t="str">
        <f t="shared" si="80"/>
        <v>No</v>
      </c>
    </row>
    <row r="1697" spans="1:12" x14ac:dyDescent="0.3">
      <c r="A1697" t="s">
        <v>61</v>
      </c>
      <c r="B1697">
        <v>28</v>
      </c>
      <c r="C1697" s="1">
        <v>45337</v>
      </c>
      <c r="D1697" s="1">
        <v>45327.416666666664</v>
      </c>
      <c r="E1697">
        <v>109.17</v>
      </c>
      <c r="F1697" t="s">
        <v>9</v>
      </c>
      <c r="G1697" t="s">
        <v>64</v>
      </c>
      <c r="H1697">
        <v>97530</v>
      </c>
      <c r="I1697" t="str" cm="1">
        <f t="array" ref="I1697">IFERROR(INDEX(scheduling_data!H:H,MATCH(B1697&amp;D1697,scheduling_data!D:D&amp;scheduling_data!A:A,0)),"")</f>
        <v>Amber Hickman</v>
      </c>
      <c r="J1697" t="str">
        <f t="shared" si="78"/>
        <v>No</v>
      </c>
      <c r="K1697" t="str">
        <f t="shared" si="79"/>
        <v>2845327.4166666667Amber Hickman</v>
      </c>
      <c r="L1697" t="str">
        <f t="shared" si="80"/>
        <v>No</v>
      </c>
    </row>
    <row r="1698" spans="1:12" x14ac:dyDescent="0.3">
      <c r="A1698" t="s">
        <v>61</v>
      </c>
      <c r="B1698">
        <v>28</v>
      </c>
      <c r="C1698" s="1">
        <v>45337</v>
      </c>
      <c r="D1698" s="1">
        <v>45327.416666666664</v>
      </c>
      <c r="E1698">
        <v>0.82</v>
      </c>
      <c r="F1698" t="s">
        <v>9</v>
      </c>
      <c r="G1698" t="s">
        <v>63</v>
      </c>
      <c r="H1698">
        <v>97530</v>
      </c>
      <c r="I1698" t="str" cm="1">
        <f t="array" ref="I1698">IFERROR(INDEX(scheduling_data!H:H,MATCH(B1698&amp;D1698,scheduling_data!D:D&amp;scheduling_data!A:A,0)),"")</f>
        <v>Amber Hickman</v>
      </c>
      <c r="J1698" t="str">
        <f t="shared" si="78"/>
        <v>No</v>
      </c>
      <c r="K1698" t="str">
        <f t="shared" si="79"/>
        <v>2845327.4166666667Amber Hickman</v>
      </c>
      <c r="L1698" t="str">
        <f t="shared" si="80"/>
        <v>No</v>
      </c>
    </row>
    <row r="1699" spans="1:12" x14ac:dyDescent="0.3">
      <c r="A1699" t="s">
        <v>61</v>
      </c>
      <c r="B1699">
        <v>28</v>
      </c>
      <c r="C1699" s="1">
        <v>45337</v>
      </c>
      <c r="D1699" s="1">
        <v>45327.416666666664</v>
      </c>
      <c r="E1699">
        <v>40.01</v>
      </c>
      <c r="F1699" t="s">
        <v>19</v>
      </c>
      <c r="G1699" t="s">
        <v>65</v>
      </c>
      <c r="H1699">
        <v>97530</v>
      </c>
      <c r="I1699" t="str" cm="1">
        <f t="array" ref="I1699">IFERROR(INDEX(scheduling_data!H:H,MATCH(B1699&amp;D1699,scheduling_data!D:D&amp;scheduling_data!A:A,0)),"")</f>
        <v>Amber Hickman</v>
      </c>
      <c r="J1699" t="str">
        <f t="shared" si="78"/>
        <v>No</v>
      </c>
      <c r="K1699" t="str">
        <f t="shared" si="79"/>
        <v>2845327.4166666667Amber Hickman</v>
      </c>
      <c r="L1699" t="str">
        <f t="shared" si="80"/>
        <v>Yes</v>
      </c>
    </row>
    <row r="1700" spans="1:12" x14ac:dyDescent="0.3">
      <c r="A1700" t="s">
        <v>61</v>
      </c>
      <c r="B1700">
        <v>28</v>
      </c>
      <c r="C1700" s="1">
        <v>45337</v>
      </c>
      <c r="D1700" s="1">
        <v>45327.416666666664</v>
      </c>
      <c r="E1700">
        <v>119.87</v>
      </c>
      <c r="F1700" t="s">
        <v>9</v>
      </c>
      <c r="G1700" t="s">
        <v>64</v>
      </c>
      <c r="H1700">
        <v>97110</v>
      </c>
      <c r="I1700" t="str" cm="1">
        <f t="array" ref="I1700">IFERROR(INDEX(scheduling_data!H:H,MATCH(B1700&amp;D1700,scheduling_data!D:D&amp;scheduling_data!A:A,0)),"")</f>
        <v>Amber Hickman</v>
      </c>
      <c r="J1700" t="str">
        <f t="shared" si="78"/>
        <v>No</v>
      </c>
      <c r="K1700" t="str">
        <f t="shared" si="79"/>
        <v>2845327.4166666667Amber Hickman</v>
      </c>
      <c r="L1700" t="str">
        <f t="shared" si="80"/>
        <v>No</v>
      </c>
    </row>
    <row r="1701" spans="1:12" x14ac:dyDescent="0.3">
      <c r="A1701" t="s">
        <v>61</v>
      </c>
      <c r="B1701">
        <v>28</v>
      </c>
      <c r="C1701" s="1">
        <v>45337</v>
      </c>
      <c r="D1701" s="1">
        <v>45327.416666666664</v>
      </c>
      <c r="E1701">
        <v>0.13</v>
      </c>
      <c r="F1701" t="s">
        <v>19</v>
      </c>
      <c r="G1701" t="s">
        <v>65</v>
      </c>
      <c r="H1701">
        <v>97110</v>
      </c>
      <c r="I1701" t="str" cm="1">
        <f t="array" ref="I1701">IFERROR(INDEX(scheduling_data!H:H,MATCH(B1701&amp;D1701,scheduling_data!D:D&amp;scheduling_data!A:A,0)),"")</f>
        <v>Amber Hickman</v>
      </c>
      <c r="J1701" t="str">
        <f t="shared" si="78"/>
        <v>No</v>
      </c>
      <c r="K1701" t="str">
        <f t="shared" si="79"/>
        <v>2845327.4166666667Amber Hickman</v>
      </c>
      <c r="L1701" t="str">
        <f t="shared" si="80"/>
        <v>Yes</v>
      </c>
    </row>
    <row r="1702" spans="1:12" x14ac:dyDescent="0.3">
      <c r="A1702" t="s">
        <v>61</v>
      </c>
      <c r="B1702">
        <v>28</v>
      </c>
      <c r="C1702" s="1">
        <v>45343</v>
      </c>
      <c r="D1702" s="1">
        <v>45329.458333333336</v>
      </c>
      <c r="E1702">
        <v>51.31</v>
      </c>
      <c r="F1702" t="s">
        <v>9</v>
      </c>
      <c r="G1702" t="s">
        <v>152</v>
      </c>
      <c r="H1702">
        <v>97530</v>
      </c>
      <c r="I1702" t="str" cm="1">
        <f t="array" ref="I1702">IFERROR(INDEX(scheduling_data!H:H,MATCH(B1702&amp;D1702,scheduling_data!D:D&amp;scheduling_data!A:A,0)),"")</f>
        <v>Jessica Pittman</v>
      </c>
      <c r="J1702" t="str">
        <f t="shared" si="78"/>
        <v>No</v>
      </c>
      <c r="K1702" t="str">
        <f t="shared" si="79"/>
        <v>2845329.4583333333Jessica Pittman</v>
      </c>
      <c r="L1702" t="str">
        <f t="shared" si="80"/>
        <v>No</v>
      </c>
    </row>
    <row r="1703" spans="1:12" x14ac:dyDescent="0.3">
      <c r="A1703" t="s">
        <v>61</v>
      </c>
      <c r="B1703">
        <v>28</v>
      </c>
      <c r="C1703" s="1">
        <v>45343</v>
      </c>
      <c r="D1703" s="1">
        <v>45329.458333333336</v>
      </c>
      <c r="E1703">
        <v>0.47</v>
      </c>
      <c r="F1703" t="s">
        <v>9</v>
      </c>
      <c r="G1703" t="s">
        <v>63</v>
      </c>
      <c r="H1703">
        <v>97530</v>
      </c>
      <c r="I1703" t="str" cm="1">
        <f t="array" ref="I1703">IFERROR(INDEX(scheduling_data!H:H,MATCH(B1703&amp;D1703,scheduling_data!D:D&amp;scheduling_data!A:A,0)),"")</f>
        <v>Jessica Pittman</v>
      </c>
      <c r="J1703" t="str">
        <f t="shared" si="78"/>
        <v>No</v>
      </c>
      <c r="K1703" t="str">
        <f t="shared" si="79"/>
        <v>2845329.4583333333Jessica Pittman</v>
      </c>
      <c r="L1703" t="str">
        <f t="shared" si="80"/>
        <v>No</v>
      </c>
    </row>
    <row r="1704" spans="1:12" x14ac:dyDescent="0.3">
      <c r="A1704" t="s">
        <v>61</v>
      </c>
      <c r="B1704">
        <v>28</v>
      </c>
      <c r="C1704" s="1">
        <v>45343</v>
      </c>
      <c r="D1704" s="1">
        <v>45329.458333333336</v>
      </c>
      <c r="E1704">
        <v>0.13</v>
      </c>
      <c r="F1704" t="s">
        <v>19</v>
      </c>
      <c r="G1704" t="s">
        <v>65</v>
      </c>
      <c r="H1704">
        <v>97110</v>
      </c>
      <c r="I1704" t="str" cm="1">
        <f t="array" ref="I1704">IFERROR(INDEX(scheduling_data!H:H,MATCH(B1704&amp;D1704,scheduling_data!D:D&amp;scheduling_data!A:A,0)),"")</f>
        <v>Jessica Pittman</v>
      </c>
      <c r="J1704" t="str">
        <f t="shared" si="78"/>
        <v>No</v>
      </c>
      <c r="K1704" t="str">
        <f t="shared" si="79"/>
        <v>2845329.4583333333Jessica Pittman</v>
      </c>
      <c r="L1704" t="str">
        <f t="shared" si="80"/>
        <v>Yes</v>
      </c>
    </row>
    <row r="1705" spans="1:12" x14ac:dyDescent="0.3">
      <c r="A1705" t="s">
        <v>61</v>
      </c>
      <c r="B1705">
        <v>28</v>
      </c>
      <c r="C1705" s="1">
        <v>45343</v>
      </c>
      <c r="D1705" s="1">
        <v>45329.458333333336</v>
      </c>
      <c r="E1705">
        <v>119.87</v>
      </c>
      <c r="F1705" t="s">
        <v>9</v>
      </c>
      <c r="G1705" t="s">
        <v>64</v>
      </c>
      <c r="H1705">
        <v>97110</v>
      </c>
      <c r="I1705" t="str" cm="1">
        <f t="array" ref="I1705">IFERROR(INDEX(scheduling_data!H:H,MATCH(B1705&amp;D1705,scheduling_data!D:D&amp;scheduling_data!A:A,0)),"")</f>
        <v>Jessica Pittman</v>
      </c>
      <c r="J1705" t="str">
        <f t="shared" si="78"/>
        <v>No</v>
      </c>
      <c r="K1705" t="str">
        <f t="shared" si="79"/>
        <v>2845329.4583333333Jessica Pittman</v>
      </c>
      <c r="L1705" t="str">
        <f t="shared" si="80"/>
        <v>No</v>
      </c>
    </row>
    <row r="1706" spans="1:12" x14ac:dyDescent="0.3">
      <c r="A1706" t="s">
        <v>61</v>
      </c>
      <c r="B1706">
        <v>28</v>
      </c>
      <c r="C1706" s="1">
        <v>45343</v>
      </c>
      <c r="D1706" s="1">
        <v>45329.458333333336</v>
      </c>
      <c r="E1706">
        <v>23.22</v>
      </c>
      <c r="F1706" t="s">
        <v>19</v>
      </c>
      <c r="G1706" t="s">
        <v>65</v>
      </c>
      <c r="H1706">
        <v>97530</v>
      </c>
      <c r="I1706" t="str" cm="1">
        <f t="array" ref="I1706">IFERROR(INDEX(scheduling_data!H:H,MATCH(B1706&amp;D1706,scheduling_data!D:D&amp;scheduling_data!A:A,0)),"")</f>
        <v>Jessica Pittman</v>
      </c>
      <c r="J1706" t="str">
        <f t="shared" si="78"/>
        <v>No</v>
      </c>
      <c r="K1706" t="str">
        <f t="shared" si="79"/>
        <v>2845329.4583333333Jessica Pittman</v>
      </c>
      <c r="L1706" t="str">
        <f t="shared" si="80"/>
        <v>Yes</v>
      </c>
    </row>
    <row r="1707" spans="1:12" x14ac:dyDescent="0.3">
      <c r="A1707" t="s">
        <v>61</v>
      </c>
      <c r="B1707">
        <v>28</v>
      </c>
      <c r="C1707" s="1">
        <v>45344</v>
      </c>
      <c r="D1707" s="1">
        <v>45331.458333333336</v>
      </c>
      <c r="E1707">
        <v>109.17</v>
      </c>
      <c r="F1707" t="s">
        <v>9</v>
      </c>
      <c r="G1707" t="s">
        <v>64</v>
      </c>
      <c r="H1707">
        <v>97530</v>
      </c>
      <c r="I1707" t="str" cm="1">
        <f t="array" ref="I1707">IFERROR(INDEX(scheduling_data!H:H,MATCH(B1707&amp;D1707,scheduling_data!D:D&amp;scheduling_data!A:A,0)),"")</f>
        <v>Jessica Pittman</v>
      </c>
      <c r="J1707" t="str">
        <f t="shared" si="78"/>
        <v>No</v>
      </c>
      <c r="K1707" t="str">
        <f t="shared" si="79"/>
        <v>2845331.4583333333Jessica Pittman</v>
      </c>
      <c r="L1707" t="str">
        <f t="shared" si="80"/>
        <v>No</v>
      </c>
    </row>
    <row r="1708" spans="1:12" x14ac:dyDescent="0.3">
      <c r="A1708" t="s">
        <v>61</v>
      </c>
      <c r="B1708">
        <v>28</v>
      </c>
      <c r="C1708" s="1">
        <v>45344</v>
      </c>
      <c r="D1708" s="1">
        <v>45331.458333333336</v>
      </c>
      <c r="E1708">
        <v>0.52</v>
      </c>
      <c r="F1708" t="s">
        <v>9</v>
      </c>
      <c r="G1708" t="s">
        <v>63</v>
      </c>
      <c r="H1708">
        <v>97530</v>
      </c>
      <c r="I1708" t="str" cm="1">
        <f t="array" ref="I1708">IFERROR(INDEX(scheduling_data!H:H,MATCH(B1708&amp;D1708,scheduling_data!D:D&amp;scheduling_data!A:A,0)),"")</f>
        <v>Jessica Pittman</v>
      </c>
      <c r="J1708" t="str">
        <f t="shared" si="78"/>
        <v>No</v>
      </c>
      <c r="K1708" t="str">
        <f t="shared" si="79"/>
        <v>2845331.4583333333Jessica Pittman</v>
      </c>
      <c r="L1708" t="str">
        <f t="shared" si="80"/>
        <v>No</v>
      </c>
    </row>
    <row r="1709" spans="1:12" x14ac:dyDescent="0.3">
      <c r="A1709" t="s">
        <v>61</v>
      </c>
      <c r="B1709">
        <v>28</v>
      </c>
      <c r="C1709" s="1">
        <v>45344</v>
      </c>
      <c r="D1709" s="1">
        <v>45331.458333333336</v>
      </c>
      <c r="E1709">
        <v>59.93</v>
      </c>
      <c r="F1709" t="s">
        <v>9</v>
      </c>
      <c r="G1709" t="s">
        <v>64</v>
      </c>
      <c r="H1709">
        <v>97110</v>
      </c>
      <c r="I1709" t="str" cm="1">
        <f t="array" ref="I1709">IFERROR(INDEX(scheduling_data!H:H,MATCH(B1709&amp;D1709,scheduling_data!D:D&amp;scheduling_data!A:A,0)),"")</f>
        <v>Jessica Pittman</v>
      </c>
      <c r="J1709" t="str">
        <f t="shared" si="78"/>
        <v>No</v>
      </c>
      <c r="K1709" t="str">
        <f t="shared" si="79"/>
        <v>2845331.4583333333Jessica Pittman</v>
      </c>
      <c r="L1709" t="str">
        <f t="shared" si="80"/>
        <v>No</v>
      </c>
    </row>
    <row r="1710" spans="1:12" x14ac:dyDescent="0.3">
      <c r="A1710" t="s">
        <v>61</v>
      </c>
      <c r="B1710">
        <v>28</v>
      </c>
      <c r="C1710" s="1">
        <v>45344</v>
      </c>
      <c r="D1710" s="1">
        <v>45331.458333333336</v>
      </c>
      <c r="E1710">
        <v>25.38</v>
      </c>
      <c r="F1710" t="s">
        <v>19</v>
      </c>
      <c r="G1710" t="s">
        <v>65</v>
      </c>
      <c r="H1710">
        <v>97530</v>
      </c>
      <c r="I1710" t="str" cm="1">
        <f t="array" ref="I1710">IFERROR(INDEX(scheduling_data!H:H,MATCH(B1710&amp;D1710,scheduling_data!D:D&amp;scheduling_data!A:A,0)),"")</f>
        <v>Jessica Pittman</v>
      </c>
      <c r="J1710" t="str">
        <f t="shared" si="78"/>
        <v>No</v>
      </c>
      <c r="K1710" t="str">
        <f t="shared" si="79"/>
        <v>2845331.4583333333Jessica Pittman</v>
      </c>
      <c r="L1710" t="str">
        <f t="shared" si="80"/>
        <v>Yes</v>
      </c>
    </row>
    <row r="1711" spans="1:12" x14ac:dyDescent="0.3">
      <c r="A1711" t="s">
        <v>59</v>
      </c>
      <c r="B1711">
        <v>28</v>
      </c>
      <c r="C1711" s="1">
        <v>45349</v>
      </c>
      <c r="D1711" s="1">
        <v>45323.416666666664</v>
      </c>
      <c r="E1711">
        <v>30</v>
      </c>
      <c r="F1711" t="s">
        <v>19</v>
      </c>
      <c r="G1711" t="s">
        <v>60</v>
      </c>
      <c r="H1711">
        <v>97110</v>
      </c>
      <c r="I1711" t="str" cm="1">
        <f t="array" ref="I1711">IFERROR(INDEX(scheduling_data!H:H,MATCH(B1711&amp;D1711,scheduling_data!D:D&amp;scheduling_data!A:A,0)),"")</f>
        <v>Christian Litz</v>
      </c>
      <c r="J1711" t="str">
        <f t="shared" si="78"/>
        <v>No</v>
      </c>
      <c r="K1711" t="str">
        <f t="shared" si="79"/>
        <v>2845323.4166666667Christian Litz</v>
      </c>
      <c r="L1711" t="str">
        <f t="shared" si="80"/>
        <v>Yes</v>
      </c>
    </row>
    <row r="1712" spans="1:12" x14ac:dyDescent="0.3">
      <c r="A1712" t="s">
        <v>59</v>
      </c>
      <c r="B1712">
        <v>28</v>
      </c>
      <c r="C1712" s="1">
        <v>45349</v>
      </c>
      <c r="D1712" s="1">
        <v>45324.416666666664</v>
      </c>
      <c r="E1712">
        <v>12.27</v>
      </c>
      <c r="F1712" t="s">
        <v>19</v>
      </c>
      <c r="G1712" t="s">
        <v>60</v>
      </c>
      <c r="H1712">
        <v>97530</v>
      </c>
      <c r="I1712" t="str" cm="1">
        <f t="array" ref="I1712">IFERROR(INDEX(scheduling_data!H:H,MATCH(B1712&amp;D1712,scheduling_data!D:D&amp;scheduling_data!A:A,0)),"")</f>
        <v>Katherine Tyree</v>
      </c>
      <c r="J1712" t="str">
        <f t="shared" si="78"/>
        <v>No</v>
      </c>
      <c r="K1712" t="str">
        <f t="shared" si="79"/>
        <v>2845324.4166666667Katherine Tyree</v>
      </c>
      <c r="L1712" t="str">
        <f t="shared" si="80"/>
        <v>Yes</v>
      </c>
    </row>
    <row r="1713" spans="1:12" x14ac:dyDescent="0.3">
      <c r="A1713" t="s">
        <v>59</v>
      </c>
      <c r="B1713">
        <v>28</v>
      </c>
      <c r="C1713" s="1">
        <v>45349</v>
      </c>
      <c r="D1713" s="1">
        <v>45324.416666666664</v>
      </c>
      <c r="E1713">
        <v>17.73</v>
      </c>
      <c r="F1713" t="s">
        <v>19</v>
      </c>
      <c r="G1713" t="s">
        <v>60</v>
      </c>
      <c r="H1713">
        <v>97110</v>
      </c>
      <c r="I1713" t="str" cm="1">
        <f t="array" ref="I1713">IFERROR(INDEX(scheduling_data!H:H,MATCH(B1713&amp;D1713,scheduling_data!D:D&amp;scheduling_data!A:A,0)),"")</f>
        <v>Katherine Tyree</v>
      </c>
      <c r="J1713" t="str">
        <f t="shared" si="78"/>
        <v>No</v>
      </c>
      <c r="K1713" t="str">
        <f t="shared" si="79"/>
        <v>2845324.4166666667Katherine Tyree</v>
      </c>
      <c r="L1713" t="str">
        <f t="shared" si="80"/>
        <v>Yes</v>
      </c>
    </row>
    <row r="1714" spans="1:12" x14ac:dyDescent="0.3">
      <c r="A1714" t="s">
        <v>59</v>
      </c>
      <c r="B1714">
        <v>28</v>
      </c>
      <c r="C1714" s="1">
        <v>45349</v>
      </c>
      <c r="D1714" s="1">
        <v>45327.416666666664</v>
      </c>
      <c r="E1714">
        <v>30</v>
      </c>
      <c r="F1714" t="s">
        <v>19</v>
      </c>
      <c r="G1714" t="s">
        <v>60</v>
      </c>
      <c r="H1714">
        <v>97110</v>
      </c>
      <c r="I1714" t="str" cm="1">
        <f t="array" ref="I1714">IFERROR(INDEX(scheduling_data!H:H,MATCH(B1714&amp;D1714,scheduling_data!D:D&amp;scheduling_data!A:A,0)),"")</f>
        <v>Amber Hickman</v>
      </c>
      <c r="J1714" t="str">
        <f t="shared" si="78"/>
        <v>No</v>
      </c>
      <c r="K1714" t="str">
        <f t="shared" si="79"/>
        <v>2845327.4166666667Amber Hickman</v>
      </c>
      <c r="L1714" t="str">
        <f t="shared" si="80"/>
        <v>Yes</v>
      </c>
    </row>
    <row r="1715" spans="1:12" x14ac:dyDescent="0.3">
      <c r="A1715" t="s">
        <v>149</v>
      </c>
      <c r="B1715">
        <v>161</v>
      </c>
      <c r="C1715" s="1">
        <v>45335</v>
      </c>
      <c r="D1715" s="1">
        <v>45324.416666666664</v>
      </c>
      <c r="E1715">
        <v>0.23</v>
      </c>
      <c r="F1715" t="s">
        <v>9</v>
      </c>
      <c r="G1715" t="s">
        <v>142</v>
      </c>
      <c r="H1715">
        <v>97110</v>
      </c>
      <c r="I1715" t="str" cm="1">
        <f t="array" ref="I1715">IFERROR(INDEX(scheduling_data!H:H,MATCH(B1715&amp;D1715,scheduling_data!D:D&amp;scheduling_data!A:A,0)),"")</f>
        <v>James Allen</v>
      </c>
      <c r="J1715" t="str">
        <f t="shared" si="78"/>
        <v>No</v>
      </c>
      <c r="K1715" t="str">
        <f t="shared" si="79"/>
        <v>16145324.4166666667James Allen</v>
      </c>
      <c r="L1715" t="str">
        <f t="shared" si="80"/>
        <v>No</v>
      </c>
    </row>
    <row r="1716" spans="1:12" x14ac:dyDescent="0.3">
      <c r="A1716" t="s">
        <v>149</v>
      </c>
      <c r="B1716">
        <v>161</v>
      </c>
      <c r="C1716" s="1">
        <v>45335</v>
      </c>
      <c r="D1716" s="1">
        <v>45324.416666666664</v>
      </c>
      <c r="E1716">
        <v>109.34</v>
      </c>
      <c r="F1716" t="s">
        <v>9</v>
      </c>
      <c r="G1716" t="s">
        <v>143</v>
      </c>
      <c r="H1716">
        <v>97110</v>
      </c>
      <c r="I1716" t="str" cm="1">
        <f t="array" ref="I1716">IFERROR(INDEX(scheduling_data!H:H,MATCH(B1716&amp;D1716,scheduling_data!D:D&amp;scheduling_data!A:A,0)),"")</f>
        <v>James Allen</v>
      </c>
      <c r="J1716" t="str">
        <f t="shared" si="78"/>
        <v>No</v>
      </c>
      <c r="K1716" t="str">
        <f t="shared" si="79"/>
        <v>16145324.4166666667James Allen</v>
      </c>
      <c r="L1716" t="str">
        <f t="shared" si="80"/>
        <v>No</v>
      </c>
    </row>
    <row r="1717" spans="1:12" x14ac:dyDescent="0.3">
      <c r="A1717" t="s">
        <v>149</v>
      </c>
      <c r="B1717">
        <v>161</v>
      </c>
      <c r="C1717" s="1">
        <v>45335</v>
      </c>
      <c r="D1717" s="1">
        <v>45324.416666666664</v>
      </c>
      <c r="E1717">
        <v>0.81</v>
      </c>
      <c r="F1717" t="s">
        <v>9</v>
      </c>
      <c r="G1717" t="s">
        <v>142</v>
      </c>
      <c r="H1717">
        <v>97110</v>
      </c>
      <c r="I1717" t="str" cm="1">
        <f t="array" ref="I1717">IFERROR(INDEX(scheduling_data!H:H,MATCH(B1717&amp;D1717,scheduling_data!D:D&amp;scheduling_data!A:A,0)),"")</f>
        <v>James Allen</v>
      </c>
      <c r="J1717" t="str">
        <f t="shared" si="78"/>
        <v>No</v>
      </c>
      <c r="K1717" t="str">
        <f t="shared" si="79"/>
        <v>16145324.4166666667James Allen</v>
      </c>
      <c r="L1717" t="str">
        <f t="shared" si="80"/>
        <v>No</v>
      </c>
    </row>
    <row r="1718" spans="1:12" x14ac:dyDescent="0.3">
      <c r="A1718" t="s">
        <v>149</v>
      </c>
      <c r="B1718">
        <v>161</v>
      </c>
      <c r="C1718" s="1">
        <v>45335</v>
      </c>
      <c r="D1718" s="1">
        <v>45324.416666666664</v>
      </c>
      <c r="E1718">
        <v>39.85</v>
      </c>
      <c r="F1718" t="s">
        <v>19</v>
      </c>
      <c r="G1718" t="s">
        <v>144</v>
      </c>
      <c r="H1718">
        <v>97110</v>
      </c>
      <c r="I1718" t="str" cm="1">
        <f t="array" ref="I1718">IFERROR(INDEX(scheduling_data!H:H,MATCH(B1718&amp;D1718,scheduling_data!D:D&amp;scheduling_data!A:A,0)),"")</f>
        <v>James Allen</v>
      </c>
      <c r="J1718" t="str">
        <f t="shared" si="78"/>
        <v>No</v>
      </c>
      <c r="K1718" t="str">
        <f t="shared" si="79"/>
        <v>16145324.4166666667James Allen</v>
      </c>
      <c r="L1718" t="str">
        <f t="shared" si="80"/>
        <v>Yes</v>
      </c>
    </row>
    <row r="1719" spans="1:12" x14ac:dyDescent="0.3">
      <c r="A1719" t="s">
        <v>149</v>
      </c>
      <c r="B1719">
        <v>161</v>
      </c>
      <c r="C1719" s="1">
        <v>45335</v>
      </c>
      <c r="D1719" s="1">
        <v>45324.416666666664</v>
      </c>
      <c r="E1719">
        <v>48.3</v>
      </c>
      <c r="F1719" t="s">
        <v>9</v>
      </c>
      <c r="G1719" t="s">
        <v>146</v>
      </c>
      <c r="H1719">
        <v>97110</v>
      </c>
      <c r="I1719" t="str" cm="1">
        <f t="array" ref="I1719">IFERROR(INDEX(scheduling_data!H:H,MATCH(B1719&amp;D1719,scheduling_data!D:D&amp;scheduling_data!A:A,0)),"")</f>
        <v>James Allen</v>
      </c>
      <c r="J1719" t="str">
        <f t="shared" si="78"/>
        <v>No</v>
      </c>
      <c r="K1719" t="str">
        <f t="shared" si="79"/>
        <v>16145324.4166666667James Allen</v>
      </c>
      <c r="L1719" t="str">
        <f t="shared" si="80"/>
        <v>No</v>
      </c>
    </row>
    <row r="1720" spans="1:12" x14ac:dyDescent="0.3">
      <c r="A1720" t="s">
        <v>149</v>
      </c>
      <c r="B1720">
        <v>161</v>
      </c>
      <c r="C1720" s="1">
        <v>45335</v>
      </c>
      <c r="D1720" s="1">
        <v>45324.416666666664</v>
      </c>
      <c r="E1720">
        <v>11.47</v>
      </c>
      <c r="F1720" t="s">
        <v>19</v>
      </c>
      <c r="G1720" t="s">
        <v>144</v>
      </c>
      <c r="H1720">
        <v>97110</v>
      </c>
      <c r="I1720" t="str" cm="1">
        <f t="array" ref="I1720">IFERROR(INDEX(scheduling_data!H:H,MATCH(B1720&amp;D1720,scheduling_data!D:D&amp;scheduling_data!A:A,0)),"")</f>
        <v>James Allen</v>
      </c>
      <c r="J1720" t="str">
        <f t="shared" si="78"/>
        <v>No</v>
      </c>
      <c r="K1720" t="str">
        <f t="shared" si="79"/>
        <v>16145324.4166666667James Allen</v>
      </c>
      <c r="L1720" t="str">
        <f t="shared" si="80"/>
        <v>Yes</v>
      </c>
    </row>
    <row r="1721" spans="1:12" x14ac:dyDescent="0.3">
      <c r="A1721" t="s">
        <v>149</v>
      </c>
      <c r="B1721">
        <v>161</v>
      </c>
      <c r="C1721" s="1">
        <v>45343</v>
      </c>
      <c r="D1721" s="1">
        <v>45327.416666666664</v>
      </c>
      <c r="E1721">
        <v>55.98</v>
      </c>
      <c r="F1721" t="s">
        <v>9</v>
      </c>
      <c r="G1721" t="s">
        <v>143</v>
      </c>
      <c r="H1721">
        <v>97140</v>
      </c>
      <c r="I1721" t="str" cm="1">
        <f t="array" ref="I1721">IFERROR(INDEX(scheduling_data!H:H,MATCH(B1721&amp;D1721,scheduling_data!D:D&amp;scheduling_data!A:A,0)),"")</f>
        <v>James Allen</v>
      </c>
      <c r="J1721" t="str">
        <f t="shared" si="78"/>
        <v>No</v>
      </c>
      <c r="K1721" t="str">
        <f t="shared" si="79"/>
        <v>16145327.4166666667James Allen</v>
      </c>
      <c r="L1721" t="str">
        <f t="shared" si="80"/>
        <v>No</v>
      </c>
    </row>
    <row r="1722" spans="1:12" x14ac:dyDescent="0.3">
      <c r="A1722" t="s">
        <v>149</v>
      </c>
      <c r="B1722">
        <v>161</v>
      </c>
      <c r="C1722" s="1">
        <v>45343</v>
      </c>
      <c r="D1722" s="1">
        <v>45327.416666666664</v>
      </c>
      <c r="E1722">
        <v>0.38</v>
      </c>
      <c r="F1722" t="s">
        <v>9</v>
      </c>
      <c r="G1722" t="s">
        <v>142</v>
      </c>
      <c r="H1722">
        <v>97140</v>
      </c>
      <c r="I1722" t="str" cm="1">
        <f t="array" ref="I1722">IFERROR(INDEX(scheduling_data!H:H,MATCH(B1722&amp;D1722,scheduling_data!D:D&amp;scheduling_data!A:A,0)),"")</f>
        <v>James Allen</v>
      </c>
      <c r="J1722" t="str">
        <f t="shared" si="78"/>
        <v>No</v>
      </c>
      <c r="K1722" t="str">
        <f t="shared" si="79"/>
        <v>16145327.4166666667James Allen</v>
      </c>
      <c r="L1722" t="str">
        <f t="shared" si="80"/>
        <v>No</v>
      </c>
    </row>
    <row r="1723" spans="1:12" x14ac:dyDescent="0.3">
      <c r="A1723" t="s">
        <v>149</v>
      </c>
      <c r="B1723">
        <v>161</v>
      </c>
      <c r="C1723" s="1">
        <v>45343</v>
      </c>
      <c r="D1723" s="1">
        <v>45327.416666666664</v>
      </c>
      <c r="E1723">
        <v>18.64</v>
      </c>
      <c r="F1723" t="s">
        <v>19</v>
      </c>
      <c r="G1723" t="s">
        <v>144</v>
      </c>
      <c r="H1723">
        <v>97140</v>
      </c>
      <c r="I1723" t="str" cm="1">
        <f t="array" ref="I1723">IFERROR(INDEX(scheduling_data!H:H,MATCH(B1723&amp;D1723,scheduling_data!D:D&amp;scheduling_data!A:A,0)),"")</f>
        <v>James Allen</v>
      </c>
      <c r="J1723" t="str">
        <f t="shared" si="78"/>
        <v>No</v>
      </c>
      <c r="K1723" t="str">
        <f t="shared" si="79"/>
        <v>16145327.4166666667James Allen</v>
      </c>
      <c r="L1723" t="str">
        <f t="shared" si="80"/>
        <v>Yes</v>
      </c>
    </row>
    <row r="1724" spans="1:12" x14ac:dyDescent="0.3">
      <c r="A1724" t="s">
        <v>149</v>
      </c>
      <c r="B1724">
        <v>161</v>
      </c>
      <c r="C1724" s="1">
        <v>45343</v>
      </c>
      <c r="D1724" s="1">
        <v>45327.416666666664</v>
      </c>
      <c r="E1724">
        <v>44.43</v>
      </c>
      <c r="F1724" t="s">
        <v>9</v>
      </c>
      <c r="G1724" t="s">
        <v>146</v>
      </c>
      <c r="H1724">
        <v>97112</v>
      </c>
      <c r="I1724" t="str" cm="1">
        <f t="array" ref="I1724">IFERROR(INDEX(scheduling_data!H:H,MATCH(B1724&amp;D1724,scheduling_data!D:D&amp;scheduling_data!A:A,0)),"")</f>
        <v>James Allen</v>
      </c>
      <c r="J1724" t="str">
        <f t="shared" si="78"/>
        <v>No</v>
      </c>
      <c r="K1724" t="str">
        <f t="shared" si="79"/>
        <v>16145327.4166666667James Allen</v>
      </c>
      <c r="L1724" t="str">
        <f t="shared" si="80"/>
        <v>No</v>
      </c>
    </row>
    <row r="1725" spans="1:12" x14ac:dyDescent="0.3">
      <c r="A1725" t="s">
        <v>149</v>
      </c>
      <c r="B1725">
        <v>161</v>
      </c>
      <c r="C1725" s="1">
        <v>45343</v>
      </c>
      <c r="D1725" s="1">
        <v>45327.416666666664</v>
      </c>
      <c r="E1725">
        <v>0.61</v>
      </c>
      <c r="F1725" t="s">
        <v>9</v>
      </c>
      <c r="G1725" t="s">
        <v>142</v>
      </c>
      <c r="H1725">
        <v>97112</v>
      </c>
      <c r="I1725" t="str" cm="1">
        <f t="array" ref="I1725">IFERROR(INDEX(scheduling_data!H:H,MATCH(B1725&amp;D1725,scheduling_data!D:D&amp;scheduling_data!A:A,0)),"")</f>
        <v>James Allen</v>
      </c>
      <c r="J1725" t="str">
        <f t="shared" si="78"/>
        <v>No</v>
      </c>
      <c r="K1725" t="str">
        <f t="shared" si="79"/>
        <v>16145327.4166666667James Allen</v>
      </c>
      <c r="L1725" t="str">
        <f t="shared" si="80"/>
        <v>No</v>
      </c>
    </row>
    <row r="1726" spans="1:12" x14ac:dyDescent="0.3">
      <c r="A1726" t="s">
        <v>149</v>
      </c>
      <c r="B1726">
        <v>161</v>
      </c>
      <c r="C1726" s="1">
        <v>45343</v>
      </c>
      <c r="D1726" s="1">
        <v>45327.416666666664</v>
      </c>
      <c r="E1726">
        <v>29.96</v>
      </c>
      <c r="F1726" t="s">
        <v>19</v>
      </c>
      <c r="G1726" t="s">
        <v>144</v>
      </c>
      <c r="H1726">
        <v>97112</v>
      </c>
      <c r="I1726" t="str" cm="1">
        <f t="array" ref="I1726">IFERROR(INDEX(scheduling_data!H:H,MATCH(B1726&amp;D1726,scheduling_data!D:D&amp;scheduling_data!A:A,0)),"")</f>
        <v>James Allen</v>
      </c>
      <c r="J1726" t="str">
        <f t="shared" si="78"/>
        <v>No</v>
      </c>
      <c r="K1726" t="str">
        <f t="shared" si="79"/>
        <v>16145327.4166666667James Allen</v>
      </c>
      <c r="L1726" t="str">
        <f t="shared" si="80"/>
        <v>Yes</v>
      </c>
    </row>
    <row r="1727" spans="1:12" x14ac:dyDescent="0.3">
      <c r="A1727" t="s">
        <v>149</v>
      </c>
      <c r="B1727">
        <v>161</v>
      </c>
      <c r="C1727" s="1">
        <v>45343</v>
      </c>
      <c r="D1727" s="1">
        <v>45327.416666666664</v>
      </c>
      <c r="E1727">
        <v>5.22</v>
      </c>
      <c r="F1727" t="s">
        <v>19</v>
      </c>
      <c r="G1727" t="s">
        <v>144</v>
      </c>
      <c r="H1727">
        <v>97110</v>
      </c>
      <c r="I1727" t="str" cm="1">
        <f t="array" ref="I1727">IFERROR(INDEX(scheduling_data!H:H,MATCH(B1727&amp;D1727,scheduling_data!D:D&amp;scheduling_data!A:A,0)),"")</f>
        <v>James Allen</v>
      </c>
      <c r="J1727" t="str">
        <f t="shared" si="78"/>
        <v>No</v>
      </c>
      <c r="K1727" t="str">
        <f t="shared" si="79"/>
        <v>16145327.4166666667James Allen</v>
      </c>
      <c r="L1727" t="str">
        <f t="shared" si="80"/>
        <v>Yes</v>
      </c>
    </row>
    <row r="1728" spans="1:12" x14ac:dyDescent="0.3">
      <c r="A1728" t="s">
        <v>149</v>
      </c>
      <c r="B1728">
        <v>161</v>
      </c>
      <c r="C1728" s="1">
        <v>45343</v>
      </c>
      <c r="D1728" s="1">
        <v>45327.416666666664</v>
      </c>
      <c r="E1728">
        <v>0.11</v>
      </c>
      <c r="F1728" t="s">
        <v>9</v>
      </c>
      <c r="G1728" t="s">
        <v>142</v>
      </c>
      <c r="H1728">
        <v>97110</v>
      </c>
      <c r="I1728" t="str" cm="1">
        <f t="array" ref="I1728">IFERROR(INDEX(scheduling_data!H:H,MATCH(B1728&amp;D1728,scheduling_data!D:D&amp;scheduling_data!A:A,0)),"")</f>
        <v>James Allen</v>
      </c>
      <c r="J1728" t="str">
        <f t="shared" si="78"/>
        <v>No</v>
      </c>
      <c r="K1728" t="str">
        <f t="shared" si="79"/>
        <v>16145327.4166666667James Allen</v>
      </c>
      <c r="L1728" t="str">
        <f t="shared" si="80"/>
        <v>No</v>
      </c>
    </row>
    <row r="1729" spans="1:12" x14ac:dyDescent="0.3">
      <c r="A1729" t="s">
        <v>149</v>
      </c>
      <c r="B1729">
        <v>161</v>
      </c>
      <c r="C1729" s="1">
        <v>45343</v>
      </c>
      <c r="D1729" s="1">
        <v>45327.416666666664</v>
      </c>
      <c r="E1729">
        <v>54.67</v>
      </c>
      <c r="F1729" t="s">
        <v>9</v>
      </c>
      <c r="G1729" t="s">
        <v>143</v>
      </c>
      <c r="H1729">
        <v>97110</v>
      </c>
      <c r="I1729" t="str" cm="1">
        <f t="array" ref="I1729">IFERROR(INDEX(scheduling_data!H:H,MATCH(B1729&amp;D1729,scheduling_data!D:D&amp;scheduling_data!A:A,0)),"")</f>
        <v>James Allen</v>
      </c>
      <c r="J1729" t="str">
        <f t="shared" si="78"/>
        <v>No</v>
      </c>
      <c r="K1729" t="str">
        <f t="shared" si="79"/>
        <v>16145327.4166666667James Allen</v>
      </c>
      <c r="L1729" t="str">
        <f t="shared" si="80"/>
        <v>No</v>
      </c>
    </row>
    <row r="1730" spans="1:12" x14ac:dyDescent="0.3">
      <c r="A1730" t="s">
        <v>149</v>
      </c>
      <c r="B1730">
        <v>161</v>
      </c>
      <c r="C1730" s="1">
        <v>45343</v>
      </c>
      <c r="D1730" s="1">
        <v>45329.416666666664</v>
      </c>
      <c r="E1730">
        <v>0.61</v>
      </c>
      <c r="F1730" t="s">
        <v>9</v>
      </c>
      <c r="G1730" t="s">
        <v>142</v>
      </c>
      <c r="H1730">
        <v>97112</v>
      </c>
      <c r="I1730" t="str" cm="1">
        <f t="array" ref="I1730">IFERROR(INDEX(scheduling_data!H:H,MATCH(B1730&amp;D1730,scheduling_data!D:D&amp;scheduling_data!A:A,0)),"")</f>
        <v>James Allen</v>
      </c>
      <c r="J1730" t="str">
        <f t="shared" si="78"/>
        <v>No</v>
      </c>
      <c r="K1730" t="str">
        <f t="shared" si="79"/>
        <v>16145329.4166666667James Allen</v>
      </c>
      <c r="L1730" t="str">
        <f t="shared" si="80"/>
        <v>No</v>
      </c>
    </row>
    <row r="1731" spans="1:12" x14ac:dyDescent="0.3">
      <c r="A1731" t="s">
        <v>149</v>
      </c>
      <c r="B1731">
        <v>161</v>
      </c>
      <c r="C1731" s="1">
        <v>45343</v>
      </c>
      <c r="D1731" s="1">
        <v>45329.416666666664</v>
      </c>
      <c r="E1731">
        <v>25.15</v>
      </c>
      <c r="F1731" t="s">
        <v>19</v>
      </c>
      <c r="G1731" t="s">
        <v>144</v>
      </c>
      <c r="H1731">
        <v>97110</v>
      </c>
      <c r="I1731" t="str" cm="1">
        <f t="array" ref="I1731">IFERROR(INDEX(scheduling_data!H:H,MATCH(B1731&amp;D1731,scheduling_data!D:D&amp;scheduling_data!A:A,0)),"")</f>
        <v>James Allen</v>
      </c>
      <c r="J1731" t="str">
        <f t="shared" ref="J1731:J1794" si="81">IF(I1731="", "Yes", "No")</f>
        <v>No</v>
      </c>
      <c r="K1731" t="str">
        <f t="shared" ref="K1731:K1794" si="82">IF(I1731="",B1731&amp;D1731,B1731&amp;D1731&amp;I1731)</f>
        <v>16145329.4166666667James Allen</v>
      </c>
      <c r="L1731" t="str">
        <f t="shared" ref="L1731:L1794" si="83">IF(OR(F1731="Cash", F1731="Check", F1731="EFT", F1731="Credit Card", F1731="Visa", F1731="Mastercard", F1731="AMEX"), "Yes", "No")</f>
        <v>Yes</v>
      </c>
    </row>
    <row r="1732" spans="1:12" x14ac:dyDescent="0.3">
      <c r="A1732" t="s">
        <v>149</v>
      </c>
      <c r="B1732">
        <v>161</v>
      </c>
      <c r="C1732" s="1">
        <v>45343</v>
      </c>
      <c r="D1732" s="1">
        <v>45329.416666666664</v>
      </c>
      <c r="E1732">
        <v>0.51</v>
      </c>
      <c r="F1732" t="s">
        <v>9</v>
      </c>
      <c r="G1732" t="s">
        <v>142</v>
      </c>
      <c r="H1732">
        <v>97110</v>
      </c>
      <c r="I1732" t="str" cm="1">
        <f t="array" ref="I1732">IFERROR(INDEX(scheduling_data!H:H,MATCH(B1732&amp;D1732,scheduling_data!D:D&amp;scheduling_data!A:A,0)),"")</f>
        <v>James Allen</v>
      </c>
      <c r="J1732" t="str">
        <f t="shared" si="81"/>
        <v>No</v>
      </c>
      <c r="K1732" t="str">
        <f t="shared" si="82"/>
        <v>16145329.4166666667James Allen</v>
      </c>
      <c r="L1732" t="str">
        <f t="shared" si="83"/>
        <v>No</v>
      </c>
    </row>
    <row r="1733" spans="1:12" x14ac:dyDescent="0.3">
      <c r="A1733" t="s">
        <v>149</v>
      </c>
      <c r="B1733">
        <v>161</v>
      </c>
      <c r="C1733" s="1">
        <v>45343</v>
      </c>
      <c r="D1733" s="1">
        <v>45329.416666666664</v>
      </c>
      <c r="E1733">
        <v>109.34</v>
      </c>
      <c r="F1733" t="s">
        <v>9</v>
      </c>
      <c r="G1733" t="s">
        <v>143</v>
      </c>
      <c r="H1733">
        <v>97110</v>
      </c>
      <c r="I1733" t="str" cm="1">
        <f t="array" ref="I1733">IFERROR(INDEX(scheduling_data!H:H,MATCH(B1733&amp;D1733,scheduling_data!D:D&amp;scheduling_data!A:A,0)),"")</f>
        <v>James Allen</v>
      </c>
      <c r="J1733" t="str">
        <f t="shared" si="81"/>
        <v>No</v>
      </c>
      <c r="K1733" t="str">
        <f t="shared" si="82"/>
        <v>16145329.4166666667James Allen</v>
      </c>
      <c r="L1733" t="str">
        <f t="shared" si="83"/>
        <v>No</v>
      </c>
    </row>
    <row r="1734" spans="1:12" x14ac:dyDescent="0.3">
      <c r="A1734" t="s">
        <v>149</v>
      </c>
      <c r="B1734">
        <v>161</v>
      </c>
      <c r="C1734" s="1">
        <v>45343</v>
      </c>
      <c r="D1734" s="1">
        <v>45329.416666666664</v>
      </c>
      <c r="E1734">
        <v>29.96</v>
      </c>
      <c r="F1734" t="s">
        <v>19</v>
      </c>
      <c r="G1734" t="s">
        <v>144</v>
      </c>
      <c r="H1734">
        <v>97112</v>
      </c>
      <c r="I1734" t="str" cm="1">
        <f t="array" ref="I1734">IFERROR(INDEX(scheduling_data!H:H,MATCH(B1734&amp;D1734,scheduling_data!D:D&amp;scheduling_data!A:A,0)),"")</f>
        <v>James Allen</v>
      </c>
      <c r="J1734" t="str">
        <f t="shared" si="81"/>
        <v>No</v>
      </c>
      <c r="K1734" t="str">
        <f t="shared" si="82"/>
        <v>16145329.4166666667James Allen</v>
      </c>
      <c r="L1734" t="str">
        <f t="shared" si="83"/>
        <v>Yes</v>
      </c>
    </row>
    <row r="1735" spans="1:12" x14ac:dyDescent="0.3">
      <c r="A1735" t="s">
        <v>149</v>
      </c>
      <c r="B1735">
        <v>161</v>
      </c>
      <c r="C1735" s="1">
        <v>45343</v>
      </c>
      <c r="D1735" s="1">
        <v>45329.416666666664</v>
      </c>
      <c r="E1735">
        <v>44.43</v>
      </c>
      <c r="F1735" t="s">
        <v>9</v>
      </c>
      <c r="G1735" t="s">
        <v>146</v>
      </c>
      <c r="H1735">
        <v>97112</v>
      </c>
      <c r="I1735" t="str" cm="1">
        <f t="array" ref="I1735">IFERROR(INDEX(scheduling_data!H:H,MATCH(B1735&amp;D1735,scheduling_data!D:D&amp;scheduling_data!A:A,0)),"")</f>
        <v>James Allen</v>
      </c>
      <c r="J1735" t="str">
        <f t="shared" si="81"/>
        <v>No</v>
      </c>
      <c r="K1735" t="str">
        <f t="shared" si="82"/>
        <v>16145329.4166666667James Allen</v>
      </c>
      <c r="L1735" t="str">
        <f t="shared" si="83"/>
        <v>No</v>
      </c>
    </row>
    <row r="1736" spans="1:12" x14ac:dyDescent="0.3">
      <c r="A1736" t="s">
        <v>149</v>
      </c>
      <c r="B1736">
        <v>161</v>
      </c>
      <c r="C1736" s="1">
        <v>45343</v>
      </c>
      <c r="D1736" s="1">
        <v>45330.416666666664</v>
      </c>
      <c r="E1736">
        <v>11.47</v>
      </c>
      <c r="F1736" t="s">
        <v>19</v>
      </c>
      <c r="G1736" t="s">
        <v>144</v>
      </c>
      <c r="H1736">
        <v>97110</v>
      </c>
      <c r="I1736" t="str" cm="1">
        <f t="array" ref="I1736">IFERROR(INDEX(scheduling_data!H:H,MATCH(B1736&amp;D1736,scheduling_data!D:D&amp;scheduling_data!A:A,0)),"")</f>
        <v>James Allen</v>
      </c>
      <c r="J1736" t="str">
        <f t="shared" si="81"/>
        <v>No</v>
      </c>
      <c r="K1736" t="str">
        <f t="shared" si="82"/>
        <v>16145330.4166666667James Allen</v>
      </c>
      <c r="L1736" t="str">
        <f t="shared" si="83"/>
        <v>Yes</v>
      </c>
    </row>
    <row r="1737" spans="1:12" x14ac:dyDescent="0.3">
      <c r="A1737" t="s">
        <v>149</v>
      </c>
      <c r="B1737">
        <v>161</v>
      </c>
      <c r="C1737" s="1">
        <v>45343</v>
      </c>
      <c r="D1737" s="1">
        <v>45330.416666666664</v>
      </c>
      <c r="E1737">
        <v>0.23</v>
      </c>
      <c r="F1737" t="s">
        <v>9</v>
      </c>
      <c r="G1737" t="s">
        <v>142</v>
      </c>
      <c r="H1737">
        <v>97110</v>
      </c>
      <c r="I1737" t="str" cm="1">
        <f t="array" ref="I1737">IFERROR(INDEX(scheduling_data!H:H,MATCH(B1737&amp;D1737,scheduling_data!D:D&amp;scheduling_data!A:A,0)),"")</f>
        <v>James Allen</v>
      </c>
      <c r="J1737" t="str">
        <f t="shared" si="81"/>
        <v>No</v>
      </c>
      <c r="K1737" t="str">
        <f t="shared" si="82"/>
        <v>16145330.4166666667James Allen</v>
      </c>
      <c r="L1737" t="str">
        <f t="shared" si="83"/>
        <v>No</v>
      </c>
    </row>
    <row r="1738" spans="1:12" x14ac:dyDescent="0.3">
      <c r="A1738" t="s">
        <v>149</v>
      </c>
      <c r="B1738">
        <v>161</v>
      </c>
      <c r="C1738" s="1">
        <v>45343</v>
      </c>
      <c r="D1738" s="1">
        <v>45330.416666666664</v>
      </c>
      <c r="E1738">
        <v>48.3</v>
      </c>
      <c r="F1738" t="s">
        <v>9</v>
      </c>
      <c r="G1738" t="s">
        <v>146</v>
      </c>
      <c r="H1738">
        <v>97110</v>
      </c>
      <c r="I1738" t="str" cm="1">
        <f t="array" ref="I1738">IFERROR(INDEX(scheduling_data!H:H,MATCH(B1738&amp;D1738,scheduling_data!D:D&amp;scheduling_data!A:A,0)),"")</f>
        <v>James Allen</v>
      </c>
      <c r="J1738" t="str">
        <f t="shared" si="81"/>
        <v>No</v>
      </c>
      <c r="K1738" t="str">
        <f t="shared" si="82"/>
        <v>16145330.4166666667James Allen</v>
      </c>
      <c r="L1738" t="str">
        <f t="shared" si="83"/>
        <v>No</v>
      </c>
    </row>
    <row r="1739" spans="1:12" x14ac:dyDescent="0.3">
      <c r="A1739" t="s">
        <v>149</v>
      </c>
      <c r="B1739">
        <v>161</v>
      </c>
      <c r="C1739" s="1">
        <v>45343</v>
      </c>
      <c r="D1739" s="1">
        <v>45330.416666666664</v>
      </c>
      <c r="E1739">
        <v>19.920000000000002</v>
      </c>
      <c r="F1739" t="s">
        <v>19</v>
      </c>
      <c r="G1739" t="s">
        <v>144</v>
      </c>
      <c r="H1739">
        <v>97110</v>
      </c>
      <c r="I1739" t="str" cm="1">
        <f t="array" ref="I1739">IFERROR(INDEX(scheduling_data!H:H,MATCH(B1739&amp;D1739,scheduling_data!D:D&amp;scheduling_data!A:A,0)),"")</f>
        <v>James Allen</v>
      </c>
      <c r="J1739" t="str">
        <f t="shared" si="81"/>
        <v>No</v>
      </c>
      <c r="K1739" t="str">
        <f t="shared" si="82"/>
        <v>16145330.4166666667James Allen</v>
      </c>
      <c r="L1739" t="str">
        <f t="shared" si="83"/>
        <v>Yes</v>
      </c>
    </row>
    <row r="1740" spans="1:12" x14ac:dyDescent="0.3">
      <c r="A1740" t="s">
        <v>149</v>
      </c>
      <c r="B1740">
        <v>161</v>
      </c>
      <c r="C1740" s="1">
        <v>45343</v>
      </c>
      <c r="D1740" s="1">
        <v>45330.416666666664</v>
      </c>
      <c r="E1740">
        <v>0.41</v>
      </c>
      <c r="F1740" t="s">
        <v>9</v>
      </c>
      <c r="G1740" t="s">
        <v>142</v>
      </c>
      <c r="H1740">
        <v>97110</v>
      </c>
      <c r="I1740" t="str" cm="1">
        <f t="array" ref="I1740">IFERROR(INDEX(scheduling_data!H:H,MATCH(B1740&amp;D1740,scheduling_data!D:D&amp;scheduling_data!A:A,0)),"")</f>
        <v>James Allen</v>
      </c>
      <c r="J1740" t="str">
        <f t="shared" si="81"/>
        <v>No</v>
      </c>
      <c r="K1740" t="str">
        <f t="shared" si="82"/>
        <v>16145330.4166666667James Allen</v>
      </c>
      <c r="L1740" t="str">
        <f t="shared" si="83"/>
        <v>No</v>
      </c>
    </row>
    <row r="1741" spans="1:12" x14ac:dyDescent="0.3">
      <c r="A1741" t="s">
        <v>149</v>
      </c>
      <c r="B1741">
        <v>161</v>
      </c>
      <c r="C1741" s="1">
        <v>45343</v>
      </c>
      <c r="D1741" s="1">
        <v>45330.416666666664</v>
      </c>
      <c r="E1741">
        <v>54.67</v>
      </c>
      <c r="F1741" t="s">
        <v>9</v>
      </c>
      <c r="G1741" t="s">
        <v>143</v>
      </c>
      <c r="H1741">
        <v>97110</v>
      </c>
      <c r="I1741" t="str" cm="1">
        <f t="array" ref="I1741">IFERROR(INDEX(scheduling_data!H:H,MATCH(B1741&amp;D1741,scheduling_data!D:D&amp;scheduling_data!A:A,0)),"")</f>
        <v>James Allen</v>
      </c>
      <c r="J1741" t="str">
        <f t="shared" si="81"/>
        <v>No</v>
      </c>
      <c r="K1741" t="str">
        <f t="shared" si="82"/>
        <v>16145330.4166666667James Allen</v>
      </c>
      <c r="L1741" t="str">
        <f t="shared" si="83"/>
        <v>No</v>
      </c>
    </row>
    <row r="1742" spans="1:12" x14ac:dyDescent="0.3">
      <c r="A1742" t="s">
        <v>11</v>
      </c>
      <c r="B1742">
        <v>161</v>
      </c>
      <c r="C1742" s="1">
        <v>45341.581944444442</v>
      </c>
      <c r="D1742" s="1">
        <v>45341.541666666664</v>
      </c>
      <c r="E1742">
        <v>15</v>
      </c>
      <c r="F1742" t="s">
        <v>12</v>
      </c>
      <c r="G1742">
        <v>15</v>
      </c>
      <c r="I1742" t="str" cm="1">
        <f t="array" ref="I1742">IFERROR(INDEX(scheduling_data!H:H,MATCH(B1742&amp;D1742,scheduling_data!D:D&amp;scheduling_data!A:A,0)),"")</f>
        <v>James Allen</v>
      </c>
      <c r="J1742" t="str">
        <f t="shared" si="81"/>
        <v>No</v>
      </c>
      <c r="K1742" t="str">
        <f t="shared" si="82"/>
        <v>16145341.5416666667James Allen</v>
      </c>
      <c r="L1742" t="str">
        <f t="shared" si="83"/>
        <v>Yes</v>
      </c>
    </row>
    <row r="1743" spans="1:12" x14ac:dyDescent="0.3">
      <c r="A1743" t="s">
        <v>11</v>
      </c>
      <c r="B1743">
        <v>161</v>
      </c>
      <c r="C1743" s="1">
        <v>45324.452777777777</v>
      </c>
      <c r="D1743" s="1">
        <v>45324.416666666664</v>
      </c>
      <c r="E1743">
        <v>15</v>
      </c>
      <c r="F1743" t="s">
        <v>12</v>
      </c>
      <c r="G1743">
        <v>15</v>
      </c>
      <c r="I1743" t="str" cm="1">
        <f t="array" ref="I1743">IFERROR(INDEX(scheduling_data!H:H,MATCH(B1743&amp;D1743,scheduling_data!D:D&amp;scheduling_data!A:A,0)),"")</f>
        <v>James Allen</v>
      </c>
      <c r="J1743" t="str">
        <f t="shared" si="81"/>
        <v>No</v>
      </c>
      <c r="K1743" t="str">
        <f t="shared" si="82"/>
        <v>16145324.4166666667James Allen</v>
      </c>
      <c r="L1743" t="str">
        <f t="shared" si="83"/>
        <v>Yes</v>
      </c>
    </row>
    <row r="1744" spans="1:12" x14ac:dyDescent="0.3">
      <c r="A1744" t="s">
        <v>11</v>
      </c>
      <c r="B1744">
        <v>161</v>
      </c>
      <c r="C1744" s="1">
        <v>45345.365277777775</v>
      </c>
      <c r="D1744" s="1">
        <v>45343.458333333336</v>
      </c>
      <c r="E1744">
        <v>15</v>
      </c>
      <c r="F1744" t="s">
        <v>12</v>
      </c>
      <c r="G1744">
        <v>30</v>
      </c>
      <c r="I1744" t="str" cm="1">
        <f t="array" ref="I1744">IFERROR(INDEX(scheduling_data!H:H,MATCH(B1744&amp;D1744,scheduling_data!D:D&amp;scheduling_data!A:A,0)),"")</f>
        <v>James Allen</v>
      </c>
      <c r="J1744" t="str">
        <f t="shared" si="81"/>
        <v>No</v>
      </c>
      <c r="K1744" t="str">
        <f t="shared" si="82"/>
        <v>16145343.4583333333James Allen</v>
      </c>
      <c r="L1744" t="str">
        <f t="shared" si="83"/>
        <v>Yes</v>
      </c>
    </row>
    <row r="1745" spans="1:12" x14ac:dyDescent="0.3">
      <c r="A1745" t="s">
        <v>11</v>
      </c>
      <c r="B1745">
        <v>161</v>
      </c>
      <c r="C1745" s="1">
        <v>45345.365277777775</v>
      </c>
      <c r="D1745" s="1">
        <v>45345.333333333336</v>
      </c>
      <c r="E1745">
        <v>15</v>
      </c>
      <c r="F1745" t="s">
        <v>12</v>
      </c>
      <c r="G1745">
        <v>30</v>
      </c>
      <c r="I1745" t="str" cm="1">
        <f t="array" ref="I1745">IFERROR(INDEX(scheduling_data!H:H,MATCH(B1745&amp;D1745,scheduling_data!D:D&amp;scheduling_data!A:A,0)),"")</f>
        <v>James Allen</v>
      </c>
      <c r="J1745" t="str">
        <f t="shared" si="81"/>
        <v>No</v>
      </c>
      <c r="K1745" t="str">
        <f t="shared" si="82"/>
        <v>16145345.3333333333James Allen</v>
      </c>
      <c r="L1745" t="str">
        <f t="shared" si="83"/>
        <v>Yes</v>
      </c>
    </row>
    <row r="1746" spans="1:12" x14ac:dyDescent="0.3">
      <c r="A1746" t="s">
        <v>11</v>
      </c>
      <c r="B1746">
        <v>161</v>
      </c>
      <c r="C1746" s="1">
        <v>45327.45208333333</v>
      </c>
      <c r="D1746" s="1">
        <v>45327.416666666664</v>
      </c>
      <c r="E1746">
        <v>15</v>
      </c>
      <c r="F1746" t="s">
        <v>12</v>
      </c>
      <c r="G1746">
        <v>15</v>
      </c>
      <c r="I1746" t="str" cm="1">
        <f t="array" ref="I1746">IFERROR(INDEX(scheduling_data!H:H,MATCH(B1746&amp;D1746,scheduling_data!D:D&amp;scheduling_data!A:A,0)),"")</f>
        <v>James Allen</v>
      </c>
      <c r="J1746" t="str">
        <f t="shared" si="81"/>
        <v>No</v>
      </c>
      <c r="K1746" t="str">
        <f t="shared" si="82"/>
        <v>16145327.4166666667James Allen</v>
      </c>
      <c r="L1746" t="str">
        <f t="shared" si="83"/>
        <v>Yes</v>
      </c>
    </row>
    <row r="1747" spans="1:12" x14ac:dyDescent="0.3">
      <c r="A1747" t="s">
        <v>11</v>
      </c>
      <c r="B1747">
        <v>161</v>
      </c>
      <c r="C1747" s="1">
        <v>45329.453472222223</v>
      </c>
      <c r="D1747" s="1">
        <v>45329.416666666664</v>
      </c>
      <c r="E1747">
        <v>15</v>
      </c>
      <c r="F1747" t="s">
        <v>12</v>
      </c>
      <c r="G1747" t="s">
        <v>256</v>
      </c>
      <c r="I1747" t="str" cm="1">
        <f t="array" ref="I1747">IFERROR(INDEX(scheduling_data!H:H,MATCH(B1747&amp;D1747,scheduling_data!D:D&amp;scheduling_data!A:A,0)),"")</f>
        <v>James Allen</v>
      </c>
      <c r="J1747" t="str">
        <f t="shared" si="81"/>
        <v>No</v>
      </c>
      <c r="K1747" t="str">
        <f t="shared" si="82"/>
        <v>16145329.4166666667James Allen</v>
      </c>
      <c r="L1747" t="str">
        <f t="shared" si="83"/>
        <v>Yes</v>
      </c>
    </row>
    <row r="1748" spans="1:12" x14ac:dyDescent="0.3">
      <c r="A1748" t="s">
        <v>11</v>
      </c>
      <c r="B1748">
        <v>161</v>
      </c>
      <c r="C1748" s="1">
        <v>45330.459027777775</v>
      </c>
      <c r="D1748" s="1">
        <v>45330.416666666664</v>
      </c>
      <c r="E1748">
        <v>15</v>
      </c>
      <c r="F1748" t="s">
        <v>12</v>
      </c>
      <c r="G1748">
        <v>15</v>
      </c>
      <c r="I1748" t="str" cm="1">
        <f t="array" ref="I1748">IFERROR(INDEX(scheduling_data!H:H,MATCH(B1748&amp;D1748,scheduling_data!D:D&amp;scheduling_data!A:A,0)),"")</f>
        <v>James Allen</v>
      </c>
      <c r="J1748" t="str">
        <f t="shared" si="81"/>
        <v>No</v>
      </c>
      <c r="K1748" t="str">
        <f t="shared" si="82"/>
        <v>16145330.4166666667James Allen</v>
      </c>
      <c r="L1748" t="str">
        <f t="shared" si="83"/>
        <v>Yes</v>
      </c>
    </row>
    <row r="1749" spans="1:12" x14ac:dyDescent="0.3">
      <c r="A1749" t="s">
        <v>25</v>
      </c>
      <c r="B1749">
        <v>162</v>
      </c>
      <c r="C1749" s="1">
        <v>45345</v>
      </c>
      <c r="D1749" s="1">
        <v>45331.4375</v>
      </c>
      <c r="E1749">
        <v>93.22</v>
      </c>
      <c r="F1749" t="s">
        <v>9</v>
      </c>
      <c r="G1749" t="s">
        <v>28</v>
      </c>
      <c r="H1749">
        <v>97112</v>
      </c>
      <c r="I1749" t="str" cm="1">
        <f t="array" ref="I1749">IFERROR(INDEX(scheduling_data!H:H,MATCH(B1749&amp;D1749,scheduling_data!D:D&amp;scheduling_data!A:A,0)),"")</f>
        <v>Christian Litz</v>
      </c>
      <c r="J1749" t="str">
        <f t="shared" si="81"/>
        <v>No</v>
      </c>
      <c r="K1749" t="str">
        <f t="shared" si="82"/>
        <v>16245331.4375Christian Litz</v>
      </c>
      <c r="L1749" t="str">
        <f t="shared" si="83"/>
        <v>No</v>
      </c>
    </row>
    <row r="1750" spans="1:12" x14ac:dyDescent="0.3">
      <c r="A1750" t="s">
        <v>25</v>
      </c>
      <c r="B1750">
        <v>162</v>
      </c>
      <c r="C1750" s="1">
        <v>45345</v>
      </c>
      <c r="D1750" s="1">
        <v>45331.4375</v>
      </c>
      <c r="E1750">
        <v>56.78</v>
      </c>
      <c r="F1750" t="s">
        <v>19</v>
      </c>
      <c r="G1750" t="s">
        <v>26</v>
      </c>
      <c r="H1750">
        <v>97112</v>
      </c>
      <c r="I1750" t="str" cm="1">
        <f t="array" ref="I1750">IFERROR(INDEX(scheduling_data!H:H,MATCH(B1750&amp;D1750,scheduling_data!D:D&amp;scheduling_data!A:A,0)),"")</f>
        <v>Christian Litz</v>
      </c>
      <c r="J1750" t="str">
        <f t="shared" si="81"/>
        <v>No</v>
      </c>
      <c r="K1750" t="str">
        <f t="shared" si="82"/>
        <v>16245331.4375Christian Litz</v>
      </c>
      <c r="L1750" t="str">
        <f t="shared" si="83"/>
        <v>Yes</v>
      </c>
    </row>
    <row r="1751" spans="1:12" x14ac:dyDescent="0.3">
      <c r="A1751" t="s">
        <v>80</v>
      </c>
      <c r="B1751">
        <v>163</v>
      </c>
      <c r="C1751" s="1">
        <v>45348</v>
      </c>
      <c r="D1751" s="1">
        <v>45336.666666666664</v>
      </c>
      <c r="E1751">
        <v>85.19</v>
      </c>
      <c r="F1751" t="s">
        <v>9</v>
      </c>
      <c r="G1751" t="s">
        <v>52</v>
      </c>
      <c r="H1751">
        <v>92507</v>
      </c>
      <c r="I1751" t="str" cm="1">
        <f t="array" ref="I1751">IFERROR(INDEX(scheduling_data!H:H,MATCH(B1751&amp;D1751,scheduling_data!D:D&amp;scheduling_data!A:A,0)),"")</f>
        <v>D'Anna Pullen</v>
      </c>
      <c r="J1751" t="str">
        <f t="shared" si="81"/>
        <v>No</v>
      </c>
      <c r="K1751" t="str">
        <f t="shared" si="82"/>
        <v>16345336.6666666667D'Anna Pullen</v>
      </c>
      <c r="L1751" t="str">
        <f t="shared" si="83"/>
        <v>No</v>
      </c>
    </row>
    <row r="1752" spans="1:12" x14ac:dyDescent="0.3">
      <c r="A1752" t="s">
        <v>80</v>
      </c>
      <c r="B1752">
        <v>163</v>
      </c>
      <c r="C1752" s="1">
        <v>45348</v>
      </c>
      <c r="D1752" s="1">
        <v>45336.666666666664</v>
      </c>
      <c r="E1752">
        <v>64.81</v>
      </c>
      <c r="F1752" t="s">
        <v>19</v>
      </c>
      <c r="G1752" t="s">
        <v>51</v>
      </c>
      <c r="H1752">
        <v>92507</v>
      </c>
      <c r="I1752" t="str" cm="1">
        <f t="array" ref="I1752">IFERROR(INDEX(scheduling_data!H:H,MATCH(B1752&amp;D1752,scheduling_data!D:D&amp;scheduling_data!A:A,0)),"")</f>
        <v>D'Anna Pullen</v>
      </c>
      <c r="J1752" t="str">
        <f t="shared" si="81"/>
        <v>No</v>
      </c>
      <c r="K1752" t="str">
        <f t="shared" si="82"/>
        <v>16345336.6666666667D'Anna Pullen</v>
      </c>
      <c r="L1752" t="str">
        <f t="shared" si="83"/>
        <v>Yes</v>
      </c>
    </row>
    <row r="1753" spans="1:12" x14ac:dyDescent="0.3">
      <c r="A1753" t="s">
        <v>80</v>
      </c>
      <c r="B1753">
        <v>163</v>
      </c>
      <c r="C1753" s="1">
        <v>45338</v>
      </c>
      <c r="D1753" s="1">
        <v>45327.645833333336</v>
      </c>
      <c r="E1753">
        <v>85.19</v>
      </c>
      <c r="F1753" t="s">
        <v>9</v>
      </c>
      <c r="G1753" t="s">
        <v>52</v>
      </c>
      <c r="H1753">
        <v>92507</v>
      </c>
      <c r="I1753" t="str" cm="1">
        <f t="array" ref="I1753">IFERROR(INDEX(scheduling_data!H:H,MATCH(B1753&amp;D1753,scheduling_data!D:D&amp;scheduling_data!A:A,0)),"")</f>
        <v>D'Anna Pullen</v>
      </c>
      <c r="J1753" t="str">
        <f t="shared" si="81"/>
        <v>No</v>
      </c>
      <c r="K1753" t="str">
        <f t="shared" si="82"/>
        <v>16345327.6458333333D'Anna Pullen</v>
      </c>
      <c r="L1753" t="str">
        <f t="shared" si="83"/>
        <v>No</v>
      </c>
    </row>
    <row r="1754" spans="1:12" x14ac:dyDescent="0.3">
      <c r="A1754" t="s">
        <v>80</v>
      </c>
      <c r="B1754">
        <v>163</v>
      </c>
      <c r="C1754" s="1">
        <v>45338</v>
      </c>
      <c r="D1754" s="1">
        <v>45327.645833333336</v>
      </c>
      <c r="E1754">
        <v>64.81</v>
      </c>
      <c r="F1754" t="s">
        <v>19</v>
      </c>
      <c r="G1754" t="s">
        <v>51</v>
      </c>
      <c r="H1754">
        <v>92507</v>
      </c>
      <c r="I1754" t="str" cm="1">
        <f t="array" ref="I1754">IFERROR(INDEX(scheduling_data!H:H,MATCH(B1754&amp;D1754,scheduling_data!D:D&amp;scheduling_data!A:A,0)),"")</f>
        <v>D'Anna Pullen</v>
      </c>
      <c r="J1754" t="str">
        <f t="shared" si="81"/>
        <v>No</v>
      </c>
      <c r="K1754" t="str">
        <f t="shared" si="82"/>
        <v>16345327.6458333333D'Anna Pullen</v>
      </c>
      <c r="L1754" t="str">
        <f t="shared" si="83"/>
        <v>Yes</v>
      </c>
    </row>
    <row r="1755" spans="1:12" x14ac:dyDescent="0.3">
      <c r="A1755" t="s">
        <v>80</v>
      </c>
      <c r="B1755">
        <v>163</v>
      </c>
      <c r="C1755" s="1">
        <v>45342</v>
      </c>
      <c r="D1755" s="1">
        <v>45329.729166666664</v>
      </c>
      <c r="E1755">
        <v>85.19</v>
      </c>
      <c r="F1755" t="s">
        <v>9</v>
      </c>
      <c r="G1755" t="s">
        <v>52</v>
      </c>
      <c r="H1755">
        <v>92507</v>
      </c>
      <c r="I1755" t="str" cm="1">
        <f t="array" ref="I1755">IFERROR(INDEX(scheduling_data!H:H,MATCH(B1755&amp;D1755,scheduling_data!D:D&amp;scheduling_data!A:A,0)),"")</f>
        <v>D'Anna Pullen</v>
      </c>
      <c r="J1755" t="str">
        <f t="shared" si="81"/>
        <v>No</v>
      </c>
      <c r="K1755" t="str">
        <f t="shared" si="82"/>
        <v>16345329.7291666667D'Anna Pullen</v>
      </c>
      <c r="L1755" t="str">
        <f t="shared" si="83"/>
        <v>No</v>
      </c>
    </row>
    <row r="1756" spans="1:12" x14ac:dyDescent="0.3">
      <c r="A1756" t="s">
        <v>80</v>
      </c>
      <c r="B1756">
        <v>163</v>
      </c>
      <c r="C1756" s="1">
        <v>45342</v>
      </c>
      <c r="D1756" s="1">
        <v>45329.729166666664</v>
      </c>
      <c r="E1756">
        <v>64.81</v>
      </c>
      <c r="F1756" t="s">
        <v>19</v>
      </c>
      <c r="G1756" t="s">
        <v>51</v>
      </c>
      <c r="H1756">
        <v>92507</v>
      </c>
      <c r="I1756" t="str" cm="1">
        <f t="array" ref="I1756">IFERROR(INDEX(scheduling_data!H:H,MATCH(B1756&amp;D1756,scheduling_data!D:D&amp;scheduling_data!A:A,0)),"")</f>
        <v>D'Anna Pullen</v>
      </c>
      <c r="J1756" t="str">
        <f t="shared" si="81"/>
        <v>No</v>
      </c>
      <c r="K1756" t="str">
        <f t="shared" si="82"/>
        <v>16345329.7291666667D'Anna Pullen</v>
      </c>
      <c r="L1756" t="str">
        <f t="shared" si="83"/>
        <v>Yes</v>
      </c>
    </row>
    <row r="1757" spans="1:12" x14ac:dyDescent="0.3">
      <c r="A1757" t="s">
        <v>127</v>
      </c>
      <c r="B1757">
        <v>164</v>
      </c>
      <c r="C1757" s="1">
        <v>45334</v>
      </c>
      <c r="D1757" s="1">
        <v>45323.375</v>
      </c>
      <c r="E1757">
        <v>41.68</v>
      </c>
      <c r="F1757" t="s">
        <v>19</v>
      </c>
      <c r="G1757" t="s">
        <v>150</v>
      </c>
      <c r="H1757">
        <v>97110</v>
      </c>
      <c r="I1757" t="str" cm="1">
        <f t="array" ref="I1757">IFERROR(INDEX(scheduling_data!H:H,MATCH(B1757&amp;D1757,scheduling_data!D:D&amp;scheduling_data!A:A,0)),"")</f>
        <v>Christian Litz</v>
      </c>
      <c r="J1757" t="str">
        <f t="shared" si="81"/>
        <v>No</v>
      </c>
      <c r="K1757" t="str">
        <f t="shared" si="82"/>
        <v>16445323.375Christian Litz</v>
      </c>
      <c r="L1757" t="str">
        <f t="shared" si="83"/>
        <v>Yes</v>
      </c>
    </row>
    <row r="1758" spans="1:12" x14ac:dyDescent="0.3">
      <c r="A1758" t="s">
        <v>127</v>
      </c>
      <c r="B1758">
        <v>164</v>
      </c>
      <c r="C1758" s="1">
        <v>45334</v>
      </c>
      <c r="D1758" s="1">
        <v>45323.375</v>
      </c>
      <c r="E1758">
        <v>95.83</v>
      </c>
      <c r="F1758" t="s">
        <v>9</v>
      </c>
      <c r="G1758" t="s">
        <v>151</v>
      </c>
      <c r="H1758">
        <v>97112</v>
      </c>
      <c r="I1758" t="str" cm="1">
        <f t="array" ref="I1758">IFERROR(INDEX(scheduling_data!H:H,MATCH(B1758&amp;D1758,scheduling_data!D:D&amp;scheduling_data!A:A,0)),"")</f>
        <v>Christian Litz</v>
      </c>
      <c r="J1758" t="str">
        <f t="shared" si="81"/>
        <v>No</v>
      </c>
      <c r="K1758" t="str">
        <f t="shared" si="82"/>
        <v>16445323.375Christian Litz</v>
      </c>
      <c r="L1758" t="str">
        <f t="shared" si="83"/>
        <v>No</v>
      </c>
    </row>
    <row r="1759" spans="1:12" x14ac:dyDescent="0.3">
      <c r="A1759" t="s">
        <v>127</v>
      </c>
      <c r="B1759">
        <v>164</v>
      </c>
      <c r="C1759" s="1">
        <v>45334</v>
      </c>
      <c r="D1759" s="1">
        <v>45323.375</v>
      </c>
      <c r="E1759">
        <v>54.17</v>
      </c>
      <c r="F1759" t="s">
        <v>19</v>
      </c>
      <c r="G1759" t="s">
        <v>150</v>
      </c>
      <c r="H1759">
        <v>97112</v>
      </c>
      <c r="I1759" t="str" cm="1">
        <f t="array" ref="I1759">IFERROR(INDEX(scheduling_data!H:H,MATCH(B1759&amp;D1759,scheduling_data!D:D&amp;scheduling_data!A:A,0)),"")</f>
        <v>Christian Litz</v>
      </c>
      <c r="J1759" t="str">
        <f t="shared" si="81"/>
        <v>No</v>
      </c>
      <c r="K1759" t="str">
        <f t="shared" si="82"/>
        <v>16445323.375Christian Litz</v>
      </c>
      <c r="L1759" t="str">
        <f t="shared" si="83"/>
        <v>Yes</v>
      </c>
    </row>
    <row r="1760" spans="1:12" x14ac:dyDescent="0.3">
      <c r="A1760" t="s">
        <v>127</v>
      </c>
      <c r="B1760">
        <v>164</v>
      </c>
      <c r="C1760" s="1">
        <v>45334</v>
      </c>
      <c r="D1760" s="1">
        <v>45323.375</v>
      </c>
      <c r="E1760">
        <v>108.32</v>
      </c>
      <c r="F1760" t="s">
        <v>9</v>
      </c>
      <c r="G1760" t="s">
        <v>151</v>
      </c>
      <c r="H1760">
        <v>97110</v>
      </c>
      <c r="I1760" t="str" cm="1">
        <f t="array" ref="I1760">IFERROR(INDEX(scheduling_data!H:H,MATCH(B1760&amp;D1760,scheduling_data!D:D&amp;scheduling_data!A:A,0)),"")</f>
        <v>Christian Litz</v>
      </c>
      <c r="J1760" t="str">
        <f t="shared" si="81"/>
        <v>No</v>
      </c>
      <c r="K1760" t="str">
        <f t="shared" si="82"/>
        <v>16445323.375Christian Litz</v>
      </c>
      <c r="L1760" t="str">
        <f t="shared" si="83"/>
        <v>No</v>
      </c>
    </row>
    <row r="1761" spans="1:12" x14ac:dyDescent="0.3">
      <c r="A1761" t="s">
        <v>127</v>
      </c>
      <c r="B1761">
        <v>164</v>
      </c>
      <c r="C1761" s="1">
        <v>45334</v>
      </c>
      <c r="D1761" s="1">
        <v>45324.375</v>
      </c>
      <c r="E1761">
        <v>108.32</v>
      </c>
      <c r="F1761" t="s">
        <v>9</v>
      </c>
      <c r="G1761" t="s">
        <v>151</v>
      </c>
      <c r="H1761">
        <v>97110</v>
      </c>
      <c r="I1761" t="str" cm="1">
        <f t="array" ref="I1761">IFERROR(INDEX(scheduling_data!H:H,MATCH(B1761&amp;D1761,scheduling_data!D:D&amp;scheduling_data!A:A,0)),"")</f>
        <v>Christian Litz</v>
      </c>
      <c r="J1761" t="str">
        <f t="shared" si="81"/>
        <v>No</v>
      </c>
      <c r="K1761" t="str">
        <f t="shared" si="82"/>
        <v>16445324.375Christian Litz</v>
      </c>
      <c r="L1761" t="str">
        <f t="shared" si="83"/>
        <v>No</v>
      </c>
    </row>
    <row r="1762" spans="1:12" x14ac:dyDescent="0.3">
      <c r="A1762" t="s">
        <v>127</v>
      </c>
      <c r="B1762">
        <v>164</v>
      </c>
      <c r="C1762" s="1">
        <v>45334</v>
      </c>
      <c r="D1762" s="1">
        <v>45324.375</v>
      </c>
      <c r="E1762">
        <v>30.57</v>
      </c>
      <c r="F1762" t="s">
        <v>19</v>
      </c>
      <c r="G1762" t="s">
        <v>150</v>
      </c>
      <c r="H1762">
        <v>97112</v>
      </c>
      <c r="I1762" t="str" cm="1">
        <f t="array" ref="I1762">IFERROR(INDEX(scheduling_data!H:H,MATCH(B1762&amp;D1762,scheduling_data!D:D&amp;scheduling_data!A:A,0)),"")</f>
        <v>Christian Litz</v>
      </c>
      <c r="J1762" t="str">
        <f t="shared" si="81"/>
        <v>No</v>
      </c>
      <c r="K1762" t="str">
        <f t="shared" si="82"/>
        <v>16445324.375Christian Litz</v>
      </c>
      <c r="L1762" t="str">
        <f t="shared" si="83"/>
        <v>Yes</v>
      </c>
    </row>
    <row r="1763" spans="1:12" x14ac:dyDescent="0.3">
      <c r="A1763" t="s">
        <v>127</v>
      </c>
      <c r="B1763">
        <v>164</v>
      </c>
      <c r="C1763" s="1">
        <v>45334</v>
      </c>
      <c r="D1763" s="1">
        <v>45324.375</v>
      </c>
      <c r="E1763">
        <v>44.43</v>
      </c>
      <c r="F1763" t="s">
        <v>9</v>
      </c>
      <c r="G1763" t="s">
        <v>151</v>
      </c>
      <c r="H1763">
        <v>97112</v>
      </c>
      <c r="I1763" t="str" cm="1">
        <f t="array" ref="I1763">IFERROR(INDEX(scheduling_data!H:H,MATCH(B1763&amp;D1763,scheduling_data!D:D&amp;scheduling_data!A:A,0)),"")</f>
        <v>Christian Litz</v>
      </c>
      <c r="J1763" t="str">
        <f t="shared" si="81"/>
        <v>No</v>
      </c>
      <c r="K1763" t="str">
        <f t="shared" si="82"/>
        <v>16445324.375Christian Litz</v>
      </c>
      <c r="L1763" t="str">
        <f t="shared" si="83"/>
        <v>No</v>
      </c>
    </row>
    <row r="1764" spans="1:12" x14ac:dyDescent="0.3">
      <c r="A1764" t="s">
        <v>127</v>
      </c>
      <c r="B1764">
        <v>164</v>
      </c>
      <c r="C1764" s="1">
        <v>45334</v>
      </c>
      <c r="D1764" s="1">
        <v>45324.375</v>
      </c>
      <c r="E1764">
        <v>41.68</v>
      </c>
      <c r="F1764" t="s">
        <v>19</v>
      </c>
      <c r="G1764" t="s">
        <v>150</v>
      </c>
      <c r="H1764">
        <v>97110</v>
      </c>
      <c r="I1764" t="str" cm="1">
        <f t="array" ref="I1764">IFERROR(INDEX(scheduling_data!H:H,MATCH(B1764&amp;D1764,scheduling_data!D:D&amp;scheduling_data!A:A,0)),"")</f>
        <v>Christian Litz</v>
      </c>
      <c r="J1764" t="str">
        <f t="shared" si="81"/>
        <v>No</v>
      </c>
      <c r="K1764" t="str">
        <f t="shared" si="82"/>
        <v>16445324.375Christian Litz</v>
      </c>
      <c r="L1764" t="str">
        <f t="shared" si="83"/>
        <v>Yes</v>
      </c>
    </row>
    <row r="1765" spans="1:12" x14ac:dyDescent="0.3">
      <c r="A1765" t="s">
        <v>61</v>
      </c>
      <c r="B1765">
        <v>165</v>
      </c>
      <c r="C1765" s="1">
        <v>45336</v>
      </c>
      <c r="D1765" s="1">
        <v>45323.625</v>
      </c>
      <c r="E1765">
        <v>158.9</v>
      </c>
      <c r="F1765" t="s">
        <v>9</v>
      </c>
      <c r="G1765" t="s">
        <v>64</v>
      </c>
      <c r="H1765">
        <v>97112</v>
      </c>
      <c r="I1765" t="str" cm="1">
        <f t="array" ref="I1765">IFERROR(INDEX(scheduling_data!H:H,MATCH(B1765&amp;D1765,scheduling_data!D:D&amp;scheduling_data!A:A,0)),"")</f>
        <v>Katherine Tyree</v>
      </c>
      <c r="J1765" t="str">
        <f t="shared" si="81"/>
        <v>No</v>
      </c>
      <c r="K1765" t="str">
        <f t="shared" si="82"/>
        <v>16545323.625Katherine Tyree</v>
      </c>
      <c r="L1765" t="str">
        <f t="shared" si="83"/>
        <v>No</v>
      </c>
    </row>
    <row r="1766" spans="1:12" x14ac:dyDescent="0.3">
      <c r="A1766" t="s">
        <v>61</v>
      </c>
      <c r="B1766">
        <v>165</v>
      </c>
      <c r="C1766" s="1">
        <v>45336</v>
      </c>
      <c r="D1766" s="1">
        <v>45323.625</v>
      </c>
      <c r="E1766">
        <v>57.65</v>
      </c>
      <c r="F1766" t="s">
        <v>19</v>
      </c>
      <c r="G1766" t="s">
        <v>65</v>
      </c>
      <c r="H1766">
        <v>97112</v>
      </c>
      <c r="I1766" t="str" cm="1">
        <f t="array" ref="I1766">IFERROR(INDEX(scheduling_data!H:H,MATCH(B1766&amp;D1766,scheduling_data!D:D&amp;scheduling_data!A:A,0)),"")</f>
        <v>Katherine Tyree</v>
      </c>
      <c r="J1766" t="str">
        <f t="shared" si="81"/>
        <v>No</v>
      </c>
      <c r="K1766" t="str">
        <f t="shared" si="82"/>
        <v>16545323.625Katherine Tyree</v>
      </c>
      <c r="L1766" t="str">
        <f t="shared" si="83"/>
        <v>Yes</v>
      </c>
    </row>
    <row r="1767" spans="1:12" x14ac:dyDescent="0.3">
      <c r="A1767" t="s">
        <v>61</v>
      </c>
      <c r="B1767">
        <v>165</v>
      </c>
      <c r="C1767" s="1">
        <v>45336</v>
      </c>
      <c r="D1767" s="1">
        <v>45323.625</v>
      </c>
      <c r="E1767">
        <v>57.27</v>
      </c>
      <c r="F1767" t="s">
        <v>9</v>
      </c>
      <c r="G1767" t="s">
        <v>64</v>
      </c>
      <c r="H1767">
        <v>97110</v>
      </c>
      <c r="I1767" t="str" cm="1">
        <f t="array" ref="I1767">IFERROR(INDEX(scheduling_data!H:H,MATCH(B1767&amp;D1767,scheduling_data!D:D&amp;scheduling_data!A:A,0)),"")</f>
        <v>Katherine Tyree</v>
      </c>
      <c r="J1767" t="str">
        <f t="shared" si="81"/>
        <v>No</v>
      </c>
      <c r="K1767" t="str">
        <f t="shared" si="82"/>
        <v>16545323.625Katherine Tyree</v>
      </c>
      <c r="L1767" t="str">
        <f t="shared" si="83"/>
        <v>No</v>
      </c>
    </row>
    <row r="1768" spans="1:12" x14ac:dyDescent="0.3">
      <c r="A1768" t="s">
        <v>61</v>
      </c>
      <c r="B1768">
        <v>165</v>
      </c>
      <c r="C1768" s="1">
        <v>45336</v>
      </c>
      <c r="D1768" s="1">
        <v>45323.625</v>
      </c>
      <c r="E1768">
        <v>1.18</v>
      </c>
      <c r="F1768" t="s">
        <v>9</v>
      </c>
      <c r="G1768" t="s">
        <v>63</v>
      </c>
      <c r="H1768">
        <v>97112</v>
      </c>
      <c r="I1768" t="str" cm="1">
        <f t="array" ref="I1768">IFERROR(INDEX(scheduling_data!H:H,MATCH(B1768&amp;D1768,scheduling_data!D:D&amp;scheduling_data!A:A,0)),"")</f>
        <v>Katherine Tyree</v>
      </c>
      <c r="J1768" t="str">
        <f t="shared" si="81"/>
        <v>No</v>
      </c>
      <c r="K1768" t="str">
        <f t="shared" si="82"/>
        <v>16545323.625Katherine Tyree</v>
      </c>
      <c r="L1768" t="str">
        <f t="shared" si="83"/>
        <v>No</v>
      </c>
    </row>
    <row r="1769" spans="1:12" x14ac:dyDescent="0.3">
      <c r="A1769" t="s">
        <v>61</v>
      </c>
      <c r="B1769">
        <v>165</v>
      </c>
      <c r="C1769" s="1">
        <v>45345</v>
      </c>
      <c r="D1769" s="1">
        <v>45335.583333333336</v>
      </c>
      <c r="E1769">
        <v>57.27</v>
      </c>
      <c r="F1769" t="s">
        <v>9</v>
      </c>
      <c r="H1769">
        <v>97110</v>
      </c>
      <c r="I1769" t="str" cm="1">
        <f t="array" ref="I1769">IFERROR(INDEX(scheduling_data!H:H,MATCH(B1769&amp;D1769,scheduling_data!D:D&amp;scheduling_data!A:A,0)),"")</f>
        <v>Katherine Tyree</v>
      </c>
      <c r="J1769" t="str">
        <f t="shared" si="81"/>
        <v>No</v>
      </c>
      <c r="K1769" t="str">
        <f t="shared" si="82"/>
        <v>16545335.5833333333Katherine Tyree</v>
      </c>
      <c r="L1769" t="str">
        <f t="shared" si="83"/>
        <v>No</v>
      </c>
    </row>
    <row r="1770" spans="1:12" x14ac:dyDescent="0.3">
      <c r="A1770" t="s">
        <v>61</v>
      </c>
      <c r="B1770">
        <v>165</v>
      </c>
      <c r="C1770" s="1">
        <v>45345</v>
      </c>
      <c r="D1770" s="1">
        <v>45335.583333333336</v>
      </c>
      <c r="E1770">
        <v>37.99</v>
      </c>
      <c r="F1770" t="s">
        <v>19</v>
      </c>
      <c r="H1770">
        <v>97112</v>
      </c>
      <c r="I1770" t="str" cm="1">
        <f t="array" ref="I1770">IFERROR(INDEX(scheduling_data!H:H,MATCH(B1770&amp;D1770,scheduling_data!D:D&amp;scheduling_data!A:A,0)),"")</f>
        <v>Katherine Tyree</v>
      </c>
      <c r="J1770" t="str">
        <f t="shared" si="81"/>
        <v>No</v>
      </c>
      <c r="K1770" t="str">
        <f t="shared" si="82"/>
        <v>16545335.5833333333Katherine Tyree</v>
      </c>
      <c r="L1770" t="str">
        <f t="shared" si="83"/>
        <v>Yes</v>
      </c>
    </row>
    <row r="1771" spans="1:12" x14ac:dyDescent="0.3">
      <c r="A1771" t="s">
        <v>61</v>
      </c>
      <c r="B1771">
        <v>165</v>
      </c>
      <c r="C1771" s="1">
        <v>45345</v>
      </c>
      <c r="D1771" s="1">
        <v>45335.583333333336</v>
      </c>
      <c r="E1771">
        <v>104.74</v>
      </c>
      <c r="F1771" t="s">
        <v>9</v>
      </c>
      <c r="H1771">
        <v>97112</v>
      </c>
      <c r="I1771" t="str" cm="1">
        <f t="array" ref="I1771">IFERROR(INDEX(scheduling_data!H:H,MATCH(B1771&amp;D1771,scheduling_data!D:D&amp;scheduling_data!A:A,0)),"")</f>
        <v>Katherine Tyree</v>
      </c>
      <c r="J1771" t="str">
        <f t="shared" si="81"/>
        <v>No</v>
      </c>
      <c r="K1771" t="str">
        <f t="shared" si="82"/>
        <v>16545335.5833333333Katherine Tyree</v>
      </c>
      <c r="L1771" t="str">
        <f t="shared" si="83"/>
        <v>No</v>
      </c>
    </row>
    <row r="1772" spans="1:12" x14ac:dyDescent="0.3">
      <c r="A1772" t="s">
        <v>61</v>
      </c>
      <c r="B1772">
        <v>165</v>
      </c>
      <c r="C1772" s="1">
        <v>45345</v>
      </c>
      <c r="D1772" s="1">
        <v>45336.458333333336</v>
      </c>
      <c r="E1772">
        <v>13.85</v>
      </c>
      <c r="F1772" t="s">
        <v>19</v>
      </c>
      <c r="H1772">
        <v>97112</v>
      </c>
      <c r="I1772" t="str" cm="1">
        <f t="array" ref="I1772">IFERROR(INDEX(scheduling_data!H:H,MATCH(B1772&amp;D1772,scheduling_data!D:D&amp;scheduling_data!A:A,0)),"")</f>
        <v>Breanna Grieco</v>
      </c>
      <c r="J1772" t="str">
        <f t="shared" si="81"/>
        <v>No</v>
      </c>
      <c r="K1772" t="str">
        <f t="shared" si="82"/>
        <v>16545336.4583333333Breanna Grieco</v>
      </c>
      <c r="L1772" t="str">
        <f t="shared" si="83"/>
        <v>Yes</v>
      </c>
    </row>
    <row r="1773" spans="1:12" x14ac:dyDescent="0.3">
      <c r="A1773" t="s">
        <v>61</v>
      </c>
      <c r="B1773">
        <v>165</v>
      </c>
      <c r="C1773" s="1">
        <v>45345</v>
      </c>
      <c r="D1773" s="1">
        <v>45336.458333333336</v>
      </c>
      <c r="E1773">
        <v>111.15</v>
      </c>
      <c r="F1773" t="s">
        <v>9</v>
      </c>
      <c r="H1773">
        <v>97112</v>
      </c>
      <c r="I1773" t="str" cm="1">
        <f t="array" ref="I1773">IFERROR(INDEX(scheduling_data!H:H,MATCH(B1773&amp;D1773,scheduling_data!D:D&amp;scheduling_data!A:A,0)),"")</f>
        <v>Breanna Grieco</v>
      </c>
      <c r="J1773" t="str">
        <f t="shared" si="81"/>
        <v>No</v>
      </c>
      <c r="K1773" t="str">
        <f t="shared" si="82"/>
        <v>16545336.4583333333Breanna Grieco</v>
      </c>
      <c r="L1773" t="str">
        <f t="shared" si="83"/>
        <v>No</v>
      </c>
    </row>
    <row r="1774" spans="1:12" x14ac:dyDescent="0.3">
      <c r="A1774" t="s">
        <v>61</v>
      </c>
      <c r="B1774">
        <v>165</v>
      </c>
      <c r="C1774" s="1">
        <v>45351</v>
      </c>
      <c r="D1774" s="1">
        <v>45338.416666666664</v>
      </c>
      <c r="E1774">
        <v>51.31</v>
      </c>
      <c r="F1774" t="s">
        <v>9</v>
      </c>
      <c r="G1774" t="s">
        <v>152</v>
      </c>
      <c r="H1774">
        <v>97530</v>
      </c>
      <c r="I1774" t="str" cm="1">
        <f t="array" ref="I1774">IFERROR(INDEX(scheduling_data!H:H,MATCH(B1774&amp;D1774,scheduling_data!D:D&amp;scheduling_data!A:A,0)),"")</f>
        <v>Amber Hickman</v>
      </c>
      <c r="J1774" t="str">
        <f t="shared" si="81"/>
        <v>No</v>
      </c>
      <c r="K1774" t="str">
        <f t="shared" si="82"/>
        <v>16545338.4166666667Amber Hickman</v>
      </c>
      <c r="L1774" t="str">
        <f t="shared" si="83"/>
        <v>No</v>
      </c>
    </row>
    <row r="1775" spans="1:12" x14ac:dyDescent="0.3">
      <c r="A1775" t="s">
        <v>61</v>
      </c>
      <c r="B1775">
        <v>165</v>
      </c>
      <c r="C1775" s="1">
        <v>45351</v>
      </c>
      <c r="D1775" s="1">
        <v>45338.416666666664</v>
      </c>
      <c r="E1775">
        <v>0.47</v>
      </c>
      <c r="F1775" t="s">
        <v>9</v>
      </c>
      <c r="G1775" t="s">
        <v>63</v>
      </c>
      <c r="H1775">
        <v>97530</v>
      </c>
      <c r="I1775" t="str" cm="1">
        <f t="array" ref="I1775">IFERROR(INDEX(scheduling_data!H:H,MATCH(B1775&amp;D1775,scheduling_data!D:D&amp;scheduling_data!A:A,0)),"")</f>
        <v>Amber Hickman</v>
      </c>
      <c r="J1775" t="str">
        <f t="shared" si="81"/>
        <v>No</v>
      </c>
      <c r="K1775" t="str">
        <f t="shared" si="82"/>
        <v>16545338.4166666667Amber Hickman</v>
      </c>
      <c r="L1775" t="str">
        <f t="shared" si="83"/>
        <v>No</v>
      </c>
    </row>
    <row r="1776" spans="1:12" x14ac:dyDescent="0.3">
      <c r="A1776" t="s">
        <v>61</v>
      </c>
      <c r="B1776">
        <v>165</v>
      </c>
      <c r="C1776" s="1">
        <v>45351</v>
      </c>
      <c r="D1776" s="1">
        <v>45338.416666666664</v>
      </c>
      <c r="E1776">
        <v>23.22</v>
      </c>
      <c r="F1776" t="s">
        <v>19</v>
      </c>
      <c r="G1776" t="s">
        <v>65</v>
      </c>
      <c r="H1776">
        <v>97530</v>
      </c>
      <c r="I1776" t="str" cm="1">
        <f t="array" ref="I1776">IFERROR(INDEX(scheduling_data!H:H,MATCH(B1776&amp;D1776,scheduling_data!D:D&amp;scheduling_data!A:A,0)),"")</f>
        <v>Amber Hickman</v>
      </c>
      <c r="J1776" t="str">
        <f t="shared" si="81"/>
        <v>No</v>
      </c>
      <c r="K1776" t="str">
        <f t="shared" si="82"/>
        <v>16545338.4166666667Amber Hickman</v>
      </c>
      <c r="L1776" t="str">
        <f t="shared" si="83"/>
        <v>Yes</v>
      </c>
    </row>
    <row r="1777" spans="1:12" x14ac:dyDescent="0.3">
      <c r="A1777" t="s">
        <v>61</v>
      </c>
      <c r="B1777">
        <v>165</v>
      </c>
      <c r="C1777" s="1">
        <v>45351</v>
      </c>
      <c r="D1777" s="1">
        <v>45338.416666666664</v>
      </c>
      <c r="E1777">
        <v>119.87</v>
      </c>
      <c r="F1777" t="s">
        <v>9</v>
      </c>
      <c r="G1777" t="s">
        <v>64</v>
      </c>
      <c r="H1777">
        <v>97110</v>
      </c>
      <c r="I1777" t="str" cm="1">
        <f t="array" ref="I1777">IFERROR(INDEX(scheduling_data!H:H,MATCH(B1777&amp;D1777,scheduling_data!D:D&amp;scheduling_data!A:A,0)),"")</f>
        <v>Amber Hickman</v>
      </c>
      <c r="J1777" t="str">
        <f t="shared" si="81"/>
        <v>No</v>
      </c>
      <c r="K1777" t="str">
        <f t="shared" si="82"/>
        <v>16545338.4166666667Amber Hickman</v>
      </c>
      <c r="L1777" t="str">
        <f t="shared" si="83"/>
        <v>No</v>
      </c>
    </row>
    <row r="1778" spans="1:12" x14ac:dyDescent="0.3">
      <c r="A1778" t="s">
        <v>61</v>
      </c>
      <c r="B1778">
        <v>165</v>
      </c>
      <c r="C1778" s="1">
        <v>45351</v>
      </c>
      <c r="D1778" s="1">
        <v>45338.416666666664</v>
      </c>
      <c r="E1778">
        <v>0.1</v>
      </c>
      <c r="F1778" t="s">
        <v>9</v>
      </c>
      <c r="G1778" t="s">
        <v>63</v>
      </c>
      <c r="H1778">
        <v>97110</v>
      </c>
      <c r="I1778" t="str" cm="1">
        <f t="array" ref="I1778">IFERROR(INDEX(scheduling_data!H:H,MATCH(B1778&amp;D1778,scheduling_data!D:D&amp;scheduling_data!A:A,0)),"")</f>
        <v>Amber Hickman</v>
      </c>
      <c r="J1778" t="str">
        <f t="shared" si="81"/>
        <v>No</v>
      </c>
      <c r="K1778" t="str">
        <f t="shared" si="82"/>
        <v>16545338.4166666667Amber Hickman</v>
      </c>
      <c r="L1778" t="str">
        <f t="shared" si="83"/>
        <v>No</v>
      </c>
    </row>
    <row r="1779" spans="1:12" x14ac:dyDescent="0.3">
      <c r="A1779" t="s">
        <v>61</v>
      </c>
      <c r="B1779">
        <v>165</v>
      </c>
      <c r="C1779" s="1">
        <v>45351</v>
      </c>
      <c r="D1779" s="1">
        <v>45338.416666666664</v>
      </c>
      <c r="E1779">
        <v>5.03</v>
      </c>
      <c r="F1779" t="s">
        <v>19</v>
      </c>
      <c r="G1779" t="s">
        <v>65</v>
      </c>
      <c r="H1779">
        <v>97110</v>
      </c>
      <c r="I1779" t="str" cm="1">
        <f t="array" ref="I1779">IFERROR(INDEX(scheduling_data!H:H,MATCH(B1779&amp;D1779,scheduling_data!D:D&amp;scheduling_data!A:A,0)),"")</f>
        <v>Amber Hickman</v>
      </c>
      <c r="J1779" t="str">
        <f t="shared" si="81"/>
        <v>No</v>
      </c>
      <c r="K1779" t="str">
        <f t="shared" si="82"/>
        <v>16545338.4166666667Amber Hickman</v>
      </c>
      <c r="L1779" t="str">
        <f t="shared" si="83"/>
        <v>Yes</v>
      </c>
    </row>
    <row r="1780" spans="1:12" x14ac:dyDescent="0.3">
      <c r="A1780" t="s">
        <v>61</v>
      </c>
      <c r="B1780">
        <v>165</v>
      </c>
      <c r="C1780" s="1">
        <v>45336</v>
      </c>
      <c r="D1780" s="1">
        <v>45324.416666666664</v>
      </c>
      <c r="E1780">
        <v>57.27</v>
      </c>
      <c r="F1780" t="s">
        <v>9</v>
      </c>
      <c r="G1780" t="s">
        <v>64</v>
      </c>
      <c r="H1780">
        <v>97110</v>
      </c>
      <c r="I1780" t="str" cm="1">
        <f t="array" ref="I1780">IFERROR(INDEX(scheduling_data!H:H,MATCH(B1780&amp;D1780,scheduling_data!D:D&amp;scheduling_data!A:A,0)),"")</f>
        <v>Katherine Tyree</v>
      </c>
      <c r="J1780" t="str">
        <f t="shared" si="81"/>
        <v>No</v>
      </c>
      <c r="K1780" t="str">
        <f t="shared" si="82"/>
        <v>16545324.4166666667Katherine Tyree</v>
      </c>
      <c r="L1780" t="str">
        <f t="shared" si="83"/>
        <v>No</v>
      </c>
    </row>
    <row r="1781" spans="1:12" x14ac:dyDescent="0.3">
      <c r="A1781" t="s">
        <v>61</v>
      </c>
      <c r="B1781">
        <v>165</v>
      </c>
      <c r="C1781" s="1">
        <v>45336</v>
      </c>
      <c r="D1781" s="1">
        <v>45324.416666666664</v>
      </c>
      <c r="E1781">
        <v>37.99</v>
      </c>
      <c r="F1781" t="s">
        <v>19</v>
      </c>
      <c r="G1781" t="s">
        <v>65</v>
      </c>
      <c r="H1781">
        <v>97112</v>
      </c>
      <c r="I1781" t="str" cm="1">
        <f t="array" ref="I1781">IFERROR(INDEX(scheduling_data!H:H,MATCH(B1781&amp;D1781,scheduling_data!D:D&amp;scheduling_data!A:A,0)),"")</f>
        <v>Katherine Tyree</v>
      </c>
      <c r="J1781" t="str">
        <f t="shared" si="81"/>
        <v>No</v>
      </c>
      <c r="K1781" t="str">
        <f t="shared" si="82"/>
        <v>16545324.4166666667Katherine Tyree</v>
      </c>
      <c r="L1781" t="str">
        <f t="shared" si="83"/>
        <v>Yes</v>
      </c>
    </row>
    <row r="1782" spans="1:12" x14ac:dyDescent="0.3">
      <c r="A1782" t="s">
        <v>61</v>
      </c>
      <c r="B1782">
        <v>165</v>
      </c>
      <c r="C1782" s="1">
        <v>45336</v>
      </c>
      <c r="D1782" s="1">
        <v>45324.416666666664</v>
      </c>
      <c r="E1782">
        <v>0.78</v>
      </c>
      <c r="F1782" t="s">
        <v>9</v>
      </c>
      <c r="G1782" t="s">
        <v>63</v>
      </c>
      <c r="H1782">
        <v>97112</v>
      </c>
      <c r="I1782" t="str" cm="1">
        <f t="array" ref="I1782">IFERROR(INDEX(scheduling_data!H:H,MATCH(B1782&amp;D1782,scheduling_data!D:D&amp;scheduling_data!A:A,0)),"")</f>
        <v>Katherine Tyree</v>
      </c>
      <c r="J1782" t="str">
        <f t="shared" si="81"/>
        <v>No</v>
      </c>
      <c r="K1782" t="str">
        <f t="shared" si="82"/>
        <v>16545324.4166666667Katherine Tyree</v>
      </c>
      <c r="L1782" t="str">
        <f t="shared" si="83"/>
        <v>No</v>
      </c>
    </row>
    <row r="1783" spans="1:12" x14ac:dyDescent="0.3">
      <c r="A1783" t="s">
        <v>61</v>
      </c>
      <c r="B1783">
        <v>165</v>
      </c>
      <c r="C1783" s="1">
        <v>45336</v>
      </c>
      <c r="D1783" s="1">
        <v>45324.416666666664</v>
      </c>
      <c r="E1783">
        <v>103.96</v>
      </c>
      <c r="F1783" t="s">
        <v>9</v>
      </c>
      <c r="G1783" t="s">
        <v>64</v>
      </c>
      <c r="H1783">
        <v>97112</v>
      </c>
      <c r="I1783" t="str" cm="1">
        <f t="array" ref="I1783">IFERROR(INDEX(scheduling_data!H:H,MATCH(B1783&amp;D1783,scheduling_data!D:D&amp;scheduling_data!A:A,0)),"")</f>
        <v>Katherine Tyree</v>
      </c>
      <c r="J1783" t="str">
        <f t="shared" si="81"/>
        <v>No</v>
      </c>
      <c r="K1783" t="str">
        <f t="shared" si="82"/>
        <v>16545324.4166666667Katherine Tyree</v>
      </c>
      <c r="L1783" t="str">
        <f t="shared" si="83"/>
        <v>No</v>
      </c>
    </row>
    <row r="1784" spans="1:12" x14ac:dyDescent="0.3">
      <c r="A1784" t="s">
        <v>61</v>
      </c>
      <c r="B1784">
        <v>165</v>
      </c>
      <c r="C1784" s="1">
        <v>45337</v>
      </c>
      <c r="D1784" s="1">
        <v>45327.583333333336</v>
      </c>
      <c r="E1784">
        <v>0.78</v>
      </c>
      <c r="F1784" t="s">
        <v>9</v>
      </c>
      <c r="G1784" t="s">
        <v>63</v>
      </c>
      <c r="H1784">
        <v>97112</v>
      </c>
      <c r="I1784" t="str" cm="1">
        <f t="array" ref="I1784">IFERROR(INDEX(scheduling_data!H:H,MATCH(B1784&amp;D1784,scheduling_data!D:D&amp;scheduling_data!A:A,0)),"")</f>
        <v>Katherine Tyree</v>
      </c>
      <c r="J1784" t="str">
        <f t="shared" si="81"/>
        <v>No</v>
      </c>
      <c r="K1784" t="str">
        <f t="shared" si="82"/>
        <v>16545327.5833333333Katherine Tyree</v>
      </c>
      <c r="L1784" t="str">
        <f t="shared" si="83"/>
        <v>No</v>
      </c>
    </row>
    <row r="1785" spans="1:12" x14ac:dyDescent="0.3">
      <c r="A1785" t="s">
        <v>61</v>
      </c>
      <c r="B1785">
        <v>165</v>
      </c>
      <c r="C1785" s="1">
        <v>45337</v>
      </c>
      <c r="D1785" s="1">
        <v>45327.583333333336</v>
      </c>
      <c r="E1785">
        <v>103.96</v>
      </c>
      <c r="F1785" t="s">
        <v>9</v>
      </c>
      <c r="G1785" t="s">
        <v>64</v>
      </c>
      <c r="H1785">
        <v>97112</v>
      </c>
      <c r="I1785" t="str" cm="1">
        <f t="array" ref="I1785">IFERROR(INDEX(scheduling_data!H:H,MATCH(B1785&amp;D1785,scheduling_data!D:D&amp;scheduling_data!A:A,0)),"")</f>
        <v>Katherine Tyree</v>
      </c>
      <c r="J1785" t="str">
        <f t="shared" si="81"/>
        <v>No</v>
      </c>
      <c r="K1785" t="str">
        <f t="shared" si="82"/>
        <v>16545327.5833333333Katherine Tyree</v>
      </c>
      <c r="L1785" t="str">
        <f t="shared" si="83"/>
        <v>No</v>
      </c>
    </row>
    <row r="1786" spans="1:12" x14ac:dyDescent="0.3">
      <c r="A1786" t="s">
        <v>61</v>
      </c>
      <c r="B1786">
        <v>165</v>
      </c>
      <c r="C1786" s="1">
        <v>45337</v>
      </c>
      <c r="D1786" s="1">
        <v>45327.583333333336</v>
      </c>
      <c r="E1786">
        <v>37.99</v>
      </c>
      <c r="F1786" t="s">
        <v>19</v>
      </c>
      <c r="G1786" t="s">
        <v>65</v>
      </c>
      <c r="H1786">
        <v>97112</v>
      </c>
      <c r="I1786" t="str" cm="1">
        <f t="array" ref="I1786">IFERROR(INDEX(scheduling_data!H:H,MATCH(B1786&amp;D1786,scheduling_data!D:D&amp;scheduling_data!A:A,0)),"")</f>
        <v>Katherine Tyree</v>
      </c>
      <c r="J1786" t="str">
        <f t="shared" si="81"/>
        <v>No</v>
      </c>
      <c r="K1786" t="str">
        <f t="shared" si="82"/>
        <v>16545327.5833333333Katherine Tyree</v>
      </c>
      <c r="L1786" t="str">
        <f t="shared" si="83"/>
        <v>Yes</v>
      </c>
    </row>
    <row r="1787" spans="1:12" x14ac:dyDescent="0.3">
      <c r="A1787" t="s">
        <v>61</v>
      </c>
      <c r="B1787">
        <v>165</v>
      </c>
      <c r="C1787" s="1">
        <v>45337</v>
      </c>
      <c r="D1787" s="1">
        <v>45327.583333333336</v>
      </c>
      <c r="E1787">
        <v>57.27</v>
      </c>
      <c r="F1787" t="s">
        <v>9</v>
      </c>
      <c r="G1787" t="s">
        <v>64</v>
      </c>
      <c r="H1787">
        <v>97110</v>
      </c>
      <c r="I1787" t="str" cm="1">
        <f t="array" ref="I1787">IFERROR(INDEX(scheduling_data!H:H,MATCH(B1787&amp;D1787,scheduling_data!D:D&amp;scheduling_data!A:A,0)),"")</f>
        <v>Katherine Tyree</v>
      </c>
      <c r="J1787" t="str">
        <f t="shared" si="81"/>
        <v>No</v>
      </c>
      <c r="K1787" t="str">
        <f t="shared" si="82"/>
        <v>16545327.5833333333Katherine Tyree</v>
      </c>
      <c r="L1787" t="str">
        <f t="shared" si="83"/>
        <v>No</v>
      </c>
    </row>
    <row r="1788" spans="1:12" x14ac:dyDescent="0.3">
      <c r="A1788" t="s">
        <v>61</v>
      </c>
      <c r="B1788">
        <v>165</v>
      </c>
      <c r="C1788" s="1">
        <v>45338</v>
      </c>
      <c r="D1788" s="1">
        <v>45329.583333333336</v>
      </c>
      <c r="E1788">
        <v>103.96</v>
      </c>
      <c r="F1788" t="s">
        <v>9</v>
      </c>
      <c r="G1788" t="s">
        <v>64</v>
      </c>
      <c r="H1788">
        <v>97112</v>
      </c>
      <c r="I1788" t="str" cm="1">
        <f t="array" ref="I1788">IFERROR(INDEX(scheduling_data!H:H,MATCH(B1788&amp;D1788,scheduling_data!D:D&amp;scheduling_data!A:A,0)),"")</f>
        <v>Katherine Tyree</v>
      </c>
      <c r="J1788" t="str">
        <f t="shared" si="81"/>
        <v>No</v>
      </c>
      <c r="K1788" t="str">
        <f t="shared" si="82"/>
        <v>16545329.5833333333Katherine Tyree</v>
      </c>
      <c r="L1788" t="str">
        <f t="shared" si="83"/>
        <v>No</v>
      </c>
    </row>
    <row r="1789" spans="1:12" x14ac:dyDescent="0.3">
      <c r="A1789" t="s">
        <v>61</v>
      </c>
      <c r="B1789">
        <v>165</v>
      </c>
      <c r="C1789" s="1">
        <v>45338</v>
      </c>
      <c r="D1789" s="1">
        <v>45329.583333333336</v>
      </c>
      <c r="E1789">
        <v>0.78</v>
      </c>
      <c r="F1789" t="s">
        <v>9</v>
      </c>
      <c r="G1789" t="s">
        <v>63</v>
      </c>
      <c r="H1789">
        <v>97112</v>
      </c>
      <c r="I1789" t="str" cm="1">
        <f t="array" ref="I1789">IFERROR(INDEX(scheduling_data!H:H,MATCH(B1789&amp;D1789,scheduling_data!D:D&amp;scheduling_data!A:A,0)),"")</f>
        <v>Katherine Tyree</v>
      </c>
      <c r="J1789" t="str">
        <f t="shared" si="81"/>
        <v>No</v>
      </c>
      <c r="K1789" t="str">
        <f t="shared" si="82"/>
        <v>16545329.5833333333Katherine Tyree</v>
      </c>
      <c r="L1789" t="str">
        <f t="shared" si="83"/>
        <v>No</v>
      </c>
    </row>
    <row r="1790" spans="1:12" x14ac:dyDescent="0.3">
      <c r="A1790" t="s">
        <v>61</v>
      </c>
      <c r="B1790">
        <v>165</v>
      </c>
      <c r="C1790" s="1">
        <v>45338</v>
      </c>
      <c r="D1790" s="1">
        <v>45329.583333333336</v>
      </c>
      <c r="E1790">
        <v>37.99</v>
      </c>
      <c r="F1790" t="s">
        <v>19</v>
      </c>
      <c r="G1790" t="s">
        <v>65</v>
      </c>
      <c r="H1790">
        <v>97112</v>
      </c>
      <c r="I1790" t="str" cm="1">
        <f t="array" ref="I1790">IFERROR(INDEX(scheduling_data!H:H,MATCH(B1790&amp;D1790,scheduling_data!D:D&amp;scheduling_data!A:A,0)),"")</f>
        <v>Katherine Tyree</v>
      </c>
      <c r="J1790" t="str">
        <f t="shared" si="81"/>
        <v>No</v>
      </c>
      <c r="K1790" t="str">
        <f t="shared" si="82"/>
        <v>16545329.5833333333Katherine Tyree</v>
      </c>
      <c r="L1790" t="str">
        <f t="shared" si="83"/>
        <v>Yes</v>
      </c>
    </row>
    <row r="1791" spans="1:12" x14ac:dyDescent="0.3">
      <c r="A1791" t="s">
        <v>61</v>
      </c>
      <c r="B1791">
        <v>165</v>
      </c>
      <c r="C1791" s="1">
        <v>45338</v>
      </c>
      <c r="D1791" s="1">
        <v>45329.583333333336</v>
      </c>
      <c r="E1791">
        <v>57.27</v>
      </c>
      <c r="F1791" t="s">
        <v>9</v>
      </c>
      <c r="G1791" t="s">
        <v>64</v>
      </c>
      <c r="H1791">
        <v>97110</v>
      </c>
      <c r="I1791" t="str" cm="1">
        <f t="array" ref="I1791">IFERROR(INDEX(scheduling_data!H:H,MATCH(B1791&amp;D1791,scheduling_data!D:D&amp;scheduling_data!A:A,0)),"")</f>
        <v>Katherine Tyree</v>
      </c>
      <c r="J1791" t="str">
        <f t="shared" si="81"/>
        <v>No</v>
      </c>
      <c r="K1791" t="str">
        <f t="shared" si="82"/>
        <v>16545329.5833333333Katherine Tyree</v>
      </c>
      <c r="L1791" t="str">
        <f t="shared" si="83"/>
        <v>No</v>
      </c>
    </row>
    <row r="1792" spans="1:12" x14ac:dyDescent="0.3">
      <c r="A1792" t="s">
        <v>61</v>
      </c>
      <c r="B1792">
        <v>165</v>
      </c>
      <c r="C1792" s="1">
        <v>45344</v>
      </c>
      <c r="D1792" s="1">
        <v>45331.416666666664</v>
      </c>
      <c r="E1792">
        <v>0.62</v>
      </c>
      <c r="F1792" t="s">
        <v>9</v>
      </c>
      <c r="G1792" t="s">
        <v>63</v>
      </c>
      <c r="H1792">
        <v>97112</v>
      </c>
      <c r="I1792" t="str" cm="1">
        <f t="array" ref="I1792">IFERROR(INDEX(scheduling_data!H:H,MATCH(B1792&amp;D1792,scheduling_data!D:D&amp;scheduling_data!A:A,0)),"")</f>
        <v>Jessica Pittman</v>
      </c>
      <c r="J1792" t="str">
        <f t="shared" si="81"/>
        <v>No</v>
      </c>
      <c r="K1792" t="str">
        <f t="shared" si="82"/>
        <v>16545331.4166666667Jessica Pittman</v>
      </c>
      <c r="L1792" t="str">
        <f t="shared" si="83"/>
        <v>No</v>
      </c>
    </row>
    <row r="1793" spans="1:12" x14ac:dyDescent="0.3">
      <c r="A1793" t="s">
        <v>61</v>
      </c>
      <c r="B1793">
        <v>165</v>
      </c>
      <c r="C1793" s="1">
        <v>45344</v>
      </c>
      <c r="D1793" s="1">
        <v>45331.416666666664</v>
      </c>
      <c r="E1793">
        <v>30.57</v>
      </c>
      <c r="F1793" t="s">
        <v>19</v>
      </c>
      <c r="G1793" t="s">
        <v>65</v>
      </c>
      <c r="H1793">
        <v>97112</v>
      </c>
      <c r="I1793" t="str" cm="1">
        <f t="array" ref="I1793">IFERROR(INDEX(scheduling_data!H:H,MATCH(B1793&amp;D1793,scheduling_data!D:D&amp;scheduling_data!A:A,0)),"")</f>
        <v>Jessica Pittman</v>
      </c>
      <c r="J1793" t="str">
        <f t="shared" si="81"/>
        <v>No</v>
      </c>
      <c r="K1793" t="str">
        <f t="shared" si="82"/>
        <v>16545331.4166666667Jessica Pittman</v>
      </c>
      <c r="L1793" t="str">
        <f t="shared" si="83"/>
        <v>Yes</v>
      </c>
    </row>
    <row r="1794" spans="1:12" x14ac:dyDescent="0.3">
      <c r="A1794" t="s">
        <v>61</v>
      </c>
      <c r="B1794">
        <v>165</v>
      </c>
      <c r="C1794" s="1">
        <v>45344</v>
      </c>
      <c r="D1794" s="1">
        <v>45331.416666666664</v>
      </c>
      <c r="E1794">
        <v>168.81</v>
      </c>
      <c r="F1794" t="s">
        <v>9</v>
      </c>
      <c r="G1794" t="s">
        <v>64</v>
      </c>
      <c r="H1794">
        <v>97112</v>
      </c>
      <c r="I1794" t="str" cm="1">
        <f t="array" ref="I1794">IFERROR(INDEX(scheduling_data!H:H,MATCH(B1794&amp;D1794,scheduling_data!D:D&amp;scheduling_data!A:A,0)),"")</f>
        <v>Jessica Pittman</v>
      </c>
      <c r="J1794" t="str">
        <f t="shared" si="81"/>
        <v>No</v>
      </c>
      <c r="K1794" t="str">
        <f t="shared" si="82"/>
        <v>16545331.4166666667Jessica Pittman</v>
      </c>
      <c r="L1794" t="str">
        <f t="shared" si="83"/>
        <v>No</v>
      </c>
    </row>
    <row r="1795" spans="1:12" x14ac:dyDescent="0.3">
      <c r="A1795" t="s">
        <v>11</v>
      </c>
      <c r="B1795">
        <v>165</v>
      </c>
      <c r="C1795" s="1">
        <v>45324.413888888892</v>
      </c>
      <c r="D1795" s="1">
        <v>45323.625</v>
      </c>
      <c r="E1795">
        <v>25</v>
      </c>
      <c r="F1795" t="s">
        <v>16</v>
      </c>
      <c r="G1795" t="s">
        <v>257</v>
      </c>
      <c r="I1795" t="str" cm="1">
        <f t="array" ref="I1795">IFERROR(INDEX(scheduling_data!H:H,MATCH(B1795&amp;D1795,scheduling_data!D:D&amp;scheduling_data!A:A,0)),"")</f>
        <v>Katherine Tyree</v>
      </c>
      <c r="J1795" t="str">
        <f t="shared" ref="J1795:J1858" si="84">IF(I1795="", "Yes", "No")</f>
        <v>No</v>
      </c>
      <c r="K1795" t="str">
        <f t="shared" ref="K1795:K1858" si="85">IF(I1795="",B1795&amp;D1795,B1795&amp;D1795&amp;I1795)</f>
        <v>16545323.625Katherine Tyree</v>
      </c>
      <c r="L1795" t="str">
        <f t="shared" ref="L1795:L1858" si="86">IF(OR(F1795="Cash", F1795="Check", F1795="EFT", F1795="Credit Card", F1795="Visa", F1795="Mastercard", F1795="AMEX"), "Yes", "No")</f>
        <v>Yes</v>
      </c>
    </row>
    <row r="1796" spans="1:12" x14ac:dyDescent="0.3">
      <c r="A1796" t="s">
        <v>11</v>
      </c>
      <c r="B1796">
        <v>165</v>
      </c>
      <c r="C1796" s="1">
        <v>45329.586111111108</v>
      </c>
      <c r="D1796" s="1">
        <v>45335.583333333336</v>
      </c>
      <c r="E1796">
        <v>25</v>
      </c>
      <c r="F1796" t="s">
        <v>16</v>
      </c>
      <c r="G1796" t="s">
        <v>258</v>
      </c>
      <c r="I1796" t="str" cm="1">
        <f t="array" ref="I1796">IFERROR(INDEX(scheduling_data!H:H,MATCH(B1796&amp;D1796,scheduling_data!D:D&amp;scheduling_data!A:A,0)),"")</f>
        <v>Katherine Tyree</v>
      </c>
      <c r="J1796" t="str">
        <f t="shared" si="84"/>
        <v>No</v>
      </c>
      <c r="K1796" t="str">
        <f t="shared" si="85"/>
        <v>16545335.5833333333Katherine Tyree</v>
      </c>
      <c r="L1796" t="str">
        <f t="shared" si="86"/>
        <v>Yes</v>
      </c>
    </row>
    <row r="1797" spans="1:12" x14ac:dyDescent="0.3">
      <c r="A1797" t="s">
        <v>11</v>
      </c>
      <c r="B1797">
        <v>165</v>
      </c>
      <c r="C1797" s="1">
        <v>45329.586111111108</v>
      </c>
      <c r="D1797" s="1">
        <v>45336.458333333336</v>
      </c>
      <c r="E1797">
        <v>25</v>
      </c>
      <c r="F1797" t="s">
        <v>16</v>
      </c>
      <c r="G1797" t="s">
        <v>258</v>
      </c>
      <c r="I1797" t="str" cm="1">
        <f t="array" ref="I1797">IFERROR(INDEX(scheduling_data!H:H,MATCH(B1797&amp;D1797,scheduling_data!D:D&amp;scheduling_data!A:A,0)),"")</f>
        <v>Breanna Grieco</v>
      </c>
      <c r="J1797" t="str">
        <f t="shared" si="84"/>
        <v>No</v>
      </c>
      <c r="K1797" t="str">
        <f t="shared" si="85"/>
        <v>16545336.4583333333Breanna Grieco</v>
      </c>
      <c r="L1797" t="str">
        <f t="shared" si="86"/>
        <v>Yes</v>
      </c>
    </row>
    <row r="1798" spans="1:12" x14ac:dyDescent="0.3">
      <c r="A1798" t="s">
        <v>11</v>
      </c>
      <c r="B1798">
        <v>165</v>
      </c>
      <c r="C1798" s="1">
        <v>45329.586111111108</v>
      </c>
      <c r="D1798" s="1">
        <v>45338.416666666664</v>
      </c>
      <c r="E1798">
        <v>25</v>
      </c>
      <c r="F1798" t="s">
        <v>16</v>
      </c>
      <c r="G1798" t="s">
        <v>258</v>
      </c>
      <c r="I1798" t="str" cm="1">
        <f t="array" ref="I1798">IFERROR(INDEX(scheduling_data!H:H,MATCH(B1798&amp;D1798,scheduling_data!D:D&amp;scheduling_data!A:A,0)),"")</f>
        <v>Amber Hickman</v>
      </c>
      <c r="J1798" t="str">
        <f t="shared" si="84"/>
        <v>No</v>
      </c>
      <c r="K1798" t="str">
        <f t="shared" si="85"/>
        <v>16545338.4166666667Amber Hickman</v>
      </c>
      <c r="L1798" t="str">
        <f t="shared" si="86"/>
        <v>Yes</v>
      </c>
    </row>
    <row r="1799" spans="1:12" x14ac:dyDescent="0.3">
      <c r="A1799" t="s">
        <v>11</v>
      </c>
      <c r="B1799">
        <v>165</v>
      </c>
      <c r="C1799" s="1">
        <v>45324.413888888892</v>
      </c>
      <c r="D1799" s="1">
        <v>45324.416666666664</v>
      </c>
      <c r="E1799">
        <v>25</v>
      </c>
      <c r="F1799" t="s">
        <v>16</v>
      </c>
      <c r="G1799" t="s">
        <v>257</v>
      </c>
      <c r="I1799" t="str" cm="1">
        <f t="array" ref="I1799">IFERROR(INDEX(scheduling_data!H:H,MATCH(B1799&amp;D1799,scheduling_data!D:D&amp;scheduling_data!A:A,0)),"")</f>
        <v>Katherine Tyree</v>
      </c>
      <c r="J1799" t="str">
        <f t="shared" si="84"/>
        <v>No</v>
      </c>
      <c r="K1799" t="str">
        <f t="shared" si="85"/>
        <v>16545324.4166666667Katherine Tyree</v>
      </c>
      <c r="L1799" t="str">
        <f t="shared" si="86"/>
        <v>Yes</v>
      </c>
    </row>
    <row r="1800" spans="1:12" x14ac:dyDescent="0.3">
      <c r="A1800" t="s">
        <v>11</v>
      </c>
      <c r="B1800">
        <v>165</v>
      </c>
      <c r="C1800" s="1">
        <v>45329.586111111108</v>
      </c>
      <c r="D1800" s="1">
        <v>45327.583333333336</v>
      </c>
      <c r="E1800">
        <v>25</v>
      </c>
      <c r="F1800" t="s">
        <v>16</v>
      </c>
      <c r="G1800" t="s">
        <v>258</v>
      </c>
      <c r="I1800" t="str" cm="1">
        <f t="array" ref="I1800">IFERROR(INDEX(scheduling_data!H:H,MATCH(B1800&amp;D1800,scheduling_data!D:D&amp;scheduling_data!A:A,0)),"")</f>
        <v>Katherine Tyree</v>
      </c>
      <c r="J1800" t="str">
        <f t="shared" si="84"/>
        <v>No</v>
      </c>
      <c r="K1800" t="str">
        <f t="shared" si="85"/>
        <v>16545327.5833333333Katherine Tyree</v>
      </c>
      <c r="L1800" t="str">
        <f t="shared" si="86"/>
        <v>Yes</v>
      </c>
    </row>
    <row r="1801" spans="1:12" x14ac:dyDescent="0.3">
      <c r="A1801" t="s">
        <v>11</v>
      </c>
      <c r="B1801">
        <v>165</v>
      </c>
      <c r="C1801" s="1">
        <v>45329.586111111108</v>
      </c>
      <c r="D1801" s="1">
        <v>45329.583333333336</v>
      </c>
      <c r="E1801">
        <v>25</v>
      </c>
      <c r="F1801" t="s">
        <v>16</v>
      </c>
      <c r="G1801" t="s">
        <v>258</v>
      </c>
      <c r="I1801" t="str" cm="1">
        <f t="array" ref="I1801">IFERROR(INDEX(scheduling_data!H:H,MATCH(B1801&amp;D1801,scheduling_data!D:D&amp;scheduling_data!A:A,0)),"")</f>
        <v>Katherine Tyree</v>
      </c>
      <c r="J1801" t="str">
        <f t="shared" si="84"/>
        <v>No</v>
      </c>
      <c r="K1801" t="str">
        <f t="shared" si="85"/>
        <v>16545329.5833333333Katherine Tyree</v>
      </c>
      <c r="L1801" t="str">
        <f t="shared" si="86"/>
        <v>Yes</v>
      </c>
    </row>
    <row r="1802" spans="1:12" x14ac:dyDescent="0.3">
      <c r="A1802" t="s">
        <v>11</v>
      </c>
      <c r="B1802">
        <v>165</v>
      </c>
      <c r="C1802" s="1">
        <v>45329.586111111108</v>
      </c>
      <c r="D1802" s="1">
        <v>45331.416666666664</v>
      </c>
      <c r="E1802">
        <v>25</v>
      </c>
      <c r="F1802" t="s">
        <v>16</v>
      </c>
      <c r="G1802" t="s">
        <v>258</v>
      </c>
      <c r="I1802" t="str" cm="1">
        <f t="array" ref="I1802">IFERROR(INDEX(scheduling_data!H:H,MATCH(B1802&amp;D1802,scheduling_data!D:D&amp;scheduling_data!A:A,0)),"")</f>
        <v>Jessica Pittman</v>
      </c>
      <c r="J1802" t="str">
        <f t="shared" si="84"/>
        <v>No</v>
      </c>
      <c r="K1802" t="str">
        <f t="shared" si="85"/>
        <v>16545331.4166666667Jessica Pittman</v>
      </c>
      <c r="L1802" t="str">
        <f t="shared" si="86"/>
        <v>Yes</v>
      </c>
    </row>
    <row r="1803" spans="1:12" x14ac:dyDescent="0.3">
      <c r="A1803" t="s">
        <v>61</v>
      </c>
      <c r="B1803">
        <v>29</v>
      </c>
      <c r="C1803" s="1">
        <v>45351</v>
      </c>
      <c r="D1803" s="1">
        <v>45341.541666666664</v>
      </c>
      <c r="E1803">
        <v>51.58</v>
      </c>
      <c r="F1803" t="s">
        <v>19</v>
      </c>
      <c r="G1803" t="s">
        <v>65</v>
      </c>
      <c r="H1803">
        <v>97161</v>
      </c>
      <c r="I1803" t="str" cm="1">
        <f t="array" ref="I1803">IFERROR(INDEX(scheduling_data!H:H,MATCH(B1803&amp;D1803,scheduling_data!D:D&amp;scheduling_data!A:A,0)),"")</f>
        <v>Christian Litz</v>
      </c>
      <c r="J1803" t="str">
        <f t="shared" si="84"/>
        <v>No</v>
      </c>
      <c r="K1803" t="str">
        <f t="shared" si="85"/>
        <v>2945341.5416666667Christian Litz</v>
      </c>
      <c r="L1803" t="str">
        <f t="shared" si="86"/>
        <v>Yes</v>
      </c>
    </row>
    <row r="1804" spans="1:12" x14ac:dyDescent="0.3">
      <c r="A1804" t="s">
        <v>61</v>
      </c>
      <c r="B1804">
        <v>29</v>
      </c>
      <c r="C1804" s="1">
        <v>45351</v>
      </c>
      <c r="D1804" s="1">
        <v>45341.541666666664</v>
      </c>
      <c r="E1804">
        <v>1.05</v>
      </c>
      <c r="F1804" t="s">
        <v>9</v>
      </c>
      <c r="G1804" t="s">
        <v>63</v>
      </c>
      <c r="H1804">
        <v>97161</v>
      </c>
      <c r="I1804" t="str" cm="1">
        <f t="array" ref="I1804">IFERROR(INDEX(scheduling_data!H:H,MATCH(B1804&amp;D1804,scheduling_data!D:D&amp;scheduling_data!A:A,0)),"")</f>
        <v>Christian Litz</v>
      </c>
      <c r="J1804" t="str">
        <f t="shared" si="84"/>
        <v>No</v>
      </c>
      <c r="K1804" t="str">
        <f t="shared" si="85"/>
        <v>2945341.5416666667Christian Litz</v>
      </c>
      <c r="L1804" t="str">
        <f t="shared" si="86"/>
        <v>No</v>
      </c>
    </row>
    <row r="1805" spans="1:12" x14ac:dyDescent="0.3">
      <c r="A1805" t="s">
        <v>61</v>
      </c>
      <c r="B1805">
        <v>29</v>
      </c>
      <c r="C1805" s="1">
        <v>45351</v>
      </c>
      <c r="D1805" s="1">
        <v>45341.541666666664</v>
      </c>
      <c r="E1805">
        <v>72.37</v>
      </c>
      <c r="F1805" t="s">
        <v>9</v>
      </c>
      <c r="G1805" t="s">
        <v>62</v>
      </c>
      <c r="H1805">
        <v>97161</v>
      </c>
      <c r="I1805" t="str" cm="1">
        <f t="array" ref="I1805">IFERROR(INDEX(scheduling_data!H:H,MATCH(B1805&amp;D1805,scheduling_data!D:D&amp;scheduling_data!A:A,0)),"")</f>
        <v>Christian Litz</v>
      </c>
      <c r="J1805" t="str">
        <f t="shared" si="84"/>
        <v>No</v>
      </c>
      <c r="K1805" t="str">
        <f t="shared" si="85"/>
        <v>2945341.5416666667Christian Litz</v>
      </c>
      <c r="L1805" t="str">
        <f t="shared" si="86"/>
        <v>No</v>
      </c>
    </row>
    <row r="1806" spans="1:12" x14ac:dyDescent="0.3">
      <c r="A1806" t="s">
        <v>61</v>
      </c>
      <c r="B1806">
        <v>29</v>
      </c>
      <c r="C1806" s="1">
        <v>45351</v>
      </c>
      <c r="D1806" s="1">
        <v>45341.541666666664</v>
      </c>
      <c r="E1806">
        <v>0</v>
      </c>
      <c r="F1806" t="s">
        <v>9</v>
      </c>
      <c r="G1806" t="s">
        <v>259</v>
      </c>
      <c r="H1806">
        <v>97110</v>
      </c>
      <c r="I1806" t="str" cm="1">
        <f t="array" ref="I1806">IFERROR(INDEX(scheduling_data!H:H,MATCH(B1806&amp;D1806,scheduling_data!D:D&amp;scheduling_data!A:A,0)),"")</f>
        <v>Christian Litz</v>
      </c>
      <c r="J1806" t="str">
        <f t="shared" si="84"/>
        <v>No</v>
      </c>
      <c r="K1806" t="str">
        <f t="shared" si="85"/>
        <v>2945341.5416666667Christian Litz</v>
      </c>
      <c r="L1806" t="str">
        <f t="shared" si="86"/>
        <v>No</v>
      </c>
    </row>
    <row r="1807" spans="1:12" x14ac:dyDescent="0.3">
      <c r="A1807" t="s">
        <v>61</v>
      </c>
      <c r="B1807">
        <v>29</v>
      </c>
      <c r="C1807" s="1">
        <v>45351</v>
      </c>
      <c r="D1807" s="1">
        <v>45341.541666666664</v>
      </c>
      <c r="E1807">
        <v>0</v>
      </c>
      <c r="F1807" t="s">
        <v>9</v>
      </c>
      <c r="G1807" t="s">
        <v>259</v>
      </c>
      <c r="H1807">
        <v>97112</v>
      </c>
      <c r="I1807" t="str" cm="1">
        <f t="array" ref="I1807">IFERROR(INDEX(scheduling_data!H:H,MATCH(B1807&amp;D1807,scheduling_data!D:D&amp;scheduling_data!A:A,0)),"")</f>
        <v>Christian Litz</v>
      </c>
      <c r="J1807" t="str">
        <f t="shared" si="84"/>
        <v>No</v>
      </c>
      <c r="K1807" t="str">
        <f t="shared" si="85"/>
        <v>2945341.5416666667Christian Litz</v>
      </c>
      <c r="L1807" t="str">
        <f t="shared" si="86"/>
        <v>No</v>
      </c>
    </row>
    <row r="1808" spans="1:12" x14ac:dyDescent="0.3">
      <c r="A1808" t="s">
        <v>61</v>
      </c>
      <c r="B1808">
        <v>29</v>
      </c>
      <c r="C1808" s="1">
        <v>45351</v>
      </c>
      <c r="D1808" s="1">
        <v>45343.583333333336</v>
      </c>
      <c r="E1808">
        <v>0</v>
      </c>
      <c r="F1808" t="s">
        <v>9</v>
      </c>
      <c r="G1808" t="s">
        <v>259</v>
      </c>
      <c r="H1808">
        <v>97110</v>
      </c>
      <c r="I1808" t="str" cm="1">
        <f t="array" ref="I1808">IFERROR(INDEX(scheduling_data!H:H,MATCH(B1808&amp;D1808,scheduling_data!D:D&amp;scheduling_data!A:A,0)),"")</f>
        <v>Katherine Tyree</v>
      </c>
      <c r="J1808" t="str">
        <f t="shared" si="84"/>
        <v>No</v>
      </c>
      <c r="K1808" t="str">
        <f t="shared" si="85"/>
        <v>2945343.5833333333Katherine Tyree</v>
      </c>
      <c r="L1808" t="str">
        <f t="shared" si="86"/>
        <v>No</v>
      </c>
    </row>
    <row r="1809" spans="1:12" x14ac:dyDescent="0.3">
      <c r="A1809" t="s">
        <v>61</v>
      </c>
      <c r="B1809">
        <v>29</v>
      </c>
      <c r="C1809" s="1">
        <v>45351</v>
      </c>
      <c r="D1809" s="1">
        <v>45343.583333333336</v>
      </c>
      <c r="E1809">
        <v>0</v>
      </c>
      <c r="F1809" t="s">
        <v>9</v>
      </c>
      <c r="G1809" t="s">
        <v>259</v>
      </c>
      <c r="H1809">
        <v>97530</v>
      </c>
      <c r="I1809" t="str" cm="1">
        <f t="array" ref="I1809">IFERROR(INDEX(scheduling_data!H:H,MATCH(B1809&amp;D1809,scheduling_data!D:D&amp;scheduling_data!A:A,0)),"")</f>
        <v>Katherine Tyree</v>
      </c>
      <c r="J1809" t="str">
        <f t="shared" si="84"/>
        <v>No</v>
      </c>
      <c r="K1809" t="str">
        <f t="shared" si="85"/>
        <v>2945343.5833333333Katherine Tyree</v>
      </c>
      <c r="L1809" t="str">
        <f t="shared" si="86"/>
        <v>No</v>
      </c>
    </row>
    <row r="1810" spans="1:12" x14ac:dyDescent="0.3">
      <c r="A1810" t="s">
        <v>11</v>
      </c>
      <c r="B1810">
        <v>29</v>
      </c>
      <c r="C1810" s="1">
        <v>45341.554166666669</v>
      </c>
      <c r="D1810" s="1">
        <v>45341.541666666664</v>
      </c>
      <c r="E1810">
        <v>25</v>
      </c>
      <c r="F1810" t="s">
        <v>16</v>
      </c>
      <c r="G1810" t="s">
        <v>260</v>
      </c>
      <c r="I1810" t="str" cm="1">
        <f t="array" ref="I1810">IFERROR(INDEX(scheduling_data!H:H,MATCH(B1810&amp;D1810,scheduling_data!D:D&amp;scheduling_data!A:A,0)),"")</f>
        <v>Christian Litz</v>
      </c>
      <c r="J1810" t="str">
        <f t="shared" si="84"/>
        <v>No</v>
      </c>
      <c r="K1810" t="str">
        <f t="shared" si="85"/>
        <v>2945341.5416666667Christian Litz</v>
      </c>
      <c r="L1810" t="str">
        <f t="shared" si="86"/>
        <v>Yes</v>
      </c>
    </row>
    <row r="1811" spans="1:12" x14ac:dyDescent="0.3">
      <c r="A1811" t="s">
        <v>61</v>
      </c>
      <c r="B1811">
        <v>166</v>
      </c>
      <c r="C1811" s="1">
        <v>45350</v>
      </c>
      <c r="D1811" s="1">
        <v>45341.583333333336</v>
      </c>
      <c r="E1811">
        <v>114.55</v>
      </c>
      <c r="F1811" t="s">
        <v>9</v>
      </c>
      <c r="G1811" t="s">
        <v>64</v>
      </c>
      <c r="H1811">
        <v>97110</v>
      </c>
      <c r="I1811" t="str" cm="1">
        <f t="array" ref="I1811">IFERROR(INDEX(scheduling_data!H:H,MATCH(B1811&amp;D1811,scheduling_data!D:D&amp;scheduling_data!A:A,0)),"")</f>
        <v>Christian Litz</v>
      </c>
      <c r="J1811" t="str">
        <f t="shared" si="84"/>
        <v>No</v>
      </c>
      <c r="K1811" t="str">
        <f t="shared" si="85"/>
        <v>16645341.5833333333Christian Litz</v>
      </c>
      <c r="L1811" t="str">
        <f t="shared" si="86"/>
        <v>No</v>
      </c>
    </row>
    <row r="1812" spans="1:12" x14ac:dyDescent="0.3">
      <c r="A1812" t="s">
        <v>61</v>
      </c>
      <c r="B1812">
        <v>166</v>
      </c>
      <c r="C1812" s="1">
        <v>45350</v>
      </c>
      <c r="D1812" s="1">
        <v>45341.583333333336</v>
      </c>
      <c r="E1812">
        <v>0.56999999999999995</v>
      </c>
      <c r="F1812" t="s">
        <v>9</v>
      </c>
      <c r="G1812" t="s">
        <v>63</v>
      </c>
      <c r="H1812">
        <v>97110</v>
      </c>
      <c r="I1812" t="str" cm="1">
        <f t="array" ref="I1812">IFERROR(INDEX(scheduling_data!H:H,MATCH(B1812&amp;D1812,scheduling_data!D:D&amp;scheduling_data!A:A,0)),"")</f>
        <v>Christian Litz</v>
      </c>
      <c r="J1812" t="str">
        <f t="shared" si="84"/>
        <v>No</v>
      </c>
      <c r="K1812" t="str">
        <f t="shared" si="85"/>
        <v>16645341.5833333333Christian Litz</v>
      </c>
      <c r="L1812" t="str">
        <f t="shared" si="86"/>
        <v>No</v>
      </c>
    </row>
    <row r="1813" spans="1:12" x14ac:dyDescent="0.3">
      <c r="A1813" t="s">
        <v>61</v>
      </c>
      <c r="B1813">
        <v>166</v>
      </c>
      <c r="C1813" s="1">
        <v>45350</v>
      </c>
      <c r="D1813" s="1">
        <v>45341.583333333336</v>
      </c>
      <c r="E1813">
        <v>27.79</v>
      </c>
      <c r="F1813" t="s">
        <v>19</v>
      </c>
      <c r="G1813" t="s">
        <v>65</v>
      </c>
      <c r="H1813">
        <v>97110</v>
      </c>
      <c r="I1813" t="str" cm="1">
        <f t="array" ref="I1813">IFERROR(INDEX(scheduling_data!H:H,MATCH(B1813&amp;D1813,scheduling_data!D:D&amp;scheduling_data!A:A,0)),"")</f>
        <v>Christian Litz</v>
      </c>
      <c r="J1813" t="str">
        <f t="shared" si="84"/>
        <v>No</v>
      </c>
      <c r="K1813" t="str">
        <f t="shared" si="85"/>
        <v>16645341.5833333333Christian Litz</v>
      </c>
      <c r="L1813" t="str">
        <f t="shared" si="86"/>
        <v>Yes</v>
      </c>
    </row>
    <row r="1814" spans="1:12" x14ac:dyDescent="0.3">
      <c r="A1814" t="s">
        <v>61</v>
      </c>
      <c r="B1814">
        <v>166</v>
      </c>
      <c r="C1814" s="1">
        <v>45350</v>
      </c>
      <c r="D1814" s="1">
        <v>45341.583333333336</v>
      </c>
      <c r="E1814">
        <v>49.02</v>
      </c>
      <c r="F1814" t="s">
        <v>9</v>
      </c>
      <c r="G1814" t="s">
        <v>62</v>
      </c>
      <c r="H1814">
        <v>97112</v>
      </c>
      <c r="I1814" t="str" cm="1">
        <f t="array" ref="I1814">IFERROR(INDEX(scheduling_data!H:H,MATCH(B1814&amp;D1814,scheduling_data!D:D&amp;scheduling_data!A:A,0)),"")</f>
        <v>Christian Litz</v>
      </c>
      <c r="J1814" t="str">
        <f t="shared" si="84"/>
        <v>No</v>
      </c>
      <c r="K1814" t="str">
        <f t="shared" si="85"/>
        <v>16645341.5833333333Christian Litz</v>
      </c>
      <c r="L1814" t="str">
        <f t="shared" si="86"/>
        <v>No</v>
      </c>
    </row>
    <row r="1815" spans="1:12" x14ac:dyDescent="0.3">
      <c r="A1815" t="s">
        <v>61</v>
      </c>
      <c r="B1815">
        <v>166</v>
      </c>
      <c r="C1815" s="1">
        <v>45350</v>
      </c>
      <c r="D1815" s="1">
        <v>45341.583333333336</v>
      </c>
      <c r="E1815">
        <v>0.42</v>
      </c>
      <c r="F1815" t="s">
        <v>9</v>
      </c>
      <c r="G1815" t="s">
        <v>63</v>
      </c>
      <c r="H1815">
        <v>97112</v>
      </c>
      <c r="I1815" t="str" cm="1">
        <f t="array" ref="I1815">IFERROR(INDEX(scheduling_data!H:H,MATCH(B1815&amp;D1815,scheduling_data!D:D&amp;scheduling_data!A:A,0)),"")</f>
        <v>Christian Litz</v>
      </c>
      <c r="J1815" t="str">
        <f t="shared" si="84"/>
        <v>No</v>
      </c>
      <c r="K1815" t="str">
        <f t="shared" si="85"/>
        <v>16645341.5833333333Christian Litz</v>
      </c>
      <c r="L1815" t="str">
        <f t="shared" si="86"/>
        <v>No</v>
      </c>
    </row>
    <row r="1816" spans="1:12" x14ac:dyDescent="0.3">
      <c r="A1816" t="s">
        <v>61</v>
      </c>
      <c r="B1816">
        <v>166</v>
      </c>
      <c r="C1816" s="1">
        <v>45350</v>
      </c>
      <c r="D1816" s="1">
        <v>45341.583333333336</v>
      </c>
      <c r="E1816">
        <v>20.36</v>
      </c>
      <c r="F1816" t="s">
        <v>19</v>
      </c>
      <c r="G1816" t="s">
        <v>65</v>
      </c>
      <c r="H1816">
        <v>97112</v>
      </c>
      <c r="I1816" t="str" cm="1">
        <f t="array" ref="I1816">IFERROR(INDEX(scheduling_data!H:H,MATCH(B1816&amp;D1816,scheduling_data!D:D&amp;scheduling_data!A:A,0)),"")</f>
        <v>Christian Litz</v>
      </c>
      <c r="J1816" t="str">
        <f t="shared" si="84"/>
        <v>No</v>
      </c>
      <c r="K1816" t="str">
        <f t="shared" si="85"/>
        <v>16645341.5833333333Christian Litz</v>
      </c>
      <c r="L1816" t="str">
        <f t="shared" si="86"/>
        <v>Yes</v>
      </c>
    </row>
    <row r="1817" spans="1:12" x14ac:dyDescent="0.3">
      <c r="A1817" t="s">
        <v>61</v>
      </c>
      <c r="B1817">
        <v>166</v>
      </c>
      <c r="C1817" s="1">
        <v>45343</v>
      </c>
      <c r="D1817" s="1">
        <v>45330.625</v>
      </c>
      <c r="E1817">
        <v>114.55</v>
      </c>
      <c r="F1817" t="s">
        <v>9</v>
      </c>
      <c r="G1817" t="s">
        <v>64</v>
      </c>
      <c r="H1817">
        <v>97110</v>
      </c>
      <c r="I1817" t="str" cm="1">
        <f t="array" ref="I1817">IFERROR(INDEX(scheduling_data!H:H,MATCH(B1817&amp;D1817,scheduling_data!D:D&amp;scheduling_data!A:A,0)),"")</f>
        <v>Robert Crochet</v>
      </c>
      <c r="J1817" t="str">
        <f t="shared" si="84"/>
        <v>No</v>
      </c>
      <c r="K1817" t="str">
        <f t="shared" si="85"/>
        <v>16645330.625Robert Crochet</v>
      </c>
      <c r="L1817" t="str">
        <f t="shared" si="86"/>
        <v>No</v>
      </c>
    </row>
    <row r="1818" spans="1:12" x14ac:dyDescent="0.3">
      <c r="A1818" t="s">
        <v>61</v>
      </c>
      <c r="B1818">
        <v>166</v>
      </c>
      <c r="C1818" s="1">
        <v>45343</v>
      </c>
      <c r="D1818" s="1">
        <v>45330.625</v>
      </c>
      <c r="E1818">
        <v>0.56999999999999995</v>
      </c>
      <c r="F1818" t="s">
        <v>9</v>
      </c>
      <c r="G1818" t="s">
        <v>63</v>
      </c>
      <c r="H1818">
        <v>97110</v>
      </c>
      <c r="I1818" t="str" cm="1">
        <f t="array" ref="I1818">IFERROR(INDEX(scheduling_data!H:H,MATCH(B1818&amp;D1818,scheduling_data!D:D&amp;scheduling_data!A:A,0)),"")</f>
        <v>Robert Crochet</v>
      </c>
      <c r="J1818" t="str">
        <f t="shared" si="84"/>
        <v>No</v>
      </c>
      <c r="K1818" t="str">
        <f t="shared" si="85"/>
        <v>16645330.625Robert Crochet</v>
      </c>
      <c r="L1818" t="str">
        <f t="shared" si="86"/>
        <v>No</v>
      </c>
    </row>
    <row r="1819" spans="1:12" x14ac:dyDescent="0.3">
      <c r="A1819" t="s">
        <v>61</v>
      </c>
      <c r="B1819">
        <v>166</v>
      </c>
      <c r="C1819" s="1">
        <v>45343</v>
      </c>
      <c r="D1819" s="1">
        <v>45330.625</v>
      </c>
      <c r="E1819">
        <v>97.37</v>
      </c>
      <c r="F1819" t="s">
        <v>9</v>
      </c>
      <c r="G1819" t="s">
        <v>62</v>
      </c>
      <c r="H1819">
        <v>97162</v>
      </c>
      <c r="I1819" t="str" cm="1">
        <f t="array" ref="I1819">IFERROR(INDEX(scheduling_data!H:H,MATCH(B1819&amp;D1819,scheduling_data!D:D&amp;scheduling_data!A:A,0)),"")</f>
        <v>Robert Crochet</v>
      </c>
      <c r="J1819" t="str">
        <f t="shared" si="84"/>
        <v>No</v>
      </c>
      <c r="K1819" t="str">
        <f t="shared" si="85"/>
        <v>16645330.625Robert Crochet</v>
      </c>
      <c r="L1819" t="str">
        <f t="shared" si="86"/>
        <v>No</v>
      </c>
    </row>
    <row r="1820" spans="1:12" x14ac:dyDescent="0.3">
      <c r="A1820" t="s">
        <v>61</v>
      </c>
      <c r="B1820">
        <v>166</v>
      </c>
      <c r="C1820" s="1">
        <v>45343</v>
      </c>
      <c r="D1820" s="1">
        <v>45330.625</v>
      </c>
      <c r="E1820">
        <v>1.24</v>
      </c>
      <c r="F1820" t="s">
        <v>9</v>
      </c>
      <c r="G1820" t="s">
        <v>63</v>
      </c>
      <c r="H1820">
        <v>97162</v>
      </c>
      <c r="I1820" t="str" cm="1">
        <f t="array" ref="I1820">IFERROR(INDEX(scheduling_data!H:H,MATCH(B1820&amp;D1820,scheduling_data!D:D&amp;scheduling_data!A:A,0)),"")</f>
        <v>Robert Crochet</v>
      </c>
      <c r="J1820" t="str">
        <f t="shared" si="84"/>
        <v>No</v>
      </c>
      <c r="K1820" t="str">
        <f t="shared" si="85"/>
        <v>16645330.625Robert Crochet</v>
      </c>
      <c r="L1820" t="str">
        <f t="shared" si="86"/>
        <v>No</v>
      </c>
    </row>
    <row r="1821" spans="1:12" x14ac:dyDescent="0.3">
      <c r="A1821" t="s">
        <v>61</v>
      </c>
      <c r="B1821">
        <v>166</v>
      </c>
      <c r="C1821" s="1">
        <v>45343</v>
      </c>
      <c r="D1821" s="1">
        <v>45330.625</v>
      </c>
      <c r="E1821">
        <v>54.83</v>
      </c>
      <c r="F1821" t="s">
        <v>9</v>
      </c>
      <c r="G1821" t="s">
        <v>64</v>
      </c>
      <c r="H1821">
        <v>97530</v>
      </c>
      <c r="I1821" t="str" cm="1">
        <f t="array" ref="I1821">IFERROR(INDEX(scheduling_data!H:H,MATCH(B1821&amp;D1821,scheduling_data!D:D&amp;scheduling_data!A:A,0)),"")</f>
        <v>Robert Crochet</v>
      </c>
      <c r="J1821" t="str">
        <f t="shared" si="84"/>
        <v>No</v>
      </c>
      <c r="K1821" t="str">
        <f t="shared" si="85"/>
        <v>16645330.625Robert Crochet</v>
      </c>
      <c r="L1821" t="str">
        <f t="shared" si="86"/>
        <v>No</v>
      </c>
    </row>
    <row r="1822" spans="1:12" x14ac:dyDescent="0.3">
      <c r="A1822" t="s">
        <v>61</v>
      </c>
      <c r="B1822">
        <v>166</v>
      </c>
      <c r="C1822" s="1">
        <v>45343</v>
      </c>
      <c r="D1822" s="1">
        <v>45330.625</v>
      </c>
      <c r="E1822">
        <v>27.79</v>
      </c>
      <c r="F1822" t="s">
        <v>19</v>
      </c>
      <c r="G1822" t="s">
        <v>65</v>
      </c>
      <c r="H1822">
        <v>97110</v>
      </c>
      <c r="I1822" t="str" cm="1">
        <f t="array" ref="I1822">IFERROR(INDEX(scheduling_data!H:H,MATCH(B1822&amp;D1822,scheduling_data!D:D&amp;scheduling_data!A:A,0)),"")</f>
        <v>Robert Crochet</v>
      </c>
      <c r="J1822" t="str">
        <f t="shared" si="84"/>
        <v>No</v>
      </c>
      <c r="K1822" t="str">
        <f t="shared" si="85"/>
        <v>16645330.625Robert Crochet</v>
      </c>
      <c r="L1822" t="str">
        <f t="shared" si="86"/>
        <v>Yes</v>
      </c>
    </row>
    <row r="1823" spans="1:12" x14ac:dyDescent="0.3">
      <c r="A1823" t="s">
        <v>61</v>
      </c>
      <c r="B1823">
        <v>166</v>
      </c>
      <c r="C1823" s="1">
        <v>45343</v>
      </c>
      <c r="D1823" s="1">
        <v>45330.625</v>
      </c>
      <c r="E1823">
        <v>15.82</v>
      </c>
      <c r="F1823" t="s">
        <v>19</v>
      </c>
      <c r="G1823" t="s">
        <v>65</v>
      </c>
      <c r="H1823">
        <v>97530</v>
      </c>
      <c r="I1823" t="str" cm="1">
        <f t="array" ref="I1823">IFERROR(INDEX(scheduling_data!H:H,MATCH(B1823&amp;D1823,scheduling_data!D:D&amp;scheduling_data!A:A,0)),"")</f>
        <v>Robert Crochet</v>
      </c>
      <c r="J1823" t="str">
        <f t="shared" si="84"/>
        <v>No</v>
      </c>
      <c r="K1823" t="str">
        <f t="shared" si="85"/>
        <v>16645330.625Robert Crochet</v>
      </c>
      <c r="L1823" t="str">
        <f t="shared" si="86"/>
        <v>Yes</v>
      </c>
    </row>
    <row r="1824" spans="1:12" x14ac:dyDescent="0.3">
      <c r="A1824" t="s">
        <v>61</v>
      </c>
      <c r="B1824">
        <v>166</v>
      </c>
      <c r="C1824" s="1">
        <v>45343</v>
      </c>
      <c r="D1824" s="1">
        <v>45330.625</v>
      </c>
      <c r="E1824">
        <v>60.86</v>
      </c>
      <c r="F1824" t="s">
        <v>19</v>
      </c>
      <c r="G1824" t="s">
        <v>65</v>
      </c>
      <c r="H1824">
        <v>97162</v>
      </c>
      <c r="I1824" t="str" cm="1">
        <f t="array" ref="I1824">IFERROR(INDEX(scheduling_data!H:H,MATCH(B1824&amp;D1824,scheduling_data!D:D&amp;scheduling_data!A:A,0)),"")</f>
        <v>Robert Crochet</v>
      </c>
      <c r="J1824" t="str">
        <f t="shared" si="84"/>
        <v>No</v>
      </c>
      <c r="K1824" t="str">
        <f t="shared" si="85"/>
        <v>16645330.625Robert Crochet</v>
      </c>
      <c r="L1824" t="str">
        <f t="shared" si="86"/>
        <v>Yes</v>
      </c>
    </row>
    <row r="1825" spans="1:12" x14ac:dyDescent="0.3">
      <c r="A1825" t="s">
        <v>61</v>
      </c>
      <c r="B1825">
        <v>166</v>
      </c>
      <c r="C1825" s="1">
        <v>45343</v>
      </c>
      <c r="D1825" s="1">
        <v>45330.625</v>
      </c>
      <c r="E1825">
        <v>0.32</v>
      </c>
      <c r="F1825" t="s">
        <v>9</v>
      </c>
      <c r="G1825" t="s">
        <v>63</v>
      </c>
      <c r="H1825">
        <v>97530</v>
      </c>
      <c r="I1825" t="str" cm="1">
        <f t="array" ref="I1825">IFERROR(INDEX(scheduling_data!H:H,MATCH(B1825&amp;D1825,scheduling_data!D:D&amp;scheduling_data!A:A,0)),"")</f>
        <v>Robert Crochet</v>
      </c>
      <c r="J1825" t="str">
        <f t="shared" si="84"/>
        <v>No</v>
      </c>
      <c r="K1825" t="str">
        <f t="shared" si="85"/>
        <v>16645330.625Robert Crochet</v>
      </c>
      <c r="L1825" t="str">
        <f t="shared" si="86"/>
        <v>No</v>
      </c>
    </row>
    <row r="1826" spans="1:12" x14ac:dyDescent="0.3">
      <c r="A1826" t="s">
        <v>11</v>
      </c>
      <c r="B1826">
        <v>166</v>
      </c>
      <c r="C1826" s="1">
        <v>45341.574999999997</v>
      </c>
      <c r="D1826" s="1">
        <v>45341.583333333336</v>
      </c>
      <c r="E1826">
        <v>12.29</v>
      </c>
      <c r="F1826" t="s">
        <v>12</v>
      </c>
      <c r="I1826" t="str" cm="1">
        <f t="array" ref="I1826">IFERROR(INDEX(scheduling_data!H:H,MATCH(B1826&amp;D1826,scheduling_data!D:D&amp;scheduling_data!A:A,0)),"")</f>
        <v>Christian Litz</v>
      </c>
      <c r="J1826" t="str">
        <f t="shared" si="84"/>
        <v>No</v>
      </c>
      <c r="K1826" t="str">
        <f t="shared" si="85"/>
        <v>16645341.5833333333Christian Litz</v>
      </c>
      <c r="L1826" t="str">
        <f t="shared" si="86"/>
        <v>Yes</v>
      </c>
    </row>
    <row r="1827" spans="1:12" x14ac:dyDescent="0.3">
      <c r="A1827" t="s">
        <v>11</v>
      </c>
      <c r="B1827">
        <v>166</v>
      </c>
      <c r="C1827" s="1">
        <v>45345.412499999999</v>
      </c>
      <c r="D1827" s="1">
        <v>45345.416666666664</v>
      </c>
      <c r="E1827">
        <v>8.07</v>
      </c>
      <c r="F1827" t="s">
        <v>12</v>
      </c>
      <c r="I1827" t="str" cm="1">
        <f t="array" ref="I1827">IFERROR(INDEX(scheduling_data!H:H,MATCH(B1827&amp;D1827,scheduling_data!D:D&amp;scheduling_data!A:A,0)),"")</f>
        <v>Christian Litz</v>
      </c>
      <c r="J1827" t="str">
        <f t="shared" si="84"/>
        <v>No</v>
      </c>
      <c r="K1827" t="str">
        <f t="shared" si="85"/>
        <v>16645345.4166666667Christian Litz</v>
      </c>
      <c r="L1827" t="str">
        <f t="shared" si="86"/>
        <v>Yes</v>
      </c>
    </row>
    <row r="1828" spans="1:12" x14ac:dyDescent="0.3">
      <c r="A1828" t="s">
        <v>11</v>
      </c>
      <c r="B1828">
        <v>166</v>
      </c>
      <c r="C1828" s="1">
        <v>45349.455555555556</v>
      </c>
      <c r="D1828" s="1">
        <v>45349.458333333336</v>
      </c>
      <c r="E1828">
        <v>8.07</v>
      </c>
      <c r="F1828" t="s">
        <v>12</v>
      </c>
      <c r="I1828" t="str" cm="1">
        <f t="array" ref="I1828">IFERROR(INDEX(scheduling_data!H:H,MATCH(B1828&amp;D1828,scheduling_data!D:D&amp;scheduling_data!A:A,0)),"")</f>
        <v>Robert Crochet</v>
      </c>
      <c r="J1828" t="str">
        <f t="shared" si="84"/>
        <v>No</v>
      </c>
      <c r="K1828" t="str">
        <f t="shared" si="85"/>
        <v>16645349.4583333333Robert Crochet</v>
      </c>
      <c r="L1828" t="str">
        <f t="shared" si="86"/>
        <v>Yes</v>
      </c>
    </row>
    <row r="1829" spans="1:12" x14ac:dyDescent="0.3">
      <c r="A1829" t="s">
        <v>11</v>
      </c>
      <c r="B1829">
        <v>166</v>
      </c>
      <c r="C1829" s="1">
        <v>45330.636111111111</v>
      </c>
      <c r="D1829" s="1">
        <v>45330.625</v>
      </c>
      <c r="E1829">
        <v>26.65</v>
      </c>
      <c r="F1829" t="s">
        <v>87</v>
      </c>
      <c r="G1829" t="s">
        <v>261</v>
      </c>
      <c r="I1829" t="str" cm="1">
        <f t="array" ref="I1829">IFERROR(INDEX(scheduling_data!H:H,MATCH(B1829&amp;D1829,scheduling_data!D:D&amp;scheduling_data!A:A,0)),"")</f>
        <v>Robert Crochet</v>
      </c>
      <c r="J1829" t="str">
        <f t="shared" si="84"/>
        <v>No</v>
      </c>
      <c r="K1829" t="str">
        <f t="shared" si="85"/>
        <v>16645330.625Robert Crochet</v>
      </c>
      <c r="L1829" t="str">
        <f t="shared" si="86"/>
        <v>Yes</v>
      </c>
    </row>
    <row r="1830" spans="1:12" x14ac:dyDescent="0.3">
      <c r="A1830" t="s">
        <v>49</v>
      </c>
      <c r="B1830">
        <v>167</v>
      </c>
      <c r="C1830" s="1">
        <v>45335</v>
      </c>
      <c r="D1830" s="1">
        <v>45323.583333333336</v>
      </c>
      <c r="E1830">
        <v>53</v>
      </c>
      <c r="F1830" t="s">
        <v>9</v>
      </c>
      <c r="G1830" t="s">
        <v>104</v>
      </c>
      <c r="H1830">
        <v>92507</v>
      </c>
      <c r="I1830" t="str" cm="1">
        <f t="array" ref="I1830">IFERROR(INDEX(scheduling_data!H:H,MATCH(B1830&amp;D1830,scheduling_data!D:D&amp;scheduling_data!A:A,0)),"")</f>
        <v>Victoria Miley</v>
      </c>
      <c r="J1830" t="str">
        <f t="shared" si="84"/>
        <v>No</v>
      </c>
      <c r="K1830" t="str">
        <f t="shared" si="85"/>
        <v>16745323.5833333333Victoria Miley</v>
      </c>
      <c r="L1830" t="str">
        <f t="shared" si="86"/>
        <v>No</v>
      </c>
    </row>
    <row r="1831" spans="1:12" x14ac:dyDescent="0.3">
      <c r="A1831" t="s">
        <v>49</v>
      </c>
      <c r="B1831">
        <v>167</v>
      </c>
      <c r="C1831" s="1">
        <v>45335</v>
      </c>
      <c r="D1831" s="1">
        <v>45323.583333333336</v>
      </c>
      <c r="E1831">
        <v>77.599999999999994</v>
      </c>
      <c r="F1831" t="s">
        <v>19</v>
      </c>
      <c r="G1831" t="s">
        <v>50</v>
      </c>
      <c r="H1831">
        <v>92507</v>
      </c>
      <c r="I1831" t="str" cm="1">
        <f t="array" ref="I1831">IFERROR(INDEX(scheduling_data!H:H,MATCH(B1831&amp;D1831,scheduling_data!D:D&amp;scheduling_data!A:A,0)),"")</f>
        <v>Victoria Miley</v>
      </c>
      <c r="J1831" t="str">
        <f t="shared" si="84"/>
        <v>No</v>
      </c>
      <c r="K1831" t="str">
        <f t="shared" si="85"/>
        <v>16745323.5833333333Victoria Miley</v>
      </c>
      <c r="L1831" t="str">
        <f t="shared" si="86"/>
        <v>Yes</v>
      </c>
    </row>
    <row r="1832" spans="1:12" x14ac:dyDescent="0.3">
      <c r="A1832" t="s">
        <v>49</v>
      </c>
      <c r="B1832">
        <v>167</v>
      </c>
      <c r="C1832" s="1">
        <v>45335</v>
      </c>
      <c r="D1832" s="1">
        <v>45324.416666666664</v>
      </c>
      <c r="E1832">
        <v>53</v>
      </c>
      <c r="F1832" t="s">
        <v>9</v>
      </c>
      <c r="G1832" t="s">
        <v>104</v>
      </c>
      <c r="H1832">
        <v>92507</v>
      </c>
      <c r="I1832" t="str" cm="1">
        <f t="array" ref="I1832">IFERROR(INDEX(scheduling_data!H:H,MATCH(B1832&amp;D1832,scheduling_data!D:D&amp;scheduling_data!A:A,0)),"")</f>
        <v>D'Anna Pullen</v>
      </c>
      <c r="J1832" t="str">
        <f t="shared" si="84"/>
        <v>No</v>
      </c>
      <c r="K1832" t="str">
        <f t="shared" si="85"/>
        <v>16745324.4166666667D'Anna Pullen</v>
      </c>
      <c r="L1832" t="str">
        <f t="shared" si="86"/>
        <v>No</v>
      </c>
    </row>
    <row r="1833" spans="1:12" x14ac:dyDescent="0.3">
      <c r="A1833" t="s">
        <v>49</v>
      </c>
      <c r="B1833">
        <v>167</v>
      </c>
      <c r="C1833" s="1">
        <v>45335</v>
      </c>
      <c r="D1833" s="1">
        <v>45324.416666666664</v>
      </c>
      <c r="E1833">
        <v>77.599999999999994</v>
      </c>
      <c r="F1833" t="s">
        <v>19</v>
      </c>
      <c r="G1833" t="s">
        <v>50</v>
      </c>
      <c r="H1833">
        <v>92507</v>
      </c>
      <c r="I1833" t="str" cm="1">
        <f t="array" ref="I1833">IFERROR(INDEX(scheduling_data!H:H,MATCH(B1833&amp;D1833,scheduling_data!D:D&amp;scheduling_data!A:A,0)),"")</f>
        <v>D'Anna Pullen</v>
      </c>
      <c r="J1833" t="str">
        <f t="shared" si="84"/>
        <v>No</v>
      </c>
      <c r="K1833" t="str">
        <f t="shared" si="85"/>
        <v>16745324.4166666667D'Anna Pullen</v>
      </c>
      <c r="L1833" t="str">
        <f t="shared" si="86"/>
        <v>Yes</v>
      </c>
    </row>
    <row r="1834" spans="1:12" x14ac:dyDescent="0.3">
      <c r="A1834" t="s">
        <v>49</v>
      </c>
      <c r="B1834">
        <v>167</v>
      </c>
      <c r="C1834" s="1">
        <v>45344</v>
      </c>
      <c r="D1834" s="1">
        <v>45330.541666666664</v>
      </c>
      <c r="E1834">
        <v>77.599999999999994</v>
      </c>
      <c r="F1834" t="s">
        <v>19</v>
      </c>
      <c r="G1834" t="s">
        <v>50</v>
      </c>
      <c r="H1834">
        <v>92507</v>
      </c>
      <c r="I1834" t="str" cm="1">
        <f t="array" ref="I1834">IFERROR(INDEX(scheduling_data!H:H,MATCH(B1834&amp;D1834,scheduling_data!D:D&amp;scheduling_data!A:A,0)),"")</f>
        <v>D'Anna Pullen</v>
      </c>
      <c r="J1834" t="str">
        <f t="shared" si="84"/>
        <v>No</v>
      </c>
      <c r="K1834" t="str">
        <f t="shared" si="85"/>
        <v>16745330.5416666667D'Anna Pullen</v>
      </c>
      <c r="L1834" t="str">
        <f t="shared" si="86"/>
        <v>Yes</v>
      </c>
    </row>
    <row r="1835" spans="1:12" x14ac:dyDescent="0.3">
      <c r="A1835" t="s">
        <v>49</v>
      </c>
      <c r="B1835">
        <v>167</v>
      </c>
      <c r="C1835" s="1">
        <v>45344</v>
      </c>
      <c r="D1835" s="1">
        <v>45330.541666666664</v>
      </c>
      <c r="E1835">
        <v>53</v>
      </c>
      <c r="F1835" t="s">
        <v>9</v>
      </c>
      <c r="G1835" t="s">
        <v>104</v>
      </c>
      <c r="H1835">
        <v>92507</v>
      </c>
      <c r="I1835" t="str" cm="1">
        <f t="array" ref="I1835">IFERROR(INDEX(scheduling_data!H:H,MATCH(B1835&amp;D1835,scheduling_data!D:D&amp;scheduling_data!A:A,0)),"")</f>
        <v>D'Anna Pullen</v>
      </c>
      <c r="J1835" t="str">
        <f t="shared" si="84"/>
        <v>No</v>
      </c>
      <c r="K1835" t="str">
        <f t="shared" si="85"/>
        <v>16745330.5416666667D'Anna Pullen</v>
      </c>
      <c r="L1835" t="str">
        <f t="shared" si="86"/>
        <v>No</v>
      </c>
    </row>
    <row r="1836" spans="1:12" x14ac:dyDescent="0.3">
      <c r="A1836" t="s">
        <v>85</v>
      </c>
      <c r="B1836">
        <v>168</v>
      </c>
      <c r="C1836" s="1">
        <v>45350</v>
      </c>
      <c r="D1836" s="1">
        <v>45334.375</v>
      </c>
      <c r="E1836">
        <v>33.18</v>
      </c>
      <c r="F1836" t="s">
        <v>9</v>
      </c>
      <c r="G1836" t="s">
        <v>146</v>
      </c>
      <c r="H1836">
        <v>97110</v>
      </c>
      <c r="I1836" t="str" cm="1">
        <f t="array" ref="I1836">IFERROR(INDEX(scheduling_data!H:H,MATCH(B1836&amp;D1836,scheduling_data!D:D&amp;scheduling_data!A:A,0)),"")</f>
        <v>James Allen</v>
      </c>
      <c r="J1836" t="str">
        <f t="shared" si="84"/>
        <v>No</v>
      </c>
      <c r="K1836" t="str">
        <f t="shared" si="85"/>
        <v>16845334.375James Allen</v>
      </c>
      <c r="L1836" t="str">
        <f t="shared" si="86"/>
        <v>No</v>
      </c>
    </row>
    <row r="1837" spans="1:12" x14ac:dyDescent="0.3">
      <c r="A1837" t="s">
        <v>85</v>
      </c>
      <c r="B1837">
        <v>168</v>
      </c>
      <c r="C1837" s="1">
        <v>45350</v>
      </c>
      <c r="D1837" s="1">
        <v>45334.375</v>
      </c>
      <c r="E1837">
        <v>43.16</v>
      </c>
      <c r="F1837" t="s">
        <v>9</v>
      </c>
      <c r="G1837" t="s">
        <v>143</v>
      </c>
      <c r="H1837">
        <v>97110</v>
      </c>
      <c r="I1837" t="str" cm="1">
        <f t="array" ref="I1837">IFERROR(INDEX(scheduling_data!H:H,MATCH(B1837&amp;D1837,scheduling_data!D:D&amp;scheduling_data!A:A,0)),"")</f>
        <v>James Allen</v>
      </c>
      <c r="J1837" t="str">
        <f t="shared" si="84"/>
        <v>No</v>
      </c>
      <c r="K1837" t="str">
        <f t="shared" si="85"/>
        <v>16845334.375James Allen</v>
      </c>
      <c r="L1837" t="str">
        <f t="shared" si="86"/>
        <v>No</v>
      </c>
    </row>
    <row r="1838" spans="1:12" x14ac:dyDescent="0.3">
      <c r="A1838" t="s">
        <v>85</v>
      </c>
      <c r="B1838">
        <v>168</v>
      </c>
      <c r="C1838" s="1">
        <v>45350</v>
      </c>
      <c r="D1838" s="1">
        <v>45334.375</v>
      </c>
      <c r="E1838">
        <v>31.84</v>
      </c>
      <c r="F1838" t="s">
        <v>19</v>
      </c>
      <c r="G1838" t="s">
        <v>144</v>
      </c>
      <c r="H1838">
        <v>97110</v>
      </c>
      <c r="I1838" t="str" cm="1">
        <f t="array" ref="I1838">IFERROR(INDEX(scheduling_data!H:H,MATCH(B1838&amp;D1838,scheduling_data!D:D&amp;scheduling_data!A:A,0)),"")</f>
        <v>James Allen</v>
      </c>
      <c r="J1838" t="str">
        <f t="shared" si="84"/>
        <v>No</v>
      </c>
      <c r="K1838" t="str">
        <f t="shared" si="85"/>
        <v>16845334.375James Allen</v>
      </c>
      <c r="L1838" t="str">
        <f t="shared" si="86"/>
        <v>Yes</v>
      </c>
    </row>
    <row r="1839" spans="1:12" x14ac:dyDescent="0.3">
      <c r="A1839" t="s">
        <v>85</v>
      </c>
      <c r="B1839">
        <v>168</v>
      </c>
      <c r="C1839" s="1">
        <v>45350</v>
      </c>
      <c r="D1839" s="1">
        <v>45334.375</v>
      </c>
      <c r="E1839">
        <v>16.82</v>
      </c>
      <c r="F1839" t="s">
        <v>19</v>
      </c>
      <c r="G1839" t="s">
        <v>144</v>
      </c>
      <c r="H1839">
        <v>97110</v>
      </c>
      <c r="I1839" t="str" cm="1">
        <f t="array" ref="I1839">IFERROR(INDEX(scheduling_data!H:H,MATCH(B1839&amp;D1839,scheduling_data!D:D&amp;scheduling_data!A:A,0)),"")</f>
        <v>James Allen</v>
      </c>
      <c r="J1839" t="str">
        <f t="shared" si="84"/>
        <v>No</v>
      </c>
      <c r="K1839" t="str">
        <f t="shared" si="85"/>
        <v>16845334.375James Allen</v>
      </c>
      <c r="L1839" t="str">
        <f t="shared" si="86"/>
        <v>Yes</v>
      </c>
    </row>
    <row r="1840" spans="1:12" x14ac:dyDescent="0.3">
      <c r="A1840" t="s">
        <v>85</v>
      </c>
      <c r="B1840">
        <v>168</v>
      </c>
      <c r="C1840" s="1">
        <v>45344</v>
      </c>
      <c r="D1840" s="1">
        <v>45327.375</v>
      </c>
      <c r="E1840">
        <v>51.85</v>
      </c>
      <c r="F1840" t="s">
        <v>19</v>
      </c>
      <c r="G1840" t="s">
        <v>144</v>
      </c>
      <c r="H1840">
        <v>97530</v>
      </c>
      <c r="I1840" t="str" cm="1">
        <f t="array" ref="I1840">IFERROR(INDEX(scheduling_data!H:H,MATCH(B1840&amp;D1840,scheduling_data!D:D&amp;scheduling_data!A:A,0)),"")</f>
        <v>James Allen</v>
      </c>
      <c r="J1840" t="str">
        <f t="shared" si="84"/>
        <v>No</v>
      </c>
      <c r="K1840" t="str">
        <f t="shared" si="85"/>
        <v>16845327.375James Allen</v>
      </c>
      <c r="L1840" t="str">
        <f t="shared" si="86"/>
        <v>Yes</v>
      </c>
    </row>
    <row r="1841" spans="1:12" x14ac:dyDescent="0.3">
      <c r="A1841" t="s">
        <v>85</v>
      </c>
      <c r="B1841">
        <v>168</v>
      </c>
      <c r="C1841" s="1">
        <v>45344</v>
      </c>
      <c r="D1841" s="1">
        <v>45327.375</v>
      </c>
      <c r="E1841">
        <v>23.15</v>
      </c>
      <c r="F1841" t="s">
        <v>9</v>
      </c>
      <c r="G1841" t="s">
        <v>146</v>
      </c>
      <c r="H1841">
        <v>97530</v>
      </c>
      <c r="I1841" t="str" cm="1">
        <f t="array" ref="I1841">IFERROR(INDEX(scheduling_data!H:H,MATCH(B1841&amp;D1841,scheduling_data!D:D&amp;scheduling_data!A:A,0)),"")</f>
        <v>James Allen</v>
      </c>
      <c r="J1841" t="str">
        <f t="shared" si="84"/>
        <v>No</v>
      </c>
      <c r="K1841" t="str">
        <f t="shared" si="85"/>
        <v>16845327.375James Allen</v>
      </c>
      <c r="L1841" t="str">
        <f t="shared" si="86"/>
        <v>No</v>
      </c>
    </row>
    <row r="1842" spans="1:12" x14ac:dyDescent="0.3">
      <c r="A1842" t="s">
        <v>85</v>
      </c>
      <c r="B1842">
        <v>168</v>
      </c>
      <c r="C1842" s="1">
        <v>45344</v>
      </c>
      <c r="D1842" s="1">
        <v>45327.375</v>
      </c>
      <c r="E1842">
        <v>86.32</v>
      </c>
      <c r="F1842" t="s">
        <v>9</v>
      </c>
      <c r="G1842" t="s">
        <v>143</v>
      </c>
      <c r="H1842">
        <v>97110</v>
      </c>
      <c r="I1842" t="str" cm="1">
        <f t="array" ref="I1842">IFERROR(INDEX(scheduling_data!H:H,MATCH(B1842&amp;D1842,scheduling_data!D:D&amp;scheduling_data!A:A,0)),"")</f>
        <v>James Allen</v>
      </c>
      <c r="J1842" t="str">
        <f t="shared" si="84"/>
        <v>No</v>
      </c>
      <c r="K1842" t="str">
        <f t="shared" si="85"/>
        <v>16845327.375James Allen</v>
      </c>
      <c r="L1842" t="str">
        <f t="shared" si="86"/>
        <v>No</v>
      </c>
    </row>
    <row r="1843" spans="1:12" x14ac:dyDescent="0.3">
      <c r="A1843" t="s">
        <v>85</v>
      </c>
      <c r="B1843">
        <v>168</v>
      </c>
      <c r="C1843" s="1">
        <v>45344</v>
      </c>
      <c r="D1843" s="1">
        <v>45327.375</v>
      </c>
      <c r="E1843">
        <v>38.68</v>
      </c>
      <c r="F1843" t="s">
        <v>19</v>
      </c>
      <c r="G1843" t="s">
        <v>144</v>
      </c>
      <c r="H1843">
        <v>97110</v>
      </c>
      <c r="I1843" t="str" cm="1">
        <f t="array" ref="I1843">IFERROR(INDEX(scheduling_data!H:H,MATCH(B1843&amp;D1843,scheduling_data!D:D&amp;scheduling_data!A:A,0)),"")</f>
        <v>James Allen</v>
      </c>
      <c r="J1843" t="str">
        <f t="shared" si="84"/>
        <v>No</v>
      </c>
      <c r="K1843" t="str">
        <f t="shared" si="85"/>
        <v>16845327.375James Allen</v>
      </c>
      <c r="L1843" t="str">
        <f t="shared" si="86"/>
        <v>Yes</v>
      </c>
    </row>
    <row r="1844" spans="1:12" x14ac:dyDescent="0.3">
      <c r="A1844" t="s">
        <v>85</v>
      </c>
      <c r="B1844">
        <v>168</v>
      </c>
      <c r="C1844" s="1">
        <v>45344</v>
      </c>
      <c r="D1844" s="1">
        <v>45329.375</v>
      </c>
      <c r="E1844">
        <v>38.68</v>
      </c>
      <c r="F1844" t="s">
        <v>19</v>
      </c>
      <c r="G1844" t="s">
        <v>144</v>
      </c>
      <c r="H1844">
        <v>97110</v>
      </c>
      <c r="I1844" t="str" cm="1">
        <f t="array" ref="I1844">IFERROR(INDEX(scheduling_data!H:H,MATCH(B1844&amp;D1844,scheduling_data!D:D&amp;scheduling_data!A:A,0)),"")</f>
        <v>James Allen</v>
      </c>
      <c r="J1844" t="str">
        <f t="shared" si="84"/>
        <v>No</v>
      </c>
      <c r="K1844" t="str">
        <f t="shared" si="85"/>
        <v>16845329.375James Allen</v>
      </c>
      <c r="L1844" t="str">
        <f t="shared" si="86"/>
        <v>Yes</v>
      </c>
    </row>
    <row r="1845" spans="1:12" x14ac:dyDescent="0.3">
      <c r="A1845" t="s">
        <v>85</v>
      </c>
      <c r="B1845">
        <v>168</v>
      </c>
      <c r="C1845" s="1">
        <v>45344</v>
      </c>
      <c r="D1845" s="1">
        <v>45329.375</v>
      </c>
      <c r="E1845">
        <v>51.85</v>
      </c>
      <c r="F1845" t="s">
        <v>19</v>
      </c>
      <c r="G1845" t="s">
        <v>144</v>
      </c>
      <c r="H1845">
        <v>97530</v>
      </c>
      <c r="I1845" t="str" cm="1">
        <f t="array" ref="I1845">IFERROR(INDEX(scheduling_data!H:H,MATCH(B1845&amp;D1845,scheduling_data!D:D&amp;scheduling_data!A:A,0)),"")</f>
        <v>James Allen</v>
      </c>
      <c r="J1845" t="str">
        <f t="shared" si="84"/>
        <v>No</v>
      </c>
      <c r="K1845" t="str">
        <f t="shared" si="85"/>
        <v>16845329.375James Allen</v>
      </c>
      <c r="L1845" t="str">
        <f t="shared" si="86"/>
        <v>Yes</v>
      </c>
    </row>
    <row r="1846" spans="1:12" x14ac:dyDescent="0.3">
      <c r="A1846" t="s">
        <v>85</v>
      </c>
      <c r="B1846">
        <v>168</v>
      </c>
      <c r="C1846" s="1">
        <v>45344</v>
      </c>
      <c r="D1846" s="1">
        <v>45329.375</v>
      </c>
      <c r="E1846">
        <v>23.15</v>
      </c>
      <c r="F1846" t="s">
        <v>9</v>
      </c>
      <c r="G1846" t="s">
        <v>146</v>
      </c>
      <c r="H1846">
        <v>97530</v>
      </c>
      <c r="I1846" t="str" cm="1">
        <f t="array" ref="I1846">IFERROR(INDEX(scheduling_data!H:H,MATCH(B1846&amp;D1846,scheduling_data!D:D&amp;scheduling_data!A:A,0)),"")</f>
        <v>James Allen</v>
      </c>
      <c r="J1846" t="str">
        <f t="shared" si="84"/>
        <v>No</v>
      </c>
      <c r="K1846" t="str">
        <f t="shared" si="85"/>
        <v>16845329.375James Allen</v>
      </c>
      <c r="L1846" t="str">
        <f t="shared" si="86"/>
        <v>No</v>
      </c>
    </row>
    <row r="1847" spans="1:12" x14ac:dyDescent="0.3">
      <c r="A1847" t="s">
        <v>85</v>
      </c>
      <c r="B1847">
        <v>168</v>
      </c>
      <c r="C1847" s="1">
        <v>45344</v>
      </c>
      <c r="D1847" s="1">
        <v>45329.375</v>
      </c>
      <c r="E1847">
        <v>36.43</v>
      </c>
      <c r="F1847" t="s">
        <v>19</v>
      </c>
      <c r="G1847" t="s">
        <v>144</v>
      </c>
      <c r="H1847">
        <v>97530</v>
      </c>
      <c r="I1847" t="str" cm="1">
        <f t="array" ref="I1847">IFERROR(INDEX(scheduling_data!H:H,MATCH(B1847&amp;D1847,scheduling_data!D:D&amp;scheduling_data!A:A,0)),"")</f>
        <v>James Allen</v>
      </c>
      <c r="J1847" t="str">
        <f t="shared" si="84"/>
        <v>No</v>
      </c>
      <c r="K1847" t="str">
        <f t="shared" si="85"/>
        <v>16845329.375James Allen</v>
      </c>
      <c r="L1847" t="str">
        <f t="shared" si="86"/>
        <v>Yes</v>
      </c>
    </row>
    <row r="1848" spans="1:12" x14ac:dyDescent="0.3">
      <c r="A1848" t="s">
        <v>85</v>
      </c>
      <c r="B1848">
        <v>168</v>
      </c>
      <c r="C1848" s="1">
        <v>45344</v>
      </c>
      <c r="D1848" s="1">
        <v>45329.375</v>
      </c>
      <c r="E1848">
        <v>86.32</v>
      </c>
      <c r="F1848" t="s">
        <v>9</v>
      </c>
      <c r="G1848" t="s">
        <v>143</v>
      </c>
      <c r="H1848">
        <v>97110</v>
      </c>
      <c r="I1848" t="str" cm="1">
        <f t="array" ref="I1848">IFERROR(INDEX(scheduling_data!H:H,MATCH(B1848&amp;D1848,scheduling_data!D:D&amp;scheduling_data!A:A,0)),"")</f>
        <v>James Allen</v>
      </c>
      <c r="J1848" t="str">
        <f t="shared" si="84"/>
        <v>No</v>
      </c>
      <c r="K1848" t="str">
        <f t="shared" si="85"/>
        <v>16845329.375James Allen</v>
      </c>
      <c r="L1848" t="str">
        <f t="shared" si="86"/>
        <v>No</v>
      </c>
    </row>
    <row r="1849" spans="1:12" x14ac:dyDescent="0.3">
      <c r="A1849" t="s">
        <v>85</v>
      </c>
      <c r="B1849">
        <v>168</v>
      </c>
      <c r="C1849" s="1">
        <v>45344</v>
      </c>
      <c r="D1849" s="1">
        <v>45329.375</v>
      </c>
      <c r="E1849">
        <v>38.57</v>
      </c>
      <c r="F1849" t="s">
        <v>9</v>
      </c>
      <c r="G1849" t="s">
        <v>143</v>
      </c>
      <c r="H1849">
        <v>97530</v>
      </c>
      <c r="I1849" t="str" cm="1">
        <f t="array" ref="I1849">IFERROR(INDEX(scheduling_data!H:H,MATCH(B1849&amp;D1849,scheduling_data!D:D&amp;scheduling_data!A:A,0)),"")</f>
        <v>James Allen</v>
      </c>
      <c r="J1849" t="str">
        <f t="shared" si="84"/>
        <v>No</v>
      </c>
      <c r="K1849" t="str">
        <f t="shared" si="85"/>
        <v>16845329.375James Allen</v>
      </c>
      <c r="L1849" t="str">
        <f t="shared" si="86"/>
        <v>No</v>
      </c>
    </row>
    <row r="1850" spans="1:12" x14ac:dyDescent="0.3">
      <c r="A1850" t="s">
        <v>85</v>
      </c>
      <c r="B1850">
        <v>168</v>
      </c>
      <c r="C1850" s="1">
        <v>45344</v>
      </c>
      <c r="D1850" s="1">
        <v>45331.375</v>
      </c>
      <c r="E1850">
        <v>23.39</v>
      </c>
      <c r="F1850" t="s">
        <v>19</v>
      </c>
      <c r="G1850" t="s">
        <v>144</v>
      </c>
      <c r="H1850">
        <v>97112</v>
      </c>
      <c r="I1850" t="str" cm="1">
        <f t="array" ref="I1850">IFERROR(INDEX(scheduling_data!H:H,MATCH(B1850&amp;D1850,scheduling_data!D:D&amp;scheduling_data!A:A,0)),"")</f>
        <v>Breanna Grieco</v>
      </c>
      <c r="J1850" t="str">
        <f t="shared" si="84"/>
        <v>No</v>
      </c>
      <c r="K1850" t="str">
        <f t="shared" si="85"/>
        <v>16845331.375Breanna Grieco</v>
      </c>
      <c r="L1850" t="str">
        <f t="shared" si="86"/>
        <v>Yes</v>
      </c>
    </row>
    <row r="1851" spans="1:12" x14ac:dyDescent="0.3">
      <c r="A1851" t="s">
        <v>85</v>
      </c>
      <c r="B1851">
        <v>168</v>
      </c>
      <c r="C1851" s="1">
        <v>45344</v>
      </c>
      <c r="D1851" s="1">
        <v>45331.375</v>
      </c>
      <c r="E1851">
        <v>26.61</v>
      </c>
      <c r="F1851" t="s">
        <v>9</v>
      </c>
      <c r="G1851" t="s">
        <v>146</v>
      </c>
      <c r="H1851">
        <v>97112</v>
      </c>
      <c r="I1851" t="str" cm="1">
        <f t="array" ref="I1851">IFERROR(INDEX(scheduling_data!H:H,MATCH(B1851&amp;D1851,scheduling_data!D:D&amp;scheduling_data!A:A,0)),"")</f>
        <v>Breanna Grieco</v>
      </c>
      <c r="J1851" t="str">
        <f t="shared" si="84"/>
        <v>No</v>
      </c>
      <c r="K1851" t="str">
        <f t="shared" si="85"/>
        <v>16845331.375Breanna Grieco</v>
      </c>
      <c r="L1851" t="str">
        <f t="shared" si="86"/>
        <v>No</v>
      </c>
    </row>
    <row r="1852" spans="1:12" x14ac:dyDescent="0.3">
      <c r="A1852" t="s">
        <v>85</v>
      </c>
      <c r="B1852">
        <v>168</v>
      </c>
      <c r="C1852" s="1">
        <v>45344</v>
      </c>
      <c r="D1852" s="1">
        <v>45331.375</v>
      </c>
      <c r="E1852">
        <v>36.409999999999997</v>
      </c>
      <c r="F1852" t="s">
        <v>19</v>
      </c>
      <c r="G1852" t="s">
        <v>144</v>
      </c>
      <c r="H1852">
        <v>97112</v>
      </c>
      <c r="I1852" t="str" cm="1">
        <f t="array" ref="I1852">IFERROR(INDEX(scheduling_data!H:H,MATCH(B1852&amp;D1852,scheduling_data!D:D&amp;scheduling_data!A:A,0)),"")</f>
        <v>Breanna Grieco</v>
      </c>
      <c r="J1852" t="str">
        <f t="shared" si="84"/>
        <v>No</v>
      </c>
      <c r="K1852" t="str">
        <f t="shared" si="85"/>
        <v>16845331.375Breanna Grieco</v>
      </c>
      <c r="L1852" t="str">
        <f t="shared" si="86"/>
        <v>Yes</v>
      </c>
    </row>
    <row r="1853" spans="1:12" x14ac:dyDescent="0.3">
      <c r="A1853" t="s">
        <v>85</v>
      </c>
      <c r="B1853">
        <v>168</v>
      </c>
      <c r="C1853" s="1">
        <v>45344</v>
      </c>
      <c r="D1853" s="1">
        <v>45331.375</v>
      </c>
      <c r="E1853">
        <v>38.590000000000003</v>
      </c>
      <c r="F1853" t="s">
        <v>9</v>
      </c>
      <c r="G1853" t="s">
        <v>143</v>
      </c>
      <c r="H1853">
        <v>97112</v>
      </c>
      <c r="I1853" t="str" cm="1">
        <f t="array" ref="I1853">IFERROR(INDEX(scheduling_data!H:H,MATCH(B1853&amp;D1853,scheduling_data!D:D&amp;scheduling_data!A:A,0)),"")</f>
        <v>Breanna Grieco</v>
      </c>
      <c r="J1853" t="str">
        <f t="shared" si="84"/>
        <v>No</v>
      </c>
      <c r="K1853" t="str">
        <f t="shared" si="85"/>
        <v>16845331.375Breanna Grieco</v>
      </c>
      <c r="L1853" t="str">
        <f t="shared" si="86"/>
        <v>No</v>
      </c>
    </row>
    <row r="1854" spans="1:12" x14ac:dyDescent="0.3">
      <c r="A1854" t="s">
        <v>11</v>
      </c>
      <c r="B1854">
        <v>168</v>
      </c>
      <c r="C1854" s="1">
        <v>45342.711111111108</v>
      </c>
      <c r="D1854" s="1">
        <v>45345.375</v>
      </c>
      <c r="E1854">
        <v>25</v>
      </c>
      <c r="F1854" t="s">
        <v>91</v>
      </c>
      <c r="G1854" t="s">
        <v>262</v>
      </c>
      <c r="I1854" t="str" cm="1">
        <f t="array" ref="I1854">IFERROR(INDEX(scheduling_data!H:H,MATCH(B1854&amp;D1854,scheduling_data!D:D&amp;scheduling_data!A:A,0)),"")</f>
        <v>James Allen</v>
      </c>
      <c r="J1854" t="str">
        <f t="shared" si="84"/>
        <v>No</v>
      </c>
      <c r="K1854" t="str">
        <f t="shared" si="85"/>
        <v>16845345.375James Allen</v>
      </c>
      <c r="L1854" t="str">
        <f t="shared" si="86"/>
        <v>Yes</v>
      </c>
    </row>
    <row r="1855" spans="1:12" x14ac:dyDescent="0.3">
      <c r="A1855" t="s">
        <v>11</v>
      </c>
      <c r="B1855">
        <v>168</v>
      </c>
      <c r="C1855" s="1">
        <v>45329.371527777781</v>
      </c>
      <c r="D1855" s="1">
        <v>45327.375</v>
      </c>
      <c r="E1855">
        <v>25</v>
      </c>
      <c r="F1855" t="s">
        <v>91</v>
      </c>
      <c r="G1855" t="s">
        <v>263</v>
      </c>
      <c r="I1855" t="str" cm="1">
        <f t="array" ref="I1855">IFERROR(INDEX(scheduling_data!H:H,MATCH(B1855&amp;D1855,scheduling_data!D:D&amp;scheduling_data!A:A,0)),"")</f>
        <v>James Allen</v>
      </c>
      <c r="J1855" t="str">
        <f t="shared" si="84"/>
        <v>No</v>
      </c>
      <c r="K1855" t="str">
        <f t="shared" si="85"/>
        <v>16845327.375James Allen</v>
      </c>
      <c r="L1855" t="str">
        <f t="shared" si="86"/>
        <v>Yes</v>
      </c>
    </row>
    <row r="1856" spans="1:12" x14ac:dyDescent="0.3">
      <c r="A1856" t="s">
        <v>11</v>
      </c>
      <c r="B1856">
        <v>168</v>
      </c>
      <c r="C1856" s="1">
        <v>45329.371527777781</v>
      </c>
      <c r="D1856" s="1">
        <v>45329.375</v>
      </c>
      <c r="E1856">
        <v>25</v>
      </c>
      <c r="F1856" t="s">
        <v>91</v>
      </c>
      <c r="G1856" t="s">
        <v>263</v>
      </c>
      <c r="I1856" t="str" cm="1">
        <f t="array" ref="I1856">IFERROR(INDEX(scheduling_data!H:H,MATCH(B1856&amp;D1856,scheduling_data!D:D&amp;scheduling_data!A:A,0)),"")</f>
        <v>James Allen</v>
      </c>
      <c r="J1856" t="str">
        <f t="shared" si="84"/>
        <v>No</v>
      </c>
      <c r="K1856" t="str">
        <f t="shared" si="85"/>
        <v>16845329.375James Allen</v>
      </c>
      <c r="L1856" t="str">
        <f t="shared" si="86"/>
        <v>Yes</v>
      </c>
    </row>
    <row r="1857" spans="1:12" x14ac:dyDescent="0.3">
      <c r="A1857" t="s">
        <v>11</v>
      </c>
      <c r="B1857">
        <v>169</v>
      </c>
      <c r="C1857" s="1">
        <v>45323.543055555558</v>
      </c>
      <c r="D1857" s="1">
        <v>45323.541666666664</v>
      </c>
      <c r="E1857">
        <v>37</v>
      </c>
      <c r="F1857" t="s">
        <v>87</v>
      </c>
      <c r="G1857" t="s">
        <v>264</v>
      </c>
      <c r="I1857" t="str" cm="1">
        <f t="array" ref="I1857">IFERROR(INDEX(scheduling_data!H:H,MATCH(B1857&amp;D1857,scheduling_data!D:D&amp;scheduling_data!A:A,0)),"")</f>
        <v>Kelsea Rodriguez</v>
      </c>
      <c r="J1857" t="str">
        <f t="shared" si="84"/>
        <v>No</v>
      </c>
      <c r="K1857" t="str">
        <f t="shared" si="85"/>
        <v>16945323.5416666667Kelsea Rodriguez</v>
      </c>
      <c r="L1857" t="str">
        <f t="shared" si="86"/>
        <v>Yes</v>
      </c>
    </row>
    <row r="1858" spans="1:12" x14ac:dyDescent="0.3">
      <c r="A1858" t="s">
        <v>11</v>
      </c>
      <c r="B1858">
        <v>169</v>
      </c>
      <c r="C1858" s="1">
        <v>45337.561111111114</v>
      </c>
      <c r="D1858" s="1">
        <v>45337.541666666664</v>
      </c>
      <c r="E1858">
        <v>37</v>
      </c>
      <c r="F1858" t="s">
        <v>87</v>
      </c>
      <c r="G1858" t="s">
        <v>265</v>
      </c>
      <c r="I1858" t="str" cm="1">
        <f t="array" ref="I1858">IFERROR(INDEX(scheduling_data!H:H,MATCH(B1858&amp;D1858,scheduling_data!D:D&amp;scheduling_data!A:A,0)),"")</f>
        <v>Kelsea Rodriguez</v>
      </c>
      <c r="J1858" t="str">
        <f t="shared" si="84"/>
        <v>No</v>
      </c>
      <c r="K1858" t="str">
        <f t="shared" si="85"/>
        <v>16945337.5416666667Kelsea Rodriguez</v>
      </c>
      <c r="L1858" t="str">
        <f t="shared" si="86"/>
        <v>Yes</v>
      </c>
    </row>
    <row r="1859" spans="1:12" x14ac:dyDescent="0.3">
      <c r="A1859" t="s">
        <v>11</v>
      </c>
      <c r="B1859">
        <v>169</v>
      </c>
      <c r="C1859" s="1">
        <v>45344.544444444444</v>
      </c>
      <c r="D1859" s="1">
        <v>45344.541666666664</v>
      </c>
      <c r="E1859">
        <v>37</v>
      </c>
      <c r="F1859" t="s">
        <v>87</v>
      </c>
      <c r="G1859" t="s">
        <v>266</v>
      </c>
      <c r="I1859" t="str" cm="1">
        <f t="array" ref="I1859">IFERROR(INDEX(scheduling_data!H:H,MATCH(B1859&amp;D1859,scheduling_data!D:D&amp;scheduling_data!A:A,0)),"")</f>
        <v>Kelsea Rodriguez</v>
      </c>
      <c r="J1859" t="str">
        <f t="shared" ref="J1859:J1922" si="87">IF(I1859="", "Yes", "No")</f>
        <v>No</v>
      </c>
      <c r="K1859" t="str">
        <f t="shared" ref="K1859:K1922" si="88">IF(I1859="",B1859&amp;D1859,B1859&amp;D1859&amp;I1859)</f>
        <v>16945344.5416666667Kelsea Rodriguez</v>
      </c>
      <c r="L1859" t="str">
        <f t="shared" ref="L1859:L1922" si="89">IF(OR(F1859="Cash", F1859="Check", F1859="EFT", F1859="Credit Card", F1859="Visa", F1859="Mastercard", F1859="AMEX"), "Yes", "No")</f>
        <v>Yes</v>
      </c>
    </row>
    <row r="1860" spans="1:12" x14ac:dyDescent="0.3">
      <c r="A1860" t="s">
        <v>11</v>
      </c>
      <c r="B1860">
        <v>169</v>
      </c>
      <c r="C1860" s="1">
        <v>45351.606249999997</v>
      </c>
      <c r="D1860" s="1">
        <v>45351.604166666664</v>
      </c>
      <c r="E1860">
        <v>37</v>
      </c>
      <c r="F1860" t="s">
        <v>87</v>
      </c>
      <c r="G1860" t="s">
        <v>267</v>
      </c>
      <c r="I1860" t="str" cm="1">
        <f t="array" ref="I1860">IFERROR(INDEX(scheduling_data!H:H,MATCH(B1860&amp;D1860,scheduling_data!D:D&amp;scheduling_data!A:A,0)),"")</f>
        <v>Kelsea Rodriguez</v>
      </c>
      <c r="J1860" t="str">
        <f t="shared" si="87"/>
        <v>No</v>
      </c>
      <c r="K1860" t="str">
        <f t="shared" si="88"/>
        <v>16945351.6041666667Kelsea Rodriguez</v>
      </c>
      <c r="L1860" t="str">
        <f t="shared" si="89"/>
        <v>Yes</v>
      </c>
    </row>
    <row r="1861" spans="1:12" x14ac:dyDescent="0.3">
      <c r="A1861" t="s">
        <v>11</v>
      </c>
      <c r="B1861">
        <v>169</v>
      </c>
      <c r="C1861" s="1">
        <v>45330.542361111111</v>
      </c>
      <c r="D1861" s="1">
        <v>45330.541666666664</v>
      </c>
      <c r="E1861">
        <v>37</v>
      </c>
      <c r="F1861" t="s">
        <v>87</v>
      </c>
      <c r="G1861" t="s">
        <v>268</v>
      </c>
      <c r="I1861" t="str" cm="1">
        <f t="array" ref="I1861">IFERROR(INDEX(scheduling_data!H:H,MATCH(B1861&amp;D1861,scheduling_data!D:D&amp;scheduling_data!A:A,0)),"")</f>
        <v>Kelsea Rodriguez</v>
      </c>
      <c r="J1861" t="str">
        <f t="shared" si="87"/>
        <v>No</v>
      </c>
      <c r="K1861" t="str">
        <f t="shared" si="88"/>
        <v>16945330.5416666667Kelsea Rodriguez</v>
      </c>
      <c r="L1861" t="str">
        <f t="shared" si="89"/>
        <v>Yes</v>
      </c>
    </row>
    <row r="1862" spans="1:12" x14ac:dyDescent="0.3">
      <c r="A1862" t="s">
        <v>269</v>
      </c>
      <c r="B1862">
        <v>169</v>
      </c>
      <c r="C1862" s="1">
        <v>45329</v>
      </c>
      <c r="D1862" s="1">
        <v>45323.541666666664</v>
      </c>
      <c r="E1862">
        <v>109</v>
      </c>
      <c r="F1862" t="s">
        <v>9</v>
      </c>
      <c r="G1862" t="s">
        <v>125</v>
      </c>
      <c r="H1862">
        <v>97112</v>
      </c>
      <c r="I1862" t="str" cm="1">
        <f t="array" ref="I1862">IFERROR(INDEX(scheduling_data!H:H,MATCH(B1862&amp;D1862,scheduling_data!D:D&amp;scheduling_data!A:A,0)),"")</f>
        <v>Kelsea Rodriguez</v>
      </c>
      <c r="J1862" t="str">
        <f t="shared" si="87"/>
        <v>No</v>
      </c>
      <c r="K1862" t="str">
        <f t="shared" si="88"/>
        <v>16945323.5416666667Kelsea Rodriguez</v>
      </c>
      <c r="L1862" t="str">
        <f t="shared" si="89"/>
        <v>No</v>
      </c>
    </row>
    <row r="1863" spans="1:12" x14ac:dyDescent="0.3">
      <c r="A1863" t="s">
        <v>269</v>
      </c>
      <c r="B1863">
        <v>169</v>
      </c>
      <c r="C1863" s="1">
        <v>45329</v>
      </c>
      <c r="D1863" s="1">
        <v>45323.541666666664</v>
      </c>
      <c r="E1863">
        <v>3</v>
      </c>
      <c r="F1863" t="s">
        <v>19</v>
      </c>
      <c r="G1863" t="s">
        <v>124</v>
      </c>
      <c r="H1863">
        <v>97112</v>
      </c>
      <c r="I1863" t="str" cm="1">
        <f t="array" ref="I1863">IFERROR(INDEX(scheduling_data!H:H,MATCH(B1863&amp;D1863,scheduling_data!D:D&amp;scheduling_data!A:A,0)),"")</f>
        <v>Kelsea Rodriguez</v>
      </c>
      <c r="J1863" t="str">
        <f t="shared" si="87"/>
        <v>No</v>
      </c>
      <c r="K1863" t="str">
        <f t="shared" si="88"/>
        <v>16945323.5416666667Kelsea Rodriguez</v>
      </c>
      <c r="L1863" t="str">
        <f t="shared" si="89"/>
        <v>Yes</v>
      </c>
    </row>
    <row r="1864" spans="1:12" x14ac:dyDescent="0.3">
      <c r="A1864" t="s">
        <v>269</v>
      </c>
      <c r="B1864">
        <v>169</v>
      </c>
      <c r="C1864" s="1">
        <v>45343</v>
      </c>
      <c r="D1864" s="1">
        <v>45337.541666666664</v>
      </c>
      <c r="E1864">
        <v>3</v>
      </c>
      <c r="F1864" t="s">
        <v>19</v>
      </c>
      <c r="G1864" t="s">
        <v>124</v>
      </c>
      <c r="H1864">
        <v>97112</v>
      </c>
      <c r="I1864" t="str" cm="1">
        <f t="array" ref="I1864">IFERROR(INDEX(scheduling_data!H:H,MATCH(B1864&amp;D1864,scheduling_data!D:D&amp;scheduling_data!A:A,0)),"")</f>
        <v>Kelsea Rodriguez</v>
      </c>
      <c r="J1864" t="str">
        <f t="shared" si="87"/>
        <v>No</v>
      </c>
      <c r="K1864" t="str">
        <f t="shared" si="88"/>
        <v>16945337.5416666667Kelsea Rodriguez</v>
      </c>
      <c r="L1864" t="str">
        <f t="shared" si="89"/>
        <v>Yes</v>
      </c>
    </row>
    <row r="1865" spans="1:12" x14ac:dyDescent="0.3">
      <c r="A1865" t="s">
        <v>269</v>
      </c>
      <c r="B1865">
        <v>169</v>
      </c>
      <c r="C1865" s="1">
        <v>45343</v>
      </c>
      <c r="D1865" s="1">
        <v>45337.541666666664</v>
      </c>
      <c r="E1865">
        <v>109</v>
      </c>
      <c r="F1865" t="s">
        <v>9</v>
      </c>
      <c r="G1865" t="s">
        <v>125</v>
      </c>
      <c r="H1865">
        <v>97112</v>
      </c>
      <c r="I1865" t="str" cm="1">
        <f t="array" ref="I1865">IFERROR(INDEX(scheduling_data!H:H,MATCH(B1865&amp;D1865,scheduling_data!D:D&amp;scheduling_data!A:A,0)),"")</f>
        <v>Kelsea Rodriguez</v>
      </c>
      <c r="J1865" t="str">
        <f t="shared" si="87"/>
        <v>No</v>
      </c>
      <c r="K1865" t="str">
        <f t="shared" si="88"/>
        <v>16945337.5416666667Kelsea Rodriguez</v>
      </c>
      <c r="L1865" t="str">
        <f t="shared" si="89"/>
        <v>No</v>
      </c>
    </row>
    <row r="1866" spans="1:12" x14ac:dyDescent="0.3">
      <c r="A1866" t="s">
        <v>269</v>
      </c>
      <c r="B1866">
        <v>169</v>
      </c>
      <c r="C1866" s="1">
        <v>45336</v>
      </c>
      <c r="D1866" s="1">
        <v>45330.541666666664</v>
      </c>
      <c r="E1866">
        <v>109</v>
      </c>
      <c r="F1866" t="s">
        <v>9</v>
      </c>
      <c r="G1866" t="s">
        <v>125</v>
      </c>
      <c r="H1866">
        <v>97112</v>
      </c>
      <c r="I1866" t="str" cm="1">
        <f t="array" ref="I1866">IFERROR(INDEX(scheduling_data!H:H,MATCH(B1866&amp;D1866,scheduling_data!D:D&amp;scheduling_data!A:A,0)),"")</f>
        <v>Kelsea Rodriguez</v>
      </c>
      <c r="J1866" t="str">
        <f t="shared" si="87"/>
        <v>No</v>
      </c>
      <c r="K1866" t="str">
        <f t="shared" si="88"/>
        <v>16945330.5416666667Kelsea Rodriguez</v>
      </c>
      <c r="L1866" t="str">
        <f t="shared" si="89"/>
        <v>No</v>
      </c>
    </row>
    <row r="1867" spans="1:12" x14ac:dyDescent="0.3">
      <c r="A1867" t="s">
        <v>269</v>
      </c>
      <c r="B1867">
        <v>169</v>
      </c>
      <c r="C1867" s="1">
        <v>45336</v>
      </c>
      <c r="D1867" s="1">
        <v>45330.541666666664</v>
      </c>
      <c r="E1867">
        <v>3</v>
      </c>
      <c r="F1867" t="s">
        <v>19</v>
      </c>
      <c r="G1867" t="s">
        <v>124</v>
      </c>
      <c r="H1867">
        <v>97112</v>
      </c>
      <c r="I1867" t="str" cm="1">
        <f t="array" ref="I1867">IFERROR(INDEX(scheduling_data!H:H,MATCH(B1867&amp;D1867,scheduling_data!D:D&amp;scheduling_data!A:A,0)),"")</f>
        <v>Kelsea Rodriguez</v>
      </c>
      <c r="J1867" t="str">
        <f t="shared" si="87"/>
        <v>No</v>
      </c>
      <c r="K1867" t="str">
        <f t="shared" si="88"/>
        <v>16945330.5416666667Kelsea Rodriguez</v>
      </c>
      <c r="L1867" t="str">
        <f t="shared" si="89"/>
        <v>Yes</v>
      </c>
    </row>
    <row r="1868" spans="1:12" x14ac:dyDescent="0.3">
      <c r="A1868" t="s">
        <v>61</v>
      </c>
      <c r="B1868">
        <v>170</v>
      </c>
      <c r="C1868" s="1">
        <v>45351</v>
      </c>
      <c r="D1868" s="1">
        <v>45337.666666666664</v>
      </c>
      <c r="E1868">
        <v>57.27</v>
      </c>
      <c r="F1868" t="s">
        <v>9</v>
      </c>
      <c r="G1868" t="s">
        <v>64</v>
      </c>
      <c r="H1868">
        <v>97110</v>
      </c>
      <c r="I1868" t="str" cm="1">
        <f t="array" ref="I1868">IFERROR(INDEX(scheduling_data!H:H,MATCH(B1868&amp;D1868,scheduling_data!D:D&amp;scheduling_data!A:A,0)),"")</f>
        <v>Robert Crochet</v>
      </c>
      <c r="J1868" t="str">
        <f t="shared" si="87"/>
        <v>No</v>
      </c>
      <c r="K1868" t="str">
        <f t="shared" si="88"/>
        <v>17045337.6666666667Robert Crochet</v>
      </c>
      <c r="L1868" t="str">
        <f t="shared" si="89"/>
        <v>No</v>
      </c>
    </row>
    <row r="1869" spans="1:12" x14ac:dyDescent="0.3">
      <c r="A1869" t="s">
        <v>61</v>
      </c>
      <c r="B1869">
        <v>170</v>
      </c>
      <c r="C1869" s="1">
        <v>45351</v>
      </c>
      <c r="D1869" s="1">
        <v>45337.666666666664</v>
      </c>
      <c r="E1869">
        <v>0.41</v>
      </c>
      <c r="F1869" t="s">
        <v>9</v>
      </c>
      <c r="G1869" t="s">
        <v>63</v>
      </c>
      <c r="H1869">
        <v>97530</v>
      </c>
      <c r="I1869" t="str" cm="1">
        <f t="array" ref="I1869">IFERROR(INDEX(scheduling_data!H:H,MATCH(B1869&amp;D1869,scheduling_data!D:D&amp;scheduling_data!A:A,0)),"")</f>
        <v>Robert Crochet</v>
      </c>
      <c r="J1869" t="str">
        <f t="shared" si="87"/>
        <v>No</v>
      </c>
      <c r="K1869" t="str">
        <f t="shared" si="88"/>
        <v>17045337.6666666667Robert Crochet</v>
      </c>
      <c r="L1869" t="str">
        <f t="shared" si="89"/>
        <v>No</v>
      </c>
    </row>
    <row r="1870" spans="1:12" x14ac:dyDescent="0.3">
      <c r="A1870" t="s">
        <v>61</v>
      </c>
      <c r="B1870">
        <v>170</v>
      </c>
      <c r="C1870" s="1">
        <v>45351</v>
      </c>
      <c r="D1870" s="1">
        <v>45337.666666666664</v>
      </c>
      <c r="E1870">
        <v>20.190000000000001</v>
      </c>
      <c r="F1870" t="s">
        <v>19</v>
      </c>
      <c r="G1870" t="s">
        <v>65</v>
      </c>
      <c r="H1870">
        <v>97530</v>
      </c>
      <c r="I1870" t="str" cm="1">
        <f t="array" ref="I1870">IFERROR(INDEX(scheduling_data!H:H,MATCH(B1870&amp;D1870,scheduling_data!D:D&amp;scheduling_data!A:A,0)),"")</f>
        <v>Robert Crochet</v>
      </c>
      <c r="J1870" t="str">
        <f t="shared" si="87"/>
        <v>No</v>
      </c>
      <c r="K1870" t="str">
        <f t="shared" si="88"/>
        <v>17045337.6666666667Robert Crochet</v>
      </c>
      <c r="L1870" t="str">
        <f t="shared" si="89"/>
        <v>Yes</v>
      </c>
    </row>
    <row r="1871" spans="1:12" x14ac:dyDescent="0.3">
      <c r="A1871" t="s">
        <v>61</v>
      </c>
      <c r="B1871">
        <v>170</v>
      </c>
      <c r="C1871" s="1">
        <v>45351</v>
      </c>
      <c r="D1871" s="1">
        <v>45337.666666666664</v>
      </c>
      <c r="E1871">
        <v>47.13</v>
      </c>
      <c r="F1871" t="s">
        <v>9</v>
      </c>
      <c r="G1871" t="s">
        <v>62</v>
      </c>
      <c r="H1871">
        <v>97530</v>
      </c>
      <c r="I1871" t="str" cm="1">
        <f t="array" ref="I1871">IFERROR(INDEX(scheduling_data!H:H,MATCH(B1871&amp;D1871,scheduling_data!D:D&amp;scheduling_data!A:A,0)),"")</f>
        <v>Robert Crochet</v>
      </c>
      <c r="J1871" t="str">
        <f t="shared" si="87"/>
        <v>No</v>
      </c>
      <c r="K1871" t="str">
        <f t="shared" si="88"/>
        <v>17045337.6666666667Robert Crochet</v>
      </c>
      <c r="L1871" t="str">
        <f t="shared" si="89"/>
        <v>No</v>
      </c>
    </row>
    <row r="1872" spans="1:12" x14ac:dyDescent="0.3">
      <c r="A1872" t="s">
        <v>61</v>
      </c>
      <c r="B1872">
        <v>170</v>
      </c>
      <c r="C1872" s="1">
        <v>45344</v>
      </c>
      <c r="D1872" s="1">
        <v>45330.666666666664</v>
      </c>
      <c r="E1872">
        <v>175.57</v>
      </c>
      <c r="F1872" t="s">
        <v>9</v>
      </c>
      <c r="G1872" t="s">
        <v>64</v>
      </c>
      <c r="H1872">
        <v>97110</v>
      </c>
      <c r="I1872" t="str" cm="1">
        <f t="array" ref="I1872">IFERROR(INDEX(scheduling_data!H:H,MATCH(B1872&amp;D1872,scheduling_data!D:D&amp;scheduling_data!A:A,0)),"")</f>
        <v>Jessica Pittman</v>
      </c>
      <c r="J1872" t="str">
        <f t="shared" si="87"/>
        <v>No</v>
      </c>
      <c r="K1872" t="str">
        <f t="shared" si="88"/>
        <v>17045330.6666666667Jessica Pittman</v>
      </c>
      <c r="L1872" t="str">
        <f t="shared" si="89"/>
        <v>No</v>
      </c>
    </row>
    <row r="1873" spans="1:12" x14ac:dyDescent="0.3">
      <c r="A1873" t="s">
        <v>61</v>
      </c>
      <c r="B1873">
        <v>170</v>
      </c>
      <c r="C1873" s="1">
        <v>45344</v>
      </c>
      <c r="D1873" s="1">
        <v>45330.666666666664</v>
      </c>
      <c r="E1873">
        <v>0.49</v>
      </c>
      <c r="F1873" t="s">
        <v>9</v>
      </c>
      <c r="G1873" t="s">
        <v>63</v>
      </c>
      <c r="H1873">
        <v>97110</v>
      </c>
      <c r="I1873" t="str" cm="1">
        <f t="array" ref="I1873">IFERROR(INDEX(scheduling_data!H:H,MATCH(B1873&amp;D1873,scheduling_data!D:D&amp;scheduling_data!A:A,0)),"")</f>
        <v>Jessica Pittman</v>
      </c>
      <c r="J1873" t="str">
        <f t="shared" si="87"/>
        <v>No</v>
      </c>
      <c r="K1873" t="str">
        <f t="shared" si="88"/>
        <v>17045330.6666666667Jessica Pittman</v>
      </c>
      <c r="L1873" t="str">
        <f t="shared" si="89"/>
        <v>No</v>
      </c>
    </row>
    <row r="1874" spans="1:12" x14ac:dyDescent="0.3">
      <c r="A1874" t="s">
        <v>61</v>
      </c>
      <c r="B1874">
        <v>170</v>
      </c>
      <c r="C1874" s="1">
        <v>45344</v>
      </c>
      <c r="D1874" s="1">
        <v>45330.666666666664</v>
      </c>
      <c r="E1874">
        <v>23.94</v>
      </c>
      <c r="F1874" t="s">
        <v>19</v>
      </c>
      <c r="G1874" t="s">
        <v>65</v>
      </c>
      <c r="H1874">
        <v>97110</v>
      </c>
      <c r="I1874" t="str" cm="1">
        <f t="array" ref="I1874">IFERROR(INDEX(scheduling_data!H:H,MATCH(B1874&amp;D1874,scheduling_data!D:D&amp;scheduling_data!A:A,0)),"")</f>
        <v>Jessica Pittman</v>
      </c>
      <c r="J1874" t="str">
        <f t="shared" si="87"/>
        <v>No</v>
      </c>
      <c r="K1874" t="str">
        <f t="shared" si="88"/>
        <v>17045330.6666666667Jessica Pittman</v>
      </c>
      <c r="L1874" t="str">
        <f t="shared" si="89"/>
        <v>Yes</v>
      </c>
    </row>
    <row r="1875" spans="1:12" x14ac:dyDescent="0.3">
      <c r="A1875" t="s">
        <v>11</v>
      </c>
      <c r="B1875">
        <v>170</v>
      </c>
      <c r="C1875" s="1">
        <v>45330.709722222222</v>
      </c>
      <c r="D1875" s="1">
        <v>45330.666666666664</v>
      </c>
      <c r="E1875">
        <v>25</v>
      </c>
      <c r="F1875" t="s">
        <v>87</v>
      </c>
      <c r="G1875" t="s">
        <v>270</v>
      </c>
      <c r="I1875" t="str" cm="1">
        <f t="array" ref="I1875">IFERROR(INDEX(scheduling_data!H:H,MATCH(B1875&amp;D1875,scheduling_data!D:D&amp;scheduling_data!A:A,0)),"")</f>
        <v>Jessica Pittman</v>
      </c>
      <c r="J1875" t="str">
        <f t="shared" si="87"/>
        <v>No</v>
      </c>
      <c r="K1875" t="str">
        <f t="shared" si="88"/>
        <v>17045330.6666666667Jessica Pittman</v>
      </c>
      <c r="L1875" t="str">
        <f t="shared" si="89"/>
        <v>Yes</v>
      </c>
    </row>
    <row r="1876" spans="1:12" x14ac:dyDescent="0.3">
      <c r="A1876" t="s">
        <v>58</v>
      </c>
      <c r="B1876">
        <v>171</v>
      </c>
      <c r="C1876" s="1">
        <v>45345</v>
      </c>
      <c r="D1876" s="1">
        <v>45334.604166666664</v>
      </c>
      <c r="E1876">
        <v>64.81</v>
      </c>
      <c r="F1876" t="s">
        <v>19</v>
      </c>
      <c r="G1876" t="s">
        <v>26</v>
      </c>
      <c r="H1876">
        <v>92507</v>
      </c>
      <c r="I1876" t="str" cm="1">
        <f t="array" ref="I1876">IFERROR(INDEX(scheduling_data!H:H,MATCH(B1876&amp;D1876,scheduling_data!D:D&amp;scheduling_data!A:A,0)),"")</f>
        <v>Kelli Cruthirds</v>
      </c>
      <c r="J1876" t="str">
        <f t="shared" si="87"/>
        <v>No</v>
      </c>
      <c r="K1876" t="str">
        <f t="shared" si="88"/>
        <v>17145334.6041666667Kelli Cruthirds</v>
      </c>
      <c r="L1876" t="str">
        <f t="shared" si="89"/>
        <v>Yes</v>
      </c>
    </row>
    <row r="1877" spans="1:12" x14ac:dyDescent="0.3">
      <c r="A1877" t="s">
        <v>58</v>
      </c>
      <c r="B1877">
        <v>171</v>
      </c>
      <c r="C1877" s="1">
        <v>45345</v>
      </c>
      <c r="D1877" s="1">
        <v>45334.604166666664</v>
      </c>
      <c r="E1877">
        <v>85.19</v>
      </c>
      <c r="F1877" t="s">
        <v>9</v>
      </c>
      <c r="G1877" t="s">
        <v>28</v>
      </c>
      <c r="H1877">
        <v>92507</v>
      </c>
      <c r="I1877" t="str" cm="1">
        <f t="array" ref="I1877">IFERROR(INDEX(scheduling_data!H:H,MATCH(B1877&amp;D1877,scheduling_data!D:D&amp;scheduling_data!A:A,0)),"")</f>
        <v>Kelli Cruthirds</v>
      </c>
      <c r="J1877" t="str">
        <f t="shared" si="87"/>
        <v>No</v>
      </c>
      <c r="K1877" t="str">
        <f t="shared" si="88"/>
        <v>17145334.6041666667Kelli Cruthirds</v>
      </c>
      <c r="L1877" t="str">
        <f t="shared" si="89"/>
        <v>No</v>
      </c>
    </row>
    <row r="1878" spans="1:12" x14ac:dyDescent="0.3">
      <c r="A1878" t="s">
        <v>58</v>
      </c>
      <c r="B1878">
        <v>171</v>
      </c>
      <c r="C1878" s="1">
        <v>45345</v>
      </c>
      <c r="D1878" s="1">
        <v>45334.625</v>
      </c>
      <c r="E1878">
        <v>56.78</v>
      </c>
      <c r="F1878" t="s">
        <v>19</v>
      </c>
      <c r="G1878" t="s">
        <v>26</v>
      </c>
      <c r="H1878">
        <v>97112</v>
      </c>
      <c r="I1878" t="str" cm="1">
        <f t="array" ref="I1878">IFERROR(INDEX(scheduling_data!H:H,MATCH(B1878&amp;D1878,scheduling_data!D:D&amp;scheduling_data!A:A,0)),"")</f>
        <v>Kelsea Rodriguez</v>
      </c>
      <c r="J1878" t="str">
        <f t="shared" si="87"/>
        <v>No</v>
      </c>
      <c r="K1878" t="str">
        <f t="shared" si="88"/>
        <v>17145334.625Kelsea Rodriguez</v>
      </c>
      <c r="L1878" t="str">
        <f t="shared" si="89"/>
        <v>Yes</v>
      </c>
    </row>
    <row r="1879" spans="1:12" x14ac:dyDescent="0.3">
      <c r="A1879" t="s">
        <v>58</v>
      </c>
      <c r="B1879">
        <v>171</v>
      </c>
      <c r="C1879" s="1">
        <v>45345</v>
      </c>
      <c r="D1879" s="1">
        <v>45334.625</v>
      </c>
      <c r="E1879">
        <v>93.22</v>
      </c>
      <c r="F1879" t="s">
        <v>9</v>
      </c>
      <c r="G1879" t="s">
        <v>28</v>
      </c>
      <c r="H1879">
        <v>97112</v>
      </c>
      <c r="I1879" t="str" cm="1">
        <f t="array" ref="I1879">IFERROR(INDEX(scheduling_data!H:H,MATCH(B1879&amp;D1879,scheduling_data!D:D&amp;scheduling_data!A:A,0)),"")</f>
        <v>Kelsea Rodriguez</v>
      </c>
      <c r="J1879" t="str">
        <f t="shared" si="87"/>
        <v>No</v>
      </c>
      <c r="K1879" t="str">
        <f t="shared" si="88"/>
        <v>17145334.625Kelsea Rodriguez</v>
      </c>
      <c r="L1879" t="str">
        <f t="shared" si="89"/>
        <v>No</v>
      </c>
    </row>
    <row r="1880" spans="1:12" x14ac:dyDescent="0.3">
      <c r="A1880" t="s">
        <v>58</v>
      </c>
      <c r="B1880">
        <v>171</v>
      </c>
      <c r="C1880" s="1">
        <v>45345</v>
      </c>
      <c r="D1880" s="1">
        <v>45327.583333333336</v>
      </c>
      <c r="E1880">
        <v>93.22</v>
      </c>
      <c r="F1880" t="s">
        <v>9</v>
      </c>
      <c r="G1880" t="s">
        <v>28</v>
      </c>
      <c r="H1880">
        <v>97112</v>
      </c>
      <c r="I1880" t="str" cm="1">
        <f t="array" ref="I1880">IFERROR(INDEX(scheduling_data!H:H,MATCH(B1880&amp;D1880,scheduling_data!D:D&amp;scheduling_data!A:A,0)),"")</f>
        <v>Kelsea Rodriguez</v>
      </c>
      <c r="J1880" t="str">
        <f t="shared" si="87"/>
        <v>No</v>
      </c>
      <c r="K1880" t="str">
        <f t="shared" si="88"/>
        <v>17145327.5833333333Kelsea Rodriguez</v>
      </c>
      <c r="L1880" t="str">
        <f t="shared" si="89"/>
        <v>No</v>
      </c>
    </row>
    <row r="1881" spans="1:12" x14ac:dyDescent="0.3">
      <c r="A1881" t="s">
        <v>58</v>
      </c>
      <c r="B1881">
        <v>171</v>
      </c>
      <c r="C1881" s="1">
        <v>45345</v>
      </c>
      <c r="D1881" s="1">
        <v>45327.583333333336</v>
      </c>
      <c r="E1881">
        <v>56.78</v>
      </c>
      <c r="F1881" t="s">
        <v>19</v>
      </c>
      <c r="G1881" t="s">
        <v>26</v>
      </c>
      <c r="H1881">
        <v>97112</v>
      </c>
      <c r="I1881" t="str" cm="1">
        <f t="array" ref="I1881">IFERROR(INDEX(scheduling_data!H:H,MATCH(B1881&amp;D1881,scheduling_data!D:D&amp;scheduling_data!A:A,0)),"")</f>
        <v>Kelsea Rodriguez</v>
      </c>
      <c r="J1881" t="str">
        <f t="shared" si="87"/>
        <v>No</v>
      </c>
      <c r="K1881" t="str">
        <f t="shared" si="88"/>
        <v>17145327.5833333333Kelsea Rodriguez</v>
      </c>
      <c r="L1881" t="str">
        <f t="shared" si="89"/>
        <v>Yes</v>
      </c>
    </row>
    <row r="1882" spans="1:12" x14ac:dyDescent="0.3">
      <c r="A1882" t="s">
        <v>58</v>
      </c>
      <c r="B1882">
        <v>171</v>
      </c>
      <c r="C1882" s="1">
        <v>45338</v>
      </c>
      <c r="D1882" s="1">
        <v>45327.604166666664</v>
      </c>
      <c r="E1882">
        <v>85.19</v>
      </c>
      <c r="F1882" t="s">
        <v>9</v>
      </c>
      <c r="G1882" t="s">
        <v>28</v>
      </c>
      <c r="H1882">
        <v>92507</v>
      </c>
      <c r="I1882" t="str" cm="1">
        <f t="array" ref="I1882">IFERROR(INDEX(scheduling_data!H:H,MATCH(B1882&amp;D1882,scheduling_data!D:D&amp;scheduling_data!A:A,0)),"")</f>
        <v>Kelli Cruthirds</v>
      </c>
      <c r="J1882" t="str">
        <f t="shared" si="87"/>
        <v>No</v>
      </c>
      <c r="K1882" t="str">
        <f t="shared" si="88"/>
        <v>17145327.6041666667Kelli Cruthirds</v>
      </c>
      <c r="L1882" t="str">
        <f t="shared" si="89"/>
        <v>No</v>
      </c>
    </row>
    <row r="1883" spans="1:12" x14ac:dyDescent="0.3">
      <c r="A1883" t="s">
        <v>58</v>
      </c>
      <c r="B1883">
        <v>171</v>
      </c>
      <c r="C1883" s="1">
        <v>45338</v>
      </c>
      <c r="D1883" s="1">
        <v>45327.604166666664</v>
      </c>
      <c r="E1883">
        <v>64.81</v>
      </c>
      <c r="F1883" t="s">
        <v>19</v>
      </c>
      <c r="G1883" t="s">
        <v>26</v>
      </c>
      <c r="H1883">
        <v>92507</v>
      </c>
      <c r="I1883" t="str" cm="1">
        <f t="array" ref="I1883">IFERROR(INDEX(scheduling_data!H:H,MATCH(B1883&amp;D1883,scheduling_data!D:D&amp;scheduling_data!A:A,0)),"")</f>
        <v>Kelli Cruthirds</v>
      </c>
      <c r="J1883" t="str">
        <f t="shared" si="87"/>
        <v>No</v>
      </c>
      <c r="K1883" t="str">
        <f t="shared" si="88"/>
        <v>17145327.6041666667Kelli Cruthirds</v>
      </c>
      <c r="L1883" t="str">
        <f t="shared" si="89"/>
        <v>Yes</v>
      </c>
    </row>
    <row r="1884" spans="1:12" x14ac:dyDescent="0.3">
      <c r="A1884" t="s">
        <v>58</v>
      </c>
      <c r="B1884">
        <v>171</v>
      </c>
      <c r="C1884" s="1">
        <v>45345</v>
      </c>
      <c r="D1884" s="1">
        <v>45329.583333333336</v>
      </c>
      <c r="E1884">
        <v>93.22</v>
      </c>
      <c r="F1884" t="s">
        <v>9</v>
      </c>
      <c r="G1884" t="s">
        <v>28</v>
      </c>
      <c r="H1884">
        <v>97112</v>
      </c>
      <c r="I1884" t="str" cm="1">
        <f t="array" ref="I1884">IFERROR(INDEX(scheduling_data!H:H,MATCH(B1884&amp;D1884,scheduling_data!D:D&amp;scheduling_data!A:A,0)),"")</f>
        <v>Kelsea Rodriguez</v>
      </c>
      <c r="J1884" t="str">
        <f t="shared" si="87"/>
        <v>No</v>
      </c>
      <c r="K1884" t="str">
        <f t="shared" si="88"/>
        <v>17145329.5833333333Kelsea Rodriguez</v>
      </c>
      <c r="L1884" t="str">
        <f t="shared" si="89"/>
        <v>No</v>
      </c>
    </row>
    <row r="1885" spans="1:12" x14ac:dyDescent="0.3">
      <c r="A1885" t="s">
        <v>58</v>
      </c>
      <c r="B1885">
        <v>171</v>
      </c>
      <c r="C1885" s="1">
        <v>45345</v>
      </c>
      <c r="D1885" s="1">
        <v>45329.583333333336</v>
      </c>
      <c r="E1885">
        <v>56.78</v>
      </c>
      <c r="F1885" t="s">
        <v>19</v>
      </c>
      <c r="G1885" t="s">
        <v>26</v>
      </c>
      <c r="H1885">
        <v>97112</v>
      </c>
      <c r="I1885" t="str" cm="1">
        <f t="array" ref="I1885">IFERROR(INDEX(scheduling_data!H:H,MATCH(B1885&amp;D1885,scheduling_data!D:D&amp;scheduling_data!A:A,0)),"")</f>
        <v>Kelsea Rodriguez</v>
      </c>
      <c r="J1885" t="str">
        <f t="shared" si="87"/>
        <v>No</v>
      </c>
      <c r="K1885" t="str">
        <f t="shared" si="88"/>
        <v>17145329.5833333333Kelsea Rodriguez</v>
      </c>
      <c r="L1885" t="str">
        <f t="shared" si="89"/>
        <v>Yes</v>
      </c>
    </row>
    <row r="1886" spans="1:12" x14ac:dyDescent="0.3">
      <c r="A1886" t="s">
        <v>58</v>
      </c>
      <c r="B1886">
        <v>171</v>
      </c>
      <c r="C1886" s="1">
        <v>45338</v>
      </c>
      <c r="D1886" s="1">
        <v>45329.604166666664</v>
      </c>
      <c r="E1886">
        <v>85.19</v>
      </c>
      <c r="F1886" t="s">
        <v>9</v>
      </c>
      <c r="G1886" t="s">
        <v>28</v>
      </c>
      <c r="H1886">
        <v>92507</v>
      </c>
      <c r="I1886" t="str" cm="1">
        <f t="array" ref="I1886">IFERROR(INDEX(scheduling_data!H:H,MATCH(B1886&amp;D1886,scheduling_data!D:D&amp;scheduling_data!A:A,0)),"")</f>
        <v>Kelli Cruthirds</v>
      </c>
      <c r="J1886" t="str">
        <f t="shared" si="87"/>
        <v>No</v>
      </c>
      <c r="K1886" t="str">
        <f t="shared" si="88"/>
        <v>17145329.6041666667Kelli Cruthirds</v>
      </c>
      <c r="L1886" t="str">
        <f t="shared" si="89"/>
        <v>No</v>
      </c>
    </row>
    <row r="1887" spans="1:12" x14ac:dyDescent="0.3">
      <c r="A1887" t="s">
        <v>58</v>
      </c>
      <c r="B1887">
        <v>171</v>
      </c>
      <c r="C1887" s="1">
        <v>45338</v>
      </c>
      <c r="D1887" s="1">
        <v>45329.604166666664</v>
      </c>
      <c r="E1887">
        <v>64.81</v>
      </c>
      <c r="F1887" t="s">
        <v>19</v>
      </c>
      <c r="G1887" t="s">
        <v>26</v>
      </c>
      <c r="H1887">
        <v>92507</v>
      </c>
      <c r="I1887" t="str" cm="1">
        <f t="array" ref="I1887">IFERROR(INDEX(scheduling_data!H:H,MATCH(B1887&amp;D1887,scheduling_data!D:D&amp;scheduling_data!A:A,0)),"")</f>
        <v>Kelli Cruthirds</v>
      </c>
      <c r="J1887" t="str">
        <f t="shared" si="87"/>
        <v>No</v>
      </c>
      <c r="K1887" t="str">
        <f t="shared" si="88"/>
        <v>17145329.6041666667Kelli Cruthirds</v>
      </c>
      <c r="L1887" t="str">
        <f t="shared" si="89"/>
        <v>Yes</v>
      </c>
    </row>
    <row r="1888" spans="1:12" x14ac:dyDescent="0.3">
      <c r="A1888" t="s">
        <v>33</v>
      </c>
      <c r="B1888">
        <v>172</v>
      </c>
      <c r="C1888" s="1">
        <v>45330</v>
      </c>
      <c r="D1888" s="1">
        <v>45323.375</v>
      </c>
      <c r="E1888">
        <v>85.19</v>
      </c>
      <c r="F1888" t="s">
        <v>9</v>
      </c>
      <c r="G1888" t="s">
        <v>83</v>
      </c>
      <c r="H1888">
        <v>92507</v>
      </c>
      <c r="I1888" t="str" cm="1">
        <f t="array" ref="I1888">IFERROR(INDEX(scheduling_data!H:H,MATCH(B1888&amp;D1888,scheduling_data!D:D&amp;scheduling_data!A:A,0)),"")</f>
        <v>D'Anna Pullen</v>
      </c>
      <c r="J1888" t="str">
        <f t="shared" si="87"/>
        <v>No</v>
      </c>
      <c r="K1888" t="str">
        <f t="shared" si="88"/>
        <v>17245323.375D'Anna Pullen</v>
      </c>
      <c r="L1888" t="str">
        <f t="shared" si="89"/>
        <v>No</v>
      </c>
    </row>
    <row r="1889" spans="1:12" x14ac:dyDescent="0.3">
      <c r="A1889" t="s">
        <v>33</v>
      </c>
      <c r="B1889">
        <v>172</v>
      </c>
      <c r="C1889" s="1">
        <v>45330</v>
      </c>
      <c r="D1889" s="1">
        <v>45323.375</v>
      </c>
      <c r="E1889">
        <v>64.81</v>
      </c>
      <c r="F1889" t="s">
        <v>19</v>
      </c>
      <c r="G1889" t="s">
        <v>84</v>
      </c>
      <c r="H1889">
        <v>92507</v>
      </c>
      <c r="I1889" t="str" cm="1">
        <f t="array" ref="I1889">IFERROR(INDEX(scheduling_data!H:H,MATCH(B1889&amp;D1889,scheduling_data!D:D&amp;scheduling_data!A:A,0)),"")</f>
        <v>D'Anna Pullen</v>
      </c>
      <c r="J1889" t="str">
        <f t="shared" si="87"/>
        <v>No</v>
      </c>
      <c r="K1889" t="str">
        <f t="shared" si="88"/>
        <v>17245323.375D'Anna Pullen</v>
      </c>
      <c r="L1889" t="str">
        <f t="shared" si="89"/>
        <v>Yes</v>
      </c>
    </row>
    <row r="1890" spans="1:12" x14ac:dyDescent="0.3">
      <c r="A1890" t="s">
        <v>33</v>
      </c>
      <c r="B1890">
        <v>172</v>
      </c>
      <c r="C1890" s="1">
        <v>45344</v>
      </c>
      <c r="D1890" s="1">
        <v>45337.375</v>
      </c>
      <c r="E1890">
        <v>85.19</v>
      </c>
      <c r="F1890" t="s">
        <v>9</v>
      </c>
      <c r="G1890" t="s">
        <v>83</v>
      </c>
      <c r="H1890">
        <v>92507</v>
      </c>
      <c r="I1890" t="str" cm="1">
        <f t="array" ref="I1890">IFERROR(INDEX(scheduling_data!H:H,MATCH(B1890&amp;D1890,scheduling_data!D:D&amp;scheduling_data!A:A,0)),"")</f>
        <v>D'Anna Pullen</v>
      </c>
      <c r="J1890" t="str">
        <f t="shared" si="87"/>
        <v>No</v>
      </c>
      <c r="K1890" t="str">
        <f t="shared" si="88"/>
        <v>17245337.375D'Anna Pullen</v>
      </c>
      <c r="L1890" t="str">
        <f t="shared" si="89"/>
        <v>No</v>
      </c>
    </row>
    <row r="1891" spans="1:12" x14ac:dyDescent="0.3">
      <c r="A1891" t="s">
        <v>33</v>
      </c>
      <c r="B1891">
        <v>172</v>
      </c>
      <c r="C1891" s="1">
        <v>45344</v>
      </c>
      <c r="D1891" s="1">
        <v>45337.375</v>
      </c>
      <c r="E1891">
        <v>64.81</v>
      </c>
      <c r="F1891" t="s">
        <v>19</v>
      </c>
      <c r="G1891" t="s">
        <v>84</v>
      </c>
      <c r="H1891">
        <v>92507</v>
      </c>
      <c r="I1891" t="str" cm="1">
        <f t="array" ref="I1891">IFERROR(INDEX(scheduling_data!H:H,MATCH(B1891&amp;D1891,scheduling_data!D:D&amp;scheduling_data!A:A,0)),"")</f>
        <v>D'Anna Pullen</v>
      </c>
      <c r="J1891" t="str">
        <f t="shared" si="87"/>
        <v>No</v>
      </c>
      <c r="K1891" t="str">
        <f t="shared" si="88"/>
        <v>17245337.375D'Anna Pullen</v>
      </c>
      <c r="L1891" t="str">
        <f t="shared" si="89"/>
        <v>Yes</v>
      </c>
    </row>
    <row r="1892" spans="1:12" x14ac:dyDescent="0.3">
      <c r="A1892" t="s">
        <v>33</v>
      </c>
      <c r="B1892">
        <v>172</v>
      </c>
      <c r="C1892" s="1">
        <v>45351</v>
      </c>
      <c r="D1892" s="1">
        <v>45342.354166666664</v>
      </c>
      <c r="E1892">
        <v>64.81</v>
      </c>
      <c r="F1892" t="s">
        <v>19</v>
      </c>
      <c r="H1892">
        <v>92507</v>
      </c>
      <c r="I1892" t="str" cm="1">
        <f t="array" ref="I1892">IFERROR(INDEX(scheduling_data!H:H,MATCH(B1892&amp;D1892,scheduling_data!D:D&amp;scheduling_data!A:A,0)),"")</f>
        <v>Victoria Miley</v>
      </c>
      <c r="J1892" t="str">
        <f t="shared" si="87"/>
        <v>No</v>
      </c>
      <c r="K1892" t="str">
        <f t="shared" si="88"/>
        <v>17245342.3541666667Victoria Miley</v>
      </c>
      <c r="L1892" t="str">
        <f t="shared" si="89"/>
        <v>Yes</v>
      </c>
    </row>
    <row r="1893" spans="1:12" x14ac:dyDescent="0.3">
      <c r="A1893" t="s">
        <v>33</v>
      </c>
      <c r="B1893">
        <v>172</v>
      </c>
      <c r="C1893" s="1">
        <v>45351</v>
      </c>
      <c r="D1893" s="1">
        <v>45342.354166666664</v>
      </c>
      <c r="E1893">
        <v>85.19</v>
      </c>
      <c r="F1893" t="s">
        <v>9</v>
      </c>
      <c r="H1893">
        <v>92507</v>
      </c>
      <c r="I1893" t="str" cm="1">
        <f t="array" ref="I1893">IFERROR(INDEX(scheduling_data!H:H,MATCH(B1893&amp;D1893,scheduling_data!D:D&amp;scheduling_data!A:A,0)),"")</f>
        <v>Victoria Miley</v>
      </c>
      <c r="J1893" t="str">
        <f t="shared" si="87"/>
        <v>No</v>
      </c>
      <c r="K1893" t="str">
        <f t="shared" si="88"/>
        <v>17245342.3541666667Victoria Miley</v>
      </c>
      <c r="L1893" t="str">
        <f t="shared" si="89"/>
        <v>No</v>
      </c>
    </row>
    <row r="1894" spans="1:12" x14ac:dyDescent="0.3">
      <c r="A1894" t="s">
        <v>33</v>
      </c>
      <c r="B1894">
        <v>172</v>
      </c>
      <c r="C1894" s="1">
        <v>45351</v>
      </c>
      <c r="D1894" s="1">
        <v>45344.375</v>
      </c>
      <c r="E1894">
        <v>64.81</v>
      </c>
      <c r="F1894" t="s">
        <v>19</v>
      </c>
      <c r="H1894">
        <v>92507</v>
      </c>
      <c r="I1894" t="str" cm="1">
        <f t="array" ref="I1894">IFERROR(INDEX(scheduling_data!H:H,MATCH(B1894&amp;D1894,scheduling_data!D:D&amp;scheduling_data!A:A,0)),"")</f>
        <v>D'Anna Pullen</v>
      </c>
      <c r="J1894" t="str">
        <f t="shared" si="87"/>
        <v>No</v>
      </c>
      <c r="K1894" t="str">
        <f t="shared" si="88"/>
        <v>17245344.375D'Anna Pullen</v>
      </c>
      <c r="L1894" t="str">
        <f t="shared" si="89"/>
        <v>Yes</v>
      </c>
    </row>
    <row r="1895" spans="1:12" x14ac:dyDescent="0.3">
      <c r="A1895" t="s">
        <v>33</v>
      </c>
      <c r="B1895">
        <v>172</v>
      </c>
      <c r="C1895" s="1">
        <v>45351</v>
      </c>
      <c r="D1895" s="1">
        <v>45344.375</v>
      </c>
      <c r="E1895">
        <v>85.19</v>
      </c>
      <c r="F1895" t="s">
        <v>9</v>
      </c>
      <c r="H1895">
        <v>92507</v>
      </c>
      <c r="I1895" t="str" cm="1">
        <f t="array" ref="I1895">IFERROR(INDEX(scheduling_data!H:H,MATCH(B1895&amp;D1895,scheduling_data!D:D&amp;scheduling_data!A:A,0)),"")</f>
        <v>D'Anna Pullen</v>
      </c>
      <c r="J1895" t="str">
        <f t="shared" si="87"/>
        <v>No</v>
      </c>
      <c r="K1895" t="str">
        <f t="shared" si="88"/>
        <v>17245344.375D'Anna Pullen</v>
      </c>
      <c r="L1895" t="str">
        <f t="shared" si="89"/>
        <v>No</v>
      </c>
    </row>
    <row r="1896" spans="1:12" x14ac:dyDescent="0.3">
      <c r="A1896" t="s">
        <v>33</v>
      </c>
      <c r="B1896">
        <v>172</v>
      </c>
      <c r="C1896" s="1">
        <v>45337</v>
      </c>
      <c r="D1896" s="1">
        <v>45330.4375</v>
      </c>
      <c r="E1896">
        <v>64.81</v>
      </c>
      <c r="F1896" t="s">
        <v>19</v>
      </c>
      <c r="G1896" t="s">
        <v>84</v>
      </c>
      <c r="H1896">
        <v>92507</v>
      </c>
      <c r="I1896" t="str" cm="1">
        <f t="array" ref="I1896">IFERROR(INDEX(scheduling_data!H:H,MATCH(B1896&amp;D1896,scheduling_data!D:D&amp;scheduling_data!A:A,0)),"")</f>
        <v>D'Anna Pullen</v>
      </c>
      <c r="J1896" t="str">
        <f t="shared" si="87"/>
        <v>No</v>
      </c>
      <c r="K1896" t="str">
        <f t="shared" si="88"/>
        <v>17245330.4375D'Anna Pullen</v>
      </c>
      <c r="L1896" t="str">
        <f t="shared" si="89"/>
        <v>Yes</v>
      </c>
    </row>
    <row r="1897" spans="1:12" x14ac:dyDescent="0.3">
      <c r="A1897" t="s">
        <v>33</v>
      </c>
      <c r="B1897">
        <v>172</v>
      </c>
      <c r="C1897" s="1">
        <v>45337</v>
      </c>
      <c r="D1897" s="1">
        <v>45330.4375</v>
      </c>
      <c r="E1897">
        <v>85.19</v>
      </c>
      <c r="F1897" t="s">
        <v>9</v>
      </c>
      <c r="G1897" t="s">
        <v>83</v>
      </c>
      <c r="H1897">
        <v>92507</v>
      </c>
      <c r="I1897" t="str" cm="1">
        <f t="array" ref="I1897">IFERROR(INDEX(scheduling_data!H:H,MATCH(B1897&amp;D1897,scheduling_data!D:D&amp;scheduling_data!A:A,0)),"")</f>
        <v>D'Anna Pullen</v>
      </c>
      <c r="J1897" t="str">
        <f t="shared" si="87"/>
        <v>No</v>
      </c>
      <c r="K1897" t="str">
        <f t="shared" si="88"/>
        <v>17245330.4375D'Anna Pullen</v>
      </c>
      <c r="L1897" t="str">
        <f t="shared" si="89"/>
        <v>No</v>
      </c>
    </row>
    <row r="1898" spans="1:12" x14ac:dyDescent="0.3">
      <c r="A1898" t="s">
        <v>25</v>
      </c>
      <c r="B1898">
        <v>173</v>
      </c>
      <c r="C1898" s="1">
        <v>45345</v>
      </c>
      <c r="D1898" s="1">
        <v>45335.666666666664</v>
      </c>
      <c r="E1898">
        <v>64.81</v>
      </c>
      <c r="F1898" t="s">
        <v>19</v>
      </c>
      <c r="G1898" t="s">
        <v>26</v>
      </c>
      <c r="H1898">
        <v>92507</v>
      </c>
      <c r="I1898" t="str" cm="1">
        <f t="array" ref="I1898">IFERROR(INDEX(scheduling_data!H:H,MATCH(B1898&amp;D1898,scheduling_data!D:D&amp;scheduling_data!A:A,0)),"")</f>
        <v>D'Anna Pullen</v>
      </c>
      <c r="J1898" t="str">
        <f t="shared" si="87"/>
        <v>No</v>
      </c>
      <c r="K1898" t="str">
        <f t="shared" si="88"/>
        <v>17345335.6666666667D'Anna Pullen</v>
      </c>
      <c r="L1898" t="str">
        <f t="shared" si="89"/>
        <v>Yes</v>
      </c>
    </row>
    <row r="1899" spans="1:12" x14ac:dyDescent="0.3">
      <c r="A1899" t="s">
        <v>25</v>
      </c>
      <c r="B1899">
        <v>173</v>
      </c>
      <c r="C1899" s="1">
        <v>45345</v>
      </c>
      <c r="D1899" s="1">
        <v>45335.666666666664</v>
      </c>
      <c r="E1899">
        <v>85.19</v>
      </c>
      <c r="F1899" t="s">
        <v>9</v>
      </c>
      <c r="G1899" t="s">
        <v>28</v>
      </c>
      <c r="H1899">
        <v>92507</v>
      </c>
      <c r="I1899" t="str" cm="1">
        <f t="array" ref="I1899">IFERROR(INDEX(scheduling_data!H:H,MATCH(B1899&amp;D1899,scheduling_data!D:D&amp;scheduling_data!A:A,0)),"")</f>
        <v>D'Anna Pullen</v>
      </c>
      <c r="J1899" t="str">
        <f t="shared" si="87"/>
        <v>No</v>
      </c>
      <c r="K1899" t="str">
        <f t="shared" si="88"/>
        <v>17345335.6666666667D'Anna Pullen</v>
      </c>
      <c r="L1899" t="str">
        <f t="shared" si="89"/>
        <v>No</v>
      </c>
    </row>
    <row r="1900" spans="1:12" x14ac:dyDescent="0.3">
      <c r="A1900" t="s">
        <v>33</v>
      </c>
      <c r="B1900">
        <v>174</v>
      </c>
      <c r="C1900" s="1">
        <v>45330</v>
      </c>
      <c r="D1900" s="1">
        <v>45323.375</v>
      </c>
      <c r="E1900">
        <v>64.81</v>
      </c>
      <c r="F1900" t="s">
        <v>19</v>
      </c>
      <c r="G1900" t="s">
        <v>84</v>
      </c>
      <c r="H1900">
        <v>92507</v>
      </c>
      <c r="I1900" t="str" cm="1">
        <f t="array" ref="I1900">IFERROR(INDEX(scheduling_data!H:H,MATCH(B1900&amp;D1900,scheduling_data!D:D&amp;scheduling_data!A:A,0)),"")</f>
        <v>D'Anna Pullen</v>
      </c>
      <c r="J1900" t="str">
        <f t="shared" si="87"/>
        <v>No</v>
      </c>
      <c r="K1900" t="str">
        <f t="shared" si="88"/>
        <v>17445323.375D'Anna Pullen</v>
      </c>
      <c r="L1900" t="str">
        <f t="shared" si="89"/>
        <v>Yes</v>
      </c>
    </row>
    <row r="1901" spans="1:12" x14ac:dyDescent="0.3">
      <c r="A1901" t="s">
        <v>33</v>
      </c>
      <c r="B1901">
        <v>174</v>
      </c>
      <c r="C1901" s="1">
        <v>45330</v>
      </c>
      <c r="D1901" s="1">
        <v>45323.375</v>
      </c>
      <c r="E1901">
        <v>85.19</v>
      </c>
      <c r="F1901" t="s">
        <v>9</v>
      </c>
      <c r="G1901" t="s">
        <v>83</v>
      </c>
      <c r="H1901">
        <v>92507</v>
      </c>
      <c r="I1901" t="str" cm="1">
        <f t="array" ref="I1901">IFERROR(INDEX(scheduling_data!H:H,MATCH(B1901&amp;D1901,scheduling_data!D:D&amp;scheduling_data!A:A,0)),"")</f>
        <v>D'Anna Pullen</v>
      </c>
      <c r="J1901" t="str">
        <f t="shared" si="87"/>
        <v>No</v>
      </c>
      <c r="K1901" t="str">
        <f t="shared" si="88"/>
        <v>17445323.375D'Anna Pullen</v>
      </c>
      <c r="L1901" t="str">
        <f t="shared" si="89"/>
        <v>No</v>
      </c>
    </row>
    <row r="1902" spans="1:12" x14ac:dyDescent="0.3">
      <c r="A1902" t="s">
        <v>33</v>
      </c>
      <c r="B1902">
        <v>174</v>
      </c>
      <c r="C1902" s="1">
        <v>45344</v>
      </c>
      <c r="D1902" s="1">
        <v>45337.416666666664</v>
      </c>
      <c r="E1902">
        <v>64.81</v>
      </c>
      <c r="F1902" t="s">
        <v>19</v>
      </c>
      <c r="G1902" t="s">
        <v>84</v>
      </c>
      <c r="H1902">
        <v>92507</v>
      </c>
      <c r="I1902" t="str" cm="1">
        <f t="array" ref="I1902">IFERROR(INDEX(scheduling_data!H:H,MATCH(B1902&amp;D1902,scheduling_data!D:D&amp;scheduling_data!A:A,0)),"")</f>
        <v>D'Anna Pullen</v>
      </c>
      <c r="J1902" t="str">
        <f t="shared" si="87"/>
        <v>No</v>
      </c>
      <c r="K1902" t="str">
        <f t="shared" si="88"/>
        <v>17445337.4166666667D'Anna Pullen</v>
      </c>
      <c r="L1902" t="str">
        <f t="shared" si="89"/>
        <v>Yes</v>
      </c>
    </row>
    <row r="1903" spans="1:12" x14ac:dyDescent="0.3">
      <c r="A1903" t="s">
        <v>33</v>
      </c>
      <c r="B1903">
        <v>174</v>
      </c>
      <c r="C1903" s="1">
        <v>45344</v>
      </c>
      <c r="D1903" s="1">
        <v>45337.416666666664</v>
      </c>
      <c r="E1903">
        <v>85.19</v>
      </c>
      <c r="F1903" t="s">
        <v>9</v>
      </c>
      <c r="G1903" t="s">
        <v>83</v>
      </c>
      <c r="H1903">
        <v>92507</v>
      </c>
      <c r="I1903" t="str" cm="1">
        <f t="array" ref="I1903">IFERROR(INDEX(scheduling_data!H:H,MATCH(B1903&amp;D1903,scheduling_data!D:D&amp;scheduling_data!A:A,0)),"")</f>
        <v>D'Anna Pullen</v>
      </c>
      <c r="J1903" t="str">
        <f t="shared" si="87"/>
        <v>No</v>
      </c>
      <c r="K1903" t="str">
        <f t="shared" si="88"/>
        <v>17445337.4166666667D'Anna Pullen</v>
      </c>
      <c r="L1903" t="str">
        <f t="shared" si="89"/>
        <v>No</v>
      </c>
    </row>
    <row r="1904" spans="1:12" x14ac:dyDescent="0.3">
      <c r="A1904" t="s">
        <v>33</v>
      </c>
      <c r="B1904">
        <v>174</v>
      </c>
      <c r="C1904" s="1">
        <v>45351</v>
      </c>
      <c r="D1904" s="1">
        <v>45342.354166666664</v>
      </c>
      <c r="E1904">
        <v>85.19</v>
      </c>
      <c r="F1904" t="s">
        <v>9</v>
      </c>
      <c r="H1904">
        <v>92507</v>
      </c>
      <c r="I1904" t="str" cm="1">
        <f t="array" ref="I1904">IFERROR(INDEX(scheduling_data!H:H,MATCH(B1904&amp;D1904,scheduling_data!D:D&amp;scheduling_data!A:A,0)),"")</f>
        <v>Victoria Miley</v>
      </c>
      <c r="J1904" t="str">
        <f t="shared" si="87"/>
        <v>No</v>
      </c>
      <c r="K1904" t="str">
        <f t="shared" si="88"/>
        <v>17445342.3541666667Victoria Miley</v>
      </c>
      <c r="L1904" t="str">
        <f t="shared" si="89"/>
        <v>No</v>
      </c>
    </row>
    <row r="1905" spans="1:12" x14ac:dyDescent="0.3">
      <c r="A1905" t="s">
        <v>33</v>
      </c>
      <c r="B1905">
        <v>174</v>
      </c>
      <c r="C1905" s="1">
        <v>45351</v>
      </c>
      <c r="D1905" s="1">
        <v>45342.354166666664</v>
      </c>
      <c r="E1905">
        <v>64.81</v>
      </c>
      <c r="F1905" t="s">
        <v>19</v>
      </c>
      <c r="H1905">
        <v>92507</v>
      </c>
      <c r="I1905" t="str" cm="1">
        <f t="array" ref="I1905">IFERROR(INDEX(scheduling_data!H:H,MATCH(B1905&amp;D1905,scheduling_data!D:D&amp;scheduling_data!A:A,0)),"")</f>
        <v>Victoria Miley</v>
      </c>
      <c r="J1905" t="str">
        <f t="shared" si="87"/>
        <v>No</v>
      </c>
      <c r="K1905" t="str">
        <f t="shared" si="88"/>
        <v>17445342.3541666667Victoria Miley</v>
      </c>
      <c r="L1905" t="str">
        <f t="shared" si="89"/>
        <v>Yes</v>
      </c>
    </row>
    <row r="1906" spans="1:12" x14ac:dyDescent="0.3">
      <c r="A1906" t="s">
        <v>33</v>
      </c>
      <c r="B1906">
        <v>174</v>
      </c>
      <c r="C1906" s="1">
        <v>45351</v>
      </c>
      <c r="D1906" s="1">
        <v>45344.375</v>
      </c>
      <c r="E1906">
        <v>64.81</v>
      </c>
      <c r="F1906" t="s">
        <v>19</v>
      </c>
      <c r="H1906">
        <v>92507</v>
      </c>
      <c r="I1906" t="str" cm="1">
        <f t="array" ref="I1906">IFERROR(INDEX(scheduling_data!H:H,MATCH(B1906&amp;D1906,scheduling_data!D:D&amp;scheduling_data!A:A,0)),"")</f>
        <v>D'Anna Pullen</v>
      </c>
      <c r="J1906" t="str">
        <f t="shared" si="87"/>
        <v>No</v>
      </c>
      <c r="K1906" t="str">
        <f t="shared" si="88"/>
        <v>17445344.375D'Anna Pullen</v>
      </c>
      <c r="L1906" t="str">
        <f t="shared" si="89"/>
        <v>Yes</v>
      </c>
    </row>
    <row r="1907" spans="1:12" x14ac:dyDescent="0.3">
      <c r="A1907" t="s">
        <v>33</v>
      </c>
      <c r="B1907">
        <v>174</v>
      </c>
      <c r="C1907" s="1">
        <v>45351</v>
      </c>
      <c r="D1907" s="1">
        <v>45344.375</v>
      </c>
      <c r="E1907">
        <v>85.19</v>
      </c>
      <c r="F1907" t="s">
        <v>9</v>
      </c>
      <c r="H1907">
        <v>92507</v>
      </c>
      <c r="I1907" t="str" cm="1">
        <f t="array" ref="I1907">IFERROR(INDEX(scheduling_data!H:H,MATCH(B1907&amp;D1907,scheduling_data!D:D&amp;scheduling_data!A:A,0)),"")</f>
        <v>D'Anna Pullen</v>
      </c>
      <c r="J1907" t="str">
        <f t="shared" si="87"/>
        <v>No</v>
      </c>
      <c r="K1907" t="str">
        <f t="shared" si="88"/>
        <v>17445344.375D'Anna Pullen</v>
      </c>
      <c r="L1907" t="str">
        <f t="shared" si="89"/>
        <v>No</v>
      </c>
    </row>
    <row r="1908" spans="1:12" x14ac:dyDescent="0.3">
      <c r="A1908" t="s">
        <v>33</v>
      </c>
      <c r="B1908">
        <v>174</v>
      </c>
      <c r="C1908" s="1">
        <v>45337</v>
      </c>
      <c r="D1908" s="1">
        <v>45328.4375</v>
      </c>
      <c r="E1908">
        <v>64.81</v>
      </c>
      <c r="F1908" t="s">
        <v>19</v>
      </c>
      <c r="G1908" t="s">
        <v>84</v>
      </c>
      <c r="H1908">
        <v>92507</v>
      </c>
      <c r="I1908" t="str" cm="1">
        <f t="array" ref="I1908">IFERROR(INDEX(scheduling_data!H:H,MATCH(B1908&amp;D1908,scheduling_data!D:D&amp;scheduling_data!A:A,0)),"")</f>
        <v>Victoria Miley</v>
      </c>
      <c r="J1908" t="str">
        <f t="shared" si="87"/>
        <v>No</v>
      </c>
      <c r="K1908" t="str">
        <f t="shared" si="88"/>
        <v>17445328.4375Victoria Miley</v>
      </c>
      <c r="L1908" t="str">
        <f t="shared" si="89"/>
        <v>Yes</v>
      </c>
    </row>
    <row r="1909" spans="1:12" x14ac:dyDescent="0.3">
      <c r="A1909" t="s">
        <v>33</v>
      </c>
      <c r="B1909">
        <v>174</v>
      </c>
      <c r="C1909" s="1">
        <v>45337</v>
      </c>
      <c r="D1909" s="1">
        <v>45328.4375</v>
      </c>
      <c r="E1909">
        <v>85.19</v>
      </c>
      <c r="F1909" t="s">
        <v>9</v>
      </c>
      <c r="G1909" t="s">
        <v>83</v>
      </c>
      <c r="H1909">
        <v>92507</v>
      </c>
      <c r="I1909" t="str" cm="1">
        <f t="array" ref="I1909">IFERROR(INDEX(scheduling_data!H:H,MATCH(B1909&amp;D1909,scheduling_data!D:D&amp;scheduling_data!A:A,0)),"")</f>
        <v>Victoria Miley</v>
      </c>
      <c r="J1909" t="str">
        <f t="shared" si="87"/>
        <v>No</v>
      </c>
      <c r="K1909" t="str">
        <f t="shared" si="88"/>
        <v>17445328.4375Victoria Miley</v>
      </c>
      <c r="L1909" t="str">
        <f t="shared" si="89"/>
        <v>No</v>
      </c>
    </row>
    <row r="1910" spans="1:12" x14ac:dyDescent="0.3">
      <c r="A1910" t="s">
        <v>33</v>
      </c>
      <c r="B1910">
        <v>174</v>
      </c>
      <c r="C1910" s="1">
        <v>45337</v>
      </c>
      <c r="D1910" s="1">
        <v>45330.4375</v>
      </c>
      <c r="E1910">
        <v>85.19</v>
      </c>
      <c r="F1910" t="s">
        <v>9</v>
      </c>
      <c r="G1910" t="s">
        <v>83</v>
      </c>
      <c r="H1910">
        <v>92507</v>
      </c>
      <c r="I1910" t="str" cm="1">
        <f t="array" ref="I1910">IFERROR(INDEX(scheduling_data!H:H,MATCH(B1910&amp;D1910,scheduling_data!D:D&amp;scheduling_data!A:A,0)),"")</f>
        <v>D'Anna Pullen</v>
      </c>
      <c r="J1910" t="str">
        <f t="shared" si="87"/>
        <v>No</v>
      </c>
      <c r="K1910" t="str">
        <f t="shared" si="88"/>
        <v>17445330.4375D'Anna Pullen</v>
      </c>
      <c r="L1910" t="str">
        <f t="shared" si="89"/>
        <v>No</v>
      </c>
    </row>
    <row r="1911" spans="1:12" x14ac:dyDescent="0.3">
      <c r="A1911" t="s">
        <v>33</v>
      </c>
      <c r="B1911">
        <v>174</v>
      </c>
      <c r="C1911" s="1">
        <v>45337</v>
      </c>
      <c r="D1911" s="1">
        <v>45330.4375</v>
      </c>
      <c r="E1911">
        <v>64.81</v>
      </c>
      <c r="F1911" t="s">
        <v>19</v>
      </c>
      <c r="G1911" t="s">
        <v>84</v>
      </c>
      <c r="H1911">
        <v>92507</v>
      </c>
      <c r="I1911" t="str" cm="1">
        <f t="array" ref="I1911">IFERROR(INDEX(scheduling_data!H:H,MATCH(B1911&amp;D1911,scheduling_data!D:D&amp;scheduling_data!A:A,0)),"")</f>
        <v>D'Anna Pullen</v>
      </c>
      <c r="J1911" t="str">
        <f t="shared" si="87"/>
        <v>No</v>
      </c>
      <c r="K1911" t="str">
        <f t="shared" si="88"/>
        <v>17445330.4375D'Anna Pullen</v>
      </c>
      <c r="L1911" t="str">
        <f t="shared" si="89"/>
        <v>Yes</v>
      </c>
    </row>
    <row r="1912" spans="1:12" x14ac:dyDescent="0.3">
      <c r="A1912" t="s">
        <v>49</v>
      </c>
      <c r="B1912">
        <v>175</v>
      </c>
      <c r="C1912" s="1">
        <v>45344</v>
      </c>
      <c r="D1912" s="1">
        <v>45335.645833333336</v>
      </c>
      <c r="E1912">
        <v>53</v>
      </c>
      <c r="F1912" t="s">
        <v>9</v>
      </c>
      <c r="G1912" t="s">
        <v>104</v>
      </c>
      <c r="H1912">
        <v>92507</v>
      </c>
      <c r="I1912" t="str" cm="1">
        <f t="array" ref="I1912">IFERROR(INDEX(scheduling_data!H:H,MATCH(B1912&amp;D1912,scheduling_data!D:D&amp;scheduling_data!A:A,0)),"")</f>
        <v>Annette Fertitta</v>
      </c>
      <c r="J1912" t="str">
        <f t="shared" si="87"/>
        <v>No</v>
      </c>
      <c r="K1912" t="str">
        <f t="shared" si="88"/>
        <v>17545335.6458333333Annette Fertitta</v>
      </c>
      <c r="L1912" t="str">
        <f t="shared" si="89"/>
        <v>No</v>
      </c>
    </row>
    <row r="1913" spans="1:12" x14ac:dyDescent="0.3">
      <c r="A1913" t="s">
        <v>49</v>
      </c>
      <c r="B1913">
        <v>175</v>
      </c>
      <c r="C1913" s="1">
        <v>45335</v>
      </c>
      <c r="D1913" s="1">
        <v>45328.625</v>
      </c>
      <c r="E1913">
        <v>53</v>
      </c>
      <c r="F1913" t="s">
        <v>9</v>
      </c>
      <c r="G1913" t="s">
        <v>104</v>
      </c>
      <c r="H1913">
        <v>92507</v>
      </c>
      <c r="I1913" t="str" cm="1">
        <f t="array" ref="I1913">IFERROR(INDEX(scheduling_data!H:H,MATCH(B1913&amp;D1913,scheduling_data!D:D&amp;scheduling_data!A:A,0)),"")</f>
        <v>D'Anna Pullen</v>
      </c>
      <c r="J1913" t="str">
        <f t="shared" si="87"/>
        <v>No</v>
      </c>
      <c r="K1913" t="str">
        <f t="shared" si="88"/>
        <v>17545328.625D'Anna Pullen</v>
      </c>
      <c r="L1913" t="str">
        <f t="shared" si="89"/>
        <v>No</v>
      </c>
    </row>
    <row r="1914" spans="1:12" x14ac:dyDescent="0.3">
      <c r="A1914" t="s">
        <v>25</v>
      </c>
      <c r="B1914">
        <v>176</v>
      </c>
      <c r="C1914" s="1">
        <v>45344</v>
      </c>
      <c r="D1914" s="1">
        <v>45334.458333333336</v>
      </c>
      <c r="E1914">
        <v>0</v>
      </c>
      <c r="F1914" t="s">
        <v>9</v>
      </c>
      <c r="G1914" t="s">
        <v>271</v>
      </c>
      <c r="H1914">
        <v>97140</v>
      </c>
      <c r="I1914" t="str" cm="1">
        <f t="array" ref="I1914">IFERROR(INDEX(scheduling_data!H:H,MATCH(B1914&amp;D1914,scheduling_data!D:D&amp;scheduling_data!A:A,0)),"")</f>
        <v>Christian Litz</v>
      </c>
      <c r="J1914" t="str">
        <f t="shared" si="87"/>
        <v>No</v>
      </c>
      <c r="K1914" t="str">
        <f t="shared" si="88"/>
        <v>17645334.4583333333Christian Litz</v>
      </c>
      <c r="L1914" t="str">
        <f t="shared" si="89"/>
        <v>No</v>
      </c>
    </row>
    <row r="1915" spans="1:12" x14ac:dyDescent="0.3">
      <c r="A1915" t="s">
        <v>25</v>
      </c>
      <c r="B1915">
        <v>176</v>
      </c>
      <c r="C1915" s="1">
        <v>45344</v>
      </c>
      <c r="D1915" s="1">
        <v>45334.458333333336</v>
      </c>
      <c r="E1915">
        <v>0</v>
      </c>
      <c r="F1915" t="s">
        <v>9</v>
      </c>
      <c r="G1915" t="s">
        <v>271</v>
      </c>
      <c r="H1915">
        <v>97112</v>
      </c>
      <c r="I1915" t="str" cm="1">
        <f t="array" ref="I1915">IFERROR(INDEX(scheduling_data!H:H,MATCH(B1915&amp;D1915,scheduling_data!D:D&amp;scheduling_data!A:A,0)),"")</f>
        <v>Christian Litz</v>
      </c>
      <c r="J1915" t="str">
        <f t="shared" si="87"/>
        <v>No</v>
      </c>
      <c r="K1915" t="str">
        <f t="shared" si="88"/>
        <v>17645334.4583333333Christian Litz</v>
      </c>
      <c r="L1915" t="str">
        <f t="shared" si="89"/>
        <v>No</v>
      </c>
    </row>
    <row r="1916" spans="1:12" x14ac:dyDescent="0.3">
      <c r="A1916" t="s">
        <v>25</v>
      </c>
      <c r="B1916">
        <v>176</v>
      </c>
      <c r="C1916" s="1">
        <v>45337</v>
      </c>
      <c r="D1916" s="1">
        <v>45324.479166666664</v>
      </c>
      <c r="E1916">
        <v>0</v>
      </c>
      <c r="F1916" t="s">
        <v>9</v>
      </c>
      <c r="G1916" t="s">
        <v>272</v>
      </c>
      <c r="H1916">
        <v>97112</v>
      </c>
      <c r="I1916" t="str" cm="1">
        <f t="array" ref="I1916">IFERROR(INDEX(scheduling_data!H:H,MATCH(B1916&amp;D1916,scheduling_data!D:D&amp;scheduling_data!A:A,0)),"")</f>
        <v>Christian Litz</v>
      </c>
      <c r="J1916" t="str">
        <f t="shared" si="87"/>
        <v>No</v>
      </c>
      <c r="K1916" t="str">
        <f t="shared" si="88"/>
        <v>17645324.4791666667Christian Litz</v>
      </c>
      <c r="L1916" t="str">
        <f t="shared" si="89"/>
        <v>No</v>
      </c>
    </row>
    <row r="1917" spans="1:12" x14ac:dyDescent="0.3">
      <c r="A1917" t="s">
        <v>25</v>
      </c>
      <c r="B1917">
        <v>176</v>
      </c>
      <c r="C1917" s="1">
        <v>45337</v>
      </c>
      <c r="D1917" s="1">
        <v>45327.4375</v>
      </c>
      <c r="E1917">
        <v>0</v>
      </c>
      <c r="F1917" t="s">
        <v>9</v>
      </c>
      <c r="G1917" t="s">
        <v>272</v>
      </c>
      <c r="H1917">
        <v>97112</v>
      </c>
      <c r="I1917" t="str" cm="1">
        <f t="array" ref="I1917">IFERROR(INDEX(scheduling_data!H:H,MATCH(B1917&amp;D1917,scheduling_data!D:D&amp;scheduling_data!A:A,0)),"")</f>
        <v>Christian Litz</v>
      </c>
      <c r="J1917" t="str">
        <f t="shared" si="87"/>
        <v>No</v>
      </c>
      <c r="K1917" t="str">
        <f t="shared" si="88"/>
        <v>17645327.4375Christian Litz</v>
      </c>
      <c r="L1917" t="str">
        <f t="shared" si="89"/>
        <v>No</v>
      </c>
    </row>
    <row r="1918" spans="1:12" x14ac:dyDescent="0.3">
      <c r="A1918" t="s">
        <v>25</v>
      </c>
      <c r="B1918">
        <v>176</v>
      </c>
      <c r="C1918" s="1">
        <v>45344</v>
      </c>
      <c r="D1918" s="1">
        <v>45331.416666666664</v>
      </c>
      <c r="E1918">
        <v>0</v>
      </c>
      <c r="F1918" t="s">
        <v>9</v>
      </c>
      <c r="G1918" t="s">
        <v>271</v>
      </c>
      <c r="H1918">
        <v>97140</v>
      </c>
      <c r="I1918" t="str" cm="1">
        <f t="array" ref="I1918">IFERROR(INDEX(scheduling_data!H:H,MATCH(B1918&amp;D1918,scheduling_data!D:D&amp;scheduling_data!A:A,0)),"")</f>
        <v>Christian Litz</v>
      </c>
      <c r="J1918" t="str">
        <f t="shared" si="87"/>
        <v>No</v>
      </c>
      <c r="K1918" t="str">
        <f t="shared" si="88"/>
        <v>17645331.4166666667Christian Litz</v>
      </c>
      <c r="L1918" t="str">
        <f t="shared" si="89"/>
        <v>No</v>
      </c>
    </row>
    <row r="1919" spans="1:12" x14ac:dyDescent="0.3">
      <c r="A1919" t="s">
        <v>25</v>
      </c>
      <c r="B1919">
        <v>176</v>
      </c>
      <c r="C1919" s="1">
        <v>45344</v>
      </c>
      <c r="D1919" s="1">
        <v>45331.416666666664</v>
      </c>
      <c r="E1919">
        <v>0</v>
      </c>
      <c r="F1919" t="s">
        <v>9</v>
      </c>
      <c r="G1919" t="s">
        <v>271</v>
      </c>
      <c r="H1919">
        <v>97112</v>
      </c>
      <c r="I1919" t="str" cm="1">
        <f t="array" ref="I1919">IFERROR(INDEX(scheduling_data!H:H,MATCH(B1919&amp;D1919,scheduling_data!D:D&amp;scheduling_data!A:A,0)),"")</f>
        <v>Christian Litz</v>
      </c>
      <c r="J1919" t="str">
        <f t="shared" si="87"/>
        <v>No</v>
      </c>
      <c r="K1919" t="str">
        <f t="shared" si="88"/>
        <v>17645331.4166666667Christian Litz</v>
      </c>
      <c r="L1919" t="str">
        <f t="shared" si="89"/>
        <v>No</v>
      </c>
    </row>
    <row r="1920" spans="1:12" x14ac:dyDescent="0.3">
      <c r="A1920" t="s">
        <v>49</v>
      </c>
      <c r="B1920">
        <v>177</v>
      </c>
      <c r="C1920" s="1">
        <v>45344</v>
      </c>
      <c r="D1920" s="1">
        <v>45335.6875</v>
      </c>
      <c r="E1920">
        <v>69</v>
      </c>
      <c r="F1920" t="s">
        <v>9</v>
      </c>
      <c r="G1920" t="s">
        <v>104</v>
      </c>
      <c r="H1920">
        <v>92507</v>
      </c>
      <c r="I1920" t="str" cm="1">
        <f t="array" ref="I1920">IFERROR(INDEX(scheduling_data!H:H,MATCH(B1920&amp;D1920,scheduling_data!D:D&amp;scheduling_data!A:A,0)),"")</f>
        <v>D'Anna Pullen</v>
      </c>
      <c r="J1920" t="str">
        <f t="shared" si="87"/>
        <v>No</v>
      </c>
      <c r="K1920" t="str">
        <f t="shared" si="88"/>
        <v>17745335.6875D'Anna Pullen</v>
      </c>
      <c r="L1920" t="str">
        <f t="shared" si="89"/>
        <v>No</v>
      </c>
    </row>
    <row r="1921" spans="1:12" x14ac:dyDescent="0.3">
      <c r="A1921" t="s">
        <v>49</v>
      </c>
      <c r="B1921">
        <v>177</v>
      </c>
      <c r="C1921" s="1">
        <v>45344</v>
      </c>
      <c r="D1921" s="1">
        <v>45328.6875</v>
      </c>
      <c r="E1921">
        <v>69</v>
      </c>
      <c r="F1921" t="s">
        <v>9</v>
      </c>
      <c r="G1921" t="s">
        <v>104</v>
      </c>
      <c r="H1921">
        <v>92507</v>
      </c>
      <c r="I1921" t="str" cm="1">
        <f t="array" ref="I1921">IFERROR(INDEX(scheduling_data!H:H,MATCH(B1921&amp;D1921,scheduling_data!D:D&amp;scheduling_data!A:A,0)),"")</f>
        <v>D'Anna Pullen</v>
      </c>
      <c r="J1921" t="str">
        <f t="shared" si="87"/>
        <v>No</v>
      </c>
      <c r="K1921" t="str">
        <f t="shared" si="88"/>
        <v>17745328.6875D'Anna Pullen</v>
      </c>
      <c r="L1921" t="str">
        <f t="shared" si="89"/>
        <v>No</v>
      </c>
    </row>
    <row r="1922" spans="1:12" x14ac:dyDescent="0.3">
      <c r="A1922" t="s">
        <v>11</v>
      </c>
      <c r="B1922">
        <v>177</v>
      </c>
      <c r="C1922" s="1">
        <v>45335.6875</v>
      </c>
      <c r="D1922" s="1">
        <v>45335.6875</v>
      </c>
      <c r="E1922">
        <v>26.87</v>
      </c>
      <c r="F1922" t="s">
        <v>87</v>
      </c>
      <c r="G1922" t="s">
        <v>273</v>
      </c>
      <c r="I1922" t="str" cm="1">
        <f t="array" ref="I1922">IFERROR(INDEX(scheduling_data!H:H,MATCH(B1922&amp;D1922,scheduling_data!D:D&amp;scheduling_data!A:A,0)),"")</f>
        <v>D'Anna Pullen</v>
      </c>
      <c r="J1922" t="str">
        <f t="shared" si="87"/>
        <v>No</v>
      </c>
      <c r="K1922" t="str">
        <f t="shared" si="88"/>
        <v>17745335.6875D'Anna Pullen</v>
      </c>
      <c r="L1922" t="str">
        <f t="shared" si="89"/>
        <v>Yes</v>
      </c>
    </row>
    <row r="1923" spans="1:12" x14ac:dyDescent="0.3">
      <c r="A1923" t="s">
        <v>11</v>
      </c>
      <c r="B1923">
        <v>177</v>
      </c>
      <c r="C1923" s="1">
        <v>45328.688194444447</v>
      </c>
      <c r="D1923" s="1">
        <v>45328.6875</v>
      </c>
      <c r="E1923">
        <v>50</v>
      </c>
      <c r="F1923" t="s">
        <v>87</v>
      </c>
      <c r="G1923" t="s">
        <v>274</v>
      </c>
      <c r="I1923" t="str" cm="1">
        <f t="array" ref="I1923">IFERROR(INDEX(scheduling_data!H:H,MATCH(B1923&amp;D1923,scheduling_data!D:D&amp;scheduling_data!A:A,0)),"")</f>
        <v>D'Anna Pullen</v>
      </c>
      <c r="J1923" t="str">
        <f t="shared" ref="J1923:J1986" si="90">IF(I1923="", "Yes", "No")</f>
        <v>No</v>
      </c>
      <c r="K1923" t="str">
        <f t="shared" ref="K1923:K1986" si="91">IF(I1923="",B1923&amp;D1923,B1923&amp;D1923&amp;I1923)</f>
        <v>17745328.6875D'Anna Pullen</v>
      </c>
      <c r="L1923" t="str">
        <f t="shared" ref="L1923:L1986" si="92">IF(OR(F1923="Cash", F1923="Check", F1923="EFT", F1923="Credit Card", F1923="Visa", F1923="Mastercard", F1923="AMEX"), "Yes", "No")</f>
        <v>Yes</v>
      </c>
    </row>
    <row r="1924" spans="1:12" x14ac:dyDescent="0.3">
      <c r="A1924" t="s">
        <v>33</v>
      </c>
      <c r="B1924">
        <v>178</v>
      </c>
      <c r="C1924" s="1">
        <v>45337</v>
      </c>
      <c r="D1924" s="1">
        <v>45323.541666666664</v>
      </c>
      <c r="E1924">
        <v>0</v>
      </c>
      <c r="F1924" t="s">
        <v>9</v>
      </c>
      <c r="G1924" t="s">
        <v>218</v>
      </c>
      <c r="H1924">
        <v>97110</v>
      </c>
      <c r="I1924" t="str" cm="1">
        <f t="array" ref="I1924">IFERROR(INDEX(scheduling_data!H:H,MATCH(B1924&amp;D1924,scheduling_data!D:D&amp;scheduling_data!A:A,0)),"")</f>
        <v>Christian Litz</v>
      </c>
      <c r="J1924" t="str">
        <f t="shared" si="90"/>
        <v>No</v>
      </c>
      <c r="K1924" t="str">
        <f t="shared" si="91"/>
        <v>17845323.5416666667Christian Litz</v>
      </c>
      <c r="L1924" t="str">
        <f t="shared" si="92"/>
        <v>No</v>
      </c>
    </row>
    <row r="1925" spans="1:12" x14ac:dyDescent="0.3">
      <c r="A1925" t="s">
        <v>33</v>
      </c>
      <c r="B1925">
        <v>178</v>
      </c>
      <c r="C1925" s="1">
        <v>45337</v>
      </c>
      <c r="D1925" s="1">
        <v>45323.541666666664</v>
      </c>
      <c r="E1925">
        <v>0</v>
      </c>
      <c r="F1925" t="s">
        <v>9</v>
      </c>
      <c r="G1925" t="s">
        <v>275</v>
      </c>
      <c r="H1925">
        <v>97112</v>
      </c>
      <c r="I1925" t="str" cm="1">
        <f t="array" ref="I1925">IFERROR(INDEX(scheduling_data!H:H,MATCH(B1925&amp;D1925,scheduling_data!D:D&amp;scheduling_data!A:A,0)),"")</f>
        <v>Christian Litz</v>
      </c>
      <c r="J1925" t="str">
        <f t="shared" si="90"/>
        <v>No</v>
      </c>
      <c r="K1925" t="str">
        <f t="shared" si="91"/>
        <v>17845323.5416666667Christian Litz</v>
      </c>
      <c r="L1925" t="str">
        <f t="shared" si="92"/>
        <v>No</v>
      </c>
    </row>
    <row r="1926" spans="1:12" x14ac:dyDescent="0.3">
      <c r="A1926" t="s">
        <v>33</v>
      </c>
      <c r="B1926">
        <v>178</v>
      </c>
      <c r="C1926" s="1">
        <v>45337</v>
      </c>
      <c r="D1926" s="1">
        <v>45328.583333333336</v>
      </c>
      <c r="E1926">
        <v>0</v>
      </c>
      <c r="F1926" t="s">
        <v>9</v>
      </c>
      <c r="G1926" t="s">
        <v>218</v>
      </c>
      <c r="H1926">
        <v>97116</v>
      </c>
      <c r="I1926" t="str" cm="1">
        <f t="array" ref="I1926">IFERROR(INDEX(scheduling_data!H:H,MATCH(B1926&amp;D1926,scheduling_data!D:D&amp;scheduling_data!A:A,0)),"")</f>
        <v>Christian Litz</v>
      </c>
      <c r="J1926" t="str">
        <f t="shared" si="90"/>
        <v>No</v>
      </c>
      <c r="K1926" t="str">
        <f t="shared" si="91"/>
        <v>17845328.5833333333Christian Litz</v>
      </c>
      <c r="L1926" t="str">
        <f t="shared" si="92"/>
        <v>No</v>
      </c>
    </row>
    <row r="1927" spans="1:12" x14ac:dyDescent="0.3">
      <c r="A1927" t="s">
        <v>33</v>
      </c>
      <c r="B1927">
        <v>178</v>
      </c>
      <c r="C1927" s="1">
        <v>45337</v>
      </c>
      <c r="D1927" s="1">
        <v>45328.583333333336</v>
      </c>
      <c r="E1927">
        <v>0</v>
      </c>
      <c r="F1927" t="s">
        <v>9</v>
      </c>
      <c r="G1927" t="s">
        <v>220</v>
      </c>
      <c r="H1927">
        <v>97112</v>
      </c>
      <c r="I1927" t="str" cm="1">
        <f t="array" ref="I1927">IFERROR(INDEX(scheduling_data!H:H,MATCH(B1927&amp;D1927,scheduling_data!D:D&amp;scheduling_data!A:A,0)),"")</f>
        <v>Christian Litz</v>
      </c>
      <c r="J1927" t="str">
        <f t="shared" si="90"/>
        <v>No</v>
      </c>
      <c r="K1927" t="str">
        <f t="shared" si="91"/>
        <v>17845328.5833333333Christian Litz</v>
      </c>
      <c r="L1927" t="str">
        <f t="shared" si="92"/>
        <v>No</v>
      </c>
    </row>
    <row r="1928" spans="1:12" x14ac:dyDescent="0.3">
      <c r="A1928" t="s">
        <v>33</v>
      </c>
      <c r="B1928">
        <v>178</v>
      </c>
      <c r="C1928" s="1">
        <v>45337</v>
      </c>
      <c r="D1928" s="1">
        <v>45328.583333333336</v>
      </c>
      <c r="E1928">
        <v>0</v>
      </c>
      <c r="F1928" t="s">
        <v>9</v>
      </c>
      <c r="G1928" t="s">
        <v>218</v>
      </c>
      <c r="H1928">
        <v>97110</v>
      </c>
      <c r="I1928" t="str" cm="1">
        <f t="array" ref="I1928">IFERROR(INDEX(scheduling_data!H:H,MATCH(B1928&amp;D1928,scheduling_data!D:D&amp;scheduling_data!A:A,0)),"")</f>
        <v>Christian Litz</v>
      </c>
      <c r="J1928" t="str">
        <f t="shared" si="90"/>
        <v>No</v>
      </c>
      <c r="K1928" t="str">
        <f t="shared" si="91"/>
        <v>17845328.5833333333Christian Litz</v>
      </c>
      <c r="L1928" t="str">
        <f t="shared" si="92"/>
        <v>No</v>
      </c>
    </row>
    <row r="1929" spans="1:12" x14ac:dyDescent="0.3">
      <c r="A1929" t="s">
        <v>33</v>
      </c>
      <c r="B1929">
        <v>178</v>
      </c>
      <c r="C1929" s="1">
        <v>45337</v>
      </c>
      <c r="D1929" s="1">
        <v>45330.541666666664</v>
      </c>
      <c r="E1929">
        <v>0</v>
      </c>
      <c r="F1929" t="s">
        <v>9</v>
      </c>
      <c r="G1929" t="s">
        <v>220</v>
      </c>
      <c r="H1929">
        <v>97110</v>
      </c>
      <c r="I1929" t="str" cm="1">
        <f t="array" ref="I1929">IFERROR(INDEX(scheduling_data!H:H,MATCH(B1929&amp;D1929,scheduling_data!D:D&amp;scheduling_data!A:A,0)),"")</f>
        <v>Christian Litz</v>
      </c>
      <c r="J1929" t="str">
        <f t="shared" si="90"/>
        <v>No</v>
      </c>
      <c r="K1929" t="str">
        <f t="shared" si="91"/>
        <v>17845330.5416666667Christian Litz</v>
      </c>
      <c r="L1929" t="str">
        <f t="shared" si="92"/>
        <v>No</v>
      </c>
    </row>
    <row r="1930" spans="1:12" x14ac:dyDescent="0.3">
      <c r="A1930" t="s">
        <v>33</v>
      </c>
      <c r="B1930">
        <v>178</v>
      </c>
      <c r="C1930" s="1">
        <v>45337</v>
      </c>
      <c r="D1930" s="1">
        <v>45330.541666666664</v>
      </c>
      <c r="E1930">
        <v>0</v>
      </c>
      <c r="F1930" t="s">
        <v>9</v>
      </c>
      <c r="G1930" t="s">
        <v>220</v>
      </c>
      <c r="H1930">
        <v>97112</v>
      </c>
      <c r="I1930" t="str" cm="1">
        <f t="array" ref="I1930">IFERROR(INDEX(scheduling_data!H:H,MATCH(B1930&amp;D1930,scheduling_data!D:D&amp;scheduling_data!A:A,0)),"")</f>
        <v>Christian Litz</v>
      </c>
      <c r="J1930" t="str">
        <f t="shared" si="90"/>
        <v>No</v>
      </c>
      <c r="K1930" t="str">
        <f t="shared" si="91"/>
        <v>17845330.5416666667Christian Litz</v>
      </c>
      <c r="L1930" t="str">
        <f t="shared" si="92"/>
        <v>No</v>
      </c>
    </row>
    <row r="1931" spans="1:12" x14ac:dyDescent="0.3">
      <c r="A1931" t="s">
        <v>137</v>
      </c>
      <c r="B1931">
        <v>32</v>
      </c>
      <c r="C1931" s="1">
        <v>45343</v>
      </c>
      <c r="D1931" s="1">
        <v>45324.416666666664</v>
      </c>
      <c r="E1931">
        <v>69.95</v>
      </c>
      <c r="F1931" t="s">
        <v>19</v>
      </c>
      <c r="G1931" t="s">
        <v>57</v>
      </c>
      <c r="H1931">
        <v>97110</v>
      </c>
      <c r="I1931" t="str" cm="1">
        <f t="array" ref="I1931">IFERROR(INDEX(scheduling_data!H:H,MATCH(B1931&amp;D1931,scheduling_data!D:D&amp;scheduling_data!A:A,0)),"")</f>
        <v>Kelsea Rodriguez</v>
      </c>
      <c r="J1931" t="str">
        <f t="shared" si="90"/>
        <v>No</v>
      </c>
      <c r="K1931" t="str">
        <f t="shared" si="91"/>
        <v>3245324.4166666667Kelsea Rodriguez</v>
      </c>
      <c r="L1931" t="str">
        <f t="shared" si="92"/>
        <v>Yes</v>
      </c>
    </row>
    <row r="1932" spans="1:12" x14ac:dyDescent="0.3">
      <c r="A1932" t="s">
        <v>137</v>
      </c>
      <c r="B1932">
        <v>32</v>
      </c>
      <c r="C1932" s="1">
        <v>45343</v>
      </c>
      <c r="D1932" s="1">
        <v>45324.416666666664</v>
      </c>
      <c r="E1932">
        <v>193.2</v>
      </c>
      <c r="F1932" t="s">
        <v>9</v>
      </c>
      <c r="G1932" t="s">
        <v>56</v>
      </c>
      <c r="H1932">
        <v>97110</v>
      </c>
      <c r="I1932" t="str" cm="1">
        <f t="array" ref="I1932">IFERROR(INDEX(scheduling_data!H:H,MATCH(B1932&amp;D1932,scheduling_data!D:D&amp;scheduling_data!A:A,0)),"")</f>
        <v>Kelsea Rodriguez</v>
      </c>
      <c r="J1932" t="str">
        <f t="shared" si="90"/>
        <v>No</v>
      </c>
      <c r="K1932" t="str">
        <f t="shared" si="91"/>
        <v>3245324.4166666667Kelsea Rodriguez</v>
      </c>
      <c r="L1932" t="str">
        <f t="shared" si="92"/>
        <v>No</v>
      </c>
    </row>
    <row r="1933" spans="1:12" x14ac:dyDescent="0.3">
      <c r="A1933" t="s">
        <v>137</v>
      </c>
      <c r="B1933">
        <v>32</v>
      </c>
      <c r="C1933" s="1">
        <v>45343</v>
      </c>
      <c r="D1933" s="1">
        <v>45324.416666666664</v>
      </c>
      <c r="E1933">
        <v>1.43</v>
      </c>
      <c r="F1933" t="s">
        <v>9</v>
      </c>
      <c r="G1933" t="s">
        <v>55</v>
      </c>
      <c r="H1933">
        <v>97110</v>
      </c>
      <c r="I1933" t="str" cm="1">
        <f t="array" ref="I1933">IFERROR(INDEX(scheduling_data!H:H,MATCH(B1933&amp;D1933,scheduling_data!D:D&amp;scheduling_data!A:A,0)),"")</f>
        <v>Kelsea Rodriguez</v>
      </c>
      <c r="J1933" t="str">
        <f t="shared" si="90"/>
        <v>No</v>
      </c>
      <c r="K1933" t="str">
        <f t="shared" si="91"/>
        <v>3245324.4166666667Kelsea Rodriguez</v>
      </c>
      <c r="L1933" t="str">
        <f t="shared" si="92"/>
        <v>No</v>
      </c>
    </row>
    <row r="1934" spans="1:12" x14ac:dyDescent="0.3">
      <c r="A1934" t="s">
        <v>137</v>
      </c>
      <c r="B1934">
        <v>32</v>
      </c>
      <c r="C1934" s="1">
        <v>45343</v>
      </c>
      <c r="D1934" s="1">
        <v>45324.416666666664</v>
      </c>
      <c r="E1934">
        <v>17.579999999999998</v>
      </c>
      <c r="F1934" t="s">
        <v>9</v>
      </c>
      <c r="G1934" t="s">
        <v>54</v>
      </c>
      <c r="H1934">
        <v>97110</v>
      </c>
      <c r="I1934" t="str" cm="1">
        <f t="array" ref="I1934">IFERROR(INDEX(scheduling_data!H:H,MATCH(B1934&amp;D1934,scheduling_data!D:D&amp;scheduling_data!A:A,0)),"")</f>
        <v>Kelsea Rodriguez</v>
      </c>
      <c r="J1934" t="str">
        <f t="shared" si="90"/>
        <v>No</v>
      </c>
      <c r="K1934" t="str">
        <f t="shared" si="91"/>
        <v>3245324.4166666667Kelsea Rodriguez</v>
      </c>
      <c r="L1934" t="str">
        <f t="shared" si="92"/>
        <v>No</v>
      </c>
    </row>
    <row r="1935" spans="1:12" x14ac:dyDescent="0.3">
      <c r="A1935" t="s">
        <v>137</v>
      </c>
      <c r="B1935">
        <v>32</v>
      </c>
      <c r="C1935" s="1">
        <v>45343</v>
      </c>
      <c r="D1935" s="1">
        <v>45324.458333333336</v>
      </c>
      <c r="E1935">
        <v>49.02</v>
      </c>
      <c r="F1935" t="s">
        <v>19</v>
      </c>
      <c r="G1935" t="s">
        <v>57</v>
      </c>
      <c r="H1935">
        <v>97110</v>
      </c>
      <c r="I1935" t="str" cm="1">
        <f t="array" ref="I1935">IFERROR(INDEX(scheduling_data!H:H,MATCH(B1935&amp;D1935,scheduling_data!D:D&amp;scheduling_data!A:A,0)),"")</f>
        <v>Katherine Tyree</v>
      </c>
      <c r="J1935" t="str">
        <f t="shared" si="90"/>
        <v>No</v>
      </c>
      <c r="K1935" t="str">
        <f t="shared" si="91"/>
        <v>3245324.4583333333Katherine Tyree</v>
      </c>
      <c r="L1935" t="str">
        <f t="shared" si="92"/>
        <v>Yes</v>
      </c>
    </row>
    <row r="1936" spans="1:12" x14ac:dyDescent="0.3">
      <c r="A1936" t="s">
        <v>137</v>
      </c>
      <c r="B1936">
        <v>32</v>
      </c>
      <c r="C1936" s="1">
        <v>45343</v>
      </c>
      <c r="D1936" s="1">
        <v>45324.458333333336</v>
      </c>
      <c r="E1936">
        <v>144.9</v>
      </c>
      <c r="F1936" t="s">
        <v>9</v>
      </c>
      <c r="G1936" t="s">
        <v>56</v>
      </c>
      <c r="H1936">
        <v>97110</v>
      </c>
      <c r="I1936" t="str" cm="1">
        <f t="array" ref="I1936">IFERROR(INDEX(scheduling_data!H:H,MATCH(B1936&amp;D1936,scheduling_data!D:D&amp;scheduling_data!A:A,0)),"")</f>
        <v>Katherine Tyree</v>
      </c>
      <c r="J1936" t="str">
        <f t="shared" si="90"/>
        <v>No</v>
      </c>
      <c r="K1936" t="str">
        <f t="shared" si="91"/>
        <v>3245324.4583333333Katherine Tyree</v>
      </c>
      <c r="L1936" t="str">
        <f t="shared" si="92"/>
        <v>No</v>
      </c>
    </row>
    <row r="1937" spans="1:12" x14ac:dyDescent="0.3">
      <c r="A1937" t="s">
        <v>137</v>
      </c>
      <c r="B1937">
        <v>32</v>
      </c>
      <c r="C1937" s="1">
        <v>45343</v>
      </c>
      <c r="D1937" s="1">
        <v>45324.458333333336</v>
      </c>
      <c r="E1937">
        <v>1</v>
      </c>
      <c r="F1937" t="s">
        <v>9</v>
      </c>
      <c r="G1937" t="s">
        <v>55</v>
      </c>
      <c r="H1937">
        <v>97110</v>
      </c>
      <c r="I1937" t="str" cm="1">
        <f t="array" ref="I1937">IFERROR(INDEX(scheduling_data!H:H,MATCH(B1937&amp;D1937,scheduling_data!D:D&amp;scheduling_data!A:A,0)),"")</f>
        <v>Katherine Tyree</v>
      </c>
      <c r="J1937" t="str">
        <f t="shared" si="90"/>
        <v>No</v>
      </c>
      <c r="K1937" t="str">
        <f t="shared" si="91"/>
        <v>3245324.4583333333Katherine Tyree</v>
      </c>
      <c r="L1937" t="str">
        <f t="shared" si="92"/>
        <v>No</v>
      </c>
    </row>
    <row r="1938" spans="1:12" x14ac:dyDescent="0.3">
      <c r="A1938" t="s">
        <v>137</v>
      </c>
      <c r="B1938">
        <v>32</v>
      </c>
      <c r="C1938" s="1">
        <v>45343</v>
      </c>
      <c r="D1938" s="1">
        <v>45324.458333333336</v>
      </c>
      <c r="E1938">
        <v>17.579999999999998</v>
      </c>
      <c r="F1938" t="s">
        <v>9</v>
      </c>
      <c r="G1938" t="s">
        <v>54</v>
      </c>
      <c r="H1938">
        <v>97110</v>
      </c>
      <c r="I1938" t="str" cm="1">
        <f t="array" ref="I1938">IFERROR(INDEX(scheduling_data!H:H,MATCH(B1938&amp;D1938,scheduling_data!D:D&amp;scheduling_data!A:A,0)),"")</f>
        <v>Katherine Tyree</v>
      </c>
      <c r="J1938" t="str">
        <f t="shared" si="90"/>
        <v>No</v>
      </c>
      <c r="K1938" t="str">
        <f t="shared" si="91"/>
        <v>3245324.4583333333Katherine Tyree</v>
      </c>
      <c r="L1938" t="str">
        <f t="shared" si="92"/>
        <v>No</v>
      </c>
    </row>
    <row r="1939" spans="1:12" x14ac:dyDescent="0.3">
      <c r="A1939" t="s">
        <v>137</v>
      </c>
      <c r="B1939">
        <v>32</v>
      </c>
      <c r="C1939" s="1">
        <v>45344</v>
      </c>
      <c r="D1939" s="1">
        <v>45327.458333333336</v>
      </c>
      <c r="E1939">
        <v>49.02</v>
      </c>
      <c r="F1939" t="s">
        <v>19</v>
      </c>
      <c r="G1939" t="s">
        <v>57</v>
      </c>
      <c r="H1939">
        <v>97110</v>
      </c>
      <c r="I1939" t="str" cm="1">
        <f t="array" ref="I1939">IFERROR(INDEX(scheduling_data!H:H,MATCH(B1939&amp;D1939,scheduling_data!D:D&amp;scheduling_data!A:A,0)),"")</f>
        <v>Christian Litz</v>
      </c>
      <c r="J1939" t="str">
        <f t="shared" si="90"/>
        <v>No</v>
      </c>
      <c r="K1939" t="str">
        <f t="shared" si="91"/>
        <v>3245327.4583333333Christian Litz</v>
      </c>
      <c r="L1939" t="str">
        <f t="shared" si="92"/>
        <v>Yes</v>
      </c>
    </row>
    <row r="1940" spans="1:12" x14ac:dyDescent="0.3">
      <c r="A1940" t="s">
        <v>137</v>
      </c>
      <c r="B1940">
        <v>32</v>
      </c>
      <c r="C1940" s="1">
        <v>45344</v>
      </c>
      <c r="D1940" s="1">
        <v>45327.458333333336</v>
      </c>
      <c r="E1940">
        <v>144.9</v>
      </c>
      <c r="F1940" t="s">
        <v>9</v>
      </c>
      <c r="G1940" t="s">
        <v>56</v>
      </c>
      <c r="H1940">
        <v>97110</v>
      </c>
      <c r="I1940" t="str" cm="1">
        <f t="array" ref="I1940">IFERROR(INDEX(scheduling_data!H:H,MATCH(B1940&amp;D1940,scheduling_data!D:D&amp;scheduling_data!A:A,0)),"")</f>
        <v>Christian Litz</v>
      </c>
      <c r="J1940" t="str">
        <f t="shared" si="90"/>
        <v>No</v>
      </c>
      <c r="K1940" t="str">
        <f t="shared" si="91"/>
        <v>3245327.4583333333Christian Litz</v>
      </c>
      <c r="L1940" t="str">
        <f t="shared" si="92"/>
        <v>No</v>
      </c>
    </row>
    <row r="1941" spans="1:12" x14ac:dyDescent="0.3">
      <c r="A1941" t="s">
        <v>137</v>
      </c>
      <c r="B1941">
        <v>32</v>
      </c>
      <c r="C1941" s="1">
        <v>45344</v>
      </c>
      <c r="D1941" s="1">
        <v>45327.458333333336</v>
      </c>
      <c r="E1941">
        <v>1</v>
      </c>
      <c r="F1941" t="s">
        <v>9</v>
      </c>
      <c r="G1941" t="s">
        <v>55</v>
      </c>
      <c r="H1941">
        <v>97110</v>
      </c>
      <c r="I1941" t="str" cm="1">
        <f t="array" ref="I1941">IFERROR(INDEX(scheduling_data!H:H,MATCH(B1941&amp;D1941,scheduling_data!D:D&amp;scheduling_data!A:A,0)),"")</f>
        <v>Christian Litz</v>
      </c>
      <c r="J1941" t="str">
        <f t="shared" si="90"/>
        <v>No</v>
      </c>
      <c r="K1941" t="str">
        <f t="shared" si="91"/>
        <v>3245327.4583333333Christian Litz</v>
      </c>
      <c r="L1941" t="str">
        <f t="shared" si="92"/>
        <v>No</v>
      </c>
    </row>
    <row r="1942" spans="1:12" x14ac:dyDescent="0.3">
      <c r="A1942" t="s">
        <v>137</v>
      </c>
      <c r="B1942">
        <v>32</v>
      </c>
      <c r="C1942" s="1">
        <v>45344</v>
      </c>
      <c r="D1942" s="1">
        <v>45327.458333333336</v>
      </c>
      <c r="E1942">
        <v>17.579999999999998</v>
      </c>
      <c r="F1942" t="s">
        <v>9</v>
      </c>
      <c r="G1942" t="s">
        <v>54</v>
      </c>
      <c r="H1942">
        <v>97110</v>
      </c>
      <c r="I1942" t="str" cm="1">
        <f t="array" ref="I1942">IFERROR(INDEX(scheduling_data!H:H,MATCH(B1942&amp;D1942,scheduling_data!D:D&amp;scheduling_data!A:A,0)),"")</f>
        <v>Christian Litz</v>
      </c>
      <c r="J1942" t="str">
        <f t="shared" si="90"/>
        <v>No</v>
      </c>
      <c r="K1942" t="str">
        <f t="shared" si="91"/>
        <v>3245327.4583333333Christian Litz</v>
      </c>
      <c r="L1942" t="str">
        <f t="shared" si="92"/>
        <v>No</v>
      </c>
    </row>
    <row r="1943" spans="1:12" x14ac:dyDescent="0.3">
      <c r="A1943" t="s">
        <v>137</v>
      </c>
      <c r="B1943">
        <v>32</v>
      </c>
      <c r="C1943" s="1">
        <v>45343</v>
      </c>
      <c r="D1943" s="1">
        <v>45327.583333333336</v>
      </c>
      <c r="E1943">
        <v>17.579999999999998</v>
      </c>
      <c r="F1943" t="s">
        <v>9</v>
      </c>
      <c r="G1943" t="s">
        <v>54</v>
      </c>
      <c r="H1943">
        <v>97110</v>
      </c>
      <c r="I1943" t="str" cm="1">
        <f t="array" ref="I1943">IFERROR(INDEX(scheduling_data!H:H,MATCH(B1943&amp;D1943,scheduling_data!D:D&amp;scheduling_data!A:A,0)),"")</f>
        <v>Heidi Molaison</v>
      </c>
      <c r="J1943" t="str">
        <f t="shared" si="90"/>
        <v>No</v>
      </c>
      <c r="K1943" t="str">
        <f t="shared" si="91"/>
        <v>3245327.5833333333Heidi Molaison</v>
      </c>
      <c r="L1943" t="str">
        <f t="shared" si="92"/>
        <v>No</v>
      </c>
    </row>
    <row r="1944" spans="1:12" x14ac:dyDescent="0.3">
      <c r="A1944" t="s">
        <v>137</v>
      </c>
      <c r="B1944">
        <v>32</v>
      </c>
      <c r="C1944" s="1">
        <v>45343</v>
      </c>
      <c r="D1944" s="1">
        <v>45327.583333333336</v>
      </c>
      <c r="E1944">
        <v>1.43</v>
      </c>
      <c r="F1944" t="s">
        <v>9</v>
      </c>
      <c r="G1944" t="s">
        <v>55</v>
      </c>
      <c r="H1944">
        <v>97110</v>
      </c>
      <c r="I1944" t="str" cm="1">
        <f t="array" ref="I1944">IFERROR(INDEX(scheduling_data!H:H,MATCH(B1944&amp;D1944,scheduling_data!D:D&amp;scheduling_data!A:A,0)),"")</f>
        <v>Heidi Molaison</v>
      </c>
      <c r="J1944" t="str">
        <f t="shared" si="90"/>
        <v>No</v>
      </c>
      <c r="K1944" t="str">
        <f t="shared" si="91"/>
        <v>3245327.5833333333Heidi Molaison</v>
      </c>
      <c r="L1944" t="str">
        <f t="shared" si="92"/>
        <v>No</v>
      </c>
    </row>
    <row r="1945" spans="1:12" x14ac:dyDescent="0.3">
      <c r="A1945" t="s">
        <v>137</v>
      </c>
      <c r="B1945">
        <v>32</v>
      </c>
      <c r="C1945" s="1">
        <v>45343</v>
      </c>
      <c r="D1945" s="1">
        <v>45327.583333333336</v>
      </c>
      <c r="E1945">
        <v>193.2</v>
      </c>
      <c r="F1945" t="s">
        <v>9</v>
      </c>
      <c r="G1945" t="s">
        <v>56</v>
      </c>
      <c r="H1945">
        <v>97110</v>
      </c>
      <c r="I1945" t="str" cm="1">
        <f t="array" ref="I1945">IFERROR(INDEX(scheduling_data!H:H,MATCH(B1945&amp;D1945,scheduling_data!D:D&amp;scheduling_data!A:A,0)),"")</f>
        <v>Heidi Molaison</v>
      </c>
      <c r="J1945" t="str">
        <f t="shared" si="90"/>
        <v>No</v>
      </c>
      <c r="K1945" t="str">
        <f t="shared" si="91"/>
        <v>3245327.5833333333Heidi Molaison</v>
      </c>
      <c r="L1945" t="str">
        <f t="shared" si="92"/>
        <v>No</v>
      </c>
    </row>
    <row r="1946" spans="1:12" x14ac:dyDescent="0.3">
      <c r="A1946" t="s">
        <v>137</v>
      </c>
      <c r="B1946">
        <v>32</v>
      </c>
      <c r="C1946" s="1">
        <v>45343</v>
      </c>
      <c r="D1946" s="1">
        <v>45327.583333333336</v>
      </c>
      <c r="E1946">
        <v>69.95</v>
      </c>
      <c r="F1946" t="s">
        <v>19</v>
      </c>
      <c r="G1946" t="s">
        <v>57</v>
      </c>
      <c r="H1946">
        <v>97110</v>
      </c>
      <c r="I1946" t="str" cm="1">
        <f t="array" ref="I1946">IFERROR(INDEX(scheduling_data!H:H,MATCH(B1946&amp;D1946,scheduling_data!D:D&amp;scheduling_data!A:A,0)),"")</f>
        <v>Heidi Molaison</v>
      </c>
      <c r="J1946" t="str">
        <f t="shared" si="90"/>
        <v>No</v>
      </c>
      <c r="K1946" t="str">
        <f t="shared" si="91"/>
        <v>3245327.5833333333Heidi Molaison</v>
      </c>
      <c r="L1946" t="str">
        <f t="shared" si="92"/>
        <v>Yes</v>
      </c>
    </row>
    <row r="1947" spans="1:12" x14ac:dyDescent="0.3">
      <c r="A1947" t="s">
        <v>137</v>
      </c>
      <c r="B1947">
        <v>32</v>
      </c>
      <c r="C1947" s="1">
        <v>45345</v>
      </c>
      <c r="D1947" s="1">
        <v>45329.416666666664</v>
      </c>
      <c r="E1947">
        <v>0.93</v>
      </c>
      <c r="F1947" t="s">
        <v>9</v>
      </c>
      <c r="G1947" t="s">
        <v>55</v>
      </c>
      <c r="H1947">
        <v>97110</v>
      </c>
      <c r="I1947" t="str" cm="1">
        <f t="array" ref="I1947">IFERROR(INDEX(scheduling_data!H:H,MATCH(B1947&amp;D1947,scheduling_data!D:D&amp;scheduling_data!A:A,0)),"")</f>
        <v>Jessica Pittman</v>
      </c>
      <c r="J1947" t="str">
        <f t="shared" si="90"/>
        <v>No</v>
      </c>
      <c r="K1947" t="str">
        <f t="shared" si="91"/>
        <v>3245329.4166666667Jessica Pittman</v>
      </c>
      <c r="L1947" t="str">
        <f t="shared" si="92"/>
        <v>No</v>
      </c>
    </row>
    <row r="1948" spans="1:12" x14ac:dyDescent="0.3">
      <c r="A1948" t="s">
        <v>137</v>
      </c>
      <c r="B1948">
        <v>32</v>
      </c>
      <c r="C1948" s="1">
        <v>45345</v>
      </c>
      <c r="D1948" s="1">
        <v>45329.416666666664</v>
      </c>
      <c r="E1948">
        <v>11.72</v>
      </c>
      <c r="F1948" t="s">
        <v>9</v>
      </c>
      <c r="G1948" t="s">
        <v>54</v>
      </c>
      <c r="H1948">
        <v>97110</v>
      </c>
      <c r="I1948" t="str" cm="1">
        <f t="array" ref="I1948">IFERROR(INDEX(scheduling_data!H:H,MATCH(B1948&amp;D1948,scheduling_data!D:D&amp;scheduling_data!A:A,0)),"")</f>
        <v>Jessica Pittman</v>
      </c>
      <c r="J1948" t="str">
        <f t="shared" si="90"/>
        <v>No</v>
      </c>
      <c r="K1948" t="str">
        <f t="shared" si="91"/>
        <v>3245329.4166666667Jessica Pittman</v>
      </c>
      <c r="L1948" t="str">
        <f t="shared" si="92"/>
        <v>No</v>
      </c>
    </row>
    <row r="1949" spans="1:12" x14ac:dyDescent="0.3">
      <c r="A1949" t="s">
        <v>137</v>
      </c>
      <c r="B1949">
        <v>32</v>
      </c>
      <c r="C1949" s="1">
        <v>45345</v>
      </c>
      <c r="D1949" s="1">
        <v>45329.416666666664</v>
      </c>
      <c r="E1949">
        <v>45.56</v>
      </c>
      <c r="F1949" t="s">
        <v>19</v>
      </c>
      <c r="G1949" t="s">
        <v>57</v>
      </c>
      <c r="H1949">
        <v>97110</v>
      </c>
      <c r="I1949" t="str" cm="1">
        <f t="array" ref="I1949">IFERROR(INDEX(scheduling_data!H:H,MATCH(B1949&amp;D1949,scheduling_data!D:D&amp;scheduling_data!A:A,0)),"")</f>
        <v>Jessica Pittman</v>
      </c>
      <c r="J1949" t="str">
        <f t="shared" si="90"/>
        <v>No</v>
      </c>
      <c r="K1949" t="str">
        <f t="shared" si="91"/>
        <v>3245329.4166666667Jessica Pittman</v>
      </c>
      <c r="L1949" t="str">
        <f t="shared" si="92"/>
        <v>Yes</v>
      </c>
    </row>
    <row r="1950" spans="1:12" x14ac:dyDescent="0.3">
      <c r="A1950" t="s">
        <v>137</v>
      </c>
      <c r="B1950">
        <v>32</v>
      </c>
      <c r="C1950" s="1">
        <v>45345</v>
      </c>
      <c r="D1950" s="1">
        <v>45329.416666666664</v>
      </c>
      <c r="E1950">
        <v>153.11000000000001</v>
      </c>
      <c r="F1950" t="s">
        <v>9</v>
      </c>
      <c r="G1950" t="s">
        <v>56</v>
      </c>
      <c r="H1950">
        <v>97110</v>
      </c>
      <c r="I1950" t="str" cm="1">
        <f t="array" ref="I1950">IFERROR(INDEX(scheduling_data!H:H,MATCH(B1950&amp;D1950,scheduling_data!D:D&amp;scheduling_data!A:A,0)),"")</f>
        <v>Jessica Pittman</v>
      </c>
      <c r="J1950" t="str">
        <f t="shared" si="90"/>
        <v>No</v>
      </c>
      <c r="K1950" t="str">
        <f t="shared" si="91"/>
        <v>3245329.4166666667Jessica Pittman</v>
      </c>
      <c r="L1950" t="str">
        <f t="shared" si="92"/>
        <v>No</v>
      </c>
    </row>
    <row r="1951" spans="1:12" x14ac:dyDescent="0.3">
      <c r="A1951" t="s">
        <v>25</v>
      </c>
      <c r="B1951">
        <v>179</v>
      </c>
      <c r="C1951" s="1">
        <v>45345</v>
      </c>
      <c r="D1951" s="1">
        <v>45335.4375</v>
      </c>
      <c r="E1951">
        <v>64.81</v>
      </c>
      <c r="F1951" t="s">
        <v>19</v>
      </c>
      <c r="G1951" t="s">
        <v>26</v>
      </c>
      <c r="H1951">
        <v>92507</v>
      </c>
      <c r="I1951" t="str" cm="1">
        <f t="array" ref="I1951">IFERROR(INDEX(scheduling_data!H:H,MATCH(B1951&amp;D1951,scheduling_data!D:D&amp;scheduling_data!A:A,0)),"")</f>
        <v>D'Anna Pullen</v>
      </c>
      <c r="J1951" t="str">
        <f t="shared" si="90"/>
        <v>No</v>
      </c>
      <c r="K1951" t="str">
        <f t="shared" si="91"/>
        <v>17945335.4375D'Anna Pullen</v>
      </c>
      <c r="L1951" t="str">
        <f t="shared" si="92"/>
        <v>Yes</v>
      </c>
    </row>
    <row r="1952" spans="1:12" x14ac:dyDescent="0.3">
      <c r="A1952" t="s">
        <v>25</v>
      </c>
      <c r="B1952">
        <v>179</v>
      </c>
      <c r="C1952" s="1">
        <v>45345</v>
      </c>
      <c r="D1952" s="1">
        <v>45335.4375</v>
      </c>
      <c r="E1952">
        <v>85.19</v>
      </c>
      <c r="F1952" t="s">
        <v>9</v>
      </c>
      <c r="G1952" t="s">
        <v>28</v>
      </c>
      <c r="H1952">
        <v>92507</v>
      </c>
      <c r="I1952" t="str" cm="1">
        <f t="array" ref="I1952">IFERROR(INDEX(scheduling_data!H:H,MATCH(B1952&amp;D1952,scheduling_data!D:D&amp;scheduling_data!A:A,0)),"")</f>
        <v>D'Anna Pullen</v>
      </c>
      <c r="J1952" t="str">
        <f t="shared" si="90"/>
        <v>No</v>
      </c>
      <c r="K1952" t="str">
        <f t="shared" si="91"/>
        <v>17945335.4375D'Anna Pullen</v>
      </c>
      <c r="L1952" t="str">
        <f t="shared" si="92"/>
        <v>No</v>
      </c>
    </row>
    <row r="1953" spans="1:12" x14ac:dyDescent="0.3">
      <c r="A1953" t="s">
        <v>25</v>
      </c>
      <c r="B1953">
        <v>179</v>
      </c>
      <c r="C1953" s="1">
        <v>45345</v>
      </c>
      <c r="D1953" s="1">
        <v>45337.4375</v>
      </c>
      <c r="E1953">
        <v>85.19</v>
      </c>
      <c r="F1953" t="s">
        <v>9</v>
      </c>
      <c r="G1953" t="s">
        <v>28</v>
      </c>
      <c r="H1953">
        <v>92507</v>
      </c>
      <c r="I1953" t="str" cm="1">
        <f t="array" ref="I1953">IFERROR(INDEX(scheduling_data!H:H,MATCH(B1953&amp;D1953,scheduling_data!D:D&amp;scheduling_data!A:A,0)),"")</f>
        <v>Kelli Cruthirds</v>
      </c>
      <c r="J1953" t="str">
        <f t="shared" si="90"/>
        <v>No</v>
      </c>
      <c r="K1953" t="str">
        <f t="shared" si="91"/>
        <v>17945337.4375Kelli Cruthirds</v>
      </c>
      <c r="L1953" t="str">
        <f t="shared" si="92"/>
        <v>No</v>
      </c>
    </row>
    <row r="1954" spans="1:12" x14ac:dyDescent="0.3">
      <c r="A1954" t="s">
        <v>25</v>
      </c>
      <c r="B1954">
        <v>179</v>
      </c>
      <c r="C1954" s="1">
        <v>45345</v>
      </c>
      <c r="D1954" s="1">
        <v>45337.4375</v>
      </c>
      <c r="E1954">
        <v>64.81</v>
      </c>
      <c r="F1954" t="s">
        <v>19</v>
      </c>
      <c r="G1954" t="s">
        <v>26</v>
      </c>
      <c r="H1954">
        <v>92507</v>
      </c>
      <c r="I1954" t="str" cm="1">
        <f t="array" ref="I1954">IFERROR(INDEX(scheduling_data!H:H,MATCH(B1954&amp;D1954,scheduling_data!D:D&amp;scheduling_data!A:A,0)),"")</f>
        <v>Kelli Cruthirds</v>
      </c>
      <c r="J1954" t="str">
        <f t="shared" si="90"/>
        <v>No</v>
      </c>
      <c r="K1954" t="str">
        <f t="shared" si="91"/>
        <v>17945337.4375Kelli Cruthirds</v>
      </c>
      <c r="L1954" t="str">
        <f t="shared" si="92"/>
        <v>Yes</v>
      </c>
    </row>
    <row r="1955" spans="1:12" x14ac:dyDescent="0.3">
      <c r="A1955" t="s">
        <v>25</v>
      </c>
      <c r="B1955">
        <v>179</v>
      </c>
      <c r="C1955" s="1">
        <v>45345</v>
      </c>
      <c r="D1955" s="1">
        <v>45331.4375</v>
      </c>
      <c r="E1955">
        <v>64.81</v>
      </c>
      <c r="F1955" t="s">
        <v>19</v>
      </c>
      <c r="G1955" t="s">
        <v>26</v>
      </c>
      <c r="H1955">
        <v>92507</v>
      </c>
      <c r="I1955" t="str" cm="1">
        <f t="array" ref="I1955">IFERROR(INDEX(scheduling_data!H:H,MATCH(B1955&amp;D1955,scheduling_data!D:D&amp;scheduling_data!A:A,0)),"")</f>
        <v>Victoria Miley</v>
      </c>
      <c r="J1955" t="str">
        <f t="shared" si="90"/>
        <v>No</v>
      </c>
      <c r="K1955" t="str">
        <f t="shared" si="91"/>
        <v>17945331.4375Victoria Miley</v>
      </c>
      <c r="L1955" t="str">
        <f t="shared" si="92"/>
        <v>Yes</v>
      </c>
    </row>
    <row r="1956" spans="1:12" x14ac:dyDescent="0.3">
      <c r="A1956" t="s">
        <v>25</v>
      </c>
      <c r="B1956">
        <v>179</v>
      </c>
      <c r="C1956" s="1">
        <v>45345</v>
      </c>
      <c r="D1956" s="1">
        <v>45331.4375</v>
      </c>
      <c r="E1956">
        <v>85.19</v>
      </c>
      <c r="F1956" t="s">
        <v>9</v>
      </c>
      <c r="G1956" t="s">
        <v>28</v>
      </c>
      <c r="H1956">
        <v>92507</v>
      </c>
      <c r="I1956" t="str" cm="1">
        <f t="array" ref="I1956">IFERROR(INDEX(scheduling_data!H:H,MATCH(B1956&amp;D1956,scheduling_data!D:D&amp;scheduling_data!A:A,0)),"")</f>
        <v>Victoria Miley</v>
      </c>
      <c r="J1956" t="str">
        <f t="shared" si="90"/>
        <v>No</v>
      </c>
      <c r="K1956" t="str">
        <f t="shared" si="91"/>
        <v>17945331.4375Victoria Miley</v>
      </c>
      <c r="L1956" t="str">
        <f t="shared" si="92"/>
        <v>No</v>
      </c>
    </row>
    <row r="1957" spans="1:12" x14ac:dyDescent="0.3">
      <c r="A1957" t="s">
        <v>276</v>
      </c>
      <c r="B1957">
        <v>180</v>
      </c>
      <c r="C1957" s="1">
        <v>45344</v>
      </c>
      <c r="D1957" s="1">
        <v>45335.333333333336</v>
      </c>
      <c r="E1957">
        <v>83</v>
      </c>
      <c r="F1957" t="s">
        <v>9</v>
      </c>
      <c r="G1957" t="s">
        <v>277</v>
      </c>
      <c r="H1957">
        <v>92507</v>
      </c>
      <c r="I1957" t="str" cm="1">
        <f t="array" ref="I1957">IFERROR(INDEX(scheduling_data!H:H,MATCH(B1957&amp;D1957,scheduling_data!D:D&amp;scheduling_data!A:A,0)),"")</f>
        <v>Victoria Miley</v>
      </c>
      <c r="J1957" t="str">
        <f t="shared" si="90"/>
        <v>No</v>
      </c>
      <c r="K1957" t="str">
        <f t="shared" si="91"/>
        <v>18045335.3333333333Victoria Miley</v>
      </c>
      <c r="L1957" t="str">
        <f t="shared" si="92"/>
        <v>No</v>
      </c>
    </row>
    <row r="1958" spans="1:12" x14ac:dyDescent="0.3">
      <c r="A1958" t="s">
        <v>276</v>
      </c>
      <c r="B1958">
        <v>180</v>
      </c>
      <c r="C1958" s="1">
        <v>45344</v>
      </c>
      <c r="D1958" s="1">
        <v>45335.333333333336</v>
      </c>
      <c r="E1958">
        <v>17.57</v>
      </c>
      <c r="F1958" t="s">
        <v>23</v>
      </c>
      <c r="G1958" t="s">
        <v>278</v>
      </c>
      <c r="H1958">
        <v>92507</v>
      </c>
      <c r="I1958" t="str" cm="1">
        <f t="array" ref="I1958">IFERROR(INDEX(scheduling_data!H:H,MATCH(B1958&amp;D1958,scheduling_data!D:D&amp;scheduling_data!A:A,0)),"")</f>
        <v>Victoria Miley</v>
      </c>
      <c r="J1958" t="str">
        <f t="shared" si="90"/>
        <v>No</v>
      </c>
      <c r="K1958" t="str">
        <f t="shared" si="91"/>
        <v>18045335.3333333333Victoria Miley</v>
      </c>
      <c r="L1958" t="str">
        <f t="shared" si="92"/>
        <v>Yes</v>
      </c>
    </row>
    <row r="1959" spans="1:12" x14ac:dyDescent="0.3">
      <c r="A1959" t="s">
        <v>276</v>
      </c>
      <c r="B1959">
        <v>180</v>
      </c>
      <c r="C1959" s="1">
        <v>45351</v>
      </c>
      <c r="D1959" s="1">
        <v>45342.333333333336</v>
      </c>
      <c r="E1959">
        <v>56.95</v>
      </c>
      <c r="F1959" t="s">
        <v>23</v>
      </c>
      <c r="G1959" t="s">
        <v>278</v>
      </c>
      <c r="H1959">
        <v>92507</v>
      </c>
      <c r="I1959" t="str" cm="1">
        <f t="array" ref="I1959">IFERROR(INDEX(scheduling_data!H:H,MATCH(B1959&amp;D1959,scheduling_data!D:D&amp;scheduling_data!A:A,0)),"")</f>
        <v>Annette Fertitta</v>
      </c>
      <c r="J1959" t="str">
        <f t="shared" si="90"/>
        <v>No</v>
      </c>
      <c r="K1959" t="str">
        <f t="shared" si="91"/>
        <v>18045342.3333333333Annette Fertitta</v>
      </c>
      <c r="L1959" t="str">
        <f t="shared" si="92"/>
        <v>Yes</v>
      </c>
    </row>
    <row r="1960" spans="1:12" x14ac:dyDescent="0.3">
      <c r="A1960" t="s">
        <v>276</v>
      </c>
      <c r="B1960">
        <v>180</v>
      </c>
      <c r="C1960" s="1">
        <v>45351</v>
      </c>
      <c r="D1960" s="1">
        <v>45342.333333333336</v>
      </c>
      <c r="E1960">
        <v>83</v>
      </c>
      <c r="F1960" t="s">
        <v>9</v>
      </c>
      <c r="G1960" t="s">
        <v>277</v>
      </c>
      <c r="H1960">
        <v>92507</v>
      </c>
      <c r="I1960" t="str" cm="1">
        <f t="array" ref="I1960">IFERROR(INDEX(scheduling_data!H:H,MATCH(B1960&amp;D1960,scheduling_data!D:D&amp;scheduling_data!A:A,0)),"")</f>
        <v>Annette Fertitta</v>
      </c>
      <c r="J1960" t="str">
        <f t="shared" si="90"/>
        <v>No</v>
      </c>
      <c r="K1960" t="str">
        <f t="shared" si="91"/>
        <v>18045342.3333333333Annette Fertitta</v>
      </c>
      <c r="L1960" t="str">
        <f t="shared" si="92"/>
        <v>No</v>
      </c>
    </row>
    <row r="1961" spans="1:12" x14ac:dyDescent="0.3">
      <c r="A1961" t="s">
        <v>11</v>
      </c>
      <c r="B1961">
        <v>180</v>
      </c>
      <c r="C1961" s="1">
        <v>45342.334722222222</v>
      </c>
      <c r="D1961" s="1">
        <v>45335.333333333336</v>
      </c>
      <c r="E1961">
        <v>0.68</v>
      </c>
      <c r="F1961" t="s">
        <v>87</v>
      </c>
      <c r="G1961" t="s">
        <v>279</v>
      </c>
      <c r="I1961" t="str" cm="1">
        <f t="array" ref="I1961">IFERROR(INDEX(scheduling_data!H:H,MATCH(B1961&amp;D1961,scheduling_data!D:D&amp;scheduling_data!A:A,0)),"")</f>
        <v>Victoria Miley</v>
      </c>
      <c r="J1961" t="str">
        <f t="shared" si="90"/>
        <v>No</v>
      </c>
      <c r="K1961" t="str">
        <f t="shared" si="91"/>
        <v>18045335.3333333333Victoria Miley</v>
      </c>
      <c r="L1961" t="str">
        <f t="shared" si="92"/>
        <v>Yes</v>
      </c>
    </row>
    <row r="1962" spans="1:12" x14ac:dyDescent="0.3">
      <c r="A1962" t="s">
        <v>11</v>
      </c>
      <c r="B1962">
        <v>180</v>
      </c>
      <c r="C1962" s="1">
        <v>45335.331250000003</v>
      </c>
      <c r="D1962" s="1">
        <v>45335.333333333336</v>
      </c>
      <c r="E1962">
        <v>22.5</v>
      </c>
      <c r="F1962" t="s">
        <v>87</v>
      </c>
      <c r="G1962" t="s">
        <v>280</v>
      </c>
      <c r="I1962" t="str" cm="1">
        <f t="array" ref="I1962">IFERROR(INDEX(scheduling_data!H:H,MATCH(B1962&amp;D1962,scheduling_data!D:D&amp;scheduling_data!A:A,0)),"")</f>
        <v>Victoria Miley</v>
      </c>
      <c r="J1962" t="str">
        <f t="shared" si="90"/>
        <v>No</v>
      </c>
      <c r="K1962" t="str">
        <f t="shared" si="91"/>
        <v>18045335.3333333333Victoria Miley</v>
      </c>
      <c r="L1962" t="str">
        <f t="shared" si="92"/>
        <v>Yes</v>
      </c>
    </row>
    <row r="1963" spans="1:12" x14ac:dyDescent="0.3">
      <c r="A1963" t="s">
        <v>11</v>
      </c>
      <c r="B1963">
        <v>180</v>
      </c>
      <c r="C1963" s="1">
        <v>45342.334722222222</v>
      </c>
      <c r="D1963" s="1">
        <v>45342.333333333336</v>
      </c>
      <c r="E1963">
        <v>10.050000000000001</v>
      </c>
      <c r="F1963" t="s">
        <v>87</v>
      </c>
      <c r="G1963" t="s">
        <v>279</v>
      </c>
      <c r="I1963" t="str" cm="1">
        <f t="array" ref="I1963">IFERROR(INDEX(scheduling_data!H:H,MATCH(B1963&amp;D1963,scheduling_data!D:D&amp;scheduling_data!A:A,0)),"")</f>
        <v>Annette Fertitta</v>
      </c>
      <c r="J1963" t="str">
        <f t="shared" si="90"/>
        <v>No</v>
      </c>
      <c r="K1963" t="str">
        <f t="shared" si="91"/>
        <v>18045342.3333333333Annette Fertitta</v>
      </c>
      <c r="L1963" t="str">
        <f t="shared" si="92"/>
        <v>Yes</v>
      </c>
    </row>
    <row r="1964" spans="1:12" x14ac:dyDescent="0.3">
      <c r="A1964" t="s">
        <v>11</v>
      </c>
      <c r="B1964">
        <v>180</v>
      </c>
      <c r="C1964" s="1">
        <v>45349.330555555556</v>
      </c>
      <c r="D1964" s="1">
        <v>45349.333333333336</v>
      </c>
      <c r="E1964">
        <v>10.050000000000001</v>
      </c>
      <c r="F1964" t="s">
        <v>87</v>
      </c>
      <c r="G1964" t="s">
        <v>281</v>
      </c>
      <c r="I1964" t="str" cm="1">
        <f t="array" ref="I1964">IFERROR(INDEX(scheduling_data!H:H,MATCH(B1964&amp;D1964,scheduling_data!D:D&amp;scheduling_data!A:A,0)),"")</f>
        <v>Annette Fertitta</v>
      </c>
      <c r="J1964" t="str">
        <f t="shared" si="90"/>
        <v>No</v>
      </c>
      <c r="K1964" t="str">
        <f t="shared" si="91"/>
        <v>18045349.3333333333Annette Fertitta</v>
      </c>
      <c r="L1964" t="str">
        <f t="shared" si="92"/>
        <v>Yes</v>
      </c>
    </row>
    <row r="1965" spans="1:12" x14ac:dyDescent="0.3">
      <c r="A1965" t="s">
        <v>11</v>
      </c>
      <c r="B1965">
        <v>180</v>
      </c>
      <c r="C1965" s="1">
        <v>45349.330555555556</v>
      </c>
      <c r="D1965" s="1">
        <v>45328.333333333336</v>
      </c>
      <c r="E1965">
        <v>12.45</v>
      </c>
      <c r="F1965" t="s">
        <v>87</v>
      </c>
      <c r="G1965" t="s">
        <v>281</v>
      </c>
      <c r="I1965" t="str" cm="1">
        <f t="array" ref="I1965">IFERROR(INDEX(scheduling_data!H:H,MATCH(B1965&amp;D1965,scheduling_data!D:D&amp;scheduling_data!A:A,0)),"")</f>
        <v>D'Anna Pullen</v>
      </c>
      <c r="J1965" t="str">
        <f t="shared" si="90"/>
        <v>No</v>
      </c>
      <c r="K1965" t="str">
        <f t="shared" si="91"/>
        <v>18045328.3333333333D'Anna Pullen</v>
      </c>
      <c r="L1965" t="str">
        <f t="shared" si="92"/>
        <v>Yes</v>
      </c>
    </row>
    <row r="1966" spans="1:12" x14ac:dyDescent="0.3">
      <c r="A1966" t="s">
        <v>11</v>
      </c>
      <c r="B1966">
        <v>180</v>
      </c>
      <c r="C1966" s="1">
        <v>45342.334722222222</v>
      </c>
      <c r="D1966" s="1">
        <v>45328.333333333336</v>
      </c>
      <c r="E1966">
        <v>5.45</v>
      </c>
      <c r="F1966" t="s">
        <v>87</v>
      </c>
      <c r="G1966" t="s">
        <v>279</v>
      </c>
      <c r="I1966" t="str" cm="1">
        <f t="array" ref="I1966">IFERROR(INDEX(scheduling_data!H:H,MATCH(B1966&amp;D1966,scheduling_data!D:D&amp;scheduling_data!A:A,0)),"")</f>
        <v>D'Anna Pullen</v>
      </c>
      <c r="J1966" t="str">
        <f t="shared" si="90"/>
        <v>No</v>
      </c>
      <c r="K1966" t="str">
        <f t="shared" si="91"/>
        <v>18045328.3333333333D'Anna Pullen</v>
      </c>
      <c r="L1966" t="str">
        <f t="shared" si="92"/>
        <v>Yes</v>
      </c>
    </row>
    <row r="1967" spans="1:12" x14ac:dyDescent="0.3">
      <c r="A1967" t="s">
        <v>11</v>
      </c>
      <c r="B1967">
        <v>180</v>
      </c>
      <c r="C1967" s="1">
        <v>45328.327777777777</v>
      </c>
      <c r="D1967" s="1">
        <v>45328.333333333336</v>
      </c>
      <c r="E1967">
        <v>22.5</v>
      </c>
      <c r="F1967" t="s">
        <v>87</v>
      </c>
      <c r="G1967" t="s">
        <v>282</v>
      </c>
      <c r="I1967" t="str" cm="1">
        <f t="array" ref="I1967">IFERROR(INDEX(scheduling_data!H:H,MATCH(B1967&amp;D1967,scheduling_data!D:D&amp;scheduling_data!A:A,0)),"")</f>
        <v>D'Anna Pullen</v>
      </c>
      <c r="J1967" t="str">
        <f t="shared" si="90"/>
        <v>No</v>
      </c>
      <c r="K1967" t="str">
        <f t="shared" si="91"/>
        <v>18045328.3333333333D'Anna Pullen</v>
      </c>
      <c r="L1967" t="str">
        <f t="shared" si="92"/>
        <v>Yes</v>
      </c>
    </row>
    <row r="1968" spans="1:12" x14ac:dyDescent="0.3">
      <c r="A1968" t="s">
        <v>232</v>
      </c>
      <c r="B1968">
        <v>180</v>
      </c>
      <c r="C1968" s="1">
        <v>45337</v>
      </c>
      <c r="D1968" s="1">
        <v>45328.333333333336</v>
      </c>
      <c r="E1968">
        <v>83</v>
      </c>
      <c r="F1968" t="s">
        <v>9</v>
      </c>
      <c r="H1968">
        <v>92507</v>
      </c>
      <c r="I1968" t="str" cm="1">
        <f t="array" ref="I1968">IFERROR(INDEX(scheduling_data!H:H,MATCH(B1968&amp;D1968,scheduling_data!D:D&amp;scheduling_data!A:A,0)),"")</f>
        <v>D'Anna Pullen</v>
      </c>
      <c r="J1968" t="str">
        <f t="shared" si="90"/>
        <v>No</v>
      </c>
      <c r="K1968" t="str">
        <f t="shared" si="91"/>
        <v>18045328.3333333333D'Anna Pullen</v>
      </c>
      <c r="L1968" t="str">
        <f t="shared" si="92"/>
        <v>No</v>
      </c>
    </row>
    <row r="1969" spans="1:12" x14ac:dyDescent="0.3">
      <c r="A1969" t="s">
        <v>25</v>
      </c>
      <c r="B1969">
        <v>181</v>
      </c>
      <c r="C1969" s="1">
        <v>45345</v>
      </c>
      <c r="D1969" s="1">
        <v>45334.375</v>
      </c>
      <c r="E1969">
        <v>64.81</v>
      </c>
      <c r="F1969" t="s">
        <v>19</v>
      </c>
      <c r="G1969" t="s">
        <v>26</v>
      </c>
      <c r="H1969">
        <v>92507</v>
      </c>
      <c r="I1969" t="str" cm="1">
        <f t="array" ref="I1969">IFERROR(INDEX(scheduling_data!H:H,MATCH(B1969&amp;D1969,scheduling_data!D:D&amp;scheduling_data!A:A,0)),"")</f>
        <v>Victoria Miley</v>
      </c>
      <c r="J1969" t="str">
        <f t="shared" si="90"/>
        <v>No</v>
      </c>
      <c r="K1969" t="str">
        <f t="shared" si="91"/>
        <v>18145334.375Victoria Miley</v>
      </c>
      <c r="L1969" t="str">
        <f t="shared" si="92"/>
        <v>Yes</v>
      </c>
    </row>
    <row r="1970" spans="1:12" x14ac:dyDescent="0.3">
      <c r="A1970" t="s">
        <v>25</v>
      </c>
      <c r="B1970">
        <v>181</v>
      </c>
      <c r="C1970" s="1">
        <v>45345</v>
      </c>
      <c r="D1970" s="1">
        <v>45334.375</v>
      </c>
      <c r="E1970">
        <v>85.19</v>
      </c>
      <c r="F1970" t="s">
        <v>9</v>
      </c>
      <c r="G1970" t="s">
        <v>28</v>
      </c>
      <c r="H1970">
        <v>92507</v>
      </c>
      <c r="I1970" t="str" cm="1">
        <f t="array" ref="I1970">IFERROR(INDEX(scheduling_data!H:H,MATCH(B1970&amp;D1970,scheduling_data!D:D&amp;scheduling_data!A:A,0)),"")</f>
        <v>Victoria Miley</v>
      </c>
      <c r="J1970" t="str">
        <f t="shared" si="90"/>
        <v>No</v>
      </c>
      <c r="K1970" t="str">
        <f t="shared" si="91"/>
        <v>18145334.375Victoria Miley</v>
      </c>
      <c r="L1970" t="str">
        <f t="shared" si="92"/>
        <v>No</v>
      </c>
    </row>
    <row r="1971" spans="1:12" x14ac:dyDescent="0.3">
      <c r="A1971" t="s">
        <v>25</v>
      </c>
      <c r="B1971">
        <v>181</v>
      </c>
      <c r="C1971" s="1">
        <v>45345</v>
      </c>
      <c r="D1971" s="1">
        <v>45336.395833333336</v>
      </c>
      <c r="E1971">
        <v>85.19</v>
      </c>
      <c r="F1971" t="s">
        <v>9</v>
      </c>
      <c r="G1971" t="s">
        <v>28</v>
      </c>
      <c r="H1971">
        <v>92507</v>
      </c>
      <c r="I1971" t="str" cm="1">
        <f t="array" ref="I1971">IFERROR(INDEX(scheduling_data!H:H,MATCH(B1971&amp;D1971,scheduling_data!D:D&amp;scheduling_data!A:A,0)),"")</f>
        <v>Victoria Miley</v>
      </c>
      <c r="J1971" t="str">
        <f t="shared" si="90"/>
        <v>No</v>
      </c>
      <c r="K1971" t="str">
        <f t="shared" si="91"/>
        <v>18145336.3958333333Victoria Miley</v>
      </c>
      <c r="L1971" t="str">
        <f t="shared" si="92"/>
        <v>No</v>
      </c>
    </row>
    <row r="1972" spans="1:12" x14ac:dyDescent="0.3">
      <c r="A1972" t="s">
        <v>25</v>
      </c>
      <c r="B1972">
        <v>181</v>
      </c>
      <c r="C1972" s="1">
        <v>45345</v>
      </c>
      <c r="D1972" s="1">
        <v>45336.395833333336</v>
      </c>
      <c r="E1972">
        <v>64.81</v>
      </c>
      <c r="F1972" t="s">
        <v>19</v>
      </c>
      <c r="G1972" t="s">
        <v>26</v>
      </c>
      <c r="H1972">
        <v>92507</v>
      </c>
      <c r="I1972" t="str" cm="1">
        <f t="array" ref="I1972">IFERROR(INDEX(scheduling_data!H:H,MATCH(B1972&amp;D1972,scheduling_data!D:D&amp;scheduling_data!A:A,0)),"")</f>
        <v>Victoria Miley</v>
      </c>
      <c r="J1972" t="str">
        <f t="shared" si="90"/>
        <v>No</v>
      </c>
      <c r="K1972" t="str">
        <f t="shared" si="91"/>
        <v>18145336.3958333333Victoria Miley</v>
      </c>
      <c r="L1972" t="str">
        <f t="shared" si="92"/>
        <v>Yes</v>
      </c>
    </row>
    <row r="1973" spans="1:12" x14ac:dyDescent="0.3">
      <c r="A1973" t="s">
        <v>25</v>
      </c>
      <c r="B1973">
        <v>181</v>
      </c>
      <c r="C1973" s="1">
        <v>45338</v>
      </c>
      <c r="D1973" s="1">
        <v>45327.416666666664</v>
      </c>
      <c r="E1973">
        <v>85.19</v>
      </c>
      <c r="F1973" t="s">
        <v>9</v>
      </c>
      <c r="G1973" t="s">
        <v>28</v>
      </c>
      <c r="H1973">
        <v>92507</v>
      </c>
      <c r="I1973" t="str" cm="1">
        <f t="array" ref="I1973">IFERROR(INDEX(scheduling_data!H:H,MATCH(B1973&amp;D1973,scheduling_data!D:D&amp;scheduling_data!A:A,0)),"")</f>
        <v>D'Anna Pullen</v>
      </c>
      <c r="J1973" t="str">
        <f t="shared" si="90"/>
        <v>No</v>
      </c>
      <c r="K1973" t="str">
        <f t="shared" si="91"/>
        <v>18145327.4166666667D'Anna Pullen</v>
      </c>
      <c r="L1973" t="str">
        <f t="shared" si="92"/>
        <v>No</v>
      </c>
    </row>
    <row r="1974" spans="1:12" x14ac:dyDescent="0.3">
      <c r="A1974" t="s">
        <v>25</v>
      </c>
      <c r="B1974">
        <v>181</v>
      </c>
      <c r="C1974" s="1">
        <v>45338</v>
      </c>
      <c r="D1974" s="1">
        <v>45327.416666666664</v>
      </c>
      <c r="E1974">
        <v>64.81</v>
      </c>
      <c r="F1974" t="s">
        <v>19</v>
      </c>
      <c r="G1974" t="s">
        <v>26</v>
      </c>
      <c r="H1974">
        <v>92507</v>
      </c>
      <c r="I1974" t="str" cm="1">
        <f t="array" ref="I1974">IFERROR(INDEX(scheduling_data!H:H,MATCH(B1974&amp;D1974,scheduling_data!D:D&amp;scheduling_data!A:A,0)),"")</f>
        <v>D'Anna Pullen</v>
      </c>
      <c r="J1974" t="str">
        <f t="shared" si="90"/>
        <v>No</v>
      </c>
      <c r="K1974" t="str">
        <f t="shared" si="91"/>
        <v>18145327.4166666667D'Anna Pullen</v>
      </c>
      <c r="L1974" t="str">
        <f t="shared" si="92"/>
        <v>Yes</v>
      </c>
    </row>
    <row r="1975" spans="1:12" x14ac:dyDescent="0.3">
      <c r="A1975" t="s">
        <v>25</v>
      </c>
      <c r="B1975">
        <v>181</v>
      </c>
      <c r="C1975" s="1">
        <v>45345</v>
      </c>
      <c r="D1975" s="1">
        <v>45327.395833333336</v>
      </c>
      <c r="E1975">
        <v>56.78</v>
      </c>
      <c r="F1975" t="s">
        <v>19</v>
      </c>
      <c r="G1975" t="s">
        <v>26</v>
      </c>
      <c r="H1975">
        <v>97112</v>
      </c>
      <c r="I1975" t="str" cm="1">
        <f t="array" ref="I1975">IFERROR(INDEX(scheduling_data!H:H,MATCH(B1975&amp;D1975,scheduling_data!D:D&amp;scheduling_data!A:A,0)),"")</f>
        <v>Carolyn Simpson</v>
      </c>
      <c r="J1975" t="str">
        <f t="shared" si="90"/>
        <v>No</v>
      </c>
      <c r="K1975" t="str">
        <f t="shared" si="91"/>
        <v>18145327.3958333333Carolyn Simpson</v>
      </c>
      <c r="L1975" t="str">
        <f t="shared" si="92"/>
        <v>Yes</v>
      </c>
    </row>
    <row r="1976" spans="1:12" x14ac:dyDescent="0.3">
      <c r="A1976" t="s">
        <v>25</v>
      </c>
      <c r="B1976">
        <v>181</v>
      </c>
      <c r="C1976" s="1">
        <v>45345</v>
      </c>
      <c r="D1976" s="1">
        <v>45327.395833333336</v>
      </c>
      <c r="E1976">
        <v>93.22</v>
      </c>
      <c r="F1976" t="s">
        <v>9</v>
      </c>
      <c r="G1976" t="s">
        <v>28</v>
      </c>
      <c r="H1976">
        <v>97112</v>
      </c>
      <c r="I1976" t="str" cm="1">
        <f t="array" ref="I1976">IFERROR(INDEX(scheduling_data!H:H,MATCH(B1976&amp;D1976,scheduling_data!D:D&amp;scheduling_data!A:A,0)),"")</f>
        <v>Carolyn Simpson</v>
      </c>
      <c r="J1976" t="str">
        <f t="shared" si="90"/>
        <v>No</v>
      </c>
      <c r="K1976" t="str">
        <f t="shared" si="91"/>
        <v>18145327.3958333333Carolyn Simpson</v>
      </c>
      <c r="L1976" t="str">
        <f t="shared" si="92"/>
        <v>No</v>
      </c>
    </row>
    <row r="1977" spans="1:12" x14ac:dyDescent="0.3">
      <c r="A1977" t="s">
        <v>25</v>
      </c>
      <c r="B1977">
        <v>181</v>
      </c>
      <c r="C1977" s="1">
        <v>45338</v>
      </c>
      <c r="D1977" s="1">
        <v>45329.375</v>
      </c>
      <c r="E1977">
        <v>64.81</v>
      </c>
      <c r="F1977" t="s">
        <v>19</v>
      </c>
      <c r="G1977" t="s">
        <v>26</v>
      </c>
      <c r="H1977">
        <v>92507</v>
      </c>
      <c r="I1977" t="str" cm="1">
        <f t="array" ref="I1977">IFERROR(INDEX(scheduling_data!H:H,MATCH(B1977&amp;D1977,scheduling_data!D:D&amp;scheduling_data!A:A,0)),"")</f>
        <v>Victoria Miley</v>
      </c>
      <c r="J1977" t="str">
        <f t="shared" si="90"/>
        <v>No</v>
      </c>
      <c r="K1977" t="str">
        <f t="shared" si="91"/>
        <v>18145329.375Victoria Miley</v>
      </c>
      <c r="L1977" t="str">
        <f t="shared" si="92"/>
        <v>Yes</v>
      </c>
    </row>
    <row r="1978" spans="1:12" x14ac:dyDescent="0.3">
      <c r="A1978" t="s">
        <v>25</v>
      </c>
      <c r="B1978">
        <v>181</v>
      </c>
      <c r="C1978" s="1">
        <v>45338</v>
      </c>
      <c r="D1978" s="1">
        <v>45329.375</v>
      </c>
      <c r="E1978">
        <v>85.19</v>
      </c>
      <c r="F1978" t="s">
        <v>9</v>
      </c>
      <c r="G1978" t="s">
        <v>28</v>
      </c>
      <c r="H1978">
        <v>92507</v>
      </c>
      <c r="I1978" t="str" cm="1">
        <f t="array" ref="I1978">IFERROR(INDEX(scheduling_data!H:H,MATCH(B1978&amp;D1978,scheduling_data!D:D&amp;scheduling_data!A:A,0)),"")</f>
        <v>Victoria Miley</v>
      </c>
      <c r="J1978" t="str">
        <f t="shared" si="90"/>
        <v>No</v>
      </c>
      <c r="K1978" t="str">
        <f t="shared" si="91"/>
        <v>18145329.375Victoria Miley</v>
      </c>
      <c r="L1978" t="str">
        <f t="shared" si="92"/>
        <v>No</v>
      </c>
    </row>
    <row r="1979" spans="1:12" x14ac:dyDescent="0.3">
      <c r="A1979" t="s">
        <v>49</v>
      </c>
      <c r="B1979">
        <v>33</v>
      </c>
      <c r="C1979" s="1">
        <v>45344</v>
      </c>
      <c r="D1979" s="1">
        <v>45334.541666666664</v>
      </c>
      <c r="E1979">
        <v>68</v>
      </c>
      <c r="F1979" t="s">
        <v>9</v>
      </c>
      <c r="G1979" t="s">
        <v>104</v>
      </c>
      <c r="H1979">
        <v>97112</v>
      </c>
      <c r="I1979" t="str" cm="1">
        <f t="array" ref="I1979">IFERROR(INDEX(scheduling_data!H:H,MATCH(B1979&amp;D1979,scheduling_data!D:D&amp;scheduling_data!A:A,0)),"")</f>
        <v>Carolyn Simpson</v>
      </c>
      <c r="J1979" t="str">
        <f t="shared" si="90"/>
        <v>No</v>
      </c>
      <c r="K1979" t="str">
        <f t="shared" si="91"/>
        <v>3345334.5416666667Carolyn Simpson</v>
      </c>
      <c r="L1979" t="str">
        <f t="shared" si="92"/>
        <v>No</v>
      </c>
    </row>
    <row r="1980" spans="1:12" x14ac:dyDescent="0.3">
      <c r="A1980" t="s">
        <v>49</v>
      </c>
      <c r="B1980">
        <v>33</v>
      </c>
      <c r="C1980" s="1">
        <v>45344</v>
      </c>
      <c r="D1980" s="1">
        <v>45334.541666666664</v>
      </c>
      <c r="E1980">
        <v>47</v>
      </c>
      <c r="F1980" t="s">
        <v>19</v>
      </c>
      <c r="G1980" t="s">
        <v>50</v>
      </c>
      <c r="H1980">
        <v>97112</v>
      </c>
      <c r="I1980" t="str" cm="1">
        <f t="array" ref="I1980">IFERROR(INDEX(scheduling_data!H:H,MATCH(B1980&amp;D1980,scheduling_data!D:D&amp;scheduling_data!A:A,0)),"")</f>
        <v>Carolyn Simpson</v>
      </c>
      <c r="J1980" t="str">
        <f t="shared" si="90"/>
        <v>No</v>
      </c>
      <c r="K1980" t="str">
        <f t="shared" si="91"/>
        <v>3345334.5416666667Carolyn Simpson</v>
      </c>
      <c r="L1980" t="str">
        <f t="shared" si="92"/>
        <v>Yes</v>
      </c>
    </row>
    <row r="1981" spans="1:12" x14ac:dyDescent="0.3">
      <c r="A1981" t="s">
        <v>49</v>
      </c>
      <c r="B1981">
        <v>33</v>
      </c>
      <c r="C1981" s="1">
        <v>45344</v>
      </c>
      <c r="D1981" s="1">
        <v>45336.666666666664</v>
      </c>
      <c r="E1981">
        <v>53</v>
      </c>
      <c r="F1981" t="s">
        <v>9</v>
      </c>
      <c r="G1981" t="s">
        <v>104</v>
      </c>
      <c r="H1981">
        <v>92507</v>
      </c>
      <c r="I1981" t="str" cm="1">
        <f t="array" ref="I1981">IFERROR(INDEX(scheduling_data!H:H,MATCH(B1981&amp;D1981,scheduling_data!D:D&amp;scheduling_data!A:A,0)),"")</f>
        <v>Victoria Miley</v>
      </c>
      <c r="J1981" t="str">
        <f t="shared" si="90"/>
        <v>No</v>
      </c>
      <c r="K1981" t="str">
        <f t="shared" si="91"/>
        <v>3345336.6666666667Victoria Miley</v>
      </c>
      <c r="L1981" t="str">
        <f t="shared" si="92"/>
        <v>No</v>
      </c>
    </row>
    <row r="1982" spans="1:12" x14ac:dyDescent="0.3">
      <c r="A1982" t="s">
        <v>49</v>
      </c>
      <c r="B1982">
        <v>33</v>
      </c>
      <c r="C1982" s="1">
        <v>45344</v>
      </c>
      <c r="D1982" s="1">
        <v>45336.666666666664</v>
      </c>
      <c r="E1982">
        <v>62</v>
      </c>
      <c r="F1982" t="s">
        <v>19</v>
      </c>
      <c r="G1982" t="s">
        <v>50</v>
      </c>
      <c r="H1982">
        <v>92507</v>
      </c>
      <c r="I1982" t="str" cm="1">
        <f t="array" ref="I1982">IFERROR(INDEX(scheduling_data!H:H,MATCH(B1982&amp;D1982,scheduling_data!D:D&amp;scheduling_data!A:A,0)),"")</f>
        <v>Victoria Miley</v>
      </c>
      <c r="J1982" t="str">
        <f t="shared" si="90"/>
        <v>No</v>
      </c>
      <c r="K1982" t="str">
        <f t="shared" si="91"/>
        <v>3345336.6666666667Victoria Miley</v>
      </c>
      <c r="L1982" t="str">
        <f t="shared" si="92"/>
        <v>Yes</v>
      </c>
    </row>
    <row r="1983" spans="1:12" x14ac:dyDescent="0.3">
      <c r="A1983" t="s">
        <v>49</v>
      </c>
      <c r="B1983">
        <v>33</v>
      </c>
      <c r="C1983" s="1">
        <v>45335</v>
      </c>
      <c r="D1983" s="1">
        <v>45329.541666666664</v>
      </c>
      <c r="E1983">
        <v>53</v>
      </c>
      <c r="F1983" t="s">
        <v>9</v>
      </c>
      <c r="G1983" t="s">
        <v>104</v>
      </c>
      <c r="H1983">
        <v>92507</v>
      </c>
      <c r="I1983" t="str" cm="1">
        <f t="array" ref="I1983">IFERROR(INDEX(scheduling_data!H:H,MATCH(B1983&amp;D1983,scheduling_data!D:D&amp;scheduling_data!A:A,0)),"")</f>
        <v>D'Anna Pullen</v>
      </c>
      <c r="J1983" t="str">
        <f t="shared" si="90"/>
        <v>No</v>
      </c>
      <c r="K1983" t="str">
        <f t="shared" si="91"/>
        <v>3345329.5416666667D'Anna Pullen</v>
      </c>
      <c r="L1983" t="str">
        <f t="shared" si="92"/>
        <v>No</v>
      </c>
    </row>
    <row r="1984" spans="1:12" x14ac:dyDescent="0.3">
      <c r="A1984" t="s">
        <v>49</v>
      </c>
      <c r="B1984">
        <v>33</v>
      </c>
      <c r="C1984" s="1">
        <v>45335</v>
      </c>
      <c r="D1984" s="1">
        <v>45329.541666666664</v>
      </c>
      <c r="E1984">
        <v>62</v>
      </c>
      <c r="F1984" t="s">
        <v>19</v>
      </c>
      <c r="G1984" t="s">
        <v>50</v>
      </c>
      <c r="H1984">
        <v>92507</v>
      </c>
      <c r="I1984" t="str" cm="1">
        <f t="array" ref="I1984">IFERROR(INDEX(scheduling_data!H:H,MATCH(B1984&amp;D1984,scheduling_data!D:D&amp;scheduling_data!A:A,0)),"")</f>
        <v>D'Anna Pullen</v>
      </c>
      <c r="J1984" t="str">
        <f t="shared" si="90"/>
        <v>No</v>
      </c>
      <c r="K1984" t="str">
        <f t="shared" si="91"/>
        <v>3345329.5416666667D'Anna Pullen</v>
      </c>
      <c r="L1984" t="str">
        <f t="shared" si="92"/>
        <v>Yes</v>
      </c>
    </row>
    <row r="1985" spans="1:12" x14ac:dyDescent="0.3">
      <c r="A1985" t="s">
        <v>33</v>
      </c>
      <c r="B1985">
        <v>34</v>
      </c>
      <c r="C1985" s="1">
        <v>45351</v>
      </c>
      <c r="D1985" s="1">
        <v>45327.333333333336</v>
      </c>
      <c r="E1985">
        <v>2.0499999999999998</v>
      </c>
      <c r="F1985" t="s">
        <v>19</v>
      </c>
      <c r="H1985">
        <v>97110</v>
      </c>
      <c r="I1985" t="str" cm="1">
        <f t="array" ref="I1985">IFERROR(INDEX(scheduling_data!H:H,MATCH(B1985&amp;D1985,scheduling_data!D:D&amp;scheduling_data!A:A,0)),"")</f>
        <v>Katherine Tyree</v>
      </c>
      <c r="J1985" t="str">
        <f t="shared" si="90"/>
        <v>No</v>
      </c>
      <c r="K1985" t="str">
        <f t="shared" si="91"/>
        <v>3445327.3333333333Katherine Tyree</v>
      </c>
      <c r="L1985" t="str">
        <f t="shared" si="92"/>
        <v>Yes</v>
      </c>
    </row>
    <row r="1986" spans="1:12" x14ac:dyDescent="0.3">
      <c r="A1986" t="s">
        <v>33</v>
      </c>
      <c r="B1986">
        <v>34</v>
      </c>
      <c r="C1986" s="1">
        <v>45351</v>
      </c>
      <c r="D1986" s="1">
        <v>45327.333333333336</v>
      </c>
      <c r="E1986">
        <v>2.12</v>
      </c>
      <c r="F1986" t="s">
        <v>9</v>
      </c>
      <c r="H1986">
        <v>97110</v>
      </c>
      <c r="I1986" t="str" cm="1">
        <f t="array" ref="I1986">IFERROR(INDEX(scheduling_data!H:H,MATCH(B1986&amp;D1986,scheduling_data!D:D&amp;scheduling_data!A:A,0)),"")</f>
        <v>Katherine Tyree</v>
      </c>
      <c r="J1986" t="str">
        <f t="shared" si="90"/>
        <v>No</v>
      </c>
      <c r="K1986" t="str">
        <f t="shared" si="91"/>
        <v>3445327.3333333333Katherine Tyree</v>
      </c>
      <c r="L1986" t="str">
        <f t="shared" si="92"/>
        <v>No</v>
      </c>
    </row>
    <row r="1987" spans="1:12" x14ac:dyDescent="0.3">
      <c r="A1987" t="s">
        <v>33</v>
      </c>
      <c r="B1987">
        <v>34</v>
      </c>
      <c r="C1987" s="1">
        <v>45351</v>
      </c>
      <c r="D1987" s="1">
        <v>45327.333333333336</v>
      </c>
      <c r="E1987">
        <v>4.67</v>
      </c>
      <c r="F1987" t="s">
        <v>19</v>
      </c>
      <c r="H1987">
        <v>97530</v>
      </c>
      <c r="I1987" t="str" cm="1">
        <f t="array" ref="I1987">IFERROR(INDEX(scheduling_data!H:H,MATCH(B1987&amp;D1987,scheduling_data!D:D&amp;scheduling_data!A:A,0)),"")</f>
        <v>Katherine Tyree</v>
      </c>
      <c r="J1987" t="str">
        <f t="shared" ref="J1987:J2050" si="93">IF(I1987="", "Yes", "No")</f>
        <v>No</v>
      </c>
      <c r="K1987" t="str">
        <f t="shared" ref="K1987:K2050" si="94">IF(I1987="",B1987&amp;D1987,B1987&amp;D1987&amp;I1987)</f>
        <v>3445327.3333333333Katherine Tyree</v>
      </c>
      <c r="L1987" t="str">
        <f t="shared" ref="L1987:L2050" si="95">IF(OR(F1987="Cash", F1987="Check", F1987="EFT", F1987="Credit Card", F1987="Visa", F1987="Mastercard", F1987="AMEX"), "Yes", "No")</f>
        <v>Yes</v>
      </c>
    </row>
    <row r="1988" spans="1:12" x14ac:dyDescent="0.3">
      <c r="A1988" t="s">
        <v>33</v>
      </c>
      <c r="B1988">
        <v>34</v>
      </c>
      <c r="C1988" s="1">
        <v>45351</v>
      </c>
      <c r="D1988" s="1">
        <v>45327.333333333336</v>
      </c>
      <c r="E1988">
        <v>4.82</v>
      </c>
      <c r="F1988" t="s">
        <v>9</v>
      </c>
      <c r="H1988">
        <v>97530</v>
      </c>
      <c r="I1988" t="str" cm="1">
        <f t="array" ref="I1988">IFERROR(INDEX(scheduling_data!H:H,MATCH(B1988&amp;D1988,scheduling_data!D:D&amp;scheduling_data!A:A,0)),"")</f>
        <v>Katherine Tyree</v>
      </c>
      <c r="J1988" t="str">
        <f t="shared" si="93"/>
        <v>No</v>
      </c>
      <c r="K1988" t="str">
        <f t="shared" si="94"/>
        <v>3445327.3333333333Katherine Tyree</v>
      </c>
      <c r="L1988" t="str">
        <f t="shared" si="95"/>
        <v>No</v>
      </c>
    </row>
    <row r="1989" spans="1:12" x14ac:dyDescent="0.3">
      <c r="A1989" t="s">
        <v>33</v>
      </c>
      <c r="B1989">
        <v>34</v>
      </c>
      <c r="C1989" s="1">
        <v>45351</v>
      </c>
      <c r="D1989" s="1">
        <v>45327.375</v>
      </c>
      <c r="E1989">
        <v>7.12</v>
      </c>
      <c r="F1989" t="s">
        <v>9</v>
      </c>
      <c r="H1989">
        <v>92507</v>
      </c>
      <c r="I1989" t="str" cm="1">
        <f t="array" ref="I1989">IFERROR(INDEX(scheduling_data!H:H,MATCH(B1989&amp;D1989,scheduling_data!D:D&amp;scheduling_data!A:A,0)),"")</f>
        <v>D'Anna Pullen</v>
      </c>
      <c r="J1989" t="str">
        <f t="shared" si="93"/>
        <v>No</v>
      </c>
      <c r="K1989" t="str">
        <f t="shared" si="94"/>
        <v>3445327.375D'Anna Pullen</v>
      </c>
      <c r="L1989" t="str">
        <f t="shared" si="95"/>
        <v>No</v>
      </c>
    </row>
    <row r="1990" spans="1:12" x14ac:dyDescent="0.3">
      <c r="A1990" t="s">
        <v>33</v>
      </c>
      <c r="B1990">
        <v>34</v>
      </c>
      <c r="C1990" s="1">
        <v>45351</v>
      </c>
      <c r="D1990" s="1">
        <v>45327.375</v>
      </c>
      <c r="E1990">
        <v>6.9</v>
      </c>
      <c r="F1990" t="s">
        <v>19</v>
      </c>
      <c r="H1990">
        <v>92507</v>
      </c>
      <c r="I1990" t="str" cm="1">
        <f t="array" ref="I1990">IFERROR(INDEX(scheduling_data!H:H,MATCH(B1990&amp;D1990,scheduling_data!D:D&amp;scheduling_data!A:A,0)),"")</f>
        <v>D'Anna Pullen</v>
      </c>
      <c r="J1990" t="str">
        <f t="shared" si="93"/>
        <v>No</v>
      </c>
      <c r="K1990" t="str">
        <f t="shared" si="94"/>
        <v>3445327.375D'Anna Pullen</v>
      </c>
      <c r="L1990" t="str">
        <f t="shared" si="95"/>
        <v>Yes</v>
      </c>
    </row>
    <row r="1991" spans="1:12" x14ac:dyDescent="0.3">
      <c r="A1991" t="s">
        <v>33</v>
      </c>
      <c r="B1991">
        <v>34</v>
      </c>
      <c r="C1991" s="1">
        <v>45351</v>
      </c>
      <c r="D1991" s="1">
        <v>45329.333333333336</v>
      </c>
      <c r="E1991">
        <v>4.7300000000000004</v>
      </c>
      <c r="F1991" t="s">
        <v>9</v>
      </c>
      <c r="H1991">
        <v>97110</v>
      </c>
      <c r="I1991" t="str" cm="1">
        <f t="array" ref="I1991">IFERROR(INDEX(scheduling_data!H:H,MATCH(B1991&amp;D1991,scheduling_data!D:D&amp;scheduling_data!A:A,0)),"")</f>
        <v>Jessica Pittman</v>
      </c>
      <c r="J1991" t="str">
        <f t="shared" si="93"/>
        <v>No</v>
      </c>
      <c r="K1991" t="str">
        <f t="shared" si="94"/>
        <v>3445329.3333333333Jessica Pittman</v>
      </c>
      <c r="L1991" t="str">
        <f t="shared" si="95"/>
        <v>No</v>
      </c>
    </row>
    <row r="1992" spans="1:12" x14ac:dyDescent="0.3">
      <c r="A1992" t="s">
        <v>33</v>
      </c>
      <c r="B1992">
        <v>34</v>
      </c>
      <c r="C1992" s="1">
        <v>45351</v>
      </c>
      <c r="D1992" s="1">
        <v>45329.333333333336</v>
      </c>
      <c r="E1992">
        <v>2.0499999999999998</v>
      </c>
      <c r="F1992" t="s">
        <v>19</v>
      </c>
      <c r="H1992">
        <v>97112</v>
      </c>
      <c r="I1992" t="str" cm="1">
        <f t="array" ref="I1992">IFERROR(INDEX(scheduling_data!H:H,MATCH(B1992&amp;D1992,scheduling_data!D:D&amp;scheduling_data!A:A,0)),"")</f>
        <v>Jessica Pittman</v>
      </c>
      <c r="J1992" t="str">
        <f t="shared" si="93"/>
        <v>No</v>
      </c>
      <c r="K1992" t="str">
        <f t="shared" si="94"/>
        <v>3445329.3333333333Jessica Pittman</v>
      </c>
      <c r="L1992" t="str">
        <f t="shared" si="95"/>
        <v>Yes</v>
      </c>
    </row>
    <row r="1993" spans="1:12" x14ac:dyDescent="0.3">
      <c r="A1993" t="s">
        <v>33</v>
      </c>
      <c r="B1993">
        <v>34</v>
      </c>
      <c r="C1993" s="1">
        <v>45351</v>
      </c>
      <c r="D1993" s="1">
        <v>45329.333333333336</v>
      </c>
      <c r="E1993">
        <v>3.61</v>
      </c>
      <c r="F1993" t="s">
        <v>19</v>
      </c>
      <c r="H1993">
        <v>97110</v>
      </c>
      <c r="I1993" t="str" cm="1">
        <f t="array" ref="I1993">IFERROR(INDEX(scheduling_data!H:H,MATCH(B1993&amp;D1993,scheduling_data!D:D&amp;scheduling_data!A:A,0)),"")</f>
        <v>Jessica Pittman</v>
      </c>
      <c r="J1993" t="str">
        <f t="shared" si="93"/>
        <v>No</v>
      </c>
      <c r="K1993" t="str">
        <f t="shared" si="94"/>
        <v>3445329.3333333333Jessica Pittman</v>
      </c>
      <c r="L1993" t="str">
        <f t="shared" si="95"/>
        <v>Yes</v>
      </c>
    </row>
    <row r="1994" spans="1:12" x14ac:dyDescent="0.3">
      <c r="A1994" t="s">
        <v>33</v>
      </c>
      <c r="B1994">
        <v>34</v>
      </c>
      <c r="C1994" s="1">
        <v>45351</v>
      </c>
      <c r="D1994" s="1">
        <v>45329.333333333336</v>
      </c>
      <c r="E1994">
        <v>2.67</v>
      </c>
      <c r="F1994" t="s">
        <v>9</v>
      </c>
      <c r="H1994">
        <v>97112</v>
      </c>
      <c r="I1994" t="str" cm="1">
        <f t="array" ref="I1994">IFERROR(INDEX(scheduling_data!H:H,MATCH(B1994&amp;D1994,scheduling_data!D:D&amp;scheduling_data!A:A,0)),"")</f>
        <v>Jessica Pittman</v>
      </c>
      <c r="J1994" t="str">
        <f t="shared" si="93"/>
        <v>No</v>
      </c>
      <c r="K1994" t="str">
        <f t="shared" si="94"/>
        <v>3445329.3333333333Jessica Pittman</v>
      </c>
      <c r="L1994" t="str">
        <f t="shared" si="95"/>
        <v>No</v>
      </c>
    </row>
    <row r="1995" spans="1:12" x14ac:dyDescent="0.3">
      <c r="A1995" t="s">
        <v>33</v>
      </c>
      <c r="B1995">
        <v>34</v>
      </c>
      <c r="C1995" s="1">
        <v>45351</v>
      </c>
      <c r="D1995" s="1">
        <v>45329.375</v>
      </c>
      <c r="E1995">
        <v>7.12</v>
      </c>
      <c r="F1995" t="s">
        <v>9</v>
      </c>
      <c r="H1995">
        <v>92507</v>
      </c>
      <c r="I1995" t="str" cm="1">
        <f t="array" ref="I1995">IFERROR(INDEX(scheduling_data!H:H,MATCH(B1995&amp;D1995,scheduling_data!D:D&amp;scheduling_data!A:A,0)),"")</f>
        <v>D'Anna Pullen</v>
      </c>
      <c r="J1995" t="str">
        <f t="shared" si="93"/>
        <v>No</v>
      </c>
      <c r="K1995" t="str">
        <f t="shared" si="94"/>
        <v>3445329.375D'Anna Pullen</v>
      </c>
      <c r="L1995" t="str">
        <f t="shared" si="95"/>
        <v>No</v>
      </c>
    </row>
    <row r="1996" spans="1:12" x14ac:dyDescent="0.3">
      <c r="A1996" t="s">
        <v>33</v>
      </c>
      <c r="B1996">
        <v>34</v>
      </c>
      <c r="C1996" s="1">
        <v>45351</v>
      </c>
      <c r="D1996" s="1">
        <v>45329.375</v>
      </c>
      <c r="E1996">
        <v>6.9</v>
      </c>
      <c r="F1996" t="s">
        <v>19</v>
      </c>
      <c r="H1996">
        <v>92507</v>
      </c>
      <c r="I1996" t="str" cm="1">
        <f t="array" ref="I1996">IFERROR(INDEX(scheduling_data!H:H,MATCH(B1996&amp;D1996,scheduling_data!D:D&amp;scheduling_data!A:A,0)),"")</f>
        <v>D'Anna Pullen</v>
      </c>
      <c r="J1996" t="str">
        <f t="shared" si="93"/>
        <v>No</v>
      </c>
      <c r="K1996" t="str">
        <f t="shared" si="94"/>
        <v>3445329.375D'Anna Pullen</v>
      </c>
      <c r="L1996" t="str">
        <f t="shared" si="95"/>
        <v>Yes</v>
      </c>
    </row>
    <row r="1997" spans="1:12" x14ac:dyDescent="0.3">
      <c r="A1997" t="s">
        <v>137</v>
      </c>
      <c r="B1997">
        <v>34</v>
      </c>
      <c r="C1997" s="1">
        <v>45343</v>
      </c>
      <c r="D1997" s="1">
        <v>45327.333333333336</v>
      </c>
      <c r="E1997">
        <v>5.86</v>
      </c>
      <c r="F1997" t="s">
        <v>9</v>
      </c>
      <c r="G1997" t="s">
        <v>54</v>
      </c>
      <c r="H1997">
        <v>97110</v>
      </c>
      <c r="I1997" t="str" cm="1">
        <f t="array" ref="I1997">IFERROR(INDEX(scheduling_data!H:H,MATCH(B1997&amp;D1997,scheduling_data!D:D&amp;scheduling_data!A:A,0)),"")</f>
        <v>Katherine Tyree</v>
      </c>
      <c r="J1997" t="str">
        <f t="shared" si="93"/>
        <v>No</v>
      </c>
      <c r="K1997" t="str">
        <f t="shared" si="94"/>
        <v>3445327.3333333333Katherine Tyree</v>
      </c>
      <c r="L1997" t="str">
        <f t="shared" si="95"/>
        <v>No</v>
      </c>
    </row>
    <row r="1998" spans="1:12" x14ac:dyDescent="0.3">
      <c r="A1998" t="s">
        <v>137</v>
      </c>
      <c r="B1998">
        <v>34</v>
      </c>
      <c r="C1998" s="1">
        <v>45343</v>
      </c>
      <c r="D1998" s="1">
        <v>45327.333333333336</v>
      </c>
      <c r="E1998">
        <v>18.12</v>
      </c>
      <c r="F1998" t="s">
        <v>9</v>
      </c>
      <c r="G1998" t="s">
        <v>54</v>
      </c>
      <c r="H1998">
        <v>97530</v>
      </c>
      <c r="I1998" t="str" cm="1">
        <f t="array" ref="I1998">IFERROR(INDEX(scheduling_data!H:H,MATCH(B1998&amp;D1998,scheduling_data!D:D&amp;scheduling_data!A:A,0)),"")</f>
        <v>Katherine Tyree</v>
      </c>
      <c r="J1998" t="str">
        <f t="shared" si="93"/>
        <v>No</v>
      </c>
      <c r="K1998" t="str">
        <f t="shared" si="94"/>
        <v>3445327.3333333333Katherine Tyree</v>
      </c>
      <c r="L1998" t="str">
        <f t="shared" si="95"/>
        <v>No</v>
      </c>
    </row>
    <row r="1999" spans="1:12" x14ac:dyDescent="0.3">
      <c r="A1999" t="s">
        <v>137</v>
      </c>
      <c r="B1999">
        <v>34</v>
      </c>
      <c r="C1999" s="1">
        <v>45343</v>
      </c>
      <c r="D1999" s="1">
        <v>45327.333333333336</v>
      </c>
      <c r="E1999">
        <v>0.76</v>
      </c>
      <c r="F1999" t="s">
        <v>9</v>
      </c>
      <c r="G1999" t="s">
        <v>55</v>
      </c>
      <c r="H1999">
        <v>97530</v>
      </c>
      <c r="I1999" t="str" cm="1">
        <f t="array" ref="I1999">IFERROR(INDEX(scheduling_data!H:H,MATCH(B1999&amp;D1999,scheduling_data!D:D&amp;scheduling_data!A:A,0)),"")</f>
        <v>Katherine Tyree</v>
      </c>
      <c r="J1999" t="str">
        <f t="shared" si="93"/>
        <v>No</v>
      </c>
      <c r="K1999" t="str">
        <f t="shared" si="94"/>
        <v>3445327.3333333333Katherine Tyree</v>
      </c>
      <c r="L1999" t="str">
        <f t="shared" si="95"/>
        <v>No</v>
      </c>
    </row>
    <row r="2000" spans="1:12" x14ac:dyDescent="0.3">
      <c r="A2000" t="s">
        <v>137</v>
      </c>
      <c r="B2000">
        <v>34</v>
      </c>
      <c r="C2000" s="1">
        <v>45343</v>
      </c>
      <c r="D2000" s="1">
        <v>45327.333333333336</v>
      </c>
      <c r="E2000">
        <v>84.42</v>
      </c>
      <c r="F2000" t="s">
        <v>9</v>
      </c>
      <c r="G2000" t="s">
        <v>56</v>
      </c>
      <c r="H2000">
        <v>97530</v>
      </c>
      <c r="I2000" t="str" cm="1">
        <f t="array" ref="I2000">IFERROR(INDEX(scheduling_data!H:H,MATCH(B2000&amp;D2000,scheduling_data!D:D&amp;scheduling_data!A:A,0)),"")</f>
        <v>Katherine Tyree</v>
      </c>
      <c r="J2000" t="str">
        <f t="shared" si="93"/>
        <v>No</v>
      </c>
      <c r="K2000" t="str">
        <f t="shared" si="94"/>
        <v>3445327.3333333333Katherine Tyree</v>
      </c>
      <c r="L2000" t="str">
        <f t="shared" si="95"/>
        <v>No</v>
      </c>
    </row>
    <row r="2001" spans="1:12" x14ac:dyDescent="0.3">
      <c r="A2001" t="s">
        <v>137</v>
      </c>
      <c r="B2001">
        <v>34</v>
      </c>
      <c r="C2001" s="1">
        <v>45343</v>
      </c>
      <c r="D2001" s="1">
        <v>45327.333333333336</v>
      </c>
      <c r="E2001">
        <v>37.21</v>
      </c>
      <c r="F2001" t="s">
        <v>19</v>
      </c>
      <c r="G2001" t="s">
        <v>57</v>
      </c>
      <c r="H2001">
        <v>97530</v>
      </c>
      <c r="I2001" t="str" cm="1">
        <f t="array" ref="I2001">IFERROR(INDEX(scheduling_data!H:H,MATCH(B2001&amp;D2001,scheduling_data!D:D&amp;scheduling_data!A:A,0)),"")</f>
        <v>Katherine Tyree</v>
      </c>
      <c r="J2001" t="str">
        <f t="shared" si="93"/>
        <v>No</v>
      </c>
      <c r="K2001" t="str">
        <f t="shared" si="94"/>
        <v>3445327.3333333333Katherine Tyree</v>
      </c>
      <c r="L2001" t="str">
        <f t="shared" si="95"/>
        <v>Yes</v>
      </c>
    </row>
    <row r="2002" spans="1:12" x14ac:dyDescent="0.3">
      <c r="A2002" t="s">
        <v>137</v>
      </c>
      <c r="B2002">
        <v>34</v>
      </c>
      <c r="C2002" s="1">
        <v>45343</v>
      </c>
      <c r="D2002" s="1">
        <v>45327.333333333336</v>
      </c>
      <c r="E2002">
        <v>0.33</v>
      </c>
      <c r="F2002" t="s">
        <v>9</v>
      </c>
      <c r="G2002" t="s">
        <v>55</v>
      </c>
      <c r="H2002">
        <v>97110</v>
      </c>
      <c r="I2002" t="str" cm="1">
        <f t="array" ref="I2002">IFERROR(INDEX(scheduling_data!H:H,MATCH(B2002&amp;D2002,scheduling_data!D:D&amp;scheduling_data!A:A,0)),"")</f>
        <v>Katherine Tyree</v>
      </c>
      <c r="J2002" t="str">
        <f t="shared" si="93"/>
        <v>No</v>
      </c>
      <c r="K2002" t="str">
        <f t="shared" si="94"/>
        <v>3445327.3333333333Katherine Tyree</v>
      </c>
      <c r="L2002" t="str">
        <f t="shared" si="95"/>
        <v>No</v>
      </c>
    </row>
    <row r="2003" spans="1:12" x14ac:dyDescent="0.3">
      <c r="A2003" t="s">
        <v>137</v>
      </c>
      <c r="B2003">
        <v>34</v>
      </c>
      <c r="C2003" s="1">
        <v>45343</v>
      </c>
      <c r="D2003" s="1">
        <v>45327.333333333336</v>
      </c>
      <c r="E2003">
        <v>16.34</v>
      </c>
      <c r="F2003" t="s">
        <v>19</v>
      </c>
      <c r="G2003" t="s">
        <v>57</v>
      </c>
      <c r="H2003">
        <v>97110</v>
      </c>
      <c r="I2003" t="str" cm="1">
        <f t="array" ref="I2003">IFERROR(INDEX(scheduling_data!H:H,MATCH(B2003&amp;D2003,scheduling_data!D:D&amp;scheduling_data!A:A,0)),"")</f>
        <v>Katherine Tyree</v>
      </c>
      <c r="J2003" t="str">
        <f t="shared" si="93"/>
        <v>No</v>
      </c>
      <c r="K2003" t="str">
        <f t="shared" si="94"/>
        <v>3445327.3333333333Katherine Tyree</v>
      </c>
      <c r="L2003" t="str">
        <f t="shared" si="95"/>
        <v>Yes</v>
      </c>
    </row>
    <row r="2004" spans="1:12" x14ac:dyDescent="0.3">
      <c r="A2004" t="s">
        <v>137</v>
      </c>
      <c r="B2004">
        <v>34</v>
      </c>
      <c r="C2004" s="1">
        <v>45343</v>
      </c>
      <c r="D2004" s="1">
        <v>45327.333333333336</v>
      </c>
      <c r="E2004">
        <v>48.3</v>
      </c>
      <c r="F2004" t="s">
        <v>9</v>
      </c>
      <c r="G2004" t="s">
        <v>56</v>
      </c>
      <c r="H2004">
        <v>97110</v>
      </c>
      <c r="I2004" t="str" cm="1">
        <f t="array" ref="I2004">IFERROR(INDEX(scheduling_data!H:H,MATCH(B2004&amp;D2004,scheduling_data!D:D&amp;scheduling_data!A:A,0)),"")</f>
        <v>Katherine Tyree</v>
      </c>
      <c r="J2004" t="str">
        <f t="shared" si="93"/>
        <v>No</v>
      </c>
      <c r="K2004" t="str">
        <f t="shared" si="94"/>
        <v>3445327.3333333333Katherine Tyree</v>
      </c>
      <c r="L2004" t="str">
        <f t="shared" si="95"/>
        <v>No</v>
      </c>
    </row>
    <row r="2005" spans="1:12" x14ac:dyDescent="0.3">
      <c r="A2005" t="s">
        <v>137</v>
      </c>
      <c r="B2005">
        <v>34</v>
      </c>
      <c r="C2005" s="1">
        <v>45343</v>
      </c>
      <c r="D2005" s="1">
        <v>45327.375</v>
      </c>
      <c r="E2005">
        <v>1.1200000000000001</v>
      </c>
      <c r="F2005" t="s">
        <v>9</v>
      </c>
      <c r="G2005" t="s">
        <v>55</v>
      </c>
      <c r="H2005">
        <v>92507</v>
      </c>
      <c r="I2005" t="str" cm="1">
        <f t="array" ref="I2005">IFERROR(INDEX(scheduling_data!H:H,MATCH(B2005&amp;D2005,scheduling_data!D:D&amp;scheduling_data!A:A,0)),"")</f>
        <v>D'Anna Pullen</v>
      </c>
      <c r="J2005" t="str">
        <f t="shared" si="93"/>
        <v>No</v>
      </c>
      <c r="K2005" t="str">
        <f t="shared" si="94"/>
        <v>3445327.375D'Anna Pullen</v>
      </c>
      <c r="L2005" t="str">
        <f t="shared" si="95"/>
        <v>No</v>
      </c>
    </row>
    <row r="2006" spans="1:12" x14ac:dyDescent="0.3">
      <c r="A2006" t="s">
        <v>137</v>
      </c>
      <c r="B2006">
        <v>34</v>
      </c>
      <c r="C2006" s="1">
        <v>45343</v>
      </c>
      <c r="D2006" s="1">
        <v>45327.375</v>
      </c>
      <c r="E2006">
        <v>54.96</v>
      </c>
      <c r="F2006" t="s">
        <v>19</v>
      </c>
      <c r="G2006" t="s">
        <v>57</v>
      </c>
      <c r="H2006">
        <v>92507</v>
      </c>
      <c r="I2006" t="str" cm="1">
        <f t="array" ref="I2006">IFERROR(INDEX(scheduling_data!H:H,MATCH(B2006&amp;D2006,scheduling_data!D:D&amp;scheduling_data!A:A,0)),"")</f>
        <v>D'Anna Pullen</v>
      </c>
      <c r="J2006" t="str">
        <f t="shared" si="93"/>
        <v>No</v>
      </c>
      <c r="K2006" t="str">
        <f t="shared" si="94"/>
        <v>3445327.375D'Anna Pullen</v>
      </c>
      <c r="L2006" t="str">
        <f t="shared" si="95"/>
        <v>Yes</v>
      </c>
    </row>
    <row r="2007" spans="1:12" x14ac:dyDescent="0.3">
      <c r="A2007" t="s">
        <v>137</v>
      </c>
      <c r="B2007">
        <v>34</v>
      </c>
      <c r="C2007" s="1">
        <v>45343</v>
      </c>
      <c r="D2007" s="1">
        <v>45327.375</v>
      </c>
      <c r="E2007">
        <v>79.900000000000006</v>
      </c>
      <c r="F2007" t="s">
        <v>9</v>
      </c>
      <c r="G2007" t="s">
        <v>56</v>
      </c>
      <c r="H2007">
        <v>92507</v>
      </c>
      <c r="I2007" t="str" cm="1">
        <f t="array" ref="I2007">IFERROR(INDEX(scheduling_data!H:H,MATCH(B2007&amp;D2007,scheduling_data!D:D&amp;scheduling_data!A:A,0)),"")</f>
        <v>D'Anna Pullen</v>
      </c>
      <c r="J2007" t="str">
        <f t="shared" si="93"/>
        <v>No</v>
      </c>
      <c r="K2007" t="str">
        <f t="shared" si="94"/>
        <v>3445327.375D'Anna Pullen</v>
      </c>
      <c r="L2007" t="str">
        <f t="shared" si="95"/>
        <v>No</v>
      </c>
    </row>
    <row r="2008" spans="1:12" x14ac:dyDescent="0.3">
      <c r="A2008" t="s">
        <v>137</v>
      </c>
      <c r="B2008">
        <v>34</v>
      </c>
      <c r="C2008" s="1">
        <v>45344</v>
      </c>
      <c r="D2008" s="1">
        <v>45329.333333333336</v>
      </c>
      <c r="E2008">
        <v>27.77</v>
      </c>
      <c r="F2008" t="s">
        <v>19</v>
      </c>
      <c r="G2008" t="s">
        <v>57</v>
      </c>
      <c r="H2008">
        <v>97110</v>
      </c>
      <c r="I2008" t="str" cm="1">
        <f t="array" ref="I2008">IFERROR(INDEX(scheduling_data!H:H,MATCH(B2008&amp;D2008,scheduling_data!D:D&amp;scheduling_data!A:A,0)),"")</f>
        <v>Jessica Pittman</v>
      </c>
      <c r="J2008" t="str">
        <f t="shared" si="93"/>
        <v>No</v>
      </c>
      <c r="K2008" t="str">
        <f t="shared" si="94"/>
        <v>3445329.3333333333Jessica Pittman</v>
      </c>
      <c r="L2008" t="str">
        <f t="shared" si="95"/>
        <v>Yes</v>
      </c>
    </row>
    <row r="2009" spans="1:12" x14ac:dyDescent="0.3">
      <c r="A2009" t="s">
        <v>137</v>
      </c>
      <c r="B2009">
        <v>34</v>
      </c>
      <c r="C2009" s="1">
        <v>45344</v>
      </c>
      <c r="D2009" s="1">
        <v>45329.333333333336</v>
      </c>
      <c r="E2009">
        <v>0.56999999999999995</v>
      </c>
      <c r="F2009" t="s">
        <v>9</v>
      </c>
      <c r="G2009" t="s">
        <v>55</v>
      </c>
      <c r="H2009">
        <v>97110</v>
      </c>
      <c r="I2009" t="str" cm="1">
        <f t="array" ref="I2009">IFERROR(INDEX(scheduling_data!H:H,MATCH(B2009&amp;D2009,scheduling_data!D:D&amp;scheduling_data!A:A,0)),"")</f>
        <v>Jessica Pittman</v>
      </c>
      <c r="J2009" t="str">
        <f t="shared" si="93"/>
        <v>No</v>
      </c>
      <c r="K2009" t="str">
        <f t="shared" si="94"/>
        <v>3445329.3333333333Jessica Pittman</v>
      </c>
      <c r="L2009" t="str">
        <f t="shared" si="95"/>
        <v>No</v>
      </c>
    </row>
    <row r="2010" spans="1:12" x14ac:dyDescent="0.3">
      <c r="A2010" t="s">
        <v>137</v>
      </c>
      <c r="B2010">
        <v>34</v>
      </c>
      <c r="C2010" s="1">
        <v>45344</v>
      </c>
      <c r="D2010" s="1">
        <v>45329.333333333336</v>
      </c>
      <c r="E2010">
        <v>11.72</v>
      </c>
      <c r="F2010" t="s">
        <v>9</v>
      </c>
      <c r="G2010" t="s">
        <v>54</v>
      </c>
      <c r="H2010">
        <v>97110</v>
      </c>
      <c r="I2010" t="str" cm="1">
        <f t="array" ref="I2010">IFERROR(INDEX(scheduling_data!H:H,MATCH(B2010&amp;D2010,scheduling_data!D:D&amp;scheduling_data!A:A,0)),"")</f>
        <v>Jessica Pittman</v>
      </c>
      <c r="J2010" t="str">
        <f t="shared" si="93"/>
        <v>No</v>
      </c>
      <c r="K2010" t="str">
        <f t="shared" si="94"/>
        <v>3445329.3333333333Jessica Pittman</v>
      </c>
      <c r="L2010" t="str">
        <f t="shared" si="95"/>
        <v>No</v>
      </c>
    </row>
    <row r="2011" spans="1:12" x14ac:dyDescent="0.3">
      <c r="A2011" t="s">
        <v>137</v>
      </c>
      <c r="B2011">
        <v>34</v>
      </c>
      <c r="C2011" s="1">
        <v>45344</v>
      </c>
      <c r="D2011" s="1">
        <v>45329.333333333336</v>
      </c>
      <c r="E2011">
        <v>15.73</v>
      </c>
      <c r="F2011" t="s">
        <v>19</v>
      </c>
      <c r="G2011" t="s">
        <v>57</v>
      </c>
      <c r="H2011">
        <v>97112</v>
      </c>
      <c r="I2011" t="str" cm="1">
        <f t="array" ref="I2011">IFERROR(INDEX(scheduling_data!H:H,MATCH(B2011&amp;D2011,scheduling_data!D:D&amp;scheduling_data!A:A,0)),"")</f>
        <v>Jessica Pittman</v>
      </c>
      <c r="J2011" t="str">
        <f t="shared" si="93"/>
        <v>No</v>
      </c>
      <c r="K2011" t="str">
        <f t="shared" si="94"/>
        <v>3445329.3333333333Jessica Pittman</v>
      </c>
      <c r="L2011" t="str">
        <f t="shared" si="95"/>
        <v>Yes</v>
      </c>
    </row>
    <row r="2012" spans="1:12" x14ac:dyDescent="0.3">
      <c r="A2012" t="s">
        <v>137</v>
      </c>
      <c r="B2012">
        <v>34</v>
      </c>
      <c r="C2012" s="1">
        <v>45344</v>
      </c>
      <c r="D2012" s="1">
        <v>45329.333333333336</v>
      </c>
      <c r="E2012">
        <v>101.6</v>
      </c>
      <c r="F2012" t="s">
        <v>9</v>
      </c>
      <c r="G2012" t="s">
        <v>56</v>
      </c>
      <c r="H2012">
        <v>97110</v>
      </c>
      <c r="I2012" t="str" cm="1">
        <f t="array" ref="I2012">IFERROR(INDEX(scheduling_data!H:H,MATCH(B2012&amp;D2012,scheduling_data!D:D&amp;scheduling_data!A:A,0)),"")</f>
        <v>Jessica Pittman</v>
      </c>
      <c r="J2012" t="str">
        <f t="shared" si="93"/>
        <v>No</v>
      </c>
      <c r="K2012" t="str">
        <f t="shared" si="94"/>
        <v>3445329.3333333333Jessica Pittman</v>
      </c>
      <c r="L2012" t="str">
        <f t="shared" si="95"/>
        <v>No</v>
      </c>
    </row>
    <row r="2013" spans="1:12" x14ac:dyDescent="0.3">
      <c r="A2013" t="s">
        <v>137</v>
      </c>
      <c r="B2013">
        <v>34</v>
      </c>
      <c r="C2013" s="1">
        <v>45344</v>
      </c>
      <c r="D2013" s="1">
        <v>45329.333333333336</v>
      </c>
      <c r="E2013">
        <v>47.26</v>
      </c>
      <c r="F2013" t="s">
        <v>9</v>
      </c>
      <c r="G2013" t="s">
        <v>56</v>
      </c>
      <c r="H2013">
        <v>97112</v>
      </c>
      <c r="I2013" t="str" cm="1">
        <f t="array" ref="I2013">IFERROR(INDEX(scheduling_data!H:H,MATCH(B2013&amp;D2013,scheduling_data!D:D&amp;scheduling_data!A:A,0)),"")</f>
        <v>Jessica Pittman</v>
      </c>
      <c r="J2013" t="str">
        <f t="shared" si="93"/>
        <v>No</v>
      </c>
      <c r="K2013" t="str">
        <f t="shared" si="94"/>
        <v>3445329.3333333333Jessica Pittman</v>
      </c>
      <c r="L2013" t="str">
        <f t="shared" si="95"/>
        <v>No</v>
      </c>
    </row>
    <row r="2014" spans="1:12" x14ac:dyDescent="0.3">
      <c r="A2014" t="s">
        <v>137</v>
      </c>
      <c r="B2014">
        <v>34</v>
      </c>
      <c r="C2014" s="1">
        <v>45344</v>
      </c>
      <c r="D2014" s="1">
        <v>45329.333333333336</v>
      </c>
      <c r="E2014">
        <v>0.32</v>
      </c>
      <c r="F2014" t="s">
        <v>9</v>
      </c>
      <c r="G2014" t="s">
        <v>55</v>
      </c>
      <c r="H2014">
        <v>97112</v>
      </c>
      <c r="I2014" t="str" cm="1">
        <f t="array" ref="I2014">IFERROR(INDEX(scheduling_data!H:H,MATCH(B2014&amp;D2014,scheduling_data!D:D&amp;scheduling_data!A:A,0)),"")</f>
        <v>Jessica Pittman</v>
      </c>
      <c r="J2014" t="str">
        <f t="shared" si="93"/>
        <v>No</v>
      </c>
      <c r="K2014" t="str">
        <f t="shared" si="94"/>
        <v>3445329.3333333333Jessica Pittman</v>
      </c>
      <c r="L2014" t="str">
        <f t="shared" si="95"/>
        <v>No</v>
      </c>
    </row>
    <row r="2015" spans="1:12" x14ac:dyDescent="0.3">
      <c r="A2015" t="s">
        <v>137</v>
      </c>
      <c r="B2015">
        <v>34</v>
      </c>
      <c r="C2015" s="1">
        <v>45344</v>
      </c>
      <c r="D2015" s="1">
        <v>45329.333333333336</v>
      </c>
      <c r="E2015">
        <v>6.97</v>
      </c>
      <c r="F2015" t="s">
        <v>9</v>
      </c>
      <c r="G2015" t="s">
        <v>54</v>
      </c>
      <c r="H2015">
        <v>97112</v>
      </c>
      <c r="I2015" t="str" cm="1">
        <f t="array" ref="I2015">IFERROR(INDEX(scheduling_data!H:H,MATCH(B2015&amp;D2015,scheduling_data!D:D&amp;scheduling_data!A:A,0)),"")</f>
        <v>Jessica Pittman</v>
      </c>
      <c r="J2015" t="str">
        <f t="shared" si="93"/>
        <v>No</v>
      </c>
      <c r="K2015" t="str">
        <f t="shared" si="94"/>
        <v>3445329.3333333333Jessica Pittman</v>
      </c>
      <c r="L2015" t="str">
        <f t="shared" si="95"/>
        <v>No</v>
      </c>
    </row>
    <row r="2016" spans="1:12" x14ac:dyDescent="0.3">
      <c r="A2016" t="s">
        <v>137</v>
      </c>
      <c r="B2016">
        <v>34</v>
      </c>
      <c r="C2016" s="1">
        <v>45344</v>
      </c>
      <c r="D2016" s="1">
        <v>45329.375</v>
      </c>
      <c r="E2016">
        <v>1.1200000000000001</v>
      </c>
      <c r="F2016" t="s">
        <v>9</v>
      </c>
      <c r="G2016" t="s">
        <v>55</v>
      </c>
      <c r="H2016">
        <v>92507</v>
      </c>
      <c r="I2016" t="str" cm="1">
        <f t="array" ref="I2016">IFERROR(INDEX(scheduling_data!H:H,MATCH(B2016&amp;D2016,scheduling_data!D:D&amp;scheduling_data!A:A,0)),"")</f>
        <v>D'Anna Pullen</v>
      </c>
      <c r="J2016" t="str">
        <f t="shared" si="93"/>
        <v>No</v>
      </c>
      <c r="K2016" t="str">
        <f t="shared" si="94"/>
        <v>3445329.375D'Anna Pullen</v>
      </c>
      <c r="L2016" t="str">
        <f t="shared" si="95"/>
        <v>No</v>
      </c>
    </row>
    <row r="2017" spans="1:12" x14ac:dyDescent="0.3">
      <c r="A2017" t="s">
        <v>137</v>
      </c>
      <c r="B2017">
        <v>34</v>
      </c>
      <c r="C2017" s="1">
        <v>45344</v>
      </c>
      <c r="D2017" s="1">
        <v>45329.375</v>
      </c>
      <c r="E2017">
        <v>54.96</v>
      </c>
      <c r="F2017" t="s">
        <v>19</v>
      </c>
      <c r="G2017" t="s">
        <v>57</v>
      </c>
      <c r="H2017">
        <v>92507</v>
      </c>
      <c r="I2017" t="str" cm="1">
        <f t="array" ref="I2017">IFERROR(INDEX(scheduling_data!H:H,MATCH(B2017&amp;D2017,scheduling_data!D:D&amp;scheduling_data!A:A,0)),"")</f>
        <v>D'Anna Pullen</v>
      </c>
      <c r="J2017" t="str">
        <f t="shared" si="93"/>
        <v>No</v>
      </c>
      <c r="K2017" t="str">
        <f t="shared" si="94"/>
        <v>3445329.375D'Anna Pullen</v>
      </c>
      <c r="L2017" t="str">
        <f t="shared" si="95"/>
        <v>Yes</v>
      </c>
    </row>
    <row r="2018" spans="1:12" x14ac:dyDescent="0.3">
      <c r="A2018" t="s">
        <v>137</v>
      </c>
      <c r="B2018">
        <v>34</v>
      </c>
      <c r="C2018" s="1">
        <v>45344</v>
      </c>
      <c r="D2018" s="1">
        <v>45329.375</v>
      </c>
      <c r="E2018">
        <v>79.900000000000006</v>
      </c>
      <c r="F2018" t="s">
        <v>9</v>
      </c>
      <c r="G2018" t="s">
        <v>56</v>
      </c>
      <c r="H2018">
        <v>92507</v>
      </c>
      <c r="I2018" t="str" cm="1">
        <f t="array" ref="I2018">IFERROR(INDEX(scheduling_data!H:H,MATCH(B2018&amp;D2018,scheduling_data!D:D&amp;scheduling_data!A:A,0)),"")</f>
        <v>D'Anna Pullen</v>
      </c>
      <c r="J2018" t="str">
        <f t="shared" si="93"/>
        <v>No</v>
      </c>
      <c r="K2018" t="str">
        <f t="shared" si="94"/>
        <v>3445329.375D'Anna Pullen</v>
      </c>
      <c r="L2018" t="str">
        <f t="shared" si="95"/>
        <v>No</v>
      </c>
    </row>
    <row r="2019" spans="1:12" x14ac:dyDescent="0.3">
      <c r="A2019" t="s">
        <v>137</v>
      </c>
      <c r="B2019">
        <v>34</v>
      </c>
      <c r="C2019" s="1">
        <v>45349</v>
      </c>
      <c r="D2019" s="1">
        <v>45331.333333333336</v>
      </c>
      <c r="E2019">
        <v>27.77</v>
      </c>
      <c r="F2019" t="s">
        <v>19</v>
      </c>
      <c r="G2019" t="s">
        <v>57</v>
      </c>
      <c r="H2019">
        <v>97110</v>
      </c>
      <c r="I2019" t="str" cm="1">
        <f t="array" ref="I2019">IFERROR(INDEX(scheduling_data!H:H,MATCH(B2019&amp;D2019,scheduling_data!D:D&amp;scheduling_data!A:A,0)),"")</f>
        <v>Jessica Pittman</v>
      </c>
      <c r="J2019" t="str">
        <f t="shared" si="93"/>
        <v>No</v>
      </c>
      <c r="K2019" t="str">
        <f t="shared" si="94"/>
        <v>3445331.3333333333Jessica Pittman</v>
      </c>
      <c r="L2019" t="str">
        <f t="shared" si="95"/>
        <v>Yes</v>
      </c>
    </row>
    <row r="2020" spans="1:12" x14ac:dyDescent="0.3">
      <c r="A2020" t="s">
        <v>137</v>
      </c>
      <c r="B2020">
        <v>34</v>
      </c>
      <c r="C2020" s="1">
        <v>45349</v>
      </c>
      <c r="D2020" s="1">
        <v>45331.333333333336</v>
      </c>
      <c r="E2020">
        <v>11.72</v>
      </c>
      <c r="F2020" t="s">
        <v>9</v>
      </c>
      <c r="G2020" t="s">
        <v>54</v>
      </c>
      <c r="H2020">
        <v>97110</v>
      </c>
      <c r="I2020" t="str" cm="1">
        <f t="array" ref="I2020">IFERROR(INDEX(scheduling_data!H:H,MATCH(B2020&amp;D2020,scheduling_data!D:D&amp;scheduling_data!A:A,0)),"")</f>
        <v>Jessica Pittman</v>
      </c>
      <c r="J2020" t="str">
        <f t="shared" si="93"/>
        <v>No</v>
      </c>
      <c r="K2020" t="str">
        <f t="shared" si="94"/>
        <v>3445331.3333333333Jessica Pittman</v>
      </c>
      <c r="L2020" t="str">
        <f t="shared" si="95"/>
        <v>No</v>
      </c>
    </row>
    <row r="2021" spans="1:12" x14ac:dyDescent="0.3">
      <c r="A2021" t="s">
        <v>137</v>
      </c>
      <c r="B2021">
        <v>34</v>
      </c>
      <c r="C2021" s="1">
        <v>45349</v>
      </c>
      <c r="D2021" s="1">
        <v>45331.333333333336</v>
      </c>
      <c r="E2021">
        <v>37.67</v>
      </c>
      <c r="F2021" t="s">
        <v>19</v>
      </c>
      <c r="G2021" t="s">
        <v>57</v>
      </c>
      <c r="H2021">
        <v>97530</v>
      </c>
      <c r="I2021" t="str" cm="1">
        <f t="array" ref="I2021">IFERROR(INDEX(scheduling_data!H:H,MATCH(B2021&amp;D2021,scheduling_data!D:D&amp;scheduling_data!A:A,0)),"")</f>
        <v>Jessica Pittman</v>
      </c>
      <c r="J2021" t="str">
        <f t="shared" si="93"/>
        <v>No</v>
      </c>
      <c r="K2021" t="str">
        <f t="shared" si="94"/>
        <v>3445331.3333333333Jessica Pittman</v>
      </c>
      <c r="L2021" t="str">
        <f t="shared" si="95"/>
        <v>Yes</v>
      </c>
    </row>
    <row r="2022" spans="1:12" x14ac:dyDescent="0.3">
      <c r="A2022" t="s">
        <v>137</v>
      </c>
      <c r="B2022">
        <v>34</v>
      </c>
      <c r="C2022" s="1">
        <v>45349</v>
      </c>
      <c r="D2022" s="1">
        <v>45331.333333333336</v>
      </c>
      <c r="E2022">
        <v>91.2</v>
      </c>
      <c r="F2022" t="s">
        <v>9</v>
      </c>
      <c r="G2022" t="s">
        <v>56</v>
      </c>
      <c r="H2022">
        <v>97530</v>
      </c>
      <c r="I2022" t="str" cm="1">
        <f t="array" ref="I2022">IFERROR(INDEX(scheduling_data!H:H,MATCH(B2022&amp;D2022,scheduling_data!D:D&amp;scheduling_data!A:A,0)),"")</f>
        <v>Jessica Pittman</v>
      </c>
      <c r="J2022" t="str">
        <f t="shared" si="93"/>
        <v>No</v>
      </c>
      <c r="K2022" t="str">
        <f t="shared" si="94"/>
        <v>3445331.3333333333Jessica Pittman</v>
      </c>
      <c r="L2022" t="str">
        <f t="shared" si="95"/>
        <v>No</v>
      </c>
    </row>
    <row r="2023" spans="1:12" x14ac:dyDescent="0.3">
      <c r="A2023" t="s">
        <v>137</v>
      </c>
      <c r="B2023">
        <v>34</v>
      </c>
      <c r="C2023" s="1">
        <v>45349</v>
      </c>
      <c r="D2023" s="1">
        <v>45331.333333333336</v>
      </c>
      <c r="E2023">
        <v>101.6</v>
      </c>
      <c r="F2023" t="s">
        <v>9</v>
      </c>
      <c r="G2023" t="s">
        <v>56</v>
      </c>
      <c r="H2023">
        <v>97110</v>
      </c>
      <c r="I2023" t="str" cm="1">
        <f t="array" ref="I2023">IFERROR(INDEX(scheduling_data!H:H,MATCH(B2023&amp;D2023,scheduling_data!D:D&amp;scheduling_data!A:A,0)),"")</f>
        <v>Jessica Pittman</v>
      </c>
      <c r="J2023" t="str">
        <f t="shared" si="93"/>
        <v>No</v>
      </c>
      <c r="K2023" t="str">
        <f t="shared" si="94"/>
        <v>3445331.3333333333Jessica Pittman</v>
      </c>
      <c r="L2023" t="str">
        <f t="shared" si="95"/>
        <v>No</v>
      </c>
    </row>
    <row r="2024" spans="1:12" x14ac:dyDescent="0.3">
      <c r="A2024" t="s">
        <v>137</v>
      </c>
      <c r="B2024">
        <v>34</v>
      </c>
      <c r="C2024" s="1">
        <v>45349</v>
      </c>
      <c r="D2024" s="1">
        <v>45331.333333333336</v>
      </c>
      <c r="E2024">
        <v>0.56999999999999995</v>
      </c>
      <c r="F2024" t="s">
        <v>9</v>
      </c>
      <c r="G2024" t="s">
        <v>55</v>
      </c>
      <c r="H2024">
        <v>97110</v>
      </c>
      <c r="I2024" t="str" cm="1">
        <f t="array" ref="I2024">IFERROR(INDEX(scheduling_data!H:H,MATCH(B2024&amp;D2024,scheduling_data!D:D&amp;scheduling_data!A:A,0)),"")</f>
        <v>Jessica Pittman</v>
      </c>
      <c r="J2024" t="str">
        <f t="shared" si="93"/>
        <v>No</v>
      </c>
      <c r="K2024" t="str">
        <f t="shared" si="94"/>
        <v>3445331.3333333333Jessica Pittman</v>
      </c>
      <c r="L2024" t="str">
        <f t="shared" si="95"/>
        <v>No</v>
      </c>
    </row>
    <row r="2025" spans="1:12" x14ac:dyDescent="0.3">
      <c r="A2025" t="s">
        <v>137</v>
      </c>
      <c r="B2025">
        <v>34</v>
      </c>
      <c r="C2025" s="1">
        <v>45349</v>
      </c>
      <c r="D2025" s="1">
        <v>45331.333333333336</v>
      </c>
      <c r="E2025">
        <v>0.77</v>
      </c>
      <c r="F2025" t="s">
        <v>9</v>
      </c>
      <c r="G2025" t="s">
        <v>55</v>
      </c>
      <c r="H2025">
        <v>97530</v>
      </c>
      <c r="I2025" t="str" cm="1">
        <f t="array" ref="I2025">IFERROR(INDEX(scheduling_data!H:H,MATCH(B2025&amp;D2025,scheduling_data!D:D&amp;scheduling_data!A:A,0)),"")</f>
        <v>Jessica Pittman</v>
      </c>
      <c r="J2025" t="str">
        <f t="shared" si="93"/>
        <v>No</v>
      </c>
      <c r="K2025" t="str">
        <f t="shared" si="94"/>
        <v>3445331.3333333333Jessica Pittman</v>
      </c>
      <c r="L2025" t="str">
        <f t="shared" si="95"/>
        <v>No</v>
      </c>
    </row>
    <row r="2026" spans="1:12" x14ac:dyDescent="0.3">
      <c r="A2026" t="s">
        <v>137</v>
      </c>
      <c r="B2026">
        <v>34</v>
      </c>
      <c r="C2026" s="1">
        <v>45349</v>
      </c>
      <c r="D2026" s="1">
        <v>45331.333333333336</v>
      </c>
      <c r="E2026">
        <v>9.06</v>
      </c>
      <c r="F2026" t="s">
        <v>9</v>
      </c>
      <c r="G2026" t="s">
        <v>54</v>
      </c>
      <c r="H2026">
        <v>97530</v>
      </c>
      <c r="I2026" t="str" cm="1">
        <f t="array" ref="I2026">IFERROR(INDEX(scheduling_data!H:H,MATCH(B2026&amp;D2026,scheduling_data!D:D&amp;scheduling_data!A:A,0)),"")</f>
        <v>Jessica Pittman</v>
      </c>
      <c r="J2026" t="str">
        <f t="shared" si="93"/>
        <v>No</v>
      </c>
      <c r="K2026" t="str">
        <f t="shared" si="94"/>
        <v>3445331.3333333333Jessica Pittman</v>
      </c>
      <c r="L2026" t="str">
        <f t="shared" si="95"/>
        <v>No</v>
      </c>
    </row>
    <row r="2027" spans="1:12" x14ac:dyDescent="0.3">
      <c r="A2027" t="s">
        <v>61</v>
      </c>
      <c r="B2027">
        <v>182</v>
      </c>
      <c r="C2027" s="1">
        <v>45351</v>
      </c>
      <c r="D2027" s="1">
        <v>45337.458333333336</v>
      </c>
      <c r="E2027">
        <v>49.02</v>
      </c>
      <c r="F2027" t="s">
        <v>9</v>
      </c>
      <c r="G2027" t="s">
        <v>62</v>
      </c>
      <c r="H2027">
        <v>97112</v>
      </c>
      <c r="I2027" t="str" cm="1">
        <f t="array" ref="I2027">IFERROR(INDEX(scheduling_data!H:H,MATCH(B2027&amp;D2027,scheduling_data!D:D&amp;scheduling_data!A:A,0)),"")</f>
        <v>Robert Crochet</v>
      </c>
      <c r="J2027" t="str">
        <f t="shared" si="93"/>
        <v>No</v>
      </c>
      <c r="K2027" t="str">
        <f t="shared" si="94"/>
        <v>18245337.4583333333Robert Crochet</v>
      </c>
      <c r="L2027" t="str">
        <f t="shared" si="95"/>
        <v>No</v>
      </c>
    </row>
    <row r="2028" spans="1:12" x14ac:dyDescent="0.3">
      <c r="A2028" t="s">
        <v>61</v>
      </c>
      <c r="B2028">
        <v>182</v>
      </c>
      <c r="C2028" s="1">
        <v>45351</v>
      </c>
      <c r="D2028" s="1">
        <v>45337.458333333336</v>
      </c>
      <c r="E2028">
        <v>0.37</v>
      </c>
      <c r="F2028" t="s">
        <v>9</v>
      </c>
      <c r="G2028" t="s">
        <v>63</v>
      </c>
      <c r="H2028">
        <v>97112</v>
      </c>
      <c r="I2028" t="str" cm="1">
        <f t="array" ref="I2028">IFERROR(INDEX(scheduling_data!H:H,MATCH(B2028&amp;D2028,scheduling_data!D:D&amp;scheduling_data!A:A,0)),"")</f>
        <v>Robert Crochet</v>
      </c>
      <c r="J2028" t="str">
        <f t="shared" si="93"/>
        <v>No</v>
      </c>
      <c r="K2028" t="str">
        <f t="shared" si="94"/>
        <v>18245337.4583333333Robert Crochet</v>
      </c>
      <c r="L2028" t="str">
        <f t="shared" si="95"/>
        <v>No</v>
      </c>
    </row>
    <row r="2029" spans="1:12" x14ac:dyDescent="0.3">
      <c r="A2029" t="s">
        <v>61</v>
      </c>
      <c r="B2029">
        <v>182</v>
      </c>
      <c r="C2029" s="1">
        <v>45351</v>
      </c>
      <c r="D2029" s="1">
        <v>45337.458333333336</v>
      </c>
      <c r="E2029">
        <v>18.34</v>
      </c>
      <c r="F2029" t="s">
        <v>19</v>
      </c>
      <c r="G2029" t="s">
        <v>65</v>
      </c>
      <c r="H2029">
        <v>97112</v>
      </c>
      <c r="I2029" t="str" cm="1">
        <f t="array" ref="I2029">IFERROR(INDEX(scheduling_data!H:H,MATCH(B2029&amp;D2029,scheduling_data!D:D&amp;scheduling_data!A:A,0)),"")</f>
        <v>Robert Crochet</v>
      </c>
      <c r="J2029" t="str">
        <f t="shared" si="93"/>
        <v>No</v>
      </c>
      <c r="K2029" t="str">
        <f t="shared" si="94"/>
        <v>18245337.4583333333Robert Crochet</v>
      </c>
      <c r="L2029" t="str">
        <f t="shared" si="95"/>
        <v>Yes</v>
      </c>
    </row>
    <row r="2030" spans="1:12" x14ac:dyDescent="0.3">
      <c r="A2030" t="s">
        <v>61</v>
      </c>
      <c r="B2030">
        <v>182</v>
      </c>
      <c r="C2030" s="1">
        <v>45351</v>
      </c>
      <c r="D2030" s="1">
        <v>45337.458333333336</v>
      </c>
      <c r="E2030">
        <v>57.27</v>
      </c>
      <c r="F2030" t="s">
        <v>9</v>
      </c>
      <c r="G2030" t="s">
        <v>64</v>
      </c>
      <c r="H2030">
        <v>97110</v>
      </c>
      <c r="I2030" t="str" cm="1">
        <f t="array" ref="I2030">IFERROR(INDEX(scheduling_data!H:H,MATCH(B2030&amp;D2030,scheduling_data!D:D&amp;scheduling_data!A:A,0)),"")</f>
        <v>Robert Crochet</v>
      </c>
      <c r="J2030" t="str">
        <f t="shared" si="93"/>
        <v>No</v>
      </c>
      <c r="K2030" t="str">
        <f t="shared" si="94"/>
        <v>18245337.4583333333Robert Crochet</v>
      </c>
      <c r="L2030" t="str">
        <f t="shared" si="95"/>
        <v>No</v>
      </c>
    </row>
    <row r="2031" spans="1:12" x14ac:dyDescent="0.3">
      <c r="A2031" t="s">
        <v>61</v>
      </c>
      <c r="B2031">
        <v>182</v>
      </c>
      <c r="C2031" s="1">
        <v>45336</v>
      </c>
      <c r="D2031" s="1">
        <v>45324.416666666664</v>
      </c>
      <c r="E2031">
        <v>119.87</v>
      </c>
      <c r="F2031" t="s">
        <v>9</v>
      </c>
      <c r="G2031" t="s">
        <v>64</v>
      </c>
      <c r="H2031">
        <v>97110</v>
      </c>
      <c r="I2031" t="str" cm="1">
        <f t="array" ref="I2031">IFERROR(INDEX(scheduling_data!H:H,MATCH(B2031&amp;D2031,scheduling_data!D:D&amp;scheduling_data!A:A,0)),"")</f>
        <v>Amber Hickman</v>
      </c>
      <c r="J2031" t="str">
        <f t="shared" si="93"/>
        <v>No</v>
      </c>
      <c r="K2031" t="str">
        <f t="shared" si="94"/>
        <v>18245324.4166666667Amber Hickman</v>
      </c>
      <c r="L2031" t="str">
        <f t="shared" si="95"/>
        <v>No</v>
      </c>
    </row>
    <row r="2032" spans="1:12" x14ac:dyDescent="0.3">
      <c r="A2032" t="s">
        <v>61</v>
      </c>
      <c r="B2032">
        <v>182</v>
      </c>
      <c r="C2032" s="1">
        <v>45336</v>
      </c>
      <c r="D2032" s="1">
        <v>45324.416666666664</v>
      </c>
      <c r="E2032">
        <v>0.1</v>
      </c>
      <c r="F2032" t="s">
        <v>9</v>
      </c>
      <c r="G2032" t="s">
        <v>63</v>
      </c>
      <c r="H2032">
        <v>97110</v>
      </c>
      <c r="I2032" t="str" cm="1">
        <f t="array" ref="I2032">IFERROR(INDEX(scheduling_data!H:H,MATCH(B2032&amp;D2032,scheduling_data!D:D&amp;scheduling_data!A:A,0)),"")</f>
        <v>Amber Hickman</v>
      </c>
      <c r="J2032" t="str">
        <f t="shared" si="93"/>
        <v>No</v>
      </c>
      <c r="K2032" t="str">
        <f t="shared" si="94"/>
        <v>18245324.4166666667Amber Hickman</v>
      </c>
      <c r="L2032" t="str">
        <f t="shared" si="95"/>
        <v>No</v>
      </c>
    </row>
    <row r="2033" spans="1:12" x14ac:dyDescent="0.3">
      <c r="A2033" t="s">
        <v>61</v>
      </c>
      <c r="B2033">
        <v>182</v>
      </c>
      <c r="C2033" s="1">
        <v>45336</v>
      </c>
      <c r="D2033" s="1">
        <v>45324.416666666664</v>
      </c>
      <c r="E2033">
        <v>5.03</v>
      </c>
      <c r="F2033" t="s">
        <v>19</v>
      </c>
      <c r="G2033" t="s">
        <v>65</v>
      </c>
      <c r="H2033">
        <v>97110</v>
      </c>
      <c r="I2033" t="str" cm="1">
        <f t="array" ref="I2033">IFERROR(INDEX(scheduling_data!H:H,MATCH(B2033&amp;D2033,scheduling_data!D:D&amp;scheduling_data!A:A,0)),"")</f>
        <v>Amber Hickman</v>
      </c>
      <c r="J2033" t="str">
        <f t="shared" si="93"/>
        <v>No</v>
      </c>
      <c r="K2033" t="str">
        <f t="shared" si="94"/>
        <v>18245324.4166666667Amber Hickman</v>
      </c>
      <c r="L2033" t="str">
        <f t="shared" si="95"/>
        <v>Yes</v>
      </c>
    </row>
    <row r="2034" spans="1:12" x14ac:dyDescent="0.3">
      <c r="A2034" t="s">
        <v>61</v>
      </c>
      <c r="B2034">
        <v>182</v>
      </c>
      <c r="C2034" s="1">
        <v>45336</v>
      </c>
      <c r="D2034" s="1">
        <v>45324.416666666664</v>
      </c>
      <c r="E2034">
        <v>23.22</v>
      </c>
      <c r="F2034" t="s">
        <v>19</v>
      </c>
      <c r="G2034" t="s">
        <v>65</v>
      </c>
      <c r="H2034">
        <v>97530</v>
      </c>
      <c r="I2034" t="str" cm="1">
        <f t="array" ref="I2034">IFERROR(INDEX(scheduling_data!H:H,MATCH(B2034&amp;D2034,scheduling_data!D:D&amp;scheduling_data!A:A,0)),"")</f>
        <v>Amber Hickman</v>
      </c>
      <c r="J2034" t="str">
        <f t="shared" si="93"/>
        <v>No</v>
      </c>
      <c r="K2034" t="str">
        <f t="shared" si="94"/>
        <v>18245324.4166666667Amber Hickman</v>
      </c>
      <c r="L2034" t="str">
        <f t="shared" si="95"/>
        <v>Yes</v>
      </c>
    </row>
    <row r="2035" spans="1:12" x14ac:dyDescent="0.3">
      <c r="A2035" t="s">
        <v>61</v>
      </c>
      <c r="B2035">
        <v>182</v>
      </c>
      <c r="C2035" s="1">
        <v>45336</v>
      </c>
      <c r="D2035" s="1">
        <v>45324.416666666664</v>
      </c>
      <c r="E2035">
        <v>0.47</v>
      </c>
      <c r="F2035" t="s">
        <v>9</v>
      </c>
      <c r="G2035" t="s">
        <v>63</v>
      </c>
      <c r="H2035">
        <v>97530</v>
      </c>
      <c r="I2035" t="str" cm="1">
        <f t="array" ref="I2035">IFERROR(INDEX(scheduling_data!H:H,MATCH(B2035&amp;D2035,scheduling_data!D:D&amp;scheduling_data!A:A,0)),"")</f>
        <v>Amber Hickman</v>
      </c>
      <c r="J2035" t="str">
        <f t="shared" si="93"/>
        <v>No</v>
      </c>
      <c r="K2035" t="str">
        <f t="shared" si="94"/>
        <v>18245324.4166666667Amber Hickman</v>
      </c>
      <c r="L2035" t="str">
        <f t="shared" si="95"/>
        <v>No</v>
      </c>
    </row>
    <row r="2036" spans="1:12" x14ac:dyDescent="0.3">
      <c r="A2036" t="s">
        <v>61</v>
      </c>
      <c r="B2036">
        <v>182</v>
      </c>
      <c r="C2036" s="1">
        <v>45336</v>
      </c>
      <c r="D2036" s="1">
        <v>45324.416666666664</v>
      </c>
      <c r="E2036">
        <v>51.31</v>
      </c>
      <c r="F2036" t="s">
        <v>9</v>
      </c>
      <c r="G2036" t="s">
        <v>152</v>
      </c>
      <c r="H2036">
        <v>97530</v>
      </c>
      <c r="I2036" t="str" cm="1">
        <f t="array" ref="I2036">IFERROR(INDEX(scheduling_data!H:H,MATCH(B2036&amp;D2036,scheduling_data!D:D&amp;scheduling_data!A:A,0)),"")</f>
        <v>Amber Hickman</v>
      </c>
      <c r="J2036" t="str">
        <f t="shared" si="93"/>
        <v>No</v>
      </c>
      <c r="K2036" t="str">
        <f t="shared" si="94"/>
        <v>18245324.4166666667Amber Hickman</v>
      </c>
      <c r="L2036" t="str">
        <f t="shared" si="95"/>
        <v>No</v>
      </c>
    </row>
    <row r="2037" spans="1:12" x14ac:dyDescent="0.3">
      <c r="A2037" t="s">
        <v>61</v>
      </c>
      <c r="B2037">
        <v>182</v>
      </c>
      <c r="C2037" s="1">
        <v>45344</v>
      </c>
      <c r="D2037" s="1">
        <v>45328.458333333336</v>
      </c>
      <c r="E2037">
        <v>114.55</v>
      </c>
      <c r="F2037" t="s">
        <v>9</v>
      </c>
      <c r="G2037" t="s">
        <v>64</v>
      </c>
      <c r="H2037">
        <v>97110</v>
      </c>
      <c r="I2037" t="str" cm="1">
        <f t="array" ref="I2037">IFERROR(INDEX(scheduling_data!H:H,MATCH(B2037&amp;D2037,scheduling_data!D:D&amp;scheduling_data!A:A,0)),"")</f>
        <v>Robert Crochet</v>
      </c>
      <c r="J2037" t="str">
        <f t="shared" si="93"/>
        <v>No</v>
      </c>
      <c r="K2037" t="str">
        <f t="shared" si="94"/>
        <v>18245328.4583333333Robert Crochet</v>
      </c>
      <c r="L2037" t="str">
        <f t="shared" si="95"/>
        <v>No</v>
      </c>
    </row>
    <row r="2038" spans="1:12" x14ac:dyDescent="0.3">
      <c r="A2038" t="s">
        <v>61</v>
      </c>
      <c r="B2038">
        <v>182</v>
      </c>
      <c r="C2038" s="1">
        <v>45344</v>
      </c>
      <c r="D2038" s="1">
        <v>45328.458333333336</v>
      </c>
      <c r="E2038">
        <v>0.71</v>
      </c>
      <c r="F2038" t="s">
        <v>9</v>
      </c>
      <c r="G2038" t="s">
        <v>63</v>
      </c>
      <c r="H2038">
        <v>97110</v>
      </c>
      <c r="I2038" t="str" cm="1">
        <f t="array" ref="I2038">IFERROR(INDEX(scheduling_data!H:H,MATCH(B2038&amp;D2038,scheduling_data!D:D&amp;scheduling_data!A:A,0)),"")</f>
        <v>Robert Crochet</v>
      </c>
      <c r="J2038" t="str">
        <f t="shared" si="93"/>
        <v>No</v>
      </c>
      <c r="K2038" t="str">
        <f t="shared" si="94"/>
        <v>18245328.4583333333Robert Crochet</v>
      </c>
      <c r="L2038" t="str">
        <f t="shared" si="95"/>
        <v>No</v>
      </c>
    </row>
    <row r="2039" spans="1:12" x14ac:dyDescent="0.3">
      <c r="A2039" t="s">
        <v>61</v>
      </c>
      <c r="B2039">
        <v>182</v>
      </c>
      <c r="C2039" s="1">
        <v>45344</v>
      </c>
      <c r="D2039" s="1">
        <v>45328.458333333336</v>
      </c>
      <c r="E2039">
        <v>19.77</v>
      </c>
      <c r="F2039" t="s">
        <v>19</v>
      </c>
      <c r="G2039" t="s">
        <v>65</v>
      </c>
      <c r="H2039">
        <v>97530</v>
      </c>
      <c r="I2039" t="str" cm="1">
        <f t="array" ref="I2039">IFERROR(INDEX(scheduling_data!H:H,MATCH(B2039&amp;D2039,scheduling_data!D:D&amp;scheduling_data!A:A,0)),"")</f>
        <v>Robert Crochet</v>
      </c>
      <c r="J2039" t="str">
        <f t="shared" si="93"/>
        <v>No</v>
      </c>
      <c r="K2039" t="str">
        <f t="shared" si="94"/>
        <v>18245328.4583333333Robert Crochet</v>
      </c>
      <c r="L2039" t="str">
        <f t="shared" si="95"/>
        <v>Yes</v>
      </c>
    </row>
    <row r="2040" spans="1:12" x14ac:dyDescent="0.3">
      <c r="A2040" t="s">
        <v>61</v>
      </c>
      <c r="B2040">
        <v>182</v>
      </c>
      <c r="C2040" s="1">
        <v>45344</v>
      </c>
      <c r="D2040" s="1">
        <v>45328.458333333336</v>
      </c>
      <c r="E2040">
        <v>34.74</v>
      </c>
      <c r="F2040" t="s">
        <v>19</v>
      </c>
      <c r="G2040" t="s">
        <v>65</v>
      </c>
      <c r="H2040">
        <v>97110</v>
      </c>
      <c r="I2040" t="str" cm="1">
        <f t="array" ref="I2040">IFERROR(INDEX(scheduling_data!H:H,MATCH(B2040&amp;D2040,scheduling_data!D:D&amp;scheduling_data!A:A,0)),"")</f>
        <v>Robert Crochet</v>
      </c>
      <c r="J2040" t="str">
        <f t="shared" si="93"/>
        <v>No</v>
      </c>
      <c r="K2040" t="str">
        <f t="shared" si="94"/>
        <v>18245328.4583333333Robert Crochet</v>
      </c>
      <c r="L2040" t="str">
        <f t="shared" si="95"/>
        <v>Yes</v>
      </c>
    </row>
    <row r="2041" spans="1:12" x14ac:dyDescent="0.3">
      <c r="A2041" t="s">
        <v>61</v>
      </c>
      <c r="B2041">
        <v>182</v>
      </c>
      <c r="C2041" s="1">
        <v>45344</v>
      </c>
      <c r="D2041" s="1">
        <v>45328.458333333336</v>
      </c>
      <c r="E2041">
        <v>97.37</v>
      </c>
      <c r="F2041" t="s">
        <v>9</v>
      </c>
      <c r="G2041" t="s">
        <v>62</v>
      </c>
      <c r="H2041">
        <v>97162</v>
      </c>
      <c r="I2041" t="str" cm="1">
        <f t="array" ref="I2041">IFERROR(INDEX(scheduling_data!H:H,MATCH(B2041&amp;D2041,scheduling_data!D:D&amp;scheduling_data!A:A,0)),"")</f>
        <v>Robert Crochet</v>
      </c>
      <c r="J2041" t="str">
        <f t="shared" si="93"/>
        <v>No</v>
      </c>
      <c r="K2041" t="str">
        <f t="shared" si="94"/>
        <v>18245328.4583333333Robert Crochet</v>
      </c>
      <c r="L2041" t="str">
        <f t="shared" si="95"/>
        <v>No</v>
      </c>
    </row>
    <row r="2042" spans="1:12" x14ac:dyDescent="0.3">
      <c r="A2042" t="s">
        <v>61</v>
      </c>
      <c r="B2042">
        <v>182</v>
      </c>
      <c r="C2042" s="1">
        <v>45344</v>
      </c>
      <c r="D2042" s="1">
        <v>45328.458333333336</v>
      </c>
      <c r="E2042">
        <v>1.05</v>
      </c>
      <c r="F2042" t="s">
        <v>9</v>
      </c>
      <c r="G2042" t="s">
        <v>63</v>
      </c>
      <c r="H2042">
        <v>97162</v>
      </c>
      <c r="I2042" t="str" cm="1">
        <f t="array" ref="I2042">IFERROR(INDEX(scheduling_data!H:H,MATCH(B2042&amp;D2042,scheduling_data!D:D&amp;scheduling_data!A:A,0)),"")</f>
        <v>Robert Crochet</v>
      </c>
      <c r="J2042" t="str">
        <f t="shared" si="93"/>
        <v>No</v>
      </c>
      <c r="K2042" t="str">
        <f t="shared" si="94"/>
        <v>18245328.4583333333Robert Crochet</v>
      </c>
      <c r="L2042" t="str">
        <f t="shared" si="95"/>
        <v>No</v>
      </c>
    </row>
    <row r="2043" spans="1:12" x14ac:dyDescent="0.3">
      <c r="A2043" t="s">
        <v>61</v>
      </c>
      <c r="B2043">
        <v>182</v>
      </c>
      <c r="C2043" s="1">
        <v>45344</v>
      </c>
      <c r="D2043" s="1">
        <v>45328.458333333336</v>
      </c>
      <c r="E2043">
        <v>51.58</v>
      </c>
      <c r="F2043" t="s">
        <v>19</v>
      </c>
      <c r="G2043" t="s">
        <v>65</v>
      </c>
      <c r="H2043">
        <v>97162</v>
      </c>
      <c r="I2043" t="str" cm="1">
        <f t="array" ref="I2043">IFERROR(INDEX(scheduling_data!H:H,MATCH(B2043&amp;D2043,scheduling_data!D:D&amp;scheduling_data!A:A,0)),"")</f>
        <v>Robert Crochet</v>
      </c>
      <c r="J2043" t="str">
        <f t="shared" si="93"/>
        <v>No</v>
      </c>
      <c r="K2043" t="str">
        <f t="shared" si="94"/>
        <v>18245328.4583333333Robert Crochet</v>
      </c>
      <c r="L2043" t="str">
        <f t="shared" si="95"/>
        <v>Yes</v>
      </c>
    </row>
    <row r="2044" spans="1:12" x14ac:dyDescent="0.3">
      <c r="A2044" t="s">
        <v>61</v>
      </c>
      <c r="B2044">
        <v>182</v>
      </c>
      <c r="C2044" s="1">
        <v>45344</v>
      </c>
      <c r="D2044" s="1">
        <v>45328.458333333336</v>
      </c>
      <c r="E2044">
        <v>0.4</v>
      </c>
      <c r="F2044" t="s">
        <v>9</v>
      </c>
      <c r="G2044" t="s">
        <v>63</v>
      </c>
      <c r="H2044">
        <v>97530</v>
      </c>
      <c r="I2044" t="str" cm="1">
        <f t="array" ref="I2044">IFERROR(INDEX(scheduling_data!H:H,MATCH(B2044&amp;D2044,scheduling_data!D:D&amp;scheduling_data!A:A,0)),"")</f>
        <v>Robert Crochet</v>
      </c>
      <c r="J2044" t="str">
        <f t="shared" si="93"/>
        <v>No</v>
      </c>
      <c r="K2044" t="str">
        <f t="shared" si="94"/>
        <v>18245328.4583333333Robert Crochet</v>
      </c>
      <c r="L2044" t="str">
        <f t="shared" si="95"/>
        <v>No</v>
      </c>
    </row>
    <row r="2045" spans="1:12" x14ac:dyDescent="0.3">
      <c r="A2045" t="s">
        <v>61</v>
      </c>
      <c r="B2045">
        <v>182</v>
      </c>
      <c r="C2045" s="1">
        <v>45344</v>
      </c>
      <c r="D2045" s="1">
        <v>45328.458333333336</v>
      </c>
      <c r="E2045">
        <v>54.83</v>
      </c>
      <c r="F2045" t="s">
        <v>9</v>
      </c>
      <c r="G2045" t="s">
        <v>64</v>
      </c>
      <c r="H2045">
        <v>97530</v>
      </c>
      <c r="I2045" t="str" cm="1">
        <f t="array" ref="I2045">IFERROR(INDEX(scheduling_data!H:H,MATCH(B2045&amp;D2045,scheduling_data!D:D&amp;scheduling_data!A:A,0)),"")</f>
        <v>Robert Crochet</v>
      </c>
      <c r="J2045" t="str">
        <f t="shared" si="93"/>
        <v>No</v>
      </c>
      <c r="K2045" t="str">
        <f t="shared" si="94"/>
        <v>18245328.4583333333Robert Crochet</v>
      </c>
      <c r="L2045" t="str">
        <f t="shared" si="95"/>
        <v>No</v>
      </c>
    </row>
    <row r="2046" spans="1:12" x14ac:dyDescent="0.3">
      <c r="A2046" t="s">
        <v>61</v>
      </c>
      <c r="B2046">
        <v>182</v>
      </c>
      <c r="C2046" s="1">
        <v>45344</v>
      </c>
      <c r="D2046" s="1">
        <v>45330.458333333336</v>
      </c>
      <c r="E2046">
        <v>47.13</v>
      </c>
      <c r="F2046" t="s">
        <v>9</v>
      </c>
      <c r="G2046" t="s">
        <v>62</v>
      </c>
      <c r="H2046">
        <v>97530</v>
      </c>
      <c r="I2046" t="str" cm="1">
        <f t="array" ref="I2046">IFERROR(INDEX(scheduling_data!H:H,MATCH(B2046&amp;D2046,scheduling_data!D:D&amp;scheduling_data!A:A,0)),"")</f>
        <v>Robert Crochet</v>
      </c>
      <c r="J2046" t="str">
        <f t="shared" si="93"/>
        <v>No</v>
      </c>
      <c r="K2046" t="str">
        <f t="shared" si="94"/>
        <v>18245330.4583333333Robert Crochet</v>
      </c>
      <c r="L2046" t="str">
        <f t="shared" si="95"/>
        <v>No</v>
      </c>
    </row>
    <row r="2047" spans="1:12" x14ac:dyDescent="0.3">
      <c r="A2047" t="s">
        <v>61</v>
      </c>
      <c r="B2047">
        <v>182</v>
      </c>
      <c r="C2047" s="1">
        <v>45344</v>
      </c>
      <c r="D2047" s="1">
        <v>45330.458333333336</v>
      </c>
      <c r="E2047">
        <v>0.21</v>
      </c>
      <c r="F2047" t="s">
        <v>9</v>
      </c>
      <c r="G2047" t="s">
        <v>63</v>
      </c>
      <c r="H2047">
        <v>97110</v>
      </c>
      <c r="I2047" t="str" cm="1">
        <f t="array" ref="I2047">IFERROR(INDEX(scheduling_data!H:H,MATCH(B2047&amp;D2047,scheduling_data!D:D&amp;scheduling_data!A:A,0)),"")</f>
        <v>Robert Crochet</v>
      </c>
      <c r="J2047" t="str">
        <f t="shared" si="93"/>
        <v>No</v>
      </c>
      <c r="K2047" t="str">
        <f t="shared" si="94"/>
        <v>18245330.4583333333Robert Crochet</v>
      </c>
      <c r="L2047" t="str">
        <f t="shared" si="95"/>
        <v>No</v>
      </c>
    </row>
    <row r="2048" spans="1:12" x14ac:dyDescent="0.3">
      <c r="A2048" t="s">
        <v>61</v>
      </c>
      <c r="B2048">
        <v>182</v>
      </c>
      <c r="C2048" s="1">
        <v>45344</v>
      </c>
      <c r="D2048" s="1">
        <v>45330.458333333336</v>
      </c>
      <c r="E2048">
        <v>19.66</v>
      </c>
      <c r="F2048" t="s">
        <v>19</v>
      </c>
      <c r="G2048" t="s">
        <v>65</v>
      </c>
      <c r="H2048">
        <v>97112</v>
      </c>
      <c r="I2048" t="str" cm="1">
        <f t="array" ref="I2048">IFERROR(INDEX(scheduling_data!H:H,MATCH(B2048&amp;D2048,scheduling_data!D:D&amp;scheduling_data!A:A,0)),"")</f>
        <v>Robert Crochet</v>
      </c>
      <c r="J2048" t="str">
        <f t="shared" si="93"/>
        <v>No</v>
      </c>
      <c r="K2048" t="str">
        <f t="shared" si="94"/>
        <v>18245330.4583333333Robert Crochet</v>
      </c>
      <c r="L2048" t="str">
        <f t="shared" si="95"/>
        <v>Yes</v>
      </c>
    </row>
    <row r="2049" spans="1:12" x14ac:dyDescent="0.3">
      <c r="A2049" t="s">
        <v>61</v>
      </c>
      <c r="B2049">
        <v>182</v>
      </c>
      <c r="C2049" s="1">
        <v>45344</v>
      </c>
      <c r="D2049" s="1">
        <v>45330.458333333336</v>
      </c>
      <c r="E2049">
        <v>0.4</v>
      </c>
      <c r="F2049" t="s">
        <v>9</v>
      </c>
      <c r="G2049" t="s">
        <v>63</v>
      </c>
      <c r="H2049">
        <v>97112</v>
      </c>
      <c r="I2049" t="str" cm="1">
        <f t="array" ref="I2049">IFERROR(INDEX(scheduling_data!H:H,MATCH(B2049&amp;D2049,scheduling_data!D:D&amp;scheduling_data!A:A,0)),"")</f>
        <v>Robert Crochet</v>
      </c>
      <c r="J2049" t="str">
        <f t="shared" si="93"/>
        <v>No</v>
      </c>
      <c r="K2049" t="str">
        <f t="shared" si="94"/>
        <v>18245330.4583333333Robert Crochet</v>
      </c>
      <c r="L2049" t="str">
        <f t="shared" si="95"/>
        <v>No</v>
      </c>
    </row>
    <row r="2050" spans="1:12" x14ac:dyDescent="0.3">
      <c r="A2050" t="s">
        <v>61</v>
      </c>
      <c r="B2050">
        <v>182</v>
      </c>
      <c r="C2050" s="1">
        <v>45344</v>
      </c>
      <c r="D2050" s="1">
        <v>45330.458333333336</v>
      </c>
      <c r="E2050">
        <v>54.94</v>
      </c>
      <c r="F2050" t="s">
        <v>9</v>
      </c>
      <c r="G2050" t="s">
        <v>64</v>
      </c>
      <c r="H2050">
        <v>97112</v>
      </c>
      <c r="I2050" t="str" cm="1">
        <f t="array" ref="I2050">IFERROR(INDEX(scheduling_data!H:H,MATCH(B2050&amp;D2050,scheduling_data!D:D&amp;scheduling_data!A:A,0)),"")</f>
        <v>Robert Crochet</v>
      </c>
      <c r="J2050" t="str">
        <f t="shared" si="93"/>
        <v>No</v>
      </c>
      <c r="K2050" t="str">
        <f t="shared" si="94"/>
        <v>18245330.4583333333Robert Crochet</v>
      </c>
      <c r="L2050" t="str">
        <f t="shared" si="95"/>
        <v>No</v>
      </c>
    </row>
    <row r="2051" spans="1:12" x14ac:dyDescent="0.3">
      <c r="A2051" t="s">
        <v>61</v>
      </c>
      <c r="B2051">
        <v>182</v>
      </c>
      <c r="C2051" s="1">
        <v>45344</v>
      </c>
      <c r="D2051" s="1">
        <v>45330.458333333336</v>
      </c>
      <c r="E2051">
        <v>0.56000000000000005</v>
      </c>
      <c r="F2051" t="s">
        <v>9</v>
      </c>
      <c r="G2051" t="s">
        <v>63</v>
      </c>
      <c r="H2051">
        <v>97530</v>
      </c>
      <c r="I2051" t="str" cm="1">
        <f t="array" ref="I2051">IFERROR(INDEX(scheduling_data!H:H,MATCH(B2051&amp;D2051,scheduling_data!D:D&amp;scheduling_data!A:A,0)),"")</f>
        <v>Robert Crochet</v>
      </c>
      <c r="J2051" t="str">
        <f t="shared" ref="J2051:J2114" si="96">IF(I2051="", "Yes", "No")</f>
        <v>No</v>
      </c>
      <c r="K2051" t="str">
        <f t="shared" ref="K2051:K2114" si="97">IF(I2051="",B2051&amp;D2051,B2051&amp;D2051&amp;I2051)</f>
        <v>18245330.4583333333Robert Crochet</v>
      </c>
      <c r="L2051" t="str">
        <f t="shared" ref="L2051:L2114" si="98">IF(OR(F2051="Cash", F2051="Check", F2051="EFT", F2051="Credit Card", F2051="Visa", F2051="Mastercard", F2051="AMEX"), "Yes", "No")</f>
        <v>No</v>
      </c>
    </row>
    <row r="2052" spans="1:12" x14ac:dyDescent="0.3">
      <c r="A2052" t="s">
        <v>61</v>
      </c>
      <c r="B2052">
        <v>182</v>
      </c>
      <c r="C2052" s="1">
        <v>45344</v>
      </c>
      <c r="D2052" s="1">
        <v>45330.458333333336</v>
      </c>
      <c r="E2052">
        <v>27.31</v>
      </c>
      <c r="F2052" t="s">
        <v>19</v>
      </c>
      <c r="G2052" t="s">
        <v>65</v>
      </c>
      <c r="H2052">
        <v>97530</v>
      </c>
      <c r="I2052" t="str" cm="1">
        <f t="array" ref="I2052">IFERROR(INDEX(scheduling_data!H:H,MATCH(B2052&amp;D2052,scheduling_data!D:D&amp;scheduling_data!A:A,0)),"")</f>
        <v>Robert Crochet</v>
      </c>
      <c r="J2052" t="str">
        <f t="shared" si="96"/>
        <v>No</v>
      </c>
      <c r="K2052" t="str">
        <f t="shared" si="97"/>
        <v>18245330.4583333333Robert Crochet</v>
      </c>
      <c r="L2052" t="str">
        <f t="shared" si="98"/>
        <v>Yes</v>
      </c>
    </row>
    <row r="2053" spans="1:12" x14ac:dyDescent="0.3">
      <c r="A2053" t="s">
        <v>61</v>
      </c>
      <c r="B2053">
        <v>182</v>
      </c>
      <c r="C2053" s="1">
        <v>45344</v>
      </c>
      <c r="D2053" s="1">
        <v>45330.458333333336</v>
      </c>
      <c r="E2053">
        <v>114.55</v>
      </c>
      <c r="F2053" t="s">
        <v>9</v>
      </c>
      <c r="G2053" t="s">
        <v>64</v>
      </c>
      <c r="H2053">
        <v>97110</v>
      </c>
      <c r="I2053" t="str" cm="1">
        <f t="array" ref="I2053">IFERROR(INDEX(scheduling_data!H:H,MATCH(B2053&amp;D2053,scheduling_data!D:D&amp;scheduling_data!A:A,0)),"")</f>
        <v>Robert Crochet</v>
      </c>
      <c r="J2053" t="str">
        <f t="shared" si="96"/>
        <v>No</v>
      </c>
      <c r="K2053" t="str">
        <f t="shared" si="97"/>
        <v>18245330.4583333333Robert Crochet</v>
      </c>
      <c r="L2053" t="str">
        <f t="shared" si="98"/>
        <v>No</v>
      </c>
    </row>
    <row r="2054" spans="1:12" x14ac:dyDescent="0.3">
      <c r="A2054" t="s">
        <v>61</v>
      </c>
      <c r="B2054">
        <v>182</v>
      </c>
      <c r="C2054" s="1">
        <v>45344</v>
      </c>
      <c r="D2054" s="1">
        <v>45330.458333333336</v>
      </c>
      <c r="E2054">
        <v>10.24</v>
      </c>
      <c r="F2054" t="s">
        <v>19</v>
      </c>
      <c r="G2054" t="s">
        <v>65</v>
      </c>
      <c r="H2054">
        <v>97110</v>
      </c>
      <c r="I2054" t="str" cm="1">
        <f t="array" ref="I2054">IFERROR(INDEX(scheduling_data!H:H,MATCH(B2054&amp;D2054,scheduling_data!D:D&amp;scheduling_data!A:A,0)),"")</f>
        <v>Robert Crochet</v>
      </c>
      <c r="J2054" t="str">
        <f t="shared" si="96"/>
        <v>No</v>
      </c>
      <c r="K2054" t="str">
        <f t="shared" si="97"/>
        <v>18245330.4583333333Robert Crochet</v>
      </c>
      <c r="L2054" t="str">
        <f t="shared" si="98"/>
        <v>Yes</v>
      </c>
    </row>
    <row r="2055" spans="1:12" x14ac:dyDescent="0.3">
      <c r="A2055" t="s">
        <v>59</v>
      </c>
      <c r="B2055">
        <v>182</v>
      </c>
      <c r="C2055" s="1">
        <v>45349</v>
      </c>
      <c r="D2055" s="1">
        <v>45324.416666666664</v>
      </c>
      <c r="E2055">
        <v>25</v>
      </c>
      <c r="F2055" t="s">
        <v>19</v>
      </c>
      <c r="G2055" t="s">
        <v>60</v>
      </c>
      <c r="H2055">
        <v>97110</v>
      </c>
      <c r="I2055" t="str" cm="1">
        <f t="array" ref="I2055">IFERROR(INDEX(scheduling_data!H:H,MATCH(B2055&amp;D2055,scheduling_data!D:D&amp;scheduling_data!A:A,0)),"")</f>
        <v>Amber Hickman</v>
      </c>
      <c r="J2055" t="str">
        <f t="shared" si="96"/>
        <v>No</v>
      </c>
      <c r="K2055" t="str">
        <f t="shared" si="97"/>
        <v>18245324.4166666667Amber Hickman</v>
      </c>
      <c r="L2055" t="str">
        <f t="shared" si="98"/>
        <v>Yes</v>
      </c>
    </row>
    <row r="2056" spans="1:12" x14ac:dyDescent="0.3">
      <c r="A2056" t="s">
        <v>61</v>
      </c>
      <c r="B2056">
        <v>183</v>
      </c>
      <c r="C2056" s="1">
        <v>45351</v>
      </c>
      <c r="D2056" s="1">
        <v>45337.458333333336</v>
      </c>
      <c r="E2056">
        <v>49.02</v>
      </c>
      <c r="F2056" t="s">
        <v>9</v>
      </c>
      <c r="G2056" t="s">
        <v>62</v>
      </c>
      <c r="H2056">
        <v>97112</v>
      </c>
      <c r="I2056" t="str" cm="1">
        <f t="array" ref="I2056">IFERROR(INDEX(scheduling_data!H:H,MATCH(B2056&amp;D2056,scheduling_data!D:D&amp;scheduling_data!A:A,0)),"")</f>
        <v>Robert Crochet</v>
      </c>
      <c r="J2056" t="str">
        <f t="shared" si="96"/>
        <v>No</v>
      </c>
      <c r="K2056" t="str">
        <f t="shared" si="97"/>
        <v>18345337.4583333333Robert Crochet</v>
      </c>
      <c r="L2056" t="str">
        <f t="shared" si="98"/>
        <v>No</v>
      </c>
    </row>
    <row r="2057" spans="1:12" x14ac:dyDescent="0.3">
      <c r="A2057" t="s">
        <v>61</v>
      </c>
      <c r="B2057">
        <v>183</v>
      </c>
      <c r="C2057" s="1">
        <v>45351</v>
      </c>
      <c r="D2057" s="1">
        <v>45337.458333333336</v>
      </c>
      <c r="E2057">
        <v>0.52</v>
      </c>
      <c r="F2057" t="s">
        <v>9</v>
      </c>
      <c r="G2057" t="s">
        <v>63</v>
      </c>
      <c r="H2057">
        <v>97112</v>
      </c>
      <c r="I2057" t="str" cm="1">
        <f t="array" ref="I2057">IFERROR(INDEX(scheduling_data!H:H,MATCH(B2057&amp;D2057,scheduling_data!D:D&amp;scheduling_data!A:A,0)),"")</f>
        <v>Robert Crochet</v>
      </c>
      <c r="J2057" t="str">
        <f t="shared" si="96"/>
        <v>No</v>
      </c>
      <c r="K2057" t="str">
        <f t="shared" si="97"/>
        <v>18345337.4583333333Robert Crochet</v>
      </c>
      <c r="L2057" t="str">
        <f t="shared" si="98"/>
        <v>No</v>
      </c>
    </row>
    <row r="2058" spans="1:12" x14ac:dyDescent="0.3">
      <c r="A2058" t="s">
        <v>61</v>
      </c>
      <c r="B2058">
        <v>183</v>
      </c>
      <c r="C2058" s="1">
        <v>45351</v>
      </c>
      <c r="D2058" s="1">
        <v>45337.458333333336</v>
      </c>
      <c r="E2058">
        <v>25.46</v>
      </c>
      <c r="F2058" t="s">
        <v>19</v>
      </c>
      <c r="G2058" t="s">
        <v>65</v>
      </c>
      <c r="H2058">
        <v>97112</v>
      </c>
      <c r="I2058" t="str" cm="1">
        <f t="array" ref="I2058">IFERROR(INDEX(scheduling_data!H:H,MATCH(B2058&amp;D2058,scheduling_data!D:D&amp;scheduling_data!A:A,0)),"")</f>
        <v>Robert Crochet</v>
      </c>
      <c r="J2058" t="str">
        <f t="shared" si="96"/>
        <v>No</v>
      </c>
      <c r="K2058" t="str">
        <f t="shared" si="97"/>
        <v>18345337.4583333333Robert Crochet</v>
      </c>
      <c r="L2058" t="str">
        <f t="shared" si="98"/>
        <v>Yes</v>
      </c>
    </row>
    <row r="2059" spans="1:12" x14ac:dyDescent="0.3">
      <c r="A2059" t="s">
        <v>61</v>
      </c>
      <c r="B2059">
        <v>183</v>
      </c>
      <c r="C2059" s="1">
        <v>45351</v>
      </c>
      <c r="D2059" s="1">
        <v>45337.458333333336</v>
      </c>
      <c r="E2059">
        <v>114.55</v>
      </c>
      <c r="F2059" t="s">
        <v>9</v>
      </c>
      <c r="G2059" t="s">
        <v>64</v>
      </c>
      <c r="H2059">
        <v>97110</v>
      </c>
      <c r="I2059" t="str" cm="1">
        <f t="array" ref="I2059">IFERROR(INDEX(scheduling_data!H:H,MATCH(B2059&amp;D2059,scheduling_data!D:D&amp;scheduling_data!A:A,0)),"")</f>
        <v>Robert Crochet</v>
      </c>
      <c r="J2059" t="str">
        <f t="shared" si="96"/>
        <v>No</v>
      </c>
      <c r="K2059" t="str">
        <f t="shared" si="97"/>
        <v>18345337.4583333333Robert Crochet</v>
      </c>
      <c r="L2059" t="str">
        <f t="shared" si="98"/>
        <v>No</v>
      </c>
    </row>
    <row r="2060" spans="1:12" x14ac:dyDescent="0.3">
      <c r="A2060" t="s">
        <v>61</v>
      </c>
      <c r="B2060">
        <v>183</v>
      </c>
      <c r="C2060" s="1">
        <v>45351</v>
      </c>
      <c r="D2060" s="1">
        <v>45337.458333333336</v>
      </c>
      <c r="E2060">
        <v>0.21</v>
      </c>
      <c r="F2060" t="s">
        <v>9</v>
      </c>
      <c r="G2060" t="s">
        <v>63</v>
      </c>
      <c r="H2060">
        <v>97110</v>
      </c>
      <c r="I2060" t="str" cm="1">
        <f t="array" ref="I2060">IFERROR(INDEX(scheduling_data!H:H,MATCH(B2060&amp;D2060,scheduling_data!D:D&amp;scheduling_data!A:A,0)),"")</f>
        <v>Robert Crochet</v>
      </c>
      <c r="J2060" t="str">
        <f t="shared" si="96"/>
        <v>No</v>
      </c>
      <c r="K2060" t="str">
        <f t="shared" si="97"/>
        <v>18345337.4583333333Robert Crochet</v>
      </c>
      <c r="L2060" t="str">
        <f t="shared" si="98"/>
        <v>No</v>
      </c>
    </row>
    <row r="2061" spans="1:12" x14ac:dyDescent="0.3">
      <c r="A2061" t="s">
        <v>61</v>
      </c>
      <c r="B2061">
        <v>183</v>
      </c>
      <c r="C2061" s="1">
        <v>45351</v>
      </c>
      <c r="D2061" s="1">
        <v>45337.458333333336</v>
      </c>
      <c r="E2061">
        <v>10.24</v>
      </c>
      <c r="F2061" t="s">
        <v>19</v>
      </c>
      <c r="G2061" t="s">
        <v>65</v>
      </c>
      <c r="H2061">
        <v>97110</v>
      </c>
      <c r="I2061" t="str" cm="1">
        <f t="array" ref="I2061">IFERROR(INDEX(scheduling_data!H:H,MATCH(B2061&amp;D2061,scheduling_data!D:D&amp;scheduling_data!A:A,0)),"")</f>
        <v>Robert Crochet</v>
      </c>
      <c r="J2061" t="str">
        <f t="shared" si="96"/>
        <v>No</v>
      </c>
      <c r="K2061" t="str">
        <f t="shared" si="97"/>
        <v>18345337.4583333333Robert Crochet</v>
      </c>
      <c r="L2061" t="str">
        <f t="shared" si="98"/>
        <v>Yes</v>
      </c>
    </row>
    <row r="2062" spans="1:12" x14ac:dyDescent="0.3">
      <c r="A2062" t="s">
        <v>61</v>
      </c>
      <c r="B2062">
        <v>183</v>
      </c>
      <c r="C2062" s="1">
        <v>45336</v>
      </c>
      <c r="D2062" s="1">
        <v>45324.416666666664</v>
      </c>
      <c r="E2062">
        <v>103.96</v>
      </c>
      <c r="F2062" t="s">
        <v>9</v>
      </c>
      <c r="G2062" t="s">
        <v>64</v>
      </c>
      <c r="H2062">
        <v>97112</v>
      </c>
      <c r="I2062" t="str" cm="1">
        <f t="array" ref="I2062">IFERROR(INDEX(scheduling_data!H:H,MATCH(B2062&amp;D2062,scheduling_data!D:D&amp;scheduling_data!A:A,0)),"")</f>
        <v>Christian Litz</v>
      </c>
      <c r="J2062" t="str">
        <f t="shared" si="96"/>
        <v>No</v>
      </c>
      <c r="K2062" t="str">
        <f t="shared" si="97"/>
        <v>18345324.4166666667Christian Litz</v>
      </c>
      <c r="L2062" t="str">
        <f t="shared" si="98"/>
        <v>No</v>
      </c>
    </row>
    <row r="2063" spans="1:12" x14ac:dyDescent="0.3">
      <c r="A2063" t="s">
        <v>61</v>
      </c>
      <c r="B2063">
        <v>183</v>
      </c>
      <c r="C2063" s="1">
        <v>45336</v>
      </c>
      <c r="D2063" s="1">
        <v>45324.416666666664</v>
      </c>
      <c r="E2063">
        <v>0.92</v>
      </c>
      <c r="F2063" t="s">
        <v>9</v>
      </c>
      <c r="G2063" t="s">
        <v>63</v>
      </c>
      <c r="H2063">
        <v>97112</v>
      </c>
      <c r="I2063" t="str" cm="1">
        <f t="array" ref="I2063">IFERROR(INDEX(scheduling_data!H:H,MATCH(B2063&amp;D2063,scheduling_data!D:D&amp;scheduling_data!A:A,0)),"")</f>
        <v>Christian Litz</v>
      </c>
      <c r="J2063" t="str">
        <f t="shared" si="96"/>
        <v>No</v>
      </c>
      <c r="K2063" t="str">
        <f t="shared" si="97"/>
        <v>18345324.4166666667Christian Litz</v>
      </c>
      <c r="L2063" t="str">
        <f t="shared" si="98"/>
        <v>No</v>
      </c>
    </row>
    <row r="2064" spans="1:12" x14ac:dyDescent="0.3">
      <c r="A2064" t="s">
        <v>61</v>
      </c>
      <c r="B2064">
        <v>183</v>
      </c>
      <c r="C2064" s="1">
        <v>45336</v>
      </c>
      <c r="D2064" s="1">
        <v>45324.416666666664</v>
      </c>
      <c r="E2064">
        <v>45.12</v>
      </c>
      <c r="F2064" t="s">
        <v>19</v>
      </c>
      <c r="G2064" t="s">
        <v>65</v>
      </c>
      <c r="H2064">
        <v>97112</v>
      </c>
      <c r="I2064" t="str" cm="1">
        <f t="array" ref="I2064">IFERROR(INDEX(scheduling_data!H:H,MATCH(B2064&amp;D2064,scheduling_data!D:D&amp;scheduling_data!A:A,0)),"")</f>
        <v>Christian Litz</v>
      </c>
      <c r="J2064" t="str">
        <f t="shared" si="96"/>
        <v>No</v>
      </c>
      <c r="K2064" t="str">
        <f t="shared" si="97"/>
        <v>18345324.4166666667Christian Litz</v>
      </c>
      <c r="L2064" t="str">
        <f t="shared" si="98"/>
        <v>Yes</v>
      </c>
    </row>
    <row r="2065" spans="1:12" x14ac:dyDescent="0.3">
      <c r="A2065" t="s">
        <v>61</v>
      </c>
      <c r="B2065">
        <v>183</v>
      </c>
      <c r="C2065" s="1">
        <v>45336</v>
      </c>
      <c r="D2065" s="1">
        <v>45324.416666666664</v>
      </c>
      <c r="E2065">
        <v>114.55</v>
      </c>
      <c r="F2065" t="s">
        <v>9</v>
      </c>
      <c r="G2065" t="s">
        <v>64</v>
      </c>
      <c r="H2065">
        <v>97110</v>
      </c>
      <c r="I2065" t="str" cm="1">
        <f t="array" ref="I2065">IFERROR(INDEX(scheduling_data!H:H,MATCH(B2065&amp;D2065,scheduling_data!D:D&amp;scheduling_data!A:A,0)),"")</f>
        <v>Christian Litz</v>
      </c>
      <c r="J2065" t="str">
        <f t="shared" si="96"/>
        <v>No</v>
      </c>
      <c r="K2065" t="str">
        <f t="shared" si="97"/>
        <v>18345324.4166666667Christian Litz</v>
      </c>
      <c r="L2065" t="str">
        <f t="shared" si="98"/>
        <v>No</v>
      </c>
    </row>
    <row r="2066" spans="1:12" x14ac:dyDescent="0.3">
      <c r="A2066" t="s">
        <v>61</v>
      </c>
      <c r="B2066">
        <v>183</v>
      </c>
      <c r="C2066" s="1">
        <v>45336</v>
      </c>
      <c r="D2066" s="1">
        <v>45324.416666666664</v>
      </c>
      <c r="E2066">
        <v>0.21</v>
      </c>
      <c r="F2066" t="s">
        <v>9</v>
      </c>
      <c r="G2066" t="s">
        <v>63</v>
      </c>
      <c r="H2066">
        <v>97110</v>
      </c>
      <c r="I2066" t="str" cm="1">
        <f t="array" ref="I2066">IFERROR(INDEX(scheduling_data!H:H,MATCH(B2066&amp;D2066,scheduling_data!D:D&amp;scheduling_data!A:A,0)),"")</f>
        <v>Christian Litz</v>
      </c>
      <c r="J2066" t="str">
        <f t="shared" si="96"/>
        <v>No</v>
      </c>
      <c r="K2066" t="str">
        <f t="shared" si="97"/>
        <v>18345324.4166666667Christian Litz</v>
      </c>
      <c r="L2066" t="str">
        <f t="shared" si="98"/>
        <v>No</v>
      </c>
    </row>
    <row r="2067" spans="1:12" x14ac:dyDescent="0.3">
      <c r="A2067" t="s">
        <v>61</v>
      </c>
      <c r="B2067">
        <v>183</v>
      </c>
      <c r="C2067" s="1">
        <v>45336</v>
      </c>
      <c r="D2067" s="1">
        <v>45324.416666666664</v>
      </c>
      <c r="E2067">
        <v>10.24</v>
      </c>
      <c r="F2067" t="s">
        <v>19</v>
      </c>
      <c r="G2067" t="s">
        <v>65</v>
      </c>
      <c r="H2067">
        <v>97110</v>
      </c>
      <c r="I2067" t="str" cm="1">
        <f t="array" ref="I2067">IFERROR(INDEX(scheduling_data!H:H,MATCH(B2067&amp;D2067,scheduling_data!D:D&amp;scheduling_data!A:A,0)),"")</f>
        <v>Christian Litz</v>
      </c>
      <c r="J2067" t="str">
        <f t="shared" si="96"/>
        <v>No</v>
      </c>
      <c r="K2067" t="str">
        <f t="shared" si="97"/>
        <v>18345324.4166666667Christian Litz</v>
      </c>
      <c r="L2067" t="str">
        <f t="shared" si="98"/>
        <v>Yes</v>
      </c>
    </row>
    <row r="2068" spans="1:12" x14ac:dyDescent="0.3">
      <c r="A2068" t="s">
        <v>61</v>
      </c>
      <c r="B2068">
        <v>183</v>
      </c>
      <c r="C2068" s="1">
        <v>45343</v>
      </c>
      <c r="D2068" s="1">
        <v>45330.458333333336</v>
      </c>
      <c r="E2068">
        <v>21.64</v>
      </c>
      <c r="F2068" t="s">
        <v>19</v>
      </c>
      <c r="G2068" t="s">
        <v>65</v>
      </c>
      <c r="H2068">
        <v>97112</v>
      </c>
      <c r="I2068" t="str" cm="1">
        <f t="array" ref="I2068">IFERROR(INDEX(scheduling_data!H:H,MATCH(B2068&amp;D2068,scheduling_data!D:D&amp;scheduling_data!A:A,0)),"")</f>
        <v>Jessica Pittman</v>
      </c>
      <c r="J2068" t="str">
        <f t="shared" si="96"/>
        <v>No</v>
      </c>
      <c r="K2068" t="str">
        <f t="shared" si="97"/>
        <v>18345330.4583333333Jessica Pittman</v>
      </c>
      <c r="L2068" t="str">
        <f t="shared" si="98"/>
        <v>Yes</v>
      </c>
    </row>
    <row r="2069" spans="1:12" x14ac:dyDescent="0.3">
      <c r="A2069" t="s">
        <v>61</v>
      </c>
      <c r="B2069">
        <v>183</v>
      </c>
      <c r="C2069" s="1">
        <v>45343</v>
      </c>
      <c r="D2069" s="1">
        <v>45330.458333333336</v>
      </c>
      <c r="E2069">
        <v>0.44</v>
      </c>
      <c r="F2069" t="s">
        <v>9</v>
      </c>
      <c r="G2069" t="s">
        <v>63</v>
      </c>
      <c r="H2069">
        <v>97112</v>
      </c>
      <c r="I2069" t="str" cm="1">
        <f t="array" ref="I2069">IFERROR(INDEX(scheduling_data!H:H,MATCH(B2069&amp;D2069,scheduling_data!D:D&amp;scheduling_data!A:A,0)),"")</f>
        <v>Jessica Pittman</v>
      </c>
      <c r="J2069" t="str">
        <f t="shared" si="96"/>
        <v>No</v>
      </c>
      <c r="K2069" t="str">
        <f t="shared" si="97"/>
        <v>18345330.4583333333Jessica Pittman</v>
      </c>
      <c r="L2069" t="str">
        <f t="shared" si="98"/>
        <v>No</v>
      </c>
    </row>
    <row r="2070" spans="1:12" x14ac:dyDescent="0.3">
      <c r="A2070" t="s">
        <v>61</v>
      </c>
      <c r="B2070">
        <v>183</v>
      </c>
      <c r="C2070" s="1">
        <v>45343</v>
      </c>
      <c r="D2070" s="1">
        <v>45330.458333333336</v>
      </c>
      <c r="E2070">
        <v>52.92</v>
      </c>
      <c r="F2070" t="s">
        <v>9</v>
      </c>
      <c r="G2070" t="s">
        <v>152</v>
      </c>
      <c r="H2070">
        <v>97112</v>
      </c>
      <c r="I2070" t="str" cm="1">
        <f t="array" ref="I2070">IFERROR(INDEX(scheduling_data!H:H,MATCH(B2070&amp;D2070,scheduling_data!D:D&amp;scheduling_data!A:A,0)),"")</f>
        <v>Jessica Pittman</v>
      </c>
      <c r="J2070" t="str">
        <f t="shared" si="96"/>
        <v>No</v>
      </c>
      <c r="K2070" t="str">
        <f t="shared" si="97"/>
        <v>18345330.4583333333Jessica Pittman</v>
      </c>
      <c r="L2070" t="str">
        <f t="shared" si="98"/>
        <v>No</v>
      </c>
    </row>
    <row r="2071" spans="1:12" x14ac:dyDescent="0.3">
      <c r="A2071" t="s">
        <v>61</v>
      </c>
      <c r="B2071">
        <v>183</v>
      </c>
      <c r="C2071" s="1">
        <v>45343</v>
      </c>
      <c r="D2071" s="1">
        <v>45330.458333333336</v>
      </c>
      <c r="E2071">
        <v>5.03</v>
      </c>
      <c r="F2071" t="s">
        <v>19</v>
      </c>
      <c r="G2071" t="s">
        <v>65</v>
      </c>
      <c r="H2071">
        <v>97110</v>
      </c>
      <c r="I2071" t="str" cm="1">
        <f t="array" ref="I2071">IFERROR(INDEX(scheduling_data!H:H,MATCH(B2071&amp;D2071,scheduling_data!D:D&amp;scheduling_data!A:A,0)),"")</f>
        <v>Jessica Pittman</v>
      </c>
      <c r="J2071" t="str">
        <f t="shared" si="96"/>
        <v>No</v>
      </c>
      <c r="K2071" t="str">
        <f t="shared" si="97"/>
        <v>18345330.4583333333Jessica Pittman</v>
      </c>
      <c r="L2071" t="str">
        <f t="shared" si="98"/>
        <v>Yes</v>
      </c>
    </row>
    <row r="2072" spans="1:12" x14ac:dyDescent="0.3">
      <c r="A2072" t="s">
        <v>61</v>
      </c>
      <c r="B2072">
        <v>183</v>
      </c>
      <c r="C2072" s="1">
        <v>45343</v>
      </c>
      <c r="D2072" s="1">
        <v>45330.458333333336</v>
      </c>
      <c r="E2072">
        <v>0.1</v>
      </c>
      <c r="F2072" t="s">
        <v>9</v>
      </c>
      <c r="G2072" t="s">
        <v>63</v>
      </c>
      <c r="H2072">
        <v>97110</v>
      </c>
      <c r="I2072" t="str" cm="1">
        <f t="array" ref="I2072">IFERROR(INDEX(scheduling_data!H:H,MATCH(B2072&amp;D2072,scheduling_data!D:D&amp;scheduling_data!A:A,0)),"")</f>
        <v>Jessica Pittman</v>
      </c>
      <c r="J2072" t="str">
        <f t="shared" si="96"/>
        <v>No</v>
      </c>
      <c r="K2072" t="str">
        <f t="shared" si="97"/>
        <v>18345330.4583333333Jessica Pittman</v>
      </c>
      <c r="L2072" t="str">
        <f t="shared" si="98"/>
        <v>No</v>
      </c>
    </row>
    <row r="2073" spans="1:12" x14ac:dyDescent="0.3">
      <c r="A2073" t="s">
        <v>61</v>
      </c>
      <c r="B2073">
        <v>183</v>
      </c>
      <c r="C2073" s="1">
        <v>45343</v>
      </c>
      <c r="D2073" s="1">
        <v>45330.458333333336</v>
      </c>
      <c r="E2073">
        <v>119.87</v>
      </c>
      <c r="F2073" t="s">
        <v>9</v>
      </c>
      <c r="G2073" t="s">
        <v>64</v>
      </c>
      <c r="H2073">
        <v>97110</v>
      </c>
      <c r="I2073" t="str" cm="1">
        <f t="array" ref="I2073">IFERROR(INDEX(scheduling_data!H:H,MATCH(B2073&amp;D2073,scheduling_data!D:D&amp;scheduling_data!A:A,0)),"")</f>
        <v>Jessica Pittman</v>
      </c>
      <c r="J2073" t="str">
        <f t="shared" si="96"/>
        <v>No</v>
      </c>
      <c r="K2073" t="str">
        <f t="shared" si="97"/>
        <v>18345330.4583333333Jessica Pittman</v>
      </c>
      <c r="L2073" t="str">
        <f t="shared" si="98"/>
        <v>No</v>
      </c>
    </row>
    <row r="2074" spans="1:12" x14ac:dyDescent="0.3">
      <c r="A2074" t="s">
        <v>59</v>
      </c>
      <c r="B2074">
        <v>183</v>
      </c>
      <c r="C2074" s="1">
        <v>45349</v>
      </c>
      <c r="D2074" s="1">
        <v>45324.416666666664</v>
      </c>
      <c r="E2074">
        <v>25</v>
      </c>
      <c r="F2074" t="s">
        <v>19</v>
      </c>
      <c r="G2074" t="s">
        <v>60</v>
      </c>
      <c r="H2074">
        <v>97110</v>
      </c>
      <c r="I2074" t="str" cm="1">
        <f t="array" ref="I2074">IFERROR(INDEX(scheduling_data!H:H,MATCH(B2074&amp;D2074,scheduling_data!D:D&amp;scheduling_data!A:A,0)),"")</f>
        <v>Christian Litz</v>
      </c>
      <c r="J2074" t="str">
        <f t="shared" si="96"/>
        <v>No</v>
      </c>
      <c r="K2074" t="str">
        <f t="shared" si="97"/>
        <v>18345324.4166666667Christian Litz</v>
      </c>
      <c r="L2074" t="str">
        <f t="shared" si="98"/>
        <v>Yes</v>
      </c>
    </row>
    <row r="2075" spans="1:12" x14ac:dyDescent="0.3">
      <c r="A2075" t="s">
        <v>14</v>
      </c>
      <c r="B2075">
        <v>184</v>
      </c>
      <c r="C2075" s="1">
        <v>45348</v>
      </c>
      <c r="D2075" s="1">
        <v>45336.666666666664</v>
      </c>
      <c r="E2075">
        <v>93.22</v>
      </c>
      <c r="F2075" t="s">
        <v>9</v>
      </c>
      <c r="G2075" t="s">
        <v>52</v>
      </c>
      <c r="H2075">
        <v>97112</v>
      </c>
      <c r="I2075" t="str" cm="1">
        <f t="array" ref="I2075">IFERROR(INDEX(scheduling_data!H:H,MATCH(B2075&amp;D2075,scheduling_data!D:D&amp;scheduling_data!A:A,0)),"")</f>
        <v>Kelsea Rodriguez</v>
      </c>
      <c r="J2075" t="str">
        <f t="shared" si="96"/>
        <v>No</v>
      </c>
      <c r="K2075" t="str">
        <f t="shared" si="97"/>
        <v>18445336.6666666667Kelsea Rodriguez</v>
      </c>
      <c r="L2075" t="str">
        <f t="shared" si="98"/>
        <v>No</v>
      </c>
    </row>
    <row r="2076" spans="1:12" x14ac:dyDescent="0.3">
      <c r="A2076" t="s">
        <v>14</v>
      </c>
      <c r="B2076">
        <v>184</v>
      </c>
      <c r="C2076" s="1">
        <v>45348</v>
      </c>
      <c r="D2076" s="1">
        <v>45336.666666666664</v>
      </c>
      <c r="E2076">
        <v>56.78</v>
      </c>
      <c r="F2076" t="s">
        <v>19</v>
      </c>
      <c r="G2076" t="s">
        <v>51</v>
      </c>
      <c r="H2076">
        <v>97112</v>
      </c>
      <c r="I2076" t="str" cm="1">
        <f t="array" ref="I2076">IFERROR(INDEX(scheduling_data!H:H,MATCH(B2076&amp;D2076,scheduling_data!D:D&amp;scheduling_data!A:A,0)),"")</f>
        <v>Kelsea Rodriguez</v>
      </c>
      <c r="J2076" t="str">
        <f t="shared" si="96"/>
        <v>No</v>
      </c>
      <c r="K2076" t="str">
        <f t="shared" si="97"/>
        <v>18445336.6666666667Kelsea Rodriguez</v>
      </c>
      <c r="L2076" t="str">
        <f t="shared" si="98"/>
        <v>Yes</v>
      </c>
    </row>
    <row r="2077" spans="1:12" x14ac:dyDescent="0.3">
      <c r="A2077" t="s">
        <v>14</v>
      </c>
      <c r="B2077">
        <v>184</v>
      </c>
      <c r="C2077" s="1">
        <v>45343</v>
      </c>
      <c r="D2077" s="1">
        <v>45327.708333333336</v>
      </c>
      <c r="E2077">
        <v>93.22</v>
      </c>
      <c r="F2077" t="s">
        <v>9</v>
      </c>
      <c r="G2077" t="s">
        <v>52</v>
      </c>
      <c r="H2077">
        <v>97112</v>
      </c>
      <c r="I2077" t="str" cm="1">
        <f t="array" ref="I2077">IFERROR(INDEX(scheduling_data!H:H,MATCH(B2077&amp;D2077,scheduling_data!D:D&amp;scheduling_data!A:A,0)),"")</f>
        <v>Kelsea Rodriguez</v>
      </c>
      <c r="J2077" t="str">
        <f t="shared" si="96"/>
        <v>No</v>
      </c>
      <c r="K2077" t="str">
        <f t="shared" si="97"/>
        <v>18445327.7083333333Kelsea Rodriguez</v>
      </c>
      <c r="L2077" t="str">
        <f t="shared" si="98"/>
        <v>No</v>
      </c>
    </row>
    <row r="2078" spans="1:12" x14ac:dyDescent="0.3">
      <c r="A2078" t="s">
        <v>14</v>
      </c>
      <c r="B2078">
        <v>184</v>
      </c>
      <c r="C2078" s="1">
        <v>45343</v>
      </c>
      <c r="D2078" s="1">
        <v>45327.708333333336</v>
      </c>
      <c r="E2078">
        <v>56.78</v>
      </c>
      <c r="F2078" t="s">
        <v>19</v>
      </c>
      <c r="G2078" t="s">
        <v>51</v>
      </c>
      <c r="H2078">
        <v>97112</v>
      </c>
      <c r="I2078" t="str" cm="1">
        <f t="array" ref="I2078">IFERROR(INDEX(scheduling_data!H:H,MATCH(B2078&amp;D2078,scheduling_data!D:D&amp;scheduling_data!A:A,0)),"")</f>
        <v>Kelsea Rodriguez</v>
      </c>
      <c r="J2078" t="str">
        <f t="shared" si="96"/>
        <v>No</v>
      </c>
      <c r="K2078" t="str">
        <f t="shared" si="97"/>
        <v>18445327.7083333333Kelsea Rodriguez</v>
      </c>
      <c r="L2078" t="str">
        <f t="shared" si="98"/>
        <v>Yes</v>
      </c>
    </row>
    <row r="2079" spans="1:12" x14ac:dyDescent="0.3">
      <c r="A2079" t="s">
        <v>14</v>
      </c>
      <c r="B2079">
        <v>184</v>
      </c>
      <c r="C2079" s="1">
        <v>45343</v>
      </c>
      <c r="D2079" s="1">
        <v>45327.708333333336</v>
      </c>
      <c r="E2079">
        <v>65.47</v>
      </c>
      <c r="F2079" t="s">
        <v>9</v>
      </c>
      <c r="G2079" t="s">
        <v>52</v>
      </c>
      <c r="H2079">
        <v>97165</v>
      </c>
      <c r="I2079" t="str" cm="1">
        <f t="array" ref="I2079">IFERROR(INDEX(scheduling_data!H:H,MATCH(B2079&amp;D2079,scheduling_data!D:D&amp;scheduling_data!A:A,0)),"")</f>
        <v>Kelsea Rodriguez</v>
      </c>
      <c r="J2079" t="str">
        <f t="shared" si="96"/>
        <v>No</v>
      </c>
      <c r="K2079" t="str">
        <f t="shared" si="97"/>
        <v>18445327.7083333333Kelsea Rodriguez</v>
      </c>
      <c r="L2079" t="str">
        <f t="shared" si="98"/>
        <v>No</v>
      </c>
    </row>
    <row r="2080" spans="1:12" x14ac:dyDescent="0.3">
      <c r="A2080" t="s">
        <v>14</v>
      </c>
      <c r="B2080">
        <v>184</v>
      </c>
      <c r="C2080" s="1">
        <v>45343</v>
      </c>
      <c r="D2080" s="1">
        <v>45327.708333333336</v>
      </c>
      <c r="E2080">
        <v>84.53</v>
      </c>
      <c r="F2080" t="s">
        <v>19</v>
      </c>
      <c r="G2080" t="s">
        <v>51</v>
      </c>
      <c r="H2080">
        <v>97165</v>
      </c>
      <c r="I2080" t="str" cm="1">
        <f t="array" ref="I2080">IFERROR(INDEX(scheduling_data!H:H,MATCH(B2080&amp;D2080,scheduling_data!D:D&amp;scheduling_data!A:A,0)),"")</f>
        <v>Kelsea Rodriguez</v>
      </c>
      <c r="J2080" t="str">
        <f t="shared" si="96"/>
        <v>No</v>
      </c>
      <c r="K2080" t="str">
        <f t="shared" si="97"/>
        <v>18445327.7083333333Kelsea Rodriguez</v>
      </c>
      <c r="L2080" t="str">
        <f t="shared" si="98"/>
        <v>Yes</v>
      </c>
    </row>
    <row r="2081" spans="1:12" x14ac:dyDescent="0.3">
      <c r="A2081" t="s">
        <v>14</v>
      </c>
      <c r="B2081">
        <v>184</v>
      </c>
      <c r="C2081" s="1">
        <v>45345</v>
      </c>
      <c r="D2081" s="1">
        <v>45329.708333333336</v>
      </c>
      <c r="E2081">
        <v>93.22</v>
      </c>
      <c r="F2081" t="s">
        <v>9</v>
      </c>
      <c r="G2081" t="s">
        <v>52</v>
      </c>
      <c r="H2081">
        <v>97112</v>
      </c>
      <c r="I2081" t="str" cm="1">
        <f t="array" ref="I2081">IFERROR(INDEX(scheduling_data!H:H,MATCH(B2081&amp;D2081,scheduling_data!D:D&amp;scheduling_data!A:A,0)),"")</f>
        <v>Kelsea Rodriguez</v>
      </c>
      <c r="J2081" t="str">
        <f t="shared" si="96"/>
        <v>No</v>
      </c>
      <c r="K2081" t="str">
        <f t="shared" si="97"/>
        <v>18445329.7083333333Kelsea Rodriguez</v>
      </c>
      <c r="L2081" t="str">
        <f t="shared" si="98"/>
        <v>No</v>
      </c>
    </row>
    <row r="2082" spans="1:12" x14ac:dyDescent="0.3">
      <c r="A2082" t="s">
        <v>14</v>
      </c>
      <c r="B2082">
        <v>184</v>
      </c>
      <c r="C2082" s="1">
        <v>45345</v>
      </c>
      <c r="D2082" s="1">
        <v>45329.708333333336</v>
      </c>
      <c r="E2082">
        <v>56.78</v>
      </c>
      <c r="F2082" t="s">
        <v>19</v>
      </c>
      <c r="G2082" t="s">
        <v>51</v>
      </c>
      <c r="H2082">
        <v>97112</v>
      </c>
      <c r="I2082" t="str" cm="1">
        <f t="array" ref="I2082">IFERROR(INDEX(scheduling_data!H:H,MATCH(B2082&amp;D2082,scheduling_data!D:D&amp;scheduling_data!A:A,0)),"")</f>
        <v>Kelsea Rodriguez</v>
      </c>
      <c r="J2082" t="str">
        <f t="shared" si="96"/>
        <v>No</v>
      </c>
      <c r="K2082" t="str">
        <f t="shared" si="97"/>
        <v>18445329.7083333333Kelsea Rodriguez</v>
      </c>
      <c r="L2082" t="str">
        <f t="shared" si="98"/>
        <v>Yes</v>
      </c>
    </row>
    <row r="2083" spans="1:12" x14ac:dyDescent="0.3">
      <c r="A2083" t="s">
        <v>25</v>
      </c>
      <c r="B2083">
        <v>185</v>
      </c>
      <c r="C2083" s="1">
        <v>45338</v>
      </c>
      <c r="D2083" s="1">
        <v>45323.645833333336</v>
      </c>
      <c r="E2083">
        <v>93.22</v>
      </c>
      <c r="F2083" t="s">
        <v>9</v>
      </c>
      <c r="G2083" t="s">
        <v>28</v>
      </c>
      <c r="H2083">
        <v>97112</v>
      </c>
      <c r="I2083" t="str" cm="1">
        <f t="array" ref="I2083">IFERROR(INDEX(scheduling_data!H:H,MATCH(B2083&amp;D2083,scheduling_data!D:D&amp;scheduling_data!A:A,0)),"")</f>
        <v>Christian Litz</v>
      </c>
      <c r="J2083" t="str">
        <f t="shared" si="96"/>
        <v>No</v>
      </c>
      <c r="K2083" t="str">
        <f t="shared" si="97"/>
        <v>18545323.6458333333Christian Litz</v>
      </c>
      <c r="L2083" t="str">
        <f t="shared" si="98"/>
        <v>No</v>
      </c>
    </row>
    <row r="2084" spans="1:12" x14ac:dyDescent="0.3">
      <c r="A2084" t="s">
        <v>25</v>
      </c>
      <c r="B2084">
        <v>185</v>
      </c>
      <c r="C2084" s="1">
        <v>45338</v>
      </c>
      <c r="D2084" s="1">
        <v>45323.645833333336</v>
      </c>
      <c r="E2084">
        <v>56.78</v>
      </c>
      <c r="F2084" t="s">
        <v>19</v>
      </c>
      <c r="G2084" t="s">
        <v>26</v>
      </c>
      <c r="H2084">
        <v>97112</v>
      </c>
      <c r="I2084" t="str" cm="1">
        <f t="array" ref="I2084">IFERROR(INDEX(scheduling_data!H:H,MATCH(B2084&amp;D2084,scheduling_data!D:D&amp;scheduling_data!A:A,0)),"")</f>
        <v>Christian Litz</v>
      </c>
      <c r="J2084" t="str">
        <f t="shared" si="96"/>
        <v>No</v>
      </c>
      <c r="K2084" t="str">
        <f t="shared" si="97"/>
        <v>18545323.6458333333Christian Litz</v>
      </c>
      <c r="L2084" t="str">
        <f t="shared" si="98"/>
        <v>Yes</v>
      </c>
    </row>
    <row r="2085" spans="1:12" x14ac:dyDescent="0.3">
      <c r="A2085" t="s">
        <v>25</v>
      </c>
      <c r="B2085">
        <v>185</v>
      </c>
      <c r="C2085" s="1">
        <v>45338</v>
      </c>
      <c r="D2085" s="1">
        <v>45323.666666666664</v>
      </c>
      <c r="E2085">
        <v>93.22</v>
      </c>
      <c r="F2085" t="s">
        <v>9</v>
      </c>
      <c r="G2085" t="s">
        <v>28</v>
      </c>
      <c r="H2085">
        <v>97112</v>
      </c>
      <c r="I2085" t="str" cm="1">
        <f t="array" ref="I2085">IFERROR(INDEX(scheduling_data!H:H,MATCH(B2085&amp;D2085,scheduling_data!D:D&amp;scheduling_data!A:A,0)),"")</f>
        <v>Carolyn Simpson</v>
      </c>
      <c r="J2085" t="str">
        <f t="shared" si="96"/>
        <v>No</v>
      </c>
      <c r="K2085" t="str">
        <f t="shared" si="97"/>
        <v>18545323.6666666667Carolyn Simpson</v>
      </c>
      <c r="L2085" t="str">
        <f t="shared" si="98"/>
        <v>No</v>
      </c>
    </row>
    <row r="2086" spans="1:12" x14ac:dyDescent="0.3">
      <c r="A2086" t="s">
        <v>25</v>
      </c>
      <c r="B2086">
        <v>185</v>
      </c>
      <c r="C2086" s="1">
        <v>45338</v>
      </c>
      <c r="D2086" s="1">
        <v>45323.666666666664</v>
      </c>
      <c r="E2086">
        <v>56.78</v>
      </c>
      <c r="F2086" t="s">
        <v>19</v>
      </c>
      <c r="G2086" t="s">
        <v>26</v>
      </c>
      <c r="H2086">
        <v>97112</v>
      </c>
      <c r="I2086" t="str" cm="1">
        <f t="array" ref="I2086">IFERROR(INDEX(scheduling_data!H:H,MATCH(B2086&amp;D2086,scheduling_data!D:D&amp;scheduling_data!A:A,0)),"")</f>
        <v>Carolyn Simpson</v>
      </c>
      <c r="J2086" t="str">
        <f t="shared" si="96"/>
        <v>No</v>
      </c>
      <c r="K2086" t="str">
        <f t="shared" si="97"/>
        <v>18545323.6666666667Carolyn Simpson</v>
      </c>
      <c r="L2086" t="str">
        <f t="shared" si="98"/>
        <v>Yes</v>
      </c>
    </row>
    <row r="2087" spans="1:12" x14ac:dyDescent="0.3">
      <c r="A2087" t="s">
        <v>25</v>
      </c>
      <c r="B2087">
        <v>185</v>
      </c>
      <c r="C2087" s="1">
        <v>45338</v>
      </c>
      <c r="D2087" s="1">
        <v>45328.625</v>
      </c>
      <c r="E2087">
        <v>64.81</v>
      </c>
      <c r="F2087" t="s">
        <v>19</v>
      </c>
      <c r="G2087" t="s">
        <v>26</v>
      </c>
      <c r="H2087">
        <v>92507</v>
      </c>
      <c r="I2087" t="str" cm="1">
        <f t="array" ref="I2087">IFERROR(INDEX(scheduling_data!H:H,MATCH(B2087&amp;D2087,scheduling_data!D:D&amp;scheduling_data!A:A,0)),"")</f>
        <v>Victoria Miley</v>
      </c>
      <c r="J2087" t="str">
        <f t="shared" si="96"/>
        <v>No</v>
      </c>
      <c r="K2087" t="str">
        <f t="shared" si="97"/>
        <v>18545328.625Victoria Miley</v>
      </c>
      <c r="L2087" t="str">
        <f t="shared" si="98"/>
        <v>Yes</v>
      </c>
    </row>
    <row r="2088" spans="1:12" x14ac:dyDescent="0.3">
      <c r="A2088" t="s">
        <v>25</v>
      </c>
      <c r="B2088">
        <v>185</v>
      </c>
      <c r="C2088" s="1">
        <v>45338</v>
      </c>
      <c r="D2088" s="1">
        <v>45328.625</v>
      </c>
      <c r="E2088">
        <v>85.19</v>
      </c>
      <c r="F2088" t="s">
        <v>9</v>
      </c>
      <c r="G2088" t="s">
        <v>28</v>
      </c>
      <c r="H2088">
        <v>92507</v>
      </c>
      <c r="I2088" t="str" cm="1">
        <f t="array" ref="I2088">IFERROR(INDEX(scheduling_data!H:H,MATCH(B2088&amp;D2088,scheduling_data!D:D&amp;scheduling_data!A:A,0)),"")</f>
        <v>Victoria Miley</v>
      </c>
      <c r="J2088" t="str">
        <f t="shared" si="96"/>
        <v>No</v>
      </c>
      <c r="K2088" t="str">
        <f t="shared" si="97"/>
        <v>18545328.625Victoria Miley</v>
      </c>
      <c r="L2088" t="str">
        <f t="shared" si="98"/>
        <v>No</v>
      </c>
    </row>
    <row r="2089" spans="1:12" x14ac:dyDescent="0.3">
      <c r="A2089" t="s">
        <v>25</v>
      </c>
      <c r="B2089">
        <v>185</v>
      </c>
      <c r="C2089" s="1">
        <v>45345</v>
      </c>
      <c r="D2089" s="1">
        <v>45328.645833333336</v>
      </c>
      <c r="E2089">
        <v>46.61</v>
      </c>
      <c r="F2089" t="s">
        <v>9</v>
      </c>
      <c r="G2089" t="s">
        <v>28</v>
      </c>
      <c r="H2089">
        <v>97112</v>
      </c>
      <c r="I2089" t="str" cm="1">
        <f t="array" ref="I2089">IFERROR(INDEX(scheduling_data!H:H,MATCH(B2089&amp;D2089,scheduling_data!D:D&amp;scheduling_data!A:A,0)),"")</f>
        <v>Christian Litz</v>
      </c>
      <c r="J2089" t="str">
        <f t="shared" si="96"/>
        <v>No</v>
      </c>
      <c r="K2089" t="str">
        <f t="shared" si="97"/>
        <v>18545328.6458333333Christian Litz</v>
      </c>
      <c r="L2089" t="str">
        <f t="shared" si="98"/>
        <v>No</v>
      </c>
    </row>
    <row r="2090" spans="1:12" x14ac:dyDescent="0.3">
      <c r="A2090" t="s">
        <v>25</v>
      </c>
      <c r="B2090">
        <v>185</v>
      </c>
      <c r="C2090" s="1">
        <v>45345</v>
      </c>
      <c r="D2090" s="1">
        <v>45328.645833333336</v>
      </c>
      <c r="E2090">
        <v>28.39</v>
      </c>
      <c r="F2090" t="s">
        <v>19</v>
      </c>
      <c r="G2090" t="s">
        <v>26</v>
      </c>
      <c r="H2090">
        <v>97112</v>
      </c>
      <c r="I2090" t="str" cm="1">
        <f t="array" ref="I2090">IFERROR(INDEX(scheduling_data!H:H,MATCH(B2090&amp;D2090,scheduling_data!D:D&amp;scheduling_data!A:A,0)),"")</f>
        <v>Christian Litz</v>
      </c>
      <c r="J2090" t="str">
        <f t="shared" si="96"/>
        <v>No</v>
      </c>
      <c r="K2090" t="str">
        <f t="shared" si="97"/>
        <v>18545328.6458333333Christian Litz</v>
      </c>
      <c r="L2090" t="str">
        <f t="shared" si="98"/>
        <v>Yes</v>
      </c>
    </row>
    <row r="2091" spans="1:12" x14ac:dyDescent="0.3">
      <c r="A2091" t="s">
        <v>25</v>
      </c>
      <c r="B2091">
        <v>185</v>
      </c>
      <c r="C2091" s="1">
        <v>45345</v>
      </c>
      <c r="D2091" s="1">
        <v>45328.645833333336</v>
      </c>
      <c r="E2091">
        <v>50.2</v>
      </c>
      <c r="F2091" t="s">
        <v>9</v>
      </c>
      <c r="G2091" t="s">
        <v>28</v>
      </c>
      <c r="H2091">
        <v>97110</v>
      </c>
      <c r="I2091" t="str" cm="1">
        <f t="array" ref="I2091">IFERROR(INDEX(scheduling_data!H:H,MATCH(B2091&amp;D2091,scheduling_data!D:D&amp;scheduling_data!A:A,0)),"")</f>
        <v>Christian Litz</v>
      </c>
      <c r="J2091" t="str">
        <f t="shared" si="96"/>
        <v>No</v>
      </c>
      <c r="K2091" t="str">
        <f t="shared" si="97"/>
        <v>18545328.6458333333Christian Litz</v>
      </c>
      <c r="L2091" t="str">
        <f t="shared" si="98"/>
        <v>No</v>
      </c>
    </row>
    <row r="2092" spans="1:12" x14ac:dyDescent="0.3">
      <c r="A2092" t="s">
        <v>25</v>
      </c>
      <c r="B2092">
        <v>185</v>
      </c>
      <c r="C2092" s="1">
        <v>45345</v>
      </c>
      <c r="D2092" s="1">
        <v>45328.645833333336</v>
      </c>
      <c r="E2092">
        <v>24.8</v>
      </c>
      <c r="F2092" t="s">
        <v>19</v>
      </c>
      <c r="G2092" t="s">
        <v>26</v>
      </c>
      <c r="H2092">
        <v>97110</v>
      </c>
      <c r="I2092" t="str" cm="1">
        <f t="array" ref="I2092">IFERROR(INDEX(scheduling_data!H:H,MATCH(B2092&amp;D2092,scheduling_data!D:D&amp;scheduling_data!A:A,0)),"")</f>
        <v>Christian Litz</v>
      </c>
      <c r="J2092" t="str">
        <f t="shared" si="96"/>
        <v>No</v>
      </c>
      <c r="K2092" t="str">
        <f t="shared" si="97"/>
        <v>18545328.6458333333Christian Litz</v>
      </c>
      <c r="L2092" t="str">
        <f t="shared" si="98"/>
        <v>Yes</v>
      </c>
    </row>
    <row r="2093" spans="1:12" x14ac:dyDescent="0.3">
      <c r="A2093" t="s">
        <v>25</v>
      </c>
      <c r="B2093">
        <v>185</v>
      </c>
      <c r="C2093" s="1">
        <v>45345</v>
      </c>
      <c r="D2093" s="1">
        <v>45330.604166666664</v>
      </c>
      <c r="E2093">
        <v>52.1</v>
      </c>
      <c r="F2093" t="s">
        <v>9</v>
      </c>
      <c r="G2093" t="s">
        <v>28</v>
      </c>
      <c r="H2093">
        <v>97140</v>
      </c>
      <c r="I2093" t="str" cm="1">
        <f t="array" ref="I2093">IFERROR(INDEX(scheduling_data!H:H,MATCH(B2093&amp;D2093,scheduling_data!D:D&amp;scheduling_data!A:A,0)),"")</f>
        <v>Christian Litz</v>
      </c>
      <c r="J2093" t="str">
        <f t="shared" si="96"/>
        <v>No</v>
      </c>
      <c r="K2093" t="str">
        <f t="shared" si="97"/>
        <v>18545330.6041666667Christian Litz</v>
      </c>
      <c r="L2093" t="str">
        <f t="shared" si="98"/>
        <v>No</v>
      </c>
    </row>
    <row r="2094" spans="1:12" x14ac:dyDescent="0.3">
      <c r="A2094" t="s">
        <v>25</v>
      </c>
      <c r="B2094">
        <v>185</v>
      </c>
      <c r="C2094" s="1">
        <v>45345</v>
      </c>
      <c r="D2094" s="1">
        <v>45330.604166666664</v>
      </c>
      <c r="E2094">
        <v>22.9</v>
      </c>
      <c r="F2094" t="s">
        <v>19</v>
      </c>
      <c r="G2094" t="s">
        <v>26</v>
      </c>
      <c r="H2094">
        <v>97140</v>
      </c>
      <c r="I2094" t="str" cm="1">
        <f t="array" ref="I2094">IFERROR(INDEX(scheduling_data!H:H,MATCH(B2094&amp;D2094,scheduling_data!D:D&amp;scheduling_data!A:A,0)),"")</f>
        <v>Christian Litz</v>
      </c>
      <c r="J2094" t="str">
        <f t="shared" si="96"/>
        <v>No</v>
      </c>
      <c r="K2094" t="str">
        <f t="shared" si="97"/>
        <v>18545330.6041666667Christian Litz</v>
      </c>
      <c r="L2094" t="str">
        <f t="shared" si="98"/>
        <v>Yes</v>
      </c>
    </row>
    <row r="2095" spans="1:12" x14ac:dyDescent="0.3">
      <c r="A2095" t="s">
        <v>25</v>
      </c>
      <c r="B2095">
        <v>185</v>
      </c>
      <c r="C2095" s="1">
        <v>45345</v>
      </c>
      <c r="D2095" s="1">
        <v>45330.604166666664</v>
      </c>
      <c r="E2095">
        <v>50.2</v>
      </c>
      <c r="F2095" t="s">
        <v>9</v>
      </c>
      <c r="G2095" t="s">
        <v>28</v>
      </c>
      <c r="H2095">
        <v>97110</v>
      </c>
      <c r="I2095" t="str" cm="1">
        <f t="array" ref="I2095">IFERROR(INDEX(scheduling_data!H:H,MATCH(B2095&amp;D2095,scheduling_data!D:D&amp;scheduling_data!A:A,0)),"")</f>
        <v>Christian Litz</v>
      </c>
      <c r="J2095" t="str">
        <f t="shared" si="96"/>
        <v>No</v>
      </c>
      <c r="K2095" t="str">
        <f t="shared" si="97"/>
        <v>18545330.6041666667Christian Litz</v>
      </c>
      <c r="L2095" t="str">
        <f t="shared" si="98"/>
        <v>No</v>
      </c>
    </row>
    <row r="2096" spans="1:12" x14ac:dyDescent="0.3">
      <c r="A2096" t="s">
        <v>25</v>
      </c>
      <c r="B2096">
        <v>185</v>
      </c>
      <c r="C2096" s="1">
        <v>45345</v>
      </c>
      <c r="D2096" s="1">
        <v>45330.604166666664</v>
      </c>
      <c r="E2096">
        <v>24.8</v>
      </c>
      <c r="F2096" t="s">
        <v>19</v>
      </c>
      <c r="G2096" t="s">
        <v>26</v>
      </c>
      <c r="H2096">
        <v>97110</v>
      </c>
      <c r="I2096" t="str" cm="1">
        <f t="array" ref="I2096">IFERROR(INDEX(scheduling_data!H:H,MATCH(B2096&amp;D2096,scheduling_data!D:D&amp;scheduling_data!A:A,0)),"")</f>
        <v>Christian Litz</v>
      </c>
      <c r="J2096" t="str">
        <f t="shared" si="96"/>
        <v>No</v>
      </c>
      <c r="K2096" t="str">
        <f t="shared" si="97"/>
        <v>18545330.6041666667Christian Litz</v>
      </c>
      <c r="L2096" t="str">
        <f t="shared" si="98"/>
        <v>Yes</v>
      </c>
    </row>
    <row r="2097" spans="1:12" x14ac:dyDescent="0.3">
      <c r="A2097" t="s">
        <v>25</v>
      </c>
      <c r="B2097">
        <v>185</v>
      </c>
      <c r="C2097" s="1">
        <v>45338</v>
      </c>
      <c r="D2097" s="1">
        <v>45330.625</v>
      </c>
      <c r="E2097">
        <v>64.81</v>
      </c>
      <c r="F2097" t="s">
        <v>19</v>
      </c>
      <c r="G2097" t="s">
        <v>26</v>
      </c>
      <c r="H2097">
        <v>92507</v>
      </c>
      <c r="I2097" t="str" cm="1">
        <f t="array" ref="I2097">IFERROR(INDEX(scheduling_data!H:H,MATCH(B2097&amp;D2097,scheduling_data!D:D&amp;scheduling_data!A:A,0)),"")</f>
        <v>Victoria Miley</v>
      </c>
      <c r="J2097" t="str">
        <f t="shared" si="96"/>
        <v>No</v>
      </c>
      <c r="K2097" t="str">
        <f t="shared" si="97"/>
        <v>18545330.625Victoria Miley</v>
      </c>
      <c r="L2097" t="str">
        <f t="shared" si="98"/>
        <v>Yes</v>
      </c>
    </row>
    <row r="2098" spans="1:12" x14ac:dyDescent="0.3">
      <c r="A2098" t="s">
        <v>25</v>
      </c>
      <c r="B2098">
        <v>185</v>
      </c>
      <c r="C2098" s="1">
        <v>45338</v>
      </c>
      <c r="D2098" s="1">
        <v>45330.625</v>
      </c>
      <c r="E2098">
        <v>85.19</v>
      </c>
      <c r="F2098" t="s">
        <v>9</v>
      </c>
      <c r="G2098" t="s">
        <v>28</v>
      </c>
      <c r="H2098">
        <v>92507</v>
      </c>
      <c r="I2098" t="str" cm="1">
        <f t="array" ref="I2098">IFERROR(INDEX(scheduling_data!H:H,MATCH(B2098&amp;D2098,scheduling_data!D:D&amp;scheduling_data!A:A,0)),"")</f>
        <v>Victoria Miley</v>
      </c>
      <c r="J2098" t="str">
        <f t="shared" si="96"/>
        <v>No</v>
      </c>
      <c r="K2098" t="str">
        <f t="shared" si="97"/>
        <v>18545330.625Victoria Miley</v>
      </c>
      <c r="L2098" t="str">
        <f t="shared" si="98"/>
        <v>No</v>
      </c>
    </row>
    <row r="2099" spans="1:12" x14ac:dyDescent="0.3">
      <c r="A2099" t="s">
        <v>25</v>
      </c>
      <c r="B2099">
        <v>185</v>
      </c>
      <c r="C2099" s="1">
        <v>45345</v>
      </c>
      <c r="D2099" s="1">
        <v>45330.645833333336</v>
      </c>
      <c r="E2099">
        <v>56.78</v>
      </c>
      <c r="F2099" t="s">
        <v>19</v>
      </c>
      <c r="G2099" t="s">
        <v>26</v>
      </c>
      <c r="H2099">
        <v>97112</v>
      </c>
      <c r="I2099" t="str" cm="1">
        <f t="array" ref="I2099">IFERROR(INDEX(scheduling_data!H:H,MATCH(B2099&amp;D2099,scheduling_data!D:D&amp;scheduling_data!A:A,0)),"")</f>
        <v>Heidi Molaison</v>
      </c>
      <c r="J2099" t="str">
        <f t="shared" si="96"/>
        <v>No</v>
      </c>
      <c r="K2099" t="str">
        <f t="shared" si="97"/>
        <v>18545330.6458333333Heidi Molaison</v>
      </c>
      <c r="L2099" t="str">
        <f t="shared" si="98"/>
        <v>Yes</v>
      </c>
    </row>
    <row r="2100" spans="1:12" x14ac:dyDescent="0.3">
      <c r="A2100" t="s">
        <v>25</v>
      </c>
      <c r="B2100">
        <v>185</v>
      </c>
      <c r="C2100" s="1">
        <v>45345</v>
      </c>
      <c r="D2100" s="1">
        <v>45330.645833333336</v>
      </c>
      <c r="E2100">
        <v>93.22</v>
      </c>
      <c r="F2100" t="s">
        <v>9</v>
      </c>
      <c r="G2100" t="s">
        <v>28</v>
      </c>
      <c r="H2100">
        <v>97112</v>
      </c>
      <c r="I2100" t="str" cm="1">
        <f t="array" ref="I2100">IFERROR(INDEX(scheduling_data!H:H,MATCH(B2100&amp;D2100,scheduling_data!D:D&amp;scheduling_data!A:A,0)),"")</f>
        <v>Heidi Molaison</v>
      </c>
      <c r="J2100" t="str">
        <f t="shared" si="96"/>
        <v>No</v>
      </c>
      <c r="K2100" t="str">
        <f t="shared" si="97"/>
        <v>18545330.6458333333Heidi Molaison</v>
      </c>
      <c r="L2100" t="str">
        <f t="shared" si="98"/>
        <v>No</v>
      </c>
    </row>
    <row r="2101" spans="1:12" x14ac:dyDescent="0.3">
      <c r="A2101" t="s">
        <v>80</v>
      </c>
      <c r="B2101">
        <v>186</v>
      </c>
      <c r="C2101" s="1">
        <v>45338</v>
      </c>
      <c r="D2101" s="1">
        <v>45324.354166666664</v>
      </c>
      <c r="E2101">
        <v>93.22</v>
      </c>
      <c r="F2101" t="s">
        <v>9</v>
      </c>
      <c r="G2101" t="s">
        <v>52</v>
      </c>
      <c r="H2101">
        <v>97112</v>
      </c>
      <c r="I2101" t="str" cm="1">
        <f t="array" ref="I2101">IFERROR(INDEX(scheduling_data!H:H,MATCH(B2101&amp;D2101,scheduling_data!D:D&amp;scheduling_data!A:A,0)),"")</f>
        <v>Carolyn Simpson</v>
      </c>
      <c r="J2101" t="str">
        <f t="shared" si="96"/>
        <v>No</v>
      </c>
      <c r="K2101" t="str">
        <f t="shared" si="97"/>
        <v>18645324.3541666667Carolyn Simpson</v>
      </c>
      <c r="L2101" t="str">
        <f t="shared" si="98"/>
        <v>No</v>
      </c>
    </row>
    <row r="2102" spans="1:12" x14ac:dyDescent="0.3">
      <c r="A2102" t="s">
        <v>80</v>
      </c>
      <c r="B2102">
        <v>186</v>
      </c>
      <c r="C2102" s="1">
        <v>45338</v>
      </c>
      <c r="D2102" s="1">
        <v>45324.354166666664</v>
      </c>
      <c r="E2102">
        <v>56.78</v>
      </c>
      <c r="F2102" t="s">
        <v>19</v>
      </c>
      <c r="G2102" t="s">
        <v>51</v>
      </c>
      <c r="H2102">
        <v>97112</v>
      </c>
      <c r="I2102" t="str" cm="1">
        <f t="array" ref="I2102">IFERROR(INDEX(scheduling_data!H:H,MATCH(B2102&amp;D2102,scheduling_data!D:D&amp;scheduling_data!A:A,0)),"")</f>
        <v>Carolyn Simpson</v>
      </c>
      <c r="J2102" t="str">
        <f t="shared" si="96"/>
        <v>No</v>
      </c>
      <c r="K2102" t="str">
        <f t="shared" si="97"/>
        <v>18645324.3541666667Carolyn Simpson</v>
      </c>
      <c r="L2102" t="str">
        <f t="shared" si="98"/>
        <v>Yes</v>
      </c>
    </row>
    <row r="2103" spans="1:12" x14ac:dyDescent="0.3">
      <c r="A2103" t="s">
        <v>80</v>
      </c>
      <c r="B2103">
        <v>186</v>
      </c>
      <c r="C2103" s="1">
        <v>45345</v>
      </c>
      <c r="D2103" s="1">
        <v>45330.395833333336</v>
      </c>
      <c r="E2103">
        <v>56.78</v>
      </c>
      <c r="F2103" t="s">
        <v>19</v>
      </c>
      <c r="G2103" t="s">
        <v>51</v>
      </c>
      <c r="H2103">
        <v>97112</v>
      </c>
      <c r="I2103" t="str" cm="1">
        <f t="array" ref="I2103">IFERROR(INDEX(scheduling_data!H:H,MATCH(B2103&amp;D2103,scheduling_data!D:D&amp;scheduling_data!A:A,0)),"")</f>
        <v>Carolyn Simpson</v>
      </c>
      <c r="J2103" t="str">
        <f t="shared" si="96"/>
        <v>No</v>
      </c>
      <c r="K2103" t="str">
        <f t="shared" si="97"/>
        <v>18645330.3958333333Carolyn Simpson</v>
      </c>
      <c r="L2103" t="str">
        <f t="shared" si="98"/>
        <v>Yes</v>
      </c>
    </row>
    <row r="2104" spans="1:12" x14ac:dyDescent="0.3">
      <c r="A2104" t="s">
        <v>80</v>
      </c>
      <c r="B2104">
        <v>186</v>
      </c>
      <c r="C2104" s="1">
        <v>45345</v>
      </c>
      <c r="D2104" s="1">
        <v>45330.395833333336</v>
      </c>
      <c r="E2104">
        <v>93.22</v>
      </c>
      <c r="F2104" t="s">
        <v>9</v>
      </c>
      <c r="G2104" t="s">
        <v>52</v>
      </c>
      <c r="H2104">
        <v>97112</v>
      </c>
      <c r="I2104" t="str" cm="1">
        <f t="array" ref="I2104">IFERROR(INDEX(scheduling_data!H:H,MATCH(B2104&amp;D2104,scheduling_data!D:D&amp;scheduling_data!A:A,0)),"")</f>
        <v>Carolyn Simpson</v>
      </c>
      <c r="J2104" t="str">
        <f t="shared" si="96"/>
        <v>No</v>
      </c>
      <c r="K2104" t="str">
        <f t="shared" si="97"/>
        <v>18645330.3958333333Carolyn Simpson</v>
      </c>
      <c r="L2104" t="str">
        <f t="shared" si="98"/>
        <v>No</v>
      </c>
    </row>
    <row r="2105" spans="1:12" x14ac:dyDescent="0.3">
      <c r="A2105" t="s">
        <v>25</v>
      </c>
      <c r="B2105">
        <v>35</v>
      </c>
      <c r="C2105" s="1">
        <v>45345</v>
      </c>
      <c r="D2105" s="1">
        <v>45331.375</v>
      </c>
      <c r="E2105">
        <v>0</v>
      </c>
      <c r="F2105" t="s">
        <v>9</v>
      </c>
      <c r="G2105" t="s">
        <v>72</v>
      </c>
      <c r="H2105">
        <v>97110</v>
      </c>
      <c r="I2105" t="str" cm="1">
        <f t="array" ref="I2105">IFERROR(INDEX(scheduling_data!H:H,MATCH(B2105&amp;D2105,scheduling_data!D:D&amp;scheduling_data!A:A,0)),"")</f>
        <v>James Allen</v>
      </c>
      <c r="J2105" t="str">
        <f t="shared" si="96"/>
        <v>No</v>
      </c>
      <c r="K2105" t="str">
        <f t="shared" si="97"/>
        <v>3545331.375James Allen</v>
      </c>
      <c r="L2105" t="str">
        <f t="shared" si="98"/>
        <v>No</v>
      </c>
    </row>
    <row r="2106" spans="1:12" x14ac:dyDescent="0.3">
      <c r="A2106" t="s">
        <v>25</v>
      </c>
      <c r="B2106">
        <v>35</v>
      </c>
      <c r="C2106" s="1">
        <v>45345</v>
      </c>
      <c r="D2106" s="1">
        <v>45331.375</v>
      </c>
      <c r="E2106">
        <v>0</v>
      </c>
      <c r="F2106" t="s">
        <v>9</v>
      </c>
      <c r="G2106" t="s">
        <v>73</v>
      </c>
      <c r="H2106">
        <v>97161</v>
      </c>
      <c r="I2106" t="str" cm="1">
        <f t="array" ref="I2106">IFERROR(INDEX(scheduling_data!H:H,MATCH(B2106&amp;D2106,scheduling_data!D:D&amp;scheduling_data!A:A,0)),"")</f>
        <v>James Allen</v>
      </c>
      <c r="J2106" t="str">
        <f t="shared" si="96"/>
        <v>No</v>
      </c>
      <c r="K2106" t="str">
        <f t="shared" si="97"/>
        <v>3545331.375James Allen</v>
      </c>
      <c r="L2106" t="str">
        <f t="shared" si="98"/>
        <v>No</v>
      </c>
    </row>
    <row r="2107" spans="1:12" x14ac:dyDescent="0.3">
      <c r="A2107" t="s">
        <v>149</v>
      </c>
      <c r="B2107">
        <v>187</v>
      </c>
      <c r="C2107" s="1">
        <v>45343</v>
      </c>
      <c r="D2107" s="1">
        <v>45330.375</v>
      </c>
      <c r="E2107">
        <v>48.3</v>
      </c>
      <c r="F2107" t="s">
        <v>9</v>
      </c>
      <c r="G2107" t="s">
        <v>146</v>
      </c>
      <c r="H2107">
        <v>97110</v>
      </c>
      <c r="I2107" t="str" cm="1">
        <f t="array" ref="I2107">IFERROR(INDEX(scheduling_data!H:H,MATCH(B2107&amp;D2107,scheduling_data!D:D&amp;scheduling_data!A:A,0)),"")</f>
        <v>James Allen</v>
      </c>
      <c r="J2107" t="str">
        <f t="shared" si="96"/>
        <v>No</v>
      </c>
      <c r="K2107" t="str">
        <f t="shared" si="97"/>
        <v>18745330.375James Allen</v>
      </c>
      <c r="L2107" t="str">
        <f t="shared" si="98"/>
        <v>No</v>
      </c>
    </row>
    <row r="2108" spans="1:12" x14ac:dyDescent="0.3">
      <c r="A2108" t="s">
        <v>149</v>
      </c>
      <c r="B2108">
        <v>187</v>
      </c>
      <c r="C2108" s="1">
        <v>45343</v>
      </c>
      <c r="D2108" s="1">
        <v>45330.375</v>
      </c>
      <c r="E2108">
        <v>0.43</v>
      </c>
      <c r="F2108" t="s">
        <v>9</v>
      </c>
      <c r="G2108" t="s">
        <v>142</v>
      </c>
      <c r="H2108">
        <v>97110</v>
      </c>
      <c r="I2108" t="str" cm="1">
        <f t="array" ref="I2108">IFERROR(INDEX(scheduling_data!H:H,MATCH(B2108&amp;D2108,scheduling_data!D:D&amp;scheduling_data!A:A,0)),"")</f>
        <v>James Allen</v>
      </c>
      <c r="J2108" t="str">
        <f t="shared" si="96"/>
        <v>No</v>
      </c>
      <c r="K2108" t="str">
        <f t="shared" si="97"/>
        <v>18745330.375James Allen</v>
      </c>
      <c r="L2108" t="str">
        <f t="shared" si="98"/>
        <v>No</v>
      </c>
    </row>
    <row r="2109" spans="1:12" x14ac:dyDescent="0.3">
      <c r="A2109" t="s">
        <v>149</v>
      </c>
      <c r="B2109">
        <v>187</v>
      </c>
      <c r="C2109" s="1">
        <v>45343</v>
      </c>
      <c r="D2109" s="1">
        <v>45330.375</v>
      </c>
      <c r="E2109">
        <v>20.93</v>
      </c>
      <c r="F2109" t="s">
        <v>19</v>
      </c>
      <c r="G2109" t="s">
        <v>144</v>
      </c>
      <c r="H2109">
        <v>97110</v>
      </c>
      <c r="I2109" t="str" cm="1">
        <f t="array" ref="I2109">IFERROR(INDEX(scheduling_data!H:H,MATCH(B2109&amp;D2109,scheduling_data!D:D&amp;scheduling_data!A:A,0)),"")</f>
        <v>James Allen</v>
      </c>
      <c r="J2109" t="str">
        <f t="shared" si="96"/>
        <v>No</v>
      </c>
      <c r="K2109" t="str">
        <f t="shared" si="97"/>
        <v>18745330.375James Allen</v>
      </c>
      <c r="L2109" t="str">
        <f t="shared" si="98"/>
        <v>Yes</v>
      </c>
    </row>
    <row r="2110" spans="1:12" x14ac:dyDescent="0.3">
      <c r="A2110" t="s">
        <v>149</v>
      </c>
      <c r="B2110">
        <v>187</v>
      </c>
      <c r="C2110" s="1">
        <v>45343</v>
      </c>
      <c r="D2110" s="1">
        <v>45330.375</v>
      </c>
      <c r="E2110">
        <v>15.93</v>
      </c>
      <c r="F2110" t="s">
        <v>19</v>
      </c>
      <c r="G2110" t="s">
        <v>144</v>
      </c>
      <c r="H2110">
        <v>97110</v>
      </c>
      <c r="I2110" t="str" cm="1">
        <f t="array" ref="I2110">IFERROR(INDEX(scheduling_data!H:H,MATCH(B2110&amp;D2110,scheduling_data!D:D&amp;scheduling_data!A:A,0)),"")</f>
        <v>James Allen</v>
      </c>
      <c r="J2110" t="str">
        <f t="shared" si="96"/>
        <v>No</v>
      </c>
      <c r="K2110" t="str">
        <f t="shared" si="97"/>
        <v>18745330.375James Allen</v>
      </c>
      <c r="L2110" t="str">
        <f t="shared" si="98"/>
        <v>Yes</v>
      </c>
    </row>
    <row r="2111" spans="1:12" x14ac:dyDescent="0.3">
      <c r="A2111" t="s">
        <v>149</v>
      </c>
      <c r="B2111">
        <v>187</v>
      </c>
      <c r="C2111" s="1">
        <v>45343</v>
      </c>
      <c r="D2111" s="1">
        <v>45330.375</v>
      </c>
      <c r="E2111">
        <v>0.33</v>
      </c>
      <c r="F2111" t="s">
        <v>9</v>
      </c>
      <c r="G2111" t="s">
        <v>142</v>
      </c>
      <c r="H2111">
        <v>97110</v>
      </c>
      <c r="I2111" t="str" cm="1">
        <f t="array" ref="I2111">IFERROR(INDEX(scheduling_data!H:H,MATCH(B2111&amp;D2111,scheduling_data!D:D&amp;scheduling_data!A:A,0)),"")</f>
        <v>James Allen</v>
      </c>
      <c r="J2111" t="str">
        <f t="shared" si="96"/>
        <v>No</v>
      </c>
      <c r="K2111" t="str">
        <f t="shared" si="97"/>
        <v>18745330.375James Allen</v>
      </c>
      <c r="L2111" t="str">
        <f t="shared" si="98"/>
        <v>No</v>
      </c>
    </row>
    <row r="2112" spans="1:12" x14ac:dyDescent="0.3">
      <c r="A2112" t="s">
        <v>149</v>
      </c>
      <c r="B2112">
        <v>187</v>
      </c>
      <c r="C2112" s="1">
        <v>45343</v>
      </c>
      <c r="D2112" s="1">
        <v>45330.375</v>
      </c>
      <c r="E2112">
        <v>54.67</v>
      </c>
      <c r="F2112" t="s">
        <v>9</v>
      </c>
      <c r="G2112" t="s">
        <v>143</v>
      </c>
      <c r="H2112">
        <v>97110</v>
      </c>
      <c r="I2112" t="str" cm="1">
        <f t="array" ref="I2112">IFERROR(INDEX(scheduling_data!H:H,MATCH(B2112&amp;D2112,scheduling_data!D:D&amp;scheduling_data!A:A,0)),"")</f>
        <v>James Allen</v>
      </c>
      <c r="J2112" t="str">
        <f t="shared" si="96"/>
        <v>No</v>
      </c>
      <c r="K2112" t="str">
        <f t="shared" si="97"/>
        <v>18745330.375James Allen</v>
      </c>
      <c r="L2112" t="str">
        <f t="shared" si="98"/>
        <v>No</v>
      </c>
    </row>
    <row r="2113" spans="1:12" x14ac:dyDescent="0.3">
      <c r="A2113" t="s">
        <v>25</v>
      </c>
      <c r="B2113">
        <v>188</v>
      </c>
      <c r="C2113" s="1">
        <v>45338</v>
      </c>
      <c r="D2113" s="1">
        <v>45323.666666666664</v>
      </c>
      <c r="E2113">
        <v>139.83000000000001</v>
      </c>
      <c r="F2113" t="s">
        <v>9</v>
      </c>
      <c r="G2113" t="s">
        <v>28</v>
      </c>
      <c r="H2113">
        <v>97112</v>
      </c>
      <c r="I2113" t="str" cm="1">
        <f t="array" ref="I2113">IFERROR(INDEX(scheduling_data!H:H,MATCH(B2113&amp;D2113,scheduling_data!D:D&amp;scheduling_data!A:A,0)),"")</f>
        <v>Jessica Pittman</v>
      </c>
      <c r="J2113" t="str">
        <f t="shared" si="96"/>
        <v>No</v>
      </c>
      <c r="K2113" t="str">
        <f t="shared" si="97"/>
        <v>18845323.6666666667Jessica Pittman</v>
      </c>
      <c r="L2113" t="str">
        <f t="shared" si="98"/>
        <v>No</v>
      </c>
    </row>
    <row r="2114" spans="1:12" x14ac:dyDescent="0.3">
      <c r="A2114" t="s">
        <v>25</v>
      </c>
      <c r="B2114">
        <v>188</v>
      </c>
      <c r="C2114" s="1">
        <v>45338</v>
      </c>
      <c r="D2114" s="1">
        <v>45323.666666666664</v>
      </c>
      <c r="E2114">
        <v>85.17</v>
      </c>
      <c r="F2114" t="s">
        <v>19</v>
      </c>
      <c r="G2114" t="s">
        <v>26</v>
      </c>
      <c r="H2114">
        <v>97112</v>
      </c>
      <c r="I2114" t="str" cm="1">
        <f t="array" ref="I2114">IFERROR(INDEX(scheduling_data!H:H,MATCH(B2114&amp;D2114,scheduling_data!D:D&amp;scheduling_data!A:A,0)),"")</f>
        <v>Jessica Pittman</v>
      </c>
      <c r="J2114" t="str">
        <f t="shared" si="96"/>
        <v>No</v>
      </c>
      <c r="K2114" t="str">
        <f t="shared" si="97"/>
        <v>18845323.6666666667Jessica Pittman</v>
      </c>
      <c r="L2114" t="str">
        <f t="shared" si="98"/>
        <v>Yes</v>
      </c>
    </row>
    <row r="2115" spans="1:12" x14ac:dyDescent="0.3">
      <c r="A2115" t="s">
        <v>80</v>
      </c>
      <c r="B2115">
        <v>189</v>
      </c>
      <c r="C2115" s="1">
        <v>45338</v>
      </c>
      <c r="D2115" s="1">
        <v>45323.6875</v>
      </c>
      <c r="E2115">
        <v>52.1</v>
      </c>
      <c r="F2115" t="s">
        <v>9</v>
      </c>
      <c r="G2115" t="s">
        <v>52</v>
      </c>
      <c r="H2115">
        <v>97140</v>
      </c>
      <c r="I2115" t="str" cm="1">
        <f t="array" ref="I2115">IFERROR(INDEX(scheduling_data!H:H,MATCH(B2115&amp;D2115,scheduling_data!D:D&amp;scheduling_data!A:A,0)),"")</f>
        <v>Christian Litz</v>
      </c>
      <c r="J2115" t="str">
        <f t="shared" ref="J2115:J2178" si="99">IF(I2115="", "Yes", "No")</f>
        <v>No</v>
      </c>
      <c r="K2115" t="str">
        <f t="shared" ref="K2115:K2178" si="100">IF(I2115="",B2115&amp;D2115,B2115&amp;D2115&amp;I2115)</f>
        <v>18945323.6875Christian Litz</v>
      </c>
      <c r="L2115" t="str">
        <f t="shared" ref="L2115:L2178" si="101">IF(OR(F2115="Cash", F2115="Check", F2115="EFT", F2115="Credit Card", F2115="Visa", F2115="Mastercard", F2115="AMEX"), "Yes", "No")</f>
        <v>No</v>
      </c>
    </row>
    <row r="2116" spans="1:12" x14ac:dyDescent="0.3">
      <c r="A2116" t="s">
        <v>80</v>
      </c>
      <c r="B2116">
        <v>189</v>
      </c>
      <c r="C2116" s="1">
        <v>45338</v>
      </c>
      <c r="D2116" s="1">
        <v>45323.6875</v>
      </c>
      <c r="E2116">
        <v>22.9</v>
      </c>
      <c r="F2116" t="s">
        <v>19</v>
      </c>
      <c r="G2116" t="s">
        <v>51</v>
      </c>
      <c r="H2116">
        <v>97140</v>
      </c>
      <c r="I2116" t="str" cm="1">
        <f t="array" ref="I2116">IFERROR(INDEX(scheduling_data!H:H,MATCH(B2116&amp;D2116,scheduling_data!D:D&amp;scheduling_data!A:A,0)),"")</f>
        <v>Christian Litz</v>
      </c>
      <c r="J2116" t="str">
        <f t="shared" si="99"/>
        <v>No</v>
      </c>
      <c r="K2116" t="str">
        <f t="shared" si="100"/>
        <v>18945323.6875Christian Litz</v>
      </c>
      <c r="L2116" t="str">
        <f t="shared" si="101"/>
        <v>Yes</v>
      </c>
    </row>
    <row r="2117" spans="1:12" x14ac:dyDescent="0.3">
      <c r="A2117" t="s">
        <v>80</v>
      </c>
      <c r="B2117">
        <v>189</v>
      </c>
      <c r="C2117" s="1">
        <v>45338</v>
      </c>
      <c r="D2117" s="1">
        <v>45323.6875</v>
      </c>
      <c r="E2117">
        <v>46.61</v>
      </c>
      <c r="F2117" t="s">
        <v>9</v>
      </c>
      <c r="G2117" t="s">
        <v>52</v>
      </c>
      <c r="H2117">
        <v>97112</v>
      </c>
      <c r="I2117" t="str" cm="1">
        <f t="array" ref="I2117">IFERROR(INDEX(scheduling_data!H:H,MATCH(B2117&amp;D2117,scheduling_data!D:D&amp;scheduling_data!A:A,0)),"")</f>
        <v>Christian Litz</v>
      </c>
      <c r="J2117" t="str">
        <f t="shared" si="99"/>
        <v>No</v>
      </c>
      <c r="K2117" t="str">
        <f t="shared" si="100"/>
        <v>18945323.6875Christian Litz</v>
      </c>
      <c r="L2117" t="str">
        <f t="shared" si="101"/>
        <v>No</v>
      </c>
    </row>
    <row r="2118" spans="1:12" x14ac:dyDescent="0.3">
      <c r="A2118" t="s">
        <v>80</v>
      </c>
      <c r="B2118">
        <v>189</v>
      </c>
      <c r="C2118" s="1">
        <v>45338</v>
      </c>
      <c r="D2118" s="1">
        <v>45323.6875</v>
      </c>
      <c r="E2118">
        <v>28.39</v>
      </c>
      <c r="F2118" t="s">
        <v>19</v>
      </c>
      <c r="G2118" t="s">
        <v>51</v>
      </c>
      <c r="H2118">
        <v>97112</v>
      </c>
      <c r="I2118" t="str" cm="1">
        <f t="array" ref="I2118">IFERROR(INDEX(scheduling_data!H:H,MATCH(B2118&amp;D2118,scheduling_data!D:D&amp;scheduling_data!A:A,0)),"")</f>
        <v>Christian Litz</v>
      </c>
      <c r="J2118" t="str">
        <f t="shared" si="99"/>
        <v>No</v>
      </c>
      <c r="K2118" t="str">
        <f t="shared" si="100"/>
        <v>18945323.6875Christian Litz</v>
      </c>
      <c r="L2118" t="str">
        <f t="shared" si="101"/>
        <v>Yes</v>
      </c>
    </row>
    <row r="2119" spans="1:12" x14ac:dyDescent="0.3">
      <c r="A2119" t="s">
        <v>80</v>
      </c>
      <c r="B2119">
        <v>189</v>
      </c>
      <c r="C2119" s="1">
        <v>45348</v>
      </c>
      <c r="D2119" s="1">
        <v>45335.729166666664</v>
      </c>
      <c r="E2119">
        <v>22.9</v>
      </c>
      <c r="F2119" t="s">
        <v>19</v>
      </c>
      <c r="G2119" t="s">
        <v>51</v>
      </c>
      <c r="H2119">
        <v>97140</v>
      </c>
      <c r="I2119" t="str" cm="1">
        <f t="array" ref="I2119">IFERROR(INDEX(scheduling_data!H:H,MATCH(B2119&amp;D2119,scheduling_data!D:D&amp;scheduling_data!A:A,0)),"")</f>
        <v>Christian Litz</v>
      </c>
      <c r="J2119" t="str">
        <f t="shared" si="99"/>
        <v>No</v>
      </c>
      <c r="K2119" t="str">
        <f t="shared" si="100"/>
        <v>18945335.7291666667Christian Litz</v>
      </c>
      <c r="L2119" t="str">
        <f t="shared" si="101"/>
        <v>Yes</v>
      </c>
    </row>
    <row r="2120" spans="1:12" x14ac:dyDescent="0.3">
      <c r="A2120" t="s">
        <v>80</v>
      </c>
      <c r="B2120">
        <v>189</v>
      </c>
      <c r="C2120" s="1">
        <v>45348</v>
      </c>
      <c r="D2120" s="1">
        <v>45335.729166666664</v>
      </c>
      <c r="E2120">
        <v>46.61</v>
      </c>
      <c r="F2120" t="s">
        <v>9</v>
      </c>
      <c r="G2120" t="s">
        <v>52</v>
      </c>
      <c r="H2120">
        <v>97112</v>
      </c>
      <c r="I2120" t="str" cm="1">
        <f t="array" ref="I2120">IFERROR(INDEX(scheduling_data!H:H,MATCH(B2120&amp;D2120,scheduling_data!D:D&amp;scheduling_data!A:A,0)),"")</f>
        <v>Christian Litz</v>
      </c>
      <c r="J2120" t="str">
        <f t="shared" si="99"/>
        <v>No</v>
      </c>
      <c r="K2120" t="str">
        <f t="shared" si="100"/>
        <v>18945335.7291666667Christian Litz</v>
      </c>
      <c r="L2120" t="str">
        <f t="shared" si="101"/>
        <v>No</v>
      </c>
    </row>
    <row r="2121" spans="1:12" x14ac:dyDescent="0.3">
      <c r="A2121" t="s">
        <v>80</v>
      </c>
      <c r="B2121">
        <v>189</v>
      </c>
      <c r="C2121" s="1">
        <v>45348</v>
      </c>
      <c r="D2121" s="1">
        <v>45335.729166666664</v>
      </c>
      <c r="E2121">
        <v>28.39</v>
      </c>
      <c r="F2121" t="s">
        <v>19</v>
      </c>
      <c r="G2121" t="s">
        <v>51</v>
      </c>
      <c r="H2121">
        <v>97112</v>
      </c>
      <c r="I2121" t="str" cm="1">
        <f t="array" ref="I2121">IFERROR(INDEX(scheduling_data!H:H,MATCH(B2121&amp;D2121,scheduling_data!D:D&amp;scheduling_data!A:A,0)),"")</f>
        <v>Christian Litz</v>
      </c>
      <c r="J2121" t="str">
        <f t="shared" si="99"/>
        <v>No</v>
      </c>
      <c r="K2121" t="str">
        <f t="shared" si="100"/>
        <v>18945335.7291666667Christian Litz</v>
      </c>
      <c r="L2121" t="str">
        <f t="shared" si="101"/>
        <v>Yes</v>
      </c>
    </row>
    <row r="2122" spans="1:12" x14ac:dyDescent="0.3">
      <c r="A2122" t="s">
        <v>80</v>
      </c>
      <c r="B2122">
        <v>189</v>
      </c>
      <c r="C2122" s="1">
        <v>45348</v>
      </c>
      <c r="D2122" s="1">
        <v>45335.729166666664</v>
      </c>
      <c r="E2122">
        <v>52.1</v>
      </c>
      <c r="F2122" t="s">
        <v>9</v>
      </c>
      <c r="G2122" t="s">
        <v>52</v>
      </c>
      <c r="H2122">
        <v>97140</v>
      </c>
      <c r="I2122" t="str" cm="1">
        <f t="array" ref="I2122">IFERROR(INDEX(scheduling_data!H:H,MATCH(B2122&amp;D2122,scheduling_data!D:D&amp;scheduling_data!A:A,0)),"")</f>
        <v>Christian Litz</v>
      </c>
      <c r="J2122" t="str">
        <f t="shared" si="99"/>
        <v>No</v>
      </c>
      <c r="K2122" t="str">
        <f t="shared" si="100"/>
        <v>18945335.7291666667Christian Litz</v>
      </c>
      <c r="L2122" t="str">
        <f t="shared" si="101"/>
        <v>No</v>
      </c>
    </row>
    <row r="2123" spans="1:12" x14ac:dyDescent="0.3">
      <c r="A2123" t="s">
        <v>80</v>
      </c>
      <c r="B2123">
        <v>189</v>
      </c>
      <c r="C2123" s="1">
        <v>45338</v>
      </c>
      <c r="D2123" s="1">
        <v>45324.458333333336</v>
      </c>
      <c r="E2123">
        <v>52.1</v>
      </c>
      <c r="F2123" t="s">
        <v>9</v>
      </c>
      <c r="G2123" t="s">
        <v>52</v>
      </c>
      <c r="H2123">
        <v>97140</v>
      </c>
      <c r="I2123" t="str" cm="1">
        <f t="array" ref="I2123">IFERROR(INDEX(scheduling_data!H:H,MATCH(B2123&amp;D2123,scheduling_data!D:D&amp;scheduling_data!A:A,0)),"")</f>
        <v>Christian Litz</v>
      </c>
      <c r="J2123" t="str">
        <f t="shared" si="99"/>
        <v>No</v>
      </c>
      <c r="K2123" t="str">
        <f t="shared" si="100"/>
        <v>18945324.4583333333Christian Litz</v>
      </c>
      <c r="L2123" t="str">
        <f t="shared" si="101"/>
        <v>No</v>
      </c>
    </row>
    <row r="2124" spans="1:12" x14ac:dyDescent="0.3">
      <c r="A2124" t="s">
        <v>80</v>
      </c>
      <c r="B2124">
        <v>189</v>
      </c>
      <c r="C2124" s="1">
        <v>45338</v>
      </c>
      <c r="D2124" s="1">
        <v>45324.458333333336</v>
      </c>
      <c r="E2124">
        <v>28.39</v>
      </c>
      <c r="F2124" t="s">
        <v>19</v>
      </c>
      <c r="G2124" t="s">
        <v>51</v>
      </c>
      <c r="H2124">
        <v>97112</v>
      </c>
      <c r="I2124" t="str" cm="1">
        <f t="array" ref="I2124">IFERROR(INDEX(scheduling_data!H:H,MATCH(B2124&amp;D2124,scheduling_data!D:D&amp;scheduling_data!A:A,0)),"")</f>
        <v>Christian Litz</v>
      </c>
      <c r="J2124" t="str">
        <f t="shared" si="99"/>
        <v>No</v>
      </c>
      <c r="K2124" t="str">
        <f t="shared" si="100"/>
        <v>18945324.4583333333Christian Litz</v>
      </c>
      <c r="L2124" t="str">
        <f t="shared" si="101"/>
        <v>Yes</v>
      </c>
    </row>
    <row r="2125" spans="1:12" x14ac:dyDescent="0.3">
      <c r="A2125" t="s">
        <v>80</v>
      </c>
      <c r="B2125">
        <v>189</v>
      </c>
      <c r="C2125" s="1">
        <v>45338</v>
      </c>
      <c r="D2125" s="1">
        <v>45324.458333333336</v>
      </c>
      <c r="E2125">
        <v>46.61</v>
      </c>
      <c r="F2125" t="s">
        <v>9</v>
      </c>
      <c r="G2125" t="s">
        <v>52</v>
      </c>
      <c r="H2125">
        <v>97112</v>
      </c>
      <c r="I2125" t="str" cm="1">
        <f t="array" ref="I2125">IFERROR(INDEX(scheduling_data!H:H,MATCH(B2125&amp;D2125,scheduling_data!D:D&amp;scheduling_data!A:A,0)),"")</f>
        <v>Christian Litz</v>
      </c>
      <c r="J2125" t="str">
        <f t="shared" si="99"/>
        <v>No</v>
      </c>
      <c r="K2125" t="str">
        <f t="shared" si="100"/>
        <v>18945324.4583333333Christian Litz</v>
      </c>
      <c r="L2125" t="str">
        <f t="shared" si="101"/>
        <v>No</v>
      </c>
    </row>
    <row r="2126" spans="1:12" x14ac:dyDescent="0.3">
      <c r="A2126" t="s">
        <v>80</v>
      </c>
      <c r="B2126">
        <v>189</v>
      </c>
      <c r="C2126" s="1">
        <v>45338</v>
      </c>
      <c r="D2126" s="1">
        <v>45324.458333333336</v>
      </c>
      <c r="E2126">
        <v>22.9</v>
      </c>
      <c r="F2126" t="s">
        <v>19</v>
      </c>
      <c r="G2126" t="s">
        <v>51</v>
      </c>
      <c r="H2126">
        <v>97140</v>
      </c>
      <c r="I2126" t="str" cm="1">
        <f t="array" ref="I2126">IFERROR(INDEX(scheduling_data!H:H,MATCH(B2126&amp;D2126,scheduling_data!D:D&amp;scheduling_data!A:A,0)),"")</f>
        <v>Christian Litz</v>
      </c>
      <c r="J2126" t="str">
        <f t="shared" si="99"/>
        <v>No</v>
      </c>
      <c r="K2126" t="str">
        <f t="shared" si="100"/>
        <v>18945324.4583333333Christian Litz</v>
      </c>
      <c r="L2126" t="str">
        <f t="shared" si="101"/>
        <v>Yes</v>
      </c>
    </row>
    <row r="2127" spans="1:12" x14ac:dyDescent="0.3">
      <c r="A2127" t="s">
        <v>80</v>
      </c>
      <c r="B2127">
        <v>189</v>
      </c>
      <c r="C2127" s="1">
        <v>45342</v>
      </c>
      <c r="D2127" s="1">
        <v>45328.666666666664</v>
      </c>
      <c r="E2127">
        <v>46.61</v>
      </c>
      <c r="F2127" t="s">
        <v>9</v>
      </c>
      <c r="G2127" t="s">
        <v>52</v>
      </c>
      <c r="H2127">
        <v>97112</v>
      </c>
      <c r="I2127" t="str" cm="1">
        <f t="array" ref="I2127">IFERROR(INDEX(scheduling_data!H:H,MATCH(B2127&amp;D2127,scheduling_data!D:D&amp;scheduling_data!A:A,0)),"")</f>
        <v>Christian Litz</v>
      </c>
      <c r="J2127" t="str">
        <f t="shared" si="99"/>
        <v>No</v>
      </c>
      <c r="K2127" t="str">
        <f t="shared" si="100"/>
        <v>18945328.6666666667Christian Litz</v>
      </c>
      <c r="L2127" t="str">
        <f t="shared" si="101"/>
        <v>No</v>
      </c>
    </row>
    <row r="2128" spans="1:12" x14ac:dyDescent="0.3">
      <c r="A2128" t="s">
        <v>80</v>
      </c>
      <c r="B2128">
        <v>189</v>
      </c>
      <c r="C2128" s="1">
        <v>45342</v>
      </c>
      <c r="D2128" s="1">
        <v>45328.666666666664</v>
      </c>
      <c r="E2128">
        <v>28.39</v>
      </c>
      <c r="F2128" t="s">
        <v>19</v>
      </c>
      <c r="G2128" t="s">
        <v>51</v>
      </c>
      <c r="H2128">
        <v>97112</v>
      </c>
      <c r="I2128" t="str" cm="1">
        <f t="array" ref="I2128">IFERROR(INDEX(scheduling_data!H:H,MATCH(B2128&amp;D2128,scheduling_data!D:D&amp;scheduling_data!A:A,0)),"")</f>
        <v>Christian Litz</v>
      </c>
      <c r="J2128" t="str">
        <f t="shared" si="99"/>
        <v>No</v>
      </c>
      <c r="K2128" t="str">
        <f t="shared" si="100"/>
        <v>18945328.6666666667Christian Litz</v>
      </c>
      <c r="L2128" t="str">
        <f t="shared" si="101"/>
        <v>Yes</v>
      </c>
    </row>
    <row r="2129" spans="1:12" x14ac:dyDescent="0.3">
      <c r="A2129" t="s">
        <v>80</v>
      </c>
      <c r="B2129">
        <v>189</v>
      </c>
      <c r="C2129" s="1">
        <v>45345</v>
      </c>
      <c r="D2129" s="1">
        <v>45330.666666666664</v>
      </c>
      <c r="E2129">
        <v>46.61</v>
      </c>
      <c r="F2129" t="s">
        <v>9</v>
      </c>
      <c r="G2129" t="s">
        <v>52</v>
      </c>
      <c r="H2129">
        <v>97112</v>
      </c>
      <c r="I2129" t="str" cm="1">
        <f t="array" ref="I2129">IFERROR(INDEX(scheduling_data!H:H,MATCH(B2129&amp;D2129,scheduling_data!D:D&amp;scheduling_data!A:A,0)),"")</f>
        <v>Christian Litz</v>
      </c>
      <c r="J2129" t="str">
        <f t="shared" si="99"/>
        <v>No</v>
      </c>
      <c r="K2129" t="str">
        <f t="shared" si="100"/>
        <v>18945330.6666666667Christian Litz</v>
      </c>
      <c r="L2129" t="str">
        <f t="shared" si="101"/>
        <v>No</v>
      </c>
    </row>
    <row r="2130" spans="1:12" x14ac:dyDescent="0.3">
      <c r="A2130" t="s">
        <v>80</v>
      </c>
      <c r="B2130">
        <v>189</v>
      </c>
      <c r="C2130" s="1">
        <v>45345</v>
      </c>
      <c r="D2130" s="1">
        <v>45330.666666666664</v>
      </c>
      <c r="E2130">
        <v>28.39</v>
      </c>
      <c r="F2130" t="s">
        <v>19</v>
      </c>
      <c r="G2130" t="s">
        <v>51</v>
      </c>
      <c r="H2130">
        <v>97112</v>
      </c>
      <c r="I2130" t="str" cm="1">
        <f t="array" ref="I2130">IFERROR(INDEX(scheduling_data!H:H,MATCH(B2130&amp;D2130,scheduling_data!D:D&amp;scheduling_data!A:A,0)),"")</f>
        <v>Christian Litz</v>
      </c>
      <c r="J2130" t="str">
        <f t="shared" si="99"/>
        <v>No</v>
      </c>
      <c r="K2130" t="str">
        <f t="shared" si="100"/>
        <v>18945330.6666666667Christian Litz</v>
      </c>
      <c r="L2130" t="str">
        <f t="shared" si="101"/>
        <v>Yes</v>
      </c>
    </row>
    <row r="2131" spans="1:12" x14ac:dyDescent="0.3">
      <c r="A2131" t="s">
        <v>80</v>
      </c>
      <c r="B2131">
        <v>189</v>
      </c>
      <c r="C2131" s="1">
        <v>45345</v>
      </c>
      <c r="D2131" s="1">
        <v>45330.666666666664</v>
      </c>
      <c r="E2131">
        <v>22.9</v>
      </c>
      <c r="F2131" t="s">
        <v>19</v>
      </c>
      <c r="G2131" t="s">
        <v>51</v>
      </c>
      <c r="H2131">
        <v>97140</v>
      </c>
      <c r="I2131" t="str" cm="1">
        <f t="array" ref="I2131">IFERROR(INDEX(scheduling_data!H:H,MATCH(B2131&amp;D2131,scheduling_data!D:D&amp;scheduling_data!A:A,0)),"")</f>
        <v>Christian Litz</v>
      </c>
      <c r="J2131" t="str">
        <f t="shared" si="99"/>
        <v>No</v>
      </c>
      <c r="K2131" t="str">
        <f t="shared" si="100"/>
        <v>18945330.6666666667Christian Litz</v>
      </c>
      <c r="L2131" t="str">
        <f t="shared" si="101"/>
        <v>Yes</v>
      </c>
    </row>
    <row r="2132" spans="1:12" x14ac:dyDescent="0.3">
      <c r="A2132" t="s">
        <v>80</v>
      </c>
      <c r="B2132">
        <v>189</v>
      </c>
      <c r="C2132" s="1">
        <v>45345</v>
      </c>
      <c r="D2132" s="1">
        <v>45330.666666666664</v>
      </c>
      <c r="E2132">
        <v>52.1</v>
      </c>
      <c r="F2132" t="s">
        <v>9</v>
      </c>
      <c r="G2132" t="s">
        <v>52</v>
      </c>
      <c r="H2132">
        <v>97140</v>
      </c>
      <c r="I2132" t="str" cm="1">
        <f t="array" ref="I2132">IFERROR(INDEX(scheduling_data!H:H,MATCH(B2132&amp;D2132,scheduling_data!D:D&amp;scheduling_data!A:A,0)),"")</f>
        <v>Christian Litz</v>
      </c>
      <c r="J2132" t="str">
        <f t="shared" si="99"/>
        <v>No</v>
      </c>
      <c r="K2132" t="str">
        <f t="shared" si="100"/>
        <v>18945330.6666666667Christian Litz</v>
      </c>
      <c r="L2132" t="str">
        <f t="shared" si="101"/>
        <v>No</v>
      </c>
    </row>
    <row r="2133" spans="1:12" x14ac:dyDescent="0.3">
      <c r="A2133" t="s">
        <v>33</v>
      </c>
      <c r="B2133">
        <v>190</v>
      </c>
      <c r="C2133" s="1">
        <v>45337</v>
      </c>
      <c r="D2133" s="1">
        <v>45323.708333333336</v>
      </c>
      <c r="E2133">
        <v>49.6</v>
      </c>
      <c r="F2133" t="s">
        <v>19</v>
      </c>
      <c r="G2133" t="s">
        <v>84</v>
      </c>
      <c r="H2133">
        <v>97110</v>
      </c>
      <c r="I2133" t="str" cm="1">
        <f t="array" ref="I2133">IFERROR(INDEX(scheduling_data!H:H,MATCH(B2133&amp;D2133,scheduling_data!D:D&amp;scheduling_data!A:A,0)),"")</f>
        <v>Christian Litz</v>
      </c>
      <c r="J2133" t="str">
        <f t="shared" si="99"/>
        <v>No</v>
      </c>
      <c r="K2133" t="str">
        <f t="shared" si="100"/>
        <v>19045323.7083333333Christian Litz</v>
      </c>
      <c r="L2133" t="str">
        <f t="shared" si="101"/>
        <v>Yes</v>
      </c>
    </row>
    <row r="2134" spans="1:12" x14ac:dyDescent="0.3">
      <c r="A2134" t="s">
        <v>33</v>
      </c>
      <c r="B2134">
        <v>190</v>
      </c>
      <c r="C2134" s="1">
        <v>45337</v>
      </c>
      <c r="D2134" s="1">
        <v>45323.708333333336</v>
      </c>
      <c r="E2134">
        <v>46.61</v>
      </c>
      <c r="F2134" t="s">
        <v>9</v>
      </c>
      <c r="G2134" t="s">
        <v>83</v>
      </c>
      <c r="H2134">
        <v>97112</v>
      </c>
      <c r="I2134" t="str" cm="1">
        <f t="array" ref="I2134">IFERROR(INDEX(scheduling_data!H:H,MATCH(B2134&amp;D2134,scheduling_data!D:D&amp;scheduling_data!A:A,0)),"")</f>
        <v>Christian Litz</v>
      </c>
      <c r="J2134" t="str">
        <f t="shared" si="99"/>
        <v>No</v>
      </c>
      <c r="K2134" t="str">
        <f t="shared" si="100"/>
        <v>19045323.7083333333Christian Litz</v>
      </c>
      <c r="L2134" t="str">
        <f t="shared" si="101"/>
        <v>No</v>
      </c>
    </row>
    <row r="2135" spans="1:12" x14ac:dyDescent="0.3">
      <c r="A2135" t="s">
        <v>33</v>
      </c>
      <c r="B2135">
        <v>190</v>
      </c>
      <c r="C2135" s="1">
        <v>45337</v>
      </c>
      <c r="D2135" s="1">
        <v>45323.708333333336</v>
      </c>
      <c r="E2135">
        <v>100.4</v>
      </c>
      <c r="F2135" t="s">
        <v>9</v>
      </c>
      <c r="G2135" t="s">
        <v>83</v>
      </c>
      <c r="H2135">
        <v>97110</v>
      </c>
      <c r="I2135" t="str" cm="1">
        <f t="array" ref="I2135">IFERROR(INDEX(scheduling_data!H:H,MATCH(B2135&amp;D2135,scheduling_data!D:D&amp;scheduling_data!A:A,0)),"")</f>
        <v>Christian Litz</v>
      </c>
      <c r="J2135" t="str">
        <f t="shared" si="99"/>
        <v>No</v>
      </c>
      <c r="K2135" t="str">
        <f t="shared" si="100"/>
        <v>19045323.7083333333Christian Litz</v>
      </c>
      <c r="L2135" t="str">
        <f t="shared" si="101"/>
        <v>No</v>
      </c>
    </row>
    <row r="2136" spans="1:12" x14ac:dyDescent="0.3">
      <c r="A2136" t="s">
        <v>33</v>
      </c>
      <c r="B2136">
        <v>190</v>
      </c>
      <c r="C2136" s="1">
        <v>45337</v>
      </c>
      <c r="D2136" s="1">
        <v>45323.708333333336</v>
      </c>
      <c r="E2136">
        <v>28.39</v>
      </c>
      <c r="F2136" t="s">
        <v>19</v>
      </c>
      <c r="G2136" t="s">
        <v>84</v>
      </c>
      <c r="H2136">
        <v>97112</v>
      </c>
      <c r="I2136" t="str" cm="1">
        <f t="array" ref="I2136">IFERROR(INDEX(scheduling_data!H:H,MATCH(B2136&amp;D2136,scheduling_data!D:D&amp;scheduling_data!A:A,0)),"")</f>
        <v>Christian Litz</v>
      </c>
      <c r="J2136" t="str">
        <f t="shared" si="99"/>
        <v>No</v>
      </c>
      <c r="K2136" t="str">
        <f t="shared" si="100"/>
        <v>19045323.7083333333Christian Litz</v>
      </c>
      <c r="L2136" t="str">
        <f t="shared" si="101"/>
        <v>Yes</v>
      </c>
    </row>
    <row r="2137" spans="1:12" x14ac:dyDescent="0.3">
      <c r="A2137" t="s">
        <v>33</v>
      </c>
      <c r="B2137">
        <v>190</v>
      </c>
      <c r="C2137" s="1">
        <v>45344</v>
      </c>
      <c r="D2137" s="1">
        <v>45334.541666666664</v>
      </c>
      <c r="E2137">
        <v>93.22</v>
      </c>
      <c r="F2137" t="s">
        <v>9</v>
      </c>
      <c r="G2137" t="s">
        <v>83</v>
      </c>
      <c r="H2137">
        <v>97112</v>
      </c>
      <c r="I2137" t="str" cm="1">
        <f t="array" ref="I2137">IFERROR(INDEX(scheduling_data!H:H,MATCH(B2137&amp;D2137,scheduling_data!D:D&amp;scheduling_data!A:A,0)),"")</f>
        <v>Christian Litz</v>
      </c>
      <c r="J2137" t="str">
        <f t="shared" si="99"/>
        <v>No</v>
      </c>
      <c r="K2137" t="str">
        <f t="shared" si="100"/>
        <v>19045334.5416666667Christian Litz</v>
      </c>
      <c r="L2137" t="str">
        <f t="shared" si="101"/>
        <v>No</v>
      </c>
    </row>
    <row r="2138" spans="1:12" x14ac:dyDescent="0.3">
      <c r="A2138" t="s">
        <v>33</v>
      </c>
      <c r="B2138">
        <v>190</v>
      </c>
      <c r="C2138" s="1">
        <v>45344</v>
      </c>
      <c r="D2138" s="1">
        <v>45334.541666666664</v>
      </c>
      <c r="E2138">
        <v>56.78</v>
      </c>
      <c r="F2138" t="s">
        <v>19</v>
      </c>
      <c r="G2138" t="s">
        <v>84</v>
      </c>
      <c r="H2138">
        <v>97112</v>
      </c>
      <c r="I2138" t="str" cm="1">
        <f t="array" ref="I2138">IFERROR(INDEX(scheduling_data!H:H,MATCH(B2138&amp;D2138,scheduling_data!D:D&amp;scheduling_data!A:A,0)),"")</f>
        <v>Christian Litz</v>
      </c>
      <c r="J2138" t="str">
        <f t="shared" si="99"/>
        <v>No</v>
      </c>
      <c r="K2138" t="str">
        <f t="shared" si="100"/>
        <v>19045334.5416666667Christian Litz</v>
      </c>
      <c r="L2138" t="str">
        <f t="shared" si="101"/>
        <v>Yes</v>
      </c>
    </row>
    <row r="2139" spans="1:12" x14ac:dyDescent="0.3">
      <c r="A2139" t="s">
        <v>33</v>
      </c>
      <c r="B2139">
        <v>190</v>
      </c>
      <c r="C2139" s="1">
        <v>45344</v>
      </c>
      <c r="D2139" s="1">
        <v>45334.541666666664</v>
      </c>
      <c r="E2139">
        <v>100.4</v>
      </c>
      <c r="F2139" t="s">
        <v>9</v>
      </c>
      <c r="G2139" t="s">
        <v>83</v>
      </c>
      <c r="H2139">
        <v>97110</v>
      </c>
      <c r="I2139" t="str" cm="1">
        <f t="array" ref="I2139">IFERROR(INDEX(scheduling_data!H:H,MATCH(B2139&amp;D2139,scheduling_data!D:D&amp;scheduling_data!A:A,0)),"")</f>
        <v>Christian Litz</v>
      </c>
      <c r="J2139" t="str">
        <f t="shared" si="99"/>
        <v>No</v>
      </c>
      <c r="K2139" t="str">
        <f t="shared" si="100"/>
        <v>19045334.5416666667Christian Litz</v>
      </c>
      <c r="L2139" t="str">
        <f t="shared" si="101"/>
        <v>No</v>
      </c>
    </row>
    <row r="2140" spans="1:12" x14ac:dyDescent="0.3">
      <c r="A2140" t="s">
        <v>33</v>
      </c>
      <c r="B2140">
        <v>190</v>
      </c>
      <c r="C2140" s="1">
        <v>45344</v>
      </c>
      <c r="D2140" s="1">
        <v>45334.541666666664</v>
      </c>
      <c r="E2140">
        <v>49.6</v>
      </c>
      <c r="F2140" t="s">
        <v>19</v>
      </c>
      <c r="G2140" t="s">
        <v>84</v>
      </c>
      <c r="H2140">
        <v>97110</v>
      </c>
      <c r="I2140" t="str" cm="1">
        <f t="array" ref="I2140">IFERROR(INDEX(scheduling_data!H:H,MATCH(B2140&amp;D2140,scheduling_data!D:D&amp;scheduling_data!A:A,0)),"")</f>
        <v>Christian Litz</v>
      </c>
      <c r="J2140" t="str">
        <f t="shared" si="99"/>
        <v>No</v>
      </c>
      <c r="K2140" t="str">
        <f t="shared" si="100"/>
        <v>19045334.5416666667Christian Litz</v>
      </c>
      <c r="L2140" t="str">
        <f t="shared" si="101"/>
        <v>Yes</v>
      </c>
    </row>
    <row r="2141" spans="1:12" x14ac:dyDescent="0.3">
      <c r="A2141" t="s">
        <v>33</v>
      </c>
      <c r="B2141">
        <v>190</v>
      </c>
      <c r="C2141" s="1">
        <v>45344</v>
      </c>
      <c r="D2141" s="1">
        <v>45334.583333333336</v>
      </c>
      <c r="E2141">
        <v>56.78</v>
      </c>
      <c r="F2141" t="s">
        <v>19</v>
      </c>
      <c r="G2141" t="s">
        <v>84</v>
      </c>
      <c r="H2141">
        <v>97112</v>
      </c>
      <c r="I2141" t="str" cm="1">
        <f t="array" ref="I2141">IFERROR(INDEX(scheduling_data!H:H,MATCH(B2141&amp;D2141,scheduling_data!D:D&amp;scheduling_data!A:A,0)),"")</f>
        <v>Carolyn Simpson</v>
      </c>
      <c r="J2141" t="str">
        <f t="shared" si="99"/>
        <v>No</v>
      </c>
      <c r="K2141" t="str">
        <f t="shared" si="100"/>
        <v>19045334.5833333333Carolyn Simpson</v>
      </c>
      <c r="L2141" t="str">
        <f t="shared" si="101"/>
        <v>Yes</v>
      </c>
    </row>
    <row r="2142" spans="1:12" x14ac:dyDescent="0.3">
      <c r="A2142" t="s">
        <v>33</v>
      </c>
      <c r="B2142">
        <v>190</v>
      </c>
      <c r="C2142" s="1">
        <v>45344</v>
      </c>
      <c r="D2142" s="1">
        <v>45334.583333333336</v>
      </c>
      <c r="E2142">
        <v>93.22</v>
      </c>
      <c r="F2142" t="s">
        <v>9</v>
      </c>
      <c r="G2142" t="s">
        <v>83</v>
      </c>
      <c r="H2142">
        <v>97112</v>
      </c>
      <c r="I2142" t="str" cm="1">
        <f t="array" ref="I2142">IFERROR(INDEX(scheduling_data!H:H,MATCH(B2142&amp;D2142,scheduling_data!D:D&amp;scheduling_data!A:A,0)),"")</f>
        <v>Carolyn Simpson</v>
      </c>
      <c r="J2142" t="str">
        <f t="shared" si="99"/>
        <v>No</v>
      </c>
      <c r="K2142" t="str">
        <f t="shared" si="100"/>
        <v>19045334.5833333333Carolyn Simpson</v>
      </c>
      <c r="L2142" t="str">
        <f t="shared" si="101"/>
        <v>No</v>
      </c>
    </row>
    <row r="2143" spans="1:12" x14ac:dyDescent="0.3">
      <c r="A2143" t="s">
        <v>33</v>
      </c>
      <c r="B2143">
        <v>190</v>
      </c>
      <c r="C2143" s="1">
        <v>45351</v>
      </c>
      <c r="D2143" s="1">
        <v>45337.708333333336</v>
      </c>
      <c r="E2143">
        <v>46.61</v>
      </c>
      <c r="F2143" t="s">
        <v>9</v>
      </c>
      <c r="H2143">
        <v>97112</v>
      </c>
      <c r="I2143" t="str" cm="1">
        <f t="array" ref="I2143">IFERROR(INDEX(scheduling_data!H:H,MATCH(B2143&amp;D2143,scheduling_data!D:D&amp;scheduling_data!A:A,0)),"")</f>
        <v>Christian Litz</v>
      </c>
      <c r="J2143" t="str">
        <f t="shared" si="99"/>
        <v>No</v>
      </c>
      <c r="K2143" t="str">
        <f t="shared" si="100"/>
        <v>19045337.7083333333Christian Litz</v>
      </c>
      <c r="L2143" t="str">
        <f t="shared" si="101"/>
        <v>No</v>
      </c>
    </row>
    <row r="2144" spans="1:12" x14ac:dyDescent="0.3">
      <c r="A2144" t="s">
        <v>33</v>
      </c>
      <c r="B2144">
        <v>190</v>
      </c>
      <c r="C2144" s="1">
        <v>45351</v>
      </c>
      <c r="D2144" s="1">
        <v>45337.708333333336</v>
      </c>
      <c r="E2144">
        <v>28.39</v>
      </c>
      <c r="F2144" t="s">
        <v>19</v>
      </c>
      <c r="H2144">
        <v>97112</v>
      </c>
      <c r="I2144" t="str" cm="1">
        <f t="array" ref="I2144">IFERROR(INDEX(scheduling_data!H:H,MATCH(B2144&amp;D2144,scheduling_data!D:D&amp;scheduling_data!A:A,0)),"")</f>
        <v>Christian Litz</v>
      </c>
      <c r="J2144" t="str">
        <f t="shared" si="99"/>
        <v>No</v>
      </c>
      <c r="K2144" t="str">
        <f t="shared" si="100"/>
        <v>19045337.7083333333Christian Litz</v>
      </c>
      <c r="L2144" t="str">
        <f t="shared" si="101"/>
        <v>Yes</v>
      </c>
    </row>
    <row r="2145" spans="1:12" x14ac:dyDescent="0.3">
      <c r="A2145" t="s">
        <v>33</v>
      </c>
      <c r="B2145">
        <v>190</v>
      </c>
      <c r="C2145" s="1">
        <v>45351</v>
      </c>
      <c r="D2145" s="1">
        <v>45337.708333333336</v>
      </c>
      <c r="E2145">
        <v>100.4</v>
      </c>
      <c r="F2145" t="s">
        <v>9</v>
      </c>
      <c r="H2145">
        <v>97110</v>
      </c>
      <c r="I2145" t="str" cm="1">
        <f t="array" ref="I2145">IFERROR(INDEX(scheduling_data!H:H,MATCH(B2145&amp;D2145,scheduling_data!D:D&amp;scheduling_data!A:A,0)),"")</f>
        <v>Christian Litz</v>
      </c>
      <c r="J2145" t="str">
        <f t="shared" si="99"/>
        <v>No</v>
      </c>
      <c r="K2145" t="str">
        <f t="shared" si="100"/>
        <v>19045337.7083333333Christian Litz</v>
      </c>
      <c r="L2145" t="str">
        <f t="shared" si="101"/>
        <v>No</v>
      </c>
    </row>
    <row r="2146" spans="1:12" x14ac:dyDescent="0.3">
      <c r="A2146" t="s">
        <v>33</v>
      </c>
      <c r="B2146">
        <v>190</v>
      </c>
      <c r="C2146" s="1">
        <v>45351</v>
      </c>
      <c r="D2146" s="1">
        <v>45337.708333333336</v>
      </c>
      <c r="E2146">
        <v>49.6</v>
      </c>
      <c r="F2146" t="s">
        <v>19</v>
      </c>
      <c r="H2146">
        <v>97110</v>
      </c>
      <c r="I2146" t="str" cm="1">
        <f t="array" ref="I2146">IFERROR(INDEX(scheduling_data!H:H,MATCH(B2146&amp;D2146,scheduling_data!D:D&amp;scheduling_data!A:A,0)),"")</f>
        <v>Christian Litz</v>
      </c>
      <c r="J2146" t="str">
        <f t="shared" si="99"/>
        <v>No</v>
      </c>
      <c r="K2146" t="str">
        <f t="shared" si="100"/>
        <v>19045337.7083333333Christian Litz</v>
      </c>
      <c r="L2146" t="str">
        <f t="shared" si="101"/>
        <v>Yes</v>
      </c>
    </row>
    <row r="2147" spans="1:12" x14ac:dyDescent="0.3">
      <c r="A2147" t="s">
        <v>33</v>
      </c>
      <c r="B2147">
        <v>190</v>
      </c>
      <c r="C2147" s="1">
        <v>45351</v>
      </c>
      <c r="D2147" s="1">
        <v>45338.479166666664</v>
      </c>
      <c r="E2147">
        <v>85.19</v>
      </c>
      <c r="F2147" t="s">
        <v>9</v>
      </c>
      <c r="H2147">
        <v>92507</v>
      </c>
      <c r="I2147" t="str" cm="1">
        <f t="array" ref="I2147">IFERROR(INDEX(scheduling_data!H:H,MATCH(B2147&amp;D2147,scheduling_data!D:D&amp;scheduling_data!A:A,0)),"")</f>
        <v>D'Anna Pullen</v>
      </c>
      <c r="J2147" t="str">
        <f t="shared" si="99"/>
        <v>No</v>
      </c>
      <c r="K2147" t="str">
        <f t="shared" si="100"/>
        <v>19045338.4791666667D'Anna Pullen</v>
      </c>
      <c r="L2147" t="str">
        <f t="shared" si="101"/>
        <v>No</v>
      </c>
    </row>
    <row r="2148" spans="1:12" x14ac:dyDescent="0.3">
      <c r="A2148" t="s">
        <v>33</v>
      </c>
      <c r="B2148">
        <v>190</v>
      </c>
      <c r="C2148" s="1">
        <v>45351</v>
      </c>
      <c r="D2148" s="1">
        <v>45338.479166666664</v>
      </c>
      <c r="E2148">
        <v>64.81</v>
      </c>
      <c r="F2148" t="s">
        <v>19</v>
      </c>
      <c r="H2148">
        <v>92507</v>
      </c>
      <c r="I2148" t="str" cm="1">
        <f t="array" ref="I2148">IFERROR(INDEX(scheduling_data!H:H,MATCH(B2148&amp;D2148,scheduling_data!D:D&amp;scheduling_data!A:A,0)),"")</f>
        <v>D'Anna Pullen</v>
      </c>
      <c r="J2148" t="str">
        <f t="shared" si="99"/>
        <v>No</v>
      </c>
      <c r="K2148" t="str">
        <f t="shared" si="100"/>
        <v>19045338.4791666667D'Anna Pullen</v>
      </c>
      <c r="L2148" t="str">
        <f t="shared" si="101"/>
        <v>Yes</v>
      </c>
    </row>
    <row r="2149" spans="1:12" x14ac:dyDescent="0.3">
      <c r="A2149" t="s">
        <v>33</v>
      </c>
      <c r="B2149">
        <v>190</v>
      </c>
      <c r="C2149" s="1">
        <v>45351</v>
      </c>
      <c r="D2149" s="1">
        <v>45341.708333333336</v>
      </c>
      <c r="E2149">
        <v>56.78</v>
      </c>
      <c r="F2149" t="s">
        <v>19</v>
      </c>
      <c r="H2149">
        <v>97112</v>
      </c>
      <c r="I2149" t="str" cm="1">
        <f t="array" ref="I2149">IFERROR(INDEX(scheduling_data!H:H,MATCH(B2149&amp;D2149,scheduling_data!D:D&amp;scheduling_data!A:A,0)),"")</f>
        <v>Christian Litz</v>
      </c>
      <c r="J2149" t="str">
        <f t="shared" si="99"/>
        <v>No</v>
      </c>
      <c r="K2149" t="str">
        <f t="shared" si="100"/>
        <v>19045341.7083333333Christian Litz</v>
      </c>
      <c r="L2149" t="str">
        <f t="shared" si="101"/>
        <v>Yes</v>
      </c>
    </row>
    <row r="2150" spans="1:12" x14ac:dyDescent="0.3">
      <c r="A2150" t="s">
        <v>33</v>
      </c>
      <c r="B2150">
        <v>190</v>
      </c>
      <c r="C2150" s="1">
        <v>45351</v>
      </c>
      <c r="D2150" s="1">
        <v>45341.708333333336</v>
      </c>
      <c r="E2150">
        <v>49.6</v>
      </c>
      <c r="F2150" t="s">
        <v>19</v>
      </c>
      <c r="H2150">
        <v>97110</v>
      </c>
      <c r="I2150" t="str" cm="1">
        <f t="array" ref="I2150">IFERROR(INDEX(scheduling_data!H:H,MATCH(B2150&amp;D2150,scheduling_data!D:D&amp;scheduling_data!A:A,0)),"")</f>
        <v>Christian Litz</v>
      </c>
      <c r="J2150" t="str">
        <f t="shared" si="99"/>
        <v>No</v>
      </c>
      <c r="K2150" t="str">
        <f t="shared" si="100"/>
        <v>19045341.7083333333Christian Litz</v>
      </c>
      <c r="L2150" t="str">
        <f t="shared" si="101"/>
        <v>Yes</v>
      </c>
    </row>
    <row r="2151" spans="1:12" x14ac:dyDescent="0.3">
      <c r="A2151" t="s">
        <v>33</v>
      </c>
      <c r="B2151">
        <v>190</v>
      </c>
      <c r="C2151" s="1">
        <v>45351</v>
      </c>
      <c r="D2151" s="1">
        <v>45341.708333333336</v>
      </c>
      <c r="E2151">
        <v>93.22</v>
      </c>
      <c r="F2151" t="s">
        <v>9</v>
      </c>
      <c r="H2151">
        <v>97112</v>
      </c>
      <c r="I2151" t="str" cm="1">
        <f t="array" ref="I2151">IFERROR(INDEX(scheduling_data!H:H,MATCH(B2151&amp;D2151,scheduling_data!D:D&amp;scheduling_data!A:A,0)),"")</f>
        <v>Christian Litz</v>
      </c>
      <c r="J2151" t="str">
        <f t="shared" si="99"/>
        <v>No</v>
      </c>
      <c r="K2151" t="str">
        <f t="shared" si="100"/>
        <v>19045341.7083333333Christian Litz</v>
      </c>
      <c r="L2151" t="str">
        <f t="shared" si="101"/>
        <v>No</v>
      </c>
    </row>
    <row r="2152" spans="1:12" x14ac:dyDescent="0.3">
      <c r="A2152" t="s">
        <v>33</v>
      </c>
      <c r="B2152">
        <v>190</v>
      </c>
      <c r="C2152" s="1">
        <v>45351</v>
      </c>
      <c r="D2152" s="1">
        <v>45341.708333333336</v>
      </c>
      <c r="E2152">
        <v>100.4</v>
      </c>
      <c r="F2152" t="s">
        <v>9</v>
      </c>
      <c r="H2152">
        <v>97110</v>
      </c>
      <c r="I2152" t="str" cm="1">
        <f t="array" ref="I2152">IFERROR(INDEX(scheduling_data!H:H,MATCH(B2152&amp;D2152,scheduling_data!D:D&amp;scheduling_data!A:A,0)),"")</f>
        <v>Christian Litz</v>
      </c>
      <c r="J2152" t="str">
        <f t="shared" si="99"/>
        <v>No</v>
      </c>
      <c r="K2152" t="str">
        <f t="shared" si="100"/>
        <v>19045341.7083333333Christian Litz</v>
      </c>
      <c r="L2152" t="str">
        <f t="shared" si="101"/>
        <v>No</v>
      </c>
    </row>
    <row r="2153" spans="1:12" x14ac:dyDescent="0.3">
      <c r="A2153" t="s">
        <v>33</v>
      </c>
      <c r="B2153">
        <v>190</v>
      </c>
      <c r="C2153" s="1">
        <v>45337</v>
      </c>
      <c r="D2153" s="1">
        <v>45324.479166666664</v>
      </c>
      <c r="E2153">
        <v>64.81</v>
      </c>
      <c r="F2153" t="s">
        <v>19</v>
      </c>
      <c r="G2153" t="s">
        <v>84</v>
      </c>
      <c r="H2153">
        <v>92507</v>
      </c>
      <c r="I2153" t="str" cm="1">
        <f t="array" ref="I2153">IFERROR(INDEX(scheduling_data!H:H,MATCH(B2153&amp;D2153,scheduling_data!D:D&amp;scheduling_data!A:A,0)),"")</f>
        <v>D'Anna Pullen</v>
      </c>
      <c r="J2153" t="str">
        <f t="shared" si="99"/>
        <v>No</v>
      </c>
      <c r="K2153" t="str">
        <f t="shared" si="100"/>
        <v>19045324.4791666667D'Anna Pullen</v>
      </c>
      <c r="L2153" t="str">
        <f t="shared" si="101"/>
        <v>Yes</v>
      </c>
    </row>
    <row r="2154" spans="1:12" x14ac:dyDescent="0.3">
      <c r="A2154" t="s">
        <v>33</v>
      </c>
      <c r="B2154">
        <v>190</v>
      </c>
      <c r="C2154" s="1">
        <v>45337</v>
      </c>
      <c r="D2154" s="1">
        <v>45324.479166666664</v>
      </c>
      <c r="E2154">
        <v>85.19</v>
      </c>
      <c r="F2154" t="s">
        <v>9</v>
      </c>
      <c r="G2154" t="s">
        <v>83</v>
      </c>
      <c r="H2154">
        <v>92507</v>
      </c>
      <c r="I2154" t="str" cm="1">
        <f t="array" ref="I2154">IFERROR(INDEX(scheduling_data!H:H,MATCH(B2154&amp;D2154,scheduling_data!D:D&amp;scheduling_data!A:A,0)),"")</f>
        <v>D'Anna Pullen</v>
      </c>
      <c r="J2154" t="str">
        <f t="shared" si="99"/>
        <v>No</v>
      </c>
      <c r="K2154" t="str">
        <f t="shared" si="100"/>
        <v>19045324.4791666667D'Anna Pullen</v>
      </c>
      <c r="L2154" t="str">
        <f t="shared" si="101"/>
        <v>No</v>
      </c>
    </row>
    <row r="2155" spans="1:12" x14ac:dyDescent="0.3">
      <c r="A2155" t="s">
        <v>80</v>
      </c>
      <c r="B2155">
        <v>191</v>
      </c>
      <c r="C2155" s="1">
        <v>45334</v>
      </c>
      <c r="D2155" s="1">
        <v>45323.333333333336</v>
      </c>
      <c r="E2155">
        <v>85.19</v>
      </c>
      <c r="F2155" t="s">
        <v>9</v>
      </c>
      <c r="G2155" t="s">
        <v>52</v>
      </c>
      <c r="H2155">
        <v>92507</v>
      </c>
      <c r="I2155" t="str" cm="1">
        <f t="array" ref="I2155">IFERROR(INDEX(scheduling_data!H:H,MATCH(B2155&amp;D2155,scheduling_data!D:D&amp;scheduling_data!A:A,0)),"")</f>
        <v>Kelli Cruthirds</v>
      </c>
      <c r="J2155" t="str">
        <f t="shared" si="99"/>
        <v>No</v>
      </c>
      <c r="K2155" t="str">
        <f t="shared" si="100"/>
        <v>19145323.3333333333Kelli Cruthirds</v>
      </c>
      <c r="L2155" t="str">
        <f t="shared" si="101"/>
        <v>No</v>
      </c>
    </row>
    <row r="2156" spans="1:12" x14ac:dyDescent="0.3">
      <c r="A2156" t="s">
        <v>80</v>
      </c>
      <c r="B2156">
        <v>191</v>
      </c>
      <c r="C2156" s="1">
        <v>45334</v>
      </c>
      <c r="D2156" s="1">
        <v>45323.333333333336</v>
      </c>
      <c r="E2156">
        <v>64.81</v>
      </c>
      <c r="F2156" t="s">
        <v>19</v>
      </c>
      <c r="G2156" t="s">
        <v>51</v>
      </c>
      <c r="H2156">
        <v>92507</v>
      </c>
      <c r="I2156" t="str" cm="1">
        <f t="array" ref="I2156">IFERROR(INDEX(scheduling_data!H:H,MATCH(B2156&amp;D2156,scheduling_data!D:D&amp;scheduling_data!A:A,0)),"")</f>
        <v>Kelli Cruthirds</v>
      </c>
      <c r="J2156" t="str">
        <f t="shared" si="99"/>
        <v>No</v>
      </c>
      <c r="K2156" t="str">
        <f t="shared" si="100"/>
        <v>19145323.3333333333Kelli Cruthirds</v>
      </c>
      <c r="L2156" t="str">
        <f t="shared" si="101"/>
        <v>Yes</v>
      </c>
    </row>
    <row r="2157" spans="1:12" x14ac:dyDescent="0.3">
      <c r="A2157" t="s">
        <v>80</v>
      </c>
      <c r="B2157">
        <v>191</v>
      </c>
      <c r="C2157" s="1">
        <v>45345</v>
      </c>
      <c r="D2157" s="1">
        <v>45335.375</v>
      </c>
      <c r="E2157">
        <v>56.78</v>
      </c>
      <c r="F2157" t="s">
        <v>19</v>
      </c>
      <c r="G2157" t="s">
        <v>51</v>
      </c>
      <c r="H2157">
        <v>97112</v>
      </c>
      <c r="I2157" t="str" cm="1">
        <f t="array" ref="I2157">IFERROR(INDEX(scheduling_data!H:H,MATCH(B2157&amp;D2157,scheduling_data!D:D&amp;scheduling_data!A:A,0)),"")</f>
        <v>Kelsea Rodriguez</v>
      </c>
      <c r="J2157" t="str">
        <f t="shared" si="99"/>
        <v>No</v>
      </c>
      <c r="K2157" t="str">
        <f t="shared" si="100"/>
        <v>19145335.375Kelsea Rodriguez</v>
      </c>
      <c r="L2157" t="str">
        <f t="shared" si="101"/>
        <v>Yes</v>
      </c>
    </row>
    <row r="2158" spans="1:12" x14ac:dyDescent="0.3">
      <c r="A2158" t="s">
        <v>80</v>
      </c>
      <c r="B2158">
        <v>191</v>
      </c>
      <c r="C2158" s="1">
        <v>45345</v>
      </c>
      <c r="D2158" s="1">
        <v>45335.375</v>
      </c>
      <c r="E2158">
        <v>93.22</v>
      </c>
      <c r="F2158" t="s">
        <v>9</v>
      </c>
      <c r="G2158" t="s">
        <v>52</v>
      </c>
      <c r="H2158">
        <v>97112</v>
      </c>
      <c r="I2158" t="str" cm="1">
        <f t="array" ref="I2158">IFERROR(INDEX(scheduling_data!H:H,MATCH(B2158&amp;D2158,scheduling_data!D:D&amp;scheduling_data!A:A,0)),"")</f>
        <v>Kelsea Rodriguez</v>
      </c>
      <c r="J2158" t="str">
        <f t="shared" si="99"/>
        <v>No</v>
      </c>
      <c r="K2158" t="str">
        <f t="shared" si="100"/>
        <v>19145335.375Kelsea Rodriguez</v>
      </c>
      <c r="L2158" t="str">
        <f t="shared" si="101"/>
        <v>No</v>
      </c>
    </row>
    <row r="2159" spans="1:12" x14ac:dyDescent="0.3">
      <c r="A2159" t="s">
        <v>80</v>
      </c>
      <c r="B2159">
        <v>191</v>
      </c>
      <c r="C2159" s="1">
        <v>45345</v>
      </c>
      <c r="D2159" s="1">
        <v>45335.395833333336</v>
      </c>
      <c r="E2159">
        <v>85.19</v>
      </c>
      <c r="F2159" t="s">
        <v>9</v>
      </c>
      <c r="G2159" t="s">
        <v>52</v>
      </c>
      <c r="H2159">
        <v>92507</v>
      </c>
      <c r="I2159" t="str" cm="1">
        <f t="array" ref="I2159">IFERROR(INDEX(scheduling_data!H:H,MATCH(B2159&amp;D2159,scheduling_data!D:D&amp;scheduling_data!A:A,0)),"")</f>
        <v>D'Anna Pullen</v>
      </c>
      <c r="J2159" t="str">
        <f t="shared" si="99"/>
        <v>No</v>
      </c>
      <c r="K2159" t="str">
        <f t="shared" si="100"/>
        <v>19145335.3958333333D'Anna Pullen</v>
      </c>
      <c r="L2159" t="str">
        <f t="shared" si="101"/>
        <v>No</v>
      </c>
    </row>
    <row r="2160" spans="1:12" x14ac:dyDescent="0.3">
      <c r="A2160" t="s">
        <v>80</v>
      </c>
      <c r="B2160">
        <v>191</v>
      </c>
      <c r="C2160" s="1">
        <v>45345</v>
      </c>
      <c r="D2160" s="1">
        <v>45335.395833333336</v>
      </c>
      <c r="E2160">
        <v>64.81</v>
      </c>
      <c r="F2160" t="s">
        <v>19</v>
      </c>
      <c r="G2160" t="s">
        <v>51</v>
      </c>
      <c r="H2160">
        <v>92507</v>
      </c>
      <c r="I2160" t="str" cm="1">
        <f t="array" ref="I2160">IFERROR(INDEX(scheduling_data!H:H,MATCH(B2160&amp;D2160,scheduling_data!D:D&amp;scheduling_data!A:A,0)),"")</f>
        <v>D'Anna Pullen</v>
      </c>
      <c r="J2160" t="str">
        <f t="shared" si="99"/>
        <v>No</v>
      </c>
      <c r="K2160" t="str">
        <f t="shared" si="100"/>
        <v>19145335.3958333333D'Anna Pullen</v>
      </c>
      <c r="L2160" t="str">
        <f t="shared" si="101"/>
        <v>Yes</v>
      </c>
    </row>
    <row r="2161" spans="1:12" x14ac:dyDescent="0.3">
      <c r="A2161" t="s">
        <v>80</v>
      </c>
      <c r="B2161">
        <v>191</v>
      </c>
      <c r="C2161" s="1">
        <v>45345</v>
      </c>
      <c r="D2161" s="1">
        <v>45328.375</v>
      </c>
      <c r="E2161">
        <v>93.22</v>
      </c>
      <c r="F2161" t="s">
        <v>9</v>
      </c>
      <c r="G2161" t="s">
        <v>52</v>
      </c>
      <c r="H2161">
        <v>97112</v>
      </c>
      <c r="I2161" t="str" cm="1">
        <f t="array" ref="I2161">IFERROR(INDEX(scheduling_data!H:H,MATCH(B2161&amp;D2161,scheduling_data!D:D&amp;scheduling_data!A:A,0)),"")</f>
        <v>Carolyn Simpson</v>
      </c>
      <c r="J2161" t="str">
        <f t="shared" si="99"/>
        <v>No</v>
      </c>
      <c r="K2161" t="str">
        <f t="shared" si="100"/>
        <v>19145328.375Carolyn Simpson</v>
      </c>
      <c r="L2161" t="str">
        <f t="shared" si="101"/>
        <v>No</v>
      </c>
    </row>
    <row r="2162" spans="1:12" x14ac:dyDescent="0.3">
      <c r="A2162" t="s">
        <v>80</v>
      </c>
      <c r="B2162">
        <v>191</v>
      </c>
      <c r="C2162" s="1">
        <v>45345</v>
      </c>
      <c r="D2162" s="1">
        <v>45328.375</v>
      </c>
      <c r="E2162">
        <v>56.78</v>
      </c>
      <c r="F2162" t="s">
        <v>19</v>
      </c>
      <c r="G2162" t="s">
        <v>51</v>
      </c>
      <c r="H2162">
        <v>97112</v>
      </c>
      <c r="I2162" t="str" cm="1">
        <f t="array" ref="I2162">IFERROR(INDEX(scheduling_data!H:H,MATCH(B2162&amp;D2162,scheduling_data!D:D&amp;scheduling_data!A:A,0)),"")</f>
        <v>Carolyn Simpson</v>
      </c>
      <c r="J2162" t="str">
        <f t="shared" si="99"/>
        <v>No</v>
      </c>
      <c r="K2162" t="str">
        <f t="shared" si="100"/>
        <v>19145328.375Carolyn Simpson</v>
      </c>
      <c r="L2162" t="str">
        <f t="shared" si="101"/>
        <v>Yes</v>
      </c>
    </row>
    <row r="2163" spans="1:12" x14ac:dyDescent="0.3">
      <c r="A2163" t="s">
        <v>80</v>
      </c>
      <c r="B2163">
        <v>191</v>
      </c>
      <c r="C2163" s="1">
        <v>45343</v>
      </c>
      <c r="D2163" s="1">
        <v>45328.395833333336</v>
      </c>
      <c r="E2163">
        <v>64.81</v>
      </c>
      <c r="F2163" t="s">
        <v>19</v>
      </c>
      <c r="G2163" t="s">
        <v>51</v>
      </c>
      <c r="H2163">
        <v>92507</v>
      </c>
      <c r="I2163" t="str" cm="1">
        <f t="array" ref="I2163">IFERROR(INDEX(scheduling_data!H:H,MATCH(B2163&amp;D2163,scheduling_data!D:D&amp;scheduling_data!A:A,0)),"")</f>
        <v>Kelli Cruthirds</v>
      </c>
      <c r="J2163" t="str">
        <f t="shared" si="99"/>
        <v>No</v>
      </c>
      <c r="K2163" t="str">
        <f t="shared" si="100"/>
        <v>19145328.3958333333Kelli Cruthirds</v>
      </c>
      <c r="L2163" t="str">
        <f t="shared" si="101"/>
        <v>Yes</v>
      </c>
    </row>
    <row r="2164" spans="1:12" x14ac:dyDescent="0.3">
      <c r="A2164" t="s">
        <v>80</v>
      </c>
      <c r="B2164">
        <v>191</v>
      </c>
      <c r="C2164" s="1">
        <v>45343</v>
      </c>
      <c r="D2164" s="1">
        <v>45328.395833333336</v>
      </c>
      <c r="E2164">
        <v>85.19</v>
      </c>
      <c r="F2164" t="s">
        <v>9</v>
      </c>
      <c r="G2164" t="s">
        <v>52</v>
      </c>
      <c r="H2164">
        <v>92507</v>
      </c>
      <c r="I2164" t="str" cm="1">
        <f t="array" ref="I2164">IFERROR(INDEX(scheduling_data!H:H,MATCH(B2164&amp;D2164,scheduling_data!D:D&amp;scheduling_data!A:A,0)),"")</f>
        <v>Kelli Cruthirds</v>
      </c>
      <c r="J2164" t="str">
        <f t="shared" si="99"/>
        <v>No</v>
      </c>
      <c r="K2164" t="str">
        <f t="shared" si="100"/>
        <v>19145328.3958333333Kelli Cruthirds</v>
      </c>
      <c r="L2164" t="str">
        <f t="shared" si="101"/>
        <v>No</v>
      </c>
    </row>
    <row r="2165" spans="1:12" x14ac:dyDescent="0.3">
      <c r="A2165" t="s">
        <v>25</v>
      </c>
      <c r="B2165">
        <v>37</v>
      </c>
      <c r="C2165" s="1">
        <v>45338</v>
      </c>
      <c r="D2165" s="1">
        <v>45323.541666666664</v>
      </c>
      <c r="E2165">
        <v>56.78</v>
      </c>
      <c r="F2165" t="s">
        <v>19</v>
      </c>
      <c r="G2165" t="s">
        <v>26</v>
      </c>
      <c r="H2165">
        <v>97112</v>
      </c>
      <c r="I2165" t="str" cm="1">
        <f t="array" ref="I2165">IFERROR(INDEX(scheduling_data!H:H,MATCH(B2165&amp;D2165,scheduling_data!D:D&amp;scheduling_data!A:A,0)),"")</f>
        <v>Carolyn Simpson</v>
      </c>
      <c r="J2165" t="str">
        <f t="shared" si="99"/>
        <v>No</v>
      </c>
      <c r="K2165" t="str">
        <f t="shared" si="100"/>
        <v>3745323.5416666667Carolyn Simpson</v>
      </c>
      <c r="L2165" t="str">
        <f t="shared" si="101"/>
        <v>Yes</v>
      </c>
    </row>
    <row r="2166" spans="1:12" x14ac:dyDescent="0.3">
      <c r="A2166" t="s">
        <v>25</v>
      </c>
      <c r="B2166">
        <v>37</v>
      </c>
      <c r="C2166" s="1">
        <v>45338</v>
      </c>
      <c r="D2166" s="1">
        <v>45323.541666666664</v>
      </c>
      <c r="E2166">
        <v>93.22</v>
      </c>
      <c r="F2166" t="s">
        <v>9</v>
      </c>
      <c r="G2166" t="s">
        <v>28</v>
      </c>
      <c r="H2166">
        <v>97112</v>
      </c>
      <c r="I2166" t="str" cm="1">
        <f t="array" ref="I2166">IFERROR(INDEX(scheduling_data!H:H,MATCH(B2166&amp;D2166,scheduling_data!D:D&amp;scheduling_data!A:A,0)),"")</f>
        <v>Carolyn Simpson</v>
      </c>
      <c r="J2166" t="str">
        <f t="shared" si="99"/>
        <v>No</v>
      </c>
      <c r="K2166" t="str">
        <f t="shared" si="100"/>
        <v>3745323.5416666667Carolyn Simpson</v>
      </c>
      <c r="L2166" t="str">
        <f t="shared" si="101"/>
        <v>No</v>
      </c>
    </row>
    <row r="2167" spans="1:12" x14ac:dyDescent="0.3">
      <c r="A2167" t="s">
        <v>25</v>
      </c>
      <c r="B2167">
        <v>37</v>
      </c>
      <c r="C2167" s="1">
        <v>45345</v>
      </c>
      <c r="D2167" s="1">
        <v>45327.541666666664</v>
      </c>
      <c r="E2167">
        <v>93.22</v>
      </c>
      <c r="F2167" t="s">
        <v>9</v>
      </c>
      <c r="G2167" t="s">
        <v>28</v>
      </c>
      <c r="H2167">
        <v>97112</v>
      </c>
      <c r="I2167" t="str" cm="1">
        <f t="array" ref="I2167">IFERROR(INDEX(scheduling_data!H:H,MATCH(B2167&amp;D2167,scheduling_data!D:D&amp;scheduling_data!A:A,0)),"")</f>
        <v/>
      </c>
      <c r="J2167" t="str">
        <f t="shared" si="99"/>
        <v>Yes</v>
      </c>
      <c r="K2167" t="str">
        <f t="shared" si="100"/>
        <v>3745327.5416666667</v>
      </c>
      <c r="L2167" t="str">
        <f t="shared" si="101"/>
        <v>No</v>
      </c>
    </row>
    <row r="2168" spans="1:12" x14ac:dyDescent="0.3">
      <c r="A2168" t="s">
        <v>25</v>
      </c>
      <c r="B2168">
        <v>37</v>
      </c>
      <c r="C2168" s="1">
        <v>45345</v>
      </c>
      <c r="D2168" s="1">
        <v>45327.541666666664</v>
      </c>
      <c r="E2168">
        <v>56.78</v>
      </c>
      <c r="F2168" t="s">
        <v>19</v>
      </c>
      <c r="G2168" t="s">
        <v>26</v>
      </c>
      <c r="H2168">
        <v>97112</v>
      </c>
      <c r="I2168" t="str" cm="1">
        <f t="array" ref="I2168">IFERROR(INDEX(scheduling_data!H:H,MATCH(B2168&amp;D2168,scheduling_data!D:D&amp;scheduling_data!A:A,0)),"")</f>
        <v/>
      </c>
      <c r="J2168" t="str">
        <f t="shared" si="99"/>
        <v>Yes</v>
      </c>
      <c r="K2168" t="str">
        <f t="shared" si="100"/>
        <v>3745327.5416666667</v>
      </c>
      <c r="L2168" t="str">
        <f t="shared" si="101"/>
        <v>Yes</v>
      </c>
    </row>
    <row r="2169" spans="1:12" x14ac:dyDescent="0.3">
      <c r="A2169" t="s">
        <v>33</v>
      </c>
      <c r="B2169">
        <v>192</v>
      </c>
      <c r="C2169" s="1">
        <v>45344</v>
      </c>
      <c r="D2169" s="1">
        <v>45337.583333333336</v>
      </c>
      <c r="E2169">
        <v>64.81</v>
      </c>
      <c r="F2169" t="s">
        <v>19</v>
      </c>
      <c r="G2169" t="s">
        <v>84</v>
      </c>
      <c r="H2169">
        <v>92507</v>
      </c>
      <c r="I2169" t="str" cm="1">
        <f t="array" ref="I2169">IFERROR(INDEX(scheduling_data!H:H,MATCH(B2169&amp;D2169,scheduling_data!D:D&amp;scheduling_data!A:A,0)),"")</f>
        <v>Victoria Miley</v>
      </c>
      <c r="J2169" t="str">
        <f t="shared" si="99"/>
        <v>No</v>
      </c>
      <c r="K2169" t="str">
        <f t="shared" si="100"/>
        <v>19245337.5833333333Victoria Miley</v>
      </c>
      <c r="L2169" t="str">
        <f t="shared" si="101"/>
        <v>Yes</v>
      </c>
    </row>
    <row r="2170" spans="1:12" x14ac:dyDescent="0.3">
      <c r="A2170" t="s">
        <v>33</v>
      </c>
      <c r="B2170">
        <v>192</v>
      </c>
      <c r="C2170" s="1">
        <v>45344</v>
      </c>
      <c r="D2170" s="1">
        <v>45337.583333333336</v>
      </c>
      <c r="E2170">
        <v>85.19</v>
      </c>
      <c r="F2170" t="s">
        <v>9</v>
      </c>
      <c r="G2170" t="s">
        <v>83</v>
      </c>
      <c r="H2170">
        <v>92507</v>
      </c>
      <c r="I2170" t="str" cm="1">
        <f t="array" ref="I2170">IFERROR(INDEX(scheduling_data!H:H,MATCH(B2170&amp;D2170,scheduling_data!D:D&amp;scheduling_data!A:A,0)),"")</f>
        <v>Victoria Miley</v>
      </c>
      <c r="J2170" t="str">
        <f t="shared" si="99"/>
        <v>No</v>
      </c>
      <c r="K2170" t="str">
        <f t="shared" si="100"/>
        <v>19245337.5833333333Victoria Miley</v>
      </c>
      <c r="L2170" t="str">
        <f t="shared" si="101"/>
        <v>No</v>
      </c>
    </row>
    <row r="2171" spans="1:12" x14ac:dyDescent="0.3">
      <c r="A2171" t="s">
        <v>33</v>
      </c>
      <c r="B2171">
        <v>192</v>
      </c>
      <c r="C2171" s="1">
        <v>45337</v>
      </c>
      <c r="D2171" s="1">
        <v>45327.604166666664</v>
      </c>
      <c r="E2171">
        <v>0</v>
      </c>
      <c r="F2171" t="s">
        <v>9</v>
      </c>
      <c r="G2171" t="s">
        <v>283</v>
      </c>
      <c r="H2171">
        <v>92507</v>
      </c>
      <c r="I2171" t="str" cm="1">
        <f t="array" ref="I2171">IFERROR(INDEX(scheduling_data!H:H,MATCH(B2171&amp;D2171,scheduling_data!D:D&amp;scheduling_data!A:A,0)),"")</f>
        <v>D'Anna Pullen</v>
      </c>
      <c r="J2171" t="str">
        <f t="shared" si="99"/>
        <v>No</v>
      </c>
      <c r="K2171" t="str">
        <f t="shared" si="100"/>
        <v>19245327.6041666667D'Anna Pullen</v>
      </c>
      <c r="L2171" t="str">
        <f t="shared" si="101"/>
        <v>No</v>
      </c>
    </row>
    <row r="2172" spans="1:12" x14ac:dyDescent="0.3">
      <c r="A2172" t="s">
        <v>33</v>
      </c>
      <c r="B2172">
        <v>192</v>
      </c>
      <c r="C2172" s="1">
        <v>45351</v>
      </c>
      <c r="D2172" s="1">
        <v>45327.604166666664</v>
      </c>
      <c r="E2172">
        <v>64.81</v>
      </c>
      <c r="F2172" t="s">
        <v>19</v>
      </c>
      <c r="H2172">
        <v>92507</v>
      </c>
      <c r="I2172" t="str" cm="1">
        <f t="array" ref="I2172">IFERROR(INDEX(scheduling_data!H:H,MATCH(B2172&amp;D2172,scheduling_data!D:D&amp;scheduling_data!A:A,0)),"")</f>
        <v>D'Anna Pullen</v>
      </c>
      <c r="J2172" t="str">
        <f t="shared" si="99"/>
        <v>No</v>
      </c>
      <c r="K2172" t="str">
        <f t="shared" si="100"/>
        <v>19245327.6041666667D'Anna Pullen</v>
      </c>
      <c r="L2172" t="str">
        <f t="shared" si="101"/>
        <v>Yes</v>
      </c>
    </row>
    <row r="2173" spans="1:12" x14ac:dyDescent="0.3">
      <c r="A2173" t="s">
        <v>33</v>
      </c>
      <c r="B2173">
        <v>192</v>
      </c>
      <c r="C2173" s="1">
        <v>45351</v>
      </c>
      <c r="D2173" s="1">
        <v>45327.604166666664</v>
      </c>
      <c r="E2173">
        <v>85.19</v>
      </c>
      <c r="F2173" t="s">
        <v>9</v>
      </c>
      <c r="H2173">
        <v>92507</v>
      </c>
      <c r="I2173" t="str" cm="1">
        <f t="array" ref="I2173">IFERROR(INDEX(scheduling_data!H:H,MATCH(B2173&amp;D2173,scheduling_data!D:D&amp;scheduling_data!A:A,0)),"")</f>
        <v>D'Anna Pullen</v>
      </c>
      <c r="J2173" t="str">
        <f t="shared" si="99"/>
        <v>No</v>
      </c>
      <c r="K2173" t="str">
        <f t="shared" si="100"/>
        <v>19245327.6041666667D'Anna Pullen</v>
      </c>
      <c r="L2173" t="str">
        <f t="shared" si="101"/>
        <v>No</v>
      </c>
    </row>
    <row r="2174" spans="1:12" x14ac:dyDescent="0.3">
      <c r="A2174" t="s">
        <v>85</v>
      </c>
      <c r="B2174">
        <v>193</v>
      </c>
      <c r="C2174" s="1">
        <v>45344</v>
      </c>
      <c r="D2174" s="1">
        <v>45334.666666666664</v>
      </c>
      <c r="E2174">
        <v>89.69</v>
      </c>
      <c r="F2174" t="s">
        <v>9</v>
      </c>
      <c r="G2174" t="s">
        <v>146</v>
      </c>
      <c r="H2174">
        <v>92507</v>
      </c>
      <c r="I2174" t="str" cm="1">
        <f t="array" ref="I2174">IFERROR(INDEX(scheduling_data!H:H,MATCH(B2174&amp;D2174,scheduling_data!D:D&amp;scheduling_data!A:A,0)),"")</f>
        <v>Victoria Miley</v>
      </c>
      <c r="J2174" t="str">
        <f t="shared" si="99"/>
        <v>No</v>
      </c>
      <c r="K2174" t="str">
        <f t="shared" si="100"/>
        <v>19345334.6666666667Victoria Miley</v>
      </c>
      <c r="L2174" t="str">
        <f t="shared" si="101"/>
        <v>No</v>
      </c>
    </row>
    <row r="2175" spans="1:12" x14ac:dyDescent="0.3">
      <c r="A2175" t="s">
        <v>85</v>
      </c>
      <c r="B2175">
        <v>193</v>
      </c>
      <c r="C2175" s="1">
        <v>45350</v>
      </c>
      <c r="D2175" s="1">
        <v>45338.416666666664</v>
      </c>
      <c r="E2175">
        <v>89.69</v>
      </c>
      <c r="F2175" t="s">
        <v>9</v>
      </c>
      <c r="G2175" t="s">
        <v>146</v>
      </c>
      <c r="H2175">
        <v>92507</v>
      </c>
      <c r="I2175" t="str" cm="1">
        <f t="array" ref="I2175">IFERROR(INDEX(scheduling_data!H:H,MATCH(B2175&amp;D2175,scheduling_data!D:D&amp;scheduling_data!A:A,0)),"")</f>
        <v>D'Anna Pullen</v>
      </c>
      <c r="J2175" t="str">
        <f t="shared" si="99"/>
        <v>No</v>
      </c>
      <c r="K2175" t="str">
        <f t="shared" si="100"/>
        <v>19345338.4166666667D'Anna Pullen</v>
      </c>
      <c r="L2175" t="str">
        <f t="shared" si="101"/>
        <v>No</v>
      </c>
    </row>
    <row r="2176" spans="1:12" x14ac:dyDescent="0.3">
      <c r="A2176" t="s">
        <v>85</v>
      </c>
      <c r="B2176">
        <v>193</v>
      </c>
      <c r="C2176" s="1">
        <v>45344</v>
      </c>
      <c r="D2176" s="1">
        <v>45327.4375</v>
      </c>
      <c r="E2176">
        <v>26.61</v>
      </c>
      <c r="F2176" t="s">
        <v>9</v>
      </c>
      <c r="G2176" t="s">
        <v>146</v>
      </c>
      <c r="H2176">
        <v>97112</v>
      </c>
      <c r="I2176" t="str" cm="1">
        <f t="array" ref="I2176">IFERROR(INDEX(scheduling_data!H:H,MATCH(B2176&amp;D2176,scheduling_data!D:D&amp;scheduling_data!A:A,0)),"")</f>
        <v>Carolyn Simpson</v>
      </c>
      <c r="J2176" t="str">
        <f t="shared" si="99"/>
        <v>No</v>
      </c>
      <c r="K2176" t="str">
        <f t="shared" si="100"/>
        <v>19345327.4375Carolyn Simpson</v>
      </c>
      <c r="L2176" t="str">
        <f t="shared" si="101"/>
        <v>No</v>
      </c>
    </row>
    <row r="2177" spans="1:12" x14ac:dyDescent="0.3">
      <c r="A2177" t="s">
        <v>85</v>
      </c>
      <c r="B2177">
        <v>193</v>
      </c>
      <c r="C2177" s="1">
        <v>45344</v>
      </c>
      <c r="D2177" s="1">
        <v>45327.4375</v>
      </c>
      <c r="E2177">
        <v>38.590000000000003</v>
      </c>
      <c r="F2177" t="s">
        <v>9</v>
      </c>
      <c r="G2177" t="s">
        <v>143</v>
      </c>
      <c r="H2177">
        <v>97112</v>
      </c>
      <c r="I2177" t="str" cm="1">
        <f t="array" ref="I2177">IFERROR(INDEX(scheduling_data!H:H,MATCH(B2177&amp;D2177,scheduling_data!D:D&amp;scheduling_data!A:A,0)),"")</f>
        <v>Carolyn Simpson</v>
      </c>
      <c r="J2177" t="str">
        <f t="shared" si="99"/>
        <v>No</v>
      </c>
      <c r="K2177" t="str">
        <f t="shared" si="100"/>
        <v>19345327.4375Carolyn Simpson</v>
      </c>
      <c r="L2177" t="str">
        <f t="shared" si="101"/>
        <v>No</v>
      </c>
    </row>
    <row r="2178" spans="1:12" x14ac:dyDescent="0.3">
      <c r="A2178" t="s">
        <v>85</v>
      </c>
      <c r="B2178">
        <v>193</v>
      </c>
      <c r="C2178" s="1">
        <v>45336</v>
      </c>
      <c r="D2178" s="1">
        <v>45327.458333333336</v>
      </c>
      <c r="E2178">
        <v>89.69</v>
      </c>
      <c r="F2178" t="s">
        <v>9</v>
      </c>
      <c r="G2178" t="s">
        <v>146</v>
      </c>
      <c r="H2178">
        <v>92507</v>
      </c>
      <c r="I2178" t="str" cm="1">
        <f t="array" ref="I2178">IFERROR(INDEX(scheduling_data!H:H,MATCH(B2178&amp;D2178,scheduling_data!D:D&amp;scheduling_data!A:A,0)),"")</f>
        <v/>
      </c>
      <c r="J2178" t="str">
        <f t="shared" si="99"/>
        <v>Yes</v>
      </c>
      <c r="K2178" t="str">
        <f t="shared" si="100"/>
        <v>19345327.4583333333</v>
      </c>
      <c r="L2178" t="str">
        <f t="shared" si="101"/>
        <v>No</v>
      </c>
    </row>
    <row r="2179" spans="1:12" x14ac:dyDescent="0.3">
      <c r="A2179" t="s">
        <v>85</v>
      </c>
      <c r="B2179">
        <v>193</v>
      </c>
      <c r="C2179" s="1">
        <v>45336</v>
      </c>
      <c r="D2179" s="1">
        <v>45329.666666666664</v>
      </c>
      <c r="E2179">
        <v>89.69</v>
      </c>
      <c r="F2179" t="s">
        <v>9</v>
      </c>
      <c r="G2179" t="s">
        <v>146</v>
      </c>
      <c r="H2179">
        <v>92507</v>
      </c>
      <c r="I2179" t="str" cm="1">
        <f t="array" ref="I2179">IFERROR(INDEX(scheduling_data!H:H,MATCH(B2179&amp;D2179,scheduling_data!D:D&amp;scheduling_data!A:A,0)),"")</f>
        <v>Victoria Miley</v>
      </c>
      <c r="J2179" t="str">
        <f t="shared" ref="J2179:J2242" si="102">IF(I2179="", "Yes", "No")</f>
        <v>No</v>
      </c>
      <c r="K2179" t="str">
        <f t="shared" ref="K2179:K2242" si="103">IF(I2179="",B2179&amp;D2179,B2179&amp;D2179&amp;I2179)</f>
        <v>19345329.6666666667Victoria Miley</v>
      </c>
      <c r="L2179" t="str">
        <f t="shared" ref="L2179:L2242" si="104">IF(OR(F2179="Cash", F2179="Check", F2179="EFT", F2179="Credit Card", F2179="Visa", F2179="Mastercard", F2179="AMEX"), "Yes", "No")</f>
        <v>No</v>
      </c>
    </row>
    <row r="2180" spans="1:12" x14ac:dyDescent="0.3">
      <c r="A2180" t="s">
        <v>11</v>
      </c>
      <c r="B2180">
        <v>193</v>
      </c>
      <c r="C2180" s="1">
        <v>45327.413888888892</v>
      </c>
      <c r="D2180" s="1">
        <v>45327.416666666664</v>
      </c>
      <c r="E2180">
        <v>60.31</v>
      </c>
      <c r="F2180" t="s">
        <v>87</v>
      </c>
      <c r="G2180" t="s">
        <v>284</v>
      </c>
      <c r="I2180" t="str" cm="1">
        <f t="array" ref="I2180">IFERROR(INDEX(scheduling_data!H:H,MATCH(B2180&amp;D2180,scheduling_data!D:D&amp;scheduling_data!A:A,0)),"")</f>
        <v>Victoria Miley</v>
      </c>
      <c r="J2180" t="str">
        <f t="shared" si="102"/>
        <v>No</v>
      </c>
      <c r="K2180" t="str">
        <f t="shared" si="103"/>
        <v>19345327.4166666667Victoria Miley</v>
      </c>
      <c r="L2180" t="str">
        <f t="shared" si="104"/>
        <v>Yes</v>
      </c>
    </row>
    <row r="2181" spans="1:12" x14ac:dyDescent="0.3">
      <c r="A2181" t="s">
        <v>11</v>
      </c>
      <c r="B2181">
        <v>193</v>
      </c>
      <c r="C2181" s="1">
        <v>45327.412499999999</v>
      </c>
      <c r="D2181" s="1">
        <v>45327.4375</v>
      </c>
      <c r="E2181">
        <v>84.8</v>
      </c>
      <c r="F2181" t="s">
        <v>87</v>
      </c>
      <c r="G2181" t="s">
        <v>284</v>
      </c>
      <c r="I2181" t="str" cm="1">
        <f t="array" ref="I2181">IFERROR(INDEX(scheduling_data!H:H,MATCH(B2181&amp;D2181,scheduling_data!D:D&amp;scheduling_data!A:A,0)),"")</f>
        <v>Carolyn Simpson</v>
      </c>
      <c r="J2181" t="str">
        <f t="shared" si="102"/>
        <v>No</v>
      </c>
      <c r="K2181" t="str">
        <f t="shared" si="103"/>
        <v>19345327.4375Carolyn Simpson</v>
      </c>
      <c r="L2181" t="str">
        <f t="shared" si="104"/>
        <v>Yes</v>
      </c>
    </row>
    <row r="2182" spans="1:12" x14ac:dyDescent="0.3">
      <c r="A2182" t="s">
        <v>11</v>
      </c>
      <c r="B2182">
        <v>193</v>
      </c>
      <c r="C2182" s="1">
        <v>45329.663888888892</v>
      </c>
      <c r="D2182" s="1">
        <v>45329.666666666664</v>
      </c>
      <c r="E2182">
        <v>60.31</v>
      </c>
      <c r="F2182" t="s">
        <v>87</v>
      </c>
      <c r="G2182" t="s">
        <v>285</v>
      </c>
      <c r="I2182" t="str" cm="1">
        <f t="array" ref="I2182">IFERROR(INDEX(scheduling_data!H:H,MATCH(B2182&amp;D2182,scheduling_data!D:D&amp;scheduling_data!A:A,0)),"")</f>
        <v>Victoria Miley</v>
      </c>
      <c r="J2182" t="str">
        <f t="shared" si="102"/>
        <v>No</v>
      </c>
      <c r="K2182" t="str">
        <f t="shared" si="103"/>
        <v>19345329.6666666667Victoria Miley</v>
      </c>
      <c r="L2182" t="str">
        <f t="shared" si="104"/>
        <v>Yes</v>
      </c>
    </row>
    <row r="2183" spans="1:12" x14ac:dyDescent="0.3">
      <c r="A2183" t="s">
        <v>61</v>
      </c>
      <c r="B2183">
        <v>194</v>
      </c>
      <c r="C2183" s="1">
        <v>45351</v>
      </c>
      <c r="D2183" s="1">
        <v>45335.416666666664</v>
      </c>
      <c r="E2183">
        <v>15.12</v>
      </c>
      <c r="F2183" t="s">
        <v>19</v>
      </c>
      <c r="G2183" t="s">
        <v>65</v>
      </c>
      <c r="H2183">
        <v>97110</v>
      </c>
      <c r="I2183" t="str" cm="1">
        <f t="array" ref="I2183">IFERROR(INDEX(scheduling_data!H:H,MATCH(B2183&amp;D2183,scheduling_data!D:D&amp;scheduling_data!A:A,0)),"")</f>
        <v>James Allen</v>
      </c>
      <c r="J2183" t="str">
        <f t="shared" si="102"/>
        <v>No</v>
      </c>
      <c r="K2183" t="str">
        <f t="shared" si="103"/>
        <v>19445335.4166666667James Allen</v>
      </c>
      <c r="L2183" t="str">
        <f t="shared" si="104"/>
        <v>Yes</v>
      </c>
    </row>
    <row r="2184" spans="1:12" x14ac:dyDescent="0.3">
      <c r="A2184" t="s">
        <v>61</v>
      </c>
      <c r="B2184">
        <v>194</v>
      </c>
      <c r="C2184" s="1">
        <v>45351</v>
      </c>
      <c r="D2184" s="1">
        <v>45335.416666666664</v>
      </c>
      <c r="E2184">
        <v>0.31</v>
      </c>
      <c r="F2184" t="s">
        <v>9</v>
      </c>
      <c r="G2184" t="s">
        <v>63</v>
      </c>
      <c r="H2184">
        <v>97110</v>
      </c>
      <c r="I2184" t="str" cm="1">
        <f t="array" ref="I2184">IFERROR(INDEX(scheduling_data!H:H,MATCH(B2184&amp;D2184,scheduling_data!D:D&amp;scheduling_data!A:A,0)),"")</f>
        <v>James Allen</v>
      </c>
      <c r="J2184" t="str">
        <f t="shared" si="102"/>
        <v>No</v>
      </c>
      <c r="K2184" t="str">
        <f t="shared" si="103"/>
        <v>19445335.4166666667James Allen</v>
      </c>
      <c r="L2184" t="str">
        <f t="shared" si="104"/>
        <v>No</v>
      </c>
    </row>
    <row r="2185" spans="1:12" x14ac:dyDescent="0.3">
      <c r="A2185" t="s">
        <v>61</v>
      </c>
      <c r="B2185">
        <v>194</v>
      </c>
      <c r="C2185" s="1">
        <v>45351</v>
      </c>
      <c r="D2185" s="1">
        <v>45335.416666666664</v>
      </c>
      <c r="E2185">
        <v>109.57</v>
      </c>
      <c r="F2185" t="s">
        <v>9</v>
      </c>
      <c r="G2185" t="s">
        <v>64</v>
      </c>
      <c r="H2185">
        <v>97110</v>
      </c>
      <c r="I2185" t="str" cm="1">
        <f t="array" ref="I2185">IFERROR(INDEX(scheduling_data!H:H,MATCH(B2185&amp;D2185,scheduling_data!D:D&amp;scheduling_data!A:A,0)),"")</f>
        <v>James Allen</v>
      </c>
      <c r="J2185" t="str">
        <f t="shared" si="102"/>
        <v>No</v>
      </c>
      <c r="K2185" t="str">
        <f t="shared" si="103"/>
        <v>19445335.4166666667James Allen</v>
      </c>
      <c r="L2185" t="str">
        <f t="shared" si="104"/>
        <v>No</v>
      </c>
    </row>
    <row r="2186" spans="1:12" x14ac:dyDescent="0.3">
      <c r="A2186" t="s">
        <v>61</v>
      </c>
      <c r="B2186">
        <v>194</v>
      </c>
      <c r="C2186" s="1">
        <v>45351</v>
      </c>
      <c r="D2186" s="1">
        <v>45337.416666666664</v>
      </c>
      <c r="E2186">
        <v>0.31</v>
      </c>
      <c r="F2186" t="s">
        <v>9</v>
      </c>
      <c r="G2186" t="s">
        <v>63</v>
      </c>
      <c r="H2186">
        <v>97110</v>
      </c>
      <c r="I2186" t="str" cm="1">
        <f t="array" ref="I2186">IFERROR(INDEX(scheduling_data!H:H,MATCH(B2186&amp;D2186,scheduling_data!D:D&amp;scheduling_data!A:A,0)),"")</f>
        <v>James Allen</v>
      </c>
      <c r="J2186" t="str">
        <f t="shared" si="102"/>
        <v>No</v>
      </c>
      <c r="K2186" t="str">
        <f t="shared" si="103"/>
        <v>19445337.4166666667James Allen</v>
      </c>
      <c r="L2186" t="str">
        <f t="shared" si="104"/>
        <v>No</v>
      </c>
    </row>
    <row r="2187" spans="1:12" x14ac:dyDescent="0.3">
      <c r="A2187" t="s">
        <v>61</v>
      </c>
      <c r="B2187">
        <v>194</v>
      </c>
      <c r="C2187" s="1">
        <v>45351</v>
      </c>
      <c r="D2187" s="1">
        <v>45337.416666666664</v>
      </c>
      <c r="E2187">
        <v>15.12</v>
      </c>
      <c r="F2187" t="s">
        <v>19</v>
      </c>
      <c r="G2187" t="s">
        <v>65</v>
      </c>
      <c r="H2187">
        <v>97110</v>
      </c>
      <c r="I2187" t="str" cm="1">
        <f t="array" ref="I2187">IFERROR(INDEX(scheduling_data!H:H,MATCH(B2187&amp;D2187,scheduling_data!D:D&amp;scheduling_data!A:A,0)),"")</f>
        <v>James Allen</v>
      </c>
      <c r="J2187" t="str">
        <f t="shared" si="102"/>
        <v>No</v>
      </c>
      <c r="K2187" t="str">
        <f t="shared" si="103"/>
        <v>19445337.4166666667James Allen</v>
      </c>
      <c r="L2187" t="str">
        <f t="shared" si="104"/>
        <v>Yes</v>
      </c>
    </row>
    <row r="2188" spans="1:12" x14ac:dyDescent="0.3">
      <c r="A2188" t="s">
        <v>61</v>
      </c>
      <c r="B2188">
        <v>194</v>
      </c>
      <c r="C2188" s="1">
        <v>45351</v>
      </c>
      <c r="D2188" s="1">
        <v>45337.416666666664</v>
      </c>
      <c r="E2188">
        <v>109.57</v>
      </c>
      <c r="F2188" t="s">
        <v>9</v>
      </c>
      <c r="G2188" t="s">
        <v>64</v>
      </c>
      <c r="H2188">
        <v>97110</v>
      </c>
      <c r="I2188" t="str" cm="1">
        <f t="array" ref="I2188">IFERROR(INDEX(scheduling_data!H:H,MATCH(B2188&amp;D2188,scheduling_data!D:D&amp;scheduling_data!A:A,0)),"")</f>
        <v>James Allen</v>
      </c>
      <c r="J2188" t="str">
        <f t="shared" si="102"/>
        <v>No</v>
      </c>
      <c r="K2188" t="str">
        <f t="shared" si="103"/>
        <v>19445337.4166666667James Allen</v>
      </c>
      <c r="L2188" t="str">
        <f t="shared" si="104"/>
        <v>No</v>
      </c>
    </row>
    <row r="2189" spans="1:12" x14ac:dyDescent="0.3">
      <c r="A2189" t="s">
        <v>61</v>
      </c>
      <c r="B2189">
        <v>194</v>
      </c>
      <c r="C2189" s="1">
        <v>45351</v>
      </c>
      <c r="D2189" s="1">
        <v>45338.333333333336</v>
      </c>
      <c r="E2189">
        <v>109.57</v>
      </c>
      <c r="F2189" t="s">
        <v>9</v>
      </c>
      <c r="G2189" t="s">
        <v>64</v>
      </c>
      <c r="H2189">
        <v>97110</v>
      </c>
      <c r="I2189" t="str" cm="1">
        <f t="array" ref="I2189">IFERROR(INDEX(scheduling_data!H:H,MATCH(B2189&amp;D2189,scheduling_data!D:D&amp;scheduling_data!A:A,0)),"")</f>
        <v>James Allen</v>
      </c>
      <c r="J2189" t="str">
        <f t="shared" si="102"/>
        <v>No</v>
      </c>
      <c r="K2189" t="str">
        <f t="shared" si="103"/>
        <v>19445338.3333333333James Allen</v>
      </c>
      <c r="L2189" t="str">
        <f t="shared" si="104"/>
        <v>No</v>
      </c>
    </row>
    <row r="2190" spans="1:12" x14ac:dyDescent="0.3">
      <c r="A2190" t="s">
        <v>61</v>
      </c>
      <c r="B2190">
        <v>194</v>
      </c>
      <c r="C2190" s="1">
        <v>45351</v>
      </c>
      <c r="D2190" s="1">
        <v>45338.333333333336</v>
      </c>
      <c r="E2190">
        <v>0.31</v>
      </c>
      <c r="F2190" t="s">
        <v>9</v>
      </c>
      <c r="G2190" t="s">
        <v>63</v>
      </c>
      <c r="H2190">
        <v>97110</v>
      </c>
      <c r="I2190" t="str" cm="1">
        <f t="array" ref="I2190">IFERROR(INDEX(scheduling_data!H:H,MATCH(B2190&amp;D2190,scheduling_data!D:D&amp;scheduling_data!A:A,0)),"")</f>
        <v>James Allen</v>
      </c>
      <c r="J2190" t="str">
        <f t="shared" si="102"/>
        <v>No</v>
      </c>
      <c r="K2190" t="str">
        <f t="shared" si="103"/>
        <v>19445338.3333333333James Allen</v>
      </c>
      <c r="L2190" t="str">
        <f t="shared" si="104"/>
        <v>No</v>
      </c>
    </row>
    <row r="2191" spans="1:12" x14ac:dyDescent="0.3">
      <c r="A2191" t="s">
        <v>61</v>
      </c>
      <c r="B2191">
        <v>194</v>
      </c>
      <c r="C2191" s="1">
        <v>45351</v>
      </c>
      <c r="D2191" s="1">
        <v>45338.333333333336</v>
      </c>
      <c r="E2191">
        <v>15.12</v>
      </c>
      <c r="F2191" t="s">
        <v>19</v>
      </c>
      <c r="G2191" t="s">
        <v>65</v>
      </c>
      <c r="H2191">
        <v>97110</v>
      </c>
      <c r="I2191" t="str" cm="1">
        <f t="array" ref="I2191">IFERROR(INDEX(scheduling_data!H:H,MATCH(B2191&amp;D2191,scheduling_data!D:D&amp;scheduling_data!A:A,0)),"")</f>
        <v>James Allen</v>
      </c>
      <c r="J2191" t="str">
        <f t="shared" si="102"/>
        <v>No</v>
      </c>
      <c r="K2191" t="str">
        <f t="shared" si="103"/>
        <v>19445338.3333333333James Allen</v>
      </c>
      <c r="L2191" t="str">
        <f t="shared" si="104"/>
        <v>Yes</v>
      </c>
    </row>
    <row r="2192" spans="1:12" x14ac:dyDescent="0.3">
      <c r="A2192" t="s">
        <v>61</v>
      </c>
      <c r="B2192">
        <v>194</v>
      </c>
      <c r="C2192" s="1">
        <v>45351</v>
      </c>
      <c r="D2192" s="1">
        <v>45341.333333333336</v>
      </c>
      <c r="E2192">
        <v>119.87</v>
      </c>
      <c r="F2192" t="s">
        <v>9</v>
      </c>
      <c r="G2192" t="s">
        <v>64</v>
      </c>
      <c r="H2192">
        <v>97110</v>
      </c>
      <c r="I2192" t="str" cm="1">
        <f t="array" ref="I2192">IFERROR(INDEX(scheduling_data!H:H,MATCH(B2192&amp;D2192,scheduling_data!D:D&amp;scheduling_data!A:A,0)),"")</f>
        <v>Breanna Grieco</v>
      </c>
      <c r="J2192" t="str">
        <f t="shared" si="102"/>
        <v>No</v>
      </c>
      <c r="K2192" t="str">
        <f t="shared" si="103"/>
        <v>19445341.3333333333Breanna Grieco</v>
      </c>
      <c r="L2192" t="str">
        <f t="shared" si="104"/>
        <v>No</v>
      </c>
    </row>
    <row r="2193" spans="1:12" x14ac:dyDescent="0.3">
      <c r="A2193" t="s">
        <v>61</v>
      </c>
      <c r="B2193">
        <v>194</v>
      </c>
      <c r="C2193" s="1">
        <v>45351</v>
      </c>
      <c r="D2193" s="1">
        <v>45341.333333333336</v>
      </c>
      <c r="E2193">
        <v>0.1</v>
      </c>
      <c r="F2193" t="s">
        <v>9</v>
      </c>
      <c r="G2193" t="s">
        <v>63</v>
      </c>
      <c r="H2193">
        <v>97110</v>
      </c>
      <c r="I2193" t="str" cm="1">
        <f t="array" ref="I2193">IFERROR(INDEX(scheduling_data!H:H,MATCH(B2193&amp;D2193,scheduling_data!D:D&amp;scheduling_data!A:A,0)),"")</f>
        <v>Breanna Grieco</v>
      </c>
      <c r="J2193" t="str">
        <f t="shared" si="102"/>
        <v>No</v>
      </c>
      <c r="K2193" t="str">
        <f t="shared" si="103"/>
        <v>19445341.3333333333Breanna Grieco</v>
      </c>
      <c r="L2193" t="str">
        <f t="shared" si="104"/>
        <v>No</v>
      </c>
    </row>
    <row r="2194" spans="1:12" x14ac:dyDescent="0.3">
      <c r="A2194" t="s">
        <v>61</v>
      </c>
      <c r="B2194">
        <v>194</v>
      </c>
      <c r="C2194" s="1">
        <v>45351</v>
      </c>
      <c r="D2194" s="1">
        <v>45341.333333333336</v>
      </c>
      <c r="E2194">
        <v>5.03</v>
      </c>
      <c r="F2194" t="s">
        <v>19</v>
      </c>
      <c r="G2194" t="s">
        <v>65</v>
      </c>
      <c r="H2194">
        <v>97110</v>
      </c>
      <c r="I2194" t="str" cm="1">
        <f t="array" ref="I2194">IFERROR(INDEX(scheduling_data!H:H,MATCH(B2194&amp;D2194,scheduling_data!D:D&amp;scheduling_data!A:A,0)),"")</f>
        <v>Breanna Grieco</v>
      </c>
      <c r="J2194" t="str">
        <f t="shared" si="102"/>
        <v>No</v>
      </c>
      <c r="K2194" t="str">
        <f t="shared" si="103"/>
        <v>19445341.3333333333Breanna Grieco</v>
      </c>
      <c r="L2194" t="str">
        <f t="shared" si="104"/>
        <v>Yes</v>
      </c>
    </row>
    <row r="2195" spans="1:12" x14ac:dyDescent="0.3">
      <c r="A2195" t="s">
        <v>61</v>
      </c>
      <c r="B2195">
        <v>194</v>
      </c>
      <c r="C2195" s="1">
        <v>45351</v>
      </c>
      <c r="D2195" s="1">
        <v>45341.333333333336</v>
      </c>
      <c r="E2195">
        <v>38.35</v>
      </c>
      <c r="F2195" t="s">
        <v>19</v>
      </c>
      <c r="G2195" t="s">
        <v>65</v>
      </c>
      <c r="H2195">
        <v>97112</v>
      </c>
      <c r="I2195" t="str" cm="1">
        <f t="array" ref="I2195">IFERROR(INDEX(scheduling_data!H:H,MATCH(B2195&amp;D2195,scheduling_data!D:D&amp;scheduling_data!A:A,0)),"")</f>
        <v>Breanna Grieco</v>
      </c>
      <c r="J2195" t="str">
        <f t="shared" si="102"/>
        <v>No</v>
      </c>
      <c r="K2195" t="str">
        <f t="shared" si="103"/>
        <v>19445341.3333333333Breanna Grieco</v>
      </c>
      <c r="L2195" t="str">
        <f t="shared" si="104"/>
        <v>Yes</v>
      </c>
    </row>
    <row r="2196" spans="1:12" x14ac:dyDescent="0.3">
      <c r="A2196" t="s">
        <v>61</v>
      </c>
      <c r="B2196">
        <v>194</v>
      </c>
      <c r="C2196" s="1">
        <v>45351</v>
      </c>
      <c r="D2196" s="1">
        <v>45341.333333333336</v>
      </c>
      <c r="E2196">
        <v>0.78</v>
      </c>
      <c r="F2196" t="s">
        <v>9</v>
      </c>
      <c r="G2196" t="s">
        <v>63</v>
      </c>
      <c r="H2196">
        <v>97112</v>
      </c>
      <c r="I2196" t="str" cm="1">
        <f t="array" ref="I2196">IFERROR(INDEX(scheduling_data!H:H,MATCH(B2196&amp;D2196,scheduling_data!D:D&amp;scheduling_data!A:A,0)),"")</f>
        <v>Breanna Grieco</v>
      </c>
      <c r="J2196" t="str">
        <f t="shared" si="102"/>
        <v>No</v>
      </c>
      <c r="K2196" t="str">
        <f t="shared" si="103"/>
        <v>19445341.3333333333Breanna Grieco</v>
      </c>
      <c r="L2196" t="str">
        <f t="shared" si="104"/>
        <v>No</v>
      </c>
    </row>
    <row r="2197" spans="1:12" x14ac:dyDescent="0.3">
      <c r="A2197" t="s">
        <v>61</v>
      </c>
      <c r="B2197">
        <v>194</v>
      </c>
      <c r="C2197" s="1">
        <v>45351</v>
      </c>
      <c r="D2197" s="1">
        <v>45341.333333333336</v>
      </c>
      <c r="E2197">
        <v>110.87</v>
      </c>
      <c r="F2197" t="s">
        <v>9</v>
      </c>
      <c r="G2197" t="s">
        <v>64</v>
      </c>
      <c r="H2197">
        <v>97112</v>
      </c>
      <c r="I2197" t="str" cm="1">
        <f t="array" ref="I2197">IFERROR(INDEX(scheduling_data!H:H,MATCH(B2197&amp;D2197,scheduling_data!D:D&amp;scheduling_data!A:A,0)),"")</f>
        <v>Breanna Grieco</v>
      </c>
      <c r="J2197" t="str">
        <f t="shared" si="102"/>
        <v>No</v>
      </c>
      <c r="K2197" t="str">
        <f t="shared" si="103"/>
        <v>19445341.3333333333Breanna Grieco</v>
      </c>
      <c r="L2197" t="str">
        <f t="shared" si="104"/>
        <v>No</v>
      </c>
    </row>
    <row r="2198" spans="1:12" x14ac:dyDescent="0.3">
      <c r="A2198" t="s">
        <v>61</v>
      </c>
      <c r="B2198">
        <v>194</v>
      </c>
      <c r="C2198" s="1">
        <v>45344</v>
      </c>
      <c r="D2198" s="1">
        <v>45331.333333333336</v>
      </c>
      <c r="E2198">
        <v>51.58</v>
      </c>
      <c r="F2198" t="s">
        <v>19</v>
      </c>
      <c r="G2198" t="s">
        <v>65</v>
      </c>
      <c r="H2198">
        <v>97161</v>
      </c>
      <c r="I2198" t="str" cm="1">
        <f t="array" ref="I2198">IFERROR(INDEX(scheduling_data!H:H,MATCH(B2198&amp;D2198,scheduling_data!D:D&amp;scheduling_data!A:A,0)),"")</f>
        <v>James Allen</v>
      </c>
      <c r="J2198" t="str">
        <f t="shared" si="102"/>
        <v>No</v>
      </c>
      <c r="K2198" t="str">
        <f t="shared" si="103"/>
        <v>19445331.3333333333James Allen</v>
      </c>
      <c r="L2198" t="str">
        <f t="shared" si="104"/>
        <v>Yes</v>
      </c>
    </row>
    <row r="2199" spans="1:12" x14ac:dyDescent="0.3">
      <c r="A2199" t="s">
        <v>61</v>
      </c>
      <c r="B2199">
        <v>194</v>
      </c>
      <c r="C2199" s="1">
        <v>45344</v>
      </c>
      <c r="D2199" s="1">
        <v>45331.333333333336</v>
      </c>
      <c r="E2199">
        <v>1.05</v>
      </c>
      <c r="F2199" t="s">
        <v>9</v>
      </c>
      <c r="G2199" t="s">
        <v>63</v>
      </c>
      <c r="H2199">
        <v>97161</v>
      </c>
      <c r="I2199" t="str" cm="1">
        <f t="array" ref="I2199">IFERROR(INDEX(scheduling_data!H:H,MATCH(B2199&amp;D2199,scheduling_data!D:D&amp;scheduling_data!A:A,0)),"")</f>
        <v>James Allen</v>
      </c>
      <c r="J2199" t="str">
        <f t="shared" si="102"/>
        <v>No</v>
      </c>
      <c r="K2199" t="str">
        <f t="shared" si="103"/>
        <v>19445331.3333333333James Allen</v>
      </c>
      <c r="L2199" t="str">
        <f t="shared" si="104"/>
        <v>No</v>
      </c>
    </row>
    <row r="2200" spans="1:12" x14ac:dyDescent="0.3">
      <c r="A2200" t="s">
        <v>61</v>
      </c>
      <c r="B2200">
        <v>194</v>
      </c>
      <c r="C2200" s="1">
        <v>45344</v>
      </c>
      <c r="D2200" s="1">
        <v>45331.333333333336</v>
      </c>
      <c r="E2200">
        <v>72.37</v>
      </c>
      <c r="F2200" t="s">
        <v>9</v>
      </c>
      <c r="G2200" t="s">
        <v>62</v>
      </c>
      <c r="H2200">
        <v>97161</v>
      </c>
      <c r="I2200" t="str" cm="1">
        <f t="array" ref="I2200">IFERROR(INDEX(scheduling_data!H:H,MATCH(B2200&amp;D2200,scheduling_data!D:D&amp;scheduling_data!A:A,0)),"")</f>
        <v>James Allen</v>
      </c>
      <c r="J2200" t="str">
        <f t="shared" si="102"/>
        <v>No</v>
      </c>
      <c r="K2200" t="str">
        <f t="shared" si="103"/>
        <v>19445331.3333333333James Allen</v>
      </c>
      <c r="L2200" t="str">
        <f t="shared" si="104"/>
        <v>No</v>
      </c>
    </row>
    <row r="2201" spans="1:12" x14ac:dyDescent="0.3">
      <c r="A2201" t="s">
        <v>61</v>
      </c>
      <c r="B2201">
        <v>194</v>
      </c>
      <c r="C2201" s="1">
        <v>45344</v>
      </c>
      <c r="D2201" s="1">
        <v>45331.333333333336</v>
      </c>
      <c r="E2201">
        <v>171.82</v>
      </c>
      <c r="F2201" t="s">
        <v>9</v>
      </c>
      <c r="G2201" t="s">
        <v>64</v>
      </c>
      <c r="H2201">
        <v>97110</v>
      </c>
      <c r="I2201" t="str" cm="1">
        <f t="array" ref="I2201">IFERROR(INDEX(scheduling_data!H:H,MATCH(B2201&amp;D2201,scheduling_data!D:D&amp;scheduling_data!A:A,0)),"")</f>
        <v>James Allen</v>
      </c>
      <c r="J2201" t="str">
        <f t="shared" si="102"/>
        <v>No</v>
      </c>
      <c r="K2201" t="str">
        <f t="shared" si="103"/>
        <v>19445331.3333333333James Allen</v>
      </c>
      <c r="L2201" t="str">
        <f t="shared" si="104"/>
        <v>No</v>
      </c>
    </row>
    <row r="2202" spans="1:12" x14ac:dyDescent="0.3">
      <c r="A2202" t="s">
        <v>61</v>
      </c>
      <c r="B2202">
        <v>194</v>
      </c>
      <c r="C2202" s="1">
        <v>45344</v>
      </c>
      <c r="D2202" s="1">
        <v>45331.333333333336</v>
      </c>
      <c r="E2202">
        <v>1.06</v>
      </c>
      <c r="F2202" t="s">
        <v>9</v>
      </c>
      <c r="G2202" t="s">
        <v>63</v>
      </c>
      <c r="H2202">
        <v>97110</v>
      </c>
      <c r="I2202" t="str" cm="1">
        <f t="array" ref="I2202">IFERROR(INDEX(scheduling_data!H:H,MATCH(B2202&amp;D2202,scheduling_data!D:D&amp;scheduling_data!A:A,0)),"")</f>
        <v>James Allen</v>
      </c>
      <c r="J2202" t="str">
        <f t="shared" si="102"/>
        <v>No</v>
      </c>
      <c r="K2202" t="str">
        <f t="shared" si="103"/>
        <v>19445331.3333333333James Allen</v>
      </c>
      <c r="L2202" t="str">
        <f t="shared" si="104"/>
        <v>No</v>
      </c>
    </row>
    <row r="2203" spans="1:12" x14ac:dyDescent="0.3">
      <c r="A2203" t="s">
        <v>61</v>
      </c>
      <c r="B2203">
        <v>194</v>
      </c>
      <c r="C2203" s="1">
        <v>45344</v>
      </c>
      <c r="D2203" s="1">
        <v>45331.333333333336</v>
      </c>
      <c r="E2203">
        <v>52.12</v>
      </c>
      <c r="F2203" t="s">
        <v>19</v>
      </c>
      <c r="G2203" t="s">
        <v>65</v>
      </c>
      <c r="H2203">
        <v>97110</v>
      </c>
      <c r="I2203" t="str" cm="1">
        <f t="array" ref="I2203">IFERROR(INDEX(scheduling_data!H:H,MATCH(B2203&amp;D2203,scheduling_data!D:D&amp;scheduling_data!A:A,0)),"")</f>
        <v>James Allen</v>
      </c>
      <c r="J2203" t="str">
        <f t="shared" si="102"/>
        <v>No</v>
      </c>
      <c r="K2203" t="str">
        <f t="shared" si="103"/>
        <v>19445331.3333333333James Allen</v>
      </c>
      <c r="L2203" t="str">
        <f t="shared" si="104"/>
        <v>Yes</v>
      </c>
    </row>
    <row r="2204" spans="1:12" x14ac:dyDescent="0.3">
      <c r="A2204" t="s">
        <v>11</v>
      </c>
      <c r="B2204">
        <v>194</v>
      </c>
      <c r="C2204" s="1">
        <v>45335.40625</v>
      </c>
      <c r="D2204" s="1">
        <v>45335.416666666664</v>
      </c>
      <c r="E2204">
        <v>25</v>
      </c>
      <c r="F2204" t="s">
        <v>91</v>
      </c>
      <c r="G2204" t="s">
        <v>286</v>
      </c>
      <c r="I2204" t="str" cm="1">
        <f t="array" ref="I2204">IFERROR(INDEX(scheduling_data!H:H,MATCH(B2204&amp;D2204,scheduling_data!D:D&amp;scheduling_data!A:A,0)),"")</f>
        <v>James Allen</v>
      </c>
      <c r="J2204" t="str">
        <f t="shared" si="102"/>
        <v>No</v>
      </c>
      <c r="K2204" t="str">
        <f t="shared" si="103"/>
        <v>19445335.4166666667James Allen</v>
      </c>
      <c r="L2204" t="str">
        <f t="shared" si="104"/>
        <v>Yes</v>
      </c>
    </row>
    <row r="2205" spans="1:12" x14ac:dyDescent="0.3">
      <c r="A2205" t="s">
        <v>11</v>
      </c>
      <c r="B2205">
        <v>194</v>
      </c>
      <c r="C2205" s="1">
        <v>45337.412499999999</v>
      </c>
      <c r="D2205" s="1">
        <v>45337.416666666664</v>
      </c>
      <c r="E2205">
        <v>25</v>
      </c>
      <c r="F2205" t="s">
        <v>91</v>
      </c>
      <c r="G2205" t="s">
        <v>287</v>
      </c>
      <c r="I2205" t="str" cm="1">
        <f t="array" ref="I2205">IFERROR(INDEX(scheduling_data!H:H,MATCH(B2205&amp;D2205,scheduling_data!D:D&amp;scheduling_data!A:A,0)),"")</f>
        <v>James Allen</v>
      </c>
      <c r="J2205" t="str">
        <f t="shared" si="102"/>
        <v>No</v>
      </c>
      <c r="K2205" t="str">
        <f t="shared" si="103"/>
        <v>19445337.4166666667James Allen</v>
      </c>
      <c r="L2205" t="str">
        <f t="shared" si="104"/>
        <v>Yes</v>
      </c>
    </row>
    <row r="2206" spans="1:12" x14ac:dyDescent="0.3">
      <c r="A2206" t="s">
        <v>11</v>
      </c>
      <c r="B2206">
        <v>194</v>
      </c>
      <c r="C2206" s="1">
        <v>45338.370833333334</v>
      </c>
      <c r="D2206" s="1">
        <v>45338.333333333336</v>
      </c>
      <c r="E2206">
        <v>25</v>
      </c>
      <c r="F2206" t="s">
        <v>91</v>
      </c>
      <c r="G2206" t="s">
        <v>288</v>
      </c>
      <c r="I2206" t="str" cm="1">
        <f t="array" ref="I2206">IFERROR(INDEX(scheduling_data!H:H,MATCH(B2206&amp;D2206,scheduling_data!D:D&amp;scheduling_data!A:A,0)),"")</f>
        <v>James Allen</v>
      </c>
      <c r="J2206" t="str">
        <f t="shared" si="102"/>
        <v>No</v>
      </c>
      <c r="K2206" t="str">
        <f t="shared" si="103"/>
        <v>19445338.3333333333James Allen</v>
      </c>
      <c r="L2206" t="str">
        <f t="shared" si="104"/>
        <v>Yes</v>
      </c>
    </row>
    <row r="2207" spans="1:12" x14ac:dyDescent="0.3">
      <c r="A2207" t="s">
        <v>11</v>
      </c>
      <c r="B2207">
        <v>194</v>
      </c>
      <c r="C2207" s="1">
        <v>45341.372916666667</v>
      </c>
      <c r="D2207" s="1">
        <v>45341.333333333336</v>
      </c>
      <c r="E2207">
        <v>25</v>
      </c>
      <c r="F2207" t="s">
        <v>91</v>
      </c>
      <c r="G2207" t="s">
        <v>289</v>
      </c>
      <c r="I2207" t="str" cm="1">
        <f t="array" ref="I2207">IFERROR(INDEX(scheduling_data!H:H,MATCH(B2207&amp;D2207,scheduling_data!D:D&amp;scheduling_data!A:A,0)),"")</f>
        <v>Breanna Grieco</v>
      </c>
      <c r="J2207" t="str">
        <f t="shared" si="102"/>
        <v>No</v>
      </c>
      <c r="K2207" t="str">
        <f t="shared" si="103"/>
        <v>19445341.3333333333Breanna Grieco</v>
      </c>
      <c r="L2207" t="str">
        <f t="shared" si="104"/>
        <v>Yes</v>
      </c>
    </row>
    <row r="2208" spans="1:12" x14ac:dyDescent="0.3">
      <c r="A2208" t="s">
        <v>11</v>
      </c>
      <c r="B2208">
        <v>194</v>
      </c>
      <c r="C2208" s="1">
        <v>45343.375</v>
      </c>
      <c r="D2208" s="1">
        <v>45343.333333333336</v>
      </c>
      <c r="E2208">
        <v>25</v>
      </c>
      <c r="F2208" t="s">
        <v>91</v>
      </c>
      <c r="G2208" t="s">
        <v>290</v>
      </c>
      <c r="I2208" t="str" cm="1">
        <f t="array" ref="I2208">IFERROR(INDEX(scheduling_data!H:H,MATCH(B2208&amp;D2208,scheduling_data!D:D&amp;scheduling_data!A:A,0)),"")</f>
        <v>James Allen</v>
      </c>
      <c r="J2208" t="str">
        <f t="shared" si="102"/>
        <v>No</v>
      </c>
      <c r="K2208" t="str">
        <f t="shared" si="103"/>
        <v>19445343.3333333333James Allen</v>
      </c>
      <c r="L2208" t="str">
        <f t="shared" si="104"/>
        <v>Yes</v>
      </c>
    </row>
    <row r="2209" spans="1:12" x14ac:dyDescent="0.3">
      <c r="A2209" t="s">
        <v>11</v>
      </c>
      <c r="B2209">
        <v>194</v>
      </c>
      <c r="C2209" s="1">
        <v>45348.37222222222</v>
      </c>
      <c r="D2209" s="1">
        <v>45348.333333333336</v>
      </c>
      <c r="E2209">
        <v>25</v>
      </c>
      <c r="F2209" t="s">
        <v>91</v>
      </c>
      <c r="G2209" t="s">
        <v>291</v>
      </c>
      <c r="I2209" t="str" cm="1">
        <f t="array" ref="I2209">IFERROR(INDEX(scheduling_data!H:H,MATCH(B2209&amp;D2209,scheduling_data!D:D&amp;scheduling_data!A:A,0)),"")</f>
        <v>James Allen</v>
      </c>
      <c r="J2209" t="str">
        <f t="shared" si="102"/>
        <v>No</v>
      </c>
      <c r="K2209" t="str">
        <f t="shared" si="103"/>
        <v>19445348.3333333333James Allen</v>
      </c>
      <c r="L2209" t="str">
        <f t="shared" si="104"/>
        <v>Yes</v>
      </c>
    </row>
    <row r="2210" spans="1:12" x14ac:dyDescent="0.3">
      <c r="A2210" t="s">
        <v>11</v>
      </c>
      <c r="B2210">
        <v>194</v>
      </c>
      <c r="C2210" s="1">
        <v>45350.32708333333</v>
      </c>
      <c r="D2210" s="1">
        <v>45350.333333333336</v>
      </c>
      <c r="E2210">
        <v>25</v>
      </c>
      <c r="F2210" t="s">
        <v>91</v>
      </c>
      <c r="G2210" t="s">
        <v>292</v>
      </c>
      <c r="I2210" t="str" cm="1">
        <f t="array" ref="I2210">IFERROR(INDEX(scheduling_data!H:H,MATCH(B2210&amp;D2210,scheduling_data!D:D&amp;scheduling_data!A:A,0)),"")</f>
        <v>James Allen</v>
      </c>
      <c r="J2210" t="str">
        <f t="shared" si="102"/>
        <v>No</v>
      </c>
      <c r="K2210" t="str">
        <f t="shared" si="103"/>
        <v>19445350.3333333333James Allen</v>
      </c>
      <c r="L2210" t="str">
        <f t="shared" si="104"/>
        <v>Yes</v>
      </c>
    </row>
    <row r="2211" spans="1:12" x14ac:dyDescent="0.3">
      <c r="A2211" t="s">
        <v>11</v>
      </c>
      <c r="B2211">
        <v>194</v>
      </c>
      <c r="C2211" s="1">
        <v>45331.341666666667</v>
      </c>
      <c r="D2211" s="1">
        <v>45331.333333333336</v>
      </c>
      <c r="E2211">
        <v>25</v>
      </c>
      <c r="F2211" t="s">
        <v>12</v>
      </c>
      <c r="G2211">
        <v>25</v>
      </c>
      <c r="I2211" t="str" cm="1">
        <f t="array" ref="I2211">IFERROR(INDEX(scheduling_data!H:H,MATCH(B2211&amp;D2211,scheduling_data!D:D&amp;scheduling_data!A:A,0)),"")</f>
        <v>James Allen</v>
      </c>
      <c r="J2211" t="str">
        <f t="shared" si="102"/>
        <v>No</v>
      </c>
      <c r="K2211" t="str">
        <f t="shared" si="103"/>
        <v>19445331.3333333333James Allen</v>
      </c>
      <c r="L2211" t="str">
        <f t="shared" si="104"/>
        <v>Yes</v>
      </c>
    </row>
    <row r="2212" spans="1:12" x14ac:dyDescent="0.3">
      <c r="A2212" t="s">
        <v>137</v>
      </c>
      <c r="B2212">
        <v>195</v>
      </c>
      <c r="C2212" s="1">
        <v>45343</v>
      </c>
      <c r="D2212" s="1">
        <v>45324.333333333336</v>
      </c>
      <c r="E2212">
        <v>17.579999999999998</v>
      </c>
      <c r="F2212" t="s">
        <v>9</v>
      </c>
      <c r="G2212" t="s">
        <v>54</v>
      </c>
      <c r="H2212">
        <v>97110</v>
      </c>
      <c r="I2212" t="str" cm="1">
        <f t="array" ref="I2212">IFERROR(INDEX(scheduling_data!H:H,MATCH(B2212&amp;D2212,scheduling_data!D:D&amp;scheduling_data!A:A,0)),"")</f>
        <v>James Allen</v>
      </c>
      <c r="J2212" t="str">
        <f t="shared" si="102"/>
        <v>No</v>
      </c>
      <c r="K2212" t="str">
        <f t="shared" si="103"/>
        <v>19545324.3333333333James Allen</v>
      </c>
      <c r="L2212" t="str">
        <f t="shared" si="104"/>
        <v>No</v>
      </c>
    </row>
    <row r="2213" spans="1:12" x14ac:dyDescent="0.3">
      <c r="A2213" t="s">
        <v>137</v>
      </c>
      <c r="B2213">
        <v>195</v>
      </c>
      <c r="C2213" s="1">
        <v>45343</v>
      </c>
      <c r="D2213" s="1">
        <v>45324.333333333336</v>
      </c>
      <c r="E2213">
        <v>1.43</v>
      </c>
      <c r="F2213" t="s">
        <v>9</v>
      </c>
      <c r="G2213" t="s">
        <v>55</v>
      </c>
      <c r="H2213">
        <v>97110</v>
      </c>
      <c r="I2213" t="str" cm="1">
        <f t="array" ref="I2213">IFERROR(INDEX(scheduling_data!H:H,MATCH(B2213&amp;D2213,scheduling_data!D:D&amp;scheduling_data!A:A,0)),"")</f>
        <v>James Allen</v>
      </c>
      <c r="J2213" t="str">
        <f t="shared" si="102"/>
        <v>No</v>
      </c>
      <c r="K2213" t="str">
        <f t="shared" si="103"/>
        <v>19545324.3333333333James Allen</v>
      </c>
      <c r="L2213" t="str">
        <f t="shared" si="104"/>
        <v>No</v>
      </c>
    </row>
    <row r="2214" spans="1:12" x14ac:dyDescent="0.3">
      <c r="A2214" t="s">
        <v>137</v>
      </c>
      <c r="B2214">
        <v>195</v>
      </c>
      <c r="C2214" s="1">
        <v>45343</v>
      </c>
      <c r="D2214" s="1">
        <v>45324.333333333336</v>
      </c>
      <c r="E2214">
        <v>193.2</v>
      </c>
      <c r="F2214" t="s">
        <v>9</v>
      </c>
      <c r="G2214" t="s">
        <v>56</v>
      </c>
      <c r="H2214">
        <v>97110</v>
      </c>
      <c r="I2214" t="str" cm="1">
        <f t="array" ref="I2214">IFERROR(INDEX(scheduling_data!H:H,MATCH(B2214&amp;D2214,scheduling_data!D:D&amp;scheduling_data!A:A,0)),"")</f>
        <v>James Allen</v>
      </c>
      <c r="J2214" t="str">
        <f t="shared" si="102"/>
        <v>No</v>
      </c>
      <c r="K2214" t="str">
        <f t="shared" si="103"/>
        <v>19545324.3333333333James Allen</v>
      </c>
      <c r="L2214" t="str">
        <f t="shared" si="104"/>
        <v>No</v>
      </c>
    </row>
    <row r="2215" spans="1:12" x14ac:dyDescent="0.3">
      <c r="A2215" t="s">
        <v>137</v>
      </c>
      <c r="B2215">
        <v>195</v>
      </c>
      <c r="C2215" s="1">
        <v>45343</v>
      </c>
      <c r="D2215" s="1">
        <v>45324.333333333336</v>
      </c>
      <c r="E2215">
        <v>69.95</v>
      </c>
      <c r="F2215" t="s">
        <v>19</v>
      </c>
      <c r="G2215" t="s">
        <v>57</v>
      </c>
      <c r="H2215">
        <v>97110</v>
      </c>
      <c r="I2215" t="str" cm="1">
        <f t="array" ref="I2215">IFERROR(INDEX(scheduling_data!H:H,MATCH(B2215&amp;D2215,scheduling_data!D:D&amp;scheduling_data!A:A,0)),"")</f>
        <v>James Allen</v>
      </c>
      <c r="J2215" t="str">
        <f t="shared" si="102"/>
        <v>No</v>
      </c>
      <c r="K2215" t="str">
        <f t="shared" si="103"/>
        <v>19545324.3333333333James Allen</v>
      </c>
      <c r="L2215" t="str">
        <f t="shared" si="104"/>
        <v>Yes</v>
      </c>
    </row>
    <row r="2216" spans="1:12" x14ac:dyDescent="0.3">
      <c r="A2216" t="s">
        <v>137</v>
      </c>
      <c r="B2216">
        <v>195</v>
      </c>
      <c r="C2216" s="1">
        <v>45349</v>
      </c>
      <c r="D2216" s="1">
        <v>45331.333333333336</v>
      </c>
      <c r="E2216">
        <v>101.6</v>
      </c>
      <c r="F2216" t="s">
        <v>9</v>
      </c>
      <c r="G2216" t="s">
        <v>56</v>
      </c>
      <c r="H2216">
        <v>97110</v>
      </c>
      <c r="I2216" t="str" cm="1">
        <f t="array" ref="I2216">IFERROR(INDEX(scheduling_data!H:H,MATCH(B2216&amp;D2216,scheduling_data!D:D&amp;scheduling_data!A:A,0)),"")</f>
        <v>Breanna Grieco</v>
      </c>
      <c r="J2216" t="str">
        <f t="shared" si="102"/>
        <v>No</v>
      </c>
      <c r="K2216" t="str">
        <f t="shared" si="103"/>
        <v>19545331.3333333333Breanna Grieco</v>
      </c>
      <c r="L2216" t="str">
        <f t="shared" si="104"/>
        <v>No</v>
      </c>
    </row>
    <row r="2217" spans="1:12" x14ac:dyDescent="0.3">
      <c r="A2217" t="s">
        <v>137</v>
      </c>
      <c r="B2217">
        <v>195</v>
      </c>
      <c r="C2217" s="1">
        <v>45349</v>
      </c>
      <c r="D2217" s="1">
        <v>45331.333333333336</v>
      </c>
      <c r="E2217">
        <v>0.56999999999999995</v>
      </c>
      <c r="F2217" t="s">
        <v>9</v>
      </c>
      <c r="G2217" t="s">
        <v>55</v>
      </c>
      <c r="H2217">
        <v>97110</v>
      </c>
      <c r="I2217" t="str" cm="1">
        <f t="array" ref="I2217">IFERROR(INDEX(scheduling_data!H:H,MATCH(B2217&amp;D2217,scheduling_data!D:D&amp;scheduling_data!A:A,0)),"")</f>
        <v>Breanna Grieco</v>
      </c>
      <c r="J2217" t="str">
        <f t="shared" si="102"/>
        <v>No</v>
      </c>
      <c r="K2217" t="str">
        <f t="shared" si="103"/>
        <v>19545331.3333333333Breanna Grieco</v>
      </c>
      <c r="L2217" t="str">
        <f t="shared" si="104"/>
        <v>No</v>
      </c>
    </row>
    <row r="2218" spans="1:12" x14ac:dyDescent="0.3">
      <c r="A2218" t="s">
        <v>137</v>
      </c>
      <c r="B2218">
        <v>195</v>
      </c>
      <c r="C2218" s="1">
        <v>45349</v>
      </c>
      <c r="D2218" s="1">
        <v>45331.333333333336</v>
      </c>
      <c r="E2218">
        <v>11.72</v>
      </c>
      <c r="F2218" t="s">
        <v>9</v>
      </c>
      <c r="G2218" t="s">
        <v>54</v>
      </c>
      <c r="H2218">
        <v>97110</v>
      </c>
      <c r="I2218" t="str" cm="1">
        <f t="array" ref="I2218">IFERROR(INDEX(scheduling_data!H:H,MATCH(B2218&amp;D2218,scheduling_data!D:D&amp;scheduling_data!A:A,0)),"")</f>
        <v>Breanna Grieco</v>
      </c>
      <c r="J2218" t="str">
        <f t="shared" si="102"/>
        <v>No</v>
      </c>
      <c r="K2218" t="str">
        <f t="shared" si="103"/>
        <v>19545331.3333333333Breanna Grieco</v>
      </c>
      <c r="L2218" t="str">
        <f t="shared" si="104"/>
        <v>No</v>
      </c>
    </row>
    <row r="2219" spans="1:12" x14ac:dyDescent="0.3">
      <c r="A2219" t="s">
        <v>137</v>
      </c>
      <c r="B2219">
        <v>195</v>
      </c>
      <c r="C2219" s="1">
        <v>45349</v>
      </c>
      <c r="D2219" s="1">
        <v>45331.333333333336</v>
      </c>
      <c r="E2219">
        <v>36.1</v>
      </c>
      <c r="F2219" t="s">
        <v>19</v>
      </c>
      <c r="G2219" t="s">
        <v>57</v>
      </c>
      <c r="H2219">
        <v>97112</v>
      </c>
      <c r="I2219" t="str" cm="1">
        <f t="array" ref="I2219">IFERROR(INDEX(scheduling_data!H:H,MATCH(B2219&amp;D2219,scheduling_data!D:D&amp;scheduling_data!A:A,0)),"")</f>
        <v>Breanna Grieco</v>
      </c>
      <c r="J2219" t="str">
        <f t="shared" si="102"/>
        <v>No</v>
      </c>
      <c r="K2219" t="str">
        <f t="shared" si="103"/>
        <v>19545331.3333333333Breanna Grieco</v>
      </c>
      <c r="L2219" t="str">
        <f t="shared" si="104"/>
        <v>Yes</v>
      </c>
    </row>
    <row r="2220" spans="1:12" x14ac:dyDescent="0.3">
      <c r="A2220" t="s">
        <v>137</v>
      </c>
      <c r="B2220">
        <v>195</v>
      </c>
      <c r="C2220" s="1">
        <v>45349</v>
      </c>
      <c r="D2220" s="1">
        <v>45331.333333333336</v>
      </c>
      <c r="E2220">
        <v>95.36</v>
      </c>
      <c r="F2220" t="s">
        <v>9</v>
      </c>
      <c r="G2220" t="s">
        <v>56</v>
      </c>
      <c r="H2220">
        <v>97112</v>
      </c>
      <c r="I2220" t="str" cm="1">
        <f t="array" ref="I2220">IFERROR(INDEX(scheduling_data!H:H,MATCH(B2220&amp;D2220,scheduling_data!D:D&amp;scheduling_data!A:A,0)),"")</f>
        <v>Breanna Grieco</v>
      </c>
      <c r="J2220" t="str">
        <f t="shared" si="102"/>
        <v>No</v>
      </c>
      <c r="K2220" t="str">
        <f t="shared" si="103"/>
        <v>19545331.3333333333Breanna Grieco</v>
      </c>
      <c r="L2220" t="str">
        <f t="shared" si="104"/>
        <v>No</v>
      </c>
    </row>
    <row r="2221" spans="1:12" x14ac:dyDescent="0.3">
      <c r="A2221" t="s">
        <v>137</v>
      </c>
      <c r="B2221">
        <v>195</v>
      </c>
      <c r="C2221" s="1">
        <v>45349</v>
      </c>
      <c r="D2221" s="1">
        <v>45331.333333333336</v>
      </c>
      <c r="E2221">
        <v>0.74</v>
      </c>
      <c r="F2221" t="s">
        <v>9</v>
      </c>
      <c r="G2221" t="s">
        <v>55</v>
      </c>
      <c r="H2221">
        <v>97112</v>
      </c>
      <c r="I2221" t="str" cm="1">
        <f t="array" ref="I2221">IFERROR(INDEX(scheduling_data!H:H,MATCH(B2221&amp;D2221,scheduling_data!D:D&amp;scheduling_data!A:A,0)),"")</f>
        <v>Breanna Grieco</v>
      </c>
      <c r="J2221" t="str">
        <f t="shared" si="102"/>
        <v>No</v>
      </c>
      <c r="K2221" t="str">
        <f t="shared" si="103"/>
        <v>19545331.3333333333Breanna Grieco</v>
      </c>
      <c r="L2221" t="str">
        <f t="shared" si="104"/>
        <v>No</v>
      </c>
    </row>
    <row r="2222" spans="1:12" x14ac:dyDescent="0.3">
      <c r="A2222" t="s">
        <v>137</v>
      </c>
      <c r="B2222">
        <v>195</v>
      </c>
      <c r="C2222" s="1">
        <v>45349</v>
      </c>
      <c r="D2222" s="1">
        <v>45331.333333333336</v>
      </c>
      <c r="E2222">
        <v>27.77</v>
      </c>
      <c r="F2222" t="s">
        <v>19</v>
      </c>
      <c r="G2222" t="s">
        <v>57</v>
      </c>
      <c r="H2222">
        <v>97110</v>
      </c>
      <c r="I2222" t="str" cm="1">
        <f t="array" ref="I2222">IFERROR(INDEX(scheduling_data!H:H,MATCH(B2222&amp;D2222,scheduling_data!D:D&amp;scheduling_data!A:A,0)),"")</f>
        <v>Breanna Grieco</v>
      </c>
      <c r="J2222" t="str">
        <f t="shared" si="102"/>
        <v>No</v>
      </c>
      <c r="K2222" t="str">
        <f t="shared" si="103"/>
        <v>19545331.3333333333Breanna Grieco</v>
      </c>
      <c r="L2222" t="str">
        <f t="shared" si="104"/>
        <v>Yes</v>
      </c>
    </row>
    <row r="2223" spans="1:12" x14ac:dyDescent="0.3">
      <c r="A2223" t="s">
        <v>137</v>
      </c>
      <c r="B2223">
        <v>195</v>
      </c>
      <c r="C2223" s="1">
        <v>45349</v>
      </c>
      <c r="D2223" s="1">
        <v>45331.333333333336</v>
      </c>
      <c r="E2223">
        <v>6.97</v>
      </c>
      <c r="F2223" t="s">
        <v>9</v>
      </c>
      <c r="G2223" t="s">
        <v>54</v>
      </c>
      <c r="H2223">
        <v>97112</v>
      </c>
      <c r="I2223" t="str" cm="1">
        <f t="array" ref="I2223">IFERROR(INDEX(scheduling_data!H:H,MATCH(B2223&amp;D2223,scheduling_data!D:D&amp;scheduling_data!A:A,0)),"")</f>
        <v>Breanna Grieco</v>
      </c>
      <c r="J2223" t="str">
        <f t="shared" si="102"/>
        <v>No</v>
      </c>
      <c r="K2223" t="str">
        <f t="shared" si="103"/>
        <v>19545331.3333333333Breanna Grieco</v>
      </c>
      <c r="L2223" t="str">
        <f t="shared" si="104"/>
        <v>No</v>
      </c>
    </row>
    <row r="2224" spans="1:12" x14ac:dyDescent="0.3">
      <c r="A2224" t="s">
        <v>11</v>
      </c>
      <c r="B2224">
        <v>195</v>
      </c>
      <c r="C2224" s="1">
        <v>45324.32916666667</v>
      </c>
      <c r="D2224" s="1">
        <v>45324.333333333336</v>
      </c>
      <c r="E2224">
        <v>40</v>
      </c>
      <c r="F2224" t="s">
        <v>12</v>
      </c>
      <c r="G2224">
        <v>40</v>
      </c>
      <c r="I2224" t="str" cm="1">
        <f t="array" ref="I2224">IFERROR(INDEX(scheduling_data!H:H,MATCH(B2224&amp;D2224,scheduling_data!D:D&amp;scheduling_data!A:A,0)),"")</f>
        <v>James Allen</v>
      </c>
      <c r="J2224" t="str">
        <f t="shared" si="102"/>
        <v>No</v>
      </c>
      <c r="K2224" t="str">
        <f t="shared" si="103"/>
        <v>19545324.3333333333James Allen</v>
      </c>
      <c r="L2224" t="str">
        <f t="shared" si="104"/>
        <v>Yes</v>
      </c>
    </row>
    <row r="2225" spans="1:12" x14ac:dyDescent="0.3">
      <c r="A2225" t="s">
        <v>232</v>
      </c>
      <c r="B2225">
        <v>196</v>
      </c>
      <c r="C2225" s="1">
        <v>45350</v>
      </c>
      <c r="D2225" s="1">
        <v>45327.333333333336</v>
      </c>
      <c r="E2225">
        <v>83</v>
      </c>
      <c r="F2225" t="s">
        <v>9</v>
      </c>
      <c r="H2225">
        <v>97110</v>
      </c>
      <c r="I2225" t="str" cm="1">
        <f t="array" ref="I2225">IFERROR(INDEX(scheduling_data!H:H,MATCH(B2225&amp;D2225,scheduling_data!D:D&amp;scheduling_data!A:A,0)),"")</f>
        <v>Amber Hickman</v>
      </c>
      <c r="J2225" t="str">
        <f t="shared" si="102"/>
        <v>No</v>
      </c>
      <c r="K2225" t="str">
        <f t="shared" si="103"/>
        <v>19645327.3333333333Amber Hickman</v>
      </c>
      <c r="L2225" t="str">
        <f t="shared" si="104"/>
        <v>No</v>
      </c>
    </row>
    <row r="2226" spans="1:12" x14ac:dyDescent="0.3">
      <c r="A2226" t="s">
        <v>232</v>
      </c>
      <c r="B2226">
        <v>196</v>
      </c>
      <c r="C2226" s="1">
        <v>45350</v>
      </c>
      <c r="D2226" s="1">
        <v>45327.333333333336</v>
      </c>
      <c r="E2226">
        <v>67</v>
      </c>
      <c r="F2226" t="s">
        <v>19</v>
      </c>
      <c r="H2226">
        <v>97110</v>
      </c>
      <c r="I2226" t="str" cm="1">
        <f t="array" ref="I2226">IFERROR(INDEX(scheduling_data!H:H,MATCH(B2226&amp;D2226,scheduling_data!D:D&amp;scheduling_data!A:A,0)),"")</f>
        <v>Amber Hickman</v>
      </c>
      <c r="J2226" t="str">
        <f t="shared" si="102"/>
        <v>No</v>
      </c>
      <c r="K2226" t="str">
        <f t="shared" si="103"/>
        <v>19645327.3333333333Amber Hickman</v>
      </c>
      <c r="L2226" t="str">
        <f t="shared" si="104"/>
        <v>Yes</v>
      </c>
    </row>
    <row r="2227" spans="1:12" x14ac:dyDescent="0.3">
      <c r="A2227" t="s">
        <v>232</v>
      </c>
      <c r="B2227">
        <v>196</v>
      </c>
      <c r="C2227" s="1">
        <v>45350</v>
      </c>
      <c r="D2227" s="1">
        <v>45327.333333333336</v>
      </c>
      <c r="E2227">
        <v>0</v>
      </c>
      <c r="F2227" t="s">
        <v>9</v>
      </c>
      <c r="H2227">
        <v>97530</v>
      </c>
      <c r="I2227" t="str" cm="1">
        <f t="array" ref="I2227">IFERROR(INDEX(scheduling_data!H:H,MATCH(B2227&amp;D2227,scheduling_data!D:D&amp;scheduling_data!A:A,0)),"")</f>
        <v>Amber Hickman</v>
      </c>
      <c r="J2227" t="str">
        <f t="shared" si="102"/>
        <v>No</v>
      </c>
      <c r="K2227" t="str">
        <f t="shared" si="103"/>
        <v>19645327.3333333333Amber Hickman</v>
      </c>
      <c r="L2227" t="str">
        <f t="shared" si="104"/>
        <v>No</v>
      </c>
    </row>
    <row r="2228" spans="1:12" x14ac:dyDescent="0.3">
      <c r="A2228" t="s">
        <v>168</v>
      </c>
      <c r="B2228">
        <v>196</v>
      </c>
      <c r="C2228" s="1">
        <v>45350</v>
      </c>
      <c r="D2228" s="1">
        <v>45324.333333333336</v>
      </c>
      <c r="E2228">
        <v>83</v>
      </c>
      <c r="F2228" t="s">
        <v>9</v>
      </c>
      <c r="G2228" t="s">
        <v>169</v>
      </c>
      <c r="H2228">
        <v>97110</v>
      </c>
      <c r="I2228" t="str" cm="1">
        <f t="array" ref="I2228">IFERROR(INDEX(scheduling_data!H:H,MATCH(B2228&amp;D2228,scheduling_data!D:D&amp;scheduling_data!A:A,0)),"")</f>
        <v>Christian Litz</v>
      </c>
      <c r="J2228" t="str">
        <f t="shared" si="102"/>
        <v>No</v>
      </c>
      <c r="K2228" t="str">
        <f t="shared" si="103"/>
        <v>19645324.3333333333Christian Litz</v>
      </c>
      <c r="L2228" t="str">
        <f t="shared" si="104"/>
        <v>No</v>
      </c>
    </row>
    <row r="2229" spans="1:12" x14ac:dyDescent="0.3">
      <c r="A2229" t="s">
        <v>168</v>
      </c>
      <c r="B2229">
        <v>196</v>
      </c>
      <c r="C2229" s="1">
        <v>45350</v>
      </c>
      <c r="D2229" s="1">
        <v>45324.333333333336</v>
      </c>
      <c r="E2229">
        <v>67</v>
      </c>
      <c r="F2229" t="s">
        <v>19</v>
      </c>
      <c r="G2229" t="s">
        <v>170</v>
      </c>
      <c r="H2229">
        <v>97110</v>
      </c>
      <c r="I2229" t="str" cm="1">
        <f t="array" ref="I2229">IFERROR(INDEX(scheduling_data!H:H,MATCH(B2229&amp;D2229,scheduling_data!D:D&amp;scheduling_data!A:A,0)),"")</f>
        <v>Christian Litz</v>
      </c>
      <c r="J2229" t="str">
        <f t="shared" si="102"/>
        <v>No</v>
      </c>
      <c r="K2229" t="str">
        <f t="shared" si="103"/>
        <v>19645324.3333333333Christian Litz</v>
      </c>
      <c r="L2229" t="str">
        <f t="shared" si="104"/>
        <v>Yes</v>
      </c>
    </row>
    <row r="2230" spans="1:12" x14ac:dyDescent="0.3">
      <c r="A2230" t="s">
        <v>168</v>
      </c>
      <c r="B2230">
        <v>196</v>
      </c>
      <c r="C2230" s="1">
        <v>45350</v>
      </c>
      <c r="D2230" s="1">
        <v>45324.333333333336</v>
      </c>
      <c r="E2230">
        <v>75</v>
      </c>
      <c r="F2230" t="s">
        <v>9</v>
      </c>
      <c r="G2230" t="s">
        <v>169</v>
      </c>
      <c r="H2230">
        <v>97530</v>
      </c>
      <c r="I2230" t="str" cm="1">
        <f t="array" ref="I2230">IFERROR(INDEX(scheduling_data!H:H,MATCH(B2230&amp;D2230,scheduling_data!D:D&amp;scheduling_data!A:A,0)),"")</f>
        <v>Christian Litz</v>
      </c>
      <c r="J2230" t="str">
        <f t="shared" si="102"/>
        <v>No</v>
      </c>
      <c r="K2230" t="str">
        <f t="shared" si="103"/>
        <v>19645324.3333333333Christian Litz</v>
      </c>
      <c r="L2230" t="str">
        <f t="shared" si="104"/>
        <v>No</v>
      </c>
    </row>
    <row r="2231" spans="1:12" x14ac:dyDescent="0.3">
      <c r="A2231" t="s">
        <v>168</v>
      </c>
      <c r="B2231">
        <v>196</v>
      </c>
      <c r="C2231" s="1">
        <v>45351</v>
      </c>
      <c r="D2231" s="1">
        <v>45327.333333333336</v>
      </c>
      <c r="E2231">
        <v>0</v>
      </c>
      <c r="F2231" t="s">
        <v>9</v>
      </c>
      <c r="G2231" t="s">
        <v>293</v>
      </c>
      <c r="H2231">
        <v>97110</v>
      </c>
      <c r="I2231" t="str" cm="1">
        <f t="array" ref="I2231">IFERROR(INDEX(scheduling_data!H:H,MATCH(B2231&amp;D2231,scheduling_data!D:D&amp;scheduling_data!A:A,0)),"")</f>
        <v>Amber Hickman</v>
      </c>
      <c r="J2231" t="str">
        <f t="shared" si="102"/>
        <v>No</v>
      </c>
      <c r="K2231" t="str">
        <f t="shared" si="103"/>
        <v>19645327.3333333333Amber Hickman</v>
      </c>
      <c r="L2231" t="str">
        <f t="shared" si="104"/>
        <v>No</v>
      </c>
    </row>
    <row r="2232" spans="1:12" x14ac:dyDescent="0.3">
      <c r="A2232" t="s">
        <v>168</v>
      </c>
      <c r="B2232">
        <v>196</v>
      </c>
      <c r="C2232" s="1">
        <v>45351</v>
      </c>
      <c r="D2232" s="1">
        <v>45327.333333333336</v>
      </c>
      <c r="E2232">
        <v>75</v>
      </c>
      <c r="F2232" t="s">
        <v>9</v>
      </c>
      <c r="G2232" t="s">
        <v>294</v>
      </c>
      <c r="H2232">
        <v>97530</v>
      </c>
      <c r="I2232" t="str" cm="1">
        <f t="array" ref="I2232">IFERROR(INDEX(scheduling_data!H:H,MATCH(B2232&amp;D2232,scheduling_data!D:D&amp;scheduling_data!A:A,0)),"")</f>
        <v>Amber Hickman</v>
      </c>
      <c r="J2232" t="str">
        <f t="shared" si="102"/>
        <v>No</v>
      </c>
      <c r="K2232" t="str">
        <f t="shared" si="103"/>
        <v>19645327.3333333333Amber Hickman</v>
      </c>
      <c r="L2232" t="str">
        <f t="shared" si="104"/>
        <v>No</v>
      </c>
    </row>
    <row r="2233" spans="1:12" x14ac:dyDescent="0.3">
      <c r="A2233" t="s">
        <v>168</v>
      </c>
      <c r="B2233">
        <v>196</v>
      </c>
      <c r="C2233" s="1">
        <v>45351</v>
      </c>
      <c r="D2233" s="1">
        <v>45329.333333333336</v>
      </c>
      <c r="E2233">
        <v>83</v>
      </c>
      <c r="F2233" t="s">
        <v>9</v>
      </c>
      <c r="G2233" t="s">
        <v>169</v>
      </c>
      <c r="H2233">
        <v>97110</v>
      </c>
      <c r="I2233" t="str" cm="1">
        <f t="array" ref="I2233">IFERROR(INDEX(scheduling_data!H:H,MATCH(B2233&amp;D2233,scheduling_data!D:D&amp;scheduling_data!A:A,0)),"")</f>
        <v>Christian Litz</v>
      </c>
      <c r="J2233" t="str">
        <f t="shared" si="102"/>
        <v>No</v>
      </c>
      <c r="K2233" t="str">
        <f t="shared" si="103"/>
        <v>19645329.3333333333Christian Litz</v>
      </c>
      <c r="L2233" t="str">
        <f t="shared" si="104"/>
        <v>No</v>
      </c>
    </row>
    <row r="2234" spans="1:12" x14ac:dyDescent="0.3">
      <c r="A2234" t="s">
        <v>168</v>
      </c>
      <c r="B2234">
        <v>196</v>
      </c>
      <c r="C2234" s="1">
        <v>45351</v>
      </c>
      <c r="D2234" s="1">
        <v>45329.333333333336</v>
      </c>
      <c r="E2234">
        <v>67</v>
      </c>
      <c r="F2234" t="s">
        <v>19</v>
      </c>
      <c r="G2234" t="s">
        <v>170</v>
      </c>
      <c r="H2234">
        <v>97110</v>
      </c>
      <c r="I2234" t="str" cm="1">
        <f t="array" ref="I2234">IFERROR(INDEX(scheduling_data!H:H,MATCH(B2234&amp;D2234,scheduling_data!D:D&amp;scheduling_data!A:A,0)),"")</f>
        <v>Christian Litz</v>
      </c>
      <c r="J2234" t="str">
        <f t="shared" si="102"/>
        <v>No</v>
      </c>
      <c r="K2234" t="str">
        <f t="shared" si="103"/>
        <v>19645329.3333333333Christian Litz</v>
      </c>
      <c r="L2234" t="str">
        <f t="shared" si="104"/>
        <v>Yes</v>
      </c>
    </row>
    <row r="2235" spans="1:12" x14ac:dyDescent="0.3">
      <c r="A2235" t="s">
        <v>168</v>
      </c>
      <c r="B2235">
        <v>196</v>
      </c>
      <c r="C2235" s="1">
        <v>45351</v>
      </c>
      <c r="D2235" s="1">
        <v>45329.333333333336</v>
      </c>
      <c r="E2235">
        <v>75</v>
      </c>
      <c r="F2235" t="s">
        <v>9</v>
      </c>
      <c r="G2235" t="s">
        <v>169</v>
      </c>
      <c r="H2235">
        <v>97530</v>
      </c>
      <c r="I2235" t="str" cm="1">
        <f t="array" ref="I2235">IFERROR(INDEX(scheduling_data!H:H,MATCH(B2235&amp;D2235,scheduling_data!D:D&amp;scheduling_data!A:A,0)),"")</f>
        <v>Christian Litz</v>
      </c>
      <c r="J2235" t="str">
        <f t="shared" si="102"/>
        <v>No</v>
      </c>
      <c r="K2235" t="str">
        <f t="shared" si="103"/>
        <v>19645329.3333333333Christian Litz</v>
      </c>
      <c r="L2235" t="str">
        <f t="shared" si="104"/>
        <v>No</v>
      </c>
    </row>
    <row r="2236" spans="1:12" x14ac:dyDescent="0.3">
      <c r="A2236" t="s">
        <v>58</v>
      </c>
      <c r="B2236">
        <v>197</v>
      </c>
      <c r="C2236" s="1">
        <v>45350</v>
      </c>
      <c r="D2236" s="1">
        <v>45334.416666666664</v>
      </c>
      <c r="E2236">
        <v>55.78</v>
      </c>
      <c r="F2236" t="s">
        <v>9</v>
      </c>
      <c r="G2236" t="s">
        <v>255</v>
      </c>
      <c r="H2236">
        <v>97110</v>
      </c>
      <c r="I2236" t="str" cm="1">
        <f t="array" ref="I2236">IFERROR(INDEX(scheduling_data!H:H,MATCH(B2236&amp;D2236,scheduling_data!D:D&amp;scheduling_data!A:A,0)),"")</f>
        <v>Heidi Molaison</v>
      </c>
      <c r="J2236" t="str">
        <f t="shared" si="102"/>
        <v>No</v>
      </c>
      <c r="K2236" t="str">
        <f t="shared" si="103"/>
        <v>19745334.4166666667Heidi Molaison</v>
      </c>
      <c r="L2236" t="str">
        <f t="shared" si="104"/>
        <v>No</v>
      </c>
    </row>
    <row r="2237" spans="1:12" x14ac:dyDescent="0.3">
      <c r="A2237" t="s">
        <v>58</v>
      </c>
      <c r="B2237">
        <v>197</v>
      </c>
      <c r="C2237" s="1">
        <v>45350</v>
      </c>
      <c r="D2237" s="1">
        <v>45334.416666666664</v>
      </c>
      <c r="E2237">
        <v>18.36</v>
      </c>
      <c r="F2237" t="s">
        <v>19</v>
      </c>
      <c r="G2237" t="s">
        <v>254</v>
      </c>
      <c r="H2237">
        <v>97530</v>
      </c>
      <c r="I2237" t="str" cm="1">
        <f t="array" ref="I2237">IFERROR(INDEX(scheduling_data!H:H,MATCH(B2237&amp;D2237,scheduling_data!D:D&amp;scheduling_data!A:A,0)),"")</f>
        <v>Heidi Molaison</v>
      </c>
      <c r="J2237" t="str">
        <f t="shared" si="102"/>
        <v>No</v>
      </c>
      <c r="K2237" t="str">
        <f t="shared" si="103"/>
        <v>19745334.4166666667Heidi Molaison</v>
      </c>
      <c r="L2237" t="str">
        <f t="shared" si="104"/>
        <v>Yes</v>
      </c>
    </row>
    <row r="2238" spans="1:12" x14ac:dyDescent="0.3">
      <c r="A2238" t="s">
        <v>58</v>
      </c>
      <c r="B2238">
        <v>197</v>
      </c>
      <c r="C2238" s="1">
        <v>45350</v>
      </c>
      <c r="D2238" s="1">
        <v>45334.416666666664</v>
      </c>
      <c r="E2238">
        <v>48.77</v>
      </c>
      <c r="F2238" t="s">
        <v>9</v>
      </c>
      <c r="G2238" t="s">
        <v>255</v>
      </c>
      <c r="H2238">
        <v>97530</v>
      </c>
      <c r="I2238" t="str" cm="1">
        <f t="array" ref="I2238">IFERROR(INDEX(scheduling_data!H:H,MATCH(B2238&amp;D2238,scheduling_data!D:D&amp;scheduling_data!A:A,0)),"")</f>
        <v>Heidi Molaison</v>
      </c>
      <c r="J2238" t="str">
        <f t="shared" si="102"/>
        <v>No</v>
      </c>
      <c r="K2238" t="str">
        <f t="shared" si="103"/>
        <v>19745334.4166666667Heidi Molaison</v>
      </c>
      <c r="L2238" t="str">
        <f t="shared" si="104"/>
        <v>No</v>
      </c>
    </row>
    <row r="2239" spans="1:12" x14ac:dyDescent="0.3">
      <c r="A2239" t="s">
        <v>58</v>
      </c>
      <c r="B2239">
        <v>197</v>
      </c>
      <c r="C2239" s="1">
        <v>45350</v>
      </c>
      <c r="D2239" s="1">
        <v>45334.416666666664</v>
      </c>
      <c r="E2239">
        <v>24.85</v>
      </c>
      <c r="F2239" t="s">
        <v>19</v>
      </c>
      <c r="G2239" t="s">
        <v>254</v>
      </c>
      <c r="H2239">
        <v>97140</v>
      </c>
      <c r="I2239" t="str" cm="1">
        <f t="array" ref="I2239">IFERROR(INDEX(scheduling_data!H:H,MATCH(B2239&amp;D2239,scheduling_data!D:D&amp;scheduling_data!A:A,0)),"")</f>
        <v>Heidi Molaison</v>
      </c>
      <c r="J2239" t="str">
        <f t="shared" si="102"/>
        <v>No</v>
      </c>
      <c r="K2239" t="str">
        <f t="shared" si="103"/>
        <v>19745334.4166666667Heidi Molaison</v>
      </c>
      <c r="L2239" t="str">
        <f t="shared" si="104"/>
        <v>Yes</v>
      </c>
    </row>
    <row r="2240" spans="1:12" x14ac:dyDescent="0.3">
      <c r="A2240" t="s">
        <v>58</v>
      </c>
      <c r="B2240">
        <v>197</v>
      </c>
      <c r="C2240" s="1">
        <v>45350</v>
      </c>
      <c r="D2240" s="1">
        <v>45334.416666666664</v>
      </c>
      <c r="E2240">
        <v>114.5</v>
      </c>
      <c r="F2240" t="s">
        <v>9</v>
      </c>
      <c r="G2240" t="s">
        <v>255</v>
      </c>
      <c r="H2240">
        <v>97140</v>
      </c>
      <c r="I2240" t="str" cm="1">
        <f t="array" ref="I2240">IFERROR(INDEX(scheduling_data!H:H,MATCH(B2240&amp;D2240,scheduling_data!D:D&amp;scheduling_data!A:A,0)),"")</f>
        <v>Heidi Molaison</v>
      </c>
      <c r="J2240" t="str">
        <f t="shared" si="102"/>
        <v>No</v>
      </c>
      <c r="K2240" t="str">
        <f t="shared" si="103"/>
        <v>19745334.4166666667Heidi Molaison</v>
      </c>
      <c r="L2240" t="str">
        <f t="shared" si="104"/>
        <v>No</v>
      </c>
    </row>
    <row r="2241" spans="1:12" x14ac:dyDescent="0.3">
      <c r="A2241" t="s">
        <v>58</v>
      </c>
      <c r="B2241">
        <v>197</v>
      </c>
      <c r="C2241" s="1">
        <v>45350</v>
      </c>
      <c r="D2241" s="1">
        <v>45334.416666666664</v>
      </c>
      <c r="E2241">
        <v>13.45</v>
      </c>
      <c r="F2241" t="s">
        <v>19</v>
      </c>
      <c r="G2241" t="s">
        <v>254</v>
      </c>
      <c r="H2241">
        <v>97110</v>
      </c>
      <c r="I2241" t="str" cm="1">
        <f t="array" ref="I2241">IFERROR(INDEX(scheduling_data!H:H,MATCH(B2241&amp;D2241,scheduling_data!D:D&amp;scheduling_data!A:A,0)),"")</f>
        <v>Heidi Molaison</v>
      </c>
      <c r="J2241" t="str">
        <f t="shared" si="102"/>
        <v>No</v>
      </c>
      <c r="K2241" t="str">
        <f t="shared" si="103"/>
        <v>19745334.4166666667Heidi Molaison</v>
      </c>
      <c r="L2241" t="str">
        <f t="shared" si="104"/>
        <v>Yes</v>
      </c>
    </row>
    <row r="2242" spans="1:12" x14ac:dyDescent="0.3">
      <c r="A2242" t="s">
        <v>58</v>
      </c>
      <c r="B2242">
        <v>197</v>
      </c>
      <c r="C2242" s="1">
        <v>45350</v>
      </c>
      <c r="D2242" s="1">
        <v>45329.458333333336</v>
      </c>
      <c r="E2242">
        <v>53.64</v>
      </c>
      <c r="F2242" t="s">
        <v>9</v>
      </c>
      <c r="G2242" t="s">
        <v>255</v>
      </c>
      <c r="H2242">
        <v>97110</v>
      </c>
      <c r="I2242" t="str" cm="1">
        <f t="array" ref="I2242">IFERROR(INDEX(scheduling_data!H:H,MATCH(B2242&amp;D2242,scheduling_data!D:D&amp;scheduling_data!A:A,0)),"")</f>
        <v>Heidi Molaison</v>
      </c>
      <c r="J2242" t="str">
        <f t="shared" si="102"/>
        <v>No</v>
      </c>
      <c r="K2242" t="str">
        <f t="shared" si="103"/>
        <v>19745329.4583333333Heidi Molaison</v>
      </c>
      <c r="L2242" t="str">
        <f t="shared" si="104"/>
        <v>No</v>
      </c>
    </row>
    <row r="2243" spans="1:12" x14ac:dyDescent="0.3">
      <c r="A2243" t="s">
        <v>58</v>
      </c>
      <c r="B2243">
        <v>197</v>
      </c>
      <c r="C2243" s="1">
        <v>45350</v>
      </c>
      <c r="D2243" s="1">
        <v>45329.458333333336</v>
      </c>
      <c r="E2243">
        <v>114.5</v>
      </c>
      <c r="F2243" t="s">
        <v>9</v>
      </c>
      <c r="G2243" t="s">
        <v>255</v>
      </c>
      <c r="H2243">
        <v>97140</v>
      </c>
      <c r="I2243" t="str" cm="1">
        <f t="array" ref="I2243">IFERROR(INDEX(scheduling_data!H:H,MATCH(B2243&amp;D2243,scheduling_data!D:D&amp;scheduling_data!A:A,0)),"")</f>
        <v>Heidi Molaison</v>
      </c>
      <c r="J2243" t="str">
        <f t="shared" ref="J2243:J2306" si="105">IF(I2243="", "Yes", "No")</f>
        <v>No</v>
      </c>
      <c r="K2243" t="str">
        <f t="shared" ref="K2243:K2306" si="106">IF(I2243="",B2243&amp;D2243,B2243&amp;D2243&amp;I2243)</f>
        <v>19745329.4583333333Heidi Molaison</v>
      </c>
      <c r="L2243" t="str">
        <f t="shared" ref="L2243:L2306" si="107">IF(OR(F2243="Cash", F2243="Check", F2243="EFT", F2243="Credit Card", F2243="Visa", F2243="Mastercard", F2243="AMEX"), "Yes", "No")</f>
        <v>No</v>
      </c>
    </row>
    <row r="2244" spans="1:12" x14ac:dyDescent="0.3">
      <c r="A2244" t="s">
        <v>58</v>
      </c>
      <c r="B2244">
        <v>197</v>
      </c>
      <c r="C2244" s="1">
        <v>45350</v>
      </c>
      <c r="D2244" s="1">
        <v>45329.458333333336</v>
      </c>
      <c r="E2244">
        <v>24.85</v>
      </c>
      <c r="F2244" t="s">
        <v>19</v>
      </c>
      <c r="G2244" t="s">
        <v>254</v>
      </c>
      <c r="H2244">
        <v>97140</v>
      </c>
      <c r="I2244" t="str" cm="1">
        <f t="array" ref="I2244">IFERROR(INDEX(scheduling_data!H:H,MATCH(B2244&amp;D2244,scheduling_data!D:D&amp;scheduling_data!A:A,0)),"")</f>
        <v>Heidi Molaison</v>
      </c>
      <c r="J2244" t="str">
        <f t="shared" si="105"/>
        <v>No</v>
      </c>
      <c r="K2244" t="str">
        <f t="shared" si="106"/>
        <v>19745329.4583333333Heidi Molaison</v>
      </c>
      <c r="L2244" t="str">
        <f t="shared" si="107"/>
        <v>Yes</v>
      </c>
    </row>
    <row r="2245" spans="1:12" x14ac:dyDescent="0.3">
      <c r="A2245" t="s">
        <v>58</v>
      </c>
      <c r="B2245">
        <v>197</v>
      </c>
      <c r="C2245" s="1">
        <v>45350</v>
      </c>
      <c r="D2245" s="1">
        <v>45329.458333333336</v>
      </c>
      <c r="E2245">
        <v>97.53</v>
      </c>
      <c r="F2245" t="s">
        <v>9</v>
      </c>
      <c r="G2245" t="s">
        <v>255</v>
      </c>
      <c r="H2245">
        <v>97530</v>
      </c>
      <c r="I2245" t="str" cm="1">
        <f t="array" ref="I2245">IFERROR(INDEX(scheduling_data!H:H,MATCH(B2245&amp;D2245,scheduling_data!D:D&amp;scheduling_data!A:A,0)),"")</f>
        <v>Heidi Molaison</v>
      </c>
      <c r="J2245" t="str">
        <f t="shared" si="105"/>
        <v>No</v>
      </c>
      <c r="K2245" t="str">
        <f t="shared" si="106"/>
        <v>19745329.4583333333Heidi Molaison</v>
      </c>
      <c r="L2245" t="str">
        <f t="shared" si="107"/>
        <v>No</v>
      </c>
    </row>
    <row r="2246" spans="1:12" x14ac:dyDescent="0.3">
      <c r="A2246" t="s">
        <v>58</v>
      </c>
      <c r="B2246">
        <v>197</v>
      </c>
      <c r="C2246" s="1">
        <v>45350</v>
      </c>
      <c r="D2246" s="1">
        <v>45329.458333333336</v>
      </c>
      <c r="E2246">
        <v>36.729999999999997</v>
      </c>
      <c r="F2246" t="s">
        <v>19</v>
      </c>
      <c r="G2246" t="s">
        <v>254</v>
      </c>
      <c r="H2246">
        <v>97530</v>
      </c>
      <c r="I2246" t="str" cm="1">
        <f t="array" ref="I2246">IFERROR(INDEX(scheduling_data!H:H,MATCH(B2246&amp;D2246,scheduling_data!D:D&amp;scheduling_data!A:A,0)),"")</f>
        <v>Heidi Molaison</v>
      </c>
      <c r="J2246" t="str">
        <f t="shared" si="105"/>
        <v>No</v>
      </c>
      <c r="K2246" t="str">
        <f t="shared" si="106"/>
        <v>19745329.4583333333Heidi Molaison</v>
      </c>
      <c r="L2246" t="str">
        <f t="shared" si="107"/>
        <v>Yes</v>
      </c>
    </row>
    <row r="2247" spans="1:12" x14ac:dyDescent="0.3">
      <c r="A2247" t="s">
        <v>58</v>
      </c>
      <c r="B2247">
        <v>197</v>
      </c>
      <c r="C2247" s="1">
        <v>45350</v>
      </c>
      <c r="D2247" s="1">
        <v>45329.458333333336</v>
      </c>
      <c r="E2247">
        <v>14.95</v>
      </c>
      <c r="F2247" t="s">
        <v>19</v>
      </c>
      <c r="G2247" t="s">
        <v>254</v>
      </c>
      <c r="H2247">
        <v>97110</v>
      </c>
      <c r="I2247" t="str" cm="1">
        <f t="array" ref="I2247">IFERROR(INDEX(scheduling_data!H:H,MATCH(B2247&amp;D2247,scheduling_data!D:D&amp;scheduling_data!A:A,0)),"")</f>
        <v>Heidi Molaison</v>
      </c>
      <c r="J2247" t="str">
        <f t="shared" si="105"/>
        <v>No</v>
      </c>
      <c r="K2247" t="str">
        <f t="shared" si="106"/>
        <v>19745329.4583333333Heidi Molaison</v>
      </c>
      <c r="L2247" t="str">
        <f t="shared" si="107"/>
        <v>Yes</v>
      </c>
    </row>
    <row r="2248" spans="1:12" x14ac:dyDescent="0.3">
      <c r="A2248" t="s">
        <v>58</v>
      </c>
      <c r="B2248">
        <v>197</v>
      </c>
      <c r="C2248" s="1">
        <v>45350</v>
      </c>
      <c r="D2248" s="1">
        <v>45330.416666666664</v>
      </c>
      <c r="E2248">
        <v>14.95</v>
      </c>
      <c r="F2248" t="s">
        <v>19</v>
      </c>
      <c r="G2248" t="s">
        <v>254</v>
      </c>
      <c r="H2248">
        <v>97110</v>
      </c>
      <c r="I2248" t="str" cm="1">
        <f t="array" ref="I2248">IFERROR(INDEX(scheduling_data!H:H,MATCH(B2248&amp;D2248,scheduling_data!D:D&amp;scheduling_data!A:A,0)),"")</f>
        <v>Heidi Molaison</v>
      </c>
      <c r="J2248" t="str">
        <f t="shared" si="105"/>
        <v>No</v>
      </c>
      <c r="K2248" t="str">
        <f t="shared" si="106"/>
        <v>19745330.4166666667Heidi Molaison</v>
      </c>
      <c r="L2248" t="str">
        <f t="shared" si="107"/>
        <v>Yes</v>
      </c>
    </row>
    <row r="2249" spans="1:12" x14ac:dyDescent="0.3">
      <c r="A2249" t="s">
        <v>58</v>
      </c>
      <c r="B2249">
        <v>197</v>
      </c>
      <c r="C2249" s="1">
        <v>45350</v>
      </c>
      <c r="D2249" s="1">
        <v>45330.416666666664</v>
      </c>
      <c r="E2249">
        <v>53.64</v>
      </c>
      <c r="F2249" t="s">
        <v>9</v>
      </c>
      <c r="G2249" t="s">
        <v>255</v>
      </c>
      <c r="H2249">
        <v>97110</v>
      </c>
      <c r="I2249" t="str" cm="1">
        <f t="array" ref="I2249">IFERROR(INDEX(scheduling_data!H:H,MATCH(B2249&amp;D2249,scheduling_data!D:D&amp;scheduling_data!A:A,0)),"")</f>
        <v>Heidi Molaison</v>
      </c>
      <c r="J2249" t="str">
        <f t="shared" si="105"/>
        <v>No</v>
      </c>
      <c r="K2249" t="str">
        <f t="shared" si="106"/>
        <v>19745330.4166666667Heidi Molaison</v>
      </c>
      <c r="L2249" t="str">
        <f t="shared" si="107"/>
        <v>No</v>
      </c>
    </row>
    <row r="2250" spans="1:12" x14ac:dyDescent="0.3">
      <c r="A2250" t="s">
        <v>58</v>
      </c>
      <c r="B2250">
        <v>197</v>
      </c>
      <c r="C2250" s="1">
        <v>45350</v>
      </c>
      <c r="D2250" s="1">
        <v>45330.416666666664</v>
      </c>
      <c r="E2250">
        <v>48.77</v>
      </c>
      <c r="F2250" t="s">
        <v>9</v>
      </c>
      <c r="G2250" t="s">
        <v>255</v>
      </c>
      <c r="H2250">
        <v>97530</v>
      </c>
      <c r="I2250" t="str" cm="1">
        <f t="array" ref="I2250">IFERROR(INDEX(scheduling_data!H:H,MATCH(B2250&amp;D2250,scheduling_data!D:D&amp;scheduling_data!A:A,0)),"")</f>
        <v>Heidi Molaison</v>
      </c>
      <c r="J2250" t="str">
        <f t="shared" si="105"/>
        <v>No</v>
      </c>
      <c r="K2250" t="str">
        <f t="shared" si="106"/>
        <v>19745330.4166666667Heidi Molaison</v>
      </c>
      <c r="L2250" t="str">
        <f t="shared" si="107"/>
        <v>No</v>
      </c>
    </row>
    <row r="2251" spans="1:12" x14ac:dyDescent="0.3">
      <c r="A2251" t="s">
        <v>58</v>
      </c>
      <c r="B2251">
        <v>197</v>
      </c>
      <c r="C2251" s="1">
        <v>45350</v>
      </c>
      <c r="D2251" s="1">
        <v>45330.416666666664</v>
      </c>
      <c r="E2251">
        <v>114.5</v>
      </c>
      <c r="F2251" t="s">
        <v>9</v>
      </c>
      <c r="G2251" t="s">
        <v>255</v>
      </c>
      <c r="H2251">
        <v>97140</v>
      </c>
      <c r="I2251" t="str" cm="1">
        <f t="array" ref="I2251">IFERROR(INDEX(scheduling_data!H:H,MATCH(B2251&amp;D2251,scheduling_data!D:D&amp;scheduling_data!A:A,0)),"")</f>
        <v>Heidi Molaison</v>
      </c>
      <c r="J2251" t="str">
        <f t="shared" si="105"/>
        <v>No</v>
      </c>
      <c r="K2251" t="str">
        <f t="shared" si="106"/>
        <v>19745330.4166666667Heidi Molaison</v>
      </c>
      <c r="L2251" t="str">
        <f t="shared" si="107"/>
        <v>No</v>
      </c>
    </row>
    <row r="2252" spans="1:12" x14ac:dyDescent="0.3">
      <c r="A2252" t="s">
        <v>58</v>
      </c>
      <c r="B2252">
        <v>197</v>
      </c>
      <c r="C2252" s="1">
        <v>45350</v>
      </c>
      <c r="D2252" s="1">
        <v>45330.416666666664</v>
      </c>
      <c r="E2252">
        <v>24.85</v>
      </c>
      <c r="F2252" t="s">
        <v>19</v>
      </c>
      <c r="G2252" t="s">
        <v>254</v>
      </c>
      <c r="H2252">
        <v>97140</v>
      </c>
      <c r="I2252" t="str" cm="1">
        <f t="array" ref="I2252">IFERROR(INDEX(scheduling_data!H:H,MATCH(B2252&amp;D2252,scheduling_data!D:D&amp;scheduling_data!A:A,0)),"")</f>
        <v>Heidi Molaison</v>
      </c>
      <c r="J2252" t="str">
        <f t="shared" si="105"/>
        <v>No</v>
      </c>
      <c r="K2252" t="str">
        <f t="shared" si="106"/>
        <v>19745330.4166666667Heidi Molaison</v>
      </c>
      <c r="L2252" t="str">
        <f t="shared" si="107"/>
        <v>Yes</v>
      </c>
    </row>
    <row r="2253" spans="1:12" x14ac:dyDescent="0.3">
      <c r="A2253" t="s">
        <v>58</v>
      </c>
      <c r="B2253">
        <v>197</v>
      </c>
      <c r="C2253" s="1">
        <v>45350</v>
      </c>
      <c r="D2253" s="1">
        <v>45330.416666666664</v>
      </c>
      <c r="E2253">
        <v>18.36</v>
      </c>
      <c r="F2253" t="s">
        <v>19</v>
      </c>
      <c r="G2253" t="s">
        <v>254</v>
      </c>
      <c r="H2253">
        <v>97530</v>
      </c>
      <c r="I2253" t="str" cm="1">
        <f t="array" ref="I2253">IFERROR(INDEX(scheduling_data!H:H,MATCH(B2253&amp;D2253,scheduling_data!D:D&amp;scheduling_data!A:A,0)),"")</f>
        <v>Heidi Molaison</v>
      </c>
      <c r="J2253" t="str">
        <f t="shared" si="105"/>
        <v>No</v>
      </c>
      <c r="K2253" t="str">
        <f t="shared" si="106"/>
        <v>19745330.4166666667Heidi Molaison</v>
      </c>
      <c r="L2253" t="str">
        <f t="shared" si="107"/>
        <v>Yes</v>
      </c>
    </row>
    <row r="2254" spans="1:12" x14ac:dyDescent="0.3">
      <c r="A2254" t="s">
        <v>11</v>
      </c>
      <c r="B2254">
        <v>197</v>
      </c>
      <c r="C2254" s="1">
        <v>45334.414583333331</v>
      </c>
      <c r="D2254" s="1">
        <v>45334.416666666664</v>
      </c>
      <c r="E2254">
        <v>40.98</v>
      </c>
      <c r="F2254" t="s">
        <v>91</v>
      </c>
      <c r="G2254" t="s">
        <v>295</v>
      </c>
      <c r="I2254" t="str" cm="1">
        <f t="array" ref="I2254">IFERROR(INDEX(scheduling_data!H:H,MATCH(B2254&amp;D2254,scheduling_data!D:D&amp;scheduling_data!A:A,0)),"")</f>
        <v>Heidi Molaison</v>
      </c>
      <c r="J2254" t="str">
        <f t="shared" si="105"/>
        <v>No</v>
      </c>
      <c r="K2254" t="str">
        <f t="shared" si="106"/>
        <v>19745334.4166666667Heidi Molaison</v>
      </c>
      <c r="L2254" t="str">
        <f t="shared" si="107"/>
        <v>Yes</v>
      </c>
    </row>
    <row r="2255" spans="1:12" x14ac:dyDescent="0.3">
      <c r="A2255" t="s">
        <v>11</v>
      </c>
      <c r="B2255">
        <v>197</v>
      </c>
      <c r="C2255" s="1">
        <v>45336.5</v>
      </c>
      <c r="D2255" s="1">
        <v>45336.5</v>
      </c>
      <c r="E2255">
        <v>45</v>
      </c>
      <c r="F2255" t="s">
        <v>91</v>
      </c>
      <c r="G2255" t="s">
        <v>296</v>
      </c>
      <c r="I2255" t="str" cm="1">
        <f t="array" ref="I2255">IFERROR(INDEX(scheduling_data!H:H,MATCH(B2255&amp;D2255,scheduling_data!D:D&amp;scheduling_data!A:A,0)),"")</f>
        <v>Heidi Molaison</v>
      </c>
      <c r="J2255" t="str">
        <f t="shared" si="105"/>
        <v>No</v>
      </c>
      <c r="K2255" t="str">
        <f t="shared" si="106"/>
        <v>19745336.5Heidi Molaison</v>
      </c>
      <c r="L2255" t="str">
        <f t="shared" si="107"/>
        <v>Yes</v>
      </c>
    </row>
    <row r="2256" spans="1:12" x14ac:dyDescent="0.3">
      <c r="A2256" t="s">
        <v>11</v>
      </c>
      <c r="B2256">
        <v>197</v>
      </c>
      <c r="C2256" s="1">
        <v>45337.407638888886</v>
      </c>
      <c r="D2256" s="1">
        <v>45337.416666666664</v>
      </c>
      <c r="E2256">
        <v>45</v>
      </c>
      <c r="F2256" t="s">
        <v>91</v>
      </c>
      <c r="G2256" t="s">
        <v>297</v>
      </c>
      <c r="I2256" t="str" cm="1">
        <f t="array" ref="I2256">IFERROR(INDEX(scheduling_data!H:H,MATCH(B2256&amp;D2256,scheduling_data!D:D&amp;scheduling_data!A:A,0)),"")</f>
        <v>Heidi Molaison</v>
      </c>
      <c r="J2256" t="str">
        <f t="shared" si="105"/>
        <v>No</v>
      </c>
      <c r="K2256" t="str">
        <f t="shared" si="106"/>
        <v>19745337.4166666667Heidi Molaison</v>
      </c>
      <c r="L2256" t="str">
        <f t="shared" si="107"/>
        <v>Yes</v>
      </c>
    </row>
    <row r="2257" spans="1:12" x14ac:dyDescent="0.3">
      <c r="A2257" t="s">
        <v>11</v>
      </c>
      <c r="B2257">
        <v>197</v>
      </c>
      <c r="C2257" s="1">
        <v>45341.40625</v>
      </c>
      <c r="D2257" s="1">
        <v>45341.416666666664</v>
      </c>
      <c r="E2257">
        <v>45</v>
      </c>
      <c r="F2257" t="s">
        <v>91</v>
      </c>
      <c r="G2257" t="s">
        <v>298</v>
      </c>
      <c r="I2257" t="str" cm="1">
        <f t="array" ref="I2257">IFERROR(INDEX(scheduling_data!H:H,MATCH(B2257&amp;D2257,scheduling_data!D:D&amp;scheduling_data!A:A,0)),"")</f>
        <v>Heidi Molaison</v>
      </c>
      <c r="J2257" t="str">
        <f t="shared" si="105"/>
        <v>No</v>
      </c>
      <c r="K2257" t="str">
        <f t="shared" si="106"/>
        <v>19745341.4166666667Heidi Molaison</v>
      </c>
      <c r="L2257" t="str">
        <f t="shared" si="107"/>
        <v>Yes</v>
      </c>
    </row>
    <row r="2258" spans="1:12" x14ac:dyDescent="0.3">
      <c r="A2258" t="s">
        <v>11</v>
      </c>
      <c r="B2258">
        <v>197</v>
      </c>
      <c r="C2258" s="1">
        <v>45343.460416666669</v>
      </c>
      <c r="D2258" s="1">
        <v>45343.458333333336</v>
      </c>
      <c r="E2258">
        <v>45</v>
      </c>
      <c r="F2258" t="s">
        <v>91</v>
      </c>
      <c r="G2258" t="s">
        <v>299</v>
      </c>
      <c r="I2258" t="str" cm="1">
        <f t="array" ref="I2258">IFERROR(INDEX(scheduling_data!H:H,MATCH(B2258&amp;D2258,scheduling_data!D:D&amp;scheduling_data!A:A,0)),"")</f>
        <v>Heidi Molaison</v>
      </c>
      <c r="J2258" t="str">
        <f t="shared" si="105"/>
        <v>No</v>
      </c>
      <c r="K2258" t="str">
        <f t="shared" si="106"/>
        <v>19745343.4583333333Heidi Molaison</v>
      </c>
      <c r="L2258" t="str">
        <f t="shared" si="107"/>
        <v>Yes</v>
      </c>
    </row>
    <row r="2259" spans="1:12" x14ac:dyDescent="0.3">
      <c r="A2259" t="s">
        <v>11</v>
      </c>
      <c r="B2259">
        <v>197</v>
      </c>
      <c r="C2259" s="1">
        <v>45348.417361111111</v>
      </c>
      <c r="D2259" s="1">
        <v>45348.416666666664</v>
      </c>
      <c r="E2259">
        <v>45</v>
      </c>
      <c r="F2259" t="s">
        <v>91</v>
      </c>
      <c r="G2259" t="s">
        <v>300</v>
      </c>
      <c r="I2259" t="str" cm="1">
        <f t="array" ref="I2259">IFERROR(INDEX(scheduling_data!H:H,MATCH(B2259&amp;D2259,scheduling_data!D:D&amp;scheduling_data!A:A,0)),"")</f>
        <v>Heidi Molaison</v>
      </c>
      <c r="J2259" t="str">
        <f t="shared" si="105"/>
        <v>No</v>
      </c>
      <c r="K2259" t="str">
        <f t="shared" si="106"/>
        <v>19745348.4166666667Heidi Molaison</v>
      </c>
      <c r="L2259" t="str">
        <f t="shared" si="107"/>
        <v>Yes</v>
      </c>
    </row>
    <row r="2260" spans="1:12" x14ac:dyDescent="0.3">
      <c r="A2260" t="s">
        <v>11</v>
      </c>
      <c r="B2260">
        <v>197</v>
      </c>
      <c r="C2260" s="1">
        <v>45350.45416666667</v>
      </c>
      <c r="D2260" s="1">
        <v>45350.458333333336</v>
      </c>
      <c r="E2260">
        <v>45</v>
      </c>
      <c r="F2260" t="s">
        <v>91</v>
      </c>
      <c r="G2260" t="s">
        <v>301</v>
      </c>
      <c r="I2260" t="str" cm="1">
        <f t="array" ref="I2260">IFERROR(INDEX(scheduling_data!H:H,MATCH(B2260&amp;D2260,scheduling_data!D:D&amp;scheduling_data!A:A,0)),"")</f>
        <v>Heidi Molaison</v>
      </c>
      <c r="J2260" t="str">
        <f t="shared" si="105"/>
        <v>No</v>
      </c>
      <c r="K2260" t="str">
        <f t="shared" si="106"/>
        <v>19745350.4583333333Heidi Molaison</v>
      </c>
      <c r="L2260" t="str">
        <f t="shared" si="107"/>
        <v>Yes</v>
      </c>
    </row>
    <row r="2261" spans="1:12" x14ac:dyDescent="0.3">
      <c r="A2261" t="s">
        <v>11</v>
      </c>
      <c r="B2261">
        <v>197</v>
      </c>
      <c r="C2261" s="1">
        <v>45329.455555555556</v>
      </c>
      <c r="D2261" s="1">
        <v>45329.458333333336</v>
      </c>
      <c r="E2261">
        <v>4.22</v>
      </c>
      <c r="F2261" t="s">
        <v>91</v>
      </c>
      <c r="G2261" t="s">
        <v>302</v>
      </c>
      <c r="I2261" t="str" cm="1">
        <f t="array" ref="I2261">IFERROR(INDEX(scheduling_data!H:H,MATCH(B2261&amp;D2261,scheduling_data!D:D&amp;scheduling_data!A:A,0)),"")</f>
        <v>Heidi Molaison</v>
      </c>
      <c r="J2261" t="str">
        <f t="shared" si="105"/>
        <v>No</v>
      </c>
      <c r="K2261" t="str">
        <f t="shared" si="106"/>
        <v>19745329.4583333333Heidi Molaison</v>
      </c>
      <c r="L2261" t="str">
        <f t="shared" si="107"/>
        <v>Yes</v>
      </c>
    </row>
    <row r="2262" spans="1:12" x14ac:dyDescent="0.3">
      <c r="A2262" t="s">
        <v>11</v>
      </c>
      <c r="B2262">
        <v>197</v>
      </c>
      <c r="C2262" s="1">
        <v>45329.455555555556</v>
      </c>
      <c r="D2262" s="1">
        <v>45329.458333333336</v>
      </c>
      <c r="E2262">
        <v>28.58</v>
      </c>
      <c r="F2262" t="s">
        <v>91</v>
      </c>
      <c r="G2262" t="s">
        <v>302</v>
      </c>
      <c r="I2262" t="str" cm="1">
        <f t="array" ref="I2262">IFERROR(INDEX(scheduling_data!H:H,MATCH(B2262&amp;D2262,scheduling_data!D:D&amp;scheduling_data!A:A,0)),"")</f>
        <v>Heidi Molaison</v>
      </c>
      <c r="J2262" t="str">
        <f t="shared" si="105"/>
        <v>No</v>
      </c>
      <c r="K2262" t="str">
        <f t="shared" si="106"/>
        <v>19745329.4583333333Heidi Molaison</v>
      </c>
      <c r="L2262" t="str">
        <f t="shared" si="107"/>
        <v>Yes</v>
      </c>
    </row>
    <row r="2263" spans="1:12" x14ac:dyDescent="0.3">
      <c r="A2263" t="s">
        <v>11</v>
      </c>
      <c r="B2263">
        <v>197</v>
      </c>
      <c r="C2263" s="1">
        <v>45329.455555555556</v>
      </c>
      <c r="D2263" s="1">
        <v>45330.416666666664</v>
      </c>
      <c r="E2263">
        <v>7.98</v>
      </c>
      <c r="F2263" t="s">
        <v>91</v>
      </c>
      <c r="G2263" t="s">
        <v>302</v>
      </c>
      <c r="I2263" t="str" cm="1">
        <f t="array" ref="I2263">IFERROR(INDEX(scheduling_data!H:H,MATCH(B2263&amp;D2263,scheduling_data!D:D&amp;scheduling_data!A:A,0)),"")</f>
        <v>Heidi Molaison</v>
      </c>
      <c r="J2263" t="str">
        <f t="shared" si="105"/>
        <v>No</v>
      </c>
      <c r="K2263" t="str">
        <f t="shared" si="106"/>
        <v>19745330.4166666667Heidi Molaison</v>
      </c>
      <c r="L2263" t="str">
        <f t="shared" si="107"/>
        <v>Yes</v>
      </c>
    </row>
    <row r="2264" spans="1:12" x14ac:dyDescent="0.3">
      <c r="A2264" t="s">
        <v>11</v>
      </c>
      <c r="B2264">
        <v>197</v>
      </c>
      <c r="C2264" s="1">
        <v>45330.415277777778</v>
      </c>
      <c r="D2264" s="1">
        <v>45330.416666666664</v>
      </c>
      <c r="E2264">
        <v>4.22</v>
      </c>
      <c r="F2264" t="s">
        <v>91</v>
      </c>
      <c r="G2264" t="s">
        <v>303</v>
      </c>
      <c r="I2264" t="str" cm="1">
        <f t="array" ref="I2264">IFERROR(INDEX(scheduling_data!H:H,MATCH(B2264&amp;D2264,scheduling_data!D:D&amp;scheduling_data!A:A,0)),"")</f>
        <v>Heidi Molaison</v>
      </c>
      <c r="J2264" t="str">
        <f t="shared" si="105"/>
        <v>No</v>
      </c>
      <c r="K2264" t="str">
        <f t="shared" si="106"/>
        <v>19745330.4166666667Heidi Molaison</v>
      </c>
      <c r="L2264" t="str">
        <f t="shared" si="107"/>
        <v>Yes</v>
      </c>
    </row>
    <row r="2265" spans="1:12" x14ac:dyDescent="0.3">
      <c r="A2265" t="s">
        <v>11</v>
      </c>
      <c r="B2265">
        <v>197</v>
      </c>
      <c r="C2265" s="1">
        <v>45334.414583333331</v>
      </c>
      <c r="D2265" s="1">
        <v>45330.416666666664</v>
      </c>
      <c r="E2265">
        <v>4.0199999999999996</v>
      </c>
      <c r="F2265" t="s">
        <v>91</v>
      </c>
      <c r="G2265" t="s">
        <v>295</v>
      </c>
      <c r="I2265" t="str" cm="1">
        <f t="array" ref="I2265">IFERROR(INDEX(scheduling_data!H:H,MATCH(B2265&amp;D2265,scheduling_data!D:D&amp;scheduling_data!A:A,0)),"")</f>
        <v>Heidi Molaison</v>
      </c>
      <c r="J2265" t="str">
        <f t="shared" si="105"/>
        <v>No</v>
      </c>
      <c r="K2265" t="str">
        <f t="shared" si="106"/>
        <v>19745330.4166666667Heidi Molaison</v>
      </c>
      <c r="L2265" t="str">
        <f t="shared" si="107"/>
        <v>Yes</v>
      </c>
    </row>
    <row r="2266" spans="1:12" x14ac:dyDescent="0.3">
      <c r="A2266" t="s">
        <v>49</v>
      </c>
      <c r="B2266">
        <v>198</v>
      </c>
      <c r="C2266" s="1">
        <v>45344</v>
      </c>
      <c r="D2266" s="1">
        <v>45335.333333333336</v>
      </c>
      <c r="E2266">
        <v>5</v>
      </c>
      <c r="F2266" t="s">
        <v>19</v>
      </c>
      <c r="G2266" t="s">
        <v>50</v>
      </c>
      <c r="H2266">
        <v>97110</v>
      </c>
      <c r="I2266" t="str" cm="1">
        <f t="array" ref="I2266">IFERROR(INDEX(scheduling_data!H:H,MATCH(B2266&amp;D2266,scheduling_data!D:D&amp;scheduling_data!A:A,0)),"")</f>
        <v>Christian Litz</v>
      </c>
      <c r="J2266" t="str">
        <f t="shared" si="105"/>
        <v>No</v>
      </c>
      <c r="K2266" t="str">
        <f t="shared" si="106"/>
        <v>19845335.3333333333Christian Litz</v>
      </c>
      <c r="L2266" t="str">
        <f t="shared" si="107"/>
        <v>Yes</v>
      </c>
    </row>
    <row r="2267" spans="1:12" x14ac:dyDescent="0.3">
      <c r="A2267" t="s">
        <v>49</v>
      </c>
      <c r="B2267">
        <v>198</v>
      </c>
      <c r="C2267" s="1">
        <v>45344</v>
      </c>
      <c r="D2267" s="1">
        <v>45335.333333333336</v>
      </c>
      <c r="E2267">
        <v>35</v>
      </c>
      <c r="F2267" t="s">
        <v>9</v>
      </c>
      <c r="G2267" t="s">
        <v>104</v>
      </c>
      <c r="H2267">
        <v>97110</v>
      </c>
      <c r="I2267" t="str" cm="1">
        <f t="array" ref="I2267">IFERROR(INDEX(scheduling_data!H:H,MATCH(B2267&amp;D2267,scheduling_data!D:D&amp;scheduling_data!A:A,0)),"")</f>
        <v>Christian Litz</v>
      </c>
      <c r="J2267" t="str">
        <f t="shared" si="105"/>
        <v>No</v>
      </c>
      <c r="K2267" t="str">
        <f t="shared" si="106"/>
        <v>19845335.3333333333Christian Litz</v>
      </c>
      <c r="L2267" t="str">
        <f t="shared" si="107"/>
        <v>No</v>
      </c>
    </row>
    <row r="2268" spans="1:12" x14ac:dyDescent="0.3">
      <c r="A2268" t="s">
        <v>49</v>
      </c>
      <c r="B2268">
        <v>198</v>
      </c>
      <c r="C2268" s="1">
        <v>45344</v>
      </c>
      <c r="D2268" s="1">
        <v>45335.333333333336</v>
      </c>
      <c r="E2268">
        <v>34</v>
      </c>
      <c r="F2268" t="s">
        <v>9</v>
      </c>
      <c r="G2268" t="s">
        <v>104</v>
      </c>
      <c r="H2268">
        <v>97112</v>
      </c>
      <c r="I2268" t="str" cm="1">
        <f t="array" ref="I2268">IFERROR(INDEX(scheduling_data!H:H,MATCH(B2268&amp;D2268,scheduling_data!D:D&amp;scheduling_data!A:A,0)),"")</f>
        <v>Christian Litz</v>
      </c>
      <c r="J2268" t="str">
        <f t="shared" si="105"/>
        <v>No</v>
      </c>
      <c r="K2268" t="str">
        <f t="shared" si="106"/>
        <v>19845335.3333333333Christian Litz</v>
      </c>
      <c r="L2268" t="str">
        <f t="shared" si="107"/>
        <v>No</v>
      </c>
    </row>
    <row r="2269" spans="1:12" x14ac:dyDescent="0.3">
      <c r="A2269" t="s">
        <v>49</v>
      </c>
      <c r="B2269">
        <v>198</v>
      </c>
      <c r="C2269" s="1">
        <v>45344</v>
      </c>
      <c r="D2269" s="1">
        <v>45335.333333333336</v>
      </c>
      <c r="E2269">
        <v>41</v>
      </c>
      <c r="F2269" t="s">
        <v>19</v>
      </c>
      <c r="G2269" t="s">
        <v>50</v>
      </c>
      <c r="H2269">
        <v>97112</v>
      </c>
      <c r="I2269" t="str" cm="1">
        <f t="array" ref="I2269">IFERROR(INDEX(scheduling_data!H:H,MATCH(B2269&amp;D2269,scheduling_data!D:D&amp;scheduling_data!A:A,0)),"")</f>
        <v>Christian Litz</v>
      </c>
      <c r="J2269" t="str">
        <f t="shared" si="105"/>
        <v>No</v>
      </c>
      <c r="K2269" t="str">
        <f t="shared" si="106"/>
        <v>19845335.3333333333Christian Litz</v>
      </c>
      <c r="L2269" t="str">
        <f t="shared" si="107"/>
        <v>Yes</v>
      </c>
    </row>
    <row r="2270" spans="1:12" x14ac:dyDescent="0.3">
      <c r="A2270" t="s">
        <v>49</v>
      </c>
      <c r="B2270">
        <v>198</v>
      </c>
      <c r="C2270" s="1">
        <v>45344</v>
      </c>
      <c r="D2270" s="1">
        <v>45335.333333333336</v>
      </c>
      <c r="E2270">
        <v>35</v>
      </c>
      <c r="F2270" t="s">
        <v>9</v>
      </c>
      <c r="G2270" t="s">
        <v>104</v>
      </c>
      <c r="H2270">
        <v>97530</v>
      </c>
      <c r="I2270" t="str" cm="1">
        <f t="array" ref="I2270">IFERROR(INDEX(scheduling_data!H:H,MATCH(B2270&amp;D2270,scheduling_data!D:D&amp;scheduling_data!A:A,0)),"")</f>
        <v>Christian Litz</v>
      </c>
      <c r="J2270" t="str">
        <f t="shared" si="105"/>
        <v>No</v>
      </c>
      <c r="K2270" t="str">
        <f t="shared" si="106"/>
        <v>19845335.3333333333Christian Litz</v>
      </c>
      <c r="L2270" t="str">
        <f t="shared" si="107"/>
        <v>No</v>
      </c>
    </row>
    <row r="2271" spans="1:12" x14ac:dyDescent="0.3">
      <c r="A2271" t="s">
        <v>49</v>
      </c>
      <c r="B2271">
        <v>198</v>
      </c>
      <c r="C2271" s="1">
        <v>45344</v>
      </c>
      <c r="D2271" s="1">
        <v>45335.333333333336</v>
      </c>
      <c r="E2271">
        <v>40</v>
      </c>
      <c r="F2271" t="s">
        <v>19</v>
      </c>
      <c r="G2271" t="s">
        <v>50</v>
      </c>
      <c r="H2271">
        <v>97530</v>
      </c>
      <c r="I2271" t="str" cm="1">
        <f t="array" ref="I2271">IFERROR(INDEX(scheduling_data!H:H,MATCH(B2271&amp;D2271,scheduling_data!D:D&amp;scheduling_data!A:A,0)),"")</f>
        <v>Christian Litz</v>
      </c>
      <c r="J2271" t="str">
        <f t="shared" si="105"/>
        <v>No</v>
      </c>
      <c r="K2271" t="str">
        <f t="shared" si="106"/>
        <v>19845335.3333333333Christian Litz</v>
      </c>
      <c r="L2271" t="str">
        <f t="shared" si="107"/>
        <v>Yes</v>
      </c>
    </row>
    <row r="2272" spans="1:12" x14ac:dyDescent="0.3">
      <c r="A2272" t="s">
        <v>49</v>
      </c>
      <c r="B2272">
        <v>198</v>
      </c>
      <c r="C2272" s="1">
        <v>45344</v>
      </c>
      <c r="D2272" s="1">
        <v>45331.333333333336</v>
      </c>
      <c r="E2272">
        <v>85</v>
      </c>
      <c r="F2272" t="s">
        <v>9</v>
      </c>
      <c r="G2272" t="s">
        <v>104</v>
      </c>
      <c r="H2272">
        <v>97162</v>
      </c>
      <c r="I2272" t="str" cm="1">
        <f t="array" ref="I2272">IFERROR(INDEX(scheduling_data!H:H,MATCH(B2272&amp;D2272,scheduling_data!D:D&amp;scheduling_data!A:A,0)),"")</f>
        <v>Katherine Tyree</v>
      </c>
      <c r="J2272" t="str">
        <f t="shared" si="105"/>
        <v>No</v>
      </c>
      <c r="K2272" t="str">
        <f t="shared" si="106"/>
        <v>19845331.3333333333Katherine Tyree</v>
      </c>
      <c r="L2272" t="str">
        <f t="shared" si="107"/>
        <v>No</v>
      </c>
    </row>
    <row r="2273" spans="1:12" x14ac:dyDescent="0.3">
      <c r="A2273" t="s">
        <v>49</v>
      </c>
      <c r="B2273">
        <v>198</v>
      </c>
      <c r="C2273" s="1">
        <v>45344</v>
      </c>
      <c r="D2273" s="1">
        <v>45331.333333333336</v>
      </c>
      <c r="E2273">
        <v>38</v>
      </c>
      <c r="F2273" t="s">
        <v>9</v>
      </c>
      <c r="G2273" t="s">
        <v>104</v>
      </c>
      <c r="H2273">
        <v>97140</v>
      </c>
      <c r="I2273" t="str" cm="1">
        <f t="array" ref="I2273">IFERROR(INDEX(scheduling_data!H:H,MATCH(B2273&amp;D2273,scheduling_data!D:D&amp;scheduling_data!A:A,0)),"")</f>
        <v>Katherine Tyree</v>
      </c>
      <c r="J2273" t="str">
        <f t="shared" si="105"/>
        <v>No</v>
      </c>
      <c r="K2273" t="str">
        <f t="shared" si="106"/>
        <v>19845331.3333333333Katherine Tyree</v>
      </c>
      <c r="L2273" t="str">
        <f t="shared" si="107"/>
        <v>No</v>
      </c>
    </row>
    <row r="2274" spans="1:12" x14ac:dyDescent="0.3">
      <c r="A2274" t="s">
        <v>49</v>
      </c>
      <c r="B2274">
        <v>198</v>
      </c>
      <c r="C2274" s="1">
        <v>45344</v>
      </c>
      <c r="D2274" s="1">
        <v>45331.333333333336</v>
      </c>
      <c r="E2274">
        <v>37</v>
      </c>
      <c r="F2274" t="s">
        <v>19</v>
      </c>
      <c r="G2274" t="s">
        <v>50</v>
      </c>
      <c r="H2274">
        <v>97140</v>
      </c>
      <c r="I2274" t="str" cm="1">
        <f t="array" ref="I2274">IFERROR(INDEX(scheduling_data!H:H,MATCH(B2274&amp;D2274,scheduling_data!D:D&amp;scheduling_data!A:A,0)),"")</f>
        <v>Katherine Tyree</v>
      </c>
      <c r="J2274" t="str">
        <f t="shared" si="105"/>
        <v>No</v>
      </c>
      <c r="K2274" t="str">
        <f t="shared" si="106"/>
        <v>19845331.3333333333Katherine Tyree</v>
      </c>
      <c r="L2274" t="str">
        <f t="shared" si="107"/>
        <v>Yes</v>
      </c>
    </row>
    <row r="2275" spans="1:12" x14ac:dyDescent="0.3">
      <c r="A2275" t="s">
        <v>49</v>
      </c>
      <c r="B2275">
        <v>198</v>
      </c>
      <c r="C2275" s="1">
        <v>45344</v>
      </c>
      <c r="D2275" s="1">
        <v>45331.333333333336</v>
      </c>
      <c r="E2275">
        <v>34</v>
      </c>
      <c r="F2275" t="s">
        <v>9</v>
      </c>
      <c r="G2275" t="s">
        <v>104</v>
      </c>
      <c r="H2275">
        <v>97112</v>
      </c>
      <c r="I2275" t="str" cm="1">
        <f t="array" ref="I2275">IFERROR(INDEX(scheduling_data!H:H,MATCH(B2275&amp;D2275,scheduling_data!D:D&amp;scheduling_data!A:A,0)),"")</f>
        <v>Katherine Tyree</v>
      </c>
      <c r="J2275" t="str">
        <f t="shared" si="105"/>
        <v>No</v>
      </c>
      <c r="K2275" t="str">
        <f t="shared" si="106"/>
        <v>19845331.3333333333Katherine Tyree</v>
      </c>
      <c r="L2275" t="str">
        <f t="shared" si="107"/>
        <v>No</v>
      </c>
    </row>
    <row r="2276" spans="1:12" x14ac:dyDescent="0.3">
      <c r="A2276" t="s">
        <v>49</v>
      </c>
      <c r="B2276">
        <v>198</v>
      </c>
      <c r="C2276" s="1">
        <v>45344</v>
      </c>
      <c r="D2276" s="1">
        <v>45331.333333333336</v>
      </c>
      <c r="E2276">
        <v>41</v>
      </c>
      <c r="F2276" t="s">
        <v>19</v>
      </c>
      <c r="G2276" t="s">
        <v>50</v>
      </c>
      <c r="H2276">
        <v>97112</v>
      </c>
      <c r="I2276" t="str" cm="1">
        <f t="array" ref="I2276">IFERROR(INDEX(scheduling_data!H:H,MATCH(B2276&amp;D2276,scheduling_data!D:D&amp;scheduling_data!A:A,0)),"")</f>
        <v>Katherine Tyree</v>
      </c>
      <c r="J2276" t="str">
        <f t="shared" si="105"/>
        <v>No</v>
      </c>
      <c r="K2276" t="str">
        <f t="shared" si="106"/>
        <v>19845331.3333333333Katherine Tyree</v>
      </c>
      <c r="L2276" t="str">
        <f t="shared" si="107"/>
        <v>Yes</v>
      </c>
    </row>
    <row r="2277" spans="1:12" x14ac:dyDescent="0.3">
      <c r="A2277" t="s">
        <v>49</v>
      </c>
      <c r="B2277">
        <v>198</v>
      </c>
      <c r="C2277" s="1">
        <v>45344</v>
      </c>
      <c r="D2277" s="1">
        <v>45331.333333333336</v>
      </c>
      <c r="E2277">
        <v>55</v>
      </c>
      <c r="F2277" t="s">
        <v>19</v>
      </c>
      <c r="G2277" t="s">
        <v>50</v>
      </c>
      <c r="H2277">
        <v>97162</v>
      </c>
      <c r="I2277" t="str" cm="1">
        <f t="array" ref="I2277">IFERROR(INDEX(scheduling_data!H:H,MATCH(B2277&amp;D2277,scheduling_data!D:D&amp;scheduling_data!A:A,0)),"")</f>
        <v>Katherine Tyree</v>
      </c>
      <c r="J2277" t="str">
        <f t="shared" si="105"/>
        <v>No</v>
      </c>
      <c r="K2277" t="str">
        <f t="shared" si="106"/>
        <v>19845331.3333333333Katherine Tyree</v>
      </c>
      <c r="L2277" t="str">
        <f t="shared" si="107"/>
        <v>Yes</v>
      </c>
    </row>
    <row r="2278" spans="1:12" x14ac:dyDescent="0.3">
      <c r="A2278" t="s">
        <v>49</v>
      </c>
      <c r="B2278">
        <v>198</v>
      </c>
      <c r="C2278" s="1">
        <v>45344</v>
      </c>
      <c r="D2278" s="1">
        <v>45331.333333333336</v>
      </c>
      <c r="E2278">
        <v>70</v>
      </c>
      <c r="F2278" t="s">
        <v>9</v>
      </c>
      <c r="G2278" t="s">
        <v>104</v>
      </c>
      <c r="H2278">
        <v>97110</v>
      </c>
      <c r="I2278" t="str" cm="1">
        <f t="array" ref="I2278">IFERROR(INDEX(scheduling_data!H:H,MATCH(B2278&amp;D2278,scheduling_data!D:D&amp;scheduling_data!A:A,0)),"")</f>
        <v>Katherine Tyree</v>
      </c>
      <c r="J2278" t="str">
        <f t="shared" si="105"/>
        <v>No</v>
      </c>
      <c r="K2278" t="str">
        <f t="shared" si="106"/>
        <v>19845331.3333333333Katherine Tyree</v>
      </c>
      <c r="L2278" t="str">
        <f t="shared" si="107"/>
        <v>No</v>
      </c>
    </row>
    <row r="2279" spans="1:12" x14ac:dyDescent="0.3">
      <c r="A2279" t="s">
        <v>49</v>
      </c>
      <c r="B2279">
        <v>198</v>
      </c>
      <c r="C2279" s="1">
        <v>45344</v>
      </c>
      <c r="D2279" s="1">
        <v>45331.333333333336</v>
      </c>
      <c r="E2279">
        <v>80</v>
      </c>
      <c r="F2279" t="s">
        <v>19</v>
      </c>
      <c r="G2279" t="s">
        <v>50</v>
      </c>
      <c r="H2279">
        <v>97110</v>
      </c>
      <c r="I2279" t="str" cm="1">
        <f t="array" ref="I2279">IFERROR(INDEX(scheduling_data!H:H,MATCH(B2279&amp;D2279,scheduling_data!D:D&amp;scheduling_data!A:A,0)),"")</f>
        <v>Katherine Tyree</v>
      </c>
      <c r="J2279" t="str">
        <f t="shared" si="105"/>
        <v>No</v>
      </c>
      <c r="K2279" t="str">
        <f t="shared" si="106"/>
        <v>19845331.3333333333Katherine Tyree</v>
      </c>
      <c r="L2279" t="str">
        <f t="shared" si="107"/>
        <v>Yes</v>
      </c>
    </row>
    <row r="2280" spans="1:12" x14ac:dyDescent="0.3">
      <c r="A2280" t="s">
        <v>11</v>
      </c>
      <c r="B2280">
        <v>198</v>
      </c>
      <c r="C2280" s="1">
        <v>45335.375694444447</v>
      </c>
      <c r="D2280" s="1">
        <v>45335.333333333336</v>
      </c>
      <c r="E2280">
        <v>35</v>
      </c>
      <c r="F2280" t="s">
        <v>87</v>
      </c>
      <c r="G2280" t="s">
        <v>304</v>
      </c>
      <c r="I2280" t="str" cm="1">
        <f t="array" ref="I2280">IFERROR(INDEX(scheduling_data!H:H,MATCH(B2280&amp;D2280,scheduling_data!D:D&amp;scheduling_data!A:A,0)),"")</f>
        <v>Christian Litz</v>
      </c>
      <c r="J2280" t="str">
        <f t="shared" si="105"/>
        <v>No</v>
      </c>
      <c r="K2280" t="str">
        <f t="shared" si="106"/>
        <v>19845335.3333333333Christian Litz</v>
      </c>
      <c r="L2280" t="str">
        <f t="shared" si="107"/>
        <v>Yes</v>
      </c>
    </row>
    <row r="2281" spans="1:12" x14ac:dyDescent="0.3">
      <c r="A2281" t="s">
        <v>11</v>
      </c>
      <c r="B2281">
        <v>198</v>
      </c>
      <c r="C2281" s="1">
        <v>45343.712500000001</v>
      </c>
      <c r="D2281" s="1">
        <v>45343.708333333336</v>
      </c>
      <c r="E2281">
        <v>35</v>
      </c>
      <c r="F2281" t="s">
        <v>87</v>
      </c>
      <c r="G2281" t="s">
        <v>305</v>
      </c>
      <c r="I2281" t="str" cm="1">
        <f t="array" ref="I2281">IFERROR(INDEX(scheduling_data!H:H,MATCH(B2281&amp;D2281,scheduling_data!D:D&amp;scheduling_data!A:A,0)),"")</f>
        <v>Katherine Tyree</v>
      </c>
      <c r="J2281" t="str">
        <f t="shared" si="105"/>
        <v>No</v>
      </c>
      <c r="K2281" t="str">
        <f t="shared" si="106"/>
        <v>19845343.7083333333Katherine Tyree</v>
      </c>
      <c r="L2281" t="str">
        <f t="shared" si="107"/>
        <v>Yes</v>
      </c>
    </row>
    <row r="2282" spans="1:12" x14ac:dyDescent="0.3">
      <c r="A2282" t="s">
        <v>11</v>
      </c>
      <c r="B2282">
        <v>198</v>
      </c>
      <c r="C2282" s="1">
        <v>45344.710416666669</v>
      </c>
      <c r="D2282" s="1">
        <v>45344.708333333336</v>
      </c>
      <c r="E2282">
        <v>35</v>
      </c>
      <c r="F2282" t="s">
        <v>87</v>
      </c>
      <c r="G2282" t="s">
        <v>306</v>
      </c>
      <c r="I2282" t="str" cm="1">
        <f t="array" ref="I2282">IFERROR(INDEX(scheduling_data!H:H,MATCH(B2282&amp;D2282,scheduling_data!D:D&amp;scheduling_data!A:A,0)),"")</f>
        <v>Jessica Pittman</v>
      </c>
      <c r="J2282" t="str">
        <f t="shared" si="105"/>
        <v>No</v>
      </c>
      <c r="K2282" t="str">
        <f t="shared" si="106"/>
        <v>19845344.7083333333Jessica Pittman</v>
      </c>
      <c r="L2282" t="str">
        <f t="shared" si="107"/>
        <v>Yes</v>
      </c>
    </row>
    <row r="2283" spans="1:12" x14ac:dyDescent="0.3">
      <c r="A2283" t="s">
        <v>11</v>
      </c>
      <c r="B2283">
        <v>198</v>
      </c>
      <c r="C2283" s="1">
        <v>45350.707638888889</v>
      </c>
      <c r="D2283" s="1">
        <v>45350.708333333336</v>
      </c>
      <c r="E2283">
        <v>35</v>
      </c>
      <c r="F2283" t="s">
        <v>12</v>
      </c>
      <c r="I2283" t="str" cm="1">
        <f t="array" ref="I2283">IFERROR(INDEX(scheduling_data!H:H,MATCH(B2283&amp;D2283,scheduling_data!D:D&amp;scheduling_data!A:A,0)),"")</f>
        <v>Katherine Tyree</v>
      </c>
      <c r="J2283" t="str">
        <f t="shared" si="105"/>
        <v>No</v>
      </c>
      <c r="K2283" t="str">
        <f t="shared" si="106"/>
        <v>19845350.7083333333Katherine Tyree</v>
      </c>
      <c r="L2283" t="str">
        <f t="shared" si="107"/>
        <v>Yes</v>
      </c>
    </row>
    <row r="2284" spans="1:12" x14ac:dyDescent="0.3">
      <c r="A2284" t="s">
        <v>11</v>
      </c>
      <c r="B2284">
        <v>198</v>
      </c>
      <c r="C2284" s="1">
        <v>45331.37222222222</v>
      </c>
      <c r="D2284" s="1">
        <v>45331.333333333336</v>
      </c>
      <c r="E2284">
        <v>35</v>
      </c>
      <c r="F2284" t="s">
        <v>87</v>
      </c>
      <c r="G2284" t="s">
        <v>307</v>
      </c>
      <c r="I2284" t="str" cm="1">
        <f t="array" ref="I2284">IFERROR(INDEX(scheduling_data!H:H,MATCH(B2284&amp;D2284,scheduling_data!D:D&amp;scheduling_data!A:A,0)),"")</f>
        <v>Katherine Tyree</v>
      </c>
      <c r="J2284" t="str">
        <f t="shared" si="105"/>
        <v>No</v>
      </c>
      <c r="K2284" t="str">
        <f t="shared" si="106"/>
        <v>19845331.3333333333Katherine Tyree</v>
      </c>
      <c r="L2284" t="str">
        <f t="shared" si="107"/>
        <v>Yes</v>
      </c>
    </row>
    <row r="2285" spans="1:12" x14ac:dyDescent="0.3">
      <c r="A2285" t="s">
        <v>80</v>
      </c>
      <c r="B2285">
        <v>199</v>
      </c>
      <c r="C2285" s="1">
        <v>45349</v>
      </c>
      <c r="D2285" s="1">
        <v>45334.4375</v>
      </c>
      <c r="E2285">
        <v>93.22</v>
      </c>
      <c r="F2285" t="s">
        <v>9</v>
      </c>
      <c r="G2285" t="s">
        <v>52</v>
      </c>
      <c r="H2285">
        <v>97112</v>
      </c>
      <c r="I2285" t="str" cm="1">
        <f t="array" ref="I2285">IFERROR(INDEX(scheduling_data!H:H,MATCH(B2285&amp;D2285,scheduling_data!D:D&amp;scheduling_data!A:A,0)),"")</f>
        <v>Carolyn Simpson</v>
      </c>
      <c r="J2285" t="str">
        <f t="shared" si="105"/>
        <v>No</v>
      </c>
      <c r="K2285" t="str">
        <f t="shared" si="106"/>
        <v>19945334.4375Carolyn Simpson</v>
      </c>
      <c r="L2285" t="str">
        <f t="shared" si="107"/>
        <v>No</v>
      </c>
    </row>
    <row r="2286" spans="1:12" x14ac:dyDescent="0.3">
      <c r="A2286" t="s">
        <v>80</v>
      </c>
      <c r="B2286">
        <v>199</v>
      </c>
      <c r="C2286" s="1">
        <v>45349</v>
      </c>
      <c r="D2286" s="1">
        <v>45334.4375</v>
      </c>
      <c r="E2286">
        <v>56.78</v>
      </c>
      <c r="F2286" t="s">
        <v>19</v>
      </c>
      <c r="G2286" t="s">
        <v>51</v>
      </c>
      <c r="H2286">
        <v>97112</v>
      </c>
      <c r="I2286" t="str" cm="1">
        <f t="array" ref="I2286">IFERROR(INDEX(scheduling_data!H:H,MATCH(B2286&amp;D2286,scheduling_data!D:D&amp;scheduling_data!A:A,0)),"")</f>
        <v>Carolyn Simpson</v>
      </c>
      <c r="J2286" t="str">
        <f t="shared" si="105"/>
        <v>No</v>
      </c>
      <c r="K2286" t="str">
        <f t="shared" si="106"/>
        <v>19945334.4375Carolyn Simpson</v>
      </c>
      <c r="L2286" t="str">
        <f t="shared" si="107"/>
        <v>Yes</v>
      </c>
    </row>
    <row r="2287" spans="1:12" x14ac:dyDescent="0.3">
      <c r="A2287" t="s">
        <v>40</v>
      </c>
      <c r="B2287">
        <v>38</v>
      </c>
      <c r="C2287" s="1">
        <v>45351</v>
      </c>
      <c r="D2287" s="1">
        <v>45324.416666666664</v>
      </c>
      <c r="E2287">
        <v>117.64</v>
      </c>
      <c r="F2287" t="s">
        <v>9</v>
      </c>
      <c r="H2287">
        <v>97110</v>
      </c>
      <c r="I2287" t="str" cm="1">
        <f t="array" ref="I2287">IFERROR(INDEX(scheduling_data!H:H,MATCH(B2287&amp;D2287,scheduling_data!D:D&amp;scheduling_data!A:A,0)),"")</f>
        <v>James Allen</v>
      </c>
      <c r="J2287" t="str">
        <f t="shared" si="105"/>
        <v>No</v>
      </c>
      <c r="K2287" t="str">
        <f t="shared" si="106"/>
        <v>3845324.4166666667James Allen</v>
      </c>
      <c r="L2287" t="str">
        <f t="shared" si="107"/>
        <v>No</v>
      </c>
    </row>
    <row r="2288" spans="1:12" x14ac:dyDescent="0.3">
      <c r="A2288" t="s">
        <v>11</v>
      </c>
      <c r="B2288">
        <v>38</v>
      </c>
      <c r="C2288" s="1">
        <v>45324.463194444441</v>
      </c>
      <c r="D2288" s="1">
        <v>45324.416666666664</v>
      </c>
      <c r="E2288">
        <v>5</v>
      </c>
      <c r="F2288" t="s">
        <v>91</v>
      </c>
      <c r="G2288" t="s">
        <v>308</v>
      </c>
      <c r="I2288" t="str" cm="1">
        <f t="array" ref="I2288">IFERROR(INDEX(scheduling_data!H:H,MATCH(B2288&amp;D2288,scheduling_data!D:D&amp;scheduling_data!A:A,0)),"")</f>
        <v>James Allen</v>
      </c>
      <c r="J2288" t="str">
        <f t="shared" si="105"/>
        <v>No</v>
      </c>
      <c r="K2288" t="str">
        <f t="shared" si="106"/>
        <v>3845324.4166666667James Allen</v>
      </c>
      <c r="L2288" t="str">
        <f t="shared" si="107"/>
        <v>Yes</v>
      </c>
    </row>
    <row r="2289" spans="1:12" x14ac:dyDescent="0.3">
      <c r="A2289" t="s">
        <v>11</v>
      </c>
      <c r="B2289">
        <v>38</v>
      </c>
      <c r="C2289" s="1">
        <v>45341.462500000001</v>
      </c>
      <c r="D2289" s="1">
        <v>45350.416666666664</v>
      </c>
      <c r="E2289">
        <v>5</v>
      </c>
      <c r="F2289" t="s">
        <v>12</v>
      </c>
      <c r="G2289">
        <v>5</v>
      </c>
      <c r="I2289" t="str" cm="1">
        <f t="array" ref="I2289">IFERROR(INDEX(scheduling_data!H:H,MATCH(B2289&amp;D2289,scheduling_data!D:D&amp;scheduling_data!A:A,0)),"")</f>
        <v>James Allen</v>
      </c>
      <c r="J2289" t="str">
        <f t="shared" si="105"/>
        <v>No</v>
      </c>
      <c r="K2289" t="str">
        <f t="shared" si="106"/>
        <v>3845350.4166666667James Allen</v>
      </c>
      <c r="L2289" t="str">
        <f t="shared" si="107"/>
        <v>Yes</v>
      </c>
    </row>
    <row r="2290" spans="1:12" x14ac:dyDescent="0.3">
      <c r="A2290" t="s">
        <v>11</v>
      </c>
      <c r="B2290">
        <v>38</v>
      </c>
      <c r="C2290" s="1">
        <v>45336.409722222219</v>
      </c>
      <c r="D2290" s="1">
        <v>45350.416666666664</v>
      </c>
      <c r="E2290">
        <v>5</v>
      </c>
      <c r="F2290" t="s">
        <v>91</v>
      </c>
      <c r="G2290" t="s">
        <v>309</v>
      </c>
      <c r="I2290" t="str" cm="1">
        <f t="array" ref="I2290">IFERROR(INDEX(scheduling_data!H:H,MATCH(B2290&amp;D2290,scheduling_data!D:D&amp;scheduling_data!A:A,0)),"")</f>
        <v>James Allen</v>
      </c>
      <c r="J2290" t="str">
        <f t="shared" si="105"/>
        <v>No</v>
      </c>
      <c r="K2290" t="str">
        <f t="shared" si="106"/>
        <v>3845350.4166666667James Allen</v>
      </c>
      <c r="L2290" t="str">
        <f t="shared" si="107"/>
        <v>Yes</v>
      </c>
    </row>
    <row r="2291" spans="1:12" x14ac:dyDescent="0.3">
      <c r="A2291" t="s">
        <v>11</v>
      </c>
      <c r="B2291">
        <v>38</v>
      </c>
      <c r="C2291" s="1">
        <v>45331.446527777778</v>
      </c>
      <c r="D2291" s="1">
        <v>45350.416666666664</v>
      </c>
      <c r="E2291">
        <v>5</v>
      </c>
      <c r="F2291" t="s">
        <v>91</v>
      </c>
      <c r="G2291">
        <v>5</v>
      </c>
      <c r="I2291" t="str" cm="1">
        <f t="array" ref="I2291">IFERROR(INDEX(scheduling_data!H:H,MATCH(B2291&amp;D2291,scheduling_data!D:D&amp;scheduling_data!A:A,0)),"")</f>
        <v>James Allen</v>
      </c>
      <c r="J2291" t="str">
        <f t="shared" si="105"/>
        <v>No</v>
      </c>
      <c r="K2291" t="str">
        <f t="shared" si="106"/>
        <v>3845350.4166666667James Allen</v>
      </c>
      <c r="L2291" t="str">
        <f t="shared" si="107"/>
        <v>Yes</v>
      </c>
    </row>
    <row r="2292" spans="1:12" x14ac:dyDescent="0.3">
      <c r="A2292" t="s">
        <v>11</v>
      </c>
      <c r="B2292">
        <v>38</v>
      </c>
      <c r="C2292" s="1">
        <v>45329.408333333333</v>
      </c>
      <c r="D2292" s="1">
        <v>45350.416666666664</v>
      </c>
      <c r="E2292">
        <v>5</v>
      </c>
      <c r="F2292" t="s">
        <v>91</v>
      </c>
      <c r="G2292" t="s">
        <v>310</v>
      </c>
      <c r="I2292" t="str" cm="1">
        <f t="array" ref="I2292">IFERROR(INDEX(scheduling_data!H:H,MATCH(B2292&amp;D2292,scheduling_data!D:D&amp;scheduling_data!A:A,0)),"")</f>
        <v>James Allen</v>
      </c>
      <c r="J2292" t="str">
        <f t="shared" si="105"/>
        <v>No</v>
      </c>
      <c r="K2292" t="str">
        <f t="shared" si="106"/>
        <v>3845350.4166666667James Allen</v>
      </c>
      <c r="L2292" t="str">
        <f t="shared" si="107"/>
        <v>Yes</v>
      </c>
    </row>
    <row r="2293" spans="1:12" x14ac:dyDescent="0.3">
      <c r="A2293" t="s">
        <v>11</v>
      </c>
      <c r="B2293">
        <v>38</v>
      </c>
      <c r="C2293" s="1">
        <v>45350.418749999997</v>
      </c>
      <c r="D2293" s="1">
        <v>45350.416666666664</v>
      </c>
      <c r="E2293">
        <v>5</v>
      </c>
      <c r="F2293" t="s">
        <v>12</v>
      </c>
      <c r="G2293" t="s">
        <v>311</v>
      </c>
      <c r="I2293" t="str" cm="1">
        <f t="array" ref="I2293">IFERROR(INDEX(scheduling_data!H:H,MATCH(B2293&amp;D2293,scheduling_data!D:D&amp;scheduling_data!A:A,0)),"")</f>
        <v>James Allen</v>
      </c>
      <c r="J2293" t="str">
        <f t="shared" si="105"/>
        <v>No</v>
      </c>
      <c r="K2293" t="str">
        <f t="shared" si="106"/>
        <v>3845350.4166666667James Allen</v>
      </c>
      <c r="L2293" t="str">
        <f t="shared" si="107"/>
        <v>Yes</v>
      </c>
    </row>
    <row r="2294" spans="1:12" x14ac:dyDescent="0.3">
      <c r="A2294" t="s">
        <v>11</v>
      </c>
      <c r="B2294">
        <v>38</v>
      </c>
      <c r="C2294" s="1">
        <v>45338.412499999999</v>
      </c>
      <c r="D2294" s="1">
        <v>45350.416666666664</v>
      </c>
      <c r="E2294">
        <v>5</v>
      </c>
      <c r="F2294" t="s">
        <v>91</v>
      </c>
      <c r="G2294" t="s">
        <v>312</v>
      </c>
      <c r="I2294" t="str" cm="1">
        <f t="array" ref="I2294">IFERROR(INDEX(scheduling_data!H:H,MATCH(B2294&amp;D2294,scheduling_data!D:D&amp;scheduling_data!A:A,0)),"")</f>
        <v>James Allen</v>
      </c>
      <c r="J2294" t="str">
        <f t="shared" si="105"/>
        <v>No</v>
      </c>
      <c r="K2294" t="str">
        <f t="shared" si="106"/>
        <v>3845350.4166666667James Allen</v>
      </c>
      <c r="L2294" t="str">
        <f t="shared" si="107"/>
        <v>Yes</v>
      </c>
    </row>
    <row r="2295" spans="1:12" x14ac:dyDescent="0.3">
      <c r="A2295" t="s">
        <v>11</v>
      </c>
      <c r="B2295">
        <v>38</v>
      </c>
      <c r="C2295" s="1">
        <v>45327.413194444445</v>
      </c>
      <c r="D2295" s="1">
        <v>45327.416666666664</v>
      </c>
      <c r="E2295">
        <v>5</v>
      </c>
      <c r="F2295" t="s">
        <v>91</v>
      </c>
      <c r="G2295" t="s">
        <v>313</v>
      </c>
      <c r="I2295" t="str" cm="1">
        <f t="array" ref="I2295">IFERROR(INDEX(scheduling_data!H:H,MATCH(B2295&amp;D2295,scheduling_data!D:D&amp;scheduling_data!A:A,0)),"")</f>
        <v>James Allen</v>
      </c>
      <c r="J2295" t="str">
        <f t="shared" si="105"/>
        <v>No</v>
      </c>
      <c r="K2295" t="str">
        <f t="shared" si="106"/>
        <v>3845327.4166666667James Allen</v>
      </c>
      <c r="L2295" t="str">
        <f t="shared" si="107"/>
        <v>Yes</v>
      </c>
    </row>
    <row r="2296" spans="1:12" x14ac:dyDescent="0.3">
      <c r="A2296" t="s">
        <v>11</v>
      </c>
      <c r="B2296">
        <v>200</v>
      </c>
      <c r="C2296" s="1">
        <v>45342.683333333334</v>
      </c>
      <c r="D2296" s="1">
        <v>45342.6875</v>
      </c>
      <c r="E2296">
        <v>65</v>
      </c>
      <c r="F2296" t="s">
        <v>91</v>
      </c>
      <c r="G2296" t="s">
        <v>314</v>
      </c>
      <c r="I2296" t="str" cm="1">
        <f t="array" ref="I2296">IFERROR(INDEX(scheduling_data!H:H,MATCH(B2296&amp;D2296,scheduling_data!D:D&amp;scheduling_data!A:A,0)),"")</f>
        <v>Victoria Miley</v>
      </c>
      <c r="J2296" t="str">
        <f t="shared" si="105"/>
        <v>No</v>
      </c>
      <c r="K2296" t="str">
        <f t="shared" si="106"/>
        <v>20045342.6875Victoria Miley</v>
      </c>
      <c r="L2296" t="str">
        <f t="shared" si="107"/>
        <v>Yes</v>
      </c>
    </row>
    <row r="2297" spans="1:12" x14ac:dyDescent="0.3">
      <c r="A2297" t="s">
        <v>11</v>
      </c>
      <c r="B2297">
        <v>200</v>
      </c>
      <c r="C2297" s="1">
        <v>45349.698611111111</v>
      </c>
      <c r="D2297" s="1">
        <v>45349.708333333336</v>
      </c>
      <c r="E2297">
        <v>65</v>
      </c>
      <c r="F2297" t="s">
        <v>91</v>
      </c>
      <c r="G2297" t="s">
        <v>315</v>
      </c>
      <c r="I2297" t="str" cm="1">
        <f t="array" ref="I2297">IFERROR(INDEX(scheduling_data!H:H,MATCH(B2297&amp;D2297,scheduling_data!D:D&amp;scheduling_data!A:A,0)),"")</f>
        <v>D'Anna Pullen</v>
      </c>
      <c r="J2297" t="str">
        <f t="shared" si="105"/>
        <v>No</v>
      </c>
      <c r="K2297" t="str">
        <f t="shared" si="106"/>
        <v>20045349.7083333333D'Anna Pullen</v>
      </c>
      <c r="L2297" t="str">
        <f t="shared" si="107"/>
        <v>Yes</v>
      </c>
    </row>
    <row r="2298" spans="1:12" x14ac:dyDescent="0.3">
      <c r="A2298" t="s">
        <v>11</v>
      </c>
      <c r="B2298">
        <v>200</v>
      </c>
      <c r="C2298" s="1">
        <v>45330.640277777777</v>
      </c>
      <c r="D2298" s="1">
        <v>45330.645833333336</v>
      </c>
      <c r="E2298">
        <v>65</v>
      </c>
      <c r="F2298" t="s">
        <v>91</v>
      </c>
      <c r="G2298" t="s">
        <v>316</v>
      </c>
      <c r="I2298" t="str" cm="1">
        <f t="array" ref="I2298">IFERROR(INDEX(scheduling_data!H:H,MATCH(B2298&amp;D2298,scheduling_data!D:D&amp;scheduling_data!A:A,0)),"")</f>
        <v>Victoria Miley</v>
      </c>
      <c r="J2298" t="str">
        <f t="shared" si="105"/>
        <v>No</v>
      </c>
      <c r="K2298" t="str">
        <f t="shared" si="106"/>
        <v>20045330.6458333333Victoria Miley</v>
      </c>
      <c r="L2298" t="str">
        <f t="shared" si="107"/>
        <v>Yes</v>
      </c>
    </row>
    <row r="2299" spans="1:12" x14ac:dyDescent="0.3">
      <c r="A2299" t="s">
        <v>25</v>
      </c>
      <c r="B2299">
        <v>39</v>
      </c>
      <c r="C2299" s="1">
        <v>45345</v>
      </c>
      <c r="D2299" s="1">
        <v>45334.666666666664</v>
      </c>
      <c r="E2299">
        <v>93.22</v>
      </c>
      <c r="F2299" t="s">
        <v>9</v>
      </c>
      <c r="G2299" t="s">
        <v>28</v>
      </c>
      <c r="H2299">
        <v>97112</v>
      </c>
      <c r="I2299" t="str" cm="1">
        <f t="array" ref="I2299">IFERROR(INDEX(scheduling_data!H:H,MATCH(B2299&amp;D2299,scheduling_data!D:D&amp;scheduling_data!A:A,0)),"")</f>
        <v>Kelsea Rodriguez</v>
      </c>
      <c r="J2299" t="str">
        <f t="shared" si="105"/>
        <v>No</v>
      </c>
      <c r="K2299" t="str">
        <f t="shared" si="106"/>
        <v>3945334.6666666667Kelsea Rodriguez</v>
      </c>
      <c r="L2299" t="str">
        <f t="shared" si="107"/>
        <v>No</v>
      </c>
    </row>
    <row r="2300" spans="1:12" x14ac:dyDescent="0.3">
      <c r="A2300" t="s">
        <v>25</v>
      </c>
      <c r="B2300">
        <v>39</v>
      </c>
      <c r="C2300" s="1">
        <v>45345</v>
      </c>
      <c r="D2300" s="1">
        <v>45334.666666666664</v>
      </c>
      <c r="E2300">
        <v>56.78</v>
      </c>
      <c r="F2300" t="s">
        <v>19</v>
      </c>
      <c r="G2300" t="s">
        <v>26</v>
      </c>
      <c r="H2300">
        <v>97112</v>
      </c>
      <c r="I2300" t="str" cm="1">
        <f t="array" ref="I2300">IFERROR(INDEX(scheduling_data!H:H,MATCH(B2300&amp;D2300,scheduling_data!D:D&amp;scheduling_data!A:A,0)),"")</f>
        <v>Kelsea Rodriguez</v>
      </c>
      <c r="J2300" t="str">
        <f t="shared" si="105"/>
        <v>No</v>
      </c>
      <c r="K2300" t="str">
        <f t="shared" si="106"/>
        <v>3945334.6666666667Kelsea Rodriguez</v>
      </c>
      <c r="L2300" t="str">
        <f t="shared" si="107"/>
        <v>Yes</v>
      </c>
    </row>
    <row r="2301" spans="1:12" x14ac:dyDescent="0.3">
      <c r="A2301" t="s">
        <v>25</v>
      </c>
      <c r="B2301">
        <v>39</v>
      </c>
      <c r="C2301" s="1">
        <v>45345</v>
      </c>
      <c r="D2301" s="1">
        <v>45334.6875</v>
      </c>
      <c r="E2301">
        <v>64.81</v>
      </c>
      <c r="F2301" t="s">
        <v>19</v>
      </c>
      <c r="G2301" t="s">
        <v>26</v>
      </c>
      <c r="H2301">
        <v>92507</v>
      </c>
      <c r="I2301" t="str" cm="1">
        <f t="array" ref="I2301">IFERROR(INDEX(scheduling_data!H:H,MATCH(B2301&amp;D2301,scheduling_data!D:D&amp;scheduling_data!A:A,0)),"")</f>
        <v>Kelli Cruthirds</v>
      </c>
      <c r="J2301" t="str">
        <f t="shared" si="105"/>
        <v>No</v>
      </c>
      <c r="K2301" t="str">
        <f t="shared" si="106"/>
        <v>3945334.6875Kelli Cruthirds</v>
      </c>
      <c r="L2301" t="str">
        <f t="shared" si="107"/>
        <v>Yes</v>
      </c>
    </row>
    <row r="2302" spans="1:12" x14ac:dyDescent="0.3">
      <c r="A2302" t="s">
        <v>25</v>
      </c>
      <c r="B2302">
        <v>39</v>
      </c>
      <c r="C2302" s="1">
        <v>45345</v>
      </c>
      <c r="D2302" s="1">
        <v>45334.6875</v>
      </c>
      <c r="E2302">
        <v>85.19</v>
      </c>
      <c r="F2302" t="s">
        <v>9</v>
      </c>
      <c r="G2302" t="s">
        <v>28</v>
      </c>
      <c r="H2302">
        <v>92507</v>
      </c>
      <c r="I2302" t="str" cm="1">
        <f t="array" ref="I2302">IFERROR(INDEX(scheduling_data!H:H,MATCH(B2302&amp;D2302,scheduling_data!D:D&amp;scheduling_data!A:A,0)),"")</f>
        <v>Kelli Cruthirds</v>
      </c>
      <c r="J2302" t="str">
        <f t="shared" si="105"/>
        <v>No</v>
      </c>
      <c r="K2302" t="str">
        <f t="shared" si="106"/>
        <v>3945334.6875Kelli Cruthirds</v>
      </c>
      <c r="L2302" t="str">
        <f t="shared" si="107"/>
        <v>No</v>
      </c>
    </row>
    <row r="2303" spans="1:12" x14ac:dyDescent="0.3">
      <c r="A2303" t="s">
        <v>25</v>
      </c>
      <c r="B2303">
        <v>39</v>
      </c>
      <c r="C2303" s="1">
        <v>45345</v>
      </c>
      <c r="D2303" s="1">
        <v>45327.666666666664</v>
      </c>
      <c r="E2303">
        <v>0</v>
      </c>
      <c r="F2303" t="s">
        <v>9</v>
      </c>
      <c r="G2303" t="s">
        <v>76</v>
      </c>
      <c r="H2303">
        <v>97112</v>
      </c>
      <c r="I2303" t="str" cm="1">
        <f t="array" ref="I2303">IFERROR(INDEX(scheduling_data!H:H,MATCH(B2303&amp;D2303,scheduling_data!D:D&amp;scheduling_data!A:A,0)),"")</f>
        <v>Kelsea Rodriguez</v>
      </c>
      <c r="J2303" t="str">
        <f t="shared" si="105"/>
        <v>No</v>
      </c>
      <c r="K2303" t="str">
        <f t="shared" si="106"/>
        <v>3945327.6666666667Kelsea Rodriguez</v>
      </c>
      <c r="L2303" t="str">
        <f t="shared" si="107"/>
        <v>No</v>
      </c>
    </row>
    <row r="2304" spans="1:12" x14ac:dyDescent="0.3">
      <c r="A2304" t="s">
        <v>25</v>
      </c>
      <c r="B2304">
        <v>39</v>
      </c>
      <c r="C2304" s="1">
        <v>45338</v>
      </c>
      <c r="D2304" s="1">
        <v>45327.6875</v>
      </c>
      <c r="E2304">
        <v>64.81</v>
      </c>
      <c r="F2304" t="s">
        <v>19</v>
      </c>
      <c r="G2304" t="s">
        <v>26</v>
      </c>
      <c r="H2304">
        <v>92507</v>
      </c>
      <c r="I2304" t="str" cm="1">
        <f t="array" ref="I2304">IFERROR(INDEX(scheduling_data!H:H,MATCH(B2304&amp;D2304,scheduling_data!D:D&amp;scheduling_data!A:A,0)),"")</f>
        <v>Kelli Cruthirds</v>
      </c>
      <c r="J2304" t="str">
        <f t="shared" si="105"/>
        <v>No</v>
      </c>
      <c r="K2304" t="str">
        <f t="shared" si="106"/>
        <v>3945327.6875Kelli Cruthirds</v>
      </c>
      <c r="L2304" t="str">
        <f t="shared" si="107"/>
        <v>Yes</v>
      </c>
    </row>
    <row r="2305" spans="1:12" x14ac:dyDescent="0.3">
      <c r="A2305" t="s">
        <v>25</v>
      </c>
      <c r="B2305">
        <v>39</v>
      </c>
      <c r="C2305" s="1">
        <v>45338</v>
      </c>
      <c r="D2305" s="1">
        <v>45327.6875</v>
      </c>
      <c r="E2305">
        <v>85.19</v>
      </c>
      <c r="F2305" t="s">
        <v>9</v>
      </c>
      <c r="G2305" t="s">
        <v>28</v>
      </c>
      <c r="H2305">
        <v>92507</v>
      </c>
      <c r="I2305" t="str" cm="1">
        <f t="array" ref="I2305">IFERROR(INDEX(scheduling_data!H:H,MATCH(B2305&amp;D2305,scheduling_data!D:D&amp;scheduling_data!A:A,0)),"")</f>
        <v>Kelli Cruthirds</v>
      </c>
      <c r="J2305" t="str">
        <f t="shared" si="105"/>
        <v>No</v>
      </c>
      <c r="K2305" t="str">
        <f t="shared" si="106"/>
        <v>3945327.6875Kelli Cruthirds</v>
      </c>
      <c r="L2305" t="str">
        <f t="shared" si="107"/>
        <v>No</v>
      </c>
    </row>
    <row r="2306" spans="1:12" x14ac:dyDescent="0.3">
      <c r="A2306" t="s">
        <v>25</v>
      </c>
      <c r="B2306">
        <v>39</v>
      </c>
      <c r="C2306" s="1">
        <v>45338</v>
      </c>
      <c r="D2306" s="1">
        <v>45329.666666666664</v>
      </c>
      <c r="E2306">
        <v>85.19</v>
      </c>
      <c r="F2306" t="s">
        <v>9</v>
      </c>
      <c r="G2306" t="s">
        <v>28</v>
      </c>
      <c r="H2306">
        <v>92507</v>
      </c>
      <c r="I2306" t="str" cm="1">
        <f t="array" ref="I2306">IFERROR(INDEX(scheduling_data!H:H,MATCH(B2306&amp;D2306,scheduling_data!D:D&amp;scheduling_data!A:A,0)),"")</f>
        <v>Kelli Cruthirds</v>
      </c>
      <c r="J2306" t="str">
        <f t="shared" si="105"/>
        <v>No</v>
      </c>
      <c r="K2306" t="str">
        <f t="shared" si="106"/>
        <v>3945329.6666666667Kelli Cruthirds</v>
      </c>
      <c r="L2306" t="str">
        <f t="shared" si="107"/>
        <v>No</v>
      </c>
    </row>
    <row r="2307" spans="1:12" x14ac:dyDescent="0.3">
      <c r="A2307" t="s">
        <v>25</v>
      </c>
      <c r="B2307">
        <v>39</v>
      </c>
      <c r="C2307" s="1">
        <v>45338</v>
      </c>
      <c r="D2307" s="1">
        <v>45329.666666666664</v>
      </c>
      <c r="E2307">
        <v>64.81</v>
      </c>
      <c r="F2307" t="s">
        <v>19</v>
      </c>
      <c r="G2307" t="s">
        <v>26</v>
      </c>
      <c r="H2307">
        <v>92507</v>
      </c>
      <c r="I2307" t="str" cm="1">
        <f t="array" ref="I2307">IFERROR(INDEX(scheduling_data!H:H,MATCH(B2307&amp;D2307,scheduling_data!D:D&amp;scheduling_data!A:A,0)),"")</f>
        <v>Kelli Cruthirds</v>
      </c>
      <c r="J2307" t="str">
        <f t="shared" ref="J2307:J2370" si="108">IF(I2307="", "Yes", "No")</f>
        <v>No</v>
      </c>
      <c r="K2307" t="str">
        <f t="shared" ref="K2307:K2370" si="109">IF(I2307="",B2307&amp;D2307,B2307&amp;D2307&amp;I2307)</f>
        <v>3945329.6666666667Kelli Cruthirds</v>
      </c>
      <c r="L2307" t="str">
        <f t="shared" ref="L2307:L2370" si="110">IF(OR(F2307="Cash", F2307="Check", F2307="EFT", F2307="Credit Card", F2307="Visa", F2307="Mastercard", F2307="AMEX"), "Yes", "No")</f>
        <v>Yes</v>
      </c>
    </row>
    <row r="2308" spans="1:12" x14ac:dyDescent="0.3">
      <c r="A2308" t="s">
        <v>25</v>
      </c>
      <c r="B2308">
        <v>39</v>
      </c>
      <c r="C2308" s="1">
        <v>45345</v>
      </c>
      <c r="D2308" s="1">
        <v>45329.6875</v>
      </c>
      <c r="E2308">
        <v>93.22</v>
      </c>
      <c r="F2308" t="s">
        <v>9</v>
      </c>
      <c r="G2308" t="s">
        <v>28</v>
      </c>
      <c r="H2308">
        <v>97112</v>
      </c>
      <c r="I2308" t="str" cm="1">
        <f t="array" ref="I2308">IFERROR(INDEX(scheduling_data!H:H,MATCH(B2308&amp;D2308,scheduling_data!D:D&amp;scheduling_data!A:A,0)),"")</f>
        <v>Kelsea Rodriguez</v>
      </c>
      <c r="J2308" t="str">
        <f t="shared" si="108"/>
        <v>No</v>
      </c>
      <c r="K2308" t="str">
        <f t="shared" si="109"/>
        <v>3945329.6875Kelsea Rodriguez</v>
      </c>
      <c r="L2308" t="str">
        <f t="shared" si="110"/>
        <v>No</v>
      </c>
    </row>
    <row r="2309" spans="1:12" x14ac:dyDescent="0.3">
      <c r="A2309" t="s">
        <v>25</v>
      </c>
      <c r="B2309">
        <v>39</v>
      </c>
      <c r="C2309" s="1">
        <v>45345</v>
      </c>
      <c r="D2309" s="1">
        <v>45329.6875</v>
      </c>
      <c r="E2309">
        <v>56.78</v>
      </c>
      <c r="F2309" t="s">
        <v>19</v>
      </c>
      <c r="G2309" t="s">
        <v>26</v>
      </c>
      <c r="H2309">
        <v>97112</v>
      </c>
      <c r="I2309" t="str" cm="1">
        <f t="array" ref="I2309">IFERROR(INDEX(scheduling_data!H:H,MATCH(B2309&amp;D2309,scheduling_data!D:D&amp;scheduling_data!A:A,0)),"")</f>
        <v>Kelsea Rodriguez</v>
      </c>
      <c r="J2309" t="str">
        <f t="shared" si="108"/>
        <v>No</v>
      </c>
      <c r="K2309" t="str">
        <f t="shared" si="109"/>
        <v>3945329.6875Kelsea Rodriguez</v>
      </c>
      <c r="L2309" t="str">
        <f t="shared" si="110"/>
        <v>Yes</v>
      </c>
    </row>
    <row r="2310" spans="1:12" x14ac:dyDescent="0.3">
      <c r="A2310" t="s">
        <v>25</v>
      </c>
      <c r="B2310">
        <v>201</v>
      </c>
      <c r="C2310" s="1">
        <v>45331</v>
      </c>
      <c r="D2310" s="1">
        <v>45323.6875</v>
      </c>
      <c r="E2310">
        <v>85.19</v>
      </c>
      <c r="F2310" t="s">
        <v>9</v>
      </c>
      <c r="G2310" t="s">
        <v>28</v>
      </c>
      <c r="H2310">
        <v>92507</v>
      </c>
      <c r="I2310" t="str" cm="1">
        <f t="array" ref="I2310">IFERROR(INDEX(scheduling_data!H:H,MATCH(B2310&amp;D2310,scheduling_data!D:D&amp;scheduling_data!A:A,0)),"")</f>
        <v>Victoria Miley</v>
      </c>
      <c r="J2310" t="str">
        <f t="shared" si="108"/>
        <v>No</v>
      </c>
      <c r="K2310" t="str">
        <f t="shared" si="109"/>
        <v>20145323.6875Victoria Miley</v>
      </c>
      <c r="L2310" t="str">
        <f t="shared" si="110"/>
        <v>No</v>
      </c>
    </row>
    <row r="2311" spans="1:12" x14ac:dyDescent="0.3">
      <c r="A2311" t="s">
        <v>25</v>
      </c>
      <c r="B2311">
        <v>201</v>
      </c>
      <c r="C2311" s="1">
        <v>45331</v>
      </c>
      <c r="D2311" s="1">
        <v>45323.6875</v>
      </c>
      <c r="E2311">
        <v>64.81</v>
      </c>
      <c r="F2311" t="s">
        <v>19</v>
      </c>
      <c r="G2311" t="s">
        <v>26</v>
      </c>
      <c r="H2311">
        <v>92507</v>
      </c>
      <c r="I2311" t="str" cm="1">
        <f t="array" ref="I2311">IFERROR(INDEX(scheduling_data!H:H,MATCH(B2311&amp;D2311,scheduling_data!D:D&amp;scheduling_data!A:A,0)),"")</f>
        <v>Victoria Miley</v>
      </c>
      <c r="J2311" t="str">
        <f t="shared" si="108"/>
        <v>No</v>
      </c>
      <c r="K2311" t="str">
        <f t="shared" si="109"/>
        <v>20145323.6875Victoria Miley</v>
      </c>
      <c r="L2311" t="str">
        <f t="shared" si="110"/>
        <v>Yes</v>
      </c>
    </row>
    <row r="2312" spans="1:12" x14ac:dyDescent="0.3">
      <c r="A2312" t="s">
        <v>25</v>
      </c>
      <c r="B2312">
        <v>201</v>
      </c>
      <c r="C2312" s="1">
        <v>45345</v>
      </c>
      <c r="D2312" s="1">
        <v>45337.708333333336</v>
      </c>
      <c r="E2312">
        <v>85.19</v>
      </c>
      <c r="F2312" t="s">
        <v>9</v>
      </c>
      <c r="G2312" t="s">
        <v>28</v>
      </c>
      <c r="H2312">
        <v>92507</v>
      </c>
      <c r="I2312" t="str" cm="1">
        <f t="array" ref="I2312">IFERROR(INDEX(scheduling_data!H:H,MATCH(B2312&amp;D2312,scheduling_data!D:D&amp;scheduling_data!A:A,0)),"")</f>
        <v>Victoria Miley</v>
      </c>
      <c r="J2312" t="str">
        <f t="shared" si="108"/>
        <v>No</v>
      </c>
      <c r="K2312" t="str">
        <f t="shared" si="109"/>
        <v>20145337.7083333333Victoria Miley</v>
      </c>
      <c r="L2312" t="str">
        <f t="shared" si="110"/>
        <v>No</v>
      </c>
    </row>
    <row r="2313" spans="1:12" x14ac:dyDescent="0.3">
      <c r="A2313" t="s">
        <v>25</v>
      </c>
      <c r="B2313">
        <v>201</v>
      </c>
      <c r="C2313" s="1">
        <v>45345</v>
      </c>
      <c r="D2313" s="1">
        <v>45337.708333333336</v>
      </c>
      <c r="E2313">
        <v>64.81</v>
      </c>
      <c r="F2313" t="s">
        <v>19</v>
      </c>
      <c r="G2313" t="s">
        <v>26</v>
      </c>
      <c r="H2313">
        <v>92507</v>
      </c>
      <c r="I2313" t="str" cm="1">
        <f t="array" ref="I2313">IFERROR(INDEX(scheduling_data!H:H,MATCH(B2313&amp;D2313,scheduling_data!D:D&amp;scheduling_data!A:A,0)),"")</f>
        <v>Victoria Miley</v>
      </c>
      <c r="J2313" t="str">
        <f t="shared" si="108"/>
        <v>No</v>
      </c>
      <c r="K2313" t="str">
        <f t="shared" si="109"/>
        <v>20145337.7083333333Victoria Miley</v>
      </c>
      <c r="L2313" t="str">
        <f t="shared" si="110"/>
        <v>Yes</v>
      </c>
    </row>
    <row r="2314" spans="1:12" x14ac:dyDescent="0.3">
      <c r="A2314" t="s">
        <v>25</v>
      </c>
      <c r="B2314">
        <v>201</v>
      </c>
      <c r="C2314" s="1">
        <v>45338</v>
      </c>
      <c r="D2314" s="1">
        <v>45330.729166666664</v>
      </c>
      <c r="E2314">
        <v>64.81</v>
      </c>
      <c r="F2314" t="s">
        <v>19</v>
      </c>
      <c r="G2314" t="s">
        <v>26</v>
      </c>
      <c r="H2314">
        <v>92507</v>
      </c>
      <c r="I2314" t="str" cm="1">
        <f t="array" ref="I2314">IFERROR(INDEX(scheduling_data!H:H,MATCH(B2314&amp;D2314,scheduling_data!D:D&amp;scheduling_data!A:A,0)),"")</f>
        <v>Victoria Miley</v>
      </c>
      <c r="J2314" t="str">
        <f t="shared" si="108"/>
        <v>No</v>
      </c>
      <c r="K2314" t="str">
        <f t="shared" si="109"/>
        <v>20145330.7291666667Victoria Miley</v>
      </c>
      <c r="L2314" t="str">
        <f t="shared" si="110"/>
        <v>Yes</v>
      </c>
    </row>
    <row r="2315" spans="1:12" x14ac:dyDescent="0.3">
      <c r="A2315" t="s">
        <v>25</v>
      </c>
      <c r="B2315">
        <v>201</v>
      </c>
      <c r="C2315" s="1">
        <v>45338</v>
      </c>
      <c r="D2315" s="1">
        <v>45330.729166666664</v>
      </c>
      <c r="E2315">
        <v>85.19</v>
      </c>
      <c r="F2315" t="s">
        <v>9</v>
      </c>
      <c r="G2315" t="s">
        <v>28</v>
      </c>
      <c r="H2315">
        <v>92507</v>
      </c>
      <c r="I2315" t="str" cm="1">
        <f t="array" ref="I2315">IFERROR(INDEX(scheduling_data!H:H,MATCH(B2315&amp;D2315,scheduling_data!D:D&amp;scheduling_data!A:A,0)),"")</f>
        <v>Victoria Miley</v>
      </c>
      <c r="J2315" t="str">
        <f t="shared" si="108"/>
        <v>No</v>
      </c>
      <c r="K2315" t="str">
        <f t="shared" si="109"/>
        <v>20145330.7291666667Victoria Miley</v>
      </c>
      <c r="L2315" t="str">
        <f t="shared" si="110"/>
        <v>No</v>
      </c>
    </row>
    <row r="2316" spans="1:12" x14ac:dyDescent="0.3">
      <c r="A2316" t="s">
        <v>25</v>
      </c>
      <c r="B2316">
        <v>202</v>
      </c>
      <c r="C2316" s="1">
        <v>45331</v>
      </c>
      <c r="D2316" s="1">
        <v>45323.6875</v>
      </c>
      <c r="E2316">
        <v>85.19</v>
      </c>
      <c r="F2316" t="s">
        <v>9</v>
      </c>
      <c r="G2316" t="s">
        <v>28</v>
      </c>
      <c r="H2316">
        <v>92507</v>
      </c>
      <c r="I2316" t="str" cm="1">
        <f t="array" ref="I2316">IFERROR(INDEX(scheduling_data!H:H,MATCH(B2316&amp;D2316,scheduling_data!D:D&amp;scheduling_data!A:A,0)),"")</f>
        <v>D'Anna Pullen</v>
      </c>
      <c r="J2316" t="str">
        <f t="shared" si="108"/>
        <v>No</v>
      </c>
      <c r="K2316" t="str">
        <f t="shared" si="109"/>
        <v>20245323.6875D'Anna Pullen</v>
      </c>
      <c r="L2316" t="str">
        <f t="shared" si="110"/>
        <v>No</v>
      </c>
    </row>
    <row r="2317" spans="1:12" x14ac:dyDescent="0.3">
      <c r="A2317" t="s">
        <v>25</v>
      </c>
      <c r="B2317">
        <v>202</v>
      </c>
      <c r="C2317" s="1">
        <v>45331</v>
      </c>
      <c r="D2317" s="1">
        <v>45323.6875</v>
      </c>
      <c r="E2317">
        <v>64.81</v>
      </c>
      <c r="F2317" t="s">
        <v>19</v>
      </c>
      <c r="G2317" t="s">
        <v>26</v>
      </c>
      <c r="H2317">
        <v>92507</v>
      </c>
      <c r="I2317" t="str" cm="1">
        <f t="array" ref="I2317">IFERROR(INDEX(scheduling_data!H:H,MATCH(B2317&amp;D2317,scheduling_data!D:D&amp;scheduling_data!A:A,0)),"")</f>
        <v>D'Anna Pullen</v>
      </c>
      <c r="J2317" t="str">
        <f t="shared" si="108"/>
        <v>No</v>
      </c>
      <c r="K2317" t="str">
        <f t="shared" si="109"/>
        <v>20245323.6875D'Anna Pullen</v>
      </c>
      <c r="L2317" t="str">
        <f t="shared" si="110"/>
        <v>Yes</v>
      </c>
    </row>
    <row r="2318" spans="1:12" x14ac:dyDescent="0.3">
      <c r="A2318" t="s">
        <v>25</v>
      </c>
      <c r="B2318">
        <v>202</v>
      </c>
      <c r="C2318" s="1">
        <v>45345</v>
      </c>
      <c r="D2318" s="1">
        <v>45337.708333333336</v>
      </c>
      <c r="E2318">
        <v>85.19</v>
      </c>
      <c r="F2318" t="s">
        <v>9</v>
      </c>
      <c r="G2318" t="s">
        <v>28</v>
      </c>
      <c r="H2318">
        <v>92507</v>
      </c>
      <c r="I2318" t="str" cm="1">
        <f t="array" ref="I2318">IFERROR(INDEX(scheduling_data!H:H,MATCH(B2318&amp;D2318,scheduling_data!D:D&amp;scheduling_data!A:A,0)),"")</f>
        <v>D'Anna Pullen</v>
      </c>
      <c r="J2318" t="str">
        <f t="shared" si="108"/>
        <v>No</v>
      </c>
      <c r="K2318" t="str">
        <f t="shared" si="109"/>
        <v>20245337.7083333333D'Anna Pullen</v>
      </c>
      <c r="L2318" t="str">
        <f t="shared" si="110"/>
        <v>No</v>
      </c>
    </row>
    <row r="2319" spans="1:12" x14ac:dyDescent="0.3">
      <c r="A2319" t="s">
        <v>25</v>
      </c>
      <c r="B2319">
        <v>202</v>
      </c>
      <c r="C2319" s="1">
        <v>45345</v>
      </c>
      <c r="D2319" s="1">
        <v>45337.708333333336</v>
      </c>
      <c r="E2319">
        <v>64.81</v>
      </c>
      <c r="F2319" t="s">
        <v>19</v>
      </c>
      <c r="G2319" t="s">
        <v>26</v>
      </c>
      <c r="H2319">
        <v>92507</v>
      </c>
      <c r="I2319" t="str" cm="1">
        <f t="array" ref="I2319">IFERROR(INDEX(scheduling_data!H:H,MATCH(B2319&amp;D2319,scheduling_data!D:D&amp;scheduling_data!A:A,0)),"")</f>
        <v>D'Anna Pullen</v>
      </c>
      <c r="J2319" t="str">
        <f t="shared" si="108"/>
        <v>No</v>
      </c>
      <c r="K2319" t="str">
        <f t="shared" si="109"/>
        <v>20245337.7083333333D'Anna Pullen</v>
      </c>
      <c r="L2319" t="str">
        <f t="shared" si="110"/>
        <v>Yes</v>
      </c>
    </row>
    <row r="2320" spans="1:12" x14ac:dyDescent="0.3">
      <c r="A2320" t="s">
        <v>25</v>
      </c>
      <c r="B2320">
        <v>202</v>
      </c>
      <c r="C2320" s="1">
        <v>45345</v>
      </c>
      <c r="D2320" s="1">
        <v>45330.708333333336</v>
      </c>
      <c r="E2320">
        <v>85.19</v>
      </c>
      <c r="F2320" t="s">
        <v>9</v>
      </c>
      <c r="G2320" t="s">
        <v>28</v>
      </c>
      <c r="H2320">
        <v>92507</v>
      </c>
      <c r="I2320" t="str" cm="1">
        <f t="array" ref="I2320">IFERROR(INDEX(scheduling_data!H:H,MATCH(B2320&amp;D2320,scheduling_data!D:D&amp;scheduling_data!A:A,0)),"")</f>
        <v>Victoria Miley</v>
      </c>
      <c r="J2320" t="str">
        <f t="shared" si="108"/>
        <v>No</v>
      </c>
      <c r="K2320" t="str">
        <f t="shared" si="109"/>
        <v>20245330.7083333333Victoria Miley</v>
      </c>
      <c r="L2320" t="str">
        <f t="shared" si="110"/>
        <v>No</v>
      </c>
    </row>
    <row r="2321" spans="1:12" x14ac:dyDescent="0.3">
      <c r="A2321" t="s">
        <v>25</v>
      </c>
      <c r="B2321">
        <v>202</v>
      </c>
      <c r="C2321" s="1">
        <v>45345</v>
      </c>
      <c r="D2321" s="1">
        <v>45330.708333333336</v>
      </c>
      <c r="E2321">
        <v>64.81</v>
      </c>
      <c r="F2321" t="s">
        <v>19</v>
      </c>
      <c r="G2321" t="s">
        <v>26</v>
      </c>
      <c r="H2321">
        <v>92507</v>
      </c>
      <c r="I2321" t="str" cm="1">
        <f t="array" ref="I2321">IFERROR(INDEX(scheduling_data!H:H,MATCH(B2321&amp;D2321,scheduling_data!D:D&amp;scheduling_data!A:A,0)),"")</f>
        <v>Victoria Miley</v>
      </c>
      <c r="J2321" t="str">
        <f t="shared" si="108"/>
        <v>No</v>
      </c>
      <c r="K2321" t="str">
        <f t="shared" si="109"/>
        <v>20245330.7083333333Victoria Miley</v>
      </c>
      <c r="L2321" t="str">
        <f t="shared" si="110"/>
        <v>Yes</v>
      </c>
    </row>
    <row r="2322" spans="1:12" x14ac:dyDescent="0.3">
      <c r="A2322" t="s">
        <v>25</v>
      </c>
      <c r="B2322">
        <v>203</v>
      </c>
      <c r="C2322" s="1">
        <v>45345</v>
      </c>
      <c r="D2322" s="1">
        <v>45334.541666666664</v>
      </c>
      <c r="E2322">
        <v>85.19</v>
      </c>
      <c r="F2322" t="s">
        <v>9</v>
      </c>
      <c r="G2322" t="s">
        <v>28</v>
      </c>
      <c r="H2322">
        <v>92507</v>
      </c>
      <c r="I2322" t="str" cm="1">
        <f t="array" ref="I2322">IFERROR(INDEX(scheduling_data!H:H,MATCH(B2322&amp;D2322,scheduling_data!D:D&amp;scheduling_data!A:A,0)),"")</f>
        <v>D'Anna Pullen</v>
      </c>
      <c r="J2322" t="str">
        <f t="shared" si="108"/>
        <v>No</v>
      </c>
      <c r="K2322" t="str">
        <f t="shared" si="109"/>
        <v>20345334.5416666667D'Anna Pullen</v>
      </c>
      <c r="L2322" t="str">
        <f t="shared" si="110"/>
        <v>No</v>
      </c>
    </row>
    <row r="2323" spans="1:12" x14ac:dyDescent="0.3">
      <c r="A2323" t="s">
        <v>25</v>
      </c>
      <c r="B2323">
        <v>203</v>
      </c>
      <c r="C2323" s="1">
        <v>45345</v>
      </c>
      <c r="D2323" s="1">
        <v>45334.541666666664</v>
      </c>
      <c r="E2323">
        <v>64.81</v>
      </c>
      <c r="F2323" t="s">
        <v>19</v>
      </c>
      <c r="G2323" t="s">
        <v>26</v>
      </c>
      <c r="H2323">
        <v>92507</v>
      </c>
      <c r="I2323" t="str" cm="1">
        <f t="array" ref="I2323">IFERROR(INDEX(scheduling_data!H:H,MATCH(B2323&amp;D2323,scheduling_data!D:D&amp;scheduling_data!A:A,0)),"")</f>
        <v>D'Anna Pullen</v>
      </c>
      <c r="J2323" t="str">
        <f t="shared" si="108"/>
        <v>No</v>
      </c>
      <c r="K2323" t="str">
        <f t="shared" si="109"/>
        <v>20345334.5416666667D'Anna Pullen</v>
      </c>
      <c r="L2323" t="str">
        <f t="shared" si="110"/>
        <v>Yes</v>
      </c>
    </row>
    <row r="2324" spans="1:12" x14ac:dyDescent="0.3">
      <c r="A2324" t="s">
        <v>25</v>
      </c>
      <c r="B2324">
        <v>203</v>
      </c>
      <c r="C2324" s="1">
        <v>45345</v>
      </c>
      <c r="D2324" s="1">
        <v>45328.416666666664</v>
      </c>
      <c r="E2324">
        <v>93.22</v>
      </c>
      <c r="F2324" t="s">
        <v>9</v>
      </c>
      <c r="G2324" t="s">
        <v>28</v>
      </c>
      <c r="H2324">
        <v>97112</v>
      </c>
      <c r="I2324" t="str" cm="1">
        <f t="array" ref="I2324">IFERROR(INDEX(scheduling_data!H:H,MATCH(B2324&amp;D2324,scheduling_data!D:D&amp;scheduling_data!A:A,0)),"")</f>
        <v>Carolyn Simpson</v>
      </c>
      <c r="J2324" t="str">
        <f t="shared" si="108"/>
        <v>No</v>
      </c>
      <c r="K2324" t="str">
        <f t="shared" si="109"/>
        <v>20345328.4166666667Carolyn Simpson</v>
      </c>
      <c r="L2324" t="str">
        <f t="shared" si="110"/>
        <v>No</v>
      </c>
    </row>
    <row r="2325" spans="1:12" x14ac:dyDescent="0.3">
      <c r="A2325" t="s">
        <v>25</v>
      </c>
      <c r="B2325">
        <v>203</v>
      </c>
      <c r="C2325" s="1">
        <v>45345</v>
      </c>
      <c r="D2325" s="1">
        <v>45328.416666666664</v>
      </c>
      <c r="E2325">
        <v>56.78</v>
      </c>
      <c r="F2325" t="s">
        <v>19</v>
      </c>
      <c r="G2325" t="s">
        <v>26</v>
      </c>
      <c r="H2325">
        <v>97112</v>
      </c>
      <c r="I2325" t="str" cm="1">
        <f t="array" ref="I2325">IFERROR(INDEX(scheduling_data!H:H,MATCH(B2325&amp;D2325,scheduling_data!D:D&amp;scheduling_data!A:A,0)),"")</f>
        <v>Carolyn Simpson</v>
      </c>
      <c r="J2325" t="str">
        <f t="shared" si="108"/>
        <v>No</v>
      </c>
      <c r="K2325" t="str">
        <f t="shared" si="109"/>
        <v>20345328.4166666667Carolyn Simpson</v>
      </c>
      <c r="L2325" t="str">
        <f t="shared" si="110"/>
        <v>Yes</v>
      </c>
    </row>
    <row r="2326" spans="1:12" x14ac:dyDescent="0.3">
      <c r="A2326" t="s">
        <v>25</v>
      </c>
      <c r="B2326">
        <v>203</v>
      </c>
      <c r="C2326" s="1">
        <v>45345</v>
      </c>
      <c r="D2326" s="1">
        <v>45328.4375</v>
      </c>
      <c r="E2326">
        <v>93.22</v>
      </c>
      <c r="F2326" t="s">
        <v>9</v>
      </c>
      <c r="G2326" t="s">
        <v>28</v>
      </c>
      <c r="H2326">
        <v>97112</v>
      </c>
      <c r="I2326" t="str" cm="1">
        <f t="array" ref="I2326">IFERROR(INDEX(scheduling_data!H:H,MATCH(B2326&amp;D2326,scheduling_data!D:D&amp;scheduling_data!A:A,0)),"")</f>
        <v>Christian Litz</v>
      </c>
      <c r="J2326" t="str">
        <f t="shared" si="108"/>
        <v>No</v>
      </c>
      <c r="K2326" t="str">
        <f t="shared" si="109"/>
        <v>20345328.4375Christian Litz</v>
      </c>
      <c r="L2326" t="str">
        <f t="shared" si="110"/>
        <v>No</v>
      </c>
    </row>
    <row r="2327" spans="1:12" x14ac:dyDescent="0.3">
      <c r="A2327" t="s">
        <v>25</v>
      </c>
      <c r="B2327">
        <v>203</v>
      </c>
      <c r="C2327" s="1">
        <v>45345</v>
      </c>
      <c r="D2327" s="1">
        <v>45328.4375</v>
      </c>
      <c r="E2327">
        <v>56.78</v>
      </c>
      <c r="F2327" t="s">
        <v>19</v>
      </c>
      <c r="G2327" t="s">
        <v>26</v>
      </c>
      <c r="H2327">
        <v>97112</v>
      </c>
      <c r="I2327" t="str" cm="1">
        <f t="array" ref="I2327">IFERROR(INDEX(scheduling_data!H:H,MATCH(B2327&amp;D2327,scheduling_data!D:D&amp;scheduling_data!A:A,0)),"")</f>
        <v>Christian Litz</v>
      </c>
      <c r="J2327" t="str">
        <f t="shared" si="108"/>
        <v>No</v>
      </c>
      <c r="K2327" t="str">
        <f t="shared" si="109"/>
        <v>20345328.4375Christian Litz</v>
      </c>
      <c r="L2327" t="str">
        <f t="shared" si="110"/>
        <v>Yes</v>
      </c>
    </row>
    <row r="2328" spans="1:12" x14ac:dyDescent="0.3">
      <c r="A2328" t="s">
        <v>25</v>
      </c>
      <c r="B2328">
        <v>203</v>
      </c>
      <c r="C2328" s="1">
        <v>45338</v>
      </c>
      <c r="D2328" s="1">
        <v>45328.395833333336</v>
      </c>
      <c r="E2328">
        <v>85.19</v>
      </c>
      <c r="F2328" t="s">
        <v>9</v>
      </c>
      <c r="G2328" t="s">
        <v>28</v>
      </c>
      <c r="H2328">
        <v>92507</v>
      </c>
      <c r="I2328" t="str" cm="1">
        <f t="array" ref="I2328">IFERROR(INDEX(scheduling_data!H:H,MATCH(B2328&amp;D2328,scheduling_data!D:D&amp;scheduling_data!A:A,0)),"")</f>
        <v>D'Anna Pullen</v>
      </c>
      <c r="J2328" t="str">
        <f t="shared" si="108"/>
        <v>No</v>
      </c>
      <c r="K2328" t="str">
        <f t="shared" si="109"/>
        <v>20345328.3958333333D'Anna Pullen</v>
      </c>
      <c r="L2328" t="str">
        <f t="shared" si="110"/>
        <v>No</v>
      </c>
    </row>
    <row r="2329" spans="1:12" x14ac:dyDescent="0.3">
      <c r="A2329" t="s">
        <v>25</v>
      </c>
      <c r="B2329">
        <v>203</v>
      </c>
      <c r="C2329" s="1">
        <v>45338</v>
      </c>
      <c r="D2329" s="1">
        <v>45328.395833333336</v>
      </c>
      <c r="E2329">
        <v>64.81</v>
      </c>
      <c r="F2329" t="s">
        <v>19</v>
      </c>
      <c r="G2329" t="s">
        <v>26</v>
      </c>
      <c r="H2329">
        <v>92507</v>
      </c>
      <c r="I2329" t="str" cm="1">
        <f t="array" ref="I2329">IFERROR(INDEX(scheduling_data!H:H,MATCH(B2329&amp;D2329,scheduling_data!D:D&amp;scheduling_data!A:A,0)),"")</f>
        <v>D'Anna Pullen</v>
      </c>
      <c r="J2329" t="str">
        <f t="shared" si="108"/>
        <v>No</v>
      </c>
      <c r="K2329" t="str">
        <f t="shared" si="109"/>
        <v>20345328.3958333333D'Anna Pullen</v>
      </c>
      <c r="L2329" t="str">
        <f t="shared" si="110"/>
        <v>Yes</v>
      </c>
    </row>
    <row r="2330" spans="1:12" x14ac:dyDescent="0.3">
      <c r="A2330" t="s">
        <v>25</v>
      </c>
      <c r="B2330">
        <v>203</v>
      </c>
      <c r="C2330" s="1">
        <v>45345</v>
      </c>
      <c r="D2330" s="1">
        <v>45329.541666666664</v>
      </c>
      <c r="E2330">
        <v>93.22</v>
      </c>
      <c r="F2330" t="s">
        <v>9</v>
      </c>
      <c r="G2330" t="s">
        <v>28</v>
      </c>
      <c r="H2330">
        <v>97112</v>
      </c>
      <c r="I2330" t="str" cm="1">
        <f t="array" ref="I2330">IFERROR(INDEX(scheduling_data!H:H,MATCH(B2330&amp;D2330,scheduling_data!D:D&amp;scheduling_data!A:A,0)),"")</f>
        <v>Christian Litz</v>
      </c>
      <c r="J2330" t="str">
        <f t="shared" si="108"/>
        <v>No</v>
      </c>
      <c r="K2330" t="str">
        <f t="shared" si="109"/>
        <v>20345329.5416666667Christian Litz</v>
      </c>
      <c r="L2330" t="str">
        <f t="shared" si="110"/>
        <v>No</v>
      </c>
    </row>
    <row r="2331" spans="1:12" x14ac:dyDescent="0.3">
      <c r="A2331" t="s">
        <v>25</v>
      </c>
      <c r="B2331">
        <v>203</v>
      </c>
      <c r="C2331" s="1">
        <v>45345</v>
      </c>
      <c r="D2331" s="1">
        <v>45329.541666666664</v>
      </c>
      <c r="E2331">
        <v>56.78</v>
      </c>
      <c r="F2331" t="s">
        <v>19</v>
      </c>
      <c r="G2331" t="s">
        <v>26</v>
      </c>
      <c r="H2331">
        <v>97112</v>
      </c>
      <c r="I2331" t="str" cm="1">
        <f t="array" ref="I2331">IFERROR(INDEX(scheduling_data!H:H,MATCH(B2331&amp;D2331,scheduling_data!D:D&amp;scheduling_data!A:A,0)),"")</f>
        <v>Christian Litz</v>
      </c>
      <c r="J2331" t="str">
        <f t="shared" si="108"/>
        <v>No</v>
      </c>
      <c r="K2331" t="str">
        <f t="shared" si="109"/>
        <v>20345329.5416666667Christian Litz</v>
      </c>
      <c r="L2331" t="str">
        <f t="shared" si="110"/>
        <v>Yes</v>
      </c>
    </row>
    <row r="2332" spans="1:12" x14ac:dyDescent="0.3">
      <c r="A2332" t="s">
        <v>25</v>
      </c>
      <c r="B2332">
        <v>203</v>
      </c>
      <c r="C2332" s="1">
        <v>45345</v>
      </c>
      <c r="D2332" s="1">
        <v>45329.5625</v>
      </c>
      <c r="E2332">
        <v>93.22</v>
      </c>
      <c r="F2332" t="s">
        <v>9</v>
      </c>
      <c r="G2332" t="s">
        <v>28</v>
      </c>
      <c r="H2332">
        <v>97112</v>
      </c>
      <c r="I2332" t="str" cm="1">
        <f t="array" ref="I2332">IFERROR(INDEX(scheduling_data!H:H,MATCH(B2332&amp;D2332,scheduling_data!D:D&amp;scheduling_data!A:A,0)),"")</f>
        <v>Heidi Molaison</v>
      </c>
      <c r="J2332" t="str">
        <f t="shared" si="108"/>
        <v>No</v>
      </c>
      <c r="K2332" t="str">
        <f t="shared" si="109"/>
        <v>20345329.5625Heidi Molaison</v>
      </c>
      <c r="L2332" t="str">
        <f t="shared" si="110"/>
        <v>No</v>
      </c>
    </row>
    <row r="2333" spans="1:12" x14ac:dyDescent="0.3">
      <c r="A2333" t="s">
        <v>25</v>
      </c>
      <c r="B2333">
        <v>203</v>
      </c>
      <c r="C2333" s="1">
        <v>45345</v>
      </c>
      <c r="D2333" s="1">
        <v>45329.5625</v>
      </c>
      <c r="E2333">
        <v>56.78</v>
      </c>
      <c r="F2333" t="s">
        <v>19</v>
      </c>
      <c r="G2333" t="s">
        <v>26</v>
      </c>
      <c r="H2333">
        <v>97112</v>
      </c>
      <c r="I2333" t="str" cm="1">
        <f t="array" ref="I2333">IFERROR(INDEX(scheduling_data!H:H,MATCH(B2333&amp;D2333,scheduling_data!D:D&amp;scheduling_data!A:A,0)),"")</f>
        <v>Heidi Molaison</v>
      </c>
      <c r="J2333" t="str">
        <f t="shared" si="108"/>
        <v>No</v>
      </c>
      <c r="K2333" t="str">
        <f t="shared" si="109"/>
        <v>20345329.5625Heidi Molaison</v>
      </c>
      <c r="L2333" t="str">
        <f t="shared" si="110"/>
        <v>Yes</v>
      </c>
    </row>
    <row r="2334" spans="1:12" x14ac:dyDescent="0.3">
      <c r="A2334" t="s">
        <v>25</v>
      </c>
      <c r="B2334">
        <v>203</v>
      </c>
      <c r="C2334" s="1">
        <v>45338</v>
      </c>
      <c r="D2334" s="1">
        <v>45329.583333333336</v>
      </c>
      <c r="E2334">
        <v>64.81</v>
      </c>
      <c r="F2334" t="s">
        <v>19</v>
      </c>
      <c r="G2334" t="s">
        <v>26</v>
      </c>
      <c r="H2334">
        <v>92507</v>
      </c>
      <c r="I2334" t="str" cm="1">
        <f t="array" ref="I2334">IFERROR(INDEX(scheduling_data!H:H,MATCH(B2334&amp;D2334,scheduling_data!D:D&amp;scheduling_data!A:A,0)),"")</f>
        <v>D'Anna Pullen</v>
      </c>
      <c r="J2334" t="str">
        <f t="shared" si="108"/>
        <v>No</v>
      </c>
      <c r="K2334" t="str">
        <f t="shared" si="109"/>
        <v>20345329.5833333333D'Anna Pullen</v>
      </c>
      <c r="L2334" t="str">
        <f t="shared" si="110"/>
        <v>Yes</v>
      </c>
    </row>
    <row r="2335" spans="1:12" x14ac:dyDescent="0.3">
      <c r="A2335" t="s">
        <v>25</v>
      </c>
      <c r="B2335">
        <v>203</v>
      </c>
      <c r="C2335" s="1">
        <v>45338</v>
      </c>
      <c r="D2335" s="1">
        <v>45329.583333333336</v>
      </c>
      <c r="E2335">
        <v>85.19</v>
      </c>
      <c r="F2335" t="s">
        <v>9</v>
      </c>
      <c r="G2335" t="s">
        <v>28</v>
      </c>
      <c r="H2335">
        <v>92507</v>
      </c>
      <c r="I2335" t="str" cm="1">
        <f t="array" ref="I2335">IFERROR(INDEX(scheduling_data!H:H,MATCH(B2335&amp;D2335,scheduling_data!D:D&amp;scheduling_data!A:A,0)),"")</f>
        <v>D'Anna Pullen</v>
      </c>
      <c r="J2335" t="str">
        <f t="shared" si="108"/>
        <v>No</v>
      </c>
      <c r="K2335" t="str">
        <f t="shared" si="109"/>
        <v>20345329.5833333333D'Anna Pullen</v>
      </c>
      <c r="L2335" t="str">
        <f t="shared" si="110"/>
        <v>No</v>
      </c>
    </row>
    <row r="2336" spans="1:12" x14ac:dyDescent="0.3">
      <c r="A2336" t="s">
        <v>80</v>
      </c>
      <c r="B2336">
        <v>204</v>
      </c>
      <c r="C2336" s="1">
        <v>45345</v>
      </c>
      <c r="D2336" s="1">
        <v>45335.333333333336</v>
      </c>
      <c r="E2336">
        <v>56.78</v>
      </c>
      <c r="F2336" t="s">
        <v>19</v>
      </c>
      <c r="G2336" t="s">
        <v>51</v>
      </c>
      <c r="H2336">
        <v>97112</v>
      </c>
      <c r="I2336" t="str" cm="1">
        <f t="array" ref="I2336">IFERROR(INDEX(scheduling_data!H:H,MATCH(B2336&amp;D2336,scheduling_data!D:D&amp;scheduling_data!A:A,0)),"")</f>
        <v>Kelsea Rodriguez</v>
      </c>
      <c r="J2336" t="str">
        <f t="shared" si="108"/>
        <v>No</v>
      </c>
      <c r="K2336" t="str">
        <f t="shared" si="109"/>
        <v>20445335.3333333333Kelsea Rodriguez</v>
      </c>
      <c r="L2336" t="str">
        <f t="shared" si="110"/>
        <v>Yes</v>
      </c>
    </row>
    <row r="2337" spans="1:12" x14ac:dyDescent="0.3">
      <c r="A2337" t="s">
        <v>80</v>
      </c>
      <c r="B2337">
        <v>204</v>
      </c>
      <c r="C2337" s="1">
        <v>45345</v>
      </c>
      <c r="D2337" s="1">
        <v>45335.333333333336</v>
      </c>
      <c r="E2337">
        <v>93.22</v>
      </c>
      <c r="F2337" t="s">
        <v>9</v>
      </c>
      <c r="G2337" t="s">
        <v>52</v>
      </c>
      <c r="H2337">
        <v>97112</v>
      </c>
      <c r="I2337" t="str" cm="1">
        <f t="array" ref="I2337">IFERROR(INDEX(scheduling_data!H:H,MATCH(B2337&amp;D2337,scheduling_data!D:D&amp;scheduling_data!A:A,0)),"")</f>
        <v>Kelsea Rodriguez</v>
      </c>
      <c r="J2337" t="str">
        <f t="shared" si="108"/>
        <v>No</v>
      </c>
      <c r="K2337" t="str">
        <f t="shared" si="109"/>
        <v>20445335.3333333333Kelsea Rodriguez</v>
      </c>
      <c r="L2337" t="str">
        <f t="shared" si="110"/>
        <v>No</v>
      </c>
    </row>
    <row r="2338" spans="1:12" x14ac:dyDescent="0.3">
      <c r="A2338" t="s">
        <v>80</v>
      </c>
      <c r="B2338">
        <v>204</v>
      </c>
      <c r="C2338" s="1">
        <v>45345</v>
      </c>
      <c r="D2338" s="1">
        <v>45335.354166666664</v>
      </c>
      <c r="E2338">
        <v>64.81</v>
      </c>
      <c r="F2338" t="s">
        <v>19</v>
      </c>
      <c r="G2338" t="s">
        <v>51</v>
      </c>
      <c r="H2338">
        <v>92507</v>
      </c>
      <c r="I2338" t="str" cm="1">
        <f t="array" ref="I2338">IFERROR(INDEX(scheduling_data!H:H,MATCH(B2338&amp;D2338,scheduling_data!D:D&amp;scheduling_data!A:A,0)),"")</f>
        <v>Victoria Miley</v>
      </c>
      <c r="J2338" t="str">
        <f t="shared" si="108"/>
        <v>No</v>
      </c>
      <c r="K2338" t="str">
        <f t="shared" si="109"/>
        <v>20445335.3541666667Victoria Miley</v>
      </c>
      <c r="L2338" t="str">
        <f t="shared" si="110"/>
        <v>Yes</v>
      </c>
    </row>
    <row r="2339" spans="1:12" x14ac:dyDescent="0.3">
      <c r="A2339" t="s">
        <v>80</v>
      </c>
      <c r="B2339">
        <v>204</v>
      </c>
      <c r="C2339" s="1">
        <v>45345</v>
      </c>
      <c r="D2339" s="1">
        <v>45335.354166666664</v>
      </c>
      <c r="E2339">
        <v>85.19</v>
      </c>
      <c r="F2339" t="s">
        <v>9</v>
      </c>
      <c r="G2339" t="s">
        <v>52</v>
      </c>
      <c r="H2339">
        <v>92507</v>
      </c>
      <c r="I2339" t="str" cm="1">
        <f t="array" ref="I2339">IFERROR(INDEX(scheduling_data!H:H,MATCH(B2339&amp;D2339,scheduling_data!D:D&amp;scheduling_data!A:A,0)),"")</f>
        <v>Victoria Miley</v>
      </c>
      <c r="J2339" t="str">
        <f t="shared" si="108"/>
        <v>No</v>
      </c>
      <c r="K2339" t="str">
        <f t="shared" si="109"/>
        <v>20445335.3541666667Victoria Miley</v>
      </c>
      <c r="L2339" t="str">
        <f t="shared" si="110"/>
        <v>No</v>
      </c>
    </row>
    <row r="2340" spans="1:12" x14ac:dyDescent="0.3">
      <c r="A2340" t="s">
        <v>80</v>
      </c>
      <c r="B2340">
        <v>204</v>
      </c>
      <c r="C2340" s="1">
        <v>45349</v>
      </c>
      <c r="D2340" s="1">
        <v>45337.625</v>
      </c>
      <c r="E2340">
        <v>93.22</v>
      </c>
      <c r="F2340" t="s">
        <v>9</v>
      </c>
      <c r="G2340" t="s">
        <v>52</v>
      </c>
      <c r="H2340">
        <v>97112</v>
      </c>
      <c r="I2340" t="str" cm="1">
        <f t="array" ref="I2340">IFERROR(INDEX(scheduling_data!H:H,MATCH(B2340&amp;D2340,scheduling_data!D:D&amp;scheduling_data!A:A,0)),"")</f>
        <v>Heidi Molaison</v>
      </c>
      <c r="J2340" t="str">
        <f t="shared" si="108"/>
        <v>No</v>
      </c>
      <c r="K2340" t="str">
        <f t="shared" si="109"/>
        <v>20445337.625Heidi Molaison</v>
      </c>
      <c r="L2340" t="str">
        <f t="shared" si="110"/>
        <v>No</v>
      </c>
    </row>
    <row r="2341" spans="1:12" x14ac:dyDescent="0.3">
      <c r="A2341" t="s">
        <v>80</v>
      </c>
      <c r="B2341">
        <v>204</v>
      </c>
      <c r="C2341" s="1">
        <v>45349</v>
      </c>
      <c r="D2341" s="1">
        <v>45337.625</v>
      </c>
      <c r="E2341">
        <v>56.78</v>
      </c>
      <c r="F2341" t="s">
        <v>19</v>
      </c>
      <c r="G2341" t="s">
        <v>51</v>
      </c>
      <c r="H2341">
        <v>97112</v>
      </c>
      <c r="I2341" t="str" cm="1">
        <f t="array" ref="I2341">IFERROR(INDEX(scheduling_data!H:H,MATCH(B2341&amp;D2341,scheduling_data!D:D&amp;scheduling_data!A:A,0)),"")</f>
        <v>Heidi Molaison</v>
      </c>
      <c r="J2341" t="str">
        <f t="shared" si="108"/>
        <v>No</v>
      </c>
      <c r="K2341" t="str">
        <f t="shared" si="109"/>
        <v>20445337.625Heidi Molaison</v>
      </c>
      <c r="L2341" t="str">
        <f t="shared" si="110"/>
        <v>Yes</v>
      </c>
    </row>
    <row r="2342" spans="1:12" x14ac:dyDescent="0.3">
      <c r="A2342" t="s">
        <v>80</v>
      </c>
      <c r="B2342">
        <v>204</v>
      </c>
      <c r="C2342" s="1">
        <v>45349</v>
      </c>
      <c r="D2342" s="1">
        <v>45337.645833333336</v>
      </c>
      <c r="E2342">
        <v>85.19</v>
      </c>
      <c r="F2342" t="s">
        <v>9</v>
      </c>
      <c r="G2342" t="s">
        <v>52</v>
      </c>
      <c r="H2342">
        <v>92507</v>
      </c>
      <c r="I2342" t="str" cm="1">
        <f t="array" ref="I2342">IFERROR(INDEX(scheduling_data!H:H,MATCH(B2342&amp;D2342,scheduling_data!D:D&amp;scheduling_data!A:A,0)),"")</f>
        <v>D'Anna Pullen</v>
      </c>
      <c r="J2342" t="str">
        <f t="shared" si="108"/>
        <v>No</v>
      </c>
      <c r="K2342" t="str">
        <f t="shared" si="109"/>
        <v>20445337.6458333333D'Anna Pullen</v>
      </c>
      <c r="L2342" t="str">
        <f t="shared" si="110"/>
        <v>No</v>
      </c>
    </row>
    <row r="2343" spans="1:12" x14ac:dyDescent="0.3">
      <c r="A2343" t="s">
        <v>80</v>
      </c>
      <c r="B2343">
        <v>204</v>
      </c>
      <c r="C2343" s="1">
        <v>45349</v>
      </c>
      <c r="D2343" s="1">
        <v>45337.645833333336</v>
      </c>
      <c r="E2343">
        <v>64.81</v>
      </c>
      <c r="F2343" t="s">
        <v>19</v>
      </c>
      <c r="G2343" t="s">
        <v>51</v>
      </c>
      <c r="H2343">
        <v>92507</v>
      </c>
      <c r="I2343" t="str" cm="1">
        <f t="array" ref="I2343">IFERROR(INDEX(scheduling_data!H:H,MATCH(B2343&amp;D2343,scheduling_data!D:D&amp;scheduling_data!A:A,0)),"")</f>
        <v>D'Anna Pullen</v>
      </c>
      <c r="J2343" t="str">
        <f t="shared" si="108"/>
        <v>No</v>
      </c>
      <c r="K2343" t="str">
        <f t="shared" si="109"/>
        <v>20445337.6458333333D'Anna Pullen</v>
      </c>
      <c r="L2343" t="str">
        <f t="shared" si="110"/>
        <v>Yes</v>
      </c>
    </row>
    <row r="2344" spans="1:12" x14ac:dyDescent="0.3">
      <c r="A2344" t="s">
        <v>80</v>
      </c>
      <c r="B2344">
        <v>204</v>
      </c>
      <c r="C2344" s="1">
        <v>45335</v>
      </c>
      <c r="D2344" s="1">
        <v>45324.354166666664</v>
      </c>
      <c r="E2344">
        <v>85.19</v>
      </c>
      <c r="F2344" t="s">
        <v>9</v>
      </c>
      <c r="G2344" t="s">
        <v>52</v>
      </c>
      <c r="H2344">
        <v>92507</v>
      </c>
      <c r="I2344" t="str" cm="1">
        <f t="array" ref="I2344">IFERROR(INDEX(scheduling_data!H:H,MATCH(B2344&amp;D2344,scheduling_data!D:D&amp;scheduling_data!A:A,0)),"")</f>
        <v>Victoria Miley</v>
      </c>
      <c r="J2344" t="str">
        <f t="shared" si="108"/>
        <v>No</v>
      </c>
      <c r="K2344" t="str">
        <f t="shared" si="109"/>
        <v>20445324.3541666667Victoria Miley</v>
      </c>
      <c r="L2344" t="str">
        <f t="shared" si="110"/>
        <v>No</v>
      </c>
    </row>
    <row r="2345" spans="1:12" x14ac:dyDescent="0.3">
      <c r="A2345" t="s">
        <v>80</v>
      </c>
      <c r="B2345">
        <v>204</v>
      </c>
      <c r="C2345" s="1">
        <v>45335</v>
      </c>
      <c r="D2345" s="1">
        <v>45324.354166666664</v>
      </c>
      <c r="E2345">
        <v>64.81</v>
      </c>
      <c r="F2345" t="s">
        <v>19</v>
      </c>
      <c r="G2345" t="s">
        <v>51</v>
      </c>
      <c r="H2345">
        <v>92507</v>
      </c>
      <c r="I2345" t="str" cm="1">
        <f t="array" ref="I2345">IFERROR(INDEX(scheduling_data!H:H,MATCH(B2345&amp;D2345,scheduling_data!D:D&amp;scheduling_data!A:A,0)),"")</f>
        <v>Victoria Miley</v>
      </c>
      <c r="J2345" t="str">
        <f t="shared" si="108"/>
        <v>No</v>
      </c>
      <c r="K2345" t="str">
        <f t="shared" si="109"/>
        <v>20445324.3541666667Victoria Miley</v>
      </c>
      <c r="L2345" t="str">
        <f t="shared" si="110"/>
        <v>Yes</v>
      </c>
    </row>
    <row r="2346" spans="1:12" x14ac:dyDescent="0.3">
      <c r="A2346" t="s">
        <v>80</v>
      </c>
      <c r="B2346">
        <v>204</v>
      </c>
      <c r="C2346" s="1">
        <v>45338</v>
      </c>
      <c r="D2346" s="1">
        <v>45324.375</v>
      </c>
      <c r="E2346">
        <v>56.78</v>
      </c>
      <c r="F2346" t="s">
        <v>19</v>
      </c>
      <c r="G2346" t="s">
        <v>51</v>
      </c>
      <c r="H2346">
        <v>97112</v>
      </c>
      <c r="I2346" t="str" cm="1">
        <f t="array" ref="I2346">IFERROR(INDEX(scheduling_data!H:H,MATCH(B2346&amp;D2346,scheduling_data!D:D&amp;scheduling_data!A:A,0)),"")</f>
        <v>Carolyn Simpson</v>
      </c>
      <c r="J2346" t="str">
        <f t="shared" si="108"/>
        <v>No</v>
      </c>
      <c r="K2346" t="str">
        <f t="shared" si="109"/>
        <v>20445324.375Carolyn Simpson</v>
      </c>
      <c r="L2346" t="str">
        <f t="shared" si="110"/>
        <v>Yes</v>
      </c>
    </row>
    <row r="2347" spans="1:12" x14ac:dyDescent="0.3">
      <c r="A2347" t="s">
        <v>80</v>
      </c>
      <c r="B2347">
        <v>204</v>
      </c>
      <c r="C2347" s="1">
        <v>45338</v>
      </c>
      <c r="D2347" s="1">
        <v>45324.375</v>
      </c>
      <c r="E2347">
        <v>93.22</v>
      </c>
      <c r="F2347" t="s">
        <v>9</v>
      </c>
      <c r="G2347" t="s">
        <v>52</v>
      </c>
      <c r="H2347">
        <v>97112</v>
      </c>
      <c r="I2347" t="str" cm="1">
        <f t="array" ref="I2347">IFERROR(INDEX(scheduling_data!H:H,MATCH(B2347&amp;D2347,scheduling_data!D:D&amp;scheduling_data!A:A,0)),"")</f>
        <v>Carolyn Simpson</v>
      </c>
      <c r="J2347" t="str">
        <f t="shared" si="108"/>
        <v>No</v>
      </c>
      <c r="K2347" t="str">
        <f t="shared" si="109"/>
        <v>20445324.375Carolyn Simpson</v>
      </c>
      <c r="L2347" t="str">
        <f t="shared" si="110"/>
        <v>No</v>
      </c>
    </row>
    <row r="2348" spans="1:12" x14ac:dyDescent="0.3">
      <c r="A2348" t="s">
        <v>80</v>
      </c>
      <c r="B2348">
        <v>204</v>
      </c>
      <c r="C2348" s="1">
        <v>45338</v>
      </c>
      <c r="D2348" s="1">
        <v>45328.333333333336</v>
      </c>
      <c r="E2348">
        <v>93.22</v>
      </c>
      <c r="F2348" t="s">
        <v>9</v>
      </c>
      <c r="G2348" t="s">
        <v>52</v>
      </c>
      <c r="H2348">
        <v>97112</v>
      </c>
      <c r="I2348" t="str" cm="1">
        <f t="array" ref="I2348">IFERROR(INDEX(scheduling_data!H:H,MATCH(B2348&amp;D2348,scheduling_data!D:D&amp;scheduling_data!A:A,0)),"")</f>
        <v>Kelsea Rodriguez</v>
      </c>
      <c r="J2348" t="str">
        <f t="shared" si="108"/>
        <v>No</v>
      </c>
      <c r="K2348" t="str">
        <f t="shared" si="109"/>
        <v>20445328.3333333333Kelsea Rodriguez</v>
      </c>
      <c r="L2348" t="str">
        <f t="shared" si="110"/>
        <v>No</v>
      </c>
    </row>
    <row r="2349" spans="1:12" x14ac:dyDescent="0.3">
      <c r="A2349" t="s">
        <v>80</v>
      </c>
      <c r="B2349">
        <v>204</v>
      </c>
      <c r="C2349" s="1">
        <v>45338</v>
      </c>
      <c r="D2349" s="1">
        <v>45328.333333333336</v>
      </c>
      <c r="E2349">
        <v>56.78</v>
      </c>
      <c r="F2349" t="s">
        <v>19</v>
      </c>
      <c r="G2349" t="s">
        <v>51</v>
      </c>
      <c r="H2349">
        <v>97112</v>
      </c>
      <c r="I2349" t="str" cm="1">
        <f t="array" ref="I2349">IFERROR(INDEX(scheduling_data!H:H,MATCH(B2349&amp;D2349,scheduling_data!D:D&amp;scheduling_data!A:A,0)),"")</f>
        <v>Kelsea Rodriguez</v>
      </c>
      <c r="J2349" t="str">
        <f t="shared" si="108"/>
        <v>No</v>
      </c>
      <c r="K2349" t="str">
        <f t="shared" si="109"/>
        <v>20445328.3333333333Kelsea Rodriguez</v>
      </c>
      <c r="L2349" t="str">
        <f t="shared" si="110"/>
        <v>Yes</v>
      </c>
    </row>
    <row r="2350" spans="1:12" x14ac:dyDescent="0.3">
      <c r="A2350" t="s">
        <v>80</v>
      </c>
      <c r="B2350">
        <v>204</v>
      </c>
      <c r="C2350" s="1">
        <v>45343</v>
      </c>
      <c r="D2350" s="1">
        <v>45328.354166666664</v>
      </c>
      <c r="E2350">
        <v>64.81</v>
      </c>
      <c r="F2350" t="s">
        <v>19</v>
      </c>
      <c r="G2350" t="s">
        <v>51</v>
      </c>
      <c r="H2350">
        <v>92507</v>
      </c>
      <c r="I2350" t="str" cm="1">
        <f t="array" ref="I2350">IFERROR(INDEX(scheduling_data!H:H,MATCH(B2350&amp;D2350,scheduling_data!D:D&amp;scheduling_data!A:A,0)),"")</f>
        <v>Kelli Cruthirds</v>
      </c>
      <c r="J2350" t="str">
        <f t="shared" si="108"/>
        <v>No</v>
      </c>
      <c r="K2350" t="str">
        <f t="shared" si="109"/>
        <v>20445328.3541666667Kelli Cruthirds</v>
      </c>
      <c r="L2350" t="str">
        <f t="shared" si="110"/>
        <v>Yes</v>
      </c>
    </row>
    <row r="2351" spans="1:12" x14ac:dyDescent="0.3">
      <c r="A2351" t="s">
        <v>80</v>
      </c>
      <c r="B2351">
        <v>204</v>
      </c>
      <c r="C2351" s="1">
        <v>45343</v>
      </c>
      <c r="D2351" s="1">
        <v>45328.354166666664</v>
      </c>
      <c r="E2351">
        <v>85.19</v>
      </c>
      <c r="F2351" t="s">
        <v>9</v>
      </c>
      <c r="G2351" t="s">
        <v>52</v>
      </c>
      <c r="H2351">
        <v>92507</v>
      </c>
      <c r="I2351" t="str" cm="1">
        <f t="array" ref="I2351">IFERROR(INDEX(scheduling_data!H:H,MATCH(B2351&amp;D2351,scheduling_data!D:D&amp;scheduling_data!A:A,0)),"")</f>
        <v>Kelli Cruthirds</v>
      </c>
      <c r="J2351" t="str">
        <f t="shared" si="108"/>
        <v>No</v>
      </c>
      <c r="K2351" t="str">
        <f t="shared" si="109"/>
        <v>20445328.3541666667Kelli Cruthirds</v>
      </c>
      <c r="L2351" t="str">
        <f t="shared" si="110"/>
        <v>No</v>
      </c>
    </row>
    <row r="2352" spans="1:12" x14ac:dyDescent="0.3">
      <c r="A2352" t="s">
        <v>80</v>
      </c>
      <c r="B2352">
        <v>204</v>
      </c>
      <c r="C2352" s="1">
        <v>45343</v>
      </c>
      <c r="D2352" s="1">
        <v>45330.604166666664</v>
      </c>
      <c r="E2352">
        <v>85.19</v>
      </c>
      <c r="F2352" t="s">
        <v>9</v>
      </c>
      <c r="G2352" t="s">
        <v>52</v>
      </c>
      <c r="H2352">
        <v>92507</v>
      </c>
      <c r="I2352" t="str" cm="1">
        <f t="array" ref="I2352">IFERROR(INDEX(scheduling_data!H:H,MATCH(B2352&amp;D2352,scheduling_data!D:D&amp;scheduling_data!A:A,0)),"")</f>
        <v>Victoria Miley</v>
      </c>
      <c r="J2352" t="str">
        <f t="shared" si="108"/>
        <v>No</v>
      </c>
      <c r="K2352" t="str">
        <f t="shared" si="109"/>
        <v>20445330.6041666667Victoria Miley</v>
      </c>
      <c r="L2352" t="str">
        <f t="shared" si="110"/>
        <v>No</v>
      </c>
    </row>
    <row r="2353" spans="1:12" x14ac:dyDescent="0.3">
      <c r="A2353" t="s">
        <v>80</v>
      </c>
      <c r="B2353">
        <v>204</v>
      </c>
      <c r="C2353" s="1">
        <v>45343</v>
      </c>
      <c r="D2353" s="1">
        <v>45330.604166666664</v>
      </c>
      <c r="E2353">
        <v>64.81</v>
      </c>
      <c r="F2353" t="s">
        <v>19</v>
      </c>
      <c r="G2353" t="s">
        <v>51</v>
      </c>
      <c r="H2353">
        <v>92507</v>
      </c>
      <c r="I2353" t="str" cm="1">
        <f t="array" ref="I2353">IFERROR(INDEX(scheduling_data!H:H,MATCH(B2353&amp;D2353,scheduling_data!D:D&amp;scheduling_data!A:A,0)),"")</f>
        <v>Victoria Miley</v>
      </c>
      <c r="J2353" t="str">
        <f t="shared" si="108"/>
        <v>No</v>
      </c>
      <c r="K2353" t="str">
        <f t="shared" si="109"/>
        <v>20445330.6041666667Victoria Miley</v>
      </c>
      <c r="L2353" t="str">
        <f t="shared" si="110"/>
        <v>Yes</v>
      </c>
    </row>
    <row r="2354" spans="1:12" x14ac:dyDescent="0.3">
      <c r="A2354" t="s">
        <v>80</v>
      </c>
      <c r="B2354">
        <v>204</v>
      </c>
      <c r="C2354" s="1">
        <v>45345</v>
      </c>
      <c r="D2354" s="1">
        <v>45330.625</v>
      </c>
      <c r="E2354">
        <v>56.78</v>
      </c>
      <c r="F2354" t="s">
        <v>19</v>
      </c>
      <c r="G2354" t="s">
        <v>51</v>
      </c>
      <c r="H2354">
        <v>97112</v>
      </c>
      <c r="I2354" t="str" cm="1">
        <f t="array" ref="I2354">IFERROR(INDEX(scheduling_data!H:H,MATCH(B2354&amp;D2354,scheduling_data!D:D&amp;scheduling_data!A:A,0)),"")</f>
        <v>Carolyn Simpson</v>
      </c>
      <c r="J2354" t="str">
        <f t="shared" si="108"/>
        <v>No</v>
      </c>
      <c r="K2354" t="str">
        <f t="shared" si="109"/>
        <v>20445330.625Carolyn Simpson</v>
      </c>
      <c r="L2354" t="str">
        <f t="shared" si="110"/>
        <v>Yes</v>
      </c>
    </row>
    <row r="2355" spans="1:12" x14ac:dyDescent="0.3">
      <c r="A2355" t="s">
        <v>80</v>
      </c>
      <c r="B2355">
        <v>204</v>
      </c>
      <c r="C2355" s="1">
        <v>45345</v>
      </c>
      <c r="D2355" s="1">
        <v>45330.625</v>
      </c>
      <c r="E2355">
        <v>93.22</v>
      </c>
      <c r="F2355" t="s">
        <v>9</v>
      </c>
      <c r="G2355" t="s">
        <v>52</v>
      </c>
      <c r="H2355">
        <v>97112</v>
      </c>
      <c r="I2355" t="str" cm="1">
        <f t="array" ref="I2355">IFERROR(INDEX(scheduling_data!H:H,MATCH(B2355&amp;D2355,scheduling_data!D:D&amp;scheduling_data!A:A,0)),"")</f>
        <v>Carolyn Simpson</v>
      </c>
      <c r="J2355" t="str">
        <f t="shared" si="108"/>
        <v>No</v>
      </c>
      <c r="K2355" t="str">
        <f t="shared" si="109"/>
        <v>20445330.625Carolyn Simpson</v>
      </c>
      <c r="L2355" t="str">
        <f t="shared" si="110"/>
        <v>No</v>
      </c>
    </row>
    <row r="2356" spans="1:12" x14ac:dyDescent="0.3">
      <c r="A2356" t="s">
        <v>11</v>
      </c>
      <c r="B2356">
        <v>205</v>
      </c>
      <c r="C2356" s="1">
        <v>45342.647916666669</v>
      </c>
      <c r="D2356" s="1">
        <v>45336.625</v>
      </c>
      <c r="E2356">
        <v>12</v>
      </c>
      <c r="F2356" t="s">
        <v>87</v>
      </c>
      <c r="G2356" t="s">
        <v>317</v>
      </c>
      <c r="I2356" t="str" cm="1">
        <f t="array" ref="I2356">IFERROR(INDEX(scheduling_data!H:H,MATCH(B2356&amp;D2356,scheduling_data!D:D&amp;scheduling_data!A:A,0)),"")</f>
        <v>Katherine Tyree</v>
      </c>
      <c r="J2356" t="str">
        <f t="shared" si="108"/>
        <v>No</v>
      </c>
      <c r="K2356" t="str">
        <f t="shared" si="109"/>
        <v>20545336.625Katherine Tyree</v>
      </c>
      <c r="L2356" t="str">
        <f t="shared" si="110"/>
        <v>Yes</v>
      </c>
    </row>
    <row r="2357" spans="1:12" x14ac:dyDescent="0.3">
      <c r="A2357" t="s">
        <v>11</v>
      </c>
      <c r="B2357">
        <v>205</v>
      </c>
      <c r="C2357" s="1">
        <v>45336.62777777778</v>
      </c>
      <c r="D2357" s="1">
        <v>45336.625</v>
      </c>
      <c r="E2357">
        <v>30</v>
      </c>
      <c r="F2357" t="s">
        <v>87</v>
      </c>
      <c r="G2357" t="s">
        <v>318</v>
      </c>
      <c r="I2357" t="str" cm="1">
        <f t="array" ref="I2357">IFERROR(INDEX(scheduling_data!H:H,MATCH(B2357&amp;D2357,scheduling_data!D:D&amp;scheduling_data!A:A,0)),"")</f>
        <v>Katherine Tyree</v>
      </c>
      <c r="J2357" t="str">
        <f t="shared" si="108"/>
        <v>No</v>
      </c>
      <c r="K2357" t="str">
        <f t="shared" si="109"/>
        <v>20545336.625Katherine Tyree</v>
      </c>
      <c r="L2357" t="str">
        <f t="shared" si="110"/>
        <v>Yes</v>
      </c>
    </row>
    <row r="2358" spans="1:12" x14ac:dyDescent="0.3">
      <c r="A2358" t="s">
        <v>11</v>
      </c>
      <c r="B2358">
        <v>205</v>
      </c>
      <c r="C2358" s="1">
        <v>45342.647916666669</v>
      </c>
      <c r="D2358" s="1">
        <v>45342.625</v>
      </c>
      <c r="E2358">
        <v>2</v>
      </c>
      <c r="F2358" t="s">
        <v>87</v>
      </c>
      <c r="G2358" t="s">
        <v>317</v>
      </c>
      <c r="I2358" t="str" cm="1">
        <f t="array" ref="I2358">IFERROR(INDEX(scheduling_data!H:H,MATCH(B2358&amp;D2358,scheduling_data!D:D&amp;scheduling_data!A:A,0)),"")</f>
        <v>Robert Crochet</v>
      </c>
      <c r="J2358" t="str">
        <f t="shared" si="108"/>
        <v>No</v>
      </c>
      <c r="K2358" t="str">
        <f t="shared" si="109"/>
        <v>20545342.625Robert Crochet</v>
      </c>
      <c r="L2358" t="str">
        <f t="shared" si="110"/>
        <v>Yes</v>
      </c>
    </row>
    <row r="2359" spans="1:12" x14ac:dyDescent="0.3">
      <c r="A2359" t="s">
        <v>11</v>
      </c>
      <c r="B2359">
        <v>205</v>
      </c>
      <c r="C2359" s="1">
        <v>45342.647916666669</v>
      </c>
      <c r="D2359" s="1">
        <v>45342.625</v>
      </c>
      <c r="E2359">
        <v>30</v>
      </c>
      <c r="F2359" t="s">
        <v>87</v>
      </c>
      <c r="G2359" t="s">
        <v>317</v>
      </c>
      <c r="I2359" t="str" cm="1">
        <f t="array" ref="I2359">IFERROR(INDEX(scheduling_data!H:H,MATCH(B2359&amp;D2359,scheduling_data!D:D&amp;scheduling_data!A:A,0)),"")</f>
        <v>Robert Crochet</v>
      </c>
      <c r="J2359" t="str">
        <f t="shared" si="108"/>
        <v>No</v>
      </c>
      <c r="K2359" t="str">
        <f t="shared" si="109"/>
        <v>20545342.625Robert Crochet</v>
      </c>
      <c r="L2359" t="str">
        <f t="shared" si="110"/>
        <v>Yes</v>
      </c>
    </row>
    <row r="2360" spans="1:12" x14ac:dyDescent="0.3">
      <c r="A2360" t="s">
        <v>11</v>
      </c>
      <c r="B2360">
        <v>205</v>
      </c>
      <c r="C2360" s="1">
        <v>45342.647916666669</v>
      </c>
      <c r="D2360" s="1">
        <v>45343.666666666664</v>
      </c>
      <c r="E2360">
        <v>16</v>
      </c>
      <c r="F2360" t="s">
        <v>87</v>
      </c>
      <c r="G2360" t="s">
        <v>317</v>
      </c>
      <c r="I2360" t="str" cm="1">
        <f t="array" ref="I2360">IFERROR(INDEX(scheduling_data!H:H,MATCH(B2360&amp;D2360,scheduling_data!D:D&amp;scheduling_data!A:A,0)),"")</f>
        <v>Jessica Pittman</v>
      </c>
      <c r="J2360" t="str">
        <f t="shared" si="108"/>
        <v>No</v>
      </c>
      <c r="K2360" t="str">
        <f t="shared" si="109"/>
        <v>20545343.6666666667Jessica Pittman</v>
      </c>
      <c r="L2360" t="str">
        <f t="shared" si="110"/>
        <v>Yes</v>
      </c>
    </row>
    <row r="2361" spans="1:12" x14ac:dyDescent="0.3">
      <c r="A2361" t="s">
        <v>11</v>
      </c>
      <c r="B2361">
        <v>205</v>
      </c>
      <c r="C2361" s="1">
        <v>45342.647916666669</v>
      </c>
      <c r="D2361" s="1">
        <v>45344.625</v>
      </c>
      <c r="E2361">
        <v>30</v>
      </c>
      <c r="F2361" t="s">
        <v>87</v>
      </c>
      <c r="G2361" t="s">
        <v>317</v>
      </c>
      <c r="I2361" t="str" cm="1">
        <f t="array" ref="I2361">IFERROR(INDEX(scheduling_data!H:H,MATCH(B2361&amp;D2361,scheduling_data!D:D&amp;scheduling_data!A:A,0)),"")</f>
        <v>Jessica Pittman</v>
      </c>
      <c r="J2361" t="str">
        <f t="shared" si="108"/>
        <v>No</v>
      </c>
      <c r="K2361" t="str">
        <f t="shared" si="109"/>
        <v>20545344.625Jessica Pittman</v>
      </c>
      <c r="L2361" t="str">
        <f t="shared" si="110"/>
        <v>Yes</v>
      </c>
    </row>
    <row r="2362" spans="1:12" x14ac:dyDescent="0.3">
      <c r="A2362" t="s">
        <v>11</v>
      </c>
      <c r="B2362">
        <v>205</v>
      </c>
      <c r="C2362" s="1">
        <v>45349.627083333333</v>
      </c>
      <c r="D2362" s="1">
        <v>45349.625</v>
      </c>
      <c r="E2362">
        <v>30</v>
      </c>
      <c r="F2362" t="s">
        <v>87</v>
      </c>
      <c r="G2362" t="s">
        <v>319</v>
      </c>
      <c r="I2362" t="str" cm="1">
        <f t="array" ref="I2362">IFERROR(INDEX(scheduling_data!H:H,MATCH(B2362&amp;D2362,scheduling_data!D:D&amp;scheduling_data!A:A,0)),"")</f>
        <v>Christian Litz</v>
      </c>
      <c r="J2362" t="str">
        <f t="shared" si="108"/>
        <v>No</v>
      </c>
      <c r="K2362" t="str">
        <f t="shared" si="109"/>
        <v>20545349.625Christian Litz</v>
      </c>
      <c r="L2362" t="str">
        <f t="shared" si="110"/>
        <v>Yes</v>
      </c>
    </row>
    <row r="2363" spans="1:12" x14ac:dyDescent="0.3">
      <c r="A2363" t="s">
        <v>11</v>
      </c>
      <c r="B2363">
        <v>205</v>
      </c>
      <c r="C2363" s="1">
        <v>45349.627083333333</v>
      </c>
      <c r="D2363" s="1">
        <v>45350.625</v>
      </c>
      <c r="E2363">
        <v>30</v>
      </c>
      <c r="F2363" t="s">
        <v>87</v>
      </c>
      <c r="G2363" t="s">
        <v>319</v>
      </c>
      <c r="I2363" t="str" cm="1">
        <f t="array" ref="I2363">IFERROR(INDEX(scheduling_data!H:H,MATCH(B2363&amp;D2363,scheduling_data!D:D&amp;scheduling_data!A:A,0)),"")</f>
        <v>Jessica Pittman</v>
      </c>
      <c r="J2363" t="str">
        <f t="shared" si="108"/>
        <v>No</v>
      </c>
      <c r="K2363" t="str">
        <f t="shared" si="109"/>
        <v>20545350.625Jessica Pittman</v>
      </c>
      <c r="L2363" t="str">
        <f t="shared" si="110"/>
        <v>Yes</v>
      </c>
    </row>
    <row r="2364" spans="1:12" x14ac:dyDescent="0.3">
      <c r="A2364" t="s">
        <v>61</v>
      </c>
      <c r="B2364">
        <v>206</v>
      </c>
      <c r="C2364" s="1">
        <v>45344</v>
      </c>
      <c r="D2364" s="1">
        <v>45334.458333333336</v>
      </c>
      <c r="E2364">
        <v>0.12</v>
      </c>
      <c r="F2364" t="s">
        <v>9</v>
      </c>
      <c r="G2364" t="s">
        <v>63</v>
      </c>
      <c r="H2364">
        <v>97530</v>
      </c>
      <c r="I2364" t="str" cm="1">
        <f t="array" ref="I2364">IFERROR(INDEX(scheduling_data!H:H,MATCH(B2364&amp;D2364,scheduling_data!D:D&amp;scheduling_data!A:A,0)),"")</f>
        <v>Kelsea Rodriguez</v>
      </c>
      <c r="J2364" t="str">
        <f t="shared" si="108"/>
        <v>No</v>
      </c>
      <c r="K2364" t="str">
        <f t="shared" si="109"/>
        <v>20645334.4583333333Kelsea Rodriguez</v>
      </c>
      <c r="L2364" t="str">
        <f t="shared" si="110"/>
        <v>No</v>
      </c>
    </row>
    <row r="2365" spans="1:12" x14ac:dyDescent="0.3">
      <c r="A2365" t="s">
        <v>61</v>
      </c>
      <c r="B2365">
        <v>206</v>
      </c>
      <c r="C2365" s="1">
        <v>45344</v>
      </c>
      <c r="D2365" s="1">
        <v>45334.458333333336</v>
      </c>
      <c r="E2365">
        <v>5.77</v>
      </c>
      <c r="F2365" t="s">
        <v>19</v>
      </c>
      <c r="G2365" t="s">
        <v>65</v>
      </c>
      <c r="H2365">
        <v>97530</v>
      </c>
      <c r="I2365" t="str" cm="1">
        <f t="array" ref="I2365">IFERROR(INDEX(scheduling_data!H:H,MATCH(B2365&amp;D2365,scheduling_data!D:D&amp;scheduling_data!A:A,0)),"")</f>
        <v>Kelsea Rodriguez</v>
      </c>
      <c r="J2365" t="str">
        <f t="shared" si="108"/>
        <v>No</v>
      </c>
      <c r="K2365" t="str">
        <f t="shared" si="109"/>
        <v>20645334.4583333333Kelsea Rodriguez</v>
      </c>
      <c r="L2365" t="str">
        <f t="shared" si="110"/>
        <v>Yes</v>
      </c>
    </row>
    <row r="2366" spans="1:12" x14ac:dyDescent="0.3">
      <c r="A2366" t="s">
        <v>61</v>
      </c>
      <c r="B2366">
        <v>206</v>
      </c>
      <c r="C2366" s="1">
        <v>45344</v>
      </c>
      <c r="D2366" s="1">
        <v>45334.458333333336</v>
      </c>
      <c r="E2366">
        <v>171.82</v>
      </c>
      <c r="F2366" t="s">
        <v>9</v>
      </c>
      <c r="G2366" t="s">
        <v>64</v>
      </c>
      <c r="H2366">
        <v>97110</v>
      </c>
      <c r="I2366" t="str" cm="1">
        <f t="array" ref="I2366">IFERROR(INDEX(scheduling_data!H:H,MATCH(B2366&amp;D2366,scheduling_data!D:D&amp;scheduling_data!A:A,0)),"")</f>
        <v>Kelsea Rodriguez</v>
      </c>
      <c r="J2366" t="str">
        <f t="shared" si="108"/>
        <v>No</v>
      </c>
      <c r="K2366" t="str">
        <f t="shared" si="109"/>
        <v>20645334.4583333333Kelsea Rodriguez</v>
      </c>
      <c r="L2366" t="str">
        <f t="shared" si="110"/>
        <v>No</v>
      </c>
    </row>
    <row r="2367" spans="1:12" x14ac:dyDescent="0.3">
      <c r="A2367" t="s">
        <v>61</v>
      </c>
      <c r="B2367">
        <v>206</v>
      </c>
      <c r="C2367" s="1">
        <v>45344</v>
      </c>
      <c r="D2367" s="1">
        <v>45334.458333333336</v>
      </c>
      <c r="E2367">
        <v>47.13</v>
      </c>
      <c r="F2367" t="s">
        <v>9</v>
      </c>
      <c r="G2367" t="s">
        <v>62</v>
      </c>
      <c r="H2367">
        <v>97530</v>
      </c>
      <c r="I2367" t="str" cm="1">
        <f t="array" ref="I2367">IFERROR(INDEX(scheduling_data!H:H,MATCH(B2367&amp;D2367,scheduling_data!D:D&amp;scheduling_data!A:A,0)),"")</f>
        <v>Kelsea Rodriguez</v>
      </c>
      <c r="J2367" t="str">
        <f t="shared" si="108"/>
        <v>No</v>
      </c>
      <c r="K2367" t="str">
        <f t="shared" si="109"/>
        <v>20645334.4583333333Kelsea Rodriguez</v>
      </c>
      <c r="L2367" t="str">
        <f t="shared" si="110"/>
        <v>No</v>
      </c>
    </row>
    <row r="2368" spans="1:12" x14ac:dyDescent="0.3">
      <c r="A2368" t="s">
        <v>61</v>
      </c>
      <c r="B2368">
        <v>206</v>
      </c>
      <c r="C2368" s="1">
        <v>45345</v>
      </c>
      <c r="D2368" s="1">
        <v>45337.375</v>
      </c>
      <c r="E2368">
        <v>167.79</v>
      </c>
      <c r="F2368" t="s">
        <v>9</v>
      </c>
      <c r="H2368">
        <v>97110</v>
      </c>
      <c r="I2368" t="str" cm="1">
        <f t="array" ref="I2368">IFERROR(INDEX(scheduling_data!H:H,MATCH(B2368&amp;D2368,scheduling_data!D:D&amp;scheduling_data!A:A,0)),"")</f>
        <v>Kelsea Rodriguez</v>
      </c>
      <c r="J2368" t="str">
        <f t="shared" si="108"/>
        <v>No</v>
      </c>
      <c r="K2368" t="str">
        <f t="shared" si="109"/>
        <v>20645337.375Kelsea Rodriguez</v>
      </c>
      <c r="L2368" t="str">
        <f t="shared" si="110"/>
        <v>No</v>
      </c>
    </row>
    <row r="2369" spans="1:12" x14ac:dyDescent="0.3">
      <c r="A2369" t="s">
        <v>61</v>
      </c>
      <c r="B2369">
        <v>206</v>
      </c>
      <c r="C2369" s="1">
        <v>45345</v>
      </c>
      <c r="D2369" s="1">
        <v>45337.375</v>
      </c>
      <c r="E2369">
        <v>45.59</v>
      </c>
      <c r="F2369" t="s">
        <v>19</v>
      </c>
      <c r="H2369">
        <v>97110</v>
      </c>
      <c r="I2369" t="str" cm="1">
        <f t="array" ref="I2369">IFERROR(INDEX(scheduling_data!H:H,MATCH(B2369&amp;D2369,scheduling_data!D:D&amp;scheduling_data!A:A,0)),"")</f>
        <v>Kelsea Rodriguez</v>
      </c>
      <c r="J2369" t="str">
        <f t="shared" si="108"/>
        <v>No</v>
      </c>
      <c r="K2369" t="str">
        <f t="shared" si="109"/>
        <v>20645337.375Kelsea Rodriguez</v>
      </c>
      <c r="L2369" t="str">
        <f t="shared" si="110"/>
        <v>Yes</v>
      </c>
    </row>
    <row r="2370" spans="1:12" x14ac:dyDescent="0.3">
      <c r="A2370" t="s">
        <v>61</v>
      </c>
      <c r="B2370">
        <v>206</v>
      </c>
      <c r="C2370" s="1">
        <v>45345</v>
      </c>
      <c r="D2370" s="1">
        <v>45337.375</v>
      </c>
      <c r="E2370">
        <v>12.99</v>
      </c>
      <c r="F2370" t="s">
        <v>19</v>
      </c>
      <c r="H2370">
        <v>97140</v>
      </c>
      <c r="I2370" t="str" cm="1">
        <f t="array" ref="I2370">IFERROR(INDEX(scheduling_data!H:H,MATCH(B2370&amp;D2370,scheduling_data!D:D&amp;scheduling_data!A:A,0)),"")</f>
        <v>Kelsea Rodriguez</v>
      </c>
      <c r="J2370" t="str">
        <f t="shared" si="108"/>
        <v>No</v>
      </c>
      <c r="K2370" t="str">
        <f t="shared" si="109"/>
        <v>20645337.375Kelsea Rodriguez</v>
      </c>
      <c r="L2370" t="str">
        <f t="shared" si="110"/>
        <v>Yes</v>
      </c>
    </row>
    <row r="2371" spans="1:12" x14ac:dyDescent="0.3">
      <c r="A2371" t="s">
        <v>61</v>
      </c>
      <c r="B2371">
        <v>206</v>
      </c>
      <c r="C2371" s="1">
        <v>45345</v>
      </c>
      <c r="D2371" s="1">
        <v>45337.375</v>
      </c>
      <c r="E2371">
        <v>58.7</v>
      </c>
      <c r="F2371" t="s">
        <v>9</v>
      </c>
      <c r="H2371">
        <v>97140</v>
      </c>
      <c r="I2371" t="str" cm="1">
        <f t="array" ref="I2371">IFERROR(INDEX(scheduling_data!H:H,MATCH(B2371&amp;D2371,scheduling_data!D:D&amp;scheduling_data!A:A,0)),"")</f>
        <v>Kelsea Rodriguez</v>
      </c>
      <c r="J2371" t="str">
        <f t="shared" ref="J2371:J2434" si="111">IF(I2371="", "Yes", "No")</f>
        <v>No</v>
      </c>
      <c r="K2371" t="str">
        <f t="shared" ref="K2371:K2434" si="112">IF(I2371="",B2371&amp;D2371,B2371&amp;D2371&amp;I2371)</f>
        <v>20645337.375Kelsea Rodriguez</v>
      </c>
      <c r="L2371" t="str">
        <f t="shared" ref="L2371:L2434" si="113">IF(OR(F2371="Cash", F2371="Check", F2371="EFT", F2371="Credit Card", F2371="Visa", F2371="Mastercard", F2371="AMEX"), "Yes", "No")</f>
        <v>No</v>
      </c>
    </row>
    <row r="2372" spans="1:12" x14ac:dyDescent="0.3">
      <c r="A2372" t="s">
        <v>61</v>
      </c>
      <c r="B2372">
        <v>206</v>
      </c>
      <c r="C2372" s="1">
        <v>45351</v>
      </c>
      <c r="D2372" s="1">
        <v>45341.541666666664</v>
      </c>
      <c r="E2372">
        <v>47.13</v>
      </c>
      <c r="F2372" t="s">
        <v>9</v>
      </c>
      <c r="G2372" t="s">
        <v>62</v>
      </c>
      <c r="H2372">
        <v>97530</v>
      </c>
      <c r="I2372" t="str" cm="1">
        <f t="array" ref="I2372">IFERROR(INDEX(scheduling_data!H:H,MATCH(B2372&amp;D2372,scheduling_data!D:D&amp;scheduling_data!A:A,0)),"")</f>
        <v>Kelsea Rodriguez</v>
      </c>
      <c r="J2372" t="str">
        <f t="shared" si="111"/>
        <v>No</v>
      </c>
      <c r="K2372" t="str">
        <f t="shared" si="112"/>
        <v>20645341.5416666667Kelsea Rodriguez</v>
      </c>
      <c r="L2372" t="str">
        <f t="shared" si="113"/>
        <v>No</v>
      </c>
    </row>
    <row r="2373" spans="1:12" x14ac:dyDescent="0.3">
      <c r="A2373" t="s">
        <v>61</v>
      </c>
      <c r="B2373">
        <v>206</v>
      </c>
      <c r="C2373" s="1">
        <v>45351</v>
      </c>
      <c r="D2373" s="1">
        <v>45341.541666666664</v>
      </c>
      <c r="E2373">
        <v>0.45</v>
      </c>
      <c r="F2373" t="s">
        <v>9</v>
      </c>
      <c r="G2373" t="s">
        <v>63</v>
      </c>
      <c r="H2373">
        <v>97530</v>
      </c>
      <c r="I2373" t="str" cm="1">
        <f t="array" ref="I2373">IFERROR(INDEX(scheduling_data!H:H,MATCH(B2373&amp;D2373,scheduling_data!D:D&amp;scheduling_data!A:A,0)),"")</f>
        <v>Kelsea Rodriguez</v>
      </c>
      <c r="J2373" t="str">
        <f t="shared" si="111"/>
        <v>No</v>
      </c>
      <c r="K2373" t="str">
        <f t="shared" si="112"/>
        <v>20645341.5416666667Kelsea Rodriguez</v>
      </c>
      <c r="L2373" t="str">
        <f t="shared" si="113"/>
        <v>No</v>
      </c>
    </row>
    <row r="2374" spans="1:12" x14ac:dyDescent="0.3">
      <c r="A2374" t="s">
        <v>61</v>
      </c>
      <c r="B2374">
        <v>206</v>
      </c>
      <c r="C2374" s="1">
        <v>45351</v>
      </c>
      <c r="D2374" s="1">
        <v>45341.541666666664</v>
      </c>
      <c r="E2374">
        <v>41.69</v>
      </c>
      <c r="F2374" t="s">
        <v>19</v>
      </c>
      <c r="G2374" t="s">
        <v>65</v>
      </c>
      <c r="H2374">
        <v>97110</v>
      </c>
      <c r="I2374" t="str" cm="1">
        <f t="array" ref="I2374">IFERROR(INDEX(scheduling_data!H:H,MATCH(B2374&amp;D2374,scheduling_data!D:D&amp;scheduling_data!A:A,0)),"")</f>
        <v>Kelsea Rodriguez</v>
      </c>
      <c r="J2374" t="str">
        <f t="shared" si="111"/>
        <v>No</v>
      </c>
      <c r="K2374" t="str">
        <f t="shared" si="112"/>
        <v>20645341.5416666667Kelsea Rodriguez</v>
      </c>
      <c r="L2374" t="str">
        <f t="shared" si="113"/>
        <v>Yes</v>
      </c>
    </row>
    <row r="2375" spans="1:12" x14ac:dyDescent="0.3">
      <c r="A2375" t="s">
        <v>61</v>
      </c>
      <c r="B2375">
        <v>206</v>
      </c>
      <c r="C2375" s="1">
        <v>45351</v>
      </c>
      <c r="D2375" s="1">
        <v>45341.541666666664</v>
      </c>
      <c r="E2375">
        <v>0.85</v>
      </c>
      <c r="F2375" t="s">
        <v>9</v>
      </c>
      <c r="G2375" t="s">
        <v>63</v>
      </c>
      <c r="H2375">
        <v>97110</v>
      </c>
      <c r="I2375" t="str" cm="1">
        <f t="array" ref="I2375">IFERROR(INDEX(scheduling_data!H:H,MATCH(B2375&amp;D2375,scheduling_data!D:D&amp;scheduling_data!A:A,0)),"")</f>
        <v>Kelsea Rodriguez</v>
      </c>
      <c r="J2375" t="str">
        <f t="shared" si="111"/>
        <v>No</v>
      </c>
      <c r="K2375" t="str">
        <f t="shared" si="112"/>
        <v>20645341.5416666667Kelsea Rodriguez</v>
      </c>
      <c r="L2375" t="str">
        <f t="shared" si="113"/>
        <v>No</v>
      </c>
    </row>
    <row r="2376" spans="1:12" x14ac:dyDescent="0.3">
      <c r="A2376" t="s">
        <v>61</v>
      </c>
      <c r="B2376">
        <v>206</v>
      </c>
      <c r="C2376" s="1">
        <v>45351</v>
      </c>
      <c r="D2376" s="1">
        <v>45341.541666666664</v>
      </c>
      <c r="E2376">
        <v>171.82</v>
      </c>
      <c r="F2376" t="s">
        <v>9</v>
      </c>
      <c r="G2376" t="s">
        <v>64</v>
      </c>
      <c r="H2376">
        <v>97110</v>
      </c>
      <c r="I2376" t="str" cm="1">
        <f t="array" ref="I2376">IFERROR(INDEX(scheduling_data!H:H,MATCH(B2376&amp;D2376,scheduling_data!D:D&amp;scheduling_data!A:A,0)),"")</f>
        <v>Kelsea Rodriguez</v>
      </c>
      <c r="J2376" t="str">
        <f t="shared" si="111"/>
        <v>No</v>
      </c>
      <c r="K2376" t="str">
        <f t="shared" si="112"/>
        <v>20645341.5416666667Kelsea Rodriguez</v>
      </c>
      <c r="L2376" t="str">
        <f t="shared" si="113"/>
        <v>No</v>
      </c>
    </row>
    <row r="2377" spans="1:12" x14ac:dyDescent="0.3">
      <c r="A2377" t="s">
        <v>61</v>
      </c>
      <c r="B2377">
        <v>206</v>
      </c>
      <c r="C2377" s="1">
        <v>45351</v>
      </c>
      <c r="D2377" s="1">
        <v>45341.541666666664</v>
      </c>
      <c r="E2377">
        <v>21.85</v>
      </c>
      <c r="F2377" t="s">
        <v>19</v>
      </c>
      <c r="G2377" t="s">
        <v>65</v>
      </c>
      <c r="H2377">
        <v>97530</v>
      </c>
      <c r="I2377" t="str" cm="1">
        <f t="array" ref="I2377">IFERROR(INDEX(scheduling_data!H:H,MATCH(B2377&amp;D2377,scheduling_data!D:D&amp;scheduling_data!A:A,0)),"")</f>
        <v>Kelsea Rodriguez</v>
      </c>
      <c r="J2377" t="str">
        <f t="shared" si="111"/>
        <v>No</v>
      </c>
      <c r="K2377" t="str">
        <f t="shared" si="112"/>
        <v>20645341.5416666667Kelsea Rodriguez</v>
      </c>
      <c r="L2377" t="str">
        <f t="shared" si="113"/>
        <v>Yes</v>
      </c>
    </row>
    <row r="2378" spans="1:12" x14ac:dyDescent="0.3">
      <c r="A2378" t="s">
        <v>61</v>
      </c>
      <c r="B2378">
        <v>206</v>
      </c>
      <c r="C2378" s="1">
        <v>45343</v>
      </c>
      <c r="D2378" s="1">
        <v>45329.541666666664</v>
      </c>
      <c r="E2378">
        <v>96.66</v>
      </c>
      <c r="F2378" t="s">
        <v>9</v>
      </c>
      <c r="G2378" t="s">
        <v>62</v>
      </c>
      <c r="H2378">
        <v>97166</v>
      </c>
      <c r="I2378" t="str" cm="1">
        <f t="array" ref="I2378">IFERROR(INDEX(scheduling_data!H:H,MATCH(B2378&amp;D2378,scheduling_data!D:D&amp;scheduling_data!A:A,0)),"")</f>
        <v>Kelsea Rodriguez</v>
      </c>
      <c r="J2378" t="str">
        <f t="shared" si="111"/>
        <v>No</v>
      </c>
      <c r="K2378" t="str">
        <f t="shared" si="112"/>
        <v>20645329.5416666667Kelsea Rodriguez</v>
      </c>
      <c r="L2378" t="str">
        <f t="shared" si="113"/>
        <v>No</v>
      </c>
    </row>
    <row r="2379" spans="1:12" x14ac:dyDescent="0.3">
      <c r="A2379" t="s">
        <v>61</v>
      </c>
      <c r="B2379">
        <v>206</v>
      </c>
      <c r="C2379" s="1">
        <v>45343</v>
      </c>
      <c r="D2379" s="1">
        <v>45329.541666666664</v>
      </c>
      <c r="E2379">
        <v>114.55</v>
      </c>
      <c r="F2379" t="s">
        <v>9</v>
      </c>
      <c r="G2379" t="s">
        <v>64</v>
      </c>
      <c r="H2379">
        <v>97110</v>
      </c>
      <c r="I2379" t="str" cm="1">
        <f t="array" ref="I2379">IFERROR(INDEX(scheduling_data!H:H,MATCH(B2379&amp;D2379,scheduling_data!D:D&amp;scheduling_data!A:A,0)),"")</f>
        <v>Kelsea Rodriguez</v>
      </c>
      <c r="J2379" t="str">
        <f t="shared" si="111"/>
        <v>No</v>
      </c>
      <c r="K2379" t="str">
        <f t="shared" si="112"/>
        <v>20645329.5416666667Kelsea Rodriguez</v>
      </c>
      <c r="L2379" t="str">
        <f t="shared" si="113"/>
        <v>No</v>
      </c>
    </row>
    <row r="2380" spans="1:12" x14ac:dyDescent="0.3">
      <c r="A2380" t="s">
        <v>61</v>
      </c>
      <c r="B2380">
        <v>206</v>
      </c>
      <c r="C2380" s="1">
        <v>45343</v>
      </c>
      <c r="D2380" s="1">
        <v>45329.541666666664</v>
      </c>
      <c r="E2380">
        <v>58.43</v>
      </c>
      <c r="F2380" t="s">
        <v>9</v>
      </c>
      <c r="G2380" t="s">
        <v>64</v>
      </c>
      <c r="H2380">
        <v>97140</v>
      </c>
      <c r="I2380" t="str" cm="1">
        <f t="array" ref="I2380">IFERROR(INDEX(scheduling_data!H:H,MATCH(B2380&amp;D2380,scheduling_data!D:D&amp;scheduling_data!A:A,0)),"")</f>
        <v>Kelsea Rodriguez</v>
      </c>
      <c r="J2380" t="str">
        <f t="shared" si="111"/>
        <v>No</v>
      </c>
      <c r="K2380" t="str">
        <f t="shared" si="112"/>
        <v>20645329.5416666667Kelsea Rodriguez</v>
      </c>
      <c r="L2380" t="str">
        <f t="shared" si="113"/>
        <v>No</v>
      </c>
    </row>
    <row r="2381" spans="1:12" x14ac:dyDescent="0.3">
      <c r="A2381" t="s">
        <v>61</v>
      </c>
      <c r="B2381">
        <v>206</v>
      </c>
      <c r="C2381" s="1">
        <v>45344</v>
      </c>
      <c r="D2381" s="1">
        <v>45330.416666666664</v>
      </c>
      <c r="E2381">
        <v>39.049999999999997</v>
      </c>
      <c r="F2381" t="s">
        <v>9</v>
      </c>
      <c r="G2381" t="s">
        <v>152</v>
      </c>
      <c r="H2381">
        <v>97760</v>
      </c>
      <c r="I2381" t="str" cm="1">
        <f t="array" ref="I2381">IFERROR(INDEX(scheduling_data!H:H,MATCH(B2381&amp;D2381,scheduling_data!D:D&amp;scheduling_data!A:A,0)),"")</f>
        <v>Kelsea Rodriguez</v>
      </c>
      <c r="J2381" t="str">
        <f t="shared" si="111"/>
        <v>No</v>
      </c>
      <c r="K2381" t="str">
        <f t="shared" si="112"/>
        <v>20645330.4166666667Kelsea Rodriguez</v>
      </c>
      <c r="L2381" t="str">
        <f t="shared" si="113"/>
        <v>No</v>
      </c>
    </row>
    <row r="2382" spans="1:12" x14ac:dyDescent="0.3">
      <c r="A2382" t="s">
        <v>61</v>
      </c>
      <c r="B2382">
        <v>206</v>
      </c>
      <c r="C2382" s="1">
        <v>45344</v>
      </c>
      <c r="D2382" s="1">
        <v>45330.416666666664</v>
      </c>
      <c r="E2382">
        <v>0</v>
      </c>
      <c r="F2382" t="s">
        <v>9</v>
      </c>
      <c r="G2382" t="s">
        <v>320</v>
      </c>
      <c r="H2382">
        <v>97140</v>
      </c>
      <c r="I2382" t="str" cm="1">
        <f t="array" ref="I2382">IFERROR(INDEX(scheduling_data!H:H,MATCH(B2382&amp;D2382,scheduling_data!D:D&amp;scheduling_data!A:A,0)),"")</f>
        <v>Kelsea Rodriguez</v>
      </c>
      <c r="J2382" t="str">
        <f t="shared" si="111"/>
        <v>No</v>
      </c>
      <c r="K2382" t="str">
        <f t="shared" si="112"/>
        <v>20645330.4166666667Kelsea Rodriguez</v>
      </c>
      <c r="L2382" t="str">
        <f t="shared" si="113"/>
        <v>No</v>
      </c>
    </row>
    <row r="2383" spans="1:12" x14ac:dyDescent="0.3">
      <c r="A2383" t="s">
        <v>61</v>
      </c>
      <c r="B2383">
        <v>206</v>
      </c>
      <c r="C2383" s="1">
        <v>45344</v>
      </c>
      <c r="D2383" s="1">
        <v>45330.416666666664</v>
      </c>
      <c r="E2383">
        <v>0</v>
      </c>
      <c r="F2383" t="s">
        <v>9</v>
      </c>
      <c r="G2383" t="s">
        <v>320</v>
      </c>
      <c r="H2383">
        <v>97110</v>
      </c>
      <c r="I2383" t="str" cm="1">
        <f t="array" ref="I2383">IFERROR(INDEX(scheduling_data!H:H,MATCH(B2383&amp;D2383,scheduling_data!D:D&amp;scheduling_data!A:A,0)),"")</f>
        <v>Kelsea Rodriguez</v>
      </c>
      <c r="J2383" t="str">
        <f t="shared" si="111"/>
        <v>No</v>
      </c>
      <c r="K2383" t="str">
        <f t="shared" si="112"/>
        <v>20645330.4166666667Kelsea Rodriguez</v>
      </c>
      <c r="L2383" t="str">
        <f t="shared" si="113"/>
        <v>No</v>
      </c>
    </row>
    <row r="2384" spans="1:12" x14ac:dyDescent="0.3">
      <c r="A2384" t="s">
        <v>11</v>
      </c>
      <c r="B2384">
        <v>207</v>
      </c>
      <c r="C2384" s="1">
        <v>45323.662499999999</v>
      </c>
      <c r="D2384" s="1">
        <v>45323.666666666664</v>
      </c>
      <c r="E2384">
        <v>15</v>
      </c>
      <c r="F2384" t="s">
        <v>12</v>
      </c>
      <c r="I2384" t="str" cm="1">
        <f t="array" ref="I2384">IFERROR(INDEX(scheduling_data!H:H,MATCH(B2384&amp;D2384,scheduling_data!D:D&amp;scheduling_data!A:A,0)),"")</f>
        <v>Katherine Tyree</v>
      </c>
      <c r="J2384" t="str">
        <f t="shared" si="111"/>
        <v>No</v>
      </c>
      <c r="K2384" t="str">
        <f t="shared" si="112"/>
        <v>20745323.6666666667Katherine Tyree</v>
      </c>
      <c r="L2384" t="str">
        <f t="shared" si="113"/>
        <v>Yes</v>
      </c>
    </row>
    <row r="2385" spans="1:12" x14ac:dyDescent="0.3">
      <c r="A2385" t="s">
        <v>11</v>
      </c>
      <c r="B2385">
        <v>207</v>
      </c>
      <c r="C2385" s="1">
        <v>45334.699305555558</v>
      </c>
      <c r="D2385" s="1">
        <v>45334.708333333336</v>
      </c>
      <c r="E2385">
        <v>15</v>
      </c>
      <c r="F2385" t="s">
        <v>12</v>
      </c>
      <c r="G2385">
        <v>15</v>
      </c>
      <c r="I2385" t="str" cm="1">
        <f t="array" ref="I2385">IFERROR(INDEX(scheduling_data!H:H,MATCH(B2385&amp;D2385,scheduling_data!D:D&amp;scheduling_data!A:A,0)),"")</f>
        <v>Katherine Tyree</v>
      </c>
      <c r="J2385" t="str">
        <f t="shared" si="111"/>
        <v>No</v>
      </c>
      <c r="K2385" t="str">
        <f t="shared" si="112"/>
        <v>20745334.7083333333Katherine Tyree</v>
      </c>
      <c r="L2385" t="str">
        <f t="shared" si="113"/>
        <v>Yes</v>
      </c>
    </row>
    <row r="2386" spans="1:12" x14ac:dyDescent="0.3">
      <c r="A2386" t="s">
        <v>11</v>
      </c>
      <c r="B2386">
        <v>207</v>
      </c>
      <c r="C2386" s="1">
        <v>45342.668055555558</v>
      </c>
      <c r="D2386" s="1">
        <v>45342.666666666664</v>
      </c>
      <c r="E2386">
        <v>15</v>
      </c>
      <c r="F2386" t="s">
        <v>12</v>
      </c>
      <c r="I2386" t="str" cm="1">
        <f t="array" ref="I2386">IFERROR(INDEX(scheduling_data!H:H,MATCH(B2386&amp;D2386,scheduling_data!D:D&amp;scheduling_data!A:A,0)),"")</f>
        <v>Christian Litz</v>
      </c>
      <c r="J2386" t="str">
        <f t="shared" si="111"/>
        <v>No</v>
      </c>
      <c r="K2386" t="str">
        <f t="shared" si="112"/>
        <v>20745342.6666666667Christian Litz</v>
      </c>
      <c r="L2386" t="str">
        <f t="shared" si="113"/>
        <v>Yes</v>
      </c>
    </row>
    <row r="2387" spans="1:12" x14ac:dyDescent="0.3">
      <c r="A2387" t="s">
        <v>11</v>
      </c>
      <c r="B2387">
        <v>207</v>
      </c>
      <c r="C2387" s="1">
        <v>45344.706250000003</v>
      </c>
      <c r="D2387" s="1">
        <v>45344.708333333336</v>
      </c>
      <c r="E2387">
        <v>15</v>
      </c>
      <c r="F2387" t="s">
        <v>12</v>
      </c>
      <c r="I2387" t="str" cm="1">
        <f t="array" ref="I2387">IFERROR(INDEX(scheduling_data!H:H,MATCH(B2387&amp;D2387,scheduling_data!D:D&amp;scheduling_data!A:A,0)),"")</f>
        <v>Robert Crochet</v>
      </c>
      <c r="J2387" t="str">
        <f t="shared" si="111"/>
        <v>No</v>
      </c>
      <c r="K2387" t="str">
        <f t="shared" si="112"/>
        <v>20745344.7083333333Robert Crochet</v>
      </c>
      <c r="L2387" t="str">
        <f t="shared" si="113"/>
        <v>Yes</v>
      </c>
    </row>
    <row r="2388" spans="1:12" x14ac:dyDescent="0.3">
      <c r="A2388" t="s">
        <v>11</v>
      </c>
      <c r="B2388">
        <v>207</v>
      </c>
      <c r="C2388" s="1">
        <v>45348.708333333336</v>
      </c>
      <c r="D2388" s="1">
        <v>45348.708333333336</v>
      </c>
      <c r="E2388">
        <v>15</v>
      </c>
      <c r="F2388" t="s">
        <v>12</v>
      </c>
      <c r="I2388" t="str" cm="1">
        <f t="array" ref="I2388">IFERROR(INDEX(scheduling_data!H:H,MATCH(B2388&amp;D2388,scheduling_data!D:D&amp;scheduling_data!A:A,0)),"")</f>
        <v>Christian Litz</v>
      </c>
      <c r="J2388" t="str">
        <f t="shared" si="111"/>
        <v>No</v>
      </c>
      <c r="K2388" t="str">
        <f t="shared" si="112"/>
        <v>20745348.7083333333Christian Litz</v>
      </c>
      <c r="L2388" t="str">
        <f t="shared" si="113"/>
        <v>Yes</v>
      </c>
    </row>
    <row r="2389" spans="1:12" x14ac:dyDescent="0.3">
      <c r="A2389" t="s">
        <v>11</v>
      </c>
      <c r="B2389">
        <v>207</v>
      </c>
      <c r="C2389" s="1">
        <v>45351.709027777775</v>
      </c>
      <c r="D2389" s="1">
        <v>45351.708333333336</v>
      </c>
      <c r="E2389">
        <v>15</v>
      </c>
      <c r="F2389" t="s">
        <v>12</v>
      </c>
      <c r="I2389" t="str" cm="1">
        <f t="array" ref="I2389">IFERROR(INDEX(scheduling_data!H:H,MATCH(B2389&amp;D2389,scheduling_data!D:D&amp;scheduling_data!A:A,0)),"")</f>
        <v>Katherine Tyree</v>
      </c>
      <c r="J2389" t="str">
        <f t="shared" si="111"/>
        <v>No</v>
      </c>
      <c r="K2389" t="str">
        <f t="shared" si="112"/>
        <v>20745351.7083333333Katherine Tyree</v>
      </c>
      <c r="L2389" t="str">
        <f t="shared" si="113"/>
        <v>Yes</v>
      </c>
    </row>
    <row r="2390" spans="1:12" x14ac:dyDescent="0.3">
      <c r="A2390" t="s">
        <v>232</v>
      </c>
      <c r="B2390">
        <v>207</v>
      </c>
      <c r="C2390" s="1">
        <v>45351</v>
      </c>
      <c r="D2390" s="1">
        <v>45323.666666666664</v>
      </c>
      <c r="E2390">
        <v>108</v>
      </c>
      <c r="F2390" t="s">
        <v>9</v>
      </c>
      <c r="G2390" t="s">
        <v>169</v>
      </c>
      <c r="H2390">
        <v>97162</v>
      </c>
      <c r="I2390" t="str" cm="1">
        <f t="array" ref="I2390">IFERROR(INDEX(scheduling_data!H:H,MATCH(B2390&amp;D2390,scheduling_data!D:D&amp;scheduling_data!A:A,0)),"")</f>
        <v>Katherine Tyree</v>
      </c>
      <c r="J2390" t="str">
        <f t="shared" si="111"/>
        <v>No</v>
      </c>
      <c r="K2390" t="str">
        <f t="shared" si="112"/>
        <v>20745323.6666666667Katherine Tyree</v>
      </c>
      <c r="L2390" t="str">
        <f t="shared" si="113"/>
        <v>No</v>
      </c>
    </row>
    <row r="2391" spans="1:12" x14ac:dyDescent="0.3">
      <c r="A2391" t="s">
        <v>232</v>
      </c>
      <c r="B2391">
        <v>207</v>
      </c>
      <c r="C2391" s="1">
        <v>45351</v>
      </c>
      <c r="D2391" s="1">
        <v>45323.666666666664</v>
      </c>
      <c r="E2391">
        <v>52</v>
      </c>
      <c r="F2391" t="s">
        <v>19</v>
      </c>
      <c r="G2391" t="s">
        <v>170</v>
      </c>
      <c r="H2391">
        <v>97162</v>
      </c>
      <c r="I2391" t="str" cm="1">
        <f t="array" ref="I2391">IFERROR(INDEX(scheduling_data!H:H,MATCH(B2391&amp;D2391,scheduling_data!D:D&amp;scheduling_data!A:A,0)),"")</f>
        <v>Katherine Tyree</v>
      </c>
      <c r="J2391" t="str">
        <f t="shared" si="111"/>
        <v>No</v>
      </c>
      <c r="K2391" t="str">
        <f t="shared" si="112"/>
        <v>20745323.6666666667Katherine Tyree</v>
      </c>
      <c r="L2391" t="str">
        <f t="shared" si="113"/>
        <v>Yes</v>
      </c>
    </row>
    <row r="2392" spans="1:12" x14ac:dyDescent="0.3">
      <c r="A2392" t="s">
        <v>232</v>
      </c>
      <c r="B2392">
        <v>207</v>
      </c>
      <c r="C2392" s="1">
        <v>45351</v>
      </c>
      <c r="D2392" s="1">
        <v>45323.666666666664</v>
      </c>
      <c r="E2392">
        <v>75</v>
      </c>
      <c r="F2392" t="s">
        <v>9</v>
      </c>
      <c r="G2392" t="s">
        <v>169</v>
      </c>
      <c r="H2392">
        <v>97112</v>
      </c>
      <c r="I2392" t="str" cm="1">
        <f t="array" ref="I2392">IFERROR(INDEX(scheduling_data!H:H,MATCH(B2392&amp;D2392,scheduling_data!D:D&amp;scheduling_data!A:A,0)),"")</f>
        <v>Katherine Tyree</v>
      </c>
      <c r="J2392" t="str">
        <f t="shared" si="111"/>
        <v>No</v>
      </c>
      <c r="K2392" t="str">
        <f t="shared" si="112"/>
        <v>20745323.6666666667Katherine Tyree</v>
      </c>
      <c r="L2392" t="str">
        <f t="shared" si="113"/>
        <v>No</v>
      </c>
    </row>
    <row r="2393" spans="1:12" x14ac:dyDescent="0.3">
      <c r="A2393" t="s">
        <v>232</v>
      </c>
      <c r="B2393">
        <v>207</v>
      </c>
      <c r="C2393" s="1">
        <v>45351</v>
      </c>
      <c r="D2393" s="1">
        <v>45323.666666666664</v>
      </c>
      <c r="E2393">
        <v>75</v>
      </c>
      <c r="F2393" t="s">
        <v>9</v>
      </c>
      <c r="G2393" t="s">
        <v>169</v>
      </c>
      <c r="H2393">
        <v>97530</v>
      </c>
      <c r="I2393" t="str" cm="1">
        <f t="array" ref="I2393">IFERROR(INDEX(scheduling_data!H:H,MATCH(B2393&amp;D2393,scheduling_data!D:D&amp;scheduling_data!A:A,0)),"")</f>
        <v>Katherine Tyree</v>
      </c>
      <c r="J2393" t="str">
        <f t="shared" si="111"/>
        <v>No</v>
      </c>
      <c r="K2393" t="str">
        <f t="shared" si="112"/>
        <v>20745323.6666666667Katherine Tyree</v>
      </c>
      <c r="L2393" t="str">
        <f t="shared" si="113"/>
        <v>No</v>
      </c>
    </row>
    <row r="2394" spans="1:12" x14ac:dyDescent="0.3">
      <c r="A2394" t="s">
        <v>232</v>
      </c>
      <c r="B2394">
        <v>207</v>
      </c>
      <c r="C2394" s="1">
        <v>45351</v>
      </c>
      <c r="D2394" s="1">
        <v>45323.666666666664</v>
      </c>
      <c r="E2394">
        <v>75</v>
      </c>
      <c r="F2394" t="s">
        <v>9</v>
      </c>
      <c r="G2394" t="s">
        <v>169</v>
      </c>
      <c r="H2394">
        <v>97110</v>
      </c>
      <c r="I2394" t="str" cm="1">
        <f t="array" ref="I2394">IFERROR(INDEX(scheduling_data!H:H,MATCH(B2394&amp;D2394,scheduling_data!D:D&amp;scheduling_data!A:A,0)),"")</f>
        <v>Katherine Tyree</v>
      </c>
      <c r="J2394" t="str">
        <f t="shared" si="111"/>
        <v>No</v>
      </c>
      <c r="K2394" t="str">
        <f t="shared" si="112"/>
        <v>20745323.6666666667Katherine Tyree</v>
      </c>
      <c r="L2394" t="str">
        <f t="shared" si="113"/>
        <v>No</v>
      </c>
    </row>
    <row r="2395" spans="1:12" x14ac:dyDescent="0.3">
      <c r="A2395" t="s">
        <v>123</v>
      </c>
      <c r="B2395">
        <v>208</v>
      </c>
      <c r="C2395" s="1">
        <v>45343</v>
      </c>
      <c r="D2395" s="1">
        <v>45337.458333333336</v>
      </c>
      <c r="E2395">
        <v>103.19</v>
      </c>
      <c r="F2395" t="s">
        <v>9</v>
      </c>
      <c r="G2395" t="s">
        <v>125</v>
      </c>
      <c r="H2395">
        <v>92507</v>
      </c>
      <c r="I2395" t="str" cm="1">
        <f t="array" ref="I2395">IFERROR(INDEX(scheduling_data!H:H,MATCH(B2395&amp;D2395,scheduling_data!D:D&amp;scheduling_data!A:A,0)),"")</f>
        <v>Victoria Miley</v>
      </c>
      <c r="J2395" t="str">
        <f t="shared" si="111"/>
        <v>No</v>
      </c>
      <c r="K2395" t="str">
        <f t="shared" si="112"/>
        <v>20845337.4583333333Victoria Miley</v>
      </c>
      <c r="L2395" t="str">
        <f t="shared" si="113"/>
        <v>No</v>
      </c>
    </row>
    <row r="2396" spans="1:12" x14ac:dyDescent="0.3">
      <c r="A2396" t="s">
        <v>123</v>
      </c>
      <c r="B2396">
        <v>208</v>
      </c>
      <c r="C2396" s="1">
        <v>45343</v>
      </c>
      <c r="D2396" s="1">
        <v>45337.458333333336</v>
      </c>
      <c r="E2396">
        <v>46.81</v>
      </c>
      <c r="F2396" t="s">
        <v>19</v>
      </c>
      <c r="G2396" t="s">
        <v>124</v>
      </c>
      <c r="H2396">
        <v>92507</v>
      </c>
      <c r="I2396" t="str" cm="1">
        <f t="array" ref="I2396">IFERROR(INDEX(scheduling_data!H:H,MATCH(B2396&amp;D2396,scheduling_data!D:D&amp;scheduling_data!A:A,0)),"")</f>
        <v>Victoria Miley</v>
      </c>
      <c r="J2396" t="str">
        <f t="shared" si="111"/>
        <v>No</v>
      </c>
      <c r="K2396" t="str">
        <f t="shared" si="112"/>
        <v>20845337.4583333333Victoria Miley</v>
      </c>
      <c r="L2396" t="str">
        <f t="shared" si="113"/>
        <v>Yes</v>
      </c>
    </row>
    <row r="2397" spans="1:12" x14ac:dyDescent="0.3">
      <c r="A2397" t="s">
        <v>123</v>
      </c>
      <c r="B2397">
        <v>208</v>
      </c>
      <c r="C2397" s="1">
        <v>45345</v>
      </c>
      <c r="D2397" s="1">
        <v>45338.458333333336</v>
      </c>
      <c r="E2397">
        <v>46.81</v>
      </c>
      <c r="F2397" t="s">
        <v>19</v>
      </c>
      <c r="G2397" t="s">
        <v>124</v>
      </c>
      <c r="H2397">
        <v>92507</v>
      </c>
      <c r="I2397" t="str" cm="1">
        <f t="array" ref="I2397">IFERROR(INDEX(scheduling_data!H:H,MATCH(B2397&amp;D2397,scheduling_data!D:D&amp;scheduling_data!A:A,0)),"")</f>
        <v>Victoria Miley</v>
      </c>
      <c r="J2397" t="str">
        <f t="shared" si="111"/>
        <v>No</v>
      </c>
      <c r="K2397" t="str">
        <f t="shared" si="112"/>
        <v>20845338.4583333333Victoria Miley</v>
      </c>
      <c r="L2397" t="str">
        <f t="shared" si="113"/>
        <v>Yes</v>
      </c>
    </row>
    <row r="2398" spans="1:12" x14ac:dyDescent="0.3">
      <c r="A2398" t="s">
        <v>123</v>
      </c>
      <c r="B2398">
        <v>208</v>
      </c>
      <c r="C2398" s="1">
        <v>45345</v>
      </c>
      <c r="D2398" s="1">
        <v>45338.458333333336</v>
      </c>
      <c r="E2398">
        <v>103.19</v>
      </c>
      <c r="F2398" t="s">
        <v>9</v>
      </c>
      <c r="G2398" t="s">
        <v>125</v>
      </c>
      <c r="H2398">
        <v>92507</v>
      </c>
      <c r="I2398" t="str" cm="1">
        <f t="array" ref="I2398">IFERROR(INDEX(scheduling_data!H:H,MATCH(B2398&amp;D2398,scheduling_data!D:D&amp;scheduling_data!A:A,0)),"")</f>
        <v>Victoria Miley</v>
      </c>
      <c r="J2398" t="str">
        <f t="shared" si="111"/>
        <v>No</v>
      </c>
      <c r="K2398" t="str">
        <f t="shared" si="112"/>
        <v>20845338.4583333333Victoria Miley</v>
      </c>
      <c r="L2398" t="str">
        <f t="shared" si="113"/>
        <v>No</v>
      </c>
    </row>
    <row r="2399" spans="1:12" x14ac:dyDescent="0.3">
      <c r="A2399" t="s">
        <v>123</v>
      </c>
      <c r="B2399">
        <v>208</v>
      </c>
      <c r="C2399" s="1">
        <v>45329</v>
      </c>
      <c r="D2399" s="1">
        <v>45324.395833333336</v>
      </c>
      <c r="E2399">
        <v>46.81</v>
      </c>
      <c r="F2399" t="s">
        <v>19</v>
      </c>
      <c r="G2399" t="s">
        <v>124</v>
      </c>
      <c r="H2399">
        <v>92507</v>
      </c>
      <c r="I2399" t="str" cm="1">
        <f t="array" ref="I2399">IFERROR(INDEX(scheduling_data!H:H,MATCH(B2399&amp;D2399,scheduling_data!D:D&amp;scheduling_data!A:A,0)),"")</f>
        <v>Victoria Miley</v>
      </c>
      <c r="J2399" t="str">
        <f t="shared" si="111"/>
        <v>No</v>
      </c>
      <c r="K2399" t="str">
        <f t="shared" si="112"/>
        <v>20845324.3958333333Victoria Miley</v>
      </c>
      <c r="L2399" t="str">
        <f t="shared" si="113"/>
        <v>Yes</v>
      </c>
    </row>
    <row r="2400" spans="1:12" x14ac:dyDescent="0.3">
      <c r="A2400" t="s">
        <v>123</v>
      </c>
      <c r="B2400">
        <v>208</v>
      </c>
      <c r="C2400" s="1">
        <v>45329</v>
      </c>
      <c r="D2400" s="1">
        <v>45324.395833333336</v>
      </c>
      <c r="E2400">
        <v>103.19</v>
      </c>
      <c r="F2400" t="s">
        <v>9</v>
      </c>
      <c r="G2400" t="s">
        <v>125</v>
      </c>
      <c r="H2400">
        <v>92507</v>
      </c>
      <c r="I2400" t="str" cm="1">
        <f t="array" ref="I2400">IFERROR(INDEX(scheduling_data!H:H,MATCH(B2400&amp;D2400,scheduling_data!D:D&amp;scheduling_data!A:A,0)),"")</f>
        <v>Victoria Miley</v>
      </c>
      <c r="J2400" t="str">
        <f t="shared" si="111"/>
        <v>No</v>
      </c>
      <c r="K2400" t="str">
        <f t="shared" si="112"/>
        <v>20845324.3958333333Victoria Miley</v>
      </c>
      <c r="L2400" t="str">
        <f t="shared" si="113"/>
        <v>No</v>
      </c>
    </row>
    <row r="2401" spans="1:12" x14ac:dyDescent="0.3">
      <c r="A2401" t="s">
        <v>123</v>
      </c>
      <c r="B2401">
        <v>208</v>
      </c>
      <c r="C2401" s="1">
        <v>45349</v>
      </c>
      <c r="D2401" s="1">
        <v>45343.5625</v>
      </c>
      <c r="E2401">
        <v>103.19</v>
      </c>
      <c r="F2401" t="s">
        <v>9</v>
      </c>
      <c r="G2401" t="s">
        <v>125</v>
      </c>
      <c r="H2401">
        <v>92507</v>
      </c>
      <c r="I2401" t="str" cm="1">
        <f t="array" ref="I2401">IFERROR(INDEX(scheduling_data!H:H,MATCH(B2401&amp;D2401,scheduling_data!D:D&amp;scheduling_data!A:A,0)),"")</f>
        <v>D'Anna Pullen</v>
      </c>
      <c r="J2401" t="str">
        <f t="shared" si="111"/>
        <v>No</v>
      </c>
      <c r="K2401" t="str">
        <f t="shared" si="112"/>
        <v>20845343.5625D'Anna Pullen</v>
      </c>
      <c r="L2401" t="str">
        <f t="shared" si="113"/>
        <v>No</v>
      </c>
    </row>
    <row r="2402" spans="1:12" x14ac:dyDescent="0.3">
      <c r="A2402" t="s">
        <v>123</v>
      </c>
      <c r="B2402">
        <v>208</v>
      </c>
      <c r="C2402" s="1">
        <v>45349</v>
      </c>
      <c r="D2402" s="1">
        <v>45343.5625</v>
      </c>
      <c r="E2402">
        <v>46.81</v>
      </c>
      <c r="F2402" t="s">
        <v>19</v>
      </c>
      <c r="G2402" t="s">
        <v>124</v>
      </c>
      <c r="H2402">
        <v>92507</v>
      </c>
      <c r="I2402" t="str" cm="1">
        <f t="array" ref="I2402">IFERROR(INDEX(scheduling_data!H:H,MATCH(B2402&amp;D2402,scheduling_data!D:D&amp;scheduling_data!A:A,0)),"")</f>
        <v>D'Anna Pullen</v>
      </c>
      <c r="J2402" t="str">
        <f t="shared" si="111"/>
        <v>No</v>
      </c>
      <c r="K2402" t="str">
        <f t="shared" si="112"/>
        <v>20845343.5625D'Anna Pullen</v>
      </c>
      <c r="L2402" t="str">
        <f t="shared" si="113"/>
        <v>Yes</v>
      </c>
    </row>
    <row r="2403" spans="1:12" x14ac:dyDescent="0.3">
      <c r="A2403" t="s">
        <v>123</v>
      </c>
      <c r="B2403">
        <v>208</v>
      </c>
      <c r="C2403" s="1">
        <v>45350</v>
      </c>
      <c r="D2403" s="1">
        <v>45345.4375</v>
      </c>
      <c r="E2403">
        <v>103.19</v>
      </c>
      <c r="F2403" t="s">
        <v>9</v>
      </c>
      <c r="G2403" t="s">
        <v>125</v>
      </c>
      <c r="H2403">
        <v>92507</v>
      </c>
      <c r="I2403" t="str" cm="1">
        <f t="array" ref="I2403">IFERROR(INDEX(scheduling_data!H:H,MATCH(B2403&amp;D2403,scheduling_data!D:D&amp;scheduling_data!A:A,0)),"")</f>
        <v>Victoria Miley</v>
      </c>
      <c r="J2403" t="str">
        <f t="shared" si="111"/>
        <v>No</v>
      </c>
      <c r="K2403" t="str">
        <f t="shared" si="112"/>
        <v>20845345.4375Victoria Miley</v>
      </c>
      <c r="L2403" t="str">
        <f t="shared" si="113"/>
        <v>No</v>
      </c>
    </row>
    <row r="2404" spans="1:12" x14ac:dyDescent="0.3">
      <c r="A2404" t="s">
        <v>123</v>
      </c>
      <c r="B2404">
        <v>208</v>
      </c>
      <c r="C2404" s="1">
        <v>45350</v>
      </c>
      <c r="D2404" s="1">
        <v>45345.4375</v>
      </c>
      <c r="E2404">
        <v>46.81</v>
      </c>
      <c r="F2404" t="s">
        <v>19</v>
      </c>
      <c r="G2404" t="s">
        <v>124</v>
      </c>
      <c r="H2404">
        <v>92507</v>
      </c>
      <c r="I2404" t="str" cm="1">
        <f t="array" ref="I2404">IFERROR(INDEX(scheduling_data!H:H,MATCH(B2404&amp;D2404,scheduling_data!D:D&amp;scheduling_data!A:A,0)),"")</f>
        <v>Victoria Miley</v>
      </c>
      <c r="J2404" t="str">
        <f t="shared" si="111"/>
        <v>No</v>
      </c>
      <c r="K2404" t="str">
        <f t="shared" si="112"/>
        <v>20845345.4375Victoria Miley</v>
      </c>
      <c r="L2404" t="str">
        <f t="shared" si="113"/>
        <v>Yes</v>
      </c>
    </row>
    <row r="2405" spans="1:12" x14ac:dyDescent="0.3">
      <c r="A2405" t="s">
        <v>123</v>
      </c>
      <c r="B2405">
        <v>208</v>
      </c>
      <c r="C2405" s="1">
        <v>45334</v>
      </c>
      <c r="D2405" s="1">
        <v>45329.4375</v>
      </c>
      <c r="E2405">
        <v>103.19</v>
      </c>
      <c r="F2405" t="s">
        <v>9</v>
      </c>
      <c r="G2405" t="s">
        <v>125</v>
      </c>
      <c r="H2405">
        <v>92507</v>
      </c>
      <c r="I2405" t="str" cm="1">
        <f t="array" ref="I2405">IFERROR(INDEX(scheduling_data!H:H,MATCH(B2405&amp;D2405,scheduling_data!D:D&amp;scheduling_data!A:A,0)),"")</f>
        <v>Victoria Miley</v>
      </c>
      <c r="J2405" t="str">
        <f t="shared" si="111"/>
        <v>No</v>
      </c>
      <c r="K2405" t="str">
        <f t="shared" si="112"/>
        <v>20845329.4375Victoria Miley</v>
      </c>
      <c r="L2405" t="str">
        <f t="shared" si="113"/>
        <v>No</v>
      </c>
    </row>
    <row r="2406" spans="1:12" x14ac:dyDescent="0.3">
      <c r="A2406" t="s">
        <v>123</v>
      </c>
      <c r="B2406">
        <v>208</v>
      </c>
      <c r="C2406" s="1">
        <v>45334</v>
      </c>
      <c r="D2406" s="1">
        <v>45329.4375</v>
      </c>
      <c r="E2406">
        <v>46.81</v>
      </c>
      <c r="F2406" t="s">
        <v>19</v>
      </c>
      <c r="G2406" t="s">
        <v>124</v>
      </c>
      <c r="H2406">
        <v>92507</v>
      </c>
      <c r="I2406" t="str" cm="1">
        <f t="array" ref="I2406">IFERROR(INDEX(scheduling_data!H:H,MATCH(B2406&amp;D2406,scheduling_data!D:D&amp;scheduling_data!A:A,0)),"")</f>
        <v>Victoria Miley</v>
      </c>
      <c r="J2406" t="str">
        <f t="shared" si="111"/>
        <v>No</v>
      </c>
      <c r="K2406" t="str">
        <f t="shared" si="112"/>
        <v>20845329.4375Victoria Miley</v>
      </c>
      <c r="L2406" t="str">
        <f t="shared" si="113"/>
        <v>Yes</v>
      </c>
    </row>
    <row r="2407" spans="1:12" x14ac:dyDescent="0.3">
      <c r="A2407" t="s">
        <v>123</v>
      </c>
      <c r="B2407">
        <v>208</v>
      </c>
      <c r="C2407" s="1">
        <v>45336</v>
      </c>
      <c r="D2407" s="1">
        <v>45331.375</v>
      </c>
      <c r="E2407">
        <v>46.81</v>
      </c>
      <c r="F2407" t="s">
        <v>19</v>
      </c>
      <c r="G2407" t="s">
        <v>124</v>
      </c>
      <c r="H2407">
        <v>92507</v>
      </c>
      <c r="I2407" t="str" cm="1">
        <f t="array" ref="I2407">IFERROR(INDEX(scheduling_data!H:H,MATCH(B2407&amp;D2407,scheduling_data!D:D&amp;scheduling_data!A:A,0)),"")</f>
        <v>Victoria Miley</v>
      </c>
      <c r="J2407" t="str">
        <f t="shared" si="111"/>
        <v>No</v>
      </c>
      <c r="K2407" t="str">
        <f t="shared" si="112"/>
        <v>20845331.375Victoria Miley</v>
      </c>
      <c r="L2407" t="str">
        <f t="shared" si="113"/>
        <v>Yes</v>
      </c>
    </row>
    <row r="2408" spans="1:12" x14ac:dyDescent="0.3">
      <c r="A2408" t="s">
        <v>123</v>
      </c>
      <c r="B2408">
        <v>208</v>
      </c>
      <c r="C2408" s="1">
        <v>45336</v>
      </c>
      <c r="D2408" s="1">
        <v>45331.375</v>
      </c>
      <c r="E2408">
        <v>103.19</v>
      </c>
      <c r="F2408" t="s">
        <v>9</v>
      </c>
      <c r="G2408" t="s">
        <v>125</v>
      </c>
      <c r="H2408">
        <v>92507</v>
      </c>
      <c r="I2408" t="str" cm="1">
        <f t="array" ref="I2408">IFERROR(INDEX(scheduling_data!H:H,MATCH(B2408&amp;D2408,scheduling_data!D:D&amp;scheduling_data!A:A,0)),"")</f>
        <v>Victoria Miley</v>
      </c>
      <c r="J2408" t="str">
        <f t="shared" si="111"/>
        <v>No</v>
      </c>
      <c r="K2408" t="str">
        <f t="shared" si="112"/>
        <v>20845331.375Victoria Miley</v>
      </c>
      <c r="L2408" t="str">
        <f t="shared" si="113"/>
        <v>No</v>
      </c>
    </row>
    <row r="2409" spans="1:12" x14ac:dyDescent="0.3">
      <c r="A2409" t="s">
        <v>49</v>
      </c>
      <c r="B2409">
        <v>209</v>
      </c>
      <c r="C2409" s="1">
        <v>45344</v>
      </c>
      <c r="D2409" s="1">
        <v>45337.375</v>
      </c>
      <c r="E2409">
        <v>53</v>
      </c>
      <c r="F2409" t="s">
        <v>9</v>
      </c>
      <c r="G2409" t="s">
        <v>104</v>
      </c>
      <c r="H2409">
        <v>92507</v>
      </c>
      <c r="I2409" t="str" cm="1">
        <f t="array" ref="I2409">IFERROR(INDEX(scheduling_data!H:H,MATCH(B2409&amp;D2409,scheduling_data!D:D&amp;scheduling_data!A:A,0)),"")</f>
        <v>Kelli Cruthirds</v>
      </c>
      <c r="J2409" t="str">
        <f t="shared" si="111"/>
        <v>No</v>
      </c>
      <c r="K2409" t="str">
        <f t="shared" si="112"/>
        <v>20945337.375Kelli Cruthirds</v>
      </c>
      <c r="L2409" t="str">
        <f t="shared" si="113"/>
        <v>No</v>
      </c>
    </row>
    <row r="2410" spans="1:12" x14ac:dyDescent="0.3">
      <c r="A2410" t="s">
        <v>49</v>
      </c>
      <c r="B2410">
        <v>209</v>
      </c>
      <c r="C2410" s="1">
        <v>45344</v>
      </c>
      <c r="D2410" s="1">
        <v>45337.375</v>
      </c>
      <c r="E2410">
        <v>77.599999999999994</v>
      </c>
      <c r="F2410" t="s">
        <v>19</v>
      </c>
      <c r="G2410" t="s">
        <v>50</v>
      </c>
      <c r="H2410">
        <v>92507</v>
      </c>
      <c r="I2410" t="str" cm="1">
        <f t="array" ref="I2410">IFERROR(INDEX(scheduling_data!H:H,MATCH(B2410&amp;D2410,scheduling_data!D:D&amp;scheduling_data!A:A,0)),"")</f>
        <v>Kelli Cruthirds</v>
      </c>
      <c r="J2410" t="str">
        <f t="shared" si="111"/>
        <v>No</v>
      </c>
      <c r="K2410" t="str">
        <f t="shared" si="112"/>
        <v>20945337.375Kelli Cruthirds</v>
      </c>
      <c r="L2410" t="str">
        <f t="shared" si="113"/>
        <v>Yes</v>
      </c>
    </row>
    <row r="2411" spans="1:12" x14ac:dyDescent="0.3">
      <c r="A2411" t="s">
        <v>49</v>
      </c>
      <c r="B2411">
        <v>209</v>
      </c>
      <c r="C2411" s="1">
        <v>45335</v>
      </c>
      <c r="D2411" s="1">
        <v>45324.375</v>
      </c>
      <c r="E2411">
        <v>77.599999999999994</v>
      </c>
      <c r="F2411" t="s">
        <v>19</v>
      </c>
      <c r="G2411" t="s">
        <v>50</v>
      </c>
      <c r="H2411">
        <v>92507</v>
      </c>
      <c r="I2411" t="str" cm="1">
        <f t="array" ref="I2411">IFERROR(INDEX(scheduling_data!H:H,MATCH(B2411&amp;D2411,scheduling_data!D:D&amp;scheduling_data!A:A,0)),"")</f>
        <v>D'Anna Pullen</v>
      </c>
      <c r="J2411" t="str">
        <f t="shared" si="111"/>
        <v>No</v>
      </c>
      <c r="K2411" t="str">
        <f t="shared" si="112"/>
        <v>20945324.375D'Anna Pullen</v>
      </c>
      <c r="L2411" t="str">
        <f t="shared" si="113"/>
        <v>Yes</v>
      </c>
    </row>
    <row r="2412" spans="1:12" x14ac:dyDescent="0.3">
      <c r="A2412" t="s">
        <v>49</v>
      </c>
      <c r="B2412">
        <v>209</v>
      </c>
      <c r="C2412" s="1">
        <v>45335</v>
      </c>
      <c r="D2412" s="1">
        <v>45324.375</v>
      </c>
      <c r="E2412">
        <v>53</v>
      </c>
      <c r="F2412" t="s">
        <v>9</v>
      </c>
      <c r="G2412" t="s">
        <v>104</v>
      </c>
      <c r="H2412">
        <v>92507</v>
      </c>
      <c r="I2412" t="str" cm="1">
        <f t="array" ref="I2412">IFERROR(INDEX(scheduling_data!H:H,MATCH(B2412&amp;D2412,scheduling_data!D:D&amp;scheduling_data!A:A,0)),"")</f>
        <v>D'Anna Pullen</v>
      </c>
      <c r="J2412" t="str">
        <f t="shared" si="111"/>
        <v>No</v>
      </c>
      <c r="K2412" t="str">
        <f t="shared" si="112"/>
        <v>20945324.375D'Anna Pullen</v>
      </c>
      <c r="L2412" t="str">
        <f t="shared" si="113"/>
        <v>No</v>
      </c>
    </row>
    <row r="2413" spans="1:12" x14ac:dyDescent="0.3">
      <c r="A2413" t="s">
        <v>49</v>
      </c>
      <c r="B2413">
        <v>209</v>
      </c>
      <c r="C2413" s="1">
        <v>45335</v>
      </c>
      <c r="D2413" s="1">
        <v>45324.395833333336</v>
      </c>
      <c r="E2413">
        <v>65.599999999999994</v>
      </c>
      <c r="F2413" t="s">
        <v>19</v>
      </c>
      <c r="G2413" t="s">
        <v>50</v>
      </c>
      <c r="H2413">
        <v>97112</v>
      </c>
      <c r="I2413" t="str" cm="1">
        <f t="array" ref="I2413">IFERROR(INDEX(scheduling_data!H:H,MATCH(B2413&amp;D2413,scheduling_data!D:D&amp;scheduling_data!A:A,0)),"")</f>
        <v>Carolyn Simpson</v>
      </c>
      <c r="J2413" t="str">
        <f t="shared" si="111"/>
        <v>No</v>
      </c>
      <c r="K2413" t="str">
        <f t="shared" si="112"/>
        <v>20945324.3958333333Carolyn Simpson</v>
      </c>
      <c r="L2413" t="str">
        <f t="shared" si="113"/>
        <v>Yes</v>
      </c>
    </row>
    <row r="2414" spans="1:12" x14ac:dyDescent="0.3">
      <c r="A2414" t="s">
        <v>49</v>
      </c>
      <c r="B2414">
        <v>209</v>
      </c>
      <c r="C2414" s="1">
        <v>45335</v>
      </c>
      <c r="D2414" s="1">
        <v>45324.395833333336</v>
      </c>
      <c r="E2414">
        <v>68</v>
      </c>
      <c r="F2414" t="s">
        <v>9</v>
      </c>
      <c r="G2414" t="s">
        <v>104</v>
      </c>
      <c r="H2414">
        <v>97112</v>
      </c>
      <c r="I2414" t="str" cm="1">
        <f t="array" ref="I2414">IFERROR(INDEX(scheduling_data!H:H,MATCH(B2414&amp;D2414,scheduling_data!D:D&amp;scheduling_data!A:A,0)),"")</f>
        <v>Carolyn Simpson</v>
      </c>
      <c r="J2414" t="str">
        <f t="shared" si="111"/>
        <v>No</v>
      </c>
      <c r="K2414" t="str">
        <f t="shared" si="112"/>
        <v>20945324.3958333333Carolyn Simpson</v>
      </c>
      <c r="L2414" t="str">
        <f t="shared" si="113"/>
        <v>No</v>
      </c>
    </row>
    <row r="2415" spans="1:12" x14ac:dyDescent="0.3">
      <c r="A2415" t="s">
        <v>49</v>
      </c>
      <c r="B2415">
        <v>209</v>
      </c>
      <c r="C2415" s="1">
        <v>45344</v>
      </c>
      <c r="D2415" s="1">
        <v>45331.375</v>
      </c>
      <c r="E2415">
        <v>65.599999999999994</v>
      </c>
      <c r="F2415" t="s">
        <v>19</v>
      </c>
      <c r="G2415" t="s">
        <v>50</v>
      </c>
      <c r="H2415">
        <v>97112</v>
      </c>
      <c r="I2415" t="str" cm="1">
        <f t="array" ref="I2415">IFERROR(INDEX(scheduling_data!H:H,MATCH(B2415&amp;D2415,scheduling_data!D:D&amp;scheduling_data!A:A,0)),"")</f>
        <v>Carolyn Simpson</v>
      </c>
      <c r="J2415" t="str">
        <f t="shared" si="111"/>
        <v>No</v>
      </c>
      <c r="K2415" t="str">
        <f t="shared" si="112"/>
        <v>20945331.375Carolyn Simpson</v>
      </c>
      <c r="L2415" t="str">
        <f t="shared" si="113"/>
        <v>Yes</v>
      </c>
    </row>
    <row r="2416" spans="1:12" x14ac:dyDescent="0.3">
      <c r="A2416" t="s">
        <v>49</v>
      </c>
      <c r="B2416">
        <v>209</v>
      </c>
      <c r="C2416" s="1">
        <v>45344</v>
      </c>
      <c r="D2416" s="1">
        <v>45331.375</v>
      </c>
      <c r="E2416">
        <v>68</v>
      </c>
      <c r="F2416" t="s">
        <v>9</v>
      </c>
      <c r="G2416" t="s">
        <v>104</v>
      </c>
      <c r="H2416">
        <v>97112</v>
      </c>
      <c r="I2416" t="str" cm="1">
        <f t="array" ref="I2416">IFERROR(INDEX(scheduling_data!H:H,MATCH(B2416&amp;D2416,scheduling_data!D:D&amp;scheduling_data!A:A,0)),"")</f>
        <v>Carolyn Simpson</v>
      </c>
      <c r="J2416" t="str">
        <f t="shared" si="111"/>
        <v>No</v>
      </c>
      <c r="K2416" t="str">
        <f t="shared" si="112"/>
        <v>20945331.375Carolyn Simpson</v>
      </c>
      <c r="L2416" t="str">
        <f t="shared" si="113"/>
        <v>No</v>
      </c>
    </row>
    <row r="2417" spans="1:12" x14ac:dyDescent="0.3">
      <c r="A2417" t="s">
        <v>49</v>
      </c>
      <c r="B2417">
        <v>209</v>
      </c>
      <c r="C2417" s="1">
        <v>45344</v>
      </c>
      <c r="D2417" s="1">
        <v>45331.395833333336</v>
      </c>
      <c r="E2417">
        <v>53</v>
      </c>
      <c r="F2417" t="s">
        <v>9</v>
      </c>
      <c r="G2417" t="s">
        <v>104</v>
      </c>
      <c r="H2417">
        <v>92507</v>
      </c>
      <c r="I2417" t="str" cm="1">
        <f t="array" ref="I2417">IFERROR(INDEX(scheduling_data!H:H,MATCH(B2417&amp;D2417,scheduling_data!D:D&amp;scheduling_data!A:A,0)),"")</f>
        <v>D'Anna Pullen</v>
      </c>
      <c r="J2417" t="str">
        <f t="shared" si="111"/>
        <v>No</v>
      </c>
      <c r="K2417" t="str">
        <f t="shared" si="112"/>
        <v>20945331.3958333333D'Anna Pullen</v>
      </c>
      <c r="L2417" t="str">
        <f t="shared" si="113"/>
        <v>No</v>
      </c>
    </row>
    <row r="2418" spans="1:12" x14ac:dyDescent="0.3">
      <c r="A2418" t="s">
        <v>49</v>
      </c>
      <c r="B2418">
        <v>209</v>
      </c>
      <c r="C2418" s="1">
        <v>45344</v>
      </c>
      <c r="D2418" s="1">
        <v>45331.395833333336</v>
      </c>
      <c r="E2418">
        <v>77.599999999999994</v>
      </c>
      <c r="F2418" t="s">
        <v>19</v>
      </c>
      <c r="G2418" t="s">
        <v>50</v>
      </c>
      <c r="H2418">
        <v>92507</v>
      </c>
      <c r="I2418" t="str" cm="1">
        <f t="array" ref="I2418">IFERROR(INDEX(scheduling_data!H:H,MATCH(B2418&amp;D2418,scheduling_data!D:D&amp;scheduling_data!A:A,0)),"")</f>
        <v>D'Anna Pullen</v>
      </c>
      <c r="J2418" t="str">
        <f t="shared" si="111"/>
        <v>No</v>
      </c>
      <c r="K2418" t="str">
        <f t="shared" si="112"/>
        <v>20945331.3958333333D'Anna Pullen</v>
      </c>
      <c r="L2418" t="str">
        <f t="shared" si="113"/>
        <v>Yes</v>
      </c>
    </row>
    <row r="2419" spans="1:12" x14ac:dyDescent="0.3">
      <c r="A2419" t="s">
        <v>11</v>
      </c>
      <c r="B2419">
        <v>209</v>
      </c>
      <c r="C2419" s="1">
        <v>45324.395138888889</v>
      </c>
      <c r="D2419" s="1">
        <v>45331.375</v>
      </c>
      <c r="E2419">
        <v>16.399999999999999</v>
      </c>
      <c r="F2419" t="s">
        <v>87</v>
      </c>
      <c r="G2419" t="s">
        <v>321</v>
      </c>
      <c r="I2419" t="str" cm="1">
        <f t="array" ref="I2419">IFERROR(INDEX(scheduling_data!H:H,MATCH(B2419&amp;D2419,scheduling_data!D:D&amp;scheduling_data!A:A,0)),"")</f>
        <v>Carolyn Simpson</v>
      </c>
      <c r="J2419" t="str">
        <f t="shared" si="111"/>
        <v>No</v>
      </c>
      <c r="K2419" t="str">
        <f t="shared" si="112"/>
        <v>20945331.375Carolyn Simpson</v>
      </c>
      <c r="L2419" t="str">
        <f t="shared" si="113"/>
        <v>Yes</v>
      </c>
    </row>
    <row r="2420" spans="1:12" x14ac:dyDescent="0.3">
      <c r="A2420" t="s">
        <v>11</v>
      </c>
      <c r="B2420">
        <v>209</v>
      </c>
      <c r="C2420" s="1">
        <v>45324.395138888889</v>
      </c>
      <c r="D2420" s="1">
        <v>45331.395833333336</v>
      </c>
      <c r="E2420">
        <v>19.399999999999999</v>
      </c>
      <c r="F2420" t="s">
        <v>87</v>
      </c>
      <c r="G2420" t="s">
        <v>321</v>
      </c>
      <c r="I2420" t="str" cm="1">
        <f t="array" ref="I2420">IFERROR(INDEX(scheduling_data!H:H,MATCH(B2420&amp;D2420,scheduling_data!D:D&amp;scheduling_data!A:A,0)),"")</f>
        <v>D'Anna Pullen</v>
      </c>
      <c r="J2420" t="str">
        <f t="shared" si="111"/>
        <v>No</v>
      </c>
      <c r="K2420" t="str">
        <f t="shared" si="112"/>
        <v>20945331.3958333333D'Anna Pullen</v>
      </c>
      <c r="L2420" t="str">
        <f t="shared" si="113"/>
        <v>Yes</v>
      </c>
    </row>
    <row r="2421" spans="1:12" x14ac:dyDescent="0.3">
      <c r="A2421" t="s">
        <v>137</v>
      </c>
      <c r="B2421">
        <v>210</v>
      </c>
      <c r="C2421" s="1">
        <v>45343</v>
      </c>
      <c r="D2421" s="1">
        <v>45323.416666666664</v>
      </c>
      <c r="E2421">
        <v>15.28</v>
      </c>
      <c r="F2421" t="s">
        <v>19</v>
      </c>
      <c r="G2421" t="s">
        <v>57</v>
      </c>
      <c r="H2421">
        <v>97140</v>
      </c>
      <c r="I2421" t="str" cm="1">
        <f t="array" ref="I2421">IFERROR(INDEX(scheduling_data!H:H,MATCH(B2421&amp;D2421,scheduling_data!D:D&amp;scheduling_data!A:A,0)),"")</f>
        <v>James Allen</v>
      </c>
      <c r="J2421" t="str">
        <f t="shared" si="111"/>
        <v>No</v>
      </c>
      <c r="K2421" t="str">
        <f t="shared" si="112"/>
        <v>21045323.4166666667James Allen</v>
      </c>
      <c r="L2421" t="str">
        <f t="shared" si="113"/>
        <v>Yes</v>
      </c>
    </row>
    <row r="2422" spans="1:12" x14ac:dyDescent="0.3">
      <c r="A2422" t="s">
        <v>137</v>
      </c>
      <c r="B2422">
        <v>210</v>
      </c>
      <c r="C2422" s="1">
        <v>45343</v>
      </c>
      <c r="D2422" s="1">
        <v>45323.416666666664</v>
      </c>
      <c r="E2422">
        <v>5.16</v>
      </c>
      <c r="F2422" t="s">
        <v>9</v>
      </c>
      <c r="G2422" t="s">
        <v>54</v>
      </c>
      <c r="H2422">
        <v>97140</v>
      </c>
      <c r="I2422" t="str" cm="1">
        <f t="array" ref="I2422">IFERROR(INDEX(scheduling_data!H:H,MATCH(B2422&amp;D2422,scheduling_data!D:D&amp;scheduling_data!A:A,0)),"")</f>
        <v>James Allen</v>
      </c>
      <c r="J2422" t="str">
        <f t="shared" si="111"/>
        <v>No</v>
      </c>
      <c r="K2422" t="str">
        <f t="shared" si="112"/>
        <v>21045323.4166666667James Allen</v>
      </c>
      <c r="L2422" t="str">
        <f t="shared" si="113"/>
        <v>No</v>
      </c>
    </row>
    <row r="2423" spans="1:12" x14ac:dyDescent="0.3">
      <c r="A2423" t="s">
        <v>137</v>
      </c>
      <c r="B2423">
        <v>210</v>
      </c>
      <c r="C2423" s="1">
        <v>45343</v>
      </c>
      <c r="D2423" s="1">
        <v>45323.416666666664</v>
      </c>
      <c r="E2423">
        <v>50.35</v>
      </c>
      <c r="F2423" t="s">
        <v>9</v>
      </c>
      <c r="G2423" t="s">
        <v>56</v>
      </c>
      <c r="H2423">
        <v>97140</v>
      </c>
      <c r="I2423" t="str" cm="1">
        <f t="array" ref="I2423">IFERROR(INDEX(scheduling_data!H:H,MATCH(B2423&amp;D2423,scheduling_data!D:D&amp;scheduling_data!A:A,0)),"")</f>
        <v>James Allen</v>
      </c>
      <c r="J2423" t="str">
        <f t="shared" si="111"/>
        <v>No</v>
      </c>
      <c r="K2423" t="str">
        <f t="shared" si="112"/>
        <v>21045323.4166666667James Allen</v>
      </c>
      <c r="L2423" t="str">
        <f t="shared" si="113"/>
        <v>No</v>
      </c>
    </row>
    <row r="2424" spans="1:12" x14ac:dyDescent="0.3">
      <c r="A2424" t="s">
        <v>137</v>
      </c>
      <c r="B2424">
        <v>210</v>
      </c>
      <c r="C2424" s="1">
        <v>45343</v>
      </c>
      <c r="D2424" s="1">
        <v>45323.416666666664</v>
      </c>
      <c r="E2424">
        <v>5.86</v>
      </c>
      <c r="F2424" t="s">
        <v>9</v>
      </c>
      <c r="G2424" t="s">
        <v>54</v>
      </c>
      <c r="H2424">
        <v>97110</v>
      </c>
      <c r="I2424" t="str" cm="1">
        <f t="array" ref="I2424">IFERROR(INDEX(scheduling_data!H:H,MATCH(B2424&amp;D2424,scheduling_data!D:D&amp;scheduling_data!A:A,0)),"")</f>
        <v>James Allen</v>
      </c>
      <c r="J2424" t="str">
        <f t="shared" si="111"/>
        <v>No</v>
      </c>
      <c r="K2424" t="str">
        <f t="shared" si="112"/>
        <v>21045323.4166666667James Allen</v>
      </c>
      <c r="L2424" t="str">
        <f t="shared" si="113"/>
        <v>No</v>
      </c>
    </row>
    <row r="2425" spans="1:12" x14ac:dyDescent="0.3">
      <c r="A2425" t="s">
        <v>137</v>
      </c>
      <c r="B2425">
        <v>210</v>
      </c>
      <c r="C2425" s="1">
        <v>45343</v>
      </c>
      <c r="D2425" s="1">
        <v>45323.416666666664</v>
      </c>
      <c r="E2425">
        <v>0.33</v>
      </c>
      <c r="F2425" t="s">
        <v>9</v>
      </c>
      <c r="G2425" t="s">
        <v>55</v>
      </c>
      <c r="H2425">
        <v>97110</v>
      </c>
      <c r="I2425" t="str" cm="1">
        <f t="array" ref="I2425">IFERROR(INDEX(scheduling_data!H:H,MATCH(B2425&amp;D2425,scheduling_data!D:D&amp;scheduling_data!A:A,0)),"")</f>
        <v>James Allen</v>
      </c>
      <c r="J2425" t="str">
        <f t="shared" si="111"/>
        <v>No</v>
      </c>
      <c r="K2425" t="str">
        <f t="shared" si="112"/>
        <v>21045323.4166666667James Allen</v>
      </c>
      <c r="L2425" t="str">
        <f t="shared" si="113"/>
        <v>No</v>
      </c>
    </row>
    <row r="2426" spans="1:12" x14ac:dyDescent="0.3">
      <c r="A2426" t="s">
        <v>137</v>
      </c>
      <c r="B2426">
        <v>210</v>
      </c>
      <c r="C2426" s="1">
        <v>45343</v>
      </c>
      <c r="D2426" s="1">
        <v>45323.416666666664</v>
      </c>
      <c r="E2426">
        <v>0.31</v>
      </c>
      <c r="F2426" t="s">
        <v>9</v>
      </c>
      <c r="G2426" t="s">
        <v>55</v>
      </c>
      <c r="H2426">
        <v>97140</v>
      </c>
      <c r="I2426" t="str" cm="1">
        <f t="array" ref="I2426">IFERROR(INDEX(scheduling_data!H:H,MATCH(B2426&amp;D2426,scheduling_data!D:D&amp;scheduling_data!A:A,0)),"")</f>
        <v>James Allen</v>
      </c>
      <c r="J2426" t="str">
        <f t="shared" si="111"/>
        <v>No</v>
      </c>
      <c r="K2426" t="str">
        <f t="shared" si="112"/>
        <v>21045323.4166666667James Allen</v>
      </c>
      <c r="L2426" t="str">
        <f t="shared" si="113"/>
        <v>No</v>
      </c>
    </row>
    <row r="2427" spans="1:12" x14ac:dyDescent="0.3">
      <c r="A2427" t="s">
        <v>137</v>
      </c>
      <c r="B2427">
        <v>210</v>
      </c>
      <c r="C2427" s="1">
        <v>45343</v>
      </c>
      <c r="D2427" s="1">
        <v>45323.416666666664</v>
      </c>
      <c r="E2427">
        <v>48.3</v>
      </c>
      <c r="F2427" t="s">
        <v>9</v>
      </c>
      <c r="G2427" t="s">
        <v>56</v>
      </c>
      <c r="H2427">
        <v>97110</v>
      </c>
      <c r="I2427" t="str" cm="1">
        <f t="array" ref="I2427">IFERROR(INDEX(scheduling_data!H:H,MATCH(B2427&amp;D2427,scheduling_data!D:D&amp;scheduling_data!A:A,0)),"")</f>
        <v>James Allen</v>
      </c>
      <c r="J2427" t="str">
        <f t="shared" si="111"/>
        <v>No</v>
      </c>
      <c r="K2427" t="str">
        <f t="shared" si="112"/>
        <v>21045323.4166666667James Allen</v>
      </c>
      <c r="L2427" t="str">
        <f t="shared" si="113"/>
        <v>No</v>
      </c>
    </row>
    <row r="2428" spans="1:12" x14ac:dyDescent="0.3">
      <c r="A2428" t="s">
        <v>137</v>
      </c>
      <c r="B2428">
        <v>210</v>
      </c>
      <c r="C2428" s="1">
        <v>45343</v>
      </c>
      <c r="D2428" s="1">
        <v>45323.416666666664</v>
      </c>
      <c r="E2428">
        <v>16.34</v>
      </c>
      <c r="F2428" t="s">
        <v>19</v>
      </c>
      <c r="G2428" t="s">
        <v>57</v>
      </c>
      <c r="H2428">
        <v>97110</v>
      </c>
      <c r="I2428" t="str" cm="1">
        <f t="array" ref="I2428">IFERROR(INDEX(scheduling_data!H:H,MATCH(B2428&amp;D2428,scheduling_data!D:D&amp;scheduling_data!A:A,0)),"")</f>
        <v>James Allen</v>
      </c>
      <c r="J2428" t="str">
        <f t="shared" si="111"/>
        <v>No</v>
      </c>
      <c r="K2428" t="str">
        <f t="shared" si="112"/>
        <v>21045323.4166666667James Allen</v>
      </c>
      <c r="L2428" t="str">
        <f t="shared" si="113"/>
        <v>Yes</v>
      </c>
    </row>
    <row r="2429" spans="1:12" x14ac:dyDescent="0.3">
      <c r="A2429" t="s">
        <v>137</v>
      </c>
      <c r="B2429">
        <v>210</v>
      </c>
      <c r="C2429" s="1">
        <v>45343</v>
      </c>
      <c r="D2429" s="1">
        <v>45323.458333333336</v>
      </c>
      <c r="E2429">
        <v>15.28</v>
      </c>
      <c r="F2429" t="s">
        <v>19</v>
      </c>
      <c r="G2429" t="s">
        <v>57</v>
      </c>
      <c r="H2429">
        <v>97140</v>
      </c>
      <c r="I2429" t="str" cm="1">
        <f t="array" ref="I2429">IFERROR(INDEX(scheduling_data!H:H,MATCH(B2429&amp;D2429,scheduling_data!D:D&amp;scheduling_data!A:A,0)),"")</f>
        <v>Kelsea Rodriguez</v>
      </c>
      <c r="J2429" t="str">
        <f t="shared" si="111"/>
        <v>No</v>
      </c>
      <c r="K2429" t="str">
        <f t="shared" si="112"/>
        <v>21045323.4583333333Kelsea Rodriguez</v>
      </c>
      <c r="L2429" t="str">
        <f t="shared" si="113"/>
        <v>Yes</v>
      </c>
    </row>
    <row r="2430" spans="1:12" x14ac:dyDescent="0.3">
      <c r="A2430" t="s">
        <v>137</v>
      </c>
      <c r="B2430">
        <v>210</v>
      </c>
      <c r="C2430" s="1">
        <v>45343</v>
      </c>
      <c r="D2430" s="1">
        <v>45323.458333333336</v>
      </c>
      <c r="E2430">
        <v>25.71</v>
      </c>
      <c r="F2430" t="s">
        <v>19</v>
      </c>
      <c r="G2430" t="s">
        <v>57</v>
      </c>
      <c r="H2430">
        <v>97530</v>
      </c>
      <c r="I2430" t="str" cm="1">
        <f t="array" ref="I2430">IFERROR(INDEX(scheduling_data!H:H,MATCH(B2430&amp;D2430,scheduling_data!D:D&amp;scheduling_data!A:A,0)),"")</f>
        <v>Kelsea Rodriguez</v>
      </c>
      <c r="J2430" t="str">
        <f t="shared" si="111"/>
        <v>No</v>
      </c>
      <c r="K2430" t="str">
        <f t="shared" si="112"/>
        <v>21045323.4583333333Kelsea Rodriguez</v>
      </c>
      <c r="L2430" t="str">
        <f t="shared" si="113"/>
        <v>Yes</v>
      </c>
    </row>
    <row r="2431" spans="1:12" x14ac:dyDescent="0.3">
      <c r="A2431" t="s">
        <v>137</v>
      </c>
      <c r="B2431">
        <v>210</v>
      </c>
      <c r="C2431" s="1">
        <v>45343</v>
      </c>
      <c r="D2431" s="1">
        <v>45323.458333333336</v>
      </c>
      <c r="E2431">
        <v>42.21</v>
      </c>
      <c r="F2431" t="s">
        <v>9</v>
      </c>
      <c r="G2431" t="s">
        <v>56</v>
      </c>
      <c r="H2431">
        <v>97530</v>
      </c>
      <c r="I2431" t="str" cm="1">
        <f t="array" ref="I2431">IFERROR(INDEX(scheduling_data!H:H,MATCH(B2431&amp;D2431,scheduling_data!D:D&amp;scheduling_data!A:A,0)),"")</f>
        <v>Kelsea Rodriguez</v>
      </c>
      <c r="J2431" t="str">
        <f t="shared" si="111"/>
        <v>No</v>
      </c>
      <c r="K2431" t="str">
        <f t="shared" si="112"/>
        <v>21045323.4583333333Kelsea Rodriguez</v>
      </c>
      <c r="L2431" t="str">
        <f t="shared" si="113"/>
        <v>No</v>
      </c>
    </row>
    <row r="2432" spans="1:12" x14ac:dyDescent="0.3">
      <c r="A2432" t="s">
        <v>137</v>
      </c>
      <c r="B2432">
        <v>210</v>
      </c>
      <c r="C2432" s="1">
        <v>45343</v>
      </c>
      <c r="D2432" s="1">
        <v>45323.458333333336</v>
      </c>
      <c r="E2432">
        <v>0.52</v>
      </c>
      <c r="F2432" t="s">
        <v>9</v>
      </c>
      <c r="G2432" t="s">
        <v>55</v>
      </c>
      <c r="H2432">
        <v>97530</v>
      </c>
      <c r="I2432" t="str" cm="1">
        <f t="array" ref="I2432">IFERROR(INDEX(scheduling_data!H:H,MATCH(B2432&amp;D2432,scheduling_data!D:D&amp;scheduling_data!A:A,0)),"")</f>
        <v>Kelsea Rodriguez</v>
      </c>
      <c r="J2432" t="str">
        <f t="shared" si="111"/>
        <v>No</v>
      </c>
      <c r="K2432" t="str">
        <f t="shared" si="112"/>
        <v>21045323.4583333333Kelsea Rodriguez</v>
      </c>
      <c r="L2432" t="str">
        <f t="shared" si="113"/>
        <v>No</v>
      </c>
    </row>
    <row r="2433" spans="1:12" x14ac:dyDescent="0.3">
      <c r="A2433" t="s">
        <v>137</v>
      </c>
      <c r="B2433">
        <v>210</v>
      </c>
      <c r="C2433" s="1">
        <v>45343</v>
      </c>
      <c r="D2433" s="1">
        <v>45323.458333333336</v>
      </c>
      <c r="E2433">
        <v>50.35</v>
      </c>
      <c r="F2433" t="s">
        <v>9</v>
      </c>
      <c r="G2433" t="s">
        <v>56</v>
      </c>
      <c r="H2433">
        <v>97140</v>
      </c>
      <c r="I2433" t="str" cm="1">
        <f t="array" ref="I2433">IFERROR(INDEX(scheduling_data!H:H,MATCH(B2433&amp;D2433,scheduling_data!D:D&amp;scheduling_data!A:A,0)),"")</f>
        <v>Kelsea Rodriguez</v>
      </c>
      <c r="J2433" t="str">
        <f t="shared" si="111"/>
        <v>No</v>
      </c>
      <c r="K2433" t="str">
        <f t="shared" si="112"/>
        <v>21045323.4583333333Kelsea Rodriguez</v>
      </c>
      <c r="L2433" t="str">
        <f t="shared" si="113"/>
        <v>No</v>
      </c>
    </row>
    <row r="2434" spans="1:12" x14ac:dyDescent="0.3">
      <c r="A2434" t="s">
        <v>137</v>
      </c>
      <c r="B2434">
        <v>210</v>
      </c>
      <c r="C2434" s="1">
        <v>45343</v>
      </c>
      <c r="D2434" s="1">
        <v>45323.458333333336</v>
      </c>
      <c r="E2434">
        <v>0.31</v>
      </c>
      <c r="F2434" t="s">
        <v>9</v>
      </c>
      <c r="G2434" t="s">
        <v>55</v>
      </c>
      <c r="H2434">
        <v>97140</v>
      </c>
      <c r="I2434" t="str" cm="1">
        <f t="array" ref="I2434">IFERROR(INDEX(scheduling_data!H:H,MATCH(B2434&amp;D2434,scheduling_data!D:D&amp;scheduling_data!A:A,0)),"")</f>
        <v>Kelsea Rodriguez</v>
      </c>
      <c r="J2434" t="str">
        <f t="shared" si="111"/>
        <v>No</v>
      </c>
      <c r="K2434" t="str">
        <f t="shared" si="112"/>
        <v>21045323.4583333333Kelsea Rodriguez</v>
      </c>
      <c r="L2434" t="str">
        <f t="shared" si="113"/>
        <v>No</v>
      </c>
    </row>
    <row r="2435" spans="1:12" x14ac:dyDescent="0.3">
      <c r="A2435" t="s">
        <v>137</v>
      </c>
      <c r="B2435">
        <v>210</v>
      </c>
      <c r="C2435" s="1">
        <v>45343</v>
      </c>
      <c r="D2435" s="1">
        <v>45323.458333333336</v>
      </c>
      <c r="E2435">
        <v>5.16</v>
      </c>
      <c r="F2435" t="s">
        <v>9</v>
      </c>
      <c r="G2435" t="s">
        <v>54</v>
      </c>
      <c r="H2435">
        <v>97140</v>
      </c>
      <c r="I2435" t="str" cm="1">
        <f t="array" ref="I2435">IFERROR(INDEX(scheduling_data!H:H,MATCH(B2435&amp;D2435,scheduling_data!D:D&amp;scheduling_data!A:A,0)),"")</f>
        <v>Kelsea Rodriguez</v>
      </c>
      <c r="J2435" t="str">
        <f t="shared" ref="J2435:J2498" si="114">IF(I2435="", "Yes", "No")</f>
        <v>No</v>
      </c>
      <c r="K2435" t="str">
        <f t="shared" ref="K2435:K2498" si="115">IF(I2435="",B2435&amp;D2435,B2435&amp;D2435&amp;I2435)</f>
        <v>21045323.4583333333Kelsea Rodriguez</v>
      </c>
      <c r="L2435" t="str">
        <f t="shared" ref="L2435:L2498" si="116">IF(OR(F2435="Cash", F2435="Check", F2435="EFT", F2435="Credit Card", F2435="Visa", F2435="Mastercard", F2435="AMEX"), "Yes", "No")</f>
        <v>No</v>
      </c>
    </row>
    <row r="2436" spans="1:12" x14ac:dyDescent="0.3">
      <c r="A2436" t="s">
        <v>59</v>
      </c>
      <c r="B2436">
        <v>210</v>
      </c>
      <c r="C2436" s="1">
        <v>45348</v>
      </c>
      <c r="D2436" s="1">
        <v>45323.416666666664</v>
      </c>
      <c r="E2436">
        <v>4.17</v>
      </c>
      <c r="F2436" t="s">
        <v>19</v>
      </c>
      <c r="G2436" t="s">
        <v>60</v>
      </c>
      <c r="H2436">
        <v>97110</v>
      </c>
      <c r="I2436" t="str" cm="1">
        <f t="array" ref="I2436">IFERROR(INDEX(scheduling_data!H:H,MATCH(B2436&amp;D2436,scheduling_data!D:D&amp;scheduling_data!A:A,0)),"")</f>
        <v>James Allen</v>
      </c>
      <c r="J2436" t="str">
        <f t="shared" si="114"/>
        <v>No</v>
      </c>
      <c r="K2436" t="str">
        <f t="shared" si="115"/>
        <v>21045323.4166666667James Allen</v>
      </c>
      <c r="L2436" t="str">
        <f t="shared" si="116"/>
        <v>Yes</v>
      </c>
    </row>
    <row r="2437" spans="1:12" x14ac:dyDescent="0.3">
      <c r="A2437" t="s">
        <v>59</v>
      </c>
      <c r="B2437">
        <v>210</v>
      </c>
      <c r="C2437" s="1">
        <v>45348</v>
      </c>
      <c r="D2437" s="1">
        <v>45323.416666666664</v>
      </c>
      <c r="E2437">
        <v>3.9</v>
      </c>
      <c r="F2437" t="s">
        <v>19</v>
      </c>
      <c r="G2437" t="s">
        <v>60</v>
      </c>
      <c r="H2437">
        <v>97140</v>
      </c>
      <c r="I2437" t="str" cm="1">
        <f t="array" ref="I2437">IFERROR(INDEX(scheduling_data!H:H,MATCH(B2437&amp;D2437,scheduling_data!D:D&amp;scheduling_data!A:A,0)),"")</f>
        <v>James Allen</v>
      </c>
      <c r="J2437" t="str">
        <f t="shared" si="114"/>
        <v>No</v>
      </c>
      <c r="K2437" t="str">
        <f t="shared" si="115"/>
        <v>21045323.4166666667James Allen</v>
      </c>
      <c r="L2437" t="str">
        <f t="shared" si="116"/>
        <v>Yes</v>
      </c>
    </row>
    <row r="2438" spans="1:12" x14ac:dyDescent="0.3">
      <c r="A2438" t="s">
        <v>59</v>
      </c>
      <c r="B2438">
        <v>210</v>
      </c>
      <c r="C2438" s="1">
        <v>45348</v>
      </c>
      <c r="D2438" s="1">
        <v>45323.458333333336</v>
      </c>
      <c r="E2438">
        <v>6.56</v>
      </c>
      <c r="F2438" t="s">
        <v>19</v>
      </c>
      <c r="G2438" t="s">
        <v>60</v>
      </c>
      <c r="H2438">
        <v>97530</v>
      </c>
      <c r="I2438" t="str" cm="1">
        <f t="array" ref="I2438">IFERROR(INDEX(scheduling_data!H:H,MATCH(B2438&amp;D2438,scheduling_data!D:D&amp;scheduling_data!A:A,0)),"")</f>
        <v>Kelsea Rodriguez</v>
      </c>
      <c r="J2438" t="str">
        <f t="shared" si="114"/>
        <v>No</v>
      </c>
      <c r="K2438" t="str">
        <f t="shared" si="115"/>
        <v>21045323.4583333333Kelsea Rodriguez</v>
      </c>
      <c r="L2438" t="str">
        <f t="shared" si="116"/>
        <v>Yes</v>
      </c>
    </row>
    <row r="2439" spans="1:12" x14ac:dyDescent="0.3">
      <c r="A2439" t="s">
        <v>59</v>
      </c>
      <c r="B2439">
        <v>210</v>
      </c>
      <c r="C2439" s="1">
        <v>45348</v>
      </c>
      <c r="D2439" s="1">
        <v>45323.458333333336</v>
      </c>
      <c r="E2439">
        <v>3.9</v>
      </c>
      <c r="F2439" t="s">
        <v>19</v>
      </c>
      <c r="G2439" t="s">
        <v>60</v>
      </c>
      <c r="H2439">
        <v>97140</v>
      </c>
      <c r="I2439" t="str" cm="1">
        <f t="array" ref="I2439">IFERROR(INDEX(scheduling_data!H:H,MATCH(B2439&amp;D2439,scheduling_data!D:D&amp;scheduling_data!A:A,0)),"")</f>
        <v>Kelsea Rodriguez</v>
      </c>
      <c r="J2439" t="str">
        <f t="shared" si="114"/>
        <v>No</v>
      </c>
      <c r="K2439" t="str">
        <f t="shared" si="115"/>
        <v>21045323.4583333333Kelsea Rodriguez</v>
      </c>
      <c r="L2439" t="str">
        <f t="shared" si="116"/>
        <v>Yes</v>
      </c>
    </row>
    <row r="2440" spans="1:12" x14ac:dyDescent="0.3">
      <c r="A2440" t="s">
        <v>85</v>
      </c>
      <c r="B2440">
        <v>211</v>
      </c>
      <c r="C2440" s="1">
        <v>45336</v>
      </c>
      <c r="D2440" s="1">
        <v>45324.416666666664</v>
      </c>
      <c r="E2440">
        <v>48.25</v>
      </c>
      <c r="F2440" t="s">
        <v>19</v>
      </c>
      <c r="G2440" t="s">
        <v>144</v>
      </c>
      <c r="H2440">
        <v>92507</v>
      </c>
      <c r="I2440" t="str" cm="1">
        <f t="array" ref="I2440">IFERROR(INDEX(scheduling_data!H:H,MATCH(B2440&amp;D2440,scheduling_data!D:D&amp;scheduling_data!A:A,0)),"")</f>
        <v>Kelli Cruthirds</v>
      </c>
      <c r="J2440" t="str">
        <f t="shared" si="114"/>
        <v>No</v>
      </c>
      <c r="K2440" t="str">
        <f t="shared" si="115"/>
        <v>21145324.4166666667Kelli Cruthirds</v>
      </c>
      <c r="L2440" t="str">
        <f t="shared" si="116"/>
        <v>Yes</v>
      </c>
    </row>
    <row r="2441" spans="1:12" x14ac:dyDescent="0.3">
      <c r="A2441" t="s">
        <v>85</v>
      </c>
      <c r="B2441">
        <v>211</v>
      </c>
      <c r="C2441" s="1">
        <v>45336</v>
      </c>
      <c r="D2441" s="1">
        <v>45324.416666666664</v>
      </c>
      <c r="E2441">
        <v>89.69</v>
      </c>
      <c r="F2441" t="s">
        <v>9</v>
      </c>
      <c r="G2441" t="s">
        <v>146</v>
      </c>
      <c r="H2441">
        <v>92507</v>
      </c>
      <c r="I2441" t="str" cm="1">
        <f t="array" ref="I2441">IFERROR(INDEX(scheduling_data!H:H,MATCH(B2441&amp;D2441,scheduling_data!D:D&amp;scheduling_data!A:A,0)),"")</f>
        <v>Kelli Cruthirds</v>
      </c>
      <c r="J2441" t="str">
        <f t="shared" si="114"/>
        <v>No</v>
      </c>
      <c r="K2441" t="str">
        <f t="shared" si="115"/>
        <v>21145324.4166666667Kelli Cruthirds</v>
      </c>
      <c r="L2441" t="str">
        <f t="shared" si="116"/>
        <v>No</v>
      </c>
    </row>
    <row r="2442" spans="1:12" x14ac:dyDescent="0.3">
      <c r="A2442" t="s">
        <v>85</v>
      </c>
      <c r="B2442">
        <v>211</v>
      </c>
      <c r="C2442" s="1">
        <v>45344</v>
      </c>
      <c r="D2442" s="1">
        <v>45329.416666666664</v>
      </c>
      <c r="E2442">
        <v>48.25</v>
      </c>
      <c r="F2442" t="s">
        <v>19</v>
      </c>
      <c r="G2442" t="s">
        <v>144</v>
      </c>
      <c r="H2442">
        <v>92507</v>
      </c>
      <c r="I2442" t="str" cm="1">
        <f t="array" ref="I2442">IFERROR(INDEX(scheduling_data!H:H,MATCH(B2442&amp;D2442,scheduling_data!D:D&amp;scheduling_data!A:A,0)),"")</f>
        <v>Kelli Cruthirds</v>
      </c>
      <c r="J2442" t="str">
        <f t="shared" si="114"/>
        <v>No</v>
      </c>
      <c r="K2442" t="str">
        <f t="shared" si="115"/>
        <v>21145329.4166666667Kelli Cruthirds</v>
      </c>
      <c r="L2442" t="str">
        <f t="shared" si="116"/>
        <v>Yes</v>
      </c>
    </row>
    <row r="2443" spans="1:12" x14ac:dyDescent="0.3">
      <c r="A2443" t="s">
        <v>85</v>
      </c>
      <c r="B2443">
        <v>211</v>
      </c>
      <c r="C2443" s="1">
        <v>45344</v>
      </c>
      <c r="D2443" s="1">
        <v>45329.416666666664</v>
      </c>
      <c r="E2443">
        <v>89.69</v>
      </c>
      <c r="F2443" t="s">
        <v>9</v>
      </c>
      <c r="G2443" t="s">
        <v>146</v>
      </c>
      <c r="H2443">
        <v>92507</v>
      </c>
      <c r="I2443" t="str" cm="1">
        <f t="array" ref="I2443">IFERROR(INDEX(scheduling_data!H:H,MATCH(B2443&amp;D2443,scheduling_data!D:D&amp;scheduling_data!A:A,0)),"")</f>
        <v>Kelli Cruthirds</v>
      </c>
      <c r="J2443" t="str">
        <f t="shared" si="114"/>
        <v>No</v>
      </c>
      <c r="K2443" t="str">
        <f t="shared" si="115"/>
        <v>21145329.4166666667Kelli Cruthirds</v>
      </c>
      <c r="L2443" t="str">
        <f t="shared" si="116"/>
        <v>No</v>
      </c>
    </row>
    <row r="2444" spans="1:12" x14ac:dyDescent="0.3">
      <c r="A2444" t="s">
        <v>85</v>
      </c>
      <c r="B2444">
        <v>211</v>
      </c>
      <c r="C2444" s="1">
        <v>45344</v>
      </c>
      <c r="D2444" s="1">
        <v>45331.416666666664</v>
      </c>
      <c r="E2444">
        <v>89.69</v>
      </c>
      <c r="F2444" t="s">
        <v>9</v>
      </c>
      <c r="G2444" t="s">
        <v>146</v>
      </c>
      <c r="H2444">
        <v>92507</v>
      </c>
      <c r="I2444" t="str" cm="1">
        <f t="array" ref="I2444">IFERROR(INDEX(scheduling_data!H:H,MATCH(B2444&amp;D2444,scheduling_data!D:D&amp;scheduling_data!A:A,0)),"")</f>
        <v>Kelli Cruthirds</v>
      </c>
      <c r="J2444" t="str">
        <f t="shared" si="114"/>
        <v>No</v>
      </c>
      <c r="K2444" t="str">
        <f t="shared" si="115"/>
        <v>21145331.4166666667Kelli Cruthirds</v>
      </c>
      <c r="L2444" t="str">
        <f t="shared" si="116"/>
        <v>No</v>
      </c>
    </row>
    <row r="2445" spans="1:12" x14ac:dyDescent="0.3">
      <c r="A2445" t="s">
        <v>85</v>
      </c>
      <c r="B2445">
        <v>211</v>
      </c>
      <c r="C2445" s="1">
        <v>45344</v>
      </c>
      <c r="D2445" s="1">
        <v>45331.416666666664</v>
      </c>
      <c r="E2445">
        <v>48.25</v>
      </c>
      <c r="F2445" t="s">
        <v>19</v>
      </c>
      <c r="G2445" t="s">
        <v>144</v>
      </c>
      <c r="H2445">
        <v>92507</v>
      </c>
      <c r="I2445" t="str" cm="1">
        <f t="array" ref="I2445">IFERROR(INDEX(scheduling_data!H:H,MATCH(B2445&amp;D2445,scheduling_data!D:D&amp;scheduling_data!A:A,0)),"")</f>
        <v>Kelli Cruthirds</v>
      </c>
      <c r="J2445" t="str">
        <f t="shared" si="114"/>
        <v>No</v>
      </c>
      <c r="K2445" t="str">
        <f t="shared" si="115"/>
        <v>21145331.4166666667Kelli Cruthirds</v>
      </c>
      <c r="L2445" t="str">
        <f t="shared" si="116"/>
        <v>Yes</v>
      </c>
    </row>
    <row r="2446" spans="1:12" x14ac:dyDescent="0.3">
      <c r="A2446" t="s">
        <v>25</v>
      </c>
      <c r="B2446">
        <v>212</v>
      </c>
      <c r="C2446" s="1">
        <v>45331</v>
      </c>
      <c r="D2446" s="1">
        <v>45323.6875</v>
      </c>
      <c r="E2446">
        <v>85.19</v>
      </c>
      <c r="F2446" t="s">
        <v>9</v>
      </c>
      <c r="G2446" t="s">
        <v>28</v>
      </c>
      <c r="H2446">
        <v>92507</v>
      </c>
      <c r="I2446" t="str" cm="1">
        <f t="array" ref="I2446">IFERROR(INDEX(scheduling_data!H:H,MATCH(B2446&amp;D2446,scheduling_data!D:D&amp;scheduling_data!A:A,0)),"")</f>
        <v>Kelli Cruthirds</v>
      </c>
      <c r="J2446" t="str">
        <f t="shared" si="114"/>
        <v>No</v>
      </c>
      <c r="K2446" t="str">
        <f t="shared" si="115"/>
        <v>21245323.6875Kelli Cruthirds</v>
      </c>
      <c r="L2446" t="str">
        <f t="shared" si="116"/>
        <v>No</v>
      </c>
    </row>
    <row r="2447" spans="1:12" x14ac:dyDescent="0.3">
      <c r="A2447" t="s">
        <v>25</v>
      </c>
      <c r="B2447">
        <v>212</v>
      </c>
      <c r="C2447" s="1">
        <v>45331</v>
      </c>
      <c r="D2447" s="1">
        <v>45323.6875</v>
      </c>
      <c r="E2447">
        <v>64.81</v>
      </c>
      <c r="F2447" t="s">
        <v>19</v>
      </c>
      <c r="G2447" t="s">
        <v>26</v>
      </c>
      <c r="H2447">
        <v>92507</v>
      </c>
      <c r="I2447" t="str" cm="1">
        <f t="array" ref="I2447">IFERROR(INDEX(scheduling_data!H:H,MATCH(B2447&amp;D2447,scheduling_data!D:D&amp;scheduling_data!A:A,0)),"")</f>
        <v>Kelli Cruthirds</v>
      </c>
      <c r="J2447" t="str">
        <f t="shared" si="114"/>
        <v>No</v>
      </c>
      <c r="K2447" t="str">
        <f t="shared" si="115"/>
        <v>21245323.6875Kelli Cruthirds</v>
      </c>
      <c r="L2447" t="str">
        <f t="shared" si="116"/>
        <v>Yes</v>
      </c>
    </row>
    <row r="2448" spans="1:12" x14ac:dyDescent="0.3">
      <c r="A2448" t="s">
        <v>59</v>
      </c>
      <c r="B2448">
        <v>213</v>
      </c>
      <c r="C2448" s="1">
        <v>45335</v>
      </c>
      <c r="D2448" s="1">
        <v>45328.333333333336</v>
      </c>
      <c r="E2448">
        <v>109</v>
      </c>
      <c r="F2448" t="s">
        <v>9</v>
      </c>
      <c r="G2448" t="s">
        <v>125</v>
      </c>
      <c r="H2448">
        <v>97112</v>
      </c>
      <c r="I2448" t="str" cm="1">
        <f t="array" ref="I2448">IFERROR(INDEX(scheduling_data!H:H,MATCH(B2448&amp;D2448,scheduling_data!D:D&amp;scheduling_data!A:A,0)),"")</f>
        <v>Christian Litz</v>
      </c>
      <c r="J2448" t="str">
        <f t="shared" si="114"/>
        <v>No</v>
      </c>
      <c r="K2448" t="str">
        <f t="shared" si="115"/>
        <v>21345328.3333333333Christian Litz</v>
      </c>
      <c r="L2448" t="str">
        <f t="shared" si="116"/>
        <v>No</v>
      </c>
    </row>
    <row r="2449" spans="1:12" x14ac:dyDescent="0.3">
      <c r="A2449" t="s">
        <v>59</v>
      </c>
      <c r="B2449">
        <v>213</v>
      </c>
      <c r="C2449" s="1">
        <v>45335</v>
      </c>
      <c r="D2449" s="1">
        <v>45328.333333333336</v>
      </c>
      <c r="E2449">
        <v>41</v>
      </c>
      <c r="F2449" t="s">
        <v>19</v>
      </c>
      <c r="G2449" t="s">
        <v>124</v>
      </c>
      <c r="H2449">
        <v>97112</v>
      </c>
      <c r="I2449" t="str" cm="1">
        <f t="array" ref="I2449">IFERROR(INDEX(scheduling_data!H:H,MATCH(B2449&amp;D2449,scheduling_data!D:D&amp;scheduling_data!A:A,0)),"")</f>
        <v>Christian Litz</v>
      </c>
      <c r="J2449" t="str">
        <f t="shared" si="114"/>
        <v>No</v>
      </c>
      <c r="K2449" t="str">
        <f t="shared" si="115"/>
        <v>21345328.3333333333Christian Litz</v>
      </c>
      <c r="L2449" t="str">
        <f t="shared" si="116"/>
        <v>Yes</v>
      </c>
    </row>
    <row r="2450" spans="1:12" x14ac:dyDescent="0.3">
      <c r="A2450" t="s">
        <v>59</v>
      </c>
      <c r="B2450">
        <v>213</v>
      </c>
      <c r="C2450" s="1">
        <v>45335</v>
      </c>
      <c r="D2450" s="1">
        <v>45328.333333333336</v>
      </c>
      <c r="E2450">
        <v>114.18</v>
      </c>
      <c r="F2450" t="s">
        <v>9</v>
      </c>
      <c r="G2450" t="s">
        <v>125</v>
      </c>
      <c r="H2450">
        <v>97110</v>
      </c>
      <c r="I2450" t="str" cm="1">
        <f t="array" ref="I2450">IFERROR(INDEX(scheduling_data!H:H,MATCH(B2450&amp;D2450,scheduling_data!D:D&amp;scheduling_data!A:A,0)),"")</f>
        <v>Christian Litz</v>
      </c>
      <c r="J2450" t="str">
        <f t="shared" si="114"/>
        <v>No</v>
      </c>
      <c r="K2450" t="str">
        <f t="shared" si="115"/>
        <v>21345328.3333333333Christian Litz</v>
      </c>
      <c r="L2450" t="str">
        <f t="shared" si="116"/>
        <v>No</v>
      </c>
    </row>
    <row r="2451" spans="1:12" x14ac:dyDescent="0.3">
      <c r="A2451" t="s">
        <v>59</v>
      </c>
      <c r="B2451">
        <v>213</v>
      </c>
      <c r="C2451" s="1">
        <v>45335</v>
      </c>
      <c r="D2451" s="1">
        <v>45328.333333333336</v>
      </c>
      <c r="E2451">
        <v>35.82</v>
      </c>
      <c r="F2451" t="s">
        <v>19</v>
      </c>
      <c r="G2451" t="s">
        <v>124</v>
      </c>
      <c r="H2451">
        <v>97110</v>
      </c>
      <c r="I2451" t="str" cm="1">
        <f t="array" ref="I2451">IFERROR(INDEX(scheduling_data!H:H,MATCH(B2451&amp;D2451,scheduling_data!D:D&amp;scheduling_data!A:A,0)),"")</f>
        <v>Christian Litz</v>
      </c>
      <c r="J2451" t="str">
        <f t="shared" si="114"/>
        <v>No</v>
      </c>
      <c r="K2451" t="str">
        <f t="shared" si="115"/>
        <v>21345328.3333333333Christian Litz</v>
      </c>
      <c r="L2451" t="str">
        <f t="shared" si="116"/>
        <v>Yes</v>
      </c>
    </row>
    <row r="2452" spans="1:12" x14ac:dyDescent="0.3">
      <c r="A2452" t="s">
        <v>59</v>
      </c>
      <c r="B2452">
        <v>213</v>
      </c>
      <c r="C2452" s="1">
        <v>45336</v>
      </c>
      <c r="D2452" s="1">
        <v>45330.291666666664</v>
      </c>
      <c r="E2452">
        <v>17.91</v>
      </c>
      <c r="F2452" t="s">
        <v>19</v>
      </c>
      <c r="G2452" t="s">
        <v>124</v>
      </c>
      <c r="H2452">
        <v>97110</v>
      </c>
      <c r="I2452" t="str" cm="1">
        <f t="array" ref="I2452">IFERROR(INDEX(scheduling_data!H:H,MATCH(B2452&amp;D2452,scheduling_data!D:D&amp;scheduling_data!A:A,0)),"")</f>
        <v>Katherine Tyree</v>
      </c>
      <c r="J2452" t="str">
        <f t="shared" si="114"/>
        <v>No</v>
      </c>
      <c r="K2452" t="str">
        <f t="shared" si="115"/>
        <v>21345330.2916666667Katherine Tyree</v>
      </c>
      <c r="L2452" t="str">
        <f t="shared" si="116"/>
        <v>Yes</v>
      </c>
    </row>
    <row r="2453" spans="1:12" x14ac:dyDescent="0.3">
      <c r="A2453" t="s">
        <v>59</v>
      </c>
      <c r="B2453">
        <v>213</v>
      </c>
      <c r="C2453" s="1">
        <v>45336</v>
      </c>
      <c r="D2453" s="1">
        <v>45330.291666666664</v>
      </c>
      <c r="E2453">
        <v>57.09</v>
      </c>
      <c r="F2453" t="s">
        <v>9</v>
      </c>
      <c r="G2453" t="s">
        <v>125</v>
      </c>
      <c r="H2453">
        <v>97110</v>
      </c>
      <c r="I2453" t="str" cm="1">
        <f t="array" ref="I2453">IFERROR(INDEX(scheduling_data!H:H,MATCH(B2453&amp;D2453,scheduling_data!D:D&amp;scheduling_data!A:A,0)),"")</f>
        <v>Katherine Tyree</v>
      </c>
      <c r="J2453" t="str">
        <f t="shared" si="114"/>
        <v>No</v>
      </c>
      <c r="K2453" t="str">
        <f t="shared" si="115"/>
        <v>21345330.2916666667Katherine Tyree</v>
      </c>
      <c r="L2453" t="str">
        <f t="shared" si="116"/>
        <v>No</v>
      </c>
    </row>
    <row r="2454" spans="1:12" x14ac:dyDescent="0.3">
      <c r="A2454" t="s">
        <v>59</v>
      </c>
      <c r="B2454">
        <v>213</v>
      </c>
      <c r="C2454" s="1">
        <v>45336</v>
      </c>
      <c r="D2454" s="1">
        <v>45330.291666666664</v>
      </c>
      <c r="E2454">
        <v>61.5</v>
      </c>
      <c r="F2454" t="s">
        <v>19</v>
      </c>
      <c r="G2454" t="s">
        <v>124</v>
      </c>
      <c r="H2454">
        <v>97112</v>
      </c>
      <c r="I2454" t="str" cm="1">
        <f t="array" ref="I2454">IFERROR(INDEX(scheduling_data!H:H,MATCH(B2454&amp;D2454,scheduling_data!D:D&amp;scheduling_data!A:A,0)),"")</f>
        <v>Katherine Tyree</v>
      </c>
      <c r="J2454" t="str">
        <f t="shared" si="114"/>
        <v>No</v>
      </c>
      <c r="K2454" t="str">
        <f t="shared" si="115"/>
        <v>21345330.2916666667Katherine Tyree</v>
      </c>
      <c r="L2454" t="str">
        <f t="shared" si="116"/>
        <v>Yes</v>
      </c>
    </row>
    <row r="2455" spans="1:12" x14ac:dyDescent="0.3">
      <c r="A2455" t="s">
        <v>59</v>
      </c>
      <c r="B2455">
        <v>213</v>
      </c>
      <c r="C2455" s="1">
        <v>45336</v>
      </c>
      <c r="D2455" s="1">
        <v>45330.291666666664</v>
      </c>
      <c r="E2455">
        <v>163.5</v>
      </c>
      <c r="F2455" t="s">
        <v>9</v>
      </c>
      <c r="G2455" t="s">
        <v>125</v>
      </c>
      <c r="H2455">
        <v>97112</v>
      </c>
      <c r="I2455" t="str" cm="1">
        <f t="array" ref="I2455">IFERROR(INDEX(scheduling_data!H:H,MATCH(B2455&amp;D2455,scheduling_data!D:D&amp;scheduling_data!A:A,0)),"")</f>
        <v>Katherine Tyree</v>
      </c>
      <c r="J2455" t="str">
        <f t="shared" si="114"/>
        <v>No</v>
      </c>
      <c r="K2455" t="str">
        <f t="shared" si="115"/>
        <v>21345330.2916666667Katherine Tyree</v>
      </c>
      <c r="L2455" t="str">
        <f t="shared" si="116"/>
        <v>No</v>
      </c>
    </row>
    <row r="2456" spans="1:12" x14ac:dyDescent="0.3">
      <c r="A2456" t="s">
        <v>322</v>
      </c>
      <c r="B2456">
        <v>214</v>
      </c>
      <c r="C2456" s="1">
        <v>45342</v>
      </c>
      <c r="D2456" s="1">
        <v>45323.625</v>
      </c>
      <c r="E2456">
        <v>31.68</v>
      </c>
      <c r="F2456" t="s">
        <v>19</v>
      </c>
      <c r="G2456" t="s">
        <v>323</v>
      </c>
      <c r="H2456">
        <v>97110</v>
      </c>
      <c r="I2456" t="str" cm="1">
        <f t="array" ref="I2456">IFERROR(INDEX(scheduling_data!H:H,MATCH(B2456&amp;D2456,scheduling_data!D:D&amp;scheduling_data!A:A,0)),"")</f>
        <v>Jessica Pittman</v>
      </c>
      <c r="J2456" t="str">
        <f t="shared" si="114"/>
        <v>No</v>
      </c>
      <c r="K2456" t="str">
        <f t="shared" si="115"/>
        <v>21445323.625Jessica Pittman</v>
      </c>
      <c r="L2456" t="str">
        <f t="shared" si="116"/>
        <v>Yes</v>
      </c>
    </row>
    <row r="2457" spans="1:12" x14ac:dyDescent="0.3">
      <c r="A2457" t="s">
        <v>322</v>
      </c>
      <c r="B2457">
        <v>214</v>
      </c>
      <c r="C2457" s="1">
        <v>45342</v>
      </c>
      <c r="D2457" s="1">
        <v>45323.625</v>
      </c>
      <c r="E2457">
        <v>102.3</v>
      </c>
      <c r="F2457" t="s">
        <v>9</v>
      </c>
      <c r="G2457" t="s">
        <v>324</v>
      </c>
      <c r="H2457">
        <v>97110</v>
      </c>
      <c r="I2457" t="str" cm="1">
        <f t="array" ref="I2457">IFERROR(INDEX(scheduling_data!H:H,MATCH(B2457&amp;D2457,scheduling_data!D:D&amp;scheduling_data!A:A,0)),"")</f>
        <v>Jessica Pittman</v>
      </c>
      <c r="J2457" t="str">
        <f t="shared" si="114"/>
        <v>No</v>
      </c>
      <c r="K2457" t="str">
        <f t="shared" si="115"/>
        <v>21445323.625Jessica Pittman</v>
      </c>
      <c r="L2457" t="str">
        <f t="shared" si="116"/>
        <v>No</v>
      </c>
    </row>
    <row r="2458" spans="1:12" x14ac:dyDescent="0.3">
      <c r="A2458" t="s">
        <v>322</v>
      </c>
      <c r="B2458">
        <v>214</v>
      </c>
      <c r="C2458" s="1">
        <v>45342</v>
      </c>
      <c r="D2458" s="1">
        <v>45323.625</v>
      </c>
      <c r="E2458">
        <v>0.65</v>
      </c>
      <c r="F2458" t="s">
        <v>9</v>
      </c>
      <c r="G2458" t="s">
        <v>325</v>
      </c>
      <c r="H2458">
        <v>97110</v>
      </c>
      <c r="I2458" t="str" cm="1">
        <f t="array" ref="I2458">IFERROR(INDEX(scheduling_data!H:H,MATCH(B2458&amp;D2458,scheduling_data!D:D&amp;scheduling_data!A:A,0)),"")</f>
        <v>Jessica Pittman</v>
      </c>
      <c r="J2458" t="str">
        <f t="shared" si="114"/>
        <v>No</v>
      </c>
      <c r="K2458" t="str">
        <f t="shared" si="115"/>
        <v>21445323.625Jessica Pittman</v>
      </c>
      <c r="L2458" t="str">
        <f t="shared" si="116"/>
        <v>No</v>
      </c>
    </row>
    <row r="2459" spans="1:12" x14ac:dyDescent="0.3">
      <c r="A2459" t="s">
        <v>322</v>
      </c>
      <c r="B2459">
        <v>214</v>
      </c>
      <c r="C2459" s="1">
        <v>45342</v>
      </c>
      <c r="D2459" s="1">
        <v>45323.625</v>
      </c>
      <c r="E2459">
        <v>5.86</v>
      </c>
      <c r="F2459" t="s">
        <v>9</v>
      </c>
      <c r="G2459" t="s">
        <v>326</v>
      </c>
      <c r="H2459">
        <v>97110</v>
      </c>
      <c r="I2459" t="str" cm="1">
        <f t="array" ref="I2459">IFERROR(INDEX(scheduling_data!H:H,MATCH(B2459&amp;D2459,scheduling_data!D:D&amp;scheduling_data!A:A,0)),"")</f>
        <v>Jessica Pittman</v>
      </c>
      <c r="J2459" t="str">
        <f t="shared" si="114"/>
        <v>No</v>
      </c>
      <c r="K2459" t="str">
        <f t="shared" si="115"/>
        <v>21445323.625Jessica Pittman</v>
      </c>
      <c r="L2459" t="str">
        <f t="shared" si="116"/>
        <v>No</v>
      </c>
    </row>
    <row r="2460" spans="1:12" x14ac:dyDescent="0.3">
      <c r="A2460" t="s">
        <v>80</v>
      </c>
      <c r="B2460">
        <v>215</v>
      </c>
      <c r="C2460" s="1">
        <v>45335</v>
      </c>
      <c r="D2460" s="1">
        <v>45323.4375</v>
      </c>
      <c r="E2460">
        <v>64.81</v>
      </c>
      <c r="F2460" t="s">
        <v>19</v>
      </c>
      <c r="G2460" t="s">
        <v>51</v>
      </c>
      <c r="H2460">
        <v>92507</v>
      </c>
      <c r="I2460" t="str" cm="1">
        <f t="array" ref="I2460">IFERROR(INDEX(scheduling_data!H:H,MATCH(B2460&amp;D2460,scheduling_data!D:D&amp;scheduling_data!A:A,0)),"")</f>
        <v>D'Anna Pullen</v>
      </c>
      <c r="J2460" t="str">
        <f t="shared" si="114"/>
        <v>No</v>
      </c>
      <c r="K2460" t="str">
        <f t="shared" si="115"/>
        <v>21545323.4375D'Anna Pullen</v>
      </c>
      <c r="L2460" t="str">
        <f t="shared" si="116"/>
        <v>Yes</v>
      </c>
    </row>
    <row r="2461" spans="1:12" x14ac:dyDescent="0.3">
      <c r="A2461" t="s">
        <v>80</v>
      </c>
      <c r="B2461">
        <v>215</v>
      </c>
      <c r="C2461" s="1">
        <v>45335</v>
      </c>
      <c r="D2461" s="1">
        <v>45323.4375</v>
      </c>
      <c r="E2461">
        <v>85.19</v>
      </c>
      <c r="F2461" t="s">
        <v>9</v>
      </c>
      <c r="G2461" t="s">
        <v>52</v>
      </c>
      <c r="H2461">
        <v>92507</v>
      </c>
      <c r="I2461" t="str" cm="1">
        <f t="array" ref="I2461">IFERROR(INDEX(scheduling_data!H:H,MATCH(B2461&amp;D2461,scheduling_data!D:D&amp;scheduling_data!A:A,0)),"")</f>
        <v>D'Anna Pullen</v>
      </c>
      <c r="J2461" t="str">
        <f t="shared" si="114"/>
        <v>No</v>
      </c>
      <c r="K2461" t="str">
        <f t="shared" si="115"/>
        <v>21545323.4375D'Anna Pullen</v>
      </c>
      <c r="L2461" t="str">
        <f t="shared" si="116"/>
        <v>No</v>
      </c>
    </row>
    <row r="2462" spans="1:12" x14ac:dyDescent="0.3">
      <c r="A2462" t="s">
        <v>80</v>
      </c>
      <c r="B2462">
        <v>215</v>
      </c>
      <c r="C2462" s="1">
        <v>45348</v>
      </c>
      <c r="D2462" s="1">
        <v>45337.458333333336</v>
      </c>
      <c r="E2462">
        <v>85.19</v>
      </c>
      <c r="F2462" t="s">
        <v>9</v>
      </c>
      <c r="G2462" t="s">
        <v>52</v>
      </c>
      <c r="H2462">
        <v>92507</v>
      </c>
      <c r="I2462" t="str" cm="1">
        <f t="array" ref="I2462">IFERROR(INDEX(scheduling_data!H:H,MATCH(B2462&amp;D2462,scheduling_data!D:D&amp;scheduling_data!A:A,0)),"")</f>
        <v>D'Anna Pullen</v>
      </c>
      <c r="J2462" t="str">
        <f t="shared" si="114"/>
        <v>No</v>
      </c>
      <c r="K2462" t="str">
        <f t="shared" si="115"/>
        <v>21545337.4583333333D'Anna Pullen</v>
      </c>
      <c r="L2462" t="str">
        <f t="shared" si="116"/>
        <v>No</v>
      </c>
    </row>
    <row r="2463" spans="1:12" x14ac:dyDescent="0.3">
      <c r="A2463" t="s">
        <v>80</v>
      </c>
      <c r="B2463">
        <v>215</v>
      </c>
      <c r="C2463" s="1">
        <v>45348</v>
      </c>
      <c r="D2463" s="1">
        <v>45337.458333333336</v>
      </c>
      <c r="E2463">
        <v>64.81</v>
      </c>
      <c r="F2463" t="s">
        <v>19</v>
      </c>
      <c r="G2463" t="s">
        <v>51</v>
      </c>
      <c r="H2463">
        <v>92507</v>
      </c>
      <c r="I2463" t="str" cm="1">
        <f t="array" ref="I2463">IFERROR(INDEX(scheduling_data!H:H,MATCH(B2463&amp;D2463,scheduling_data!D:D&amp;scheduling_data!A:A,0)),"")</f>
        <v>D'Anna Pullen</v>
      </c>
      <c r="J2463" t="str">
        <f t="shared" si="114"/>
        <v>No</v>
      </c>
      <c r="K2463" t="str">
        <f t="shared" si="115"/>
        <v>21545337.4583333333D'Anna Pullen</v>
      </c>
      <c r="L2463" t="str">
        <f t="shared" si="116"/>
        <v>Yes</v>
      </c>
    </row>
    <row r="2464" spans="1:12" x14ac:dyDescent="0.3">
      <c r="A2464" t="s">
        <v>80</v>
      </c>
      <c r="B2464">
        <v>215</v>
      </c>
      <c r="C2464" s="1">
        <v>45342</v>
      </c>
      <c r="D2464" s="1">
        <v>45328.458333333336</v>
      </c>
      <c r="E2464">
        <v>64.81</v>
      </c>
      <c r="F2464" t="s">
        <v>19</v>
      </c>
      <c r="G2464" t="s">
        <v>51</v>
      </c>
      <c r="H2464">
        <v>92507</v>
      </c>
      <c r="I2464" t="str" cm="1">
        <f t="array" ref="I2464">IFERROR(INDEX(scheduling_data!H:H,MATCH(B2464&amp;D2464,scheduling_data!D:D&amp;scheduling_data!A:A,0)),"")</f>
        <v>Victoria Miley</v>
      </c>
      <c r="J2464" t="str">
        <f t="shared" si="114"/>
        <v>No</v>
      </c>
      <c r="K2464" t="str">
        <f t="shared" si="115"/>
        <v>21545328.4583333333Victoria Miley</v>
      </c>
      <c r="L2464" t="str">
        <f t="shared" si="116"/>
        <v>Yes</v>
      </c>
    </row>
    <row r="2465" spans="1:12" x14ac:dyDescent="0.3">
      <c r="A2465" t="s">
        <v>80</v>
      </c>
      <c r="B2465">
        <v>215</v>
      </c>
      <c r="C2465" s="1">
        <v>45342</v>
      </c>
      <c r="D2465" s="1">
        <v>45328.458333333336</v>
      </c>
      <c r="E2465">
        <v>85.19</v>
      </c>
      <c r="F2465" t="s">
        <v>9</v>
      </c>
      <c r="G2465" t="s">
        <v>52</v>
      </c>
      <c r="H2465">
        <v>92507</v>
      </c>
      <c r="I2465" t="str" cm="1">
        <f t="array" ref="I2465">IFERROR(INDEX(scheduling_data!H:H,MATCH(B2465&amp;D2465,scheduling_data!D:D&amp;scheduling_data!A:A,0)),"")</f>
        <v>Victoria Miley</v>
      </c>
      <c r="J2465" t="str">
        <f t="shared" si="114"/>
        <v>No</v>
      </c>
      <c r="K2465" t="str">
        <f t="shared" si="115"/>
        <v>21545328.4583333333Victoria Miley</v>
      </c>
      <c r="L2465" t="str">
        <f t="shared" si="116"/>
        <v>No</v>
      </c>
    </row>
    <row r="2466" spans="1:12" x14ac:dyDescent="0.3">
      <c r="A2466" t="s">
        <v>80</v>
      </c>
      <c r="B2466">
        <v>215</v>
      </c>
      <c r="C2466" s="1">
        <v>45343</v>
      </c>
      <c r="D2466" s="1">
        <v>45330.458333333336</v>
      </c>
      <c r="E2466">
        <v>64.81</v>
      </c>
      <c r="F2466" t="s">
        <v>19</v>
      </c>
      <c r="G2466" t="s">
        <v>51</v>
      </c>
      <c r="H2466">
        <v>92507</v>
      </c>
      <c r="I2466" t="str" cm="1">
        <f t="array" ref="I2466">IFERROR(INDEX(scheduling_data!H:H,MATCH(B2466&amp;D2466,scheduling_data!D:D&amp;scheduling_data!A:A,0)),"")</f>
        <v>D'Anna Pullen</v>
      </c>
      <c r="J2466" t="str">
        <f t="shared" si="114"/>
        <v>No</v>
      </c>
      <c r="K2466" t="str">
        <f t="shared" si="115"/>
        <v>21545330.4583333333D'Anna Pullen</v>
      </c>
      <c r="L2466" t="str">
        <f t="shared" si="116"/>
        <v>Yes</v>
      </c>
    </row>
    <row r="2467" spans="1:12" x14ac:dyDescent="0.3">
      <c r="A2467" t="s">
        <v>80</v>
      </c>
      <c r="B2467">
        <v>215</v>
      </c>
      <c r="C2467" s="1">
        <v>45343</v>
      </c>
      <c r="D2467" s="1">
        <v>45330.458333333336</v>
      </c>
      <c r="E2467">
        <v>85.19</v>
      </c>
      <c r="F2467" t="s">
        <v>9</v>
      </c>
      <c r="G2467" t="s">
        <v>52</v>
      </c>
      <c r="H2467">
        <v>92507</v>
      </c>
      <c r="I2467" t="str" cm="1">
        <f t="array" ref="I2467">IFERROR(INDEX(scheduling_data!H:H,MATCH(B2467&amp;D2467,scheduling_data!D:D&amp;scheduling_data!A:A,0)),"")</f>
        <v>D'Anna Pullen</v>
      </c>
      <c r="J2467" t="str">
        <f t="shared" si="114"/>
        <v>No</v>
      </c>
      <c r="K2467" t="str">
        <f t="shared" si="115"/>
        <v>21545330.4583333333D'Anna Pullen</v>
      </c>
      <c r="L2467" t="str">
        <f t="shared" si="116"/>
        <v>No</v>
      </c>
    </row>
    <row r="2468" spans="1:12" x14ac:dyDescent="0.3">
      <c r="A2468" t="s">
        <v>25</v>
      </c>
      <c r="B2468">
        <v>216</v>
      </c>
      <c r="C2468" s="1">
        <v>45338</v>
      </c>
      <c r="D2468" s="1">
        <v>45323.666666666664</v>
      </c>
      <c r="E2468">
        <v>46.61</v>
      </c>
      <c r="F2468" t="s">
        <v>9</v>
      </c>
      <c r="G2468" t="s">
        <v>28</v>
      </c>
      <c r="H2468">
        <v>97112</v>
      </c>
      <c r="I2468" t="str" cm="1">
        <f t="array" ref="I2468">IFERROR(INDEX(scheduling_data!H:H,MATCH(B2468&amp;D2468,scheduling_data!D:D&amp;scheduling_data!A:A,0)),"")</f>
        <v>Christian Litz</v>
      </c>
      <c r="J2468" t="str">
        <f t="shared" si="114"/>
        <v>No</v>
      </c>
      <c r="K2468" t="str">
        <f t="shared" si="115"/>
        <v>21645323.6666666667Christian Litz</v>
      </c>
      <c r="L2468" t="str">
        <f t="shared" si="116"/>
        <v>No</v>
      </c>
    </row>
    <row r="2469" spans="1:12" x14ac:dyDescent="0.3">
      <c r="A2469" t="s">
        <v>25</v>
      </c>
      <c r="B2469">
        <v>216</v>
      </c>
      <c r="C2469" s="1">
        <v>45338</v>
      </c>
      <c r="D2469" s="1">
        <v>45323.666666666664</v>
      </c>
      <c r="E2469">
        <v>28.39</v>
      </c>
      <c r="F2469" t="s">
        <v>19</v>
      </c>
      <c r="G2469" t="s">
        <v>26</v>
      </c>
      <c r="H2469">
        <v>97112</v>
      </c>
      <c r="I2469" t="str" cm="1">
        <f t="array" ref="I2469">IFERROR(INDEX(scheduling_data!H:H,MATCH(B2469&amp;D2469,scheduling_data!D:D&amp;scheduling_data!A:A,0)),"")</f>
        <v>Christian Litz</v>
      </c>
      <c r="J2469" t="str">
        <f t="shared" si="114"/>
        <v>No</v>
      </c>
      <c r="K2469" t="str">
        <f t="shared" si="115"/>
        <v>21645323.6666666667Christian Litz</v>
      </c>
      <c r="L2469" t="str">
        <f t="shared" si="116"/>
        <v>Yes</v>
      </c>
    </row>
    <row r="2470" spans="1:12" x14ac:dyDescent="0.3">
      <c r="A2470" t="s">
        <v>25</v>
      </c>
      <c r="B2470">
        <v>216</v>
      </c>
      <c r="C2470" s="1">
        <v>45338</v>
      </c>
      <c r="D2470" s="1">
        <v>45323.666666666664</v>
      </c>
      <c r="E2470">
        <v>22.9</v>
      </c>
      <c r="F2470" t="s">
        <v>19</v>
      </c>
      <c r="G2470" t="s">
        <v>26</v>
      </c>
      <c r="H2470">
        <v>97140</v>
      </c>
      <c r="I2470" t="str" cm="1">
        <f t="array" ref="I2470">IFERROR(INDEX(scheduling_data!H:H,MATCH(B2470&amp;D2470,scheduling_data!D:D&amp;scheduling_data!A:A,0)),"")</f>
        <v>Christian Litz</v>
      </c>
      <c r="J2470" t="str">
        <f t="shared" si="114"/>
        <v>No</v>
      </c>
      <c r="K2470" t="str">
        <f t="shared" si="115"/>
        <v>21645323.6666666667Christian Litz</v>
      </c>
      <c r="L2470" t="str">
        <f t="shared" si="116"/>
        <v>Yes</v>
      </c>
    </row>
    <row r="2471" spans="1:12" x14ac:dyDescent="0.3">
      <c r="A2471" t="s">
        <v>25</v>
      </c>
      <c r="B2471">
        <v>216</v>
      </c>
      <c r="C2471" s="1">
        <v>45338</v>
      </c>
      <c r="D2471" s="1">
        <v>45323.666666666664</v>
      </c>
      <c r="E2471">
        <v>52.1</v>
      </c>
      <c r="F2471" t="s">
        <v>9</v>
      </c>
      <c r="G2471" t="s">
        <v>28</v>
      </c>
      <c r="H2471">
        <v>97140</v>
      </c>
      <c r="I2471" t="str" cm="1">
        <f t="array" ref="I2471">IFERROR(INDEX(scheduling_data!H:H,MATCH(B2471&amp;D2471,scheduling_data!D:D&amp;scheduling_data!A:A,0)),"")</f>
        <v>Christian Litz</v>
      </c>
      <c r="J2471" t="str">
        <f t="shared" si="114"/>
        <v>No</v>
      </c>
      <c r="K2471" t="str">
        <f t="shared" si="115"/>
        <v>21645323.6666666667Christian Litz</v>
      </c>
      <c r="L2471" t="str">
        <f t="shared" si="116"/>
        <v>No</v>
      </c>
    </row>
    <row r="2472" spans="1:12" x14ac:dyDescent="0.3">
      <c r="A2472" t="s">
        <v>25</v>
      </c>
      <c r="B2472">
        <v>216</v>
      </c>
      <c r="C2472" s="1">
        <v>45345</v>
      </c>
      <c r="D2472" s="1">
        <v>45334.479166666664</v>
      </c>
      <c r="E2472">
        <v>22.9</v>
      </c>
      <c r="F2472" t="s">
        <v>19</v>
      </c>
      <c r="G2472" t="s">
        <v>26</v>
      </c>
      <c r="H2472">
        <v>97140</v>
      </c>
      <c r="I2472" t="str" cm="1">
        <f t="array" ref="I2472">IFERROR(INDEX(scheduling_data!H:H,MATCH(B2472&amp;D2472,scheduling_data!D:D&amp;scheduling_data!A:A,0)),"")</f>
        <v>Christian Litz</v>
      </c>
      <c r="J2472" t="str">
        <f t="shared" si="114"/>
        <v>No</v>
      </c>
      <c r="K2472" t="str">
        <f t="shared" si="115"/>
        <v>21645334.4791666667Christian Litz</v>
      </c>
      <c r="L2472" t="str">
        <f t="shared" si="116"/>
        <v>Yes</v>
      </c>
    </row>
    <row r="2473" spans="1:12" x14ac:dyDescent="0.3">
      <c r="A2473" t="s">
        <v>25</v>
      </c>
      <c r="B2473">
        <v>216</v>
      </c>
      <c r="C2473" s="1">
        <v>45345</v>
      </c>
      <c r="D2473" s="1">
        <v>45334.479166666664</v>
      </c>
      <c r="E2473">
        <v>52.1</v>
      </c>
      <c r="F2473" t="s">
        <v>9</v>
      </c>
      <c r="G2473" t="s">
        <v>28</v>
      </c>
      <c r="H2473">
        <v>97140</v>
      </c>
      <c r="I2473" t="str" cm="1">
        <f t="array" ref="I2473">IFERROR(INDEX(scheduling_data!H:H,MATCH(B2473&amp;D2473,scheduling_data!D:D&amp;scheduling_data!A:A,0)),"")</f>
        <v>Christian Litz</v>
      </c>
      <c r="J2473" t="str">
        <f t="shared" si="114"/>
        <v>No</v>
      </c>
      <c r="K2473" t="str">
        <f t="shared" si="115"/>
        <v>21645334.4791666667Christian Litz</v>
      </c>
      <c r="L2473" t="str">
        <f t="shared" si="116"/>
        <v>No</v>
      </c>
    </row>
    <row r="2474" spans="1:12" x14ac:dyDescent="0.3">
      <c r="A2474" t="s">
        <v>25</v>
      </c>
      <c r="B2474">
        <v>216</v>
      </c>
      <c r="C2474" s="1">
        <v>45345</v>
      </c>
      <c r="D2474" s="1">
        <v>45334.479166666664</v>
      </c>
      <c r="E2474">
        <v>28.39</v>
      </c>
      <c r="F2474" t="s">
        <v>19</v>
      </c>
      <c r="G2474" t="s">
        <v>26</v>
      </c>
      <c r="H2474">
        <v>97112</v>
      </c>
      <c r="I2474" t="str" cm="1">
        <f t="array" ref="I2474">IFERROR(INDEX(scheduling_data!H:H,MATCH(B2474&amp;D2474,scheduling_data!D:D&amp;scheduling_data!A:A,0)),"")</f>
        <v>Christian Litz</v>
      </c>
      <c r="J2474" t="str">
        <f t="shared" si="114"/>
        <v>No</v>
      </c>
      <c r="K2474" t="str">
        <f t="shared" si="115"/>
        <v>21645334.4791666667Christian Litz</v>
      </c>
      <c r="L2474" t="str">
        <f t="shared" si="116"/>
        <v>Yes</v>
      </c>
    </row>
    <row r="2475" spans="1:12" x14ac:dyDescent="0.3">
      <c r="A2475" t="s">
        <v>25</v>
      </c>
      <c r="B2475">
        <v>216</v>
      </c>
      <c r="C2475" s="1">
        <v>45345</v>
      </c>
      <c r="D2475" s="1">
        <v>45334.479166666664</v>
      </c>
      <c r="E2475">
        <v>46.61</v>
      </c>
      <c r="F2475" t="s">
        <v>9</v>
      </c>
      <c r="G2475" t="s">
        <v>28</v>
      </c>
      <c r="H2475">
        <v>97112</v>
      </c>
      <c r="I2475" t="str" cm="1">
        <f t="array" ref="I2475">IFERROR(INDEX(scheduling_data!H:H,MATCH(B2475&amp;D2475,scheduling_data!D:D&amp;scheduling_data!A:A,0)),"")</f>
        <v>Christian Litz</v>
      </c>
      <c r="J2475" t="str">
        <f t="shared" si="114"/>
        <v>No</v>
      </c>
      <c r="K2475" t="str">
        <f t="shared" si="115"/>
        <v>21645334.4791666667Christian Litz</v>
      </c>
      <c r="L2475" t="str">
        <f t="shared" si="116"/>
        <v>No</v>
      </c>
    </row>
    <row r="2476" spans="1:12" x14ac:dyDescent="0.3">
      <c r="A2476" t="s">
        <v>25</v>
      </c>
      <c r="B2476">
        <v>216</v>
      </c>
      <c r="C2476" s="1">
        <v>45345</v>
      </c>
      <c r="D2476" s="1">
        <v>45330.645833333336</v>
      </c>
      <c r="E2476">
        <v>28.39</v>
      </c>
      <c r="F2476" t="s">
        <v>19</v>
      </c>
      <c r="G2476" t="s">
        <v>26</v>
      </c>
      <c r="H2476">
        <v>97112</v>
      </c>
      <c r="I2476" t="str" cm="1">
        <f t="array" ref="I2476">IFERROR(INDEX(scheduling_data!H:H,MATCH(B2476&amp;D2476,scheduling_data!D:D&amp;scheduling_data!A:A,0)),"")</f>
        <v>Christian Litz</v>
      </c>
      <c r="J2476" t="str">
        <f t="shared" si="114"/>
        <v>No</v>
      </c>
      <c r="K2476" t="str">
        <f t="shared" si="115"/>
        <v>21645330.6458333333Christian Litz</v>
      </c>
      <c r="L2476" t="str">
        <f t="shared" si="116"/>
        <v>Yes</v>
      </c>
    </row>
    <row r="2477" spans="1:12" x14ac:dyDescent="0.3">
      <c r="A2477" t="s">
        <v>25</v>
      </c>
      <c r="B2477">
        <v>216</v>
      </c>
      <c r="C2477" s="1">
        <v>45345</v>
      </c>
      <c r="D2477" s="1">
        <v>45330.645833333336</v>
      </c>
      <c r="E2477">
        <v>46.61</v>
      </c>
      <c r="F2477" t="s">
        <v>9</v>
      </c>
      <c r="G2477" t="s">
        <v>28</v>
      </c>
      <c r="H2477">
        <v>97112</v>
      </c>
      <c r="I2477" t="str" cm="1">
        <f t="array" ref="I2477">IFERROR(INDEX(scheduling_data!H:H,MATCH(B2477&amp;D2477,scheduling_data!D:D&amp;scheduling_data!A:A,0)),"")</f>
        <v>Christian Litz</v>
      </c>
      <c r="J2477" t="str">
        <f t="shared" si="114"/>
        <v>No</v>
      </c>
      <c r="K2477" t="str">
        <f t="shared" si="115"/>
        <v>21645330.6458333333Christian Litz</v>
      </c>
      <c r="L2477" t="str">
        <f t="shared" si="116"/>
        <v>No</v>
      </c>
    </row>
    <row r="2478" spans="1:12" x14ac:dyDescent="0.3">
      <c r="A2478" t="s">
        <v>25</v>
      </c>
      <c r="B2478">
        <v>216</v>
      </c>
      <c r="C2478" s="1">
        <v>45345</v>
      </c>
      <c r="D2478" s="1">
        <v>45330.645833333336</v>
      </c>
      <c r="E2478">
        <v>52.1</v>
      </c>
      <c r="F2478" t="s">
        <v>9</v>
      </c>
      <c r="G2478" t="s">
        <v>28</v>
      </c>
      <c r="H2478">
        <v>97140</v>
      </c>
      <c r="I2478" t="str" cm="1">
        <f t="array" ref="I2478">IFERROR(INDEX(scheduling_data!H:H,MATCH(B2478&amp;D2478,scheduling_data!D:D&amp;scheduling_data!A:A,0)),"")</f>
        <v>Christian Litz</v>
      </c>
      <c r="J2478" t="str">
        <f t="shared" si="114"/>
        <v>No</v>
      </c>
      <c r="K2478" t="str">
        <f t="shared" si="115"/>
        <v>21645330.6458333333Christian Litz</v>
      </c>
      <c r="L2478" t="str">
        <f t="shared" si="116"/>
        <v>No</v>
      </c>
    </row>
    <row r="2479" spans="1:12" x14ac:dyDescent="0.3">
      <c r="A2479" t="s">
        <v>25</v>
      </c>
      <c r="B2479">
        <v>216</v>
      </c>
      <c r="C2479" s="1">
        <v>45345</v>
      </c>
      <c r="D2479" s="1">
        <v>45330.645833333336</v>
      </c>
      <c r="E2479">
        <v>22.9</v>
      </c>
      <c r="F2479" t="s">
        <v>19</v>
      </c>
      <c r="G2479" t="s">
        <v>26</v>
      </c>
      <c r="H2479">
        <v>97140</v>
      </c>
      <c r="I2479" t="str" cm="1">
        <f t="array" ref="I2479">IFERROR(INDEX(scheduling_data!H:H,MATCH(B2479&amp;D2479,scheduling_data!D:D&amp;scheduling_data!A:A,0)),"")</f>
        <v>Christian Litz</v>
      </c>
      <c r="J2479" t="str">
        <f t="shared" si="114"/>
        <v>No</v>
      </c>
      <c r="K2479" t="str">
        <f t="shared" si="115"/>
        <v>21645330.6458333333Christian Litz</v>
      </c>
      <c r="L2479" t="str">
        <f t="shared" si="116"/>
        <v>Yes</v>
      </c>
    </row>
    <row r="2480" spans="1:12" x14ac:dyDescent="0.3">
      <c r="A2480" t="s">
        <v>17</v>
      </c>
      <c r="B2480">
        <v>42</v>
      </c>
      <c r="C2480" s="1">
        <v>45337</v>
      </c>
      <c r="D2480" s="1">
        <v>45323.708333333336</v>
      </c>
      <c r="E2480">
        <v>19.489999999999998</v>
      </c>
      <c r="F2480" t="s">
        <v>19</v>
      </c>
      <c r="G2480" t="s">
        <v>20</v>
      </c>
      <c r="H2480">
        <v>97140</v>
      </c>
      <c r="I2480" t="str" cm="1">
        <f t="array" ref="I2480">IFERROR(INDEX(scheduling_data!H:H,MATCH(B2480&amp;D2480,scheduling_data!D:D&amp;scheduling_data!A:A,0)),"")</f>
        <v>Robert Crochet</v>
      </c>
      <c r="J2480" t="str">
        <f t="shared" si="114"/>
        <v>No</v>
      </c>
      <c r="K2480" t="str">
        <f t="shared" si="115"/>
        <v>4245323.7083333333Robert Crochet</v>
      </c>
      <c r="L2480" t="str">
        <f t="shared" si="116"/>
        <v>Yes</v>
      </c>
    </row>
    <row r="2481" spans="1:12" x14ac:dyDescent="0.3">
      <c r="A2481" t="s">
        <v>17</v>
      </c>
      <c r="B2481">
        <v>42</v>
      </c>
      <c r="C2481" s="1">
        <v>45337</v>
      </c>
      <c r="D2481" s="1">
        <v>45323.708333333336</v>
      </c>
      <c r="E2481">
        <v>108.31</v>
      </c>
      <c r="F2481" t="s">
        <v>9</v>
      </c>
      <c r="G2481" t="s">
        <v>18</v>
      </c>
      <c r="H2481">
        <v>97110</v>
      </c>
      <c r="I2481" t="str" cm="1">
        <f t="array" ref="I2481">IFERROR(INDEX(scheduling_data!H:H,MATCH(B2481&amp;D2481,scheduling_data!D:D&amp;scheduling_data!A:A,0)),"")</f>
        <v>Robert Crochet</v>
      </c>
      <c r="J2481" t="str">
        <f t="shared" si="114"/>
        <v>No</v>
      </c>
      <c r="K2481" t="str">
        <f t="shared" si="115"/>
        <v>4245323.7083333333Robert Crochet</v>
      </c>
      <c r="L2481" t="str">
        <f t="shared" si="116"/>
        <v>No</v>
      </c>
    </row>
    <row r="2482" spans="1:12" x14ac:dyDescent="0.3">
      <c r="A2482" t="s">
        <v>17</v>
      </c>
      <c r="B2482">
        <v>42</v>
      </c>
      <c r="C2482" s="1">
        <v>45337</v>
      </c>
      <c r="D2482" s="1">
        <v>45323.708333333336</v>
      </c>
      <c r="E2482">
        <v>41.69</v>
      </c>
      <c r="F2482" t="s">
        <v>19</v>
      </c>
      <c r="G2482" t="s">
        <v>20</v>
      </c>
      <c r="H2482">
        <v>97110</v>
      </c>
      <c r="I2482" t="str" cm="1">
        <f t="array" ref="I2482">IFERROR(INDEX(scheduling_data!H:H,MATCH(B2482&amp;D2482,scheduling_data!D:D&amp;scheduling_data!A:A,0)),"")</f>
        <v>Robert Crochet</v>
      </c>
      <c r="J2482" t="str">
        <f t="shared" si="114"/>
        <v>No</v>
      </c>
      <c r="K2482" t="str">
        <f t="shared" si="115"/>
        <v>4245323.7083333333Robert Crochet</v>
      </c>
      <c r="L2482" t="str">
        <f t="shared" si="116"/>
        <v>Yes</v>
      </c>
    </row>
    <row r="2483" spans="1:12" x14ac:dyDescent="0.3">
      <c r="A2483" t="s">
        <v>17</v>
      </c>
      <c r="B2483">
        <v>42</v>
      </c>
      <c r="C2483" s="1">
        <v>45337</v>
      </c>
      <c r="D2483" s="1">
        <v>45323.708333333336</v>
      </c>
      <c r="E2483">
        <v>55.51</v>
      </c>
      <c r="F2483" t="s">
        <v>9</v>
      </c>
      <c r="G2483" t="s">
        <v>18</v>
      </c>
      <c r="H2483">
        <v>97140</v>
      </c>
      <c r="I2483" t="str" cm="1">
        <f t="array" ref="I2483">IFERROR(INDEX(scheduling_data!H:H,MATCH(B2483&amp;D2483,scheduling_data!D:D&amp;scheduling_data!A:A,0)),"")</f>
        <v>Robert Crochet</v>
      </c>
      <c r="J2483" t="str">
        <f t="shared" si="114"/>
        <v>No</v>
      </c>
      <c r="K2483" t="str">
        <f t="shared" si="115"/>
        <v>4245323.7083333333Robert Crochet</v>
      </c>
      <c r="L2483" t="str">
        <f t="shared" si="116"/>
        <v>No</v>
      </c>
    </row>
    <row r="2484" spans="1:12" x14ac:dyDescent="0.3">
      <c r="A2484" t="s">
        <v>17</v>
      </c>
      <c r="B2484">
        <v>42</v>
      </c>
      <c r="C2484" s="1">
        <v>45337</v>
      </c>
      <c r="D2484" s="1">
        <v>45323.708333333336</v>
      </c>
      <c r="E2484">
        <v>58.67</v>
      </c>
      <c r="F2484" t="s">
        <v>9</v>
      </c>
      <c r="G2484" t="s">
        <v>18</v>
      </c>
      <c r="H2484">
        <v>97161</v>
      </c>
      <c r="I2484" t="str" cm="1">
        <f t="array" ref="I2484">IFERROR(INDEX(scheduling_data!H:H,MATCH(B2484&amp;D2484,scheduling_data!D:D&amp;scheduling_data!A:A,0)),"")</f>
        <v>Robert Crochet</v>
      </c>
      <c r="J2484" t="str">
        <f t="shared" si="114"/>
        <v>No</v>
      </c>
      <c r="K2484" t="str">
        <f t="shared" si="115"/>
        <v>4245323.7083333333Robert Crochet</v>
      </c>
      <c r="L2484" t="str">
        <f t="shared" si="116"/>
        <v>No</v>
      </c>
    </row>
    <row r="2485" spans="1:12" x14ac:dyDescent="0.3">
      <c r="A2485" t="s">
        <v>17</v>
      </c>
      <c r="B2485">
        <v>42</v>
      </c>
      <c r="C2485" s="1">
        <v>45337</v>
      </c>
      <c r="D2485" s="1">
        <v>45323.708333333336</v>
      </c>
      <c r="E2485">
        <v>81.33</v>
      </c>
      <c r="F2485" t="s">
        <v>19</v>
      </c>
      <c r="G2485" t="s">
        <v>20</v>
      </c>
      <c r="H2485">
        <v>97161</v>
      </c>
      <c r="I2485" t="str" cm="1">
        <f t="array" ref="I2485">IFERROR(INDEX(scheduling_data!H:H,MATCH(B2485&amp;D2485,scheduling_data!D:D&amp;scheduling_data!A:A,0)),"")</f>
        <v>Robert Crochet</v>
      </c>
      <c r="J2485" t="str">
        <f t="shared" si="114"/>
        <v>No</v>
      </c>
      <c r="K2485" t="str">
        <f t="shared" si="115"/>
        <v>4245323.7083333333Robert Crochet</v>
      </c>
      <c r="L2485" t="str">
        <f t="shared" si="116"/>
        <v>Yes</v>
      </c>
    </row>
    <row r="2486" spans="1:12" x14ac:dyDescent="0.3">
      <c r="A2486" t="s">
        <v>17</v>
      </c>
      <c r="B2486">
        <v>42</v>
      </c>
      <c r="C2486" s="1">
        <v>45343</v>
      </c>
      <c r="D2486" s="1">
        <v>45328.291666666664</v>
      </c>
      <c r="E2486">
        <v>58.39</v>
      </c>
      <c r="F2486" t="s">
        <v>19</v>
      </c>
      <c r="G2486" t="s">
        <v>20</v>
      </c>
      <c r="H2486">
        <v>97110</v>
      </c>
      <c r="I2486" t="str" cm="1">
        <f t="array" ref="I2486">IFERROR(INDEX(scheduling_data!H:H,MATCH(B2486&amp;D2486,scheduling_data!D:D&amp;scheduling_data!A:A,0)),"")</f>
        <v>Robert Crochet</v>
      </c>
      <c r="J2486" t="str">
        <f t="shared" si="114"/>
        <v>No</v>
      </c>
      <c r="K2486" t="str">
        <f t="shared" si="115"/>
        <v>4245328.2916666667Robert Crochet</v>
      </c>
      <c r="L2486" t="str">
        <f t="shared" si="116"/>
        <v>Yes</v>
      </c>
    </row>
    <row r="2487" spans="1:12" x14ac:dyDescent="0.3">
      <c r="A2487" t="s">
        <v>17</v>
      </c>
      <c r="B2487">
        <v>42</v>
      </c>
      <c r="C2487" s="1">
        <v>45343</v>
      </c>
      <c r="D2487" s="1">
        <v>45328.291666666664</v>
      </c>
      <c r="E2487">
        <v>156.61000000000001</v>
      </c>
      <c r="F2487" t="s">
        <v>9</v>
      </c>
      <c r="G2487" t="s">
        <v>18</v>
      </c>
      <c r="H2487">
        <v>97110</v>
      </c>
      <c r="I2487" t="str" cm="1">
        <f t="array" ref="I2487">IFERROR(INDEX(scheduling_data!H:H,MATCH(B2487&amp;D2487,scheduling_data!D:D&amp;scheduling_data!A:A,0)),"")</f>
        <v>Robert Crochet</v>
      </c>
      <c r="J2487" t="str">
        <f t="shared" si="114"/>
        <v>No</v>
      </c>
      <c r="K2487" t="str">
        <f t="shared" si="115"/>
        <v>4245328.2916666667Robert Crochet</v>
      </c>
      <c r="L2487" t="str">
        <f t="shared" si="116"/>
        <v>No</v>
      </c>
    </row>
    <row r="2488" spans="1:12" x14ac:dyDescent="0.3">
      <c r="A2488" t="s">
        <v>80</v>
      </c>
      <c r="B2488">
        <v>217</v>
      </c>
      <c r="C2488" s="1">
        <v>45349</v>
      </c>
      <c r="D2488" s="1">
        <v>45337.625</v>
      </c>
      <c r="E2488">
        <v>64.81</v>
      </c>
      <c r="F2488" t="s">
        <v>19</v>
      </c>
      <c r="G2488" t="s">
        <v>51</v>
      </c>
      <c r="H2488">
        <v>92507</v>
      </c>
      <c r="I2488" t="str" cm="1">
        <f t="array" ref="I2488">IFERROR(INDEX(scheduling_data!H:H,MATCH(B2488&amp;D2488,scheduling_data!D:D&amp;scheduling_data!A:A,0)),"")</f>
        <v>D'Anna Pullen</v>
      </c>
      <c r="J2488" t="str">
        <f t="shared" si="114"/>
        <v>No</v>
      </c>
      <c r="K2488" t="str">
        <f t="shared" si="115"/>
        <v>21745337.625D'Anna Pullen</v>
      </c>
      <c r="L2488" t="str">
        <f t="shared" si="116"/>
        <v>Yes</v>
      </c>
    </row>
    <row r="2489" spans="1:12" x14ac:dyDescent="0.3">
      <c r="A2489" t="s">
        <v>80</v>
      </c>
      <c r="B2489">
        <v>217</v>
      </c>
      <c r="C2489" s="1">
        <v>45349</v>
      </c>
      <c r="D2489" s="1">
        <v>45337.625</v>
      </c>
      <c r="E2489">
        <v>85.19</v>
      </c>
      <c r="F2489" t="s">
        <v>9</v>
      </c>
      <c r="G2489" t="s">
        <v>52</v>
      </c>
      <c r="H2489">
        <v>92507</v>
      </c>
      <c r="I2489" t="str" cm="1">
        <f t="array" ref="I2489">IFERROR(INDEX(scheduling_data!H:H,MATCH(B2489&amp;D2489,scheduling_data!D:D&amp;scheduling_data!A:A,0)),"")</f>
        <v>D'Anna Pullen</v>
      </c>
      <c r="J2489" t="str">
        <f t="shared" si="114"/>
        <v>No</v>
      </c>
      <c r="K2489" t="str">
        <f t="shared" si="115"/>
        <v>21745337.625D'Anna Pullen</v>
      </c>
      <c r="L2489" t="str">
        <f t="shared" si="116"/>
        <v>No</v>
      </c>
    </row>
    <row r="2490" spans="1:12" x14ac:dyDescent="0.3">
      <c r="A2490" t="s">
        <v>80</v>
      </c>
      <c r="B2490">
        <v>217</v>
      </c>
      <c r="C2490" s="1">
        <v>45345</v>
      </c>
      <c r="D2490" s="1">
        <v>45330.604166666664</v>
      </c>
      <c r="E2490">
        <v>0</v>
      </c>
      <c r="F2490" t="s">
        <v>9</v>
      </c>
      <c r="G2490" t="s">
        <v>138</v>
      </c>
      <c r="H2490">
        <v>97112</v>
      </c>
      <c r="I2490" t="str" cm="1">
        <f t="array" ref="I2490">IFERROR(INDEX(scheduling_data!H:H,MATCH(B2490&amp;D2490,scheduling_data!D:D&amp;scheduling_data!A:A,0)),"")</f>
        <v>Heidi Molaison</v>
      </c>
      <c r="J2490" t="str">
        <f t="shared" si="114"/>
        <v>No</v>
      </c>
      <c r="K2490" t="str">
        <f t="shared" si="115"/>
        <v>21745330.6041666667Heidi Molaison</v>
      </c>
      <c r="L2490" t="str">
        <f t="shared" si="116"/>
        <v>No</v>
      </c>
    </row>
    <row r="2491" spans="1:12" x14ac:dyDescent="0.3">
      <c r="A2491" t="s">
        <v>80</v>
      </c>
      <c r="B2491">
        <v>217</v>
      </c>
      <c r="C2491" s="1">
        <v>45343</v>
      </c>
      <c r="D2491" s="1">
        <v>45330.625</v>
      </c>
      <c r="E2491">
        <v>64.81</v>
      </c>
      <c r="F2491" t="s">
        <v>19</v>
      </c>
      <c r="G2491" t="s">
        <v>51</v>
      </c>
      <c r="H2491">
        <v>92507</v>
      </c>
      <c r="I2491" t="str" cm="1">
        <f t="array" ref="I2491">IFERROR(INDEX(scheduling_data!H:H,MATCH(B2491&amp;D2491,scheduling_data!D:D&amp;scheduling_data!A:A,0)),"")</f>
        <v>D'Anna Pullen</v>
      </c>
      <c r="J2491" t="str">
        <f t="shared" si="114"/>
        <v>No</v>
      </c>
      <c r="K2491" t="str">
        <f t="shared" si="115"/>
        <v>21745330.625D'Anna Pullen</v>
      </c>
      <c r="L2491" t="str">
        <f t="shared" si="116"/>
        <v>Yes</v>
      </c>
    </row>
    <row r="2492" spans="1:12" x14ac:dyDescent="0.3">
      <c r="A2492" t="s">
        <v>80</v>
      </c>
      <c r="B2492">
        <v>217</v>
      </c>
      <c r="C2492" s="1">
        <v>45343</v>
      </c>
      <c r="D2492" s="1">
        <v>45330.625</v>
      </c>
      <c r="E2492">
        <v>85.19</v>
      </c>
      <c r="F2492" t="s">
        <v>9</v>
      </c>
      <c r="G2492" t="s">
        <v>52</v>
      </c>
      <c r="H2492">
        <v>92507</v>
      </c>
      <c r="I2492" t="str" cm="1">
        <f t="array" ref="I2492">IFERROR(INDEX(scheduling_data!H:H,MATCH(B2492&amp;D2492,scheduling_data!D:D&amp;scheduling_data!A:A,0)),"")</f>
        <v>D'Anna Pullen</v>
      </c>
      <c r="J2492" t="str">
        <f t="shared" si="114"/>
        <v>No</v>
      </c>
      <c r="K2492" t="str">
        <f t="shared" si="115"/>
        <v>21745330.625D'Anna Pullen</v>
      </c>
      <c r="L2492" t="str">
        <f t="shared" si="116"/>
        <v>No</v>
      </c>
    </row>
    <row r="2493" spans="1:12" x14ac:dyDescent="0.3">
      <c r="A2493" t="s">
        <v>139</v>
      </c>
      <c r="B2493">
        <v>217</v>
      </c>
      <c r="C2493" s="1">
        <v>45345</v>
      </c>
      <c r="D2493" s="1">
        <v>45330.604166666664</v>
      </c>
      <c r="E2493">
        <v>93.22</v>
      </c>
      <c r="F2493" t="s">
        <v>9</v>
      </c>
      <c r="H2493">
        <v>97112</v>
      </c>
      <c r="I2493" t="str" cm="1">
        <f t="array" ref="I2493">IFERROR(INDEX(scheduling_data!H:H,MATCH(B2493&amp;D2493,scheduling_data!D:D&amp;scheduling_data!A:A,0)),"")</f>
        <v>Heidi Molaison</v>
      </c>
      <c r="J2493" t="str">
        <f t="shared" si="114"/>
        <v>No</v>
      </c>
      <c r="K2493" t="str">
        <f t="shared" si="115"/>
        <v>21745330.6041666667Heidi Molaison</v>
      </c>
      <c r="L2493" t="str">
        <f t="shared" si="116"/>
        <v>No</v>
      </c>
    </row>
    <row r="2494" spans="1:12" x14ac:dyDescent="0.3">
      <c r="A2494" t="s">
        <v>139</v>
      </c>
      <c r="B2494">
        <v>217</v>
      </c>
      <c r="C2494" s="1">
        <v>45345</v>
      </c>
      <c r="D2494" s="1">
        <v>45330.604166666664</v>
      </c>
      <c r="E2494">
        <v>56.78</v>
      </c>
      <c r="F2494" t="s">
        <v>19</v>
      </c>
      <c r="H2494">
        <v>97112</v>
      </c>
      <c r="I2494" t="str" cm="1">
        <f t="array" ref="I2494">IFERROR(INDEX(scheduling_data!H:H,MATCH(B2494&amp;D2494,scheduling_data!D:D&amp;scheduling_data!A:A,0)),"")</f>
        <v>Heidi Molaison</v>
      </c>
      <c r="J2494" t="str">
        <f t="shared" si="114"/>
        <v>No</v>
      </c>
      <c r="K2494" t="str">
        <f t="shared" si="115"/>
        <v>21745330.6041666667Heidi Molaison</v>
      </c>
      <c r="L2494" t="str">
        <f t="shared" si="116"/>
        <v>Yes</v>
      </c>
    </row>
    <row r="2495" spans="1:12" x14ac:dyDescent="0.3">
      <c r="A2495" t="s">
        <v>33</v>
      </c>
      <c r="B2495">
        <v>218</v>
      </c>
      <c r="C2495" s="1">
        <v>45351</v>
      </c>
      <c r="D2495" s="1">
        <v>45344.729166666664</v>
      </c>
      <c r="E2495">
        <v>85.19</v>
      </c>
      <c r="F2495" t="s">
        <v>9</v>
      </c>
      <c r="H2495">
        <v>92507</v>
      </c>
      <c r="I2495" t="str" cm="1">
        <f t="array" ref="I2495">IFERROR(INDEX(scheduling_data!H:H,MATCH(B2495&amp;D2495,scheduling_data!D:D&amp;scheduling_data!A:A,0)),"")</f>
        <v>D'Anna Pullen</v>
      </c>
      <c r="J2495" t="str">
        <f t="shared" si="114"/>
        <v>No</v>
      </c>
      <c r="K2495" t="str">
        <f t="shared" si="115"/>
        <v>21845344.7291666667D'Anna Pullen</v>
      </c>
      <c r="L2495" t="str">
        <f t="shared" si="116"/>
        <v>No</v>
      </c>
    </row>
    <row r="2496" spans="1:12" x14ac:dyDescent="0.3">
      <c r="A2496" t="s">
        <v>33</v>
      </c>
      <c r="B2496">
        <v>218</v>
      </c>
      <c r="C2496" s="1">
        <v>45351</v>
      </c>
      <c r="D2496" s="1">
        <v>45344.729166666664</v>
      </c>
      <c r="E2496">
        <v>64.81</v>
      </c>
      <c r="F2496" t="s">
        <v>19</v>
      </c>
      <c r="H2496">
        <v>92507</v>
      </c>
      <c r="I2496" t="str" cm="1">
        <f t="array" ref="I2496">IFERROR(INDEX(scheduling_data!H:H,MATCH(B2496&amp;D2496,scheduling_data!D:D&amp;scheduling_data!A:A,0)),"")</f>
        <v>D'Anna Pullen</v>
      </c>
      <c r="J2496" t="str">
        <f t="shared" si="114"/>
        <v>No</v>
      </c>
      <c r="K2496" t="str">
        <f t="shared" si="115"/>
        <v>21845344.7291666667D'Anna Pullen</v>
      </c>
      <c r="L2496" t="str">
        <f t="shared" si="116"/>
        <v>Yes</v>
      </c>
    </row>
    <row r="2497" spans="1:12" x14ac:dyDescent="0.3">
      <c r="A2497" t="s">
        <v>11</v>
      </c>
      <c r="B2497">
        <v>43</v>
      </c>
      <c r="C2497" s="1">
        <v>45344.667361111111</v>
      </c>
      <c r="D2497" s="1">
        <v>45344.666666666664</v>
      </c>
      <c r="E2497">
        <v>30</v>
      </c>
      <c r="F2497" t="s">
        <v>87</v>
      </c>
      <c r="G2497" t="s">
        <v>327</v>
      </c>
      <c r="I2497" t="str" cm="1">
        <f t="array" ref="I2497">IFERROR(INDEX(scheduling_data!H:H,MATCH(B2497&amp;D2497,scheduling_data!D:D&amp;scheduling_data!A:A,0)),"")</f>
        <v>Robert Crochet</v>
      </c>
      <c r="J2497" t="str">
        <f t="shared" si="114"/>
        <v>No</v>
      </c>
      <c r="K2497" t="str">
        <f t="shared" si="115"/>
        <v>4345344.6666666667Robert Crochet</v>
      </c>
      <c r="L2497" t="str">
        <f t="shared" si="116"/>
        <v>Yes</v>
      </c>
    </row>
    <row r="2498" spans="1:12" x14ac:dyDescent="0.3">
      <c r="A2498" t="s">
        <v>11</v>
      </c>
      <c r="B2498">
        <v>43</v>
      </c>
      <c r="C2498" s="1">
        <v>45350.699305555558</v>
      </c>
      <c r="D2498" s="1">
        <v>45350.708333333336</v>
      </c>
      <c r="E2498">
        <v>30</v>
      </c>
      <c r="F2498" t="s">
        <v>16</v>
      </c>
      <c r="G2498" t="s">
        <v>328</v>
      </c>
      <c r="I2498" t="str" cm="1">
        <f t="array" ref="I2498">IFERROR(INDEX(scheduling_data!H:H,MATCH(B2498&amp;D2498,scheduling_data!D:D&amp;scheduling_data!A:A,0)),"")</f>
        <v>Katherine Tyree</v>
      </c>
      <c r="J2498" t="str">
        <f t="shared" si="114"/>
        <v>No</v>
      </c>
      <c r="K2498" t="str">
        <f t="shared" si="115"/>
        <v>4345350.7083333333Katherine Tyree</v>
      </c>
      <c r="L2498" t="str">
        <f t="shared" si="116"/>
        <v>Yes</v>
      </c>
    </row>
    <row r="2499" spans="1:12" x14ac:dyDescent="0.3">
      <c r="A2499" t="s">
        <v>11</v>
      </c>
      <c r="B2499">
        <v>43</v>
      </c>
      <c r="C2499" s="1">
        <v>45350.699305555558</v>
      </c>
      <c r="D2499" s="1">
        <v>45351.458333333336</v>
      </c>
      <c r="E2499">
        <v>30</v>
      </c>
      <c r="F2499" t="s">
        <v>16</v>
      </c>
      <c r="G2499" t="s">
        <v>328</v>
      </c>
      <c r="I2499" t="str" cm="1">
        <f t="array" ref="I2499">IFERROR(INDEX(scheduling_data!H:H,MATCH(B2499&amp;D2499,scheduling_data!D:D&amp;scheduling_data!A:A,0)),"")</f>
        <v>Robert Crochet</v>
      </c>
      <c r="J2499" t="str">
        <f t="shared" ref="J2499:J2562" si="117">IF(I2499="", "Yes", "No")</f>
        <v>No</v>
      </c>
      <c r="K2499" t="str">
        <f t="shared" ref="K2499:K2562" si="118">IF(I2499="",B2499&amp;D2499,B2499&amp;D2499&amp;I2499)</f>
        <v>4345351.4583333333Robert Crochet</v>
      </c>
      <c r="L2499" t="str">
        <f t="shared" ref="L2499:L2562" si="119">IF(OR(F2499="Cash", F2499="Check", F2499="EFT", F2499="Credit Card", F2499="Visa", F2499="Mastercard", F2499="AMEX"), "Yes", "No")</f>
        <v>Yes</v>
      </c>
    </row>
    <row r="2500" spans="1:12" x14ac:dyDescent="0.3">
      <c r="A2500" t="s">
        <v>61</v>
      </c>
      <c r="B2500">
        <v>219</v>
      </c>
      <c r="C2500" s="1">
        <v>45336</v>
      </c>
      <c r="D2500" s="1">
        <v>45323.458333333336</v>
      </c>
      <c r="E2500">
        <v>59.49</v>
      </c>
      <c r="F2500" t="s">
        <v>19</v>
      </c>
      <c r="G2500" t="s">
        <v>65</v>
      </c>
      <c r="H2500">
        <v>97110</v>
      </c>
      <c r="I2500" t="str" cm="1">
        <f t="array" ref="I2500">IFERROR(INDEX(scheduling_data!H:H,MATCH(B2500&amp;D2500,scheduling_data!D:D&amp;scheduling_data!A:A,0)),"")</f>
        <v>Robert Crochet</v>
      </c>
      <c r="J2500" t="str">
        <f t="shared" si="117"/>
        <v>No</v>
      </c>
      <c r="K2500" t="str">
        <f t="shared" si="118"/>
        <v>21945323.4583333333Robert Crochet</v>
      </c>
      <c r="L2500" t="str">
        <f t="shared" si="119"/>
        <v>Yes</v>
      </c>
    </row>
    <row r="2501" spans="1:12" x14ac:dyDescent="0.3">
      <c r="A2501" t="s">
        <v>61</v>
      </c>
      <c r="B2501">
        <v>219</v>
      </c>
      <c r="C2501" s="1">
        <v>45336</v>
      </c>
      <c r="D2501" s="1">
        <v>45323.458333333336</v>
      </c>
      <c r="E2501">
        <v>224.12</v>
      </c>
      <c r="F2501" t="s">
        <v>9</v>
      </c>
      <c r="G2501" t="s">
        <v>64</v>
      </c>
      <c r="H2501">
        <v>97110</v>
      </c>
      <c r="I2501" t="str" cm="1">
        <f t="array" ref="I2501">IFERROR(INDEX(scheduling_data!H:H,MATCH(B2501&amp;D2501,scheduling_data!D:D&amp;scheduling_data!A:A,0)),"")</f>
        <v>Robert Crochet</v>
      </c>
      <c r="J2501" t="str">
        <f t="shared" si="117"/>
        <v>No</v>
      </c>
      <c r="K2501" t="str">
        <f t="shared" si="118"/>
        <v>21945323.4583333333Robert Crochet</v>
      </c>
      <c r="L2501" t="str">
        <f t="shared" si="119"/>
        <v>No</v>
      </c>
    </row>
    <row r="2502" spans="1:12" x14ac:dyDescent="0.3">
      <c r="A2502" t="s">
        <v>61</v>
      </c>
      <c r="B2502">
        <v>219</v>
      </c>
      <c r="C2502" s="1">
        <v>45336</v>
      </c>
      <c r="D2502" s="1">
        <v>45323.458333333336</v>
      </c>
      <c r="E2502">
        <v>1.21</v>
      </c>
      <c r="F2502" t="s">
        <v>9</v>
      </c>
      <c r="G2502" t="s">
        <v>63</v>
      </c>
      <c r="H2502">
        <v>97110</v>
      </c>
      <c r="I2502" t="str" cm="1">
        <f t="array" ref="I2502">IFERROR(INDEX(scheduling_data!H:H,MATCH(B2502&amp;D2502,scheduling_data!D:D&amp;scheduling_data!A:A,0)),"")</f>
        <v>Robert Crochet</v>
      </c>
      <c r="J2502" t="str">
        <f t="shared" si="117"/>
        <v>No</v>
      </c>
      <c r="K2502" t="str">
        <f t="shared" si="118"/>
        <v>21945323.4583333333Robert Crochet</v>
      </c>
      <c r="L2502" t="str">
        <f t="shared" si="119"/>
        <v>No</v>
      </c>
    </row>
    <row r="2503" spans="1:12" x14ac:dyDescent="0.3">
      <c r="A2503" t="s">
        <v>61</v>
      </c>
      <c r="B2503">
        <v>219</v>
      </c>
      <c r="C2503" s="1">
        <v>45351</v>
      </c>
      <c r="D2503" s="1">
        <v>45337.333333333336</v>
      </c>
      <c r="E2503">
        <v>0.55000000000000004</v>
      </c>
      <c r="F2503" t="s">
        <v>9</v>
      </c>
      <c r="G2503" t="s">
        <v>63</v>
      </c>
      <c r="H2503">
        <v>97110</v>
      </c>
      <c r="I2503" t="str" cm="1">
        <f t="array" ref="I2503">IFERROR(INDEX(scheduling_data!H:H,MATCH(B2503&amp;D2503,scheduling_data!D:D&amp;scheduling_data!A:A,0)),"")</f>
        <v>Jessica Pittman</v>
      </c>
      <c r="J2503" t="str">
        <f t="shared" si="117"/>
        <v>No</v>
      </c>
      <c r="K2503" t="str">
        <f t="shared" si="118"/>
        <v>21945337.3333333333Jessica Pittman</v>
      </c>
      <c r="L2503" t="str">
        <f t="shared" si="119"/>
        <v>No</v>
      </c>
    </row>
    <row r="2504" spans="1:12" x14ac:dyDescent="0.3">
      <c r="A2504" t="s">
        <v>61</v>
      </c>
      <c r="B2504">
        <v>219</v>
      </c>
      <c r="C2504" s="1">
        <v>45351</v>
      </c>
      <c r="D2504" s="1">
        <v>45337.333333333336</v>
      </c>
      <c r="E2504">
        <v>115.63</v>
      </c>
      <c r="F2504" t="s">
        <v>9</v>
      </c>
      <c r="G2504" t="s">
        <v>64</v>
      </c>
      <c r="H2504">
        <v>97110</v>
      </c>
      <c r="I2504" t="str" cm="1">
        <f t="array" ref="I2504">IFERROR(INDEX(scheduling_data!H:H,MATCH(B2504&amp;D2504,scheduling_data!D:D&amp;scheduling_data!A:A,0)),"")</f>
        <v>Jessica Pittman</v>
      </c>
      <c r="J2504" t="str">
        <f t="shared" si="117"/>
        <v>No</v>
      </c>
      <c r="K2504" t="str">
        <f t="shared" si="118"/>
        <v>21945337.3333333333Jessica Pittman</v>
      </c>
      <c r="L2504" t="str">
        <f t="shared" si="119"/>
        <v>No</v>
      </c>
    </row>
    <row r="2505" spans="1:12" x14ac:dyDescent="0.3">
      <c r="A2505" t="s">
        <v>61</v>
      </c>
      <c r="B2505">
        <v>219</v>
      </c>
      <c r="C2505" s="1">
        <v>45351</v>
      </c>
      <c r="D2505" s="1">
        <v>45337.333333333336</v>
      </c>
      <c r="E2505">
        <v>26.95</v>
      </c>
      <c r="F2505" t="s">
        <v>19</v>
      </c>
      <c r="G2505" t="s">
        <v>65</v>
      </c>
      <c r="H2505">
        <v>97110</v>
      </c>
      <c r="I2505" t="str" cm="1">
        <f t="array" ref="I2505">IFERROR(INDEX(scheduling_data!H:H,MATCH(B2505&amp;D2505,scheduling_data!D:D&amp;scheduling_data!A:A,0)),"")</f>
        <v>Jessica Pittman</v>
      </c>
      <c r="J2505" t="str">
        <f t="shared" si="117"/>
        <v>No</v>
      </c>
      <c r="K2505" t="str">
        <f t="shared" si="118"/>
        <v>21945337.3333333333Jessica Pittman</v>
      </c>
      <c r="L2505" t="str">
        <f t="shared" si="119"/>
        <v>Yes</v>
      </c>
    </row>
    <row r="2506" spans="1:12" x14ac:dyDescent="0.3">
      <c r="A2506" t="s">
        <v>61</v>
      </c>
      <c r="B2506">
        <v>219</v>
      </c>
      <c r="C2506" s="1">
        <v>45336</v>
      </c>
      <c r="D2506" s="1">
        <v>45327.458333333336</v>
      </c>
      <c r="E2506">
        <v>31.69</v>
      </c>
      <c r="F2506" t="s">
        <v>19</v>
      </c>
      <c r="G2506" t="s">
        <v>65</v>
      </c>
      <c r="H2506">
        <v>97110</v>
      </c>
      <c r="I2506" t="str" cm="1">
        <f t="array" ref="I2506">IFERROR(INDEX(scheduling_data!H:H,MATCH(B2506&amp;D2506,scheduling_data!D:D&amp;scheduling_data!A:A,0)),"")</f>
        <v>Katherine Tyree</v>
      </c>
      <c r="J2506" t="str">
        <f t="shared" si="117"/>
        <v>No</v>
      </c>
      <c r="K2506" t="str">
        <f t="shared" si="118"/>
        <v>21945327.4583333333Katherine Tyree</v>
      </c>
      <c r="L2506" t="str">
        <f t="shared" si="119"/>
        <v>Yes</v>
      </c>
    </row>
    <row r="2507" spans="1:12" x14ac:dyDescent="0.3">
      <c r="A2507" t="s">
        <v>61</v>
      </c>
      <c r="B2507">
        <v>219</v>
      </c>
      <c r="C2507" s="1">
        <v>45336</v>
      </c>
      <c r="D2507" s="1">
        <v>45327.458333333336</v>
      </c>
      <c r="E2507">
        <v>0.65</v>
      </c>
      <c r="F2507" t="s">
        <v>9</v>
      </c>
      <c r="G2507" t="s">
        <v>63</v>
      </c>
      <c r="H2507">
        <v>97110</v>
      </c>
      <c r="I2507" t="str" cm="1">
        <f t="array" ref="I2507">IFERROR(INDEX(scheduling_data!H:H,MATCH(B2507&amp;D2507,scheduling_data!D:D&amp;scheduling_data!A:A,0)),"")</f>
        <v>Katherine Tyree</v>
      </c>
      <c r="J2507" t="str">
        <f t="shared" si="117"/>
        <v>No</v>
      </c>
      <c r="K2507" t="str">
        <f t="shared" si="118"/>
        <v>21945327.4583333333Katherine Tyree</v>
      </c>
      <c r="L2507" t="str">
        <f t="shared" si="119"/>
        <v>No</v>
      </c>
    </row>
    <row r="2508" spans="1:12" x14ac:dyDescent="0.3">
      <c r="A2508" t="s">
        <v>61</v>
      </c>
      <c r="B2508">
        <v>219</v>
      </c>
      <c r="C2508" s="1">
        <v>45336</v>
      </c>
      <c r="D2508" s="1">
        <v>45327.458333333336</v>
      </c>
      <c r="E2508">
        <v>109.57</v>
      </c>
      <c r="F2508" t="s">
        <v>9</v>
      </c>
      <c r="G2508" t="s">
        <v>64</v>
      </c>
      <c r="H2508">
        <v>97110</v>
      </c>
      <c r="I2508" t="str" cm="1">
        <f t="array" ref="I2508">IFERROR(INDEX(scheduling_data!H:H,MATCH(B2508&amp;D2508,scheduling_data!D:D&amp;scheduling_data!A:A,0)),"")</f>
        <v>Katherine Tyree</v>
      </c>
      <c r="J2508" t="str">
        <f t="shared" si="117"/>
        <v>No</v>
      </c>
      <c r="K2508" t="str">
        <f t="shared" si="118"/>
        <v>21945327.4583333333Katherine Tyree</v>
      </c>
      <c r="L2508" t="str">
        <f t="shared" si="119"/>
        <v>No</v>
      </c>
    </row>
    <row r="2509" spans="1:12" x14ac:dyDescent="0.3">
      <c r="A2509" t="s">
        <v>80</v>
      </c>
      <c r="B2509">
        <v>220</v>
      </c>
      <c r="C2509" s="1">
        <v>45348</v>
      </c>
      <c r="D2509" s="1">
        <v>45336.583333333336</v>
      </c>
      <c r="E2509">
        <v>85.19</v>
      </c>
      <c r="F2509" t="s">
        <v>9</v>
      </c>
      <c r="G2509" t="s">
        <v>52</v>
      </c>
      <c r="H2509">
        <v>92507</v>
      </c>
      <c r="I2509" t="str" cm="1">
        <f t="array" ref="I2509">IFERROR(INDEX(scheduling_data!H:H,MATCH(B2509&amp;D2509,scheduling_data!D:D&amp;scheduling_data!A:A,0)),"")</f>
        <v>D'Anna Pullen</v>
      </c>
      <c r="J2509" t="str">
        <f t="shared" si="117"/>
        <v>No</v>
      </c>
      <c r="K2509" t="str">
        <f t="shared" si="118"/>
        <v>22045336.5833333333D'Anna Pullen</v>
      </c>
      <c r="L2509" t="str">
        <f t="shared" si="119"/>
        <v>No</v>
      </c>
    </row>
    <row r="2510" spans="1:12" x14ac:dyDescent="0.3">
      <c r="A2510" t="s">
        <v>80</v>
      </c>
      <c r="B2510">
        <v>220</v>
      </c>
      <c r="C2510" s="1">
        <v>45348</v>
      </c>
      <c r="D2510" s="1">
        <v>45336.583333333336</v>
      </c>
      <c r="E2510">
        <v>64.81</v>
      </c>
      <c r="F2510" t="s">
        <v>19</v>
      </c>
      <c r="G2510" t="s">
        <v>51</v>
      </c>
      <c r="H2510">
        <v>92507</v>
      </c>
      <c r="I2510" t="str" cm="1">
        <f t="array" ref="I2510">IFERROR(INDEX(scheduling_data!H:H,MATCH(B2510&amp;D2510,scheduling_data!D:D&amp;scheduling_data!A:A,0)),"")</f>
        <v>D'Anna Pullen</v>
      </c>
      <c r="J2510" t="str">
        <f t="shared" si="117"/>
        <v>No</v>
      </c>
      <c r="K2510" t="str">
        <f t="shared" si="118"/>
        <v>22045336.5833333333D'Anna Pullen</v>
      </c>
      <c r="L2510" t="str">
        <f t="shared" si="119"/>
        <v>Yes</v>
      </c>
    </row>
    <row r="2511" spans="1:12" x14ac:dyDescent="0.3">
      <c r="A2511" t="s">
        <v>80</v>
      </c>
      <c r="B2511">
        <v>220</v>
      </c>
      <c r="C2511" s="1">
        <v>45349</v>
      </c>
      <c r="D2511" s="1">
        <v>45338.333333333336</v>
      </c>
      <c r="E2511">
        <v>85.19</v>
      </c>
      <c r="F2511" t="s">
        <v>9</v>
      </c>
      <c r="G2511" t="s">
        <v>52</v>
      </c>
      <c r="H2511">
        <v>92507</v>
      </c>
      <c r="I2511" t="str" cm="1">
        <f t="array" ref="I2511">IFERROR(INDEX(scheduling_data!H:H,MATCH(B2511&amp;D2511,scheduling_data!D:D&amp;scheduling_data!A:A,0)),"")</f>
        <v>D'Anna Pullen</v>
      </c>
      <c r="J2511" t="str">
        <f t="shared" si="117"/>
        <v>No</v>
      </c>
      <c r="K2511" t="str">
        <f t="shared" si="118"/>
        <v>22045338.3333333333D'Anna Pullen</v>
      </c>
      <c r="L2511" t="str">
        <f t="shared" si="119"/>
        <v>No</v>
      </c>
    </row>
    <row r="2512" spans="1:12" x14ac:dyDescent="0.3">
      <c r="A2512" t="s">
        <v>80</v>
      </c>
      <c r="B2512">
        <v>220</v>
      </c>
      <c r="C2512" s="1">
        <v>45349</v>
      </c>
      <c r="D2512" s="1">
        <v>45338.333333333336</v>
      </c>
      <c r="E2512">
        <v>64.81</v>
      </c>
      <c r="F2512" t="s">
        <v>19</v>
      </c>
      <c r="G2512" t="s">
        <v>51</v>
      </c>
      <c r="H2512">
        <v>92507</v>
      </c>
      <c r="I2512" t="str" cm="1">
        <f t="array" ref="I2512">IFERROR(INDEX(scheduling_data!H:H,MATCH(B2512&amp;D2512,scheduling_data!D:D&amp;scheduling_data!A:A,0)),"")</f>
        <v>D'Anna Pullen</v>
      </c>
      <c r="J2512" t="str">
        <f t="shared" si="117"/>
        <v>No</v>
      </c>
      <c r="K2512" t="str">
        <f t="shared" si="118"/>
        <v>22045338.3333333333D'Anna Pullen</v>
      </c>
      <c r="L2512" t="str">
        <f t="shared" si="119"/>
        <v>Yes</v>
      </c>
    </row>
    <row r="2513" spans="1:12" x14ac:dyDescent="0.3">
      <c r="A2513" t="s">
        <v>80</v>
      </c>
      <c r="B2513">
        <v>220</v>
      </c>
      <c r="C2513" s="1">
        <v>45343</v>
      </c>
      <c r="D2513" s="1">
        <v>45331.333333333336</v>
      </c>
      <c r="E2513">
        <v>64.81</v>
      </c>
      <c r="F2513" t="s">
        <v>19</v>
      </c>
      <c r="G2513" t="s">
        <v>51</v>
      </c>
      <c r="H2513">
        <v>92507</v>
      </c>
      <c r="I2513" t="str" cm="1">
        <f t="array" ref="I2513">IFERROR(INDEX(scheduling_data!H:H,MATCH(B2513&amp;D2513,scheduling_data!D:D&amp;scheduling_data!A:A,0)),"")</f>
        <v>D'Anna Pullen</v>
      </c>
      <c r="J2513" t="str">
        <f t="shared" si="117"/>
        <v>No</v>
      </c>
      <c r="K2513" t="str">
        <f t="shared" si="118"/>
        <v>22045331.3333333333D'Anna Pullen</v>
      </c>
      <c r="L2513" t="str">
        <f t="shared" si="119"/>
        <v>Yes</v>
      </c>
    </row>
    <row r="2514" spans="1:12" x14ac:dyDescent="0.3">
      <c r="A2514" t="s">
        <v>80</v>
      </c>
      <c r="B2514">
        <v>220</v>
      </c>
      <c r="C2514" s="1">
        <v>45343</v>
      </c>
      <c r="D2514" s="1">
        <v>45331.333333333336</v>
      </c>
      <c r="E2514">
        <v>85.19</v>
      </c>
      <c r="F2514" t="s">
        <v>9</v>
      </c>
      <c r="G2514" t="s">
        <v>52</v>
      </c>
      <c r="H2514">
        <v>92507</v>
      </c>
      <c r="I2514" t="str" cm="1">
        <f t="array" ref="I2514">IFERROR(INDEX(scheduling_data!H:H,MATCH(B2514&amp;D2514,scheduling_data!D:D&amp;scheduling_data!A:A,0)),"")</f>
        <v>D'Anna Pullen</v>
      </c>
      <c r="J2514" t="str">
        <f t="shared" si="117"/>
        <v>No</v>
      </c>
      <c r="K2514" t="str">
        <f t="shared" si="118"/>
        <v>22045331.3333333333D'Anna Pullen</v>
      </c>
      <c r="L2514" t="str">
        <f t="shared" si="119"/>
        <v>No</v>
      </c>
    </row>
    <row r="2515" spans="1:12" x14ac:dyDescent="0.3">
      <c r="A2515" t="s">
        <v>25</v>
      </c>
      <c r="B2515">
        <v>221</v>
      </c>
      <c r="C2515" s="1">
        <v>45345</v>
      </c>
      <c r="D2515" s="1">
        <v>45327.583333333336</v>
      </c>
      <c r="E2515">
        <v>93.22</v>
      </c>
      <c r="F2515" t="s">
        <v>9</v>
      </c>
      <c r="G2515" t="s">
        <v>28</v>
      </c>
      <c r="H2515">
        <v>97112</v>
      </c>
      <c r="I2515" t="str" cm="1">
        <f t="array" ref="I2515">IFERROR(INDEX(scheduling_data!H:H,MATCH(B2515&amp;D2515,scheduling_data!D:D&amp;scheduling_data!A:A,0)),"")</f>
        <v>Carolyn Simpson</v>
      </c>
      <c r="J2515" t="str">
        <f t="shared" si="117"/>
        <v>No</v>
      </c>
      <c r="K2515" t="str">
        <f t="shared" si="118"/>
        <v>22145327.5833333333Carolyn Simpson</v>
      </c>
      <c r="L2515" t="str">
        <f t="shared" si="119"/>
        <v>No</v>
      </c>
    </row>
    <row r="2516" spans="1:12" x14ac:dyDescent="0.3">
      <c r="A2516" t="s">
        <v>25</v>
      </c>
      <c r="B2516">
        <v>221</v>
      </c>
      <c r="C2516" s="1">
        <v>45345</v>
      </c>
      <c r="D2516" s="1">
        <v>45327.583333333336</v>
      </c>
      <c r="E2516">
        <v>56.78</v>
      </c>
      <c r="F2516" t="s">
        <v>19</v>
      </c>
      <c r="G2516" t="s">
        <v>26</v>
      </c>
      <c r="H2516">
        <v>97112</v>
      </c>
      <c r="I2516" t="str" cm="1">
        <f t="array" ref="I2516">IFERROR(INDEX(scheduling_data!H:H,MATCH(B2516&amp;D2516,scheduling_data!D:D&amp;scheduling_data!A:A,0)),"")</f>
        <v>Carolyn Simpson</v>
      </c>
      <c r="J2516" t="str">
        <f t="shared" si="117"/>
        <v>No</v>
      </c>
      <c r="K2516" t="str">
        <f t="shared" si="118"/>
        <v>22145327.5833333333Carolyn Simpson</v>
      </c>
      <c r="L2516" t="str">
        <f t="shared" si="119"/>
        <v>Yes</v>
      </c>
    </row>
    <row r="2517" spans="1:12" x14ac:dyDescent="0.3">
      <c r="A2517" t="s">
        <v>25</v>
      </c>
      <c r="B2517">
        <v>221</v>
      </c>
      <c r="C2517" s="1">
        <v>45345</v>
      </c>
      <c r="D2517" s="1">
        <v>45329.583333333336</v>
      </c>
      <c r="E2517">
        <v>56.78</v>
      </c>
      <c r="F2517" t="s">
        <v>19</v>
      </c>
      <c r="G2517" t="s">
        <v>26</v>
      </c>
      <c r="H2517">
        <v>97112</v>
      </c>
      <c r="I2517" t="str" cm="1">
        <f t="array" ref="I2517">IFERROR(INDEX(scheduling_data!H:H,MATCH(B2517&amp;D2517,scheduling_data!D:D&amp;scheduling_data!A:A,0)),"")</f>
        <v>Heidi Molaison</v>
      </c>
      <c r="J2517" t="str">
        <f t="shared" si="117"/>
        <v>No</v>
      </c>
      <c r="K2517" t="str">
        <f t="shared" si="118"/>
        <v>22145329.5833333333Heidi Molaison</v>
      </c>
      <c r="L2517" t="str">
        <f t="shared" si="119"/>
        <v>Yes</v>
      </c>
    </row>
    <row r="2518" spans="1:12" x14ac:dyDescent="0.3">
      <c r="A2518" t="s">
        <v>25</v>
      </c>
      <c r="B2518">
        <v>221</v>
      </c>
      <c r="C2518" s="1">
        <v>45345</v>
      </c>
      <c r="D2518" s="1">
        <v>45329.583333333336</v>
      </c>
      <c r="E2518">
        <v>93.22</v>
      </c>
      <c r="F2518" t="s">
        <v>9</v>
      </c>
      <c r="G2518" t="s">
        <v>28</v>
      </c>
      <c r="H2518">
        <v>97112</v>
      </c>
      <c r="I2518" t="str" cm="1">
        <f t="array" ref="I2518">IFERROR(INDEX(scheduling_data!H:H,MATCH(B2518&amp;D2518,scheduling_data!D:D&amp;scheduling_data!A:A,0)),"")</f>
        <v>Heidi Molaison</v>
      </c>
      <c r="J2518" t="str">
        <f t="shared" si="117"/>
        <v>No</v>
      </c>
      <c r="K2518" t="str">
        <f t="shared" si="118"/>
        <v>22145329.5833333333Heidi Molaison</v>
      </c>
      <c r="L2518" t="str">
        <f t="shared" si="119"/>
        <v>No</v>
      </c>
    </row>
    <row r="2519" spans="1:12" x14ac:dyDescent="0.3">
      <c r="A2519" t="s">
        <v>49</v>
      </c>
      <c r="B2519">
        <v>222</v>
      </c>
      <c r="C2519" s="1">
        <v>45335</v>
      </c>
      <c r="D2519" s="1">
        <v>45323.333333333336</v>
      </c>
      <c r="E2519">
        <v>34</v>
      </c>
      <c r="F2519" t="s">
        <v>9</v>
      </c>
      <c r="G2519" t="s">
        <v>104</v>
      </c>
      <c r="H2519">
        <v>97112</v>
      </c>
      <c r="I2519" t="str" cm="1">
        <f t="array" ref="I2519">IFERROR(INDEX(scheduling_data!H:H,MATCH(B2519&amp;D2519,scheduling_data!D:D&amp;scheduling_data!A:A,0)),"")</f>
        <v>Robert Crochet</v>
      </c>
      <c r="J2519" t="str">
        <f t="shared" si="117"/>
        <v>No</v>
      </c>
      <c r="K2519" t="str">
        <f t="shared" si="118"/>
        <v>22245323.3333333333Robert Crochet</v>
      </c>
      <c r="L2519" t="str">
        <f t="shared" si="119"/>
        <v>No</v>
      </c>
    </row>
    <row r="2520" spans="1:12" x14ac:dyDescent="0.3">
      <c r="A2520" t="s">
        <v>49</v>
      </c>
      <c r="B2520">
        <v>222</v>
      </c>
      <c r="C2520" s="1">
        <v>45335</v>
      </c>
      <c r="D2520" s="1">
        <v>45323.333333333336</v>
      </c>
      <c r="E2520">
        <v>32.799999999999997</v>
      </c>
      <c r="F2520" t="s">
        <v>19</v>
      </c>
      <c r="G2520" t="s">
        <v>50</v>
      </c>
      <c r="H2520">
        <v>97112</v>
      </c>
      <c r="I2520" t="str" cm="1">
        <f t="array" ref="I2520">IFERROR(INDEX(scheduling_data!H:H,MATCH(B2520&amp;D2520,scheduling_data!D:D&amp;scheduling_data!A:A,0)),"")</f>
        <v>Robert Crochet</v>
      </c>
      <c r="J2520" t="str">
        <f t="shared" si="117"/>
        <v>No</v>
      </c>
      <c r="K2520" t="str">
        <f t="shared" si="118"/>
        <v>22245323.3333333333Robert Crochet</v>
      </c>
      <c r="L2520" t="str">
        <f t="shared" si="119"/>
        <v>Yes</v>
      </c>
    </row>
    <row r="2521" spans="1:12" x14ac:dyDescent="0.3">
      <c r="A2521" t="s">
        <v>49</v>
      </c>
      <c r="B2521">
        <v>222</v>
      </c>
      <c r="C2521" s="1">
        <v>45335</v>
      </c>
      <c r="D2521" s="1">
        <v>45323.333333333336</v>
      </c>
      <c r="E2521">
        <v>35</v>
      </c>
      <c r="F2521" t="s">
        <v>9</v>
      </c>
      <c r="G2521" t="s">
        <v>104</v>
      </c>
      <c r="H2521">
        <v>97530</v>
      </c>
      <c r="I2521" t="str" cm="1">
        <f t="array" ref="I2521">IFERROR(INDEX(scheduling_data!H:H,MATCH(B2521&amp;D2521,scheduling_data!D:D&amp;scheduling_data!A:A,0)),"")</f>
        <v>Robert Crochet</v>
      </c>
      <c r="J2521" t="str">
        <f t="shared" si="117"/>
        <v>No</v>
      </c>
      <c r="K2521" t="str">
        <f t="shared" si="118"/>
        <v>22245323.3333333333Robert Crochet</v>
      </c>
      <c r="L2521" t="str">
        <f t="shared" si="119"/>
        <v>No</v>
      </c>
    </row>
    <row r="2522" spans="1:12" x14ac:dyDescent="0.3">
      <c r="A2522" t="s">
        <v>49</v>
      </c>
      <c r="B2522">
        <v>222</v>
      </c>
      <c r="C2522" s="1">
        <v>45335</v>
      </c>
      <c r="D2522" s="1">
        <v>45323.333333333336</v>
      </c>
      <c r="E2522">
        <v>32</v>
      </c>
      <c r="F2522" t="s">
        <v>19</v>
      </c>
      <c r="G2522" t="s">
        <v>50</v>
      </c>
      <c r="H2522">
        <v>97530</v>
      </c>
      <c r="I2522" t="str" cm="1">
        <f t="array" ref="I2522">IFERROR(INDEX(scheduling_data!H:H,MATCH(B2522&amp;D2522,scheduling_data!D:D&amp;scheduling_data!A:A,0)),"")</f>
        <v>Robert Crochet</v>
      </c>
      <c r="J2522" t="str">
        <f t="shared" si="117"/>
        <v>No</v>
      </c>
      <c r="K2522" t="str">
        <f t="shared" si="118"/>
        <v>22245323.3333333333Robert Crochet</v>
      </c>
      <c r="L2522" t="str">
        <f t="shared" si="119"/>
        <v>Yes</v>
      </c>
    </row>
    <row r="2523" spans="1:12" x14ac:dyDescent="0.3">
      <c r="A2523" t="s">
        <v>49</v>
      </c>
      <c r="B2523">
        <v>222</v>
      </c>
      <c r="C2523" s="1">
        <v>45335</v>
      </c>
      <c r="D2523" s="1">
        <v>45323.333333333336</v>
      </c>
      <c r="E2523">
        <v>35</v>
      </c>
      <c r="F2523" t="s">
        <v>9</v>
      </c>
      <c r="G2523" t="s">
        <v>104</v>
      </c>
      <c r="H2523">
        <v>97110</v>
      </c>
      <c r="I2523" t="str" cm="1">
        <f t="array" ref="I2523">IFERROR(INDEX(scheduling_data!H:H,MATCH(B2523&amp;D2523,scheduling_data!D:D&amp;scheduling_data!A:A,0)),"")</f>
        <v>Robert Crochet</v>
      </c>
      <c r="J2523" t="str">
        <f t="shared" si="117"/>
        <v>No</v>
      </c>
      <c r="K2523" t="str">
        <f t="shared" si="118"/>
        <v>22245323.3333333333Robert Crochet</v>
      </c>
      <c r="L2523" t="str">
        <f t="shared" si="119"/>
        <v>No</v>
      </c>
    </row>
    <row r="2524" spans="1:12" x14ac:dyDescent="0.3">
      <c r="A2524" t="s">
        <v>49</v>
      </c>
      <c r="B2524">
        <v>222</v>
      </c>
      <c r="C2524" s="1">
        <v>45335</v>
      </c>
      <c r="D2524" s="1">
        <v>45323.333333333336</v>
      </c>
      <c r="E2524">
        <v>32</v>
      </c>
      <c r="F2524" t="s">
        <v>19</v>
      </c>
      <c r="G2524" t="s">
        <v>50</v>
      </c>
      <c r="H2524">
        <v>97110</v>
      </c>
      <c r="I2524" t="str" cm="1">
        <f t="array" ref="I2524">IFERROR(INDEX(scheduling_data!H:H,MATCH(B2524&amp;D2524,scheduling_data!D:D&amp;scheduling_data!A:A,0)),"")</f>
        <v>Robert Crochet</v>
      </c>
      <c r="J2524" t="str">
        <f t="shared" si="117"/>
        <v>No</v>
      </c>
      <c r="K2524" t="str">
        <f t="shared" si="118"/>
        <v>22245323.3333333333Robert Crochet</v>
      </c>
      <c r="L2524" t="str">
        <f t="shared" si="119"/>
        <v>Yes</v>
      </c>
    </row>
    <row r="2525" spans="1:12" x14ac:dyDescent="0.3">
      <c r="A2525" t="s">
        <v>11</v>
      </c>
      <c r="B2525">
        <v>222</v>
      </c>
      <c r="C2525" s="1">
        <v>45323.325694444444</v>
      </c>
      <c r="D2525" s="1">
        <v>45323.333333333336</v>
      </c>
      <c r="E2525">
        <v>30</v>
      </c>
      <c r="F2525" t="s">
        <v>87</v>
      </c>
      <c r="G2525" t="s">
        <v>329</v>
      </c>
      <c r="I2525" t="str" cm="1">
        <f t="array" ref="I2525">IFERROR(INDEX(scheduling_data!H:H,MATCH(B2525&amp;D2525,scheduling_data!D:D&amp;scheduling_data!A:A,0)),"")</f>
        <v>Robert Crochet</v>
      </c>
      <c r="J2525" t="str">
        <f t="shared" si="117"/>
        <v>No</v>
      </c>
      <c r="K2525" t="str">
        <f t="shared" si="118"/>
        <v>22245323.3333333333Robert Crochet</v>
      </c>
      <c r="L2525" t="str">
        <f t="shared" si="119"/>
        <v>Yes</v>
      </c>
    </row>
    <row r="2526" spans="1:12" x14ac:dyDescent="0.3">
      <c r="A2526" t="s">
        <v>25</v>
      </c>
      <c r="B2526">
        <v>223</v>
      </c>
      <c r="C2526" s="1">
        <v>45345</v>
      </c>
      <c r="D2526" s="1">
        <v>45327.333333333336</v>
      </c>
      <c r="E2526">
        <v>93.22</v>
      </c>
      <c r="F2526" t="s">
        <v>9</v>
      </c>
      <c r="G2526" t="s">
        <v>28</v>
      </c>
      <c r="H2526">
        <v>97112</v>
      </c>
      <c r="I2526" t="str" cm="1">
        <f t="array" ref="I2526">IFERROR(INDEX(scheduling_data!H:H,MATCH(B2526&amp;D2526,scheduling_data!D:D&amp;scheduling_data!A:A,0)),"")</f>
        <v>Carolyn Simpson</v>
      </c>
      <c r="J2526" t="str">
        <f t="shared" si="117"/>
        <v>No</v>
      </c>
      <c r="K2526" t="str">
        <f t="shared" si="118"/>
        <v>22345327.3333333333Carolyn Simpson</v>
      </c>
      <c r="L2526" t="str">
        <f t="shared" si="119"/>
        <v>No</v>
      </c>
    </row>
    <row r="2527" spans="1:12" x14ac:dyDescent="0.3">
      <c r="A2527" t="s">
        <v>25</v>
      </c>
      <c r="B2527">
        <v>223</v>
      </c>
      <c r="C2527" s="1">
        <v>45345</v>
      </c>
      <c r="D2527" s="1">
        <v>45327.333333333336</v>
      </c>
      <c r="E2527">
        <v>56.78</v>
      </c>
      <c r="F2527" t="s">
        <v>19</v>
      </c>
      <c r="G2527" t="s">
        <v>26</v>
      </c>
      <c r="H2527">
        <v>97112</v>
      </c>
      <c r="I2527" t="str" cm="1">
        <f t="array" ref="I2527">IFERROR(INDEX(scheduling_data!H:H,MATCH(B2527&amp;D2527,scheduling_data!D:D&amp;scheduling_data!A:A,0)),"")</f>
        <v>Carolyn Simpson</v>
      </c>
      <c r="J2527" t="str">
        <f t="shared" si="117"/>
        <v>No</v>
      </c>
      <c r="K2527" t="str">
        <f t="shared" si="118"/>
        <v>22345327.3333333333Carolyn Simpson</v>
      </c>
      <c r="L2527" t="str">
        <f t="shared" si="119"/>
        <v>Yes</v>
      </c>
    </row>
    <row r="2528" spans="1:12" x14ac:dyDescent="0.3">
      <c r="A2528" t="s">
        <v>49</v>
      </c>
      <c r="B2528">
        <v>44</v>
      </c>
      <c r="C2528" s="1">
        <v>45344</v>
      </c>
      <c r="D2528" s="1">
        <v>45334.625</v>
      </c>
      <c r="E2528">
        <v>60</v>
      </c>
      <c r="F2528" t="s">
        <v>9</v>
      </c>
      <c r="G2528" t="s">
        <v>104</v>
      </c>
      <c r="H2528">
        <v>97161</v>
      </c>
      <c r="I2528" t="str" cm="1">
        <f t="array" ref="I2528">IFERROR(INDEX(scheduling_data!H:H,MATCH(B2528&amp;D2528,scheduling_data!D:D&amp;scheduling_data!A:A,0)),"")</f>
        <v>Christian Litz</v>
      </c>
      <c r="J2528" t="str">
        <f t="shared" si="117"/>
        <v>No</v>
      </c>
      <c r="K2528" t="str">
        <f t="shared" si="118"/>
        <v>4445334.625Christian Litz</v>
      </c>
      <c r="L2528" t="str">
        <f t="shared" si="119"/>
        <v>No</v>
      </c>
    </row>
    <row r="2529" spans="1:12" x14ac:dyDescent="0.3">
      <c r="A2529" t="s">
        <v>49</v>
      </c>
      <c r="B2529">
        <v>44</v>
      </c>
      <c r="C2529" s="1">
        <v>45344</v>
      </c>
      <c r="D2529" s="1">
        <v>45334.625</v>
      </c>
      <c r="E2529">
        <v>38</v>
      </c>
      <c r="F2529" t="s">
        <v>9</v>
      </c>
      <c r="G2529" t="s">
        <v>104</v>
      </c>
      <c r="H2529">
        <v>97140</v>
      </c>
      <c r="I2529" t="str" cm="1">
        <f t="array" ref="I2529">IFERROR(INDEX(scheduling_data!H:H,MATCH(B2529&amp;D2529,scheduling_data!D:D&amp;scheduling_data!A:A,0)),"")</f>
        <v>Christian Litz</v>
      </c>
      <c r="J2529" t="str">
        <f t="shared" si="117"/>
        <v>No</v>
      </c>
      <c r="K2529" t="str">
        <f t="shared" si="118"/>
        <v>4445334.625Christian Litz</v>
      </c>
      <c r="L2529" t="str">
        <f t="shared" si="119"/>
        <v>No</v>
      </c>
    </row>
    <row r="2530" spans="1:12" x14ac:dyDescent="0.3">
      <c r="A2530" t="s">
        <v>49</v>
      </c>
      <c r="B2530">
        <v>44</v>
      </c>
      <c r="C2530" s="1">
        <v>45344</v>
      </c>
      <c r="D2530" s="1">
        <v>45334.625</v>
      </c>
      <c r="E2530">
        <v>29.6</v>
      </c>
      <c r="F2530" t="s">
        <v>19</v>
      </c>
      <c r="G2530" t="s">
        <v>50</v>
      </c>
      <c r="H2530">
        <v>97140</v>
      </c>
      <c r="I2530" t="str" cm="1">
        <f t="array" ref="I2530">IFERROR(INDEX(scheduling_data!H:H,MATCH(B2530&amp;D2530,scheduling_data!D:D&amp;scheduling_data!A:A,0)),"")</f>
        <v>Christian Litz</v>
      </c>
      <c r="J2530" t="str">
        <f t="shared" si="117"/>
        <v>No</v>
      </c>
      <c r="K2530" t="str">
        <f t="shared" si="118"/>
        <v>4445334.625Christian Litz</v>
      </c>
      <c r="L2530" t="str">
        <f t="shared" si="119"/>
        <v>Yes</v>
      </c>
    </row>
    <row r="2531" spans="1:12" x14ac:dyDescent="0.3">
      <c r="A2531" t="s">
        <v>49</v>
      </c>
      <c r="B2531">
        <v>44</v>
      </c>
      <c r="C2531" s="1">
        <v>45344</v>
      </c>
      <c r="D2531" s="1">
        <v>45334.625</v>
      </c>
      <c r="E2531">
        <v>34</v>
      </c>
      <c r="F2531" t="s">
        <v>9</v>
      </c>
      <c r="G2531" t="s">
        <v>104</v>
      </c>
      <c r="H2531">
        <v>97112</v>
      </c>
      <c r="I2531" t="str" cm="1">
        <f t="array" ref="I2531">IFERROR(INDEX(scheduling_data!H:H,MATCH(B2531&amp;D2531,scheduling_data!D:D&amp;scheduling_data!A:A,0)),"")</f>
        <v>Christian Litz</v>
      </c>
      <c r="J2531" t="str">
        <f t="shared" si="117"/>
        <v>No</v>
      </c>
      <c r="K2531" t="str">
        <f t="shared" si="118"/>
        <v>4445334.625Christian Litz</v>
      </c>
      <c r="L2531" t="str">
        <f t="shared" si="119"/>
        <v>No</v>
      </c>
    </row>
    <row r="2532" spans="1:12" x14ac:dyDescent="0.3">
      <c r="A2532" t="s">
        <v>49</v>
      </c>
      <c r="B2532">
        <v>44</v>
      </c>
      <c r="C2532" s="1">
        <v>45344</v>
      </c>
      <c r="D2532" s="1">
        <v>45334.625</v>
      </c>
      <c r="E2532">
        <v>32.799999999999997</v>
      </c>
      <c r="F2532" t="s">
        <v>19</v>
      </c>
      <c r="G2532" t="s">
        <v>50</v>
      </c>
      <c r="H2532">
        <v>97112</v>
      </c>
      <c r="I2532" t="str" cm="1">
        <f t="array" ref="I2532">IFERROR(INDEX(scheduling_data!H:H,MATCH(B2532&amp;D2532,scheduling_data!D:D&amp;scheduling_data!A:A,0)),"")</f>
        <v>Christian Litz</v>
      </c>
      <c r="J2532" t="str">
        <f t="shared" si="117"/>
        <v>No</v>
      </c>
      <c r="K2532" t="str">
        <f t="shared" si="118"/>
        <v>4445334.625Christian Litz</v>
      </c>
      <c r="L2532" t="str">
        <f t="shared" si="119"/>
        <v>Yes</v>
      </c>
    </row>
    <row r="2533" spans="1:12" x14ac:dyDescent="0.3">
      <c r="A2533" t="s">
        <v>49</v>
      </c>
      <c r="B2533">
        <v>44</v>
      </c>
      <c r="C2533" s="1">
        <v>45344</v>
      </c>
      <c r="D2533" s="1">
        <v>45334.625</v>
      </c>
      <c r="E2533">
        <v>35</v>
      </c>
      <c r="F2533" t="s">
        <v>9</v>
      </c>
      <c r="G2533" t="s">
        <v>104</v>
      </c>
      <c r="H2533">
        <v>97110</v>
      </c>
      <c r="I2533" t="str" cm="1">
        <f t="array" ref="I2533">IFERROR(INDEX(scheduling_data!H:H,MATCH(B2533&amp;D2533,scheduling_data!D:D&amp;scheduling_data!A:A,0)),"")</f>
        <v>Christian Litz</v>
      </c>
      <c r="J2533" t="str">
        <f t="shared" si="117"/>
        <v>No</v>
      </c>
      <c r="K2533" t="str">
        <f t="shared" si="118"/>
        <v>4445334.625Christian Litz</v>
      </c>
      <c r="L2533" t="str">
        <f t="shared" si="119"/>
        <v>No</v>
      </c>
    </row>
    <row r="2534" spans="1:12" x14ac:dyDescent="0.3">
      <c r="A2534" t="s">
        <v>49</v>
      </c>
      <c r="B2534">
        <v>44</v>
      </c>
      <c r="C2534" s="1">
        <v>45344</v>
      </c>
      <c r="D2534" s="1">
        <v>45334.625</v>
      </c>
      <c r="E2534">
        <v>32</v>
      </c>
      <c r="F2534" t="s">
        <v>19</v>
      </c>
      <c r="G2534" t="s">
        <v>50</v>
      </c>
      <c r="H2534">
        <v>97110</v>
      </c>
      <c r="I2534" t="str" cm="1">
        <f t="array" ref="I2534">IFERROR(INDEX(scheduling_data!H:H,MATCH(B2534&amp;D2534,scheduling_data!D:D&amp;scheduling_data!A:A,0)),"")</f>
        <v>Christian Litz</v>
      </c>
      <c r="J2534" t="str">
        <f t="shared" si="117"/>
        <v>No</v>
      </c>
      <c r="K2534" t="str">
        <f t="shared" si="118"/>
        <v>4445334.625Christian Litz</v>
      </c>
      <c r="L2534" t="str">
        <f t="shared" si="119"/>
        <v>Yes</v>
      </c>
    </row>
    <row r="2535" spans="1:12" x14ac:dyDescent="0.3">
      <c r="A2535" t="s">
        <v>49</v>
      </c>
      <c r="B2535">
        <v>44</v>
      </c>
      <c r="C2535" s="1">
        <v>45344</v>
      </c>
      <c r="D2535" s="1">
        <v>45334.625</v>
      </c>
      <c r="E2535">
        <v>72</v>
      </c>
      <c r="F2535" t="s">
        <v>19</v>
      </c>
      <c r="G2535" t="s">
        <v>50</v>
      </c>
      <c r="H2535">
        <v>97161</v>
      </c>
      <c r="I2535" t="str" cm="1">
        <f t="array" ref="I2535">IFERROR(INDEX(scheduling_data!H:H,MATCH(B2535&amp;D2535,scheduling_data!D:D&amp;scheduling_data!A:A,0)),"")</f>
        <v>Christian Litz</v>
      </c>
      <c r="J2535" t="str">
        <f t="shared" si="117"/>
        <v>No</v>
      </c>
      <c r="K2535" t="str">
        <f t="shared" si="118"/>
        <v>4445334.625Christian Litz</v>
      </c>
      <c r="L2535" t="str">
        <f t="shared" si="119"/>
        <v>Yes</v>
      </c>
    </row>
    <row r="2536" spans="1:12" x14ac:dyDescent="0.3">
      <c r="A2536" t="s">
        <v>61</v>
      </c>
      <c r="B2536">
        <v>224</v>
      </c>
      <c r="C2536" s="1">
        <v>45351</v>
      </c>
      <c r="D2536" s="1">
        <v>45336.458333333336</v>
      </c>
      <c r="E2536">
        <v>32.49</v>
      </c>
      <c r="F2536" t="s">
        <v>19</v>
      </c>
      <c r="G2536" t="s">
        <v>65</v>
      </c>
      <c r="H2536">
        <v>97110</v>
      </c>
      <c r="I2536" t="str" cm="1">
        <f t="array" ref="I2536">IFERROR(INDEX(scheduling_data!H:H,MATCH(B2536&amp;D2536,scheduling_data!D:D&amp;scheduling_data!A:A,0)),"")</f>
        <v>James Allen</v>
      </c>
      <c r="J2536" t="str">
        <f t="shared" si="117"/>
        <v>No</v>
      </c>
      <c r="K2536" t="str">
        <f t="shared" si="118"/>
        <v>22445336.4583333333James Allen</v>
      </c>
      <c r="L2536" t="str">
        <f t="shared" si="119"/>
        <v>Yes</v>
      </c>
    </row>
    <row r="2537" spans="1:12" x14ac:dyDescent="0.3">
      <c r="A2537" t="s">
        <v>61</v>
      </c>
      <c r="B2537">
        <v>224</v>
      </c>
      <c r="C2537" s="1">
        <v>45351</v>
      </c>
      <c r="D2537" s="1">
        <v>45336.458333333336</v>
      </c>
      <c r="E2537">
        <v>0.66</v>
      </c>
      <c r="F2537" t="s">
        <v>9</v>
      </c>
      <c r="G2537" t="s">
        <v>63</v>
      </c>
      <c r="H2537">
        <v>97110</v>
      </c>
      <c r="I2537" t="str" cm="1">
        <f t="array" ref="I2537">IFERROR(INDEX(scheduling_data!H:H,MATCH(B2537&amp;D2537,scheduling_data!D:D&amp;scheduling_data!A:A,0)),"")</f>
        <v>James Allen</v>
      </c>
      <c r="J2537" t="str">
        <f t="shared" si="117"/>
        <v>No</v>
      </c>
      <c r="K2537" t="str">
        <f t="shared" si="118"/>
        <v>22445336.4583333333James Allen</v>
      </c>
      <c r="L2537" t="str">
        <f t="shared" si="119"/>
        <v>No</v>
      </c>
    </row>
    <row r="2538" spans="1:12" x14ac:dyDescent="0.3">
      <c r="A2538" t="s">
        <v>61</v>
      </c>
      <c r="B2538">
        <v>224</v>
      </c>
      <c r="C2538" s="1">
        <v>45351</v>
      </c>
      <c r="D2538" s="1">
        <v>45336.458333333336</v>
      </c>
      <c r="E2538">
        <v>166.85</v>
      </c>
      <c r="F2538" t="s">
        <v>9</v>
      </c>
      <c r="G2538" t="s">
        <v>64</v>
      </c>
      <c r="H2538">
        <v>97110</v>
      </c>
      <c r="I2538" t="str" cm="1">
        <f t="array" ref="I2538">IFERROR(INDEX(scheduling_data!H:H,MATCH(B2538&amp;D2538,scheduling_data!D:D&amp;scheduling_data!A:A,0)),"")</f>
        <v>James Allen</v>
      </c>
      <c r="J2538" t="str">
        <f t="shared" si="117"/>
        <v>No</v>
      </c>
      <c r="K2538" t="str">
        <f t="shared" si="118"/>
        <v>22445336.4583333333James Allen</v>
      </c>
      <c r="L2538" t="str">
        <f t="shared" si="119"/>
        <v>No</v>
      </c>
    </row>
    <row r="2539" spans="1:12" x14ac:dyDescent="0.3">
      <c r="A2539" t="s">
        <v>61</v>
      </c>
      <c r="B2539">
        <v>224</v>
      </c>
      <c r="C2539" s="1">
        <v>45351</v>
      </c>
      <c r="D2539" s="1">
        <v>45336.458333333336</v>
      </c>
      <c r="E2539">
        <v>16.239999999999998</v>
      </c>
      <c r="F2539" t="s">
        <v>19</v>
      </c>
      <c r="G2539" t="s">
        <v>65</v>
      </c>
      <c r="H2539">
        <v>97140</v>
      </c>
      <c r="I2539" t="str" cm="1">
        <f t="array" ref="I2539">IFERROR(INDEX(scheduling_data!H:H,MATCH(B2539&amp;D2539,scheduling_data!D:D&amp;scheduling_data!A:A,0)),"")</f>
        <v>James Allen</v>
      </c>
      <c r="J2539" t="str">
        <f t="shared" si="117"/>
        <v>No</v>
      </c>
      <c r="K2539" t="str">
        <f t="shared" si="118"/>
        <v>22445336.4583333333James Allen</v>
      </c>
      <c r="L2539" t="str">
        <f t="shared" si="119"/>
        <v>Yes</v>
      </c>
    </row>
    <row r="2540" spans="1:12" x14ac:dyDescent="0.3">
      <c r="A2540" t="s">
        <v>61</v>
      </c>
      <c r="B2540">
        <v>224</v>
      </c>
      <c r="C2540" s="1">
        <v>45351</v>
      </c>
      <c r="D2540" s="1">
        <v>45336.458333333336</v>
      </c>
      <c r="E2540">
        <v>58.43</v>
      </c>
      <c r="F2540" t="s">
        <v>9</v>
      </c>
      <c r="G2540" t="s">
        <v>64</v>
      </c>
      <c r="H2540">
        <v>97140</v>
      </c>
      <c r="I2540" t="str" cm="1">
        <f t="array" ref="I2540">IFERROR(INDEX(scheduling_data!H:H,MATCH(B2540&amp;D2540,scheduling_data!D:D&amp;scheduling_data!A:A,0)),"")</f>
        <v>James Allen</v>
      </c>
      <c r="J2540" t="str">
        <f t="shared" si="117"/>
        <v>No</v>
      </c>
      <c r="K2540" t="str">
        <f t="shared" si="118"/>
        <v>22445336.4583333333James Allen</v>
      </c>
      <c r="L2540" t="str">
        <f t="shared" si="119"/>
        <v>No</v>
      </c>
    </row>
    <row r="2541" spans="1:12" x14ac:dyDescent="0.3">
      <c r="A2541" t="s">
        <v>61</v>
      </c>
      <c r="B2541">
        <v>224</v>
      </c>
      <c r="C2541" s="1">
        <v>45351</v>
      </c>
      <c r="D2541" s="1">
        <v>45336.458333333336</v>
      </c>
      <c r="E2541">
        <v>0.33</v>
      </c>
      <c r="F2541" t="s">
        <v>9</v>
      </c>
      <c r="G2541" t="s">
        <v>63</v>
      </c>
      <c r="H2541">
        <v>97140</v>
      </c>
      <c r="I2541" t="str" cm="1">
        <f t="array" ref="I2541">IFERROR(INDEX(scheduling_data!H:H,MATCH(B2541&amp;D2541,scheduling_data!D:D&amp;scheduling_data!A:A,0)),"")</f>
        <v>James Allen</v>
      </c>
      <c r="J2541" t="str">
        <f t="shared" si="117"/>
        <v>No</v>
      </c>
      <c r="K2541" t="str">
        <f t="shared" si="118"/>
        <v>22445336.4583333333James Allen</v>
      </c>
      <c r="L2541" t="str">
        <f t="shared" si="119"/>
        <v>No</v>
      </c>
    </row>
    <row r="2542" spans="1:12" x14ac:dyDescent="0.3">
      <c r="A2542" t="s">
        <v>61</v>
      </c>
      <c r="B2542">
        <v>224</v>
      </c>
      <c r="C2542" s="1">
        <v>45351</v>
      </c>
      <c r="D2542" s="1">
        <v>45338.333333333336</v>
      </c>
      <c r="E2542">
        <v>166.85</v>
      </c>
      <c r="F2542" t="s">
        <v>9</v>
      </c>
      <c r="G2542" t="s">
        <v>64</v>
      </c>
      <c r="H2542">
        <v>97110</v>
      </c>
      <c r="I2542" t="str" cm="1">
        <f t="array" ref="I2542">IFERROR(INDEX(scheduling_data!H:H,MATCH(B2542&amp;D2542,scheduling_data!D:D&amp;scheduling_data!A:A,0)),"")</f>
        <v>James Allen</v>
      </c>
      <c r="J2542" t="str">
        <f t="shared" si="117"/>
        <v>No</v>
      </c>
      <c r="K2542" t="str">
        <f t="shared" si="118"/>
        <v>22445338.3333333333James Allen</v>
      </c>
      <c r="L2542" t="str">
        <f t="shared" si="119"/>
        <v>No</v>
      </c>
    </row>
    <row r="2543" spans="1:12" x14ac:dyDescent="0.3">
      <c r="A2543" t="s">
        <v>61</v>
      </c>
      <c r="B2543">
        <v>224</v>
      </c>
      <c r="C2543" s="1">
        <v>45351</v>
      </c>
      <c r="D2543" s="1">
        <v>45338.333333333336</v>
      </c>
      <c r="E2543">
        <v>0.66</v>
      </c>
      <c r="F2543" t="s">
        <v>9</v>
      </c>
      <c r="G2543" t="s">
        <v>63</v>
      </c>
      <c r="H2543">
        <v>97110</v>
      </c>
      <c r="I2543" t="str" cm="1">
        <f t="array" ref="I2543">IFERROR(INDEX(scheduling_data!H:H,MATCH(B2543&amp;D2543,scheduling_data!D:D&amp;scheduling_data!A:A,0)),"")</f>
        <v>James Allen</v>
      </c>
      <c r="J2543" t="str">
        <f t="shared" si="117"/>
        <v>No</v>
      </c>
      <c r="K2543" t="str">
        <f t="shared" si="118"/>
        <v>22445338.3333333333James Allen</v>
      </c>
      <c r="L2543" t="str">
        <f t="shared" si="119"/>
        <v>No</v>
      </c>
    </row>
    <row r="2544" spans="1:12" x14ac:dyDescent="0.3">
      <c r="A2544" t="s">
        <v>61</v>
      </c>
      <c r="B2544">
        <v>224</v>
      </c>
      <c r="C2544" s="1">
        <v>45351</v>
      </c>
      <c r="D2544" s="1">
        <v>45338.333333333336</v>
      </c>
      <c r="E2544">
        <v>32.49</v>
      </c>
      <c r="F2544" t="s">
        <v>19</v>
      </c>
      <c r="G2544" t="s">
        <v>65</v>
      </c>
      <c r="H2544">
        <v>97110</v>
      </c>
      <c r="I2544" t="str" cm="1">
        <f t="array" ref="I2544">IFERROR(INDEX(scheduling_data!H:H,MATCH(B2544&amp;D2544,scheduling_data!D:D&amp;scheduling_data!A:A,0)),"")</f>
        <v>James Allen</v>
      </c>
      <c r="J2544" t="str">
        <f t="shared" si="117"/>
        <v>No</v>
      </c>
      <c r="K2544" t="str">
        <f t="shared" si="118"/>
        <v>22445338.3333333333James Allen</v>
      </c>
      <c r="L2544" t="str">
        <f t="shared" si="119"/>
        <v>Yes</v>
      </c>
    </row>
    <row r="2545" spans="1:12" x14ac:dyDescent="0.3">
      <c r="A2545" t="s">
        <v>61</v>
      </c>
      <c r="B2545">
        <v>224</v>
      </c>
      <c r="C2545" s="1">
        <v>45344</v>
      </c>
      <c r="D2545" s="1">
        <v>45331.416666666664</v>
      </c>
      <c r="E2545">
        <v>171.82</v>
      </c>
      <c r="F2545" t="s">
        <v>9</v>
      </c>
      <c r="G2545" t="s">
        <v>64</v>
      </c>
      <c r="H2545">
        <v>97110</v>
      </c>
      <c r="I2545" t="str" cm="1">
        <f t="array" ref="I2545">IFERROR(INDEX(scheduling_data!H:H,MATCH(B2545&amp;D2545,scheduling_data!D:D&amp;scheduling_data!A:A,0)),"")</f>
        <v>James Allen</v>
      </c>
      <c r="J2545" t="str">
        <f t="shared" si="117"/>
        <v>No</v>
      </c>
      <c r="K2545" t="str">
        <f t="shared" si="118"/>
        <v>22445331.4166666667James Allen</v>
      </c>
      <c r="L2545" t="str">
        <f t="shared" si="119"/>
        <v>No</v>
      </c>
    </row>
    <row r="2546" spans="1:12" x14ac:dyDescent="0.3">
      <c r="A2546" t="s">
        <v>61</v>
      </c>
      <c r="B2546">
        <v>224</v>
      </c>
      <c r="C2546" s="1">
        <v>45344</v>
      </c>
      <c r="D2546" s="1">
        <v>45331.416666666664</v>
      </c>
      <c r="E2546">
        <v>1.06</v>
      </c>
      <c r="F2546" t="s">
        <v>9</v>
      </c>
      <c r="G2546" t="s">
        <v>63</v>
      </c>
      <c r="H2546">
        <v>97110</v>
      </c>
      <c r="I2546" t="str" cm="1">
        <f t="array" ref="I2546">IFERROR(INDEX(scheduling_data!H:H,MATCH(B2546&amp;D2546,scheduling_data!D:D&amp;scheduling_data!A:A,0)),"")</f>
        <v>James Allen</v>
      </c>
      <c r="J2546" t="str">
        <f t="shared" si="117"/>
        <v>No</v>
      </c>
      <c r="K2546" t="str">
        <f t="shared" si="118"/>
        <v>22445331.4166666667James Allen</v>
      </c>
      <c r="L2546" t="str">
        <f t="shared" si="119"/>
        <v>No</v>
      </c>
    </row>
    <row r="2547" spans="1:12" x14ac:dyDescent="0.3">
      <c r="A2547" t="s">
        <v>61</v>
      </c>
      <c r="B2547">
        <v>224</v>
      </c>
      <c r="C2547" s="1">
        <v>45344</v>
      </c>
      <c r="D2547" s="1">
        <v>45331.416666666664</v>
      </c>
      <c r="E2547">
        <v>52.12</v>
      </c>
      <c r="F2547" t="s">
        <v>19</v>
      </c>
      <c r="G2547" t="s">
        <v>65</v>
      </c>
      <c r="H2547">
        <v>97110</v>
      </c>
      <c r="I2547" t="str" cm="1">
        <f t="array" ref="I2547">IFERROR(INDEX(scheduling_data!H:H,MATCH(B2547&amp;D2547,scheduling_data!D:D&amp;scheduling_data!A:A,0)),"")</f>
        <v>James Allen</v>
      </c>
      <c r="J2547" t="str">
        <f t="shared" si="117"/>
        <v>No</v>
      </c>
      <c r="K2547" t="str">
        <f t="shared" si="118"/>
        <v>22445331.4166666667James Allen</v>
      </c>
      <c r="L2547" t="str">
        <f t="shared" si="119"/>
        <v>Yes</v>
      </c>
    </row>
    <row r="2548" spans="1:12" x14ac:dyDescent="0.3">
      <c r="A2548" t="s">
        <v>61</v>
      </c>
      <c r="B2548">
        <v>224</v>
      </c>
      <c r="C2548" s="1">
        <v>45344</v>
      </c>
      <c r="D2548" s="1">
        <v>45331.416666666664</v>
      </c>
      <c r="E2548">
        <v>51.58</v>
      </c>
      <c r="F2548" t="s">
        <v>19</v>
      </c>
      <c r="G2548" t="s">
        <v>65</v>
      </c>
      <c r="H2548">
        <v>97161</v>
      </c>
      <c r="I2548" t="str" cm="1">
        <f t="array" ref="I2548">IFERROR(INDEX(scheduling_data!H:H,MATCH(B2548&amp;D2548,scheduling_data!D:D&amp;scheduling_data!A:A,0)),"")</f>
        <v>James Allen</v>
      </c>
      <c r="J2548" t="str">
        <f t="shared" si="117"/>
        <v>No</v>
      </c>
      <c r="K2548" t="str">
        <f t="shared" si="118"/>
        <v>22445331.4166666667James Allen</v>
      </c>
      <c r="L2548" t="str">
        <f t="shared" si="119"/>
        <v>Yes</v>
      </c>
    </row>
    <row r="2549" spans="1:12" x14ac:dyDescent="0.3">
      <c r="A2549" t="s">
        <v>61</v>
      </c>
      <c r="B2549">
        <v>224</v>
      </c>
      <c r="C2549" s="1">
        <v>45344</v>
      </c>
      <c r="D2549" s="1">
        <v>45331.416666666664</v>
      </c>
      <c r="E2549">
        <v>72.37</v>
      </c>
      <c r="F2549" t="s">
        <v>9</v>
      </c>
      <c r="G2549" t="s">
        <v>62</v>
      </c>
      <c r="H2549">
        <v>97161</v>
      </c>
      <c r="I2549" t="str" cm="1">
        <f t="array" ref="I2549">IFERROR(INDEX(scheduling_data!H:H,MATCH(B2549&amp;D2549,scheduling_data!D:D&amp;scheduling_data!A:A,0)),"")</f>
        <v>James Allen</v>
      </c>
      <c r="J2549" t="str">
        <f t="shared" si="117"/>
        <v>No</v>
      </c>
      <c r="K2549" t="str">
        <f t="shared" si="118"/>
        <v>22445331.4166666667James Allen</v>
      </c>
      <c r="L2549" t="str">
        <f t="shared" si="119"/>
        <v>No</v>
      </c>
    </row>
    <row r="2550" spans="1:12" x14ac:dyDescent="0.3">
      <c r="A2550" t="s">
        <v>61</v>
      </c>
      <c r="B2550">
        <v>224</v>
      </c>
      <c r="C2550" s="1">
        <v>45344</v>
      </c>
      <c r="D2550" s="1">
        <v>45331.416666666664</v>
      </c>
      <c r="E2550">
        <v>1.05</v>
      </c>
      <c r="F2550" t="s">
        <v>9</v>
      </c>
      <c r="G2550" t="s">
        <v>63</v>
      </c>
      <c r="H2550">
        <v>97161</v>
      </c>
      <c r="I2550" t="str" cm="1">
        <f t="array" ref="I2550">IFERROR(INDEX(scheduling_data!H:H,MATCH(B2550&amp;D2550,scheduling_data!D:D&amp;scheduling_data!A:A,0)),"")</f>
        <v>James Allen</v>
      </c>
      <c r="J2550" t="str">
        <f t="shared" si="117"/>
        <v>No</v>
      </c>
      <c r="K2550" t="str">
        <f t="shared" si="118"/>
        <v>22445331.4166666667James Allen</v>
      </c>
      <c r="L2550" t="str">
        <f t="shared" si="119"/>
        <v>No</v>
      </c>
    </row>
    <row r="2551" spans="1:12" x14ac:dyDescent="0.3">
      <c r="A2551" t="s">
        <v>11</v>
      </c>
      <c r="B2551">
        <v>224</v>
      </c>
      <c r="C2551" s="1">
        <v>45336.461111111108</v>
      </c>
      <c r="D2551" s="1">
        <v>45336.458333333336</v>
      </c>
      <c r="E2551">
        <v>25</v>
      </c>
      <c r="F2551" t="s">
        <v>91</v>
      </c>
      <c r="G2551" t="s">
        <v>330</v>
      </c>
      <c r="I2551" t="str" cm="1">
        <f t="array" ref="I2551">IFERROR(INDEX(scheduling_data!H:H,MATCH(B2551&amp;D2551,scheduling_data!D:D&amp;scheduling_data!A:A,0)),"")</f>
        <v>James Allen</v>
      </c>
      <c r="J2551" t="str">
        <f t="shared" si="117"/>
        <v>No</v>
      </c>
      <c r="K2551" t="str">
        <f t="shared" si="118"/>
        <v>22445336.4583333333James Allen</v>
      </c>
      <c r="L2551" t="str">
        <f t="shared" si="119"/>
        <v>Yes</v>
      </c>
    </row>
    <row r="2552" spans="1:12" x14ac:dyDescent="0.3">
      <c r="A2552" t="s">
        <v>11</v>
      </c>
      <c r="B2552">
        <v>224</v>
      </c>
      <c r="C2552" s="1">
        <v>45338.378472222219</v>
      </c>
      <c r="D2552" s="1">
        <v>45338.333333333336</v>
      </c>
      <c r="E2552">
        <v>25</v>
      </c>
      <c r="F2552" t="s">
        <v>91</v>
      </c>
      <c r="G2552" t="s">
        <v>331</v>
      </c>
      <c r="I2552" t="str" cm="1">
        <f t="array" ref="I2552">IFERROR(INDEX(scheduling_data!H:H,MATCH(B2552&amp;D2552,scheduling_data!D:D&amp;scheduling_data!A:A,0)),"")</f>
        <v>James Allen</v>
      </c>
      <c r="J2552" t="str">
        <f t="shared" si="117"/>
        <v>No</v>
      </c>
      <c r="K2552" t="str">
        <f t="shared" si="118"/>
        <v>22445338.3333333333James Allen</v>
      </c>
      <c r="L2552" t="str">
        <f t="shared" si="119"/>
        <v>Yes</v>
      </c>
    </row>
    <row r="2553" spans="1:12" x14ac:dyDescent="0.3">
      <c r="A2553" t="s">
        <v>11</v>
      </c>
      <c r="B2553">
        <v>224</v>
      </c>
      <c r="C2553" s="1">
        <v>45341.7</v>
      </c>
      <c r="D2553" s="1">
        <v>45341.708333333336</v>
      </c>
      <c r="E2553">
        <v>25</v>
      </c>
      <c r="F2553" t="s">
        <v>91</v>
      </c>
      <c r="G2553" t="s">
        <v>332</v>
      </c>
      <c r="I2553" t="str" cm="1">
        <f t="array" ref="I2553">IFERROR(INDEX(scheduling_data!H:H,MATCH(B2553&amp;D2553,scheduling_data!D:D&amp;scheduling_data!A:A,0)),"")</f>
        <v>James Allen</v>
      </c>
      <c r="J2553" t="str">
        <f t="shared" si="117"/>
        <v>No</v>
      </c>
      <c r="K2553" t="str">
        <f t="shared" si="118"/>
        <v>22445341.7083333333James Allen</v>
      </c>
      <c r="L2553" t="str">
        <f t="shared" si="119"/>
        <v>Yes</v>
      </c>
    </row>
    <row r="2554" spans="1:12" x14ac:dyDescent="0.3">
      <c r="A2554" t="s">
        <v>11</v>
      </c>
      <c r="B2554">
        <v>224</v>
      </c>
      <c r="C2554" s="1">
        <v>45344.40902777778</v>
      </c>
      <c r="D2554" s="1">
        <v>45344.375</v>
      </c>
      <c r="E2554">
        <v>25</v>
      </c>
      <c r="F2554" t="s">
        <v>91</v>
      </c>
      <c r="I2554" t="str" cm="1">
        <f t="array" ref="I2554">IFERROR(INDEX(scheduling_data!H:H,MATCH(B2554&amp;D2554,scheduling_data!D:D&amp;scheduling_data!A:A,0)),"")</f>
        <v>James Allen</v>
      </c>
      <c r="J2554" t="str">
        <f t="shared" si="117"/>
        <v>No</v>
      </c>
      <c r="K2554" t="str">
        <f t="shared" si="118"/>
        <v>22445344.375James Allen</v>
      </c>
      <c r="L2554" t="str">
        <f t="shared" si="119"/>
        <v>Yes</v>
      </c>
    </row>
    <row r="2555" spans="1:12" x14ac:dyDescent="0.3">
      <c r="A2555" t="s">
        <v>11</v>
      </c>
      <c r="B2555">
        <v>224</v>
      </c>
      <c r="C2555" s="1">
        <v>45345.330555555556</v>
      </c>
      <c r="D2555" s="1">
        <v>45345.333333333336</v>
      </c>
      <c r="E2555">
        <v>25</v>
      </c>
      <c r="F2555" t="s">
        <v>91</v>
      </c>
      <c r="G2555" t="s">
        <v>333</v>
      </c>
      <c r="I2555" t="str" cm="1">
        <f t="array" ref="I2555">IFERROR(INDEX(scheduling_data!H:H,MATCH(B2555&amp;D2555,scheduling_data!D:D&amp;scheduling_data!A:A,0)),"")</f>
        <v>Breanna Grieco</v>
      </c>
      <c r="J2555" t="str">
        <f t="shared" si="117"/>
        <v>No</v>
      </c>
      <c r="K2555" t="str">
        <f t="shared" si="118"/>
        <v>22445345.3333333333Breanna Grieco</v>
      </c>
      <c r="L2555" t="str">
        <f t="shared" si="119"/>
        <v>Yes</v>
      </c>
    </row>
    <row r="2556" spans="1:12" x14ac:dyDescent="0.3">
      <c r="A2556" t="s">
        <v>11</v>
      </c>
      <c r="B2556">
        <v>224</v>
      </c>
      <c r="C2556" s="1">
        <v>45348.365972222222</v>
      </c>
      <c r="D2556" s="1">
        <v>45348.375</v>
      </c>
      <c r="E2556">
        <v>25</v>
      </c>
      <c r="F2556" t="s">
        <v>91</v>
      </c>
      <c r="G2556" t="s">
        <v>334</v>
      </c>
      <c r="I2556" t="str" cm="1">
        <f t="array" ref="I2556">IFERROR(INDEX(scheduling_data!H:H,MATCH(B2556&amp;D2556,scheduling_data!D:D&amp;scheduling_data!A:A,0)),"")</f>
        <v>James Allen</v>
      </c>
      <c r="J2556" t="str">
        <f t="shared" si="117"/>
        <v>No</v>
      </c>
      <c r="K2556" t="str">
        <f t="shared" si="118"/>
        <v>22445348.375James Allen</v>
      </c>
      <c r="L2556" t="str">
        <f t="shared" si="119"/>
        <v>Yes</v>
      </c>
    </row>
    <row r="2557" spans="1:12" x14ac:dyDescent="0.3">
      <c r="A2557" t="s">
        <v>11</v>
      </c>
      <c r="B2557">
        <v>224</v>
      </c>
      <c r="C2557" s="1">
        <v>45350.366666666669</v>
      </c>
      <c r="D2557" s="1">
        <v>45350.375</v>
      </c>
      <c r="E2557">
        <v>25</v>
      </c>
      <c r="F2557" t="s">
        <v>91</v>
      </c>
      <c r="G2557" t="s">
        <v>335</v>
      </c>
      <c r="I2557" t="str" cm="1">
        <f t="array" ref="I2557">IFERROR(INDEX(scheduling_data!H:H,MATCH(B2557&amp;D2557,scheduling_data!D:D&amp;scheduling_data!A:A,0)),"")</f>
        <v>James Allen</v>
      </c>
      <c r="J2557" t="str">
        <f t="shared" si="117"/>
        <v>No</v>
      </c>
      <c r="K2557" t="str">
        <f t="shared" si="118"/>
        <v>22445350.375James Allen</v>
      </c>
      <c r="L2557" t="str">
        <f t="shared" si="119"/>
        <v>Yes</v>
      </c>
    </row>
    <row r="2558" spans="1:12" x14ac:dyDescent="0.3">
      <c r="A2558" t="s">
        <v>11</v>
      </c>
      <c r="B2558">
        <v>224</v>
      </c>
      <c r="C2558" s="1">
        <v>45331.446527777778</v>
      </c>
      <c r="D2558" s="1">
        <v>45331.416666666664</v>
      </c>
      <c r="E2558">
        <v>25</v>
      </c>
      <c r="F2558" t="s">
        <v>91</v>
      </c>
      <c r="G2558">
        <v>25</v>
      </c>
      <c r="I2558" t="str" cm="1">
        <f t="array" ref="I2558">IFERROR(INDEX(scheduling_data!H:H,MATCH(B2558&amp;D2558,scheduling_data!D:D&amp;scheduling_data!A:A,0)),"")</f>
        <v>James Allen</v>
      </c>
      <c r="J2558" t="str">
        <f t="shared" si="117"/>
        <v>No</v>
      </c>
      <c r="K2558" t="str">
        <f t="shared" si="118"/>
        <v>22445331.4166666667James Allen</v>
      </c>
      <c r="L2558" t="str">
        <f t="shared" si="119"/>
        <v>Yes</v>
      </c>
    </row>
    <row r="2559" spans="1:12" x14ac:dyDescent="0.3">
      <c r="A2559" t="s">
        <v>61</v>
      </c>
      <c r="B2559">
        <v>225</v>
      </c>
      <c r="C2559" s="1">
        <v>45336</v>
      </c>
      <c r="D2559" s="1">
        <v>45323.583333333336</v>
      </c>
      <c r="E2559">
        <v>175.57</v>
      </c>
      <c r="F2559" t="s">
        <v>9</v>
      </c>
      <c r="G2559" t="s">
        <v>64</v>
      </c>
      <c r="H2559">
        <v>97110</v>
      </c>
      <c r="I2559" t="str" cm="1">
        <f t="array" ref="I2559">IFERROR(INDEX(scheduling_data!H:H,MATCH(B2559&amp;D2559,scheduling_data!D:D&amp;scheduling_data!A:A,0)),"")</f>
        <v>Jessica Pittman</v>
      </c>
      <c r="J2559" t="str">
        <f t="shared" si="117"/>
        <v>No</v>
      </c>
      <c r="K2559" t="str">
        <f t="shared" si="118"/>
        <v>22545323.5833333333Jessica Pittman</v>
      </c>
      <c r="L2559" t="str">
        <f t="shared" si="119"/>
        <v>No</v>
      </c>
    </row>
    <row r="2560" spans="1:12" x14ac:dyDescent="0.3">
      <c r="A2560" t="s">
        <v>61</v>
      </c>
      <c r="B2560">
        <v>225</v>
      </c>
      <c r="C2560" s="1">
        <v>45343</v>
      </c>
      <c r="D2560" s="1">
        <v>45329.541666666664</v>
      </c>
      <c r="E2560">
        <v>179.8</v>
      </c>
      <c r="F2560" t="s">
        <v>9</v>
      </c>
      <c r="G2560" t="s">
        <v>64</v>
      </c>
      <c r="H2560">
        <v>97110</v>
      </c>
      <c r="I2560" t="str" cm="1">
        <f t="array" ref="I2560">IFERROR(INDEX(scheduling_data!H:H,MATCH(B2560&amp;D2560,scheduling_data!D:D&amp;scheduling_data!A:A,0)),"")</f>
        <v>Jessica Pittman</v>
      </c>
      <c r="J2560" t="str">
        <f t="shared" si="117"/>
        <v>No</v>
      </c>
      <c r="K2560" t="str">
        <f t="shared" si="118"/>
        <v>22545329.5416666667Jessica Pittman</v>
      </c>
      <c r="L2560" t="str">
        <f t="shared" si="119"/>
        <v>No</v>
      </c>
    </row>
    <row r="2561" spans="1:12" x14ac:dyDescent="0.3">
      <c r="A2561" t="s">
        <v>61</v>
      </c>
      <c r="B2561">
        <v>225</v>
      </c>
      <c r="C2561" s="1">
        <v>45343</v>
      </c>
      <c r="D2561" s="1">
        <v>45329.541666666664</v>
      </c>
      <c r="E2561">
        <v>18.57</v>
      </c>
      <c r="F2561" t="s">
        <v>19</v>
      </c>
      <c r="G2561" t="s">
        <v>65</v>
      </c>
      <c r="H2561">
        <v>97530</v>
      </c>
      <c r="I2561" t="str" cm="1">
        <f t="array" ref="I2561">IFERROR(INDEX(scheduling_data!H:H,MATCH(B2561&amp;D2561,scheduling_data!D:D&amp;scheduling_data!A:A,0)),"")</f>
        <v>Jessica Pittman</v>
      </c>
      <c r="J2561" t="str">
        <f t="shared" si="117"/>
        <v>No</v>
      </c>
      <c r="K2561" t="str">
        <f t="shared" si="118"/>
        <v>22545329.5416666667Jessica Pittman</v>
      </c>
      <c r="L2561" t="str">
        <f t="shared" si="119"/>
        <v>Yes</v>
      </c>
    </row>
    <row r="2562" spans="1:12" x14ac:dyDescent="0.3">
      <c r="A2562" t="s">
        <v>61</v>
      </c>
      <c r="B2562">
        <v>225</v>
      </c>
      <c r="C2562" s="1">
        <v>45343</v>
      </c>
      <c r="D2562" s="1">
        <v>45329.541666666664</v>
      </c>
      <c r="E2562">
        <v>0.38</v>
      </c>
      <c r="F2562" t="s">
        <v>9</v>
      </c>
      <c r="G2562" t="s">
        <v>63</v>
      </c>
      <c r="H2562">
        <v>97530</v>
      </c>
      <c r="I2562" t="str" cm="1">
        <f t="array" ref="I2562">IFERROR(INDEX(scheduling_data!H:H,MATCH(B2562&amp;D2562,scheduling_data!D:D&amp;scheduling_data!A:A,0)),"")</f>
        <v>Jessica Pittman</v>
      </c>
      <c r="J2562" t="str">
        <f t="shared" si="117"/>
        <v>No</v>
      </c>
      <c r="K2562" t="str">
        <f t="shared" si="118"/>
        <v>22545329.5416666667Jessica Pittman</v>
      </c>
      <c r="L2562" t="str">
        <f t="shared" si="119"/>
        <v>No</v>
      </c>
    </row>
    <row r="2563" spans="1:12" x14ac:dyDescent="0.3">
      <c r="A2563" t="s">
        <v>61</v>
      </c>
      <c r="B2563">
        <v>225</v>
      </c>
      <c r="C2563" s="1">
        <v>45343</v>
      </c>
      <c r="D2563" s="1">
        <v>45329.541666666664</v>
      </c>
      <c r="E2563">
        <v>51.31</v>
      </c>
      <c r="F2563" t="s">
        <v>9</v>
      </c>
      <c r="G2563" t="s">
        <v>152</v>
      </c>
      <c r="H2563">
        <v>97530</v>
      </c>
      <c r="I2563" t="str" cm="1">
        <f t="array" ref="I2563">IFERROR(INDEX(scheduling_data!H:H,MATCH(B2563&amp;D2563,scheduling_data!D:D&amp;scheduling_data!A:A,0)),"")</f>
        <v>Jessica Pittman</v>
      </c>
      <c r="J2563" t="str">
        <f t="shared" ref="J2563:J2626" si="120">IF(I2563="", "Yes", "No")</f>
        <v>No</v>
      </c>
      <c r="K2563" t="str">
        <f t="shared" ref="K2563:K2626" si="121">IF(I2563="",B2563&amp;D2563,B2563&amp;D2563&amp;I2563)</f>
        <v>22545329.5416666667Jessica Pittman</v>
      </c>
      <c r="L2563" t="str">
        <f t="shared" ref="L2563:L2626" si="122">IF(OR(F2563="Cash", F2563="Check", F2563="EFT", F2563="Credit Card", F2563="Visa", F2563="Mastercard", F2563="AMEX"), "Yes", "No")</f>
        <v>No</v>
      </c>
    </row>
    <row r="2564" spans="1:12" x14ac:dyDescent="0.3">
      <c r="A2564" t="s">
        <v>61</v>
      </c>
      <c r="B2564">
        <v>225</v>
      </c>
      <c r="C2564" s="1">
        <v>45343</v>
      </c>
      <c r="D2564" s="1">
        <v>45329.541666666664</v>
      </c>
      <c r="E2564">
        <v>35.44</v>
      </c>
      <c r="F2564" t="s">
        <v>19</v>
      </c>
      <c r="G2564" t="s">
        <v>65</v>
      </c>
      <c r="H2564">
        <v>97110</v>
      </c>
      <c r="I2564" t="str" cm="1">
        <f t="array" ref="I2564">IFERROR(INDEX(scheduling_data!H:H,MATCH(B2564&amp;D2564,scheduling_data!D:D&amp;scheduling_data!A:A,0)),"")</f>
        <v>Jessica Pittman</v>
      </c>
      <c r="J2564" t="str">
        <f t="shared" si="120"/>
        <v>No</v>
      </c>
      <c r="K2564" t="str">
        <f t="shared" si="121"/>
        <v>22545329.5416666667Jessica Pittman</v>
      </c>
      <c r="L2564" t="str">
        <f t="shared" si="122"/>
        <v>Yes</v>
      </c>
    </row>
    <row r="2565" spans="1:12" x14ac:dyDescent="0.3">
      <c r="A2565" t="s">
        <v>61</v>
      </c>
      <c r="B2565">
        <v>225</v>
      </c>
      <c r="C2565" s="1">
        <v>45343</v>
      </c>
      <c r="D2565" s="1">
        <v>45329.541666666664</v>
      </c>
      <c r="E2565">
        <v>0.72</v>
      </c>
      <c r="F2565" t="s">
        <v>9</v>
      </c>
      <c r="G2565" t="s">
        <v>63</v>
      </c>
      <c r="H2565">
        <v>97110</v>
      </c>
      <c r="I2565" t="str" cm="1">
        <f t="array" ref="I2565">IFERROR(INDEX(scheduling_data!H:H,MATCH(B2565&amp;D2565,scheduling_data!D:D&amp;scheduling_data!A:A,0)),"")</f>
        <v>Jessica Pittman</v>
      </c>
      <c r="J2565" t="str">
        <f t="shared" si="120"/>
        <v>No</v>
      </c>
      <c r="K2565" t="str">
        <f t="shared" si="121"/>
        <v>22545329.5416666667Jessica Pittman</v>
      </c>
      <c r="L2565" t="str">
        <f t="shared" si="122"/>
        <v>No</v>
      </c>
    </row>
    <row r="2566" spans="1:12" x14ac:dyDescent="0.3">
      <c r="A2566" t="s">
        <v>25</v>
      </c>
      <c r="B2566">
        <v>226</v>
      </c>
      <c r="C2566" s="1">
        <v>45345</v>
      </c>
      <c r="D2566" s="1">
        <v>45334.708333333336</v>
      </c>
      <c r="E2566">
        <v>85.19</v>
      </c>
      <c r="F2566" t="s">
        <v>9</v>
      </c>
      <c r="G2566" t="s">
        <v>28</v>
      </c>
      <c r="H2566">
        <v>92507</v>
      </c>
      <c r="I2566" t="str" cm="1">
        <f t="array" ref="I2566">IFERROR(INDEX(scheduling_data!H:H,MATCH(B2566&amp;D2566,scheduling_data!D:D&amp;scheduling_data!A:A,0)),"")</f>
        <v>D'Anna Pullen</v>
      </c>
      <c r="J2566" t="str">
        <f t="shared" si="120"/>
        <v>No</v>
      </c>
      <c r="K2566" t="str">
        <f t="shared" si="121"/>
        <v>22645334.7083333333D'Anna Pullen</v>
      </c>
      <c r="L2566" t="str">
        <f t="shared" si="122"/>
        <v>No</v>
      </c>
    </row>
    <row r="2567" spans="1:12" x14ac:dyDescent="0.3">
      <c r="A2567" t="s">
        <v>25</v>
      </c>
      <c r="B2567">
        <v>226</v>
      </c>
      <c r="C2567" s="1">
        <v>45345</v>
      </c>
      <c r="D2567" s="1">
        <v>45334.708333333336</v>
      </c>
      <c r="E2567">
        <v>64.81</v>
      </c>
      <c r="F2567" t="s">
        <v>19</v>
      </c>
      <c r="G2567" t="s">
        <v>26</v>
      </c>
      <c r="H2567">
        <v>92507</v>
      </c>
      <c r="I2567" t="str" cm="1">
        <f t="array" ref="I2567">IFERROR(INDEX(scheduling_data!H:H,MATCH(B2567&amp;D2567,scheduling_data!D:D&amp;scheduling_data!A:A,0)),"")</f>
        <v>D'Anna Pullen</v>
      </c>
      <c r="J2567" t="str">
        <f t="shared" si="120"/>
        <v>No</v>
      </c>
      <c r="K2567" t="str">
        <f t="shared" si="121"/>
        <v>22645334.7083333333D'Anna Pullen</v>
      </c>
      <c r="L2567" t="str">
        <f t="shared" si="122"/>
        <v>Yes</v>
      </c>
    </row>
    <row r="2568" spans="1:12" x14ac:dyDescent="0.3">
      <c r="A2568" t="s">
        <v>25</v>
      </c>
      <c r="B2568">
        <v>226</v>
      </c>
      <c r="C2568" s="1">
        <v>45345</v>
      </c>
      <c r="D2568" s="1">
        <v>45336.708333333336</v>
      </c>
      <c r="E2568">
        <v>85.19</v>
      </c>
      <c r="F2568" t="s">
        <v>9</v>
      </c>
      <c r="G2568" t="s">
        <v>28</v>
      </c>
      <c r="H2568">
        <v>92507</v>
      </c>
      <c r="I2568" t="str" cm="1">
        <f t="array" ref="I2568">IFERROR(INDEX(scheduling_data!H:H,MATCH(B2568&amp;D2568,scheduling_data!D:D&amp;scheduling_data!A:A,0)),"")</f>
        <v>D'Anna Pullen</v>
      </c>
      <c r="J2568" t="str">
        <f t="shared" si="120"/>
        <v>No</v>
      </c>
      <c r="K2568" t="str">
        <f t="shared" si="121"/>
        <v>22645336.7083333333D'Anna Pullen</v>
      </c>
      <c r="L2568" t="str">
        <f t="shared" si="122"/>
        <v>No</v>
      </c>
    </row>
    <row r="2569" spans="1:12" x14ac:dyDescent="0.3">
      <c r="A2569" t="s">
        <v>25</v>
      </c>
      <c r="B2569">
        <v>226</v>
      </c>
      <c r="C2569" s="1">
        <v>45345</v>
      </c>
      <c r="D2569" s="1">
        <v>45336.708333333336</v>
      </c>
      <c r="E2569">
        <v>64.81</v>
      </c>
      <c r="F2569" t="s">
        <v>19</v>
      </c>
      <c r="G2569" t="s">
        <v>26</v>
      </c>
      <c r="H2569">
        <v>92507</v>
      </c>
      <c r="I2569" t="str" cm="1">
        <f t="array" ref="I2569">IFERROR(INDEX(scheduling_data!H:H,MATCH(B2569&amp;D2569,scheduling_data!D:D&amp;scheduling_data!A:A,0)),"")</f>
        <v>D'Anna Pullen</v>
      </c>
      <c r="J2569" t="str">
        <f t="shared" si="120"/>
        <v>No</v>
      </c>
      <c r="K2569" t="str">
        <f t="shared" si="121"/>
        <v>22645336.7083333333D'Anna Pullen</v>
      </c>
      <c r="L2569" t="str">
        <f t="shared" si="122"/>
        <v>Yes</v>
      </c>
    </row>
    <row r="2570" spans="1:12" x14ac:dyDescent="0.3">
      <c r="A2570" t="s">
        <v>25</v>
      </c>
      <c r="B2570">
        <v>226</v>
      </c>
      <c r="C2570" s="1">
        <v>45338</v>
      </c>
      <c r="D2570" s="1">
        <v>45327.708333333336</v>
      </c>
      <c r="E2570">
        <v>85.19</v>
      </c>
      <c r="F2570" t="s">
        <v>9</v>
      </c>
      <c r="G2570" t="s">
        <v>28</v>
      </c>
      <c r="H2570">
        <v>92507</v>
      </c>
      <c r="I2570" t="str" cm="1">
        <f t="array" ref="I2570">IFERROR(INDEX(scheduling_data!H:H,MATCH(B2570&amp;D2570,scheduling_data!D:D&amp;scheduling_data!A:A,0)),"")</f>
        <v>D'Anna Pullen</v>
      </c>
      <c r="J2570" t="str">
        <f t="shared" si="120"/>
        <v>No</v>
      </c>
      <c r="K2570" t="str">
        <f t="shared" si="121"/>
        <v>22645327.7083333333D'Anna Pullen</v>
      </c>
      <c r="L2570" t="str">
        <f t="shared" si="122"/>
        <v>No</v>
      </c>
    </row>
    <row r="2571" spans="1:12" x14ac:dyDescent="0.3">
      <c r="A2571" t="s">
        <v>25</v>
      </c>
      <c r="B2571">
        <v>226</v>
      </c>
      <c r="C2571" s="1">
        <v>45338</v>
      </c>
      <c r="D2571" s="1">
        <v>45327.708333333336</v>
      </c>
      <c r="E2571">
        <v>64.81</v>
      </c>
      <c r="F2571" t="s">
        <v>19</v>
      </c>
      <c r="G2571" t="s">
        <v>26</v>
      </c>
      <c r="H2571">
        <v>92507</v>
      </c>
      <c r="I2571" t="str" cm="1">
        <f t="array" ref="I2571">IFERROR(INDEX(scheduling_data!H:H,MATCH(B2571&amp;D2571,scheduling_data!D:D&amp;scheduling_data!A:A,0)),"")</f>
        <v>D'Anna Pullen</v>
      </c>
      <c r="J2571" t="str">
        <f t="shared" si="120"/>
        <v>No</v>
      </c>
      <c r="K2571" t="str">
        <f t="shared" si="121"/>
        <v>22645327.7083333333D'Anna Pullen</v>
      </c>
      <c r="L2571" t="str">
        <f t="shared" si="122"/>
        <v>Yes</v>
      </c>
    </row>
    <row r="2572" spans="1:12" x14ac:dyDescent="0.3">
      <c r="A2572" t="s">
        <v>25</v>
      </c>
      <c r="B2572">
        <v>226</v>
      </c>
      <c r="C2572" s="1">
        <v>45338</v>
      </c>
      <c r="D2572" s="1">
        <v>45329.708333333336</v>
      </c>
      <c r="E2572">
        <v>85.19</v>
      </c>
      <c r="F2572" t="s">
        <v>9</v>
      </c>
      <c r="G2572" t="s">
        <v>28</v>
      </c>
      <c r="H2572">
        <v>92507</v>
      </c>
      <c r="I2572" t="str" cm="1">
        <f t="array" ref="I2572">IFERROR(INDEX(scheduling_data!H:H,MATCH(B2572&amp;D2572,scheduling_data!D:D&amp;scheduling_data!A:A,0)),"")</f>
        <v>D'Anna Pullen</v>
      </c>
      <c r="J2572" t="str">
        <f t="shared" si="120"/>
        <v>No</v>
      </c>
      <c r="K2572" t="str">
        <f t="shared" si="121"/>
        <v>22645329.7083333333D'Anna Pullen</v>
      </c>
      <c r="L2572" t="str">
        <f t="shared" si="122"/>
        <v>No</v>
      </c>
    </row>
    <row r="2573" spans="1:12" x14ac:dyDescent="0.3">
      <c r="A2573" t="s">
        <v>25</v>
      </c>
      <c r="B2573">
        <v>226</v>
      </c>
      <c r="C2573" s="1">
        <v>45338</v>
      </c>
      <c r="D2573" s="1">
        <v>45329.708333333336</v>
      </c>
      <c r="E2573">
        <v>64.81</v>
      </c>
      <c r="F2573" t="s">
        <v>19</v>
      </c>
      <c r="G2573" t="s">
        <v>26</v>
      </c>
      <c r="H2573">
        <v>92507</v>
      </c>
      <c r="I2573" t="str" cm="1">
        <f t="array" ref="I2573">IFERROR(INDEX(scheduling_data!H:H,MATCH(B2573&amp;D2573,scheduling_data!D:D&amp;scheduling_data!A:A,0)),"")</f>
        <v>D'Anna Pullen</v>
      </c>
      <c r="J2573" t="str">
        <f t="shared" si="120"/>
        <v>No</v>
      </c>
      <c r="K2573" t="str">
        <f t="shared" si="121"/>
        <v>22645329.7083333333D'Anna Pullen</v>
      </c>
      <c r="L2573" t="str">
        <f t="shared" si="122"/>
        <v>Yes</v>
      </c>
    </row>
    <row r="2574" spans="1:12" x14ac:dyDescent="0.3">
      <c r="A2574" t="s">
        <v>49</v>
      </c>
      <c r="B2574">
        <v>227</v>
      </c>
      <c r="C2574" s="1">
        <v>45335</v>
      </c>
      <c r="D2574" s="1">
        <v>45323.625</v>
      </c>
      <c r="E2574">
        <v>53</v>
      </c>
      <c r="F2574" t="s">
        <v>9</v>
      </c>
      <c r="G2574" t="s">
        <v>104</v>
      </c>
      <c r="H2574">
        <v>92507</v>
      </c>
      <c r="I2574" t="str" cm="1">
        <f t="array" ref="I2574">IFERROR(INDEX(scheduling_data!H:H,MATCH(B2574&amp;D2574,scheduling_data!D:D&amp;scheduling_data!A:A,0)),"")</f>
        <v>D'Anna Pullen</v>
      </c>
      <c r="J2574" t="str">
        <f t="shared" si="120"/>
        <v>No</v>
      </c>
      <c r="K2574" t="str">
        <f t="shared" si="121"/>
        <v>22745323.625D'Anna Pullen</v>
      </c>
      <c r="L2574" t="str">
        <f t="shared" si="122"/>
        <v>No</v>
      </c>
    </row>
    <row r="2575" spans="1:12" x14ac:dyDescent="0.3">
      <c r="A2575" t="s">
        <v>49</v>
      </c>
      <c r="B2575">
        <v>227</v>
      </c>
      <c r="C2575" s="1">
        <v>45335</v>
      </c>
      <c r="D2575" s="1">
        <v>45323.625</v>
      </c>
      <c r="E2575">
        <v>67</v>
      </c>
      <c r="F2575" t="s">
        <v>19</v>
      </c>
      <c r="G2575" t="s">
        <v>50</v>
      </c>
      <c r="H2575">
        <v>92507</v>
      </c>
      <c r="I2575" t="str" cm="1">
        <f t="array" ref="I2575">IFERROR(INDEX(scheduling_data!H:H,MATCH(B2575&amp;D2575,scheduling_data!D:D&amp;scheduling_data!A:A,0)),"")</f>
        <v>D'Anna Pullen</v>
      </c>
      <c r="J2575" t="str">
        <f t="shared" si="120"/>
        <v>No</v>
      </c>
      <c r="K2575" t="str">
        <f t="shared" si="121"/>
        <v>22745323.625D'Anna Pullen</v>
      </c>
      <c r="L2575" t="str">
        <f t="shared" si="122"/>
        <v>Yes</v>
      </c>
    </row>
    <row r="2576" spans="1:12" x14ac:dyDescent="0.3">
      <c r="A2576" t="s">
        <v>49</v>
      </c>
      <c r="B2576">
        <v>227</v>
      </c>
      <c r="C2576" s="1">
        <v>45344</v>
      </c>
      <c r="D2576" s="1">
        <v>45334.604166666664</v>
      </c>
      <c r="E2576">
        <v>67</v>
      </c>
      <c r="F2576" t="s">
        <v>19</v>
      </c>
      <c r="G2576" t="s">
        <v>50</v>
      </c>
      <c r="H2576">
        <v>92507</v>
      </c>
      <c r="I2576" t="str" cm="1">
        <f t="array" ref="I2576">IFERROR(INDEX(scheduling_data!H:H,MATCH(B2576&amp;D2576,scheduling_data!D:D&amp;scheduling_data!A:A,0)),"")</f>
        <v>D'Anna Pullen</v>
      </c>
      <c r="J2576" t="str">
        <f t="shared" si="120"/>
        <v>No</v>
      </c>
      <c r="K2576" t="str">
        <f t="shared" si="121"/>
        <v>22745334.6041666667D'Anna Pullen</v>
      </c>
      <c r="L2576" t="str">
        <f t="shared" si="122"/>
        <v>Yes</v>
      </c>
    </row>
    <row r="2577" spans="1:12" x14ac:dyDescent="0.3">
      <c r="A2577" t="s">
        <v>49</v>
      </c>
      <c r="B2577">
        <v>227</v>
      </c>
      <c r="C2577" s="1">
        <v>45344</v>
      </c>
      <c r="D2577" s="1">
        <v>45334.604166666664</v>
      </c>
      <c r="E2577">
        <v>53</v>
      </c>
      <c r="F2577" t="s">
        <v>9</v>
      </c>
      <c r="G2577" t="s">
        <v>104</v>
      </c>
      <c r="H2577">
        <v>92507</v>
      </c>
      <c r="I2577" t="str" cm="1">
        <f t="array" ref="I2577">IFERROR(INDEX(scheduling_data!H:H,MATCH(B2577&amp;D2577,scheduling_data!D:D&amp;scheduling_data!A:A,0)),"")</f>
        <v>D'Anna Pullen</v>
      </c>
      <c r="J2577" t="str">
        <f t="shared" si="120"/>
        <v>No</v>
      </c>
      <c r="K2577" t="str">
        <f t="shared" si="121"/>
        <v>22745334.6041666667D'Anna Pullen</v>
      </c>
      <c r="L2577" t="str">
        <f t="shared" si="122"/>
        <v>No</v>
      </c>
    </row>
    <row r="2578" spans="1:12" x14ac:dyDescent="0.3">
      <c r="A2578" t="s">
        <v>49</v>
      </c>
      <c r="B2578">
        <v>227</v>
      </c>
      <c r="C2578" s="1">
        <v>45335</v>
      </c>
      <c r="D2578" s="1">
        <v>45328.666666666664</v>
      </c>
      <c r="E2578">
        <v>67</v>
      </c>
      <c r="F2578" t="s">
        <v>19</v>
      </c>
      <c r="G2578" t="s">
        <v>50</v>
      </c>
      <c r="H2578">
        <v>92507</v>
      </c>
      <c r="I2578" t="str" cm="1">
        <f t="array" ref="I2578">IFERROR(INDEX(scheduling_data!H:H,MATCH(B2578&amp;D2578,scheduling_data!D:D&amp;scheduling_data!A:A,0)),"")</f>
        <v>D'Anna Pullen</v>
      </c>
      <c r="J2578" t="str">
        <f t="shared" si="120"/>
        <v>No</v>
      </c>
      <c r="K2578" t="str">
        <f t="shared" si="121"/>
        <v>22745328.6666666667D'Anna Pullen</v>
      </c>
      <c r="L2578" t="str">
        <f t="shared" si="122"/>
        <v>Yes</v>
      </c>
    </row>
    <row r="2579" spans="1:12" x14ac:dyDescent="0.3">
      <c r="A2579" t="s">
        <v>49</v>
      </c>
      <c r="B2579">
        <v>227</v>
      </c>
      <c r="C2579" s="1">
        <v>45335</v>
      </c>
      <c r="D2579" s="1">
        <v>45328.666666666664</v>
      </c>
      <c r="E2579">
        <v>53</v>
      </c>
      <c r="F2579" t="s">
        <v>9</v>
      </c>
      <c r="G2579" t="s">
        <v>104</v>
      </c>
      <c r="H2579">
        <v>92507</v>
      </c>
      <c r="I2579" t="str" cm="1">
        <f t="array" ref="I2579">IFERROR(INDEX(scheduling_data!H:H,MATCH(B2579&amp;D2579,scheduling_data!D:D&amp;scheduling_data!A:A,0)),"")</f>
        <v>D'Anna Pullen</v>
      </c>
      <c r="J2579" t="str">
        <f t="shared" si="120"/>
        <v>No</v>
      </c>
      <c r="K2579" t="str">
        <f t="shared" si="121"/>
        <v>22745328.6666666667D'Anna Pullen</v>
      </c>
      <c r="L2579" t="str">
        <f t="shared" si="122"/>
        <v>No</v>
      </c>
    </row>
    <row r="2580" spans="1:12" x14ac:dyDescent="0.3">
      <c r="A2580" t="s">
        <v>11</v>
      </c>
      <c r="B2580">
        <v>227</v>
      </c>
      <c r="C2580" s="1">
        <v>45323.611805555556</v>
      </c>
      <c r="D2580" s="1">
        <v>45323.625</v>
      </c>
      <c r="E2580">
        <v>30</v>
      </c>
      <c r="F2580" t="s">
        <v>16</v>
      </c>
      <c r="G2580" t="s">
        <v>336</v>
      </c>
      <c r="I2580" t="str" cm="1">
        <f t="array" ref="I2580">IFERROR(INDEX(scheduling_data!H:H,MATCH(B2580&amp;D2580,scheduling_data!D:D&amp;scheduling_data!A:A,0)),"")</f>
        <v>D'Anna Pullen</v>
      </c>
      <c r="J2580" t="str">
        <f t="shared" si="120"/>
        <v>No</v>
      </c>
      <c r="K2580" t="str">
        <f t="shared" si="121"/>
        <v>22745323.625D'Anna Pullen</v>
      </c>
      <c r="L2580" t="str">
        <f t="shared" si="122"/>
        <v>Yes</v>
      </c>
    </row>
    <row r="2581" spans="1:12" x14ac:dyDescent="0.3">
      <c r="A2581" t="s">
        <v>11</v>
      </c>
      <c r="B2581">
        <v>227</v>
      </c>
      <c r="C2581" s="1">
        <v>45328.647916666669</v>
      </c>
      <c r="D2581" s="1">
        <v>45334.604166666664</v>
      </c>
      <c r="E2581">
        <v>30</v>
      </c>
      <c r="F2581" t="s">
        <v>16</v>
      </c>
      <c r="G2581" t="s">
        <v>337</v>
      </c>
      <c r="I2581" t="str" cm="1">
        <f t="array" ref="I2581">IFERROR(INDEX(scheduling_data!H:H,MATCH(B2581&amp;D2581,scheduling_data!D:D&amp;scheduling_data!A:A,0)),"")</f>
        <v>D'Anna Pullen</v>
      </c>
      <c r="J2581" t="str">
        <f t="shared" si="120"/>
        <v>No</v>
      </c>
      <c r="K2581" t="str">
        <f t="shared" si="121"/>
        <v>22745334.6041666667D'Anna Pullen</v>
      </c>
      <c r="L2581" t="str">
        <f t="shared" si="122"/>
        <v>Yes</v>
      </c>
    </row>
    <row r="2582" spans="1:12" x14ac:dyDescent="0.3">
      <c r="A2582" t="s">
        <v>11</v>
      </c>
      <c r="B2582">
        <v>227</v>
      </c>
      <c r="C2582" s="1">
        <v>45328.644444444442</v>
      </c>
      <c r="D2582" s="1">
        <v>45328.666666666664</v>
      </c>
      <c r="E2582">
        <v>30</v>
      </c>
      <c r="F2582" t="s">
        <v>16</v>
      </c>
      <c r="G2582" t="s">
        <v>338</v>
      </c>
      <c r="I2582" t="str" cm="1">
        <f t="array" ref="I2582">IFERROR(INDEX(scheduling_data!H:H,MATCH(B2582&amp;D2582,scheduling_data!D:D&amp;scheduling_data!A:A,0)),"")</f>
        <v>D'Anna Pullen</v>
      </c>
      <c r="J2582" t="str">
        <f t="shared" si="120"/>
        <v>No</v>
      </c>
      <c r="K2582" t="str">
        <f t="shared" si="121"/>
        <v>22745328.6666666667D'Anna Pullen</v>
      </c>
      <c r="L2582" t="str">
        <f t="shared" si="122"/>
        <v>Yes</v>
      </c>
    </row>
    <row r="2583" spans="1:12" x14ac:dyDescent="0.3">
      <c r="A2583" t="s">
        <v>49</v>
      </c>
      <c r="B2583">
        <v>228</v>
      </c>
      <c r="C2583" s="1">
        <v>45335</v>
      </c>
      <c r="D2583" s="1">
        <v>45323.604166666664</v>
      </c>
      <c r="E2583">
        <v>53</v>
      </c>
      <c r="F2583" t="s">
        <v>9</v>
      </c>
      <c r="G2583" t="s">
        <v>104</v>
      </c>
      <c r="H2583">
        <v>92507</v>
      </c>
      <c r="I2583" t="str" cm="1">
        <f t="array" ref="I2583">IFERROR(INDEX(scheduling_data!H:H,MATCH(B2583&amp;D2583,scheduling_data!D:D&amp;scheduling_data!A:A,0)),"")</f>
        <v>Victoria Miley</v>
      </c>
      <c r="J2583" t="str">
        <f t="shared" si="120"/>
        <v>No</v>
      </c>
      <c r="K2583" t="str">
        <f t="shared" si="121"/>
        <v>22845323.6041666667Victoria Miley</v>
      </c>
      <c r="L2583" t="str">
        <f t="shared" si="122"/>
        <v>No</v>
      </c>
    </row>
    <row r="2584" spans="1:12" x14ac:dyDescent="0.3">
      <c r="A2584" t="s">
        <v>49</v>
      </c>
      <c r="B2584">
        <v>228</v>
      </c>
      <c r="C2584" s="1">
        <v>45335</v>
      </c>
      <c r="D2584" s="1">
        <v>45323.604166666664</v>
      </c>
      <c r="E2584">
        <v>67</v>
      </c>
      <c r="F2584" t="s">
        <v>19</v>
      </c>
      <c r="G2584" t="s">
        <v>50</v>
      </c>
      <c r="H2584">
        <v>92507</v>
      </c>
      <c r="I2584" t="str" cm="1">
        <f t="array" ref="I2584">IFERROR(INDEX(scheduling_data!H:H,MATCH(B2584&amp;D2584,scheduling_data!D:D&amp;scheduling_data!A:A,0)),"")</f>
        <v>Victoria Miley</v>
      </c>
      <c r="J2584" t="str">
        <f t="shared" si="120"/>
        <v>No</v>
      </c>
      <c r="K2584" t="str">
        <f t="shared" si="121"/>
        <v>22845323.6041666667Victoria Miley</v>
      </c>
      <c r="L2584" t="str">
        <f t="shared" si="122"/>
        <v>Yes</v>
      </c>
    </row>
    <row r="2585" spans="1:12" x14ac:dyDescent="0.3">
      <c r="A2585" t="s">
        <v>49</v>
      </c>
      <c r="B2585">
        <v>228</v>
      </c>
      <c r="C2585" s="1">
        <v>45335</v>
      </c>
      <c r="D2585" s="1">
        <v>45323.625</v>
      </c>
      <c r="E2585">
        <v>52</v>
      </c>
      <c r="F2585" t="s">
        <v>19</v>
      </c>
      <c r="G2585" t="s">
        <v>50</v>
      </c>
      <c r="H2585">
        <v>97112</v>
      </c>
      <c r="I2585" t="str" cm="1">
        <f t="array" ref="I2585">IFERROR(INDEX(scheduling_data!H:H,MATCH(B2585&amp;D2585,scheduling_data!D:D&amp;scheduling_data!A:A,0)),"")</f>
        <v>Carolyn Simpson</v>
      </c>
      <c r="J2585" t="str">
        <f t="shared" si="120"/>
        <v>No</v>
      </c>
      <c r="K2585" t="str">
        <f t="shared" si="121"/>
        <v>22845323.625Carolyn Simpson</v>
      </c>
      <c r="L2585" t="str">
        <f t="shared" si="122"/>
        <v>Yes</v>
      </c>
    </row>
    <row r="2586" spans="1:12" x14ac:dyDescent="0.3">
      <c r="A2586" t="s">
        <v>49</v>
      </c>
      <c r="B2586">
        <v>228</v>
      </c>
      <c r="C2586" s="1">
        <v>45335</v>
      </c>
      <c r="D2586" s="1">
        <v>45323.625</v>
      </c>
      <c r="E2586">
        <v>68</v>
      </c>
      <c r="F2586" t="s">
        <v>9</v>
      </c>
      <c r="G2586" t="s">
        <v>104</v>
      </c>
      <c r="H2586">
        <v>97112</v>
      </c>
      <c r="I2586" t="str" cm="1">
        <f t="array" ref="I2586">IFERROR(INDEX(scheduling_data!H:H,MATCH(B2586&amp;D2586,scheduling_data!D:D&amp;scheduling_data!A:A,0)),"")</f>
        <v>Carolyn Simpson</v>
      </c>
      <c r="J2586" t="str">
        <f t="shared" si="120"/>
        <v>No</v>
      </c>
      <c r="K2586" t="str">
        <f t="shared" si="121"/>
        <v>22845323.625Carolyn Simpson</v>
      </c>
      <c r="L2586" t="str">
        <f t="shared" si="122"/>
        <v>No</v>
      </c>
    </row>
    <row r="2587" spans="1:12" x14ac:dyDescent="0.3">
      <c r="A2587" t="s">
        <v>49</v>
      </c>
      <c r="B2587">
        <v>228</v>
      </c>
      <c r="C2587" s="1">
        <v>45344</v>
      </c>
      <c r="D2587" s="1">
        <v>45334.604166666664</v>
      </c>
      <c r="E2587">
        <v>52</v>
      </c>
      <c r="F2587" t="s">
        <v>19</v>
      </c>
      <c r="G2587" t="s">
        <v>50</v>
      </c>
      <c r="H2587">
        <v>97112</v>
      </c>
      <c r="I2587" t="str" cm="1">
        <f t="array" ref="I2587">IFERROR(INDEX(scheduling_data!H:H,MATCH(B2587&amp;D2587,scheduling_data!D:D&amp;scheduling_data!A:A,0)),"")</f>
        <v>Carolyn Simpson</v>
      </c>
      <c r="J2587" t="str">
        <f t="shared" si="120"/>
        <v>No</v>
      </c>
      <c r="K2587" t="str">
        <f t="shared" si="121"/>
        <v>22845334.6041666667Carolyn Simpson</v>
      </c>
      <c r="L2587" t="str">
        <f t="shared" si="122"/>
        <v>Yes</v>
      </c>
    </row>
    <row r="2588" spans="1:12" x14ac:dyDescent="0.3">
      <c r="A2588" t="s">
        <v>49</v>
      </c>
      <c r="B2588">
        <v>228</v>
      </c>
      <c r="C2588" s="1">
        <v>45344</v>
      </c>
      <c r="D2588" s="1">
        <v>45334.604166666664</v>
      </c>
      <c r="E2588">
        <v>68</v>
      </c>
      <c r="F2588" t="s">
        <v>9</v>
      </c>
      <c r="G2588" t="s">
        <v>104</v>
      </c>
      <c r="H2588">
        <v>97112</v>
      </c>
      <c r="I2588" t="str" cm="1">
        <f t="array" ref="I2588">IFERROR(INDEX(scheduling_data!H:H,MATCH(B2588&amp;D2588,scheduling_data!D:D&amp;scheduling_data!A:A,0)),"")</f>
        <v>Carolyn Simpson</v>
      </c>
      <c r="J2588" t="str">
        <f t="shared" si="120"/>
        <v>No</v>
      </c>
      <c r="K2588" t="str">
        <f t="shared" si="121"/>
        <v>22845334.6041666667Carolyn Simpson</v>
      </c>
      <c r="L2588" t="str">
        <f t="shared" si="122"/>
        <v>No</v>
      </c>
    </row>
    <row r="2589" spans="1:12" x14ac:dyDescent="0.3">
      <c r="A2589" t="s">
        <v>49</v>
      </c>
      <c r="B2589">
        <v>228</v>
      </c>
      <c r="C2589" s="1">
        <v>45344</v>
      </c>
      <c r="D2589" s="1">
        <v>45334.625</v>
      </c>
      <c r="E2589">
        <v>53</v>
      </c>
      <c r="F2589" t="s">
        <v>9</v>
      </c>
      <c r="G2589" t="s">
        <v>104</v>
      </c>
      <c r="H2589">
        <v>92507</v>
      </c>
      <c r="I2589" t="str" cm="1">
        <f t="array" ref="I2589">IFERROR(INDEX(scheduling_data!H:H,MATCH(B2589&amp;D2589,scheduling_data!D:D&amp;scheduling_data!A:A,0)),"")</f>
        <v>Victoria Miley</v>
      </c>
      <c r="J2589" t="str">
        <f t="shared" si="120"/>
        <v>No</v>
      </c>
      <c r="K2589" t="str">
        <f t="shared" si="121"/>
        <v>22845334.625Victoria Miley</v>
      </c>
      <c r="L2589" t="str">
        <f t="shared" si="122"/>
        <v>No</v>
      </c>
    </row>
    <row r="2590" spans="1:12" x14ac:dyDescent="0.3">
      <c r="A2590" t="s">
        <v>49</v>
      </c>
      <c r="B2590">
        <v>228</v>
      </c>
      <c r="C2590" s="1">
        <v>45344</v>
      </c>
      <c r="D2590" s="1">
        <v>45334.625</v>
      </c>
      <c r="E2590">
        <v>67</v>
      </c>
      <c r="F2590" t="s">
        <v>19</v>
      </c>
      <c r="G2590" t="s">
        <v>50</v>
      </c>
      <c r="H2590">
        <v>92507</v>
      </c>
      <c r="I2590" t="str" cm="1">
        <f t="array" ref="I2590">IFERROR(INDEX(scheduling_data!H:H,MATCH(B2590&amp;D2590,scheduling_data!D:D&amp;scheduling_data!A:A,0)),"")</f>
        <v>Victoria Miley</v>
      </c>
      <c r="J2590" t="str">
        <f t="shared" si="120"/>
        <v>No</v>
      </c>
      <c r="K2590" t="str">
        <f t="shared" si="121"/>
        <v>22845334.625Victoria Miley</v>
      </c>
      <c r="L2590" t="str">
        <f t="shared" si="122"/>
        <v>Yes</v>
      </c>
    </row>
    <row r="2591" spans="1:12" x14ac:dyDescent="0.3">
      <c r="A2591" t="s">
        <v>49</v>
      </c>
      <c r="B2591">
        <v>228</v>
      </c>
      <c r="C2591" s="1">
        <v>45344</v>
      </c>
      <c r="D2591" s="1">
        <v>45337.645833333336</v>
      </c>
      <c r="E2591">
        <v>67</v>
      </c>
      <c r="F2591" t="s">
        <v>19</v>
      </c>
      <c r="G2591" t="s">
        <v>50</v>
      </c>
      <c r="H2591">
        <v>92507</v>
      </c>
      <c r="I2591" t="str" cm="1">
        <f t="array" ref="I2591">IFERROR(INDEX(scheduling_data!H:H,MATCH(B2591&amp;D2591,scheduling_data!D:D&amp;scheduling_data!A:A,0)),"")</f>
        <v>Victoria Miley</v>
      </c>
      <c r="J2591" t="str">
        <f t="shared" si="120"/>
        <v>No</v>
      </c>
      <c r="K2591" t="str">
        <f t="shared" si="121"/>
        <v>22845337.6458333333Victoria Miley</v>
      </c>
      <c r="L2591" t="str">
        <f t="shared" si="122"/>
        <v>Yes</v>
      </c>
    </row>
    <row r="2592" spans="1:12" x14ac:dyDescent="0.3">
      <c r="A2592" t="s">
        <v>49</v>
      </c>
      <c r="B2592">
        <v>228</v>
      </c>
      <c r="C2592" s="1">
        <v>45344</v>
      </c>
      <c r="D2592" s="1">
        <v>45337.645833333336</v>
      </c>
      <c r="E2592">
        <v>53</v>
      </c>
      <c r="F2592" t="s">
        <v>9</v>
      </c>
      <c r="G2592" t="s">
        <v>104</v>
      </c>
      <c r="H2592">
        <v>92507</v>
      </c>
      <c r="I2592" t="str" cm="1">
        <f t="array" ref="I2592">IFERROR(INDEX(scheduling_data!H:H,MATCH(B2592&amp;D2592,scheduling_data!D:D&amp;scheduling_data!A:A,0)),"")</f>
        <v>Victoria Miley</v>
      </c>
      <c r="J2592" t="str">
        <f t="shared" si="120"/>
        <v>No</v>
      </c>
      <c r="K2592" t="str">
        <f t="shared" si="121"/>
        <v>22845337.6458333333Victoria Miley</v>
      </c>
      <c r="L2592" t="str">
        <f t="shared" si="122"/>
        <v>No</v>
      </c>
    </row>
    <row r="2593" spans="1:12" x14ac:dyDescent="0.3">
      <c r="A2593" t="s">
        <v>49</v>
      </c>
      <c r="B2593">
        <v>228</v>
      </c>
      <c r="C2593" s="1">
        <v>45335</v>
      </c>
      <c r="D2593" s="1">
        <v>45328.645833333336</v>
      </c>
      <c r="E2593">
        <v>68</v>
      </c>
      <c r="F2593" t="s">
        <v>9</v>
      </c>
      <c r="G2593" t="s">
        <v>104</v>
      </c>
      <c r="H2593">
        <v>97112</v>
      </c>
      <c r="I2593" t="str" cm="1">
        <f t="array" ref="I2593">IFERROR(INDEX(scheduling_data!H:H,MATCH(B2593&amp;D2593,scheduling_data!D:D&amp;scheduling_data!A:A,0)),"")</f>
        <v>Kelsea Rodriguez</v>
      </c>
      <c r="J2593" t="str">
        <f t="shared" si="120"/>
        <v>No</v>
      </c>
      <c r="K2593" t="str">
        <f t="shared" si="121"/>
        <v>22845328.6458333333Kelsea Rodriguez</v>
      </c>
      <c r="L2593" t="str">
        <f t="shared" si="122"/>
        <v>No</v>
      </c>
    </row>
    <row r="2594" spans="1:12" x14ac:dyDescent="0.3">
      <c r="A2594" t="s">
        <v>49</v>
      </c>
      <c r="B2594">
        <v>228</v>
      </c>
      <c r="C2594" s="1">
        <v>45335</v>
      </c>
      <c r="D2594" s="1">
        <v>45328.645833333336</v>
      </c>
      <c r="E2594">
        <v>52</v>
      </c>
      <c r="F2594" t="s">
        <v>19</v>
      </c>
      <c r="G2594" t="s">
        <v>50</v>
      </c>
      <c r="H2594">
        <v>97112</v>
      </c>
      <c r="I2594" t="str" cm="1">
        <f t="array" ref="I2594">IFERROR(INDEX(scheduling_data!H:H,MATCH(B2594&amp;D2594,scheduling_data!D:D&amp;scheduling_data!A:A,0)),"")</f>
        <v>Kelsea Rodriguez</v>
      </c>
      <c r="J2594" t="str">
        <f t="shared" si="120"/>
        <v>No</v>
      </c>
      <c r="K2594" t="str">
        <f t="shared" si="121"/>
        <v>22845328.6458333333Kelsea Rodriguez</v>
      </c>
      <c r="L2594" t="str">
        <f t="shared" si="122"/>
        <v>Yes</v>
      </c>
    </row>
    <row r="2595" spans="1:12" x14ac:dyDescent="0.3">
      <c r="A2595" t="s">
        <v>49</v>
      </c>
      <c r="B2595">
        <v>228</v>
      </c>
      <c r="C2595" s="1">
        <v>45335</v>
      </c>
      <c r="D2595" s="1">
        <v>45328.666666666664</v>
      </c>
      <c r="E2595">
        <v>67</v>
      </c>
      <c r="F2595" t="s">
        <v>19</v>
      </c>
      <c r="G2595" t="s">
        <v>50</v>
      </c>
      <c r="H2595">
        <v>92507</v>
      </c>
      <c r="I2595" t="str" cm="1">
        <f t="array" ref="I2595">IFERROR(INDEX(scheduling_data!H:H,MATCH(B2595&amp;D2595,scheduling_data!D:D&amp;scheduling_data!A:A,0)),"")</f>
        <v>Victoria Miley</v>
      </c>
      <c r="J2595" t="str">
        <f t="shared" si="120"/>
        <v>No</v>
      </c>
      <c r="K2595" t="str">
        <f t="shared" si="121"/>
        <v>22845328.6666666667Victoria Miley</v>
      </c>
      <c r="L2595" t="str">
        <f t="shared" si="122"/>
        <v>Yes</v>
      </c>
    </row>
    <row r="2596" spans="1:12" x14ac:dyDescent="0.3">
      <c r="A2596" t="s">
        <v>49</v>
      </c>
      <c r="B2596">
        <v>228</v>
      </c>
      <c r="C2596" s="1">
        <v>45335</v>
      </c>
      <c r="D2596" s="1">
        <v>45328.666666666664</v>
      </c>
      <c r="E2596">
        <v>53</v>
      </c>
      <c r="F2596" t="s">
        <v>9</v>
      </c>
      <c r="G2596" t="s">
        <v>104</v>
      </c>
      <c r="H2596">
        <v>92507</v>
      </c>
      <c r="I2596" t="str" cm="1">
        <f t="array" ref="I2596">IFERROR(INDEX(scheduling_data!H:H,MATCH(B2596&amp;D2596,scheduling_data!D:D&amp;scheduling_data!A:A,0)),"")</f>
        <v>Victoria Miley</v>
      </c>
      <c r="J2596" t="str">
        <f t="shared" si="120"/>
        <v>No</v>
      </c>
      <c r="K2596" t="str">
        <f t="shared" si="121"/>
        <v>22845328.6666666667Victoria Miley</v>
      </c>
      <c r="L2596" t="str">
        <f t="shared" si="122"/>
        <v>No</v>
      </c>
    </row>
    <row r="2597" spans="1:12" x14ac:dyDescent="0.3">
      <c r="A2597" t="s">
        <v>11</v>
      </c>
      <c r="B2597">
        <v>228</v>
      </c>
      <c r="C2597" s="1">
        <v>45323.611111111109</v>
      </c>
      <c r="D2597" s="1">
        <v>45323.604166666664</v>
      </c>
      <c r="E2597">
        <v>30</v>
      </c>
      <c r="F2597" t="s">
        <v>16</v>
      </c>
      <c r="G2597" t="s">
        <v>339</v>
      </c>
      <c r="I2597" t="str" cm="1">
        <f t="array" ref="I2597">IFERROR(INDEX(scheduling_data!H:H,MATCH(B2597&amp;D2597,scheduling_data!D:D&amp;scheduling_data!A:A,0)),"")</f>
        <v>Victoria Miley</v>
      </c>
      <c r="J2597" t="str">
        <f t="shared" si="120"/>
        <v>No</v>
      </c>
      <c r="K2597" t="str">
        <f t="shared" si="121"/>
        <v>22845323.6041666667Victoria Miley</v>
      </c>
      <c r="L2597" t="str">
        <f t="shared" si="122"/>
        <v>Yes</v>
      </c>
    </row>
    <row r="2598" spans="1:12" x14ac:dyDescent="0.3">
      <c r="A2598" t="s">
        <v>11</v>
      </c>
      <c r="B2598">
        <v>228</v>
      </c>
      <c r="C2598" s="1">
        <v>45323.611111111109</v>
      </c>
      <c r="D2598" s="1">
        <v>45323.625</v>
      </c>
      <c r="E2598">
        <v>30</v>
      </c>
      <c r="F2598" t="s">
        <v>16</v>
      </c>
      <c r="G2598" t="s">
        <v>340</v>
      </c>
      <c r="I2598" t="str" cm="1">
        <f t="array" ref="I2598">IFERROR(INDEX(scheduling_data!H:H,MATCH(B2598&amp;D2598,scheduling_data!D:D&amp;scheduling_data!A:A,0)),"")</f>
        <v>Carolyn Simpson</v>
      </c>
      <c r="J2598" t="str">
        <f t="shared" si="120"/>
        <v>No</v>
      </c>
      <c r="K2598" t="str">
        <f t="shared" si="121"/>
        <v>22845323.625Carolyn Simpson</v>
      </c>
      <c r="L2598" t="str">
        <f t="shared" si="122"/>
        <v>Yes</v>
      </c>
    </row>
    <row r="2599" spans="1:12" x14ac:dyDescent="0.3">
      <c r="A2599" t="s">
        <v>11</v>
      </c>
      <c r="B2599">
        <v>228</v>
      </c>
      <c r="C2599" s="1">
        <v>45328.647222222222</v>
      </c>
      <c r="D2599" s="1">
        <v>45334.604166666664</v>
      </c>
      <c r="E2599">
        <v>30</v>
      </c>
      <c r="F2599" t="s">
        <v>16</v>
      </c>
      <c r="G2599" t="s">
        <v>341</v>
      </c>
      <c r="I2599" t="str" cm="1">
        <f t="array" ref="I2599">IFERROR(INDEX(scheduling_data!H:H,MATCH(B2599&amp;D2599,scheduling_data!D:D&amp;scheduling_data!A:A,0)),"")</f>
        <v>Carolyn Simpson</v>
      </c>
      <c r="J2599" t="str">
        <f t="shared" si="120"/>
        <v>No</v>
      </c>
      <c r="K2599" t="str">
        <f t="shared" si="121"/>
        <v>22845334.6041666667Carolyn Simpson</v>
      </c>
      <c r="L2599" t="str">
        <f t="shared" si="122"/>
        <v>Yes</v>
      </c>
    </row>
    <row r="2600" spans="1:12" x14ac:dyDescent="0.3">
      <c r="A2600" t="s">
        <v>11</v>
      </c>
      <c r="B2600">
        <v>228</v>
      </c>
      <c r="C2600" s="1">
        <v>45328.647222222222</v>
      </c>
      <c r="D2600" s="1">
        <v>45334.625</v>
      </c>
      <c r="E2600">
        <v>30</v>
      </c>
      <c r="F2600" t="s">
        <v>16</v>
      </c>
      <c r="G2600" t="s">
        <v>341</v>
      </c>
      <c r="I2600" t="str" cm="1">
        <f t="array" ref="I2600">IFERROR(INDEX(scheduling_data!H:H,MATCH(B2600&amp;D2600,scheduling_data!D:D&amp;scheduling_data!A:A,0)),"")</f>
        <v>Victoria Miley</v>
      </c>
      <c r="J2600" t="str">
        <f t="shared" si="120"/>
        <v>No</v>
      </c>
      <c r="K2600" t="str">
        <f t="shared" si="121"/>
        <v>22845334.625Victoria Miley</v>
      </c>
      <c r="L2600" t="str">
        <f t="shared" si="122"/>
        <v>Yes</v>
      </c>
    </row>
    <row r="2601" spans="1:12" x14ac:dyDescent="0.3">
      <c r="A2601" t="s">
        <v>11</v>
      </c>
      <c r="B2601">
        <v>228</v>
      </c>
      <c r="C2601" s="1">
        <v>45337.645138888889</v>
      </c>
      <c r="D2601" s="1">
        <v>45337.645833333336</v>
      </c>
      <c r="E2601">
        <v>30</v>
      </c>
      <c r="F2601" t="s">
        <v>16</v>
      </c>
      <c r="G2601" t="s">
        <v>342</v>
      </c>
      <c r="I2601" t="str" cm="1">
        <f t="array" ref="I2601">IFERROR(INDEX(scheduling_data!H:H,MATCH(B2601&amp;D2601,scheduling_data!D:D&amp;scheduling_data!A:A,0)),"")</f>
        <v>Victoria Miley</v>
      </c>
      <c r="J2601" t="str">
        <f t="shared" si="120"/>
        <v>No</v>
      </c>
      <c r="K2601" t="str">
        <f t="shared" si="121"/>
        <v>22845337.6458333333Victoria Miley</v>
      </c>
      <c r="L2601" t="str">
        <f t="shared" si="122"/>
        <v>Yes</v>
      </c>
    </row>
    <row r="2602" spans="1:12" x14ac:dyDescent="0.3">
      <c r="A2602" t="s">
        <v>11</v>
      </c>
      <c r="B2602">
        <v>228</v>
      </c>
      <c r="C2602" s="1">
        <v>45344.626388888886</v>
      </c>
      <c r="D2602" s="1">
        <v>45344.625</v>
      </c>
      <c r="E2602">
        <v>30</v>
      </c>
      <c r="F2602" t="s">
        <v>16</v>
      </c>
      <c r="G2602" t="s">
        <v>343</v>
      </c>
      <c r="I2602" t="str" cm="1">
        <f t="array" ref="I2602">IFERROR(INDEX(scheduling_data!H:H,MATCH(B2602&amp;D2602,scheduling_data!D:D&amp;scheduling_data!A:A,0)),"")</f>
        <v>Victoria Miley</v>
      </c>
      <c r="J2602" t="str">
        <f t="shared" si="120"/>
        <v>No</v>
      </c>
      <c r="K2602" t="str">
        <f t="shared" si="121"/>
        <v>22845344.625Victoria Miley</v>
      </c>
      <c r="L2602" t="str">
        <f t="shared" si="122"/>
        <v>Yes</v>
      </c>
    </row>
    <row r="2603" spans="1:12" x14ac:dyDescent="0.3">
      <c r="A2603" t="s">
        <v>11</v>
      </c>
      <c r="B2603">
        <v>228</v>
      </c>
      <c r="C2603" s="1">
        <v>45349.683333333334</v>
      </c>
      <c r="D2603" s="1">
        <v>45349.645833333336</v>
      </c>
      <c r="E2603">
        <v>30</v>
      </c>
      <c r="F2603" t="s">
        <v>16</v>
      </c>
      <c r="G2603" t="s">
        <v>344</v>
      </c>
      <c r="I2603" t="str" cm="1">
        <f t="array" ref="I2603">IFERROR(INDEX(scheduling_data!H:H,MATCH(B2603&amp;D2603,scheduling_data!D:D&amp;scheduling_data!A:A,0)),"")</f>
        <v>Victoria Miley</v>
      </c>
      <c r="J2603" t="str">
        <f t="shared" si="120"/>
        <v>No</v>
      </c>
      <c r="K2603" t="str">
        <f t="shared" si="121"/>
        <v>22845349.6458333333Victoria Miley</v>
      </c>
      <c r="L2603" t="str">
        <f t="shared" si="122"/>
        <v>Yes</v>
      </c>
    </row>
    <row r="2604" spans="1:12" x14ac:dyDescent="0.3">
      <c r="A2604" t="s">
        <v>11</v>
      </c>
      <c r="B2604">
        <v>228</v>
      </c>
      <c r="C2604" s="1">
        <v>45349.36041666667</v>
      </c>
      <c r="D2604" s="1">
        <v>45351.625</v>
      </c>
      <c r="E2604">
        <v>30</v>
      </c>
      <c r="F2604" t="s">
        <v>16</v>
      </c>
      <c r="G2604" t="s">
        <v>345</v>
      </c>
      <c r="I2604" t="str" cm="1">
        <f t="array" ref="I2604">IFERROR(INDEX(scheduling_data!H:H,MATCH(B2604&amp;D2604,scheduling_data!D:D&amp;scheduling_data!A:A,0)),"")</f>
        <v>Victoria Miley</v>
      </c>
      <c r="J2604" t="str">
        <f t="shared" si="120"/>
        <v>No</v>
      </c>
      <c r="K2604" t="str">
        <f t="shared" si="121"/>
        <v>22845351.625Victoria Miley</v>
      </c>
      <c r="L2604" t="str">
        <f t="shared" si="122"/>
        <v>Yes</v>
      </c>
    </row>
    <row r="2605" spans="1:12" x14ac:dyDescent="0.3">
      <c r="A2605" t="s">
        <v>11</v>
      </c>
      <c r="B2605">
        <v>228</v>
      </c>
      <c r="C2605" s="1">
        <v>45328.647222222222</v>
      </c>
      <c r="D2605" s="1">
        <v>45328.645833333336</v>
      </c>
      <c r="E2605">
        <v>30</v>
      </c>
      <c r="F2605" t="s">
        <v>16</v>
      </c>
      <c r="G2605" t="s">
        <v>341</v>
      </c>
      <c r="I2605" t="str" cm="1">
        <f t="array" ref="I2605">IFERROR(INDEX(scheduling_data!H:H,MATCH(B2605&amp;D2605,scheduling_data!D:D&amp;scheduling_data!A:A,0)),"")</f>
        <v>Kelsea Rodriguez</v>
      </c>
      <c r="J2605" t="str">
        <f t="shared" si="120"/>
        <v>No</v>
      </c>
      <c r="K2605" t="str">
        <f t="shared" si="121"/>
        <v>22845328.6458333333Kelsea Rodriguez</v>
      </c>
      <c r="L2605" t="str">
        <f t="shared" si="122"/>
        <v>Yes</v>
      </c>
    </row>
    <row r="2606" spans="1:12" x14ac:dyDescent="0.3">
      <c r="A2606" t="s">
        <v>11</v>
      </c>
      <c r="B2606">
        <v>228</v>
      </c>
      <c r="C2606" s="1">
        <v>45328.647222222222</v>
      </c>
      <c r="D2606" s="1">
        <v>45328.666666666664</v>
      </c>
      <c r="E2606">
        <v>30</v>
      </c>
      <c r="F2606" t="s">
        <v>16</v>
      </c>
      <c r="G2606" t="s">
        <v>341</v>
      </c>
      <c r="I2606" t="str" cm="1">
        <f t="array" ref="I2606">IFERROR(INDEX(scheduling_data!H:H,MATCH(B2606&amp;D2606,scheduling_data!D:D&amp;scheduling_data!A:A,0)),"")</f>
        <v>Victoria Miley</v>
      </c>
      <c r="J2606" t="str">
        <f t="shared" si="120"/>
        <v>No</v>
      </c>
      <c r="K2606" t="str">
        <f t="shared" si="121"/>
        <v>22845328.6666666667Victoria Miley</v>
      </c>
      <c r="L2606" t="str">
        <f t="shared" si="122"/>
        <v>Yes</v>
      </c>
    </row>
    <row r="2607" spans="1:12" x14ac:dyDescent="0.3">
      <c r="A2607" t="s">
        <v>25</v>
      </c>
      <c r="B2607">
        <v>229</v>
      </c>
      <c r="C2607" s="1">
        <v>45331</v>
      </c>
      <c r="D2607" s="1">
        <v>45323.458333333336</v>
      </c>
      <c r="E2607">
        <v>85.19</v>
      </c>
      <c r="F2607" t="s">
        <v>9</v>
      </c>
      <c r="G2607" t="s">
        <v>28</v>
      </c>
      <c r="H2607">
        <v>92507</v>
      </c>
      <c r="I2607" t="str" cm="1">
        <f t="array" ref="I2607">IFERROR(INDEX(scheduling_data!H:H,MATCH(B2607&amp;D2607,scheduling_data!D:D&amp;scheduling_data!A:A,0)),"")</f>
        <v>Victoria Miley</v>
      </c>
      <c r="J2607" t="str">
        <f t="shared" si="120"/>
        <v>No</v>
      </c>
      <c r="K2607" t="str">
        <f t="shared" si="121"/>
        <v>22945323.4583333333Victoria Miley</v>
      </c>
      <c r="L2607" t="str">
        <f t="shared" si="122"/>
        <v>No</v>
      </c>
    </row>
    <row r="2608" spans="1:12" x14ac:dyDescent="0.3">
      <c r="A2608" t="s">
        <v>25</v>
      </c>
      <c r="B2608">
        <v>229</v>
      </c>
      <c r="C2608" s="1">
        <v>45331</v>
      </c>
      <c r="D2608" s="1">
        <v>45323.458333333336</v>
      </c>
      <c r="E2608">
        <v>64.81</v>
      </c>
      <c r="F2608" t="s">
        <v>19</v>
      </c>
      <c r="G2608" t="s">
        <v>26</v>
      </c>
      <c r="H2608">
        <v>92507</v>
      </c>
      <c r="I2608" t="str" cm="1">
        <f t="array" ref="I2608">IFERROR(INDEX(scheduling_data!H:H,MATCH(B2608&amp;D2608,scheduling_data!D:D&amp;scheduling_data!A:A,0)),"")</f>
        <v>Victoria Miley</v>
      </c>
      <c r="J2608" t="str">
        <f t="shared" si="120"/>
        <v>No</v>
      </c>
      <c r="K2608" t="str">
        <f t="shared" si="121"/>
        <v>22945323.4583333333Victoria Miley</v>
      </c>
      <c r="L2608" t="str">
        <f t="shared" si="122"/>
        <v>Yes</v>
      </c>
    </row>
    <row r="2609" spans="1:12" x14ac:dyDescent="0.3">
      <c r="A2609" t="s">
        <v>25</v>
      </c>
      <c r="B2609">
        <v>229</v>
      </c>
      <c r="C2609" s="1">
        <v>45345</v>
      </c>
      <c r="D2609" s="1">
        <v>45334.645833333336</v>
      </c>
      <c r="E2609">
        <v>64.81</v>
      </c>
      <c r="F2609" t="s">
        <v>19</v>
      </c>
      <c r="G2609" t="s">
        <v>26</v>
      </c>
      <c r="H2609">
        <v>92507</v>
      </c>
      <c r="I2609" t="str" cm="1">
        <f t="array" ref="I2609">IFERROR(INDEX(scheduling_data!H:H,MATCH(B2609&amp;D2609,scheduling_data!D:D&amp;scheduling_data!A:A,0)),"")</f>
        <v/>
      </c>
      <c r="J2609" t="str">
        <f t="shared" si="120"/>
        <v>Yes</v>
      </c>
      <c r="K2609" t="str">
        <f t="shared" si="121"/>
        <v>22945334.6458333333</v>
      </c>
      <c r="L2609" t="str">
        <f t="shared" si="122"/>
        <v>Yes</v>
      </c>
    </row>
    <row r="2610" spans="1:12" x14ac:dyDescent="0.3">
      <c r="A2610" t="s">
        <v>25</v>
      </c>
      <c r="B2610">
        <v>229</v>
      </c>
      <c r="C2610" s="1">
        <v>45345</v>
      </c>
      <c r="D2610" s="1">
        <v>45334.645833333336</v>
      </c>
      <c r="E2610">
        <v>85.19</v>
      </c>
      <c r="F2610" t="s">
        <v>9</v>
      </c>
      <c r="G2610" t="s">
        <v>28</v>
      </c>
      <c r="H2610">
        <v>92507</v>
      </c>
      <c r="I2610" t="str" cm="1">
        <f t="array" ref="I2610">IFERROR(INDEX(scheduling_data!H:H,MATCH(B2610&amp;D2610,scheduling_data!D:D&amp;scheduling_data!A:A,0)),"")</f>
        <v/>
      </c>
      <c r="J2610" t="str">
        <f t="shared" si="120"/>
        <v>Yes</v>
      </c>
      <c r="K2610" t="str">
        <f t="shared" si="121"/>
        <v>22945334.6458333333</v>
      </c>
      <c r="L2610" t="str">
        <f t="shared" si="122"/>
        <v>No</v>
      </c>
    </row>
    <row r="2611" spans="1:12" x14ac:dyDescent="0.3">
      <c r="A2611" t="s">
        <v>25</v>
      </c>
      <c r="B2611">
        <v>229</v>
      </c>
      <c r="C2611" s="1">
        <v>45331</v>
      </c>
      <c r="D2611" s="1">
        <v>45324.4375</v>
      </c>
      <c r="E2611">
        <v>64.81</v>
      </c>
      <c r="F2611" t="s">
        <v>19</v>
      </c>
      <c r="G2611" t="s">
        <v>26</v>
      </c>
      <c r="H2611">
        <v>92507</v>
      </c>
      <c r="I2611" t="str" cm="1">
        <f t="array" ref="I2611">IFERROR(INDEX(scheduling_data!H:H,MATCH(B2611&amp;D2611,scheduling_data!D:D&amp;scheduling_data!A:A,0)),"")</f>
        <v>D'Anna Pullen</v>
      </c>
      <c r="J2611" t="str">
        <f t="shared" si="120"/>
        <v>No</v>
      </c>
      <c r="K2611" t="str">
        <f t="shared" si="121"/>
        <v>22945324.4375D'Anna Pullen</v>
      </c>
      <c r="L2611" t="str">
        <f t="shared" si="122"/>
        <v>Yes</v>
      </c>
    </row>
    <row r="2612" spans="1:12" x14ac:dyDescent="0.3">
      <c r="A2612" t="s">
        <v>25</v>
      </c>
      <c r="B2612">
        <v>229</v>
      </c>
      <c r="C2612" s="1">
        <v>45331</v>
      </c>
      <c r="D2612" s="1">
        <v>45324.4375</v>
      </c>
      <c r="E2612">
        <v>85.19</v>
      </c>
      <c r="F2612" t="s">
        <v>9</v>
      </c>
      <c r="G2612" t="s">
        <v>28</v>
      </c>
      <c r="H2612">
        <v>92507</v>
      </c>
      <c r="I2612" t="str" cm="1">
        <f t="array" ref="I2612">IFERROR(INDEX(scheduling_data!H:H,MATCH(B2612&amp;D2612,scheduling_data!D:D&amp;scheduling_data!A:A,0)),"")</f>
        <v>D'Anna Pullen</v>
      </c>
      <c r="J2612" t="str">
        <f t="shared" si="120"/>
        <v>No</v>
      </c>
      <c r="K2612" t="str">
        <f t="shared" si="121"/>
        <v>22945324.4375D'Anna Pullen</v>
      </c>
      <c r="L2612" t="str">
        <f t="shared" si="122"/>
        <v>No</v>
      </c>
    </row>
    <row r="2613" spans="1:12" x14ac:dyDescent="0.3">
      <c r="A2613" t="s">
        <v>25</v>
      </c>
      <c r="B2613">
        <v>229</v>
      </c>
      <c r="C2613" s="1">
        <v>45338</v>
      </c>
      <c r="D2613" s="1">
        <v>45329.666666666664</v>
      </c>
      <c r="E2613">
        <v>64.81</v>
      </c>
      <c r="F2613" t="s">
        <v>19</v>
      </c>
      <c r="G2613" t="s">
        <v>26</v>
      </c>
      <c r="H2613">
        <v>92507</v>
      </c>
      <c r="I2613" t="str" cm="1">
        <f t="array" ref="I2613">IFERROR(INDEX(scheduling_data!H:H,MATCH(B2613&amp;D2613,scheduling_data!D:D&amp;scheduling_data!A:A,0)),"")</f>
        <v>D'Anna Pullen</v>
      </c>
      <c r="J2613" t="str">
        <f t="shared" si="120"/>
        <v>No</v>
      </c>
      <c r="K2613" t="str">
        <f t="shared" si="121"/>
        <v>22945329.6666666667D'Anna Pullen</v>
      </c>
      <c r="L2613" t="str">
        <f t="shared" si="122"/>
        <v>Yes</v>
      </c>
    </row>
    <row r="2614" spans="1:12" x14ac:dyDescent="0.3">
      <c r="A2614" t="s">
        <v>25</v>
      </c>
      <c r="B2614">
        <v>229</v>
      </c>
      <c r="C2614" s="1">
        <v>45338</v>
      </c>
      <c r="D2614" s="1">
        <v>45329.666666666664</v>
      </c>
      <c r="E2614">
        <v>85.19</v>
      </c>
      <c r="F2614" t="s">
        <v>9</v>
      </c>
      <c r="G2614" t="s">
        <v>28</v>
      </c>
      <c r="H2614">
        <v>92507</v>
      </c>
      <c r="I2614" t="str" cm="1">
        <f t="array" ref="I2614">IFERROR(INDEX(scheduling_data!H:H,MATCH(B2614&amp;D2614,scheduling_data!D:D&amp;scheduling_data!A:A,0)),"")</f>
        <v>D'Anna Pullen</v>
      </c>
      <c r="J2614" t="str">
        <f t="shared" si="120"/>
        <v>No</v>
      </c>
      <c r="K2614" t="str">
        <f t="shared" si="121"/>
        <v>22945329.6666666667D'Anna Pullen</v>
      </c>
      <c r="L2614" t="str">
        <f t="shared" si="122"/>
        <v>No</v>
      </c>
    </row>
    <row r="2615" spans="1:12" x14ac:dyDescent="0.3">
      <c r="A2615" t="s">
        <v>25</v>
      </c>
      <c r="B2615">
        <v>229</v>
      </c>
      <c r="C2615" s="1">
        <v>45338</v>
      </c>
      <c r="D2615" s="1">
        <v>45331.354166666664</v>
      </c>
      <c r="E2615">
        <v>64.81</v>
      </c>
      <c r="F2615" t="s">
        <v>19</v>
      </c>
      <c r="G2615" t="s">
        <v>26</v>
      </c>
      <c r="H2615">
        <v>92507</v>
      </c>
      <c r="I2615" t="str" cm="1">
        <f t="array" ref="I2615">IFERROR(INDEX(scheduling_data!H:H,MATCH(B2615&amp;D2615,scheduling_data!D:D&amp;scheduling_data!A:A,0)),"")</f>
        <v>D'Anna Pullen</v>
      </c>
      <c r="J2615" t="str">
        <f t="shared" si="120"/>
        <v>No</v>
      </c>
      <c r="K2615" t="str">
        <f t="shared" si="121"/>
        <v>22945331.3541666667D'Anna Pullen</v>
      </c>
      <c r="L2615" t="str">
        <f t="shared" si="122"/>
        <v>Yes</v>
      </c>
    </row>
    <row r="2616" spans="1:12" x14ac:dyDescent="0.3">
      <c r="A2616" t="s">
        <v>25</v>
      </c>
      <c r="B2616">
        <v>229</v>
      </c>
      <c r="C2616" s="1">
        <v>45338</v>
      </c>
      <c r="D2616" s="1">
        <v>45331.354166666664</v>
      </c>
      <c r="E2616">
        <v>85.19</v>
      </c>
      <c r="F2616" t="s">
        <v>9</v>
      </c>
      <c r="G2616" t="s">
        <v>28</v>
      </c>
      <c r="H2616">
        <v>92507</v>
      </c>
      <c r="I2616" t="str" cm="1">
        <f t="array" ref="I2616">IFERROR(INDEX(scheduling_data!H:H,MATCH(B2616&amp;D2616,scheduling_data!D:D&amp;scheduling_data!A:A,0)),"")</f>
        <v>D'Anna Pullen</v>
      </c>
      <c r="J2616" t="str">
        <f t="shared" si="120"/>
        <v>No</v>
      </c>
      <c r="K2616" t="str">
        <f t="shared" si="121"/>
        <v>22945331.3541666667D'Anna Pullen</v>
      </c>
      <c r="L2616" t="str">
        <f t="shared" si="122"/>
        <v>No</v>
      </c>
    </row>
    <row r="2617" spans="1:12" x14ac:dyDescent="0.3">
      <c r="A2617" t="s">
        <v>11</v>
      </c>
      <c r="B2617">
        <v>45</v>
      </c>
      <c r="C2617" s="1">
        <v>45335.325694444444</v>
      </c>
      <c r="D2617" s="1">
        <v>45335.333333333336</v>
      </c>
      <c r="E2617">
        <v>50</v>
      </c>
      <c r="F2617" t="s">
        <v>12</v>
      </c>
      <c r="I2617" t="str" cm="1">
        <f t="array" ref="I2617">IFERROR(INDEX(scheduling_data!H:H,MATCH(B2617&amp;D2617,scheduling_data!D:D&amp;scheduling_data!A:A,0)),"")</f>
        <v>Jessica Pittman</v>
      </c>
      <c r="J2617" t="str">
        <f t="shared" si="120"/>
        <v>No</v>
      </c>
      <c r="K2617" t="str">
        <f t="shared" si="121"/>
        <v>4545335.3333333333Jessica Pittman</v>
      </c>
      <c r="L2617" t="str">
        <f t="shared" si="122"/>
        <v>Yes</v>
      </c>
    </row>
    <row r="2618" spans="1:12" x14ac:dyDescent="0.3">
      <c r="A2618" t="s">
        <v>11</v>
      </c>
      <c r="B2618">
        <v>45</v>
      </c>
      <c r="C2618" s="1">
        <v>45337.331944444442</v>
      </c>
      <c r="D2618" s="1">
        <v>45337.291666666664</v>
      </c>
      <c r="E2618">
        <v>50</v>
      </c>
      <c r="F2618" t="s">
        <v>12</v>
      </c>
      <c r="I2618" t="str" cm="1">
        <f t="array" ref="I2618">IFERROR(INDEX(scheduling_data!H:H,MATCH(B2618&amp;D2618,scheduling_data!D:D&amp;scheduling_data!A:A,0)),"")</f>
        <v>Robert Crochet</v>
      </c>
      <c r="J2618" t="str">
        <f t="shared" si="120"/>
        <v>No</v>
      </c>
      <c r="K2618" t="str">
        <f t="shared" si="121"/>
        <v>4545337.2916666667Robert Crochet</v>
      </c>
      <c r="L2618" t="str">
        <f t="shared" si="122"/>
        <v>Yes</v>
      </c>
    </row>
    <row r="2619" spans="1:12" x14ac:dyDescent="0.3">
      <c r="A2619" t="s">
        <v>11</v>
      </c>
      <c r="B2619">
        <v>45</v>
      </c>
      <c r="C2619" s="1">
        <v>45342.327777777777</v>
      </c>
      <c r="D2619" s="1">
        <v>45342.333333333336</v>
      </c>
      <c r="E2619">
        <v>40</v>
      </c>
      <c r="F2619" t="s">
        <v>12</v>
      </c>
      <c r="I2619" t="str" cm="1">
        <f t="array" ref="I2619">IFERROR(INDEX(scheduling_data!H:H,MATCH(B2619&amp;D2619,scheduling_data!D:D&amp;scheduling_data!A:A,0)),"")</f>
        <v>Christian Litz</v>
      </c>
      <c r="J2619" t="str">
        <f t="shared" si="120"/>
        <v>No</v>
      </c>
      <c r="K2619" t="str">
        <f t="shared" si="121"/>
        <v>4545342.3333333333Christian Litz</v>
      </c>
      <c r="L2619" t="str">
        <f t="shared" si="122"/>
        <v>Yes</v>
      </c>
    </row>
    <row r="2620" spans="1:12" x14ac:dyDescent="0.3">
      <c r="A2620" t="s">
        <v>11</v>
      </c>
      <c r="B2620">
        <v>45</v>
      </c>
      <c r="C2620" s="1">
        <v>45330.31527777778</v>
      </c>
      <c r="D2620" s="1">
        <v>45342.333333333336</v>
      </c>
      <c r="E2620">
        <v>10</v>
      </c>
      <c r="F2620" t="s">
        <v>12</v>
      </c>
      <c r="I2620" t="str" cm="1">
        <f t="array" ref="I2620">IFERROR(INDEX(scheduling_data!H:H,MATCH(B2620&amp;D2620,scheduling_data!D:D&amp;scheduling_data!A:A,0)),"")</f>
        <v>Christian Litz</v>
      </c>
      <c r="J2620" t="str">
        <f t="shared" si="120"/>
        <v>No</v>
      </c>
      <c r="K2620" t="str">
        <f t="shared" si="121"/>
        <v>4545342.3333333333Christian Litz</v>
      </c>
      <c r="L2620" t="str">
        <f t="shared" si="122"/>
        <v>Yes</v>
      </c>
    </row>
    <row r="2621" spans="1:12" x14ac:dyDescent="0.3">
      <c r="A2621" t="s">
        <v>11</v>
      </c>
      <c r="B2621">
        <v>45</v>
      </c>
      <c r="C2621" s="1">
        <v>45344.334027777775</v>
      </c>
      <c r="D2621" s="1">
        <v>45344.291666666664</v>
      </c>
      <c r="E2621">
        <v>40</v>
      </c>
      <c r="F2621" t="s">
        <v>12</v>
      </c>
      <c r="I2621" t="str" cm="1">
        <f t="array" ref="I2621">IFERROR(INDEX(scheduling_data!H:H,MATCH(B2621&amp;D2621,scheduling_data!D:D&amp;scheduling_data!A:A,0)),"")</f>
        <v>Robert Crochet</v>
      </c>
      <c r="J2621" t="str">
        <f t="shared" si="120"/>
        <v>No</v>
      </c>
      <c r="K2621" t="str">
        <f t="shared" si="121"/>
        <v>4545344.2916666667Robert Crochet</v>
      </c>
      <c r="L2621" t="str">
        <f t="shared" si="122"/>
        <v>Yes</v>
      </c>
    </row>
    <row r="2622" spans="1:12" x14ac:dyDescent="0.3">
      <c r="A2622" t="s">
        <v>11</v>
      </c>
      <c r="B2622">
        <v>45</v>
      </c>
      <c r="C2622" s="1">
        <v>45349.333333333336</v>
      </c>
      <c r="D2622" s="1">
        <v>45349.291666666664</v>
      </c>
      <c r="E2622">
        <v>50</v>
      </c>
      <c r="F2622" t="s">
        <v>12</v>
      </c>
      <c r="I2622" t="str" cm="1">
        <f t="array" ref="I2622">IFERROR(INDEX(scheduling_data!H:H,MATCH(B2622&amp;D2622,scheduling_data!D:D&amp;scheduling_data!A:A,0)),"")</f>
        <v>Christian Litz</v>
      </c>
      <c r="J2622" t="str">
        <f t="shared" si="120"/>
        <v>No</v>
      </c>
      <c r="K2622" t="str">
        <f t="shared" si="121"/>
        <v>4545349.2916666667Christian Litz</v>
      </c>
      <c r="L2622" t="str">
        <f t="shared" si="122"/>
        <v>Yes</v>
      </c>
    </row>
    <row r="2623" spans="1:12" x14ac:dyDescent="0.3">
      <c r="A2623" t="s">
        <v>11</v>
      </c>
      <c r="B2623">
        <v>45</v>
      </c>
      <c r="C2623" s="1">
        <v>45351.334027777775</v>
      </c>
      <c r="D2623" s="1">
        <v>45351.291666666664</v>
      </c>
      <c r="E2623">
        <v>50</v>
      </c>
      <c r="F2623" t="s">
        <v>12</v>
      </c>
      <c r="I2623" t="str" cm="1">
        <f t="array" ref="I2623">IFERROR(INDEX(scheduling_data!H:H,MATCH(B2623&amp;D2623,scheduling_data!D:D&amp;scheduling_data!A:A,0)),"")</f>
        <v>Robert Crochet</v>
      </c>
      <c r="J2623" t="str">
        <f t="shared" si="120"/>
        <v>No</v>
      </c>
      <c r="K2623" t="str">
        <f t="shared" si="121"/>
        <v>4545351.2916666667Robert Crochet</v>
      </c>
      <c r="L2623" t="str">
        <f t="shared" si="122"/>
        <v>Yes</v>
      </c>
    </row>
    <row r="2624" spans="1:12" x14ac:dyDescent="0.3">
      <c r="A2624" t="s">
        <v>11</v>
      </c>
      <c r="B2624">
        <v>45</v>
      </c>
      <c r="C2624" s="1">
        <v>45328.668749999997</v>
      </c>
      <c r="D2624" s="1">
        <v>45328.625</v>
      </c>
      <c r="E2624">
        <v>85</v>
      </c>
      <c r="F2624" t="s">
        <v>12</v>
      </c>
      <c r="I2624" t="str" cm="1">
        <f t="array" ref="I2624">IFERROR(INDEX(scheduling_data!H:H,MATCH(B2624&amp;D2624,scheduling_data!D:D&amp;scheduling_data!A:A,0)),"")</f>
        <v>Robert Crochet</v>
      </c>
      <c r="J2624" t="str">
        <f t="shared" si="120"/>
        <v>No</v>
      </c>
      <c r="K2624" t="str">
        <f t="shared" si="121"/>
        <v>4545328.625Robert Crochet</v>
      </c>
      <c r="L2624" t="str">
        <f t="shared" si="122"/>
        <v>Yes</v>
      </c>
    </row>
    <row r="2625" spans="1:12" x14ac:dyDescent="0.3">
      <c r="A2625" t="s">
        <v>11</v>
      </c>
      <c r="B2625">
        <v>45</v>
      </c>
      <c r="C2625" s="1">
        <v>45330.31527777778</v>
      </c>
      <c r="D2625" s="1">
        <v>45330.333333333336</v>
      </c>
      <c r="E2625">
        <v>50</v>
      </c>
      <c r="F2625" t="s">
        <v>12</v>
      </c>
      <c r="I2625" t="str" cm="1">
        <f t="array" ref="I2625">IFERROR(INDEX(scheduling_data!H:H,MATCH(B2625&amp;D2625,scheduling_data!D:D&amp;scheduling_data!A:A,0)),"")</f>
        <v>Robert Crochet</v>
      </c>
      <c r="J2625" t="str">
        <f t="shared" si="120"/>
        <v>No</v>
      </c>
      <c r="K2625" t="str">
        <f t="shared" si="121"/>
        <v>4545330.3333333333Robert Crochet</v>
      </c>
      <c r="L2625" t="str">
        <f t="shared" si="122"/>
        <v>Yes</v>
      </c>
    </row>
    <row r="2626" spans="1:12" x14ac:dyDescent="0.3">
      <c r="A2626" t="s">
        <v>11</v>
      </c>
      <c r="B2626">
        <v>230</v>
      </c>
      <c r="C2626" s="1">
        <v>45336.39166666667</v>
      </c>
      <c r="D2626" s="1">
        <v>45336.395833333336</v>
      </c>
      <c r="E2626">
        <v>25</v>
      </c>
      <c r="F2626" t="s">
        <v>87</v>
      </c>
      <c r="G2626" t="s">
        <v>346</v>
      </c>
      <c r="I2626" t="str" cm="1">
        <f t="array" ref="I2626">IFERROR(INDEX(scheduling_data!H:H,MATCH(B2626&amp;D2626,scheduling_data!D:D&amp;scheduling_data!A:A,0)),"")</f>
        <v>Christian Litz</v>
      </c>
      <c r="J2626" t="str">
        <f t="shared" si="120"/>
        <v>No</v>
      </c>
      <c r="K2626" t="str">
        <f t="shared" si="121"/>
        <v>23045336.3958333333Christian Litz</v>
      </c>
      <c r="L2626" t="str">
        <f t="shared" si="122"/>
        <v>Yes</v>
      </c>
    </row>
    <row r="2627" spans="1:12" x14ac:dyDescent="0.3">
      <c r="A2627" t="s">
        <v>11</v>
      </c>
      <c r="B2627">
        <v>230</v>
      </c>
      <c r="C2627" s="1">
        <v>45337.431944444441</v>
      </c>
      <c r="D2627" s="1">
        <v>45337.4375</v>
      </c>
      <c r="E2627">
        <v>25</v>
      </c>
      <c r="F2627" t="s">
        <v>91</v>
      </c>
      <c r="G2627" t="s">
        <v>347</v>
      </c>
      <c r="I2627" t="str" cm="1">
        <f t="array" ref="I2627">IFERROR(INDEX(scheduling_data!H:H,MATCH(B2627&amp;D2627,scheduling_data!D:D&amp;scheduling_data!A:A,0)),"")</f>
        <v>Christian Litz</v>
      </c>
      <c r="J2627" t="str">
        <f t="shared" ref="J2627:J2690" si="123">IF(I2627="", "Yes", "No")</f>
        <v>No</v>
      </c>
      <c r="K2627" t="str">
        <f t="shared" ref="K2627:K2690" si="124">IF(I2627="",B2627&amp;D2627,B2627&amp;D2627&amp;I2627)</f>
        <v>23045337.4375Christian Litz</v>
      </c>
      <c r="L2627" t="str">
        <f t="shared" ref="L2627:L2690" si="125">IF(OR(F2627="Cash", F2627="Check", F2627="EFT", F2627="Credit Card", F2627="Visa", F2627="Mastercard", F2627="AMEX"), "Yes", "No")</f>
        <v>Yes</v>
      </c>
    </row>
    <row r="2628" spans="1:12" x14ac:dyDescent="0.3">
      <c r="A2628" t="s">
        <v>11</v>
      </c>
      <c r="B2628">
        <v>230</v>
      </c>
      <c r="C2628" s="1">
        <v>45341.370833333334</v>
      </c>
      <c r="D2628" s="1">
        <v>45341.375</v>
      </c>
      <c r="E2628">
        <v>25</v>
      </c>
      <c r="F2628" t="s">
        <v>87</v>
      </c>
      <c r="G2628" t="s">
        <v>348</v>
      </c>
      <c r="I2628" t="str" cm="1">
        <f t="array" ref="I2628">IFERROR(INDEX(scheduling_data!H:H,MATCH(B2628&amp;D2628,scheduling_data!D:D&amp;scheduling_data!A:A,0)),"")</f>
        <v>Christian Litz</v>
      </c>
      <c r="J2628" t="str">
        <f t="shared" si="123"/>
        <v>No</v>
      </c>
      <c r="K2628" t="str">
        <f t="shared" si="124"/>
        <v>23045341.375Christian Litz</v>
      </c>
      <c r="L2628" t="str">
        <f t="shared" si="125"/>
        <v>Yes</v>
      </c>
    </row>
    <row r="2629" spans="1:12" x14ac:dyDescent="0.3">
      <c r="A2629" t="s">
        <v>11</v>
      </c>
      <c r="B2629">
        <v>230</v>
      </c>
      <c r="C2629" s="1">
        <v>45343.390972222223</v>
      </c>
      <c r="D2629" s="1">
        <v>45343.395833333336</v>
      </c>
      <c r="E2629">
        <v>25</v>
      </c>
      <c r="F2629" t="s">
        <v>91</v>
      </c>
      <c r="G2629" t="s">
        <v>349</v>
      </c>
      <c r="I2629" t="str" cm="1">
        <f t="array" ref="I2629">IFERROR(INDEX(scheduling_data!H:H,MATCH(B2629&amp;D2629,scheduling_data!D:D&amp;scheduling_data!A:A,0)),"")</f>
        <v>Christian Litz</v>
      </c>
      <c r="J2629" t="str">
        <f t="shared" si="123"/>
        <v>No</v>
      </c>
      <c r="K2629" t="str">
        <f t="shared" si="124"/>
        <v>23045343.3958333333Christian Litz</v>
      </c>
      <c r="L2629" t="str">
        <f t="shared" si="125"/>
        <v>Yes</v>
      </c>
    </row>
    <row r="2630" spans="1:12" x14ac:dyDescent="0.3">
      <c r="A2630" t="s">
        <v>11</v>
      </c>
      <c r="B2630">
        <v>230</v>
      </c>
      <c r="C2630" s="1">
        <v>45348.370833333334</v>
      </c>
      <c r="D2630" s="1">
        <v>45348.375</v>
      </c>
      <c r="E2630">
        <v>25</v>
      </c>
      <c r="F2630" t="s">
        <v>87</v>
      </c>
      <c r="G2630" t="s">
        <v>350</v>
      </c>
      <c r="I2630" t="str" cm="1">
        <f t="array" ref="I2630">IFERROR(INDEX(scheduling_data!H:H,MATCH(B2630&amp;D2630,scheduling_data!D:D&amp;scheduling_data!A:A,0)),"")</f>
        <v>Christian Litz</v>
      </c>
      <c r="J2630" t="str">
        <f t="shared" si="123"/>
        <v>No</v>
      </c>
      <c r="K2630" t="str">
        <f t="shared" si="124"/>
        <v>23045348.375Christian Litz</v>
      </c>
      <c r="L2630" t="str">
        <f t="shared" si="125"/>
        <v>Yes</v>
      </c>
    </row>
    <row r="2631" spans="1:12" x14ac:dyDescent="0.3">
      <c r="A2631" t="s">
        <v>11</v>
      </c>
      <c r="B2631">
        <v>230</v>
      </c>
      <c r="C2631" s="1">
        <v>45329.375</v>
      </c>
      <c r="D2631" s="1">
        <v>45329.375</v>
      </c>
      <c r="E2631">
        <v>25</v>
      </c>
      <c r="F2631" t="s">
        <v>87</v>
      </c>
      <c r="G2631" t="s">
        <v>351</v>
      </c>
      <c r="I2631" t="str" cm="1">
        <f t="array" ref="I2631">IFERROR(INDEX(scheduling_data!H:H,MATCH(B2631&amp;D2631,scheduling_data!D:D&amp;scheduling_data!A:A,0)),"")</f>
        <v>Christian Litz</v>
      </c>
      <c r="J2631" t="str">
        <f t="shared" si="123"/>
        <v>No</v>
      </c>
      <c r="K2631" t="str">
        <f t="shared" si="124"/>
        <v>23045329.375Christian Litz</v>
      </c>
      <c r="L2631" t="str">
        <f t="shared" si="125"/>
        <v>Yes</v>
      </c>
    </row>
    <row r="2632" spans="1:12" x14ac:dyDescent="0.3">
      <c r="A2632" t="s">
        <v>245</v>
      </c>
      <c r="B2632">
        <v>230</v>
      </c>
      <c r="C2632" s="1">
        <v>45351</v>
      </c>
      <c r="D2632" s="1">
        <v>45336.395833333336</v>
      </c>
      <c r="E2632">
        <v>41</v>
      </c>
      <c r="F2632" t="s">
        <v>23</v>
      </c>
      <c r="G2632" t="s">
        <v>352</v>
      </c>
      <c r="H2632">
        <v>97140</v>
      </c>
      <c r="I2632" t="str" cm="1">
        <f t="array" ref="I2632">IFERROR(INDEX(scheduling_data!H:H,MATCH(B2632&amp;D2632,scheduling_data!D:D&amp;scheduling_data!A:A,0)),"")</f>
        <v>Christian Litz</v>
      </c>
      <c r="J2632" t="str">
        <f t="shared" si="123"/>
        <v>No</v>
      </c>
      <c r="K2632" t="str">
        <f t="shared" si="124"/>
        <v>23045336.3958333333Christian Litz</v>
      </c>
      <c r="L2632" t="str">
        <f t="shared" si="125"/>
        <v>Yes</v>
      </c>
    </row>
    <row r="2633" spans="1:12" x14ac:dyDescent="0.3">
      <c r="A2633" t="s">
        <v>245</v>
      </c>
      <c r="B2633">
        <v>230</v>
      </c>
      <c r="C2633" s="1">
        <v>45351</v>
      </c>
      <c r="D2633" s="1">
        <v>45336.395833333336</v>
      </c>
      <c r="E2633">
        <v>34</v>
      </c>
      <c r="F2633" t="s">
        <v>9</v>
      </c>
      <c r="G2633" t="s">
        <v>353</v>
      </c>
      <c r="H2633">
        <v>97140</v>
      </c>
      <c r="I2633" t="str" cm="1">
        <f t="array" ref="I2633">IFERROR(INDEX(scheduling_data!H:H,MATCH(B2633&amp;D2633,scheduling_data!D:D&amp;scheduling_data!A:A,0)),"")</f>
        <v>Christian Litz</v>
      </c>
      <c r="J2633" t="str">
        <f t="shared" si="123"/>
        <v>No</v>
      </c>
      <c r="K2633" t="str">
        <f t="shared" si="124"/>
        <v>23045336.3958333333Christian Litz</v>
      </c>
      <c r="L2633" t="str">
        <f t="shared" si="125"/>
        <v>No</v>
      </c>
    </row>
    <row r="2634" spans="1:12" x14ac:dyDescent="0.3">
      <c r="A2634" t="s">
        <v>245</v>
      </c>
      <c r="B2634">
        <v>230</v>
      </c>
      <c r="C2634" s="1">
        <v>45351</v>
      </c>
      <c r="D2634" s="1">
        <v>45336.395833333336</v>
      </c>
      <c r="E2634">
        <v>34</v>
      </c>
      <c r="F2634" t="s">
        <v>9</v>
      </c>
      <c r="G2634" t="s">
        <v>353</v>
      </c>
      <c r="H2634">
        <v>97112</v>
      </c>
      <c r="I2634" t="str" cm="1">
        <f t="array" ref="I2634">IFERROR(INDEX(scheduling_data!H:H,MATCH(B2634&amp;D2634,scheduling_data!D:D&amp;scheduling_data!A:A,0)),"")</f>
        <v>Christian Litz</v>
      </c>
      <c r="J2634" t="str">
        <f t="shared" si="123"/>
        <v>No</v>
      </c>
      <c r="K2634" t="str">
        <f t="shared" si="124"/>
        <v>23045336.3958333333Christian Litz</v>
      </c>
      <c r="L2634" t="str">
        <f t="shared" si="125"/>
        <v>No</v>
      </c>
    </row>
    <row r="2635" spans="1:12" x14ac:dyDescent="0.3">
      <c r="A2635" t="s">
        <v>245</v>
      </c>
      <c r="B2635">
        <v>230</v>
      </c>
      <c r="C2635" s="1">
        <v>45351</v>
      </c>
      <c r="D2635" s="1">
        <v>45336.395833333336</v>
      </c>
      <c r="E2635">
        <v>16</v>
      </c>
      <c r="F2635" t="s">
        <v>23</v>
      </c>
      <c r="G2635" t="s">
        <v>352</v>
      </c>
      <c r="H2635">
        <v>97112</v>
      </c>
      <c r="I2635" t="str" cm="1">
        <f t="array" ref="I2635">IFERROR(INDEX(scheduling_data!H:H,MATCH(B2635&amp;D2635,scheduling_data!D:D&amp;scheduling_data!A:A,0)),"")</f>
        <v>Christian Litz</v>
      </c>
      <c r="J2635" t="str">
        <f t="shared" si="123"/>
        <v>No</v>
      </c>
      <c r="K2635" t="str">
        <f t="shared" si="124"/>
        <v>23045336.3958333333Christian Litz</v>
      </c>
      <c r="L2635" t="str">
        <f t="shared" si="125"/>
        <v>Yes</v>
      </c>
    </row>
    <row r="2636" spans="1:12" x14ac:dyDescent="0.3">
      <c r="A2636" t="s">
        <v>245</v>
      </c>
      <c r="B2636">
        <v>230</v>
      </c>
      <c r="C2636" s="1">
        <v>45351</v>
      </c>
      <c r="D2636" s="1">
        <v>45337.4375</v>
      </c>
      <c r="E2636">
        <v>34</v>
      </c>
      <c r="F2636" t="s">
        <v>9</v>
      </c>
      <c r="G2636" t="s">
        <v>353</v>
      </c>
      <c r="H2636">
        <v>97140</v>
      </c>
      <c r="I2636" t="str" cm="1">
        <f t="array" ref="I2636">IFERROR(INDEX(scheduling_data!H:H,MATCH(B2636&amp;D2636,scheduling_data!D:D&amp;scheduling_data!A:A,0)),"")</f>
        <v>Christian Litz</v>
      </c>
      <c r="J2636" t="str">
        <f t="shared" si="123"/>
        <v>No</v>
      </c>
      <c r="K2636" t="str">
        <f t="shared" si="124"/>
        <v>23045337.4375Christian Litz</v>
      </c>
      <c r="L2636" t="str">
        <f t="shared" si="125"/>
        <v>No</v>
      </c>
    </row>
    <row r="2637" spans="1:12" x14ac:dyDescent="0.3">
      <c r="A2637" t="s">
        <v>245</v>
      </c>
      <c r="B2637">
        <v>230</v>
      </c>
      <c r="C2637" s="1">
        <v>45351</v>
      </c>
      <c r="D2637" s="1">
        <v>45337.4375</v>
      </c>
      <c r="E2637">
        <v>16</v>
      </c>
      <c r="F2637" t="s">
        <v>23</v>
      </c>
      <c r="G2637" t="s">
        <v>352</v>
      </c>
      <c r="H2637">
        <v>97112</v>
      </c>
      <c r="I2637" t="str" cm="1">
        <f t="array" ref="I2637">IFERROR(INDEX(scheduling_data!H:H,MATCH(B2637&amp;D2637,scheduling_data!D:D&amp;scheduling_data!A:A,0)),"")</f>
        <v>Christian Litz</v>
      </c>
      <c r="J2637" t="str">
        <f t="shared" si="123"/>
        <v>No</v>
      </c>
      <c r="K2637" t="str">
        <f t="shared" si="124"/>
        <v>23045337.4375Christian Litz</v>
      </c>
      <c r="L2637" t="str">
        <f t="shared" si="125"/>
        <v>Yes</v>
      </c>
    </row>
    <row r="2638" spans="1:12" x14ac:dyDescent="0.3">
      <c r="A2638" t="s">
        <v>245</v>
      </c>
      <c r="B2638">
        <v>230</v>
      </c>
      <c r="C2638" s="1">
        <v>45351</v>
      </c>
      <c r="D2638" s="1">
        <v>45337.4375</v>
      </c>
      <c r="E2638">
        <v>34</v>
      </c>
      <c r="F2638" t="s">
        <v>9</v>
      </c>
      <c r="G2638" t="s">
        <v>353</v>
      </c>
      <c r="H2638">
        <v>97112</v>
      </c>
      <c r="I2638" t="str" cm="1">
        <f t="array" ref="I2638">IFERROR(INDEX(scheduling_data!H:H,MATCH(B2638&amp;D2638,scheduling_data!D:D&amp;scheduling_data!A:A,0)),"")</f>
        <v>Christian Litz</v>
      </c>
      <c r="J2638" t="str">
        <f t="shared" si="123"/>
        <v>No</v>
      </c>
      <c r="K2638" t="str">
        <f t="shared" si="124"/>
        <v>23045337.4375Christian Litz</v>
      </c>
      <c r="L2638" t="str">
        <f t="shared" si="125"/>
        <v>No</v>
      </c>
    </row>
    <row r="2639" spans="1:12" x14ac:dyDescent="0.3">
      <c r="A2639" t="s">
        <v>245</v>
      </c>
      <c r="B2639">
        <v>230</v>
      </c>
      <c r="C2639" s="1">
        <v>45351</v>
      </c>
      <c r="D2639" s="1">
        <v>45337.4375</v>
      </c>
      <c r="E2639">
        <v>41</v>
      </c>
      <c r="F2639" t="s">
        <v>23</v>
      </c>
      <c r="G2639" t="s">
        <v>352</v>
      </c>
      <c r="H2639">
        <v>97140</v>
      </c>
      <c r="I2639" t="str" cm="1">
        <f t="array" ref="I2639">IFERROR(INDEX(scheduling_data!H:H,MATCH(B2639&amp;D2639,scheduling_data!D:D&amp;scheduling_data!A:A,0)),"")</f>
        <v>Christian Litz</v>
      </c>
      <c r="J2639" t="str">
        <f t="shared" si="123"/>
        <v>No</v>
      </c>
      <c r="K2639" t="str">
        <f t="shared" si="124"/>
        <v>23045337.4375Christian Litz</v>
      </c>
      <c r="L2639" t="str">
        <f t="shared" si="125"/>
        <v>Yes</v>
      </c>
    </row>
    <row r="2640" spans="1:12" x14ac:dyDescent="0.3">
      <c r="A2640" t="s">
        <v>245</v>
      </c>
      <c r="B2640">
        <v>230</v>
      </c>
      <c r="C2640" s="1">
        <v>45351</v>
      </c>
      <c r="D2640" s="1">
        <v>45341.375</v>
      </c>
      <c r="E2640">
        <v>34</v>
      </c>
      <c r="F2640" t="s">
        <v>9</v>
      </c>
      <c r="G2640" t="s">
        <v>353</v>
      </c>
      <c r="H2640">
        <v>97140</v>
      </c>
      <c r="I2640" t="str" cm="1">
        <f t="array" ref="I2640">IFERROR(INDEX(scheduling_data!H:H,MATCH(B2640&amp;D2640,scheduling_data!D:D&amp;scheduling_data!A:A,0)),"")</f>
        <v>Christian Litz</v>
      </c>
      <c r="J2640" t="str">
        <f t="shared" si="123"/>
        <v>No</v>
      </c>
      <c r="K2640" t="str">
        <f t="shared" si="124"/>
        <v>23045341.375Christian Litz</v>
      </c>
      <c r="L2640" t="str">
        <f t="shared" si="125"/>
        <v>No</v>
      </c>
    </row>
    <row r="2641" spans="1:12" x14ac:dyDescent="0.3">
      <c r="A2641" t="s">
        <v>245</v>
      </c>
      <c r="B2641">
        <v>230</v>
      </c>
      <c r="C2641" s="1">
        <v>45351</v>
      </c>
      <c r="D2641" s="1">
        <v>45341.375</v>
      </c>
      <c r="E2641">
        <v>16</v>
      </c>
      <c r="F2641" t="s">
        <v>23</v>
      </c>
      <c r="G2641" t="s">
        <v>352</v>
      </c>
      <c r="H2641">
        <v>97112</v>
      </c>
      <c r="I2641" t="str" cm="1">
        <f t="array" ref="I2641">IFERROR(INDEX(scheduling_data!H:H,MATCH(B2641&amp;D2641,scheduling_data!D:D&amp;scheduling_data!A:A,0)),"")</f>
        <v>Christian Litz</v>
      </c>
      <c r="J2641" t="str">
        <f t="shared" si="123"/>
        <v>No</v>
      </c>
      <c r="K2641" t="str">
        <f t="shared" si="124"/>
        <v>23045341.375Christian Litz</v>
      </c>
      <c r="L2641" t="str">
        <f t="shared" si="125"/>
        <v>Yes</v>
      </c>
    </row>
    <row r="2642" spans="1:12" x14ac:dyDescent="0.3">
      <c r="A2642" t="s">
        <v>245</v>
      </c>
      <c r="B2642">
        <v>230</v>
      </c>
      <c r="C2642" s="1">
        <v>45351</v>
      </c>
      <c r="D2642" s="1">
        <v>45341.375</v>
      </c>
      <c r="E2642">
        <v>34</v>
      </c>
      <c r="F2642" t="s">
        <v>9</v>
      </c>
      <c r="G2642" t="s">
        <v>353</v>
      </c>
      <c r="H2642">
        <v>97112</v>
      </c>
      <c r="I2642" t="str" cm="1">
        <f t="array" ref="I2642">IFERROR(INDEX(scheduling_data!H:H,MATCH(B2642&amp;D2642,scheduling_data!D:D&amp;scheduling_data!A:A,0)),"")</f>
        <v>Christian Litz</v>
      </c>
      <c r="J2642" t="str">
        <f t="shared" si="123"/>
        <v>No</v>
      </c>
      <c r="K2642" t="str">
        <f t="shared" si="124"/>
        <v>23045341.375Christian Litz</v>
      </c>
      <c r="L2642" t="str">
        <f t="shared" si="125"/>
        <v>No</v>
      </c>
    </row>
    <row r="2643" spans="1:12" x14ac:dyDescent="0.3">
      <c r="A2643" t="s">
        <v>245</v>
      </c>
      <c r="B2643">
        <v>230</v>
      </c>
      <c r="C2643" s="1">
        <v>45351</v>
      </c>
      <c r="D2643" s="1">
        <v>45341.375</v>
      </c>
      <c r="E2643">
        <v>41</v>
      </c>
      <c r="F2643" t="s">
        <v>23</v>
      </c>
      <c r="G2643" t="s">
        <v>352</v>
      </c>
      <c r="H2643">
        <v>97140</v>
      </c>
      <c r="I2643" t="str" cm="1">
        <f t="array" ref="I2643">IFERROR(INDEX(scheduling_data!H:H,MATCH(B2643&amp;D2643,scheduling_data!D:D&amp;scheduling_data!A:A,0)),"")</f>
        <v>Christian Litz</v>
      </c>
      <c r="J2643" t="str">
        <f t="shared" si="123"/>
        <v>No</v>
      </c>
      <c r="K2643" t="str">
        <f t="shared" si="124"/>
        <v>23045341.375Christian Litz</v>
      </c>
      <c r="L2643" t="str">
        <f t="shared" si="125"/>
        <v>Yes</v>
      </c>
    </row>
    <row r="2644" spans="1:12" x14ac:dyDescent="0.3">
      <c r="A2644" t="s">
        <v>245</v>
      </c>
      <c r="B2644">
        <v>230</v>
      </c>
      <c r="C2644" s="1">
        <v>45344</v>
      </c>
      <c r="D2644" s="1">
        <v>45329.375</v>
      </c>
      <c r="E2644">
        <v>34</v>
      </c>
      <c r="F2644" t="s">
        <v>9</v>
      </c>
      <c r="G2644" t="s">
        <v>353</v>
      </c>
      <c r="H2644">
        <v>97140</v>
      </c>
      <c r="I2644" t="str" cm="1">
        <f t="array" ref="I2644">IFERROR(INDEX(scheduling_data!H:H,MATCH(B2644&amp;D2644,scheduling_data!D:D&amp;scheduling_data!A:A,0)),"")</f>
        <v>Christian Litz</v>
      </c>
      <c r="J2644" t="str">
        <f t="shared" si="123"/>
        <v>No</v>
      </c>
      <c r="K2644" t="str">
        <f t="shared" si="124"/>
        <v>23045329.375Christian Litz</v>
      </c>
      <c r="L2644" t="str">
        <f t="shared" si="125"/>
        <v>No</v>
      </c>
    </row>
    <row r="2645" spans="1:12" x14ac:dyDescent="0.3">
      <c r="A2645" t="s">
        <v>245</v>
      </c>
      <c r="B2645">
        <v>230</v>
      </c>
      <c r="C2645" s="1">
        <v>45344</v>
      </c>
      <c r="D2645" s="1">
        <v>45329.375</v>
      </c>
      <c r="E2645">
        <v>41</v>
      </c>
      <c r="F2645" t="s">
        <v>23</v>
      </c>
      <c r="G2645" t="s">
        <v>352</v>
      </c>
      <c r="H2645">
        <v>97112</v>
      </c>
      <c r="I2645" t="str" cm="1">
        <f t="array" ref="I2645">IFERROR(INDEX(scheduling_data!H:H,MATCH(B2645&amp;D2645,scheduling_data!D:D&amp;scheduling_data!A:A,0)),"")</f>
        <v>Christian Litz</v>
      </c>
      <c r="J2645" t="str">
        <f t="shared" si="123"/>
        <v>No</v>
      </c>
      <c r="K2645" t="str">
        <f t="shared" si="124"/>
        <v>23045329.375Christian Litz</v>
      </c>
      <c r="L2645" t="str">
        <f t="shared" si="125"/>
        <v>Yes</v>
      </c>
    </row>
    <row r="2646" spans="1:12" x14ac:dyDescent="0.3">
      <c r="A2646" t="s">
        <v>245</v>
      </c>
      <c r="B2646">
        <v>230</v>
      </c>
      <c r="C2646" s="1">
        <v>45344</v>
      </c>
      <c r="D2646" s="1">
        <v>45329.375</v>
      </c>
      <c r="E2646">
        <v>41</v>
      </c>
      <c r="F2646" t="s">
        <v>23</v>
      </c>
      <c r="G2646" t="s">
        <v>352</v>
      </c>
      <c r="H2646">
        <v>97140</v>
      </c>
      <c r="I2646" t="str" cm="1">
        <f t="array" ref="I2646">IFERROR(INDEX(scheduling_data!H:H,MATCH(B2646&amp;D2646,scheduling_data!D:D&amp;scheduling_data!A:A,0)),"")</f>
        <v>Christian Litz</v>
      </c>
      <c r="J2646" t="str">
        <f t="shared" si="123"/>
        <v>No</v>
      </c>
      <c r="K2646" t="str">
        <f t="shared" si="124"/>
        <v>23045329.375Christian Litz</v>
      </c>
      <c r="L2646" t="str">
        <f t="shared" si="125"/>
        <v>Yes</v>
      </c>
    </row>
    <row r="2647" spans="1:12" x14ac:dyDescent="0.3">
      <c r="A2647" t="s">
        <v>245</v>
      </c>
      <c r="B2647">
        <v>230</v>
      </c>
      <c r="C2647" s="1">
        <v>45344</v>
      </c>
      <c r="D2647" s="1">
        <v>45329.375</v>
      </c>
      <c r="E2647">
        <v>34</v>
      </c>
      <c r="F2647" t="s">
        <v>9</v>
      </c>
      <c r="G2647" t="s">
        <v>353</v>
      </c>
      <c r="H2647">
        <v>97112</v>
      </c>
      <c r="I2647" t="str" cm="1">
        <f t="array" ref="I2647">IFERROR(INDEX(scheduling_data!H:H,MATCH(B2647&amp;D2647,scheduling_data!D:D&amp;scheduling_data!A:A,0)),"")</f>
        <v>Christian Litz</v>
      </c>
      <c r="J2647" t="str">
        <f t="shared" si="123"/>
        <v>No</v>
      </c>
      <c r="K2647" t="str">
        <f t="shared" si="124"/>
        <v>23045329.375Christian Litz</v>
      </c>
      <c r="L2647" t="str">
        <f t="shared" si="125"/>
        <v>No</v>
      </c>
    </row>
    <row r="2648" spans="1:12" x14ac:dyDescent="0.3">
      <c r="A2648" t="s">
        <v>245</v>
      </c>
      <c r="B2648">
        <v>230</v>
      </c>
      <c r="C2648" s="1">
        <v>45344</v>
      </c>
      <c r="D2648" s="1">
        <v>45329.375</v>
      </c>
      <c r="E2648">
        <v>33</v>
      </c>
      <c r="F2648" t="s">
        <v>9</v>
      </c>
      <c r="G2648" t="s">
        <v>353</v>
      </c>
      <c r="H2648">
        <v>97110</v>
      </c>
      <c r="I2648" t="str" cm="1">
        <f t="array" ref="I2648">IFERROR(INDEX(scheduling_data!H:H,MATCH(B2648&amp;D2648,scheduling_data!D:D&amp;scheduling_data!A:A,0)),"")</f>
        <v>Christian Litz</v>
      </c>
      <c r="J2648" t="str">
        <f t="shared" si="123"/>
        <v>No</v>
      </c>
      <c r="K2648" t="str">
        <f t="shared" si="124"/>
        <v>23045329.375Christian Litz</v>
      </c>
      <c r="L2648" t="str">
        <f t="shared" si="125"/>
        <v>No</v>
      </c>
    </row>
    <row r="2649" spans="1:12" x14ac:dyDescent="0.3">
      <c r="A2649" t="s">
        <v>245</v>
      </c>
      <c r="B2649">
        <v>230</v>
      </c>
      <c r="C2649" s="1">
        <v>45344</v>
      </c>
      <c r="D2649" s="1">
        <v>45329.375</v>
      </c>
      <c r="E2649">
        <v>42</v>
      </c>
      <c r="F2649" t="s">
        <v>23</v>
      </c>
      <c r="G2649" t="s">
        <v>352</v>
      </c>
      <c r="H2649">
        <v>97110</v>
      </c>
      <c r="I2649" t="str" cm="1">
        <f t="array" ref="I2649">IFERROR(INDEX(scheduling_data!H:H,MATCH(B2649&amp;D2649,scheduling_data!D:D&amp;scheduling_data!A:A,0)),"")</f>
        <v>Christian Litz</v>
      </c>
      <c r="J2649" t="str">
        <f t="shared" si="123"/>
        <v>No</v>
      </c>
      <c r="K2649" t="str">
        <f t="shared" si="124"/>
        <v>23045329.375Christian Litz</v>
      </c>
      <c r="L2649" t="str">
        <f t="shared" si="125"/>
        <v>Yes</v>
      </c>
    </row>
    <row r="2650" spans="1:12" x14ac:dyDescent="0.3">
      <c r="A2650" t="s">
        <v>245</v>
      </c>
      <c r="B2650">
        <v>230</v>
      </c>
      <c r="C2650" s="1">
        <v>45344</v>
      </c>
      <c r="D2650" s="1">
        <v>45329.375</v>
      </c>
      <c r="E2650">
        <v>56</v>
      </c>
      <c r="F2650" t="s">
        <v>9</v>
      </c>
      <c r="G2650" t="s">
        <v>353</v>
      </c>
      <c r="H2650">
        <v>97161</v>
      </c>
      <c r="I2650" t="str" cm="1">
        <f t="array" ref="I2650">IFERROR(INDEX(scheduling_data!H:H,MATCH(B2650&amp;D2650,scheduling_data!D:D&amp;scheduling_data!A:A,0)),"")</f>
        <v>Christian Litz</v>
      </c>
      <c r="J2650" t="str">
        <f t="shared" si="123"/>
        <v>No</v>
      </c>
      <c r="K2650" t="str">
        <f t="shared" si="124"/>
        <v>23045329.375Christian Litz</v>
      </c>
      <c r="L2650" t="str">
        <f t="shared" si="125"/>
        <v>No</v>
      </c>
    </row>
    <row r="2651" spans="1:12" x14ac:dyDescent="0.3">
      <c r="A2651" t="s">
        <v>245</v>
      </c>
      <c r="B2651">
        <v>230</v>
      </c>
      <c r="C2651" s="1">
        <v>45344</v>
      </c>
      <c r="D2651" s="1">
        <v>45329.375</v>
      </c>
      <c r="E2651">
        <v>69</v>
      </c>
      <c r="F2651" t="s">
        <v>23</v>
      </c>
      <c r="G2651" t="s">
        <v>352</v>
      </c>
      <c r="H2651">
        <v>97161</v>
      </c>
      <c r="I2651" t="str" cm="1">
        <f t="array" ref="I2651">IFERROR(INDEX(scheduling_data!H:H,MATCH(B2651&amp;D2651,scheduling_data!D:D&amp;scheduling_data!A:A,0)),"")</f>
        <v>Christian Litz</v>
      </c>
      <c r="J2651" t="str">
        <f t="shared" si="123"/>
        <v>No</v>
      </c>
      <c r="K2651" t="str">
        <f t="shared" si="124"/>
        <v>23045329.375Christian Litz</v>
      </c>
      <c r="L2651" t="str">
        <f t="shared" si="125"/>
        <v>Yes</v>
      </c>
    </row>
    <row r="2652" spans="1:12" x14ac:dyDescent="0.3">
      <c r="A2652" t="s">
        <v>17</v>
      </c>
      <c r="B2652">
        <v>231</v>
      </c>
      <c r="C2652" s="1">
        <v>45345</v>
      </c>
      <c r="D2652" s="1">
        <v>45323.354166666664</v>
      </c>
      <c r="E2652">
        <v>85.19</v>
      </c>
      <c r="F2652" t="s">
        <v>9</v>
      </c>
      <c r="G2652" t="s">
        <v>18</v>
      </c>
      <c r="H2652">
        <v>92507</v>
      </c>
      <c r="I2652" t="str" cm="1">
        <f t="array" ref="I2652">IFERROR(INDEX(scheduling_data!H:H,MATCH(B2652&amp;D2652,scheduling_data!D:D&amp;scheduling_data!A:A,0)),"")</f>
        <v>Kelli Cruthirds</v>
      </c>
      <c r="J2652" t="str">
        <f t="shared" si="123"/>
        <v>No</v>
      </c>
      <c r="K2652" t="str">
        <f t="shared" si="124"/>
        <v>23145323.3541666667Kelli Cruthirds</v>
      </c>
      <c r="L2652" t="str">
        <f t="shared" si="125"/>
        <v>No</v>
      </c>
    </row>
    <row r="2653" spans="1:12" x14ac:dyDescent="0.3">
      <c r="A2653" t="s">
        <v>17</v>
      </c>
      <c r="B2653">
        <v>231</v>
      </c>
      <c r="C2653" s="1">
        <v>45345</v>
      </c>
      <c r="D2653" s="1">
        <v>45323.354166666664</v>
      </c>
      <c r="E2653">
        <v>64.81</v>
      </c>
      <c r="F2653" t="s">
        <v>19</v>
      </c>
      <c r="G2653" t="s">
        <v>20</v>
      </c>
      <c r="H2653">
        <v>92507</v>
      </c>
      <c r="I2653" t="str" cm="1">
        <f t="array" ref="I2653">IFERROR(INDEX(scheduling_data!H:H,MATCH(B2653&amp;D2653,scheduling_data!D:D&amp;scheduling_data!A:A,0)),"")</f>
        <v>Kelli Cruthirds</v>
      </c>
      <c r="J2653" t="str">
        <f t="shared" si="123"/>
        <v>No</v>
      </c>
      <c r="K2653" t="str">
        <f t="shared" si="124"/>
        <v>23145323.3541666667Kelli Cruthirds</v>
      </c>
      <c r="L2653" t="str">
        <f t="shared" si="125"/>
        <v>Yes</v>
      </c>
    </row>
    <row r="2654" spans="1:12" x14ac:dyDescent="0.3">
      <c r="A2654" t="s">
        <v>61</v>
      </c>
      <c r="B2654">
        <v>232</v>
      </c>
      <c r="C2654" s="1">
        <v>45336</v>
      </c>
      <c r="D2654" s="1">
        <v>45323.416666666664</v>
      </c>
      <c r="E2654">
        <v>52.3</v>
      </c>
      <c r="F2654" t="s">
        <v>9</v>
      </c>
      <c r="G2654" t="s">
        <v>62</v>
      </c>
      <c r="H2654">
        <v>97110</v>
      </c>
      <c r="I2654" t="str" cm="1">
        <f t="array" ref="I2654">IFERROR(INDEX(scheduling_data!H:H,MATCH(B2654&amp;D2654,scheduling_data!D:D&amp;scheduling_data!A:A,0)),"")</f>
        <v>James Allen</v>
      </c>
      <c r="J2654" t="str">
        <f t="shared" si="123"/>
        <v>No</v>
      </c>
      <c r="K2654" t="str">
        <f t="shared" si="124"/>
        <v>23245323.4166666667James Allen</v>
      </c>
      <c r="L2654" t="str">
        <f t="shared" si="125"/>
        <v>No</v>
      </c>
    </row>
    <row r="2655" spans="1:12" x14ac:dyDescent="0.3">
      <c r="A2655" t="s">
        <v>61</v>
      </c>
      <c r="B2655">
        <v>232</v>
      </c>
      <c r="C2655" s="1">
        <v>45336</v>
      </c>
      <c r="D2655" s="1">
        <v>45323.416666666664</v>
      </c>
      <c r="E2655">
        <v>13.98</v>
      </c>
      <c r="F2655" t="s">
        <v>19</v>
      </c>
      <c r="G2655" t="s">
        <v>65</v>
      </c>
      <c r="H2655">
        <v>97140</v>
      </c>
      <c r="I2655" t="str" cm="1">
        <f t="array" ref="I2655">IFERROR(INDEX(scheduling_data!H:H,MATCH(B2655&amp;D2655,scheduling_data!D:D&amp;scheduling_data!A:A,0)),"")</f>
        <v>James Allen</v>
      </c>
      <c r="J2655" t="str">
        <f t="shared" si="123"/>
        <v>No</v>
      </c>
      <c r="K2655" t="str">
        <f t="shared" si="124"/>
        <v>23245323.4166666667James Allen</v>
      </c>
      <c r="L2655" t="str">
        <f t="shared" si="125"/>
        <v>Yes</v>
      </c>
    </row>
    <row r="2656" spans="1:12" x14ac:dyDescent="0.3">
      <c r="A2656" t="s">
        <v>61</v>
      </c>
      <c r="B2656">
        <v>232</v>
      </c>
      <c r="C2656" s="1">
        <v>45336</v>
      </c>
      <c r="D2656" s="1">
        <v>45323.416666666664</v>
      </c>
      <c r="E2656">
        <v>0.28999999999999998</v>
      </c>
      <c r="F2656" t="s">
        <v>9</v>
      </c>
      <c r="G2656" t="s">
        <v>63</v>
      </c>
      <c r="H2656">
        <v>97140</v>
      </c>
      <c r="I2656" t="str" cm="1">
        <f t="array" ref="I2656">IFERROR(INDEX(scheduling_data!H:H,MATCH(B2656&amp;D2656,scheduling_data!D:D&amp;scheduling_data!A:A,0)),"")</f>
        <v>James Allen</v>
      </c>
      <c r="J2656" t="str">
        <f t="shared" si="123"/>
        <v>No</v>
      </c>
      <c r="K2656" t="str">
        <f t="shared" si="124"/>
        <v>23245323.4166666667James Allen</v>
      </c>
      <c r="L2656" t="str">
        <f t="shared" si="125"/>
        <v>No</v>
      </c>
    </row>
    <row r="2657" spans="1:12" x14ac:dyDescent="0.3">
      <c r="A2657" t="s">
        <v>61</v>
      </c>
      <c r="B2657">
        <v>232</v>
      </c>
      <c r="C2657" s="1">
        <v>45336</v>
      </c>
      <c r="D2657" s="1">
        <v>45323.416666666664</v>
      </c>
      <c r="E2657">
        <v>58.43</v>
      </c>
      <c r="F2657" t="s">
        <v>9</v>
      </c>
      <c r="G2657" t="s">
        <v>64</v>
      </c>
      <c r="H2657">
        <v>97140</v>
      </c>
      <c r="I2657" t="str" cm="1">
        <f t="array" ref="I2657">IFERROR(INDEX(scheduling_data!H:H,MATCH(B2657&amp;D2657,scheduling_data!D:D&amp;scheduling_data!A:A,0)),"")</f>
        <v>James Allen</v>
      </c>
      <c r="J2657" t="str">
        <f t="shared" si="123"/>
        <v>No</v>
      </c>
      <c r="K2657" t="str">
        <f t="shared" si="124"/>
        <v>23245323.4166666667James Allen</v>
      </c>
      <c r="L2657" t="str">
        <f t="shared" si="125"/>
        <v>No</v>
      </c>
    </row>
    <row r="2658" spans="1:12" x14ac:dyDescent="0.3">
      <c r="A2658" t="s">
        <v>61</v>
      </c>
      <c r="B2658">
        <v>232</v>
      </c>
      <c r="C2658" s="1">
        <v>45336</v>
      </c>
      <c r="D2658" s="1">
        <v>45323.458333333336</v>
      </c>
      <c r="E2658">
        <v>32.49</v>
      </c>
      <c r="F2658" t="s">
        <v>19</v>
      </c>
      <c r="G2658" t="s">
        <v>65</v>
      </c>
      <c r="H2658">
        <v>97110</v>
      </c>
      <c r="I2658" t="str" cm="1">
        <f t="array" ref="I2658">IFERROR(INDEX(scheduling_data!H:H,MATCH(B2658&amp;D2658,scheduling_data!D:D&amp;scheduling_data!A:A,0)),"")</f>
        <v>Kelsea Rodriguez</v>
      </c>
      <c r="J2658" t="str">
        <f t="shared" si="123"/>
        <v>No</v>
      </c>
      <c r="K2658" t="str">
        <f t="shared" si="124"/>
        <v>23245323.4583333333Kelsea Rodriguez</v>
      </c>
      <c r="L2658" t="str">
        <f t="shared" si="125"/>
        <v>Yes</v>
      </c>
    </row>
    <row r="2659" spans="1:12" x14ac:dyDescent="0.3">
      <c r="A2659" t="s">
        <v>61</v>
      </c>
      <c r="B2659">
        <v>232</v>
      </c>
      <c r="C2659" s="1">
        <v>45336</v>
      </c>
      <c r="D2659" s="1">
        <v>45323.458333333336</v>
      </c>
      <c r="E2659">
        <v>0.66</v>
      </c>
      <c r="F2659" t="s">
        <v>9</v>
      </c>
      <c r="G2659" t="s">
        <v>63</v>
      </c>
      <c r="H2659">
        <v>97110</v>
      </c>
      <c r="I2659" t="str" cm="1">
        <f t="array" ref="I2659">IFERROR(INDEX(scheduling_data!H:H,MATCH(B2659&amp;D2659,scheduling_data!D:D&amp;scheduling_data!A:A,0)),"")</f>
        <v>Kelsea Rodriguez</v>
      </c>
      <c r="J2659" t="str">
        <f t="shared" si="123"/>
        <v>No</v>
      </c>
      <c r="K2659" t="str">
        <f t="shared" si="124"/>
        <v>23245323.4583333333Kelsea Rodriguez</v>
      </c>
      <c r="L2659" t="str">
        <f t="shared" si="125"/>
        <v>No</v>
      </c>
    </row>
    <row r="2660" spans="1:12" x14ac:dyDescent="0.3">
      <c r="A2660" t="s">
        <v>61</v>
      </c>
      <c r="B2660">
        <v>232</v>
      </c>
      <c r="C2660" s="1">
        <v>45336</v>
      </c>
      <c r="D2660" s="1">
        <v>45323.458333333336</v>
      </c>
      <c r="E2660">
        <v>166.85</v>
      </c>
      <c r="F2660" t="s">
        <v>9</v>
      </c>
      <c r="G2660" t="s">
        <v>64</v>
      </c>
      <c r="H2660">
        <v>97110</v>
      </c>
      <c r="I2660" t="str" cm="1">
        <f t="array" ref="I2660">IFERROR(INDEX(scheduling_data!H:H,MATCH(B2660&amp;D2660,scheduling_data!D:D&amp;scheduling_data!A:A,0)),"")</f>
        <v>Kelsea Rodriguez</v>
      </c>
      <c r="J2660" t="str">
        <f t="shared" si="123"/>
        <v>No</v>
      </c>
      <c r="K2660" t="str">
        <f t="shared" si="124"/>
        <v>23245323.4583333333Kelsea Rodriguez</v>
      </c>
      <c r="L2660" t="str">
        <f t="shared" si="125"/>
        <v>No</v>
      </c>
    </row>
    <row r="2661" spans="1:12" x14ac:dyDescent="0.3">
      <c r="A2661" t="s">
        <v>61</v>
      </c>
      <c r="B2661">
        <v>232</v>
      </c>
      <c r="C2661" s="1">
        <v>45351</v>
      </c>
      <c r="D2661" s="1">
        <v>45334.375</v>
      </c>
      <c r="E2661">
        <v>57.27</v>
      </c>
      <c r="F2661" t="s">
        <v>9</v>
      </c>
      <c r="G2661" t="s">
        <v>64</v>
      </c>
      <c r="H2661">
        <v>97110</v>
      </c>
      <c r="I2661" t="str" cm="1">
        <f t="array" ref="I2661">IFERROR(INDEX(scheduling_data!H:H,MATCH(B2661&amp;D2661,scheduling_data!D:D&amp;scheduling_data!A:A,0)),"")</f>
        <v>James Allen</v>
      </c>
      <c r="J2661" t="str">
        <f t="shared" si="123"/>
        <v>No</v>
      </c>
      <c r="K2661" t="str">
        <f t="shared" si="124"/>
        <v>23245334.375James Allen</v>
      </c>
      <c r="L2661" t="str">
        <f t="shared" si="125"/>
        <v>No</v>
      </c>
    </row>
    <row r="2662" spans="1:12" x14ac:dyDescent="0.3">
      <c r="A2662" t="s">
        <v>61</v>
      </c>
      <c r="B2662">
        <v>232</v>
      </c>
      <c r="C2662" s="1">
        <v>45351</v>
      </c>
      <c r="D2662" s="1">
        <v>45334.375</v>
      </c>
      <c r="E2662">
        <v>49.02</v>
      </c>
      <c r="F2662" t="s">
        <v>9</v>
      </c>
      <c r="G2662" t="s">
        <v>62</v>
      </c>
      <c r="H2662">
        <v>97112</v>
      </c>
      <c r="I2662" t="str" cm="1">
        <f t="array" ref="I2662">IFERROR(INDEX(scheduling_data!H:H,MATCH(B2662&amp;D2662,scheduling_data!D:D&amp;scheduling_data!A:A,0)),"")</f>
        <v>James Allen</v>
      </c>
      <c r="J2662" t="str">
        <f t="shared" si="123"/>
        <v>No</v>
      </c>
      <c r="K2662" t="str">
        <f t="shared" si="124"/>
        <v>23245334.375James Allen</v>
      </c>
      <c r="L2662" t="str">
        <f t="shared" si="125"/>
        <v>No</v>
      </c>
    </row>
    <row r="2663" spans="1:12" x14ac:dyDescent="0.3">
      <c r="A2663" t="s">
        <v>61</v>
      </c>
      <c r="B2663">
        <v>232</v>
      </c>
      <c r="C2663" s="1">
        <v>45351</v>
      </c>
      <c r="D2663" s="1">
        <v>45334.375</v>
      </c>
      <c r="E2663">
        <v>0.37</v>
      </c>
      <c r="F2663" t="s">
        <v>9</v>
      </c>
      <c r="G2663" t="s">
        <v>63</v>
      </c>
      <c r="H2663">
        <v>97112</v>
      </c>
      <c r="I2663" t="str" cm="1">
        <f t="array" ref="I2663">IFERROR(INDEX(scheduling_data!H:H,MATCH(B2663&amp;D2663,scheduling_data!D:D&amp;scheduling_data!A:A,0)),"")</f>
        <v>James Allen</v>
      </c>
      <c r="J2663" t="str">
        <f t="shared" si="123"/>
        <v>No</v>
      </c>
      <c r="K2663" t="str">
        <f t="shared" si="124"/>
        <v>23245334.375James Allen</v>
      </c>
      <c r="L2663" t="str">
        <f t="shared" si="125"/>
        <v>No</v>
      </c>
    </row>
    <row r="2664" spans="1:12" x14ac:dyDescent="0.3">
      <c r="A2664" t="s">
        <v>61</v>
      </c>
      <c r="B2664">
        <v>232</v>
      </c>
      <c r="C2664" s="1">
        <v>45351</v>
      </c>
      <c r="D2664" s="1">
        <v>45334.375</v>
      </c>
      <c r="E2664">
        <v>18.34</v>
      </c>
      <c r="F2664" t="s">
        <v>19</v>
      </c>
      <c r="G2664" t="s">
        <v>65</v>
      </c>
      <c r="H2664">
        <v>97112</v>
      </c>
      <c r="I2664" t="str" cm="1">
        <f t="array" ref="I2664">IFERROR(INDEX(scheduling_data!H:H,MATCH(B2664&amp;D2664,scheduling_data!D:D&amp;scheduling_data!A:A,0)),"")</f>
        <v>James Allen</v>
      </c>
      <c r="J2664" t="str">
        <f t="shared" si="123"/>
        <v>No</v>
      </c>
      <c r="K2664" t="str">
        <f t="shared" si="124"/>
        <v>23245334.375James Allen</v>
      </c>
      <c r="L2664" t="str">
        <f t="shared" si="125"/>
        <v>Yes</v>
      </c>
    </row>
    <row r="2665" spans="1:12" x14ac:dyDescent="0.3">
      <c r="A2665" t="s">
        <v>61</v>
      </c>
      <c r="B2665">
        <v>232</v>
      </c>
      <c r="C2665" s="1">
        <v>45351</v>
      </c>
      <c r="D2665" s="1">
        <v>45334.375</v>
      </c>
      <c r="E2665">
        <v>16.239999999999998</v>
      </c>
      <c r="F2665" t="s">
        <v>19</v>
      </c>
      <c r="G2665" t="s">
        <v>65</v>
      </c>
      <c r="H2665">
        <v>97140</v>
      </c>
      <c r="I2665" t="str" cm="1">
        <f t="array" ref="I2665">IFERROR(INDEX(scheduling_data!H:H,MATCH(B2665&amp;D2665,scheduling_data!D:D&amp;scheduling_data!A:A,0)),"")</f>
        <v>James Allen</v>
      </c>
      <c r="J2665" t="str">
        <f t="shared" si="123"/>
        <v>No</v>
      </c>
      <c r="K2665" t="str">
        <f t="shared" si="124"/>
        <v>23245334.375James Allen</v>
      </c>
      <c r="L2665" t="str">
        <f t="shared" si="125"/>
        <v>Yes</v>
      </c>
    </row>
    <row r="2666" spans="1:12" x14ac:dyDescent="0.3">
      <c r="A2666" t="s">
        <v>61</v>
      </c>
      <c r="B2666">
        <v>232</v>
      </c>
      <c r="C2666" s="1">
        <v>45351</v>
      </c>
      <c r="D2666" s="1">
        <v>45334.375</v>
      </c>
      <c r="E2666">
        <v>0.33</v>
      </c>
      <c r="F2666" t="s">
        <v>9</v>
      </c>
      <c r="G2666" t="s">
        <v>63</v>
      </c>
      <c r="H2666">
        <v>97140</v>
      </c>
      <c r="I2666" t="str" cm="1">
        <f t="array" ref="I2666">IFERROR(INDEX(scheduling_data!H:H,MATCH(B2666&amp;D2666,scheduling_data!D:D&amp;scheduling_data!A:A,0)),"")</f>
        <v>James Allen</v>
      </c>
      <c r="J2666" t="str">
        <f t="shared" si="123"/>
        <v>No</v>
      </c>
      <c r="K2666" t="str">
        <f t="shared" si="124"/>
        <v>23245334.375James Allen</v>
      </c>
      <c r="L2666" t="str">
        <f t="shared" si="125"/>
        <v>No</v>
      </c>
    </row>
    <row r="2667" spans="1:12" x14ac:dyDescent="0.3">
      <c r="A2667" t="s">
        <v>61</v>
      </c>
      <c r="B2667">
        <v>232</v>
      </c>
      <c r="C2667" s="1">
        <v>45351</v>
      </c>
      <c r="D2667" s="1">
        <v>45334.375</v>
      </c>
      <c r="E2667">
        <v>58.43</v>
      </c>
      <c r="F2667" t="s">
        <v>9</v>
      </c>
      <c r="G2667" t="s">
        <v>64</v>
      </c>
      <c r="H2667">
        <v>97140</v>
      </c>
      <c r="I2667" t="str" cm="1">
        <f t="array" ref="I2667">IFERROR(INDEX(scheduling_data!H:H,MATCH(B2667&amp;D2667,scheduling_data!D:D&amp;scheduling_data!A:A,0)),"")</f>
        <v>James Allen</v>
      </c>
      <c r="J2667" t="str">
        <f t="shared" si="123"/>
        <v>No</v>
      </c>
      <c r="K2667" t="str">
        <f t="shared" si="124"/>
        <v>23245334.375James Allen</v>
      </c>
      <c r="L2667" t="str">
        <f t="shared" si="125"/>
        <v>No</v>
      </c>
    </row>
    <row r="2668" spans="1:12" x14ac:dyDescent="0.3">
      <c r="A2668" t="s">
        <v>61</v>
      </c>
      <c r="B2668">
        <v>232</v>
      </c>
      <c r="C2668" s="1">
        <v>45351</v>
      </c>
      <c r="D2668" s="1">
        <v>45336.541666666664</v>
      </c>
      <c r="E2668">
        <v>109.57</v>
      </c>
      <c r="F2668" t="s">
        <v>9</v>
      </c>
      <c r="G2668" t="s">
        <v>64</v>
      </c>
      <c r="H2668">
        <v>97110</v>
      </c>
      <c r="I2668" t="str" cm="1">
        <f t="array" ref="I2668">IFERROR(INDEX(scheduling_data!H:H,MATCH(B2668&amp;D2668,scheduling_data!D:D&amp;scheduling_data!A:A,0)),"")</f>
        <v>James Allen</v>
      </c>
      <c r="J2668" t="str">
        <f t="shared" si="123"/>
        <v>No</v>
      </c>
      <c r="K2668" t="str">
        <f t="shared" si="124"/>
        <v>23245336.5416666667James Allen</v>
      </c>
      <c r="L2668" t="str">
        <f t="shared" si="125"/>
        <v>No</v>
      </c>
    </row>
    <row r="2669" spans="1:12" x14ac:dyDescent="0.3">
      <c r="A2669" t="s">
        <v>61</v>
      </c>
      <c r="B2669">
        <v>232</v>
      </c>
      <c r="C2669" s="1">
        <v>45351</v>
      </c>
      <c r="D2669" s="1">
        <v>45336.541666666664</v>
      </c>
      <c r="E2669">
        <v>0.31</v>
      </c>
      <c r="F2669" t="s">
        <v>9</v>
      </c>
      <c r="G2669" t="s">
        <v>63</v>
      </c>
      <c r="H2669">
        <v>97110</v>
      </c>
      <c r="I2669" t="str" cm="1">
        <f t="array" ref="I2669">IFERROR(INDEX(scheduling_data!H:H,MATCH(B2669&amp;D2669,scheduling_data!D:D&amp;scheduling_data!A:A,0)),"")</f>
        <v>James Allen</v>
      </c>
      <c r="J2669" t="str">
        <f t="shared" si="123"/>
        <v>No</v>
      </c>
      <c r="K2669" t="str">
        <f t="shared" si="124"/>
        <v>23245336.5416666667James Allen</v>
      </c>
      <c r="L2669" t="str">
        <f t="shared" si="125"/>
        <v>No</v>
      </c>
    </row>
    <row r="2670" spans="1:12" x14ac:dyDescent="0.3">
      <c r="A2670" t="s">
        <v>61</v>
      </c>
      <c r="B2670">
        <v>232</v>
      </c>
      <c r="C2670" s="1">
        <v>45351</v>
      </c>
      <c r="D2670" s="1">
        <v>45336.541666666664</v>
      </c>
      <c r="E2670">
        <v>15.12</v>
      </c>
      <c r="F2670" t="s">
        <v>19</v>
      </c>
      <c r="G2670" t="s">
        <v>65</v>
      </c>
      <c r="H2670">
        <v>97110</v>
      </c>
      <c r="I2670" t="str" cm="1">
        <f t="array" ref="I2670">IFERROR(INDEX(scheduling_data!H:H,MATCH(B2670&amp;D2670,scheduling_data!D:D&amp;scheduling_data!A:A,0)),"")</f>
        <v>James Allen</v>
      </c>
      <c r="J2670" t="str">
        <f t="shared" si="123"/>
        <v>No</v>
      </c>
      <c r="K2670" t="str">
        <f t="shared" si="124"/>
        <v>23245336.5416666667James Allen</v>
      </c>
      <c r="L2670" t="str">
        <f t="shared" si="125"/>
        <v>Yes</v>
      </c>
    </row>
    <row r="2671" spans="1:12" x14ac:dyDescent="0.3">
      <c r="A2671" t="s">
        <v>61</v>
      </c>
      <c r="B2671">
        <v>232</v>
      </c>
      <c r="C2671" s="1">
        <v>45336</v>
      </c>
      <c r="D2671" s="1">
        <v>45327.541666666664</v>
      </c>
      <c r="E2671">
        <v>179.8</v>
      </c>
      <c r="F2671" t="s">
        <v>9</v>
      </c>
      <c r="G2671" t="s">
        <v>64</v>
      </c>
      <c r="H2671">
        <v>97110</v>
      </c>
      <c r="I2671" t="str" cm="1">
        <f t="array" ref="I2671">IFERROR(INDEX(scheduling_data!H:H,MATCH(B2671&amp;D2671,scheduling_data!D:D&amp;scheduling_data!A:A,0)),"")</f>
        <v>Breanna Grieco</v>
      </c>
      <c r="J2671" t="str">
        <f t="shared" si="123"/>
        <v>No</v>
      </c>
      <c r="K2671" t="str">
        <f t="shared" si="124"/>
        <v>23245327.5416666667Breanna Grieco</v>
      </c>
      <c r="L2671" t="str">
        <f t="shared" si="125"/>
        <v>No</v>
      </c>
    </row>
    <row r="2672" spans="1:12" x14ac:dyDescent="0.3">
      <c r="A2672" t="s">
        <v>61</v>
      </c>
      <c r="B2672">
        <v>232</v>
      </c>
      <c r="C2672" s="1">
        <v>45336</v>
      </c>
      <c r="D2672" s="1">
        <v>45327.541666666664</v>
      </c>
      <c r="E2672">
        <v>52.92</v>
      </c>
      <c r="F2672" t="s">
        <v>9</v>
      </c>
      <c r="G2672" t="s">
        <v>152</v>
      </c>
      <c r="H2672">
        <v>97112</v>
      </c>
      <c r="I2672" t="str" cm="1">
        <f t="array" ref="I2672">IFERROR(INDEX(scheduling_data!H:H,MATCH(B2672&amp;D2672,scheduling_data!D:D&amp;scheduling_data!A:A,0)),"")</f>
        <v>Breanna Grieco</v>
      </c>
      <c r="J2672" t="str">
        <f t="shared" si="123"/>
        <v>No</v>
      </c>
      <c r="K2672" t="str">
        <f t="shared" si="124"/>
        <v>23245327.5416666667Breanna Grieco</v>
      </c>
      <c r="L2672" t="str">
        <f t="shared" si="125"/>
        <v>No</v>
      </c>
    </row>
    <row r="2673" spans="1:12" x14ac:dyDescent="0.3">
      <c r="A2673" t="s">
        <v>61</v>
      </c>
      <c r="B2673">
        <v>232</v>
      </c>
      <c r="C2673" s="1">
        <v>45336</v>
      </c>
      <c r="D2673" s="1">
        <v>45327.541666666664</v>
      </c>
      <c r="E2673">
        <v>0.44</v>
      </c>
      <c r="F2673" t="s">
        <v>9</v>
      </c>
      <c r="G2673" t="s">
        <v>63</v>
      </c>
      <c r="H2673">
        <v>97112</v>
      </c>
      <c r="I2673" t="str" cm="1">
        <f t="array" ref="I2673">IFERROR(INDEX(scheduling_data!H:H,MATCH(B2673&amp;D2673,scheduling_data!D:D&amp;scheduling_data!A:A,0)),"")</f>
        <v>Breanna Grieco</v>
      </c>
      <c r="J2673" t="str">
        <f t="shared" si="123"/>
        <v>No</v>
      </c>
      <c r="K2673" t="str">
        <f t="shared" si="124"/>
        <v>23245327.5416666667Breanna Grieco</v>
      </c>
      <c r="L2673" t="str">
        <f t="shared" si="125"/>
        <v>No</v>
      </c>
    </row>
    <row r="2674" spans="1:12" x14ac:dyDescent="0.3">
      <c r="A2674" t="s">
        <v>61</v>
      </c>
      <c r="B2674">
        <v>232</v>
      </c>
      <c r="C2674" s="1">
        <v>45336</v>
      </c>
      <c r="D2674" s="1">
        <v>45327.541666666664</v>
      </c>
      <c r="E2674">
        <v>21.64</v>
      </c>
      <c r="F2674" t="s">
        <v>19</v>
      </c>
      <c r="G2674" t="s">
        <v>65</v>
      </c>
      <c r="H2674">
        <v>97112</v>
      </c>
      <c r="I2674" t="str" cm="1">
        <f t="array" ref="I2674">IFERROR(INDEX(scheduling_data!H:H,MATCH(B2674&amp;D2674,scheduling_data!D:D&amp;scheduling_data!A:A,0)),"")</f>
        <v>Breanna Grieco</v>
      </c>
      <c r="J2674" t="str">
        <f t="shared" si="123"/>
        <v>No</v>
      </c>
      <c r="K2674" t="str">
        <f t="shared" si="124"/>
        <v>23245327.5416666667Breanna Grieco</v>
      </c>
      <c r="L2674" t="str">
        <f t="shared" si="125"/>
        <v>Yes</v>
      </c>
    </row>
    <row r="2675" spans="1:12" x14ac:dyDescent="0.3">
      <c r="A2675" t="s">
        <v>61</v>
      </c>
      <c r="B2675">
        <v>232</v>
      </c>
      <c r="C2675" s="1">
        <v>45336</v>
      </c>
      <c r="D2675" s="1">
        <v>45327.541666666664</v>
      </c>
      <c r="E2675">
        <v>0.4</v>
      </c>
      <c r="F2675" t="s">
        <v>9</v>
      </c>
      <c r="G2675" t="s">
        <v>63</v>
      </c>
      <c r="H2675">
        <v>97110</v>
      </c>
      <c r="I2675" t="str" cm="1">
        <f t="array" ref="I2675">IFERROR(INDEX(scheduling_data!H:H,MATCH(B2675&amp;D2675,scheduling_data!D:D&amp;scheduling_data!A:A,0)),"")</f>
        <v>Breanna Grieco</v>
      </c>
      <c r="J2675" t="str">
        <f t="shared" si="123"/>
        <v>No</v>
      </c>
      <c r="K2675" t="str">
        <f t="shared" si="124"/>
        <v>23245327.5416666667Breanna Grieco</v>
      </c>
      <c r="L2675" t="str">
        <f t="shared" si="125"/>
        <v>No</v>
      </c>
    </row>
    <row r="2676" spans="1:12" x14ac:dyDescent="0.3">
      <c r="A2676" t="s">
        <v>61</v>
      </c>
      <c r="B2676">
        <v>232</v>
      </c>
      <c r="C2676" s="1">
        <v>45336</v>
      </c>
      <c r="D2676" s="1">
        <v>45327.541666666664</v>
      </c>
      <c r="E2676">
        <v>19.8</v>
      </c>
      <c r="F2676" t="s">
        <v>19</v>
      </c>
      <c r="G2676" t="s">
        <v>65</v>
      </c>
      <c r="H2676">
        <v>97110</v>
      </c>
      <c r="I2676" t="str" cm="1">
        <f t="array" ref="I2676">IFERROR(INDEX(scheduling_data!H:H,MATCH(B2676&amp;D2676,scheduling_data!D:D&amp;scheduling_data!A:A,0)),"")</f>
        <v>Breanna Grieco</v>
      </c>
      <c r="J2676" t="str">
        <f t="shared" si="123"/>
        <v>No</v>
      </c>
      <c r="K2676" t="str">
        <f t="shared" si="124"/>
        <v>23245327.5416666667Breanna Grieco</v>
      </c>
      <c r="L2676" t="str">
        <f t="shared" si="125"/>
        <v>Yes</v>
      </c>
    </row>
    <row r="2677" spans="1:12" x14ac:dyDescent="0.3">
      <c r="A2677" t="s">
        <v>61</v>
      </c>
      <c r="B2677">
        <v>232</v>
      </c>
      <c r="C2677" s="1">
        <v>45344</v>
      </c>
      <c r="D2677" s="1">
        <v>45329.541666666664</v>
      </c>
      <c r="E2677">
        <v>52.3</v>
      </c>
      <c r="F2677" t="s">
        <v>9</v>
      </c>
      <c r="G2677" t="s">
        <v>62</v>
      </c>
      <c r="H2677">
        <v>97110</v>
      </c>
      <c r="I2677" t="str" cm="1">
        <f t="array" ref="I2677">IFERROR(INDEX(scheduling_data!H:H,MATCH(B2677&amp;D2677,scheduling_data!D:D&amp;scheduling_data!A:A,0)),"")</f>
        <v>James Allen</v>
      </c>
      <c r="J2677" t="str">
        <f t="shared" si="123"/>
        <v>No</v>
      </c>
      <c r="K2677" t="str">
        <f t="shared" si="124"/>
        <v>23245329.5416666667James Allen</v>
      </c>
      <c r="L2677" t="str">
        <f t="shared" si="125"/>
        <v>No</v>
      </c>
    </row>
    <row r="2678" spans="1:12" x14ac:dyDescent="0.3">
      <c r="A2678" t="s">
        <v>61</v>
      </c>
      <c r="B2678">
        <v>232</v>
      </c>
      <c r="C2678" s="1">
        <v>45344</v>
      </c>
      <c r="D2678" s="1">
        <v>45329.541666666664</v>
      </c>
      <c r="E2678">
        <v>58.43</v>
      </c>
      <c r="F2678" t="s">
        <v>9</v>
      </c>
      <c r="G2678" t="s">
        <v>64</v>
      </c>
      <c r="H2678">
        <v>97140</v>
      </c>
      <c r="I2678" t="str" cm="1">
        <f t="array" ref="I2678">IFERROR(INDEX(scheduling_data!H:H,MATCH(B2678&amp;D2678,scheduling_data!D:D&amp;scheduling_data!A:A,0)),"")</f>
        <v>James Allen</v>
      </c>
      <c r="J2678" t="str">
        <f t="shared" si="123"/>
        <v>No</v>
      </c>
      <c r="K2678" t="str">
        <f t="shared" si="124"/>
        <v>23245329.5416666667James Allen</v>
      </c>
      <c r="L2678" t="str">
        <f t="shared" si="125"/>
        <v>No</v>
      </c>
    </row>
    <row r="2679" spans="1:12" x14ac:dyDescent="0.3">
      <c r="A2679" t="s">
        <v>61</v>
      </c>
      <c r="B2679">
        <v>232</v>
      </c>
      <c r="C2679" s="1">
        <v>45344</v>
      </c>
      <c r="D2679" s="1">
        <v>45329.541666666664</v>
      </c>
      <c r="E2679">
        <v>0.28999999999999998</v>
      </c>
      <c r="F2679" t="s">
        <v>9</v>
      </c>
      <c r="G2679" t="s">
        <v>63</v>
      </c>
      <c r="H2679">
        <v>97140</v>
      </c>
      <c r="I2679" t="str" cm="1">
        <f t="array" ref="I2679">IFERROR(INDEX(scheduling_data!H:H,MATCH(B2679&amp;D2679,scheduling_data!D:D&amp;scheduling_data!A:A,0)),"")</f>
        <v>James Allen</v>
      </c>
      <c r="J2679" t="str">
        <f t="shared" si="123"/>
        <v>No</v>
      </c>
      <c r="K2679" t="str">
        <f t="shared" si="124"/>
        <v>23245329.5416666667James Allen</v>
      </c>
      <c r="L2679" t="str">
        <f t="shared" si="125"/>
        <v>No</v>
      </c>
    </row>
    <row r="2680" spans="1:12" x14ac:dyDescent="0.3">
      <c r="A2680" t="s">
        <v>61</v>
      </c>
      <c r="B2680">
        <v>232</v>
      </c>
      <c r="C2680" s="1">
        <v>45344</v>
      </c>
      <c r="D2680" s="1">
        <v>45329.541666666664</v>
      </c>
      <c r="E2680">
        <v>13.98</v>
      </c>
      <c r="F2680" t="s">
        <v>19</v>
      </c>
      <c r="G2680" t="s">
        <v>65</v>
      </c>
      <c r="H2680">
        <v>97140</v>
      </c>
      <c r="I2680" t="str" cm="1">
        <f t="array" ref="I2680">IFERROR(INDEX(scheduling_data!H:H,MATCH(B2680&amp;D2680,scheduling_data!D:D&amp;scheduling_data!A:A,0)),"")</f>
        <v>James Allen</v>
      </c>
      <c r="J2680" t="str">
        <f t="shared" si="123"/>
        <v>No</v>
      </c>
      <c r="K2680" t="str">
        <f t="shared" si="124"/>
        <v>23245329.5416666667James Allen</v>
      </c>
      <c r="L2680" t="str">
        <f t="shared" si="125"/>
        <v>Yes</v>
      </c>
    </row>
    <row r="2681" spans="1:12" x14ac:dyDescent="0.3">
      <c r="A2681" t="s">
        <v>59</v>
      </c>
      <c r="B2681">
        <v>232</v>
      </c>
      <c r="C2681" s="1">
        <v>45349</v>
      </c>
      <c r="D2681" s="1">
        <v>45323.416666666664</v>
      </c>
      <c r="E2681">
        <v>2.2999999999999998</v>
      </c>
      <c r="F2681" t="s">
        <v>19</v>
      </c>
      <c r="G2681" t="s">
        <v>60</v>
      </c>
      <c r="H2681">
        <v>97140</v>
      </c>
      <c r="I2681" t="str" cm="1">
        <f t="array" ref="I2681">IFERROR(INDEX(scheduling_data!H:H,MATCH(B2681&amp;D2681,scheduling_data!D:D&amp;scheduling_data!A:A,0)),"")</f>
        <v>James Allen</v>
      </c>
      <c r="J2681" t="str">
        <f t="shared" si="123"/>
        <v>No</v>
      </c>
      <c r="K2681" t="str">
        <f t="shared" si="124"/>
        <v>23245323.4166666667James Allen</v>
      </c>
      <c r="L2681" t="str">
        <f t="shared" si="125"/>
        <v>Yes</v>
      </c>
    </row>
    <row r="2682" spans="1:12" x14ac:dyDescent="0.3">
      <c r="A2682" t="s">
        <v>59</v>
      </c>
      <c r="B2682">
        <v>232</v>
      </c>
      <c r="C2682" s="1">
        <v>45349</v>
      </c>
      <c r="D2682" s="1">
        <v>45323.416666666664</v>
      </c>
      <c r="E2682">
        <v>22.7</v>
      </c>
      <c r="F2682" t="s">
        <v>19</v>
      </c>
      <c r="G2682" t="s">
        <v>60</v>
      </c>
      <c r="H2682">
        <v>97110</v>
      </c>
      <c r="I2682" t="str" cm="1">
        <f t="array" ref="I2682">IFERROR(INDEX(scheduling_data!H:H,MATCH(B2682&amp;D2682,scheduling_data!D:D&amp;scheduling_data!A:A,0)),"")</f>
        <v>James Allen</v>
      </c>
      <c r="J2682" t="str">
        <f t="shared" si="123"/>
        <v>No</v>
      </c>
      <c r="K2682" t="str">
        <f t="shared" si="124"/>
        <v>23245323.4166666667James Allen</v>
      </c>
      <c r="L2682" t="str">
        <f t="shared" si="125"/>
        <v>Yes</v>
      </c>
    </row>
    <row r="2683" spans="1:12" x14ac:dyDescent="0.3">
      <c r="A2683" t="s">
        <v>59</v>
      </c>
      <c r="B2683">
        <v>232</v>
      </c>
      <c r="C2683" s="1">
        <v>45349</v>
      </c>
      <c r="D2683" s="1">
        <v>45323.458333333336</v>
      </c>
      <c r="E2683">
        <v>25</v>
      </c>
      <c r="F2683" t="s">
        <v>19</v>
      </c>
      <c r="G2683" t="s">
        <v>60</v>
      </c>
      <c r="H2683">
        <v>97110</v>
      </c>
      <c r="I2683" t="str" cm="1">
        <f t="array" ref="I2683">IFERROR(INDEX(scheduling_data!H:H,MATCH(B2683&amp;D2683,scheduling_data!D:D&amp;scheduling_data!A:A,0)),"")</f>
        <v>Kelsea Rodriguez</v>
      </c>
      <c r="J2683" t="str">
        <f t="shared" si="123"/>
        <v>No</v>
      </c>
      <c r="K2683" t="str">
        <f t="shared" si="124"/>
        <v>23245323.4583333333Kelsea Rodriguez</v>
      </c>
      <c r="L2683" t="str">
        <f t="shared" si="125"/>
        <v>Yes</v>
      </c>
    </row>
    <row r="2684" spans="1:12" x14ac:dyDescent="0.3">
      <c r="A2684" t="s">
        <v>59</v>
      </c>
      <c r="B2684">
        <v>232</v>
      </c>
      <c r="C2684" s="1">
        <v>45349</v>
      </c>
      <c r="D2684" s="1">
        <v>45327.541666666664</v>
      </c>
      <c r="E2684">
        <v>25</v>
      </c>
      <c r="F2684" t="s">
        <v>19</v>
      </c>
      <c r="G2684" t="s">
        <v>60</v>
      </c>
      <c r="H2684">
        <v>97110</v>
      </c>
      <c r="I2684" t="str" cm="1">
        <f t="array" ref="I2684">IFERROR(INDEX(scheduling_data!H:H,MATCH(B2684&amp;D2684,scheduling_data!D:D&amp;scheduling_data!A:A,0)),"")</f>
        <v>Breanna Grieco</v>
      </c>
      <c r="J2684" t="str">
        <f t="shared" si="123"/>
        <v>No</v>
      </c>
      <c r="K2684" t="str">
        <f t="shared" si="124"/>
        <v>23245327.5416666667Breanna Grieco</v>
      </c>
      <c r="L2684" t="str">
        <f t="shared" si="125"/>
        <v>Yes</v>
      </c>
    </row>
    <row r="2685" spans="1:12" x14ac:dyDescent="0.3">
      <c r="A2685" t="s">
        <v>11</v>
      </c>
      <c r="B2685">
        <v>233</v>
      </c>
      <c r="C2685" s="1">
        <v>45344.412499999999</v>
      </c>
      <c r="D2685" s="1">
        <v>45344.416666666664</v>
      </c>
      <c r="E2685">
        <v>25</v>
      </c>
      <c r="F2685" t="s">
        <v>12</v>
      </c>
      <c r="I2685" t="str" cm="1">
        <f t="array" ref="I2685">IFERROR(INDEX(scheduling_data!H:H,MATCH(B2685&amp;D2685,scheduling_data!D:D&amp;scheduling_data!A:A,0)),"")</f>
        <v>Christian Litz</v>
      </c>
      <c r="J2685" t="str">
        <f t="shared" si="123"/>
        <v>No</v>
      </c>
      <c r="K2685" t="str">
        <f t="shared" si="124"/>
        <v>23345344.4166666667Christian Litz</v>
      </c>
      <c r="L2685" t="str">
        <f t="shared" si="125"/>
        <v>Yes</v>
      </c>
    </row>
    <row r="2686" spans="1:12" x14ac:dyDescent="0.3">
      <c r="A2686" t="s">
        <v>33</v>
      </c>
      <c r="B2686">
        <v>234</v>
      </c>
      <c r="C2686" s="1">
        <v>45344</v>
      </c>
      <c r="D2686" s="1">
        <v>45334.6875</v>
      </c>
      <c r="E2686">
        <v>0</v>
      </c>
      <c r="F2686" t="s">
        <v>9</v>
      </c>
      <c r="G2686" t="s">
        <v>354</v>
      </c>
      <c r="H2686">
        <v>97112</v>
      </c>
      <c r="I2686" t="str" cm="1">
        <f t="array" ref="I2686">IFERROR(INDEX(scheduling_data!H:H,MATCH(B2686&amp;D2686,scheduling_data!D:D&amp;scheduling_data!A:A,0)),"")</f>
        <v>Carolyn Simpson</v>
      </c>
      <c r="J2686" t="str">
        <f t="shared" si="123"/>
        <v>No</v>
      </c>
      <c r="K2686" t="str">
        <f t="shared" si="124"/>
        <v>23445334.6875Carolyn Simpson</v>
      </c>
      <c r="L2686" t="str">
        <f t="shared" si="125"/>
        <v>No</v>
      </c>
    </row>
    <row r="2687" spans="1:12" x14ac:dyDescent="0.3">
      <c r="A2687" t="s">
        <v>33</v>
      </c>
      <c r="B2687">
        <v>234</v>
      </c>
      <c r="C2687" s="1">
        <v>45344</v>
      </c>
      <c r="D2687" s="1">
        <v>45336.6875</v>
      </c>
      <c r="E2687">
        <v>0</v>
      </c>
      <c r="F2687" t="s">
        <v>9</v>
      </c>
      <c r="G2687" t="s">
        <v>354</v>
      </c>
      <c r="H2687">
        <v>97112</v>
      </c>
      <c r="I2687" t="str" cm="1">
        <f t="array" ref="I2687">IFERROR(INDEX(scheduling_data!H:H,MATCH(B2687&amp;D2687,scheduling_data!D:D&amp;scheduling_data!A:A,0)),"")</f>
        <v>Heidi Molaison</v>
      </c>
      <c r="J2687" t="str">
        <f t="shared" si="123"/>
        <v>No</v>
      </c>
      <c r="K2687" t="str">
        <f t="shared" si="124"/>
        <v>23445336.6875Heidi Molaison</v>
      </c>
      <c r="L2687" t="str">
        <f t="shared" si="125"/>
        <v>No</v>
      </c>
    </row>
    <row r="2688" spans="1:12" x14ac:dyDescent="0.3">
      <c r="A2688" t="s">
        <v>33</v>
      </c>
      <c r="B2688">
        <v>234</v>
      </c>
      <c r="C2688" s="1">
        <v>45344</v>
      </c>
      <c r="D2688" s="1">
        <v>45327.6875</v>
      </c>
      <c r="E2688">
        <v>0</v>
      </c>
      <c r="F2688" t="s">
        <v>9</v>
      </c>
      <c r="G2688" t="s">
        <v>354</v>
      </c>
      <c r="H2688">
        <v>97112</v>
      </c>
      <c r="I2688" t="str" cm="1">
        <f t="array" ref="I2688">IFERROR(INDEX(scheduling_data!H:H,MATCH(B2688&amp;D2688,scheduling_data!D:D&amp;scheduling_data!A:A,0)),"")</f>
        <v>Carolyn Simpson</v>
      </c>
      <c r="J2688" t="str">
        <f t="shared" si="123"/>
        <v>No</v>
      </c>
      <c r="K2688" t="str">
        <f t="shared" si="124"/>
        <v>23445327.6875Carolyn Simpson</v>
      </c>
      <c r="L2688" t="str">
        <f t="shared" si="125"/>
        <v>No</v>
      </c>
    </row>
    <row r="2689" spans="1:12" x14ac:dyDescent="0.3">
      <c r="A2689" t="s">
        <v>33</v>
      </c>
      <c r="B2689">
        <v>234</v>
      </c>
      <c r="C2689" s="1">
        <v>45337</v>
      </c>
      <c r="D2689" s="1">
        <v>45329.6875</v>
      </c>
      <c r="E2689">
        <v>0</v>
      </c>
      <c r="F2689" t="s">
        <v>9</v>
      </c>
      <c r="G2689" t="s">
        <v>355</v>
      </c>
      <c r="H2689">
        <v>97530</v>
      </c>
      <c r="I2689" t="str" cm="1">
        <f t="array" ref="I2689">IFERROR(INDEX(scheduling_data!H:H,MATCH(B2689&amp;D2689,scheduling_data!D:D&amp;scheduling_data!A:A,0)),"")</f>
        <v>Heidi Molaison</v>
      </c>
      <c r="J2689" t="str">
        <f t="shared" si="123"/>
        <v>No</v>
      </c>
      <c r="K2689" t="str">
        <f t="shared" si="124"/>
        <v>23445329.6875Heidi Molaison</v>
      </c>
      <c r="L2689" t="str">
        <f t="shared" si="125"/>
        <v>No</v>
      </c>
    </row>
    <row r="2690" spans="1:12" x14ac:dyDescent="0.3">
      <c r="A2690" t="s">
        <v>33</v>
      </c>
      <c r="B2690">
        <v>234</v>
      </c>
      <c r="C2690" s="1">
        <v>45337</v>
      </c>
      <c r="D2690" s="1">
        <v>45329.6875</v>
      </c>
      <c r="E2690">
        <v>0</v>
      </c>
      <c r="F2690" t="s">
        <v>9</v>
      </c>
      <c r="G2690" t="s">
        <v>354</v>
      </c>
      <c r="H2690">
        <v>97112</v>
      </c>
      <c r="I2690" t="str" cm="1">
        <f t="array" ref="I2690">IFERROR(INDEX(scheduling_data!H:H,MATCH(B2690&amp;D2690,scheduling_data!D:D&amp;scheduling_data!A:A,0)),"")</f>
        <v>Heidi Molaison</v>
      </c>
      <c r="J2690" t="str">
        <f t="shared" si="123"/>
        <v>No</v>
      </c>
      <c r="K2690" t="str">
        <f t="shared" si="124"/>
        <v>23445329.6875Heidi Molaison</v>
      </c>
      <c r="L2690" t="str">
        <f t="shared" si="125"/>
        <v>No</v>
      </c>
    </row>
    <row r="2691" spans="1:12" x14ac:dyDescent="0.3">
      <c r="A2691" t="s">
        <v>80</v>
      </c>
      <c r="B2691">
        <v>235</v>
      </c>
      <c r="C2691" s="1">
        <v>45345</v>
      </c>
      <c r="D2691" s="1">
        <v>45324.4375</v>
      </c>
      <c r="E2691">
        <v>56.78</v>
      </c>
      <c r="F2691" t="s">
        <v>19</v>
      </c>
      <c r="G2691" t="s">
        <v>51</v>
      </c>
      <c r="H2691">
        <v>97112</v>
      </c>
      <c r="I2691" t="str" cm="1">
        <f t="array" ref="I2691">IFERROR(INDEX(scheduling_data!H:H,MATCH(B2691&amp;D2691,scheduling_data!D:D&amp;scheduling_data!A:A,0)),"")</f>
        <v>Carolyn Simpson</v>
      </c>
      <c r="J2691" t="str">
        <f t="shared" ref="J2691:J2754" si="126">IF(I2691="", "Yes", "No")</f>
        <v>No</v>
      </c>
      <c r="K2691" t="str">
        <f t="shared" ref="K2691:K2754" si="127">IF(I2691="",B2691&amp;D2691,B2691&amp;D2691&amp;I2691)</f>
        <v>23545324.4375Carolyn Simpson</v>
      </c>
      <c r="L2691" t="str">
        <f t="shared" ref="L2691:L2754" si="128">IF(OR(F2691="Cash", F2691="Check", F2691="EFT", F2691="Credit Card", F2691="Visa", F2691="Mastercard", F2691="AMEX"), "Yes", "No")</f>
        <v>Yes</v>
      </c>
    </row>
    <row r="2692" spans="1:12" x14ac:dyDescent="0.3">
      <c r="A2692" t="s">
        <v>80</v>
      </c>
      <c r="B2692">
        <v>235</v>
      </c>
      <c r="C2692" s="1">
        <v>45345</v>
      </c>
      <c r="D2692" s="1">
        <v>45324.4375</v>
      </c>
      <c r="E2692">
        <v>65.47</v>
      </c>
      <c r="F2692" t="s">
        <v>9</v>
      </c>
      <c r="G2692" t="s">
        <v>52</v>
      </c>
      <c r="H2692">
        <v>97165</v>
      </c>
      <c r="I2692" t="str" cm="1">
        <f t="array" ref="I2692">IFERROR(INDEX(scheduling_data!H:H,MATCH(B2692&amp;D2692,scheduling_data!D:D&amp;scheduling_data!A:A,0)),"")</f>
        <v>Carolyn Simpson</v>
      </c>
      <c r="J2692" t="str">
        <f t="shared" si="126"/>
        <v>No</v>
      </c>
      <c r="K2692" t="str">
        <f t="shared" si="127"/>
        <v>23545324.4375Carolyn Simpson</v>
      </c>
      <c r="L2692" t="str">
        <f t="shared" si="128"/>
        <v>No</v>
      </c>
    </row>
    <row r="2693" spans="1:12" x14ac:dyDescent="0.3">
      <c r="A2693" t="s">
        <v>80</v>
      </c>
      <c r="B2693">
        <v>235</v>
      </c>
      <c r="C2693" s="1">
        <v>45345</v>
      </c>
      <c r="D2693" s="1">
        <v>45324.4375</v>
      </c>
      <c r="E2693">
        <v>84.53</v>
      </c>
      <c r="F2693" t="s">
        <v>19</v>
      </c>
      <c r="G2693" t="s">
        <v>51</v>
      </c>
      <c r="H2693">
        <v>97165</v>
      </c>
      <c r="I2693" t="str" cm="1">
        <f t="array" ref="I2693">IFERROR(INDEX(scheduling_data!H:H,MATCH(B2693&amp;D2693,scheduling_data!D:D&amp;scheduling_data!A:A,0)),"")</f>
        <v>Carolyn Simpson</v>
      </c>
      <c r="J2693" t="str">
        <f t="shared" si="126"/>
        <v>No</v>
      </c>
      <c r="K2693" t="str">
        <f t="shared" si="127"/>
        <v>23545324.4375Carolyn Simpson</v>
      </c>
      <c r="L2693" t="str">
        <f t="shared" si="128"/>
        <v>Yes</v>
      </c>
    </row>
    <row r="2694" spans="1:12" x14ac:dyDescent="0.3">
      <c r="A2694" t="s">
        <v>80</v>
      </c>
      <c r="B2694">
        <v>235</v>
      </c>
      <c r="C2694" s="1">
        <v>45345</v>
      </c>
      <c r="D2694" s="1">
        <v>45324.4375</v>
      </c>
      <c r="E2694">
        <v>93.22</v>
      </c>
      <c r="F2694" t="s">
        <v>9</v>
      </c>
      <c r="G2694" t="s">
        <v>52</v>
      </c>
      <c r="H2694">
        <v>97112</v>
      </c>
      <c r="I2694" t="str" cm="1">
        <f t="array" ref="I2694">IFERROR(INDEX(scheduling_data!H:H,MATCH(B2694&amp;D2694,scheduling_data!D:D&amp;scheduling_data!A:A,0)),"")</f>
        <v>Carolyn Simpson</v>
      </c>
      <c r="J2694" t="str">
        <f t="shared" si="126"/>
        <v>No</v>
      </c>
      <c r="K2694" t="str">
        <f t="shared" si="127"/>
        <v>23545324.4375Carolyn Simpson</v>
      </c>
      <c r="L2694" t="str">
        <f t="shared" si="128"/>
        <v>No</v>
      </c>
    </row>
    <row r="2695" spans="1:12" x14ac:dyDescent="0.3">
      <c r="A2695" t="s">
        <v>11</v>
      </c>
      <c r="B2695">
        <v>236</v>
      </c>
      <c r="C2695" s="1">
        <v>45337.618750000001</v>
      </c>
      <c r="D2695" s="1">
        <v>45337.625</v>
      </c>
      <c r="E2695">
        <v>25</v>
      </c>
      <c r="F2695" t="s">
        <v>87</v>
      </c>
      <c r="G2695" t="s">
        <v>356</v>
      </c>
      <c r="I2695" t="str" cm="1">
        <f t="array" ref="I2695">IFERROR(INDEX(scheduling_data!H:H,MATCH(B2695&amp;D2695,scheduling_data!D:D&amp;scheduling_data!A:A,0)),"")</f>
        <v>Robert Crochet</v>
      </c>
      <c r="J2695" t="str">
        <f t="shared" si="126"/>
        <v>No</v>
      </c>
      <c r="K2695" t="str">
        <f t="shared" si="127"/>
        <v>23645337.625Robert Crochet</v>
      </c>
      <c r="L2695" t="str">
        <f t="shared" si="128"/>
        <v>Yes</v>
      </c>
    </row>
    <row r="2696" spans="1:12" x14ac:dyDescent="0.3">
      <c r="A2696" t="s">
        <v>11</v>
      </c>
      <c r="B2696">
        <v>236</v>
      </c>
      <c r="C2696" s="1">
        <v>45345.501388888886</v>
      </c>
      <c r="D2696" s="1">
        <v>45345.5</v>
      </c>
      <c r="E2696">
        <v>25</v>
      </c>
      <c r="F2696" t="s">
        <v>87</v>
      </c>
      <c r="G2696" t="s">
        <v>357</v>
      </c>
      <c r="I2696" t="str" cm="1">
        <f t="array" ref="I2696">IFERROR(INDEX(scheduling_data!H:H,MATCH(B2696&amp;D2696,scheduling_data!D:D&amp;scheduling_data!A:A,0)),"")</f>
        <v>Amber Hickman</v>
      </c>
      <c r="J2696" t="str">
        <f t="shared" si="126"/>
        <v>No</v>
      </c>
      <c r="K2696" t="str">
        <f t="shared" si="127"/>
        <v>23645345.5Amber Hickman</v>
      </c>
      <c r="L2696" t="str">
        <f t="shared" si="128"/>
        <v>Yes</v>
      </c>
    </row>
    <row r="2697" spans="1:12" x14ac:dyDescent="0.3">
      <c r="A2697" t="s">
        <v>11</v>
      </c>
      <c r="B2697">
        <v>236</v>
      </c>
      <c r="C2697" s="1">
        <v>45348.62777777778</v>
      </c>
      <c r="D2697" s="1">
        <v>45348.625</v>
      </c>
      <c r="E2697">
        <v>25</v>
      </c>
      <c r="F2697" t="s">
        <v>87</v>
      </c>
      <c r="G2697" t="s">
        <v>358</v>
      </c>
      <c r="I2697" t="str" cm="1">
        <f t="array" ref="I2697">IFERROR(INDEX(scheduling_data!H:H,MATCH(B2697&amp;D2697,scheduling_data!D:D&amp;scheduling_data!A:A,0)),"")</f>
        <v>Amber Hickman</v>
      </c>
      <c r="J2697" t="str">
        <f t="shared" si="126"/>
        <v>No</v>
      </c>
      <c r="K2697" t="str">
        <f t="shared" si="127"/>
        <v>23645348.625Amber Hickman</v>
      </c>
      <c r="L2697" t="str">
        <f t="shared" si="128"/>
        <v>Yes</v>
      </c>
    </row>
    <row r="2698" spans="1:12" x14ac:dyDescent="0.3">
      <c r="A2698" t="s">
        <v>11</v>
      </c>
      <c r="B2698">
        <v>236</v>
      </c>
      <c r="C2698" s="1">
        <v>45351.584027777775</v>
      </c>
      <c r="D2698" s="1">
        <v>45351.583333333336</v>
      </c>
      <c r="E2698">
        <v>25</v>
      </c>
      <c r="F2698" t="s">
        <v>87</v>
      </c>
      <c r="G2698" t="s">
        <v>359</v>
      </c>
      <c r="I2698" t="str" cm="1">
        <f t="array" ref="I2698">IFERROR(INDEX(scheduling_data!H:H,MATCH(B2698&amp;D2698,scheduling_data!D:D&amp;scheduling_data!A:A,0)),"")</f>
        <v>Jessica Pittman</v>
      </c>
      <c r="J2698" t="str">
        <f t="shared" si="126"/>
        <v>No</v>
      </c>
      <c r="K2698" t="str">
        <f t="shared" si="127"/>
        <v>23645351.5833333333Jessica Pittman</v>
      </c>
      <c r="L2698" t="str">
        <f t="shared" si="128"/>
        <v>Yes</v>
      </c>
    </row>
    <row r="2699" spans="1:12" x14ac:dyDescent="0.3">
      <c r="A2699" t="s">
        <v>14</v>
      </c>
      <c r="B2699">
        <v>237</v>
      </c>
      <c r="C2699" s="1">
        <v>45338</v>
      </c>
      <c r="D2699" s="1">
        <v>45323.333333333336</v>
      </c>
      <c r="E2699">
        <v>95</v>
      </c>
      <c r="F2699" t="s">
        <v>9</v>
      </c>
      <c r="G2699" t="s">
        <v>112</v>
      </c>
      <c r="H2699">
        <v>97110</v>
      </c>
      <c r="I2699" t="str" cm="1">
        <f t="array" ref="I2699">IFERROR(INDEX(scheduling_data!H:H,MATCH(B2699&amp;D2699,scheduling_data!D:D&amp;scheduling_data!A:A,0)),"")</f>
        <v>James Allen</v>
      </c>
      <c r="J2699" t="str">
        <f t="shared" si="126"/>
        <v>No</v>
      </c>
      <c r="K2699" t="str">
        <f t="shared" si="127"/>
        <v>23745323.3333333333James Allen</v>
      </c>
      <c r="L2699" t="str">
        <f t="shared" si="128"/>
        <v>No</v>
      </c>
    </row>
    <row r="2700" spans="1:12" x14ac:dyDescent="0.3">
      <c r="A2700" t="s">
        <v>14</v>
      </c>
      <c r="B2700">
        <v>237</v>
      </c>
      <c r="C2700" s="1">
        <v>45338</v>
      </c>
      <c r="D2700" s="1">
        <v>45323.333333333336</v>
      </c>
      <c r="E2700">
        <v>55</v>
      </c>
      <c r="F2700" t="s">
        <v>19</v>
      </c>
      <c r="G2700" t="s">
        <v>51</v>
      </c>
      <c r="H2700">
        <v>97110</v>
      </c>
      <c r="I2700" t="str" cm="1">
        <f t="array" ref="I2700">IFERROR(INDEX(scheduling_data!H:H,MATCH(B2700&amp;D2700,scheduling_data!D:D&amp;scheduling_data!A:A,0)),"")</f>
        <v>James Allen</v>
      </c>
      <c r="J2700" t="str">
        <f t="shared" si="126"/>
        <v>No</v>
      </c>
      <c r="K2700" t="str">
        <f t="shared" si="127"/>
        <v>23745323.3333333333James Allen</v>
      </c>
      <c r="L2700" t="str">
        <f t="shared" si="128"/>
        <v>Yes</v>
      </c>
    </row>
    <row r="2701" spans="1:12" x14ac:dyDescent="0.3">
      <c r="A2701" t="s">
        <v>14</v>
      </c>
      <c r="B2701">
        <v>237</v>
      </c>
      <c r="C2701" s="1">
        <v>45345</v>
      </c>
      <c r="D2701" s="1">
        <v>45327.333333333336</v>
      </c>
      <c r="E2701">
        <v>170</v>
      </c>
      <c r="F2701" t="s">
        <v>9</v>
      </c>
      <c r="G2701" t="s">
        <v>112</v>
      </c>
      <c r="H2701">
        <v>97110</v>
      </c>
      <c r="I2701" t="str" cm="1">
        <f t="array" ref="I2701">IFERROR(INDEX(scheduling_data!H:H,MATCH(B2701&amp;D2701,scheduling_data!D:D&amp;scheduling_data!A:A,0)),"")</f>
        <v>James Allen</v>
      </c>
      <c r="J2701" t="str">
        <f t="shared" si="126"/>
        <v>No</v>
      </c>
      <c r="K2701" t="str">
        <f t="shared" si="127"/>
        <v>23745327.3333333333James Allen</v>
      </c>
      <c r="L2701" t="str">
        <f t="shared" si="128"/>
        <v>No</v>
      </c>
    </row>
    <row r="2702" spans="1:12" x14ac:dyDescent="0.3">
      <c r="A2702" t="s">
        <v>14</v>
      </c>
      <c r="B2702">
        <v>237</v>
      </c>
      <c r="C2702" s="1">
        <v>45345</v>
      </c>
      <c r="D2702" s="1">
        <v>45327.333333333336</v>
      </c>
      <c r="E2702">
        <v>55</v>
      </c>
      <c r="F2702" t="s">
        <v>19</v>
      </c>
      <c r="G2702" t="s">
        <v>51</v>
      </c>
      <c r="H2702">
        <v>97110</v>
      </c>
      <c r="I2702" t="str" cm="1">
        <f t="array" ref="I2702">IFERROR(INDEX(scheduling_data!H:H,MATCH(B2702&amp;D2702,scheduling_data!D:D&amp;scheduling_data!A:A,0)),"")</f>
        <v>James Allen</v>
      </c>
      <c r="J2702" t="str">
        <f t="shared" si="126"/>
        <v>No</v>
      </c>
      <c r="K2702" t="str">
        <f t="shared" si="127"/>
        <v>23745327.3333333333James Allen</v>
      </c>
      <c r="L2702" t="str">
        <f t="shared" si="128"/>
        <v>Yes</v>
      </c>
    </row>
    <row r="2703" spans="1:12" x14ac:dyDescent="0.3">
      <c r="A2703" t="s">
        <v>14</v>
      </c>
      <c r="B2703">
        <v>237</v>
      </c>
      <c r="C2703" s="1">
        <v>45345</v>
      </c>
      <c r="D2703" s="1">
        <v>45328.333333333336</v>
      </c>
      <c r="E2703">
        <v>55</v>
      </c>
      <c r="F2703" t="s">
        <v>19</v>
      </c>
      <c r="G2703" t="s">
        <v>51</v>
      </c>
      <c r="H2703">
        <v>97110</v>
      </c>
      <c r="I2703" t="str" cm="1">
        <f t="array" ref="I2703">IFERROR(INDEX(scheduling_data!H:H,MATCH(B2703&amp;D2703,scheduling_data!D:D&amp;scheduling_data!A:A,0)),"")</f>
        <v>James Allen</v>
      </c>
      <c r="J2703" t="str">
        <f t="shared" si="126"/>
        <v>No</v>
      </c>
      <c r="K2703" t="str">
        <f t="shared" si="127"/>
        <v>23745328.3333333333James Allen</v>
      </c>
      <c r="L2703" t="str">
        <f t="shared" si="128"/>
        <v>Yes</v>
      </c>
    </row>
    <row r="2704" spans="1:12" x14ac:dyDescent="0.3">
      <c r="A2704" t="s">
        <v>14</v>
      </c>
      <c r="B2704">
        <v>237</v>
      </c>
      <c r="C2704" s="1">
        <v>45345</v>
      </c>
      <c r="D2704" s="1">
        <v>45328.333333333336</v>
      </c>
      <c r="E2704">
        <v>245</v>
      </c>
      <c r="F2704" t="s">
        <v>9</v>
      </c>
      <c r="G2704" t="s">
        <v>112</v>
      </c>
      <c r="H2704">
        <v>97110</v>
      </c>
      <c r="I2704" t="str" cm="1">
        <f t="array" ref="I2704">IFERROR(INDEX(scheduling_data!H:H,MATCH(B2704&amp;D2704,scheduling_data!D:D&amp;scheduling_data!A:A,0)),"")</f>
        <v>James Allen</v>
      </c>
      <c r="J2704" t="str">
        <f t="shared" si="126"/>
        <v>No</v>
      </c>
      <c r="K2704" t="str">
        <f t="shared" si="127"/>
        <v>23745328.3333333333James Allen</v>
      </c>
      <c r="L2704" t="str">
        <f t="shared" si="128"/>
        <v>No</v>
      </c>
    </row>
    <row r="2705" spans="1:12" x14ac:dyDescent="0.3">
      <c r="A2705" t="s">
        <v>14</v>
      </c>
      <c r="B2705">
        <v>237</v>
      </c>
      <c r="C2705" s="1">
        <v>45345</v>
      </c>
      <c r="D2705" s="1">
        <v>45330.333333333336</v>
      </c>
      <c r="E2705">
        <v>170</v>
      </c>
      <c r="F2705" t="s">
        <v>9</v>
      </c>
      <c r="G2705" t="s">
        <v>112</v>
      </c>
      <c r="H2705">
        <v>97110</v>
      </c>
      <c r="I2705" t="str" cm="1">
        <f t="array" ref="I2705">IFERROR(INDEX(scheduling_data!H:H,MATCH(B2705&amp;D2705,scheduling_data!D:D&amp;scheduling_data!A:A,0)),"")</f>
        <v>James Allen</v>
      </c>
      <c r="J2705" t="str">
        <f t="shared" si="126"/>
        <v>No</v>
      </c>
      <c r="K2705" t="str">
        <f t="shared" si="127"/>
        <v>23745330.3333333333James Allen</v>
      </c>
      <c r="L2705" t="str">
        <f t="shared" si="128"/>
        <v>No</v>
      </c>
    </row>
    <row r="2706" spans="1:12" x14ac:dyDescent="0.3">
      <c r="A2706" t="s">
        <v>14</v>
      </c>
      <c r="B2706">
        <v>237</v>
      </c>
      <c r="C2706" s="1">
        <v>45345</v>
      </c>
      <c r="D2706" s="1">
        <v>45330.333333333336</v>
      </c>
      <c r="E2706">
        <v>55</v>
      </c>
      <c r="F2706" t="s">
        <v>19</v>
      </c>
      <c r="G2706" t="s">
        <v>51</v>
      </c>
      <c r="H2706">
        <v>97110</v>
      </c>
      <c r="I2706" t="str" cm="1">
        <f t="array" ref="I2706">IFERROR(INDEX(scheduling_data!H:H,MATCH(B2706&amp;D2706,scheduling_data!D:D&amp;scheduling_data!A:A,0)),"")</f>
        <v>James Allen</v>
      </c>
      <c r="J2706" t="str">
        <f t="shared" si="126"/>
        <v>No</v>
      </c>
      <c r="K2706" t="str">
        <f t="shared" si="127"/>
        <v>23745330.3333333333James Allen</v>
      </c>
      <c r="L2706" t="str">
        <f t="shared" si="128"/>
        <v>Yes</v>
      </c>
    </row>
    <row r="2707" spans="1:12" x14ac:dyDescent="0.3">
      <c r="A2707" t="s">
        <v>49</v>
      </c>
      <c r="B2707">
        <v>238</v>
      </c>
      <c r="C2707" s="1">
        <v>45344</v>
      </c>
      <c r="D2707" s="1">
        <v>45336.395833333336</v>
      </c>
      <c r="E2707">
        <v>32</v>
      </c>
      <c r="F2707" t="s">
        <v>19</v>
      </c>
      <c r="G2707" t="s">
        <v>50</v>
      </c>
      <c r="H2707">
        <v>97112</v>
      </c>
      <c r="I2707" t="str" cm="1">
        <f t="array" ref="I2707">IFERROR(INDEX(scheduling_data!H:H,MATCH(B2707&amp;D2707,scheduling_data!D:D&amp;scheduling_data!A:A,0)),"")</f>
        <v>Kelsea Rodriguez</v>
      </c>
      <c r="J2707" t="str">
        <f t="shared" si="126"/>
        <v>No</v>
      </c>
      <c r="K2707" t="str">
        <f t="shared" si="127"/>
        <v>23845336.3958333333Kelsea Rodriguez</v>
      </c>
      <c r="L2707" t="str">
        <f t="shared" si="128"/>
        <v>Yes</v>
      </c>
    </row>
    <row r="2708" spans="1:12" x14ac:dyDescent="0.3">
      <c r="A2708" t="s">
        <v>49</v>
      </c>
      <c r="B2708">
        <v>238</v>
      </c>
      <c r="C2708" s="1">
        <v>45344</v>
      </c>
      <c r="D2708" s="1">
        <v>45336.395833333336</v>
      </c>
      <c r="E2708">
        <v>68</v>
      </c>
      <c r="F2708" t="s">
        <v>9</v>
      </c>
      <c r="G2708" t="s">
        <v>104</v>
      </c>
      <c r="H2708">
        <v>97112</v>
      </c>
      <c r="I2708" t="str" cm="1">
        <f t="array" ref="I2708">IFERROR(INDEX(scheduling_data!H:H,MATCH(B2708&amp;D2708,scheduling_data!D:D&amp;scheduling_data!A:A,0)),"")</f>
        <v>Kelsea Rodriguez</v>
      </c>
      <c r="J2708" t="str">
        <f t="shared" si="126"/>
        <v>No</v>
      </c>
      <c r="K2708" t="str">
        <f t="shared" si="127"/>
        <v>23845336.3958333333Kelsea Rodriguez</v>
      </c>
      <c r="L2708" t="str">
        <f t="shared" si="128"/>
        <v>No</v>
      </c>
    </row>
    <row r="2709" spans="1:12" x14ac:dyDescent="0.3">
      <c r="A2709" t="s">
        <v>49</v>
      </c>
      <c r="B2709">
        <v>238</v>
      </c>
      <c r="C2709" s="1">
        <v>45344</v>
      </c>
      <c r="D2709" s="1">
        <v>45329.395833333336</v>
      </c>
      <c r="E2709">
        <v>32</v>
      </c>
      <c r="F2709" t="s">
        <v>19</v>
      </c>
      <c r="G2709" t="s">
        <v>50</v>
      </c>
      <c r="H2709">
        <v>97112</v>
      </c>
      <c r="I2709" t="str" cm="1">
        <f t="array" ref="I2709">IFERROR(INDEX(scheduling_data!H:H,MATCH(B2709&amp;D2709,scheduling_data!D:D&amp;scheduling_data!A:A,0)),"")</f>
        <v>Kelsea Rodriguez</v>
      </c>
      <c r="J2709" t="str">
        <f t="shared" si="126"/>
        <v>No</v>
      </c>
      <c r="K2709" t="str">
        <f t="shared" si="127"/>
        <v>23845329.3958333333Kelsea Rodriguez</v>
      </c>
      <c r="L2709" t="str">
        <f t="shared" si="128"/>
        <v>Yes</v>
      </c>
    </row>
    <row r="2710" spans="1:12" x14ac:dyDescent="0.3">
      <c r="A2710" t="s">
        <v>49</v>
      </c>
      <c r="B2710">
        <v>238</v>
      </c>
      <c r="C2710" s="1">
        <v>45344</v>
      </c>
      <c r="D2710" s="1">
        <v>45329.395833333336</v>
      </c>
      <c r="E2710">
        <v>68</v>
      </c>
      <c r="F2710" t="s">
        <v>9</v>
      </c>
      <c r="G2710" t="s">
        <v>104</v>
      </c>
      <c r="H2710">
        <v>97112</v>
      </c>
      <c r="I2710" t="str" cm="1">
        <f t="array" ref="I2710">IFERROR(INDEX(scheduling_data!H:H,MATCH(B2710&amp;D2710,scheduling_data!D:D&amp;scheduling_data!A:A,0)),"")</f>
        <v>Kelsea Rodriguez</v>
      </c>
      <c r="J2710" t="str">
        <f t="shared" si="126"/>
        <v>No</v>
      </c>
      <c r="K2710" t="str">
        <f t="shared" si="127"/>
        <v>23845329.3958333333Kelsea Rodriguez</v>
      </c>
      <c r="L2710" t="str">
        <f t="shared" si="128"/>
        <v>No</v>
      </c>
    </row>
    <row r="2711" spans="1:12" x14ac:dyDescent="0.3">
      <c r="A2711" t="s">
        <v>11</v>
      </c>
      <c r="B2711">
        <v>238</v>
      </c>
      <c r="C2711" s="1">
        <v>45336.42083333333</v>
      </c>
      <c r="D2711" s="1">
        <v>45336.395833333336</v>
      </c>
      <c r="E2711">
        <v>50</v>
      </c>
      <c r="F2711" t="s">
        <v>91</v>
      </c>
      <c r="G2711" t="s">
        <v>360</v>
      </c>
      <c r="I2711" t="str" cm="1">
        <f t="array" ref="I2711">IFERROR(INDEX(scheduling_data!H:H,MATCH(B2711&amp;D2711,scheduling_data!D:D&amp;scheduling_data!A:A,0)),"")</f>
        <v>Kelsea Rodriguez</v>
      </c>
      <c r="J2711" t="str">
        <f t="shared" si="126"/>
        <v>No</v>
      </c>
      <c r="K2711" t="str">
        <f t="shared" si="127"/>
        <v>23845336.3958333333Kelsea Rodriguez</v>
      </c>
      <c r="L2711" t="str">
        <f t="shared" si="128"/>
        <v>Yes</v>
      </c>
    </row>
    <row r="2712" spans="1:12" x14ac:dyDescent="0.3">
      <c r="A2712" t="s">
        <v>11</v>
      </c>
      <c r="B2712">
        <v>238</v>
      </c>
      <c r="C2712" s="1">
        <v>45343.427777777775</v>
      </c>
      <c r="D2712" s="1">
        <v>45343.395833333336</v>
      </c>
      <c r="E2712">
        <v>50</v>
      </c>
      <c r="F2712" t="s">
        <v>91</v>
      </c>
      <c r="G2712" t="s">
        <v>361</v>
      </c>
      <c r="I2712" t="str" cm="1">
        <f t="array" ref="I2712">IFERROR(INDEX(scheduling_data!H:H,MATCH(B2712&amp;D2712,scheduling_data!D:D&amp;scheduling_data!A:A,0)),"")</f>
        <v>Kelsea Rodriguez</v>
      </c>
      <c r="J2712" t="str">
        <f t="shared" si="126"/>
        <v>No</v>
      </c>
      <c r="K2712" t="str">
        <f t="shared" si="127"/>
        <v>23845343.3958333333Kelsea Rodriguez</v>
      </c>
      <c r="L2712" t="str">
        <f t="shared" si="128"/>
        <v>Yes</v>
      </c>
    </row>
    <row r="2713" spans="1:12" x14ac:dyDescent="0.3">
      <c r="A2713" t="s">
        <v>11</v>
      </c>
      <c r="B2713">
        <v>238</v>
      </c>
      <c r="C2713" s="1">
        <v>45350.712500000001</v>
      </c>
      <c r="D2713" s="1">
        <v>45350.625</v>
      </c>
      <c r="E2713">
        <v>50</v>
      </c>
      <c r="F2713" t="s">
        <v>91</v>
      </c>
      <c r="G2713" t="s">
        <v>362</v>
      </c>
      <c r="I2713" t="str" cm="1">
        <f t="array" ref="I2713">IFERROR(INDEX(scheduling_data!H:H,MATCH(B2713&amp;D2713,scheduling_data!D:D&amp;scheduling_data!A:A,0)),"")</f>
        <v>Kelsea Rodriguez</v>
      </c>
      <c r="J2713" t="str">
        <f t="shared" si="126"/>
        <v>No</v>
      </c>
      <c r="K2713" t="str">
        <f t="shared" si="127"/>
        <v>23845350.625Kelsea Rodriguez</v>
      </c>
      <c r="L2713" t="str">
        <f t="shared" si="128"/>
        <v>Yes</v>
      </c>
    </row>
    <row r="2714" spans="1:12" x14ac:dyDescent="0.3">
      <c r="A2714" t="s">
        <v>11</v>
      </c>
      <c r="B2714">
        <v>238</v>
      </c>
      <c r="C2714" s="1">
        <v>45329.424305555556</v>
      </c>
      <c r="D2714" s="1">
        <v>45329.395833333336</v>
      </c>
      <c r="E2714">
        <v>50</v>
      </c>
      <c r="F2714" t="s">
        <v>91</v>
      </c>
      <c r="G2714" t="s">
        <v>363</v>
      </c>
      <c r="I2714" t="str" cm="1">
        <f t="array" ref="I2714">IFERROR(INDEX(scheduling_data!H:H,MATCH(B2714&amp;D2714,scheduling_data!D:D&amp;scheduling_data!A:A,0)),"")</f>
        <v>Kelsea Rodriguez</v>
      </c>
      <c r="J2714" t="str">
        <f t="shared" si="126"/>
        <v>No</v>
      </c>
      <c r="K2714" t="str">
        <f t="shared" si="127"/>
        <v>23845329.3958333333Kelsea Rodriguez</v>
      </c>
      <c r="L2714" t="str">
        <f t="shared" si="128"/>
        <v>Yes</v>
      </c>
    </row>
    <row r="2715" spans="1:12" x14ac:dyDescent="0.3">
      <c r="A2715" t="s">
        <v>80</v>
      </c>
      <c r="B2715">
        <v>239</v>
      </c>
      <c r="C2715" s="1">
        <v>45342</v>
      </c>
      <c r="D2715" s="1">
        <v>45328.625</v>
      </c>
      <c r="E2715">
        <v>93.22</v>
      </c>
      <c r="F2715" t="s">
        <v>9</v>
      </c>
      <c r="G2715" t="s">
        <v>52</v>
      </c>
      <c r="H2715">
        <v>97112</v>
      </c>
      <c r="I2715" t="str" cm="1">
        <f t="array" ref="I2715">IFERROR(INDEX(scheduling_data!H:H,MATCH(B2715&amp;D2715,scheduling_data!D:D&amp;scheduling_data!A:A,0)),"")</f>
        <v>Kelsea Rodriguez</v>
      </c>
      <c r="J2715" t="str">
        <f t="shared" si="126"/>
        <v>No</v>
      </c>
      <c r="K2715" t="str">
        <f t="shared" si="127"/>
        <v>23945328.625Kelsea Rodriguez</v>
      </c>
      <c r="L2715" t="str">
        <f t="shared" si="128"/>
        <v>No</v>
      </c>
    </row>
    <row r="2716" spans="1:12" x14ac:dyDescent="0.3">
      <c r="A2716" t="s">
        <v>80</v>
      </c>
      <c r="B2716">
        <v>239</v>
      </c>
      <c r="C2716" s="1">
        <v>45342</v>
      </c>
      <c r="D2716" s="1">
        <v>45328.625</v>
      </c>
      <c r="E2716">
        <v>56.78</v>
      </c>
      <c r="F2716" t="s">
        <v>19</v>
      </c>
      <c r="G2716" t="s">
        <v>51</v>
      </c>
      <c r="H2716">
        <v>97112</v>
      </c>
      <c r="I2716" t="str" cm="1">
        <f t="array" ref="I2716">IFERROR(INDEX(scheduling_data!H:H,MATCH(B2716&amp;D2716,scheduling_data!D:D&amp;scheduling_data!A:A,0)),"")</f>
        <v>Kelsea Rodriguez</v>
      </c>
      <c r="J2716" t="str">
        <f t="shared" si="126"/>
        <v>No</v>
      </c>
      <c r="K2716" t="str">
        <f t="shared" si="127"/>
        <v>23945328.625Kelsea Rodriguez</v>
      </c>
      <c r="L2716" t="str">
        <f t="shared" si="128"/>
        <v>Yes</v>
      </c>
    </row>
    <row r="2717" spans="1:12" x14ac:dyDescent="0.3">
      <c r="A2717" t="s">
        <v>80</v>
      </c>
      <c r="B2717">
        <v>239</v>
      </c>
      <c r="C2717" s="1">
        <v>45342</v>
      </c>
      <c r="D2717" s="1">
        <v>45328.645833333336</v>
      </c>
      <c r="E2717">
        <v>85.19</v>
      </c>
      <c r="F2717" t="s">
        <v>9</v>
      </c>
      <c r="G2717" t="s">
        <v>52</v>
      </c>
      <c r="H2717">
        <v>92507</v>
      </c>
      <c r="I2717" t="str" cm="1">
        <f t="array" ref="I2717">IFERROR(INDEX(scheduling_data!H:H,MATCH(B2717&amp;D2717,scheduling_data!D:D&amp;scheduling_data!A:A,0)),"")</f>
        <v>D'Anna Pullen</v>
      </c>
      <c r="J2717" t="str">
        <f t="shared" si="126"/>
        <v>No</v>
      </c>
      <c r="K2717" t="str">
        <f t="shared" si="127"/>
        <v>23945328.6458333333D'Anna Pullen</v>
      </c>
      <c r="L2717" t="str">
        <f t="shared" si="128"/>
        <v>No</v>
      </c>
    </row>
    <row r="2718" spans="1:12" x14ac:dyDescent="0.3">
      <c r="A2718" t="s">
        <v>80</v>
      </c>
      <c r="B2718">
        <v>239</v>
      </c>
      <c r="C2718" s="1">
        <v>45342</v>
      </c>
      <c r="D2718" s="1">
        <v>45328.645833333336</v>
      </c>
      <c r="E2718">
        <v>64.81</v>
      </c>
      <c r="F2718" t="s">
        <v>19</v>
      </c>
      <c r="G2718" t="s">
        <v>51</v>
      </c>
      <c r="H2718">
        <v>92507</v>
      </c>
      <c r="I2718" t="str" cm="1">
        <f t="array" ref="I2718">IFERROR(INDEX(scheduling_data!H:H,MATCH(B2718&amp;D2718,scheduling_data!D:D&amp;scheduling_data!A:A,0)),"")</f>
        <v>D'Anna Pullen</v>
      </c>
      <c r="J2718" t="str">
        <f t="shared" si="126"/>
        <v>No</v>
      </c>
      <c r="K2718" t="str">
        <f t="shared" si="127"/>
        <v>23945328.6458333333D'Anna Pullen</v>
      </c>
      <c r="L2718" t="str">
        <f t="shared" si="128"/>
        <v>Yes</v>
      </c>
    </row>
    <row r="2719" spans="1:12" x14ac:dyDescent="0.3">
      <c r="A2719" t="s">
        <v>80</v>
      </c>
      <c r="B2719">
        <v>239</v>
      </c>
      <c r="C2719" s="1">
        <v>45345</v>
      </c>
      <c r="D2719" s="1">
        <v>45330.625</v>
      </c>
      <c r="E2719">
        <v>93.22</v>
      </c>
      <c r="F2719" t="s">
        <v>9</v>
      </c>
      <c r="G2719" t="s">
        <v>52</v>
      </c>
      <c r="H2719">
        <v>97112</v>
      </c>
      <c r="I2719" t="str" cm="1">
        <f t="array" ref="I2719">IFERROR(INDEX(scheduling_data!H:H,MATCH(B2719&amp;D2719,scheduling_data!D:D&amp;scheduling_data!A:A,0)),"")</f>
        <v>Heidi Molaison</v>
      </c>
      <c r="J2719" t="str">
        <f t="shared" si="126"/>
        <v>No</v>
      </c>
      <c r="K2719" t="str">
        <f t="shared" si="127"/>
        <v>23945330.625Heidi Molaison</v>
      </c>
      <c r="L2719" t="str">
        <f t="shared" si="128"/>
        <v>No</v>
      </c>
    </row>
    <row r="2720" spans="1:12" x14ac:dyDescent="0.3">
      <c r="A2720" t="s">
        <v>80</v>
      </c>
      <c r="B2720">
        <v>239</v>
      </c>
      <c r="C2720" s="1">
        <v>45345</v>
      </c>
      <c r="D2720" s="1">
        <v>45330.625</v>
      </c>
      <c r="E2720">
        <v>56.78</v>
      </c>
      <c r="F2720" t="s">
        <v>19</v>
      </c>
      <c r="G2720" t="s">
        <v>51</v>
      </c>
      <c r="H2720">
        <v>97112</v>
      </c>
      <c r="I2720" t="str" cm="1">
        <f t="array" ref="I2720">IFERROR(INDEX(scheduling_data!H:H,MATCH(B2720&amp;D2720,scheduling_data!D:D&amp;scheduling_data!A:A,0)),"")</f>
        <v>Heidi Molaison</v>
      </c>
      <c r="J2720" t="str">
        <f t="shared" si="126"/>
        <v>No</v>
      </c>
      <c r="K2720" t="str">
        <f t="shared" si="127"/>
        <v>23945330.625Heidi Molaison</v>
      </c>
      <c r="L2720" t="str">
        <f t="shared" si="128"/>
        <v>Yes</v>
      </c>
    </row>
    <row r="2721" spans="1:12" x14ac:dyDescent="0.3">
      <c r="A2721" t="s">
        <v>80</v>
      </c>
      <c r="B2721">
        <v>239</v>
      </c>
      <c r="C2721" s="1">
        <v>45343</v>
      </c>
      <c r="D2721" s="1">
        <v>45330.645833333336</v>
      </c>
      <c r="E2721">
        <v>64.81</v>
      </c>
      <c r="F2721" t="s">
        <v>19</v>
      </c>
      <c r="G2721" t="s">
        <v>51</v>
      </c>
      <c r="H2721">
        <v>92507</v>
      </c>
      <c r="I2721" t="str" cm="1">
        <f t="array" ref="I2721">IFERROR(INDEX(scheduling_data!H:H,MATCH(B2721&amp;D2721,scheduling_data!D:D&amp;scheduling_data!A:A,0)),"")</f>
        <v>D'Anna Pullen</v>
      </c>
      <c r="J2721" t="str">
        <f t="shared" si="126"/>
        <v>No</v>
      </c>
      <c r="K2721" t="str">
        <f t="shared" si="127"/>
        <v>23945330.6458333333D'Anna Pullen</v>
      </c>
      <c r="L2721" t="str">
        <f t="shared" si="128"/>
        <v>Yes</v>
      </c>
    </row>
    <row r="2722" spans="1:12" x14ac:dyDescent="0.3">
      <c r="A2722" t="s">
        <v>80</v>
      </c>
      <c r="B2722">
        <v>239</v>
      </c>
      <c r="C2722" s="1">
        <v>45343</v>
      </c>
      <c r="D2722" s="1">
        <v>45330.645833333336</v>
      </c>
      <c r="E2722">
        <v>85.19</v>
      </c>
      <c r="F2722" t="s">
        <v>9</v>
      </c>
      <c r="G2722" t="s">
        <v>52</v>
      </c>
      <c r="H2722">
        <v>92507</v>
      </c>
      <c r="I2722" t="str" cm="1">
        <f t="array" ref="I2722">IFERROR(INDEX(scheduling_data!H:H,MATCH(B2722&amp;D2722,scheduling_data!D:D&amp;scheduling_data!A:A,0)),"")</f>
        <v>D'Anna Pullen</v>
      </c>
      <c r="J2722" t="str">
        <f t="shared" si="126"/>
        <v>No</v>
      </c>
      <c r="K2722" t="str">
        <f t="shared" si="127"/>
        <v>23945330.6458333333D'Anna Pullen</v>
      </c>
      <c r="L2722" t="str">
        <f t="shared" si="128"/>
        <v>No</v>
      </c>
    </row>
    <row r="2723" spans="1:12" x14ac:dyDescent="0.3">
      <c r="A2723" t="s">
        <v>25</v>
      </c>
      <c r="B2723">
        <v>240</v>
      </c>
      <c r="C2723" s="1">
        <v>45331</v>
      </c>
      <c r="D2723" s="1">
        <v>45323.4375</v>
      </c>
      <c r="E2723">
        <v>64.81</v>
      </c>
      <c r="F2723" t="s">
        <v>19</v>
      </c>
      <c r="G2723" t="s">
        <v>26</v>
      </c>
      <c r="H2723">
        <v>92507</v>
      </c>
      <c r="I2723" t="str" cm="1">
        <f t="array" ref="I2723">IFERROR(INDEX(scheduling_data!H:H,MATCH(B2723&amp;D2723,scheduling_data!D:D&amp;scheduling_data!A:A,0)),"")</f>
        <v>Kelli Cruthirds</v>
      </c>
      <c r="J2723" t="str">
        <f t="shared" si="126"/>
        <v>No</v>
      </c>
      <c r="K2723" t="str">
        <f t="shared" si="127"/>
        <v>24045323.4375Kelli Cruthirds</v>
      </c>
      <c r="L2723" t="str">
        <f t="shared" si="128"/>
        <v>Yes</v>
      </c>
    </row>
    <row r="2724" spans="1:12" x14ac:dyDescent="0.3">
      <c r="A2724" t="s">
        <v>25</v>
      </c>
      <c r="B2724">
        <v>240</v>
      </c>
      <c r="C2724" s="1">
        <v>45331</v>
      </c>
      <c r="D2724" s="1">
        <v>45323.4375</v>
      </c>
      <c r="E2724">
        <v>85.19</v>
      </c>
      <c r="F2724" t="s">
        <v>9</v>
      </c>
      <c r="G2724" t="s">
        <v>28</v>
      </c>
      <c r="H2724">
        <v>92507</v>
      </c>
      <c r="I2724" t="str" cm="1">
        <f t="array" ref="I2724">IFERROR(INDEX(scheduling_data!H:H,MATCH(B2724&amp;D2724,scheduling_data!D:D&amp;scheduling_data!A:A,0)),"")</f>
        <v>Kelli Cruthirds</v>
      </c>
      <c r="J2724" t="str">
        <f t="shared" si="126"/>
        <v>No</v>
      </c>
      <c r="K2724" t="str">
        <f t="shared" si="127"/>
        <v>24045323.4375Kelli Cruthirds</v>
      </c>
      <c r="L2724" t="str">
        <f t="shared" si="128"/>
        <v>No</v>
      </c>
    </row>
    <row r="2725" spans="1:12" x14ac:dyDescent="0.3">
      <c r="A2725" t="s">
        <v>25</v>
      </c>
      <c r="B2725">
        <v>240</v>
      </c>
      <c r="C2725" s="1">
        <v>45345</v>
      </c>
      <c r="D2725" s="1">
        <v>45335.4375</v>
      </c>
      <c r="E2725">
        <v>85.19</v>
      </c>
      <c r="F2725" t="s">
        <v>9</v>
      </c>
      <c r="G2725" t="s">
        <v>28</v>
      </c>
      <c r="H2725">
        <v>92507</v>
      </c>
      <c r="I2725" t="str" cm="1">
        <f t="array" ref="I2725">IFERROR(INDEX(scheduling_data!H:H,MATCH(B2725&amp;D2725,scheduling_data!D:D&amp;scheduling_data!A:A,0)),"")</f>
        <v>Annette Fertitta</v>
      </c>
      <c r="J2725" t="str">
        <f t="shared" si="126"/>
        <v>No</v>
      </c>
      <c r="K2725" t="str">
        <f t="shared" si="127"/>
        <v>24045335.4375Annette Fertitta</v>
      </c>
      <c r="L2725" t="str">
        <f t="shared" si="128"/>
        <v>No</v>
      </c>
    </row>
    <row r="2726" spans="1:12" x14ac:dyDescent="0.3">
      <c r="A2726" t="s">
        <v>25</v>
      </c>
      <c r="B2726">
        <v>240</v>
      </c>
      <c r="C2726" s="1">
        <v>45345</v>
      </c>
      <c r="D2726" s="1">
        <v>45335.4375</v>
      </c>
      <c r="E2726">
        <v>64.81</v>
      </c>
      <c r="F2726" t="s">
        <v>19</v>
      </c>
      <c r="G2726" t="s">
        <v>26</v>
      </c>
      <c r="H2726">
        <v>92507</v>
      </c>
      <c r="I2726" t="str" cm="1">
        <f t="array" ref="I2726">IFERROR(INDEX(scheduling_data!H:H,MATCH(B2726&amp;D2726,scheduling_data!D:D&amp;scheduling_data!A:A,0)),"")</f>
        <v>Annette Fertitta</v>
      </c>
      <c r="J2726" t="str">
        <f t="shared" si="126"/>
        <v>No</v>
      </c>
      <c r="K2726" t="str">
        <f t="shared" si="127"/>
        <v>24045335.4375Annette Fertitta</v>
      </c>
      <c r="L2726" t="str">
        <f t="shared" si="128"/>
        <v>Yes</v>
      </c>
    </row>
    <row r="2727" spans="1:12" x14ac:dyDescent="0.3">
      <c r="A2727" t="s">
        <v>25</v>
      </c>
      <c r="B2727">
        <v>240</v>
      </c>
      <c r="C2727" s="1">
        <v>45338</v>
      </c>
      <c r="D2727" s="1">
        <v>45328.4375</v>
      </c>
      <c r="E2727">
        <v>85.19</v>
      </c>
      <c r="F2727" t="s">
        <v>9</v>
      </c>
      <c r="G2727" t="s">
        <v>28</v>
      </c>
      <c r="H2727">
        <v>92507</v>
      </c>
      <c r="I2727" t="str" cm="1">
        <f t="array" ref="I2727">IFERROR(INDEX(scheduling_data!H:H,MATCH(B2727&amp;D2727,scheduling_data!D:D&amp;scheduling_data!A:A,0)),"")</f>
        <v>Kelli Cruthirds</v>
      </c>
      <c r="J2727" t="str">
        <f t="shared" si="126"/>
        <v>No</v>
      </c>
      <c r="K2727" t="str">
        <f t="shared" si="127"/>
        <v>24045328.4375Kelli Cruthirds</v>
      </c>
      <c r="L2727" t="str">
        <f t="shared" si="128"/>
        <v>No</v>
      </c>
    </row>
    <row r="2728" spans="1:12" x14ac:dyDescent="0.3">
      <c r="A2728" t="s">
        <v>25</v>
      </c>
      <c r="B2728">
        <v>240</v>
      </c>
      <c r="C2728" s="1">
        <v>45338</v>
      </c>
      <c r="D2728" s="1">
        <v>45328.4375</v>
      </c>
      <c r="E2728">
        <v>64.81</v>
      </c>
      <c r="F2728" t="s">
        <v>19</v>
      </c>
      <c r="G2728" t="s">
        <v>26</v>
      </c>
      <c r="H2728">
        <v>92507</v>
      </c>
      <c r="I2728" t="str" cm="1">
        <f t="array" ref="I2728">IFERROR(INDEX(scheduling_data!H:H,MATCH(B2728&amp;D2728,scheduling_data!D:D&amp;scheduling_data!A:A,0)),"")</f>
        <v>Kelli Cruthirds</v>
      </c>
      <c r="J2728" t="str">
        <f t="shared" si="126"/>
        <v>No</v>
      </c>
      <c r="K2728" t="str">
        <f t="shared" si="127"/>
        <v>24045328.4375Kelli Cruthirds</v>
      </c>
      <c r="L2728" t="str">
        <f t="shared" si="128"/>
        <v>Yes</v>
      </c>
    </row>
    <row r="2729" spans="1:12" x14ac:dyDescent="0.3">
      <c r="A2729" t="s">
        <v>25</v>
      </c>
      <c r="B2729">
        <v>240</v>
      </c>
      <c r="C2729" s="1">
        <v>45338</v>
      </c>
      <c r="D2729" s="1">
        <v>45330.416666666664</v>
      </c>
      <c r="E2729">
        <v>64.81</v>
      </c>
      <c r="F2729" t="s">
        <v>19</v>
      </c>
      <c r="G2729" t="s">
        <v>26</v>
      </c>
      <c r="H2729">
        <v>92507</v>
      </c>
      <c r="I2729" t="str" cm="1">
        <f t="array" ref="I2729">IFERROR(INDEX(scheduling_data!H:H,MATCH(B2729&amp;D2729,scheduling_data!D:D&amp;scheduling_data!A:A,0)),"")</f>
        <v>Kelli Cruthirds</v>
      </c>
      <c r="J2729" t="str">
        <f t="shared" si="126"/>
        <v>No</v>
      </c>
      <c r="K2729" t="str">
        <f t="shared" si="127"/>
        <v>24045330.4166666667Kelli Cruthirds</v>
      </c>
      <c r="L2729" t="str">
        <f t="shared" si="128"/>
        <v>Yes</v>
      </c>
    </row>
    <row r="2730" spans="1:12" x14ac:dyDescent="0.3">
      <c r="A2730" t="s">
        <v>25</v>
      </c>
      <c r="B2730">
        <v>240</v>
      </c>
      <c r="C2730" s="1">
        <v>45338</v>
      </c>
      <c r="D2730" s="1">
        <v>45330.416666666664</v>
      </c>
      <c r="E2730">
        <v>85.19</v>
      </c>
      <c r="F2730" t="s">
        <v>9</v>
      </c>
      <c r="G2730" t="s">
        <v>28</v>
      </c>
      <c r="H2730">
        <v>92507</v>
      </c>
      <c r="I2730" t="str" cm="1">
        <f t="array" ref="I2730">IFERROR(INDEX(scheduling_data!H:H,MATCH(B2730&amp;D2730,scheduling_data!D:D&amp;scheduling_data!A:A,0)),"")</f>
        <v>Kelli Cruthirds</v>
      </c>
      <c r="J2730" t="str">
        <f t="shared" si="126"/>
        <v>No</v>
      </c>
      <c r="K2730" t="str">
        <f t="shared" si="127"/>
        <v>24045330.4166666667Kelli Cruthirds</v>
      </c>
      <c r="L2730" t="str">
        <f t="shared" si="128"/>
        <v>No</v>
      </c>
    </row>
    <row r="2731" spans="1:12" x14ac:dyDescent="0.3">
      <c r="A2731" t="s">
        <v>127</v>
      </c>
      <c r="B2731">
        <v>241</v>
      </c>
      <c r="C2731" s="1">
        <v>45350</v>
      </c>
      <c r="D2731" s="1">
        <v>45342.458333333336</v>
      </c>
      <c r="E2731">
        <v>91.33</v>
      </c>
      <c r="F2731" t="s">
        <v>19</v>
      </c>
      <c r="G2731" t="s">
        <v>150</v>
      </c>
      <c r="H2731">
        <v>97161</v>
      </c>
      <c r="I2731" t="str" cm="1">
        <f t="array" ref="I2731">IFERROR(INDEX(scheduling_data!H:H,MATCH(B2731&amp;D2731,scheduling_data!D:D&amp;scheduling_data!A:A,0)),"")</f>
        <v>Christian Litz</v>
      </c>
      <c r="J2731" t="str">
        <f t="shared" si="126"/>
        <v>No</v>
      </c>
      <c r="K2731" t="str">
        <f t="shared" si="127"/>
        <v>24145342.4583333333Christian Litz</v>
      </c>
      <c r="L2731" t="str">
        <f t="shared" si="128"/>
        <v>Yes</v>
      </c>
    </row>
    <row r="2732" spans="1:12" x14ac:dyDescent="0.3">
      <c r="A2732" t="s">
        <v>127</v>
      </c>
      <c r="B2732">
        <v>241</v>
      </c>
      <c r="C2732" s="1">
        <v>45350</v>
      </c>
      <c r="D2732" s="1">
        <v>45342.458333333336</v>
      </c>
      <c r="E2732">
        <v>51.4</v>
      </c>
      <c r="F2732" t="s">
        <v>9</v>
      </c>
      <c r="G2732" t="s">
        <v>151</v>
      </c>
      <c r="H2732">
        <v>97112</v>
      </c>
      <c r="I2732" t="str" cm="1">
        <f t="array" ref="I2732">IFERROR(INDEX(scheduling_data!H:H,MATCH(B2732&amp;D2732,scheduling_data!D:D&amp;scheduling_data!A:A,0)),"")</f>
        <v>Christian Litz</v>
      </c>
      <c r="J2732" t="str">
        <f t="shared" si="126"/>
        <v>No</v>
      </c>
      <c r="K2732" t="str">
        <f t="shared" si="127"/>
        <v>24145342.4583333333Christian Litz</v>
      </c>
      <c r="L2732" t="str">
        <f t="shared" si="128"/>
        <v>No</v>
      </c>
    </row>
    <row r="2733" spans="1:12" x14ac:dyDescent="0.3">
      <c r="A2733" t="s">
        <v>127</v>
      </c>
      <c r="B2733">
        <v>241</v>
      </c>
      <c r="C2733" s="1">
        <v>45350</v>
      </c>
      <c r="D2733" s="1">
        <v>45342.458333333336</v>
      </c>
      <c r="E2733">
        <v>23.6</v>
      </c>
      <c r="F2733" t="s">
        <v>19</v>
      </c>
      <c r="G2733" t="s">
        <v>150</v>
      </c>
      <c r="H2733">
        <v>97112</v>
      </c>
      <c r="I2733" t="str" cm="1">
        <f t="array" ref="I2733">IFERROR(INDEX(scheduling_data!H:H,MATCH(B2733&amp;D2733,scheduling_data!D:D&amp;scheduling_data!A:A,0)),"")</f>
        <v>Christian Litz</v>
      </c>
      <c r="J2733" t="str">
        <f t="shared" si="126"/>
        <v>No</v>
      </c>
      <c r="K2733" t="str">
        <f t="shared" si="127"/>
        <v>24145342.4583333333Christian Litz</v>
      </c>
      <c r="L2733" t="str">
        <f t="shared" si="128"/>
        <v>Yes</v>
      </c>
    </row>
    <row r="2734" spans="1:12" x14ac:dyDescent="0.3">
      <c r="A2734" t="s">
        <v>127</v>
      </c>
      <c r="B2734">
        <v>241</v>
      </c>
      <c r="C2734" s="1">
        <v>45350</v>
      </c>
      <c r="D2734" s="1">
        <v>45342.458333333336</v>
      </c>
      <c r="E2734">
        <v>51.27</v>
      </c>
      <c r="F2734" t="s">
        <v>9</v>
      </c>
      <c r="G2734" t="s">
        <v>151</v>
      </c>
      <c r="H2734">
        <v>97530</v>
      </c>
      <c r="I2734" t="str" cm="1">
        <f t="array" ref="I2734">IFERROR(INDEX(scheduling_data!H:H,MATCH(B2734&amp;D2734,scheduling_data!D:D&amp;scheduling_data!A:A,0)),"")</f>
        <v>Christian Litz</v>
      </c>
      <c r="J2734" t="str">
        <f t="shared" si="126"/>
        <v>No</v>
      </c>
      <c r="K2734" t="str">
        <f t="shared" si="127"/>
        <v>24145342.4583333333Christian Litz</v>
      </c>
      <c r="L2734" t="str">
        <f t="shared" si="128"/>
        <v>No</v>
      </c>
    </row>
    <row r="2735" spans="1:12" x14ac:dyDescent="0.3">
      <c r="A2735" t="s">
        <v>127</v>
      </c>
      <c r="B2735">
        <v>241</v>
      </c>
      <c r="C2735" s="1">
        <v>45350</v>
      </c>
      <c r="D2735" s="1">
        <v>45342.458333333336</v>
      </c>
      <c r="E2735">
        <v>23.73</v>
      </c>
      <c r="F2735" t="s">
        <v>19</v>
      </c>
      <c r="G2735" t="s">
        <v>150</v>
      </c>
      <c r="H2735">
        <v>97530</v>
      </c>
      <c r="I2735" t="str" cm="1">
        <f t="array" ref="I2735">IFERROR(INDEX(scheduling_data!H:H,MATCH(B2735&amp;D2735,scheduling_data!D:D&amp;scheduling_data!A:A,0)),"")</f>
        <v>Christian Litz</v>
      </c>
      <c r="J2735" t="str">
        <f t="shared" si="126"/>
        <v>No</v>
      </c>
      <c r="K2735" t="str">
        <f t="shared" si="127"/>
        <v>24145342.4583333333Christian Litz</v>
      </c>
      <c r="L2735" t="str">
        <f t="shared" si="128"/>
        <v>Yes</v>
      </c>
    </row>
    <row r="2736" spans="1:12" x14ac:dyDescent="0.3">
      <c r="A2736" t="s">
        <v>127</v>
      </c>
      <c r="B2736">
        <v>241</v>
      </c>
      <c r="C2736" s="1">
        <v>45350</v>
      </c>
      <c r="D2736" s="1">
        <v>45342.458333333336</v>
      </c>
      <c r="E2736">
        <v>54.16</v>
      </c>
      <c r="F2736" t="s">
        <v>9</v>
      </c>
      <c r="G2736" t="s">
        <v>151</v>
      </c>
      <c r="H2736">
        <v>97110</v>
      </c>
      <c r="I2736" t="str" cm="1">
        <f t="array" ref="I2736">IFERROR(INDEX(scheduling_data!H:H,MATCH(B2736&amp;D2736,scheduling_data!D:D&amp;scheduling_data!A:A,0)),"")</f>
        <v>Christian Litz</v>
      </c>
      <c r="J2736" t="str">
        <f t="shared" si="126"/>
        <v>No</v>
      </c>
      <c r="K2736" t="str">
        <f t="shared" si="127"/>
        <v>24145342.4583333333Christian Litz</v>
      </c>
      <c r="L2736" t="str">
        <f t="shared" si="128"/>
        <v>No</v>
      </c>
    </row>
    <row r="2737" spans="1:12" x14ac:dyDescent="0.3">
      <c r="A2737" t="s">
        <v>127</v>
      </c>
      <c r="B2737">
        <v>241</v>
      </c>
      <c r="C2737" s="1">
        <v>45350</v>
      </c>
      <c r="D2737" s="1">
        <v>45342.458333333336</v>
      </c>
      <c r="E2737">
        <v>20.84</v>
      </c>
      <c r="F2737" t="s">
        <v>19</v>
      </c>
      <c r="G2737" t="s">
        <v>150</v>
      </c>
      <c r="H2737">
        <v>97110</v>
      </c>
      <c r="I2737" t="str" cm="1">
        <f t="array" ref="I2737">IFERROR(INDEX(scheduling_data!H:H,MATCH(B2737&amp;D2737,scheduling_data!D:D&amp;scheduling_data!A:A,0)),"")</f>
        <v>Christian Litz</v>
      </c>
      <c r="J2737" t="str">
        <f t="shared" si="126"/>
        <v>No</v>
      </c>
      <c r="K2737" t="str">
        <f t="shared" si="127"/>
        <v>24145342.4583333333Christian Litz</v>
      </c>
      <c r="L2737" t="str">
        <f t="shared" si="128"/>
        <v>Yes</v>
      </c>
    </row>
    <row r="2738" spans="1:12" x14ac:dyDescent="0.3">
      <c r="A2738" t="s">
        <v>127</v>
      </c>
      <c r="B2738">
        <v>241</v>
      </c>
      <c r="C2738" s="1">
        <v>45350</v>
      </c>
      <c r="D2738" s="1">
        <v>45342.458333333336</v>
      </c>
      <c r="E2738">
        <v>58.67</v>
      </c>
      <c r="F2738" t="s">
        <v>9</v>
      </c>
      <c r="G2738" t="s">
        <v>151</v>
      </c>
      <c r="H2738">
        <v>97161</v>
      </c>
      <c r="I2738" t="str" cm="1">
        <f t="array" ref="I2738">IFERROR(INDEX(scheduling_data!H:H,MATCH(B2738&amp;D2738,scheduling_data!D:D&amp;scheduling_data!A:A,0)),"")</f>
        <v>Christian Litz</v>
      </c>
      <c r="J2738" t="str">
        <f t="shared" si="126"/>
        <v>No</v>
      </c>
      <c r="K2738" t="str">
        <f t="shared" si="127"/>
        <v>24145342.4583333333Christian Litz</v>
      </c>
      <c r="L2738" t="str">
        <f t="shared" si="128"/>
        <v>No</v>
      </c>
    </row>
    <row r="2739" spans="1:12" x14ac:dyDescent="0.3">
      <c r="A2739" t="s">
        <v>61</v>
      </c>
      <c r="B2739">
        <v>242</v>
      </c>
      <c r="C2739" s="1">
        <v>45351</v>
      </c>
      <c r="D2739" s="1">
        <v>45335.458333333336</v>
      </c>
      <c r="E2739">
        <v>52.12</v>
      </c>
      <c r="F2739" t="s">
        <v>19</v>
      </c>
      <c r="G2739" t="s">
        <v>65</v>
      </c>
      <c r="H2739">
        <v>97110</v>
      </c>
      <c r="I2739" t="str" cm="1">
        <f t="array" ref="I2739">IFERROR(INDEX(scheduling_data!H:H,MATCH(B2739&amp;D2739,scheduling_data!D:D&amp;scheduling_data!A:A,0)),"")</f>
        <v>James Allen</v>
      </c>
      <c r="J2739" t="str">
        <f t="shared" si="126"/>
        <v>No</v>
      </c>
      <c r="K2739" t="str">
        <f t="shared" si="127"/>
        <v>24245335.4583333333James Allen</v>
      </c>
      <c r="L2739" t="str">
        <f t="shared" si="128"/>
        <v>Yes</v>
      </c>
    </row>
    <row r="2740" spans="1:12" x14ac:dyDescent="0.3">
      <c r="A2740" t="s">
        <v>61</v>
      </c>
      <c r="B2740">
        <v>242</v>
      </c>
      <c r="C2740" s="1">
        <v>45351</v>
      </c>
      <c r="D2740" s="1">
        <v>45335.458333333336</v>
      </c>
      <c r="E2740">
        <v>1.06</v>
      </c>
      <c r="F2740" t="s">
        <v>9</v>
      </c>
      <c r="G2740" t="s">
        <v>63</v>
      </c>
      <c r="H2740">
        <v>97110</v>
      </c>
      <c r="I2740" t="str" cm="1">
        <f t="array" ref="I2740">IFERROR(INDEX(scheduling_data!H:H,MATCH(B2740&amp;D2740,scheduling_data!D:D&amp;scheduling_data!A:A,0)),"")</f>
        <v>James Allen</v>
      </c>
      <c r="J2740" t="str">
        <f t="shared" si="126"/>
        <v>No</v>
      </c>
      <c r="K2740" t="str">
        <f t="shared" si="127"/>
        <v>24245335.4583333333James Allen</v>
      </c>
      <c r="L2740" t="str">
        <f t="shared" si="128"/>
        <v>No</v>
      </c>
    </row>
    <row r="2741" spans="1:12" x14ac:dyDescent="0.3">
      <c r="A2741" t="s">
        <v>61</v>
      </c>
      <c r="B2741">
        <v>242</v>
      </c>
      <c r="C2741" s="1">
        <v>45351</v>
      </c>
      <c r="D2741" s="1">
        <v>45335.458333333336</v>
      </c>
      <c r="E2741">
        <v>171.82</v>
      </c>
      <c r="F2741" t="s">
        <v>9</v>
      </c>
      <c r="G2741" t="s">
        <v>64</v>
      </c>
      <c r="H2741">
        <v>97110</v>
      </c>
      <c r="I2741" t="str" cm="1">
        <f t="array" ref="I2741">IFERROR(INDEX(scheduling_data!H:H,MATCH(B2741&amp;D2741,scheduling_data!D:D&amp;scheduling_data!A:A,0)),"")</f>
        <v>James Allen</v>
      </c>
      <c r="J2741" t="str">
        <f t="shared" si="126"/>
        <v>No</v>
      </c>
      <c r="K2741" t="str">
        <f t="shared" si="127"/>
        <v>24245335.4583333333James Allen</v>
      </c>
      <c r="L2741" t="str">
        <f t="shared" si="128"/>
        <v>No</v>
      </c>
    </row>
    <row r="2742" spans="1:12" x14ac:dyDescent="0.3">
      <c r="A2742" t="s">
        <v>61</v>
      </c>
      <c r="B2742">
        <v>242</v>
      </c>
      <c r="C2742" s="1">
        <v>45351</v>
      </c>
      <c r="D2742" s="1">
        <v>45335.458333333336</v>
      </c>
      <c r="E2742">
        <v>51.58</v>
      </c>
      <c r="F2742" t="s">
        <v>19</v>
      </c>
      <c r="G2742" t="s">
        <v>65</v>
      </c>
      <c r="H2742">
        <v>97161</v>
      </c>
      <c r="I2742" t="str" cm="1">
        <f t="array" ref="I2742">IFERROR(INDEX(scheduling_data!H:H,MATCH(B2742&amp;D2742,scheduling_data!D:D&amp;scheduling_data!A:A,0)),"")</f>
        <v>James Allen</v>
      </c>
      <c r="J2742" t="str">
        <f t="shared" si="126"/>
        <v>No</v>
      </c>
      <c r="K2742" t="str">
        <f t="shared" si="127"/>
        <v>24245335.4583333333James Allen</v>
      </c>
      <c r="L2742" t="str">
        <f t="shared" si="128"/>
        <v>Yes</v>
      </c>
    </row>
    <row r="2743" spans="1:12" x14ac:dyDescent="0.3">
      <c r="A2743" t="s">
        <v>61</v>
      </c>
      <c r="B2743">
        <v>242</v>
      </c>
      <c r="C2743" s="1">
        <v>45351</v>
      </c>
      <c r="D2743" s="1">
        <v>45335.458333333336</v>
      </c>
      <c r="E2743">
        <v>72.37</v>
      </c>
      <c r="F2743" t="s">
        <v>9</v>
      </c>
      <c r="G2743" t="s">
        <v>62</v>
      </c>
      <c r="H2743">
        <v>97161</v>
      </c>
      <c r="I2743" t="str" cm="1">
        <f t="array" ref="I2743">IFERROR(INDEX(scheduling_data!H:H,MATCH(B2743&amp;D2743,scheduling_data!D:D&amp;scheduling_data!A:A,0)),"")</f>
        <v>James Allen</v>
      </c>
      <c r="J2743" t="str">
        <f t="shared" si="126"/>
        <v>No</v>
      </c>
      <c r="K2743" t="str">
        <f t="shared" si="127"/>
        <v>24245335.4583333333James Allen</v>
      </c>
      <c r="L2743" t="str">
        <f t="shared" si="128"/>
        <v>No</v>
      </c>
    </row>
    <row r="2744" spans="1:12" x14ac:dyDescent="0.3">
      <c r="A2744" t="s">
        <v>61</v>
      </c>
      <c r="B2744">
        <v>242</v>
      </c>
      <c r="C2744" s="1">
        <v>45351</v>
      </c>
      <c r="D2744" s="1">
        <v>45335.458333333336</v>
      </c>
      <c r="E2744">
        <v>1.05</v>
      </c>
      <c r="F2744" t="s">
        <v>9</v>
      </c>
      <c r="G2744" t="s">
        <v>63</v>
      </c>
      <c r="H2744">
        <v>97161</v>
      </c>
      <c r="I2744" t="str" cm="1">
        <f t="array" ref="I2744">IFERROR(INDEX(scheduling_data!H:H,MATCH(B2744&amp;D2744,scheduling_data!D:D&amp;scheduling_data!A:A,0)),"")</f>
        <v>James Allen</v>
      </c>
      <c r="J2744" t="str">
        <f t="shared" si="126"/>
        <v>No</v>
      </c>
      <c r="K2744" t="str">
        <f t="shared" si="127"/>
        <v>24245335.4583333333James Allen</v>
      </c>
      <c r="L2744" t="str">
        <f t="shared" si="128"/>
        <v>No</v>
      </c>
    </row>
    <row r="2745" spans="1:12" x14ac:dyDescent="0.3">
      <c r="A2745" t="s">
        <v>11</v>
      </c>
      <c r="B2745">
        <v>242</v>
      </c>
      <c r="C2745" s="1">
        <v>45335.473611111112</v>
      </c>
      <c r="D2745" s="1">
        <v>45335.458333333336</v>
      </c>
      <c r="E2745">
        <v>25</v>
      </c>
      <c r="F2745" t="s">
        <v>16</v>
      </c>
      <c r="G2745" t="s">
        <v>364</v>
      </c>
      <c r="I2745" t="str" cm="1">
        <f t="array" ref="I2745">IFERROR(INDEX(scheduling_data!H:H,MATCH(B2745&amp;D2745,scheduling_data!D:D&amp;scheduling_data!A:A,0)),"")</f>
        <v>James Allen</v>
      </c>
      <c r="J2745" t="str">
        <f t="shared" si="126"/>
        <v>No</v>
      </c>
      <c r="K2745" t="str">
        <f t="shared" si="127"/>
        <v>24245335.4583333333James Allen</v>
      </c>
      <c r="L2745" t="str">
        <f t="shared" si="128"/>
        <v>Yes</v>
      </c>
    </row>
    <row r="2746" spans="1:12" x14ac:dyDescent="0.3">
      <c r="A2746" t="s">
        <v>11</v>
      </c>
      <c r="B2746">
        <v>242</v>
      </c>
      <c r="C2746" s="1">
        <v>45344.334027777775</v>
      </c>
      <c r="D2746" s="1">
        <v>45342.333333333336</v>
      </c>
      <c r="E2746">
        <v>25</v>
      </c>
      <c r="F2746" t="s">
        <v>16</v>
      </c>
      <c r="G2746" t="s">
        <v>365</v>
      </c>
      <c r="I2746" t="str" cm="1">
        <f t="array" ref="I2746">IFERROR(INDEX(scheduling_data!H:H,MATCH(B2746&amp;D2746,scheduling_data!D:D&amp;scheduling_data!A:A,0)),"")</f>
        <v>James Allen</v>
      </c>
      <c r="J2746" t="str">
        <f t="shared" si="126"/>
        <v>No</v>
      </c>
      <c r="K2746" t="str">
        <f t="shared" si="127"/>
        <v>24245342.3333333333James Allen</v>
      </c>
      <c r="L2746" t="str">
        <f t="shared" si="128"/>
        <v>Yes</v>
      </c>
    </row>
    <row r="2747" spans="1:12" x14ac:dyDescent="0.3">
      <c r="A2747" t="s">
        <v>11</v>
      </c>
      <c r="B2747">
        <v>242</v>
      </c>
      <c r="C2747" s="1">
        <v>45344.334027777775</v>
      </c>
      <c r="D2747" s="1">
        <v>45344.291666666664</v>
      </c>
      <c r="E2747">
        <v>25</v>
      </c>
      <c r="F2747" t="s">
        <v>16</v>
      </c>
      <c r="G2747" t="s">
        <v>365</v>
      </c>
      <c r="I2747" t="str" cm="1">
        <f t="array" ref="I2747">IFERROR(INDEX(scheduling_data!H:H,MATCH(B2747&amp;D2747,scheduling_data!D:D&amp;scheduling_data!A:A,0)),"")</f>
        <v>James Allen</v>
      </c>
      <c r="J2747" t="str">
        <f t="shared" si="126"/>
        <v>No</v>
      </c>
      <c r="K2747" t="str">
        <f t="shared" si="127"/>
        <v>24245344.2916666667James Allen</v>
      </c>
      <c r="L2747" t="str">
        <f t="shared" si="128"/>
        <v>Yes</v>
      </c>
    </row>
    <row r="2748" spans="1:12" x14ac:dyDescent="0.3">
      <c r="A2748" t="s">
        <v>11</v>
      </c>
      <c r="B2748">
        <v>243</v>
      </c>
      <c r="C2748" s="1">
        <v>45328.706250000003</v>
      </c>
      <c r="D2748" s="1">
        <v>45323.708333333336</v>
      </c>
      <c r="E2748">
        <v>67</v>
      </c>
      <c r="F2748" t="s">
        <v>91</v>
      </c>
      <c r="G2748" t="s">
        <v>366</v>
      </c>
      <c r="I2748" t="str" cm="1">
        <f t="array" ref="I2748">IFERROR(INDEX(scheduling_data!H:H,MATCH(B2748&amp;D2748,scheduling_data!D:D&amp;scheduling_data!A:A,0)),"")</f>
        <v>Jessica Pittman</v>
      </c>
      <c r="J2748" t="str">
        <f t="shared" si="126"/>
        <v>No</v>
      </c>
      <c r="K2748" t="str">
        <f t="shared" si="127"/>
        <v>24345323.7083333333Jessica Pittman</v>
      </c>
      <c r="L2748" t="str">
        <f t="shared" si="128"/>
        <v>Yes</v>
      </c>
    </row>
    <row r="2749" spans="1:12" x14ac:dyDescent="0.3">
      <c r="A2749" t="s">
        <v>11</v>
      </c>
      <c r="B2749">
        <v>243</v>
      </c>
      <c r="C2749" s="1">
        <v>45335.709027777775</v>
      </c>
      <c r="D2749" s="1">
        <v>45335.708333333336</v>
      </c>
      <c r="E2749">
        <v>17</v>
      </c>
      <c r="F2749" t="s">
        <v>91</v>
      </c>
      <c r="G2749" t="s">
        <v>367</v>
      </c>
      <c r="I2749" t="str" cm="1">
        <f t="array" ref="I2749">IFERROR(INDEX(scheduling_data!H:H,MATCH(B2749&amp;D2749,scheduling_data!D:D&amp;scheduling_data!A:A,0)),"")</f>
        <v>Katherine Tyree</v>
      </c>
      <c r="J2749" t="str">
        <f t="shared" si="126"/>
        <v>No</v>
      </c>
      <c r="K2749" t="str">
        <f t="shared" si="127"/>
        <v>24345335.7083333333Katherine Tyree</v>
      </c>
      <c r="L2749" t="str">
        <f t="shared" si="128"/>
        <v>Yes</v>
      </c>
    </row>
    <row r="2750" spans="1:12" x14ac:dyDescent="0.3">
      <c r="A2750" t="s">
        <v>11</v>
      </c>
      <c r="B2750">
        <v>243</v>
      </c>
      <c r="C2750" s="1">
        <v>45337.722916666666</v>
      </c>
      <c r="D2750" s="1">
        <v>45337.708333333336</v>
      </c>
      <c r="E2750">
        <v>67</v>
      </c>
      <c r="F2750" t="s">
        <v>91</v>
      </c>
      <c r="G2750" t="s">
        <v>368</v>
      </c>
      <c r="I2750" t="str" cm="1">
        <f t="array" ref="I2750">IFERROR(INDEX(scheduling_data!H:H,MATCH(B2750&amp;D2750,scheduling_data!D:D&amp;scheduling_data!A:A,0)),"")</f>
        <v>Robert Crochet</v>
      </c>
      <c r="J2750" t="str">
        <f t="shared" si="126"/>
        <v>No</v>
      </c>
      <c r="K2750" t="str">
        <f t="shared" si="127"/>
        <v>24345337.7083333333Robert Crochet</v>
      </c>
      <c r="L2750" t="str">
        <f t="shared" si="128"/>
        <v>Yes</v>
      </c>
    </row>
    <row r="2751" spans="1:12" x14ac:dyDescent="0.3">
      <c r="A2751" t="s">
        <v>11</v>
      </c>
      <c r="B2751">
        <v>243</v>
      </c>
      <c r="C2751" s="1">
        <v>45328.706250000003</v>
      </c>
      <c r="D2751" s="1">
        <v>45328.708333333336</v>
      </c>
      <c r="E2751">
        <v>67</v>
      </c>
      <c r="F2751" t="s">
        <v>91</v>
      </c>
      <c r="G2751" t="s">
        <v>366</v>
      </c>
      <c r="I2751" t="str" cm="1">
        <f t="array" ref="I2751">IFERROR(INDEX(scheduling_data!H:H,MATCH(B2751&amp;D2751,scheduling_data!D:D&amp;scheduling_data!A:A,0)),"")</f>
        <v>Robert Crochet</v>
      </c>
      <c r="J2751" t="str">
        <f t="shared" si="126"/>
        <v>No</v>
      </c>
      <c r="K2751" t="str">
        <f t="shared" si="127"/>
        <v>24345328.7083333333Robert Crochet</v>
      </c>
      <c r="L2751" t="str">
        <f t="shared" si="128"/>
        <v>Yes</v>
      </c>
    </row>
    <row r="2752" spans="1:12" x14ac:dyDescent="0.3">
      <c r="A2752" t="s">
        <v>11</v>
      </c>
      <c r="B2752">
        <v>243</v>
      </c>
      <c r="C2752" s="1">
        <v>45335.709027777775</v>
      </c>
      <c r="D2752" s="1">
        <v>45330.708333333336</v>
      </c>
      <c r="E2752">
        <v>50</v>
      </c>
      <c r="F2752" t="s">
        <v>91</v>
      </c>
      <c r="G2752" t="s">
        <v>367</v>
      </c>
      <c r="I2752" t="str" cm="1">
        <f t="array" ref="I2752">IFERROR(INDEX(scheduling_data!H:H,MATCH(B2752&amp;D2752,scheduling_data!D:D&amp;scheduling_data!A:A,0)),"")</f>
        <v>Robert Crochet</v>
      </c>
      <c r="J2752" t="str">
        <f t="shared" si="126"/>
        <v>No</v>
      </c>
      <c r="K2752" t="str">
        <f t="shared" si="127"/>
        <v>24345330.7083333333Robert Crochet</v>
      </c>
      <c r="L2752" t="str">
        <f t="shared" si="128"/>
        <v>Yes</v>
      </c>
    </row>
    <row r="2753" spans="1:12" x14ac:dyDescent="0.3">
      <c r="A2753" t="s">
        <v>232</v>
      </c>
      <c r="B2753">
        <v>243</v>
      </c>
      <c r="C2753" s="1">
        <v>45350</v>
      </c>
      <c r="D2753" s="1">
        <v>45323.708333333336</v>
      </c>
      <c r="E2753">
        <v>83</v>
      </c>
      <c r="F2753" t="s">
        <v>9</v>
      </c>
      <c r="G2753" t="s">
        <v>169</v>
      </c>
      <c r="H2753">
        <v>97110</v>
      </c>
      <c r="I2753" t="str" cm="1">
        <f t="array" ref="I2753">IFERROR(INDEX(scheduling_data!H:H,MATCH(B2753&amp;D2753,scheduling_data!D:D&amp;scheduling_data!A:A,0)),"")</f>
        <v>Jessica Pittman</v>
      </c>
      <c r="J2753" t="str">
        <f t="shared" si="126"/>
        <v>No</v>
      </c>
      <c r="K2753" t="str">
        <f t="shared" si="127"/>
        <v>24345323.7083333333Jessica Pittman</v>
      </c>
      <c r="L2753" t="str">
        <f t="shared" si="128"/>
        <v>No</v>
      </c>
    </row>
    <row r="2754" spans="1:12" x14ac:dyDescent="0.3">
      <c r="A2754" t="s">
        <v>232</v>
      </c>
      <c r="B2754">
        <v>243</v>
      </c>
      <c r="C2754" s="1">
        <v>45350</v>
      </c>
      <c r="D2754" s="1">
        <v>45335.666666666664</v>
      </c>
      <c r="E2754">
        <v>83</v>
      </c>
      <c r="F2754" t="s">
        <v>9</v>
      </c>
      <c r="G2754" t="s">
        <v>169</v>
      </c>
      <c r="H2754">
        <v>97110</v>
      </c>
      <c r="I2754" t="str" cm="1">
        <f t="array" ref="I2754">IFERROR(INDEX(scheduling_data!H:H,MATCH(B2754&amp;D2754,scheduling_data!D:D&amp;scheduling_data!A:A,0)),"")</f>
        <v/>
      </c>
      <c r="J2754" t="str">
        <f t="shared" si="126"/>
        <v>Yes</v>
      </c>
      <c r="K2754" t="str">
        <f t="shared" si="127"/>
        <v>24345335.6666666667</v>
      </c>
      <c r="L2754" t="str">
        <f t="shared" si="128"/>
        <v>No</v>
      </c>
    </row>
    <row r="2755" spans="1:12" x14ac:dyDescent="0.3">
      <c r="A2755" t="s">
        <v>232</v>
      </c>
      <c r="B2755">
        <v>243</v>
      </c>
      <c r="C2755" s="1">
        <v>45350</v>
      </c>
      <c r="D2755" s="1">
        <v>45335.666666666664</v>
      </c>
      <c r="E2755">
        <v>150</v>
      </c>
      <c r="F2755" t="s">
        <v>9</v>
      </c>
      <c r="G2755" t="s">
        <v>169</v>
      </c>
      <c r="H2755">
        <v>97112</v>
      </c>
      <c r="I2755" t="str" cm="1">
        <f t="array" ref="I2755">IFERROR(INDEX(scheduling_data!H:H,MATCH(B2755&amp;D2755,scheduling_data!D:D&amp;scheduling_data!A:A,0)),"")</f>
        <v/>
      </c>
      <c r="J2755" t="str">
        <f t="shared" ref="J2755:J2818" si="129">IF(I2755="", "Yes", "No")</f>
        <v>Yes</v>
      </c>
      <c r="K2755" t="str">
        <f t="shared" ref="K2755:K2818" si="130">IF(I2755="",B2755&amp;D2755,B2755&amp;D2755&amp;I2755)</f>
        <v>24345335.6666666667</v>
      </c>
      <c r="L2755" t="str">
        <f t="shared" ref="L2755:L2818" si="131">IF(OR(F2755="Cash", F2755="Check", F2755="EFT", F2755="Credit Card", F2755="Visa", F2755="Mastercard", F2755="AMEX"), "Yes", "No")</f>
        <v>No</v>
      </c>
    </row>
    <row r="2756" spans="1:12" x14ac:dyDescent="0.3">
      <c r="A2756" t="s">
        <v>232</v>
      </c>
      <c r="B2756">
        <v>243</v>
      </c>
      <c r="C2756" s="1">
        <v>45350</v>
      </c>
      <c r="D2756" s="1">
        <v>45337.708333333336</v>
      </c>
      <c r="E2756">
        <v>83</v>
      </c>
      <c r="F2756" t="s">
        <v>9</v>
      </c>
      <c r="G2756" t="s">
        <v>169</v>
      </c>
      <c r="H2756">
        <v>97110</v>
      </c>
      <c r="I2756" t="str" cm="1">
        <f t="array" ref="I2756">IFERROR(INDEX(scheduling_data!H:H,MATCH(B2756&amp;D2756,scheduling_data!D:D&amp;scheduling_data!A:A,0)),"")</f>
        <v>Robert Crochet</v>
      </c>
      <c r="J2756" t="str">
        <f t="shared" si="129"/>
        <v>No</v>
      </c>
      <c r="K2756" t="str">
        <f t="shared" si="130"/>
        <v>24345337.7083333333Robert Crochet</v>
      </c>
      <c r="L2756" t="str">
        <f t="shared" si="131"/>
        <v>No</v>
      </c>
    </row>
    <row r="2757" spans="1:12" x14ac:dyDescent="0.3">
      <c r="A2757" t="s">
        <v>232</v>
      </c>
      <c r="B2757">
        <v>243</v>
      </c>
      <c r="C2757" s="1">
        <v>45350</v>
      </c>
      <c r="D2757" s="1">
        <v>45337.708333333336</v>
      </c>
      <c r="E2757">
        <v>75</v>
      </c>
      <c r="F2757" t="s">
        <v>9</v>
      </c>
      <c r="G2757" t="s">
        <v>169</v>
      </c>
      <c r="H2757">
        <v>97530</v>
      </c>
      <c r="I2757" t="str" cm="1">
        <f t="array" ref="I2757">IFERROR(INDEX(scheduling_data!H:H,MATCH(B2757&amp;D2757,scheduling_data!D:D&amp;scheduling_data!A:A,0)),"")</f>
        <v>Robert Crochet</v>
      </c>
      <c r="J2757" t="str">
        <f t="shared" si="129"/>
        <v>No</v>
      </c>
      <c r="K2757" t="str">
        <f t="shared" si="130"/>
        <v>24345337.7083333333Robert Crochet</v>
      </c>
      <c r="L2757" t="str">
        <f t="shared" si="131"/>
        <v>No</v>
      </c>
    </row>
    <row r="2758" spans="1:12" x14ac:dyDescent="0.3">
      <c r="A2758" t="s">
        <v>232</v>
      </c>
      <c r="B2758">
        <v>243</v>
      </c>
      <c r="C2758" s="1">
        <v>45350</v>
      </c>
      <c r="D2758" s="1">
        <v>45337.708333333336</v>
      </c>
      <c r="E2758">
        <v>75</v>
      </c>
      <c r="F2758" t="s">
        <v>9</v>
      </c>
      <c r="G2758" t="s">
        <v>169</v>
      </c>
      <c r="H2758">
        <v>97112</v>
      </c>
      <c r="I2758" t="str" cm="1">
        <f t="array" ref="I2758">IFERROR(INDEX(scheduling_data!H:H,MATCH(B2758&amp;D2758,scheduling_data!D:D&amp;scheduling_data!A:A,0)),"")</f>
        <v>Robert Crochet</v>
      </c>
      <c r="J2758" t="str">
        <f t="shared" si="129"/>
        <v>No</v>
      </c>
      <c r="K2758" t="str">
        <f t="shared" si="130"/>
        <v>24345337.7083333333Robert Crochet</v>
      </c>
      <c r="L2758" t="str">
        <f t="shared" si="131"/>
        <v>No</v>
      </c>
    </row>
    <row r="2759" spans="1:12" x14ac:dyDescent="0.3">
      <c r="A2759" t="s">
        <v>232</v>
      </c>
      <c r="B2759">
        <v>243</v>
      </c>
      <c r="C2759" s="1">
        <v>45344</v>
      </c>
      <c r="D2759" s="1">
        <v>45328.708333333336</v>
      </c>
      <c r="E2759">
        <v>75</v>
      </c>
      <c r="F2759" t="s">
        <v>9</v>
      </c>
      <c r="G2759" t="s">
        <v>169</v>
      </c>
      <c r="H2759">
        <v>97112</v>
      </c>
      <c r="I2759" t="str" cm="1">
        <f t="array" ref="I2759">IFERROR(INDEX(scheduling_data!H:H,MATCH(B2759&amp;D2759,scheduling_data!D:D&amp;scheduling_data!A:A,0)),"")</f>
        <v>Robert Crochet</v>
      </c>
      <c r="J2759" t="str">
        <f t="shared" si="129"/>
        <v>No</v>
      </c>
      <c r="K2759" t="str">
        <f t="shared" si="130"/>
        <v>24345328.7083333333Robert Crochet</v>
      </c>
      <c r="L2759" t="str">
        <f t="shared" si="131"/>
        <v>No</v>
      </c>
    </row>
    <row r="2760" spans="1:12" x14ac:dyDescent="0.3">
      <c r="A2760" t="s">
        <v>232</v>
      </c>
      <c r="B2760">
        <v>243</v>
      </c>
      <c r="C2760" s="1">
        <v>45344</v>
      </c>
      <c r="D2760" s="1">
        <v>45328.708333333336</v>
      </c>
      <c r="E2760">
        <v>75</v>
      </c>
      <c r="F2760" t="s">
        <v>9</v>
      </c>
      <c r="G2760" t="s">
        <v>169</v>
      </c>
      <c r="H2760">
        <v>97530</v>
      </c>
      <c r="I2760" t="str" cm="1">
        <f t="array" ref="I2760">IFERROR(INDEX(scheduling_data!H:H,MATCH(B2760&amp;D2760,scheduling_data!D:D&amp;scheduling_data!A:A,0)),"")</f>
        <v>Robert Crochet</v>
      </c>
      <c r="J2760" t="str">
        <f t="shared" si="129"/>
        <v>No</v>
      </c>
      <c r="K2760" t="str">
        <f t="shared" si="130"/>
        <v>24345328.7083333333Robert Crochet</v>
      </c>
      <c r="L2760" t="str">
        <f t="shared" si="131"/>
        <v>No</v>
      </c>
    </row>
    <row r="2761" spans="1:12" x14ac:dyDescent="0.3">
      <c r="A2761" t="s">
        <v>232</v>
      </c>
      <c r="B2761">
        <v>243</v>
      </c>
      <c r="C2761" s="1">
        <v>45344</v>
      </c>
      <c r="D2761" s="1">
        <v>45328.708333333336</v>
      </c>
      <c r="E2761">
        <v>83</v>
      </c>
      <c r="F2761" t="s">
        <v>9</v>
      </c>
      <c r="G2761" t="s">
        <v>169</v>
      </c>
      <c r="H2761">
        <v>97110</v>
      </c>
      <c r="I2761" t="str" cm="1">
        <f t="array" ref="I2761">IFERROR(INDEX(scheduling_data!H:H,MATCH(B2761&amp;D2761,scheduling_data!D:D&amp;scheduling_data!A:A,0)),"")</f>
        <v>Robert Crochet</v>
      </c>
      <c r="J2761" t="str">
        <f t="shared" si="129"/>
        <v>No</v>
      </c>
      <c r="K2761" t="str">
        <f t="shared" si="130"/>
        <v>24345328.7083333333Robert Crochet</v>
      </c>
      <c r="L2761" t="str">
        <f t="shared" si="131"/>
        <v>No</v>
      </c>
    </row>
    <row r="2762" spans="1:12" x14ac:dyDescent="0.3">
      <c r="A2762" t="s">
        <v>61</v>
      </c>
      <c r="B2762">
        <v>244</v>
      </c>
      <c r="C2762" s="1">
        <v>45351</v>
      </c>
      <c r="D2762" s="1">
        <v>45335.625</v>
      </c>
      <c r="E2762">
        <v>39.78</v>
      </c>
      <c r="F2762" t="s">
        <v>19</v>
      </c>
      <c r="G2762" t="s">
        <v>65</v>
      </c>
      <c r="H2762">
        <v>97110</v>
      </c>
      <c r="I2762" t="str" cm="1">
        <f t="array" ref="I2762">IFERROR(INDEX(scheduling_data!H:H,MATCH(B2762&amp;D2762,scheduling_data!D:D&amp;scheduling_data!A:A,0)),"")</f>
        <v>Christian Litz</v>
      </c>
      <c r="J2762" t="str">
        <f t="shared" si="129"/>
        <v>No</v>
      </c>
      <c r="K2762" t="str">
        <f t="shared" si="130"/>
        <v>24445335.625Christian Litz</v>
      </c>
      <c r="L2762" t="str">
        <f t="shared" si="131"/>
        <v>Yes</v>
      </c>
    </row>
    <row r="2763" spans="1:12" x14ac:dyDescent="0.3">
      <c r="A2763" t="s">
        <v>61</v>
      </c>
      <c r="B2763">
        <v>244</v>
      </c>
      <c r="C2763" s="1">
        <v>45351</v>
      </c>
      <c r="D2763" s="1">
        <v>45335.625</v>
      </c>
      <c r="E2763">
        <v>0.65</v>
      </c>
      <c r="F2763" t="s">
        <v>9</v>
      </c>
      <c r="G2763" t="s">
        <v>63</v>
      </c>
      <c r="H2763">
        <v>97110</v>
      </c>
      <c r="I2763" t="str" cm="1">
        <f t="array" ref="I2763">IFERROR(INDEX(scheduling_data!H:H,MATCH(B2763&amp;D2763,scheduling_data!D:D&amp;scheduling_data!A:A,0)),"")</f>
        <v>Christian Litz</v>
      </c>
      <c r="J2763" t="str">
        <f t="shared" si="129"/>
        <v>No</v>
      </c>
      <c r="K2763" t="str">
        <f t="shared" si="130"/>
        <v>24445335.625Christian Litz</v>
      </c>
      <c r="L2763" t="str">
        <f t="shared" si="131"/>
        <v>No</v>
      </c>
    </row>
    <row r="2764" spans="1:12" x14ac:dyDescent="0.3">
      <c r="A2764" t="s">
        <v>61</v>
      </c>
      <c r="B2764">
        <v>244</v>
      </c>
      <c r="C2764" s="1">
        <v>45351</v>
      </c>
      <c r="D2764" s="1">
        <v>45335.625</v>
      </c>
      <c r="E2764">
        <v>109.57</v>
      </c>
      <c r="F2764" t="s">
        <v>9</v>
      </c>
      <c r="G2764" t="s">
        <v>62</v>
      </c>
      <c r="H2764">
        <v>97110</v>
      </c>
      <c r="I2764" t="str" cm="1">
        <f t="array" ref="I2764">IFERROR(INDEX(scheduling_data!H:H,MATCH(B2764&amp;D2764,scheduling_data!D:D&amp;scheduling_data!A:A,0)),"")</f>
        <v>Christian Litz</v>
      </c>
      <c r="J2764" t="str">
        <f t="shared" si="129"/>
        <v>No</v>
      </c>
      <c r="K2764" t="str">
        <f t="shared" si="130"/>
        <v>24445335.625Christian Litz</v>
      </c>
      <c r="L2764" t="str">
        <f t="shared" si="131"/>
        <v>No</v>
      </c>
    </row>
    <row r="2765" spans="1:12" x14ac:dyDescent="0.3">
      <c r="A2765" t="s">
        <v>61</v>
      </c>
      <c r="B2765">
        <v>244</v>
      </c>
      <c r="C2765" s="1">
        <v>45351</v>
      </c>
      <c r="D2765" s="1">
        <v>45335.666666666664</v>
      </c>
      <c r="E2765">
        <v>103.96</v>
      </c>
      <c r="F2765" t="s">
        <v>9</v>
      </c>
      <c r="G2765" t="s">
        <v>62</v>
      </c>
      <c r="H2765">
        <v>97112</v>
      </c>
      <c r="I2765" t="str" cm="1">
        <f t="array" ref="I2765">IFERROR(INDEX(scheduling_data!H:H,MATCH(B2765&amp;D2765,scheduling_data!D:D&amp;scheduling_data!A:A,0)),"")</f>
        <v>Heidi Molaison</v>
      </c>
      <c r="J2765" t="str">
        <f t="shared" si="129"/>
        <v>No</v>
      </c>
      <c r="K2765" t="str">
        <f t="shared" si="130"/>
        <v>24445335.6666666667Heidi Molaison</v>
      </c>
      <c r="L2765" t="str">
        <f t="shared" si="131"/>
        <v>No</v>
      </c>
    </row>
    <row r="2766" spans="1:12" x14ac:dyDescent="0.3">
      <c r="A2766" t="s">
        <v>61</v>
      </c>
      <c r="B2766">
        <v>244</v>
      </c>
      <c r="C2766" s="1">
        <v>45351</v>
      </c>
      <c r="D2766" s="1">
        <v>45335.666666666664</v>
      </c>
      <c r="E2766">
        <v>0.74</v>
      </c>
      <c r="F2766" t="s">
        <v>9</v>
      </c>
      <c r="G2766" t="s">
        <v>63</v>
      </c>
      <c r="H2766">
        <v>97112</v>
      </c>
      <c r="I2766" t="str" cm="1">
        <f t="array" ref="I2766">IFERROR(INDEX(scheduling_data!H:H,MATCH(B2766&amp;D2766,scheduling_data!D:D&amp;scheduling_data!A:A,0)),"")</f>
        <v>Heidi Molaison</v>
      </c>
      <c r="J2766" t="str">
        <f t="shared" si="129"/>
        <v>No</v>
      </c>
      <c r="K2766" t="str">
        <f t="shared" si="130"/>
        <v>24445335.6666666667Heidi Molaison</v>
      </c>
      <c r="L2766" t="str">
        <f t="shared" si="131"/>
        <v>No</v>
      </c>
    </row>
    <row r="2767" spans="1:12" x14ac:dyDescent="0.3">
      <c r="A2767" t="s">
        <v>61</v>
      </c>
      <c r="B2767">
        <v>244</v>
      </c>
      <c r="C2767" s="1">
        <v>45351</v>
      </c>
      <c r="D2767" s="1">
        <v>45335.666666666664</v>
      </c>
      <c r="E2767">
        <v>45.3</v>
      </c>
      <c r="F2767" t="s">
        <v>19</v>
      </c>
      <c r="G2767" t="s">
        <v>65</v>
      </c>
      <c r="H2767">
        <v>97112</v>
      </c>
      <c r="I2767" t="str" cm="1">
        <f t="array" ref="I2767">IFERROR(INDEX(scheduling_data!H:H,MATCH(B2767&amp;D2767,scheduling_data!D:D&amp;scheduling_data!A:A,0)),"")</f>
        <v>Heidi Molaison</v>
      </c>
      <c r="J2767" t="str">
        <f t="shared" si="129"/>
        <v>No</v>
      </c>
      <c r="K2767" t="str">
        <f t="shared" si="130"/>
        <v>24445335.6666666667Heidi Molaison</v>
      </c>
      <c r="L2767" t="str">
        <f t="shared" si="131"/>
        <v>Yes</v>
      </c>
    </row>
    <row r="2768" spans="1:12" x14ac:dyDescent="0.3">
      <c r="A2768" t="s">
        <v>61</v>
      </c>
      <c r="B2768">
        <v>244</v>
      </c>
      <c r="C2768" s="1">
        <v>45338</v>
      </c>
      <c r="D2768" s="1">
        <v>45329.416666666664</v>
      </c>
      <c r="E2768">
        <v>115.63</v>
      </c>
      <c r="F2768" t="s">
        <v>9</v>
      </c>
      <c r="G2768" t="s">
        <v>62</v>
      </c>
      <c r="H2768">
        <v>97110</v>
      </c>
      <c r="I2768" t="str" cm="1">
        <f t="array" ref="I2768">IFERROR(INDEX(scheduling_data!H:H,MATCH(B2768&amp;D2768,scheduling_data!D:D&amp;scheduling_data!A:A,0)),"")</f>
        <v>Jessica Pittman</v>
      </c>
      <c r="J2768" t="str">
        <f t="shared" si="129"/>
        <v>No</v>
      </c>
      <c r="K2768" t="str">
        <f t="shared" si="130"/>
        <v>24445329.4166666667Jessica Pittman</v>
      </c>
      <c r="L2768" t="str">
        <f t="shared" si="131"/>
        <v>No</v>
      </c>
    </row>
    <row r="2769" spans="1:12" x14ac:dyDescent="0.3">
      <c r="A2769" t="s">
        <v>61</v>
      </c>
      <c r="B2769">
        <v>244</v>
      </c>
      <c r="C2769" s="1">
        <v>45338</v>
      </c>
      <c r="D2769" s="1">
        <v>45329.416666666664</v>
      </c>
      <c r="E2769">
        <v>0.55000000000000004</v>
      </c>
      <c r="F2769" t="s">
        <v>9</v>
      </c>
      <c r="G2769" t="s">
        <v>63</v>
      </c>
      <c r="H2769">
        <v>97110</v>
      </c>
      <c r="I2769" t="str" cm="1">
        <f t="array" ref="I2769">IFERROR(INDEX(scheduling_data!H:H,MATCH(B2769&amp;D2769,scheduling_data!D:D&amp;scheduling_data!A:A,0)),"")</f>
        <v>Jessica Pittman</v>
      </c>
      <c r="J2769" t="str">
        <f t="shared" si="129"/>
        <v>No</v>
      </c>
      <c r="K2769" t="str">
        <f t="shared" si="130"/>
        <v>24445329.4166666667Jessica Pittman</v>
      </c>
      <c r="L2769" t="str">
        <f t="shared" si="131"/>
        <v>No</v>
      </c>
    </row>
    <row r="2770" spans="1:12" x14ac:dyDescent="0.3">
      <c r="A2770" t="s">
        <v>61</v>
      </c>
      <c r="B2770">
        <v>244</v>
      </c>
      <c r="C2770" s="1">
        <v>45338</v>
      </c>
      <c r="D2770" s="1">
        <v>45329.416666666664</v>
      </c>
      <c r="E2770">
        <v>33.82</v>
      </c>
      <c r="F2770" t="s">
        <v>19</v>
      </c>
      <c r="G2770" t="s">
        <v>65</v>
      </c>
      <c r="H2770">
        <v>97110</v>
      </c>
      <c r="I2770" t="str" cm="1">
        <f t="array" ref="I2770">IFERROR(INDEX(scheduling_data!H:H,MATCH(B2770&amp;D2770,scheduling_data!D:D&amp;scheduling_data!A:A,0)),"")</f>
        <v>Jessica Pittman</v>
      </c>
      <c r="J2770" t="str">
        <f t="shared" si="129"/>
        <v>No</v>
      </c>
      <c r="K2770" t="str">
        <f t="shared" si="130"/>
        <v>24445329.4166666667Jessica Pittman</v>
      </c>
      <c r="L2770" t="str">
        <f t="shared" si="131"/>
        <v>Yes</v>
      </c>
    </row>
    <row r="2771" spans="1:12" x14ac:dyDescent="0.3">
      <c r="A2771" t="s">
        <v>80</v>
      </c>
      <c r="B2771">
        <v>245</v>
      </c>
      <c r="C2771" s="1">
        <v>45338</v>
      </c>
      <c r="D2771" s="1">
        <v>45323.4375</v>
      </c>
      <c r="E2771">
        <v>93.22</v>
      </c>
      <c r="F2771" t="s">
        <v>9</v>
      </c>
      <c r="G2771" t="s">
        <v>52</v>
      </c>
      <c r="H2771">
        <v>97112</v>
      </c>
      <c r="I2771" t="str" cm="1">
        <f t="array" ref="I2771">IFERROR(INDEX(scheduling_data!H:H,MATCH(B2771&amp;D2771,scheduling_data!D:D&amp;scheduling_data!A:A,0)),"")</f>
        <v>Carolyn Simpson</v>
      </c>
      <c r="J2771" t="str">
        <f t="shared" si="129"/>
        <v>No</v>
      </c>
      <c r="K2771" t="str">
        <f t="shared" si="130"/>
        <v>24545323.4375Carolyn Simpson</v>
      </c>
      <c r="L2771" t="str">
        <f t="shared" si="131"/>
        <v>No</v>
      </c>
    </row>
    <row r="2772" spans="1:12" x14ac:dyDescent="0.3">
      <c r="A2772" t="s">
        <v>80</v>
      </c>
      <c r="B2772">
        <v>245</v>
      </c>
      <c r="C2772" s="1">
        <v>45338</v>
      </c>
      <c r="D2772" s="1">
        <v>45323.4375</v>
      </c>
      <c r="E2772">
        <v>56.78</v>
      </c>
      <c r="F2772" t="s">
        <v>19</v>
      </c>
      <c r="G2772" t="s">
        <v>51</v>
      </c>
      <c r="H2772">
        <v>97112</v>
      </c>
      <c r="I2772" t="str" cm="1">
        <f t="array" ref="I2772">IFERROR(INDEX(scheduling_data!H:H,MATCH(B2772&amp;D2772,scheduling_data!D:D&amp;scheduling_data!A:A,0)),"")</f>
        <v>Carolyn Simpson</v>
      </c>
      <c r="J2772" t="str">
        <f t="shared" si="129"/>
        <v>No</v>
      </c>
      <c r="K2772" t="str">
        <f t="shared" si="130"/>
        <v>24545323.4375Carolyn Simpson</v>
      </c>
      <c r="L2772" t="str">
        <f t="shared" si="131"/>
        <v>Yes</v>
      </c>
    </row>
    <row r="2773" spans="1:12" x14ac:dyDescent="0.3">
      <c r="A2773" t="s">
        <v>80</v>
      </c>
      <c r="B2773">
        <v>245</v>
      </c>
      <c r="C2773" s="1">
        <v>45349</v>
      </c>
      <c r="D2773" s="1">
        <v>45338.354166666664</v>
      </c>
      <c r="E2773">
        <v>85.19</v>
      </c>
      <c r="F2773" t="s">
        <v>9</v>
      </c>
      <c r="G2773" t="s">
        <v>52</v>
      </c>
      <c r="H2773">
        <v>92507</v>
      </c>
      <c r="I2773" t="str" cm="1">
        <f t="array" ref="I2773">IFERROR(INDEX(scheduling_data!H:H,MATCH(B2773&amp;D2773,scheduling_data!D:D&amp;scheduling_data!A:A,0)),"")</f>
        <v>D'Anna Pullen</v>
      </c>
      <c r="J2773" t="str">
        <f t="shared" si="129"/>
        <v>No</v>
      </c>
      <c r="K2773" t="str">
        <f t="shared" si="130"/>
        <v>24545338.3541666667D'Anna Pullen</v>
      </c>
      <c r="L2773" t="str">
        <f t="shared" si="131"/>
        <v>No</v>
      </c>
    </row>
    <row r="2774" spans="1:12" x14ac:dyDescent="0.3">
      <c r="A2774" t="s">
        <v>80</v>
      </c>
      <c r="B2774">
        <v>245</v>
      </c>
      <c r="C2774" s="1">
        <v>45349</v>
      </c>
      <c r="D2774" s="1">
        <v>45338.354166666664</v>
      </c>
      <c r="E2774">
        <v>64.81</v>
      </c>
      <c r="F2774" t="s">
        <v>19</v>
      </c>
      <c r="G2774" t="s">
        <v>51</v>
      </c>
      <c r="H2774">
        <v>92507</v>
      </c>
      <c r="I2774" t="str" cm="1">
        <f t="array" ref="I2774">IFERROR(INDEX(scheduling_data!H:H,MATCH(B2774&amp;D2774,scheduling_data!D:D&amp;scheduling_data!A:A,0)),"")</f>
        <v>D'Anna Pullen</v>
      </c>
      <c r="J2774" t="str">
        <f t="shared" si="129"/>
        <v>No</v>
      </c>
      <c r="K2774" t="str">
        <f t="shared" si="130"/>
        <v>24545338.3541666667D'Anna Pullen</v>
      </c>
      <c r="L2774" t="str">
        <f t="shared" si="131"/>
        <v>Yes</v>
      </c>
    </row>
    <row r="2775" spans="1:12" x14ac:dyDescent="0.3">
      <c r="A2775" t="s">
        <v>80</v>
      </c>
      <c r="B2775">
        <v>245</v>
      </c>
      <c r="C2775" s="1">
        <v>45335</v>
      </c>
      <c r="D2775" s="1">
        <v>45324.333333333336</v>
      </c>
      <c r="E2775">
        <v>64.81</v>
      </c>
      <c r="F2775" t="s">
        <v>19</v>
      </c>
      <c r="G2775" t="s">
        <v>51</v>
      </c>
      <c r="H2775">
        <v>92507</v>
      </c>
      <c r="I2775" t="str" cm="1">
        <f t="array" ref="I2775">IFERROR(INDEX(scheduling_data!H:H,MATCH(B2775&amp;D2775,scheduling_data!D:D&amp;scheduling_data!A:A,0)),"")</f>
        <v>Victoria Miley</v>
      </c>
      <c r="J2775" t="str">
        <f t="shared" si="129"/>
        <v>No</v>
      </c>
      <c r="K2775" t="str">
        <f t="shared" si="130"/>
        <v>24545324.3333333333Victoria Miley</v>
      </c>
      <c r="L2775" t="str">
        <f t="shared" si="131"/>
        <v>Yes</v>
      </c>
    </row>
    <row r="2776" spans="1:12" x14ac:dyDescent="0.3">
      <c r="A2776" t="s">
        <v>80</v>
      </c>
      <c r="B2776">
        <v>245</v>
      </c>
      <c r="C2776" s="1">
        <v>45335</v>
      </c>
      <c r="D2776" s="1">
        <v>45324.333333333336</v>
      </c>
      <c r="E2776">
        <v>85.19</v>
      </c>
      <c r="F2776" t="s">
        <v>9</v>
      </c>
      <c r="G2776" t="s">
        <v>52</v>
      </c>
      <c r="H2776">
        <v>92507</v>
      </c>
      <c r="I2776" t="str" cm="1">
        <f t="array" ref="I2776">IFERROR(INDEX(scheduling_data!H:H,MATCH(B2776&amp;D2776,scheduling_data!D:D&amp;scheduling_data!A:A,0)),"")</f>
        <v>Victoria Miley</v>
      </c>
      <c r="J2776" t="str">
        <f t="shared" si="129"/>
        <v>No</v>
      </c>
      <c r="K2776" t="str">
        <f t="shared" si="130"/>
        <v>24545324.3333333333Victoria Miley</v>
      </c>
      <c r="L2776" t="str">
        <f t="shared" si="131"/>
        <v>No</v>
      </c>
    </row>
    <row r="2777" spans="1:12" x14ac:dyDescent="0.3">
      <c r="A2777" t="s">
        <v>80</v>
      </c>
      <c r="B2777">
        <v>245</v>
      </c>
      <c r="C2777" s="1">
        <v>45338</v>
      </c>
      <c r="D2777" s="1">
        <v>45327.354166666664</v>
      </c>
      <c r="E2777">
        <v>56.78</v>
      </c>
      <c r="F2777" t="s">
        <v>19</v>
      </c>
      <c r="G2777" t="s">
        <v>51</v>
      </c>
      <c r="H2777">
        <v>97112</v>
      </c>
      <c r="I2777" t="str" cm="1">
        <f t="array" ref="I2777">IFERROR(INDEX(scheduling_data!H:H,MATCH(B2777&amp;D2777,scheduling_data!D:D&amp;scheduling_data!A:A,0)),"")</f>
        <v>Heidi Molaison</v>
      </c>
      <c r="J2777" t="str">
        <f t="shared" si="129"/>
        <v>No</v>
      </c>
      <c r="K2777" t="str">
        <f t="shared" si="130"/>
        <v>24545327.3541666667Heidi Molaison</v>
      </c>
      <c r="L2777" t="str">
        <f t="shared" si="131"/>
        <v>Yes</v>
      </c>
    </row>
    <row r="2778" spans="1:12" x14ac:dyDescent="0.3">
      <c r="A2778" t="s">
        <v>80</v>
      </c>
      <c r="B2778">
        <v>245</v>
      </c>
      <c r="C2778" s="1">
        <v>45338</v>
      </c>
      <c r="D2778" s="1">
        <v>45327.354166666664</v>
      </c>
      <c r="E2778">
        <v>93.22</v>
      </c>
      <c r="F2778" t="s">
        <v>9</v>
      </c>
      <c r="G2778" t="s">
        <v>52</v>
      </c>
      <c r="H2778">
        <v>97112</v>
      </c>
      <c r="I2778" t="str" cm="1">
        <f t="array" ref="I2778">IFERROR(INDEX(scheduling_data!H:H,MATCH(B2778&amp;D2778,scheduling_data!D:D&amp;scheduling_data!A:A,0)),"")</f>
        <v>Heidi Molaison</v>
      </c>
      <c r="J2778" t="str">
        <f t="shared" si="129"/>
        <v>No</v>
      </c>
      <c r="K2778" t="str">
        <f t="shared" si="130"/>
        <v>24545327.3541666667Heidi Molaison</v>
      </c>
      <c r="L2778" t="str">
        <f t="shared" si="131"/>
        <v>No</v>
      </c>
    </row>
    <row r="2779" spans="1:12" x14ac:dyDescent="0.3">
      <c r="A2779" t="s">
        <v>127</v>
      </c>
      <c r="B2779">
        <v>246</v>
      </c>
      <c r="C2779" s="1">
        <v>45348</v>
      </c>
      <c r="D2779" s="1">
        <v>45336.479166666664</v>
      </c>
      <c r="E2779">
        <v>47.54</v>
      </c>
      <c r="F2779" t="s">
        <v>19</v>
      </c>
      <c r="G2779" t="s">
        <v>150</v>
      </c>
      <c r="H2779">
        <v>97110</v>
      </c>
      <c r="I2779" t="str" cm="1">
        <f t="array" ref="I2779">IFERROR(INDEX(scheduling_data!H:H,MATCH(B2779&amp;D2779,scheduling_data!D:D&amp;scheduling_data!A:A,0)),"")</f>
        <v>Heidi Molaison</v>
      </c>
      <c r="J2779" t="str">
        <f t="shared" si="129"/>
        <v>No</v>
      </c>
      <c r="K2779" t="str">
        <f t="shared" si="130"/>
        <v>24645336.4791666667Heidi Molaison</v>
      </c>
      <c r="L2779" t="str">
        <f t="shared" si="131"/>
        <v>Yes</v>
      </c>
    </row>
    <row r="2780" spans="1:12" x14ac:dyDescent="0.3">
      <c r="A2780" t="s">
        <v>127</v>
      </c>
      <c r="B2780">
        <v>246</v>
      </c>
      <c r="C2780" s="1">
        <v>45348</v>
      </c>
      <c r="D2780" s="1">
        <v>45336.479166666664</v>
      </c>
      <c r="E2780">
        <v>102.46</v>
      </c>
      <c r="F2780" t="s">
        <v>9</v>
      </c>
      <c r="G2780" t="s">
        <v>151</v>
      </c>
      <c r="H2780">
        <v>97110</v>
      </c>
      <c r="I2780" t="str" cm="1">
        <f t="array" ref="I2780">IFERROR(INDEX(scheduling_data!H:H,MATCH(B2780&amp;D2780,scheduling_data!D:D&amp;scheduling_data!A:A,0)),"")</f>
        <v>Heidi Molaison</v>
      </c>
      <c r="J2780" t="str">
        <f t="shared" si="129"/>
        <v>No</v>
      </c>
      <c r="K2780" t="str">
        <f t="shared" si="130"/>
        <v>24645336.4791666667Heidi Molaison</v>
      </c>
      <c r="L2780" t="str">
        <f t="shared" si="131"/>
        <v>No</v>
      </c>
    </row>
    <row r="2781" spans="1:12" x14ac:dyDescent="0.3">
      <c r="A2781" t="s">
        <v>127</v>
      </c>
      <c r="B2781">
        <v>246</v>
      </c>
      <c r="C2781" s="1">
        <v>45348</v>
      </c>
      <c r="D2781" s="1">
        <v>45341.583333333336</v>
      </c>
      <c r="E2781">
        <v>156.62</v>
      </c>
      <c r="F2781" t="s">
        <v>9</v>
      </c>
      <c r="G2781" t="s">
        <v>151</v>
      </c>
      <c r="H2781">
        <v>97110</v>
      </c>
      <c r="I2781" t="str" cm="1">
        <f t="array" ref="I2781">IFERROR(INDEX(scheduling_data!H:H,MATCH(B2781&amp;D2781,scheduling_data!D:D&amp;scheduling_data!A:A,0)),"")</f>
        <v>Heidi Molaison</v>
      </c>
      <c r="J2781" t="str">
        <f t="shared" si="129"/>
        <v>No</v>
      </c>
      <c r="K2781" t="str">
        <f t="shared" si="130"/>
        <v>24645341.5833333333Heidi Molaison</v>
      </c>
      <c r="L2781" t="str">
        <f t="shared" si="131"/>
        <v>No</v>
      </c>
    </row>
    <row r="2782" spans="1:12" x14ac:dyDescent="0.3">
      <c r="A2782" t="s">
        <v>127</v>
      </c>
      <c r="B2782">
        <v>246</v>
      </c>
      <c r="C2782" s="1">
        <v>45348</v>
      </c>
      <c r="D2782" s="1">
        <v>45341.583333333336</v>
      </c>
      <c r="E2782">
        <v>68.38</v>
      </c>
      <c r="F2782" t="s">
        <v>19</v>
      </c>
      <c r="G2782" t="s">
        <v>150</v>
      </c>
      <c r="H2782">
        <v>97110</v>
      </c>
      <c r="I2782" t="str" cm="1">
        <f t="array" ref="I2782">IFERROR(INDEX(scheduling_data!H:H,MATCH(B2782&amp;D2782,scheduling_data!D:D&amp;scheduling_data!A:A,0)),"")</f>
        <v>Heidi Molaison</v>
      </c>
      <c r="J2782" t="str">
        <f t="shared" si="129"/>
        <v>No</v>
      </c>
      <c r="K2782" t="str">
        <f t="shared" si="130"/>
        <v>24645341.5833333333Heidi Molaison</v>
      </c>
      <c r="L2782" t="str">
        <f t="shared" si="131"/>
        <v>Yes</v>
      </c>
    </row>
    <row r="2783" spans="1:12" x14ac:dyDescent="0.3">
      <c r="A2783" t="s">
        <v>85</v>
      </c>
      <c r="B2783">
        <v>49</v>
      </c>
      <c r="C2783" s="1">
        <v>45344</v>
      </c>
      <c r="D2783" s="1">
        <v>45334.708333333336</v>
      </c>
      <c r="E2783">
        <v>66.36</v>
      </c>
      <c r="F2783" t="s">
        <v>9</v>
      </c>
      <c r="G2783" t="s">
        <v>146</v>
      </c>
      <c r="H2783">
        <v>97110</v>
      </c>
      <c r="I2783" t="str" cm="1">
        <f t="array" ref="I2783">IFERROR(INDEX(scheduling_data!H:H,MATCH(B2783&amp;D2783,scheduling_data!D:D&amp;scheduling_data!A:A,0)),"")</f>
        <v>Katherine Tyree</v>
      </c>
      <c r="J2783" t="str">
        <f t="shared" si="129"/>
        <v>No</v>
      </c>
      <c r="K2783" t="str">
        <f t="shared" si="130"/>
        <v>4945334.7083333333Katherine Tyree</v>
      </c>
      <c r="L2783" t="str">
        <f t="shared" si="131"/>
        <v>No</v>
      </c>
    </row>
    <row r="2784" spans="1:12" x14ac:dyDescent="0.3">
      <c r="A2784" t="s">
        <v>85</v>
      </c>
      <c r="B2784">
        <v>49</v>
      </c>
      <c r="C2784" s="1">
        <v>45344</v>
      </c>
      <c r="D2784" s="1">
        <v>45334.708333333336</v>
      </c>
      <c r="E2784">
        <v>41.82</v>
      </c>
      <c r="F2784" t="s">
        <v>9</v>
      </c>
      <c r="G2784" t="s">
        <v>369</v>
      </c>
      <c r="H2784">
        <v>97110</v>
      </c>
      <c r="I2784" t="str" cm="1">
        <f t="array" ref="I2784">IFERROR(INDEX(scheduling_data!H:H,MATCH(B2784&amp;D2784,scheduling_data!D:D&amp;scheduling_data!A:A,0)),"")</f>
        <v>Katherine Tyree</v>
      </c>
      <c r="J2784" t="str">
        <f t="shared" si="129"/>
        <v>No</v>
      </c>
      <c r="K2784" t="str">
        <f t="shared" si="130"/>
        <v>4945334.7083333333Katherine Tyree</v>
      </c>
      <c r="L2784" t="str">
        <f t="shared" si="131"/>
        <v>No</v>
      </c>
    </row>
    <row r="2785" spans="1:12" x14ac:dyDescent="0.3">
      <c r="A2785" t="s">
        <v>85</v>
      </c>
      <c r="B2785">
        <v>49</v>
      </c>
      <c r="C2785" s="1">
        <v>45344</v>
      </c>
      <c r="D2785" s="1">
        <v>45334.708333333336</v>
      </c>
      <c r="E2785">
        <v>1.93</v>
      </c>
      <c r="F2785" t="s">
        <v>19</v>
      </c>
      <c r="G2785" t="s">
        <v>144</v>
      </c>
      <c r="H2785">
        <v>97110</v>
      </c>
      <c r="I2785" t="str" cm="1">
        <f t="array" ref="I2785">IFERROR(INDEX(scheduling_data!H:H,MATCH(B2785&amp;D2785,scheduling_data!D:D&amp;scheduling_data!A:A,0)),"")</f>
        <v>Katherine Tyree</v>
      </c>
      <c r="J2785" t="str">
        <f t="shared" si="129"/>
        <v>No</v>
      </c>
      <c r="K2785" t="str">
        <f t="shared" si="130"/>
        <v>4945334.7083333333Katherine Tyree</v>
      </c>
      <c r="L2785" t="str">
        <f t="shared" si="131"/>
        <v>Yes</v>
      </c>
    </row>
    <row r="2786" spans="1:12" x14ac:dyDescent="0.3">
      <c r="A2786" t="s">
        <v>85</v>
      </c>
      <c r="B2786">
        <v>49</v>
      </c>
      <c r="C2786" s="1">
        <v>45344</v>
      </c>
      <c r="D2786" s="1">
        <v>45334.708333333336</v>
      </c>
      <c r="E2786">
        <v>79.83</v>
      </c>
      <c r="F2786" t="s">
        <v>9</v>
      </c>
      <c r="G2786" t="s">
        <v>146</v>
      </c>
      <c r="H2786">
        <v>97112</v>
      </c>
      <c r="I2786" t="str" cm="1">
        <f t="array" ref="I2786">IFERROR(INDEX(scheduling_data!H:H,MATCH(B2786&amp;D2786,scheduling_data!D:D&amp;scheduling_data!A:A,0)),"")</f>
        <v>Katherine Tyree</v>
      </c>
      <c r="J2786" t="str">
        <f t="shared" si="129"/>
        <v>No</v>
      </c>
      <c r="K2786" t="str">
        <f t="shared" si="130"/>
        <v>4945334.7083333333Katherine Tyree</v>
      </c>
      <c r="L2786" t="str">
        <f t="shared" si="131"/>
        <v>No</v>
      </c>
    </row>
    <row r="2787" spans="1:12" x14ac:dyDescent="0.3">
      <c r="A2787" t="s">
        <v>85</v>
      </c>
      <c r="B2787">
        <v>49</v>
      </c>
      <c r="C2787" s="1">
        <v>45336</v>
      </c>
      <c r="D2787" s="1">
        <v>45324.333333333336</v>
      </c>
      <c r="E2787">
        <v>66.36</v>
      </c>
      <c r="F2787" t="s">
        <v>9</v>
      </c>
      <c r="G2787" t="s">
        <v>146</v>
      </c>
      <c r="H2787">
        <v>97110</v>
      </c>
      <c r="I2787" t="str" cm="1">
        <f t="array" ref="I2787">IFERROR(INDEX(scheduling_data!H:H,MATCH(B2787&amp;D2787,scheduling_data!D:D&amp;scheduling_data!A:A,0)),"")</f>
        <v>Katherine Tyree</v>
      </c>
      <c r="J2787" t="str">
        <f t="shared" si="129"/>
        <v>No</v>
      </c>
      <c r="K2787" t="str">
        <f t="shared" si="130"/>
        <v>4945324.3333333333Katherine Tyree</v>
      </c>
      <c r="L2787" t="str">
        <f t="shared" si="131"/>
        <v>No</v>
      </c>
    </row>
    <row r="2788" spans="1:12" x14ac:dyDescent="0.3">
      <c r="A2788" t="s">
        <v>85</v>
      </c>
      <c r="B2788">
        <v>49</v>
      </c>
      <c r="C2788" s="1">
        <v>45336</v>
      </c>
      <c r="D2788" s="1">
        <v>45324.333333333336</v>
      </c>
      <c r="E2788">
        <v>53.22</v>
      </c>
      <c r="F2788" t="s">
        <v>9</v>
      </c>
      <c r="G2788" t="s">
        <v>146</v>
      </c>
      <c r="H2788">
        <v>97112</v>
      </c>
      <c r="I2788" t="str" cm="1">
        <f t="array" ref="I2788">IFERROR(INDEX(scheduling_data!H:H,MATCH(B2788&amp;D2788,scheduling_data!D:D&amp;scheduling_data!A:A,0)),"")</f>
        <v>Katherine Tyree</v>
      </c>
      <c r="J2788" t="str">
        <f t="shared" si="129"/>
        <v>No</v>
      </c>
      <c r="K2788" t="str">
        <f t="shared" si="130"/>
        <v>4945324.3333333333Katherine Tyree</v>
      </c>
      <c r="L2788" t="str">
        <f t="shared" si="131"/>
        <v>No</v>
      </c>
    </row>
    <row r="2789" spans="1:12" x14ac:dyDescent="0.3">
      <c r="A2789" t="s">
        <v>85</v>
      </c>
      <c r="B2789">
        <v>49</v>
      </c>
      <c r="C2789" s="1">
        <v>45336</v>
      </c>
      <c r="D2789" s="1">
        <v>45324.333333333336</v>
      </c>
      <c r="E2789">
        <v>75</v>
      </c>
      <c r="F2789" t="s">
        <v>9</v>
      </c>
      <c r="G2789" t="s">
        <v>145</v>
      </c>
      <c r="H2789">
        <v>97140</v>
      </c>
      <c r="I2789" t="str" cm="1">
        <f t="array" ref="I2789">IFERROR(INDEX(scheduling_data!H:H,MATCH(B2789&amp;D2789,scheduling_data!D:D&amp;scheduling_data!A:A,0)),"")</f>
        <v>Katherine Tyree</v>
      </c>
      <c r="J2789" t="str">
        <f t="shared" si="129"/>
        <v>No</v>
      </c>
      <c r="K2789" t="str">
        <f t="shared" si="130"/>
        <v>4945324.3333333333Katherine Tyree</v>
      </c>
      <c r="L2789" t="str">
        <f t="shared" si="131"/>
        <v>No</v>
      </c>
    </row>
    <row r="2790" spans="1:12" x14ac:dyDescent="0.3">
      <c r="A2790" t="s">
        <v>85</v>
      </c>
      <c r="B2790">
        <v>49</v>
      </c>
      <c r="C2790" s="1">
        <v>45336</v>
      </c>
      <c r="D2790" s="1">
        <v>45327.708333333336</v>
      </c>
      <c r="E2790">
        <v>33.18</v>
      </c>
      <c r="F2790" t="s">
        <v>9</v>
      </c>
      <c r="G2790" t="s">
        <v>146</v>
      </c>
      <c r="H2790">
        <v>97110</v>
      </c>
      <c r="I2790" t="str" cm="1">
        <f t="array" ref="I2790">IFERROR(INDEX(scheduling_data!H:H,MATCH(B2790&amp;D2790,scheduling_data!D:D&amp;scheduling_data!A:A,0)),"")</f>
        <v>Katherine Tyree</v>
      </c>
      <c r="J2790" t="str">
        <f t="shared" si="129"/>
        <v>No</v>
      </c>
      <c r="K2790" t="str">
        <f t="shared" si="130"/>
        <v>4945327.7083333333Katherine Tyree</v>
      </c>
      <c r="L2790" t="str">
        <f t="shared" si="131"/>
        <v>No</v>
      </c>
    </row>
    <row r="2791" spans="1:12" x14ac:dyDescent="0.3">
      <c r="A2791" t="s">
        <v>85</v>
      </c>
      <c r="B2791">
        <v>49</v>
      </c>
      <c r="C2791" s="1">
        <v>45336</v>
      </c>
      <c r="D2791" s="1">
        <v>45327.708333333336</v>
      </c>
      <c r="E2791">
        <v>26.61</v>
      </c>
      <c r="F2791" t="s">
        <v>9</v>
      </c>
      <c r="G2791" t="s">
        <v>146</v>
      </c>
      <c r="H2791">
        <v>97112</v>
      </c>
      <c r="I2791" t="str" cm="1">
        <f t="array" ref="I2791">IFERROR(INDEX(scheduling_data!H:H,MATCH(B2791&amp;D2791,scheduling_data!D:D&amp;scheduling_data!A:A,0)),"")</f>
        <v>Katherine Tyree</v>
      </c>
      <c r="J2791" t="str">
        <f t="shared" si="129"/>
        <v>No</v>
      </c>
      <c r="K2791" t="str">
        <f t="shared" si="130"/>
        <v>4945327.7083333333Katherine Tyree</v>
      </c>
      <c r="L2791" t="str">
        <f t="shared" si="131"/>
        <v>No</v>
      </c>
    </row>
    <row r="2792" spans="1:12" x14ac:dyDescent="0.3">
      <c r="A2792" t="s">
        <v>85</v>
      </c>
      <c r="B2792">
        <v>49</v>
      </c>
      <c r="C2792" s="1">
        <v>45336</v>
      </c>
      <c r="D2792" s="1">
        <v>45327.708333333336</v>
      </c>
      <c r="E2792">
        <v>36.43</v>
      </c>
      <c r="F2792" t="s">
        <v>9</v>
      </c>
      <c r="G2792" t="s">
        <v>146</v>
      </c>
      <c r="H2792">
        <v>97140</v>
      </c>
      <c r="I2792" t="str" cm="1">
        <f t="array" ref="I2792">IFERROR(INDEX(scheduling_data!H:H,MATCH(B2792&amp;D2792,scheduling_data!D:D&amp;scheduling_data!A:A,0)),"")</f>
        <v>Katherine Tyree</v>
      </c>
      <c r="J2792" t="str">
        <f t="shared" si="129"/>
        <v>No</v>
      </c>
      <c r="K2792" t="str">
        <f t="shared" si="130"/>
        <v>4945327.7083333333Katherine Tyree</v>
      </c>
      <c r="L2792" t="str">
        <f t="shared" si="131"/>
        <v>No</v>
      </c>
    </row>
    <row r="2793" spans="1:12" x14ac:dyDescent="0.3">
      <c r="A2793" t="s">
        <v>11</v>
      </c>
      <c r="B2793">
        <v>49</v>
      </c>
      <c r="C2793" s="1">
        <v>45348.71597222222</v>
      </c>
      <c r="D2793" s="1">
        <v>45334.708333333336</v>
      </c>
      <c r="E2793">
        <v>30</v>
      </c>
      <c r="F2793" t="s">
        <v>91</v>
      </c>
      <c r="G2793" t="s">
        <v>370</v>
      </c>
      <c r="I2793" t="str" cm="1">
        <f t="array" ref="I2793">IFERROR(INDEX(scheduling_data!H:H,MATCH(B2793&amp;D2793,scheduling_data!D:D&amp;scheduling_data!A:A,0)),"")</f>
        <v>Katherine Tyree</v>
      </c>
      <c r="J2793" t="str">
        <f t="shared" si="129"/>
        <v>No</v>
      </c>
      <c r="K2793" t="str">
        <f t="shared" si="130"/>
        <v>4945334.7083333333Katherine Tyree</v>
      </c>
      <c r="L2793" t="str">
        <f t="shared" si="131"/>
        <v>Yes</v>
      </c>
    </row>
    <row r="2794" spans="1:12" x14ac:dyDescent="0.3">
      <c r="A2794" t="s">
        <v>11</v>
      </c>
      <c r="B2794">
        <v>49</v>
      </c>
      <c r="C2794" s="1">
        <v>45324.334722222222</v>
      </c>
      <c r="D2794" s="1">
        <v>45324.333333333336</v>
      </c>
      <c r="E2794">
        <v>150</v>
      </c>
      <c r="F2794" t="s">
        <v>91</v>
      </c>
      <c r="G2794" t="s">
        <v>371</v>
      </c>
      <c r="I2794" t="str" cm="1">
        <f t="array" ref="I2794">IFERROR(INDEX(scheduling_data!H:H,MATCH(B2794&amp;D2794,scheduling_data!D:D&amp;scheduling_data!A:A,0)),"")</f>
        <v>Katherine Tyree</v>
      </c>
      <c r="J2794" t="str">
        <f t="shared" si="129"/>
        <v>No</v>
      </c>
      <c r="K2794" t="str">
        <f t="shared" si="130"/>
        <v>4945324.3333333333Katherine Tyree</v>
      </c>
      <c r="L2794" t="str">
        <f t="shared" si="131"/>
        <v>Yes</v>
      </c>
    </row>
    <row r="2795" spans="1:12" x14ac:dyDescent="0.3">
      <c r="A2795" t="s">
        <v>11</v>
      </c>
      <c r="B2795">
        <v>49</v>
      </c>
      <c r="C2795" s="1">
        <v>45348.71597222222</v>
      </c>
      <c r="D2795" s="1">
        <v>45348.708333333336</v>
      </c>
      <c r="E2795">
        <v>35</v>
      </c>
      <c r="F2795" t="s">
        <v>91</v>
      </c>
      <c r="G2795" t="s">
        <v>370</v>
      </c>
      <c r="I2795" t="str" cm="1">
        <f t="array" ref="I2795">IFERROR(INDEX(scheduling_data!H:H,MATCH(B2795&amp;D2795,scheduling_data!D:D&amp;scheduling_data!A:A,0)),"")</f>
        <v>Katherine Tyree</v>
      </c>
      <c r="J2795" t="str">
        <f t="shared" si="129"/>
        <v>No</v>
      </c>
      <c r="K2795" t="str">
        <f t="shared" si="130"/>
        <v>4945348.7083333333Katherine Tyree</v>
      </c>
      <c r="L2795" t="str">
        <f t="shared" si="131"/>
        <v>Yes</v>
      </c>
    </row>
    <row r="2796" spans="1:12" x14ac:dyDescent="0.3">
      <c r="A2796" t="s">
        <v>11</v>
      </c>
      <c r="B2796">
        <v>49</v>
      </c>
      <c r="C2796" s="1">
        <v>45327.707638888889</v>
      </c>
      <c r="D2796" s="1">
        <v>45327.708333333336</v>
      </c>
      <c r="E2796">
        <v>128.78</v>
      </c>
      <c r="F2796" t="s">
        <v>91</v>
      </c>
      <c r="G2796" t="s">
        <v>372</v>
      </c>
      <c r="I2796" t="str" cm="1">
        <f t="array" ref="I2796">IFERROR(INDEX(scheduling_data!H:H,MATCH(B2796&amp;D2796,scheduling_data!D:D&amp;scheduling_data!A:A,0)),"")</f>
        <v>Katherine Tyree</v>
      </c>
      <c r="J2796" t="str">
        <f t="shared" si="129"/>
        <v>No</v>
      </c>
      <c r="K2796" t="str">
        <f t="shared" si="130"/>
        <v>4945327.7083333333Katherine Tyree</v>
      </c>
      <c r="L2796" t="str">
        <f t="shared" si="131"/>
        <v>Yes</v>
      </c>
    </row>
    <row r="2797" spans="1:12" x14ac:dyDescent="0.3">
      <c r="A2797" t="s">
        <v>137</v>
      </c>
      <c r="B2797">
        <v>247</v>
      </c>
      <c r="C2797" s="1">
        <v>45342</v>
      </c>
      <c r="D2797" s="1">
        <v>45323.333333333336</v>
      </c>
      <c r="E2797">
        <v>0.52</v>
      </c>
      <c r="F2797" t="s">
        <v>9</v>
      </c>
      <c r="G2797" t="s">
        <v>55</v>
      </c>
      <c r="H2797">
        <v>97530</v>
      </c>
      <c r="I2797" t="str" cm="1">
        <f t="array" ref="I2797">IFERROR(INDEX(scheduling_data!H:H,MATCH(B2797&amp;D2797,scheduling_data!D:D&amp;scheduling_data!A:A,0)),"")</f>
        <v>Katherine Tyree</v>
      </c>
      <c r="J2797" t="str">
        <f t="shared" si="129"/>
        <v>No</v>
      </c>
      <c r="K2797" t="str">
        <f t="shared" si="130"/>
        <v>24745323.3333333333Katherine Tyree</v>
      </c>
      <c r="L2797" t="str">
        <f t="shared" si="131"/>
        <v>No</v>
      </c>
    </row>
    <row r="2798" spans="1:12" x14ac:dyDescent="0.3">
      <c r="A2798" t="s">
        <v>137</v>
      </c>
      <c r="B2798">
        <v>247</v>
      </c>
      <c r="C2798" s="1">
        <v>45342</v>
      </c>
      <c r="D2798" s="1">
        <v>45323.333333333336</v>
      </c>
      <c r="E2798">
        <v>6.97</v>
      </c>
      <c r="F2798" t="s">
        <v>9</v>
      </c>
      <c r="G2798" t="s">
        <v>54</v>
      </c>
      <c r="H2798">
        <v>97112</v>
      </c>
      <c r="I2798" t="str" cm="1">
        <f t="array" ref="I2798">IFERROR(INDEX(scheduling_data!H:H,MATCH(B2798&amp;D2798,scheduling_data!D:D&amp;scheduling_data!A:A,0)),"")</f>
        <v>Katherine Tyree</v>
      </c>
      <c r="J2798" t="str">
        <f t="shared" si="129"/>
        <v>No</v>
      </c>
      <c r="K2798" t="str">
        <f t="shared" si="130"/>
        <v>24745323.3333333333Katherine Tyree</v>
      </c>
      <c r="L2798" t="str">
        <f t="shared" si="131"/>
        <v>No</v>
      </c>
    </row>
    <row r="2799" spans="1:12" x14ac:dyDescent="0.3">
      <c r="A2799" t="s">
        <v>137</v>
      </c>
      <c r="B2799">
        <v>247</v>
      </c>
      <c r="C2799" s="1">
        <v>45342</v>
      </c>
      <c r="D2799" s="1">
        <v>45323.333333333336</v>
      </c>
      <c r="E2799">
        <v>0.38</v>
      </c>
      <c r="F2799" t="s">
        <v>9</v>
      </c>
      <c r="G2799" t="s">
        <v>55</v>
      </c>
      <c r="H2799">
        <v>97112</v>
      </c>
      <c r="I2799" t="str" cm="1">
        <f t="array" ref="I2799">IFERROR(INDEX(scheduling_data!H:H,MATCH(B2799&amp;D2799,scheduling_data!D:D&amp;scheduling_data!A:A,0)),"")</f>
        <v>Katherine Tyree</v>
      </c>
      <c r="J2799" t="str">
        <f t="shared" si="129"/>
        <v>No</v>
      </c>
      <c r="K2799" t="str">
        <f t="shared" si="130"/>
        <v>24745323.3333333333Katherine Tyree</v>
      </c>
      <c r="L2799" t="str">
        <f t="shared" si="131"/>
        <v>No</v>
      </c>
    </row>
    <row r="2800" spans="1:12" x14ac:dyDescent="0.3">
      <c r="A2800" t="s">
        <v>137</v>
      </c>
      <c r="B2800">
        <v>247</v>
      </c>
      <c r="C2800" s="1">
        <v>45342</v>
      </c>
      <c r="D2800" s="1">
        <v>45323.333333333336</v>
      </c>
      <c r="E2800">
        <v>44.43</v>
      </c>
      <c r="F2800" t="s">
        <v>9</v>
      </c>
      <c r="G2800" t="s">
        <v>56</v>
      </c>
      <c r="H2800">
        <v>97112</v>
      </c>
      <c r="I2800" t="str" cm="1">
        <f t="array" ref="I2800">IFERROR(INDEX(scheduling_data!H:H,MATCH(B2800&amp;D2800,scheduling_data!D:D&amp;scheduling_data!A:A,0)),"")</f>
        <v>Katherine Tyree</v>
      </c>
      <c r="J2800" t="str">
        <f t="shared" si="129"/>
        <v>No</v>
      </c>
      <c r="K2800" t="str">
        <f t="shared" si="130"/>
        <v>24745323.3333333333Katherine Tyree</v>
      </c>
      <c r="L2800" t="str">
        <f t="shared" si="131"/>
        <v>No</v>
      </c>
    </row>
    <row r="2801" spans="1:12" x14ac:dyDescent="0.3">
      <c r="A2801" t="s">
        <v>137</v>
      </c>
      <c r="B2801">
        <v>247</v>
      </c>
      <c r="C2801" s="1">
        <v>45342</v>
      </c>
      <c r="D2801" s="1">
        <v>45323.333333333336</v>
      </c>
      <c r="E2801">
        <v>18.5</v>
      </c>
      <c r="F2801" t="s">
        <v>19</v>
      </c>
      <c r="G2801" t="s">
        <v>57</v>
      </c>
      <c r="H2801">
        <v>97112</v>
      </c>
      <c r="I2801" t="str" cm="1">
        <f t="array" ref="I2801">IFERROR(INDEX(scheduling_data!H:H,MATCH(B2801&amp;D2801,scheduling_data!D:D&amp;scheduling_data!A:A,0)),"")</f>
        <v>Katherine Tyree</v>
      </c>
      <c r="J2801" t="str">
        <f t="shared" si="129"/>
        <v>No</v>
      </c>
      <c r="K2801" t="str">
        <f t="shared" si="130"/>
        <v>24745323.3333333333Katherine Tyree</v>
      </c>
      <c r="L2801" t="str">
        <f t="shared" si="131"/>
        <v>Yes</v>
      </c>
    </row>
    <row r="2802" spans="1:12" x14ac:dyDescent="0.3">
      <c r="A2802" t="s">
        <v>137</v>
      </c>
      <c r="B2802">
        <v>247</v>
      </c>
      <c r="C2802" s="1">
        <v>45342</v>
      </c>
      <c r="D2802" s="1">
        <v>45323.333333333336</v>
      </c>
      <c r="E2802">
        <v>42.21</v>
      </c>
      <c r="F2802" t="s">
        <v>9</v>
      </c>
      <c r="G2802" t="s">
        <v>56</v>
      </c>
      <c r="H2802">
        <v>97530</v>
      </c>
      <c r="I2802" t="str" cm="1">
        <f t="array" ref="I2802">IFERROR(INDEX(scheduling_data!H:H,MATCH(B2802&amp;D2802,scheduling_data!D:D&amp;scheduling_data!A:A,0)),"")</f>
        <v>Katherine Tyree</v>
      </c>
      <c r="J2802" t="str">
        <f t="shared" si="129"/>
        <v>No</v>
      </c>
      <c r="K2802" t="str">
        <f t="shared" si="130"/>
        <v>24745323.3333333333Katherine Tyree</v>
      </c>
      <c r="L2802" t="str">
        <f t="shared" si="131"/>
        <v>No</v>
      </c>
    </row>
    <row r="2803" spans="1:12" x14ac:dyDescent="0.3">
      <c r="A2803" t="s">
        <v>137</v>
      </c>
      <c r="B2803">
        <v>247</v>
      </c>
      <c r="C2803" s="1">
        <v>45342</v>
      </c>
      <c r="D2803" s="1">
        <v>45323.333333333336</v>
      </c>
      <c r="E2803">
        <v>25.71</v>
      </c>
      <c r="F2803" t="s">
        <v>19</v>
      </c>
      <c r="G2803" t="s">
        <v>57</v>
      </c>
      <c r="H2803">
        <v>97530</v>
      </c>
      <c r="I2803" t="str" cm="1">
        <f t="array" ref="I2803">IFERROR(INDEX(scheduling_data!H:H,MATCH(B2803&amp;D2803,scheduling_data!D:D&amp;scheduling_data!A:A,0)),"")</f>
        <v>Katherine Tyree</v>
      </c>
      <c r="J2803" t="str">
        <f t="shared" si="129"/>
        <v>No</v>
      </c>
      <c r="K2803" t="str">
        <f t="shared" si="130"/>
        <v>24745323.3333333333Katherine Tyree</v>
      </c>
      <c r="L2803" t="str">
        <f t="shared" si="131"/>
        <v>Yes</v>
      </c>
    </row>
    <row r="2804" spans="1:12" x14ac:dyDescent="0.3">
      <c r="A2804" t="s">
        <v>137</v>
      </c>
      <c r="B2804">
        <v>247</v>
      </c>
      <c r="C2804" s="1">
        <v>45342</v>
      </c>
      <c r="D2804" s="1">
        <v>45323.333333333336</v>
      </c>
      <c r="E2804">
        <v>5.86</v>
      </c>
      <c r="F2804" t="s">
        <v>9</v>
      </c>
      <c r="G2804" t="s">
        <v>54</v>
      </c>
      <c r="H2804">
        <v>97110</v>
      </c>
      <c r="I2804" t="str" cm="1">
        <f t="array" ref="I2804">IFERROR(INDEX(scheduling_data!H:H,MATCH(B2804&amp;D2804,scheduling_data!D:D&amp;scheduling_data!A:A,0)),"")</f>
        <v>Katherine Tyree</v>
      </c>
      <c r="J2804" t="str">
        <f t="shared" si="129"/>
        <v>No</v>
      </c>
      <c r="K2804" t="str">
        <f t="shared" si="130"/>
        <v>24745323.3333333333Katherine Tyree</v>
      </c>
      <c r="L2804" t="str">
        <f t="shared" si="131"/>
        <v>No</v>
      </c>
    </row>
    <row r="2805" spans="1:12" x14ac:dyDescent="0.3">
      <c r="A2805" t="s">
        <v>137</v>
      </c>
      <c r="B2805">
        <v>247</v>
      </c>
      <c r="C2805" s="1">
        <v>45342</v>
      </c>
      <c r="D2805" s="1">
        <v>45323.333333333336</v>
      </c>
      <c r="E2805">
        <v>0.33</v>
      </c>
      <c r="F2805" t="s">
        <v>9</v>
      </c>
      <c r="G2805" t="s">
        <v>55</v>
      </c>
      <c r="H2805">
        <v>97110</v>
      </c>
      <c r="I2805" t="str" cm="1">
        <f t="array" ref="I2805">IFERROR(INDEX(scheduling_data!H:H,MATCH(B2805&amp;D2805,scheduling_data!D:D&amp;scheduling_data!A:A,0)),"")</f>
        <v>Katherine Tyree</v>
      </c>
      <c r="J2805" t="str">
        <f t="shared" si="129"/>
        <v>No</v>
      </c>
      <c r="K2805" t="str">
        <f t="shared" si="130"/>
        <v>24745323.3333333333Katherine Tyree</v>
      </c>
      <c r="L2805" t="str">
        <f t="shared" si="131"/>
        <v>No</v>
      </c>
    </row>
    <row r="2806" spans="1:12" x14ac:dyDescent="0.3">
      <c r="A2806" t="s">
        <v>137</v>
      </c>
      <c r="B2806">
        <v>247</v>
      </c>
      <c r="C2806" s="1">
        <v>45342</v>
      </c>
      <c r="D2806" s="1">
        <v>45323.333333333336</v>
      </c>
      <c r="E2806">
        <v>48.3</v>
      </c>
      <c r="F2806" t="s">
        <v>9</v>
      </c>
      <c r="G2806" t="s">
        <v>56</v>
      </c>
      <c r="H2806">
        <v>97110</v>
      </c>
      <c r="I2806" t="str" cm="1">
        <f t="array" ref="I2806">IFERROR(INDEX(scheduling_data!H:H,MATCH(B2806&amp;D2806,scheduling_data!D:D&amp;scheduling_data!A:A,0)),"")</f>
        <v>Katherine Tyree</v>
      </c>
      <c r="J2806" t="str">
        <f t="shared" si="129"/>
        <v>No</v>
      </c>
      <c r="K2806" t="str">
        <f t="shared" si="130"/>
        <v>24745323.3333333333Katherine Tyree</v>
      </c>
      <c r="L2806" t="str">
        <f t="shared" si="131"/>
        <v>No</v>
      </c>
    </row>
    <row r="2807" spans="1:12" x14ac:dyDescent="0.3">
      <c r="A2807" t="s">
        <v>137</v>
      </c>
      <c r="B2807">
        <v>247</v>
      </c>
      <c r="C2807" s="1">
        <v>45342</v>
      </c>
      <c r="D2807" s="1">
        <v>45323.333333333336</v>
      </c>
      <c r="E2807">
        <v>16.34</v>
      </c>
      <c r="F2807" t="s">
        <v>19</v>
      </c>
      <c r="G2807" t="s">
        <v>57</v>
      </c>
      <c r="H2807">
        <v>97110</v>
      </c>
      <c r="I2807" t="str" cm="1">
        <f t="array" ref="I2807">IFERROR(INDEX(scheduling_data!H:H,MATCH(B2807&amp;D2807,scheduling_data!D:D&amp;scheduling_data!A:A,0)),"")</f>
        <v>Katherine Tyree</v>
      </c>
      <c r="J2807" t="str">
        <f t="shared" si="129"/>
        <v>No</v>
      </c>
      <c r="K2807" t="str">
        <f t="shared" si="130"/>
        <v>24745323.3333333333Katherine Tyree</v>
      </c>
      <c r="L2807" t="str">
        <f t="shared" si="131"/>
        <v>Yes</v>
      </c>
    </row>
    <row r="2808" spans="1:12" x14ac:dyDescent="0.3">
      <c r="A2808" t="s">
        <v>137</v>
      </c>
      <c r="B2808">
        <v>247</v>
      </c>
      <c r="C2808" s="1">
        <v>45345</v>
      </c>
      <c r="D2808" s="1">
        <v>45328.333333333336</v>
      </c>
      <c r="E2808">
        <v>5.86</v>
      </c>
      <c r="F2808" t="s">
        <v>9</v>
      </c>
      <c r="G2808" t="s">
        <v>54</v>
      </c>
      <c r="H2808">
        <v>97110</v>
      </c>
      <c r="I2808" t="str" cm="1">
        <f t="array" ref="I2808">IFERROR(INDEX(scheduling_data!H:H,MATCH(B2808&amp;D2808,scheduling_data!D:D&amp;scheduling_data!A:A,0)),"")</f>
        <v>Robert Crochet</v>
      </c>
      <c r="J2808" t="str">
        <f t="shared" si="129"/>
        <v>No</v>
      </c>
      <c r="K2808" t="str">
        <f t="shared" si="130"/>
        <v>24745328.3333333333Robert Crochet</v>
      </c>
      <c r="L2808" t="str">
        <f t="shared" si="131"/>
        <v>No</v>
      </c>
    </row>
    <row r="2809" spans="1:12" x14ac:dyDescent="0.3">
      <c r="A2809" t="s">
        <v>137</v>
      </c>
      <c r="B2809">
        <v>247</v>
      </c>
      <c r="C2809" s="1">
        <v>45345</v>
      </c>
      <c r="D2809" s="1">
        <v>45328.333333333336</v>
      </c>
      <c r="E2809">
        <v>37.270000000000003</v>
      </c>
      <c r="F2809" t="s">
        <v>19</v>
      </c>
      <c r="G2809" t="s">
        <v>57</v>
      </c>
      <c r="H2809">
        <v>97110</v>
      </c>
      <c r="I2809" t="str" cm="1">
        <f t="array" ref="I2809">IFERROR(INDEX(scheduling_data!H:H,MATCH(B2809&amp;D2809,scheduling_data!D:D&amp;scheduling_data!A:A,0)),"")</f>
        <v>Robert Crochet</v>
      </c>
      <c r="J2809" t="str">
        <f t="shared" si="129"/>
        <v>No</v>
      </c>
      <c r="K2809" t="str">
        <f t="shared" si="130"/>
        <v>24745328.3333333333Robert Crochet</v>
      </c>
      <c r="L2809" t="str">
        <f t="shared" si="131"/>
        <v>Yes</v>
      </c>
    </row>
    <row r="2810" spans="1:12" x14ac:dyDescent="0.3">
      <c r="A2810" t="s">
        <v>137</v>
      </c>
      <c r="B2810">
        <v>247</v>
      </c>
      <c r="C2810" s="1">
        <v>45345</v>
      </c>
      <c r="D2810" s="1">
        <v>45328.333333333336</v>
      </c>
      <c r="E2810">
        <v>96.6</v>
      </c>
      <c r="F2810" t="s">
        <v>9</v>
      </c>
      <c r="G2810" t="s">
        <v>56</v>
      </c>
      <c r="H2810">
        <v>97110</v>
      </c>
      <c r="I2810" t="str" cm="1">
        <f t="array" ref="I2810">IFERROR(INDEX(scheduling_data!H:H,MATCH(B2810&amp;D2810,scheduling_data!D:D&amp;scheduling_data!A:A,0)),"")</f>
        <v>Robert Crochet</v>
      </c>
      <c r="J2810" t="str">
        <f t="shared" si="129"/>
        <v>No</v>
      </c>
      <c r="K2810" t="str">
        <f t="shared" si="130"/>
        <v>24745328.3333333333Robert Crochet</v>
      </c>
      <c r="L2810" t="str">
        <f t="shared" si="131"/>
        <v>No</v>
      </c>
    </row>
    <row r="2811" spans="1:12" x14ac:dyDescent="0.3">
      <c r="A2811" t="s">
        <v>137</v>
      </c>
      <c r="B2811">
        <v>247</v>
      </c>
      <c r="C2811" s="1">
        <v>45345</v>
      </c>
      <c r="D2811" s="1">
        <v>45328.333333333336</v>
      </c>
      <c r="E2811">
        <v>0.76</v>
      </c>
      <c r="F2811" t="s">
        <v>9</v>
      </c>
      <c r="G2811" t="s">
        <v>55</v>
      </c>
      <c r="H2811">
        <v>97110</v>
      </c>
      <c r="I2811" t="str" cm="1">
        <f t="array" ref="I2811">IFERROR(INDEX(scheduling_data!H:H,MATCH(B2811&amp;D2811,scheduling_data!D:D&amp;scheduling_data!A:A,0)),"")</f>
        <v>Robert Crochet</v>
      </c>
      <c r="J2811" t="str">
        <f t="shared" si="129"/>
        <v>No</v>
      </c>
      <c r="K2811" t="str">
        <f t="shared" si="130"/>
        <v>24745328.3333333333Robert Crochet</v>
      </c>
      <c r="L2811" t="str">
        <f t="shared" si="131"/>
        <v>No</v>
      </c>
    </row>
    <row r="2812" spans="1:12" x14ac:dyDescent="0.3">
      <c r="A2812" t="s">
        <v>137</v>
      </c>
      <c r="B2812">
        <v>247</v>
      </c>
      <c r="C2812" s="1">
        <v>45349</v>
      </c>
      <c r="D2812" s="1">
        <v>45330.333333333336</v>
      </c>
      <c r="E2812">
        <v>11.72</v>
      </c>
      <c r="F2812" t="s">
        <v>9</v>
      </c>
      <c r="G2812" t="s">
        <v>54</v>
      </c>
      <c r="H2812">
        <v>97110</v>
      </c>
      <c r="I2812" t="str" cm="1">
        <f t="array" ref="I2812">IFERROR(INDEX(scheduling_data!H:H,MATCH(B2812&amp;D2812,scheduling_data!D:D&amp;scheduling_data!A:A,0)),"")</f>
        <v>Christian Litz</v>
      </c>
      <c r="J2812" t="str">
        <f t="shared" si="129"/>
        <v>No</v>
      </c>
      <c r="K2812" t="str">
        <f t="shared" si="130"/>
        <v>24745330.3333333333Christian Litz</v>
      </c>
      <c r="L2812" t="str">
        <f t="shared" si="131"/>
        <v>No</v>
      </c>
    </row>
    <row r="2813" spans="1:12" x14ac:dyDescent="0.3">
      <c r="A2813" t="s">
        <v>137</v>
      </c>
      <c r="B2813">
        <v>247</v>
      </c>
      <c r="C2813" s="1">
        <v>45349</v>
      </c>
      <c r="D2813" s="1">
        <v>45330.333333333336</v>
      </c>
      <c r="E2813">
        <v>0.67</v>
      </c>
      <c r="F2813" t="s">
        <v>9</v>
      </c>
      <c r="G2813" t="s">
        <v>55</v>
      </c>
      <c r="H2813">
        <v>97110</v>
      </c>
      <c r="I2813" t="str" cm="1">
        <f t="array" ref="I2813">IFERROR(INDEX(scheduling_data!H:H,MATCH(B2813&amp;D2813,scheduling_data!D:D&amp;scheduling_data!A:A,0)),"")</f>
        <v>Christian Litz</v>
      </c>
      <c r="J2813" t="str">
        <f t="shared" si="129"/>
        <v>No</v>
      </c>
      <c r="K2813" t="str">
        <f t="shared" si="130"/>
        <v>24745330.3333333333Christian Litz</v>
      </c>
      <c r="L2813" t="str">
        <f t="shared" si="131"/>
        <v>No</v>
      </c>
    </row>
    <row r="2814" spans="1:12" x14ac:dyDescent="0.3">
      <c r="A2814" t="s">
        <v>137</v>
      </c>
      <c r="B2814">
        <v>247</v>
      </c>
      <c r="C2814" s="1">
        <v>45349</v>
      </c>
      <c r="D2814" s="1">
        <v>45330.333333333336</v>
      </c>
      <c r="E2814">
        <v>25.71</v>
      </c>
      <c r="F2814" t="s">
        <v>19</v>
      </c>
      <c r="G2814" t="s">
        <v>57</v>
      </c>
      <c r="H2814">
        <v>97530</v>
      </c>
      <c r="I2814" t="str" cm="1">
        <f t="array" ref="I2814">IFERROR(INDEX(scheduling_data!H:H,MATCH(B2814&amp;D2814,scheduling_data!D:D&amp;scheduling_data!A:A,0)),"")</f>
        <v>Christian Litz</v>
      </c>
      <c r="J2814" t="str">
        <f t="shared" si="129"/>
        <v>No</v>
      </c>
      <c r="K2814" t="str">
        <f t="shared" si="130"/>
        <v>24745330.3333333333Christian Litz</v>
      </c>
      <c r="L2814" t="str">
        <f t="shared" si="131"/>
        <v>Yes</v>
      </c>
    </row>
    <row r="2815" spans="1:12" x14ac:dyDescent="0.3">
      <c r="A2815" t="s">
        <v>137</v>
      </c>
      <c r="B2815">
        <v>247</v>
      </c>
      <c r="C2815" s="1">
        <v>45349</v>
      </c>
      <c r="D2815" s="1">
        <v>45330.333333333336</v>
      </c>
      <c r="E2815">
        <v>42.21</v>
      </c>
      <c r="F2815" t="s">
        <v>9</v>
      </c>
      <c r="G2815" t="s">
        <v>56</v>
      </c>
      <c r="H2815">
        <v>97530</v>
      </c>
      <c r="I2815" t="str" cm="1">
        <f t="array" ref="I2815">IFERROR(INDEX(scheduling_data!H:H,MATCH(B2815&amp;D2815,scheduling_data!D:D&amp;scheduling_data!A:A,0)),"")</f>
        <v>Christian Litz</v>
      </c>
      <c r="J2815" t="str">
        <f t="shared" si="129"/>
        <v>No</v>
      </c>
      <c r="K2815" t="str">
        <f t="shared" si="130"/>
        <v>24745330.3333333333Christian Litz</v>
      </c>
      <c r="L2815" t="str">
        <f t="shared" si="131"/>
        <v>No</v>
      </c>
    </row>
    <row r="2816" spans="1:12" x14ac:dyDescent="0.3">
      <c r="A2816" t="s">
        <v>137</v>
      </c>
      <c r="B2816">
        <v>247</v>
      </c>
      <c r="C2816" s="1">
        <v>45349</v>
      </c>
      <c r="D2816" s="1">
        <v>45330.333333333336</v>
      </c>
      <c r="E2816">
        <v>0.52</v>
      </c>
      <c r="F2816" t="s">
        <v>9</v>
      </c>
      <c r="G2816" t="s">
        <v>55</v>
      </c>
      <c r="H2816">
        <v>97530</v>
      </c>
      <c r="I2816" t="str" cm="1">
        <f t="array" ref="I2816">IFERROR(INDEX(scheduling_data!H:H,MATCH(B2816&amp;D2816,scheduling_data!D:D&amp;scheduling_data!A:A,0)),"")</f>
        <v>Christian Litz</v>
      </c>
      <c r="J2816" t="str">
        <f t="shared" si="129"/>
        <v>No</v>
      </c>
      <c r="K2816" t="str">
        <f t="shared" si="130"/>
        <v>24745330.3333333333Christian Litz</v>
      </c>
      <c r="L2816" t="str">
        <f t="shared" si="131"/>
        <v>No</v>
      </c>
    </row>
    <row r="2817" spans="1:12" x14ac:dyDescent="0.3">
      <c r="A2817" t="s">
        <v>137</v>
      </c>
      <c r="B2817">
        <v>247</v>
      </c>
      <c r="C2817" s="1">
        <v>45349</v>
      </c>
      <c r="D2817" s="1">
        <v>45330.333333333336</v>
      </c>
      <c r="E2817">
        <v>96.6</v>
      </c>
      <c r="F2817" t="s">
        <v>9</v>
      </c>
      <c r="G2817" t="s">
        <v>56</v>
      </c>
      <c r="H2817">
        <v>97110</v>
      </c>
      <c r="I2817" t="str" cm="1">
        <f t="array" ref="I2817">IFERROR(INDEX(scheduling_data!H:H,MATCH(B2817&amp;D2817,scheduling_data!D:D&amp;scheduling_data!A:A,0)),"")</f>
        <v>Christian Litz</v>
      </c>
      <c r="J2817" t="str">
        <f t="shared" si="129"/>
        <v>No</v>
      </c>
      <c r="K2817" t="str">
        <f t="shared" si="130"/>
        <v>24745330.3333333333Christian Litz</v>
      </c>
      <c r="L2817" t="str">
        <f t="shared" si="131"/>
        <v>No</v>
      </c>
    </row>
    <row r="2818" spans="1:12" x14ac:dyDescent="0.3">
      <c r="A2818" t="s">
        <v>137</v>
      </c>
      <c r="B2818">
        <v>247</v>
      </c>
      <c r="C2818" s="1">
        <v>45349</v>
      </c>
      <c r="D2818" s="1">
        <v>45330.333333333336</v>
      </c>
      <c r="E2818">
        <v>32.67</v>
      </c>
      <c r="F2818" t="s">
        <v>19</v>
      </c>
      <c r="G2818" t="s">
        <v>57</v>
      </c>
      <c r="H2818">
        <v>97110</v>
      </c>
      <c r="I2818" t="str" cm="1">
        <f t="array" ref="I2818">IFERROR(INDEX(scheduling_data!H:H,MATCH(B2818&amp;D2818,scheduling_data!D:D&amp;scheduling_data!A:A,0)),"")</f>
        <v>Christian Litz</v>
      </c>
      <c r="J2818" t="str">
        <f t="shared" si="129"/>
        <v>No</v>
      </c>
      <c r="K2818" t="str">
        <f t="shared" si="130"/>
        <v>24745330.3333333333Christian Litz</v>
      </c>
      <c r="L2818" t="str">
        <f t="shared" si="131"/>
        <v>Yes</v>
      </c>
    </row>
    <row r="2819" spans="1:12" x14ac:dyDescent="0.3">
      <c r="A2819" t="s">
        <v>11</v>
      </c>
      <c r="B2819">
        <v>248</v>
      </c>
      <c r="C2819" s="1">
        <v>45336.636805555558</v>
      </c>
      <c r="D2819" s="1">
        <v>45336.458333333336</v>
      </c>
      <c r="E2819">
        <v>150</v>
      </c>
      <c r="F2819" t="s">
        <v>87</v>
      </c>
      <c r="G2819" t="s">
        <v>373</v>
      </c>
      <c r="I2819" t="str" cm="1">
        <f t="array" ref="I2819">IFERROR(INDEX(scheduling_data!H:H,MATCH(B2819&amp;D2819,scheduling_data!D:D&amp;scheduling_data!A:A,0)),"")</f>
        <v>D'Anna Pullen</v>
      </c>
      <c r="J2819" t="str">
        <f t="shared" ref="J2819:J2882" si="132">IF(I2819="", "Yes", "No")</f>
        <v>No</v>
      </c>
      <c r="K2819" t="str">
        <f t="shared" ref="K2819:K2882" si="133">IF(I2819="",B2819&amp;D2819,B2819&amp;D2819&amp;I2819)</f>
        <v>24845336.4583333333D'Anna Pullen</v>
      </c>
      <c r="L2819" t="str">
        <f t="shared" ref="L2819:L2882" si="134">IF(OR(F2819="Cash", F2819="Check", F2819="EFT", F2819="Credit Card", F2819="Visa", F2819="Mastercard", F2819="AMEX"), "Yes", "No")</f>
        <v>Yes</v>
      </c>
    </row>
    <row r="2820" spans="1:12" x14ac:dyDescent="0.3">
      <c r="A2820" t="s">
        <v>11</v>
      </c>
      <c r="B2820">
        <v>50</v>
      </c>
      <c r="C2820" s="1">
        <v>45323.708333333336</v>
      </c>
      <c r="D2820" s="1">
        <v>45323.708333333336</v>
      </c>
      <c r="E2820">
        <v>36</v>
      </c>
      <c r="F2820" t="s">
        <v>12</v>
      </c>
      <c r="I2820" t="str" cm="1">
        <f t="array" ref="I2820">IFERROR(INDEX(scheduling_data!H:H,MATCH(B2820&amp;D2820,scheduling_data!D:D&amp;scheduling_data!A:A,0)),"")</f>
        <v>Jessica Pittman</v>
      </c>
      <c r="J2820" t="str">
        <f t="shared" si="132"/>
        <v>No</v>
      </c>
      <c r="K2820" t="str">
        <f t="shared" si="133"/>
        <v>5045323.7083333333Jessica Pittman</v>
      </c>
      <c r="L2820" t="str">
        <f t="shared" si="134"/>
        <v>Yes</v>
      </c>
    </row>
    <row r="2821" spans="1:12" x14ac:dyDescent="0.3">
      <c r="A2821" t="s">
        <v>11</v>
      </c>
      <c r="B2821">
        <v>50</v>
      </c>
      <c r="C2821" s="1">
        <v>45334.333333333336</v>
      </c>
      <c r="D2821" s="1">
        <v>45334.333333333336</v>
      </c>
      <c r="E2821">
        <v>36</v>
      </c>
      <c r="F2821" t="s">
        <v>12</v>
      </c>
      <c r="I2821" t="str" cm="1">
        <f t="array" ref="I2821">IFERROR(INDEX(scheduling_data!H:H,MATCH(B2821&amp;D2821,scheduling_data!D:D&amp;scheduling_data!A:A,0)),"")</f>
        <v>Christian Litz</v>
      </c>
      <c r="J2821" t="str">
        <f t="shared" si="132"/>
        <v>No</v>
      </c>
      <c r="K2821" t="str">
        <f t="shared" si="133"/>
        <v>5045334.3333333333Christian Litz</v>
      </c>
      <c r="L2821" t="str">
        <f t="shared" si="134"/>
        <v>Yes</v>
      </c>
    </row>
    <row r="2822" spans="1:12" x14ac:dyDescent="0.3">
      <c r="A2822" t="s">
        <v>11</v>
      </c>
      <c r="B2822">
        <v>50</v>
      </c>
      <c r="C2822" s="1">
        <v>45334.333333333336</v>
      </c>
      <c r="D2822" s="1">
        <v>45336.708333333336</v>
      </c>
      <c r="E2822">
        <v>36</v>
      </c>
      <c r="F2822" t="s">
        <v>12</v>
      </c>
      <c r="I2822" t="str" cm="1">
        <f t="array" ref="I2822">IFERROR(INDEX(scheduling_data!H:H,MATCH(B2822&amp;D2822,scheduling_data!D:D&amp;scheduling_data!A:A,0)),"")</f>
        <v>Katherine Tyree</v>
      </c>
      <c r="J2822" t="str">
        <f t="shared" si="132"/>
        <v>No</v>
      </c>
      <c r="K2822" t="str">
        <f t="shared" si="133"/>
        <v>5045336.7083333333Katherine Tyree</v>
      </c>
      <c r="L2822" t="str">
        <f t="shared" si="134"/>
        <v>Yes</v>
      </c>
    </row>
    <row r="2823" spans="1:12" x14ac:dyDescent="0.3">
      <c r="A2823" t="s">
        <v>11</v>
      </c>
      <c r="B2823">
        <v>50</v>
      </c>
      <c r="C2823" s="1">
        <v>45334.333333333336</v>
      </c>
      <c r="D2823" s="1">
        <v>45342.333333333336</v>
      </c>
      <c r="E2823">
        <v>36</v>
      </c>
      <c r="F2823" t="s">
        <v>12</v>
      </c>
      <c r="I2823" t="str" cm="1">
        <f t="array" ref="I2823">IFERROR(INDEX(scheduling_data!H:H,MATCH(B2823&amp;D2823,scheduling_data!D:D&amp;scheduling_data!A:A,0)),"")</f>
        <v>Amber Hickman</v>
      </c>
      <c r="J2823" t="str">
        <f t="shared" si="132"/>
        <v>No</v>
      </c>
      <c r="K2823" t="str">
        <f t="shared" si="133"/>
        <v>5045342.3333333333Amber Hickman</v>
      </c>
      <c r="L2823" t="str">
        <f t="shared" si="134"/>
        <v>Yes</v>
      </c>
    </row>
    <row r="2824" spans="1:12" x14ac:dyDescent="0.3">
      <c r="A2824" t="s">
        <v>11</v>
      </c>
      <c r="B2824">
        <v>50</v>
      </c>
      <c r="C2824" s="1">
        <v>45327.706250000003</v>
      </c>
      <c r="D2824" s="1">
        <v>45327.708333333336</v>
      </c>
      <c r="E2824">
        <v>36</v>
      </c>
      <c r="F2824" t="s">
        <v>12</v>
      </c>
      <c r="I2824" t="str" cm="1">
        <f t="array" ref="I2824">IFERROR(INDEX(scheduling_data!H:H,MATCH(B2824&amp;D2824,scheduling_data!D:D&amp;scheduling_data!A:A,0)),"")</f>
        <v>Katherine Tyree</v>
      </c>
      <c r="J2824" t="str">
        <f t="shared" si="132"/>
        <v>No</v>
      </c>
      <c r="K2824" t="str">
        <f t="shared" si="133"/>
        <v>5045327.7083333333Katherine Tyree</v>
      </c>
      <c r="L2824" t="str">
        <f t="shared" si="134"/>
        <v>Yes</v>
      </c>
    </row>
    <row r="2825" spans="1:12" x14ac:dyDescent="0.3">
      <c r="A2825" t="s">
        <v>123</v>
      </c>
      <c r="B2825">
        <v>50</v>
      </c>
      <c r="C2825" s="1">
        <v>45331</v>
      </c>
      <c r="D2825" s="1">
        <v>45323.708333333336</v>
      </c>
      <c r="E2825">
        <v>57.57</v>
      </c>
      <c r="F2825" t="s">
        <v>9</v>
      </c>
      <c r="G2825" t="s">
        <v>125</v>
      </c>
      <c r="H2825">
        <v>97112</v>
      </c>
      <c r="I2825" t="str" cm="1">
        <f t="array" ref="I2825">IFERROR(INDEX(scheduling_data!H:H,MATCH(B2825&amp;D2825,scheduling_data!D:D&amp;scheduling_data!A:A,0)),"")</f>
        <v>Jessica Pittman</v>
      </c>
      <c r="J2825" t="str">
        <f t="shared" si="132"/>
        <v>No</v>
      </c>
      <c r="K2825" t="str">
        <f t="shared" si="133"/>
        <v>5045323.7083333333Jessica Pittman</v>
      </c>
      <c r="L2825" t="str">
        <f t="shared" si="134"/>
        <v>No</v>
      </c>
    </row>
    <row r="2826" spans="1:12" x14ac:dyDescent="0.3">
      <c r="A2826" t="s">
        <v>123</v>
      </c>
      <c r="B2826">
        <v>50</v>
      </c>
      <c r="C2826" s="1">
        <v>45331</v>
      </c>
      <c r="D2826" s="1">
        <v>45323.708333333336</v>
      </c>
      <c r="E2826">
        <v>10.88</v>
      </c>
      <c r="F2826" t="s">
        <v>19</v>
      </c>
      <c r="G2826" t="s">
        <v>124</v>
      </c>
      <c r="H2826">
        <v>97112</v>
      </c>
      <c r="I2826" t="str" cm="1">
        <f t="array" ref="I2826">IFERROR(INDEX(scheduling_data!H:H,MATCH(B2826&amp;D2826,scheduling_data!D:D&amp;scheduling_data!A:A,0)),"")</f>
        <v>Jessica Pittman</v>
      </c>
      <c r="J2826" t="str">
        <f t="shared" si="132"/>
        <v>No</v>
      </c>
      <c r="K2826" t="str">
        <f t="shared" si="133"/>
        <v>5045323.7083333333Jessica Pittman</v>
      </c>
      <c r="L2826" t="str">
        <f t="shared" si="134"/>
        <v>Yes</v>
      </c>
    </row>
    <row r="2827" spans="1:12" x14ac:dyDescent="0.3">
      <c r="A2827" t="s">
        <v>123</v>
      </c>
      <c r="B2827">
        <v>50</v>
      </c>
      <c r="C2827" s="1">
        <v>45331</v>
      </c>
      <c r="D2827" s="1">
        <v>45323.708333333336</v>
      </c>
      <c r="E2827">
        <v>119.55</v>
      </c>
      <c r="F2827" t="s">
        <v>9</v>
      </c>
      <c r="G2827" t="s">
        <v>125</v>
      </c>
      <c r="H2827">
        <v>97110</v>
      </c>
      <c r="I2827" t="str" cm="1">
        <f t="array" ref="I2827">IFERROR(INDEX(scheduling_data!H:H,MATCH(B2827&amp;D2827,scheduling_data!D:D&amp;scheduling_data!A:A,0)),"")</f>
        <v>Jessica Pittman</v>
      </c>
      <c r="J2827" t="str">
        <f t="shared" si="132"/>
        <v>No</v>
      </c>
      <c r="K2827" t="str">
        <f t="shared" si="133"/>
        <v>5045323.7083333333Jessica Pittman</v>
      </c>
      <c r="L2827" t="str">
        <f t="shared" si="134"/>
        <v>No</v>
      </c>
    </row>
    <row r="2828" spans="1:12" x14ac:dyDescent="0.3">
      <c r="A2828" t="s">
        <v>123</v>
      </c>
      <c r="B2828">
        <v>50</v>
      </c>
      <c r="C2828" s="1">
        <v>45338</v>
      </c>
      <c r="D2828" s="1">
        <v>45334.333333333336</v>
      </c>
      <c r="E2828">
        <v>114.18</v>
      </c>
      <c r="F2828" t="s">
        <v>9</v>
      </c>
      <c r="G2828" t="s">
        <v>125</v>
      </c>
      <c r="H2828">
        <v>97110</v>
      </c>
      <c r="I2828" t="str" cm="1">
        <f t="array" ref="I2828">IFERROR(INDEX(scheduling_data!H:H,MATCH(B2828&amp;D2828,scheduling_data!D:D&amp;scheduling_data!A:A,0)),"")</f>
        <v>Christian Litz</v>
      </c>
      <c r="J2828" t="str">
        <f t="shared" si="132"/>
        <v>No</v>
      </c>
      <c r="K2828" t="str">
        <f t="shared" si="133"/>
        <v>5045334.3333333333Christian Litz</v>
      </c>
      <c r="L2828" t="str">
        <f t="shared" si="134"/>
        <v>No</v>
      </c>
    </row>
    <row r="2829" spans="1:12" x14ac:dyDescent="0.3">
      <c r="A2829" t="s">
        <v>123</v>
      </c>
      <c r="B2829">
        <v>50</v>
      </c>
      <c r="C2829" s="1">
        <v>45338</v>
      </c>
      <c r="D2829" s="1">
        <v>45334.333333333336</v>
      </c>
      <c r="E2829">
        <v>19.32</v>
      </c>
      <c r="F2829" t="s">
        <v>19</v>
      </c>
      <c r="G2829" t="s">
        <v>124</v>
      </c>
      <c r="H2829">
        <v>97112</v>
      </c>
      <c r="I2829" t="str" cm="1">
        <f t="array" ref="I2829">IFERROR(INDEX(scheduling_data!H:H,MATCH(B2829&amp;D2829,scheduling_data!D:D&amp;scheduling_data!A:A,0)),"")</f>
        <v>Christian Litz</v>
      </c>
      <c r="J2829" t="str">
        <f t="shared" si="132"/>
        <v>No</v>
      </c>
      <c r="K2829" t="str">
        <f t="shared" si="133"/>
        <v>5045334.3333333333Christian Litz</v>
      </c>
      <c r="L2829" t="str">
        <f t="shared" si="134"/>
        <v>Yes</v>
      </c>
    </row>
    <row r="2830" spans="1:12" x14ac:dyDescent="0.3">
      <c r="A2830" t="s">
        <v>123</v>
      </c>
      <c r="B2830">
        <v>50</v>
      </c>
      <c r="C2830" s="1">
        <v>45338</v>
      </c>
      <c r="D2830" s="1">
        <v>45334.333333333336</v>
      </c>
      <c r="E2830">
        <v>54.5</v>
      </c>
      <c r="F2830" t="s">
        <v>9</v>
      </c>
      <c r="G2830" t="s">
        <v>125</v>
      </c>
      <c r="H2830">
        <v>97112</v>
      </c>
      <c r="I2830" t="str" cm="1">
        <f t="array" ref="I2830">IFERROR(INDEX(scheduling_data!H:H,MATCH(B2830&amp;D2830,scheduling_data!D:D&amp;scheduling_data!A:A,0)),"")</f>
        <v>Christian Litz</v>
      </c>
      <c r="J2830" t="str">
        <f t="shared" si="132"/>
        <v>No</v>
      </c>
      <c r="K2830" t="str">
        <f t="shared" si="133"/>
        <v>5045334.3333333333Christian Litz</v>
      </c>
      <c r="L2830" t="str">
        <f t="shared" si="134"/>
        <v>No</v>
      </c>
    </row>
    <row r="2831" spans="1:12" x14ac:dyDescent="0.3">
      <c r="A2831" t="s">
        <v>123</v>
      </c>
      <c r="B2831">
        <v>50</v>
      </c>
      <c r="C2831" s="1">
        <v>45344</v>
      </c>
      <c r="D2831" s="1">
        <v>45336.708333333336</v>
      </c>
      <c r="E2831">
        <v>1.41</v>
      </c>
      <c r="F2831" t="s">
        <v>19</v>
      </c>
      <c r="G2831" t="s">
        <v>124</v>
      </c>
      <c r="H2831">
        <v>97110</v>
      </c>
      <c r="I2831" t="str" cm="1">
        <f t="array" ref="I2831">IFERROR(INDEX(scheduling_data!H:H,MATCH(B2831&amp;D2831,scheduling_data!D:D&amp;scheduling_data!A:A,0)),"")</f>
        <v>Katherine Tyree</v>
      </c>
      <c r="J2831" t="str">
        <f t="shared" si="132"/>
        <v>No</v>
      </c>
      <c r="K2831" t="str">
        <f t="shared" si="133"/>
        <v>5045336.7083333333Katherine Tyree</v>
      </c>
      <c r="L2831" t="str">
        <f t="shared" si="134"/>
        <v>Yes</v>
      </c>
    </row>
    <row r="2832" spans="1:12" x14ac:dyDescent="0.3">
      <c r="A2832" t="s">
        <v>123</v>
      </c>
      <c r="B2832">
        <v>50</v>
      </c>
      <c r="C2832" s="1">
        <v>45344</v>
      </c>
      <c r="D2832" s="1">
        <v>45336.708333333336</v>
      </c>
      <c r="E2832">
        <v>57.09</v>
      </c>
      <c r="F2832" t="s">
        <v>9</v>
      </c>
      <c r="G2832" t="s">
        <v>125</v>
      </c>
      <c r="H2832">
        <v>97110</v>
      </c>
      <c r="I2832" t="str" cm="1">
        <f t="array" ref="I2832">IFERROR(INDEX(scheduling_data!H:H,MATCH(B2832&amp;D2832,scheduling_data!D:D&amp;scheduling_data!A:A,0)),"")</f>
        <v>Katherine Tyree</v>
      </c>
      <c r="J2832" t="str">
        <f t="shared" si="132"/>
        <v>No</v>
      </c>
      <c r="K2832" t="str">
        <f t="shared" si="133"/>
        <v>5045336.7083333333Katherine Tyree</v>
      </c>
      <c r="L2832" t="str">
        <f t="shared" si="134"/>
        <v>No</v>
      </c>
    </row>
    <row r="2833" spans="1:12" x14ac:dyDescent="0.3">
      <c r="A2833" t="s">
        <v>123</v>
      </c>
      <c r="B2833">
        <v>50</v>
      </c>
      <c r="C2833" s="1">
        <v>45344</v>
      </c>
      <c r="D2833" s="1">
        <v>45336.708333333336</v>
      </c>
      <c r="E2833">
        <v>54.5</v>
      </c>
      <c r="F2833" t="s">
        <v>9</v>
      </c>
      <c r="G2833" t="s">
        <v>125</v>
      </c>
      <c r="H2833">
        <v>97112</v>
      </c>
      <c r="I2833" t="str" cm="1">
        <f t="array" ref="I2833">IFERROR(INDEX(scheduling_data!H:H,MATCH(B2833&amp;D2833,scheduling_data!D:D&amp;scheduling_data!A:A,0)),"")</f>
        <v>Katherine Tyree</v>
      </c>
      <c r="J2833" t="str">
        <f t="shared" si="132"/>
        <v>No</v>
      </c>
      <c r="K2833" t="str">
        <f t="shared" si="133"/>
        <v>5045336.7083333333Katherine Tyree</v>
      </c>
      <c r="L2833" t="str">
        <f t="shared" si="134"/>
        <v>No</v>
      </c>
    </row>
    <row r="2834" spans="1:12" x14ac:dyDescent="0.3">
      <c r="A2834" t="s">
        <v>123</v>
      </c>
      <c r="B2834">
        <v>50</v>
      </c>
      <c r="C2834" s="1">
        <v>45345</v>
      </c>
      <c r="D2834" s="1">
        <v>45342.333333333336</v>
      </c>
      <c r="E2834">
        <v>119.55</v>
      </c>
      <c r="F2834" t="s">
        <v>9</v>
      </c>
      <c r="G2834" t="s">
        <v>125</v>
      </c>
      <c r="H2834">
        <v>97110</v>
      </c>
      <c r="I2834" t="str" cm="1">
        <f t="array" ref="I2834">IFERROR(INDEX(scheduling_data!H:H,MATCH(B2834&amp;D2834,scheduling_data!D:D&amp;scheduling_data!A:A,0)),"")</f>
        <v>Amber Hickman</v>
      </c>
      <c r="J2834" t="str">
        <f t="shared" si="132"/>
        <v>No</v>
      </c>
      <c r="K2834" t="str">
        <f t="shared" si="133"/>
        <v>5045342.3333333333Amber Hickman</v>
      </c>
      <c r="L2834" t="str">
        <f t="shared" si="134"/>
        <v>No</v>
      </c>
    </row>
    <row r="2835" spans="1:12" x14ac:dyDescent="0.3">
      <c r="A2835" t="s">
        <v>123</v>
      </c>
      <c r="B2835">
        <v>50</v>
      </c>
      <c r="C2835" s="1">
        <v>45345</v>
      </c>
      <c r="D2835" s="1">
        <v>45342.333333333336</v>
      </c>
      <c r="E2835">
        <v>28.3</v>
      </c>
      <c r="F2835" t="s">
        <v>19</v>
      </c>
      <c r="G2835" t="s">
        <v>124</v>
      </c>
      <c r="H2835">
        <v>97110</v>
      </c>
      <c r="I2835" t="str" cm="1">
        <f t="array" ref="I2835">IFERROR(INDEX(scheduling_data!H:H,MATCH(B2835&amp;D2835,scheduling_data!D:D&amp;scheduling_data!A:A,0)),"")</f>
        <v>Amber Hickman</v>
      </c>
      <c r="J2835" t="str">
        <f t="shared" si="132"/>
        <v>No</v>
      </c>
      <c r="K2835" t="str">
        <f t="shared" si="133"/>
        <v>5045342.3333333333Amber Hickman</v>
      </c>
      <c r="L2835" t="str">
        <f t="shared" si="134"/>
        <v>Yes</v>
      </c>
    </row>
    <row r="2836" spans="1:12" x14ac:dyDescent="0.3">
      <c r="A2836" t="s">
        <v>123</v>
      </c>
      <c r="B2836">
        <v>50</v>
      </c>
      <c r="C2836" s="1">
        <v>45345</v>
      </c>
      <c r="D2836" s="1">
        <v>45342.333333333336</v>
      </c>
      <c r="E2836">
        <v>115.15</v>
      </c>
      <c r="F2836" t="s">
        <v>9</v>
      </c>
      <c r="G2836" t="s">
        <v>125</v>
      </c>
      <c r="H2836">
        <v>97112</v>
      </c>
      <c r="I2836" t="str" cm="1">
        <f t="array" ref="I2836">IFERROR(INDEX(scheduling_data!H:H,MATCH(B2836&amp;D2836,scheduling_data!D:D&amp;scheduling_data!A:A,0)),"")</f>
        <v>Amber Hickman</v>
      </c>
      <c r="J2836" t="str">
        <f t="shared" si="132"/>
        <v>No</v>
      </c>
      <c r="K2836" t="str">
        <f t="shared" si="133"/>
        <v>5045342.3333333333Amber Hickman</v>
      </c>
      <c r="L2836" t="str">
        <f t="shared" si="134"/>
        <v>No</v>
      </c>
    </row>
    <row r="2837" spans="1:12" x14ac:dyDescent="0.3">
      <c r="A2837" t="s">
        <v>123</v>
      </c>
      <c r="B2837">
        <v>50</v>
      </c>
      <c r="C2837" s="1">
        <v>45334</v>
      </c>
      <c r="D2837" s="1">
        <v>45327.708333333336</v>
      </c>
      <c r="E2837">
        <v>1.41</v>
      </c>
      <c r="F2837" t="s">
        <v>19</v>
      </c>
      <c r="G2837" t="s">
        <v>124</v>
      </c>
      <c r="H2837">
        <v>97110</v>
      </c>
      <c r="I2837" t="str" cm="1">
        <f t="array" ref="I2837">IFERROR(INDEX(scheduling_data!H:H,MATCH(B2837&amp;D2837,scheduling_data!D:D&amp;scheduling_data!A:A,0)),"")</f>
        <v>Katherine Tyree</v>
      </c>
      <c r="J2837" t="str">
        <f t="shared" si="132"/>
        <v>No</v>
      </c>
      <c r="K2837" t="str">
        <f t="shared" si="133"/>
        <v>5045327.7083333333Katherine Tyree</v>
      </c>
      <c r="L2837" t="str">
        <f t="shared" si="134"/>
        <v>Yes</v>
      </c>
    </row>
    <row r="2838" spans="1:12" x14ac:dyDescent="0.3">
      <c r="A2838" t="s">
        <v>123</v>
      </c>
      <c r="B2838">
        <v>50</v>
      </c>
      <c r="C2838" s="1">
        <v>45334</v>
      </c>
      <c r="D2838" s="1">
        <v>45327.708333333336</v>
      </c>
      <c r="E2838">
        <v>57.09</v>
      </c>
      <c r="F2838" t="s">
        <v>9</v>
      </c>
      <c r="G2838" t="s">
        <v>125</v>
      </c>
      <c r="H2838">
        <v>97110</v>
      </c>
      <c r="I2838" t="str" cm="1">
        <f t="array" ref="I2838">IFERROR(INDEX(scheduling_data!H:H,MATCH(B2838&amp;D2838,scheduling_data!D:D&amp;scheduling_data!A:A,0)),"")</f>
        <v>Katherine Tyree</v>
      </c>
      <c r="J2838" t="str">
        <f t="shared" si="132"/>
        <v>No</v>
      </c>
      <c r="K2838" t="str">
        <f t="shared" si="133"/>
        <v>5045327.7083333333Katherine Tyree</v>
      </c>
      <c r="L2838" t="str">
        <f t="shared" si="134"/>
        <v>No</v>
      </c>
    </row>
    <row r="2839" spans="1:12" x14ac:dyDescent="0.3">
      <c r="A2839" t="s">
        <v>123</v>
      </c>
      <c r="B2839">
        <v>50</v>
      </c>
      <c r="C2839" s="1">
        <v>45334</v>
      </c>
      <c r="D2839" s="1">
        <v>45327.708333333336</v>
      </c>
      <c r="E2839">
        <v>54.5</v>
      </c>
      <c r="F2839" t="s">
        <v>9</v>
      </c>
      <c r="G2839" t="s">
        <v>125</v>
      </c>
      <c r="H2839">
        <v>97112</v>
      </c>
      <c r="I2839" t="str" cm="1">
        <f t="array" ref="I2839">IFERROR(INDEX(scheduling_data!H:H,MATCH(B2839&amp;D2839,scheduling_data!D:D&amp;scheduling_data!A:A,0)),"")</f>
        <v>Katherine Tyree</v>
      </c>
      <c r="J2839" t="str">
        <f t="shared" si="132"/>
        <v>No</v>
      </c>
      <c r="K2839" t="str">
        <f t="shared" si="133"/>
        <v>5045327.7083333333Katherine Tyree</v>
      </c>
      <c r="L2839" t="str">
        <f t="shared" si="134"/>
        <v>No</v>
      </c>
    </row>
    <row r="2840" spans="1:12" x14ac:dyDescent="0.3">
      <c r="A2840" t="s">
        <v>123</v>
      </c>
      <c r="B2840">
        <v>50</v>
      </c>
      <c r="C2840" s="1">
        <v>45334</v>
      </c>
      <c r="D2840" s="1">
        <v>45327.708333333336</v>
      </c>
      <c r="E2840">
        <v>16.54</v>
      </c>
      <c r="F2840" t="s">
        <v>19</v>
      </c>
      <c r="G2840" t="s">
        <v>124</v>
      </c>
      <c r="H2840">
        <v>97140</v>
      </c>
      <c r="I2840" t="str" cm="1">
        <f t="array" ref="I2840">IFERROR(INDEX(scheduling_data!H:H,MATCH(B2840&amp;D2840,scheduling_data!D:D&amp;scheduling_data!A:A,0)),"")</f>
        <v>Katherine Tyree</v>
      </c>
      <c r="J2840" t="str">
        <f t="shared" si="132"/>
        <v>No</v>
      </c>
      <c r="K2840" t="str">
        <f t="shared" si="133"/>
        <v>5045327.7083333333Katherine Tyree</v>
      </c>
      <c r="L2840" t="str">
        <f t="shared" si="134"/>
        <v>Yes</v>
      </c>
    </row>
    <row r="2841" spans="1:12" x14ac:dyDescent="0.3">
      <c r="A2841" t="s">
        <v>123</v>
      </c>
      <c r="B2841">
        <v>50</v>
      </c>
      <c r="C2841" s="1">
        <v>45334</v>
      </c>
      <c r="D2841" s="1">
        <v>45327.708333333336</v>
      </c>
      <c r="E2841">
        <v>58.46</v>
      </c>
      <c r="F2841" t="s">
        <v>9</v>
      </c>
      <c r="G2841" t="s">
        <v>125</v>
      </c>
      <c r="H2841">
        <v>97140</v>
      </c>
      <c r="I2841" t="str" cm="1">
        <f t="array" ref="I2841">IFERROR(INDEX(scheduling_data!H:H,MATCH(B2841&amp;D2841,scheduling_data!D:D&amp;scheduling_data!A:A,0)),"")</f>
        <v>Katherine Tyree</v>
      </c>
      <c r="J2841" t="str">
        <f t="shared" si="132"/>
        <v>No</v>
      </c>
      <c r="K2841" t="str">
        <f t="shared" si="133"/>
        <v>5045327.7083333333Katherine Tyree</v>
      </c>
      <c r="L2841" t="str">
        <f t="shared" si="134"/>
        <v>No</v>
      </c>
    </row>
    <row r="2842" spans="1:12" x14ac:dyDescent="0.3">
      <c r="A2842" t="s">
        <v>137</v>
      </c>
      <c r="B2842">
        <v>249</v>
      </c>
      <c r="C2842" s="1">
        <v>45344</v>
      </c>
      <c r="D2842" s="1">
        <v>45327.375</v>
      </c>
      <c r="E2842">
        <v>15.28</v>
      </c>
      <c r="F2842" t="s">
        <v>19</v>
      </c>
      <c r="G2842" t="s">
        <v>57</v>
      </c>
      <c r="H2842">
        <v>97140</v>
      </c>
      <c r="I2842" t="str" cm="1">
        <f t="array" ref="I2842">IFERROR(INDEX(scheduling_data!H:H,MATCH(B2842&amp;D2842,scheduling_data!D:D&amp;scheduling_data!A:A,0)),"")</f>
        <v>Kelsea Rodriguez</v>
      </c>
      <c r="J2842" t="str">
        <f t="shared" si="132"/>
        <v>No</v>
      </c>
      <c r="K2842" t="str">
        <f t="shared" si="133"/>
        <v>24945327.375Kelsea Rodriguez</v>
      </c>
      <c r="L2842" t="str">
        <f t="shared" si="134"/>
        <v>Yes</v>
      </c>
    </row>
    <row r="2843" spans="1:12" x14ac:dyDescent="0.3">
      <c r="A2843" t="s">
        <v>137</v>
      </c>
      <c r="B2843">
        <v>249</v>
      </c>
      <c r="C2843" s="1">
        <v>45344</v>
      </c>
      <c r="D2843" s="1">
        <v>45327.375</v>
      </c>
      <c r="E2843">
        <v>53.61</v>
      </c>
      <c r="F2843" t="s">
        <v>19</v>
      </c>
      <c r="G2843" t="s">
        <v>57</v>
      </c>
      <c r="H2843">
        <v>97110</v>
      </c>
      <c r="I2843" t="str" cm="1">
        <f t="array" ref="I2843">IFERROR(INDEX(scheduling_data!H:H,MATCH(B2843&amp;D2843,scheduling_data!D:D&amp;scheduling_data!A:A,0)),"")</f>
        <v>Kelsea Rodriguez</v>
      </c>
      <c r="J2843" t="str">
        <f t="shared" si="132"/>
        <v>No</v>
      </c>
      <c r="K2843" t="str">
        <f t="shared" si="133"/>
        <v>24945327.375Kelsea Rodriguez</v>
      </c>
      <c r="L2843" t="str">
        <f t="shared" si="134"/>
        <v>Yes</v>
      </c>
    </row>
    <row r="2844" spans="1:12" x14ac:dyDescent="0.3">
      <c r="A2844" t="s">
        <v>137</v>
      </c>
      <c r="B2844">
        <v>249</v>
      </c>
      <c r="C2844" s="1">
        <v>45344</v>
      </c>
      <c r="D2844" s="1">
        <v>45327.375</v>
      </c>
      <c r="E2844">
        <v>144.9</v>
      </c>
      <c r="F2844" t="s">
        <v>9</v>
      </c>
      <c r="G2844" t="s">
        <v>56</v>
      </c>
      <c r="H2844">
        <v>97110</v>
      </c>
      <c r="I2844" t="str" cm="1">
        <f t="array" ref="I2844">IFERROR(INDEX(scheduling_data!H:H,MATCH(B2844&amp;D2844,scheduling_data!D:D&amp;scheduling_data!A:A,0)),"")</f>
        <v>Kelsea Rodriguez</v>
      </c>
      <c r="J2844" t="str">
        <f t="shared" si="132"/>
        <v>No</v>
      </c>
      <c r="K2844" t="str">
        <f t="shared" si="133"/>
        <v>24945327.375Kelsea Rodriguez</v>
      </c>
      <c r="L2844" t="str">
        <f t="shared" si="134"/>
        <v>No</v>
      </c>
    </row>
    <row r="2845" spans="1:12" x14ac:dyDescent="0.3">
      <c r="A2845" t="s">
        <v>137</v>
      </c>
      <c r="B2845">
        <v>249</v>
      </c>
      <c r="C2845" s="1">
        <v>45344</v>
      </c>
      <c r="D2845" s="1">
        <v>45327.375</v>
      </c>
      <c r="E2845">
        <v>1.0900000000000001</v>
      </c>
      <c r="F2845" t="s">
        <v>9</v>
      </c>
      <c r="G2845" t="s">
        <v>55</v>
      </c>
      <c r="H2845">
        <v>97110</v>
      </c>
      <c r="I2845" t="str" cm="1">
        <f t="array" ref="I2845">IFERROR(INDEX(scheduling_data!H:H,MATCH(B2845&amp;D2845,scheduling_data!D:D&amp;scheduling_data!A:A,0)),"")</f>
        <v>Kelsea Rodriguez</v>
      </c>
      <c r="J2845" t="str">
        <f t="shared" si="132"/>
        <v>No</v>
      </c>
      <c r="K2845" t="str">
        <f t="shared" si="133"/>
        <v>24945327.375Kelsea Rodriguez</v>
      </c>
      <c r="L2845" t="str">
        <f t="shared" si="134"/>
        <v>No</v>
      </c>
    </row>
    <row r="2846" spans="1:12" x14ac:dyDescent="0.3">
      <c r="A2846" t="s">
        <v>137</v>
      </c>
      <c r="B2846">
        <v>249</v>
      </c>
      <c r="C2846" s="1">
        <v>45344</v>
      </c>
      <c r="D2846" s="1">
        <v>45327.375</v>
      </c>
      <c r="E2846">
        <v>11.72</v>
      </c>
      <c r="F2846" t="s">
        <v>9</v>
      </c>
      <c r="G2846" t="s">
        <v>54</v>
      </c>
      <c r="H2846">
        <v>97110</v>
      </c>
      <c r="I2846" t="str" cm="1">
        <f t="array" ref="I2846">IFERROR(INDEX(scheduling_data!H:H,MATCH(B2846&amp;D2846,scheduling_data!D:D&amp;scheduling_data!A:A,0)),"")</f>
        <v>Kelsea Rodriguez</v>
      </c>
      <c r="J2846" t="str">
        <f t="shared" si="132"/>
        <v>No</v>
      </c>
      <c r="K2846" t="str">
        <f t="shared" si="133"/>
        <v>24945327.375Kelsea Rodriguez</v>
      </c>
      <c r="L2846" t="str">
        <f t="shared" si="134"/>
        <v>No</v>
      </c>
    </row>
    <row r="2847" spans="1:12" x14ac:dyDescent="0.3">
      <c r="A2847" t="s">
        <v>137</v>
      </c>
      <c r="B2847">
        <v>249</v>
      </c>
      <c r="C2847" s="1">
        <v>45344</v>
      </c>
      <c r="D2847" s="1">
        <v>45327.375</v>
      </c>
      <c r="E2847">
        <v>50.35</v>
      </c>
      <c r="F2847" t="s">
        <v>9</v>
      </c>
      <c r="G2847" t="s">
        <v>56</v>
      </c>
      <c r="H2847">
        <v>97140</v>
      </c>
      <c r="I2847" t="str" cm="1">
        <f t="array" ref="I2847">IFERROR(INDEX(scheduling_data!H:H,MATCH(B2847&amp;D2847,scheduling_data!D:D&amp;scheduling_data!A:A,0)),"")</f>
        <v>Kelsea Rodriguez</v>
      </c>
      <c r="J2847" t="str">
        <f t="shared" si="132"/>
        <v>No</v>
      </c>
      <c r="K2847" t="str">
        <f t="shared" si="133"/>
        <v>24945327.375Kelsea Rodriguez</v>
      </c>
      <c r="L2847" t="str">
        <f t="shared" si="134"/>
        <v>No</v>
      </c>
    </row>
    <row r="2848" spans="1:12" x14ac:dyDescent="0.3">
      <c r="A2848" t="s">
        <v>137</v>
      </c>
      <c r="B2848">
        <v>249</v>
      </c>
      <c r="C2848" s="1">
        <v>45344</v>
      </c>
      <c r="D2848" s="1">
        <v>45327.375</v>
      </c>
      <c r="E2848">
        <v>0.31</v>
      </c>
      <c r="F2848" t="s">
        <v>9</v>
      </c>
      <c r="G2848" t="s">
        <v>55</v>
      </c>
      <c r="H2848">
        <v>97140</v>
      </c>
      <c r="I2848" t="str" cm="1">
        <f t="array" ref="I2848">IFERROR(INDEX(scheduling_data!H:H,MATCH(B2848&amp;D2848,scheduling_data!D:D&amp;scheduling_data!A:A,0)),"")</f>
        <v>Kelsea Rodriguez</v>
      </c>
      <c r="J2848" t="str">
        <f t="shared" si="132"/>
        <v>No</v>
      </c>
      <c r="K2848" t="str">
        <f t="shared" si="133"/>
        <v>24945327.375Kelsea Rodriguez</v>
      </c>
      <c r="L2848" t="str">
        <f t="shared" si="134"/>
        <v>No</v>
      </c>
    </row>
    <row r="2849" spans="1:12" x14ac:dyDescent="0.3">
      <c r="A2849" t="s">
        <v>137</v>
      </c>
      <c r="B2849">
        <v>249</v>
      </c>
      <c r="C2849" s="1">
        <v>45344</v>
      </c>
      <c r="D2849" s="1">
        <v>45327.375</v>
      </c>
      <c r="E2849">
        <v>5.16</v>
      </c>
      <c r="F2849" t="s">
        <v>9</v>
      </c>
      <c r="G2849" t="s">
        <v>54</v>
      </c>
      <c r="H2849">
        <v>97140</v>
      </c>
      <c r="I2849" t="str" cm="1">
        <f t="array" ref="I2849">IFERROR(INDEX(scheduling_data!H:H,MATCH(B2849&amp;D2849,scheduling_data!D:D&amp;scheduling_data!A:A,0)),"")</f>
        <v>Kelsea Rodriguez</v>
      </c>
      <c r="J2849" t="str">
        <f t="shared" si="132"/>
        <v>No</v>
      </c>
      <c r="K2849" t="str">
        <f t="shared" si="133"/>
        <v>24945327.375Kelsea Rodriguez</v>
      </c>
      <c r="L2849" t="str">
        <f t="shared" si="134"/>
        <v>No</v>
      </c>
    </row>
    <row r="2850" spans="1:12" x14ac:dyDescent="0.3">
      <c r="A2850" t="s">
        <v>61</v>
      </c>
      <c r="B2850">
        <v>250</v>
      </c>
      <c r="C2850" s="1">
        <v>45344</v>
      </c>
      <c r="D2850" s="1">
        <v>45331.375</v>
      </c>
      <c r="E2850">
        <v>60.86</v>
      </c>
      <c r="F2850" t="s">
        <v>19</v>
      </c>
      <c r="H2850">
        <v>97162</v>
      </c>
      <c r="I2850" t="str" cm="1">
        <f t="array" ref="I2850">IFERROR(INDEX(scheduling_data!H:H,MATCH(B2850&amp;D2850,scheduling_data!D:D&amp;scheduling_data!A:A,0)),"")</f>
        <v>Christian Litz</v>
      </c>
      <c r="J2850" t="str">
        <f t="shared" si="132"/>
        <v>No</v>
      </c>
      <c r="K2850" t="str">
        <f t="shared" si="133"/>
        <v>25045331.375Christian Litz</v>
      </c>
      <c r="L2850" t="str">
        <f t="shared" si="134"/>
        <v>Yes</v>
      </c>
    </row>
    <row r="2851" spans="1:12" x14ac:dyDescent="0.3">
      <c r="A2851" t="s">
        <v>61</v>
      </c>
      <c r="B2851">
        <v>250</v>
      </c>
      <c r="C2851" s="1">
        <v>45344</v>
      </c>
      <c r="D2851" s="1">
        <v>45331.375</v>
      </c>
      <c r="E2851">
        <v>57.55</v>
      </c>
      <c r="F2851" t="s">
        <v>9</v>
      </c>
      <c r="H2851">
        <v>97110</v>
      </c>
      <c r="I2851" t="str" cm="1">
        <f t="array" ref="I2851">IFERROR(INDEX(scheduling_data!H:H,MATCH(B2851&amp;D2851,scheduling_data!D:D&amp;scheduling_data!A:A,0)),"")</f>
        <v>Christian Litz</v>
      </c>
      <c r="J2851" t="str">
        <f t="shared" si="132"/>
        <v>No</v>
      </c>
      <c r="K2851" t="str">
        <f t="shared" si="133"/>
        <v>25045331.375Christian Litz</v>
      </c>
      <c r="L2851" t="str">
        <f t="shared" si="134"/>
        <v>No</v>
      </c>
    </row>
    <row r="2852" spans="1:12" x14ac:dyDescent="0.3">
      <c r="A2852" t="s">
        <v>61</v>
      </c>
      <c r="B2852">
        <v>250</v>
      </c>
      <c r="C2852" s="1">
        <v>45344</v>
      </c>
      <c r="D2852" s="1">
        <v>45331.375</v>
      </c>
      <c r="E2852">
        <v>15.73</v>
      </c>
      <c r="F2852" t="s">
        <v>19</v>
      </c>
      <c r="H2852">
        <v>97112</v>
      </c>
      <c r="I2852" t="str" cm="1">
        <f t="array" ref="I2852">IFERROR(INDEX(scheduling_data!H:H,MATCH(B2852&amp;D2852,scheduling_data!D:D&amp;scheduling_data!A:A,0)),"")</f>
        <v>Christian Litz</v>
      </c>
      <c r="J2852" t="str">
        <f t="shared" si="132"/>
        <v>No</v>
      </c>
      <c r="K2852" t="str">
        <f t="shared" si="133"/>
        <v>25045331.375Christian Litz</v>
      </c>
      <c r="L2852" t="str">
        <f t="shared" si="134"/>
        <v>Yes</v>
      </c>
    </row>
    <row r="2853" spans="1:12" x14ac:dyDescent="0.3">
      <c r="A2853" t="s">
        <v>61</v>
      </c>
      <c r="B2853">
        <v>250</v>
      </c>
      <c r="C2853" s="1">
        <v>45344</v>
      </c>
      <c r="D2853" s="1">
        <v>45331.375</v>
      </c>
      <c r="E2853">
        <v>55.26</v>
      </c>
      <c r="F2853" t="s">
        <v>9</v>
      </c>
      <c r="H2853">
        <v>97112</v>
      </c>
      <c r="I2853" t="str" cm="1">
        <f t="array" ref="I2853">IFERROR(INDEX(scheduling_data!H:H,MATCH(B2853&amp;D2853,scheduling_data!D:D&amp;scheduling_data!A:A,0)),"")</f>
        <v>Christian Litz</v>
      </c>
      <c r="J2853" t="str">
        <f t="shared" si="132"/>
        <v>No</v>
      </c>
      <c r="K2853" t="str">
        <f t="shared" si="133"/>
        <v>25045331.375Christian Litz</v>
      </c>
      <c r="L2853" t="str">
        <f t="shared" si="134"/>
        <v>No</v>
      </c>
    </row>
    <row r="2854" spans="1:12" x14ac:dyDescent="0.3">
      <c r="A2854" t="s">
        <v>61</v>
      </c>
      <c r="B2854">
        <v>250</v>
      </c>
      <c r="C2854" s="1">
        <v>45344</v>
      </c>
      <c r="D2854" s="1">
        <v>45331.375</v>
      </c>
      <c r="E2854">
        <v>13.9</v>
      </c>
      <c r="F2854" t="s">
        <v>19</v>
      </c>
      <c r="H2854">
        <v>97110</v>
      </c>
      <c r="I2854" t="str" cm="1">
        <f t="array" ref="I2854">IFERROR(INDEX(scheduling_data!H:H,MATCH(B2854&amp;D2854,scheduling_data!D:D&amp;scheduling_data!A:A,0)),"")</f>
        <v>Christian Litz</v>
      </c>
      <c r="J2854" t="str">
        <f t="shared" si="132"/>
        <v>No</v>
      </c>
      <c r="K2854" t="str">
        <f t="shared" si="133"/>
        <v>25045331.375Christian Litz</v>
      </c>
      <c r="L2854" t="str">
        <f t="shared" si="134"/>
        <v>Yes</v>
      </c>
    </row>
    <row r="2855" spans="1:12" x14ac:dyDescent="0.3">
      <c r="A2855" t="s">
        <v>61</v>
      </c>
      <c r="B2855">
        <v>250</v>
      </c>
      <c r="C2855" s="1">
        <v>45344</v>
      </c>
      <c r="D2855" s="1">
        <v>45331.375</v>
      </c>
      <c r="E2855">
        <v>98.61</v>
      </c>
      <c r="F2855" t="s">
        <v>9</v>
      </c>
      <c r="H2855">
        <v>97162</v>
      </c>
      <c r="I2855" t="str" cm="1">
        <f t="array" ref="I2855">IFERROR(INDEX(scheduling_data!H:H,MATCH(B2855&amp;D2855,scheduling_data!D:D&amp;scheduling_data!A:A,0)),"")</f>
        <v>Christian Litz</v>
      </c>
      <c r="J2855" t="str">
        <f t="shared" si="132"/>
        <v>No</v>
      </c>
      <c r="K2855" t="str">
        <f t="shared" si="133"/>
        <v>25045331.375Christian Litz</v>
      </c>
      <c r="L2855" t="str">
        <f t="shared" si="134"/>
        <v>No</v>
      </c>
    </row>
    <row r="2856" spans="1:12" x14ac:dyDescent="0.3">
      <c r="A2856" t="s">
        <v>80</v>
      </c>
      <c r="B2856">
        <v>251</v>
      </c>
      <c r="C2856" s="1">
        <v>45348</v>
      </c>
      <c r="D2856" s="1">
        <v>45337.291666666664</v>
      </c>
      <c r="E2856">
        <v>93.22</v>
      </c>
      <c r="F2856" t="s">
        <v>9</v>
      </c>
      <c r="G2856" t="s">
        <v>52</v>
      </c>
      <c r="H2856">
        <v>97112</v>
      </c>
      <c r="I2856" t="str" cm="1">
        <f t="array" ref="I2856">IFERROR(INDEX(scheduling_data!H:H,MATCH(B2856&amp;D2856,scheduling_data!D:D&amp;scheduling_data!A:A,0)),"")</f>
        <v>Katherine Tyree</v>
      </c>
      <c r="J2856" t="str">
        <f t="shared" si="132"/>
        <v>No</v>
      </c>
      <c r="K2856" t="str">
        <f t="shared" si="133"/>
        <v>25145337.2916666667Katherine Tyree</v>
      </c>
      <c r="L2856" t="str">
        <f t="shared" si="134"/>
        <v>No</v>
      </c>
    </row>
    <row r="2857" spans="1:12" x14ac:dyDescent="0.3">
      <c r="A2857" t="s">
        <v>80</v>
      </c>
      <c r="B2857">
        <v>251</v>
      </c>
      <c r="C2857" s="1">
        <v>45348</v>
      </c>
      <c r="D2857" s="1">
        <v>45337.291666666664</v>
      </c>
      <c r="E2857">
        <v>56.78</v>
      </c>
      <c r="F2857" t="s">
        <v>19</v>
      </c>
      <c r="G2857" t="s">
        <v>51</v>
      </c>
      <c r="H2857">
        <v>97112</v>
      </c>
      <c r="I2857" t="str" cm="1">
        <f t="array" ref="I2857">IFERROR(INDEX(scheduling_data!H:H,MATCH(B2857&amp;D2857,scheduling_data!D:D&amp;scheduling_data!A:A,0)),"")</f>
        <v>Katherine Tyree</v>
      </c>
      <c r="J2857" t="str">
        <f t="shared" si="132"/>
        <v>No</v>
      </c>
      <c r="K2857" t="str">
        <f t="shared" si="133"/>
        <v>25145337.2916666667Katherine Tyree</v>
      </c>
      <c r="L2857" t="str">
        <f t="shared" si="134"/>
        <v>Yes</v>
      </c>
    </row>
    <row r="2858" spans="1:12" x14ac:dyDescent="0.3">
      <c r="A2858" t="s">
        <v>80</v>
      </c>
      <c r="B2858">
        <v>251</v>
      </c>
      <c r="C2858" s="1">
        <v>45348</v>
      </c>
      <c r="D2858" s="1">
        <v>45337.291666666664</v>
      </c>
      <c r="E2858">
        <v>100.4</v>
      </c>
      <c r="F2858" t="s">
        <v>9</v>
      </c>
      <c r="G2858" t="s">
        <v>52</v>
      </c>
      <c r="H2858">
        <v>97110</v>
      </c>
      <c r="I2858" t="str" cm="1">
        <f t="array" ref="I2858">IFERROR(INDEX(scheduling_data!H:H,MATCH(B2858&amp;D2858,scheduling_data!D:D&amp;scheduling_data!A:A,0)),"")</f>
        <v>Katherine Tyree</v>
      </c>
      <c r="J2858" t="str">
        <f t="shared" si="132"/>
        <v>No</v>
      </c>
      <c r="K2858" t="str">
        <f t="shared" si="133"/>
        <v>25145337.2916666667Katherine Tyree</v>
      </c>
      <c r="L2858" t="str">
        <f t="shared" si="134"/>
        <v>No</v>
      </c>
    </row>
    <row r="2859" spans="1:12" x14ac:dyDescent="0.3">
      <c r="A2859" t="s">
        <v>80</v>
      </c>
      <c r="B2859">
        <v>251</v>
      </c>
      <c r="C2859" s="1">
        <v>45348</v>
      </c>
      <c r="D2859" s="1">
        <v>45337.291666666664</v>
      </c>
      <c r="E2859">
        <v>49.6</v>
      </c>
      <c r="F2859" t="s">
        <v>19</v>
      </c>
      <c r="G2859" t="s">
        <v>51</v>
      </c>
      <c r="H2859">
        <v>97110</v>
      </c>
      <c r="I2859" t="str" cm="1">
        <f t="array" ref="I2859">IFERROR(INDEX(scheduling_data!H:H,MATCH(B2859&amp;D2859,scheduling_data!D:D&amp;scheduling_data!A:A,0)),"")</f>
        <v>Katherine Tyree</v>
      </c>
      <c r="J2859" t="str">
        <f t="shared" si="132"/>
        <v>No</v>
      </c>
      <c r="K2859" t="str">
        <f t="shared" si="133"/>
        <v>25145337.2916666667Katherine Tyree</v>
      </c>
      <c r="L2859" t="str">
        <f t="shared" si="134"/>
        <v>Yes</v>
      </c>
    </row>
    <row r="2860" spans="1:12" x14ac:dyDescent="0.3">
      <c r="A2860" t="s">
        <v>80</v>
      </c>
      <c r="B2860">
        <v>251</v>
      </c>
      <c r="C2860" s="1">
        <v>45338</v>
      </c>
      <c r="D2860" s="1">
        <v>45324.291666666664</v>
      </c>
      <c r="E2860">
        <v>50.2</v>
      </c>
      <c r="F2860" t="s">
        <v>9</v>
      </c>
      <c r="G2860" t="s">
        <v>52</v>
      </c>
      <c r="H2860">
        <v>97110</v>
      </c>
      <c r="I2860" t="str" cm="1">
        <f t="array" ref="I2860">IFERROR(INDEX(scheduling_data!H:H,MATCH(B2860&amp;D2860,scheduling_data!D:D&amp;scheduling_data!A:A,0)),"")</f>
        <v>Katherine Tyree</v>
      </c>
      <c r="J2860" t="str">
        <f t="shared" si="132"/>
        <v>No</v>
      </c>
      <c r="K2860" t="str">
        <f t="shared" si="133"/>
        <v>25145324.2916666667Katherine Tyree</v>
      </c>
      <c r="L2860" t="str">
        <f t="shared" si="134"/>
        <v>No</v>
      </c>
    </row>
    <row r="2861" spans="1:12" x14ac:dyDescent="0.3">
      <c r="A2861" t="s">
        <v>80</v>
      </c>
      <c r="B2861">
        <v>251</v>
      </c>
      <c r="C2861" s="1">
        <v>45338</v>
      </c>
      <c r="D2861" s="1">
        <v>45324.291666666664</v>
      </c>
      <c r="E2861">
        <v>24.8</v>
      </c>
      <c r="F2861" t="s">
        <v>19</v>
      </c>
      <c r="G2861" t="s">
        <v>51</v>
      </c>
      <c r="H2861">
        <v>97110</v>
      </c>
      <c r="I2861" t="str" cm="1">
        <f t="array" ref="I2861">IFERROR(INDEX(scheduling_data!H:H,MATCH(B2861&amp;D2861,scheduling_data!D:D&amp;scheduling_data!A:A,0)),"")</f>
        <v>Katherine Tyree</v>
      </c>
      <c r="J2861" t="str">
        <f t="shared" si="132"/>
        <v>No</v>
      </c>
      <c r="K2861" t="str">
        <f t="shared" si="133"/>
        <v>25145324.2916666667Katherine Tyree</v>
      </c>
      <c r="L2861" t="str">
        <f t="shared" si="134"/>
        <v>Yes</v>
      </c>
    </row>
    <row r="2862" spans="1:12" x14ac:dyDescent="0.3">
      <c r="A2862" t="s">
        <v>80</v>
      </c>
      <c r="B2862">
        <v>251</v>
      </c>
      <c r="C2862" s="1">
        <v>45338</v>
      </c>
      <c r="D2862" s="1">
        <v>45324.291666666664</v>
      </c>
      <c r="E2862">
        <v>28.39</v>
      </c>
      <c r="F2862" t="s">
        <v>19</v>
      </c>
      <c r="G2862" t="s">
        <v>51</v>
      </c>
      <c r="H2862">
        <v>97112</v>
      </c>
      <c r="I2862" t="str" cm="1">
        <f t="array" ref="I2862">IFERROR(INDEX(scheduling_data!H:H,MATCH(B2862&amp;D2862,scheduling_data!D:D&amp;scheduling_data!A:A,0)),"")</f>
        <v>Katherine Tyree</v>
      </c>
      <c r="J2862" t="str">
        <f t="shared" si="132"/>
        <v>No</v>
      </c>
      <c r="K2862" t="str">
        <f t="shared" si="133"/>
        <v>25145324.2916666667Katherine Tyree</v>
      </c>
      <c r="L2862" t="str">
        <f t="shared" si="134"/>
        <v>Yes</v>
      </c>
    </row>
    <row r="2863" spans="1:12" x14ac:dyDescent="0.3">
      <c r="A2863" t="s">
        <v>80</v>
      </c>
      <c r="B2863">
        <v>251</v>
      </c>
      <c r="C2863" s="1">
        <v>45338</v>
      </c>
      <c r="D2863" s="1">
        <v>45324.291666666664</v>
      </c>
      <c r="E2863">
        <v>46.61</v>
      </c>
      <c r="F2863" t="s">
        <v>9</v>
      </c>
      <c r="G2863" t="s">
        <v>52</v>
      </c>
      <c r="H2863">
        <v>97112</v>
      </c>
      <c r="I2863" t="str" cm="1">
        <f t="array" ref="I2863">IFERROR(INDEX(scheduling_data!H:H,MATCH(B2863&amp;D2863,scheduling_data!D:D&amp;scheduling_data!A:A,0)),"")</f>
        <v>Katherine Tyree</v>
      </c>
      <c r="J2863" t="str">
        <f t="shared" si="132"/>
        <v>No</v>
      </c>
      <c r="K2863" t="str">
        <f t="shared" si="133"/>
        <v>25145324.2916666667Katherine Tyree</v>
      </c>
      <c r="L2863" t="str">
        <f t="shared" si="134"/>
        <v>No</v>
      </c>
    </row>
    <row r="2864" spans="1:12" x14ac:dyDescent="0.3">
      <c r="A2864" t="s">
        <v>80</v>
      </c>
      <c r="B2864">
        <v>251</v>
      </c>
      <c r="C2864" s="1">
        <v>45338</v>
      </c>
      <c r="D2864" s="1">
        <v>45327.291666666664</v>
      </c>
      <c r="E2864">
        <v>24.8</v>
      </c>
      <c r="F2864" t="s">
        <v>19</v>
      </c>
      <c r="G2864" t="s">
        <v>51</v>
      </c>
      <c r="H2864">
        <v>97110</v>
      </c>
      <c r="I2864" t="str" cm="1">
        <f t="array" ref="I2864">IFERROR(INDEX(scheduling_data!H:H,MATCH(B2864&amp;D2864,scheduling_data!D:D&amp;scheduling_data!A:A,0)),"")</f>
        <v>Katherine Tyree</v>
      </c>
      <c r="J2864" t="str">
        <f t="shared" si="132"/>
        <v>No</v>
      </c>
      <c r="K2864" t="str">
        <f t="shared" si="133"/>
        <v>25145327.2916666667Katherine Tyree</v>
      </c>
      <c r="L2864" t="str">
        <f t="shared" si="134"/>
        <v>Yes</v>
      </c>
    </row>
    <row r="2865" spans="1:12" x14ac:dyDescent="0.3">
      <c r="A2865" t="s">
        <v>80</v>
      </c>
      <c r="B2865">
        <v>251</v>
      </c>
      <c r="C2865" s="1">
        <v>45338</v>
      </c>
      <c r="D2865" s="1">
        <v>45327.291666666664</v>
      </c>
      <c r="E2865">
        <v>28.39</v>
      </c>
      <c r="F2865" t="s">
        <v>19</v>
      </c>
      <c r="G2865" t="s">
        <v>51</v>
      </c>
      <c r="H2865">
        <v>97112</v>
      </c>
      <c r="I2865" t="str" cm="1">
        <f t="array" ref="I2865">IFERROR(INDEX(scheduling_data!H:H,MATCH(B2865&amp;D2865,scheduling_data!D:D&amp;scheduling_data!A:A,0)),"")</f>
        <v>Katherine Tyree</v>
      </c>
      <c r="J2865" t="str">
        <f t="shared" si="132"/>
        <v>No</v>
      </c>
      <c r="K2865" t="str">
        <f t="shared" si="133"/>
        <v>25145327.2916666667Katherine Tyree</v>
      </c>
      <c r="L2865" t="str">
        <f t="shared" si="134"/>
        <v>Yes</v>
      </c>
    </row>
    <row r="2866" spans="1:12" x14ac:dyDescent="0.3">
      <c r="A2866" t="s">
        <v>80</v>
      </c>
      <c r="B2866">
        <v>251</v>
      </c>
      <c r="C2866" s="1">
        <v>45338</v>
      </c>
      <c r="D2866" s="1">
        <v>45327.291666666664</v>
      </c>
      <c r="E2866">
        <v>46.61</v>
      </c>
      <c r="F2866" t="s">
        <v>9</v>
      </c>
      <c r="G2866" t="s">
        <v>52</v>
      </c>
      <c r="H2866">
        <v>97112</v>
      </c>
      <c r="I2866" t="str" cm="1">
        <f t="array" ref="I2866">IFERROR(INDEX(scheduling_data!H:H,MATCH(B2866&amp;D2866,scheduling_data!D:D&amp;scheduling_data!A:A,0)),"")</f>
        <v>Katherine Tyree</v>
      </c>
      <c r="J2866" t="str">
        <f t="shared" si="132"/>
        <v>No</v>
      </c>
      <c r="K2866" t="str">
        <f t="shared" si="133"/>
        <v>25145327.2916666667Katherine Tyree</v>
      </c>
      <c r="L2866" t="str">
        <f t="shared" si="134"/>
        <v>No</v>
      </c>
    </row>
    <row r="2867" spans="1:12" x14ac:dyDescent="0.3">
      <c r="A2867" t="s">
        <v>80</v>
      </c>
      <c r="B2867">
        <v>251</v>
      </c>
      <c r="C2867" s="1">
        <v>45338</v>
      </c>
      <c r="D2867" s="1">
        <v>45327.291666666664</v>
      </c>
      <c r="E2867">
        <v>50.2</v>
      </c>
      <c r="F2867" t="s">
        <v>9</v>
      </c>
      <c r="G2867" t="s">
        <v>52</v>
      </c>
      <c r="H2867">
        <v>97110</v>
      </c>
      <c r="I2867" t="str" cm="1">
        <f t="array" ref="I2867">IFERROR(INDEX(scheduling_data!H:H,MATCH(B2867&amp;D2867,scheduling_data!D:D&amp;scheduling_data!A:A,0)),"")</f>
        <v>Katherine Tyree</v>
      </c>
      <c r="J2867" t="str">
        <f t="shared" si="132"/>
        <v>No</v>
      </c>
      <c r="K2867" t="str">
        <f t="shared" si="133"/>
        <v>25145327.2916666667Katherine Tyree</v>
      </c>
      <c r="L2867" t="str">
        <f t="shared" si="134"/>
        <v>No</v>
      </c>
    </row>
    <row r="2868" spans="1:12" x14ac:dyDescent="0.3">
      <c r="A2868" t="s">
        <v>80</v>
      </c>
      <c r="B2868">
        <v>252</v>
      </c>
      <c r="C2868" s="1">
        <v>45338</v>
      </c>
      <c r="D2868" s="1">
        <v>45323.625</v>
      </c>
      <c r="E2868">
        <v>46.61</v>
      </c>
      <c r="F2868" t="s">
        <v>9</v>
      </c>
      <c r="G2868" t="s">
        <v>52</v>
      </c>
      <c r="H2868">
        <v>97112</v>
      </c>
      <c r="I2868" t="str" cm="1">
        <f t="array" ref="I2868">IFERROR(INDEX(scheduling_data!H:H,MATCH(B2868&amp;D2868,scheduling_data!D:D&amp;scheduling_data!A:A,0)),"")</f>
        <v>Christian Litz</v>
      </c>
      <c r="J2868" t="str">
        <f t="shared" si="132"/>
        <v>No</v>
      </c>
      <c r="K2868" t="str">
        <f t="shared" si="133"/>
        <v>25245323.625Christian Litz</v>
      </c>
      <c r="L2868" t="str">
        <f t="shared" si="134"/>
        <v>No</v>
      </c>
    </row>
    <row r="2869" spans="1:12" x14ac:dyDescent="0.3">
      <c r="A2869" t="s">
        <v>80</v>
      </c>
      <c r="B2869">
        <v>252</v>
      </c>
      <c r="C2869" s="1">
        <v>45338</v>
      </c>
      <c r="D2869" s="1">
        <v>45323.625</v>
      </c>
      <c r="E2869">
        <v>22.9</v>
      </c>
      <c r="F2869" t="s">
        <v>19</v>
      </c>
      <c r="G2869" t="s">
        <v>51</v>
      </c>
      <c r="H2869">
        <v>97140</v>
      </c>
      <c r="I2869" t="str" cm="1">
        <f t="array" ref="I2869">IFERROR(INDEX(scheduling_data!H:H,MATCH(B2869&amp;D2869,scheduling_data!D:D&amp;scheduling_data!A:A,0)),"")</f>
        <v>Christian Litz</v>
      </c>
      <c r="J2869" t="str">
        <f t="shared" si="132"/>
        <v>No</v>
      </c>
      <c r="K2869" t="str">
        <f t="shared" si="133"/>
        <v>25245323.625Christian Litz</v>
      </c>
      <c r="L2869" t="str">
        <f t="shared" si="134"/>
        <v>Yes</v>
      </c>
    </row>
    <row r="2870" spans="1:12" x14ac:dyDescent="0.3">
      <c r="A2870" t="s">
        <v>80</v>
      </c>
      <c r="B2870">
        <v>252</v>
      </c>
      <c r="C2870" s="1">
        <v>45338</v>
      </c>
      <c r="D2870" s="1">
        <v>45323.625</v>
      </c>
      <c r="E2870">
        <v>28.39</v>
      </c>
      <c r="F2870" t="s">
        <v>19</v>
      </c>
      <c r="G2870" t="s">
        <v>51</v>
      </c>
      <c r="H2870">
        <v>97112</v>
      </c>
      <c r="I2870" t="str" cm="1">
        <f t="array" ref="I2870">IFERROR(INDEX(scheduling_data!H:H,MATCH(B2870&amp;D2870,scheduling_data!D:D&amp;scheduling_data!A:A,0)),"")</f>
        <v>Christian Litz</v>
      </c>
      <c r="J2870" t="str">
        <f t="shared" si="132"/>
        <v>No</v>
      </c>
      <c r="K2870" t="str">
        <f t="shared" si="133"/>
        <v>25245323.625Christian Litz</v>
      </c>
      <c r="L2870" t="str">
        <f t="shared" si="134"/>
        <v>Yes</v>
      </c>
    </row>
    <row r="2871" spans="1:12" x14ac:dyDescent="0.3">
      <c r="A2871" t="s">
        <v>80</v>
      </c>
      <c r="B2871">
        <v>252</v>
      </c>
      <c r="C2871" s="1">
        <v>45338</v>
      </c>
      <c r="D2871" s="1">
        <v>45323.625</v>
      </c>
      <c r="E2871">
        <v>52.1</v>
      </c>
      <c r="F2871" t="s">
        <v>9</v>
      </c>
      <c r="G2871" t="s">
        <v>52</v>
      </c>
      <c r="H2871">
        <v>97140</v>
      </c>
      <c r="I2871" t="str" cm="1">
        <f t="array" ref="I2871">IFERROR(INDEX(scheduling_data!H:H,MATCH(B2871&amp;D2871,scheduling_data!D:D&amp;scheduling_data!A:A,0)),"")</f>
        <v>Christian Litz</v>
      </c>
      <c r="J2871" t="str">
        <f t="shared" si="132"/>
        <v>No</v>
      </c>
      <c r="K2871" t="str">
        <f t="shared" si="133"/>
        <v>25245323.625Christian Litz</v>
      </c>
      <c r="L2871" t="str">
        <f t="shared" si="134"/>
        <v>No</v>
      </c>
    </row>
    <row r="2872" spans="1:12" x14ac:dyDescent="0.3">
      <c r="A2872" t="s">
        <v>80</v>
      </c>
      <c r="B2872">
        <v>252</v>
      </c>
      <c r="C2872" s="1">
        <v>45348</v>
      </c>
      <c r="D2872" s="1">
        <v>45335.6875</v>
      </c>
      <c r="E2872">
        <v>22.9</v>
      </c>
      <c r="F2872" t="s">
        <v>19</v>
      </c>
      <c r="G2872" t="s">
        <v>51</v>
      </c>
      <c r="H2872">
        <v>97140</v>
      </c>
      <c r="I2872" t="str" cm="1">
        <f t="array" ref="I2872">IFERROR(INDEX(scheduling_data!H:H,MATCH(B2872&amp;D2872,scheduling_data!D:D&amp;scheduling_data!A:A,0)),"")</f>
        <v>Christian Litz</v>
      </c>
      <c r="J2872" t="str">
        <f t="shared" si="132"/>
        <v>No</v>
      </c>
      <c r="K2872" t="str">
        <f t="shared" si="133"/>
        <v>25245335.6875Christian Litz</v>
      </c>
      <c r="L2872" t="str">
        <f t="shared" si="134"/>
        <v>Yes</v>
      </c>
    </row>
    <row r="2873" spans="1:12" x14ac:dyDescent="0.3">
      <c r="A2873" t="s">
        <v>80</v>
      </c>
      <c r="B2873">
        <v>252</v>
      </c>
      <c r="C2873" s="1">
        <v>45348</v>
      </c>
      <c r="D2873" s="1">
        <v>45335.6875</v>
      </c>
      <c r="E2873">
        <v>46.61</v>
      </c>
      <c r="F2873" t="s">
        <v>9</v>
      </c>
      <c r="G2873" t="s">
        <v>52</v>
      </c>
      <c r="H2873">
        <v>97112</v>
      </c>
      <c r="I2873" t="str" cm="1">
        <f t="array" ref="I2873">IFERROR(INDEX(scheduling_data!H:H,MATCH(B2873&amp;D2873,scheduling_data!D:D&amp;scheduling_data!A:A,0)),"")</f>
        <v>Christian Litz</v>
      </c>
      <c r="J2873" t="str">
        <f t="shared" si="132"/>
        <v>No</v>
      </c>
      <c r="K2873" t="str">
        <f t="shared" si="133"/>
        <v>25245335.6875Christian Litz</v>
      </c>
      <c r="L2873" t="str">
        <f t="shared" si="134"/>
        <v>No</v>
      </c>
    </row>
    <row r="2874" spans="1:12" x14ac:dyDescent="0.3">
      <c r="A2874" t="s">
        <v>80</v>
      </c>
      <c r="B2874">
        <v>252</v>
      </c>
      <c r="C2874" s="1">
        <v>45348</v>
      </c>
      <c r="D2874" s="1">
        <v>45335.6875</v>
      </c>
      <c r="E2874">
        <v>28.39</v>
      </c>
      <c r="F2874" t="s">
        <v>19</v>
      </c>
      <c r="G2874" t="s">
        <v>51</v>
      </c>
      <c r="H2874">
        <v>97112</v>
      </c>
      <c r="I2874" t="str" cm="1">
        <f t="array" ref="I2874">IFERROR(INDEX(scheduling_data!H:H,MATCH(B2874&amp;D2874,scheduling_data!D:D&amp;scheduling_data!A:A,0)),"")</f>
        <v>Christian Litz</v>
      </c>
      <c r="J2874" t="str">
        <f t="shared" si="132"/>
        <v>No</v>
      </c>
      <c r="K2874" t="str">
        <f t="shared" si="133"/>
        <v>25245335.6875Christian Litz</v>
      </c>
      <c r="L2874" t="str">
        <f t="shared" si="134"/>
        <v>Yes</v>
      </c>
    </row>
    <row r="2875" spans="1:12" x14ac:dyDescent="0.3">
      <c r="A2875" t="s">
        <v>80</v>
      </c>
      <c r="B2875">
        <v>252</v>
      </c>
      <c r="C2875" s="1">
        <v>45348</v>
      </c>
      <c r="D2875" s="1">
        <v>45335.6875</v>
      </c>
      <c r="E2875">
        <v>52.1</v>
      </c>
      <c r="F2875" t="s">
        <v>9</v>
      </c>
      <c r="G2875" t="s">
        <v>52</v>
      </c>
      <c r="H2875">
        <v>97140</v>
      </c>
      <c r="I2875" t="str" cm="1">
        <f t="array" ref="I2875">IFERROR(INDEX(scheduling_data!H:H,MATCH(B2875&amp;D2875,scheduling_data!D:D&amp;scheduling_data!A:A,0)),"")</f>
        <v>Christian Litz</v>
      </c>
      <c r="J2875" t="str">
        <f t="shared" si="132"/>
        <v>No</v>
      </c>
      <c r="K2875" t="str">
        <f t="shared" si="133"/>
        <v>25245335.6875Christian Litz</v>
      </c>
      <c r="L2875" t="str">
        <f t="shared" si="134"/>
        <v>No</v>
      </c>
    </row>
    <row r="2876" spans="1:12" x14ac:dyDescent="0.3">
      <c r="A2876" t="s">
        <v>80</v>
      </c>
      <c r="B2876">
        <v>252</v>
      </c>
      <c r="C2876" s="1">
        <v>45342</v>
      </c>
      <c r="D2876" s="1">
        <v>45328.625</v>
      </c>
      <c r="E2876">
        <v>28.39</v>
      </c>
      <c r="F2876" t="s">
        <v>19</v>
      </c>
      <c r="G2876" t="s">
        <v>51</v>
      </c>
      <c r="H2876">
        <v>97112</v>
      </c>
      <c r="I2876" t="str" cm="1">
        <f t="array" ref="I2876">IFERROR(INDEX(scheduling_data!H:H,MATCH(B2876&amp;D2876,scheduling_data!D:D&amp;scheduling_data!A:A,0)),"")</f>
        <v>Christian Litz</v>
      </c>
      <c r="J2876" t="str">
        <f t="shared" si="132"/>
        <v>No</v>
      </c>
      <c r="K2876" t="str">
        <f t="shared" si="133"/>
        <v>25245328.625Christian Litz</v>
      </c>
      <c r="L2876" t="str">
        <f t="shared" si="134"/>
        <v>Yes</v>
      </c>
    </row>
    <row r="2877" spans="1:12" x14ac:dyDescent="0.3">
      <c r="A2877" t="s">
        <v>80</v>
      </c>
      <c r="B2877">
        <v>252</v>
      </c>
      <c r="C2877" s="1">
        <v>45342</v>
      </c>
      <c r="D2877" s="1">
        <v>45328.625</v>
      </c>
      <c r="E2877">
        <v>46.61</v>
      </c>
      <c r="F2877" t="s">
        <v>9</v>
      </c>
      <c r="G2877" t="s">
        <v>52</v>
      </c>
      <c r="H2877">
        <v>97112</v>
      </c>
      <c r="I2877" t="str" cm="1">
        <f t="array" ref="I2877">IFERROR(INDEX(scheduling_data!H:H,MATCH(B2877&amp;D2877,scheduling_data!D:D&amp;scheduling_data!A:A,0)),"")</f>
        <v>Christian Litz</v>
      </c>
      <c r="J2877" t="str">
        <f t="shared" si="132"/>
        <v>No</v>
      </c>
      <c r="K2877" t="str">
        <f t="shared" si="133"/>
        <v>25245328.625Christian Litz</v>
      </c>
      <c r="L2877" t="str">
        <f t="shared" si="134"/>
        <v>No</v>
      </c>
    </row>
    <row r="2878" spans="1:12" x14ac:dyDescent="0.3">
      <c r="A2878" t="s">
        <v>80</v>
      </c>
      <c r="B2878">
        <v>252</v>
      </c>
      <c r="C2878" s="1">
        <v>45342</v>
      </c>
      <c r="D2878" s="1">
        <v>45328.625</v>
      </c>
      <c r="E2878">
        <v>22.9</v>
      </c>
      <c r="F2878" t="s">
        <v>19</v>
      </c>
      <c r="G2878" t="s">
        <v>51</v>
      </c>
      <c r="H2878">
        <v>97140</v>
      </c>
      <c r="I2878" t="str" cm="1">
        <f t="array" ref="I2878">IFERROR(INDEX(scheduling_data!H:H,MATCH(B2878&amp;D2878,scheduling_data!D:D&amp;scheduling_data!A:A,0)),"")</f>
        <v>Christian Litz</v>
      </c>
      <c r="J2878" t="str">
        <f t="shared" si="132"/>
        <v>No</v>
      </c>
      <c r="K2878" t="str">
        <f t="shared" si="133"/>
        <v>25245328.625Christian Litz</v>
      </c>
      <c r="L2878" t="str">
        <f t="shared" si="134"/>
        <v>Yes</v>
      </c>
    </row>
    <row r="2879" spans="1:12" x14ac:dyDescent="0.3">
      <c r="A2879" t="s">
        <v>80</v>
      </c>
      <c r="B2879">
        <v>252</v>
      </c>
      <c r="C2879" s="1">
        <v>45342</v>
      </c>
      <c r="D2879" s="1">
        <v>45328.625</v>
      </c>
      <c r="E2879">
        <v>52.1</v>
      </c>
      <c r="F2879" t="s">
        <v>9</v>
      </c>
      <c r="G2879" t="s">
        <v>52</v>
      </c>
      <c r="H2879">
        <v>97140</v>
      </c>
      <c r="I2879" t="str" cm="1">
        <f t="array" ref="I2879">IFERROR(INDEX(scheduling_data!H:H,MATCH(B2879&amp;D2879,scheduling_data!D:D&amp;scheduling_data!A:A,0)),"")</f>
        <v>Christian Litz</v>
      </c>
      <c r="J2879" t="str">
        <f t="shared" si="132"/>
        <v>No</v>
      </c>
      <c r="K2879" t="str">
        <f t="shared" si="133"/>
        <v>25245328.625Christian Litz</v>
      </c>
      <c r="L2879" t="str">
        <f t="shared" si="134"/>
        <v>No</v>
      </c>
    </row>
    <row r="2880" spans="1:12" x14ac:dyDescent="0.3">
      <c r="A2880" t="s">
        <v>80</v>
      </c>
      <c r="B2880">
        <v>252</v>
      </c>
      <c r="C2880" s="1">
        <v>45343</v>
      </c>
      <c r="D2880" s="1">
        <v>45330.625</v>
      </c>
      <c r="E2880">
        <v>93.22</v>
      </c>
      <c r="F2880" t="s">
        <v>9</v>
      </c>
      <c r="G2880" t="s">
        <v>52</v>
      </c>
      <c r="H2880">
        <v>97112</v>
      </c>
      <c r="I2880" t="str" cm="1">
        <f t="array" ref="I2880">IFERROR(INDEX(scheduling_data!H:H,MATCH(B2880&amp;D2880,scheduling_data!D:D&amp;scheduling_data!A:A,0)),"")</f>
        <v>Christian Litz</v>
      </c>
      <c r="J2880" t="str">
        <f t="shared" si="132"/>
        <v>No</v>
      </c>
      <c r="K2880" t="str">
        <f t="shared" si="133"/>
        <v>25245330.625Christian Litz</v>
      </c>
      <c r="L2880" t="str">
        <f t="shared" si="134"/>
        <v>No</v>
      </c>
    </row>
    <row r="2881" spans="1:12" x14ac:dyDescent="0.3">
      <c r="A2881" t="s">
        <v>80</v>
      </c>
      <c r="B2881">
        <v>252</v>
      </c>
      <c r="C2881" s="1">
        <v>45343</v>
      </c>
      <c r="D2881" s="1">
        <v>45330.625</v>
      </c>
      <c r="E2881">
        <v>56.78</v>
      </c>
      <c r="F2881" t="s">
        <v>19</v>
      </c>
      <c r="G2881" t="s">
        <v>51</v>
      </c>
      <c r="H2881">
        <v>97112</v>
      </c>
      <c r="I2881" t="str" cm="1">
        <f t="array" ref="I2881">IFERROR(INDEX(scheduling_data!H:H,MATCH(B2881&amp;D2881,scheduling_data!D:D&amp;scheduling_data!A:A,0)),"")</f>
        <v>Christian Litz</v>
      </c>
      <c r="J2881" t="str">
        <f t="shared" si="132"/>
        <v>No</v>
      </c>
      <c r="K2881" t="str">
        <f t="shared" si="133"/>
        <v>25245330.625Christian Litz</v>
      </c>
      <c r="L2881" t="str">
        <f t="shared" si="134"/>
        <v>Yes</v>
      </c>
    </row>
    <row r="2882" spans="1:12" x14ac:dyDescent="0.3">
      <c r="A2882" t="s">
        <v>137</v>
      </c>
      <c r="B2882">
        <v>253</v>
      </c>
      <c r="C2882" s="1">
        <v>45343</v>
      </c>
      <c r="D2882" s="1">
        <v>45327.583333333336</v>
      </c>
      <c r="E2882">
        <v>5.86</v>
      </c>
      <c r="F2882" t="s">
        <v>9</v>
      </c>
      <c r="G2882" t="s">
        <v>54</v>
      </c>
      <c r="H2882">
        <v>97110</v>
      </c>
      <c r="I2882" t="str" cm="1">
        <f t="array" ref="I2882">IFERROR(INDEX(scheduling_data!H:H,MATCH(B2882&amp;D2882,scheduling_data!D:D&amp;scheduling_data!A:A,0)),"")</f>
        <v>Breanna Grieco</v>
      </c>
      <c r="J2882" t="str">
        <f t="shared" si="132"/>
        <v>No</v>
      </c>
      <c r="K2882" t="str">
        <f t="shared" si="133"/>
        <v>25345327.5833333333Breanna Grieco</v>
      </c>
      <c r="L2882" t="str">
        <f t="shared" si="134"/>
        <v>No</v>
      </c>
    </row>
    <row r="2883" spans="1:12" x14ac:dyDescent="0.3">
      <c r="A2883" t="s">
        <v>137</v>
      </c>
      <c r="B2883">
        <v>253</v>
      </c>
      <c r="C2883" s="1">
        <v>45343</v>
      </c>
      <c r="D2883" s="1">
        <v>45327.583333333336</v>
      </c>
      <c r="E2883">
        <v>0.65</v>
      </c>
      <c r="F2883" t="s">
        <v>9</v>
      </c>
      <c r="G2883" t="s">
        <v>55</v>
      </c>
      <c r="H2883">
        <v>97110</v>
      </c>
      <c r="I2883" t="str" cm="1">
        <f t="array" ref="I2883">IFERROR(INDEX(scheduling_data!H:H,MATCH(B2883&amp;D2883,scheduling_data!D:D&amp;scheduling_data!A:A,0)),"")</f>
        <v>Breanna Grieco</v>
      </c>
      <c r="J2883" t="str">
        <f t="shared" ref="J2883:J2946" si="135">IF(I2883="", "Yes", "No")</f>
        <v>No</v>
      </c>
      <c r="K2883" t="str">
        <f t="shared" ref="K2883:K2946" si="136">IF(I2883="",B2883&amp;D2883,B2883&amp;D2883&amp;I2883)</f>
        <v>25345327.5833333333Breanna Grieco</v>
      </c>
      <c r="L2883" t="str">
        <f t="shared" ref="L2883:L2946" si="137">IF(OR(F2883="Cash", F2883="Check", F2883="EFT", F2883="Credit Card", F2883="Visa", F2883="Mastercard", F2883="AMEX"), "Yes", "No")</f>
        <v>No</v>
      </c>
    </row>
    <row r="2884" spans="1:12" x14ac:dyDescent="0.3">
      <c r="A2884" t="s">
        <v>137</v>
      </c>
      <c r="B2884">
        <v>253</v>
      </c>
      <c r="C2884" s="1">
        <v>45343</v>
      </c>
      <c r="D2884" s="1">
        <v>45327.583333333336</v>
      </c>
      <c r="E2884">
        <v>102.3</v>
      </c>
      <c r="F2884" t="s">
        <v>9</v>
      </c>
      <c r="G2884" t="s">
        <v>56</v>
      </c>
      <c r="H2884">
        <v>97110</v>
      </c>
      <c r="I2884" t="str" cm="1">
        <f t="array" ref="I2884">IFERROR(INDEX(scheduling_data!H:H,MATCH(B2884&amp;D2884,scheduling_data!D:D&amp;scheduling_data!A:A,0)),"")</f>
        <v>Breanna Grieco</v>
      </c>
      <c r="J2884" t="str">
        <f t="shared" si="135"/>
        <v>No</v>
      </c>
      <c r="K2884" t="str">
        <f t="shared" si="136"/>
        <v>25345327.5833333333Breanna Grieco</v>
      </c>
      <c r="L2884" t="str">
        <f t="shared" si="137"/>
        <v>No</v>
      </c>
    </row>
    <row r="2885" spans="1:12" x14ac:dyDescent="0.3">
      <c r="A2885" t="s">
        <v>137</v>
      </c>
      <c r="B2885">
        <v>253</v>
      </c>
      <c r="C2885" s="1">
        <v>45343</v>
      </c>
      <c r="D2885" s="1">
        <v>45327.583333333336</v>
      </c>
      <c r="E2885">
        <v>31.68</v>
      </c>
      <c r="F2885" t="s">
        <v>19</v>
      </c>
      <c r="G2885" t="s">
        <v>57</v>
      </c>
      <c r="H2885">
        <v>97110</v>
      </c>
      <c r="I2885" t="str" cm="1">
        <f t="array" ref="I2885">IFERROR(INDEX(scheduling_data!H:H,MATCH(B2885&amp;D2885,scheduling_data!D:D&amp;scheduling_data!A:A,0)),"")</f>
        <v>Breanna Grieco</v>
      </c>
      <c r="J2885" t="str">
        <f t="shared" si="135"/>
        <v>No</v>
      </c>
      <c r="K2885" t="str">
        <f t="shared" si="136"/>
        <v>25345327.5833333333Breanna Grieco</v>
      </c>
      <c r="L2885" t="str">
        <f t="shared" si="137"/>
        <v>Yes</v>
      </c>
    </row>
    <row r="2886" spans="1:12" x14ac:dyDescent="0.3">
      <c r="A2886" t="s">
        <v>80</v>
      </c>
      <c r="B2886">
        <v>254</v>
      </c>
      <c r="C2886" s="1">
        <v>45338</v>
      </c>
      <c r="D2886" s="1">
        <v>45323.354166666664</v>
      </c>
      <c r="E2886">
        <v>56.78</v>
      </c>
      <c r="F2886" t="s">
        <v>19</v>
      </c>
      <c r="G2886" t="s">
        <v>51</v>
      </c>
      <c r="H2886">
        <v>97112</v>
      </c>
      <c r="I2886" t="str" cm="1">
        <f t="array" ref="I2886">IFERROR(INDEX(scheduling_data!H:H,MATCH(B2886&amp;D2886,scheduling_data!D:D&amp;scheduling_data!A:A,0)),"")</f>
        <v>Carolyn Simpson</v>
      </c>
      <c r="J2886" t="str">
        <f t="shared" si="135"/>
        <v>No</v>
      </c>
      <c r="K2886" t="str">
        <f t="shared" si="136"/>
        <v>25445323.3541666667Carolyn Simpson</v>
      </c>
      <c r="L2886" t="str">
        <f t="shared" si="137"/>
        <v>Yes</v>
      </c>
    </row>
    <row r="2887" spans="1:12" x14ac:dyDescent="0.3">
      <c r="A2887" t="s">
        <v>80</v>
      </c>
      <c r="B2887">
        <v>254</v>
      </c>
      <c r="C2887" s="1">
        <v>45338</v>
      </c>
      <c r="D2887" s="1">
        <v>45323.354166666664</v>
      </c>
      <c r="E2887">
        <v>93.22</v>
      </c>
      <c r="F2887" t="s">
        <v>9</v>
      </c>
      <c r="G2887" t="s">
        <v>52</v>
      </c>
      <c r="H2887">
        <v>97112</v>
      </c>
      <c r="I2887" t="str" cm="1">
        <f t="array" ref="I2887">IFERROR(INDEX(scheduling_data!H:H,MATCH(B2887&amp;D2887,scheduling_data!D:D&amp;scheduling_data!A:A,0)),"")</f>
        <v>Carolyn Simpson</v>
      </c>
      <c r="J2887" t="str">
        <f t="shared" si="135"/>
        <v>No</v>
      </c>
      <c r="K2887" t="str">
        <f t="shared" si="136"/>
        <v>25445323.3541666667Carolyn Simpson</v>
      </c>
      <c r="L2887" t="str">
        <f t="shared" si="137"/>
        <v>No</v>
      </c>
    </row>
    <row r="2888" spans="1:12" x14ac:dyDescent="0.3">
      <c r="A2888" t="s">
        <v>80</v>
      </c>
      <c r="B2888">
        <v>254</v>
      </c>
      <c r="C2888" s="1">
        <v>45345</v>
      </c>
      <c r="D2888" s="1">
        <v>45331.4375</v>
      </c>
      <c r="E2888">
        <v>93.22</v>
      </c>
      <c r="F2888" t="s">
        <v>9</v>
      </c>
      <c r="G2888" t="s">
        <v>52</v>
      </c>
      <c r="H2888">
        <v>97112</v>
      </c>
      <c r="I2888" t="str" cm="1">
        <f t="array" ref="I2888">IFERROR(INDEX(scheduling_data!H:H,MATCH(B2888&amp;D2888,scheduling_data!D:D&amp;scheduling_data!A:A,0)),"")</f>
        <v>Carolyn Simpson</v>
      </c>
      <c r="J2888" t="str">
        <f t="shared" si="135"/>
        <v>No</v>
      </c>
      <c r="K2888" t="str">
        <f t="shared" si="136"/>
        <v>25445331.4375Carolyn Simpson</v>
      </c>
      <c r="L2888" t="str">
        <f t="shared" si="137"/>
        <v>No</v>
      </c>
    </row>
    <row r="2889" spans="1:12" x14ac:dyDescent="0.3">
      <c r="A2889" t="s">
        <v>80</v>
      </c>
      <c r="B2889">
        <v>254</v>
      </c>
      <c r="C2889" s="1">
        <v>45345</v>
      </c>
      <c r="D2889" s="1">
        <v>45331.4375</v>
      </c>
      <c r="E2889">
        <v>56.78</v>
      </c>
      <c r="F2889" t="s">
        <v>19</v>
      </c>
      <c r="G2889" t="s">
        <v>51</v>
      </c>
      <c r="H2889">
        <v>97112</v>
      </c>
      <c r="I2889" t="str" cm="1">
        <f t="array" ref="I2889">IFERROR(INDEX(scheduling_data!H:H,MATCH(B2889&amp;D2889,scheduling_data!D:D&amp;scheduling_data!A:A,0)),"")</f>
        <v>Carolyn Simpson</v>
      </c>
      <c r="J2889" t="str">
        <f t="shared" si="135"/>
        <v>No</v>
      </c>
      <c r="K2889" t="str">
        <f t="shared" si="136"/>
        <v>25445331.4375Carolyn Simpson</v>
      </c>
      <c r="L2889" t="str">
        <f t="shared" si="137"/>
        <v>Yes</v>
      </c>
    </row>
    <row r="2890" spans="1:12" x14ac:dyDescent="0.3">
      <c r="A2890" t="s">
        <v>80</v>
      </c>
      <c r="B2890">
        <v>255</v>
      </c>
      <c r="C2890" s="1">
        <v>45345</v>
      </c>
      <c r="D2890" s="1">
        <v>45327.708333333336</v>
      </c>
      <c r="E2890">
        <v>56.78</v>
      </c>
      <c r="F2890" t="s">
        <v>19</v>
      </c>
      <c r="G2890" t="s">
        <v>51</v>
      </c>
      <c r="H2890">
        <v>97112</v>
      </c>
      <c r="I2890" t="str" cm="1">
        <f t="array" ref="I2890">IFERROR(INDEX(scheduling_data!H:H,MATCH(B2890&amp;D2890,scheduling_data!D:D&amp;scheduling_data!A:A,0)),"")</f>
        <v>Carolyn Simpson</v>
      </c>
      <c r="J2890" t="str">
        <f t="shared" si="135"/>
        <v>No</v>
      </c>
      <c r="K2890" t="str">
        <f t="shared" si="136"/>
        <v>25545327.7083333333Carolyn Simpson</v>
      </c>
      <c r="L2890" t="str">
        <f t="shared" si="137"/>
        <v>Yes</v>
      </c>
    </row>
    <row r="2891" spans="1:12" x14ac:dyDescent="0.3">
      <c r="A2891" t="s">
        <v>80</v>
      </c>
      <c r="B2891">
        <v>255</v>
      </c>
      <c r="C2891" s="1">
        <v>45345</v>
      </c>
      <c r="D2891" s="1">
        <v>45327.708333333336</v>
      </c>
      <c r="E2891">
        <v>93.22</v>
      </c>
      <c r="F2891" t="s">
        <v>9</v>
      </c>
      <c r="G2891" t="s">
        <v>52</v>
      </c>
      <c r="H2891">
        <v>97112</v>
      </c>
      <c r="I2891" t="str" cm="1">
        <f t="array" ref="I2891">IFERROR(INDEX(scheduling_data!H:H,MATCH(B2891&amp;D2891,scheduling_data!D:D&amp;scheduling_data!A:A,0)),"")</f>
        <v>Carolyn Simpson</v>
      </c>
      <c r="J2891" t="str">
        <f t="shared" si="135"/>
        <v>No</v>
      </c>
      <c r="K2891" t="str">
        <f t="shared" si="136"/>
        <v>25545327.7083333333Carolyn Simpson</v>
      </c>
      <c r="L2891" t="str">
        <f t="shared" si="137"/>
        <v>No</v>
      </c>
    </row>
    <row r="2892" spans="1:12" x14ac:dyDescent="0.3">
      <c r="A2892" t="s">
        <v>11</v>
      </c>
      <c r="B2892">
        <v>256</v>
      </c>
      <c r="C2892" s="1">
        <v>45342.584027777775</v>
      </c>
      <c r="D2892" s="1">
        <v>45342.583333333336</v>
      </c>
      <c r="E2892">
        <v>25</v>
      </c>
      <c r="F2892" t="s">
        <v>87</v>
      </c>
      <c r="G2892" t="s">
        <v>374</v>
      </c>
      <c r="I2892" t="str" cm="1">
        <f t="array" ref="I2892">IFERROR(INDEX(scheduling_data!H:H,MATCH(B2892&amp;D2892,scheduling_data!D:D&amp;scheduling_data!A:A,0)),"")</f>
        <v>Katherine Tyree</v>
      </c>
      <c r="J2892" t="str">
        <f t="shared" si="135"/>
        <v>No</v>
      </c>
      <c r="K2892" t="str">
        <f t="shared" si="136"/>
        <v>25645342.5833333333Katherine Tyree</v>
      </c>
      <c r="L2892" t="str">
        <f t="shared" si="137"/>
        <v>Yes</v>
      </c>
    </row>
    <row r="2893" spans="1:12" x14ac:dyDescent="0.3">
      <c r="A2893" t="s">
        <v>11</v>
      </c>
      <c r="B2893">
        <v>256</v>
      </c>
      <c r="C2893" s="1">
        <v>45344.7</v>
      </c>
      <c r="D2893" s="1">
        <v>45344.708333333336</v>
      </c>
      <c r="E2893">
        <v>25</v>
      </c>
      <c r="F2893" t="s">
        <v>87</v>
      </c>
      <c r="G2893" t="s">
        <v>375</v>
      </c>
      <c r="I2893" t="str" cm="1">
        <f t="array" ref="I2893">IFERROR(INDEX(scheduling_data!H:H,MATCH(B2893&amp;D2893,scheduling_data!D:D&amp;scheduling_data!A:A,0)),"")</f>
        <v>Katherine Tyree</v>
      </c>
      <c r="J2893" t="str">
        <f t="shared" si="135"/>
        <v>No</v>
      </c>
      <c r="K2893" t="str">
        <f t="shared" si="136"/>
        <v>25645344.7083333333Katherine Tyree</v>
      </c>
      <c r="L2893" t="str">
        <f t="shared" si="137"/>
        <v>Yes</v>
      </c>
    </row>
    <row r="2894" spans="1:12" x14ac:dyDescent="0.3">
      <c r="A2894" t="s">
        <v>11</v>
      </c>
      <c r="B2894">
        <v>256</v>
      </c>
      <c r="C2894" s="1">
        <v>45348.578472222223</v>
      </c>
      <c r="D2894" s="1">
        <v>45348.583333333336</v>
      </c>
      <c r="E2894">
        <v>25</v>
      </c>
      <c r="F2894" t="s">
        <v>87</v>
      </c>
      <c r="G2894" t="s">
        <v>376</v>
      </c>
      <c r="I2894" t="str" cm="1">
        <f t="array" ref="I2894">IFERROR(INDEX(scheduling_data!H:H,MATCH(B2894&amp;D2894,scheduling_data!D:D&amp;scheduling_data!A:A,0)),"")</f>
        <v>Katherine Tyree</v>
      </c>
      <c r="J2894" t="str">
        <f t="shared" si="135"/>
        <v>No</v>
      </c>
      <c r="K2894" t="str">
        <f t="shared" si="136"/>
        <v>25645348.5833333333Katherine Tyree</v>
      </c>
      <c r="L2894" t="str">
        <f t="shared" si="137"/>
        <v>Yes</v>
      </c>
    </row>
    <row r="2895" spans="1:12" x14ac:dyDescent="0.3">
      <c r="A2895" t="s">
        <v>11</v>
      </c>
      <c r="B2895">
        <v>256</v>
      </c>
      <c r="C2895" s="1">
        <v>45351.57708333333</v>
      </c>
      <c r="D2895" s="1">
        <v>45351.583333333336</v>
      </c>
      <c r="E2895">
        <v>25</v>
      </c>
      <c r="F2895" t="s">
        <v>87</v>
      </c>
      <c r="G2895" t="s">
        <v>377</v>
      </c>
      <c r="I2895" t="str" cm="1">
        <f t="array" ref="I2895">IFERROR(INDEX(scheduling_data!H:H,MATCH(B2895&amp;D2895,scheduling_data!D:D&amp;scheduling_data!A:A,0)),"")</f>
        <v>Jessica Pittman</v>
      </c>
      <c r="J2895" t="str">
        <f t="shared" si="135"/>
        <v>No</v>
      </c>
      <c r="K2895" t="str">
        <f t="shared" si="136"/>
        <v>25645351.5833333333Jessica Pittman</v>
      </c>
      <c r="L2895" t="str">
        <f t="shared" si="137"/>
        <v>Yes</v>
      </c>
    </row>
    <row r="2896" spans="1:12" x14ac:dyDescent="0.3">
      <c r="A2896" t="s">
        <v>33</v>
      </c>
      <c r="B2896">
        <v>257</v>
      </c>
      <c r="C2896" s="1">
        <v>45351</v>
      </c>
      <c r="D2896" s="1">
        <v>45327.541666666664</v>
      </c>
      <c r="E2896">
        <v>4.0999999999999996</v>
      </c>
      <c r="F2896" t="s">
        <v>19</v>
      </c>
      <c r="H2896">
        <v>97110</v>
      </c>
      <c r="I2896" t="str" cm="1">
        <f t="array" ref="I2896">IFERROR(INDEX(scheduling_data!H:H,MATCH(B2896&amp;D2896,scheduling_data!D:D&amp;scheduling_data!A:A,0)),"")</f>
        <v>Katherine Tyree</v>
      </c>
      <c r="J2896" t="str">
        <f t="shared" si="135"/>
        <v>No</v>
      </c>
      <c r="K2896" t="str">
        <f t="shared" si="136"/>
        <v>25745327.5416666667Katherine Tyree</v>
      </c>
      <c r="L2896" t="str">
        <f t="shared" si="137"/>
        <v>Yes</v>
      </c>
    </row>
    <row r="2897" spans="1:12" x14ac:dyDescent="0.3">
      <c r="A2897" t="s">
        <v>33</v>
      </c>
      <c r="B2897">
        <v>257</v>
      </c>
      <c r="C2897" s="1">
        <v>45351</v>
      </c>
      <c r="D2897" s="1">
        <v>45327.541666666664</v>
      </c>
      <c r="E2897">
        <v>4.24</v>
      </c>
      <c r="F2897" t="s">
        <v>9</v>
      </c>
      <c r="H2897">
        <v>97110</v>
      </c>
      <c r="I2897" t="str" cm="1">
        <f t="array" ref="I2897">IFERROR(INDEX(scheduling_data!H:H,MATCH(B2897&amp;D2897,scheduling_data!D:D&amp;scheduling_data!A:A,0)),"")</f>
        <v>Katherine Tyree</v>
      </c>
      <c r="J2897" t="str">
        <f t="shared" si="135"/>
        <v>No</v>
      </c>
      <c r="K2897" t="str">
        <f t="shared" si="136"/>
        <v>25745327.5416666667Katherine Tyree</v>
      </c>
      <c r="L2897" t="str">
        <f t="shared" si="137"/>
        <v>No</v>
      </c>
    </row>
    <row r="2898" spans="1:12" x14ac:dyDescent="0.3">
      <c r="A2898" t="s">
        <v>33</v>
      </c>
      <c r="B2898">
        <v>257</v>
      </c>
      <c r="C2898" s="1">
        <v>45351</v>
      </c>
      <c r="D2898" s="1">
        <v>45327.541666666664</v>
      </c>
      <c r="E2898">
        <v>5.33</v>
      </c>
      <c r="F2898" t="s">
        <v>19</v>
      </c>
      <c r="H2898">
        <v>97112</v>
      </c>
      <c r="I2898" t="str" cm="1">
        <f t="array" ref="I2898">IFERROR(INDEX(scheduling_data!H:H,MATCH(B2898&amp;D2898,scheduling_data!D:D&amp;scheduling_data!A:A,0)),"")</f>
        <v>Katherine Tyree</v>
      </c>
      <c r="J2898" t="str">
        <f t="shared" si="135"/>
        <v>No</v>
      </c>
      <c r="K2898" t="str">
        <f t="shared" si="136"/>
        <v>25745327.5416666667Katherine Tyree</v>
      </c>
      <c r="L2898" t="str">
        <f t="shared" si="137"/>
        <v>Yes</v>
      </c>
    </row>
    <row r="2899" spans="1:12" x14ac:dyDescent="0.3">
      <c r="A2899" t="s">
        <v>33</v>
      </c>
      <c r="B2899">
        <v>257</v>
      </c>
      <c r="C2899" s="1">
        <v>45351</v>
      </c>
      <c r="D2899" s="1">
        <v>45327.541666666664</v>
      </c>
      <c r="E2899">
        <v>5.5</v>
      </c>
      <c r="F2899" t="s">
        <v>9</v>
      </c>
      <c r="H2899">
        <v>97112</v>
      </c>
      <c r="I2899" t="str" cm="1">
        <f t="array" ref="I2899">IFERROR(INDEX(scheduling_data!H:H,MATCH(B2899&amp;D2899,scheduling_data!D:D&amp;scheduling_data!A:A,0)),"")</f>
        <v>Katherine Tyree</v>
      </c>
      <c r="J2899" t="str">
        <f t="shared" si="135"/>
        <v>No</v>
      </c>
      <c r="K2899" t="str">
        <f t="shared" si="136"/>
        <v>25745327.5416666667Katherine Tyree</v>
      </c>
      <c r="L2899" t="str">
        <f t="shared" si="137"/>
        <v>No</v>
      </c>
    </row>
    <row r="2900" spans="1:12" x14ac:dyDescent="0.3">
      <c r="A2900" t="s">
        <v>137</v>
      </c>
      <c r="B2900">
        <v>257</v>
      </c>
      <c r="C2900" s="1">
        <v>45343</v>
      </c>
      <c r="D2900" s="1">
        <v>45327.541666666664</v>
      </c>
      <c r="E2900">
        <v>11.72</v>
      </c>
      <c r="F2900" t="s">
        <v>9</v>
      </c>
      <c r="G2900" t="s">
        <v>54</v>
      </c>
      <c r="H2900">
        <v>97110</v>
      </c>
      <c r="I2900" t="str" cm="1">
        <f t="array" ref="I2900">IFERROR(INDEX(scheduling_data!H:H,MATCH(B2900&amp;D2900,scheduling_data!D:D&amp;scheduling_data!A:A,0)),"")</f>
        <v>Katherine Tyree</v>
      </c>
      <c r="J2900" t="str">
        <f t="shared" si="135"/>
        <v>No</v>
      </c>
      <c r="K2900" t="str">
        <f t="shared" si="136"/>
        <v>25745327.5416666667Katherine Tyree</v>
      </c>
      <c r="L2900" t="str">
        <f t="shared" si="137"/>
        <v>No</v>
      </c>
    </row>
    <row r="2901" spans="1:12" x14ac:dyDescent="0.3">
      <c r="A2901" t="s">
        <v>137</v>
      </c>
      <c r="B2901">
        <v>257</v>
      </c>
      <c r="C2901" s="1">
        <v>45343</v>
      </c>
      <c r="D2901" s="1">
        <v>45327.541666666664</v>
      </c>
      <c r="E2901">
        <v>88.86</v>
      </c>
      <c r="F2901" t="s">
        <v>9</v>
      </c>
      <c r="G2901" t="s">
        <v>56</v>
      </c>
      <c r="H2901">
        <v>97112</v>
      </c>
      <c r="I2901" t="str" cm="1">
        <f t="array" ref="I2901">IFERROR(INDEX(scheduling_data!H:H,MATCH(B2901&amp;D2901,scheduling_data!D:D&amp;scheduling_data!A:A,0)),"")</f>
        <v>Katherine Tyree</v>
      </c>
      <c r="J2901" t="str">
        <f t="shared" si="135"/>
        <v>No</v>
      </c>
      <c r="K2901" t="str">
        <f t="shared" si="136"/>
        <v>25745327.5416666667Katherine Tyree</v>
      </c>
      <c r="L2901" t="str">
        <f t="shared" si="137"/>
        <v>No</v>
      </c>
    </row>
    <row r="2902" spans="1:12" x14ac:dyDescent="0.3">
      <c r="A2902" t="s">
        <v>137</v>
      </c>
      <c r="B2902">
        <v>257</v>
      </c>
      <c r="C2902" s="1">
        <v>45343</v>
      </c>
      <c r="D2902" s="1">
        <v>45327.541666666664</v>
      </c>
      <c r="E2902">
        <v>0.87</v>
      </c>
      <c r="F2902" t="s">
        <v>9</v>
      </c>
      <c r="G2902" t="s">
        <v>55</v>
      </c>
      <c r="H2902">
        <v>97112</v>
      </c>
      <c r="I2902" t="str" cm="1">
        <f t="array" ref="I2902">IFERROR(INDEX(scheduling_data!H:H,MATCH(B2902&amp;D2902,scheduling_data!D:D&amp;scheduling_data!A:A,0)),"")</f>
        <v>Katherine Tyree</v>
      </c>
      <c r="J2902" t="str">
        <f t="shared" si="135"/>
        <v>No</v>
      </c>
      <c r="K2902" t="str">
        <f t="shared" si="136"/>
        <v>25745327.5416666667Katherine Tyree</v>
      </c>
      <c r="L2902" t="str">
        <f t="shared" si="137"/>
        <v>No</v>
      </c>
    </row>
    <row r="2903" spans="1:12" x14ac:dyDescent="0.3">
      <c r="A2903" t="s">
        <v>137</v>
      </c>
      <c r="B2903">
        <v>257</v>
      </c>
      <c r="C2903" s="1">
        <v>45343</v>
      </c>
      <c r="D2903" s="1">
        <v>45327.541666666664</v>
      </c>
      <c r="E2903">
        <v>6.97</v>
      </c>
      <c r="F2903" t="s">
        <v>9</v>
      </c>
      <c r="G2903" t="s">
        <v>54</v>
      </c>
      <c r="H2903">
        <v>97112</v>
      </c>
      <c r="I2903" t="str" cm="1">
        <f t="array" ref="I2903">IFERROR(INDEX(scheduling_data!H:H,MATCH(B2903&amp;D2903,scheduling_data!D:D&amp;scheduling_data!A:A,0)),"")</f>
        <v>Katherine Tyree</v>
      </c>
      <c r="J2903" t="str">
        <f t="shared" si="135"/>
        <v>No</v>
      </c>
      <c r="K2903" t="str">
        <f t="shared" si="136"/>
        <v>25745327.5416666667Katherine Tyree</v>
      </c>
      <c r="L2903" t="str">
        <f t="shared" si="137"/>
        <v>No</v>
      </c>
    </row>
    <row r="2904" spans="1:12" x14ac:dyDescent="0.3">
      <c r="A2904" t="s">
        <v>137</v>
      </c>
      <c r="B2904">
        <v>257</v>
      </c>
      <c r="C2904" s="1">
        <v>45343</v>
      </c>
      <c r="D2904" s="1">
        <v>45327.541666666664</v>
      </c>
      <c r="E2904">
        <v>42.47</v>
      </c>
      <c r="F2904" t="s">
        <v>19</v>
      </c>
      <c r="G2904" t="s">
        <v>57</v>
      </c>
      <c r="H2904">
        <v>97112</v>
      </c>
      <c r="I2904" t="str" cm="1">
        <f t="array" ref="I2904">IFERROR(INDEX(scheduling_data!H:H,MATCH(B2904&amp;D2904,scheduling_data!D:D&amp;scheduling_data!A:A,0)),"")</f>
        <v>Katherine Tyree</v>
      </c>
      <c r="J2904" t="str">
        <f t="shared" si="135"/>
        <v>No</v>
      </c>
      <c r="K2904" t="str">
        <f t="shared" si="136"/>
        <v>25745327.5416666667Katherine Tyree</v>
      </c>
      <c r="L2904" t="str">
        <f t="shared" si="137"/>
        <v>Yes</v>
      </c>
    </row>
    <row r="2905" spans="1:12" x14ac:dyDescent="0.3">
      <c r="A2905" t="s">
        <v>137</v>
      </c>
      <c r="B2905">
        <v>257</v>
      </c>
      <c r="C2905" s="1">
        <v>45343</v>
      </c>
      <c r="D2905" s="1">
        <v>45327.541666666664</v>
      </c>
      <c r="E2905">
        <v>0.67</v>
      </c>
      <c r="F2905" t="s">
        <v>9</v>
      </c>
      <c r="G2905" t="s">
        <v>55</v>
      </c>
      <c r="H2905">
        <v>97110</v>
      </c>
      <c r="I2905" t="str" cm="1">
        <f t="array" ref="I2905">IFERROR(INDEX(scheduling_data!H:H,MATCH(B2905&amp;D2905,scheduling_data!D:D&amp;scheduling_data!A:A,0)),"")</f>
        <v>Katherine Tyree</v>
      </c>
      <c r="J2905" t="str">
        <f t="shared" si="135"/>
        <v>No</v>
      </c>
      <c r="K2905" t="str">
        <f t="shared" si="136"/>
        <v>25745327.5416666667Katherine Tyree</v>
      </c>
      <c r="L2905" t="str">
        <f t="shared" si="137"/>
        <v>No</v>
      </c>
    </row>
    <row r="2906" spans="1:12" x14ac:dyDescent="0.3">
      <c r="A2906" t="s">
        <v>137</v>
      </c>
      <c r="B2906">
        <v>257</v>
      </c>
      <c r="C2906" s="1">
        <v>45343</v>
      </c>
      <c r="D2906" s="1">
        <v>45327.541666666664</v>
      </c>
      <c r="E2906">
        <v>96.6</v>
      </c>
      <c r="F2906" t="s">
        <v>9</v>
      </c>
      <c r="G2906" t="s">
        <v>56</v>
      </c>
      <c r="H2906">
        <v>97110</v>
      </c>
      <c r="I2906" t="str" cm="1">
        <f t="array" ref="I2906">IFERROR(INDEX(scheduling_data!H:H,MATCH(B2906&amp;D2906,scheduling_data!D:D&amp;scheduling_data!A:A,0)),"")</f>
        <v>Katherine Tyree</v>
      </c>
      <c r="J2906" t="str">
        <f t="shared" si="135"/>
        <v>No</v>
      </c>
      <c r="K2906" t="str">
        <f t="shared" si="136"/>
        <v>25745327.5416666667Katherine Tyree</v>
      </c>
      <c r="L2906" t="str">
        <f t="shared" si="137"/>
        <v>No</v>
      </c>
    </row>
    <row r="2907" spans="1:12" x14ac:dyDescent="0.3">
      <c r="A2907" t="s">
        <v>137</v>
      </c>
      <c r="B2907">
        <v>257</v>
      </c>
      <c r="C2907" s="1">
        <v>45343</v>
      </c>
      <c r="D2907" s="1">
        <v>45327.541666666664</v>
      </c>
      <c r="E2907">
        <v>32.67</v>
      </c>
      <c r="F2907" t="s">
        <v>19</v>
      </c>
      <c r="G2907" t="s">
        <v>57</v>
      </c>
      <c r="H2907">
        <v>97110</v>
      </c>
      <c r="I2907" t="str" cm="1">
        <f t="array" ref="I2907">IFERROR(INDEX(scheduling_data!H:H,MATCH(B2907&amp;D2907,scheduling_data!D:D&amp;scheduling_data!A:A,0)),"")</f>
        <v>Katherine Tyree</v>
      </c>
      <c r="J2907" t="str">
        <f t="shared" si="135"/>
        <v>No</v>
      </c>
      <c r="K2907" t="str">
        <f t="shared" si="136"/>
        <v>25745327.5416666667Katherine Tyree</v>
      </c>
      <c r="L2907" t="str">
        <f t="shared" si="137"/>
        <v>Yes</v>
      </c>
    </row>
    <row r="2908" spans="1:12" x14ac:dyDescent="0.3">
      <c r="A2908" t="s">
        <v>137</v>
      </c>
      <c r="B2908">
        <v>257</v>
      </c>
      <c r="C2908" s="1">
        <v>45345</v>
      </c>
      <c r="D2908" s="1">
        <v>45329.541666666664</v>
      </c>
      <c r="E2908">
        <v>0.67</v>
      </c>
      <c r="F2908" t="s">
        <v>9</v>
      </c>
      <c r="G2908" t="s">
        <v>55</v>
      </c>
      <c r="H2908">
        <v>97110</v>
      </c>
      <c r="I2908" t="str" cm="1">
        <f t="array" ref="I2908">IFERROR(INDEX(scheduling_data!H:H,MATCH(B2908&amp;D2908,scheduling_data!D:D&amp;scheduling_data!A:A,0)),"")</f>
        <v>Katherine Tyree</v>
      </c>
      <c r="J2908" t="str">
        <f t="shared" si="135"/>
        <v>No</v>
      </c>
      <c r="K2908" t="str">
        <f t="shared" si="136"/>
        <v>25745329.5416666667Katherine Tyree</v>
      </c>
      <c r="L2908" t="str">
        <f t="shared" si="137"/>
        <v>No</v>
      </c>
    </row>
    <row r="2909" spans="1:12" x14ac:dyDescent="0.3">
      <c r="A2909" t="s">
        <v>137</v>
      </c>
      <c r="B2909">
        <v>257</v>
      </c>
      <c r="C2909" s="1">
        <v>45345</v>
      </c>
      <c r="D2909" s="1">
        <v>45329.541666666664</v>
      </c>
      <c r="E2909">
        <v>0.49</v>
      </c>
      <c r="F2909" t="s">
        <v>9</v>
      </c>
      <c r="G2909" t="s">
        <v>55</v>
      </c>
      <c r="H2909">
        <v>97112</v>
      </c>
      <c r="I2909" t="str" cm="1">
        <f t="array" ref="I2909">IFERROR(INDEX(scheduling_data!H:H,MATCH(B2909&amp;D2909,scheduling_data!D:D&amp;scheduling_data!A:A,0)),"")</f>
        <v>Katherine Tyree</v>
      </c>
      <c r="J2909" t="str">
        <f t="shared" si="135"/>
        <v>No</v>
      </c>
      <c r="K2909" t="str">
        <f t="shared" si="136"/>
        <v>25745329.5416666667Katherine Tyree</v>
      </c>
      <c r="L2909" t="str">
        <f t="shared" si="137"/>
        <v>No</v>
      </c>
    </row>
    <row r="2910" spans="1:12" x14ac:dyDescent="0.3">
      <c r="A2910" t="s">
        <v>137</v>
      </c>
      <c r="B2910">
        <v>257</v>
      </c>
      <c r="C2910" s="1">
        <v>45345</v>
      </c>
      <c r="D2910" s="1">
        <v>45329.541666666664</v>
      </c>
      <c r="E2910">
        <v>44.43</v>
      </c>
      <c r="F2910" t="s">
        <v>9</v>
      </c>
      <c r="G2910" t="s">
        <v>56</v>
      </c>
      <c r="H2910">
        <v>97112</v>
      </c>
      <c r="I2910" t="str" cm="1">
        <f t="array" ref="I2910">IFERROR(INDEX(scheduling_data!H:H,MATCH(B2910&amp;D2910,scheduling_data!D:D&amp;scheduling_data!A:A,0)),"")</f>
        <v>Katherine Tyree</v>
      </c>
      <c r="J2910" t="str">
        <f t="shared" si="135"/>
        <v>No</v>
      </c>
      <c r="K2910" t="str">
        <f t="shared" si="136"/>
        <v>25745329.5416666667Katherine Tyree</v>
      </c>
      <c r="L2910" t="str">
        <f t="shared" si="137"/>
        <v>No</v>
      </c>
    </row>
    <row r="2911" spans="1:12" x14ac:dyDescent="0.3">
      <c r="A2911" t="s">
        <v>137</v>
      </c>
      <c r="B2911">
        <v>257</v>
      </c>
      <c r="C2911" s="1">
        <v>45345</v>
      </c>
      <c r="D2911" s="1">
        <v>45329.541666666664</v>
      </c>
      <c r="E2911">
        <v>32.67</v>
      </c>
      <c r="F2911" t="s">
        <v>19</v>
      </c>
      <c r="G2911" t="s">
        <v>57</v>
      </c>
      <c r="H2911">
        <v>97110</v>
      </c>
      <c r="I2911" t="str" cm="1">
        <f t="array" ref="I2911">IFERROR(INDEX(scheduling_data!H:H,MATCH(B2911&amp;D2911,scheduling_data!D:D&amp;scheduling_data!A:A,0)),"")</f>
        <v>Katherine Tyree</v>
      </c>
      <c r="J2911" t="str">
        <f t="shared" si="135"/>
        <v>No</v>
      </c>
      <c r="K2911" t="str">
        <f t="shared" si="136"/>
        <v>25745329.5416666667Katherine Tyree</v>
      </c>
      <c r="L2911" t="str">
        <f t="shared" si="137"/>
        <v>Yes</v>
      </c>
    </row>
    <row r="2912" spans="1:12" x14ac:dyDescent="0.3">
      <c r="A2912" t="s">
        <v>137</v>
      </c>
      <c r="B2912">
        <v>257</v>
      </c>
      <c r="C2912" s="1">
        <v>45345</v>
      </c>
      <c r="D2912" s="1">
        <v>45329.541666666664</v>
      </c>
      <c r="E2912">
        <v>23.97</v>
      </c>
      <c r="F2912" t="s">
        <v>19</v>
      </c>
      <c r="G2912" t="s">
        <v>57</v>
      </c>
      <c r="H2912">
        <v>97112</v>
      </c>
      <c r="I2912" t="str" cm="1">
        <f t="array" ref="I2912">IFERROR(INDEX(scheduling_data!H:H,MATCH(B2912&amp;D2912,scheduling_data!D:D&amp;scheduling_data!A:A,0)),"")</f>
        <v>Katherine Tyree</v>
      </c>
      <c r="J2912" t="str">
        <f t="shared" si="135"/>
        <v>No</v>
      </c>
      <c r="K2912" t="str">
        <f t="shared" si="136"/>
        <v>25745329.5416666667Katherine Tyree</v>
      </c>
      <c r="L2912" t="str">
        <f t="shared" si="137"/>
        <v>Yes</v>
      </c>
    </row>
    <row r="2913" spans="1:12" x14ac:dyDescent="0.3">
      <c r="A2913" t="s">
        <v>137</v>
      </c>
      <c r="B2913">
        <v>257</v>
      </c>
      <c r="C2913" s="1">
        <v>45345</v>
      </c>
      <c r="D2913" s="1">
        <v>45329.541666666664</v>
      </c>
      <c r="E2913">
        <v>96.6</v>
      </c>
      <c r="F2913" t="s">
        <v>9</v>
      </c>
      <c r="G2913" t="s">
        <v>56</v>
      </c>
      <c r="H2913">
        <v>97110</v>
      </c>
      <c r="I2913" t="str" cm="1">
        <f t="array" ref="I2913">IFERROR(INDEX(scheduling_data!H:H,MATCH(B2913&amp;D2913,scheduling_data!D:D&amp;scheduling_data!A:A,0)),"")</f>
        <v>Katherine Tyree</v>
      </c>
      <c r="J2913" t="str">
        <f t="shared" si="135"/>
        <v>No</v>
      </c>
      <c r="K2913" t="str">
        <f t="shared" si="136"/>
        <v>25745329.5416666667Katherine Tyree</v>
      </c>
      <c r="L2913" t="str">
        <f t="shared" si="137"/>
        <v>No</v>
      </c>
    </row>
    <row r="2914" spans="1:12" x14ac:dyDescent="0.3">
      <c r="A2914" t="s">
        <v>137</v>
      </c>
      <c r="B2914">
        <v>257</v>
      </c>
      <c r="C2914" s="1">
        <v>45345</v>
      </c>
      <c r="D2914" s="1">
        <v>45329.541666666664</v>
      </c>
      <c r="E2914">
        <v>11.72</v>
      </c>
      <c r="F2914" t="s">
        <v>9</v>
      </c>
      <c r="G2914" t="s">
        <v>54</v>
      </c>
      <c r="H2914">
        <v>97110</v>
      </c>
      <c r="I2914" t="str" cm="1">
        <f t="array" ref="I2914">IFERROR(INDEX(scheduling_data!H:H,MATCH(B2914&amp;D2914,scheduling_data!D:D&amp;scheduling_data!A:A,0)),"")</f>
        <v>Katherine Tyree</v>
      </c>
      <c r="J2914" t="str">
        <f t="shared" si="135"/>
        <v>No</v>
      </c>
      <c r="K2914" t="str">
        <f t="shared" si="136"/>
        <v>25745329.5416666667Katherine Tyree</v>
      </c>
      <c r="L2914" t="str">
        <f t="shared" si="137"/>
        <v>No</v>
      </c>
    </row>
    <row r="2915" spans="1:12" x14ac:dyDescent="0.3">
      <c r="A2915" t="s">
        <v>11</v>
      </c>
      <c r="B2915">
        <v>258</v>
      </c>
      <c r="C2915" s="1">
        <v>45328.597916666666</v>
      </c>
      <c r="D2915" s="1">
        <v>45328.4375</v>
      </c>
      <c r="E2915">
        <v>35</v>
      </c>
      <c r="F2915" t="s">
        <v>91</v>
      </c>
      <c r="G2915" t="s">
        <v>378</v>
      </c>
      <c r="I2915" t="str" cm="1">
        <f t="array" ref="I2915">IFERROR(INDEX(scheduling_data!H:H,MATCH(B2915&amp;D2915,scheduling_data!D:D&amp;scheduling_data!A:A,0)),"")</f>
        <v>D'Anna Pullen</v>
      </c>
      <c r="J2915" t="str">
        <f t="shared" si="135"/>
        <v>No</v>
      </c>
      <c r="K2915" t="str">
        <f t="shared" si="136"/>
        <v>25845328.4375D'Anna Pullen</v>
      </c>
      <c r="L2915" t="str">
        <f t="shared" si="137"/>
        <v>Yes</v>
      </c>
    </row>
    <row r="2916" spans="1:12" x14ac:dyDescent="0.3">
      <c r="A2916" t="s">
        <v>21</v>
      </c>
      <c r="B2916">
        <v>259</v>
      </c>
      <c r="C2916" s="1">
        <v>45351</v>
      </c>
      <c r="D2916" s="1">
        <v>45334.458333333336</v>
      </c>
      <c r="E2916">
        <v>32.799999999999997</v>
      </c>
      <c r="F2916" t="s">
        <v>23</v>
      </c>
      <c r="H2916">
        <v>97112</v>
      </c>
      <c r="I2916" t="str" cm="1">
        <f t="array" ref="I2916">IFERROR(INDEX(scheduling_data!H:H,MATCH(B2916&amp;D2916,scheduling_data!D:D&amp;scheduling_data!A:A,0)),"")</f>
        <v>Katherine Tyree</v>
      </c>
      <c r="J2916" t="str">
        <f t="shared" si="135"/>
        <v>No</v>
      </c>
      <c r="K2916" t="str">
        <f t="shared" si="136"/>
        <v>25945334.4583333333Katherine Tyree</v>
      </c>
      <c r="L2916" t="str">
        <f t="shared" si="137"/>
        <v>Yes</v>
      </c>
    </row>
    <row r="2917" spans="1:12" x14ac:dyDescent="0.3">
      <c r="A2917" t="s">
        <v>21</v>
      </c>
      <c r="B2917">
        <v>259</v>
      </c>
      <c r="C2917" s="1">
        <v>45351</v>
      </c>
      <c r="D2917" s="1">
        <v>45334.458333333336</v>
      </c>
      <c r="E2917">
        <v>58.6</v>
      </c>
      <c r="F2917" t="s">
        <v>9</v>
      </c>
      <c r="H2917">
        <v>97530</v>
      </c>
      <c r="I2917" t="str" cm="1">
        <f t="array" ref="I2917">IFERROR(INDEX(scheduling_data!H:H,MATCH(B2917&amp;D2917,scheduling_data!D:D&amp;scheduling_data!A:A,0)),"")</f>
        <v>Katherine Tyree</v>
      </c>
      <c r="J2917" t="str">
        <f t="shared" si="135"/>
        <v>No</v>
      </c>
      <c r="K2917" t="str">
        <f t="shared" si="136"/>
        <v>25945334.4583333333Katherine Tyree</v>
      </c>
      <c r="L2917" t="str">
        <f t="shared" si="137"/>
        <v>No</v>
      </c>
    </row>
    <row r="2918" spans="1:12" x14ac:dyDescent="0.3">
      <c r="A2918" t="s">
        <v>21</v>
      </c>
      <c r="B2918">
        <v>259</v>
      </c>
      <c r="C2918" s="1">
        <v>45351</v>
      </c>
      <c r="D2918" s="1">
        <v>45334.458333333336</v>
      </c>
      <c r="E2918">
        <v>117.2</v>
      </c>
      <c r="F2918" t="s">
        <v>9</v>
      </c>
      <c r="H2918">
        <v>97112</v>
      </c>
      <c r="I2918" t="str" cm="1">
        <f t="array" ref="I2918">IFERROR(INDEX(scheduling_data!H:H,MATCH(B2918&amp;D2918,scheduling_data!D:D&amp;scheduling_data!A:A,0)),"")</f>
        <v>Katherine Tyree</v>
      </c>
      <c r="J2918" t="str">
        <f t="shared" si="135"/>
        <v>No</v>
      </c>
      <c r="K2918" t="str">
        <f t="shared" si="136"/>
        <v>25945334.4583333333Katherine Tyree</v>
      </c>
      <c r="L2918" t="str">
        <f t="shared" si="137"/>
        <v>No</v>
      </c>
    </row>
    <row r="2919" spans="1:12" x14ac:dyDescent="0.3">
      <c r="A2919" t="s">
        <v>21</v>
      </c>
      <c r="B2919">
        <v>259</v>
      </c>
      <c r="C2919" s="1">
        <v>45351</v>
      </c>
      <c r="D2919" s="1">
        <v>45334.458333333336</v>
      </c>
      <c r="E2919">
        <v>16.399999999999999</v>
      </c>
      <c r="F2919" t="s">
        <v>23</v>
      </c>
      <c r="H2919">
        <v>97530</v>
      </c>
      <c r="I2919" t="str" cm="1">
        <f t="array" ref="I2919">IFERROR(INDEX(scheduling_data!H:H,MATCH(B2919&amp;D2919,scheduling_data!D:D&amp;scheduling_data!A:A,0)),"")</f>
        <v>Katherine Tyree</v>
      </c>
      <c r="J2919" t="str">
        <f t="shared" si="135"/>
        <v>No</v>
      </c>
      <c r="K2919" t="str">
        <f t="shared" si="136"/>
        <v>25945334.4583333333Katherine Tyree</v>
      </c>
      <c r="L2919" t="str">
        <f t="shared" si="137"/>
        <v>Yes</v>
      </c>
    </row>
    <row r="2920" spans="1:12" x14ac:dyDescent="0.3">
      <c r="A2920" t="s">
        <v>21</v>
      </c>
      <c r="B2920">
        <v>259</v>
      </c>
      <c r="C2920" s="1">
        <v>45351</v>
      </c>
      <c r="D2920" s="1">
        <v>45334.458333333336</v>
      </c>
      <c r="E2920">
        <v>117.2</v>
      </c>
      <c r="F2920" t="s">
        <v>9</v>
      </c>
      <c r="H2920">
        <v>97110</v>
      </c>
      <c r="I2920" t="str" cm="1">
        <f t="array" ref="I2920">IFERROR(INDEX(scheduling_data!H:H,MATCH(B2920&amp;D2920,scheduling_data!D:D&amp;scheduling_data!A:A,0)),"")</f>
        <v>Katherine Tyree</v>
      </c>
      <c r="J2920" t="str">
        <f t="shared" si="135"/>
        <v>No</v>
      </c>
      <c r="K2920" t="str">
        <f t="shared" si="136"/>
        <v>25945334.4583333333Katherine Tyree</v>
      </c>
      <c r="L2920" t="str">
        <f t="shared" si="137"/>
        <v>No</v>
      </c>
    </row>
    <row r="2921" spans="1:12" x14ac:dyDescent="0.3">
      <c r="A2921" t="s">
        <v>21</v>
      </c>
      <c r="B2921">
        <v>259</v>
      </c>
      <c r="C2921" s="1">
        <v>45351</v>
      </c>
      <c r="D2921" s="1">
        <v>45334.458333333336</v>
      </c>
      <c r="E2921">
        <v>32.799999999999997</v>
      </c>
      <c r="F2921" t="s">
        <v>23</v>
      </c>
      <c r="H2921">
        <v>97110</v>
      </c>
      <c r="I2921" t="str" cm="1">
        <f t="array" ref="I2921">IFERROR(INDEX(scheduling_data!H:H,MATCH(B2921&amp;D2921,scheduling_data!D:D&amp;scheduling_data!A:A,0)),"")</f>
        <v>Katherine Tyree</v>
      </c>
      <c r="J2921" t="str">
        <f t="shared" si="135"/>
        <v>No</v>
      </c>
      <c r="K2921" t="str">
        <f t="shared" si="136"/>
        <v>25945334.4583333333Katherine Tyree</v>
      </c>
      <c r="L2921" t="str">
        <f t="shared" si="137"/>
        <v>Yes</v>
      </c>
    </row>
    <row r="2922" spans="1:12" x14ac:dyDescent="0.3">
      <c r="A2922" t="s">
        <v>21</v>
      </c>
      <c r="B2922">
        <v>259</v>
      </c>
      <c r="C2922" s="1">
        <v>45351</v>
      </c>
      <c r="D2922" s="1">
        <v>45336.458333333336</v>
      </c>
      <c r="E2922">
        <v>27.33</v>
      </c>
      <c r="F2922" t="s">
        <v>23</v>
      </c>
      <c r="H2922">
        <v>97110</v>
      </c>
      <c r="I2922" t="str" cm="1">
        <f t="array" ref="I2922">IFERROR(INDEX(scheduling_data!H:H,MATCH(B2922&amp;D2922,scheduling_data!D:D&amp;scheduling_data!A:A,0)),"")</f>
        <v>Christian Litz</v>
      </c>
      <c r="J2922" t="str">
        <f t="shared" si="135"/>
        <v>No</v>
      </c>
      <c r="K2922" t="str">
        <f t="shared" si="136"/>
        <v>25945336.4583333333Christian Litz</v>
      </c>
      <c r="L2922" t="str">
        <f t="shared" si="137"/>
        <v>Yes</v>
      </c>
    </row>
    <row r="2923" spans="1:12" x14ac:dyDescent="0.3">
      <c r="A2923" t="s">
        <v>21</v>
      </c>
      <c r="B2923">
        <v>259</v>
      </c>
      <c r="C2923" s="1">
        <v>45351</v>
      </c>
      <c r="D2923" s="1">
        <v>45336.458333333336</v>
      </c>
      <c r="E2923">
        <v>47.67</v>
      </c>
      <c r="F2923" t="s">
        <v>9</v>
      </c>
      <c r="H2923">
        <v>97110</v>
      </c>
      <c r="I2923" t="str" cm="1">
        <f t="array" ref="I2923">IFERROR(INDEX(scheduling_data!H:H,MATCH(B2923&amp;D2923,scheduling_data!D:D&amp;scheduling_data!A:A,0)),"")</f>
        <v>Christian Litz</v>
      </c>
      <c r="J2923" t="str">
        <f t="shared" si="135"/>
        <v>No</v>
      </c>
      <c r="K2923" t="str">
        <f t="shared" si="136"/>
        <v>25945336.4583333333Christian Litz</v>
      </c>
      <c r="L2923" t="str">
        <f t="shared" si="137"/>
        <v>No</v>
      </c>
    </row>
    <row r="2924" spans="1:12" x14ac:dyDescent="0.3">
      <c r="A2924" t="s">
        <v>21</v>
      </c>
      <c r="B2924">
        <v>259</v>
      </c>
      <c r="C2924" s="1">
        <v>45351</v>
      </c>
      <c r="D2924" s="1">
        <v>45336.458333333336</v>
      </c>
      <c r="E2924">
        <v>47.67</v>
      </c>
      <c r="F2924" t="s">
        <v>9</v>
      </c>
      <c r="H2924">
        <v>97112</v>
      </c>
      <c r="I2924" t="str" cm="1">
        <f t="array" ref="I2924">IFERROR(INDEX(scheduling_data!H:H,MATCH(B2924&amp;D2924,scheduling_data!D:D&amp;scheduling_data!A:A,0)),"")</f>
        <v>Christian Litz</v>
      </c>
      <c r="J2924" t="str">
        <f t="shared" si="135"/>
        <v>No</v>
      </c>
      <c r="K2924" t="str">
        <f t="shared" si="136"/>
        <v>25945336.4583333333Christian Litz</v>
      </c>
      <c r="L2924" t="str">
        <f t="shared" si="137"/>
        <v>No</v>
      </c>
    </row>
    <row r="2925" spans="1:12" x14ac:dyDescent="0.3">
      <c r="A2925" t="s">
        <v>21</v>
      </c>
      <c r="B2925">
        <v>259</v>
      </c>
      <c r="C2925" s="1">
        <v>45351</v>
      </c>
      <c r="D2925" s="1">
        <v>45336.458333333336</v>
      </c>
      <c r="E2925">
        <v>27.33</v>
      </c>
      <c r="F2925" t="s">
        <v>23</v>
      </c>
      <c r="H2925">
        <v>97112</v>
      </c>
      <c r="I2925" t="str" cm="1">
        <f t="array" ref="I2925">IFERROR(INDEX(scheduling_data!H:H,MATCH(B2925&amp;D2925,scheduling_data!D:D&amp;scheduling_data!A:A,0)),"")</f>
        <v>Christian Litz</v>
      </c>
      <c r="J2925" t="str">
        <f t="shared" si="135"/>
        <v>No</v>
      </c>
      <c r="K2925" t="str">
        <f t="shared" si="136"/>
        <v>25945336.4583333333Christian Litz</v>
      </c>
      <c r="L2925" t="str">
        <f t="shared" si="137"/>
        <v>Yes</v>
      </c>
    </row>
    <row r="2926" spans="1:12" x14ac:dyDescent="0.3">
      <c r="A2926" t="s">
        <v>21</v>
      </c>
      <c r="B2926">
        <v>259</v>
      </c>
      <c r="C2926" s="1">
        <v>45351</v>
      </c>
      <c r="D2926" s="1">
        <v>45336.458333333336</v>
      </c>
      <c r="E2926">
        <v>27.34</v>
      </c>
      <c r="F2926" t="s">
        <v>23</v>
      </c>
      <c r="H2926">
        <v>97530</v>
      </c>
      <c r="I2926" t="str" cm="1">
        <f t="array" ref="I2926">IFERROR(INDEX(scheduling_data!H:H,MATCH(B2926&amp;D2926,scheduling_data!D:D&amp;scheduling_data!A:A,0)),"")</f>
        <v>Christian Litz</v>
      </c>
      <c r="J2926" t="str">
        <f t="shared" si="135"/>
        <v>No</v>
      </c>
      <c r="K2926" t="str">
        <f t="shared" si="136"/>
        <v>25945336.4583333333Christian Litz</v>
      </c>
      <c r="L2926" t="str">
        <f t="shared" si="137"/>
        <v>Yes</v>
      </c>
    </row>
    <row r="2927" spans="1:12" x14ac:dyDescent="0.3">
      <c r="A2927" t="s">
        <v>21</v>
      </c>
      <c r="B2927">
        <v>259</v>
      </c>
      <c r="C2927" s="1">
        <v>45351</v>
      </c>
      <c r="D2927" s="1">
        <v>45336.458333333336</v>
      </c>
      <c r="E2927">
        <v>47.66</v>
      </c>
      <c r="F2927" t="s">
        <v>9</v>
      </c>
      <c r="H2927">
        <v>97530</v>
      </c>
      <c r="I2927" t="str" cm="1">
        <f t="array" ref="I2927">IFERROR(INDEX(scheduling_data!H:H,MATCH(B2927&amp;D2927,scheduling_data!D:D&amp;scheduling_data!A:A,0)),"")</f>
        <v>Christian Litz</v>
      </c>
      <c r="J2927" t="str">
        <f t="shared" si="135"/>
        <v>No</v>
      </c>
      <c r="K2927" t="str">
        <f t="shared" si="136"/>
        <v>25945336.4583333333Christian Litz</v>
      </c>
      <c r="L2927" t="str">
        <f t="shared" si="137"/>
        <v>No</v>
      </c>
    </row>
    <row r="2928" spans="1:12" x14ac:dyDescent="0.3">
      <c r="A2928" t="s">
        <v>21</v>
      </c>
      <c r="B2928">
        <v>259</v>
      </c>
      <c r="C2928" s="1">
        <v>45351</v>
      </c>
      <c r="D2928" s="1">
        <v>45338.458333333336</v>
      </c>
      <c r="E2928">
        <v>41</v>
      </c>
      <c r="F2928" t="s">
        <v>23</v>
      </c>
      <c r="H2928">
        <v>97530</v>
      </c>
      <c r="I2928" t="str" cm="1">
        <f t="array" ref="I2928">IFERROR(INDEX(scheduling_data!H:H,MATCH(B2928&amp;D2928,scheduling_data!D:D&amp;scheduling_data!A:A,0)),"")</f>
        <v>Katherine Tyree</v>
      </c>
      <c r="J2928" t="str">
        <f t="shared" si="135"/>
        <v>No</v>
      </c>
      <c r="K2928" t="str">
        <f t="shared" si="136"/>
        <v>25945338.4583333333Katherine Tyree</v>
      </c>
      <c r="L2928" t="str">
        <f t="shared" si="137"/>
        <v>Yes</v>
      </c>
    </row>
    <row r="2929" spans="1:12" x14ac:dyDescent="0.3">
      <c r="A2929" t="s">
        <v>21</v>
      </c>
      <c r="B2929">
        <v>259</v>
      </c>
      <c r="C2929" s="1">
        <v>45351</v>
      </c>
      <c r="D2929" s="1">
        <v>45338.458333333336</v>
      </c>
      <c r="E2929">
        <v>109</v>
      </c>
      <c r="F2929" t="s">
        <v>9</v>
      </c>
      <c r="H2929">
        <v>97530</v>
      </c>
      <c r="I2929" t="str" cm="1">
        <f t="array" ref="I2929">IFERROR(INDEX(scheduling_data!H:H,MATCH(B2929&amp;D2929,scheduling_data!D:D&amp;scheduling_data!A:A,0)),"")</f>
        <v>Katherine Tyree</v>
      </c>
      <c r="J2929" t="str">
        <f t="shared" si="135"/>
        <v>No</v>
      </c>
      <c r="K2929" t="str">
        <f t="shared" si="136"/>
        <v>25945338.4583333333Katherine Tyree</v>
      </c>
      <c r="L2929" t="str">
        <f t="shared" si="137"/>
        <v>No</v>
      </c>
    </row>
    <row r="2930" spans="1:12" x14ac:dyDescent="0.3">
      <c r="A2930" t="s">
        <v>21</v>
      </c>
      <c r="B2930">
        <v>259</v>
      </c>
      <c r="C2930" s="1">
        <v>45351</v>
      </c>
      <c r="D2930" s="1">
        <v>45338.458333333336</v>
      </c>
      <c r="E2930">
        <v>41</v>
      </c>
      <c r="F2930" t="s">
        <v>23</v>
      </c>
      <c r="H2930">
        <v>97112</v>
      </c>
      <c r="I2930" t="str" cm="1">
        <f t="array" ref="I2930">IFERROR(INDEX(scheduling_data!H:H,MATCH(B2930&amp;D2930,scheduling_data!D:D&amp;scheduling_data!A:A,0)),"")</f>
        <v>Katherine Tyree</v>
      </c>
      <c r="J2930" t="str">
        <f t="shared" si="135"/>
        <v>No</v>
      </c>
      <c r="K2930" t="str">
        <f t="shared" si="136"/>
        <v>25945338.4583333333Katherine Tyree</v>
      </c>
      <c r="L2930" t="str">
        <f t="shared" si="137"/>
        <v>Yes</v>
      </c>
    </row>
    <row r="2931" spans="1:12" x14ac:dyDescent="0.3">
      <c r="A2931" t="s">
        <v>21</v>
      </c>
      <c r="B2931">
        <v>259</v>
      </c>
      <c r="C2931" s="1">
        <v>45351</v>
      </c>
      <c r="D2931" s="1">
        <v>45338.458333333336</v>
      </c>
      <c r="E2931">
        <v>109</v>
      </c>
      <c r="F2931" t="s">
        <v>9</v>
      </c>
      <c r="H2931">
        <v>97112</v>
      </c>
      <c r="I2931" t="str" cm="1">
        <f t="array" ref="I2931">IFERROR(INDEX(scheduling_data!H:H,MATCH(B2931&amp;D2931,scheduling_data!D:D&amp;scheduling_data!A:A,0)),"")</f>
        <v>Katherine Tyree</v>
      </c>
      <c r="J2931" t="str">
        <f t="shared" si="135"/>
        <v>No</v>
      </c>
      <c r="K2931" t="str">
        <f t="shared" si="136"/>
        <v>25945338.4583333333Katherine Tyree</v>
      </c>
      <c r="L2931" t="str">
        <f t="shared" si="137"/>
        <v>No</v>
      </c>
    </row>
    <row r="2932" spans="1:12" x14ac:dyDescent="0.3">
      <c r="A2932" t="s">
        <v>21</v>
      </c>
      <c r="B2932">
        <v>259</v>
      </c>
      <c r="C2932" s="1">
        <v>45344</v>
      </c>
      <c r="D2932" s="1">
        <v>45327.458333333336</v>
      </c>
      <c r="E2932">
        <v>47.67</v>
      </c>
      <c r="F2932" t="s">
        <v>9</v>
      </c>
      <c r="H2932">
        <v>97110</v>
      </c>
      <c r="I2932" t="str" cm="1">
        <f t="array" ref="I2932">IFERROR(INDEX(scheduling_data!H:H,MATCH(B2932&amp;D2932,scheduling_data!D:D&amp;scheduling_data!A:A,0)),"")</f>
        <v>Christian Litz</v>
      </c>
      <c r="J2932" t="str">
        <f t="shared" si="135"/>
        <v>No</v>
      </c>
      <c r="K2932" t="str">
        <f t="shared" si="136"/>
        <v>25945327.4583333333Christian Litz</v>
      </c>
      <c r="L2932" t="str">
        <f t="shared" si="137"/>
        <v>No</v>
      </c>
    </row>
    <row r="2933" spans="1:12" x14ac:dyDescent="0.3">
      <c r="A2933" t="s">
        <v>21</v>
      </c>
      <c r="B2933">
        <v>259</v>
      </c>
      <c r="C2933" s="1">
        <v>45344</v>
      </c>
      <c r="D2933" s="1">
        <v>45327.458333333336</v>
      </c>
      <c r="E2933">
        <v>27.33</v>
      </c>
      <c r="F2933" t="s">
        <v>23</v>
      </c>
      <c r="H2933">
        <v>97110</v>
      </c>
      <c r="I2933" t="str" cm="1">
        <f t="array" ref="I2933">IFERROR(INDEX(scheduling_data!H:H,MATCH(B2933&amp;D2933,scheduling_data!D:D&amp;scheduling_data!A:A,0)),"")</f>
        <v>Christian Litz</v>
      </c>
      <c r="J2933" t="str">
        <f t="shared" si="135"/>
        <v>No</v>
      </c>
      <c r="K2933" t="str">
        <f t="shared" si="136"/>
        <v>25945327.4583333333Christian Litz</v>
      </c>
      <c r="L2933" t="str">
        <f t="shared" si="137"/>
        <v>Yes</v>
      </c>
    </row>
    <row r="2934" spans="1:12" x14ac:dyDescent="0.3">
      <c r="A2934" t="s">
        <v>21</v>
      </c>
      <c r="B2934">
        <v>259</v>
      </c>
      <c r="C2934" s="1">
        <v>45344</v>
      </c>
      <c r="D2934" s="1">
        <v>45327.458333333336</v>
      </c>
      <c r="E2934">
        <v>27.34</v>
      </c>
      <c r="F2934" t="s">
        <v>23</v>
      </c>
      <c r="H2934">
        <v>97530</v>
      </c>
      <c r="I2934" t="str" cm="1">
        <f t="array" ref="I2934">IFERROR(INDEX(scheduling_data!H:H,MATCH(B2934&amp;D2934,scheduling_data!D:D&amp;scheduling_data!A:A,0)),"")</f>
        <v>Christian Litz</v>
      </c>
      <c r="J2934" t="str">
        <f t="shared" si="135"/>
        <v>No</v>
      </c>
      <c r="K2934" t="str">
        <f t="shared" si="136"/>
        <v>25945327.4583333333Christian Litz</v>
      </c>
      <c r="L2934" t="str">
        <f t="shared" si="137"/>
        <v>Yes</v>
      </c>
    </row>
    <row r="2935" spans="1:12" x14ac:dyDescent="0.3">
      <c r="A2935" t="s">
        <v>21</v>
      </c>
      <c r="B2935">
        <v>259</v>
      </c>
      <c r="C2935" s="1">
        <v>45344</v>
      </c>
      <c r="D2935" s="1">
        <v>45327.458333333336</v>
      </c>
      <c r="E2935">
        <v>47.66</v>
      </c>
      <c r="F2935" t="s">
        <v>9</v>
      </c>
      <c r="H2935">
        <v>97530</v>
      </c>
      <c r="I2935" t="str" cm="1">
        <f t="array" ref="I2935">IFERROR(INDEX(scheduling_data!H:H,MATCH(B2935&amp;D2935,scheduling_data!D:D&amp;scheduling_data!A:A,0)),"")</f>
        <v>Christian Litz</v>
      </c>
      <c r="J2935" t="str">
        <f t="shared" si="135"/>
        <v>No</v>
      </c>
      <c r="K2935" t="str">
        <f t="shared" si="136"/>
        <v>25945327.4583333333Christian Litz</v>
      </c>
      <c r="L2935" t="str">
        <f t="shared" si="137"/>
        <v>No</v>
      </c>
    </row>
    <row r="2936" spans="1:12" x14ac:dyDescent="0.3">
      <c r="A2936" t="s">
        <v>21</v>
      </c>
      <c r="B2936">
        <v>259</v>
      </c>
      <c r="C2936" s="1">
        <v>45344</v>
      </c>
      <c r="D2936" s="1">
        <v>45327.458333333336</v>
      </c>
      <c r="E2936">
        <v>27.33</v>
      </c>
      <c r="F2936" t="s">
        <v>23</v>
      </c>
      <c r="H2936">
        <v>97112</v>
      </c>
      <c r="I2936" t="str" cm="1">
        <f t="array" ref="I2936">IFERROR(INDEX(scheduling_data!H:H,MATCH(B2936&amp;D2936,scheduling_data!D:D&amp;scheduling_data!A:A,0)),"")</f>
        <v>Christian Litz</v>
      </c>
      <c r="J2936" t="str">
        <f t="shared" si="135"/>
        <v>No</v>
      </c>
      <c r="K2936" t="str">
        <f t="shared" si="136"/>
        <v>25945327.4583333333Christian Litz</v>
      </c>
      <c r="L2936" t="str">
        <f t="shared" si="137"/>
        <v>Yes</v>
      </c>
    </row>
    <row r="2937" spans="1:12" x14ac:dyDescent="0.3">
      <c r="A2937" t="s">
        <v>21</v>
      </c>
      <c r="B2937">
        <v>259</v>
      </c>
      <c r="C2937" s="1">
        <v>45344</v>
      </c>
      <c r="D2937" s="1">
        <v>45327.458333333336</v>
      </c>
      <c r="E2937">
        <v>47.67</v>
      </c>
      <c r="F2937" t="s">
        <v>9</v>
      </c>
      <c r="H2937">
        <v>97112</v>
      </c>
      <c r="I2937" t="str" cm="1">
        <f t="array" ref="I2937">IFERROR(INDEX(scheduling_data!H:H,MATCH(B2937&amp;D2937,scheduling_data!D:D&amp;scheduling_data!A:A,0)),"")</f>
        <v>Christian Litz</v>
      </c>
      <c r="J2937" t="str">
        <f t="shared" si="135"/>
        <v>No</v>
      </c>
      <c r="K2937" t="str">
        <f t="shared" si="136"/>
        <v>25945327.4583333333Christian Litz</v>
      </c>
      <c r="L2937" t="str">
        <f t="shared" si="137"/>
        <v>No</v>
      </c>
    </row>
    <row r="2938" spans="1:12" x14ac:dyDescent="0.3">
      <c r="A2938" t="s">
        <v>21</v>
      </c>
      <c r="B2938">
        <v>259</v>
      </c>
      <c r="C2938" s="1">
        <v>45344</v>
      </c>
      <c r="D2938" s="1">
        <v>45329.458333333336</v>
      </c>
      <c r="E2938">
        <v>27.33</v>
      </c>
      <c r="F2938" t="s">
        <v>23</v>
      </c>
      <c r="H2938">
        <v>97112</v>
      </c>
      <c r="I2938" t="str" cm="1">
        <f t="array" ref="I2938">IFERROR(INDEX(scheduling_data!H:H,MATCH(B2938&amp;D2938,scheduling_data!D:D&amp;scheduling_data!A:A,0)),"")</f>
        <v>Jessica Pittman</v>
      </c>
      <c r="J2938" t="str">
        <f t="shared" si="135"/>
        <v>No</v>
      </c>
      <c r="K2938" t="str">
        <f t="shared" si="136"/>
        <v>25945329.4583333333Jessica Pittman</v>
      </c>
      <c r="L2938" t="str">
        <f t="shared" si="137"/>
        <v>Yes</v>
      </c>
    </row>
    <row r="2939" spans="1:12" x14ac:dyDescent="0.3">
      <c r="A2939" t="s">
        <v>21</v>
      </c>
      <c r="B2939">
        <v>259</v>
      </c>
      <c r="C2939" s="1">
        <v>45344</v>
      </c>
      <c r="D2939" s="1">
        <v>45329.458333333336</v>
      </c>
      <c r="E2939">
        <v>47.67</v>
      </c>
      <c r="F2939" t="s">
        <v>9</v>
      </c>
      <c r="H2939">
        <v>97112</v>
      </c>
      <c r="I2939" t="str" cm="1">
        <f t="array" ref="I2939">IFERROR(INDEX(scheduling_data!H:H,MATCH(B2939&amp;D2939,scheduling_data!D:D&amp;scheduling_data!A:A,0)),"")</f>
        <v>Jessica Pittman</v>
      </c>
      <c r="J2939" t="str">
        <f t="shared" si="135"/>
        <v>No</v>
      </c>
      <c r="K2939" t="str">
        <f t="shared" si="136"/>
        <v>25945329.4583333333Jessica Pittman</v>
      </c>
      <c r="L2939" t="str">
        <f t="shared" si="137"/>
        <v>No</v>
      </c>
    </row>
    <row r="2940" spans="1:12" x14ac:dyDescent="0.3">
      <c r="A2940" t="s">
        <v>21</v>
      </c>
      <c r="B2940">
        <v>259</v>
      </c>
      <c r="C2940" s="1">
        <v>45344</v>
      </c>
      <c r="D2940" s="1">
        <v>45329.458333333336</v>
      </c>
      <c r="E2940">
        <v>47.66</v>
      </c>
      <c r="F2940" t="s">
        <v>9</v>
      </c>
      <c r="H2940">
        <v>97530</v>
      </c>
      <c r="I2940" t="str" cm="1">
        <f t="array" ref="I2940">IFERROR(INDEX(scheduling_data!H:H,MATCH(B2940&amp;D2940,scheduling_data!D:D&amp;scheduling_data!A:A,0)),"")</f>
        <v>Jessica Pittman</v>
      </c>
      <c r="J2940" t="str">
        <f t="shared" si="135"/>
        <v>No</v>
      </c>
      <c r="K2940" t="str">
        <f t="shared" si="136"/>
        <v>25945329.4583333333Jessica Pittman</v>
      </c>
      <c r="L2940" t="str">
        <f t="shared" si="137"/>
        <v>No</v>
      </c>
    </row>
    <row r="2941" spans="1:12" x14ac:dyDescent="0.3">
      <c r="A2941" t="s">
        <v>21</v>
      </c>
      <c r="B2941">
        <v>259</v>
      </c>
      <c r="C2941" s="1">
        <v>45344</v>
      </c>
      <c r="D2941" s="1">
        <v>45329.458333333336</v>
      </c>
      <c r="E2941">
        <v>27.34</v>
      </c>
      <c r="F2941" t="s">
        <v>23</v>
      </c>
      <c r="H2941">
        <v>97530</v>
      </c>
      <c r="I2941" t="str" cm="1">
        <f t="array" ref="I2941">IFERROR(INDEX(scheduling_data!H:H,MATCH(B2941&amp;D2941,scheduling_data!D:D&amp;scheduling_data!A:A,0)),"")</f>
        <v>Jessica Pittman</v>
      </c>
      <c r="J2941" t="str">
        <f t="shared" si="135"/>
        <v>No</v>
      </c>
      <c r="K2941" t="str">
        <f t="shared" si="136"/>
        <v>25945329.4583333333Jessica Pittman</v>
      </c>
      <c r="L2941" t="str">
        <f t="shared" si="137"/>
        <v>Yes</v>
      </c>
    </row>
    <row r="2942" spans="1:12" x14ac:dyDescent="0.3">
      <c r="A2942" t="s">
        <v>21</v>
      </c>
      <c r="B2942">
        <v>259</v>
      </c>
      <c r="C2942" s="1">
        <v>45344</v>
      </c>
      <c r="D2942" s="1">
        <v>45329.458333333336</v>
      </c>
      <c r="E2942">
        <v>47.67</v>
      </c>
      <c r="F2942" t="s">
        <v>9</v>
      </c>
      <c r="H2942">
        <v>97110</v>
      </c>
      <c r="I2942" t="str" cm="1">
        <f t="array" ref="I2942">IFERROR(INDEX(scheduling_data!H:H,MATCH(B2942&amp;D2942,scheduling_data!D:D&amp;scheduling_data!A:A,0)),"")</f>
        <v>Jessica Pittman</v>
      </c>
      <c r="J2942" t="str">
        <f t="shared" si="135"/>
        <v>No</v>
      </c>
      <c r="K2942" t="str">
        <f t="shared" si="136"/>
        <v>25945329.4583333333Jessica Pittman</v>
      </c>
      <c r="L2942" t="str">
        <f t="shared" si="137"/>
        <v>No</v>
      </c>
    </row>
    <row r="2943" spans="1:12" x14ac:dyDescent="0.3">
      <c r="A2943" t="s">
        <v>21</v>
      </c>
      <c r="B2943">
        <v>259</v>
      </c>
      <c r="C2943" s="1">
        <v>45344</v>
      </c>
      <c r="D2943" s="1">
        <v>45329.458333333336</v>
      </c>
      <c r="E2943">
        <v>27.33</v>
      </c>
      <c r="F2943" t="s">
        <v>23</v>
      </c>
      <c r="H2943">
        <v>97110</v>
      </c>
      <c r="I2943" t="str" cm="1">
        <f t="array" ref="I2943">IFERROR(INDEX(scheduling_data!H:H,MATCH(B2943&amp;D2943,scheduling_data!D:D&amp;scheduling_data!A:A,0)),"")</f>
        <v>Jessica Pittman</v>
      </c>
      <c r="J2943" t="str">
        <f t="shared" si="135"/>
        <v>No</v>
      </c>
      <c r="K2943" t="str">
        <f t="shared" si="136"/>
        <v>25945329.4583333333Jessica Pittman</v>
      </c>
      <c r="L2943" t="str">
        <f t="shared" si="137"/>
        <v>Yes</v>
      </c>
    </row>
    <row r="2944" spans="1:12" x14ac:dyDescent="0.3">
      <c r="A2944" t="s">
        <v>21</v>
      </c>
      <c r="B2944">
        <v>259</v>
      </c>
      <c r="C2944" s="1">
        <v>45351</v>
      </c>
      <c r="D2944" s="1">
        <v>45331.416666666664</v>
      </c>
      <c r="E2944">
        <v>47.67</v>
      </c>
      <c r="F2944" t="s">
        <v>9</v>
      </c>
      <c r="H2944">
        <v>97112</v>
      </c>
      <c r="I2944" t="str" cm="1">
        <f t="array" ref="I2944">IFERROR(INDEX(scheduling_data!H:H,MATCH(B2944&amp;D2944,scheduling_data!D:D&amp;scheduling_data!A:A,0)),"")</f>
        <v>Jessica Pittman</v>
      </c>
      <c r="J2944" t="str">
        <f t="shared" si="135"/>
        <v>No</v>
      </c>
      <c r="K2944" t="str">
        <f t="shared" si="136"/>
        <v>25945331.4166666667Jessica Pittman</v>
      </c>
      <c r="L2944" t="str">
        <f t="shared" si="137"/>
        <v>No</v>
      </c>
    </row>
    <row r="2945" spans="1:12" x14ac:dyDescent="0.3">
      <c r="A2945" t="s">
        <v>21</v>
      </c>
      <c r="B2945">
        <v>259</v>
      </c>
      <c r="C2945" s="1">
        <v>45351</v>
      </c>
      <c r="D2945" s="1">
        <v>45331.416666666664</v>
      </c>
      <c r="E2945">
        <v>27.33</v>
      </c>
      <c r="F2945" t="s">
        <v>23</v>
      </c>
      <c r="H2945">
        <v>97112</v>
      </c>
      <c r="I2945" t="str" cm="1">
        <f t="array" ref="I2945">IFERROR(INDEX(scheduling_data!H:H,MATCH(B2945&amp;D2945,scheduling_data!D:D&amp;scheduling_data!A:A,0)),"")</f>
        <v>Jessica Pittman</v>
      </c>
      <c r="J2945" t="str">
        <f t="shared" si="135"/>
        <v>No</v>
      </c>
      <c r="K2945" t="str">
        <f t="shared" si="136"/>
        <v>25945331.4166666667Jessica Pittman</v>
      </c>
      <c r="L2945" t="str">
        <f t="shared" si="137"/>
        <v>Yes</v>
      </c>
    </row>
    <row r="2946" spans="1:12" x14ac:dyDescent="0.3">
      <c r="A2946" t="s">
        <v>21</v>
      </c>
      <c r="B2946">
        <v>259</v>
      </c>
      <c r="C2946" s="1">
        <v>45351</v>
      </c>
      <c r="D2946" s="1">
        <v>45331.416666666664</v>
      </c>
      <c r="E2946">
        <v>47.66</v>
      </c>
      <c r="F2946" t="s">
        <v>9</v>
      </c>
      <c r="H2946">
        <v>97530</v>
      </c>
      <c r="I2946" t="str" cm="1">
        <f t="array" ref="I2946">IFERROR(INDEX(scheduling_data!H:H,MATCH(B2946&amp;D2946,scheduling_data!D:D&amp;scheduling_data!A:A,0)),"")</f>
        <v>Jessica Pittman</v>
      </c>
      <c r="J2946" t="str">
        <f t="shared" si="135"/>
        <v>No</v>
      </c>
      <c r="K2946" t="str">
        <f t="shared" si="136"/>
        <v>25945331.4166666667Jessica Pittman</v>
      </c>
      <c r="L2946" t="str">
        <f t="shared" si="137"/>
        <v>No</v>
      </c>
    </row>
    <row r="2947" spans="1:12" x14ac:dyDescent="0.3">
      <c r="A2947" t="s">
        <v>21</v>
      </c>
      <c r="B2947">
        <v>259</v>
      </c>
      <c r="C2947" s="1">
        <v>45351</v>
      </c>
      <c r="D2947" s="1">
        <v>45331.416666666664</v>
      </c>
      <c r="E2947">
        <v>27.34</v>
      </c>
      <c r="F2947" t="s">
        <v>23</v>
      </c>
      <c r="H2947">
        <v>97530</v>
      </c>
      <c r="I2947" t="str" cm="1">
        <f t="array" ref="I2947">IFERROR(INDEX(scheduling_data!H:H,MATCH(B2947&amp;D2947,scheduling_data!D:D&amp;scheduling_data!A:A,0)),"")</f>
        <v>Jessica Pittman</v>
      </c>
      <c r="J2947" t="str">
        <f t="shared" ref="J2947:J3010" si="138">IF(I2947="", "Yes", "No")</f>
        <v>No</v>
      </c>
      <c r="K2947" t="str">
        <f t="shared" ref="K2947:K3010" si="139">IF(I2947="",B2947&amp;D2947,B2947&amp;D2947&amp;I2947)</f>
        <v>25945331.4166666667Jessica Pittman</v>
      </c>
      <c r="L2947" t="str">
        <f t="shared" ref="L2947:L3010" si="140">IF(OR(F2947="Cash", F2947="Check", F2947="EFT", F2947="Credit Card", F2947="Visa", F2947="Mastercard", F2947="AMEX"), "Yes", "No")</f>
        <v>Yes</v>
      </c>
    </row>
    <row r="2948" spans="1:12" x14ac:dyDescent="0.3">
      <c r="A2948" t="s">
        <v>21</v>
      </c>
      <c r="B2948">
        <v>259</v>
      </c>
      <c r="C2948" s="1">
        <v>45351</v>
      </c>
      <c r="D2948" s="1">
        <v>45331.416666666664</v>
      </c>
      <c r="E2948">
        <v>47.67</v>
      </c>
      <c r="F2948" t="s">
        <v>9</v>
      </c>
      <c r="H2948">
        <v>97110</v>
      </c>
      <c r="I2948" t="str" cm="1">
        <f t="array" ref="I2948">IFERROR(INDEX(scheduling_data!H:H,MATCH(B2948&amp;D2948,scheduling_data!D:D&amp;scheduling_data!A:A,0)),"")</f>
        <v>Jessica Pittman</v>
      </c>
      <c r="J2948" t="str">
        <f t="shared" si="138"/>
        <v>No</v>
      </c>
      <c r="K2948" t="str">
        <f t="shared" si="139"/>
        <v>25945331.4166666667Jessica Pittman</v>
      </c>
      <c r="L2948" t="str">
        <f t="shared" si="140"/>
        <v>No</v>
      </c>
    </row>
    <row r="2949" spans="1:12" x14ac:dyDescent="0.3">
      <c r="A2949" t="s">
        <v>21</v>
      </c>
      <c r="B2949">
        <v>259</v>
      </c>
      <c r="C2949" s="1">
        <v>45351</v>
      </c>
      <c r="D2949" s="1">
        <v>45331.416666666664</v>
      </c>
      <c r="E2949">
        <v>27.33</v>
      </c>
      <c r="F2949" t="s">
        <v>23</v>
      </c>
      <c r="H2949">
        <v>97110</v>
      </c>
      <c r="I2949" t="str" cm="1">
        <f t="array" ref="I2949">IFERROR(INDEX(scheduling_data!H:H,MATCH(B2949&amp;D2949,scheduling_data!D:D&amp;scheduling_data!A:A,0)),"")</f>
        <v>Jessica Pittman</v>
      </c>
      <c r="J2949" t="str">
        <f t="shared" si="138"/>
        <v>No</v>
      </c>
      <c r="K2949" t="str">
        <f t="shared" si="139"/>
        <v>25945331.4166666667Jessica Pittman</v>
      </c>
      <c r="L2949" t="str">
        <f t="shared" si="140"/>
        <v>Yes</v>
      </c>
    </row>
    <row r="2950" spans="1:12" x14ac:dyDescent="0.3">
      <c r="A2950" t="s">
        <v>49</v>
      </c>
      <c r="B2950">
        <v>260</v>
      </c>
      <c r="C2950" s="1">
        <v>45335</v>
      </c>
      <c r="D2950" s="1">
        <v>45323.708333333336</v>
      </c>
      <c r="E2950">
        <v>68</v>
      </c>
      <c r="F2950" t="s">
        <v>9</v>
      </c>
      <c r="G2950" t="s">
        <v>104</v>
      </c>
      <c r="H2950">
        <v>97112</v>
      </c>
      <c r="I2950" t="str" cm="1">
        <f t="array" ref="I2950">IFERROR(INDEX(scheduling_data!H:H,MATCH(B2950&amp;D2950,scheduling_data!D:D&amp;scheduling_data!A:A,0)),"")</f>
        <v>Katherine Tyree</v>
      </c>
      <c r="J2950" t="str">
        <f t="shared" si="138"/>
        <v>No</v>
      </c>
      <c r="K2950" t="str">
        <f t="shared" si="139"/>
        <v>26045323.7083333333Katherine Tyree</v>
      </c>
      <c r="L2950" t="str">
        <f t="shared" si="140"/>
        <v>No</v>
      </c>
    </row>
    <row r="2951" spans="1:12" x14ac:dyDescent="0.3">
      <c r="A2951" t="s">
        <v>49</v>
      </c>
      <c r="B2951">
        <v>260</v>
      </c>
      <c r="C2951" s="1">
        <v>45335</v>
      </c>
      <c r="D2951" s="1">
        <v>45323.708333333336</v>
      </c>
      <c r="E2951">
        <v>82</v>
      </c>
      <c r="F2951" t="s">
        <v>19</v>
      </c>
      <c r="G2951" t="s">
        <v>50</v>
      </c>
      <c r="H2951">
        <v>97112</v>
      </c>
      <c r="I2951" t="str" cm="1">
        <f t="array" ref="I2951">IFERROR(INDEX(scheduling_data!H:H,MATCH(B2951&amp;D2951,scheduling_data!D:D&amp;scheduling_data!A:A,0)),"")</f>
        <v>Katherine Tyree</v>
      </c>
      <c r="J2951" t="str">
        <f t="shared" si="138"/>
        <v>No</v>
      </c>
      <c r="K2951" t="str">
        <f t="shared" si="139"/>
        <v>26045323.7083333333Katherine Tyree</v>
      </c>
      <c r="L2951" t="str">
        <f t="shared" si="140"/>
        <v>Yes</v>
      </c>
    </row>
    <row r="2952" spans="1:12" x14ac:dyDescent="0.3">
      <c r="A2952" t="s">
        <v>49</v>
      </c>
      <c r="B2952">
        <v>260</v>
      </c>
      <c r="C2952" s="1">
        <v>45335</v>
      </c>
      <c r="D2952" s="1">
        <v>45323.708333333336</v>
      </c>
      <c r="E2952">
        <v>35</v>
      </c>
      <c r="F2952" t="s">
        <v>9</v>
      </c>
      <c r="G2952" t="s">
        <v>104</v>
      </c>
      <c r="H2952">
        <v>97530</v>
      </c>
      <c r="I2952" t="str" cm="1">
        <f t="array" ref="I2952">IFERROR(INDEX(scheduling_data!H:H,MATCH(B2952&amp;D2952,scheduling_data!D:D&amp;scheduling_data!A:A,0)),"")</f>
        <v>Katherine Tyree</v>
      </c>
      <c r="J2952" t="str">
        <f t="shared" si="138"/>
        <v>No</v>
      </c>
      <c r="K2952" t="str">
        <f t="shared" si="139"/>
        <v>26045323.7083333333Katherine Tyree</v>
      </c>
      <c r="L2952" t="str">
        <f t="shared" si="140"/>
        <v>No</v>
      </c>
    </row>
    <row r="2953" spans="1:12" x14ac:dyDescent="0.3">
      <c r="A2953" t="s">
        <v>49</v>
      </c>
      <c r="B2953">
        <v>260</v>
      </c>
      <c r="C2953" s="1">
        <v>45335</v>
      </c>
      <c r="D2953" s="1">
        <v>45323.708333333336</v>
      </c>
      <c r="E2953">
        <v>40</v>
      </c>
      <c r="F2953" t="s">
        <v>19</v>
      </c>
      <c r="G2953" t="s">
        <v>50</v>
      </c>
      <c r="H2953">
        <v>97530</v>
      </c>
      <c r="I2953" t="str" cm="1">
        <f t="array" ref="I2953">IFERROR(INDEX(scheduling_data!H:H,MATCH(B2953&amp;D2953,scheduling_data!D:D&amp;scheduling_data!A:A,0)),"")</f>
        <v>Katherine Tyree</v>
      </c>
      <c r="J2953" t="str">
        <f t="shared" si="138"/>
        <v>No</v>
      </c>
      <c r="K2953" t="str">
        <f t="shared" si="139"/>
        <v>26045323.7083333333Katherine Tyree</v>
      </c>
      <c r="L2953" t="str">
        <f t="shared" si="140"/>
        <v>Yes</v>
      </c>
    </row>
    <row r="2954" spans="1:12" x14ac:dyDescent="0.3">
      <c r="A2954" t="s">
        <v>49</v>
      </c>
      <c r="B2954">
        <v>260</v>
      </c>
      <c r="C2954" s="1">
        <v>45335</v>
      </c>
      <c r="D2954" s="1">
        <v>45323.708333333336</v>
      </c>
      <c r="E2954">
        <v>70</v>
      </c>
      <c r="F2954" t="s">
        <v>9</v>
      </c>
      <c r="G2954" t="s">
        <v>104</v>
      </c>
      <c r="H2954">
        <v>97110</v>
      </c>
      <c r="I2954" t="str" cm="1">
        <f t="array" ref="I2954">IFERROR(INDEX(scheduling_data!H:H,MATCH(B2954&amp;D2954,scheduling_data!D:D&amp;scheduling_data!A:A,0)),"")</f>
        <v>Katherine Tyree</v>
      </c>
      <c r="J2954" t="str">
        <f t="shared" si="138"/>
        <v>No</v>
      </c>
      <c r="K2954" t="str">
        <f t="shared" si="139"/>
        <v>26045323.7083333333Katherine Tyree</v>
      </c>
      <c r="L2954" t="str">
        <f t="shared" si="140"/>
        <v>No</v>
      </c>
    </row>
    <row r="2955" spans="1:12" x14ac:dyDescent="0.3">
      <c r="A2955" t="s">
        <v>49</v>
      </c>
      <c r="B2955">
        <v>260</v>
      </c>
      <c r="C2955" s="1">
        <v>45335</v>
      </c>
      <c r="D2955" s="1">
        <v>45323.708333333336</v>
      </c>
      <c r="E2955">
        <v>55</v>
      </c>
      <c r="F2955" t="s">
        <v>19</v>
      </c>
      <c r="G2955" t="s">
        <v>50</v>
      </c>
      <c r="H2955">
        <v>97110</v>
      </c>
      <c r="I2955" t="str" cm="1">
        <f t="array" ref="I2955">IFERROR(INDEX(scheduling_data!H:H,MATCH(B2955&amp;D2955,scheduling_data!D:D&amp;scheduling_data!A:A,0)),"")</f>
        <v>Katherine Tyree</v>
      </c>
      <c r="J2955" t="str">
        <f t="shared" si="138"/>
        <v>No</v>
      </c>
      <c r="K2955" t="str">
        <f t="shared" si="139"/>
        <v>26045323.7083333333Katherine Tyree</v>
      </c>
      <c r="L2955" t="str">
        <f t="shared" si="140"/>
        <v>Yes</v>
      </c>
    </row>
    <row r="2956" spans="1:12" x14ac:dyDescent="0.3">
      <c r="A2956" t="s">
        <v>49</v>
      </c>
      <c r="B2956">
        <v>260</v>
      </c>
      <c r="C2956" s="1">
        <v>45344</v>
      </c>
      <c r="D2956" s="1">
        <v>45335.708333333336</v>
      </c>
      <c r="E2956">
        <v>80</v>
      </c>
      <c r="F2956" t="s">
        <v>19</v>
      </c>
      <c r="G2956" t="s">
        <v>50</v>
      </c>
      <c r="H2956">
        <v>97530</v>
      </c>
      <c r="I2956" t="str" cm="1">
        <f t="array" ref="I2956">IFERROR(INDEX(scheduling_data!H:H,MATCH(B2956&amp;D2956,scheduling_data!D:D&amp;scheduling_data!A:A,0)),"")</f>
        <v>Katherine Tyree</v>
      </c>
      <c r="J2956" t="str">
        <f t="shared" si="138"/>
        <v>No</v>
      </c>
      <c r="K2956" t="str">
        <f t="shared" si="139"/>
        <v>26045335.7083333333Katherine Tyree</v>
      </c>
      <c r="L2956" t="str">
        <f t="shared" si="140"/>
        <v>Yes</v>
      </c>
    </row>
    <row r="2957" spans="1:12" x14ac:dyDescent="0.3">
      <c r="A2957" t="s">
        <v>49</v>
      </c>
      <c r="B2957">
        <v>260</v>
      </c>
      <c r="C2957" s="1">
        <v>45344</v>
      </c>
      <c r="D2957" s="1">
        <v>45335.708333333336</v>
      </c>
      <c r="E2957">
        <v>70</v>
      </c>
      <c r="F2957" t="s">
        <v>9</v>
      </c>
      <c r="G2957" t="s">
        <v>104</v>
      </c>
      <c r="H2957">
        <v>97530</v>
      </c>
      <c r="I2957" t="str" cm="1">
        <f t="array" ref="I2957">IFERROR(INDEX(scheduling_data!H:H,MATCH(B2957&amp;D2957,scheduling_data!D:D&amp;scheduling_data!A:A,0)),"")</f>
        <v>Katherine Tyree</v>
      </c>
      <c r="J2957" t="str">
        <f t="shared" si="138"/>
        <v>No</v>
      </c>
      <c r="K2957" t="str">
        <f t="shared" si="139"/>
        <v>26045335.7083333333Katherine Tyree</v>
      </c>
      <c r="L2957" t="str">
        <f t="shared" si="140"/>
        <v>No</v>
      </c>
    </row>
    <row r="2958" spans="1:12" x14ac:dyDescent="0.3">
      <c r="A2958" t="s">
        <v>49</v>
      </c>
      <c r="B2958">
        <v>260</v>
      </c>
      <c r="C2958" s="1">
        <v>45344</v>
      </c>
      <c r="D2958" s="1">
        <v>45335.708333333336</v>
      </c>
      <c r="E2958">
        <v>41</v>
      </c>
      <c r="F2958" t="s">
        <v>19</v>
      </c>
      <c r="G2958" t="s">
        <v>50</v>
      </c>
      <c r="H2958">
        <v>97112</v>
      </c>
      <c r="I2958" t="str" cm="1">
        <f t="array" ref="I2958">IFERROR(INDEX(scheduling_data!H:H,MATCH(B2958&amp;D2958,scheduling_data!D:D&amp;scheduling_data!A:A,0)),"")</f>
        <v>Katherine Tyree</v>
      </c>
      <c r="J2958" t="str">
        <f t="shared" si="138"/>
        <v>No</v>
      </c>
      <c r="K2958" t="str">
        <f t="shared" si="139"/>
        <v>26045335.7083333333Katherine Tyree</v>
      </c>
      <c r="L2958" t="str">
        <f t="shared" si="140"/>
        <v>Yes</v>
      </c>
    </row>
    <row r="2959" spans="1:12" x14ac:dyDescent="0.3">
      <c r="A2959" t="s">
        <v>49</v>
      </c>
      <c r="B2959">
        <v>260</v>
      </c>
      <c r="C2959" s="1">
        <v>45344</v>
      </c>
      <c r="D2959" s="1">
        <v>45335.708333333336</v>
      </c>
      <c r="E2959">
        <v>34</v>
      </c>
      <c r="F2959" t="s">
        <v>9</v>
      </c>
      <c r="G2959" t="s">
        <v>104</v>
      </c>
      <c r="H2959">
        <v>97112</v>
      </c>
      <c r="I2959" t="str" cm="1">
        <f t="array" ref="I2959">IFERROR(INDEX(scheduling_data!H:H,MATCH(B2959&amp;D2959,scheduling_data!D:D&amp;scheduling_data!A:A,0)),"")</f>
        <v>Katherine Tyree</v>
      </c>
      <c r="J2959" t="str">
        <f t="shared" si="138"/>
        <v>No</v>
      </c>
      <c r="K2959" t="str">
        <f t="shared" si="139"/>
        <v>26045335.7083333333Katherine Tyree</v>
      </c>
      <c r="L2959" t="str">
        <f t="shared" si="140"/>
        <v>No</v>
      </c>
    </row>
    <row r="2960" spans="1:12" x14ac:dyDescent="0.3">
      <c r="A2960" t="s">
        <v>49</v>
      </c>
      <c r="B2960">
        <v>260</v>
      </c>
      <c r="C2960" s="1">
        <v>45344</v>
      </c>
      <c r="D2960" s="1">
        <v>45335.708333333336</v>
      </c>
      <c r="E2960">
        <v>55</v>
      </c>
      <c r="F2960" t="s">
        <v>19</v>
      </c>
      <c r="G2960" t="s">
        <v>50</v>
      </c>
      <c r="H2960">
        <v>97110</v>
      </c>
      <c r="I2960" t="str" cm="1">
        <f t="array" ref="I2960">IFERROR(INDEX(scheduling_data!H:H,MATCH(B2960&amp;D2960,scheduling_data!D:D&amp;scheduling_data!A:A,0)),"")</f>
        <v>Katherine Tyree</v>
      </c>
      <c r="J2960" t="str">
        <f t="shared" si="138"/>
        <v>No</v>
      </c>
      <c r="K2960" t="str">
        <f t="shared" si="139"/>
        <v>26045335.7083333333Katherine Tyree</v>
      </c>
      <c r="L2960" t="str">
        <f t="shared" si="140"/>
        <v>Yes</v>
      </c>
    </row>
    <row r="2961" spans="1:12" x14ac:dyDescent="0.3">
      <c r="A2961" t="s">
        <v>49</v>
      </c>
      <c r="B2961">
        <v>260</v>
      </c>
      <c r="C2961" s="1">
        <v>45344</v>
      </c>
      <c r="D2961" s="1">
        <v>45335.708333333336</v>
      </c>
      <c r="E2961">
        <v>70</v>
      </c>
      <c r="F2961" t="s">
        <v>9</v>
      </c>
      <c r="G2961" t="s">
        <v>104</v>
      </c>
      <c r="H2961">
        <v>97110</v>
      </c>
      <c r="I2961" t="str" cm="1">
        <f t="array" ref="I2961">IFERROR(INDEX(scheduling_data!H:H,MATCH(B2961&amp;D2961,scheduling_data!D:D&amp;scheduling_data!A:A,0)),"")</f>
        <v>Katherine Tyree</v>
      </c>
      <c r="J2961" t="str">
        <f t="shared" si="138"/>
        <v>No</v>
      </c>
      <c r="K2961" t="str">
        <f t="shared" si="139"/>
        <v>26045335.7083333333Katherine Tyree</v>
      </c>
      <c r="L2961" t="str">
        <f t="shared" si="140"/>
        <v>No</v>
      </c>
    </row>
    <row r="2962" spans="1:12" x14ac:dyDescent="0.3">
      <c r="A2962" t="s">
        <v>49</v>
      </c>
      <c r="B2962">
        <v>260</v>
      </c>
      <c r="C2962" s="1">
        <v>45344</v>
      </c>
      <c r="D2962" s="1">
        <v>45328.708333333336</v>
      </c>
      <c r="E2962">
        <v>34</v>
      </c>
      <c r="F2962" t="s">
        <v>9</v>
      </c>
      <c r="H2962">
        <v>97112</v>
      </c>
      <c r="I2962" t="str" cm="1">
        <f t="array" ref="I2962">IFERROR(INDEX(scheduling_data!H:H,MATCH(B2962&amp;D2962,scheduling_data!D:D&amp;scheduling_data!A:A,0)),"")</f>
        <v>Robert Crochet</v>
      </c>
      <c r="J2962" t="str">
        <f t="shared" si="138"/>
        <v>No</v>
      </c>
      <c r="K2962" t="str">
        <f t="shared" si="139"/>
        <v>26045328.7083333333Robert Crochet</v>
      </c>
      <c r="L2962" t="str">
        <f t="shared" si="140"/>
        <v>No</v>
      </c>
    </row>
    <row r="2963" spans="1:12" x14ac:dyDescent="0.3">
      <c r="A2963" t="s">
        <v>49</v>
      </c>
      <c r="B2963">
        <v>260</v>
      </c>
      <c r="C2963" s="1">
        <v>45344</v>
      </c>
      <c r="D2963" s="1">
        <v>45328.708333333336</v>
      </c>
      <c r="E2963">
        <v>15</v>
      </c>
      <c r="F2963" t="s">
        <v>19</v>
      </c>
      <c r="H2963">
        <v>97110</v>
      </c>
      <c r="I2963" t="str" cm="1">
        <f t="array" ref="I2963">IFERROR(INDEX(scheduling_data!H:H,MATCH(B2963&amp;D2963,scheduling_data!D:D&amp;scheduling_data!A:A,0)),"")</f>
        <v>Robert Crochet</v>
      </c>
      <c r="J2963" t="str">
        <f t="shared" si="138"/>
        <v>No</v>
      </c>
      <c r="K2963" t="str">
        <f t="shared" si="139"/>
        <v>26045328.7083333333Robert Crochet</v>
      </c>
      <c r="L2963" t="str">
        <f t="shared" si="140"/>
        <v>Yes</v>
      </c>
    </row>
    <row r="2964" spans="1:12" x14ac:dyDescent="0.3">
      <c r="A2964" t="s">
        <v>49</v>
      </c>
      <c r="B2964">
        <v>260</v>
      </c>
      <c r="C2964" s="1">
        <v>45344</v>
      </c>
      <c r="D2964" s="1">
        <v>45328.708333333336</v>
      </c>
      <c r="E2964">
        <v>41</v>
      </c>
      <c r="F2964" t="s">
        <v>19</v>
      </c>
      <c r="H2964">
        <v>97112</v>
      </c>
      <c r="I2964" t="str" cm="1">
        <f t="array" ref="I2964">IFERROR(INDEX(scheduling_data!H:H,MATCH(B2964&amp;D2964,scheduling_data!D:D&amp;scheduling_data!A:A,0)),"")</f>
        <v>Robert Crochet</v>
      </c>
      <c r="J2964" t="str">
        <f t="shared" si="138"/>
        <v>No</v>
      </c>
      <c r="K2964" t="str">
        <f t="shared" si="139"/>
        <v>26045328.7083333333Robert Crochet</v>
      </c>
      <c r="L2964" t="str">
        <f t="shared" si="140"/>
        <v>Yes</v>
      </c>
    </row>
    <row r="2965" spans="1:12" x14ac:dyDescent="0.3">
      <c r="A2965" t="s">
        <v>49</v>
      </c>
      <c r="B2965">
        <v>260</v>
      </c>
      <c r="C2965" s="1">
        <v>45344</v>
      </c>
      <c r="D2965" s="1">
        <v>45328.708333333336</v>
      </c>
      <c r="E2965">
        <v>35</v>
      </c>
      <c r="F2965" t="s">
        <v>9</v>
      </c>
      <c r="H2965">
        <v>97530</v>
      </c>
      <c r="I2965" t="str" cm="1">
        <f t="array" ref="I2965">IFERROR(INDEX(scheduling_data!H:H,MATCH(B2965&amp;D2965,scheduling_data!D:D&amp;scheduling_data!A:A,0)),"")</f>
        <v>Robert Crochet</v>
      </c>
      <c r="J2965" t="str">
        <f t="shared" si="138"/>
        <v>No</v>
      </c>
      <c r="K2965" t="str">
        <f t="shared" si="139"/>
        <v>26045328.7083333333Robert Crochet</v>
      </c>
      <c r="L2965" t="str">
        <f t="shared" si="140"/>
        <v>No</v>
      </c>
    </row>
    <row r="2966" spans="1:12" x14ac:dyDescent="0.3">
      <c r="A2966" t="s">
        <v>49</v>
      </c>
      <c r="B2966">
        <v>260</v>
      </c>
      <c r="C2966" s="1">
        <v>45344</v>
      </c>
      <c r="D2966" s="1">
        <v>45328.708333333336</v>
      </c>
      <c r="E2966">
        <v>40</v>
      </c>
      <c r="F2966" t="s">
        <v>19</v>
      </c>
      <c r="H2966">
        <v>97530</v>
      </c>
      <c r="I2966" t="str" cm="1">
        <f t="array" ref="I2966">IFERROR(INDEX(scheduling_data!H:H,MATCH(B2966&amp;D2966,scheduling_data!D:D&amp;scheduling_data!A:A,0)),"")</f>
        <v>Robert Crochet</v>
      </c>
      <c r="J2966" t="str">
        <f t="shared" si="138"/>
        <v>No</v>
      </c>
      <c r="K2966" t="str">
        <f t="shared" si="139"/>
        <v>26045328.7083333333Robert Crochet</v>
      </c>
      <c r="L2966" t="str">
        <f t="shared" si="140"/>
        <v>Yes</v>
      </c>
    </row>
    <row r="2967" spans="1:12" x14ac:dyDescent="0.3">
      <c r="A2967" t="s">
        <v>49</v>
      </c>
      <c r="B2967">
        <v>260</v>
      </c>
      <c r="C2967" s="1">
        <v>45344</v>
      </c>
      <c r="D2967" s="1">
        <v>45328.708333333336</v>
      </c>
      <c r="E2967">
        <v>110</v>
      </c>
      <c r="F2967" t="s">
        <v>9</v>
      </c>
      <c r="H2967">
        <v>97110</v>
      </c>
      <c r="I2967" t="str" cm="1">
        <f t="array" ref="I2967">IFERROR(INDEX(scheduling_data!H:H,MATCH(B2967&amp;D2967,scheduling_data!D:D&amp;scheduling_data!A:A,0)),"")</f>
        <v>Robert Crochet</v>
      </c>
      <c r="J2967" t="str">
        <f t="shared" si="138"/>
        <v>No</v>
      </c>
      <c r="K2967" t="str">
        <f t="shared" si="139"/>
        <v>26045328.7083333333Robert Crochet</v>
      </c>
      <c r="L2967" t="str">
        <f t="shared" si="140"/>
        <v>No</v>
      </c>
    </row>
    <row r="2968" spans="1:12" x14ac:dyDescent="0.3">
      <c r="A2968" t="s">
        <v>49</v>
      </c>
      <c r="B2968">
        <v>260</v>
      </c>
      <c r="C2968" s="1">
        <v>45344</v>
      </c>
      <c r="D2968" s="1">
        <v>45330.708333333336</v>
      </c>
      <c r="E2968">
        <v>35</v>
      </c>
      <c r="F2968" t="s">
        <v>9</v>
      </c>
      <c r="G2968" t="s">
        <v>104</v>
      </c>
      <c r="H2968">
        <v>97530</v>
      </c>
      <c r="I2968" t="str" cm="1">
        <f t="array" ref="I2968">IFERROR(INDEX(scheduling_data!H:H,MATCH(B2968&amp;D2968,scheduling_data!D:D&amp;scheduling_data!A:A,0)),"")</f>
        <v>Robert Crochet</v>
      </c>
      <c r="J2968" t="str">
        <f t="shared" si="138"/>
        <v>No</v>
      </c>
      <c r="K2968" t="str">
        <f t="shared" si="139"/>
        <v>26045330.7083333333Robert Crochet</v>
      </c>
      <c r="L2968" t="str">
        <f t="shared" si="140"/>
        <v>No</v>
      </c>
    </row>
    <row r="2969" spans="1:12" x14ac:dyDescent="0.3">
      <c r="A2969" t="s">
        <v>49</v>
      </c>
      <c r="B2969">
        <v>260</v>
      </c>
      <c r="C2969" s="1">
        <v>45344</v>
      </c>
      <c r="D2969" s="1">
        <v>45330.708333333336</v>
      </c>
      <c r="E2969">
        <v>34</v>
      </c>
      <c r="F2969" t="s">
        <v>9</v>
      </c>
      <c r="G2969" t="s">
        <v>104</v>
      </c>
      <c r="H2969">
        <v>97112</v>
      </c>
      <c r="I2969" t="str" cm="1">
        <f t="array" ref="I2969">IFERROR(INDEX(scheduling_data!H:H,MATCH(B2969&amp;D2969,scheduling_data!D:D&amp;scheduling_data!A:A,0)),"")</f>
        <v>Robert Crochet</v>
      </c>
      <c r="J2969" t="str">
        <f t="shared" si="138"/>
        <v>No</v>
      </c>
      <c r="K2969" t="str">
        <f t="shared" si="139"/>
        <v>26045330.7083333333Robert Crochet</v>
      </c>
      <c r="L2969" t="str">
        <f t="shared" si="140"/>
        <v>No</v>
      </c>
    </row>
    <row r="2970" spans="1:12" x14ac:dyDescent="0.3">
      <c r="A2970" t="s">
        <v>49</v>
      </c>
      <c r="B2970">
        <v>260</v>
      </c>
      <c r="C2970" s="1">
        <v>45344</v>
      </c>
      <c r="D2970" s="1">
        <v>45330.708333333336</v>
      </c>
      <c r="E2970">
        <v>41</v>
      </c>
      <c r="F2970" t="s">
        <v>19</v>
      </c>
      <c r="G2970" t="s">
        <v>50</v>
      </c>
      <c r="H2970">
        <v>97112</v>
      </c>
      <c r="I2970" t="str" cm="1">
        <f t="array" ref="I2970">IFERROR(INDEX(scheduling_data!H:H,MATCH(B2970&amp;D2970,scheduling_data!D:D&amp;scheduling_data!A:A,0)),"")</f>
        <v>Robert Crochet</v>
      </c>
      <c r="J2970" t="str">
        <f t="shared" si="138"/>
        <v>No</v>
      </c>
      <c r="K2970" t="str">
        <f t="shared" si="139"/>
        <v>26045330.7083333333Robert Crochet</v>
      </c>
      <c r="L2970" t="str">
        <f t="shared" si="140"/>
        <v>Yes</v>
      </c>
    </row>
    <row r="2971" spans="1:12" x14ac:dyDescent="0.3">
      <c r="A2971" t="s">
        <v>49</v>
      </c>
      <c r="B2971">
        <v>260</v>
      </c>
      <c r="C2971" s="1">
        <v>45344</v>
      </c>
      <c r="D2971" s="1">
        <v>45330.708333333336</v>
      </c>
      <c r="E2971">
        <v>40</v>
      </c>
      <c r="F2971" t="s">
        <v>19</v>
      </c>
      <c r="G2971" t="s">
        <v>50</v>
      </c>
      <c r="H2971">
        <v>97530</v>
      </c>
      <c r="I2971" t="str" cm="1">
        <f t="array" ref="I2971">IFERROR(INDEX(scheduling_data!H:H,MATCH(B2971&amp;D2971,scheduling_data!D:D&amp;scheduling_data!A:A,0)),"")</f>
        <v>Robert Crochet</v>
      </c>
      <c r="J2971" t="str">
        <f t="shared" si="138"/>
        <v>No</v>
      </c>
      <c r="K2971" t="str">
        <f t="shared" si="139"/>
        <v>26045330.7083333333Robert Crochet</v>
      </c>
      <c r="L2971" t="str">
        <f t="shared" si="140"/>
        <v>Yes</v>
      </c>
    </row>
    <row r="2972" spans="1:12" x14ac:dyDescent="0.3">
      <c r="A2972" t="s">
        <v>49</v>
      </c>
      <c r="B2972">
        <v>260</v>
      </c>
      <c r="C2972" s="1">
        <v>45344</v>
      </c>
      <c r="D2972" s="1">
        <v>45330.708333333336</v>
      </c>
      <c r="E2972">
        <v>70</v>
      </c>
      <c r="F2972" t="s">
        <v>9</v>
      </c>
      <c r="G2972" t="s">
        <v>104</v>
      </c>
      <c r="H2972">
        <v>97110</v>
      </c>
      <c r="I2972" t="str" cm="1">
        <f t="array" ref="I2972">IFERROR(INDEX(scheduling_data!H:H,MATCH(B2972&amp;D2972,scheduling_data!D:D&amp;scheduling_data!A:A,0)),"")</f>
        <v>Robert Crochet</v>
      </c>
      <c r="J2972" t="str">
        <f t="shared" si="138"/>
        <v>No</v>
      </c>
      <c r="K2972" t="str">
        <f t="shared" si="139"/>
        <v>26045330.7083333333Robert Crochet</v>
      </c>
      <c r="L2972" t="str">
        <f t="shared" si="140"/>
        <v>No</v>
      </c>
    </row>
    <row r="2973" spans="1:12" x14ac:dyDescent="0.3">
      <c r="A2973" t="s">
        <v>49</v>
      </c>
      <c r="B2973">
        <v>260</v>
      </c>
      <c r="C2973" s="1">
        <v>45344</v>
      </c>
      <c r="D2973" s="1">
        <v>45330.708333333336</v>
      </c>
      <c r="E2973">
        <v>55</v>
      </c>
      <c r="F2973" t="s">
        <v>19</v>
      </c>
      <c r="G2973" t="s">
        <v>50</v>
      </c>
      <c r="H2973">
        <v>97110</v>
      </c>
      <c r="I2973" t="str" cm="1">
        <f t="array" ref="I2973">IFERROR(INDEX(scheduling_data!H:H,MATCH(B2973&amp;D2973,scheduling_data!D:D&amp;scheduling_data!A:A,0)),"")</f>
        <v>Robert Crochet</v>
      </c>
      <c r="J2973" t="str">
        <f t="shared" si="138"/>
        <v>No</v>
      </c>
      <c r="K2973" t="str">
        <f t="shared" si="139"/>
        <v>26045330.7083333333Robert Crochet</v>
      </c>
      <c r="L2973" t="str">
        <f t="shared" si="140"/>
        <v>Yes</v>
      </c>
    </row>
    <row r="2974" spans="1:12" x14ac:dyDescent="0.3">
      <c r="A2974" t="s">
        <v>11</v>
      </c>
      <c r="B2974">
        <v>260</v>
      </c>
      <c r="C2974" s="1">
        <v>45323.706250000003</v>
      </c>
      <c r="D2974" s="1">
        <v>45323.708333333336</v>
      </c>
      <c r="E2974">
        <v>25</v>
      </c>
      <c r="F2974" t="s">
        <v>91</v>
      </c>
      <c r="G2974" t="s">
        <v>379</v>
      </c>
      <c r="I2974" t="str" cm="1">
        <f t="array" ref="I2974">IFERROR(INDEX(scheduling_data!H:H,MATCH(B2974&amp;D2974,scheduling_data!D:D&amp;scheduling_data!A:A,0)),"")</f>
        <v>Katherine Tyree</v>
      </c>
      <c r="J2974" t="str">
        <f t="shared" si="138"/>
        <v>No</v>
      </c>
      <c r="K2974" t="str">
        <f t="shared" si="139"/>
        <v>26045323.7083333333Katherine Tyree</v>
      </c>
      <c r="L2974" t="str">
        <f t="shared" si="140"/>
        <v>Yes</v>
      </c>
    </row>
    <row r="2975" spans="1:12" x14ac:dyDescent="0.3">
      <c r="A2975" t="s">
        <v>11</v>
      </c>
      <c r="B2975">
        <v>260</v>
      </c>
      <c r="C2975" s="1">
        <v>45335.708333333336</v>
      </c>
      <c r="D2975" s="1">
        <v>45335.708333333336</v>
      </c>
      <c r="E2975">
        <v>25</v>
      </c>
      <c r="F2975" t="s">
        <v>91</v>
      </c>
      <c r="G2975" t="s">
        <v>380</v>
      </c>
      <c r="I2975" t="str" cm="1">
        <f t="array" ref="I2975">IFERROR(INDEX(scheduling_data!H:H,MATCH(B2975&amp;D2975,scheduling_data!D:D&amp;scheduling_data!A:A,0)),"")</f>
        <v>Katherine Tyree</v>
      </c>
      <c r="J2975" t="str">
        <f t="shared" si="138"/>
        <v>No</v>
      </c>
      <c r="K2975" t="str">
        <f t="shared" si="139"/>
        <v>26045335.7083333333Katherine Tyree</v>
      </c>
      <c r="L2975" t="str">
        <f t="shared" si="140"/>
        <v>Yes</v>
      </c>
    </row>
    <row r="2976" spans="1:12" x14ac:dyDescent="0.3">
      <c r="A2976" t="s">
        <v>11</v>
      </c>
      <c r="B2976">
        <v>260</v>
      </c>
      <c r="C2976" s="1">
        <v>45342.707638888889</v>
      </c>
      <c r="D2976" s="1">
        <v>45342.708333333336</v>
      </c>
      <c r="E2976">
        <v>25</v>
      </c>
      <c r="F2976" t="s">
        <v>91</v>
      </c>
      <c r="G2976" t="s">
        <v>381</v>
      </c>
      <c r="I2976" t="str" cm="1">
        <f t="array" ref="I2976">IFERROR(INDEX(scheduling_data!H:H,MATCH(B2976&amp;D2976,scheduling_data!D:D&amp;scheduling_data!A:A,0)),"")</f>
        <v>Katherine Tyree</v>
      </c>
      <c r="J2976" t="str">
        <f t="shared" si="138"/>
        <v>No</v>
      </c>
      <c r="K2976" t="str">
        <f t="shared" si="139"/>
        <v>26045342.7083333333Katherine Tyree</v>
      </c>
      <c r="L2976" t="str">
        <f t="shared" si="140"/>
        <v>Yes</v>
      </c>
    </row>
    <row r="2977" spans="1:12" x14ac:dyDescent="0.3">
      <c r="A2977" t="s">
        <v>11</v>
      </c>
      <c r="B2977">
        <v>260</v>
      </c>
      <c r="C2977" s="1">
        <v>45328.709027777775</v>
      </c>
      <c r="D2977" s="1">
        <v>45328.708333333336</v>
      </c>
      <c r="E2977">
        <v>25</v>
      </c>
      <c r="F2977" t="s">
        <v>91</v>
      </c>
      <c r="G2977" t="s">
        <v>382</v>
      </c>
      <c r="I2977" t="str" cm="1">
        <f t="array" ref="I2977">IFERROR(INDEX(scheduling_data!H:H,MATCH(B2977&amp;D2977,scheduling_data!D:D&amp;scheduling_data!A:A,0)),"")</f>
        <v>Robert Crochet</v>
      </c>
      <c r="J2977" t="str">
        <f t="shared" si="138"/>
        <v>No</v>
      </c>
      <c r="K2977" t="str">
        <f t="shared" si="139"/>
        <v>26045328.7083333333Robert Crochet</v>
      </c>
      <c r="L2977" t="str">
        <f t="shared" si="140"/>
        <v>Yes</v>
      </c>
    </row>
    <row r="2978" spans="1:12" x14ac:dyDescent="0.3">
      <c r="A2978" t="s">
        <v>11</v>
      </c>
      <c r="B2978">
        <v>260</v>
      </c>
      <c r="C2978" s="1">
        <v>45330.705555555556</v>
      </c>
      <c r="D2978" s="1">
        <v>45330.708333333336</v>
      </c>
      <c r="E2978">
        <v>25</v>
      </c>
      <c r="F2978" t="s">
        <v>91</v>
      </c>
      <c r="G2978" t="s">
        <v>383</v>
      </c>
      <c r="I2978" t="str" cm="1">
        <f t="array" ref="I2978">IFERROR(INDEX(scheduling_data!H:H,MATCH(B2978&amp;D2978,scheduling_data!D:D&amp;scheduling_data!A:A,0)),"")</f>
        <v>Robert Crochet</v>
      </c>
      <c r="J2978" t="str">
        <f t="shared" si="138"/>
        <v>No</v>
      </c>
      <c r="K2978" t="str">
        <f t="shared" si="139"/>
        <v>26045330.7083333333Robert Crochet</v>
      </c>
      <c r="L2978" t="str">
        <f t="shared" si="140"/>
        <v>Yes</v>
      </c>
    </row>
    <row r="2979" spans="1:12" x14ac:dyDescent="0.3">
      <c r="A2979" t="s">
        <v>11</v>
      </c>
      <c r="B2979">
        <v>261</v>
      </c>
      <c r="C2979" s="1">
        <v>45327.480555555558</v>
      </c>
      <c r="D2979" s="1">
        <v>45327.479166666664</v>
      </c>
      <c r="E2979">
        <v>49</v>
      </c>
      <c r="F2979" t="s">
        <v>91</v>
      </c>
      <c r="G2979" t="s">
        <v>384</v>
      </c>
      <c r="I2979" t="str" cm="1">
        <f t="array" ref="I2979">IFERROR(INDEX(scheduling_data!H:H,MATCH(B2979&amp;D2979,scheduling_data!D:D&amp;scheduling_data!A:A,0)),"")</f>
        <v>Heidi Molaison</v>
      </c>
      <c r="J2979" t="str">
        <f t="shared" si="138"/>
        <v>No</v>
      </c>
      <c r="K2979" t="str">
        <f t="shared" si="139"/>
        <v>26145327.4791666667Heidi Molaison</v>
      </c>
      <c r="L2979" t="str">
        <f t="shared" si="140"/>
        <v>Yes</v>
      </c>
    </row>
    <row r="2980" spans="1:12" x14ac:dyDescent="0.3">
      <c r="A2980" t="s">
        <v>123</v>
      </c>
      <c r="B2980">
        <v>261</v>
      </c>
      <c r="C2980" s="1">
        <v>45328.345138888886</v>
      </c>
      <c r="D2980" s="1">
        <v>45327.479166666664</v>
      </c>
      <c r="E2980">
        <v>109</v>
      </c>
      <c r="F2980" t="s">
        <v>9</v>
      </c>
      <c r="G2980" t="s">
        <v>125</v>
      </c>
      <c r="H2980">
        <v>97112</v>
      </c>
      <c r="I2980" t="str" cm="1">
        <f t="array" ref="I2980">IFERROR(INDEX(scheduling_data!H:H,MATCH(B2980&amp;D2980,scheduling_data!D:D&amp;scheduling_data!A:A,0)),"")</f>
        <v>Heidi Molaison</v>
      </c>
      <c r="J2980" t="str">
        <f t="shared" si="138"/>
        <v>No</v>
      </c>
      <c r="K2980" t="str">
        <f t="shared" si="139"/>
        <v>26145327.4791666667Heidi Molaison</v>
      </c>
      <c r="L2980" t="str">
        <f t="shared" si="140"/>
        <v>No</v>
      </c>
    </row>
    <row r="2981" spans="1:12" x14ac:dyDescent="0.3">
      <c r="A2981" t="s">
        <v>25</v>
      </c>
      <c r="B2981">
        <v>262</v>
      </c>
      <c r="C2981" s="1">
        <v>45345</v>
      </c>
      <c r="D2981" s="1">
        <v>45334.416666666664</v>
      </c>
      <c r="E2981">
        <v>93.22</v>
      </c>
      <c r="F2981" t="s">
        <v>9</v>
      </c>
      <c r="G2981" t="s">
        <v>28</v>
      </c>
      <c r="H2981">
        <v>97112</v>
      </c>
      <c r="I2981" t="str" cm="1">
        <f t="array" ref="I2981">IFERROR(INDEX(scheduling_data!H:H,MATCH(B2981&amp;D2981,scheduling_data!D:D&amp;scheduling_data!A:A,0)),"")</f>
        <v>Kelsea Rodriguez</v>
      </c>
      <c r="J2981" t="str">
        <f t="shared" si="138"/>
        <v>No</v>
      </c>
      <c r="K2981" t="str">
        <f t="shared" si="139"/>
        <v>26245334.4166666667Kelsea Rodriguez</v>
      </c>
      <c r="L2981" t="str">
        <f t="shared" si="140"/>
        <v>No</v>
      </c>
    </row>
    <row r="2982" spans="1:12" x14ac:dyDescent="0.3">
      <c r="A2982" t="s">
        <v>25</v>
      </c>
      <c r="B2982">
        <v>262</v>
      </c>
      <c r="C2982" s="1">
        <v>45345</v>
      </c>
      <c r="D2982" s="1">
        <v>45334.416666666664</v>
      </c>
      <c r="E2982">
        <v>56.78</v>
      </c>
      <c r="F2982" t="s">
        <v>19</v>
      </c>
      <c r="G2982" t="s">
        <v>26</v>
      </c>
      <c r="H2982">
        <v>97112</v>
      </c>
      <c r="I2982" t="str" cm="1">
        <f t="array" ref="I2982">IFERROR(INDEX(scheduling_data!H:H,MATCH(B2982&amp;D2982,scheduling_data!D:D&amp;scheduling_data!A:A,0)),"")</f>
        <v>Kelsea Rodriguez</v>
      </c>
      <c r="J2982" t="str">
        <f t="shared" si="138"/>
        <v>No</v>
      </c>
      <c r="K2982" t="str">
        <f t="shared" si="139"/>
        <v>26245334.4166666667Kelsea Rodriguez</v>
      </c>
      <c r="L2982" t="str">
        <f t="shared" si="140"/>
        <v>Yes</v>
      </c>
    </row>
    <row r="2983" spans="1:12" x14ac:dyDescent="0.3">
      <c r="A2983" t="s">
        <v>25</v>
      </c>
      <c r="B2983">
        <v>262</v>
      </c>
      <c r="C2983" s="1">
        <v>45338</v>
      </c>
      <c r="D2983" s="1">
        <v>45327.416666666664</v>
      </c>
      <c r="E2983">
        <v>56.78</v>
      </c>
      <c r="F2983" t="s">
        <v>19</v>
      </c>
      <c r="G2983" t="s">
        <v>26</v>
      </c>
      <c r="H2983">
        <v>97112</v>
      </c>
      <c r="I2983" t="str" cm="1">
        <f t="array" ref="I2983">IFERROR(INDEX(scheduling_data!H:H,MATCH(B2983&amp;D2983,scheduling_data!D:D&amp;scheduling_data!A:A,0)),"")</f>
        <v>Kelsea Rodriguez</v>
      </c>
      <c r="J2983" t="str">
        <f t="shared" si="138"/>
        <v>No</v>
      </c>
      <c r="K2983" t="str">
        <f t="shared" si="139"/>
        <v>26245327.4166666667Kelsea Rodriguez</v>
      </c>
      <c r="L2983" t="str">
        <f t="shared" si="140"/>
        <v>Yes</v>
      </c>
    </row>
    <row r="2984" spans="1:12" x14ac:dyDescent="0.3">
      <c r="A2984" t="s">
        <v>25</v>
      </c>
      <c r="B2984">
        <v>262</v>
      </c>
      <c r="C2984" s="1">
        <v>45338</v>
      </c>
      <c r="D2984" s="1">
        <v>45327.416666666664</v>
      </c>
      <c r="E2984">
        <v>93.22</v>
      </c>
      <c r="F2984" t="s">
        <v>9</v>
      </c>
      <c r="G2984" t="s">
        <v>28</v>
      </c>
      <c r="H2984">
        <v>97112</v>
      </c>
      <c r="I2984" t="str" cm="1">
        <f t="array" ref="I2984">IFERROR(INDEX(scheduling_data!H:H,MATCH(B2984&amp;D2984,scheduling_data!D:D&amp;scheduling_data!A:A,0)),"")</f>
        <v>Kelsea Rodriguez</v>
      </c>
      <c r="J2984" t="str">
        <f t="shared" si="138"/>
        <v>No</v>
      </c>
      <c r="K2984" t="str">
        <f t="shared" si="139"/>
        <v>26245327.4166666667Kelsea Rodriguez</v>
      </c>
      <c r="L2984" t="str">
        <f t="shared" si="140"/>
        <v>No</v>
      </c>
    </row>
    <row r="2985" spans="1:12" x14ac:dyDescent="0.3">
      <c r="A2985" t="s">
        <v>25</v>
      </c>
      <c r="B2985">
        <v>262</v>
      </c>
      <c r="C2985" s="1">
        <v>45345</v>
      </c>
      <c r="D2985" s="1">
        <v>45329.416666666664</v>
      </c>
      <c r="E2985">
        <v>93.22</v>
      </c>
      <c r="F2985" t="s">
        <v>9</v>
      </c>
      <c r="G2985" t="s">
        <v>28</v>
      </c>
      <c r="H2985">
        <v>97112</v>
      </c>
      <c r="I2985" t="str" cm="1">
        <f t="array" ref="I2985">IFERROR(INDEX(scheduling_data!H:H,MATCH(B2985&amp;D2985,scheduling_data!D:D&amp;scheduling_data!A:A,0)),"")</f>
        <v>Kelsea Rodriguez</v>
      </c>
      <c r="J2985" t="str">
        <f t="shared" si="138"/>
        <v>No</v>
      </c>
      <c r="K2985" t="str">
        <f t="shared" si="139"/>
        <v>26245329.4166666667Kelsea Rodriguez</v>
      </c>
      <c r="L2985" t="str">
        <f t="shared" si="140"/>
        <v>No</v>
      </c>
    </row>
    <row r="2986" spans="1:12" x14ac:dyDescent="0.3">
      <c r="A2986" t="s">
        <v>25</v>
      </c>
      <c r="B2986">
        <v>262</v>
      </c>
      <c r="C2986" s="1">
        <v>45345</v>
      </c>
      <c r="D2986" s="1">
        <v>45329.416666666664</v>
      </c>
      <c r="E2986">
        <v>56.78</v>
      </c>
      <c r="F2986" t="s">
        <v>19</v>
      </c>
      <c r="G2986" t="s">
        <v>26</v>
      </c>
      <c r="H2986">
        <v>97112</v>
      </c>
      <c r="I2986" t="str" cm="1">
        <f t="array" ref="I2986">IFERROR(INDEX(scheduling_data!H:H,MATCH(B2986&amp;D2986,scheduling_data!D:D&amp;scheduling_data!A:A,0)),"")</f>
        <v>Kelsea Rodriguez</v>
      </c>
      <c r="J2986" t="str">
        <f t="shared" si="138"/>
        <v>No</v>
      </c>
      <c r="K2986" t="str">
        <f t="shared" si="139"/>
        <v>26245329.4166666667Kelsea Rodriguez</v>
      </c>
      <c r="L2986" t="str">
        <f t="shared" si="140"/>
        <v>Yes</v>
      </c>
    </row>
    <row r="2987" spans="1:12" x14ac:dyDescent="0.3">
      <c r="A2987" t="s">
        <v>49</v>
      </c>
      <c r="B2987">
        <v>263</v>
      </c>
      <c r="C2987" s="1">
        <v>45344</v>
      </c>
      <c r="D2987" s="1">
        <v>45327.708333333336</v>
      </c>
      <c r="E2987">
        <v>82</v>
      </c>
      <c r="F2987" t="s">
        <v>9</v>
      </c>
      <c r="G2987" t="s">
        <v>104</v>
      </c>
      <c r="H2987">
        <v>97110</v>
      </c>
      <c r="I2987" t="str" cm="1">
        <f t="array" ref="I2987">IFERROR(INDEX(scheduling_data!H:H,MATCH(B2987&amp;D2987,scheduling_data!D:D&amp;scheduling_data!A:A,0)),"")</f>
        <v>Breanna Grieco</v>
      </c>
      <c r="J2987" t="str">
        <f t="shared" si="138"/>
        <v>No</v>
      </c>
      <c r="K2987" t="str">
        <f t="shared" si="139"/>
        <v>26345327.7083333333Breanna Grieco</v>
      </c>
      <c r="L2987" t="str">
        <f t="shared" si="140"/>
        <v>No</v>
      </c>
    </row>
    <row r="2988" spans="1:12" x14ac:dyDescent="0.3">
      <c r="A2988" t="s">
        <v>49</v>
      </c>
      <c r="B2988">
        <v>263</v>
      </c>
      <c r="C2988" s="1">
        <v>45344</v>
      </c>
      <c r="D2988" s="1">
        <v>45329.708333333336</v>
      </c>
      <c r="E2988">
        <v>123</v>
      </c>
      <c r="F2988" t="s">
        <v>9</v>
      </c>
      <c r="G2988" t="s">
        <v>104</v>
      </c>
      <c r="H2988">
        <v>97110</v>
      </c>
      <c r="I2988" t="str" cm="1">
        <f t="array" ref="I2988">IFERROR(INDEX(scheduling_data!H:H,MATCH(B2988&amp;D2988,scheduling_data!D:D&amp;scheduling_data!A:A,0)),"")</f>
        <v>James Allen</v>
      </c>
      <c r="J2988" t="str">
        <f t="shared" si="138"/>
        <v>No</v>
      </c>
      <c r="K2988" t="str">
        <f t="shared" si="139"/>
        <v>26345329.7083333333James Allen</v>
      </c>
      <c r="L2988" t="str">
        <f t="shared" si="140"/>
        <v>No</v>
      </c>
    </row>
    <row r="2989" spans="1:12" x14ac:dyDescent="0.3">
      <c r="A2989" t="s">
        <v>49</v>
      </c>
      <c r="B2989">
        <v>263</v>
      </c>
      <c r="C2989" s="1">
        <v>45344</v>
      </c>
      <c r="D2989" s="1">
        <v>45329.708333333336</v>
      </c>
      <c r="E2989">
        <v>43</v>
      </c>
      <c r="F2989" t="s">
        <v>9</v>
      </c>
      <c r="G2989" t="s">
        <v>104</v>
      </c>
      <c r="H2989">
        <v>97140</v>
      </c>
      <c r="I2989" t="str" cm="1">
        <f t="array" ref="I2989">IFERROR(INDEX(scheduling_data!H:H,MATCH(B2989&amp;D2989,scheduling_data!D:D&amp;scheduling_data!A:A,0)),"")</f>
        <v>James Allen</v>
      </c>
      <c r="J2989" t="str">
        <f t="shared" si="138"/>
        <v>No</v>
      </c>
      <c r="K2989" t="str">
        <f t="shared" si="139"/>
        <v>26345329.7083333333James Allen</v>
      </c>
      <c r="L2989" t="str">
        <f t="shared" si="140"/>
        <v>No</v>
      </c>
    </row>
    <row r="2990" spans="1:12" x14ac:dyDescent="0.3">
      <c r="A2990" t="s">
        <v>11</v>
      </c>
      <c r="B2990">
        <v>263</v>
      </c>
      <c r="C2990" s="1">
        <v>45327.706944444442</v>
      </c>
      <c r="D2990" s="1">
        <v>45327.708333333336</v>
      </c>
      <c r="E2990">
        <v>9.51</v>
      </c>
      <c r="F2990" t="s">
        <v>87</v>
      </c>
      <c r="G2990" t="s">
        <v>385</v>
      </c>
      <c r="I2990" t="str" cm="1">
        <f t="array" ref="I2990">IFERROR(INDEX(scheduling_data!H:H,MATCH(B2990&amp;D2990,scheduling_data!D:D&amp;scheduling_data!A:A,0)),"")</f>
        <v>Breanna Grieco</v>
      </c>
      <c r="J2990" t="str">
        <f t="shared" si="138"/>
        <v>No</v>
      </c>
      <c r="K2990" t="str">
        <f t="shared" si="139"/>
        <v>26345327.7083333333Breanna Grieco</v>
      </c>
      <c r="L2990" t="str">
        <f t="shared" si="140"/>
        <v>Yes</v>
      </c>
    </row>
    <row r="2991" spans="1:12" x14ac:dyDescent="0.3">
      <c r="A2991" t="s">
        <v>11</v>
      </c>
      <c r="B2991">
        <v>263</v>
      </c>
      <c r="C2991" s="1">
        <v>45329.702777777777</v>
      </c>
      <c r="D2991" s="1">
        <v>45329.708333333336</v>
      </c>
      <c r="E2991">
        <v>17.579999999999998</v>
      </c>
      <c r="F2991" t="s">
        <v>87</v>
      </c>
      <c r="G2991" t="s">
        <v>386</v>
      </c>
      <c r="I2991" t="str" cm="1">
        <f t="array" ref="I2991">IFERROR(INDEX(scheduling_data!H:H,MATCH(B2991&amp;D2991,scheduling_data!D:D&amp;scheduling_data!A:A,0)),"")</f>
        <v>James Allen</v>
      </c>
      <c r="J2991" t="str">
        <f t="shared" si="138"/>
        <v>No</v>
      </c>
      <c r="K2991" t="str">
        <f t="shared" si="139"/>
        <v>26345329.7083333333James Allen</v>
      </c>
      <c r="L2991" t="str">
        <f t="shared" si="140"/>
        <v>Yes</v>
      </c>
    </row>
    <row r="2992" spans="1:12" x14ac:dyDescent="0.3">
      <c r="A2992" t="s">
        <v>61</v>
      </c>
      <c r="B2992">
        <v>264</v>
      </c>
      <c r="C2992" s="1">
        <v>45345</v>
      </c>
      <c r="D2992" s="1">
        <v>45336.458333333336</v>
      </c>
      <c r="E2992">
        <v>26.95</v>
      </c>
      <c r="F2992" t="s">
        <v>19</v>
      </c>
      <c r="H2992">
        <v>97110</v>
      </c>
      <c r="I2992" t="str" cm="1">
        <f t="array" ref="I2992">IFERROR(INDEX(scheduling_data!H:H,MATCH(B2992&amp;D2992,scheduling_data!D:D&amp;scheduling_data!A:A,0)),"")</f>
        <v>Breanna Grieco</v>
      </c>
      <c r="J2992" t="str">
        <f t="shared" si="138"/>
        <v>No</v>
      </c>
      <c r="K2992" t="str">
        <f t="shared" si="139"/>
        <v>26445336.4583333333Breanna Grieco</v>
      </c>
      <c r="L2992" t="str">
        <f t="shared" si="140"/>
        <v>Yes</v>
      </c>
    </row>
    <row r="2993" spans="1:12" x14ac:dyDescent="0.3">
      <c r="A2993" t="s">
        <v>61</v>
      </c>
      <c r="B2993">
        <v>264</v>
      </c>
      <c r="C2993" s="1">
        <v>45345</v>
      </c>
      <c r="D2993" s="1">
        <v>45336.458333333336</v>
      </c>
      <c r="E2993">
        <v>116.19</v>
      </c>
      <c r="F2993" t="s">
        <v>9</v>
      </c>
      <c r="H2993">
        <v>97110</v>
      </c>
      <c r="I2993" t="str" cm="1">
        <f t="array" ref="I2993">IFERROR(INDEX(scheduling_data!H:H,MATCH(B2993&amp;D2993,scheduling_data!D:D&amp;scheduling_data!A:A,0)),"")</f>
        <v>Breanna Grieco</v>
      </c>
      <c r="J2993" t="str">
        <f t="shared" si="138"/>
        <v>No</v>
      </c>
      <c r="K2993" t="str">
        <f t="shared" si="139"/>
        <v>26445336.4583333333Breanna Grieco</v>
      </c>
      <c r="L2993" t="str">
        <f t="shared" si="140"/>
        <v>No</v>
      </c>
    </row>
    <row r="2994" spans="1:12" x14ac:dyDescent="0.3">
      <c r="A2994" t="s">
        <v>61</v>
      </c>
      <c r="B2994">
        <v>264</v>
      </c>
      <c r="C2994" s="1">
        <v>45351</v>
      </c>
      <c r="D2994" s="1">
        <v>45338.458333333336</v>
      </c>
      <c r="E2994">
        <v>59.93</v>
      </c>
      <c r="F2994" t="s">
        <v>9</v>
      </c>
      <c r="G2994" t="s">
        <v>64</v>
      </c>
      <c r="H2994">
        <v>97116</v>
      </c>
      <c r="I2994" t="str" cm="1">
        <f t="array" ref="I2994">IFERROR(INDEX(scheduling_data!H:H,MATCH(B2994&amp;D2994,scheduling_data!D:D&amp;scheduling_data!A:A,0)),"")</f>
        <v>Amber Hickman</v>
      </c>
      <c r="J2994" t="str">
        <f t="shared" si="138"/>
        <v>No</v>
      </c>
      <c r="K2994" t="str">
        <f t="shared" si="139"/>
        <v>26445338.4583333333Amber Hickman</v>
      </c>
      <c r="L2994" t="str">
        <f t="shared" si="140"/>
        <v>No</v>
      </c>
    </row>
    <row r="2995" spans="1:12" x14ac:dyDescent="0.3">
      <c r="A2995" t="s">
        <v>61</v>
      </c>
      <c r="B2995">
        <v>264</v>
      </c>
      <c r="C2995" s="1">
        <v>45351</v>
      </c>
      <c r="D2995" s="1">
        <v>45338.458333333336</v>
      </c>
      <c r="E2995">
        <v>0.28000000000000003</v>
      </c>
      <c r="F2995" t="s">
        <v>9</v>
      </c>
      <c r="G2995" t="s">
        <v>63</v>
      </c>
      <c r="H2995">
        <v>97110</v>
      </c>
      <c r="I2995" t="str" cm="1">
        <f t="array" ref="I2995">IFERROR(INDEX(scheduling_data!H:H,MATCH(B2995&amp;D2995,scheduling_data!D:D&amp;scheduling_data!A:A,0)),"")</f>
        <v>Amber Hickman</v>
      </c>
      <c r="J2995" t="str">
        <f t="shared" si="138"/>
        <v>No</v>
      </c>
      <c r="K2995" t="str">
        <f t="shared" si="139"/>
        <v>26445338.4583333333Amber Hickman</v>
      </c>
      <c r="L2995" t="str">
        <f t="shared" si="140"/>
        <v>No</v>
      </c>
    </row>
    <row r="2996" spans="1:12" x14ac:dyDescent="0.3">
      <c r="A2996" t="s">
        <v>61</v>
      </c>
      <c r="B2996">
        <v>264</v>
      </c>
      <c r="C2996" s="1">
        <v>45351</v>
      </c>
      <c r="D2996" s="1">
        <v>45338.458333333336</v>
      </c>
      <c r="E2996">
        <v>13.9</v>
      </c>
      <c r="F2996" t="s">
        <v>19</v>
      </c>
      <c r="G2996" t="s">
        <v>65</v>
      </c>
      <c r="H2996">
        <v>97110</v>
      </c>
      <c r="I2996" t="str" cm="1">
        <f t="array" ref="I2996">IFERROR(INDEX(scheduling_data!H:H,MATCH(B2996&amp;D2996,scheduling_data!D:D&amp;scheduling_data!A:A,0)),"")</f>
        <v>Amber Hickman</v>
      </c>
      <c r="J2996" t="str">
        <f t="shared" si="138"/>
        <v>No</v>
      </c>
      <c r="K2996" t="str">
        <f t="shared" si="139"/>
        <v>26445338.4583333333Amber Hickman</v>
      </c>
      <c r="L2996" t="str">
        <f t="shared" si="140"/>
        <v>Yes</v>
      </c>
    </row>
    <row r="2997" spans="1:12" x14ac:dyDescent="0.3">
      <c r="A2997" t="s">
        <v>61</v>
      </c>
      <c r="B2997">
        <v>264</v>
      </c>
      <c r="C2997" s="1">
        <v>45351</v>
      </c>
      <c r="D2997" s="1">
        <v>45338.458333333336</v>
      </c>
      <c r="E2997">
        <v>57.27</v>
      </c>
      <c r="F2997" t="s">
        <v>9</v>
      </c>
      <c r="G2997" t="s">
        <v>64</v>
      </c>
      <c r="H2997">
        <v>97110</v>
      </c>
      <c r="I2997" t="str" cm="1">
        <f t="array" ref="I2997">IFERROR(INDEX(scheduling_data!H:H,MATCH(B2997&amp;D2997,scheduling_data!D:D&amp;scheduling_data!A:A,0)),"")</f>
        <v>Amber Hickman</v>
      </c>
      <c r="J2997" t="str">
        <f t="shared" si="138"/>
        <v>No</v>
      </c>
      <c r="K2997" t="str">
        <f t="shared" si="139"/>
        <v>26445338.4583333333Amber Hickman</v>
      </c>
      <c r="L2997" t="str">
        <f t="shared" si="140"/>
        <v>No</v>
      </c>
    </row>
    <row r="2998" spans="1:12" x14ac:dyDescent="0.3">
      <c r="A2998" t="s">
        <v>61</v>
      </c>
      <c r="B2998">
        <v>264</v>
      </c>
      <c r="C2998" s="1">
        <v>45351</v>
      </c>
      <c r="D2998" s="1">
        <v>45338.458333333336</v>
      </c>
      <c r="E2998">
        <v>32.01</v>
      </c>
      <c r="F2998" t="s">
        <v>19</v>
      </c>
      <c r="G2998" t="s">
        <v>65</v>
      </c>
      <c r="H2998">
        <v>97530</v>
      </c>
      <c r="I2998" t="str" cm="1">
        <f t="array" ref="I2998">IFERROR(INDEX(scheduling_data!H:H,MATCH(B2998&amp;D2998,scheduling_data!D:D&amp;scheduling_data!A:A,0)),"")</f>
        <v>Amber Hickman</v>
      </c>
      <c r="J2998" t="str">
        <f t="shared" si="138"/>
        <v>No</v>
      </c>
      <c r="K2998" t="str">
        <f t="shared" si="139"/>
        <v>26445338.4583333333Amber Hickman</v>
      </c>
      <c r="L2998" t="str">
        <f t="shared" si="140"/>
        <v>Yes</v>
      </c>
    </row>
    <row r="2999" spans="1:12" x14ac:dyDescent="0.3">
      <c r="A2999" t="s">
        <v>61</v>
      </c>
      <c r="B2999">
        <v>264</v>
      </c>
      <c r="C2999" s="1">
        <v>45351</v>
      </c>
      <c r="D2999" s="1">
        <v>45338.458333333336</v>
      </c>
      <c r="E2999">
        <v>0.65</v>
      </c>
      <c r="F2999" t="s">
        <v>9</v>
      </c>
      <c r="G2999" t="s">
        <v>63</v>
      </c>
      <c r="H2999">
        <v>97530</v>
      </c>
      <c r="I2999" t="str" cm="1">
        <f t="array" ref="I2999">IFERROR(INDEX(scheduling_data!H:H,MATCH(B2999&amp;D2999,scheduling_data!D:D&amp;scheduling_data!A:A,0)),"")</f>
        <v>Amber Hickman</v>
      </c>
      <c r="J2999" t="str">
        <f t="shared" si="138"/>
        <v>No</v>
      </c>
      <c r="K2999" t="str">
        <f t="shared" si="139"/>
        <v>26445338.4583333333Amber Hickman</v>
      </c>
      <c r="L2999" t="str">
        <f t="shared" si="140"/>
        <v>No</v>
      </c>
    </row>
    <row r="3000" spans="1:12" x14ac:dyDescent="0.3">
      <c r="A3000" t="s">
        <v>61</v>
      </c>
      <c r="B3000">
        <v>264</v>
      </c>
      <c r="C3000" s="1">
        <v>45351</v>
      </c>
      <c r="D3000" s="1">
        <v>45338.458333333336</v>
      </c>
      <c r="E3000">
        <v>109.17</v>
      </c>
      <c r="F3000" t="s">
        <v>9</v>
      </c>
      <c r="G3000" t="s">
        <v>64</v>
      </c>
      <c r="H3000">
        <v>97530</v>
      </c>
      <c r="I3000" t="str" cm="1">
        <f t="array" ref="I3000">IFERROR(INDEX(scheduling_data!H:H,MATCH(B3000&amp;D3000,scheduling_data!D:D&amp;scheduling_data!A:A,0)),"")</f>
        <v>Amber Hickman</v>
      </c>
      <c r="J3000" t="str">
        <f t="shared" si="138"/>
        <v>No</v>
      </c>
      <c r="K3000" t="str">
        <f t="shared" si="139"/>
        <v>26445338.4583333333Amber Hickman</v>
      </c>
      <c r="L3000" t="str">
        <f t="shared" si="140"/>
        <v>No</v>
      </c>
    </row>
    <row r="3001" spans="1:12" x14ac:dyDescent="0.3">
      <c r="A3001" t="s">
        <v>61</v>
      </c>
      <c r="B3001">
        <v>264</v>
      </c>
      <c r="C3001" s="1">
        <v>45351</v>
      </c>
      <c r="D3001" s="1">
        <v>45338.458333333336</v>
      </c>
      <c r="E3001">
        <v>11.82</v>
      </c>
      <c r="F3001" t="s">
        <v>19</v>
      </c>
      <c r="G3001" t="s">
        <v>65</v>
      </c>
      <c r="H3001">
        <v>97116</v>
      </c>
      <c r="I3001" t="str" cm="1">
        <f t="array" ref="I3001">IFERROR(INDEX(scheduling_data!H:H,MATCH(B3001&amp;D3001,scheduling_data!D:D&amp;scheduling_data!A:A,0)),"")</f>
        <v>Amber Hickman</v>
      </c>
      <c r="J3001" t="str">
        <f t="shared" si="138"/>
        <v>No</v>
      </c>
      <c r="K3001" t="str">
        <f t="shared" si="139"/>
        <v>26445338.4583333333Amber Hickman</v>
      </c>
      <c r="L3001" t="str">
        <f t="shared" si="140"/>
        <v>Yes</v>
      </c>
    </row>
    <row r="3002" spans="1:12" x14ac:dyDescent="0.3">
      <c r="A3002" t="s">
        <v>61</v>
      </c>
      <c r="B3002">
        <v>264</v>
      </c>
      <c r="C3002" s="1">
        <v>45351</v>
      </c>
      <c r="D3002" s="1">
        <v>45338.458333333336</v>
      </c>
      <c r="E3002">
        <v>0.24</v>
      </c>
      <c r="F3002" t="s">
        <v>9</v>
      </c>
      <c r="G3002" t="s">
        <v>63</v>
      </c>
      <c r="H3002">
        <v>97116</v>
      </c>
      <c r="I3002" t="str" cm="1">
        <f t="array" ref="I3002">IFERROR(INDEX(scheduling_data!H:H,MATCH(B3002&amp;D3002,scheduling_data!D:D&amp;scheduling_data!A:A,0)),"")</f>
        <v>Amber Hickman</v>
      </c>
      <c r="J3002" t="str">
        <f t="shared" si="138"/>
        <v>No</v>
      </c>
      <c r="K3002" t="str">
        <f t="shared" si="139"/>
        <v>26445338.4583333333Amber Hickman</v>
      </c>
      <c r="L3002" t="str">
        <f t="shared" si="140"/>
        <v>No</v>
      </c>
    </row>
    <row r="3003" spans="1:12" x14ac:dyDescent="0.3">
      <c r="A3003" t="s">
        <v>61</v>
      </c>
      <c r="B3003">
        <v>264</v>
      </c>
      <c r="C3003" s="1">
        <v>45351</v>
      </c>
      <c r="D3003" s="1">
        <v>45341.458333333336</v>
      </c>
      <c r="E3003">
        <v>0.24</v>
      </c>
      <c r="F3003" t="s">
        <v>9</v>
      </c>
      <c r="G3003" t="s">
        <v>63</v>
      </c>
      <c r="H3003">
        <v>97116</v>
      </c>
      <c r="I3003" t="str" cm="1">
        <f t="array" ref="I3003">IFERROR(INDEX(scheduling_data!H:H,MATCH(B3003&amp;D3003,scheduling_data!D:D&amp;scheduling_data!A:A,0)),"")</f>
        <v>Amber Hickman</v>
      </c>
      <c r="J3003" t="str">
        <f t="shared" si="138"/>
        <v>No</v>
      </c>
      <c r="K3003" t="str">
        <f t="shared" si="139"/>
        <v>26445341.4583333333Amber Hickman</v>
      </c>
      <c r="L3003" t="str">
        <f t="shared" si="140"/>
        <v>No</v>
      </c>
    </row>
    <row r="3004" spans="1:12" x14ac:dyDescent="0.3">
      <c r="A3004" t="s">
        <v>61</v>
      </c>
      <c r="B3004">
        <v>264</v>
      </c>
      <c r="C3004" s="1">
        <v>45351</v>
      </c>
      <c r="D3004" s="1">
        <v>45341.458333333336</v>
      </c>
      <c r="E3004">
        <v>11.82</v>
      </c>
      <c r="F3004" t="s">
        <v>19</v>
      </c>
      <c r="G3004" t="s">
        <v>65</v>
      </c>
      <c r="H3004">
        <v>97116</v>
      </c>
      <c r="I3004" t="str" cm="1">
        <f t="array" ref="I3004">IFERROR(INDEX(scheduling_data!H:H,MATCH(B3004&amp;D3004,scheduling_data!D:D&amp;scheduling_data!A:A,0)),"")</f>
        <v>Amber Hickman</v>
      </c>
      <c r="J3004" t="str">
        <f t="shared" si="138"/>
        <v>No</v>
      </c>
      <c r="K3004" t="str">
        <f t="shared" si="139"/>
        <v>26445341.4583333333Amber Hickman</v>
      </c>
      <c r="L3004" t="str">
        <f t="shared" si="140"/>
        <v>Yes</v>
      </c>
    </row>
    <row r="3005" spans="1:12" x14ac:dyDescent="0.3">
      <c r="A3005" t="s">
        <v>61</v>
      </c>
      <c r="B3005">
        <v>264</v>
      </c>
      <c r="C3005" s="1">
        <v>45351</v>
      </c>
      <c r="D3005" s="1">
        <v>45341.458333333336</v>
      </c>
      <c r="E3005">
        <v>109.17</v>
      </c>
      <c r="F3005" t="s">
        <v>9</v>
      </c>
      <c r="G3005" t="s">
        <v>64</v>
      </c>
      <c r="H3005">
        <v>97530</v>
      </c>
      <c r="I3005" t="str" cm="1">
        <f t="array" ref="I3005">IFERROR(INDEX(scheduling_data!H:H,MATCH(B3005&amp;D3005,scheduling_data!D:D&amp;scheduling_data!A:A,0)),"")</f>
        <v>Amber Hickman</v>
      </c>
      <c r="J3005" t="str">
        <f t="shared" si="138"/>
        <v>No</v>
      </c>
      <c r="K3005" t="str">
        <f t="shared" si="139"/>
        <v>26445341.4583333333Amber Hickman</v>
      </c>
      <c r="L3005" t="str">
        <f t="shared" si="140"/>
        <v>No</v>
      </c>
    </row>
    <row r="3006" spans="1:12" x14ac:dyDescent="0.3">
      <c r="A3006" t="s">
        <v>61</v>
      </c>
      <c r="B3006">
        <v>264</v>
      </c>
      <c r="C3006" s="1">
        <v>45351</v>
      </c>
      <c r="D3006" s="1">
        <v>45341.458333333336</v>
      </c>
      <c r="E3006">
        <v>0.65</v>
      </c>
      <c r="F3006" t="s">
        <v>9</v>
      </c>
      <c r="G3006" t="s">
        <v>63</v>
      </c>
      <c r="H3006">
        <v>97530</v>
      </c>
      <c r="I3006" t="str" cm="1">
        <f t="array" ref="I3006">IFERROR(INDEX(scheduling_data!H:H,MATCH(B3006&amp;D3006,scheduling_data!D:D&amp;scheduling_data!A:A,0)),"")</f>
        <v>Amber Hickman</v>
      </c>
      <c r="J3006" t="str">
        <f t="shared" si="138"/>
        <v>No</v>
      </c>
      <c r="K3006" t="str">
        <f t="shared" si="139"/>
        <v>26445341.4583333333Amber Hickman</v>
      </c>
      <c r="L3006" t="str">
        <f t="shared" si="140"/>
        <v>No</v>
      </c>
    </row>
    <row r="3007" spans="1:12" x14ac:dyDescent="0.3">
      <c r="A3007" t="s">
        <v>61</v>
      </c>
      <c r="B3007">
        <v>264</v>
      </c>
      <c r="C3007" s="1">
        <v>45351</v>
      </c>
      <c r="D3007" s="1">
        <v>45341.458333333336</v>
      </c>
      <c r="E3007">
        <v>32.01</v>
      </c>
      <c r="F3007" t="s">
        <v>19</v>
      </c>
      <c r="G3007" t="s">
        <v>65</v>
      </c>
      <c r="H3007">
        <v>97530</v>
      </c>
      <c r="I3007" t="str" cm="1">
        <f t="array" ref="I3007">IFERROR(INDEX(scheduling_data!H:H,MATCH(B3007&amp;D3007,scheduling_data!D:D&amp;scheduling_data!A:A,0)),"")</f>
        <v>Amber Hickman</v>
      </c>
      <c r="J3007" t="str">
        <f t="shared" si="138"/>
        <v>No</v>
      </c>
      <c r="K3007" t="str">
        <f t="shared" si="139"/>
        <v>26445341.4583333333Amber Hickman</v>
      </c>
      <c r="L3007" t="str">
        <f t="shared" si="140"/>
        <v>Yes</v>
      </c>
    </row>
    <row r="3008" spans="1:12" x14ac:dyDescent="0.3">
      <c r="A3008" t="s">
        <v>61</v>
      </c>
      <c r="B3008">
        <v>264</v>
      </c>
      <c r="C3008" s="1">
        <v>45351</v>
      </c>
      <c r="D3008" s="1">
        <v>45341.458333333336</v>
      </c>
      <c r="E3008">
        <v>57.27</v>
      </c>
      <c r="F3008" t="s">
        <v>9</v>
      </c>
      <c r="G3008" t="s">
        <v>64</v>
      </c>
      <c r="H3008">
        <v>97110</v>
      </c>
      <c r="I3008" t="str" cm="1">
        <f t="array" ref="I3008">IFERROR(INDEX(scheduling_data!H:H,MATCH(B3008&amp;D3008,scheduling_data!D:D&amp;scheduling_data!A:A,0)),"")</f>
        <v>Amber Hickman</v>
      </c>
      <c r="J3008" t="str">
        <f t="shared" si="138"/>
        <v>No</v>
      </c>
      <c r="K3008" t="str">
        <f t="shared" si="139"/>
        <v>26445341.4583333333Amber Hickman</v>
      </c>
      <c r="L3008" t="str">
        <f t="shared" si="140"/>
        <v>No</v>
      </c>
    </row>
    <row r="3009" spans="1:12" x14ac:dyDescent="0.3">
      <c r="A3009" t="s">
        <v>61</v>
      </c>
      <c r="B3009">
        <v>264</v>
      </c>
      <c r="C3009" s="1">
        <v>45351</v>
      </c>
      <c r="D3009" s="1">
        <v>45341.458333333336</v>
      </c>
      <c r="E3009">
        <v>0.28000000000000003</v>
      </c>
      <c r="F3009" t="s">
        <v>9</v>
      </c>
      <c r="G3009" t="s">
        <v>63</v>
      </c>
      <c r="H3009">
        <v>97110</v>
      </c>
      <c r="I3009" t="str" cm="1">
        <f t="array" ref="I3009">IFERROR(INDEX(scheduling_data!H:H,MATCH(B3009&amp;D3009,scheduling_data!D:D&amp;scheduling_data!A:A,0)),"")</f>
        <v>Amber Hickman</v>
      </c>
      <c r="J3009" t="str">
        <f t="shared" si="138"/>
        <v>No</v>
      </c>
      <c r="K3009" t="str">
        <f t="shared" si="139"/>
        <v>26445341.4583333333Amber Hickman</v>
      </c>
      <c r="L3009" t="str">
        <f t="shared" si="140"/>
        <v>No</v>
      </c>
    </row>
    <row r="3010" spans="1:12" x14ac:dyDescent="0.3">
      <c r="A3010" t="s">
        <v>61</v>
      </c>
      <c r="B3010">
        <v>264</v>
      </c>
      <c r="C3010" s="1">
        <v>45351</v>
      </c>
      <c r="D3010" s="1">
        <v>45341.458333333336</v>
      </c>
      <c r="E3010">
        <v>13.9</v>
      </c>
      <c r="F3010" t="s">
        <v>19</v>
      </c>
      <c r="G3010" t="s">
        <v>65</v>
      </c>
      <c r="H3010">
        <v>97110</v>
      </c>
      <c r="I3010" t="str" cm="1">
        <f t="array" ref="I3010">IFERROR(INDEX(scheduling_data!H:H,MATCH(B3010&amp;D3010,scheduling_data!D:D&amp;scheduling_data!A:A,0)),"")</f>
        <v>Amber Hickman</v>
      </c>
      <c r="J3010" t="str">
        <f t="shared" si="138"/>
        <v>No</v>
      </c>
      <c r="K3010" t="str">
        <f t="shared" si="139"/>
        <v>26445341.4583333333Amber Hickman</v>
      </c>
      <c r="L3010" t="str">
        <f t="shared" si="140"/>
        <v>Yes</v>
      </c>
    </row>
    <row r="3011" spans="1:12" x14ac:dyDescent="0.3">
      <c r="A3011" t="s">
        <v>61</v>
      </c>
      <c r="B3011">
        <v>264</v>
      </c>
      <c r="C3011" s="1">
        <v>45351</v>
      </c>
      <c r="D3011" s="1">
        <v>45341.458333333336</v>
      </c>
      <c r="E3011">
        <v>59.93</v>
      </c>
      <c r="F3011" t="s">
        <v>9</v>
      </c>
      <c r="G3011" t="s">
        <v>64</v>
      </c>
      <c r="H3011">
        <v>97116</v>
      </c>
      <c r="I3011" t="str" cm="1">
        <f t="array" ref="I3011">IFERROR(INDEX(scheduling_data!H:H,MATCH(B3011&amp;D3011,scheduling_data!D:D&amp;scheduling_data!A:A,0)),"")</f>
        <v>Amber Hickman</v>
      </c>
      <c r="J3011" t="str">
        <f t="shared" ref="J3011:J3074" si="141">IF(I3011="", "Yes", "No")</f>
        <v>No</v>
      </c>
      <c r="K3011" t="str">
        <f t="shared" ref="K3011:K3074" si="142">IF(I3011="",B3011&amp;D3011,B3011&amp;D3011&amp;I3011)</f>
        <v>26445341.4583333333Amber Hickman</v>
      </c>
      <c r="L3011" t="str">
        <f t="shared" ref="L3011:L3074" si="143">IF(OR(F3011="Cash", F3011="Check", F3011="EFT", F3011="Credit Card", F3011="Visa", F3011="Mastercard", F3011="AMEX"), "Yes", "No")</f>
        <v>No</v>
      </c>
    </row>
    <row r="3012" spans="1:12" x14ac:dyDescent="0.3">
      <c r="A3012" t="s">
        <v>61</v>
      </c>
      <c r="B3012">
        <v>264</v>
      </c>
      <c r="C3012" s="1">
        <v>45338</v>
      </c>
      <c r="D3012" s="1">
        <v>45327.458333333336</v>
      </c>
      <c r="E3012">
        <v>59.93</v>
      </c>
      <c r="F3012" t="s">
        <v>9</v>
      </c>
      <c r="G3012" t="s">
        <v>64</v>
      </c>
      <c r="H3012">
        <v>97110</v>
      </c>
      <c r="I3012" t="str" cm="1">
        <f t="array" ref="I3012">IFERROR(INDEX(scheduling_data!H:H,MATCH(B3012&amp;D3012,scheduling_data!D:D&amp;scheduling_data!A:A,0)),"")</f>
        <v>Amber Hickman</v>
      </c>
      <c r="J3012" t="str">
        <f t="shared" si="141"/>
        <v>No</v>
      </c>
      <c r="K3012" t="str">
        <f t="shared" si="142"/>
        <v>26445327.4583333333Amber Hickman</v>
      </c>
      <c r="L3012" t="str">
        <f t="shared" si="143"/>
        <v>No</v>
      </c>
    </row>
    <row r="3013" spans="1:12" x14ac:dyDescent="0.3">
      <c r="A3013" t="s">
        <v>61</v>
      </c>
      <c r="B3013">
        <v>264</v>
      </c>
      <c r="C3013" s="1">
        <v>45338</v>
      </c>
      <c r="D3013" s="1">
        <v>45327.458333333336</v>
      </c>
      <c r="E3013">
        <v>51.31</v>
      </c>
      <c r="F3013" t="s">
        <v>9</v>
      </c>
      <c r="G3013" t="s">
        <v>152</v>
      </c>
      <c r="H3013">
        <v>97530</v>
      </c>
      <c r="I3013" t="str" cm="1">
        <f t="array" ref="I3013">IFERROR(INDEX(scheduling_data!H:H,MATCH(B3013&amp;D3013,scheduling_data!D:D&amp;scheduling_data!A:A,0)),"")</f>
        <v>Amber Hickman</v>
      </c>
      <c r="J3013" t="str">
        <f t="shared" si="141"/>
        <v>No</v>
      </c>
      <c r="K3013" t="str">
        <f t="shared" si="142"/>
        <v>26445327.4583333333Amber Hickman</v>
      </c>
      <c r="L3013" t="str">
        <f t="shared" si="143"/>
        <v>No</v>
      </c>
    </row>
    <row r="3014" spans="1:12" x14ac:dyDescent="0.3">
      <c r="A3014" t="s">
        <v>61</v>
      </c>
      <c r="B3014">
        <v>264</v>
      </c>
      <c r="C3014" s="1">
        <v>45339</v>
      </c>
      <c r="D3014" s="1">
        <v>45329.583333333336</v>
      </c>
      <c r="E3014">
        <v>115.63</v>
      </c>
      <c r="F3014" t="s">
        <v>9</v>
      </c>
      <c r="G3014" t="s">
        <v>64</v>
      </c>
      <c r="H3014">
        <v>97110</v>
      </c>
      <c r="I3014" t="str" cm="1">
        <f t="array" ref="I3014">IFERROR(INDEX(scheduling_data!H:H,MATCH(B3014&amp;D3014,scheduling_data!D:D&amp;scheduling_data!A:A,0)),"")</f>
        <v>Jessica Pittman</v>
      </c>
      <c r="J3014" t="str">
        <f t="shared" si="141"/>
        <v>No</v>
      </c>
      <c r="K3014" t="str">
        <f t="shared" si="142"/>
        <v>26445329.5833333333Jessica Pittman</v>
      </c>
      <c r="L3014" t="str">
        <f t="shared" si="143"/>
        <v>No</v>
      </c>
    </row>
    <row r="3015" spans="1:12" x14ac:dyDescent="0.3">
      <c r="A3015" t="s">
        <v>61</v>
      </c>
      <c r="B3015">
        <v>264</v>
      </c>
      <c r="C3015" s="1">
        <v>45344</v>
      </c>
      <c r="D3015" s="1">
        <v>45331.458333333336</v>
      </c>
      <c r="E3015">
        <v>22.22</v>
      </c>
      <c r="F3015" t="s">
        <v>19</v>
      </c>
      <c r="G3015" t="s">
        <v>65</v>
      </c>
      <c r="H3015">
        <v>97110</v>
      </c>
      <c r="I3015" t="str" cm="1">
        <f t="array" ref="I3015">IFERROR(INDEX(scheduling_data!H:H,MATCH(B3015&amp;D3015,scheduling_data!D:D&amp;scheduling_data!A:A,0)),"")</f>
        <v>Jessica Pittman</v>
      </c>
      <c r="J3015" t="str">
        <f t="shared" si="141"/>
        <v>No</v>
      </c>
      <c r="K3015" t="str">
        <f t="shared" si="142"/>
        <v>26445331.4583333333Jessica Pittman</v>
      </c>
      <c r="L3015" t="str">
        <f t="shared" si="143"/>
        <v>Yes</v>
      </c>
    </row>
    <row r="3016" spans="1:12" x14ac:dyDescent="0.3">
      <c r="A3016" t="s">
        <v>61</v>
      </c>
      <c r="B3016">
        <v>264</v>
      </c>
      <c r="C3016" s="1">
        <v>45344</v>
      </c>
      <c r="D3016" s="1">
        <v>45331.458333333336</v>
      </c>
      <c r="E3016">
        <v>0.45</v>
      </c>
      <c r="F3016" t="s">
        <v>9</v>
      </c>
      <c r="G3016" t="s">
        <v>63</v>
      </c>
      <c r="H3016">
        <v>97110</v>
      </c>
      <c r="I3016" t="str" cm="1">
        <f t="array" ref="I3016">IFERROR(INDEX(scheduling_data!H:H,MATCH(B3016&amp;D3016,scheduling_data!D:D&amp;scheduling_data!A:A,0)),"")</f>
        <v>Jessica Pittman</v>
      </c>
      <c r="J3016" t="str">
        <f t="shared" si="141"/>
        <v>No</v>
      </c>
      <c r="K3016" t="str">
        <f t="shared" si="142"/>
        <v>26445331.4583333333Jessica Pittman</v>
      </c>
      <c r="L3016" t="str">
        <f t="shared" si="143"/>
        <v>No</v>
      </c>
    </row>
    <row r="3017" spans="1:12" x14ac:dyDescent="0.3">
      <c r="A3017" t="s">
        <v>61</v>
      </c>
      <c r="B3017">
        <v>264</v>
      </c>
      <c r="C3017" s="1">
        <v>45344</v>
      </c>
      <c r="D3017" s="1">
        <v>45331.458333333336</v>
      </c>
      <c r="E3017">
        <v>115.63</v>
      </c>
      <c r="F3017" t="s">
        <v>9</v>
      </c>
      <c r="G3017" t="s">
        <v>64</v>
      </c>
      <c r="H3017">
        <v>97110</v>
      </c>
      <c r="I3017" t="str" cm="1">
        <f t="array" ref="I3017">IFERROR(INDEX(scheduling_data!H:H,MATCH(B3017&amp;D3017,scheduling_data!D:D&amp;scheduling_data!A:A,0)),"")</f>
        <v>Jessica Pittman</v>
      </c>
      <c r="J3017" t="str">
        <f t="shared" si="141"/>
        <v>No</v>
      </c>
      <c r="K3017" t="str">
        <f t="shared" si="142"/>
        <v>26445331.4583333333Jessica Pittman</v>
      </c>
      <c r="L3017" t="str">
        <f t="shared" si="143"/>
        <v>No</v>
      </c>
    </row>
    <row r="3018" spans="1:12" x14ac:dyDescent="0.3">
      <c r="A3018" t="s">
        <v>11</v>
      </c>
      <c r="B3018">
        <v>264</v>
      </c>
      <c r="C3018" s="1">
        <v>45334.453472222223</v>
      </c>
      <c r="D3018" s="1">
        <v>45334.458333333336</v>
      </c>
      <c r="E3018">
        <v>8.15</v>
      </c>
      <c r="F3018" t="s">
        <v>87</v>
      </c>
      <c r="G3018" t="s">
        <v>387</v>
      </c>
      <c r="I3018" t="str" cm="1">
        <f t="array" ref="I3018">IFERROR(INDEX(scheduling_data!H:H,MATCH(B3018&amp;D3018,scheduling_data!D:D&amp;scheduling_data!A:A,0)),"")</f>
        <v>Jessica Pittman</v>
      </c>
      <c r="J3018" t="str">
        <f t="shared" si="141"/>
        <v>No</v>
      </c>
      <c r="K3018" t="str">
        <f t="shared" si="142"/>
        <v>26445334.4583333333Jessica Pittman</v>
      </c>
      <c r="L3018" t="str">
        <f t="shared" si="143"/>
        <v>Yes</v>
      </c>
    </row>
    <row r="3019" spans="1:12" x14ac:dyDescent="0.3">
      <c r="A3019" t="s">
        <v>11</v>
      </c>
      <c r="B3019">
        <v>264</v>
      </c>
      <c r="C3019" s="1">
        <v>45336.453472222223</v>
      </c>
      <c r="D3019" s="1">
        <v>45336.458333333336</v>
      </c>
      <c r="E3019">
        <v>6.86</v>
      </c>
      <c r="F3019" t="s">
        <v>87</v>
      </c>
      <c r="G3019" t="s">
        <v>388</v>
      </c>
      <c r="I3019" t="str" cm="1">
        <f t="array" ref="I3019">IFERROR(INDEX(scheduling_data!H:H,MATCH(B3019&amp;D3019,scheduling_data!D:D&amp;scheduling_data!A:A,0)),"")</f>
        <v>Breanna Grieco</v>
      </c>
      <c r="J3019" t="str">
        <f t="shared" si="141"/>
        <v>No</v>
      </c>
      <c r="K3019" t="str">
        <f t="shared" si="142"/>
        <v>26445336.4583333333Breanna Grieco</v>
      </c>
      <c r="L3019" t="str">
        <f t="shared" si="143"/>
        <v>Yes</v>
      </c>
    </row>
    <row r="3020" spans="1:12" x14ac:dyDescent="0.3">
      <c r="A3020" t="s">
        <v>11</v>
      </c>
      <c r="B3020">
        <v>264</v>
      </c>
      <c r="C3020" s="1">
        <v>45338.45416666667</v>
      </c>
      <c r="D3020" s="1">
        <v>45338.458333333336</v>
      </c>
      <c r="E3020">
        <v>14.73</v>
      </c>
      <c r="F3020" t="s">
        <v>87</v>
      </c>
      <c r="G3020" t="s">
        <v>389</v>
      </c>
      <c r="I3020" t="str" cm="1">
        <f t="array" ref="I3020">IFERROR(INDEX(scheduling_data!H:H,MATCH(B3020&amp;D3020,scheduling_data!D:D&amp;scheduling_data!A:A,0)),"")</f>
        <v>Amber Hickman</v>
      </c>
      <c r="J3020" t="str">
        <f t="shared" si="141"/>
        <v>No</v>
      </c>
      <c r="K3020" t="str">
        <f t="shared" si="142"/>
        <v>26445338.4583333333Amber Hickman</v>
      </c>
      <c r="L3020" t="str">
        <f t="shared" si="143"/>
        <v>Yes</v>
      </c>
    </row>
    <row r="3021" spans="1:12" x14ac:dyDescent="0.3">
      <c r="A3021" t="s">
        <v>11</v>
      </c>
      <c r="B3021">
        <v>264</v>
      </c>
      <c r="C3021" s="1">
        <v>45341.450694444444</v>
      </c>
      <c r="D3021" s="1">
        <v>45341.458333333336</v>
      </c>
      <c r="E3021">
        <v>14.73</v>
      </c>
      <c r="F3021" t="s">
        <v>87</v>
      </c>
      <c r="G3021" t="s">
        <v>390</v>
      </c>
      <c r="I3021" t="str" cm="1">
        <f t="array" ref="I3021">IFERROR(INDEX(scheduling_data!H:H,MATCH(B3021&amp;D3021,scheduling_data!D:D&amp;scheduling_data!A:A,0)),"")</f>
        <v>Amber Hickman</v>
      </c>
      <c r="J3021" t="str">
        <f t="shared" si="141"/>
        <v>No</v>
      </c>
      <c r="K3021" t="str">
        <f t="shared" si="142"/>
        <v>26445341.4583333333Amber Hickman</v>
      </c>
      <c r="L3021" t="str">
        <f t="shared" si="143"/>
        <v>Yes</v>
      </c>
    </row>
    <row r="3022" spans="1:12" x14ac:dyDescent="0.3">
      <c r="A3022" t="s">
        <v>11</v>
      </c>
      <c r="B3022">
        <v>264</v>
      </c>
      <c r="C3022" s="1">
        <v>45343.454861111109</v>
      </c>
      <c r="D3022" s="1">
        <v>45343.458333333336</v>
      </c>
      <c r="E3022">
        <v>14.15</v>
      </c>
      <c r="F3022" t="s">
        <v>87</v>
      </c>
      <c r="G3022" t="s">
        <v>391</v>
      </c>
      <c r="I3022" t="str" cm="1">
        <f t="array" ref="I3022">IFERROR(INDEX(scheduling_data!H:H,MATCH(B3022&amp;D3022,scheduling_data!D:D&amp;scheduling_data!A:A,0)),"")</f>
        <v>Jessica Pittman</v>
      </c>
      <c r="J3022" t="str">
        <f t="shared" si="141"/>
        <v>No</v>
      </c>
      <c r="K3022" t="str">
        <f t="shared" si="142"/>
        <v>26445343.4583333333Jessica Pittman</v>
      </c>
      <c r="L3022" t="str">
        <f t="shared" si="143"/>
        <v>Yes</v>
      </c>
    </row>
    <row r="3023" spans="1:12" x14ac:dyDescent="0.3">
      <c r="A3023" t="s">
        <v>11</v>
      </c>
      <c r="B3023">
        <v>264</v>
      </c>
      <c r="C3023" s="1">
        <v>45345.45</v>
      </c>
      <c r="D3023" s="1">
        <v>45345.458333333336</v>
      </c>
      <c r="E3023">
        <v>12.63</v>
      </c>
      <c r="F3023" t="s">
        <v>87</v>
      </c>
      <c r="G3023" t="s">
        <v>392</v>
      </c>
      <c r="I3023" t="str" cm="1">
        <f t="array" ref="I3023">IFERROR(INDEX(scheduling_data!H:H,MATCH(B3023&amp;D3023,scheduling_data!D:D&amp;scheduling_data!A:A,0)),"")</f>
        <v>Katherine Tyree</v>
      </c>
      <c r="J3023" t="str">
        <f t="shared" si="141"/>
        <v>No</v>
      </c>
      <c r="K3023" t="str">
        <f t="shared" si="142"/>
        <v>26445345.4583333333Katherine Tyree</v>
      </c>
      <c r="L3023" t="str">
        <f t="shared" si="143"/>
        <v>Yes</v>
      </c>
    </row>
    <row r="3024" spans="1:12" x14ac:dyDescent="0.3">
      <c r="A3024" t="s">
        <v>11</v>
      </c>
      <c r="B3024">
        <v>264</v>
      </c>
      <c r="C3024" s="1">
        <v>45348.451388888891</v>
      </c>
      <c r="D3024" s="1">
        <v>45348.458333333336</v>
      </c>
      <c r="E3024">
        <v>10.67</v>
      </c>
      <c r="F3024" t="s">
        <v>87</v>
      </c>
      <c r="G3024" t="s">
        <v>393</v>
      </c>
      <c r="I3024" t="str" cm="1">
        <f t="array" ref="I3024">IFERROR(INDEX(scheduling_data!H:H,MATCH(B3024&amp;D3024,scheduling_data!D:D&amp;scheduling_data!A:A,0)),"")</f>
        <v>Amber Hickman</v>
      </c>
      <c r="J3024" t="str">
        <f t="shared" si="141"/>
        <v>No</v>
      </c>
      <c r="K3024" t="str">
        <f t="shared" si="142"/>
        <v>26445348.4583333333Amber Hickman</v>
      </c>
      <c r="L3024" t="str">
        <f t="shared" si="143"/>
        <v>Yes</v>
      </c>
    </row>
    <row r="3025" spans="1:12" x14ac:dyDescent="0.3">
      <c r="A3025" t="s">
        <v>11</v>
      </c>
      <c r="B3025">
        <v>264</v>
      </c>
      <c r="C3025" s="1">
        <v>45327.451388888891</v>
      </c>
      <c r="D3025" s="1">
        <v>45327.458333333336</v>
      </c>
      <c r="E3025">
        <v>30</v>
      </c>
      <c r="F3025" t="s">
        <v>87</v>
      </c>
      <c r="G3025" t="s">
        <v>394</v>
      </c>
      <c r="I3025" t="str" cm="1">
        <f t="array" ref="I3025">IFERROR(INDEX(scheduling_data!H:H,MATCH(B3025&amp;D3025,scheduling_data!D:D&amp;scheduling_data!A:A,0)),"")</f>
        <v>Amber Hickman</v>
      </c>
      <c r="J3025" t="str">
        <f t="shared" si="141"/>
        <v>No</v>
      </c>
      <c r="K3025" t="str">
        <f t="shared" si="142"/>
        <v>26445327.4583333333Amber Hickman</v>
      </c>
      <c r="L3025" t="str">
        <f t="shared" si="143"/>
        <v>Yes</v>
      </c>
    </row>
    <row r="3026" spans="1:12" x14ac:dyDescent="0.3">
      <c r="A3026" t="s">
        <v>11</v>
      </c>
      <c r="B3026">
        <v>264</v>
      </c>
      <c r="C3026" s="1">
        <v>45331.451388888891</v>
      </c>
      <c r="D3026" s="1">
        <v>45327.458333333336</v>
      </c>
      <c r="E3026">
        <v>8.76</v>
      </c>
      <c r="F3026" t="s">
        <v>87</v>
      </c>
      <c r="G3026" t="s">
        <v>395</v>
      </c>
      <c r="I3026" t="str" cm="1">
        <f t="array" ref="I3026">IFERROR(INDEX(scheduling_data!H:H,MATCH(B3026&amp;D3026,scheduling_data!D:D&amp;scheduling_data!A:A,0)),"")</f>
        <v>Amber Hickman</v>
      </c>
      <c r="J3026" t="str">
        <f t="shared" si="141"/>
        <v>No</v>
      </c>
      <c r="K3026" t="str">
        <f t="shared" si="142"/>
        <v>26445327.4583333333Amber Hickman</v>
      </c>
      <c r="L3026" t="str">
        <f t="shared" si="143"/>
        <v>Yes</v>
      </c>
    </row>
    <row r="3027" spans="1:12" x14ac:dyDescent="0.3">
      <c r="A3027" t="s">
        <v>11</v>
      </c>
      <c r="B3027">
        <v>264</v>
      </c>
      <c r="C3027" s="1">
        <v>45329.582638888889</v>
      </c>
      <c r="D3027" s="1">
        <v>45329.583333333336</v>
      </c>
      <c r="E3027">
        <v>30</v>
      </c>
      <c r="F3027" t="s">
        <v>87</v>
      </c>
      <c r="G3027" t="s">
        <v>396</v>
      </c>
      <c r="I3027" t="str" cm="1">
        <f t="array" ref="I3027">IFERROR(INDEX(scheduling_data!H:H,MATCH(B3027&amp;D3027,scheduling_data!D:D&amp;scheduling_data!A:A,0)),"")</f>
        <v>Jessica Pittman</v>
      </c>
      <c r="J3027" t="str">
        <f t="shared" si="141"/>
        <v>No</v>
      </c>
      <c r="K3027" t="str">
        <f t="shared" si="142"/>
        <v>26445329.5833333333Jessica Pittman</v>
      </c>
      <c r="L3027" t="str">
        <f t="shared" si="143"/>
        <v>Yes</v>
      </c>
    </row>
    <row r="3028" spans="1:12" x14ac:dyDescent="0.3">
      <c r="A3028" t="s">
        <v>11</v>
      </c>
      <c r="B3028">
        <v>264</v>
      </c>
      <c r="C3028" s="1">
        <v>45331.451388888891</v>
      </c>
      <c r="D3028" s="1">
        <v>45329.583333333336</v>
      </c>
      <c r="E3028">
        <v>4.37</v>
      </c>
      <c r="F3028" t="s">
        <v>87</v>
      </c>
      <c r="G3028" t="s">
        <v>395</v>
      </c>
      <c r="I3028" t="str" cm="1">
        <f t="array" ref="I3028">IFERROR(INDEX(scheduling_data!H:H,MATCH(B3028&amp;D3028,scheduling_data!D:D&amp;scheduling_data!A:A,0)),"")</f>
        <v>Jessica Pittman</v>
      </c>
      <c r="J3028" t="str">
        <f t="shared" si="141"/>
        <v>No</v>
      </c>
      <c r="K3028" t="str">
        <f t="shared" si="142"/>
        <v>26445329.5833333333Jessica Pittman</v>
      </c>
      <c r="L3028" t="str">
        <f t="shared" si="143"/>
        <v>Yes</v>
      </c>
    </row>
    <row r="3029" spans="1:12" x14ac:dyDescent="0.3">
      <c r="A3029" t="s">
        <v>11</v>
      </c>
      <c r="B3029">
        <v>264</v>
      </c>
      <c r="C3029" s="1">
        <v>45334.453472222223</v>
      </c>
      <c r="D3029" s="1">
        <v>45331.458333333336</v>
      </c>
      <c r="E3029">
        <v>8.76</v>
      </c>
      <c r="F3029" t="s">
        <v>87</v>
      </c>
      <c r="G3029" t="s">
        <v>387</v>
      </c>
      <c r="I3029" t="str" cm="1">
        <f t="array" ref="I3029">IFERROR(INDEX(scheduling_data!H:H,MATCH(B3029&amp;D3029,scheduling_data!D:D&amp;scheduling_data!A:A,0)),"")</f>
        <v>Jessica Pittman</v>
      </c>
      <c r="J3029" t="str">
        <f t="shared" si="141"/>
        <v>No</v>
      </c>
      <c r="K3029" t="str">
        <f t="shared" si="142"/>
        <v>26445331.4583333333Jessica Pittman</v>
      </c>
      <c r="L3029" t="str">
        <f t="shared" si="143"/>
        <v>Yes</v>
      </c>
    </row>
    <row r="3030" spans="1:12" x14ac:dyDescent="0.3">
      <c r="A3030" t="s">
        <v>11</v>
      </c>
      <c r="B3030">
        <v>264</v>
      </c>
      <c r="C3030" s="1">
        <v>45331.451388888891</v>
      </c>
      <c r="D3030" s="1">
        <v>45331.458333333336</v>
      </c>
      <c r="E3030">
        <v>2.94</v>
      </c>
      <c r="F3030" t="s">
        <v>87</v>
      </c>
      <c r="G3030" t="s">
        <v>395</v>
      </c>
      <c r="I3030" t="str" cm="1">
        <f t="array" ref="I3030">IFERROR(INDEX(scheduling_data!H:H,MATCH(B3030&amp;D3030,scheduling_data!D:D&amp;scheduling_data!A:A,0)),"")</f>
        <v>Jessica Pittman</v>
      </c>
      <c r="J3030" t="str">
        <f t="shared" si="141"/>
        <v>No</v>
      </c>
      <c r="K3030" t="str">
        <f t="shared" si="142"/>
        <v>26445331.4583333333Jessica Pittman</v>
      </c>
      <c r="L3030" t="str">
        <f t="shared" si="143"/>
        <v>Yes</v>
      </c>
    </row>
    <row r="3031" spans="1:12" x14ac:dyDescent="0.3">
      <c r="A3031" t="s">
        <v>49</v>
      </c>
      <c r="B3031">
        <v>265</v>
      </c>
      <c r="C3031" s="1">
        <v>45344</v>
      </c>
      <c r="D3031" s="1">
        <v>45334.6875</v>
      </c>
      <c r="E3031">
        <v>65.7</v>
      </c>
      <c r="F3031" t="s">
        <v>19</v>
      </c>
      <c r="G3031" t="s">
        <v>50</v>
      </c>
      <c r="H3031">
        <v>92507</v>
      </c>
      <c r="I3031" t="str" cm="1">
        <f t="array" ref="I3031">IFERROR(INDEX(scheduling_data!H:H,MATCH(B3031&amp;D3031,scheduling_data!D:D&amp;scheduling_data!A:A,0)),"")</f>
        <v>Victoria Miley</v>
      </c>
      <c r="J3031" t="str">
        <f t="shared" si="141"/>
        <v>No</v>
      </c>
      <c r="K3031" t="str">
        <f t="shared" si="142"/>
        <v>26545334.6875Victoria Miley</v>
      </c>
      <c r="L3031" t="str">
        <f t="shared" si="143"/>
        <v>Yes</v>
      </c>
    </row>
    <row r="3032" spans="1:12" x14ac:dyDescent="0.3">
      <c r="A3032" t="s">
        <v>49</v>
      </c>
      <c r="B3032">
        <v>265</v>
      </c>
      <c r="C3032" s="1">
        <v>45344</v>
      </c>
      <c r="D3032" s="1">
        <v>45334.6875</v>
      </c>
      <c r="E3032">
        <v>53</v>
      </c>
      <c r="F3032" t="s">
        <v>9</v>
      </c>
      <c r="G3032" t="s">
        <v>104</v>
      </c>
      <c r="H3032">
        <v>92507</v>
      </c>
      <c r="I3032" t="str" cm="1">
        <f t="array" ref="I3032">IFERROR(INDEX(scheduling_data!H:H,MATCH(B3032&amp;D3032,scheduling_data!D:D&amp;scheduling_data!A:A,0)),"")</f>
        <v>Victoria Miley</v>
      </c>
      <c r="J3032" t="str">
        <f t="shared" si="141"/>
        <v>No</v>
      </c>
      <c r="K3032" t="str">
        <f t="shared" si="142"/>
        <v>26545334.6875Victoria Miley</v>
      </c>
      <c r="L3032" t="str">
        <f t="shared" si="143"/>
        <v>No</v>
      </c>
    </row>
    <row r="3033" spans="1:12" x14ac:dyDescent="0.3">
      <c r="A3033" t="s">
        <v>49</v>
      </c>
      <c r="B3033">
        <v>265</v>
      </c>
      <c r="C3033" s="1">
        <v>45344</v>
      </c>
      <c r="D3033" s="1">
        <v>45336.6875</v>
      </c>
      <c r="E3033">
        <v>87.3</v>
      </c>
      <c r="F3033" t="s">
        <v>19</v>
      </c>
      <c r="G3033" t="s">
        <v>50</v>
      </c>
      <c r="H3033">
        <v>92507</v>
      </c>
      <c r="I3033" t="str" cm="1">
        <f t="array" ref="I3033">IFERROR(INDEX(scheduling_data!H:H,MATCH(B3033&amp;D3033,scheduling_data!D:D&amp;scheduling_data!A:A,0)),"")</f>
        <v>Victoria Miley</v>
      </c>
      <c r="J3033" t="str">
        <f t="shared" si="141"/>
        <v>No</v>
      </c>
      <c r="K3033" t="str">
        <f t="shared" si="142"/>
        <v>26545336.6875Victoria Miley</v>
      </c>
      <c r="L3033" t="str">
        <f t="shared" si="143"/>
        <v>Yes</v>
      </c>
    </row>
    <row r="3034" spans="1:12" x14ac:dyDescent="0.3">
      <c r="A3034" t="s">
        <v>49</v>
      </c>
      <c r="B3034">
        <v>265</v>
      </c>
      <c r="C3034" s="1">
        <v>45344</v>
      </c>
      <c r="D3034" s="1">
        <v>45336.6875</v>
      </c>
      <c r="E3034">
        <v>53</v>
      </c>
      <c r="F3034" t="s">
        <v>9</v>
      </c>
      <c r="G3034" t="s">
        <v>104</v>
      </c>
      <c r="H3034">
        <v>92507</v>
      </c>
      <c r="I3034" t="str" cm="1">
        <f t="array" ref="I3034">IFERROR(INDEX(scheduling_data!H:H,MATCH(B3034&amp;D3034,scheduling_data!D:D&amp;scheduling_data!A:A,0)),"")</f>
        <v>Victoria Miley</v>
      </c>
      <c r="J3034" t="str">
        <f t="shared" si="141"/>
        <v>No</v>
      </c>
      <c r="K3034" t="str">
        <f t="shared" si="142"/>
        <v>26545336.6875Victoria Miley</v>
      </c>
      <c r="L3034" t="str">
        <f t="shared" si="143"/>
        <v>No</v>
      </c>
    </row>
    <row r="3035" spans="1:12" x14ac:dyDescent="0.3">
      <c r="A3035" t="s">
        <v>49</v>
      </c>
      <c r="B3035">
        <v>265</v>
      </c>
      <c r="C3035" s="1">
        <v>45335</v>
      </c>
      <c r="D3035" s="1">
        <v>45327.6875</v>
      </c>
      <c r="E3035">
        <v>53</v>
      </c>
      <c r="F3035" t="s">
        <v>9</v>
      </c>
      <c r="G3035" t="s">
        <v>104</v>
      </c>
      <c r="H3035">
        <v>92507</v>
      </c>
      <c r="I3035" t="str" cm="1">
        <f t="array" ref="I3035">IFERROR(INDEX(scheduling_data!H:H,MATCH(B3035&amp;D3035,scheduling_data!D:D&amp;scheduling_data!A:A,0)),"")</f>
        <v>Victoria Miley</v>
      </c>
      <c r="J3035" t="str">
        <f t="shared" si="141"/>
        <v>No</v>
      </c>
      <c r="K3035" t="str">
        <f t="shared" si="142"/>
        <v>26545327.6875Victoria Miley</v>
      </c>
      <c r="L3035" t="str">
        <f t="shared" si="143"/>
        <v>No</v>
      </c>
    </row>
    <row r="3036" spans="1:12" x14ac:dyDescent="0.3">
      <c r="A3036" t="s">
        <v>11</v>
      </c>
      <c r="B3036">
        <v>265</v>
      </c>
      <c r="C3036" s="1">
        <v>45334.643750000003</v>
      </c>
      <c r="D3036" s="1">
        <v>45334.6875</v>
      </c>
      <c r="E3036">
        <v>15</v>
      </c>
      <c r="F3036" t="s">
        <v>87</v>
      </c>
      <c r="G3036" t="s">
        <v>397</v>
      </c>
      <c r="I3036" t="str" cm="1">
        <f t="array" ref="I3036">IFERROR(INDEX(scheduling_data!H:H,MATCH(B3036&amp;D3036,scheduling_data!D:D&amp;scheduling_data!A:A,0)),"")</f>
        <v>Victoria Miley</v>
      </c>
      <c r="J3036" t="str">
        <f t="shared" si="141"/>
        <v>No</v>
      </c>
      <c r="K3036" t="str">
        <f t="shared" si="142"/>
        <v>26545334.6875Victoria Miley</v>
      </c>
      <c r="L3036" t="str">
        <f t="shared" si="143"/>
        <v>Yes</v>
      </c>
    </row>
    <row r="3037" spans="1:12" x14ac:dyDescent="0.3">
      <c r="A3037" t="s">
        <v>11</v>
      </c>
      <c r="B3037">
        <v>265</v>
      </c>
      <c r="C3037" s="1">
        <v>45327.683333333334</v>
      </c>
      <c r="D3037" s="1">
        <v>45327.6875</v>
      </c>
      <c r="E3037">
        <v>6</v>
      </c>
      <c r="F3037" t="s">
        <v>87</v>
      </c>
      <c r="G3037" t="s">
        <v>398</v>
      </c>
      <c r="I3037" t="str" cm="1">
        <f t="array" ref="I3037">IFERROR(INDEX(scheduling_data!H:H,MATCH(B3037&amp;D3037,scheduling_data!D:D&amp;scheduling_data!A:A,0)),"")</f>
        <v>Victoria Miley</v>
      </c>
      <c r="J3037" t="str">
        <f t="shared" si="141"/>
        <v>No</v>
      </c>
      <c r="K3037" t="str">
        <f t="shared" si="142"/>
        <v>26545327.6875Victoria Miley</v>
      </c>
      <c r="L3037" t="str">
        <f t="shared" si="143"/>
        <v>Yes</v>
      </c>
    </row>
    <row r="3038" spans="1:12" x14ac:dyDescent="0.3">
      <c r="A3038" t="s">
        <v>80</v>
      </c>
      <c r="B3038">
        <v>266</v>
      </c>
      <c r="C3038" s="1">
        <v>45335</v>
      </c>
      <c r="D3038" s="1">
        <v>45323.666666666664</v>
      </c>
      <c r="E3038">
        <v>64.81</v>
      </c>
      <c r="F3038" t="s">
        <v>19</v>
      </c>
      <c r="G3038" t="s">
        <v>51</v>
      </c>
      <c r="H3038">
        <v>92507</v>
      </c>
      <c r="I3038" t="str" cm="1">
        <f t="array" ref="I3038">IFERROR(INDEX(scheduling_data!H:H,MATCH(B3038&amp;D3038,scheduling_data!D:D&amp;scheduling_data!A:A,0)),"")</f>
        <v>D'Anna Pullen</v>
      </c>
      <c r="J3038" t="str">
        <f t="shared" si="141"/>
        <v>No</v>
      </c>
      <c r="K3038" t="str">
        <f t="shared" si="142"/>
        <v>26645323.6666666667D'Anna Pullen</v>
      </c>
      <c r="L3038" t="str">
        <f t="shared" si="143"/>
        <v>Yes</v>
      </c>
    </row>
    <row r="3039" spans="1:12" x14ac:dyDescent="0.3">
      <c r="A3039" t="s">
        <v>80</v>
      </c>
      <c r="B3039">
        <v>266</v>
      </c>
      <c r="C3039" s="1">
        <v>45335</v>
      </c>
      <c r="D3039" s="1">
        <v>45323.666666666664</v>
      </c>
      <c r="E3039">
        <v>85.19</v>
      </c>
      <c r="F3039" t="s">
        <v>9</v>
      </c>
      <c r="G3039" t="s">
        <v>52</v>
      </c>
      <c r="H3039">
        <v>92507</v>
      </c>
      <c r="I3039" t="str" cm="1">
        <f t="array" ref="I3039">IFERROR(INDEX(scheduling_data!H:H,MATCH(B3039&amp;D3039,scheduling_data!D:D&amp;scheduling_data!A:A,0)),"")</f>
        <v>D'Anna Pullen</v>
      </c>
      <c r="J3039" t="str">
        <f t="shared" si="141"/>
        <v>No</v>
      </c>
      <c r="K3039" t="str">
        <f t="shared" si="142"/>
        <v>26645323.6666666667D'Anna Pullen</v>
      </c>
      <c r="L3039" t="str">
        <f t="shared" si="143"/>
        <v>No</v>
      </c>
    </row>
    <row r="3040" spans="1:12" x14ac:dyDescent="0.3">
      <c r="A3040" t="s">
        <v>80</v>
      </c>
      <c r="B3040">
        <v>266</v>
      </c>
      <c r="C3040" s="1">
        <v>45343</v>
      </c>
      <c r="D3040" s="1">
        <v>45330.666666666664</v>
      </c>
      <c r="E3040">
        <v>64.81</v>
      </c>
      <c r="F3040" t="s">
        <v>19</v>
      </c>
      <c r="G3040" t="s">
        <v>51</v>
      </c>
      <c r="H3040">
        <v>92507</v>
      </c>
      <c r="I3040" t="str" cm="1">
        <f t="array" ref="I3040">IFERROR(INDEX(scheduling_data!H:H,MATCH(B3040&amp;D3040,scheduling_data!D:D&amp;scheduling_data!A:A,0)),"")</f>
        <v>D'Anna Pullen</v>
      </c>
      <c r="J3040" t="str">
        <f t="shared" si="141"/>
        <v>No</v>
      </c>
      <c r="K3040" t="str">
        <f t="shared" si="142"/>
        <v>26645330.6666666667D'Anna Pullen</v>
      </c>
      <c r="L3040" t="str">
        <f t="shared" si="143"/>
        <v>Yes</v>
      </c>
    </row>
    <row r="3041" spans="1:12" x14ac:dyDescent="0.3">
      <c r="A3041" t="s">
        <v>80</v>
      </c>
      <c r="B3041">
        <v>266</v>
      </c>
      <c r="C3041" s="1">
        <v>45343</v>
      </c>
      <c r="D3041" s="1">
        <v>45330.666666666664</v>
      </c>
      <c r="E3041">
        <v>85.19</v>
      </c>
      <c r="F3041" t="s">
        <v>9</v>
      </c>
      <c r="G3041" t="s">
        <v>52</v>
      </c>
      <c r="H3041">
        <v>92507</v>
      </c>
      <c r="I3041" t="str" cm="1">
        <f t="array" ref="I3041">IFERROR(INDEX(scheduling_data!H:H,MATCH(B3041&amp;D3041,scheduling_data!D:D&amp;scheduling_data!A:A,0)),"")</f>
        <v>D'Anna Pullen</v>
      </c>
      <c r="J3041" t="str">
        <f t="shared" si="141"/>
        <v>No</v>
      </c>
      <c r="K3041" t="str">
        <f t="shared" si="142"/>
        <v>26645330.6666666667D'Anna Pullen</v>
      </c>
      <c r="L3041" t="str">
        <f t="shared" si="143"/>
        <v>No</v>
      </c>
    </row>
    <row r="3042" spans="1:12" x14ac:dyDescent="0.3">
      <c r="A3042" t="s">
        <v>80</v>
      </c>
      <c r="B3042">
        <v>266</v>
      </c>
      <c r="C3042" s="1">
        <v>45345</v>
      </c>
      <c r="D3042" s="1">
        <v>45330.6875</v>
      </c>
      <c r="E3042">
        <v>93.22</v>
      </c>
      <c r="F3042" t="s">
        <v>9</v>
      </c>
      <c r="G3042" t="s">
        <v>52</v>
      </c>
      <c r="H3042">
        <v>97112</v>
      </c>
      <c r="I3042" t="str" cm="1">
        <f t="array" ref="I3042">IFERROR(INDEX(scheduling_data!H:H,MATCH(B3042&amp;D3042,scheduling_data!D:D&amp;scheduling_data!A:A,0)),"")</f>
        <v>Carolyn Simpson</v>
      </c>
      <c r="J3042" t="str">
        <f t="shared" si="141"/>
        <v>No</v>
      </c>
      <c r="K3042" t="str">
        <f t="shared" si="142"/>
        <v>26645330.6875Carolyn Simpson</v>
      </c>
      <c r="L3042" t="str">
        <f t="shared" si="143"/>
        <v>No</v>
      </c>
    </row>
    <row r="3043" spans="1:12" x14ac:dyDescent="0.3">
      <c r="A3043" t="s">
        <v>80</v>
      </c>
      <c r="B3043">
        <v>266</v>
      </c>
      <c r="C3043" s="1">
        <v>45345</v>
      </c>
      <c r="D3043" s="1">
        <v>45330.6875</v>
      </c>
      <c r="E3043">
        <v>56.78</v>
      </c>
      <c r="F3043" t="s">
        <v>19</v>
      </c>
      <c r="G3043" t="s">
        <v>51</v>
      </c>
      <c r="H3043">
        <v>97112</v>
      </c>
      <c r="I3043" t="str" cm="1">
        <f t="array" ref="I3043">IFERROR(INDEX(scheduling_data!H:H,MATCH(B3043&amp;D3043,scheduling_data!D:D&amp;scheduling_data!A:A,0)),"")</f>
        <v>Carolyn Simpson</v>
      </c>
      <c r="J3043" t="str">
        <f t="shared" si="141"/>
        <v>No</v>
      </c>
      <c r="K3043" t="str">
        <f t="shared" si="142"/>
        <v>26645330.6875Carolyn Simpson</v>
      </c>
      <c r="L3043" t="str">
        <f t="shared" si="143"/>
        <v>Yes</v>
      </c>
    </row>
    <row r="3044" spans="1:12" x14ac:dyDescent="0.3">
      <c r="A3044" t="s">
        <v>49</v>
      </c>
      <c r="B3044">
        <v>267</v>
      </c>
      <c r="C3044" s="1">
        <v>45344</v>
      </c>
      <c r="D3044" s="1">
        <v>45335.416666666664</v>
      </c>
      <c r="E3044">
        <v>68</v>
      </c>
      <c r="F3044" t="s">
        <v>9</v>
      </c>
      <c r="G3044" t="s">
        <v>104</v>
      </c>
      <c r="H3044">
        <v>97112</v>
      </c>
      <c r="I3044" t="str" cm="1">
        <f t="array" ref="I3044">IFERROR(INDEX(scheduling_data!H:H,MATCH(B3044&amp;D3044,scheduling_data!D:D&amp;scheduling_data!A:A,0)),"")</f>
        <v>Carolyn Simpson</v>
      </c>
      <c r="J3044" t="str">
        <f t="shared" si="141"/>
        <v>No</v>
      </c>
      <c r="K3044" t="str">
        <f t="shared" si="142"/>
        <v>26745335.4166666667Carolyn Simpson</v>
      </c>
      <c r="L3044" t="str">
        <f t="shared" si="143"/>
        <v>No</v>
      </c>
    </row>
    <row r="3045" spans="1:12" x14ac:dyDescent="0.3">
      <c r="A3045" t="s">
        <v>49</v>
      </c>
      <c r="B3045">
        <v>267</v>
      </c>
      <c r="C3045" s="1">
        <v>45344</v>
      </c>
      <c r="D3045" s="1">
        <v>45328.5</v>
      </c>
      <c r="E3045">
        <v>68</v>
      </c>
      <c r="F3045" t="s">
        <v>9</v>
      </c>
      <c r="G3045" t="s">
        <v>104</v>
      </c>
      <c r="H3045">
        <v>97112</v>
      </c>
      <c r="I3045" t="str" cm="1">
        <f t="array" ref="I3045">IFERROR(INDEX(scheduling_data!H:H,MATCH(B3045&amp;D3045,scheduling_data!D:D&amp;scheduling_data!A:A,0)),"")</f>
        <v>Carolyn Simpson</v>
      </c>
      <c r="J3045" t="str">
        <f t="shared" si="141"/>
        <v>No</v>
      </c>
      <c r="K3045" t="str">
        <f t="shared" si="142"/>
        <v>26745328.5Carolyn Simpson</v>
      </c>
      <c r="L3045" t="str">
        <f t="shared" si="143"/>
        <v>No</v>
      </c>
    </row>
    <row r="3046" spans="1:12" x14ac:dyDescent="0.3">
      <c r="A3046" t="s">
        <v>49</v>
      </c>
      <c r="B3046">
        <v>267</v>
      </c>
      <c r="C3046" s="1">
        <v>45344</v>
      </c>
      <c r="D3046" s="1">
        <v>45330.4375</v>
      </c>
      <c r="E3046">
        <v>68</v>
      </c>
      <c r="F3046" t="s">
        <v>9</v>
      </c>
      <c r="G3046" t="s">
        <v>104</v>
      </c>
      <c r="H3046">
        <v>97112</v>
      </c>
      <c r="I3046" t="str" cm="1">
        <f t="array" ref="I3046">IFERROR(INDEX(scheduling_data!H:H,MATCH(B3046&amp;D3046,scheduling_data!D:D&amp;scheduling_data!A:A,0)),"")</f>
        <v>Carolyn Simpson</v>
      </c>
      <c r="J3046" t="str">
        <f t="shared" si="141"/>
        <v>No</v>
      </c>
      <c r="K3046" t="str">
        <f t="shared" si="142"/>
        <v>26745330.4375Carolyn Simpson</v>
      </c>
      <c r="L3046" t="str">
        <f t="shared" si="143"/>
        <v>No</v>
      </c>
    </row>
    <row r="3047" spans="1:12" x14ac:dyDescent="0.3">
      <c r="A3047" t="s">
        <v>11</v>
      </c>
      <c r="B3047">
        <v>267</v>
      </c>
      <c r="C3047" s="1">
        <v>45335.411805555559</v>
      </c>
      <c r="D3047" s="1">
        <v>45335.416666666664</v>
      </c>
      <c r="E3047">
        <v>68</v>
      </c>
      <c r="F3047" t="s">
        <v>87</v>
      </c>
      <c r="G3047" t="s">
        <v>399</v>
      </c>
      <c r="I3047" t="str" cm="1">
        <f t="array" ref="I3047">IFERROR(INDEX(scheduling_data!H:H,MATCH(B3047&amp;D3047,scheduling_data!D:D&amp;scheduling_data!A:A,0)),"")</f>
        <v>Carolyn Simpson</v>
      </c>
      <c r="J3047" t="str">
        <f t="shared" si="141"/>
        <v>No</v>
      </c>
      <c r="K3047" t="str">
        <f t="shared" si="142"/>
        <v>26745335.4166666667Carolyn Simpson</v>
      </c>
      <c r="L3047" t="str">
        <f t="shared" si="143"/>
        <v>Yes</v>
      </c>
    </row>
    <row r="3048" spans="1:12" x14ac:dyDescent="0.3">
      <c r="A3048" t="s">
        <v>11</v>
      </c>
      <c r="B3048">
        <v>267</v>
      </c>
      <c r="C3048" s="1">
        <v>45330.435416666667</v>
      </c>
      <c r="D3048" s="1">
        <v>45335.416666666664</v>
      </c>
      <c r="E3048">
        <v>14</v>
      </c>
      <c r="F3048" t="s">
        <v>87</v>
      </c>
      <c r="G3048" t="s">
        <v>400</v>
      </c>
      <c r="I3048" t="str" cm="1">
        <f t="array" ref="I3048">IFERROR(INDEX(scheduling_data!H:H,MATCH(B3048&amp;D3048,scheduling_data!D:D&amp;scheduling_data!A:A,0)),"")</f>
        <v>Carolyn Simpson</v>
      </c>
      <c r="J3048" t="str">
        <f t="shared" si="141"/>
        <v>No</v>
      </c>
      <c r="K3048" t="str">
        <f t="shared" si="142"/>
        <v>26745335.4166666667Carolyn Simpson</v>
      </c>
      <c r="L3048" t="str">
        <f t="shared" si="143"/>
        <v>Yes</v>
      </c>
    </row>
    <row r="3049" spans="1:12" x14ac:dyDescent="0.3">
      <c r="A3049" t="s">
        <v>11</v>
      </c>
      <c r="B3049">
        <v>267</v>
      </c>
      <c r="C3049" s="1">
        <v>45328.580555555556</v>
      </c>
      <c r="D3049" s="1">
        <v>45328.5</v>
      </c>
      <c r="E3049">
        <v>136</v>
      </c>
      <c r="F3049" t="s">
        <v>87</v>
      </c>
      <c r="G3049" t="s">
        <v>401</v>
      </c>
      <c r="I3049" t="str" cm="1">
        <f t="array" ref="I3049">IFERROR(INDEX(scheduling_data!H:H,MATCH(B3049&amp;D3049,scheduling_data!D:D&amp;scheduling_data!A:A,0)),"")</f>
        <v>Carolyn Simpson</v>
      </c>
      <c r="J3049" t="str">
        <f t="shared" si="141"/>
        <v>No</v>
      </c>
      <c r="K3049" t="str">
        <f t="shared" si="142"/>
        <v>26745328.5Carolyn Simpson</v>
      </c>
      <c r="L3049" t="str">
        <f t="shared" si="143"/>
        <v>Yes</v>
      </c>
    </row>
    <row r="3050" spans="1:12" x14ac:dyDescent="0.3">
      <c r="A3050" t="s">
        <v>11</v>
      </c>
      <c r="B3050">
        <v>267</v>
      </c>
      <c r="C3050" s="1">
        <v>45330.435416666667</v>
      </c>
      <c r="D3050" s="1">
        <v>45330.4375</v>
      </c>
      <c r="E3050">
        <v>82</v>
      </c>
      <c r="F3050" t="s">
        <v>87</v>
      </c>
      <c r="G3050" t="s">
        <v>400</v>
      </c>
      <c r="I3050" t="str" cm="1">
        <f t="array" ref="I3050">IFERROR(INDEX(scheduling_data!H:H,MATCH(B3050&amp;D3050,scheduling_data!D:D&amp;scheduling_data!A:A,0)),"")</f>
        <v>Carolyn Simpson</v>
      </c>
      <c r="J3050" t="str">
        <f t="shared" si="141"/>
        <v>No</v>
      </c>
      <c r="K3050" t="str">
        <f t="shared" si="142"/>
        <v>26745330.4375Carolyn Simpson</v>
      </c>
      <c r="L3050" t="str">
        <f t="shared" si="143"/>
        <v>Yes</v>
      </c>
    </row>
    <row r="3051" spans="1:12" x14ac:dyDescent="0.3">
      <c r="A3051" t="s">
        <v>11</v>
      </c>
      <c r="B3051">
        <v>268</v>
      </c>
      <c r="C3051" s="1">
        <v>45351.627083333333</v>
      </c>
      <c r="D3051" s="1">
        <v>45351.625</v>
      </c>
      <c r="E3051">
        <v>40</v>
      </c>
      <c r="F3051" t="s">
        <v>87</v>
      </c>
      <c r="G3051" t="s">
        <v>402</v>
      </c>
      <c r="I3051" t="str" cm="1">
        <f t="array" ref="I3051">IFERROR(INDEX(scheduling_data!H:H,MATCH(B3051&amp;D3051,scheduling_data!D:D&amp;scheduling_data!A:A,0)),"")</f>
        <v>Robert Crochet</v>
      </c>
      <c r="J3051" t="str">
        <f t="shared" si="141"/>
        <v>No</v>
      </c>
      <c r="K3051" t="str">
        <f t="shared" si="142"/>
        <v>26845351.625Robert Crochet</v>
      </c>
      <c r="L3051" t="str">
        <f t="shared" si="143"/>
        <v>Yes</v>
      </c>
    </row>
    <row r="3052" spans="1:12" x14ac:dyDescent="0.3">
      <c r="A3052" t="s">
        <v>11</v>
      </c>
      <c r="B3052">
        <v>269</v>
      </c>
      <c r="C3052" s="1">
        <v>45323.384722222225</v>
      </c>
      <c r="D3052" s="1">
        <v>45323.375</v>
      </c>
      <c r="E3052">
        <v>25</v>
      </c>
      <c r="F3052" t="s">
        <v>403</v>
      </c>
      <c r="G3052" t="s">
        <v>404</v>
      </c>
      <c r="I3052" t="str" cm="1">
        <f t="array" ref="I3052">IFERROR(INDEX(scheduling_data!H:H,MATCH(B3052&amp;D3052,scheduling_data!D:D&amp;scheduling_data!A:A,0)),"")</f>
        <v>Katherine Tyree</v>
      </c>
      <c r="J3052" t="str">
        <f t="shared" si="141"/>
        <v>No</v>
      </c>
      <c r="K3052" t="str">
        <f t="shared" si="142"/>
        <v>26945323.375Katherine Tyree</v>
      </c>
      <c r="L3052" t="str">
        <f t="shared" si="143"/>
        <v>Yes</v>
      </c>
    </row>
    <row r="3053" spans="1:12" x14ac:dyDescent="0.3">
      <c r="A3053" t="s">
        <v>11</v>
      </c>
      <c r="B3053">
        <v>269</v>
      </c>
      <c r="C3053" s="1">
        <v>45334.370833333334</v>
      </c>
      <c r="D3053" s="1">
        <v>45334.375</v>
      </c>
      <c r="E3053">
        <v>25</v>
      </c>
      <c r="F3053" t="s">
        <v>403</v>
      </c>
      <c r="G3053" t="s">
        <v>405</v>
      </c>
      <c r="I3053" t="str" cm="1">
        <f t="array" ref="I3053">IFERROR(INDEX(scheduling_data!H:H,MATCH(B3053&amp;D3053,scheduling_data!D:D&amp;scheduling_data!A:A,0)),"")</f>
        <v>Christian Litz</v>
      </c>
      <c r="J3053" t="str">
        <f t="shared" si="141"/>
        <v>No</v>
      </c>
      <c r="K3053" t="str">
        <f t="shared" si="142"/>
        <v>26945334.375Christian Litz</v>
      </c>
      <c r="L3053" t="str">
        <f t="shared" si="143"/>
        <v>Yes</v>
      </c>
    </row>
    <row r="3054" spans="1:12" x14ac:dyDescent="0.3">
      <c r="A3054" t="s">
        <v>11</v>
      </c>
      <c r="B3054">
        <v>269</v>
      </c>
      <c r="C3054" s="1">
        <v>45337.379861111112</v>
      </c>
      <c r="D3054" s="1">
        <v>45337.375</v>
      </c>
      <c r="E3054">
        <v>25</v>
      </c>
      <c r="F3054" t="s">
        <v>403</v>
      </c>
      <c r="G3054" t="s">
        <v>406</v>
      </c>
      <c r="I3054" t="str" cm="1">
        <f t="array" ref="I3054">IFERROR(INDEX(scheduling_data!H:H,MATCH(B3054&amp;D3054,scheduling_data!D:D&amp;scheduling_data!A:A,0)),"")</f>
        <v>Katherine Tyree</v>
      </c>
      <c r="J3054" t="str">
        <f t="shared" si="141"/>
        <v>No</v>
      </c>
      <c r="K3054" t="str">
        <f t="shared" si="142"/>
        <v>26945337.375Katherine Tyree</v>
      </c>
      <c r="L3054" t="str">
        <f t="shared" si="143"/>
        <v>Yes</v>
      </c>
    </row>
    <row r="3055" spans="1:12" x14ac:dyDescent="0.3">
      <c r="A3055" t="s">
        <v>11</v>
      </c>
      <c r="B3055">
        <v>269</v>
      </c>
      <c r="C3055" s="1">
        <v>45342.386111111111</v>
      </c>
      <c r="D3055" s="1">
        <v>45342.375</v>
      </c>
      <c r="E3055">
        <v>25</v>
      </c>
      <c r="F3055" t="s">
        <v>403</v>
      </c>
      <c r="G3055" t="s">
        <v>407</v>
      </c>
      <c r="I3055" t="str" cm="1">
        <f t="array" ref="I3055">IFERROR(INDEX(scheduling_data!H:H,MATCH(B3055&amp;D3055,scheduling_data!D:D&amp;scheduling_data!A:A,0)),"")</f>
        <v>Amber Hickman</v>
      </c>
      <c r="J3055" t="str">
        <f t="shared" si="141"/>
        <v>No</v>
      </c>
      <c r="K3055" t="str">
        <f t="shared" si="142"/>
        <v>26945342.375Amber Hickman</v>
      </c>
      <c r="L3055" t="str">
        <f t="shared" si="143"/>
        <v>Yes</v>
      </c>
    </row>
    <row r="3056" spans="1:12" x14ac:dyDescent="0.3">
      <c r="A3056" t="s">
        <v>11</v>
      </c>
      <c r="B3056">
        <v>269</v>
      </c>
      <c r="C3056" s="1">
        <v>45348.338194444441</v>
      </c>
      <c r="D3056" s="1">
        <v>45348.333333333336</v>
      </c>
      <c r="E3056">
        <v>25</v>
      </c>
      <c r="F3056" t="s">
        <v>403</v>
      </c>
      <c r="G3056" t="s">
        <v>408</v>
      </c>
      <c r="I3056" t="str" cm="1">
        <f t="array" ref="I3056">IFERROR(INDEX(scheduling_data!H:H,MATCH(B3056&amp;D3056,scheduling_data!D:D&amp;scheduling_data!A:A,0)),"")</f>
        <v>Katherine Tyree</v>
      </c>
      <c r="J3056" t="str">
        <f t="shared" si="141"/>
        <v>No</v>
      </c>
      <c r="K3056" t="str">
        <f t="shared" si="142"/>
        <v>26945348.3333333333Katherine Tyree</v>
      </c>
      <c r="L3056" t="str">
        <f t="shared" si="143"/>
        <v>Yes</v>
      </c>
    </row>
    <row r="3057" spans="1:12" x14ac:dyDescent="0.3">
      <c r="A3057" t="s">
        <v>11</v>
      </c>
      <c r="B3057">
        <v>269</v>
      </c>
      <c r="C3057" s="1">
        <v>45328.57916666667</v>
      </c>
      <c r="D3057" s="1">
        <v>45328.583333333336</v>
      </c>
      <c r="E3057">
        <v>25</v>
      </c>
      <c r="F3057" t="s">
        <v>403</v>
      </c>
      <c r="G3057" t="s">
        <v>409</v>
      </c>
      <c r="I3057" t="str" cm="1">
        <f t="array" ref="I3057">IFERROR(INDEX(scheduling_data!H:H,MATCH(B3057&amp;D3057,scheduling_data!D:D&amp;scheduling_data!A:A,0)),"")</f>
        <v>Katherine Tyree</v>
      </c>
      <c r="J3057" t="str">
        <f t="shared" si="141"/>
        <v>No</v>
      </c>
      <c r="K3057" t="str">
        <f t="shared" si="142"/>
        <v>26945328.5833333333Katherine Tyree</v>
      </c>
      <c r="L3057" t="str">
        <f t="shared" si="143"/>
        <v>Yes</v>
      </c>
    </row>
    <row r="3058" spans="1:12" x14ac:dyDescent="0.3">
      <c r="A3058" t="s">
        <v>11</v>
      </c>
      <c r="B3058">
        <v>269</v>
      </c>
      <c r="C3058" s="1">
        <v>45330.38958333333</v>
      </c>
      <c r="D3058" s="1">
        <v>45330.375</v>
      </c>
      <c r="E3058">
        <v>25</v>
      </c>
      <c r="F3058" t="s">
        <v>403</v>
      </c>
      <c r="G3058" t="s">
        <v>410</v>
      </c>
      <c r="I3058" t="str" cm="1">
        <f t="array" ref="I3058">IFERROR(INDEX(scheduling_data!H:H,MATCH(B3058&amp;D3058,scheduling_data!D:D&amp;scheduling_data!A:A,0)),"")</f>
        <v>Jessica Pittman</v>
      </c>
      <c r="J3058" t="str">
        <f t="shared" si="141"/>
        <v>No</v>
      </c>
      <c r="K3058" t="str">
        <f t="shared" si="142"/>
        <v>26945330.375Jessica Pittman</v>
      </c>
      <c r="L3058" t="str">
        <f t="shared" si="143"/>
        <v>Yes</v>
      </c>
    </row>
    <row r="3059" spans="1:12" x14ac:dyDescent="0.3">
      <c r="A3059" t="s">
        <v>232</v>
      </c>
      <c r="B3059">
        <v>269</v>
      </c>
      <c r="C3059" s="1">
        <v>45343</v>
      </c>
      <c r="D3059" s="1">
        <v>45323.375</v>
      </c>
      <c r="E3059">
        <v>75</v>
      </c>
      <c r="F3059" t="s">
        <v>9</v>
      </c>
      <c r="G3059" t="s">
        <v>169</v>
      </c>
      <c r="H3059">
        <v>97140</v>
      </c>
      <c r="I3059" t="str" cm="1">
        <f t="array" ref="I3059">IFERROR(INDEX(scheduling_data!H:H,MATCH(B3059&amp;D3059,scheduling_data!D:D&amp;scheduling_data!A:A,0)),"")</f>
        <v>Katherine Tyree</v>
      </c>
      <c r="J3059" t="str">
        <f t="shared" si="141"/>
        <v>No</v>
      </c>
      <c r="K3059" t="str">
        <f t="shared" si="142"/>
        <v>26945323.375Katherine Tyree</v>
      </c>
      <c r="L3059" t="str">
        <f t="shared" si="143"/>
        <v>No</v>
      </c>
    </row>
    <row r="3060" spans="1:12" x14ac:dyDescent="0.3">
      <c r="A3060" t="s">
        <v>232</v>
      </c>
      <c r="B3060">
        <v>269</v>
      </c>
      <c r="C3060" s="1">
        <v>45343</v>
      </c>
      <c r="D3060" s="1">
        <v>45323.375</v>
      </c>
      <c r="E3060">
        <v>42</v>
      </c>
      <c r="F3060" t="s">
        <v>19</v>
      </c>
      <c r="G3060" t="s">
        <v>170</v>
      </c>
      <c r="H3060">
        <v>97110</v>
      </c>
      <c r="I3060" t="str" cm="1">
        <f t="array" ref="I3060">IFERROR(INDEX(scheduling_data!H:H,MATCH(B3060&amp;D3060,scheduling_data!D:D&amp;scheduling_data!A:A,0)),"")</f>
        <v>Katherine Tyree</v>
      </c>
      <c r="J3060" t="str">
        <f t="shared" si="141"/>
        <v>No</v>
      </c>
      <c r="K3060" t="str">
        <f t="shared" si="142"/>
        <v>26945323.375Katherine Tyree</v>
      </c>
      <c r="L3060" t="str">
        <f t="shared" si="143"/>
        <v>Yes</v>
      </c>
    </row>
    <row r="3061" spans="1:12" x14ac:dyDescent="0.3">
      <c r="A3061" t="s">
        <v>232</v>
      </c>
      <c r="B3061">
        <v>269</v>
      </c>
      <c r="C3061" s="1">
        <v>45343</v>
      </c>
      <c r="D3061" s="1">
        <v>45323.375</v>
      </c>
      <c r="E3061">
        <v>83</v>
      </c>
      <c r="F3061" t="s">
        <v>9</v>
      </c>
      <c r="G3061" t="s">
        <v>169</v>
      </c>
      <c r="H3061">
        <v>97110</v>
      </c>
      <c r="I3061" t="str" cm="1">
        <f t="array" ref="I3061">IFERROR(INDEX(scheduling_data!H:H,MATCH(B3061&amp;D3061,scheduling_data!D:D&amp;scheduling_data!A:A,0)),"")</f>
        <v>Katherine Tyree</v>
      </c>
      <c r="J3061" t="str">
        <f t="shared" si="141"/>
        <v>No</v>
      </c>
      <c r="K3061" t="str">
        <f t="shared" si="142"/>
        <v>26945323.375Katherine Tyree</v>
      </c>
      <c r="L3061" t="str">
        <f t="shared" si="143"/>
        <v>No</v>
      </c>
    </row>
    <row r="3062" spans="1:12" x14ac:dyDescent="0.3">
      <c r="A3062" t="s">
        <v>232</v>
      </c>
      <c r="B3062">
        <v>269</v>
      </c>
      <c r="C3062" s="1">
        <v>45343</v>
      </c>
      <c r="D3062" s="1">
        <v>45323.375</v>
      </c>
      <c r="E3062">
        <v>75</v>
      </c>
      <c r="F3062" t="s">
        <v>9</v>
      </c>
      <c r="G3062" t="s">
        <v>169</v>
      </c>
      <c r="H3062">
        <v>97112</v>
      </c>
      <c r="I3062" t="str" cm="1">
        <f t="array" ref="I3062">IFERROR(INDEX(scheduling_data!H:H,MATCH(B3062&amp;D3062,scheduling_data!D:D&amp;scheduling_data!A:A,0)),"")</f>
        <v>Katherine Tyree</v>
      </c>
      <c r="J3062" t="str">
        <f t="shared" si="141"/>
        <v>No</v>
      </c>
      <c r="K3062" t="str">
        <f t="shared" si="142"/>
        <v>26945323.375Katherine Tyree</v>
      </c>
      <c r="L3062" t="str">
        <f t="shared" si="143"/>
        <v>No</v>
      </c>
    </row>
    <row r="3063" spans="1:12" x14ac:dyDescent="0.3">
      <c r="A3063" t="s">
        <v>232</v>
      </c>
      <c r="B3063">
        <v>269</v>
      </c>
      <c r="C3063" s="1">
        <v>45350</v>
      </c>
      <c r="D3063" s="1">
        <v>45328.583333333336</v>
      </c>
      <c r="E3063">
        <v>75</v>
      </c>
      <c r="F3063" t="s">
        <v>9</v>
      </c>
      <c r="G3063" t="s">
        <v>169</v>
      </c>
      <c r="H3063">
        <v>97140</v>
      </c>
      <c r="I3063" t="str" cm="1">
        <f t="array" ref="I3063">IFERROR(INDEX(scheduling_data!H:H,MATCH(B3063&amp;D3063,scheduling_data!D:D&amp;scheduling_data!A:A,0)),"")</f>
        <v>Katherine Tyree</v>
      </c>
      <c r="J3063" t="str">
        <f t="shared" si="141"/>
        <v>No</v>
      </c>
      <c r="K3063" t="str">
        <f t="shared" si="142"/>
        <v>26945328.5833333333Katherine Tyree</v>
      </c>
      <c r="L3063" t="str">
        <f t="shared" si="143"/>
        <v>No</v>
      </c>
    </row>
    <row r="3064" spans="1:12" x14ac:dyDescent="0.3">
      <c r="A3064" t="s">
        <v>232</v>
      </c>
      <c r="B3064">
        <v>269</v>
      </c>
      <c r="C3064" s="1">
        <v>45350</v>
      </c>
      <c r="D3064" s="1">
        <v>45328.583333333336</v>
      </c>
      <c r="E3064">
        <v>150</v>
      </c>
      <c r="F3064" t="s">
        <v>9</v>
      </c>
      <c r="G3064" t="s">
        <v>169</v>
      </c>
      <c r="H3064">
        <v>97112</v>
      </c>
      <c r="I3064" t="str" cm="1">
        <f t="array" ref="I3064">IFERROR(INDEX(scheduling_data!H:H,MATCH(B3064&amp;D3064,scheduling_data!D:D&amp;scheduling_data!A:A,0)),"")</f>
        <v>Katherine Tyree</v>
      </c>
      <c r="J3064" t="str">
        <f t="shared" si="141"/>
        <v>No</v>
      </c>
      <c r="K3064" t="str">
        <f t="shared" si="142"/>
        <v>26945328.5833333333Katherine Tyree</v>
      </c>
      <c r="L3064" t="str">
        <f t="shared" si="143"/>
        <v>No</v>
      </c>
    </row>
    <row r="3065" spans="1:12" x14ac:dyDescent="0.3">
      <c r="A3065" t="s">
        <v>232</v>
      </c>
      <c r="B3065">
        <v>269</v>
      </c>
      <c r="C3065" s="1">
        <v>45350</v>
      </c>
      <c r="D3065" s="1">
        <v>45328.583333333336</v>
      </c>
      <c r="E3065">
        <v>8</v>
      </c>
      <c r="F3065" t="s">
        <v>9</v>
      </c>
      <c r="G3065" t="s">
        <v>169</v>
      </c>
      <c r="H3065">
        <v>97110</v>
      </c>
      <c r="I3065" t="str" cm="1">
        <f t="array" ref="I3065">IFERROR(INDEX(scheduling_data!H:H,MATCH(B3065&amp;D3065,scheduling_data!D:D&amp;scheduling_data!A:A,0)),"")</f>
        <v>Katherine Tyree</v>
      </c>
      <c r="J3065" t="str">
        <f t="shared" si="141"/>
        <v>No</v>
      </c>
      <c r="K3065" t="str">
        <f t="shared" si="142"/>
        <v>26945328.5833333333Katherine Tyree</v>
      </c>
      <c r="L3065" t="str">
        <f t="shared" si="143"/>
        <v>No</v>
      </c>
    </row>
    <row r="3066" spans="1:12" x14ac:dyDescent="0.3">
      <c r="A3066" t="s">
        <v>232</v>
      </c>
      <c r="B3066">
        <v>269</v>
      </c>
      <c r="C3066" s="1">
        <v>45350</v>
      </c>
      <c r="D3066" s="1">
        <v>45328.583333333336</v>
      </c>
      <c r="E3066">
        <v>42</v>
      </c>
      <c r="F3066" t="s">
        <v>19</v>
      </c>
      <c r="G3066" t="s">
        <v>170</v>
      </c>
      <c r="H3066">
        <v>97110</v>
      </c>
      <c r="I3066" t="str" cm="1">
        <f t="array" ref="I3066">IFERROR(INDEX(scheduling_data!H:H,MATCH(B3066&amp;D3066,scheduling_data!D:D&amp;scheduling_data!A:A,0)),"")</f>
        <v>Katherine Tyree</v>
      </c>
      <c r="J3066" t="str">
        <f t="shared" si="141"/>
        <v>No</v>
      </c>
      <c r="K3066" t="str">
        <f t="shared" si="142"/>
        <v>26945328.5833333333Katherine Tyree</v>
      </c>
      <c r="L3066" t="str">
        <f t="shared" si="143"/>
        <v>Yes</v>
      </c>
    </row>
    <row r="3067" spans="1:12" x14ac:dyDescent="0.3">
      <c r="A3067" t="s">
        <v>232</v>
      </c>
      <c r="B3067">
        <v>269</v>
      </c>
      <c r="C3067" s="1">
        <v>45350</v>
      </c>
      <c r="D3067" s="1">
        <v>45330.375</v>
      </c>
      <c r="E3067">
        <v>83</v>
      </c>
      <c r="F3067" t="s">
        <v>9</v>
      </c>
      <c r="G3067" t="s">
        <v>169</v>
      </c>
      <c r="H3067">
        <v>97110</v>
      </c>
      <c r="I3067" t="str" cm="1">
        <f t="array" ref="I3067">IFERROR(INDEX(scheduling_data!H:H,MATCH(B3067&amp;D3067,scheduling_data!D:D&amp;scheduling_data!A:A,0)),"")</f>
        <v>Jessica Pittman</v>
      </c>
      <c r="J3067" t="str">
        <f t="shared" si="141"/>
        <v>No</v>
      </c>
      <c r="K3067" t="str">
        <f t="shared" si="142"/>
        <v>26945330.375Jessica Pittman</v>
      </c>
      <c r="L3067" t="str">
        <f t="shared" si="143"/>
        <v>No</v>
      </c>
    </row>
    <row r="3068" spans="1:12" x14ac:dyDescent="0.3">
      <c r="A3068" t="s">
        <v>232</v>
      </c>
      <c r="B3068">
        <v>269</v>
      </c>
      <c r="C3068" s="1">
        <v>45350</v>
      </c>
      <c r="D3068" s="1">
        <v>45330.375</v>
      </c>
      <c r="E3068">
        <v>42</v>
      </c>
      <c r="F3068" t="s">
        <v>19</v>
      </c>
      <c r="G3068" t="s">
        <v>170</v>
      </c>
      <c r="H3068">
        <v>97110</v>
      </c>
      <c r="I3068" t="str" cm="1">
        <f t="array" ref="I3068">IFERROR(INDEX(scheduling_data!H:H,MATCH(B3068&amp;D3068,scheduling_data!D:D&amp;scheduling_data!A:A,0)),"")</f>
        <v>Jessica Pittman</v>
      </c>
      <c r="J3068" t="str">
        <f t="shared" si="141"/>
        <v>No</v>
      </c>
      <c r="K3068" t="str">
        <f t="shared" si="142"/>
        <v>26945330.375Jessica Pittman</v>
      </c>
      <c r="L3068" t="str">
        <f t="shared" si="143"/>
        <v>Yes</v>
      </c>
    </row>
    <row r="3069" spans="1:12" x14ac:dyDescent="0.3">
      <c r="A3069" t="s">
        <v>232</v>
      </c>
      <c r="B3069">
        <v>269</v>
      </c>
      <c r="C3069" s="1">
        <v>45350</v>
      </c>
      <c r="D3069" s="1">
        <v>45330.375</v>
      </c>
      <c r="E3069">
        <v>75</v>
      </c>
      <c r="F3069" t="s">
        <v>9</v>
      </c>
      <c r="G3069" t="s">
        <v>169</v>
      </c>
      <c r="H3069">
        <v>97112</v>
      </c>
      <c r="I3069" t="str" cm="1">
        <f t="array" ref="I3069">IFERROR(INDEX(scheduling_data!H:H,MATCH(B3069&amp;D3069,scheduling_data!D:D&amp;scheduling_data!A:A,0)),"")</f>
        <v>Jessica Pittman</v>
      </c>
      <c r="J3069" t="str">
        <f t="shared" si="141"/>
        <v>No</v>
      </c>
      <c r="K3069" t="str">
        <f t="shared" si="142"/>
        <v>26945330.375Jessica Pittman</v>
      </c>
      <c r="L3069" t="str">
        <f t="shared" si="143"/>
        <v>No</v>
      </c>
    </row>
    <row r="3070" spans="1:12" x14ac:dyDescent="0.3">
      <c r="A3070" t="s">
        <v>80</v>
      </c>
      <c r="B3070">
        <v>270</v>
      </c>
      <c r="C3070" s="1">
        <v>45345</v>
      </c>
      <c r="D3070" s="1">
        <v>45334.375</v>
      </c>
      <c r="E3070">
        <v>64.81</v>
      </c>
      <c r="F3070" t="s">
        <v>19</v>
      </c>
      <c r="G3070" t="s">
        <v>51</v>
      </c>
      <c r="H3070">
        <v>92507</v>
      </c>
      <c r="I3070" t="str" cm="1">
        <f t="array" ref="I3070">IFERROR(INDEX(scheduling_data!H:H,MATCH(B3070&amp;D3070,scheduling_data!D:D&amp;scheduling_data!A:A,0)),"")</f>
        <v>D'Anna Pullen</v>
      </c>
      <c r="J3070" t="str">
        <f t="shared" si="141"/>
        <v>No</v>
      </c>
      <c r="K3070" t="str">
        <f t="shared" si="142"/>
        <v>27045334.375D'Anna Pullen</v>
      </c>
      <c r="L3070" t="str">
        <f t="shared" si="143"/>
        <v>Yes</v>
      </c>
    </row>
    <row r="3071" spans="1:12" x14ac:dyDescent="0.3">
      <c r="A3071" t="s">
        <v>80</v>
      </c>
      <c r="B3071">
        <v>270</v>
      </c>
      <c r="C3071" s="1">
        <v>45345</v>
      </c>
      <c r="D3071" s="1">
        <v>45334.375</v>
      </c>
      <c r="E3071">
        <v>85.19</v>
      </c>
      <c r="F3071" t="s">
        <v>9</v>
      </c>
      <c r="G3071" t="s">
        <v>52</v>
      </c>
      <c r="H3071">
        <v>92507</v>
      </c>
      <c r="I3071" t="str" cm="1">
        <f t="array" ref="I3071">IFERROR(INDEX(scheduling_data!H:H,MATCH(B3071&amp;D3071,scheduling_data!D:D&amp;scheduling_data!A:A,0)),"")</f>
        <v>D'Anna Pullen</v>
      </c>
      <c r="J3071" t="str">
        <f t="shared" si="141"/>
        <v>No</v>
      </c>
      <c r="K3071" t="str">
        <f t="shared" si="142"/>
        <v>27045334.375D'Anna Pullen</v>
      </c>
      <c r="L3071" t="str">
        <f t="shared" si="143"/>
        <v>No</v>
      </c>
    </row>
    <row r="3072" spans="1:12" x14ac:dyDescent="0.3">
      <c r="A3072" t="s">
        <v>25</v>
      </c>
      <c r="B3072">
        <v>271</v>
      </c>
      <c r="C3072" s="1">
        <v>45345</v>
      </c>
      <c r="D3072" s="1">
        <v>45329.583333333336</v>
      </c>
      <c r="E3072">
        <v>85.19</v>
      </c>
      <c r="F3072" t="s">
        <v>9</v>
      </c>
      <c r="G3072" t="s">
        <v>28</v>
      </c>
      <c r="H3072">
        <v>92507</v>
      </c>
      <c r="I3072" t="str" cm="1">
        <f t="array" ref="I3072">IFERROR(INDEX(scheduling_data!H:H,MATCH(B3072&amp;D3072,scheduling_data!D:D&amp;scheduling_data!A:A,0)),"")</f>
        <v>Victoria Miley</v>
      </c>
      <c r="J3072" t="str">
        <f t="shared" si="141"/>
        <v>No</v>
      </c>
      <c r="K3072" t="str">
        <f t="shared" si="142"/>
        <v>27145329.5833333333Victoria Miley</v>
      </c>
      <c r="L3072" t="str">
        <f t="shared" si="143"/>
        <v>No</v>
      </c>
    </row>
    <row r="3073" spans="1:12" x14ac:dyDescent="0.3">
      <c r="A3073" t="s">
        <v>25</v>
      </c>
      <c r="B3073">
        <v>271</v>
      </c>
      <c r="C3073" s="1">
        <v>45345</v>
      </c>
      <c r="D3073" s="1">
        <v>45329.583333333336</v>
      </c>
      <c r="E3073">
        <v>64.81</v>
      </c>
      <c r="F3073" t="s">
        <v>19</v>
      </c>
      <c r="G3073" t="s">
        <v>26</v>
      </c>
      <c r="H3073">
        <v>92507</v>
      </c>
      <c r="I3073" t="str" cm="1">
        <f t="array" ref="I3073">IFERROR(INDEX(scheduling_data!H:H,MATCH(B3073&amp;D3073,scheduling_data!D:D&amp;scheduling_data!A:A,0)),"")</f>
        <v>Victoria Miley</v>
      </c>
      <c r="J3073" t="str">
        <f t="shared" si="141"/>
        <v>No</v>
      </c>
      <c r="K3073" t="str">
        <f t="shared" si="142"/>
        <v>27145329.5833333333Victoria Miley</v>
      </c>
      <c r="L3073" t="str">
        <f t="shared" si="143"/>
        <v>Yes</v>
      </c>
    </row>
    <row r="3074" spans="1:12" x14ac:dyDescent="0.3">
      <c r="A3074" t="s">
        <v>17</v>
      </c>
      <c r="B3074">
        <v>272</v>
      </c>
      <c r="C3074" s="1">
        <v>45345</v>
      </c>
      <c r="D3074" s="1">
        <v>45323.4375</v>
      </c>
      <c r="E3074">
        <v>56.78</v>
      </c>
      <c r="F3074" t="s">
        <v>19</v>
      </c>
      <c r="G3074" t="s">
        <v>20</v>
      </c>
      <c r="H3074">
        <v>97112</v>
      </c>
      <c r="I3074" t="str" cm="1">
        <f t="array" ref="I3074">IFERROR(INDEX(scheduling_data!H:H,MATCH(B3074&amp;D3074,scheduling_data!D:D&amp;scheduling_data!A:A,0)),"")</f>
        <v>Kelsea Rodriguez</v>
      </c>
      <c r="J3074" t="str">
        <f t="shared" si="141"/>
        <v>No</v>
      </c>
      <c r="K3074" t="str">
        <f t="shared" si="142"/>
        <v>27245323.4375Kelsea Rodriguez</v>
      </c>
      <c r="L3074" t="str">
        <f t="shared" si="143"/>
        <v>Yes</v>
      </c>
    </row>
    <row r="3075" spans="1:12" x14ac:dyDescent="0.3">
      <c r="A3075" t="s">
        <v>17</v>
      </c>
      <c r="B3075">
        <v>272</v>
      </c>
      <c r="C3075" s="1">
        <v>45345</v>
      </c>
      <c r="D3075" s="1">
        <v>45323.4375</v>
      </c>
      <c r="E3075">
        <v>93.22</v>
      </c>
      <c r="F3075" t="s">
        <v>9</v>
      </c>
      <c r="G3075" t="s">
        <v>18</v>
      </c>
      <c r="H3075">
        <v>97112</v>
      </c>
      <c r="I3075" t="str" cm="1">
        <f t="array" ref="I3075">IFERROR(INDEX(scheduling_data!H:H,MATCH(B3075&amp;D3075,scheduling_data!D:D&amp;scheduling_data!A:A,0)),"")</f>
        <v>Kelsea Rodriguez</v>
      </c>
      <c r="J3075" t="str">
        <f t="shared" ref="J3075:J3138" si="144">IF(I3075="", "Yes", "No")</f>
        <v>No</v>
      </c>
      <c r="K3075" t="str">
        <f t="shared" ref="K3075:K3138" si="145">IF(I3075="",B3075&amp;D3075,B3075&amp;D3075&amp;I3075)</f>
        <v>27245323.4375Kelsea Rodriguez</v>
      </c>
      <c r="L3075" t="str">
        <f t="shared" ref="L3075:L3138" si="146">IF(OR(F3075="Cash", F3075="Check", F3075="EFT", F3075="Credit Card", F3075="Visa", F3075="Mastercard", F3075="AMEX"), "Yes", "No")</f>
        <v>No</v>
      </c>
    </row>
    <row r="3076" spans="1:12" x14ac:dyDescent="0.3">
      <c r="A3076" t="s">
        <v>61</v>
      </c>
      <c r="B3076">
        <v>273</v>
      </c>
      <c r="C3076" s="1">
        <v>45351</v>
      </c>
      <c r="D3076" s="1">
        <v>45338.416666666664</v>
      </c>
      <c r="E3076">
        <v>0.56000000000000005</v>
      </c>
      <c r="F3076" t="s">
        <v>9</v>
      </c>
      <c r="G3076" t="s">
        <v>63</v>
      </c>
      <c r="H3076">
        <v>97530</v>
      </c>
      <c r="I3076" t="str" cm="1">
        <f t="array" ref="I3076">IFERROR(INDEX(scheduling_data!H:H,MATCH(B3076&amp;D3076,scheduling_data!D:D&amp;scheduling_data!A:A,0)),"")</f>
        <v>Katherine Tyree</v>
      </c>
      <c r="J3076" t="str">
        <f t="shared" si="144"/>
        <v>No</v>
      </c>
      <c r="K3076" t="str">
        <f t="shared" si="145"/>
        <v>27345338.4166666667Katherine Tyree</v>
      </c>
      <c r="L3076" t="str">
        <f t="shared" si="146"/>
        <v>No</v>
      </c>
    </row>
    <row r="3077" spans="1:12" x14ac:dyDescent="0.3">
      <c r="A3077" t="s">
        <v>61</v>
      </c>
      <c r="B3077">
        <v>273</v>
      </c>
      <c r="C3077" s="1">
        <v>45351</v>
      </c>
      <c r="D3077" s="1">
        <v>45338.416666666664</v>
      </c>
      <c r="E3077">
        <v>114.55</v>
      </c>
      <c r="F3077" t="s">
        <v>9</v>
      </c>
      <c r="G3077" t="s">
        <v>64</v>
      </c>
      <c r="H3077">
        <v>97110</v>
      </c>
      <c r="I3077" t="str" cm="1">
        <f t="array" ref="I3077">IFERROR(INDEX(scheduling_data!H:H,MATCH(B3077&amp;D3077,scheduling_data!D:D&amp;scheduling_data!A:A,0)),"")</f>
        <v>Katherine Tyree</v>
      </c>
      <c r="J3077" t="str">
        <f t="shared" si="144"/>
        <v>No</v>
      </c>
      <c r="K3077" t="str">
        <f t="shared" si="145"/>
        <v>27345338.4166666667Katherine Tyree</v>
      </c>
      <c r="L3077" t="str">
        <f t="shared" si="146"/>
        <v>No</v>
      </c>
    </row>
    <row r="3078" spans="1:12" x14ac:dyDescent="0.3">
      <c r="A3078" t="s">
        <v>61</v>
      </c>
      <c r="B3078">
        <v>273</v>
      </c>
      <c r="C3078" s="1">
        <v>45351</v>
      </c>
      <c r="D3078" s="1">
        <v>45338.416666666664</v>
      </c>
      <c r="E3078">
        <v>0.21</v>
      </c>
      <c r="F3078" t="s">
        <v>9</v>
      </c>
      <c r="G3078" t="s">
        <v>63</v>
      </c>
      <c r="H3078">
        <v>97110</v>
      </c>
      <c r="I3078" t="str" cm="1">
        <f t="array" ref="I3078">IFERROR(INDEX(scheduling_data!H:H,MATCH(B3078&amp;D3078,scheduling_data!D:D&amp;scheduling_data!A:A,0)),"")</f>
        <v>Katherine Tyree</v>
      </c>
      <c r="J3078" t="str">
        <f t="shared" si="144"/>
        <v>No</v>
      </c>
      <c r="K3078" t="str">
        <f t="shared" si="145"/>
        <v>27345338.4166666667Katherine Tyree</v>
      </c>
      <c r="L3078" t="str">
        <f t="shared" si="146"/>
        <v>No</v>
      </c>
    </row>
    <row r="3079" spans="1:12" x14ac:dyDescent="0.3">
      <c r="A3079" t="s">
        <v>61</v>
      </c>
      <c r="B3079">
        <v>273</v>
      </c>
      <c r="C3079" s="1">
        <v>45351</v>
      </c>
      <c r="D3079" s="1">
        <v>45338.416666666664</v>
      </c>
      <c r="E3079">
        <v>27.31</v>
      </c>
      <c r="F3079" t="s">
        <v>19</v>
      </c>
      <c r="G3079" t="s">
        <v>65</v>
      </c>
      <c r="H3079">
        <v>97530</v>
      </c>
      <c r="I3079" t="str" cm="1">
        <f t="array" ref="I3079">IFERROR(INDEX(scheduling_data!H:H,MATCH(B3079&amp;D3079,scheduling_data!D:D&amp;scheduling_data!A:A,0)),"")</f>
        <v>Katherine Tyree</v>
      </c>
      <c r="J3079" t="str">
        <f t="shared" si="144"/>
        <v>No</v>
      </c>
      <c r="K3079" t="str">
        <f t="shared" si="145"/>
        <v>27345338.4166666667Katherine Tyree</v>
      </c>
      <c r="L3079" t="str">
        <f t="shared" si="146"/>
        <v>Yes</v>
      </c>
    </row>
    <row r="3080" spans="1:12" x14ac:dyDescent="0.3">
      <c r="A3080" t="s">
        <v>61</v>
      </c>
      <c r="B3080">
        <v>273</v>
      </c>
      <c r="C3080" s="1">
        <v>45351</v>
      </c>
      <c r="D3080" s="1">
        <v>45338.416666666664</v>
      </c>
      <c r="E3080">
        <v>10.24</v>
      </c>
      <c r="F3080" t="s">
        <v>19</v>
      </c>
      <c r="G3080" t="s">
        <v>65</v>
      </c>
      <c r="H3080">
        <v>97110</v>
      </c>
      <c r="I3080" t="str" cm="1">
        <f t="array" ref="I3080">IFERROR(INDEX(scheduling_data!H:H,MATCH(B3080&amp;D3080,scheduling_data!D:D&amp;scheduling_data!A:A,0)),"")</f>
        <v>Katherine Tyree</v>
      </c>
      <c r="J3080" t="str">
        <f t="shared" si="144"/>
        <v>No</v>
      </c>
      <c r="K3080" t="str">
        <f t="shared" si="145"/>
        <v>27345338.4166666667Katherine Tyree</v>
      </c>
      <c r="L3080" t="str">
        <f t="shared" si="146"/>
        <v>Yes</v>
      </c>
    </row>
    <row r="3081" spans="1:12" x14ac:dyDescent="0.3">
      <c r="A3081" t="s">
        <v>61</v>
      </c>
      <c r="B3081">
        <v>273</v>
      </c>
      <c r="C3081" s="1">
        <v>45351</v>
      </c>
      <c r="D3081" s="1">
        <v>45338.416666666664</v>
      </c>
      <c r="E3081">
        <v>47.13</v>
      </c>
      <c r="F3081" t="s">
        <v>9</v>
      </c>
      <c r="G3081" t="s">
        <v>62</v>
      </c>
      <c r="H3081">
        <v>97530</v>
      </c>
      <c r="I3081" t="str" cm="1">
        <f t="array" ref="I3081">IFERROR(INDEX(scheduling_data!H:H,MATCH(B3081&amp;D3081,scheduling_data!D:D&amp;scheduling_data!A:A,0)),"")</f>
        <v>Katherine Tyree</v>
      </c>
      <c r="J3081" t="str">
        <f t="shared" si="144"/>
        <v>No</v>
      </c>
      <c r="K3081" t="str">
        <f t="shared" si="145"/>
        <v>27345338.4166666667Katherine Tyree</v>
      </c>
      <c r="L3081" t="str">
        <f t="shared" si="146"/>
        <v>No</v>
      </c>
    </row>
    <row r="3082" spans="1:12" x14ac:dyDescent="0.3">
      <c r="A3082" t="s">
        <v>61</v>
      </c>
      <c r="B3082">
        <v>273</v>
      </c>
      <c r="C3082" s="1">
        <v>45336</v>
      </c>
      <c r="D3082" s="1">
        <v>45324.416666666664</v>
      </c>
      <c r="E3082">
        <v>59.93</v>
      </c>
      <c r="F3082" t="s">
        <v>9</v>
      </c>
      <c r="G3082" t="s">
        <v>64</v>
      </c>
      <c r="H3082">
        <v>97110</v>
      </c>
      <c r="I3082" t="str" cm="1">
        <f t="array" ref="I3082">IFERROR(INDEX(scheduling_data!H:H,MATCH(B3082&amp;D3082,scheduling_data!D:D&amp;scheduling_data!A:A,0)),"")</f>
        <v>Amber Hickman</v>
      </c>
      <c r="J3082" t="str">
        <f t="shared" si="144"/>
        <v>No</v>
      </c>
      <c r="K3082" t="str">
        <f t="shared" si="145"/>
        <v>27345324.4166666667Amber Hickman</v>
      </c>
      <c r="L3082" t="str">
        <f t="shared" si="146"/>
        <v>No</v>
      </c>
    </row>
    <row r="3083" spans="1:12" x14ac:dyDescent="0.3">
      <c r="A3083" t="s">
        <v>61</v>
      </c>
      <c r="B3083">
        <v>273</v>
      </c>
      <c r="C3083" s="1">
        <v>45336</v>
      </c>
      <c r="D3083" s="1">
        <v>45324.416666666664</v>
      </c>
      <c r="E3083">
        <v>13.48</v>
      </c>
      <c r="F3083" t="s">
        <v>19</v>
      </c>
      <c r="G3083" t="s">
        <v>65</v>
      </c>
      <c r="H3083">
        <v>97530</v>
      </c>
      <c r="I3083" t="str" cm="1">
        <f t="array" ref="I3083">IFERROR(INDEX(scheduling_data!H:H,MATCH(B3083&amp;D3083,scheduling_data!D:D&amp;scheduling_data!A:A,0)),"")</f>
        <v>Amber Hickman</v>
      </c>
      <c r="J3083" t="str">
        <f t="shared" si="144"/>
        <v>No</v>
      </c>
      <c r="K3083" t="str">
        <f t="shared" si="145"/>
        <v>27345324.4166666667Amber Hickman</v>
      </c>
      <c r="L3083" t="str">
        <f t="shared" si="146"/>
        <v>Yes</v>
      </c>
    </row>
    <row r="3084" spans="1:12" x14ac:dyDescent="0.3">
      <c r="A3084" t="s">
        <v>61</v>
      </c>
      <c r="B3084">
        <v>273</v>
      </c>
      <c r="C3084" s="1">
        <v>45336</v>
      </c>
      <c r="D3084" s="1">
        <v>45324.416666666664</v>
      </c>
      <c r="E3084">
        <v>0.28000000000000003</v>
      </c>
      <c r="F3084" t="s">
        <v>9</v>
      </c>
      <c r="G3084" t="s">
        <v>63</v>
      </c>
      <c r="H3084">
        <v>97530</v>
      </c>
      <c r="I3084" t="str" cm="1">
        <f t="array" ref="I3084">IFERROR(INDEX(scheduling_data!H:H,MATCH(B3084&amp;D3084,scheduling_data!D:D&amp;scheduling_data!A:A,0)),"")</f>
        <v>Amber Hickman</v>
      </c>
      <c r="J3084" t="str">
        <f t="shared" si="144"/>
        <v>No</v>
      </c>
      <c r="K3084" t="str">
        <f t="shared" si="145"/>
        <v>27345324.4166666667Amber Hickman</v>
      </c>
      <c r="L3084" t="str">
        <f t="shared" si="146"/>
        <v>No</v>
      </c>
    </row>
    <row r="3085" spans="1:12" x14ac:dyDescent="0.3">
      <c r="A3085" t="s">
        <v>61</v>
      </c>
      <c r="B3085">
        <v>273</v>
      </c>
      <c r="C3085" s="1">
        <v>45336</v>
      </c>
      <c r="D3085" s="1">
        <v>45324.416666666664</v>
      </c>
      <c r="E3085">
        <v>51.31</v>
      </c>
      <c r="F3085" t="s">
        <v>9</v>
      </c>
      <c r="G3085" t="s">
        <v>152</v>
      </c>
      <c r="H3085">
        <v>97530</v>
      </c>
      <c r="I3085" t="str" cm="1">
        <f t="array" ref="I3085">IFERROR(INDEX(scheduling_data!H:H,MATCH(B3085&amp;D3085,scheduling_data!D:D&amp;scheduling_data!A:A,0)),"")</f>
        <v>Amber Hickman</v>
      </c>
      <c r="J3085" t="str">
        <f t="shared" si="144"/>
        <v>No</v>
      </c>
      <c r="K3085" t="str">
        <f t="shared" si="145"/>
        <v>27345324.4166666667Amber Hickman</v>
      </c>
      <c r="L3085" t="str">
        <f t="shared" si="146"/>
        <v>No</v>
      </c>
    </row>
    <row r="3086" spans="1:12" x14ac:dyDescent="0.3">
      <c r="A3086" t="s">
        <v>61</v>
      </c>
      <c r="B3086">
        <v>273</v>
      </c>
      <c r="C3086" s="1">
        <v>45336</v>
      </c>
      <c r="D3086" s="1">
        <v>45327.416666666664</v>
      </c>
      <c r="E3086">
        <v>10.24</v>
      </c>
      <c r="F3086" t="s">
        <v>19</v>
      </c>
      <c r="G3086" t="s">
        <v>65</v>
      </c>
      <c r="H3086">
        <v>97110</v>
      </c>
      <c r="I3086" t="str" cm="1">
        <f t="array" ref="I3086">IFERROR(INDEX(scheduling_data!H:H,MATCH(B3086&amp;D3086,scheduling_data!D:D&amp;scheduling_data!A:A,0)),"")</f>
        <v>Katherine Tyree</v>
      </c>
      <c r="J3086" t="str">
        <f t="shared" si="144"/>
        <v>No</v>
      </c>
      <c r="K3086" t="str">
        <f t="shared" si="145"/>
        <v>27345327.4166666667Katherine Tyree</v>
      </c>
      <c r="L3086" t="str">
        <f t="shared" si="146"/>
        <v>Yes</v>
      </c>
    </row>
    <row r="3087" spans="1:12" x14ac:dyDescent="0.3">
      <c r="A3087" t="s">
        <v>61</v>
      </c>
      <c r="B3087">
        <v>273</v>
      </c>
      <c r="C3087" s="1">
        <v>45336</v>
      </c>
      <c r="D3087" s="1">
        <v>45327.416666666664</v>
      </c>
      <c r="E3087">
        <v>0.21</v>
      </c>
      <c r="F3087" t="s">
        <v>9</v>
      </c>
      <c r="G3087" t="s">
        <v>63</v>
      </c>
      <c r="H3087">
        <v>97110</v>
      </c>
      <c r="I3087" t="str" cm="1">
        <f t="array" ref="I3087">IFERROR(INDEX(scheduling_data!H:H,MATCH(B3087&amp;D3087,scheduling_data!D:D&amp;scheduling_data!A:A,0)),"")</f>
        <v>Katherine Tyree</v>
      </c>
      <c r="J3087" t="str">
        <f t="shared" si="144"/>
        <v>No</v>
      </c>
      <c r="K3087" t="str">
        <f t="shared" si="145"/>
        <v>27345327.4166666667Katherine Tyree</v>
      </c>
      <c r="L3087" t="str">
        <f t="shared" si="146"/>
        <v>No</v>
      </c>
    </row>
    <row r="3088" spans="1:12" x14ac:dyDescent="0.3">
      <c r="A3088" t="s">
        <v>61</v>
      </c>
      <c r="B3088">
        <v>273</v>
      </c>
      <c r="C3088" s="1">
        <v>45336</v>
      </c>
      <c r="D3088" s="1">
        <v>45327.416666666664</v>
      </c>
      <c r="E3088">
        <v>114.55</v>
      </c>
      <c r="F3088" t="s">
        <v>9</v>
      </c>
      <c r="G3088" t="s">
        <v>64</v>
      </c>
      <c r="H3088">
        <v>97110</v>
      </c>
      <c r="I3088" t="str" cm="1">
        <f t="array" ref="I3088">IFERROR(INDEX(scheduling_data!H:H,MATCH(B3088&amp;D3088,scheduling_data!D:D&amp;scheduling_data!A:A,0)),"")</f>
        <v>Katherine Tyree</v>
      </c>
      <c r="J3088" t="str">
        <f t="shared" si="144"/>
        <v>No</v>
      </c>
      <c r="K3088" t="str">
        <f t="shared" si="145"/>
        <v>27345327.4166666667Katherine Tyree</v>
      </c>
      <c r="L3088" t="str">
        <f t="shared" si="146"/>
        <v>No</v>
      </c>
    </row>
    <row r="3089" spans="1:12" x14ac:dyDescent="0.3">
      <c r="A3089" t="s">
        <v>61</v>
      </c>
      <c r="B3089">
        <v>273</v>
      </c>
      <c r="C3089" s="1">
        <v>45336</v>
      </c>
      <c r="D3089" s="1">
        <v>45327.416666666664</v>
      </c>
      <c r="E3089">
        <v>47.08</v>
      </c>
      <c r="F3089" t="s">
        <v>19</v>
      </c>
      <c r="G3089" t="s">
        <v>65</v>
      </c>
      <c r="H3089">
        <v>97530</v>
      </c>
      <c r="I3089" t="str" cm="1">
        <f t="array" ref="I3089">IFERROR(INDEX(scheduling_data!H:H,MATCH(B3089&amp;D3089,scheduling_data!D:D&amp;scheduling_data!A:A,0)),"")</f>
        <v>Katherine Tyree</v>
      </c>
      <c r="J3089" t="str">
        <f t="shared" si="144"/>
        <v>No</v>
      </c>
      <c r="K3089" t="str">
        <f t="shared" si="145"/>
        <v>27345327.4166666667Katherine Tyree</v>
      </c>
      <c r="L3089" t="str">
        <f t="shared" si="146"/>
        <v>Yes</v>
      </c>
    </row>
    <row r="3090" spans="1:12" x14ac:dyDescent="0.3">
      <c r="A3090" t="s">
        <v>61</v>
      </c>
      <c r="B3090">
        <v>273</v>
      </c>
      <c r="C3090" s="1">
        <v>45336</v>
      </c>
      <c r="D3090" s="1">
        <v>45327.416666666664</v>
      </c>
      <c r="E3090">
        <v>0.96</v>
      </c>
      <c r="F3090" t="s">
        <v>9</v>
      </c>
      <c r="G3090" t="s">
        <v>63</v>
      </c>
      <c r="H3090">
        <v>97530</v>
      </c>
      <c r="I3090" t="str" cm="1">
        <f t="array" ref="I3090">IFERROR(INDEX(scheduling_data!H:H,MATCH(B3090&amp;D3090,scheduling_data!D:D&amp;scheduling_data!A:A,0)),"")</f>
        <v>Katherine Tyree</v>
      </c>
      <c r="J3090" t="str">
        <f t="shared" si="144"/>
        <v>No</v>
      </c>
      <c r="K3090" t="str">
        <f t="shared" si="145"/>
        <v>27345327.4166666667Katherine Tyree</v>
      </c>
      <c r="L3090" t="str">
        <f t="shared" si="146"/>
        <v>No</v>
      </c>
    </row>
    <row r="3091" spans="1:12" x14ac:dyDescent="0.3">
      <c r="A3091" t="s">
        <v>61</v>
      </c>
      <c r="B3091">
        <v>273</v>
      </c>
      <c r="C3091" s="1">
        <v>45336</v>
      </c>
      <c r="D3091" s="1">
        <v>45327.416666666664</v>
      </c>
      <c r="E3091">
        <v>101.96</v>
      </c>
      <c r="F3091" t="s">
        <v>9</v>
      </c>
      <c r="G3091" t="s">
        <v>64</v>
      </c>
      <c r="H3091">
        <v>97530</v>
      </c>
      <c r="I3091" t="str" cm="1">
        <f t="array" ref="I3091">IFERROR(INDEX(scheduling_data!H:H,MATCH(B3091&amp;D3091,scheduling_data!D:D&amp;scheduling_data!A:A,0)),"")</f>
        <v>Katherine Tyree</v>
      </c>
      <c r="J3091" t="str">
        <f t="shared" si="144"/>
        <v>No</v>
      </c>
      <c r="K3091" t="str">
        <f t="shared" si="145"/>
        <v>27345327.4166666667Katherine Tyree</v>
      </c>
      <c r="L3091" t="str">
        <f t="shared" si="146"/>
        <v>No</v>
      </c>
    </row>
    <row r="3092" spans="1:12" x14ac:dyDescent="0.3">
      <c r="A3092" t="s">
        <v>61</v>
      </c>
      <c r="B3092">
        <v>273</v>
      </c>
      <c r="C3092" s="1">
        <v>45344</v>
      </c>
      <c r="D3092" s="1">
        <v>45329.666666666664</v>
      </c>
      <c r="E3092">
        <v>5.03</v>
      </c>
      <c r="F3092" t="s">
        <v>19</v>
      </c>
      <c r="G3092" t="s">
        <v>65</v>
      </c>
      <c r="H3092">
        <v>97110</v>
      </c>
      <c r="I3092" t="str" cm="1">
        <f t="array" ref="I3092">IFERROR(INDEX(scheduling_data!H:H,MATCH(B3092&amp;D3092,scheduling_data!D:D&amp;scheduling_data!A:A,0)),"")</f>
        <v>Jessica Pittman</v>
      </c>
      <c r="J3092" t="str">
        <f t="shared" si="144"/>
        <v>No</v>
      </c>
      <c r="K3092" t="str">
        <f t="shared" si="145"/>
        <v>27345329.6666666667Jessica Pittman</v>
      </c>
      <c r="L3092" t="str">
        <f t="shared" si="146"/>
        <v>Yes</v>
      </c>
    </row>
    <row r="3093" spans="1:12" x14ac:dyDescent="0.3">
      <c r="A3093" t="s">
        <v>61</v>
      </c>
      <c r="B3093">
        <v>273</v>
      </c>
      <c r="C3093" s="1">
        <v>45344</v>
      </c>
      <c r="D3093" s="1">
        <v>45329.666666666664</v>
      </c>
      <c r="E3093">
        <v>109.17</v>
      </c>
      <c r="F3093" t="s">
        <v>9</v>
      </c>
      <c r="G3093" t="s">
        <v>64</v>
      </c>
      <c r="H3093">
        <v>97530</v>
      </c>
      <c r="I3093" t="str" cm="1">
        <f t="array" ref="I3093">IFERROR(INDEX(scheduling_data!H:H,MATCH(B3093&amp;D3093,scheduling_data!D:D&amp;scheduling_data!A:A,0)),"")</f>
        <v>Jessica Pittman</v>
      </c>
      <c r="J3093" t="str">
        <f t="shared" si="144"/>
        <v>No</v>
      </c>
      <c r="K3093" t="str">
        <f t="shared" si="145"/>
        <v>27345329.6666666667Jessica Pittman</v>
      </c>
      <c r="L3093" t="str">
        <f t="shared" si="146"/>
        <v>No</v>
      </c>
    </row>
    <row r="3094" spans="1:12" x14ac:dyDescent="0.3">
      <c r="A3094" t="s">
        <v>61</v>
      </c>
      <c r="B3094">
        <v>273</v>
      </c>
      <c r="C3094" s="1">
        <v>45344</v>
      </c>
      <c r="D3094" s="1">
        <v>45329.666666666664</v>
      </c>
      <c r="E3094">
        <v>0.82</v>
      </c>
      <c r="F3094" t="s">
        <v>9</v>
      </c>
      <c r="G3094" t="s">
        <v>63</v>
      </c>
      <c r="H3094">
        <v>97530</v>
      </c>
      <c r="I3094" t="str" cm="1">
        <f t="array" ref="I3094">IFERROR(INDEX(scheduling_data!H:H,MATCH(B3094&amp;D3094,scheduling_data!D:D&amp;scheduling_data!A:A,0)),"")</f>
        <v>Jessica Pittman</v>
      </c>
      <c r="J3094" t="str">
        <f t="shared" si="144"/>
        <v>No</v>
      </c>
      <c r="K3094" t="str">
        <f t="shared" si="145"/>
        <v>27345329.6666666667Jessica Pittman</v>
      </c>
      <c r="L3094" t="str">
        <f t="shared" si="146"/>
        <v>No</v>
      </c>
    </row>
    <row r="3095" spans="1:12" x14ac:dyDescent="0.3">
      <c r="A3095" t="s">
        <v>61</v>
      </c>
      <c r="B3095">
        <v>273</v>
      </c>
      <c r="C3095" s="1">
        <v>45344</v>
      </c>
      <c r="D3095" s="1">
        <v>45329.666666666664</v>
      </c>
      <c r="E3095">
        <v>40.01</v>
      </c>
      <c r="F3095" t="s">
        <v>19</v>
      </c>
      <c r="G3095" t="s">
        <v>65</v>
      </c>
      <c r="H3095">
        <v>97530</v>
      </c>
      <c r="I3095" t="str" cm="1">
        <f t="array" ref="I3095">IFERROR(INDEX(scheduling_data!H:H,MATCH(B3095&amp;D3095,scheduling_data!D:D&amp;scheduling_data!A:A,0)),"")</f>
        <v>Jessica Pittman</v>
      </c>
      <c r="J3095" t="str">
        <f t="shared" si="144"/>
        <v>No</v>
      </c>
      <c r="K3095" t="str">
        <f t="shared" si="145"/>
        <v>27345329.6666666667Jessica Pittman</v>
      </c>
      <c r="L3095" t="str">
        <f t="shared" si="146"/>
        <v>Yes</v>
      </c>
    </row>
    <row r="3096" spans="1:12" x14ac:dyDescent="0.3">
      <c r="A3096" t="s">
        <v>61</v>
      </c>
      <c r="B3096">
        <v>273</v>
      </c>
      <c r="C3096" s="1">
        <v>45344</v>
      </c>
      <c r="D3096" s="1">
        <v>45329.666666666664</v>
      </c>
      <c r="E3096">
        <v>119.87</v>
      </c>
      <c r="F3096" t="s">
        <v>9</v>
      </c>
      <c r="G3096" t="s">
        <v>64</v>
      </c>
      <c r="H3096">
        <v>97110</v>
      </c>
      <c r="I3096" t="str" cm="1">
        <f t="array" ref="I3096">IFERROR(INDEX(scheduling_data!H:H,MATCH(B3096&amp;D3096,scheduling_data!D:D&amp;scheduling_data!A:A,0)),"")</f>
        <v>Jessica Pittman</v>
      </c>
      <c r="J3096" t="str">
        <f t="shared" si="144"/>
        <v>No</v>
      </c>
      <c r="K3096" t="str">
        <f t="shared" si="145"/>
        <v>27345329.6666666667Jessica Pittman</v>
      </c>
      <c r="L3096" t="str">
        <f t="shared" si="146"/>
        <v>No</v>
      </c>
    </row>
    <row r="3097" spans="1:12" x14ac:dyDescent="0.3">
      <c r="A3097" t="s">
        <v>61</v>
      </c>
      <c r="B3097">
        <v>273</v>
      </c>
      <c r="C3097" s="1">
        <v>45344</v>
      </c>
      <c r="D3097" s="1">
        <v>45329.666666666664</v>
      </c>
      <c r="E3097">
        <v>0.1</v>
      </c>
      <c r="F3097" t="s">
        <v>9</v>
      </c>
      <c r="G3097" t="s">
        <v>63</v>
      </c>
      <c r="H3097">
        <v>97110</v>
      </c>
      <c r="I3097" t="str" cm="1">
        <f t="array" ref="I3097">IFERROR(INDEX(scheduling_data!H:H,MATCH(B3097&amp;D3097,scheduling_data!D:D&amp;scheduling_data!A:A,0)),"")</f>
        <v>Jessica Pittman</v>
      </c>
      <c r="J3097" t="str">
        <f t="shared" si="144"/>
        <v>No</v>
      </c>
      <c r="K3097" t="str">
        <f t="shared" si="145"/>
        <v>27345329.6666666667Jessica Pittman</v>
      </c>
      <c r="L3097" t="str">
        <f t="shared" si="146"/>
        <v>No</v>
      </c>
    </row>
    <row r="3098" spans="1:12" x14ac:dyDescent="0.3">
      <c r="A3098" t="s">
        <v>11</v>
      </c>
      <c r="B3098">
        <v>273</v>
      </c>
      <c r="C3098" s="1">
        <v>45338.410416666666</v>
      </c>
      <c r="D3098" s="1">
        <v>45338.416666666664</v>
      </c>
      <c r="E3098">
        <v>25</v>
      </c>
      <c r="F3098" t="s">
        <v>91</v>
      </c>
      <c r="G3098" t="s">
        <v>411</v>
      </c>
      <c r="I3098" t="str" cm="1">
        <f t="array" ref="I3098">IFERROR(INDEX(scheduling_data!H:H,MATCH(B3098&amp;D3098,scheduling_data!D:D&amp;scheduling_data!A:A,0)),"")</f>
        <v>Katherine Tyree</v>
      </c>
      <c r="J3098" t="str">
        <f t="shared" si="144"/>
        <v>No</v>
      </c>
      <c r="K3098" t="str">
        <f t="shared" si="145"/>
        <v>27345338.4166666667Katherine Tyree</v>
      </c>
      <c r="L3098" t="str">
        <f t="shared" si="146"/>
        <v>Yes</v>
      </c>
    </row>
    <row r="3099" spans="1:12" x14ac:dyDescent="0.3">
      <c r="A3099" t="s">
        <v>11</v>
      </c>
      <c r="B3099">
        <v>273</v>
      </c>
      <c r="C3099" s="1">
        <v>45324.40625</v>
      </c>
      <c r="D3099" s="1">
        <v>45324.416666666664</v>
      </c>
      <c r="E3099">
        <v>25</v>
      </c>
      <c r="F3099" t="s">
        <v>91</v>
      </c>
      <c r="G3099" t="s">
        <v>412</v>
      </c>
      <c r="I3099" t="str" cm="1">
        <f t="array" ref="I3099">IFERROR(INDEX(scheduling_data!H:H,MATCH(B3099&amp;D3099,scheduling_data!D:D&amp;scheduling_data!A:A,0)),"")</f>
        <v>Amber Hickman</v>
      </c>
      <c r="J3099" t="str">
        <f t="shared" si="144"/>
        <v>No</v>
      </c>
      <c r="K3099" t="str">
        <f t="shared" si="145"/>
        <v>27345324.4166666667Amber Hickman</v>
      </c>
      <c r="L3099" t="str">
        <f t="shared" si="146"/>
        <v>Yes</v>
      </c>
    </row>
    <row r="3100" spans="1:12" x14ac:dyDescent="0.3">
      <c r="A3100" t="s">
        <v>11</v>
      </c>
      <c r="B3100">
        <v>273</v>
      </c>
      <c r="C3100" s="1">
        <v>45327.40625</v>
      </c>
      <c r="D3100" s="1">
        <v>45327.416666666664</v>
      </c>
      <c r="E3100">
        <v>25</v>
      </c>
      <c r="F3100" t="s">
        <v>91</v>
      </c>
      <c r="G3100" t="s">
        <v>413</v>
      </c>
      <c r="I3100" t="str" cm="1">
        <f t="array" ref="I3100">IFERROR(INDEX(scheduling_data!H:H,MATCH(B3100&amp;D3100,scheduling_data!D:D&amp;scheduling_data!A:A,0)),"")</f>
        <v>Katherine Tyree</v>
      </c>
      <c r="J3100" t="str">
        <f t="shared" si="144"/>
        <v>No</v>
      </c>
      <c r="K3100" t="str">
        <f t="shared" si="145"/>
        <v>27345327.4166666667Katherine Tyree</v>
      </c>
      <c r="L3100" t="str">
        <f t="shared" si="146"/>
        <v>Yes</v>
      </c>
    </row>
    <row r="3101" spans="1:12" x14ac:dyDescent="0.3">
      <c r="A3101" t="s">
        <v>11</v>
      </c>
      <c r="B3101">
        <v>273</v>
      </c>
      <c r="C3101" s="1">
        <v>45329.656944444447</v>
      </c>
      <c r="D3101" s="1">
        <v>45329.666666666664</v>
      </c>
      <c r="E3101">
        <v>25</v>
      </c>
      <c r="F3101" t="s">
        <v>91</v>
      </c>
      <c r="G3101" t="s">
        <v>414</v>
      </c>
      <c r="I3101" t="str" cm="1">
        <f t="array" ref="I3101">IFERROR(INDEX(scheduling_data!H:H,MATCH(B3101&amp;D3101,scheduling_data!D:D&amp;scheduling_data!A:A,0)),"")</f>
        <v>Jessica Pittman</v>
      </c>
      <c r="J3101" t="str">
        <f t="shared" si="144"/>
        <v>No</v>
      </c>
      <c r="K3101" t="str">
        <f t="shared" si="145"/>
        <v>27345329.6666666667Jessica Pittman</v>
      </c>
      <c r="L3101" t="str">
        <f t="shared" si="146"/>
        <v>Yes</v>
      </c>
    </row>
    <row r="3102" spans="1:12" x14ac:dyDescent="0.3">
      <c r="A3102" t="s">
        <v>49</v>
      </c>
      <c r="B3102">
        <v>274</v>
      </c>
      <c r="C3102" s="1">
        <v>45344</v>
      </c>
      <c r="D3102" s="1">
        <v>45334.708333333336</v>
      </c>
      <c r="E3102">
        <v>52</v>
      </c>
      <c r="F3102" t="s">
        <v>19</v>
      </c>
      <c r="G3102" t="s">
        <v>50</v>
      </c>
      <c r="H3102">
        <v>92507</v>
      </c>
      <c r="I3102" t="str" cm="1">
        <f t="array" ref="I3102">IFERROR(INDEX(scheduling_data!H:H,MATCH(B3102&amp;D3102,scheduling_data!D:D&amp;scheduling_data!A:A,0)),"")</f>
        <v>Victoria Miley</v>
      </c>
      <c r="J3102" t="str">
        <f t="shared" si="144"/>
        <v>No</v>
      </c>
      <c r="K3102" t="str">
        <f t="shared" si="145"/>
        <v>27445334.7083333333Victoria Miley</v>
      </c>
      <c r="L3102" t="str">
        <f t="shared" si="146"/>
        <v>Yes</v>
      </c>
    </row>
    <row r="3103" spans="1:12" x14ac:dyDescent="0.3">
      <c r="A3103" t="s">
        <v>49</v>
      </c>
      <c r="B3103">
        <v>274</v>
      </c>
      <c r="C3103" s="1">
        <v>45344</v>
      </c>
      <c r="D3103" s="1">
        <v>45334.708333333336</v>
      </c>
      <c r="E3103">
        <v>53</v>
      </c>
      <c r="F3103" t="s">
        <v>9</v>
      </c>
      <c r="G3103" t="s">
        <v>104</v>
      </c>
      <c r="H3103">
        <v>92507</v>
      </c>
      <c r="I3103" t="str" cm="1">
        <f t="array" ref="I3103">IFERROR(INDEX(scheduling_data!H:H,MATCH(B3103&amp;D3103,scheduling_data!D:D&amp;scheduling_data!A:A,0)),"")</f>
        <v>Victoria Miley</v>
      </c>
      <c r="J3103" t="str">
        <f t="shared" si="144"/>
        <v>No</v>
      </c>
      <c r="K3103" t="str">
        <f t="shared" si="145"/>
        <v>27445334.7083333333Victoria Miley</v>
      </c>
      <c r="L3103" t="str">
        <f t="shared" si="146"/>
        <v>No</v>
      </c>
    </row>
    <row r="3104" spans="1:12" x14ac:dyDescent="0.3">
      <c r="A3104" t="s">
        <v>49</v>
      </c>
      <c r="B3104">
        <v>274</v>
      </c>
      <c r="C3104" s="1">
        <v>45335</v>
      </c>
      <c r="D3104" s="1">
        <v>45327.708333333336</v>
      </c>
      <c r="E3104">
        <v>52</v>
      </c>
      <c r="F3104" t="s">
        <v>19</v>
      </c>
      <c r="G3104" t="s">
        <v>50</v>
      </c>
      <c r="H3104">
        <v>92507</v>
      </c>
      <c r="I3104" t="str" cm="1">
        <f t="array" ref="I3104">IFERROR(INDEX(scheduling_data!H:H,MATCH(B3104&amp;D3104,scheduling_data!D:D&amp;scheduling_data!A:A,0)),"")</f>
        <v>Victoria Miley</v>
      </c>
      <c r="J3104" t="str">
        <f t="shared" si="144"/>
        <v>No</v>
      </c>
      <c r="K3104" t="str">
        <f t="shared" si="145"/>
        <v>27445327.7083333333Victoria Miley</v>
      </c>
      <c r="L3104" t="str">
        <f t="shared" si="146"/>
        <v>Yes</v>
      </c>
    </row>
    <row r="3105" spans="1:12" x14ac:dyDescent="0.3">
      <c r="A3105" t="s">
        <v>49</v>
      </c>
      <c r="B3105">
        <v>274</v>
      </c>
      <c r="C3105" s="1">
        <v>45335</v>
      </c>
      <c r="D3105" s="1">
        <v>45327.708333333336</v>
      </c>
      <c r="E3105">
        <v>53</v>
      </c>
      <c r="F3105" t="s">
        <v>9</v>
      </c>
      <c r="G3105" t="s">
        <v>104</v>
      </c>
      <c r="H3105">
        <v>92507</v>
      </c>
      <c r="I3105" t="str" cm="1">
        <f t="array" ref="I3105">IFERROR(INDEX(scheduling_data!H:H,MATCH(B3105&amp;D3105,scheduling_data!D:D&amp;scheduling_data!A:A,0)),"")</f>
        <v>Victoria Miley</v>
      </c>
      <c r="J3105" t="str">
        <f t="shared" si="144"/>
        <v>No</v>
      </c>
      <c r="K3105" t="str">
        <f t="shared" si="145"/>
        <v>27445327.7083333333Victoria Miley</v>
      </c>
      <c r="L3105" t="str">
        <f t="shared" si="146"/>
        <v>No</v>
      </c>
    </row>
    <row r="3106" spans="1:12" x14ac:dyDescent="0.3">
      <c r="A3106" t="s">
        <v>49</v>
      </c>
      <c r="B3106">
        <v>274</v>
      </c>
      <c r="C3106" s="1">
        <v>45344</v>
      </c>
      <c r="D3106" s="1">
        <v>45330.6875</v>
      </c>
      <c r="E3106">
        <v>52</v>
      </c>
      <c r="F3106" t="s">
        <v>19</v>
      </c>
      <c r="G3106" t="s">
        <v>50</v>
      </c>
      <c r="H3106">
        <v>92507</v>
      </c>
      <c r="I3106" t="str" cm="1">
        <f t="array" ref="I3106">IFERROR(INDEX(scheduling_data!H:H,MATCH(B3106&amp;D3106,scheduling_data!D:D&amp;scheduling_data!A:A,0)),"")</f>
        <v>Victoria Miley</v>
      </c>
      <c r="J3106" t="str">
        <f t="shared" si="144"/>
        <v>No</v>
      </c>
      <c r="K3106" t="str">
        <f t="shared" si="145"/>
        <v>27445330.6875Victoria Miley</v>
      </c>
      <c r="L3106" t="str">
        <f t="shared" si="146"/>
        <v>Yes</v>
      </c>
    </row>
    <row r="3107" spans="1:12" x14ac:dyDescent="0.3">
      <c r="A3107" t="s">
        <v>49</v>
      </c>
      <c r="B3107">
        <v>274</v>
      </c>
      <c r="C3107" s="1">
        <v>45344</v>
      </c>
      <c r="D3107" s="1">
        <v>45330.6875</v>
      </c>
      <c r="E3107">
        <v>53</v>
      </c>
      <c r="F3107" t="s">
        <v>9</v>
      </c>
      <c r="G3107" t="s">
        <v>104</v>
      </c>
      <c r="H3107">
        <v>92507</v>
      </c>
      <c r="I3107" t="str" cm="1">
        <f t="array" ref="I3107">IFERROR(INDEX(scheduling_data!H:H,MATCH(B3107&amp;D3107,scheduling_data!D:D&amp;scheduling_data!A:A,0)),"")</f>
        <v>Victoria Miley</v>
      </c>
      <c r="J3107" t="str">
        <f t="shared" si="144"/>
        <v>No</v>
      </c>
      <c r="K3107" t="str">
        <f t="shared" si="145"/>
        <v>27445330.6875Victoria Miley</v>
      </c>
      <c r="L3107" t="str">
        <f t="shared" si="146"/>
        <v>No</v>
      </c>
    </row>
    <row r="3108" spans="1:12" x14ac:dyDescent="0.3">
      <c r="A3108" t="s">
        <v>11</v>
      </c>
      <c r="B3108">
        <v>274</v>
      </c>
      <c r="C3108" s="1">
        <v>45334.706944444442</v>
      </c>
      <c r="D3108" s="1">
        <v>45334.708333333336</v>
      </c>
      <c r="E3108">
        <v>45</v>
      </c>
      <c r="F3108" t="s">
        <v>87</v>
      </c>
      <c r="G3108" t="s">
        <v>415</v>
      </c>
      <c r="I3108" t="str" cm="1">
        <f t="array" ref="I3108">IFERROR(INDEX(scheduling_data!H:H,MATCH(B3108&amp;D3108,scheduling_data!D:D&amp;scheduling_data!A:A,0)),"")</f>
        <v>Victoria Miley</v>
      </c>
      <c r="J3108" t="str">
        <f t="shared" si="144"/>
        <v>No</v>
      </c>
      <c r="K3108" t="str">
        <f t="shared" si="145"/>
        <v>27445334.7083333333Victoria Miley</v>
      </c>
      <c r="L3108" t="str">
        <f t="shared" si="146"/>
        <v>Yes</v>
      </c>
    </row>
    <row r="3109" spans="1:12" x14ac:dyDescent="0.3">
      <c r="A3109" t="s">
        <v>11</v>
      </c>
      <c r="B3109">
        <v>274</v>
      </c>
      <c r="C3109" s="1">
        <v>45341.68472222222</v>
      </c>
      <c r="D3109" s="1">
        <v>45341.6875</v>
      </c>
      <c r="E3109">
        <v>45</v>
      </c>
      <c r="F3109" t="s">
        <v>87</v>
      </c>
      <c r="G3109" t="s">
        <v>416</v>
      </c>
      <c r="I3109" t="str" cm="1">
        <f t="array" ref="I3109">IFERROR(INDEX(scheduling_data!H:H,MATCH(B3109&amp;D3109,scheduling_data!D:D&amp;scheduling_data!A:A,0)),"")</f>
        <v>Victoria Miley</v>
      </c>
      <c r="J3109" t="str">
        <f t="shared" si="144"/>
        <v>No</v>
      </c>
      <c r="K3109" t="str">
        <f t="shared" si="145"/>
        <v>27445341.6875Victoria Miley</v>
      </c>
      <c r="L3109" t="str">
        <f t="shared" si="146"/>
        <v>Yes</v>
      </c>
    </row>
    <row r="3110" spans="1:12" x14ac:dyDescent="0.3">
      <c r="A3110" t="s">
        <v>11</v>
      </c>
      <c r="B3110">
        <v>274</v>
      </c>
      <c r="C3110" s="1">
        <v>45344.686805555553</v>
      </c>
      <c r="D3110" s="1">
        <v>45344.6875</v>
      </c>
      <c r="E3110">
        <v>45</v>
      </c>
      <c r="F3110" t="s">
        <v>87</v>
      </c>
      <c r="G3110" t="s">
        <v>417</v>
      </c>
      <c r="I3110" t="str" cm="1">
        <f t="array" ref="I3110">IFERROR(INDEX(scheduling_data!H:H,MATCH(B3110&amp;D3110,scheduling_data!D:D&amp;scheduling_data!A:A,0)),"")</f>
        <v>Victoria Miley</v>
      </c>
      <c r="J3110" t="str">
        <f t="shared" si="144"/>
        <v>No</v>
      </c>
      <c r="K3110" t="str">
        <f t="shared" si="145"/>
        <v>27445344.6875Victoria Miley</v>
      </c>
      <c r="L3110" t="str">
        <f t="shared" si="146"/>
        <v>Yes</v>
      </c>
    </row>
    <row r="3111" spans="1:12" x14ac:dyDescent="0.3">
      <c r="A3111" t="s">
        <v>11</v>
      </c>
      <c r="B3111">
        <v>274</v>
      </c>
      <c r="C3111" s="1">
        <v>45350.685416666667</v>
      </c>
      <c r="D3111" s="1">
        <v>45350.6875</v>
      </c>
      <c r="E3111">
        <v>45</v>
      </c>
      <c r="F3111" t="s">
        <v>87</v>
      </c>
      <c r="G3111" t="s">
        <v>418</v>
      </c>
      <c r="I3111" t="str" cm="1">
        <f t="array" ref="I3111">IFERROR(INDEX(scheduling_data!H:H,MATCH(B3111&amp;D3111,scheduling_data!D:D&amp;scheduling_data!A:A,0)),"")</f>
        <v>Victoria Miley</v>
      </c>
      <c r="J3111" t="str">
        <f t="shared" si="144"/>
        <v>No</v>
      </c>
      <c r="K3111" t="str">
        <f t="shared" si="145"/>
        <v>27445350.6875Victoria Miley</v>
      </c>
      <c r="L3111" t="str">
        <f t="shared" si="146"/>
        <v>Yes</v>
      </c>
    </row>
    <row r="3112" spans="1:12" x14ac:dyDescent="0.3">
      <c r="A3112" t="s">
        <v>11</v>
      </c>
      <c r="B3112">
        <v>274</v>
      </c>
      <c r="C3112" s="1">
        <v>45327.603472222225</v>
      </c>
      <c r="D3112" s="1">
        <v>45327.708333333336</v>
      </c>
      <c r="E3112">
        <v>35</v>
      </c>
      <c r="F3112" t="s">
        <v>87</v>
      </c>
      <c r="G3112" t="s">
        <v>419</v>
      </c>
      <c r="I3112" t="str" cm="1">
        <f t="array" ref="I3112">IFERROR(INDEX(scheduling_data!H:H,MATCH(B3112&amp;D3112,scheduling_data!D:D&amp;scheduling_data!A:A,0)),"")</f>
        <v>Victoria Miley</v>
      </c>
      <c r="J3112" t="str">
        <f t="shared" si="144"/>
        <v>No</v>
      </c>
      <c r="K3112" t="str">
        <f t="shared" si="145"/>
        <v>27445327.7083333333Victoria Miley</v>
      </c>
      <c r="L3112" t="str">
        <f t="shared" si="146"/>
        <v>Yes</v>
      </c>
    </row>
    <row r="3113" spans="1:12" x14ac:dyDescent="0.3">
      <c r="A3113" t="s">
        <v>11</v>
      </c>
      <c r="B3113">
        <v>274</v>
      </c>
      <c r="C3113" s="1">
        <v>45330.685416666667</v>
      </c>
      <c r="D3113" s="1">
        <v>45330.6875</v>
      </c>
      <c r="E3113">
        <v>45</v>
      </c>
      <c r="F3113" t="s">
        <v>87</v>
      </c>
      <c r="G3113" t="s">
        <v>420</v>
      </c>
      <c r="I3113" t="str" cm="1">
        <f t="array" ref="I3113">IFERROR(INDEX(scheduling_data!H:H,MATCH(B3113&amp;D3113,scheduling_data!D:D&amp;scheduling_data!A:A,0)),"")</f>
        <v>Victoria Miley</v>
      </c>
      <c r="J3113" t="str">
        <f t="shared" si="144"/>
        <v>No</v>
      </c>
      <c r="K3113" t="str">
        <f t="shared" si="145"/>
        <v>27445330.6875Victoria Miley</v>
      </c>
      <c r="L3113" t="str">
        <f t="shared" si="146"/>
        <v>Yes</v>
      </c>
    </row>
    <row r="3114" spans="1:12" x14ac:dyDescent="0.3">
      <c r="A3114" t="s">
        <v>17</v>
      </c>
      <c r="B3114">
        <v>275</v>
      </c>
      <c r="C3114" s="1">
        <v>45345</v>
      </c>
      <c r="D3114" s="1">
        <v>45324.375</v>
      </c>
      <c r="E3114">
        <v>56.78</v>
      </c>
      <c r="F3114" t="s">
        <v>19</v>
      </c>
      <c r="G3114" t="s">
        <v>20</v>
      </c>
      <c r="H3114">
        <v>97112</v>
      </c>
      <c r="I3114" t="str" cm="1">
        <f t="array" ref="I3114">IFERROR(INDEX(scheduling_data!H:H,MATCH(B3114&amp;D3114,scheduling_data!D:D&amp;scheduling_data!A:A,0)),"")</f>
        <v>Kelsea Rodriguez</v>
      </c>
      <c r="J3114" t="str">
        <f t="shared" si="144"/>
        <v>No</v>
      </c>
      <c r="K3114" t="str">
        <f t="shared" si="145"/>
        <v>27545324.375Kelsea Rodriguez</v>
      </c>
      <c r="L3114" t="str">
        <f t="shared" si="146"/>
        <v>Yes</v>
      </c>
    </row>
    <row r="3115" spans="1:12" x14ac:dyDescent="0.3">
      <c r="A3115" t="s">
        <v>17</v>
      </c>
      <c r="B3115">
        <v>275</v>
      </c>
      <c r="C3115" s="1">
        <v>45345</v>
      </c>
      <c r="D3115" s="1">
        <v>45324.375</v>
      </c>
      <c r="E3115">
        <v>93.22</v>
      </c>
      <c r="F3115" t="s">
        <v>9</v>
      </c>
      <c r="G3115" t="s">
        <v>18</v>
      </c>
      <c r="H3115">
        <v>97112</v>
      </c>
      <c r="I3115" t="str" cm="1">
        <f t="array" ref="I3115">IFERROR(INDEX(scheduling_data!H:H,MATCH(B3115&amp;D3115,scheduling_data!D:D&amp;scheduling_data!A:A,0)),"")</f>
        <v>Kelsea Rodriguez</v>
      </c>
      <c r="J3115" t="str">
        <f t="shared" si="144"/>
        <v>No</v>
      </c>
      <c r="K3115" t="str">
        <f t="shared" si="145"/>
        <v>27545324.375Kelsea Rodriguez</v>
      </c>
      <c r="L3115" t="str">
        <f t="shared" si="146"/>
        <v>No</v>
      </c>
    </row>
    <row r="3116" spans="1:12" x14ac:dyDescent="0.3">
      <c r="A3116" t="s">
        <v>61</v>
      </c>
      <c r="B3116">
        <v>276</v>
      </c>
      <c r="C3116" s="1">
        <v>45345</v>
      </c>
      <c r="D3116" s="1">
        <v>45336.541666666664</v>
      </c>
      <c r="E3116">
        <v>23.94</v>
      </c>
      <c r="F3116" t="s">
        <v>19</v>
      </c>
      <c r="H3116">
        <v>97110</v>
      </c>
      <c r="I3116" t="str" cm="1">
        <f t="array" ref="I3116">IFERROR(INDEX(scheduling_data!H:H,MATCH(B3116&amp;D3116,scheduling_data!D:D&amp;scheduling_data!A:A,0)),"")</f>
        <v>Breanna Grieco</v>
      </c>
      <c r="J3116" t="str">
        <f t="shared" si="144"/>
        <v>No</v>
      </c>
      <c r="K3116" t="str">
        <f t="shared" si="145"/>
        <v>27645336.5416666667Breanna Grieco</v>
      </c>
      <c r="L3116" t="str">
        <f t="shared" si="146"/>
        <v>Yes</v>
      </c>
    </row>
    <row r="3117" spans="1:12" x14ac:dyDescent="0.3">
      <c r="A3117" t="s">
        <v>61</v>
      </c>
      <c r="B3117">
        <v>276</v>
      </c>
      <c r="C3117" s="1">
        <v>45345</v>
      </c>
      <c r="D3117" s="1">
        <v>45336.541666666664</v>
      </c>
      <c r="E3117">
        <v>176.06</v>
      </c>
      <c r="F3117" t="s">
        <v>9</v>
      </c>
      <c r="H3117">
        <v>97110</v>
      </c>
      <c r="I3117" t="str" cm="1">
        <f t="array" ref="I3117">IFERROR(INDEX(scheduling_data!H:H,MATCH(B3117&amp;D3117,scheduling_data!D:D&amp;scheduling_data!A:A,0)),"")</f>
        <v>Breanna Grieco</v>
      </c>
      <c r="J3117" t="str">
        <f t="shared" si="144"/>
        <v>No</v>
      </c>
      <c r="K3117" t="str">
        <f t="shared" si="145"/>
        <v>27645336.5416666667Breanna Grieco</v>
      </c>
      <c r="L3117" t="str">
        <f t="shared" si="146"/>
        <v>No</v>
      </c>
    </row>
    <row r="3118" spans="1:12" x14ac:dyDescent="0.3">
      <c r="A3118" t="s">
        <v>61</v>
      </c>
      <c r="B3118">
        <v>276</v>
      </c>
      <c r="C3118" s="1">
        <v>45344</v>
      </c>
      <c r="D3118" s="1">
        <v>45331.458333333336</v>
      </c>
      <c r="E3118">
        <v>0.33</v>
      </c>
      <c r="F3118" t="s">
        <v>9</v>
      </c>
      <c r="G3118" t="s">
        <v>63</v>
      </c>
      <c r="H3118">
        <v>97140</v>
      </c>
      <c r="I3118" t="str" cm="1">
        <f t="array" ref="I3118">IFERROR(INDEX(scheduling_data!H:H,MATCH(B3118&amp;D3118,scheduling_data!D:D&amp;scheduling_data!A:A,0)),"")</f>
        <v>Katherine Tyree</v>
      </c>
      <c r="J3118" t="str">
        <f t="shared" si="144"/>
        <v>No</v>
      </c>
      <c r="K3118" t="str">
        <f t="shared" si="145"/>
        <v>27645331.4583333333Katherine Tyree</v>
      </c>
      <c r="L3118" t="str">
        <f t="shared" si="146"/>
        <v>No</v>
      </c>
    </row>
    <row r="3119" spans="1:12" x14ac:dyDescent="0.3">
      <c r="A3119" t="s">
        <v>61</v>
      </c>
      <c r="B3119">
        <v>276</v>
      </c>
      <c r="C3119" s="1">
        <v>45344</v>
      </c>
      <c r="D3119" s="1">
        <v>45331.458333333336</v>
      </c>
      <c r="E3119">
        <v>10.24</v>
      </c>
      <c r="F3119" t="s">
        <v>19</v>
      </c>
      <c r="G3119" t="s">
        <v>65</v>
      </c>
      <c r="H3119">
        <v>97110</v>
      </c>
      <c r="I3119" t="str" cm="1">
        <f t="array" ref="I3119">IFERROR(INDEX(scheduling_data!H:H,MATCH(B3119&amp;D3119,scheduling_data!D:D&amp;scheduling_data!A:A,0)),"")</f>
        <v>Katherine Tyree</v>
      </c>
      <c r="J3119" t="str">
        <f t="shared" si="144"/>
        <v>No</v>
      </c>
      <c r="K3119" t="str">
        <f t="shared" si="145"/>
        <v>27645331.4583333333Katherine Tyree</v>
      </c>
      <c r="L3119" t="str">
        <f t="shared" si="146"/>
        <v>Yes</v>
      </c>
    </row>
    <row r="3120" spans="1:12" x14ac:dyDescent="0.3">
      <c r="A3120" t="s">
        <v>61</v>
      </c>
      <c r="B3120">
        <v>276</v>
      </c>
      <c r="C3120" s="1">
        <v>45344</v>
      </c>
      <c r="D3120" s="1">
        <v>45331.458333333336</v>
      </c>
      <c r="E3120">
        <v>0.21</v>
      </c>
      <c r="F3120" t="s">
        <v>9</v>
      </c>
      <c r="G3120" t="s">
        <v>63</v>
      </c>
      <c r="H3120">
        <v>97110</v>
      </c>
      <c r="I3120" t="str" cm="1">
        <f t="array" ref="I3120">IFERROR(INDEX(scheduling_data!H:H,MATCH(B3120&amp;D3120,scheduling_data!D:D&amp;scheduling_data!A:A,0)),"")</f>
        <v>Katherine Tyree</v>
      </c>
      <c r="J3120" t="str">
        <f t="shared" si="144"/>
        <v>No</v>
      </c>
      <c r="K3120" t="str">
        <f t="shared" si="145"/>
        <v>27645331.4583333333Katherine Tyree</v>
      </c>
      <c r="L3120" t="str">
        <f t="shared" si="146"/>
        <v>No</v>
      </c>
    </row>
    <row r="3121" spans="1:12" x14ac:dyDescent="0.3">
      <c r="A3121" t="s">
        <v>61</v>
      </c>
      <c r="B3121">
        <v>276</v>
      </c>
      <c r="C3121" s="1">
        <v>45344</v>
      </c>
      <c r="D3121" s="1">
        <v>45331.458333333336</v>
      </c>
      <c r="E3121">
        <v>114.55</v>
      </c>
      <c r="F3121" t="s">
        <v>9</v>
      </c>
      <c r="G3121" t="s">
        <v>64</v>
      </c>
      <c r="H3121">
        <v>97110</v>
      </c>
      <c r="I3121" t="str" cm="1">
        <f t="array" ref="I3121">IFERROR(INDEX(scheduling_data!H:H,MATCH(B3121&amp;D3121,scheduling_data!D:D&amp;scheduling_data!A:A,0)),"")</f>
        <v>Katherine Tyree</v>
      </c>
      <c r="J3121" t="str">
        <f t="shared" si="144"/>
        <v>No</v>
      </c>
      <c r="K3121" t="str">
        <f t="shared" si="145"/>
        <v>27645331.4583333333Katherine Tyree</v>
      </c>
      <c r="L3121" t="str">
        <f t="shared" si="146"/>
        <v>No</v>
      </c>
    </row>
    <row r="3122" spans="1:12" x14ac:dyDescent="0.3">
      <c r="A3122" t="s">
        <v>61</v>
      </c>
      <c r="B3122">
        <v>276</v>
      </c>
      <c r="C3122" s="1">
        <v>45344</v>
      </c>
      <c r="D3122" s="1">
        <v>45331.458333333336</v>
      </c>
      <c r="E3122">
        <v>25.46</v>
      </c>
      <c r="F3122" t="s">
        <v>19</v>
      </c>
      <c r="G3122" t="s">
        <v>65</v>
      </c>
      <c r="H3122">
        <v>97112</v>
      </c>
      <c r="I3122" t="str" cm="1">
        <f t="array" ref="I3122">IFERROR(INDEX(scheduling_data!H:H,MATCH(B3122&amp;D3122,scheduling_data!D:D&amp;scheduling_data!A:A,0)),"")</f>
        <v>Katherine Tyree</v>
      </c>
      <c r="J3122" t="str">
        <f t="shared" si="144"/>
        <v>No</v>
      </c>
      <c r="K3122" t="str">
        <f t="shared" si="145"/>
        <v>27645331.4583333333Katherine Tyree</v>
      </c>
      <c r="L3122" t="str">
        <f t="shared" si="146"/>
        <v>Yes</v>
      </c>
    </row>
    <row r="3123" spans="1:12" x14ac:dyDescent="0.3">
      <c r="A3123" t="s">
        <v>61</v>
      </c>
      <c r="B3123">
        <v>276</v>
      </c>
      <c r="C3123" s="1">
        <v>45344</v>
      </c>
      <c r="D3123" s="1">
        <v>45331.458333333336</v>
      </c>
      <c r="E3123">
        <v>0.52</v>
      </c>
      <c r="F3123" t="s">
        <v>9</v>
      </c>
      <c r="G3123" t="s">
        <v>63</v>
      </c>
      <c r="H3123">
        <v>97112</v>
      </c>
      <c r="I3123" t="str" cm="1">
        <f t="array" ref="I3123">IFERROR(INDEX(scheduling_data!H:H,MATCH(B3123&amp;D3123,scheduling_data!D:D&amp;scheduling_data!A:A,0)),"")</f>
        <v>Katherine Tyree</v>
      </c>
      <c r="J3123" t="str">
        <f t="shared" si="144"/>
        <v>No</v>
      </c>
      <c r="K3123" t="str">
        <f t="shared" si="145"/>
        <v>27645331.4583333333Katherine Tyree</v>
      </c>
      <c r="L3123" t="str">
        <f t="shared" si="146"/>
        <v>No</v>
      </c>
    </row>
    <row r="3124" spans="1:12" x14ac:dyDescent="0.3">
      <c r="A3124" t="s">
        <v>61</v>
      </c>
      <c r="B3124">
        <v>276</v>
      </c>
      <c r="C3124" s="1">
        <v>45344</v>
      </c>
      <c r="D3124" s="1">
        <v>45331.458333333336</v>
      </c>
      <c r="E3124">
        <v>49.02</v>
      </c>
      <c r="F3124" t="s">
        <v>9</v>
      </c>
      <c r="G3124" t="s">
        <v>62</v>
      </c>
      <c r="H3124">
        <v>97112</v>
      </c>
      <c r="I3124" t="str" cm="1">
        <f t="array" ref="I3124">IFERROR(INDEX(scheduling_data!H:H,MATCH(B3124&amp;D3124,scheduling_data!D:D&amp;scheduling_data!A:A,0)),"")</f>
        <v>Katherine Tyree</v>
      </c>
      <c r="J3124" t="str">
        <f t="shared" si="144"/>
        <v>No</v>
      </c>
      <c r="K3124" t="str">
        <f t="shared" si="145"/>
        <v>27645331.4583333333Katherine Tyree</v>
      </c>
      <c r="L3124" t="str">
        <f t="shared" si="146"/>
        <v>No</v>
      </c>
    </row>
    <row r="3125" spans="1:12" x14ac:dyDescent="0.3">
      <c r="A3125" t="s">
        <v>61</v>
      </c>
      <c r="B3125">
        <v>276</v>
      </c>
      <c r="C3125" s="1">
        <v>45344</v>
      </c>
      <c r="D3125" s="1">
        <v>45331.458333333336</v>
      </c>
      <c r="E3125">
        <v>16.239999999999998</v>
      </c>
      <c r="F3125" t="s">
        <v>19</v>
      </c>
      <c r="G3125" t="s">
        <v>65</v>
      </c>
      <c r="H3125">
        <v>97140</v>
      </c>
      <c r="I3125" t="str" cm="1">
        <f t="array" ref="I3125">IFERROR(INDEX(scheduling_data!H:H,MATCH(B3125&amp;D3125,scheduling_data!D:D&amp;scheduling_data!A:A,0)),"")</f>
        <v>Katherine Tyree</v>
      </c>
      <c r="J3125" t="str">
        <f t="shared" si="144"/>
        <v>No</v>
      </c>
      <c r="K3125" t="str">
        <f t="shared" si="145"/>
        <v>27645331.4583333333Katherine Tyree</v>
      </c>
      <c r="L3125" t="str">
        <f t="shared" si="146"/>
        <v>Yes</v>
      </c>
    </row>
    <row r="3126" spans="1:12" x14ac:dyDescent="0.3">
      <c r="A3126" t="s">
        <v>61</v>
      </c>
      <c r="B3126">
        <v>276</v>
      </c>
      <c r="C3126" s="1">
        <v>45344</v>
      </c>
      <c r="D3126" s="1">
        <v>45331.458333333336</v>
      </c>
      <c r="E3126">
        <v>58.43</v>
      </c>
      <c r="F3126" t="s">
        <v>9</v>
      </c>
      <c r="G3126" t="s">
        <v>64</v>
      </c>
      <c r="H3126">
        <v>97140</v>
      </c>
      <c r="I3126" t="str" cm="1">
        <f t="array" ref="I3126">IFERROR(INDEX(scheduling_data!H:H,MATCH(B3126&amp;D3126,scheduling_data!D:D&amp;scheduling_data!A:A,0)),"")</f>
        <v>Katherine Tyree</v>
      </c>
      <c r="J3126" t="str">
        <f t="shared" si="144"/>
        <v>No</v>
      </c>
      <c r="K3126" t="str">
        <f t="shared" si="145"/>
        <v>27645331.4583333333Katherine Tyree</v>
      </c>
      <c r="L3126" t="str">
        <f t="shared" si="146"/>
        <v>No</v>
      </c>
    </row>
    <row r="3127" spans="1:12" x14ac:dyDescent="0.3">
      <c r="A3127" t="s">
        <v>11</v>
      </c>
      <c r="B3127">
        <v>276</v>
      </c>
      <c r="C3127" s="1">
        <v>45336.574305555558</v>
      </c>
      <c r="D3127" s="1">
        <v>45336.541666666664</v>
      </c>
      <c r="E3127">
        <v>25</v>
      </c>
      <c r="F3127" t="s">
        <v>87</v>
      </c>
      <c r="G3127" t="s">
        <v>421</v>
      </c>
      <c r="I3127" t="str" cm="1">
        <f t="array" ref="I3127">IFERROR(INDEX(scheduling_data!H:H,MATCH(B3127&amp;D3127,scheduling_data!D:D&amp;scheduling_data!A:A,0)),"")</f>
        <v>Breanna Grieco</v>
      </c>
      <c r="J3127" t="str">
        <f t="shared" si="144"/>
        <v>No</v>
      </c>
      <c r="K3127" t="str">
        <f t="shared" si="145"/>
        <v>27645336.5416666667Breanna Grieco</v>
      </c>
      <c r="L3127" t="str">
        <f t="shared" si="146"/>
        <v>Yes</v>
      </c>
    </row>
    <row r="3128" spans="1:12" x14ac:dyDescent="0.3">
      <c r="A3128" t="s">
        <v>11</v>
      </c>
      <c r="B3128">
        <v>276</v>
      </c>
      <c r="C3128" s="1">
        <v>45337.454861111109</v>
      </c>
      <c r="D3128" s="1">
        <v>45337.416666666664</v>
      </c>
      <c r="E3128">
        <v>25</v>
      </c>
      <c r="F3128" t="s">
        <v>87</v>
      </c>
      <c r="G3128" t="s">
        <v>422</v>
      </c>
      <c r="I3128" t="str" cm="1">
        <f t="array" ref="I3128">IFERROR(INDEX(scheduling_data!H:H,MATCH(B3128&amp;D3128,scheduling_data!D:D&amp;scheduling_data!A:A,0)),"")</f>
        <v>Katherine Tyree</v>
      </c>
      <c r="J3128" t="str">
        <f t="shared" si="144"/>
        <v>No</v>
      </c>
      <c r="K3128" t="str">
        <f t="shared" si="145"/>
        <v>27645337.4166666667Katherine Tyree</v>
      </c>
      <c r="L3128" t="str">
        <f t="shared" si="146"/>
        <v>Yes</v>
      </c>
    </row>
    <row r="3129" spans="1:12" x14ac:dyDescent="0.3">
      <c r="A3129" t="s">
        <v>11</v>
      </c>
      <c r="B3129">
        <v>276</v>
      </c>
      <c r="C3129" s="1">
        <v>45342.456944444442</v>
      </c>
      <c r="D3129" s="1">
        <v>45342.416666666664</v>
      </c>
      <c r="E3129">
        <v>25</v>
      </c>
      <c r="F3129" t="s">
        <v>87</v>
      </c>
      <c r="G3129" t="s">
        <v>423</v>
      </c>
      <c r="I3129" t="str" cm="1">
        <f t="array" ref="I3129">IFERROR(INDEX(scheduling_data!H:H,MATCH(B3129&amp;D3129,scheduling_data!D:D&amp;scheduling_data!A:A,0)),"")</f>
        <v>Christian Litz</v>
      </c>
      <c r="J3129" t="str">
        <f t="shared" si="144"/>
        <v>No</v>
      </c>
      <c r="K3129" t="str">
        <f t="shared" si="145"/>
        <v>27645342.4166666667Christian Litz</v>
      </c>
      <c r="L3129" t="str">
        <f t="shared" si="146"/>
        <v>Yes</v>
      </c>
    </row>
    <row r="3130" spans="1:12" x14ac:dyDescent="0.3">
      <c r="A3130" t="s">
        <v>11</v>
      </c>
      <c r="B3130">
        <v>276</v>
      </c>
      <c r="C3130" s="1">
        <v>45344.461111111108</v>
      </c>
      <c r="D3130" s="1">
        <v>45344.416666666664</v>
      </c>
      <c r="E3130">
        <v>25</v>
      </c>
      <c r="F3130" t="s">
        <v>87</v>
      </c>
      <c r="G3130" t="s">
        <v>424</v>
      </c>
      <c r="I3130" t="str" cm="1">
        <f t="array" ref="I3130">IFERROR(INDEX(scheduling_data!H:H,MATCH(B3130&amp;D3130,scheduling_data!D:D&amp;scheduling_data!A:A,0)),"")</f>
        <v>Katherine Tyree</v>
      </c>
      <c r="J3130" t="str">
        <f t="shared" si="144"/>
        <v>No</v>
      </c>
      <c r="K3130" t="str">
        <f t="shared" si="145"/>
        <v>27645344.4166666667Katherine Tyree</v>
      </c>
      <c r="L3130" t="str">
        <f t="shared" si="146"/>
        <v>Yes</v>
      </c>
    </row>
    <row r="3131" spans="1:12" x14ac:dyDescent="0.3">
      <c r="A3131" t="s">
        <v>11</v>
      </c>
      <c r="B3131">
        <v>276</v>
      </c>
      <c r="C3131" s="1">
        <v>45348.457638888889</v>
      </c>
      <c r="D3131" s="1">
        <v>45348.416666666664</v>
      </c>
      <c r="E3131">
        <v>25</v>
      </c>
      <c r="F3131" t="s">
        <v>87</v>
      </c>
      <c r="G3131" t="s">
        <v>425</v>
      </c>
      <c r="I3131" t="str" cm="1">
        <f t="array" ref="I3131">IFERROR(INDEX(scheduling_data!H:H,MATCH(B3131&amp;D3131,scheduling_data!D:D&amp;scheduling_data!A:A,0)),"")</f>
        <v>Amber Hickman</v>
      </c>
      <c r="J3131" t="str">
        <f t="shared" si="144"/>
        <v>No</v>
      </c>
      <c r="K3131" t="str">
        <f t="shared" si="145"/>
        <v>27645348.4166666667Amber Hickman</v>
      </c>
      <c r="L3131" t="str">
        <f t="shared" si="146"/>
        <v>Yes</v>
      </c>
    </row>
    <row r="3132" spans="1:12" x14ac:dyDescent="0.3">
      <c r="A3132" t="s">
        <v>11</v>
      </c>
      <c r="B3132">
        <v>276</v>
      </c>
      <c r="C3132" s="1">
        <v>45351.445833333331</v>
      </c>
      <c r="D3132" s="1">
        <v>45351.416666666664</v>
      </c>
      <c r="E3132">
        <v>25</v>
      </c>
      <c r="F3132" t="s">
        <v>87</v>
      </c>
      <c r="G3132" t="s">
        <v>426</v>
      </c>
      <c r="I3132" t="str" cm="1">
        <f t="array" ref="I3132">IFERROR(INDEX(scheduling_data!H:H,MATCH(B3132&amp;D3132,scheduling_data!D:D&amp;scheduling_data!A:A,0)),"")</f>
        <v>Katherine Tyree</v>
      </c>
      <c r="J3132" t="str">
        <f t="shared" si="144"/>
        <v>No</v>
      </c>
      <c r="K3132" t="str">
        <f t="shared" si="145"/>
        <v>27645351.4166666667Katherine Tyree</v>
      </c>
      <c r="L3132" t="str">
        <f t="shared" si="146"/>
        <v>Yes</v>
      </c>
    </row>
    <row r="3133" spans="1:12" x14ac:dyDescent="0.3">
      <c r="A3133" t="s">
        <v>11</v>
      </c>
      <c r="B3133">
        <v>276</v>
      </c>
      <c r="C3133" s="1">
        <v>45331.453472222223</v>
      </c>
      <c r="D3133" s="1">
        <v>45331.458333333336</v>
      </c>
      <c r="E3133">
        <v>25</v>
      </c>
      <c r="F3133" t="s">
        <v>87</v>
      </c>
      <c r="G3133" t="s">
        <v>427</v>
      </c>
      <c r="I3133" t="str" cm="1">
        <f t="array" ref="I3133">IFERROR(INDEX(scheduling_data!H:H,MATCH(B3133&amp;D3133,scheduling_data!D:D&amp;scheduling_data!A:A,0)),"")</f>
        <v>Katherine Tyree</v>
      </c>
      <c r="J3133" t="str">
        <f t="shared" si="144"/>
        <v>No</v>
      </c>
      <c r="K3133" t="str">
        <f t="shared" si="145"/>
        <v>27645331.4583333333Katherine Tyree</v>
      </c>
      <c r="L3133" t="str">
        <f t="shared" si="146"/>
        <v>Yes</v>
      </c>
    </row>
    <row r="3134" spans="1:12" x14ac:dyDescent="0.3">
      <c r="A3134" t="s">
        <v>80</v>
      </c>
      <c r="B3134">
        <v>277</v>
      </c>
      <c r="C3134" s="1">
        <v>45338</v>
      </c>
      <c r="D3134" s="1">
        <v>45324.458333333336</v>
      </c>
      <c r="E3134">
        <v>78.55</v>
      </c>
      <c r="F3134" t="s">
        <v>9</v>
      </c>
      <c r="G3134" t="s">
        <v>52</v>
      </c>
      <c r="H3134">
        <v>92526</v>
      </c>
      <c r="I3134" t="str" cm="1">
        <f t="array" ref="I3134">IFERROR(INDEX(scheduling_data!H:H,MATCH(B3134&amp;D3134,scheduling_data!D:D&amp;scheduling_data!A:A,0)),"")</f>
        <v>Victoria Miley</v>
      </c>
      <c r="J3134" t="str">
        <f t="shared" si="144"/>
        <v>No</v>
      </c>
      <c r="K3134" t="str">
        <f t="shared" si="145"/>
        <v>27745324.4583333333Victoria Miley</v>
      </c>
      <c r="L3134" t="str">
        <f t="shared" si="146"/>
        <v>No</v>
      </c>
    </row>
    <row r="3135" spans="1:12" x14ac:dyDescent="0.3">
      <c r="A3135" t="s">
        <v>80</v>
      </c>
      <c r="B3135">
        <v>277</v>
      </c>
      <c r="C3135" s="1">
        <v>45338</v>
      </c>
      <c r="D3135" s="1">
        <v>45324.458333333336</v>
      </c>
      <c r="E3135">
        <v>71.45</v>
      </c>
      <c r="F3135" t="s">
        <v>19</v>
      </c>
      <c r="G3135" t="s">
        <v>51</v>
      </c>
      <c r="H3135">
        <v>92526</v>
      </c>
      <c r="I3135" t="str" cm="1">
        <f t="array" ref="I3135">IFERROR(INDEX(scheduling_data!H:H,MATCH(B3135&amp;D3135,scheduling_data!D:D&amp;scheduling_data!A:A,0)),"")</f>
        <v>Victoria Miley</v>
      </c>
      <c r="J3135" t="str">
        <f t="shared" si="144"/>
        <v>No</v>
      </c>
      <c r="K3135" t="str">
        <f t="shared" si="145"/>
        <v>27745324.4583333333Victoria Miley</v>
      </c>
      <c r="L3135" t="str">
        <f t="shared" si="146"/>
        <v>Yes</v>
      </c>
    </row>
    <row r="3136" spans="1:12" x14ac:dyDescent="0.3">
      <c r="A3136" t="s">
        <v>80</v>
      </c>
      <c r="B3136">
        <v>277</v>
      </c>
      <c r="C3136" s="1">
        <v>45343</v>
      </c>
      <c r="D3136" s="1">
        <v>45330.395833333336</v>
      </c>
      <c r="E3136">
        <v>78.55</v>
      </c>
      <c r="F3136" t="s">
        <v>9</v>
      </c>
      <c r="G3136" t="s">
        <v>52</v>
      </c>
      <c r="H3136">
        <v>92526</v>
      </c>
      <c r="I3136" t="str" cm="1">
        <f t="array" ref="I3136">IFERROR(INDEX(scheduling_data!H:H,MATCH(B3136&amp;D3136,scheduling_data!D:D&amp;scheduling_data!A:A,0)),"")</f>
        <v>Victoria Miley</v>
      </c>
      <c r="J3136" t="str">
        <f t="shared" si="144"/>
        <v>No</v>
      </c>
      <c r="K3136" t="str">
        <f t="shared" si="145"/>
        <v>27745330.3958333333Victoria Miley</v>
      </c>
      <c r="L3136" t="str">
        <f t="shared" si="146"/>
        <v>No</v>
      </c>
    </row>
    <row r="3137" spans="1:12" x14ac:dyDescent="0.3">
      <c r="A3137" t="s">
        <v>80</v>
      </c>
      <c r="B3137">
        <v>277</v>
      </c>
      <c r="C3137" s="1">
        <v>45343</v>
      </c>
      <c r="D3137" s="1">
        <v>45330.395833333336</v>
      </c>
      <c r="E3137">
        <v>71.45</v>
      </c>
      <c r="F3137" t="s">
        <v>19</v>
      </c>
      <c r="G3137" t="s">
        <v>51</v>
      </c>
      <c r="H3137">
        <v>92526</v>
      </c>
      <c r="I3137" t="str" cm="1">
        <f t="array" ref="I3137">IFERROR(INDEX(scheduling_data!H:H,MATCH(B3137&amp;D3137,scheduling_data!D:D&amp;scheduling_data!A:A,0)),"")</f>
        <v>Victoria Miley</v>
      </c>
      <c r="J3137" t="str">
        <f t="shared" si="144"/>
        <v>No</v>
      </c>
      <c r="K3137" t="str">
        <f t="shared" si="145"/>
        <v>27745330.3958333333Victoria Miley</v>
      </c>
      <c r="L3137" t="str">
        <f t="shared" si="146"/>
        <v>Yes</v>
      </c>
    </row>
    <row r="3138" spans="1:12" x14ac:dyDescent="0.3">
      <c r="A3138" t="s">
        <v>25</v>
      </c>
      <c r="B3138">
        <v>278</v>
      </c>
      <c r="C3138" s="1">
        <v>45345</v>
      </c>
      <c r="D3138" s="1">
        <v>45334.479166666664</v>
      </c>
      <c r="E3138">
        <v>64.81</v>
      </c>
      <c r="F3138" t="s">
        <v>19</v>
      </c>
      <c r="G3138" t="s">
        <v>26</v>
      </c>
      <c r="H3138">
        <v>92507</v>
      </c>
      <c r="I3138" t="str" cm="1">
        <f t="array" ref="I3138">IFERROR(INDEX(scheduling_data!H:H,MATCH(B3138&amp;D3138,scheduling_data!D:D&amp;scheduling_data!A:A,0)),"")</f>
        <v>D'Anna Pullen</v>
      </c>
      <c r="J3138" t="str">
        <f t="shared" si="144"/>
        <v>No</v>
      </c>
      <c r="K3138" t="str">
        <f t="shared" si="145"/>
        <v>27845334.4791666667D'Anna Pullen</v>
      </c>
      <c r="L3138" t="str">
        <f t="shared" si="146"/>
        <v>Yes</v>
      </c>
    </row>
    <row r="3139" spans="1:12" x14ac:dyDescent="0.3">
      <c r="A3139" t="s">
        <v>25</v>
      </c>
      <c r="B3139">
        <v>278</v>
      </c>
      <c r="C3139" s="1">
        <v>45345</v>
      </c>
      <c r="D3139" s="1">
        <v>45334.479166666664</v>
      </c>
      <c r="E3139">
        <v>85.19</v>
      </c>
      <c r="F3139" t="s">
        <v>9</v>
      </c>
      <c r="G3139" t="s">
        <v>28</v>
      </c>
      <c r="H3139">
        <v>92507</v>
      </c>
      <c r="I3139" t="str" cm="1">
        <f t="array" ref="I3139">IFERROR(INDEX(scheduling_data!H:H,MATCH(B3139&amp;D3139,scheduling_data!D:D&amp;scheduling_data!A:A,0)),"")</f>
        <v>D'Anna Pullen</v>
      </c>
      <c r="J3139" t="str">
        <f t="shared" ref="J3139:J3202" si="147">IF(I3139="", "Yes", "No")</f>
        <v>No</v>
      </c>
      <c r="K3139" t="str">
        <f t="shared" ref="K3139:K3202" si="148">IF(I3139="",B3139&amp;D3139,B3139&amp;D3139&amp;I3139)</f>
        <v>27845334.4791666667D'Anna Pullen</v>
      </c>
      <c r="L3139" t="str">
        <f t="shared" ref="L3139:L3202" si="149">IF(OR(F3139="Cash", F3139="Check", F3139="EFT", F3139="Credit Card", F3139="Visa", F3139="Mastercard", F3139="AMEX"), "Yes", "No")</f>
        <v>No</v>
      </c>
    </row>
    <row r="3140" spans="1:12" x14ac:dyDescent="0.3">
      <c r="A3140" t="s">
        <v>25</v>
      </c>
      <c r="B3140">
        <v>278</v>
      </c>
      <c r="C3140" s="1">
        <v>45331</v>
      </c>
      <c r="D3140" s="1">
        <v>45324.375</v>
      </c>
      <c r="E3140">
        <v>85.19</v>
      </c>
      <c r="F3140" t="s">
        <v>9</v>
      </c>
      <c r="G3140" t="s">
        <v>28</v>
      </c>
      <c r="H3140">
        <v>92507</v>
      </c>
      <c r="I3140" t="str" cm="1">
        <f t="array" ref="I3140">IFERROR(INDEX(scheduling_data!H:H,MATCH(B3140&amp;D3140,scheduling_data!D:D&amp;scheduling_data!A:A,0)),"")</f>
        <v>Victoria Miley</v>
      </c>
      <c r="J3140" t="str">
        <f t="shared" si="147"/>
        <v>No</v>
      </c>
      <c r="K3140" t="str">
        <f t="shared" si="148"/>
        <v>27845324.375Victoria Miley</v>
      </c>
      <c r="L3140" t="str">
        <f t="shared" si="149"/>
        <v>No</v>
      </c>
    </row>
    <row r="3141" spans="1:12" x14ac:dyDescent="0.3">
      <c r="A3141" t="s">
        <v>25</v>
      </c>
      <c r="B3141">
        <v>278</v>
      </c>
      <c r="C3141" s="1">
        <v>45331</v>
      </c>
      <c r="D3141" s="1">
        <v>45324.375</v>
      </c>
      <c r="E3141">
        <v>64.81</v>
      </c>
      <c r="F3141" t="s">
        <v>19</v>
      </c>
      <c r="G3141" t="s">
        <v>26</v>
      </c>
      <c r="H3141">
        <v>92507</v>
      </c>
      <c r="I3141" t="str" cm="1">
        <f t="array" ref="I3141">IFERROR(INDEX(scheduling_data!H:H,MATCH(B3141&amp;D3141,scheduling_data!D:D&amp;scheduling_data!A:A,0)),"")</f>
        <v>Victoria Miley</v>
      </c>
      <c r="J3141" t="str">
        <f t="shared" si="147"/>
        <v>No</v>
      </c>
      <c r="K3141" t="str">
        <f t="shared" si="148"/>
        <v>27845324.375Victoria Miley</v>
      </c>
      <c r="L3141" t="str">
        <f t="shared" si="149"/>
        <v>Yes</v>
      </c>
    </row>
    <row r="3142" spans="1:12" x14ac:dyDescent="0.3">
      <c r="A3142" t="s">
        <v>80</v>
      </c>
      <c r="B3142">
        <v>279</v>
      </c>
      <c r="C3142" s="1">
        <v>45342</v>
      </c>
      <c r="D3142" s="1">
        <v>45328.708333333336</v>
      </c>
      <c r="E3142">
        <v>49.6</v>
      </c>
      <c r="F3142" t="s">
        <v>19</v>
      </c>
      <c r="G3142" t="s">
        <v>51</v>
      </c>
      <c r="H3142">
        <v>97110</v>
      </c>
      <c r="I3142" t="str" cm="1">
        <f t="array" ref="I3142">IFERROR(INDEX(scheduling_data!H:H,MATCH(B3142&amp;D3142,scheduling_data!D:D&amp;scheduling_data!A:A,0)),"")</f>
        <v>Christian Litz</v>
      </c>
      <c r="J3142" t="str">
        <f t="shared" si="147"/>
        <v>No</v>
      </c>
      <c r="K3142" t="str">
        <f t="shared" si="148"/>
        <v>27945328.7083333333Christian Litz</v>
      </c>
      <c r="L3142" t="str">
        <f t="shared" si="149"/>
        <v>Yes</v>
      </c>
    </row>
    <row r="3143" spans="1:12" x14ac:dyDescent="0.3">
      <c r="A3143" t="s">
        <v>80</v>
      </c>
      <c r="B3143">
        <v>279</v>
      </c>
      <c r="C3143" s="1">
        <v>45342</v>
      </c>
      <c r="D3143" s="1">
        <v>45328.708333333336</v>
      </c>
      <c r="E3143">
        <v>100.4</v>
      </c>
      <c r="F3143" t="s">
        <v>9</v>
      </c>
      <c r="G3143" t="s">
        <v>52</v>
      </c>
      <c r="H3143">
        <v>97110</v>
      </c>
      <c r="I3143" t="str" cm="1">
        <f t="array" ref="I3143">IFERROR(INDEX(scheduling_data!H:H,MATCH(B3143&amp;D3143,scheduling_data!D:D&amp;scheduling_data!A:A,0)),"")</f>
        <v>Christian Litz</v>
      </c>
      <c r="J3143" t="str">
        <f t="shared" si="147"/>
        <v>No</v>
      </c>
      <c r="K3143" t="str">
        <f t="shared" si="148"/>
        <v>27945328.7083333333Christian Litz</v>
      </c>
      <c r="L3143" t="str">
        <f t="shared" si="149"/>
        <v>No</v>
      </c>
    </row>
    <row r="3144" spans="1:12" x14ac:dyDescent="0.3">
      <c r="A3144" t="s">
        <v>80</v>
      </c>
      <c r="B3144">
        <v>279</v>
      </c>
      <c r="C3144" s="1">
        <v>45342</v>
      </c>
      <c r="D3144" s="1">
        <v>45328.708333333336</v>
      </c>
      <c r="E3144">
        <v>56.78</v>
      </c>
      <c r="F3144" t="s">
        <v>19</v>
      </c>
      <c r="G3144" t="s">
        <v>51</v>
      </c>
      <c r="H3144">
        <v>97112</v>
      </c>
      <c r="I3144" t="str" cm="1">
        <f t="array" ref="I3144">IFERROR(INDEX(scheduling_data!H:H,MATCH(B3144&amp;D3144,scheduling_data!D:D&amp;scheduling_data!A:A,0)),"")</f>
        <v>Christian Litz</v>
      </c>
      <c r="J3144" t="str">
        <f t="shared" si="147"/>
        <v>No</v>
      </c>
      <c r="K3144" t="str">
        <f t="shared" si="148"/>
        <v>27945328.7083333333Christian Litz</v>
      </c>
      <c r="L3144" t="str">
        <f t="shared" si="149"/>
        <v>Yes</v>
      </c>
    </row>
    <row r="3145" spans="1:12" x14ac:dyDescent="0.3">
      <c r="A3145" t="s">
        <v>80</v>
      </c>
      <c r="B3145">
        <v>279</v>
      </c>
      <c r="C3145" s="1">
        <v>45342</v>
      </c>
      <c r="D3145" s="1">
        <v>45328.708333333336</v>
      </c>
      <c r="E3145">
        <v>93.22</v>
      </c>
      <c r="F3145" t="s">
        <v>9</v>
      </c>
      <c r="G3145" t="s">
        <v>52</v>
      </c>
      <c r="H3145">
        <v>97112</v>
      </c>
      <c r="I3145" t="str" cm="1">
        <f t="array" ref="I3145">IFERROR(INDEX(scheduling_data!H:H,MATCH(B3145&amp;D3145,scheduling_data!D:D&amp;scheduling_data!A:A,0)),"")</f>
        <v>Christian Litz</v>
      </c>
      <c r="J3145" t="str">
        <f t="shared" si="147"/>
        <v>No</v>
      </c>
      <c r="K3145" t="str">
        <f t="shared" si="148"/>
        <v>27945328.7083333333Christian Litz</v>
      </c>
      <c r="L3145" t="str">
        <f t="shared" si="149"/>
        <v>No</v>
      </c>
    </row>
    <row r="3146" spans="1:12" x14ac:dyDescent="0.3">
      <c r="A3146" t="s">
        <v>80</v>
      </c>
      <c r="B3146">
        <v>279</v>
      </c>
      <c r="C3146" s="1">
        <v>45343</v>
      </c>
      <c r="D3146" s="1">
        <v>45329.708333333336</v>
      </c>
      <c r="E3146">
        <v>49.6</v>
      </c>
      <c r="F3146" t="s">
        <v>19</v>
      </c>
      <c r="G3146" t="s">
        <v>51</v>
      </c>
      <c r="H3146">
        <v>97110</v>
      </c>
      <c r="I3146" t="str" cm="1">
        <f t="array" ref="I3146">IFERROR(INDEX(scheduling_data!H:H,MATCH(B3146&amp;D3146,scheduling_data!D:D&amp;scheduling_data!A:A,0)),"")</f>
        <v>Katherine Tyree</v>
      </c>
      <c r="J3146" t="str">
        <f t="shared" si="147"/>
        <v>No</v>
      </c>
      <c r="K3146" t="str">
        <f t="shared" si="148"/>
        <v>27945329.7083333333Katherine Tyree</v>
      </c>
      <c r="L3146" t="str">
        <f t="shared" si="149"/>
        <v>Yes</v>
      </c>
    </row>
    <row r="3147" spans="1:12" x14ac:dyDescent="0.3">
      <c r="A3147" t="s">
        <v>80</v>
      </c>
      <c r="B3147">
        <v>279</v>
      </c>
      <c r="C3147" s="1">
        <v>45343</v>
      </c>
      <c r="D3147" s="1">
        <v>45329.708333333336</v>
      </c>
      <c r="E3147">
        <v>100.4</v>
      </c>
      <c r="F3147" t="s">
        <v>9</v>
      </c>
      <c r="G3147" t="s">
        <v>52</v>
      </c>
      <c r="H3147">
        <v>97110</v>
      </c>
      <c r="I3147" t="str" cm="1">
        <f t="array" ref="I3147">IFERROR(INDEX(scheduling_data!H:H,MATCH(B3147&amp;D3147,scheduling_data!D:D&amp;scheduling_data!A:A,0)),"")</f>
        <v>Katherine Tyree</v>
      </c>
      <c r="J3147" t="str">
        <f t="shared" si="147"/>
        <v>No</v>
      </c>
      <c r="K3147" t="str">
        <f t="shared" si="148"/>
        <v>27945329.7083333333Katherine Tyree</v>
      </c>
      <c r="L3147" t="str">
        <f t="shared" si="149"/>
        <v>No</v>
      </c>
    </row>
    <row r="3148" spans="1:12" x14ac:dyDescent="0.3">
      <c r="A3148" t="s">
        <v>80</v>
      </c>
      <c r="B3148">
        <v>279</v>
      </c>
      <c r="C3148" s="1">
        <v>45343</v>
      </c>
      <c r="D3148" s="1">
        <v>45329.708333333336</v>
      </c>
      <c r="E3148">
        <v>56.78</v>
      </c>
      <c r="F3148" t="s">
        <v>19</v>
      </c>
      <c r="G3148" t="s">
        <v>51</v>
      </c>
      <c r="H3148">
        <v>97112</v>
      </c>
      <c r="I3148" t="str" cm="1">
        <f t="array" ref="I3148">IFERROR(INDEX(scheduling_data!H:H,MATCH(B3148&amp;D3148,scheduling_data!D:D&amp;scheduling_data!A:A,0)),"")</f>
        <v>Katherine Tyree</v>
      </c>
      <c r="J3148" t="str">
        <f t="shared" si="147"/>
        <v>No</v>
      </c>
      <c r="K3148" t="str">
        <f t="shared" si="148"/>
        <v>27945329.7083333333Katherine Tyree</v>
      </c>
      <c r="L3148" t="str">
        <f t="shared" si="149"/>
        <v>Yes</v>
      </c>
    </row>
    <row r="3149" spans="1:12" x14ac:dyDescent="0.3">
      <c r="A3149" t="s">
        <v>80</v>
      </c>
      <c r="B3149">
        <v>279</v>
      </c>
      <c r="C3149" s="1">
        <v>45343</v>
      </c>
      <c r="D3149" s="1">
        <v>45329.708333333336</v>
      </c>
      <c r="E3149">
        <v>93.22</v>
      </c>
      <c r="F3149" t="s">
        <v>9</v>
      </c>
      <c r="G3149" t="s">
        <v>52</v>
      </c>
      <c r="H3149">
        <v>97112</v>
      </c>
      <c r="I3149" t="str" cm="1">
        <f t="array" ref="I3149">IFERROR(INDEX(scheduling_data!H:H,MATCH(B3149&amp;D3149,scheduling_data!D:D&amp;scheduling_data!A:A,0)),"")</f>
        <v>Katherine Tyree</v>
      </c>
      <c r="J3149" t="str">
        <f t="shared" si="147"/>
        <v>No</v>
      </c>
      <c r="K3149" t="str">
        <f t="shared" si="148"/>
        <v>27945329.7083333333Katherine Tyree</v>
      </c>
      <c r="L3149" t="str">
        <f t="shared" si="149"/>
        <v>No</v>
      </c>
    </row>
    <row r="3150" spans="1:12" x14ac:dyDescent="0.3">
      <c r="A3150" t="s">
        <v>80</v>
      </c>
      <c r="B3150">
        <v>279</v>
      </c>
      <c r="C3150" s="1">
        <v>45345</v>
      </c>
      <c r="D3150" s="1">
        <v>45330.708333333336</v>
      </c>
      <c r="E3150">
        <v>49.6</v>
      </c>
      <c r="F3150" t="s">
        <v>19</v>
      </c>
      <c r="G3150" t="s">
        <v>51</v>
      </c>
      <c r="H3150">
        <v>97110</v>
      </c>
      <c r="I3150" t="str" cm="1">
        <f t="array" ref="I3150">IFERROR(INDEX(scheduling_data!H:H,MATCH(B3150&amp;D3150,scheduling_data!D:D&amp;scheduling_data!A:A,0)),"")</f>
        <v>Katherine Tyree</v>
      </c>
      <c r="J3150" t="str">
        <f t="shared" si="147"/>
        <v>No</v>
      </c>
      <c r="K3150" t="str">
        <f t="shared" si="148"/>
        <v>27945330.7083333333Katherine Tyree</v>
      </c>
      <c r="L3150" t="str">
        <f t="shared" si="149"/>
        <v>Yes</v>
      </c>
    </row>
    <row r="3151" spans="1:12" x14ac:dyDescent="0.3">
      <c r="A3151" t="s">
        <v>80</v>
      </c>
      <c r="B3151">
        <v>279</v>
      </c>
      <c r="C3151" s="1">
        <v>45345</v>
      </c>
      <c r="D3151" s="1">
        <v>45330.708333333336</v>
      </c>
      <c r="E3151">
        <v>100.4</v>
      </c>
      <c r="F3151" t="s">
        <v>9</v>
      </c>
      <c r="G3151" t="s">
        <v>52</v>
      </c>
      <c r="H3151">
        <v>97110</v>
      </c>
      <c r="I3151" t="str" cm="1">
        <f t="array" ref="I3151">IFERROR(INDEX(scheduling_data!H:H,MATCH(B3151&amp;D3151,scheduling_data!D:D&amp;scheduling_data!A:A,0)),"")</f>
        <v>Katherine Tyree</v>
      </c>
      <c r="J3151" t="str">
        <f t="shared" si="147"/>
        <v>No</v>
      </c>
      <c r="K3151" t="str">
        <f t="shared" si="148"/>
        <v>27945330.7083333333Katherine Tyree</v>
      </c>
      <c r="L3151" t="str">
        <f t="shared" si="149"/>
        <v>No</v>
      </c>
    </row>
    <row r="3152" spans="1:12" x14ac:dyDescent="0.3">
      <c r="A3152" t="s">
        <v>80</v>
      </c>
      <c r="B3152">
        <v>279</v>
      </c>
      <c r="C3152" s="1">
        <v>45345</v>
      </c>
      <c r="D3152" s="1">
        <v>45330.708333333336</v>
      </c>
      <c r="E3152">
        <v>56.78</v>
      </c>
      <c r="F3152" t="s">
        <v>19</v>
      </c>
      <c r="G3152" t="s">
        <v>51</v>
      </c>
      <c r="H3152">
        <v>97112</v>
      </c>
      <c r="I3152" t="str" cm="1">
        <f t="array" ref="I3152">IFERROR(INDEX(scheduling_data!H:H,MATCH(B3152&amp;D3152,scheduling_data!D:D&amp;scheduling_data!A:A,0)),"")</f>
        <v>Katherine Tyree</v>
      </c>
      <c r="J3152" t="str">
        <f t="shared" si="147"/>
        <v>No</v>
      </c>
      <c r="K3152" t="str">
        <f t="shared" si="148"/>
        <v>27945330.7083333333Katherine Tyree</v>
      </c>
      <c r="L3152" t="str">
        <f t="shared" si="149"/>
        <v>Yes</v>
      </c>
    </row>
    <row r="3153" spans="1:12" x14ac:dyDescent="0.3">
      <c r="A3153" t="s">
        <v>80</v>
      </c>
      <c r="B3153">
        <v>279</v>
      </c>
      <c r="C3153" s="1">
        <v>45345</v>
      </c>
      <c r="D3153" s="1">
        <v>45330.708333333336</v>
      </c>
      <c r="E3153">
        <v>93.22</v>
      </c>
      <c r="F3153" t="s">
        <v>9</v>
      </c>
      <c r="G3153" t="s">
        <v>52</v>
      </c>
      <c r="H3153">
        <v>97112</v>
      </c>
      <c r="I3153" t="str" cm="1">
        <f t="array" ref="I3153">IFERROR(INDEX(scheduling_data!H:H,MATCH(B3153&amp;D3153,scheduling_data!D:D&amp;scheduling_data!A:A,0)),"")</f>
        <v>Katherine Tyree</v>
      </c>
      <c r="J3153" t="str">
        <f t="shared" si="147"/>
        <v>No</v>
      </c>
      <c r="K3153" t="str">
        <f t="shared" si="148"/>
        <v>27945330.7083333333Katherine Tyree</v>
      </c>
      <c r="L3153" t="str">
        <f t="shared" si="149"/>
        <v>No</v>
      </c>
    </row>
    <row r="3154" spans="1:12" x14ac:dyDescent="0.3">
      <c r="A3154" t="s">
        <v>80</v>
      </c>
      <c r="B3154">
        <v>54</v>
      </c>
      <c r="C3154" s="1">
        <v>45359</v>
      </c>
      <c r="D3154" s="1">
        <v>45344.4375</v>
      </c>
      <c r="E3154">
        <v>64.81</v>
      </c>
      <c r="F3154" t="s">
        <v>19</v>
      </c>
      <c r="G3154" t="s">
        <v>51</v>
      </c>
      <c r="H3154">
        <v>92507</v>
      </c>
      <c r="I3154" t="str" cm="1">
        <f t="array" ref="I3154">IFERROR(INDEX(scheduling_data!H:H,MATCH(B3154&amp;D3154,scheduling_data!D:D&amp;scheduling_data!A:A,0)),"")</f>
        <v>Annette Fertitta</v>
      </c>
      <c r="J3154" t="str">
        <f t="shared" si="147"/>
        <v>No</v>
      </c>
      <c r="K3154" t="str">
        <f t="shared" si="148"/>
        <v>5445344.4375Annette Fertitta</v>
      </c>
      <c r="L3154" t="str">
        <f t="shared" si="149"/>
        <v>Yes</v>
      </c>
    </row>
    <row r="3155" spans="1:12" x14ac:dyDescent="0.3">
      <c r="A3155" t="s">
        <v>80</v>
      </c>
      <c r="B3155">
        <v>54</v>
      </c>
      <c r="C3155" s="1">
        <v>45359</v>
      </c>
      <c r="D3155" s="1">
        <v>45344.4375</v>
      </c>
      <c r="E3155">
        <v>85.19</v>
      </c>
      <c r="F3155" t="s">
        <v>9</v>
      </c>
      <c r="G3155" t="s">
        <v>52</v>
      </c>
      <c r="H3155">
        <v>92507</v>
      </c>
      <c r="I3155" t="str" cm="1">
        <f t="array" ref="I3155">IFERROR(INDEX(scheduling_data!H:H,MATCH(B3155&amp;D3155,scheduling_data!D:D&amp;scheduling_data!A:A,0)),"")</f>
        <v>Annette Fertitta</v>
      </c>
      <c r="J3155" t="str">
        <f t="shared" si="147"/>
        <v>No</v>
      </c>
      <c r="K3155" t="str">
        <f t="shared" si="148"/>
        <v>5445344.4375Annette Fertitta</v>
      </c>
      <c r="L3155" t="str">
        <f t="shared" si="149"/>
        <v>No</v>
      </c>
    </row>
    <row r="3156" spans="1:12" x14ac:dyDescent="0.3">
      <c r="A3156" t="s">
        <v>80</v>
      </c>
      <c r="B3156">
        <v>54</v>
      </c>
      <c r="C3156" s="1">
        <v>45366</v>
      </c>
      <c r="D3156" s="1">
        <v>45349.4375</v>
      </c>
      <c r="E3156">
        <v>85.19</v>
      </c>
      <c r="F3156" t="s">
        <v>9</v>
      </c>
      <c r="G3156" t="s">
        <v>52</v>
      </c>
      <c r="H3156">
        <v>92507</v>
      </c>
      <c r="I3156" t="str" cm="1">
        <f t="array" ref="I3156">IFERROR(INDEX(scheduling_data!H:H,MATCH(B3156&amp;D3156,scheduling_data!D:D&amp;scheduling_data!A:A,0)),"")</f>
        <v>Annette Fertitta</v>
      </c>
      <c r="J3156" t="str">
        <f t="shared" si="147"/>
        <v>No</v>
      </c>
      <c r="K3156" t="str">
        <f t="shared" si="148"/>
        <v>5445349.4375Annette Fertitta</v>
      </c>
      <c r="L3156" t="str">
        <f t="shared" si="149"/>
        <v>No</v>
      </c>
    </row>
    <row r="3157" spans="1:12" x14ac:dyDescent="0.3">
      <c r="A3157" t="s">
        <v>80</v>
      </c>
      <c r="B3157">
        <v>54</v>
      </c>
      <c r="C3157" s="1">
        <v>45366</v>
      </c>
      <c r="D3157" s="1">
        <v>45349.4375</v>
      </c>
      <c r="E3157">
        <v>64.81</v>
      </c>
      <c r="F3157" t="s">
        <v>19</v>
      </c>
      <c r="G3157" t="s">
        <v>51</v>
      </c>
      <c r="H3157">
        <v>92507</v>
      </c>
      <c r="I3157" t="str" cm="1">
        <f t="array" ref="I3157">IFERROR(INDEX(scheduling_data!H:H,MATCH(B3157&amp;D3157,scheduling_data!D:D&amp;scheduling_data!A:A,0)),"")</f>
        <v>Annette Fertitta</v>
      </c>
      <c r="J3157" t="str">
        <f t="shared" si="147"/>
        <v>No</v>
      </c>
      <c r="K3157" t="str">
        <f t="shared" si="148"/>
        <v>5445349.4375Annette Fertitta</v>
      </c>
      <c r="L3157" t="str">
        <f t="shared" si="149"/>
        <v>Yes</v>
      </c>
    </row>
    <row r="3158" spans="1:12" x14ac:dyDescent="0.3">
      <c r="A3158" t="s">
        <v>80</v>
      </c>
      <c r="B3158">
        <v>54</v>
      </c>
      <c r="C3158" s="1">
        <v>45363</v>
      </c>
      <c r="D3158" s="1">
        <v>45351.416666666664</v>
      </c>
      <c r="E3158">
        <v>56.78</v>
      </c>
      <c r="F3158" t="s">
        <v>19</v>
      </c>
      <c r="G3158" t="s">
        <v>51</v>
      </c>
      <c r="H3158">
        <v>97112</v>
      </c>
      <c r="I3158" t="str" cm="1">
        <f t="array" ref="I3158">IFERROR(INDEX(scheduling_data!H:H,MATCH(B3158&amp;D3158,scheduling_data!D:D&amp;scheduling_data!A:A,0)),"")</f>
        <v>Heidi Molaison</v>
      </c>
      <c r="J3158" t="str">
        <f t="shared" si="147"/>
        <v>No</v>
      </c>
      <c r="K3158" t="str">
        <f t="shared" si="148"/>
        <v>5445351.4166666667Heidi Molaison</v>
      </c>
      <c r="L3158" t="str">
        <f t="shared" si="149"/>
        <v>Yes</v>
      </c>
    </row>
    <row r="3159" spans="1:12" x14ac:dyDescent="0.3">
      <c r="A3159" t="s">
        <v>80</v>
      </c>
      <c r="B3159">
        <v>54</v>
      </c>
      <c r="C3159" s="1">
        <v>45363</v>
      </c>
      <c r="D3159" s="1">
        <v>45351.416666666664</v>
      </c>
      <c r="E3159">
        <v>93.22</v>
      </c>
      <c r="F3159" t="s">
        <v>9</v>
      </c>
      <c r="G3159" t="s">
        <v>52</v>
      </c>
      <c r="H3159">
        <v>97112</v>
      </c>
      <c r="I3159" t="str" cm="1">
        <f t="array" ref="I3159">IFERROR(INDEX(scheduling_data!H:H,MATCH(B3159&amp;D3159,scheduling_data!D:D&amp;scheduling_data!A:A,0)),"")</f>
        <v>Heidi Molaison</v>
      </c>
      <c r="J3159" t="str">
        <f t="shared" si="147"/>
        <v>No</v>
      </c>
      <c r="K3159" t="str">
        <f t="shared" si="148"/>
        <v>5445351.4166666667Heidi Molaison</v>
      </c>
      <c r="L3159" t="str">
        <f t="shared" si="149"/>
        <v>No</v>
      </c>
    </row>
    <row r="3160" spans="1:12" x14ac:dyDescent="0.3">
      <c r="A3160" t="s">
        <v>80</v>
      </c>
      <c r="B3160">
        <v>54</v>
      </c>
      <c r="C3160" s="1">
        <v>45366</v>
      </c>
      <c r="D3160" s="1">
        <v>45351.4375</v>
      </c>
      <c r="E3160">
        <v>85.19</v>
      </c>
      <c r="F3160" t="s">
        <v>9</v>
      </c>
      <c r="G3160" t="s">
        <v>52</v>
      </c>
      <c r="H3160">
        <v>92507</v>
      </c>
      <c r="I3160" t="str" cm="1">
        <f t="array" ref="I3160">IFERROR(INDEX(scheduling_data!H:H,MATCH(B3160&amp;D3160,scheduling_data!D:D&amp;scheduling_data!A:A,0)),"")</f>
        <v>Annette Fertitta</v>
      </c>
      <c r="J3160" t="str">
        <f t="shared" si="147"/>
        <v>No</v>
      </c>
      <c r="K3160" t="str">
        <f t="shared" si="148"/>
        <v>5445351.4375Annette Fertitta</v>
      </c>
      <c r="L3160" t="str">
        <f t="shared" si="149"/>
        <v>No</v>
      </c>
    </row>
    <row r="3161" spans="1:12" x14ac:dyDescent="0.3">
      <c r="A3161" t="s">
        <v>80</v>
      </c>
      <c r="B3161">
        <v>54</v>
      </c>
      <c r="C3161" s="1">
        <v>45366</v>
      </c>
      <c r="D3161" s="1">
        <v>45351.4375</v>
      </c>
      <c r="E3161">
        <v>64.81</v>
      </c>
      <c r="F3161" t="s">
        <v>19</v>
      </c>
      <c r="G3161" t="s">
        <v>51</v>
      </c>
      <c r="H3161">
        <v>92507</v>
      </c>
      <c r="I3161" t="str" cm="1">
        <f t="array" ref="I3161">IFERROR(INDEX(scheduling_data!H:H,MATCH(B3161&amp;D3161,scheduling_data!D:D&amp;scheduling_data!A:A,0)),"")</f>
        <v>Annette Fertitta</v>
      </c>
      <c r="J3161" t="str">
        <f t="shared" si="147"/>
        <v>No</v>
      </c>
      <c r="K3161" t="str">
        <f t="shared" si="148"/>
        <v>5445351.4375Annette Fertitta</v>
      </c>
      <c r="L3161" t="str">
        <f t="shared" si="149"/>
        <v>Yes</v>
      </c>
    </row>
    <row r="3162" spans="1:12" x14ac:dyDescent="0.3">
      <c r="A3162" t="s">
        <v>80</v>
      </c>
      <c r="B3162">
        <v>55</v>
      </c>
      <c r="C3162" s="1">
        <v>45359</v>
      </c>
      <c r="D3162" s="1">
        <v>45344.416666666664</v>
      </c>
      <c r="E3162">
        <v>64.81</v>
      </c>
      <c r="F3162" t="s">
        <v>19</v>
      </c>
      <c r="G3162" t="s">
        <v>51</v>
      </c>
      <c r="H3162">
        <v>92507</v>
      </c>
      <c r="I3162" t="str" cm="1">
        <f t="array" ref="I3162">IFERROR(INDEX(scheduling_data!H:H,MATCH(B3162&amp;D3162,scheduling_data!D:D&amp;scheduling_data!A:A,0)),"")</f>
        <v>Victoria Miley</v>
      </c>
      <c r="J3162" t="str">
        <f t="shared" si="147"/>
        <v>No</v>
      </c>
      <c r="K3162" t="str">
        <f t="shared" si="148"/>
        <v>5545344.4166666667Victoria Miley</v>
      </c>
      <c r="L3162" t="str">
        <f t="shared" si="149"/>
        <v>Yes</v>
      </c>
    </row>
    <row r="3163" spans="1:12" x14ac:dyDescent="0.3">
      <c r="A3163" t="s">
        <v>80</v>
      </c>
      <c r="B3163">
        <v>55</v>
      </c>
      <c r="C3163" s="1">
        <v>45359</v>
      </c>
      <c r="D3163" s="1">
        <v>45344.416666666664</v>
      </c>
      <c r="E3163">
        <v>85.19</v>
      </c>
      <c r="F3163" t="s">
        <v>9</v>
      </c>
      <c r="G3163" t="s">
        <v>52</v>
      </c>
      <c r="H3163">
        <v>92507</v>
      </c>
      <c r="I3163" t="str" cm="1">
        <f t="array" ref="I3163">IFERROR(INDEX(scheduling_data!H:H,MATCH(B3163&amp;D3163,scheduling_data!D:D&amp;scheduling_data!A:A,0)),"")</f>
        <v>Victoria Miley</v>
      </c>
      <c r="J3163" t="str">
        <f t="shared" si="147"/>
        <v>No</v>
      </c>
      <c r="K3163" t="str">
        <f t="shared" si="148"/>
        <v>5545344.4166666667Victoria Miley</v>
      </c>
      <c r="L3163" t="str">
        <f t="shared" si="149"/>
        <v>No</v>
      </c>
    </row>
    <row r="3164" spans="1:12" x14ac:dyDescent="0.3">
      <c r="A3164" t="s">
        <v>80</v>
      </c>
      <c r="B3164">
        <v>55</v>
      </c>
      <c r="C3164" s="1">
        <v>45359</v>
      </c>
      <c r="D3164" s="1">
        <v>45349.416666666664</v>
      </c>
      <c r="E3164">
        <v>64.81</v>
      </c>
      <c r="F3164" t="s">
        <v>19</v>
      </c>
      <c r="G3164" t="s">
        <v>51</v>
      </c>
      <c r="H3164">
        <v>92507</v>
      </c>
      <c r="I3164" t="str" cm="1">
        <f t="array" ref="I3164">IFERROR(INDEX(scheduling_data!H:H,MATCH(B3164&amp;D3164,scheduling_data!D:D&amp;scheduling_data!A:A,0)),"")</f>
        <v>D'Anna Pullen</v>
      </c>
      <c r="J3164" t="str">
        <f t="shared" si="147"/>
        <v>No</v>
      </c>
      <c r="K3164" t="str">
        <f t="shared" si="148"/>
        <v>5545349.4166666667D'Anna Pullen</v>
      </c>
      <c r="L3164" t="str">
        <f t="shared" si="149"/>
        <v>Yes</v>
      </c>
    </row>
    <row r="3165" spans="1:12" x14ac:dyDescent="0.3">
      <c r="A3165" t="s">
        <v>80</v>
      </c>
      <c r="B3165">
        <v>55</v>
      </c>
      <c r="C3165" s="1">
        <v>45359</v>
      </c>
      <c r="D3165" s="1">
        <v>45349.416666666664</v>
      </c>
      <c r="E3165">
        <v>85.19</v>
      </c>
      <c r="F3165" t="s">
        <v>9</v>
      </c>
      <c r="G3165" t="s">
        <v>52</v>
      </c>
      <c r="H3165">
        <v>92507</v>
      </c>
      <c r="I3165" t="str" cm="1">
        <f t="array" ref="I3165">IFERROR(INDEX(scheduling_data!H:H,MATCH(B3165&amp;D3165,scheduling_data!D:D&amp;scheduling_data!A:A,0)),"")</f>
        <v>D'Anna Pullen</v>
      </c>
      <c r="J3165" t="str">
        <f t="shared" si="147"/>
        <v>No</v>
      </c>
      <c r="K3165" t="str">
        <f t="shared" si="148"/>
        <v>5545349.4166666667D'Anna Pullen</v>
      </c>
      <c r="L3165" t="str">
        <f t="shared" si="149"/>
        <v>No</v>
      </c>
    </row>
    <row r="3166" spans="1:12" x14ac:dyDescent="0.3">
      <c r="A3166" t="s">
        <v>80</v>
      </c>
      <c r="B3166">
        <v>55</v>
      </c>
      <c r="C3166" s="1">
        <v>45363</v>
      </c>
      <c r="D3166" s="1">
        <v>45351.416666666664</v>
      </c>
      <c r="E3166">
        <v>64.81</v>
      </c>
      <c r="F3166" t="s">
        <v>19</v>
      </c>
      <c r="G3166" t="s">
        <v>51</v>
      </c>
      <c r="H3166">
        <v>92507</v>
      </c>
      <c r="I3166" t="str" cm="1">
        <f t="array" ref="I3166">IFERROR(INDEX(scheduling_data!H:H,MATCH(B3166&amp;D3166,scheduling_data!D:D&amp;scheduling_data!A:A,0)),"")</f>
        <v>Victoria Miley</v>
      </c>
      <c r="J3166" t="str">
        <f t="shared" si="147"/>
        <v>No</v>
      </c>
      <c r="K3166" t="str">
        <f t="shared" si="148"/>
        <v>5545351.4166666667Victoria Miley</v>
      </c>
      <c r="L3166" t="str">
        <f t="shared" si="149"/>
        <v>Yes</v>
      </c>
    </row>
    <row r="3167" spans="1:12" x14ac:dyDescent="0.3">
      <c r="A3167" t="s">
        <v>80</v>
      </c>
      <c r="B3167">
        <v>55</v>
      </c>
      <c r="C3167" s="1">
        <v>45363</v>
      </c>
      <c r="D3167" s="1">
        <v>45351.416666666664</v>
      </c>
      <c r="E3167">
        <v>85.19</v>
      </c>
      <c r="F3167" t="s">
        <v>9</v>
      </c>
      <c r="G3167" t="s">
        <v>52</v>
      </c>
      <c r="H3167">
        <v>92507</v>
      </c>
      <c r="I3167" t="str" cm="1">
        <f t="array" ref="I3167">IFERROR(INDEX(scheduling_data!H:H,MATCH(B3167&amp;D3167,scheduling_data!D:D&amp;scheduling_data!A:A,0)),"")</f>
        <v>Victoria Miley</v>
      </c>
      <c r="J3167" t="str">
        <f t="shared" si="147"/>
        <v>No</v>
      </c>
      <c r="K3167" t="str">
        <f t="shared" si="148"/>
        <v>5545351.4166666667Victoria Miley</v>
      </c>
      <c r="L3167" t="str">
        <f t="shared" si="149"/>
        <v>No</v>
      </c>
    </row>
    <row r="3168" spans="1:12" x14ac:dyDescent="0.3">
      <c r="A3168" t="s">
        <v>80</v>
      </c>
      <c r="B3168">
        <v>55</v>
      </c>
      <c r="C3168" s="1">
        <v>45363</v>
      </c>
      <c r="D3168" s="1">
        <v>45351.4375</v>
      </c>
      <c r="E3168">
        <v>56.78</v>
      </c>
      <c r="F3168" t="s">
        <v>19</v>
      </c>
      <c r="G3168" t="s">
        <v>51</v>
      </c>
      <c r="H3168">
        <v>97112</v>
      </c>
      <c r="I3168" t="str" cm="1">
        <f t="array" ref="I3168">IFERROR(INDEX(scheduling_data!H:H,MATCH(B3168&amp;D3168,scheduling_data!D:D&amp;scheduling_data!A:A,0)),"")</f>
        <v>Heidi Molaison</v>
      </c>
      <c r="J3168" t="str">
        <f t="shared" si="147"/>
        <v>No</v>
      </c>
      <c r="K3168" t="str">
        <f t="shared" si="148"/>
        <v>5545351.4375Heidi Molaison</v>
      </c>
      <c r="L3168" t="str">
        <f t="shared" si="149"/>
        <v>Yes</v>
      </c>
    </row>
    <row r="3169" spans="1:12" x14ac:dyDescent="0.3">
      <c r="A3169" t="s">
        <v>80</v>
      </c>
      <c r="B3169">
        <v>55</v>
      </c>
      <c r="C3169" s="1">
        <v>45363</v>
      </c>
      <c r="D3169" s="1">
        <v>45351.4375</v>
      </c>
      <c r="E3169">
        <v>93.22</v>
      </c>
      <c r="F3169" t="s">
        <v>9</v>
      </c>
      <c r="G3169" t="s">
        <v>52</v>
      </c>
      <c r="H3169">
        <v>97112</v>
      </c>
      <c r="I3169" t="str" cm="1">
        <f t="array" ref="I3169">IFERROR(INDEX(scheduling_data!H:H,MATCH(B3169&amp;D3169,scheduling_data!D:D&amp;scheduling_data!A:A,0)),"")</f>
        <v>Heidi Molaison</v>
      </c>
      <c r="J3169" t="str">
        <f t="shared" si="147"/>
        <v>No</v>
      </c>
      <c r="K3169" t="str">
        <f t="shared" si="148"/>
        <v>5545351.4375Heidi Molaison</v>
      </c>
      <c r="L3169" t="str">
        <f t="shared" si="149"/>
        <v>No</v>
      </c>
    </row>
    <row r="3170" spans="1:12" x14ac:dyDescent="0.3">
      <c r="A3170" t="s">
        <v>80</v>
      </c>
      <c r="B3170">
        <v>56</v>
      </c>
      <c r="C3170" s="1">
        <v>45352</v>
      </c>
      <c r="D3170" s="1">
        <v>45335.604166666664</v>
      </c>
      <c r="E3170">
        <v>85.19</v>
      </c>
      <c r="F3170" t="s">
        <v>9</v>
      </c>
      <c r="G3170" t="s">
        <v>52</v>
      </c>
      <c r="H3170">
        <v>92507</v>
      </c>
      <c r="I3170" t="str" cm="1">
        <f t="array" ref="I3170">IFERROR(INDEX(scheduling_data!H:H,MATCH(B3170&amp;D3170,scheduling_data!D:D&amp;scheduling_data!A:A,0)),"")</f>
        <v>Annette Fertitta</v>
      </c>
      <c r="J3170" t="str">
        <f t="shared" si="147"/>
        <v>No</v>
      </c>
      <c r="K3170" t="str">
        <f t="shared" si="148"/>
        <v>5645335.6041666667Annette Fertitta</v>
      </c>
      <c r="L3170" t="str">
        <f t="shared" si="149"/>
        <v>No</v>
      </c>
    </row>
    <row r="3171" spans="1:12" x14ac:dyDescent="0.3">
      <c r="A3171" t="s">
        <v>80</v>
      </c>
      <c r="B3171">
        <v>56</v>
      </c>
      <c r="C3171" s="1">
        <v>45352</v>
      </c>
      <c r="D3171" s="1">
        <v>45335.604166666664</v>
      </c>
      <c r="E3171">
        <v>64.81</v>
      </c>
      <c r="F3171" t="s">
        <v>19</v>
      </c>
      <c r="G3171" t="s">
        <v>51</v>
      </c>
      <c r="H3171">
        <v>92507</v>
      </c>
      <c r="I3171" t="str" cm="1">
        <f t="array" ref="I3171">IFERROR(INDEX(scheduling_data!H:H,MATCH(B3171&amp;D3171,scheduling_data!D:D&amp;scheduling_data!A:A,0)),"")</f>
        <v>Annette Fertitta</v>
      </c>
      <c r="J3171" t="str">
        <f t="shared" si="147"/>
        <v>No</v>
      </c>
      <c r="K3171" t="str">
        <f t="shared" si="148"/>
        <v>5645335.6041666667Annette Fertitta</v>
      </c>
      <c r="L3171" t="str">
        <f t="shared" si="149"/>
        <v>Yes</v>
      </c>
    </row>
    <row r="3172" spans="1:12" x14ac:dyDescent="0.3">
      <c r="A3172" t="s">
        <v>80</v>
      </c>
      <c r="B3172">
        <v>56</v>
      </c>
      <c r="C3172" s="1">
        <v>45359</v>
      </c>
      <c r="D3172" s="1">
        <v>45342.604166666664</v>
      </c>
      <c r="E3172">
        <v>85.19</v>
      </c>
      <c r="F3172" t="s">
        <v>9</v>
      </c>
      <c r="G3172" t="s">
        <v>52</v>
      </c>
      <c r="H3172">
        <v>92507</v>
      </c>
      <c r="I3172" t="str" cm="1">
        <f t="array" ref="I3172">IFERROR(INDEX(scheduling_data!H:H,MATCH(B3172&amp;D3172,scheduling_data!D:D&amp;scheduling_data!A:A,0)),"")</f>
        <v>D'Anna Pullen</v>
      </c>
      <c r="J3172" t="str">
        <f t="shared" si="147"/>
        <v>No</v>
      </c>
      <c r="K3172" t="str">
        <f t="shared" si="148"/>
        <v>5645342.6041666667D'Anna Pullen</v>
      </c>
      <c r="L3172" t="str">
        <f t="shared" si="149"/>
        <v>No</v>
      </c>
    </row>
    <row r="3173" spans="1:12" x14ac:dyDescent="0.3">
      <c r="A3173" t="s">
        <v>80</v>
      </c>
      <c r="B3173">
        <v>56</v>
      </c>
      <c r="C3173" s="1">
        <v>45359</v>
      </c>
      <c r="D3173" s="1">
        <v>45342.604166666664</v>
      </c>
      <c r="E3173">
        <v>64.81</v>
      </c>
      <c r="F3173" t="s">
        <v>19</v>
      </c>
      <c r="G3173" t="s">
        <v>51</v>
      </c>
      <c r="H3173">
        <v>92507</v>
      </c>
      <c r="I3173" t="str" cm="1">
        <f t="array" ref="I3173">IFERROR(INDEX(scheduling_data!H:H,MATCH(B3173&amp;D3173,scheduling_data!D:D&amp;scheduling_data!A:A,0)),"")</f>
        <v>D'Anna Pullen</v>
      </c>
      <c r="J3173" t="str">
        <f t="shared" si="147"/>
        <v>No</v>
      </c>
      <c r="K3173" t="str">
        <f t="shared" si="148"/>
        <v>5645342.6041666667D'Anna Pullen</v>
      </c>
      <c r="L3173" t="str">
        <f t="shared" si="149"/>
        <v>Yes</v>
      </c>
    </row>
    <row r="3174" spans="1:12" x14ac:dyDescent="0.3">
      <c r="A3174" t="s">
        <v>80</v>
      </c>
      <c r="B3174">
        <v>56</v>
      </c>
      <c r="C3174" s="1">
        <v>45359</v>
      </c>
      <c r="D3174" s="1">
        <v>45343.541666666664</v>
      </c>
      <c r="E3174">
        <v>85.19</v>
      </c>
      <c r="F3174" t="s">
        <v>9</v>
      </c>
      <c r="G3174" t="s">
        <v>52</v>
      </c>
      <c r="H3174">
        <v>92507</v>
      </c>
      <c r="I3174" t="str" cm="1">
        <f t="array" ref="I3174">IFERROR(INDEX(scheduling_data!H:H,MATCH(B3174&amp;D3174,scheduling_data!D:D&amp;scheduling_data!A:A,0)),"")</f>
        <v>D'Anna Pullen</v>
      </c>
      <c r="J3174" t="str">
        <f t="shared" si="147"/>
        <v>No</v>
      </c>
      <c r="K3174" t="str">
        <f t="shared" si="148"/>
        <v>5645343.5416666667D'Anna Pullen</v>
      </c>
      <c r="L3174" t="str">
        <f t="shared" si="149"/>
        <v>No</v>
      </c>
    </row>
    <row r="3175" spans="1:12" x14ac:dyDescent="0.3">
      <c r="A3175" t="s">
        <v>80</v>
      </c>
      <c r="B3175">
        <v>56</v>
      </c>
      <c r="C3175" s="1">
        <v>45359</v>
      </c>
      <c r="D3175" s="1">
        <v>45343.541666666664</v>
      </c>
      <c r="E3175">
        <v>64.81</v>
      </c>
      <c r="F3175" t="s">
        <v>19</v>
      </c>
      <c r="G3175" t="s">
        <v>51</v>
      </c>
      <c r="H3175">
        <v>92507</v>
      </c>
      <c r="I3175" t="str" cm="1">
        <f t="array" ref="I3175">IFERROR(INDEX(scheduling_data!H:H,MATCH(B3175&amp;D3175,scheduling_data!D:D&amp;scheduling_data!A:A,0)),"")</f>
        <v>D'Anna Pullen</v>
      </c>
      <c r="J3175" t="str">
        <f t="shared" si="147"/>
        <v>No</v>
      </c>
      <c r="K3175" t="str">
        <f t="shared" si="148"/>
        <v>5645343.5416666667D'Anna Pullen</v>
      </c>
      <c r="L3175" t="str">
        <f t="shared" si="149"/>
        <v>Yes</v>
      </c>
    </row>
    <row r="3176" spans="1:12" x14ac:dyDescent="0.3">
      <c r="A3176" t="s">
        <v>80</v>
      </c>
      <c r="B3176">
        <v>57</v>
      </c>
      <c r="C3176" s="1">
        <v>45359</v>
      </c>
      <c r="D3176" s="1">
        <v>45342.604166666664</v>
      </c>
      <c r="E3176">
        <v>64.81</v>
      </c>
      <c r="F3176" t="s">
        <v>19</v>
      </c>
      <c r="G3176" t="s">
        <v>51</v>
      </c>
      <c r="H3176">
        <v>92507</v>
      </c>
      <c r="I3176" t="str" cm="1">
        <f t="array" ref="I3176">IFERROR(INDEX(scheduling_data!H:H,MATCH(B3176&amp;D3176,scheduling_data!D:D&amp;scheduling_data!A:A,0)),"")</f>
        <v>Victoria Miley</v>
      </c>
      <c r="J3176" t="str">
        <f t="shared" si="147"/>
        <v>No</v>
      </c>
      <c r="K3176" t="str">
        <f t="shared" si="148"/>
        <v>5745342.6041666667Victoria Miley</v>
      </c>
      <c r="L3176" t="str">
        <f t="shared" si="149"/>
        <v>Yes</v>
      </c>
    </row>
    <row r="3177" spans="1:12" x14ac:dyDescent="0.3">
      <c r="A3177" t="s">
        <v>80</v>
      </c>
      <c r="B3177">
        <v>57</v>
      </c>
      <c r="C3177" s="1">
        <v>45359</v>
      </c>
      <c r="D3177" s="1">
        <v>45342.604166666664</v>
      </c>
      <c r="E3177">
        <v>85.19</v>
      </c>
      <c r="F3177" t="s">
        <v>9</v>
      </c>
      <c r="G3177" t="s">
        <v>52</v>
      </c>
      <c r="H3177">
        <v>92507</v>
      </c>
      <c r="I3177" t="str" cm="1">
        <f t="array" ref="I3177">IFERROR(INDEX(scheduling_data!H:H,MATCH(B3177&amp;D3177,scheduling_data!D:D&amp;scheduling_data!A:A,0)),"")</f>
        <v>Victoria Miley</v>
      </c>
      <c r="J3177" t="str">
        <f t="shared" si="147"/>
        <v>No</v>
      </c>
      <c r="K3177" t="str">
        <f t="shared" si="148"/>
        <v>5745342.6041666667Victoria Miley</v>
      </c>
      <c r="L3177" t="str">
        <f t="shared" si="149"/>
        <v>No</v>
      </c>
    </row>
    <row r="3178" spans="1:12" x14ac:dyDescent="0.3">
      <c r="A3178" t="s">
        <v>80</v>
      </c>
      <c r="B3178">
        <v>57</v>
      </c>
      <c r="C3178" s="1">
        <v>45359</v>
      </c>
      <c r="D3178" s="1">
        <v>45343.541666666664</v>
      </c>
      <c r="E3178">
        <v>64.81</v>
      </c>
      <c r="F3178" t="s">
        <v>19</v>
      </c>
      <c r="G3178" t="s">
        <v>51</v>
      </c>
      <c r="H3178">
        <v>92507</v>
      </c>
      <c r="I3178" t="str" cm="1">
        <f t="array" ref="I3178">IFERROR(INDEX(scheduling_data!H:H,MATCH(B3178&amp;D3178,scheduling_data!D:D&amp;scheduling_data!A:A,0)),"")</f>
        <v>Victoria Miley</v>
      </c>
      <c r="J3178" t="str">
        <f t="shared" si="147"/>
        <v>No</v>
      </c>
      <c r="K3178" t="str">
        <f t="shared" si="148"/>
        <v>5745343.5416666667Victoria Miley</v>
      </c>
      <c r="L3178" t="str">
        <f t="shared" si="149"/>
        <v>Yes</v>
      </c>
    </row>
    <row r="3179" spans="1:12" x14ac:dyDescent="0.3">
      <c r="A3179" t="s">
        <v>80</v>
      </c>
      <c r="B3179">
        <v>57</v>
      </c>
      <c r="C3179" s="1">
        <v>45359</v>
      </c>
      <c r="D3179" s="1">
        <v>45343.541666666664</v>
      </c>
      <c r="E3179">
        <v>85.19</v>
      </c>
      <c r="F3179" t="s">
        <v>9</v>
      </c>
      <c r="G3179" t="s">
        <v>52</v>
      </c>
      <c r="H3179">
        <v>92507</v>
      </c>
      <c r="I3179" t="str" cm="1">
        <f t="array" ref="I3179">IFERROR(INDEX(scheduling_data!H:H,MATCH(B3179&amp;D3179,scheduling_data!D:D&amp;scheduling_data!A:A,0)),"")</f>
        <v>Victoria Miley</v>
      </c>
      <c r="J3179" t="str">
        <f t="shared" si="147"/>
        <v>No</v>
      </c>
      <c r="K3179" t="str">
        <f t="shared" si="148"/>
        <v>5745343.5416666667Victoria Miley</v>
      </c>
      <c r="L3179" t="str">
        <f t="shared" si="149"/>
        <v>No</v>
      </c>
    </row>
    <row r="3180" spans="1:12" x14ac:dyDescent="0.3">
      <c r="A3180" t="s">
        <v>80</v>
      </c>
      <c r="B3180">
        <v>58</v>
      </c>
      <c r="C3180" s="1">
        <v>45366</v>
      </c>
      <c r="D3180" s="1">
        <v>45344.333333333336</v>
      </c>
      <c r="E3180">
        <v>85.19</v>
      </c>
      <c r="F3180" t="s">
        <v>9</v>
      </c>
      <c r="G3180" t="s">
        <v>52</v>
      </c>
      <c r="H3180">
        <v>92507</v>
      </c>
      <c r="I3180" t="str" cm="1">
        <f t="array" ref="I3180">IFERROR(INDEX(scheduling_data!H:H,MATCH(B3180&amp;D3180,scheduling_data!D:D&amp;scheduling_data!A:A,0)),"")</f>
        <v>Annette Fertitta</v>
      </c>
      <c r="J3180" t="str">
        <f t="shared" si="147"/>
        <v>No</v>
      </c>
      <c r="K3180" t="str">
        <f t="shared" si="148"/>
        <v>5845344.3333333333Annette Fertitta</v>
      </c>
      <c r="L3180" t="str">
        <f t="shared" si="149"/>
        <v>No</v>
      </c>
    </row>
    <row r="3181" spans="1:12" x14ac:dyDescent="0.3">
      <c r="A3181" t="s">
        <v>80</v>
      </c>
      <c r="B3181">
        <v>58</v>
      </c>
      <c r="C3181" s="1">
        <v>45366</v>
      </c>
      <c r="D3181" s="1">
        <v>45344.333333333336</v>
      </c>
      <c r="E3181">
        <v>64.81</v>
      </c>
      <c r="F3181" t="s">
        <v>19</v>
      </c>
      <c r="G3181" t="s">
        <v>51</v>
      </c>
      <c r="H3181">
        <v>92507</v>
      </c>
      <c r="I3181" t="str" cm="1">
        <f t="array" ref="I3181">IFERROR(INDEX(scheduling_data!H:H,MATCH(B3181&amp;D3181,scheduling_data!D:D&amp;scheduling_data!A:A,0)),"")</f>
        <v>Annette Fertitta</v>
      </c>
      <c r="J3181" t="str">
        <f t="shared" si="147"/>
        <v>No</v>
      </c>
      <c r="K3181" t="str">
        <f t="shared" si="148"/>
        <v>5845344.3333333333Annette Fertitta</v>
      </c>
      <c r="L3181" t="str">
        <f t="shared" si="149"/>
        <v>Yes</v>
      </c>
    </row>
    <row r="3182" spans="1:12" x14ac:dyDescent="0.3">
      <c r="A3182" t="s">
        <v>80</v>
      </c>
      <c r="B3182">
        <v>58</v>
      </c>
      <c r="C3182" s="1">
        <v>45359</v>
      </c>
      <c r="D3182" s="1">
        <v>45345.333333333336</v>
      </c>
      <c r="E3182">
        <v>85.19</v>
      </c>
      <c r="F3182" t="s">
        <v>9</v>
      </c>
      <c r="G3182" t="s">
        <v>52</v>
      </c>
      <c r="H3182">
        <v>92507</v>
      </c>
      <c r="I3182" t="str" cm="1">
        <f t="array" ref="I3182">IFERROR(INDEX(scheduling_data!H:H,MATCH(B3182&amp;D3182,scheduling_data!D:D&amp;scheduling_data!A:A,0)),"")</f>
        <v>Victoria Miley</v>
      </c>
      <c r="J3182" t="str">
        <f t="shared" si="147"/>
        <v>No</v>
      </c>
      <c r="K3182" t="str">
        <f t="shared" si="148"/>
        <v>5845345.3333333333Victoria Miley</v>
      </c>
      <c r="L3182" t="str">
        <f t="shared" si="149"/>
        <v>No</v>
      </c>
    </row>
    <row r="3183" spans="1:12" x14ac:dyDescent="0.3">
      <c r="A3183" t="s">
        <v>80</v>
      </c>
      <c r="B3183">
        <v>58</v>
      </c>
      <c r="C3183" s="1">
        <v>45359</v>
      </c>
      <c r="D3183" s="1">
        <v>45345.333333333336</v>
      </c>
      <c r="E3183">
        <v>64.81</v>
      </c>
      <c r="F3183" t="s">
        <v>19</v>
      </c>
      <c r="G3183" t="s">
        <v>51</v>
      </c>
      <c r="H3183">
        <v>92507</v>
      </c>
      <c r="I3183" t="str" cm="1">
        <f t="array" ref="I3183">IFERROR(INDEX(scheduling_data!H:H,MATCH(B3183&amp;D3183,scheduling_data!D:D&amp;scheduling_data!A:A,0)),"")</f>
        <v>Victoria Miley</v>
      </c>
      <c r="J3183" t="str">
        <f t="shared" si="147"/>
        <v>No</v>
      </c>
      <c r="K3183" t="str">
        <f t="shared" si="148"/>
        <v>5845345.3333333333Victoria Miley</v>
      </c>
      <c r="L3183" t="str">
        <f t="shared" si="149"/>
        <v>Yes</v>
      </c>
    </row>
    <row r="3184" spans="1:12" x14ac:dyDescent="0.3">
      <c r="A3184" t="s">
        <v>80</v>
      </c>
      <c r="B3184">
        <v>58</v>
      </c>
      <c r="C3184" s="1">
        <v>45363</v>
      </c>
      <c r="D3184" s="1">
        <v>45350.333333333336</v>
      </c>
      <c r="E3184">
        <v>64.81</v>
      </c>
      <c r="F3184" t="s">
        <v>19</v>
      </c>
      <c r="G3184" t="s">
        <v>51</v>
      </c>
      <c r="H3184">
        <v>92507</v>
      </c>
      <c r="I3184" t="str" cm="1">
        <f t="array" ref="I3184">IFERROR(INDEX(scheduling_data!H:H,MATCH(B3184&amp;D3184,scheduling_data!D:D&amp;scheduling_data!A:A,0)),"")</f>
        <v>Victoria Miley</v>
      </c>
      <c r="J3184" t="str">
        <f t="shared" si="147"/>
        <v>No</v>
      </c>
      <c r="K3184" t="str">
        <f t="shared" si="148"/>
        <v>5845350.3333333333Victoria Miley</v>
      </c>
      <c r="L3184" t="str">
        <f t="shared" si="149"/>
        <v>Yes</v>
      </c>
    </row>
    <row r="3185" spans="1:12" x14ac:dyDescent="0.3">
      <c r="A3185" t="s">
        <v>80</v>
      </c>
      <c r="B3185">
        <v>58</v>
      </c>
      <c r="C3185" s="1">
        <v>45363</v>
      </c>
      <c r="D3185" s="1">
        <v>45350.333333333336</v>
      </c>
      <c r="E3185">
        <v>85.19</v>
      </c>
      <c r="F3185" t="s">
        <v>9</v>
      </c>
      <c r="G3185" t="s">
        <v>52</v>
      </c>
      <c r="H3185">
        <v>92507</v>
      </c>
      <c r="I3185" t="str" cm="1">
        <f t="array" ref="I3185">IFERROR(INDEX(scheduling_data!H:H,MATCH(B3185&amp;D3185,scheduling_data!D:D&amp;scheduling_data!A:A,0)),"")</f>
        <v>Victoria Miley</v>
      </c>
      <c r="J3185" t="str">
        <f t="shared" si="147"/>
        <v>No</v>
      </c>
      <c r="K3185" t="str">
        <f t="shared" si="148"/>
        <v>5845350.3333333333Victoria Miley</v>
      </c>
      <c r="L3185" t="str">
        <f t="shared" si="149"/>
        <v>No</v>
      </c>
    </row>
    <row r="3186" spans="1:12" x14ac:dyDescent="0.3">
      <c r="A3186" t="s">
        <v>80</v>
      </c>
      <c r="B3186">
        <v>58</v>
      </c>
      <c r="C3186" s="1">
        <v>45366</v>
      </c>
      <c r="D3186" s="1">
        <v>45351.333333333336</v>
      </c>
      <c r="E3186">
        <v>64.81</v>
      </c>
      <c r="F3186" t="s">
        <v>19</v>
      </c>
      <c r="G3186" t="s">
        <v>51</v>
      </c>
      <c r="H3186">
        <v>92507</v>
      </c>
      <c r="I3186" t="str" cm="1">
        <f t="array" ref="I3186">IFERROR(INDEX(scheduling_data!H:H,MATCH(B3186&amp;D3186,scheduling_data!D:D&amp;scheduling_data!A:A,0)),"")</f>
        <v>Annette Fertitta</v>
      </c>
      <c r="J3186" t="str">
        <f t="shared" si="147"/>
        <v>No</v>
      </c>
      <c r="K3186" t="str">
        <f t="shared" si="148"/>
        <v>5845351.3333333333Annette Fertitta</v>
      </c>
      <c r="L3186" t="str">
        <f t="shared" si="149"/>
        <v>Yes</v>
      </c>
    </row>
    <row r="3187" spans="1:12" x14ac:dyDescent="0.3">
      <c r="A3187" t="s">
        <v>80</v>
      </c>
      <c r="B3187">
        <v>58</v>
      </c>
      <c r="C3187" s="1">
        <v>45366</v>
      </c>
      <c r="D3187" s="1">
        <v>45351.333333333336</v>
      </c>
      <c r="E3187">
        <v>85.19</v>
      </c>
      <c r="F3187" t="s">
        <v>9</v>
      </c>
      <c r="G3187" t="s">
        <v>52</v>
      </c>
      <c r="H3187">
        <v>92507</v>
      </c>
      <c r="I3187" t="str" cm="1">
        <f t="array" ref="I3187">IFERROR(INDEX(scheduling_data!H:H,MATCH(B3187&amp;D3187,scheduling_data!D:D&amp;scheduling_data!A:A,0)),"")</f>
        <v>Annette Fertitta</v>
      </c>
      <c r="J3187" t="str">
        <f t="shared" si="147"/>
        <v>No</v>
      </c>
      <c r="K3187" t="str">
        <f t="shared" si="148"/>
        <v>5845351.3333333333Annette Fertitta</v>
      </c>
      <c r="L3187" t="str">
        <f t="shared" si="149"/>
        <v>No</v>
      </c>
    </row>
    <row r="3188" spans="1:12" x14ac:dyDescent="0.3">
      <c r="A3188" t="s">
        <v>11</v>
      </c>
      <c r="B3188">
        <v>1</v>
      </c>
      <c r="C3188" s="1">
        <v>45358.492361111108</v>
      </c>
      <c r="D3188" s="1">
        <v>45351.416666666664</v>
      </c>
      <c r="E3188">
        <v>0.77</v>
      </c>
      <c r="F3188" t="s">
        <v>12</v>
      </c>
      <c r="G3188" t="s">
        <v>13</v>
      </c>
      <c r="I3188" t="str" cm="1">
        <f t="array" ref="I3188">IFERROR(INDEX(scheduling_data!H:H,MATCH(B3188&amp;D3188,scheduling_data!D:D&amp;scheduling_data!A:A,0)),"")</f>
        <v>Kelsea Rodriguez</v>
      </c>
      <c r="J3188" t="str">
        <f t="shared" si="147"/>
        <v>No</v>
      </c>
      <c r="K3188" t="str">
        <f t="shared" si="148"/>
        <v>145351.4166666667Kelsea Rodriguez</v>
      </c>
      <c r="L3188" t="str">
        <f t="shared" si="149"/>
        <v>Yes</v>
      </c>
    </row>
    <row r="3189" spans="1:12" x14ac:dyDescent="0.3">
      <c r="A3189" t="s">
        <v>11</v>
      </c>
      <c r="B3189">
        <v>1</v>
      </c>
      <c r="C3189" s="1">
        <v>45358.492361111108</v>
      </c>
      <c r="D3189" s="1">
        <v>45351.416666666664</v>
      </c>
      <c r="E3189">
        <v>9.23</v>
      </c>
      <c r="F3189" t="s">
        <v>12</v>
      </c>
      <c r="G3189" t="s">
        <v>13</v>
      </c>
      <c r="I3189" t="str" cm="1">
        <f t="array" ref="I3189">IFERROR(INDEX(scheduling_data!H:H,MATCH(B3189&amp;D3189,scheduling_data!D:D&amp;scheduling_data!A:A,0)),"")</f>
        <v>Kelsea Rodriguez</v>
      </c>
      <c r="J3189" t="str">
        <f t="shared" si="147"/>
        <v>No</v>
      </c>
      <c r="K3189" t="str">
        <f t="shared" si="148"/>
        <v>145351.4166666667Kelsea Rodriguez</v>
      </c>
      <c r="L3189" t="str">
        <f t="shared" si="149"/>
        <v>Yes</v>
      </c>
    </row>
    <row r="3190" spans="1:12" x14ac:dyDescent="0.3">
      <c r="A3190" t="s">
        <v>11</v>
      </c>
      <c r="B3190">
        <v>1</v>
      </c>
      <c r="C3190" s="1">
        <v>45365.640972222223</v>
      </c>
      <c r="D3190" s="1">
        <v>45351.416666666664</v>
      </c>
      <c r="E3190">
        <v>10</v>
      </c>
      <c r="F3190" t="s">
        <v>12</v>
      </c>
      <c r="G3190">
        <v>10</v>
      </c>
      <c r="I3190" t="str" cm="1">
        <f t="array" ref="I3190">IFERROR(INDEX(scheduling_data!H:H,MATCH(B3190&amp;D3190,scheduling_data!D:D&amp;scheduling_data!A:A,0)),"")</f>
        <v>Kelsea Rodriguez</v>
      </c>
      <c r="J3190" t="str">
        <f t="shared" si="147"/>
        <v>No</v>
      </c>
      <c r="K3190" t="str">
        <f t="shared" si="148"/>
        <v>145351.4166666667Kelsea Rodriguez</v>
      </c>
      <c r="L3190" t="str">
        <f t="shared" si="149"/>
        <v>Yes</v>
      </c>
    </row>
    <row r="3191" spans="1:12" x14ac:dyDescent="0.3">
      <c r="A3191" t="s">
        <v>11</v>
      </c>
      <c r="B3191">
        <v>1</v>
      </c>
      <c r="C3191" s="1">
        <v>45376.585416666669</v>
      </c>
      <c r="D3191" s="1">
        <v>45351.416666666664</v>
      </c>
      <c r="E3191">
        <v>5</v>
      </c>
      <c r="F3191" t="s">
        <v>12</v>
      </c>
      <c r="G3191" t="s">
        <v>13</v>
      </c>
      <c r="I3191" t="str" cm="1">
        <f t="array" ref="I3191">IFERROR(INDEX(scheduling_data!H:H,MATCH(B3191&amp;D3191,scheduling_data!D:D&amp;scheduling_data!A:A,0)),"")</f>
        <v>Kelsea Rodriguez</v>
      </c>
      <c r="J3191" t="str">
        <f t="shared" si="147"/>
        <v>No</v>
      </c>
      <c r="K3191" t="str">
        <f t="shared" si="148"/>
        <v>145351.4166666667Kelsea Rodriguez</v>
      </c>
      <c r="L3191" t="str">
        <f t="shared" si="149"/>
        <v>Yes</v>
      </c>
    </row>
    <row r="3192" spans="1:12" x14ac:dyDescent="0.3">
      <c r="A3192" t="s">
        <v>11</v>
      </c>
      <c r="B3192">
        <v>1</v>
      </c>
      <c r="C3192" s="1">
        <v>45378.679861111108</v>
      </c>
      <c r="D3192" s="1">
        <v>45351.416666666664</v>
      </c>
      <c r="E3192">
        <v>5</v>
      </c>
      <c r="F3192" t="s">
        <v>12</v>
      </c>
      <c r="G3192" t="s">
        <v>13</v>
      </c>
      <c r="I3192" t="str" cm="1">
        <f t="array" ref="I3192">IFERROR(INDEX(scheduling_data!H:H,MATCH(B3192&amp;D3192,scheduling_data!D:D&amp;scheduling_data!A:A,0)),"")</f>
        <v>Kelsea Rodriguez</v>
      </c>
      <c r="J3192" t="str">
        <f t="shared" si="147"/>
        <v>No</v>
      </c>
      <c r="K3192" t="str">
        <f t="shared" si="148"/>
        <v>145351.4166666667Kelsea Rodriguez</v>
      </c>
      <c r="L3192" t="str">
        <f t="shared" si="149"/>
        <v>Yes</v>
      </c>
    </row>
    <row r="3193" spans="1:12" x14ac:dyDescent="0.3">
      <c r="A3193" t="s">
        <v>25</v>
      </c>
      <c r="B3193">
        <v>59</v>
      </c>
      <c r="C3193" s="1">
        <v>45359</v>
      </c>
      <c r="D3193" s="1">
        <v>45345.4375</v>
      </c>
      <c r="E3193">
        <v>93.22</v>
      </c>
      <c r="F3193" t="s">
        <v>9</v>
      </c>
      <c r="G3193" t="s">
        <v>28</v>
      </c>
      <c r="H3193">
        <v>97112</v>
      </c>
      <c r="I3193" t="str" cm="1">
        <f t="array" ref="I3193">IFERROR(INDEX(scheduling_data!H:H,MATCH(B3193&amp;D3193,scheduling_data!D:D&amp;scheduling_data!A:A,0)),"")</f>
        <v>Kelsea Rodriguez</v>
      </c>
      <c r="J3193" t="str">
        <f t="shared" si="147"/>
        <v>No</v>
      </c>
      <c r="K3193" t="str">
        <f t="shared" si="148"/>
        <v>5945345.4375Kelsea Rodriguez</v>
      </c>
      <c r="L3193" t="str">
        <f t="shared" si="149"/>
        <v>No</v>
      </c>
    </row>
    <row r="3194" spans="1:12" x14ac:dyDescent="0.3">
      <c r="A3194" t="s">
        <v>25</v>
      </c>
      <c r="B3194">
        <v>59</v>
      </c>
      <c r="C3194" s="1">
        <v>45359</v>
      </c>
      <c r="D3194" s="1">
        <v>45345.4375</v>
      </c>
      <c r="E3194">
        <v>56.78</v>
      </c>
      <c r="F3194" t="s">
        <v>19</v>
      </c>
      <c r="G3194" t="s">
        <v>26</v>
      </c>
      <c r="H3194">
        <v>97112</v>
      </c>
      <c r="I3194" t="str" cm="1">
        <f t="array" ref="I3194">IFERROR(INDEX(scheduling_data!H:H,MATCH(B3194&amp;D3194,scheduling_data!D:D&amp;scheduling_data!A:A,0)),"")</f>
        <v>Kelsea Rodriguez</v>
      </c>
      <c r="J3194" t="str">
        <f t="shared" si="147"/>
        <v>No</v>
      </c>
      <c r="K3194" t="str">
        <f t="shared" si="148"/>
        <v>5945345.4375Kelsea Rodriguez</v>
      </c>
      <c r="L3194" t="str">
        <f t="shared" si="149"/>
        <v>Yes</v>
      </c>
    </row>
    <row r="3195" spans="1:12" x14ac:dyDescent="0.3">
      <c r="A3195" t="s">
        <v>25</v>
      </c>
      <c r="B3195">
        <v>59</v>
      </c>
      <c r="C3195" s="1">
        <v>45352</v>
      </c>
      <c r="D3195" s="1">
        <v>45345.458333333336</v>
      </c>
      <c r="E3195">
        <v>85.19</v>
      </c>
      <c r="F3195" t="s">
        <v>9</v>
      </c>
      <c r="G3195" t="s">
        <v>28</v>
      </c>
      <c r="H3195">
        <v>92507</v>
      </c>
      <c r="I3195" t="str" cm="1">
        <f t="array" ref="I3195">IFERROR(INDEX(scheduling_data!H:H,MATCH(B3195&amp;D3195,scheduling_data!D:D&amp;scheduling_data!A:A,0)),"")</f>
        <v>Victoria Miley</v>
      </c>
      <c r="J3195" t="str">
        <f t="shared" si="147"/>
        <v>No</v>
      </c>
      <c r="K3195" t="str">
        <f t="shared" si="148"/>
        <v>5945345.4583333333Victoria Miley</v>
      </c>
      <c r="L3195" t="str">
        <f t="shared" si="149"/>
        <v>No</v>
      </c>
    </row>
    <row r="3196" spans="1:12" x14ac:dyDescent="0.3">
      <c r="A3196" t="s">
        <v>25</v>
      </c>
      <c r="B3196">
        <v>59</v>
      </c>
      <c r="C3196" s="1">
        <v>45352</v>
      </c>
      <c r="D3196" s="1">
        <v>45345.458333333336</v>
      </c>
      <c r="E3196">
        <v>64.81</v>
      </c>
      <c r="F3196" t="s">
        <v>19</v>
      </c>
      <c r="G3196" t="s">
        <v>26</v>
      </c>
      <c r="H3196">
        <v>92507</v>
      </c>
      <c r="I3196" t="str" cm="1">
        <f t="array" ref="I3196">IFERROR(INDEX(scheduling_data!H:H,MATCH(B3196&amp;D3196,scheduling_data!D:D&amp;scheduling_data!A:A,0)),"")</f>
        <v>Victoria Miley</v>
      </c>
      <c r="J3196" t="str">
        <f t="shared" si="147"/>
        <v>No</v>
      </c>
      <c r="K3196" t="str">
        <f t="shared" si="148"/>
        <v>5945345.4583333333Victoria Miley</v>
      </c>
      <c r="L3196" t="str">
        <f t="shared" si="149"/>
        <v>Yes</v>
      </c>
    </row>
    <row r="3197" spans="1:12" x14ac:dyDescent="0.3">
      <c r="A3197" t="s">
        <v>61</v>
      </c>
      <c r="B3197">
        <v>60</v>
      </c>
      <c r="C3197" s="1">
        <v>45359</v>
      </c>
      <c r="D3197" s="1">
        <v>45334.666666666664</v>
      </c>
      <c r="E3197">
        <v>235.71</v>
      </c>
      <c r="F3197" t="s">
        <v>9</v>
      </c>
      <c r="G3197" t="s">
        <v>64</v>
      </c>
      <c r="H3197">
        <v>97110</v>
      </c>
      <c r="I3197" t="str" cm="1">
        <f t="array" ref="I3197">IFERROR(INDEX(scheduling_data!H:H,MATCH(B3197&amp;D3197,scheduling_data!D:D&amp;scheduling_data!A:A,0)),"")</f>
        <v>Jessica Pittman</v>
      </c>
      <c r="J3197" t="str">
        <f t="shared" si="147"/>
        <v>No</v>
      </c>
      <c r="K3197" t="str">
        <f t="shared" si="148"/>
        <v>6045334.6666666667Jessica Pittman</v>
      </c>
      <c r="L3197" t="str">
        <f t="shared" si="149"/>
        <v>No</v>
      </c>
    </row>
    <row r="3198" spans="1:12" x14ac:dyDescent="0.3">
      <c r="A3198" t="s">
        <v>61</v>
      </c>
      <c r="B3198">
        <v>60</v>
      </c>
      <c r="C3198" s="1">
        <v>45359</v>
      </c>
      <c r="D3198" s="1">
        <v>45334.666666666664</v>
      </c>
      <c r="E3198">
        <v>6.96</v>
      </c>
      <c r="F3198" t="s">
        <v>19</v>
      </c>
      <c r="G3198" t="s">
        <v>65</v>
      </c>
      <c r="H3198">
        <v>97016</v>
      </c>
      <c r="I3198" t="str" cm="1">
        <f t="array" ref="I3198">IFERROR(INDEX(scheduling_data!H:H,MATCH(B3198&amp;D3198,scheduling_data!D:D&amp;scheduling_data!A:A,0)),"")</f>
        <v>Jessica Pittman</v>
      </c>
      <c r="J3198" t="str">
        <f t="shared" si="147"/>
        <v>No</v>
      </c>
      <c r="K3198" t="str">
        <f t="shared" si="148"/>
        <v>6045334.6666666667Jessica Pittman</v>
      </c>
      <c r="L3198" t="str">
        <f t="shared" si="149"/>
        <v>Yes</v>
      </c>
    </row>
    <row r="3199" spans="1:12" x14ac:dyDescent="0.3">
      <c r="A3199" t="s">
        <v>61</v>
      </c>
      <c r="B3199">
        <v>60</v>
      </c>
      <c r="C3199" s="1">
        <v>45359</v>
      </c>
      <c r="D3199" s="1">
        <v>45334.666666666664</v>
      </c>
      <c r="E3199">
        <v>0.79</v>
      </c>
      <c r="F3199" t="s">
        <v>9</v>
      </c>
      <c r="G3199" t="s">
        <v>63</v>
      </c>
      <c r="H3199">
        <v>97110</v>
      </c>
      <c r="I3199" t="str" cm="1">
        <f t="array" ref="I3199">IFERROR(INDEX(scheduling_data!H:H,MATCH(B3199&amp;D3199,scheduling_data!D:D&amp;scheduling_data!A:A,0)),"")</f>
        <v>Jessica Pittman</v>
      </c>
      <c r="J3199" t="str">
        <f t="shared" si="147"/>
        <v>No</v>
      </c>
      <c r="K3199" t="str">
        <f t="shared" si="148"/>
        <v>6045334.6666666667Jessica Pittman</v>
      </c>
      <c r="L3199" t="str">
        <f t="shared" si="149"/>
        <v>No</v>
      </c>
    </row>
    <row r="3200" spans="1:12" x14ac:dyDescent="0.3">
      <c r="A3200" t="s">
        <v>61</v>
      </c>
      <c r="B3200">
        <v>60</v>
      </c>
      <c r="C3200" s="1">
        <v>45359</v>
      </c>
      <c r="D3200" s="1">
        <v>45334.666666666664</v>
      </c>
      <c r="E3200">
        <v>38.5</v>
      </c>
      <c r="F3200" t="s">
        <v>19</v>
      </c>
      <c r="G3200" t="s">
        <v>65</v>
      </c>
      <c r="H3200">
        <v>97110</v>
      </c>
      <c r="I3200" t="str" cm="1">
        <f t="array" ref="I3200">IFERROR(INDEX(scheduling_data!H:H,MATCH(B3200&amp;D3200,scheduling_data!D:D&amp;scheduling_data!A:A,0)),"")</f>
        <v>Jessica Pittman</v>
      </c>
      <c r="J3200" t="str">
        <f t="shared" si="147"/>
        <v>No</v>
      </c>
      <c r="K3200" t="str">
        <f t="shared" si="148"/>
        <v>6045334.6666666667Jessica Pittman</v>
      </c>
      <c r="L3200" t="str">
        <f t="shared" si="149"/>
        <v>Yes</v>
      </c>
    </row>
    <row r="3201" spans="1:12" x14ac:dyDescent="0.3">
      <c r="A3201" t="s">
        <v>61</v>
      </c>
      <c r="B3201">
        <v>60</v>
      </c>
      <c r="C3201" s="1">
        <v>45359</v>
      </c>
      <c r="D3201" s="1">
        <v>45334.666666666664</v>
      </c>
      <c r="E3201">
        <v>0.14000000000000001</v>
      </c>
      <c r="F3201" t="s">
        <v>9</v>
      </c>
      <c r="G3201" t="s">
        <v>63</v>
      </c>
      <c r="H3201">
        <v>97016</v>
      </c>
      <c r="I3201" t="str" cm="1">
        <f t="array" ref="I3201">IFERROR(INDEX(scheduling_data!H:H,MATCH(B3201&amp;D3201,scheduling_data!D:D&amp;scheduling_data!A:A,0)),"")</f>
        <v>Jessica Pittman</v>
      </c>
      <c r="J3201" t="str">
        <f t="shared" si="147"/>
        <v>No</v>
      </c>
      <c r="K3201" t="str">
        <f t="shared" si="148"/>
        <v>6045334.6666666667Jessica Pittman</v>
      </c>
      <c r="L3201" t="str">
        <f t="shared" si="149"/>
        <v>No</v>
      </c>
    </row>
    <row r="3202" spans="1:12" x14ac:dyDescent="0.3">
      <c r="A3202" t="s">
        <v>61</v>
      </c>
      <c r="B3202">
        <v>60</v>
      </c>
      <c r="C3202" s="1">
        <v>45359</v>
      </c>
      <c r="D3202" s="1">
        <v>45334.666666666664</v>
      </c>
      <c r="E3202">
        <v>47.9</v>
      </c>
      <c r="F3202" t="s">
        <v>9</v>
      </c>
      <c r="G3202" t="s">
        <v>64</v>
      </c>
      <c r="H3202">
        <v>97016</v>
      </c>
      <c r="I3202" t="str" cm="1">
        <f t="array" ref="I3202">IFERROR(INDEX(scheduling_data!H:H,MATCH(B3202&amp;D3202,scheduling_data!D:D&amp;scheduling_data!A:A,0)),"")</f>
        <v>Jessica Pittman</v>
      </c>
      <c r="J3202" t="str">
        <f t="shared" si="147"/>
        <v>No</v>
      </c>
      <c r="K3202" t="str">
        <f t="shared" si="148"/>
        <v>6045334.6666666667Jessica Pittman</v>
      </c>
      <c r="L3202" t="str">
        <f t="shared" si="149"/>
        <v>No</v>
      </c>
    </row>
    <row r="3203" spans="1:12" x14ac:dyDescent="0.3">
      <c r="A3203" t="s">
        <v>61</v>
      </c>
      <c r="B3203">
        <v>60</v>
      </c>
      <c r="C3203" s="1">
        <v>45359</v>
      </c>
      <c r="D3203" s="1">
        <v>45336.666666666664</v>
      </c>
      <c r="E3203">
        <v>15.03</v>
      </c>
      <c r="F3203" t="s">
        <v>19</v>
      </c>
      <c r="G3203" t="s">
        <v>65</v>
      </c>
      <c r="H3203">
        <v>97110</v>
      </c>
      <c r="I3203" t="str" cm="1">
        <f t="array" ref="I3203">IFERROR(INDEX(scheduling_data!H:H,MATCH(B3203&amp;D3203,scheduling_data!D:D&amp;scheduling_data!A:A,0)),"")</f>
        <v>Katherine Tyree</v>
      </c>
      <c r="J3203" t="str">
        <f t="shared" ref="J3203:J3266" si="150">IF(I3203="", "Yes", "No")</f>
        <v>No</v>
      </c>
      <c r="K3203" t="str">
        <f t="shared" ref="K3203:K3266" si="151">IF(I3203="",B3203&amp;D3203,B3203&amp;D3203&amp;I3203)</f>
        <v>6045336.6666666667Katherine Tyree</v>
      </c>
      <c r="L3203" t="str">
        <f t="shared" ref="L3203:L3266" si="152">IF(OR(F3203="Cash", F3203="Check", F3203="EFT", F3203="Credit Card", F3203="Visa", F3203="Mastercard", F3203="AMEX"), "Yes", "No")</f>
        <v>Yes</v>
      </c>
    </row>
    <row r="3204" spans="1:12" x14ac:dyDescent="0.3">
      <c r="A3204" t="s">
        <v>61</v>
      </c>
      <c r="B3204">
        <v>60</v>
      </c>
      <c r="C3204" s="1">
        <v>45359</v>
      </c>
      <c r="D3204" s="1">
        <v>45336.666666666664</v>
      </c>
      <c r="E3204">
        <v>0.31</v>
      </c>
      <c r="F3204" t="s">
        <v>9</v>
      </c>
      <c r="G3204" t="s">
        <v>63</v>
      </c>
      <c r="H3204">
        <v>97110</v>
      </c>
      <c r="I3204" t="str" cm="1">
        <f t="array" ref="I3204">IFERROR(INDEX(scheduling_data!H:H,MATCH(B3204&amp;D3204,scheduling_data!D:D&amp;scheduling_data!A:A,0)),"")</f>
        <v>Katherine Tyree</v>
      </c>
      <c r="J3204" t="str">
        <f t="shared" si="150"/>
        <v>No</v>
      </c>
      <c r="K3204" t="str">
        <f t="shared" si="151"/>
        <v>6045336.6666666667Katherine Tyree</v>
      </c>
      <c r="L3204" t="str">
        <f t="shared" si="152"/>
        <v>No</v>
      </c>
    </row>
    <row r="3205" spans="1:12" x14ac:dyDescent="0.3">
      <c r="A3205" t="s">
        <v>61</v>
      </c>
      <c r="B3205">
        <v>60</v>
      </c>
      <c r="C3205" s="1">
        <v>45359</v>
      </c>
      <c r="D3205" s="1">
        <v>45336.666666666664</v>
      </c>
      <c r="E3205">
        <v>109.66</v>
      </c>
      <c r="F3205" t="s">
        <v>9</v>
      </c>
      <c r="G3205" t="s">
        <v>64</v>
      </c>
      <c r="H3205">
        <v>97110</v>
      </c>
      <c r="I3205" t="str" cm="1">
        <f t="array" ref="I3205">IFERROR(INDEX(scheduling_data!H:H,MATCH(B3205&amp;D3205,scheduling_data!D:D&amp;scheduling_data!A:A,0)),"")</f>
        <v>Katherine Tyree</v>
      </c>
      <c r="J3205" t="str">
        <f t="shared" si="150"/>
        <v>No</v>
      </c>
      <c r="K3205" t="str">
        <f t="shared" si="151"/>
        <v>6045336.6666666667Katherine Tyree</v>
      </c>
      <c r="L3205" t="str">
        <f t="shared" si="152"/>
        <v>No</v>
      </c>
    </row>
    <row r="3206" spans="1:12" x14ac:dyDescent="0.3">
      <c r="A3206" t="s">
        <v>61</v>
      </c>
      <c r="B3206">
        <v>60</v>
      </c>
      <c r="C3206" s="1">
        <v>45359</v>
      </c>
      <c r="D3206" s="1">
        <v>45336.666666666664</v>
      </c>
      <c r="E3206">
        <v>6.96</v>
      </c>
      <c r="F3206" t="s">
        <v>19</v>
      </c>
      <c r="G3206" t="s">
        <v>65</v>
      </c>
      <c r="H3206">
        <v>97016</v>
      </c>
      <c r="I3206" t="str" cm="1">
        <f t="array" ref="I3206">IFERROR(INDEX(scheduling_data!H:H,MATCH(B3206&amp;D3206,scheduling_data!D:D&amp;scheduling_data!A:A,0)),"")</f>
        <v>Katherine Tyree</v>
      </c>
      <c r="J3206" t="str">
        <f t="shared" si="150"/>
        <v>No</v>
      </c>
      <c r="K3206" t="str">
        <f t="shared" si="151"/>
        <v>6045336.6666666667Katherine Tyree</v>
      </c>
      <c r="L3206" t="str">
        <f t="shared" si="152"/>
        <v>Yes</v>
      </c>
    </row>
    <row r="3207" spans="1:12" x14ac:dyDescent="0.3">
      <c r="A3207" t="s">
        <v>61</v>
      </c>
      <c r="B3207">
        <v>60</v>
      </c>
      <c r="C3207" s="1">
        <v>45359</v>
      </c>
      <c r="D3207" s="1">
        <v>45336.666666666664</v>
      </c>
      <c r="E3207">
        <v>0.14000000000000001</v>
      </c>
      <c r="F3207" t="s">
        <v>9</v>
      </c>
      <c r="G3207" t="s">
        <v>63</v>
      </c>
      <c r="H3207">
        <v>97016</v>
      </c>
      <c r="I3207" t="str" cm="1">
        <f t="array" ref="I3207">IFERROR(INDEX(scheduling_data!H:H,MATCH(B3207&amp;D3207,scheduling_data!D:D&amp;scheduling_data!A:A,0)),"")</f>
        <v>Katherine Tyree</v>
      </c>
      <c r="J3207" t="str">
        <f t="shared" si="150"/>
        <v>No</v>
      </c>
      <c r="K3207" t="str">
        <f t="shared" si="151"/>
        <v>6045336.6666666667Katherine Tyree</v>
      </c>
      <c r="L3207" t="str">
        <f t="shared" si="152"/>
        <v>No</v>
      </c>
    </row>
    <row r="3208" spans="1:12" x14ac:dyDescent="0.3">
      <c r="A3208" t="s">
        <v>61</v>
      </c>
      <c r="B3208">
        <v>60</v>
      </c>
      <c r="C3208" s="1">
        <v>45359</v>
      </c>
      <c r="D3208" s="1">
        <v>45336.666666666664</v>
      </c>
      <c r="E3208">
        <v>47.9</v>
      </c>
      <c r="F3208" t="s">
        <v>9</v>
      </c>
      <c r="G3208" t="s">
        <v>64</v>
      </c>
      <c r="H3208">
        <v>97016</v>
      </c>
      <c r="I3208" t="str" cm="1">
        <f t="array" ref="I3208">IFERROR(INDEX(scheduling_data!H:H,MATCH(B3208&amp;D3208,scheduling_data!D:D&amp;scheduling_data!A:A,0)),"")</f>
        <v>Katherine Tyree</v>
      </c>
      <c r="J3208" t="str">
        <f t="shared" si="150"/>
        <v>No</v>
      </c>
      <c r="K3208" t="str">
        <f t="shared" si="151"/>
        <v>6045336.6666666667Katherine Tyree</v>
      </c>
      <c r="L3208" t="str">
        <f t="shared" si="152"/>
        <v>No</v>
      </c>
    </row>
    <row r="3209" spans="1:12" x14ac:dyDescent="0.3">
      <c r="A3209" t="s">
        <v>61</v>
      </c>
      <c r="B3209">
        <v>60</v>
      </c>
      <c r="C3209" s="1">
        <v>45352</v>
      </c>
      <c r="D3209" s="1">
        <v>45342.666666666664</v>
      </c>
      <c r="E3209">
        <v>39.950000000000003</v>
      </c>
      <c r="F3209" t="s">
        <v>19</v>
      </c>
      <c r="G3209" t="s">
        <v>65</v>
      </c>
      <c r="H3209">
        <v>97530</v>
      </c>
      <c r="I3209" t="str" cm="1">
        <f t="array" ref="I3209">IFERROR(INDEX(scheduling_data!H:H,MATCH(B3209&amp;D3209,scheduling_data!D:D&amp;scheduling_data!A:A,0)),"")</f>
        <v>Katherine Tyree</v>
      </c>
      <c r="J3209" t="str">
        <f t="shared" si="150"/>
        <v>No</v>
      </c>
      <c r="K3209" t="str">
        <f t="shared" si="151"/>
        <v>6045342.6666666667Katherine Tyree</v>
      </c>
      <c r="L3209" t="str">
        <f t="shared" si="152"/>
        <v>Yes</v>
      </c>
    </row>
    <row r="3210" spans="1:12" x14ac:dyDescent="0.3">
      <c r="A3210" t="s">
        <v>61</v>
      </c>
      <c r="B3210">
        <v>60</v>
      </c>
      <c r="C3210" s="1">
        <v>45352</v>
      </c>
      <c r="D3210" s="1">
        <v>45342.666666666664</v>
      </c>
      <c r="E3210">
        <v>57.27</v>
      </c>
      <c r="F3210" t="s">
        <v>9</v>
      </c>
      <c r="G3210" t="s">
        <v>64</v>
      </c>
      <c r="H3210">
        <v>97110</v>
      </c>
      <c r="I3210" t="str" cm="1">
        <f t="array" ref="I3210">IFERROR(INDEX(scheduling_data!H:H,MATCH(B3210&amp;D3210,scheduling_data!D:D&amp;scheduling_data!A:A,0)),"")</f>
        <v>Katherine Tyree</v>
      </c>
      <c r="J3210" t="str">
        <f t="shared" si="150"/>
        <v>No</v>
      </c>
      <c r="K3210" t="str">
        <f t="shared" si="151"/>
        <v>6045342.6666666667Katherine Tyree</v>
      </c>
      <c r="L3210" t="str">
        <f t="shared" si="152"/>
        <v>No</v>
      </c>
    </row>
    <row r="3211" spans="1:12" x14ac:dyDescent="0.3">
      <c r="A3211" t="s">
        <v>61</v>
      </c>
      <c r="B3211">
        <v>60</v>
      </c>
      <c r="C3211" s="1">
        <v>45352</v>
      </c>
      <c r="D3211" s="1">
        <v>45342.666666666664</v>
      </c>
      <c r="E3211">
        <v>101.96</v>
      </c>
      <c r="F3211" t="s">
        <v>9</v>
      </c>
      <c r="G3211" t="s">
        <v>64</v>
      </c>
      <c r="H3211">
        <v>97530</v>
      </c>
      <c r="I3211" t="str" cm="1">
        <f t="array" ref="I3211">IFERROR(INDEX(scheduling_data!H:H,MATCH(B3211&amp;D3211,scheduling_data!D:D&amp;scheduling_data!A:A,0)),"")</f>
        <v>Katherine Tyree</v>
      </c>
      <c r="J3211" t="str">
        <f t="shared" si="150"/>
        <v>No</v>
      </c>
      <c r="K3211" t="str">
        <f t="shared" si="151"/>
        <v>6045342.6666666667Katherine Tyree</v>
      </c>
      <c r="L3211" t="str">
        <f t="shared" si="152"/>
        <v>No</v>
      </c>
    </row>
    <row r="3212" spans="1:12" x14ac:dyDescent="0.3">
      <c r="A3212" t="s">
        <v>61</v>
      </c>
      <c r="B3212">
        <v>60</v>
      </c>
      <c r="C3212" s="1">
        <v>45352</v>
      </c>
      <c r="D3212" s="1">
        <v>45342.666666666664</v>
      </c>
      <c r="E3212">
        <v>0.82</v>
      </c>
      <c r="F3212" t="s">
        <v>9</v>
      </c>
      <c r="G3212" t="s">
        <v>63</v>
      </c>
      <c r="H3212">
        <v>97530</v>
      </c>
      <c r="I3212" t="str" cm="1">
        <f t="array" ref="I3212">IFERROR(INDEX(scheduling_data!H:H,MATCH(B3212&amp;D3212,scheduling_data!D:D&amp;scheduling_data!A:A,0)),"")</f>
        <v>Katherine Tyree</v>
      </c>
      <c r="J3212" t="str">
        <f t="shared" si="150"/>
        <v>No</v>
      </c>
      <c r="K3212" t="str">
        <f t="shared" si="151"/>
        <v>6045342.6666666667Katherine Tyree</v>
      </c>
      <c r="L3212" t="str">
        <f t="shared" si="152"/>
        <v>No</v>
      </c>
    </row>
    <row r="3213" spans="1:12" x14ac:dyDescent="0.3">
      <c r="A3213" t="s">
        <v>61</v>
      </c>
      <c r="B3213">
        <v>60</v>
      </c>
      <c r="C3213" s="1">
        <v>45355</v>
      </c>
      <c r="D3213" s="1">
        <v>45343.666666666664</v>
      </c>
      <c r="E3213">
        <v>102.06</v>
      </c>
      <c r="F3213" t="s">
        <v>9</v>
      </c>
      <c r="G3213" t="s">
        <v>64</v>
      </c>
      <c r="H3213">
        <v>97530</v>
      </c>
      <c r="I3213" t="str" cm="1">
        <f t="array" ref="I3213">IFERROR(INDEX(scheduling_data!H:H,MATCH(B3213&amp;D3213,scheduling_data!D:D&amp;scheduling_data!A:A,0)),"")</f>
        <v>Katherine Tyree</v>
      </c>
      <c r="J3213" t="str">
        <f t="shared" si="150"/>
        <v>No</v>
      </c>
      <c r="K3213" t="str">
        <f t="shared" si="151"/>
        <v>6045343.6666666667Katherine Tyree</v>
      </c>
      <c r="L3213" t="str">
        <f t="shared" si="152"/>
        <v>No</v>
      </c>
    </row>
    <row r="3214" spans="1:12" x14ac:dyDescent="0.3">
      <c r="A3214" t="s">
        <v>61</v>
      </c>
      <c r="B3214">
        <v>60</v>
      </c>
      <c r="C3214" s="1">
        <v>45355</v>
      </c>
      <c r="D3214" s="1">
        <v>45343.666666666664</v>
      </c>
      <c r="E3214">
        <v>57.36</v>
      </c>
      <c r="F3214" t="s">
        <v>9</v>
      </c>
      <c r="G3214" t="s">
        <v>64</v>
      </c>
      <c r="H3214">
        <v>97110</v>
      </c>
      <c r="I3214" t="str" cm="1">
        <f t="array" ref="I3214">IFERROR(INDEX(scheduling_data!H:H,MATCH(B3214&amp;D3214,scheduling_data!D:D&amp;scheduling_data!A:A,0)),"")</f>
        <v>Katherine Tyree</v>
      </c>
      <c r="J3214" t="str">
        <f t="shared" si="150"/>
        <v>No</v>
      </c>
      <c r="K3214" t="str">
        <f t="shared" si="151"/>
        <v>6045343.6666666667Katherine Tyree</v>
      </c>
      <c r="L3214" t="str">
        <f t="shared" si="152"/>
        <v>No</v>
      </c>
    </row>
    <row r="3215" spans="1:12" x14ac:dyDescent="0.3">
      <c r="A3215" t="s">
        <v>61</v>
      </c>
      <c r="B3215">
        <v>60</v>
      </c>
      <c r="C3215" s="1">
        <v>45355</v>
      </c>
      <c r="D3215" s="1">
        <v>45343.666666666664</v>
      </c>
      <c r="E3215">
        <v>0.81</v>
      </c>
      <c r="F3215" t="s">
        <v>9</v>
      </c>
      <c r="G3215" t="s">
        <v>63</v>
      </c>
      <c r="H3215">
        <v>97530</v>
      </c>
      <c r="I3215" t="str" cm="1">
        <f t="array" ref="I3215">IFERROR(INDEX(scheduling_data!H:H,MATCH(B3215&amp;D3215,scheduling_data!D:D&amp;scheduling_data!A:A,0)),"")</f>
        <v>Katherine Tyree</v>
      </c>
      <c r="J3215" t="str">
        <f t="shared" si="150"/>
        <v>No</v>
      </c>
      <c r="K3215" t="str">
        <f t="shared" si="151"/>
        <v>6045343.6666666667Katherine Tyree</v>
      </c>
      <c r="L3215" t="str">
        <f t="shared" si="152"/>
        <v>No</v>
      </c>
    </row>
    <row r="3216" spans="1:12" x14ac:dyDescent="0.3">
      <c r="A3216" t="s">
        <v>61</v>
      </c>
      <c r="B3216">
        <v>60</v>
      </c>
      <c r="C3216" s="1">
        <v>45355</v>
      </c>
      <c r="D3216" s="1">
        <v>45343.666666666664</v>
      </c>
      <c r="E3216">
        <v>39.770000000000003</v>
      </c>
      <c r="F3216" t="s">
        <v>19</v>
      </c>
      <c r="G3216" t="s">
        <v>65</v>
      </c>
      <c r="H3216">
        <v>97530</v>
      </c>
      <c r="I3216" t="str" cm="1">
        <f t="array" ref="I3216">IFERROR(INDEX(scheduling_data!H:H,MATCH(B3216&amp;D3216,scheduling_data!D:D&amp;scheduling_data!A:A,0)),"")</f>
        <v>Katherine Tyree</v>
      </c>
      <c r="J3216" t="str">
        <f t="shared" si="150"/>
        <v>No</v>
      </c>
      <c r="K3216" t="str">
        <f t="shared" si="151"/>
        <v>6045343.6666666667Katherine Tyree</v>
      </c>
      <c r="L3216" t="str">
        <f t="shared" si="152"/>
        <v>Yes</v>
      </c>
    </row>
    <row r="3217" spans="1:12" x14ac:dyDescent="0.3">
      <c r="A3217" t="s">
        <v>61</v>
      </c>
      <c r="B3217">
        <v>60</v>
      </c>
      <c r="C3217" s="1">
        <v>45358</v>
      </c>
      <c r="D3217" s="1">
        <v>45345.458333333336</v>
      </c>
      <c r="E3217">
        <v>60.01</v>
      </c>
      <c r="F3217" t="s">
        <v>9</v>
      </c>
      <c r="G3217" t="s">
        <v>64</v>
      </c>
      <c r="H3217">
        <v>97110</v>
      </c>
      <c r="I3217" t="str" cm="1">
        <f t="array" ref="I3217">IFERROR(INDEX(scheduling_data!H:H,MATCH(B3217&amp;D3217,scheduling_data!D:D&amp;scheduling_data!A:A,0)),"")</f>
        <v>Amber Hickman</v>
      </c>
      <c r="J3217" t="str">
        <f t="shared" si="150"/>
        <v>No</v>
      </c>
      <c r="K3217" t="str">
        <f t="shared" si="151"/>
        <v>6045345.4583333333Amber Hickman</v>
      </c>
      <c r="L3217" t="str">
        <f t="shared" si="152"/>
        <v>No</v>
      </c>
    </row>
    <row r="3218" spans="1:12" x14ac:dyDescent="0.3">
      <c r="A3218" t="s">
        <v>61</v>
      </c>
      <c r="B3218">
        <v>60</v>
      </c>
      <c r="C3218" s="1">
        <v>45358</v>
      </c>
      <c r="D3218" s="1">
        <v>45345.458333333336</v>
      </c>
      <c r="E3218">
        <v>13.41</v>
      </c>
      <c r="F3218" t="s">
        <v>19</v>
      </c>
      <c r="G3218" t="s">
        <v>65</v>
      </c>
      <c r="H3218">
        <v>97530</v>
      </c>
      <c r="I3218" t="str" cm="1">
        <f t="array" ref="I3218">IFERROR(INDEX(scheduling_data!H:H,MATCH(B3218&amp;D3218,scheduling_data!D:D&amp;scheduling_data!A:A,0)),"")</f>
        <v>Amber Hickman</v>
      </c>
      <c r="J3218" t="str">
        <f t="shared" si="150"/>
        <v>No</v>
      </c>
      <c r="K3218" t="str">
        <f t="shared" si="151"/>
        <v>6045345.4583333333Amber Hickman</v>
      </c>
      <c r="L3218" t="str">
        <f t="shared" si="152"/>
        <v>Yes</v>
      </c>
    </row>
    <row r="3219" spans="1:12" x14ac:dyDescent="0.3">
      <c r="A3219" t="s">
        <v>61</v>
      </c>
      <c r="B3219">
        <v>60</v>
      </c>
      <c r="C3219" s="1">
        <v>45358</v>
      </c>
      <c r="D3219" s="1">
        <v>45345.458333333336</v>
      </c>
      <c r="E3219">
        <v>0.27</v>
      </c>
      <c r="F3219" t="s">
        <v>9</v>
      </c>
      <c r="G3219" t="s">
        <v>63</v>
      </c>
      <c r="H3219">
        <v>97530</v>
      </c>
      <c r="I3219" t="str" cm="1">
        <f t="array" ref="I3219">IFERROR(INDEX(scheduling_data!H:H,MATCH(B3219&amp;D3219,scheduling_data!D:D&amp;scheduling_data!A:A,0)),"")</f>
        <v>Amber Hickman</v>
      </c>
      <c r="J3219" t="str">
        <f t="shared" si="150"/>
        <v>No</v>
      </c>
      <c r="K3219" t="str">
        <f t="shared" si="151"/>
        <v>6045345.4583333333Amber Hickman</v>
      </c>
      <c r="L3219" t="str">
        <f t="shared" si="152"/>
        <v>No</v>
      </c>
    </row>
    <row r="3220" spans="1:12" x14ac:dyDescent="0.3">
      <c r="A3220" t="s">
        <v>61</v>
      </c>
      <c r="B3220">
        <v>60</v>
      </c>
      <c r="C3220" s="1">
        <v>45358</v>
      </c>
      <c r="D3220" s="1">
        <v>45345.458333333336</v>
      </c>
      <c r="E3220">
        <v>51.31</v>
      </c>
      <c r="F3220" t="s">
        <v>9</v>
      </c>
      <c r="G3220" t="s">
        <v>152</v>
      </c>
      <c r="H3220">
        <v>97530</v>
      </c>
      <c r="I3220" t="str" cm="1">
        <f t="array" ref="I3220">IFERROR(INDEX(scheduling_data!H:H,MATCH(B3220&amp;D3220,scheduling_data!D:D&amp;scheduling_data!A:A,0)),"")</f>
        <v>Amber Hickman</v>
      </c>
      <c r="J3220" t="str">
        <f t="shared" si="150"/>
        <v>No</v>
      </c>
      <c r="K3220" t="str">
        <f t="shared" si="151"/>
        <v>6045345.4583333333Amber Hickman</v>
      </c>
      <c r="L3220" t="str">
        <f t="shared" si="152"/>
        <v>No</v>
      </c>
    </row>
    <row r="3221" spans="1:12" x14ac:dyDescent="0.3">
      <c r="A3221" t="s">
        <v>61</v>
      </c>
      <c r="B3221">
        <v>60</v>
      </c>
      <c r="C3221" s="1">
        <v>45365</v>
      </c>
      <c r="D3221" s="1">
        <v>45349.666666666664</v>
      </c>
      <c r="E3221">
        <v>47.13</v>
      </c>
      <c r="F3221" t="s">
        <v>9</v>
      </c>
      <c r="G3221" t="s">
        <v>62</v>
      </c>
      <c r="H3221">
        <v>97530</v>
      </c>
      <c r="I3221" t="str" cm="1">
        <f t="array" ref="I3221">IFERROR(INDEX(scheduling_data!H:H,MATCH(B3221&amp;D3221,scheduling_data!D:D&amp;scheduling_data!A:A,0)),"")</f>
        <v>Robert Crochet</v>
      </c>
      <c r="J3221" t="str">
        <f t="shared" si="150"/>
        <v>No</v>
      </c>
      <c r="K3221" t="str">
        <f t="shared" si="151"/>
        <v>6045349.6666666667Robert Crochet</v>
      </c>
      <c r="L3221" t="str">
        <f t="shared" si="152"/>
        <v>No</v>
      </c>
    </row>
    <row r="3222" spans="1:12" x14ac:dyDescent="0.3">
      <c r="A3222" t="s">
        <v>61</v>
      </c>
      <c r="B3222">
        <v>60</v>
      </c>
      <c r="C3222" s="1">
        <v>45365</v>
      </c>
      <c r="D3222" s="1">
        <v>45349.666666666664</v>
      </c>
      <c r="E3222">
        <v>0.56000000000000005</v>
      </c>
      <c r="F3222" t="s">
        <v>9</v>
      </c>
      <c r="G3222" t="s">
        <v>63</v>
      </c>
      <c r="H3222">
        <v>97530</v>
      </c>
      <c r="I3222" t="str" cm="1">
        <f t="array" ref="I3222">IFERROR(INDEX(scheduling_data!H:H,MATCH(B3222&amp;D3222,scheduling_data!D:D&amp;scheduling_data!A:A,0)),"")</f>
        <v>Robert Crochet</v>
      </c>
      <c r="J3222" t="str">
        <f t="shared" si="150"/>
        <v>No</v>
      </c>
      <c r="K3222" t="str">
        <f t="shared" si="151"/>
        <v>6045349.6666666667Robert Crochet</v>
      </c>
      <c r="L3222" t="str">
        <f t="shared" si="152"/>
        <v>No</v>
      </c>
    </row>
    <row r="3223" spans="1:12" x14ac:dyDescent="0.3">
      <c r="A3223" t="s">
        <v>61</v>
      </c>
      <c r="B3223">
        <v>60</v>
      </c>
      <c r="C3223" s="1">
        <v>45365</v>
      </c>
      <c r="D3223" s="1">
        <v>45349.666666666664</v>
      </c>
      <c r="E3223">
        <v>27.31</v>
      </c>
      <c r="F3223" t="s">
        <v>19</v>
      </c>
      <c r="G3223" t="s">
        <v>65</v>
      </c>
      <c r="H3223">
        <v>97530</v>
      </c>
      <c r="I3223" t="str" cm="1">
        <f t="array" ref="I3223">IFERROR(INDEX(scheduling_data!H:H,MATCH(B3223&amp;D3223,scheduling_data!D:D&amp;scheduling_data!A:A,0)),"")</f>
        <v>Robert Crochet</v>
      </c>
      <c r="J3223" t="str">
        <f t="shared" si="150"/>
        <v>No</v>
      </c>
      <c r="K3223" t="str">
        <f t="shared" si="151"/>
        <v>6045349.6666666667Robert Crochet</v>
      </c>
      <c r="L3223" t="str">
        <f t="shared" si="152"/>
        <v>Yes</v>
      </c>
    </row>
    <row r="3224" spans="1:12" x14ac:dyDescent="0.3">
      <c r="A3224" t="s">
        <v>61</v>
      </c>
      <c r="B3224">
        <v>60</v>
      </c>
      <c r="C3224" s="1">
        <v>45365</v>
      </c>
      <c r="D3224" s="1">
        <v>45349.666666666664</v>
      </c>
      <c r="E3224">
        <v>114.72</v>
      </c>
      <c r="F3224" t="s">
        <v>9</v>
      </c>
      <c r="G3224" t="s">
        <v>64</v>
      </c>
      <c r="H3224">
        <v>97110</v>
      </c>
      <c r="I3224" t="str" cm="1">
        <f t="array" ref="I3224">IFERROR(INDEX(scheduling_data!H:H,MATCH(B3224&amp;D3224,scheduling_data!D:D&amp;scheduling_data!A:A,0)),"")</f>
        <v>Robert Crochet</v>
      </c>
      <c r="J3224" t="str">
        <f t="shared" si="150"/>
        <v>No</v>
      </c>
      <c r="K3224" t="str">
        <f t="shared" si="151"/>
        <v>6045349.6666666667Robert Crochet</v>
      </c>
      <c r="L3224" t="str">
        <f t="shared" si="152"/>
        <v>No</v>
      </c>
    </row>
    <row r="3225" spans="1:12" x14ac:dyDescent="0.3">
      <c r="A3225" t="s">
        <v>61</v>
      </c>
      <c r="B3225">
        <v>60</v>
      </c>
      <c r="C3225" s="1">
        <v>45365</v>
      </c>
      <c r="D3225" s="1">
        <v>45349.666666666664</v>
      </c>
      <c r="E3225">
        <v>0.21</v>
      </c>
      <c r="F3225" t="s">
        <v>9</v>
      </c>
      <c r="G3225" t="s">
        <v>63</v>
      </c>
      <c r="H3225">
        <v>97110</v>
      </c>
      <c r="I3225" t="str" cm="1">
        <f t="array" ref="I3225">IFERROR(INDEX(scheduling_data!H:H,MATCH(B3225&amp;D3225,scheduling_data!D:D&amp;scheduling_data!A:A,0)),"")</f>
        <v>Robert Crochet</v>
      </c>
      <c r="J3225" t="str">
        <f t="shared" si="150"/>
        <v>No</v>
      </c>
      <c r="K3225" t="str">
        <f t="shared" si="151"/>
        <v>6045349.6666666667Robert Crochet</v>
      </c>
      <c r="L3225" t="str">
        <f t="shared" si="152"/>
        <v>No</v>
      </c>
    </row>
    <row r="3226" spans="1:12" x14ac:dyDescent="0.3">
      <c r="A3226" t="s">
        <v>61</v>
      </c>
      <c r="B3226">
        <v>60</v>
      </c>
      <c r="C3226" s="1">
        <v>45365</v>
      </c>
      <c r="D3226" s="1">
        <v>45349.666666666664</v>
      </c>
      <c r="E3226">
        <v>10.07</v>
      </c>
      <c r="F3226" t="s">
        <v>19</v>
      </c>
      <c r="G3226" t="s">
        <v>65</v>
      </c>
      <c r="H3226">
        <v>97110</v>
      </c>
      <c r="I3226" t="str" cm="1">
        <f t="array" ref="I3226">IFERROR(INDEX(scheduling_data!H:H,MATCH(B3226&amp;D3226,scheduling_data!D:D&amp;scheduling_data!A:A,0)),"")</f>
        <v>Robert Crochet</v>
      </c>
      <c r="J3226" t="str">
        <f t="shared" si="150"/>
        <v>No</v>
      </c>
      <c r="K3226" t="str">
        <f t="shared" si="151"/>
        <v>6045349.6666666667Robert Crochet</v>
      </c>
      <c r="L3226" t="str">
        <f t="shared" si="152"/>
        <v>Yes</v>
      </c>
    </row>
    <row r="3227" spans="1:12" x14ac:dyDescent="0.3">
      <c r="A3227" t="s">
        <v>61</v>
      </c>
      <c r="B3227">
        <v>60</v>
      </c>
      <c r="C3227" s="1">
        <v>45359</v>
      </c>
      <c r="D3227" s="1">
        <v>45350.666666666664</v>
      </c>
      <c r="E3227">
        <v>102.06</v>
      </c>
      <c r="F3227" t="s">
        <v>9</v>
      </c>
      <c r="G3227" t="s">
        <v>64</v>
      </c>
      <c r="H3227">
        <v>97530</v>
      </c>
      <c r="I3227" t="str" cm="1">
        <f t="array" ref="I3227">IFERROR(INDEX(scheduling_data!H:H,MATCH(B3227&amp;D3227,scheduling_data!D:D&amp;scheduling_data!A:A,0)),"")</f>
        <v>Katherine Tyree</v>
      </c>
      <c r="J3227" t="str">
        <f t="shared" si="150"/>
        <v>No</v>
      </c>
      <c r="K3227" t="str">
        <f t="shared" si="151"/>
        <v>6045350.6666666667Katherine Tyree</v>
      </c>
      <c r="L3227" t="str">
        <f t="shared" si="152"/>
        <v>No</v>
      </c>
    </row>
    <row r="3228" spans="1:12" x14ac:dyDescent="0.3">
      <c r="A3228" t="s">
        <v>61</v>
      </c>
      <c r="B3228">
        <v>60</v>
      </c>
      <c r="C3228" s="1">
        <v>45359</v>
      </c>
      <c r="D3228" s="1">
        <v>45350.666666666664</v>
      </c>
      <c r="E3228">
        <v>0.81</v>
      </c>
      <c r="F3228" t="s">
        <v>9</v>
      </c>
      <c r="G3228" t="s">
        <v>63</v>
      </c>
      <c r="H3228">
        <v>97530</v>
      </c>
      <c r="I3228" t="str" cm="1">
        <f t="array" ref="I3228">IFERROR(INDEX(scheduling_data!H:H,MATCH(B3228&amp;D3228,scheduling_data!D:D&amp;scheduling_data!A:A,0)),"")</f>
        <v>Katherine Tyree</v>
      </c>
      <c r="J3228" t="str">
        <f t="shared" si="150"/>
        <v>No</v>
      </c>
      <c r="K3228" t="str">
        <f t="shared" si="151"/>
        <v>6045350.6666666667Katherine Tyree</v>
      </c>
      <c r="L3228" t="str">
        <f t="shared" si="152"/>
        <v>No</v>
      </c>
    </row>
    <row r="3229" spans="1:12" x14ac:dyDescent="0.3">
      <c r="A3229" t="s">
        <v>61</v>
      </c>
      <c r="B3229">
        <v>60</v>
      </c>
      <c r="C3229" s="1">
        <v>45359</v>
      </c>
      <c r="D3229" s="1">
        <v>45350.666666666664</v>
      </c>
      <c r="E3229">
        <v>39.770000000000003</v>
      </c>
      <c r="F3229" t="s">
        <v>19</v>
      </c>
      <c r="G3229" t="s">
        <v>65</v>
      </c>
      <c r="H3229">
        <v>97530</v>
      </c>
      <c r="I3229" t="str" cm="1">
        <f t="array" ref="I3229">IFERROR(INDEX(scheduling_data!H:H,MATCH(B3229&amp;D3229,scheduling_data!D:D&amp;scheduling_data!A:A,0)),"")</f>
        <v>Katherine Tyree</v>
      </c>
      <c r="J3229" t="str">
        <f t="shared" si="150"/>
        <v>No</v>
      </c>
      <c r="K3229" t="str">
        <f t="shared" si="151"/>
        <v>6045350.6666666667Katherine Tyree</v>
      </c>
      <c r="L3229" t="str">
        <f t="shared" si="152"/>
        <v>Yes</v>
      </c>
    </row>
    <row r="3230" spans="1:12" x14ac:dyDescent="0.3">
      <c r="A3230" t="s">
        <v>61</v>
      </c>
      <c r="B3230">
        <v>60</v>
      </c>
      <c r="C3230" s="1">
        <v>45359</v>
      </c>
      <c r="D3230" s="1">
        <v>45350.666666666664</v>
      </c>
      <c r="E3230">
        <v>57.36</v>
      </c>
      <c r="F3230" t="s">
        <v>9</v>
      </c>
      <c r="G3230" t="s">
        <v>64</v>
      </c>
      <c r="H3230">
        <v>97110</v>
      </c>
      <c r="I3230" t="str" cm="1">
        <f t="array" ref="I3230">IFERROR(INDEX(scheduling_data!H:H,MATCH(B3230&amp;D3230,scheduling_data!D:D&amp;scheduling_data!A:A,0)),"")</f>
        <v>Katherine Tyree</v>
      </c>
      <c r="J3230" t="str">
        <f t="shared" si="150"/>
        <v>No</v>
      </c>
      <c r="K3230" t="str">
        <f t="shared" si="151"/>
        <v>6045350.6666666667Katherine Tyree</v>
      </c>
      <c r="L3230" t="str">
        <f t="shared" si="152"/>
        <v>No</v>
      </c>
    </row>
    <row r="3231" spans="1:12" x14ac:dyDescent="0.3">
      <c r="A3231" t="s">
        <v>61</v>
      </c>
      <c r="B3231">
        <v>60</v>
      </c>
      <c r="C3231" s="1">
        <v>45363</v>
      </c>
      <c r="D3231" s="1">
        <v>45351.666666666664</v>
      </c>
      <c r="E3231">
        <v>57.36</v>
      </c>
      <c r="F3231" t="s">
        <v>9</v>
      </c>
      <c r="G3231" t="s">
        <v>64</v>
      </c>
      <c r="H3231">
        <v>97110</v>
      </c>
      <c r="I3231" t="str" cm="1">
        <f t="array" ref="I3231">IFERROR(INDEX(scheduling_data!H:H,MATCH(B3231&amp;D3231,scheduling_data!D:D&amp;scheduling_data!A:A,0)),"")</f>
        <v>Katherine Tyree</v>
      </c>
      <c r="J3231" t="str">
        <f t="shared" si="150"/>
        <v>No</v>
      </c>
      <c r="K3231" t="str">
        <f t="shared" si="151"/>
        <v>6045351.6666666667Katherine Tyree</v>
      </c>
      <c r="L3231" t="str">
        <f t="shared" si="152"/>
        <v>No</v>
      </c>
    </row>
    <row r="3232" spans="1:12" x14ac:dyDescent="0.3">
      <c r="A3232" t="s">
        <v>61</v>
      </c>
      <c r="B3232">
        <v>60</v>
      </c>
      <c r="C3232" s="1">
        <v>45363</v>
      </c>
      <c r="D3232" s="1">
        <v>45351.666666666664</v>
      </c>
      <c r="E3232">
        <v>39.770000000000003</v>
      </c>
      <c r="F3232" t="s">
        <v>19</v>
      </c>
      <c r="G3232" t="s">
        <v>65</v>
      </c>
      <c r="H3232">
        <v>97530</v>
      </c>
      <c r="I3232" t="str" cm="1">
        <f t="array" ref="I3232">IFERROR(INDEX(scheduling_data!H:H,MATCH(B3232&amp;D3232,scheduling_data!D:D&amp;scheduling_data!A:A,0)),"")</f>
        <v>Katherine Tyree</v>
      </c>
      <c r="J3232" t="str">
        <f t="shared" si="150"/>
        <v>No</v>
      </c>
      <c r="K3232" t="str">
        <f t="shared" si="151"/>
        <v>6045351.6666666667Katherine Tyree</v>
      </c>
      <c r="L3232" t="str">
        <f t="shared" si="152"/>
        <v>Yes</v>
      </c>
    </row>
    <row r="3233" spans="1:12" x14ac:dyDescent="0.3">
      <c r="A3233" t="s">
        <v>61</v>
      </c>
      <c r="B3233">
        <v>60</v>
      </c>
      <c r="C3233" s="1">
        <v>45363</v>
      </c>
      <c r="D3233" s="1">
        <v>45351.666666666664</v>
      </c>
      <c r="E3233">
        <v>102.06</v>
      </c>
      <c r="F3233" t="s">
        <v>9</v>
      </c>
      <c r="G3233" t="s">
        <v>64</v>
      </c>
      <c r="H3233">
        <v>97530</v>
      </c>
      <c r="I3233" t="str" cm="1">
        <f t="array" ref="I3233">IFERROR(INDEX(scheduling_data!H:H,MATCH(B3233&amp;D3233,scheduling_data!D:D&amp;scheduling_data!A:A,0)),"")</f>
        <v>Katherine Tyree</v>
      </c>
      <c r="J3233" t="str">
        <f t="shared" si="150"/>
        <v>No</v>
      </c>
      <c r="K3233" t="str">
        <f t="shared" si="151"/>
        <v>6045351.6666666667Katherine Tyree</v>
      </c>
      <c r="L3233" t="str">
        <f t="shared" si="152"/>
        <v>No</v>
      </c>
    </row>
    <row r="3234" spans="1:12" x14ac:dyDescent="0.3">
      <c r="A3234" t="s">
        <v>61</v>
      </c>
      <c r="B3234">
        <v>60</v>
      </c>
      <c r="C3234" s="1">
        <v>45363</v>
      </c>
      <c r="D3234" s="1">
        <v>45351.666666666664</v>
      </c>
      <c r="E3234">
        <v>0.81</v>
      </c>
      <c r="F3234" t="s">
        <v>9</v>
      </c>
      <c r="G3234" t="s">
        <v>63</v>
      </c>
      <c r="H3234">
        <v>97530</v>
      </c>
      <c r="I3234" t="str" cm="1">
        <f t="array" ref="I3234">IFERROR(INDEX(scheduling_data!H:H,MATCH(B3234&amp;D3234,scheduling_data!D:D&amp;scheduling_data!A:A,0)),"")</f>
        <v>Katherine Tyree</v>
      </c>
      <c r="J3234" t="str">
        <f t="shared" si="150"/>
        <v>No</v>
      </c>
      <c r="K3234" t="str">
        <f t="shared" si="151"/>
        <v>6045351.6666666667Katherine Tyree</v>
      </c>
      <c r="L3234" t="str">
        <f t="shared" si="152"/>
        <v>No</v>
      </c>
    </row>
    <row r="3235" spans="1:12" x14ac:dyDescent="0.3">
      <c r="A3235" t="s">
        <v>25</v>
      </c>
      <c r="B3235">
        <v>61</v>
      </c>
      <c r="C3235" s="1">
        <v>45352</v>
      </c>
      <c r="D3235" s="1">
        <v>45337.6875</v>
      </c>
      <c r="E3235">
        <v>56.78</v>
      </c>
      <c r="F3235" t="s">
        <v>19</v>
      </c>
      <c r="G3235" t="s">
        <v>26</v>
      </c>
      <c r="H3235">
        <v>97112</v>
      </c>
      <c r="I3235" t="str" cm="1">
        <f t="array" ref="I3235">IFERROR(INDEX(scheduling_data!H:H,MATCH(B3235&amp;D3235,scheduling_data!D:D&amp;scheduling_data!A:A,0)),"")</f>
        <v>Heidi Molaison</v>
      </c>
      <c r="J3235" t="str">
        <f t="shared" si="150"/>
        <v>No</v>
      </c>
      <c r="K3235" t="str">
        <f t="shared" si="151"/>
        <v>6145337.6875Heidi Molaison</v>
      </c>
      <c r="L3235" t="str">
        <f t="shared" si="152"/>
        <v>Yes</v>
      </c>
    </row>
    <row r="3236" spans="1:12" x14ac:dyDescent="0.3">
      <c r="A3236" t="s">
        <v>25</v>
      </c>
      <c r="B3236">
        <v>61</v>
      </c>
      <c r="C3236" s="1">
        <v>45352</v>
      </c>
      <c r="D3236" s="1">
        <v>45337.6875</v>
      </c>
      <c r="E3236">
        <v>93.22</v>
      </c>
      <c r="F3236" t="s">
        <v>9</v>
      </c>
      <c r="G3236" t="s">
        <v>28</v>
      </c>
      <c r="H3236">
        <v>97112</v>
      </c>
      <c r="I3236" t="str" cm="1">
        <f t="array" ref="I3236">IFERROR(INDEX(scheduling_data!H:H,MATCH(B3236&amp;D3236,scheduling_data!D:D&amp;scheduling_data!A:A,0)),"")</f>
        <v>Heidi Molaison</v>
      </c>
      <c r="J3236" t="str">
        <f t="shared" si="150"/>
        <v>No</v>
      </c>
      <c r="K3236" t="str">
        <f t="shared" si="151"/>
        <v>6145337.6875Heidi Molaison</v>
      </c>
      <c r="L3236" t="str">
        <f t="shared" si="152"/>
        <v>No</v>
      </c>
    </row>
    <row r="3237" spans="1:12" x14ac:dyDescent="0.3">
      <c r="A3237" t="s">
        <v>49</v>
      </c>
      <c r="B3237">
        <v>62</v>
      </c>
      <c r="C3237" s="1">
        <v>45355</v>
      </c>
      <c r="D3237" s="1">
        <v>45341.416666666664</v>
      </c>
      <c r="E3237">
        <v>38</v>
      </c>
      <c r="F3237" t="s">
        <v>9</v>
      </c>
      <c r="G3237" t="s">
        <v>104</v>
      </c>
      <c r="H3237">
        <v>97140</v>
      </c>
      <c r="I3237" t="str" cm="1">
        <f t="array" ref="I3237">IFERROR(INDEX(scheduling_data!H:H,MATCH(B3237&amp;D3237,scheduling_data!D:D&amp;scheduling_data!A:A,0)),"")</f>
        <v>Christian Litz</v>
      </c>
      <c r="J3237" t="str">
        <f t="shared" si="150"/>
        <v>No</v>
      </c>
      <c r="K3237" t="str">
        <f t="shared" si="151"/>
        <v>6245341.4166666667Christian Litz</v>
      </c>
      <c r="L3237" t="str">
        <f t="shared" si="152"/>
        <v>No</v>
      </c>
    </row>
    <row r="3238" spans="1:12" x14ac:dyDescent="0.3">
      <c r="A3238" t="s">
        <v>49</v>
      </c>
      <c r="B3238">
        <v>62</v>
      </c>
      <c r="C3238" s="1">
        <v>45355</v>
      </c>
      <c r="D3238" s="1">
        <v>45341.416666666664</v>
      </c>
      <c r="E3238">
        <v>33.299999999999997</v>
      </c>
      <c r="F3238" t="s">
        <v>19</v>
      </c>
      <c r="G3238" t="s">
        <v>50</v>
      </c>
      <c r="H3238">
        <v>97140</v>
      </c>
      <c r="I3238" t="str" cm="1">
        <f t="array" ref="I3238">IFERROR(INDEX(scheduling_data!H:H,MATCH(B3238&amp;D3238,scheduling_data!D:D&amp;scheduling_data!A:A,0)),"")</f>
        <v>Christian Litz</v>
      </c>
      <c r="J3238" t="str">
        <f t="shared" si="150"/>
        <v>No</v>
      </c>
      <c r="K3238" t="str">
        <f t="shared" si="151"/>
        <v>6245341.4166666667Christian Litz</v>
      </c>
      <c r="L3238" t="str">
        <f t="shared" si="152"/>
        <v>Yes</v>
      </c>
    </row>
    <row r="3239" spans="1:12" x14ac:dyDescent="0.3">
      <c r="A3239" t="s">
        <v>49</v>
      </c>
      <c r="B3239">
        <v>62</v>
      </c>
      <c r="C3239" s="1">
        <v>45355</v>
      </c>
      <c r="D3239" s="1">
        <v>45341.416666666664</v>
      </c>
      <c r="E3239">
        <v>34</v>
      </c>
      <c r="F3239" t="s">
        <v>9</v>
      </c>
      <c r="G3239" t="s">
        <v>104</v>
      </c>
      <c r="H3239">
        <v>97112</v>
      </c>
      <c r="I3239" t="str" cm="1">
        <f t="array" ref="I3239">IFERROR(INDEX(scheduling_data!H:H,MATCH(B3239&amp;D3239,scheduling_data!D:D&amp;scheduling_data!A:A,0)),"")</f>
        <v>Christian Litz</v>
      </c>
      <c r="J3239" t="str">
        <f t="shared" si="150"/>
        <v>No</v>
      </c>
      <c r="K3239" t="str">
        <f t="shared" si="151"/>
        <v>6245341.4166666667Christian Litz</v>
      </c>
      <c r="L3239" t="str">
        <f t="shared" si="152"/>
        <v>No</v>
      </c>
    </row>
    <row r="3240" spans="1:12" x14ac:dyDescent="0.3">
      <c r="A3240" t="s">
        <v>49</v>
      </c>
      <c r="B3240">
        <v>62</v>
      </c>
      <c r="C3240" s="1">
        <v>45355</v>
      </c>
      <c r="D3240" s="1">
        <v>45341.416666666664</v>
      </c>
      <c r="E3240">
        <v>36.9</v>
      </c>
      <c r="F3240" t="s">
        <v>19</v>
      </c>
      <c r="G3240" t="s">
        <v>50</v>
      </c>
      <c r="H3240">
        <v>97112</v>
      </c>
      <c r="I3240" t="str" cm="1">
        <f t="array" ref="I3240">IFERROR(INDEX(scheduling_data!H:H,MATCH(B3240&amp;D3240,scheduling_data!D:D&amp;scheduling_data!A:A,0)),"")</f>
        <v>Christian Litz</v>
      </c>
      <c r="J3240" t="str">
        <f t="shared" si="150"/>
        <v>No</v>
      </c>
      <c r="K3240" t="str">
        <f t="shared" si="151"/>
        <v>6245341.4166666667Christian Litz</v>
      </c>
      <c r="L3240" t="str">
        <f t="shared" si="152"/>
        <v>Yes</v>
      </c>
    </row>
    <row r="3241" spans="1:12" x14ac:dyDescent="0.3">
      <c r="A3241" t="s">
        <v>49</v>
      </c>
      <c r="B3241">
        <v>62</v>
      </c>
      <c r="C3241" s="1">
        <v>45355</v>
      </c>
      <c r="D3241" s="1">
        <v>45341.416666666664</v>
      </c>
      <c r="E3241">
        <v>35</v>
      </c>
      <c r="F3241" t="s">
        <v>9</v>
      </c>
      <c r="G3241" t="s">
        <v>104</v>
      </c>
      <c r="H3241">
        <v>97530</v>
      </c>
      <c r="I3241" t="str" cm="1">
        <f t="array" ref="I3241">IFERROR(INDEX(scheduling_data!H:H,MATCH(B3241&amp;D3241,scheduling_data!D:D&amp;scheduling_data!A:A,0)),"")</f>
        <v>Christian Litz</v>
      </c>
      <c r="J3241" t="str">
        <f t="shared" si="150"/>
        <v>No</v>
      </c>
      <c r="K3241" t="str">
        <f t="shared" si="151"/>
        <v>6245341.4166666667Christian Litz</v>
      </c>
      <c r="L3241" t="str">
        <f t="shared" si="152"/>
        <v>No</v>
      </c>
    </row>
    <row r="3242" spans="1:12" x14ac:dyDescent="0.3">
      <c r="A3242" t="s">
        <v>49</v>
      </c>
      <c r="B3242">
        <v>62</v>
      </c>
      <c r="C3242" s="1">
        <v>45355</v>
      </c>
      <c r="D3242" s="1">
        <v>45341.416666666664</v>
      </c>
      <c r="E3242">
        <v>36</v>
      </c>
      <c r="F3242" t="s">
        <v>19</v>
      </c>
      <c r="G3242" t="s">
        <v>50</v>
      </c>
      <c r="H3242">
        <v>97530</v>
      </c>
      <c r="I3242" t="str" cm="1">
        <f t="array" ref="I3242">IFERROR(INDEX(scheduling_data!H:H,MATCH(B3242&amp;D3242,scheduling_data!D:D&amp;scheduling_data!A:A,0)),"")</f>
        <v>Christian Litz</v>
      </c>
      <c r="J3242" t="str">
        <f t="shared" si="150"/>
        <v>No</v>
      </c>
      <c r="K3242" t="str">
        <f t="shared" si="151"/>
        <v>6245341.4166666667Christian Litz</v>
      </c>
      <c r="L3242" t="str">
        <f t="shared" si="152"/>
        <v>Yes</v>
      </c>
    </row>
    <row r="3243" spans="1:12" x14ac:dyDescent="0.3">
      <c r="A3243" t="s">
        <v>49</v>
      </c>
      <c r="B3243">
        <v>62</v>
      </c>
      <c r="C3243" s="1">
        <v>45355</v>
      </c>
      <c r="D3243" s="1">
        <v>45341.416666666664</v>
      </c>
      <c r="E3243">
        <v>70</v>
      </c>
      <c r="F3243" t="s">
        <v>9</v>
      </c>
      <c r="G3243" t="s">
        <v>104</v>
      </c>
      <c r="H3243">
        <v>97110</v>
      </c>
      <c r="I3243" t="str" cm="1">
        <f t="array" ref="I3243">IFERROR(INDEX(scheduling_data!H:H,MATCH(B3243&amp;D3243,scheduling_data!D:D&amp;scheduling_data!A:A,0)),"")</f>
        <v>Christian Litz</v>
      </c>
      <c r="J3243" t="str">
        <f t="shared" si="150"/>
        <v>No</v>
      </c>
      <c r="K3243" t="str">
        <f t="shared" si="151"/>
        <v>6245341.4166666667Christian Litz</v>
      </c>
      <c r="L3243" t="str">
        <f t="shared" si="152"/>
        <v>No</v>
      </c>
    </row>
    <row r="3244" spans="1:12" x14ac:dyDescent="0.3">
      <c r="A3244" t="s">
        <v>49</v>
      </c>
      <c r="B3244">
        <v>62</v>
      </c>
      <c r="C3244" s="1">
        <v>45355</v>
      </c>
      <c r="D3244" s="1">
        <v>45341.416666666664</v>
      </c>
      <c r="E3244">
        <v>72</v>
      </c>
      <c r="F3244" t="s">
        <v>19</v>
      </c>
      <c r="G3244" t="s">
        <v>50</v>
      </c>
      <c r="H3244">
        <v>97110</v>
      </c>
      <c r="I3244" t="str" cm="1">
        <f t="array" ref="I3244">IFERROR(INDEX(scheduling_data!H:H,MATCH(B3244&amp;D3244,scheduling_data!D:D&amp;scheduling_data!A:A,0)),"")</f>
        <v>Christian Litz</v>
      </c>
      <c r="J3244" t="str">
        <f t="shared" si="150"/>
        <v>No</v>
      </c>
      <c r="K3244" t="str">
        <f t="shared" si="151"/>
        <v>6245341.4166666667Christian Litz</v>
      </c>
      <c r="L3244" t="str">
        <f t="shared" si="152"/>
        <v>Yes</v>
      </c>
    </row>
    <row r="3245" spans="1:12" x14ac:dyDescent="0.3">
      <c r="A3245" t="s">
        <v>49</v>
      </c>
      <c r="B3245">
        <v>62</v>
      </c>
      <c r="C3245" s="1">
        <v>45355</v>
      </c>
      <c r="D3245" s="1">
        <v>45344.375</v>
      </c>
      <c r="E3245">
        <v>70</v>
      </c>
      <c r="F3245" t="s">
        <v>9</v>
      </c>
      <c r="G3245" t="s">
        <v>104</v>
      </c>
      <c r="H3245">
        <v>97530</v>
      </c>
      <c r="I3245" t="str" cm="1">
        <f t="array" ref="I3245">IFERROR(INDEX(scheduling_data!H:H,MATCH(B3245&amp;D3245,scheduling_data!D:D&amp;scheduling_data!A:A,0)),"")</f>
        <v>Christian Litz</v>
      </c>
      <c r="J3245" t="str">
        <f t="shared" si="150"/>
        <v>No</v>
      </c>
      <c r="K3245" t="str">
        <f t="shared" si="151"/>
        <v>6245344.375Christian Litz</v>
      </c>
      <c r="L3245" t="str">
        <f t="shared" si="152"/>
        <v>No</v>
      </c>
    </row>
    <row r="3246" spans="1:12" x14ac:dyDescent="0.3">
      <c r="A3246" t="s">
        <v>49</v>
      </c>
      <c r="B3246">
        <v>62</v>
      </c>
      <c r="C3246" s="1">
        <v>45355</v>
      </c>
      <c r="D3246" s="1">
        <v>45344.375</v>
      </c>
      <c r="E3246">
        <v>72</v>
      </c>
      <c r="F3246" t="s">
        <v>19</v>
      </c>
      <c r="G3246" t="s">
        <v>50</v>
      </c>
      <c r="H3246">
        <v>97110</v>
      </c>
      <c r="I3246" t="str" cm="1">
        <f t="array" ref="I3246">IFERROR(INDEX(scheduling_data!H:H,MATCH(B3246&amp;D3246,scheduling_data!D:D&amp;scheduling_data!A:A,0)),"")</f>
        <v>Christian Litz</v>
      </c>
      <c r="J3246" t="str">
        <f t="shared" si="150"/>
        <v>No</v>
      </c>
      <c r="K3246" t="str">
        <f t="shared" si="151"/>
        <v>6245344.375Christian Litz</v>
      </c>
      <c r="L3246" t="str">
        <f t="shared" si="152"/>
        <v>Yes</v>
      </c>
    </row>
    <row r="3247" spans="1:12" x14ac:dyDescent="0.3">
      <c r="A3247" t="s">
        <v>49</v>
      </c>
      <c r="B3247">
        <v>62</v>
      </c>
      <c r="C3247" s="1">
        <v>45355</v>
      </c>
      <c r="D3247" s="1">
        <v>45344.375</v>
      </c>
      <c r="E3247">
        <v>70</v>
      </c>
      <c r="F3247" t="s">
        <v>9</v>
      </c>
      <c r="G3247" t="s">
        <v>104</v>
      </c>
      <c r="H3247">
        <v>97110</v>
      </c>
      <c r="I3247" t="str" cm="1">
        <f t="array" ref="I3247">IFERROR(INDEX(scheduling_data!H:H,MATCH(B3247&amp;D3247,scheduling_data!D:D&amp;scheduling_data!A:A,0)),"")</f>
        <v>Christian Litz</v>
      </c>
      <c r="J3247" t="str">
        <f t="shared" si="150"/>
        <v>No</v>
      </c>
      <c r="K3247" t="str">
        <f t="shared" si="151"/>
        <v>6245344.375Christian Litz</v>
      </c>
      <c r="L3247" t="str">
        <f t="shared" si="152"/>
        <v>No</v>
      </c>
    </row>
    <row r="3248" spans="1:12" x14ac:dyDescent="0.3">
      <c r="A3248" t="s">
        <v>49</v>
      </c>
      <c r="B3248">
        <v>62</v>
      </c>
      <c r="C3248" s="1">
        <v>45355</v>
      </c>
      <c r="D3248" s="1">
        <v>45344.375</v>
      </c>
      <c r="E3248">
        <v>34</v>
      </c>
      <c r="F3248" t="s">
        <v>9</v>
      </c>
      <c r="G3248" t="s">
        <v>104</v>
      </c>
      <c r="H3248">
        <v>97112</v>
      </c>
      <c r="I3248" t="str" cm="1">
        <f t="array" ref="I3248">IFERROR(INDEX(scheduling_data!H:H,MATCH(B3248&amp;D3248,scheduling_data!D:D&amp;scheduling_data!A:A,0)),"")</f>
        <v>Christian Litz</v>
      </c>
      <c r="J3248" t="str">
        <f t="shared" si="150"/>
        <v>No</v>
      </c>
      <c r="K3248" t="str">
        <f t="shared" si="151"/>
        <v>6245344.375Christian Litz</v>
      </c>
      <c r="L3248" t="str">
        <f t="shared" si="152"/>
        <v>No</v>
      </c>
    </row>
    <row r="3249" spans="1:12" x14ac:dyDescent="0.3">
      <c r="A3249" t="s">
        <v>49</v>
      </c>
      <c r="B3249">
        <v>62</v>
      </c>
      <c r="C3249" s="1">
        <v>45355</v>
      </c>
      <c r="D3249" s="1">
        <v>45344.375</v>
      </c>
      <c r="E3249">
        <v>72</v>
      </c>
      <c r="F3249" t="s">
        <v>19</v>
      </c>
      <c r="G3249" t="s">
        <v>50</v>
      </c>
      <c r="H3249">
        <v>97530</v>
      </c>
      <c r="I3249" t="str" cm="1">
        <f t="array" ref="I3249">IFERROR(INDEX(scheduling_data!H:H,MATCH(B3249&amp;D3249,scheduling_data!D:D&amp;scheduling_data!A:A,0)),"")</f>
        <v>Christian Litz</v>
      </c>
      <c r="J3249" t="str">
        <f t="shared" si="150"/>
        <v>No</v>
      </c>
      <c r="K3249" t="str">
        <f t="shared" si="151"/>
        <v>6245344.375Christian Litz</v>
      </c>
      <c r="L3249" t="str">
        <f t="shared" si="152"/>
        <v>Yes</v>
      </c>
    </row>
    <row r="3250" spans="1:12" x14ac:dyDescent="0.3">
      <c r="A3250" t="s">
        <v>49</v>
      </c>
      <c r="B3250">
        <v>62</v>
      </c>
      <c r="C3250" s="1">
        <v>45355</v>
      </c>
      <c r="D3250" s="1">
        <v>45344.375</v>
      </c>
      <c r="E3250">
        <v>36.9</v>
      </c>
      <c r="F3250" t="s">
        <v>19</v>
      </c>
      <c r="G3250" t="s">
        <v>50</v>
      </c>
      <c r="H3250">
        <v>97112</v>
      </c>
      <c r="I3250" t="str" cm="1">
        <f t="array" ref="I3250">IFERROR(INDEX(scheduling_data!H:H,MATCH(B3250&amp;D3250,scheduling_data!D:D&amp;scheduling_data!A:A,0)),"")</f>
        <v>Christian Litz</v>
      </c>
      <c r="J3250" t="str">
        <f t="shared" si="150"/>
        <v>No</v>
      </c>
      <c r="K3250" t="str">
        <f t="shared" si="151"/>
        <v>6245344.375Christian Litz</v>
      </c>
      <c r="L3250" t="str">
        <f t="shared" si="152"/>
        <v>Yes</v>
      </c>
    </row>
    <row r="3251" spans="1:12" x14ac:dyDescent="0.3">
      <c r="A3251" t="s">
        <v>49</v>
      </c>
      <c r="B3251">
        <v>62</v>
      </c>
      <c r="C3251" s="1">
        <v>45364</v>
      </c>
      <c r="D3251" s="1">
        <v>45348.416666666664</v>
      </c>
      <c r="E3251">
        <v>36</v>
      </c>
      <c r="F3251" t="s">
        <v>19</v>
      </c>
      <c r="G3251" t="s">
        <v>50</v>
      </c>
      <c r="H3251">
        <v>97530</v>
      </c>
      <c r="I3251" t="str" cm="1">
        <f t="array" ref="I3251">IFERROR(INDEX(scheduling_data!H:H,MATCH(B3251&amp;D3251,scheduling_data!D:D&amp;scheduling_data!A:A,0)),"")</f>
        <v>Katherine Tyree</v>
      </c>
      <c r="J3251" t="str">
        <f t="shared" si="150"/>
        <v>No</v>
      </c>
      <c r="K3251" t="str">
        <f t="shared" si="151"/>
        <v>6245348.4166666667Katherine Tyree</v>
      </c>
      <c r="L3251" t="str">
        <f t="shared" si="152"/>
        <v>Yes</v>
      </c>
    </row>
    <row r="3252" spans="1:12" x14ac:dyDescent="0.3">
      <c r="A3252" t="s">
        <v>49</v>
      </c>
      <c r="B3252">
        <v>62</v>
      </c>
      <c r="C3252" s="1">
        <v>45364</v>
      </c>
      <c r="D3252" s="1">
        <v>45348.416666666664</v>
      </c>
      <c r="E3252">
        <v>35</v>
      </c>
      <c r="F3252" t="s">
        <v>9</v>
      </c>
      <c r="G3252" t="s">
        <v>104</v>
      </c>
      <c r="H3252">
        <v>97110</v>
      </c>
      <c r="I3252" t="str" cm="1">
        <f t="array" ref="I3252">IFERROR(INDEX(scheduling_data!H:H,MATCH(B3252&amp;D3252,scheduling_data!D:D&amp;scheduling_data!A:A,0)),"")</f>
        <v>Katherine Tyree</v>
      </c>
      <c r="J3252" t="str">
        <f t="shared" si="150"/>
        <v>No</v>
      </c>
      <c r="K3252" t="str">
        <f t="shared" si="151"/>
        <v>6245348.4166666667Katherine Tyree</v>
      </c>
      <c r="L3252" t="str">
        <f t="shared" si="152"/>
        <v>No</v>
      </c>
    </row>
    <row r="3253" spans="1:12" x14ac:dyDescent="0.3">
      <c r="A3253" t="s">
        <v>49</v>
      </c>
      <c r="B3253">
        <v>62</v>
      </c>
      <c r="C3253" s="1">
        <v>45364</v>
      </c>
      <c r="D3253" s="1">
        <v>45348.416666666664</v>
      </c>
      <c r="E3253">
        <v>36</v>
      </c>
      <c r="F3253" t="s">
        <v>19</v>
      </c>
      <c r="G3253" t="s">
        <v>50</v>
      </c>
      <c r="H3253">
        <v>97110</v>
      </c>
      <c r="I3253" t="str" cm="1">
        <f t="array" ref="I3253">IFERROR(INDEX(scheduling_data!H:H,MATCH(B3253&amp;D3253,scheduling_data!D:D&amp;scheduling_data!A:A,0)),"")</f>
        <v>Katherine Tyree</v>
      </c>
      <c r="J3253" t="str">
        <f t="shared" si="150"/>
        <v>No</v>
      </c>
      <c r="K3253" t="str">
        <f t="shared" si="151"/>
        <v>6245348.4166666667Katherine Tyree</v>
      </c>
      <c r="L3253" t="str">
        <f t="shared" si="152"/>
        <v>Yes</v>
      </c>
    </row>
    <row r="3254" spans="1:12" x14ac:dyDescent="0.3">
      <c r="A3254" t="s">
        <v>49</v>
      </c>
      <c r="B3254">
        <v>62</v>
      </c>
      <c r="C3254" s="1">
        <v>45364</v>
      </c>
      <c r="D3254" s="1">
        <v>45348.416666666664</v>
      </c>
      <c r="E3254">
        <v>35</v>
      </c>
      <c r="F3254" t="s">
        <v>9</v>
      </c>
      <c r="G3254" t="s">
        <v>104</v>
      </c>
      <c r="H3254">
        <v>97530</v>
      </c>
      <c r="I3254" t="str" cm="1">
        <f t="array" ref="I3254">IFERROR(INDEX(scheduling_data!H:H,MATCH(B3254&amp;D3254,scheduling_data!D:D&amp;scheduling_data!A:A,0)),"")</f>
        <v>Katherine Tyree</v>
      </c>
      <c r="J3254" t="str">
        <f t="shared" si="150"/>
        <v>No</v>
      </c>
      <c r="K3254" t="str">
        <f t="shared" si="151"/>
        <v>6245348.4166666667Katherine Tyree</v>
      </c>
      <c r="L3254" t="str">
        <f t="shared" si="152"/>
        <v>No</v>
      </c>
    </row>
    <row r="3255" spans="1:12" x14ac:dyDescent="0.3">
      <c r="A3255" t="s">
        <v>49</v>
      </c>
      <c r="B3255">
        <v>62</v>
      </c>
      <c r="C3255" s="1">
        <v>45364</v>
      </c>
      <c r="D3255" s="1">
        <v>45348.416666666664</v>
      </c>
      <c r="E3255">
        <v>36.9</v>
      </c>
      <c r="F3255" t="s">
        <v>19</v>
      </c>
      <c r="G3255" t="s">
        <v>50</v>
      </c>
      <c r="H3255">
        <v>97112</v>
      </c>
      <c r="I3255" t="str" cm="1">
        <f t="array" ref="I3255">IFERROR(INDEX(scheduling_data!H:H,MATCH(B3255&amp;D3255,scheduling_data!D:D&amp;scheduling_data!A:A,0)),"")</f>
        <v>Katherine Tyree</v>
      </c>
      <c r="J3255" t="str">
        <f t="shared" si="150"/>
        <v>No</v>
      </c>
      <c r="K3255" t="str">
        <f t="shared" si="151"/>
        <v>6245348.4166666667Katherine Tyree</v>
      </c>
      <c r="L3255" t="str">
        <f t="shared" si="152"/>
        <v>Yes</v>
      </c>
    </row>
    <row r="3256" spans="1:12" x14ac:dyDescent="0.3">
      <c r="A3256" t="s">
        <v>49</v>
      </c>
      <c r="B3256">
        <v>62</v>
      </c>
      <c r="C3256" s="1">
        <v>45364</v>
      </c>
      <c r="D3256" s="1">
        <v>45348.416666666664</v>
      </c>
      <c r="E3256">
        <v>34</v>
      </c>
      <c r="F3256" t="s">
        <v>9</v>
      </c>
      <c r="G3256" t="s">
        <v>104</v>
      </c>
      <c r="H3256">
        <v>97112</v>
      </c>
      <c r="I3256" t="str" cm="1">
        <f t="array" ref="I3256">IFERROR(INDEX(scheduling_data!H:H,MATCH(B3256&amp;D3256,scheduling_data!D:D&amp;scheduling_data!A:A,0)),"")</f>
        <v>Katherine Tyree</v>
      </c>
      <c r="J3256" t="str">
        <f t="shared" si="150"/>
        <v>No</v>
      </c>
      <c r="K3256" t="str">
        <f t="shared" si="151"/>
        <v>6245348.4166666667Katherine Tyree</v>
      </c>
      <c r="L3256" t="str">
        <f t="shared" si="152"/>
        <v>No</v>
      </c>
    </row>
    <row r="3257" spans="1:12" x14ac:dyDescent="0.3">
      <c r="A3257" t="s">
        <v>49</v>
      </c>
      <c r="B3257">
        <v>62</v>
      </c>
      <c r="C3257" s="1">
        <v>45364</v>
      </c>
      <c r="D3257" s="1">
        <v>45350.375</v>
      </c>
      <c r="E3257">
        <v>72</v>
      </c>
      <c r="F3257" t="s">
        <v>19</v>
      </c>
      <c r="G3257" t="s">
        <v>50</v>
      </c>
      <c r="H3257">
        <v>97110</v>
      </c>
      <c r="I3257" t="str" cm="1">
        <f t="array" ref="I3257">IFERROR(INDEX(scheduling_data!H:H,MATCH(B3257&amp;D3257,scheduling_data!D:D&amp;scheduling_data!A:A,0)),"")</f>
        <v>Christian Litz</v>
      </c>
      <c r="J3257" t="str">
        <f t="shared" si="150"/>
        <v>No</v>
      </c>
      <c r="K3257" t="str">
        <f t="shared" si="151"/>
        <v>6245350.375Christian Litz</v>
      </c>
      <c r="L3257" t="str">
        <f t="shared" si="152"/>
        <v>Yes</v>
      </c>
    </row>
    <row r="3258" spans="1:12" x14ac:dyDescent="0.3">
      <c r="A3258" t="s">
        <v>49</v>
      </c>
      <c r="B3258">
        <v>62</v>
      </c>
      <c r="C3258" s="1">
        <v>45364</v>
      </c>
      <c r="D3258" s="1">
        <v>45350.375</v>
      </c>
      <c r="E3258">
        <v>70</v>
      </c>
      <c r="F3258" t="s">
        <v>9</v>
      </c>
      <c r="G3258" t="s">
        <v>104</v>
      </c>
      <c r="H3258">
        <v>97110</v>
      </c>
      <c r="I3258" t="str" cm="1">
        <f t="array" ref="I3258">IFERROR(INDEX(scheduling_data!H:H,MATCH(B3258&amp;D3258,scheduling_data!D:D&amp;scheduling_data!A:A,0)),"")</f>
        <v>Christian Litz</v>
      </c>
      <c r="J3258" t="str">
        <f t="shared" si="150"/>
        <v>No</v>
      </c>
      <c r="K3258" t="str">
        <f t="shared" si="151"/>
        <v>6245350.375Christian Litz</v>
      </c>
      <c r="L3258" t="str">
        <f t="shared" si="152"/>
        <v>No</v>
      </c>
    </row>
    <row r="3259" spans="1:12" x14ac:dyDescent="0.3">
      <c r="A3259" t="s">
        <v>49</v>
      </c>
      <c r="B3259">
        <v>62</v>
      </c>
      <c r="C3259" s="1">
        <v>45364</v>
      </c>
      <c r="D3259" s="1">
        <v>45350.375</v>
      </c>
      <c r="E3259">
        <v>72</v>
      </c>
      <c r="F3259" t="s">
        <v>19</v>
      </c>
      <c r="G3259" t="s">
        <v>50</v>
      </c>
      <c r="H3259">
        <v>97530</v>
      </c>
      <c r="I3259" t="str" cm="1">
        <f t="array" ref="I3259">IFERROR(INDEX(scheduling_data!H:H,MATCH(B3259&amp;D3259,scheduling_data!D:D&amp;scheduling_data!A:A,0)),"")</f>
        <v>Christian Litz</v>
      </c>
      <c r="J3259" t="str">
        <f t="shared" si="150"/>
        <v>No</v>
      </c>
      <c r="K3259" t="str">
        <f t="shared" si="151"/>
        <v>6245350.375Christian Litz</v>
      </c>
      <c r="L3259" t="str">
        <f t="shared" si="152"/>
        <v>Yes</v>
      </c>
    </row>
    <row r="3260" spans="1:12" x14ac:dyDescent="0.3">
      <c r="A3260" t="s">
        <v>49</v>
      </c>
      <c r="B3260">
        <v>62</v>
      </c>
      <c r="C3260" s="1">
        <v>45364</v>
      </c>
      <c r="D3260" s="1">
        <v>45350.375</v>
      </c>
      <c r="E3260">
        <v>70</v>
      </c>
      <c r="F3260" t="s">
        <v>9</v>
      </c>
      <c r="G3260" t="s">
        <v>104</v>
      </c>
      <c r="H3260">
        <v>97530</v>
      </c>
      <c r="I3260" t="str" cm="1">
        <f t="array" ref="I3260">IFERROR(INDEX(scheduling_data!H:H,MATCH(B3260&amp;D3260,scheduling_data!D:D&amp;scheduling_data!A:A,0)),"")</f>
        <v>Christian Litz</v>
      </c>
      <c r="J3260" t="str">
        <f t="shared" si="150"/>
        <v>No</v>
      </c>
      <c r="K3260" t="str">
        <f t="shared" si="151"/>
        <v>6245350.375Christian Litz</v>
      </c>
      <c r="L3260" t="str">
        <f t="shared" si="152"/>
        <v>No</v>
      </c>
    </row>
    <row r="3261" spans="1:12" x14ac:dyDescent="0.3">
      <c r="A3261" t="s">
        <v>49</v>
      </c>
      <c r="B3261">
        <v>62</v>
      </c>
      <c r="C3261" s="1">
        <v>45364</v>
      </c>
      <c r="D3261" s="1">
        <v>45350.375</v>
      </c>
      <c r="E3261">
        <v>33.299999999999997</v>
      </c>
      <c r="F3261" t="s">
        <v>19</v>
      </c>
      <c r="G3261" t="s">
        <v>50</v>
      </c>
      <c r="H3261">
        <v>97140</v>
      </c>
      <c r="I3261" t="str" cm="1">
        <f t="array" ref="I3261">IFERROR(INDEX(scheduling_data!H:H,MATCH(B3261&amp;D3261,scheduling_data!D:D&amp;scheduling_data!A:A,0)),"")</f>
        <v>Christian Litz</v>
      </c>
      <c r="J3261" t="str">
        <f t="shared" si="150"/>
        <v>No</v>
      </c>
      <c r="K3261" t="str">
        <f t="shared" si="151"/>
        <v>6245350.375Christian Litz</v>
      </c>
      <c r="L3261" t="str">
        <f t="shared" si="152"/>
        <v>Yes</v>
      </c>
    </row>
    <row r="3262" spans="1:12" x14ac:dyDescent="0.3">
      <c r="A3262" t="s">
        <v>49</v>
      </c>
      <c r="B3262">
        <v>62</v>
      </c>
      <c r="C3262" s="1">
        <v>45364</v>
      </c>
      <c r="D3262" s="1">
        <v>45350.375</v>
      </c>
      <c r="E3262">
        <v>38</v>
      </c>
      <c r="F3262" t="s">
        <v>9</v>
      </c>
      <c r="G3262" t="s">
        <v>104</v>
      </c>
      <c r="H3262">
        <v>97140</v>
      </c>
      <c r="I3262" t="str" cm="1">
        <f t="array" ref="I3262">IFERROR(INDEX(scheduling_data!H:H,MATCH(B3262&amp;D3262,scheduling_data!D:D&amp;scheduling_data!A:A,0)),"")</f>
        <v>Christian Litz</v>
      </c>
      <c r="J3262" t="str">
        <f t="shared" si="150"/>
        <v>No</v>
      </c>
      <c r="K3262" t="str">
        <f t="shared" si="151"/>
        <v>6245350.375Christian Litz</v>
      </c>
      <c r="L3262" t="str">
        <f t="shared" si="152"/>
        <v>No</v>
      </c>
    </row>
    <row r="3263" spans="1:12" x14ac:dyDescent="0.3">
      <c r="A3263" t="s">
        <v>11</v>
      </c>
      <c r="B3263">
        <v>62</v>
      </c>
      <c r="C3263" s="1">
        <v>45357.373611111114</v>
      </c>
      <c r="D3263" s="1">
        <v>45344.375</v>
      </c>
      <c r="E3263">
        <v>3</v>
      </c>
      <c r="F3263" t="s">
        <v>87</v>
      </c>
      <c r="G3263" t="s">
        <v>428</v>
      </c>
      <c r="I3263" t="str" cm="1">
        <f t="array" ref="I3263">IFERROR(INDEX(scheduling_data!H:H,MATCH(B3263&amp;D3263,scheduling_data!D:D&amp;scheduling_data!A:A,0)),"")</f>
        <v>Christian Litz</v>
      </c>
      <c r="J3263" t="str">
        <f t="shared" si="150"/>
        <v>No</v>
      </c>
      <c r="K3263" t="str">
        <f t="shared" si="151"/>
        <v>6245344.375Christian Litz</v>
      </c>
      <c r="L3263" t="str">
        <f t="shared" si="152"/>
        <v>Yes</v>
      </c>
    </row>
    <row r="3264" spans="1:12" x14ac:dyDescent="0.3">
      <c r="A3264" t="s">
        <v>11</v>
      </c>
      <c r="B3264">
        <v>62</v>
      </c>
      <c r="C3264" s="1">
        <v>45355.374305555553</v>
      </c>
      <c r="D3264" s="1">
        <v>45344.375</v>
      </c>
      <c r="E3264">
        <v>0.8</v>
      </c>
      <c r="F3264" t="s">
        <v>87</v>
      </c>
      <c r="G3264" t="s">
        <v>429</v>
      </c>
      <c r="I3264" t="str" cm="1">
        <f t="array" ref="I3264">IFERROR(INDEX(scheduling_data!H:H,MATCH(B3264&amp;D3264,scheduling_data!D:D&amp;scheduling_data!A:A,0)),"")</f>
        <v>Christian Litz</v>
      </c>
      <c r="J3264" t="str">
        <f t="shared" si="150"/>
        <v>No</v>
      </c>
      <c r="K3264" t="str">
        <f t="shared" si="151"/>
        <v>6245344.375Christian Litz</v>
      </c>
      <c r="L3264" t="str">
        <f t="shared" si="152"/>
        <v>Yes</v>
      </c>
    </row>
    <row r="3265" spans="1:12" x14ac:dyDescent="0.3">
      <c r="A3265" t="s">
        <v>11</v>
      </c>
      <c r="B3265">
        <v>62</v>
      </c>
      <c r="C3265" s="1">
        <v>45355.374305555553</v>
      </c>
      <c r="D3265" s="1">
        <v>45350.375</v>
      </c>
      <c r="E3265">
        <v>1.4</v>
      </c>
      <c r="F3265" t="s">
        <v>87</v>
      </c>
      <c r="G3265" t="s">
        <v>429</v>
      </c>
      <c r="I3265" t="str" cm="1">
        <f t="array" ref="I3265">IFERROR(INDEX(scheduling_data!H:H,MATCH(B3265&amp;D3265,scheduling_data!D:D&amp;scheduling_data!A:A,0)),"")</f>
        <v>Christian Litz</v>
      </c>
      <c r="J3265" t="str">
        <f t="shared" si="150"/>
        <v>No</v>
      </c>
      <c r="K3265" t="str">
        <f t="shared" si="151"/>
        <v>6245350.375Christian Litz</v>
      </c>
      <c r="L3265" t="str">
        <f t="shared" si="152"/>
        <v>Yes</v>
      </c>
    </row>
    <row r="3266" spans="1:12" x14ac:dyDescent="0.3">
      <c r="A3266" t="s">
        <v>11</v>
      </c>
      <c r="B3266">
        <v>62</v>
      </c>
      <c r="C3266" s="1">
        <v>45364.416666666664</v>
      </c>
      <c r="D3266" s="1">
        <v>45329.625</v>
      </c>
      <c r="E3266">
        <v>2.9</v>
      </c>
      <c r="F3266" t="s">
        <v>87</v>
      </c>
      <c r="G3266" t="s">
        <v>430</v>
      </c>
      <c r="I3266" t="str" cm="1">
        <f t="array" ref="I3266">IFERROR(INDEX(scheduling_data!H:H,MATCH(B3266&amp;D3266,scheduling_data!D:D&amp;scheduling_data!A:A,0)),"")</f>
        <v>Katherine Tyree</v>
      </c>
      <c r="J3266" t="str">
        <f t="shared" si="150"/>
        <v>No</v>
      </c>
      <c r="K3266" t="str">
        <f t="shared" si="151"/>
        <v>6245329.625Katherine Tyree</v>
      </c>
      <c r="L3266" t="str">
        <f t="shared" si="152"/>
        <v>Yes</v>
      </c>
    </row>
    <row r="3267" spans="1:12" x14ac:dyDescent="0.3">
      <c r="A3267" t="s">
        <v>11</v>
      </c>
      <c r="B3267">
        <v>62</v>
      </c>
      <c r="C3267" s="1">
        <v>45355.374305555553</v>
      </c>
      <c r="D3267" s="1">
        <v>45329.625</v>
      </c>
      <c r="E3267">
        <v>3.7</v>
      </c>
      <c r="F3267" t="s">
        <v>87</v>
      </c>
      <c r="G3267" t="s">
        <v>429</v>
      </c>
      <c r="I3267" t="str" cm="1">
        <f t="array" ref="I3267">IFERROR(INDEX(scheduling_data!H:H,MATCH(B3267&amp;D3267,scheduling_data!D:D&amp;scheduling_data!A:A,0)),"")</f>
        <v>Katherine Tyree</v>
      </c>
      <c r="J3267" t="str">
        <f t="shared" ref="J3267:J3330" si="153">IF(I3267="", "Yes", "No")</f>
        <v>No</v>
      </c>
      <c r="K3267" t="str">
        <f t="shared" ref="K3267:K3330" si="154">IF(I3267="",B3267&amp;D3267,B3267&amp;D3267&amp;I3267)</f>
        <v>6245329.625Katherine Tyree</v>
      </c>
      <c r="L3267" t="str">
        <f t="shared" ref="L3267:L3330" si="155">IF(OR(F3267="Cash", F3267="Check", F3267="EFT", F3267="Credit Card", F3267="Visa", F3267="Mastercard", F3267="AMEX"), "Yes", "No")</f>
        <v>Yes</v>
      </c>
    </row>
    <row r="3268" spans="1:12" x14ac:dyDescent="0.3">
      <c r="A3268" t="s">
        <v>17</v>
      </c>
      <c r="B3268">
        <v>280</v>
      </c>
      <c r="C3268" s="1">
        <v>45363</v>
      </c>
      <c r="D3268" s="1">
        <v>45341.333333333336</v>
      </c>
      <c r="E3268">
        <v>85.19</v>
      </c>
      <c r="F3268" t="s">
        <v>9</v>
      </c>
      <c r="G3268" t="s">
        <v>18</v>
      </c>
      <c r="H3268">
        <v>92507</v>
      </c>
      <c r="I3268" t="str" cm="1">
        <f t="array" ref="I3268">IFERROR(INDEX(scheduling_data!H:H,MATCH(B3268&amp;D3268,scheduling_data!D:D&amp;scheduling_data!A:A,0)),"")</f>
        <v>D'Anna Pullen</v>
      </c>
      <c r="J3268" t="str">
        <f t="shared" si="153"/>
        <v>No</v>
      </c>
      <c r="K3268" t="str">
        <f t="shared" si="154"/>
        <v>28045341.3333333333D'Anna Pullen</v>
      </c>
      <c r="L3268" t="str">
        <f t="shared" si="155"/>
        <v>No</v>
      </c>
    </row>
    <row r="3269" spans="1:12" x14ac:dyDescent="0.3">
      <c r="A3269" t="s">
        <v>17</v>
      </c>
      <c r="B3269">
        <v>280</v>
      </c>
      <c r="C3269" s="1">
        <v>45363</v>
      </c>
      <c r="D3269" s="1">
        <v>45341.333333333336</v>
      </c>
      <c r="E3269">
        <v>64.81</v>
      </c>
      <c r="F3269" t="s">
        <v>19</v>
      </c>
      <c r="G3269" t="s">
        <v>20</v>
      </c>
      <c r="H3269">
        <v>92507</v>
      </c>
      <c r="I3269" t="str" cm="1">
        <f t="array" ref="I3269">IFERROR(INDEX(scheduling_data!H:H,MATCH(B3269&amp;D3269,scheduling_data!D:D&amp;scheduling_data!A:A,0)),"")</f>
        <v>D'Anna Pullen</v>
      </c>
      <c r="J3269" t="str">
        <f t="shared" si="153"/>
        <v>No</v>
      </c>
      <c r="K3269" t="str">
        <f t="shared" si="154"/>
        <v>28045341.3333333333D'Anna Pullen</v>
      </c>
      <c r="L3269" t="str">
        <f t="shared" si="155"/>
        <v>Yes</v>
      </c>
    </row>
    <row r="3270" spans="1:12" x14ac:dyDescent="0.3">
      <c r="A3270" t="s">
        <v>17</v>
      </c>
      <c r="B3270">
        <v>280</v>
      </c>
      <c r="C3270" s="1">
        <v>45358</v>
      </c>
      <c r="D3270" s="1">
        <v>45331.416666666664</v>
      </c>
      <c r="E3270">
        <v>64.81</v>
      </c>
      <c r="F3270" t="s">
        <v>19</v>
      </c>
      <c r="G3270" t="s">
        <v>20</v>
      </c>
      <c r="H3270">
        <v>92507</v>
      </c>
      <c r="I3270" t="str" cm="1">
        <f t="array" ref="I3270">IFERROR(INDEX(scheduling_data!H:H,MATCH(B3270&amp;D3270,scheduling_data!D:D&amp;scheduling_data!A:A,0)),"")</f>
        <v>D'Anna Pullen</v>
      </c>
      <c r="J3270" t="str">
        <f t="shared" si="153"/>
        <v>No</v>
      </c>
      <c r="K3270" t="str">
        <f t="shared" si="154"/>
        <v>28045331.4166666667D'Anna Pullen</v>
      </c>
      <c r="L3270" t="str">
        <f t="shared" si="155"/>
        <v>Yes</v>
      </c>
    </row>
    <row r="3271" spans="1:12" x14ac:dyDescent="0.3">
      <c r="A3271" t="s">
        <v>17</v>
      </c>
      <c r="B3271">
        <v>280</v>
      </c>
      <c r="C3271" s="1">
        <v>45358</v>
      </c>
      <c r="D3271" s="1">
        <v>45331.416666666664</v>
      </c>
      <c r="E3271">
        <v>85.19</v>
      </c>
      <c r="F3271" t="s">
        <v>9</v>
      </c>
      <c r="G3271" t="s">
        <v>18</v>
      </c>
      <c r="H3271">
        <v>92507</v>
      </c>
      <c r="I3271" t="str" cm="1">
        <f t="array" ref="I3271">IFERROR(INDEX(scheduling_data!H:H,MATCH(B3271&amp;D3271,scheduling_data!D:D&amp;scheduling_data!A:A,0)),"")</f>
        <v>D'Anna Pullen</v>
      </c>
      <c r="J3271" t="str">
        <f t="shared" si="153"/>
        <v>No</v>
      </c>
      <c r="K3271" t="str">
        <f t="shared" si="154"/>
        <v>28045331.4166666667D'Anna Pullen</v>
      </c>
      <c r="L3271" t="str">
        <f t="shared" si="155"/>
        <v>No</v>
      </c>
    </row>
    <row r="3272" spans="1:12" x14ac:dyDescent="0.3">
      <c r="A3272" t="s">
        <v>80</v>
      </c>
      <c r="B3272">
        <v>63</v>
      </c>
      <c r="C3272" s="1">
        <v>45352</v>
      </c>
      <c r="D3272" s="1">
        <v>45341.354166666664</v>
      </c>
      <c r="E3272">
        <v>78.55</v>
      </c>
      <c r="F3272" t="s">
        <v>9</v>
      </c>
      <c r="G3272" t="s">
        <v>52</v>
      </c>
      <c r="H3272">
        <v>92526</v>
      </c>
      <c r="I3272" t="str" cm="1">
        <f t="array" ref="I3272">IFERROR(INDEX(scheduling_data!H:H,MATCH(B3272&amp;D3272,scheduling_data!D:D&amp;scheduling_data!A:A,0)),"")</f>
        <v>Victoria Miley</v>
      </c>
      <c r="J3272" t="str">
        <f t="shared" si="153"/>
        <v>No</v>
      </c>
      <c r="K3272" t="str">
        <f t="shared" si="154"/>
        <v>6345341.3541666667Victoria Miley</v>
      </c>
      <c r="L3272" t="str">
        <f t="shared" si="155"/>
        <v>No</v>
      </c>
    </row>
    <row r="3273" spans="1:12" x14ac:dyDescent="0.3">
      <c r="A3273" t="s">
        <v>80</v>
      </c>
      <c r="B3273">
        <v>63</v>
      </c>
      <c r="C3273" s="1">
        <v>45352</v>
      </c>
      <c r="D3273" s="1">
        <v>45341.354166666664</v>
      </c>
      <c r="E3273">
        <v>71.45</v>
      </c>
      <c r="F3273" t="s">
        <v>19</v>
      </c>
      <c r="G3273" t="s">
        <v>51</v>
      </c>
      <c r="H3273">
        <v>92526</v>
      </c>
      <c r="I3273" t="str" cm="1">
        <f t="array" ref="I3273">IFERROR(INDEX(scheduling_data!H:H,MATCH(B3273&amp;D3273,scheduling_data!D:D&amp;scheduling_data!A:A,0)),"")</f>
        <v>Victoria Miley</v>
      </c>
      <c r="J3273" t="str">
        <f t="shared" si="153"/>
        <v>No</v>
      </c>
      <c r="K3273" t="str">
        <f t="shared" si="154"/>
        <v>6345341.3541666667Victoria Miley</v>
      </c>
      <c r="L3273" t="str">
        <f t="shared" si="155"/>
        <v>Yes</v>
      </c>
    </row>
    <row r="3274" spans="1:12" x14ac:dyDescent="0.3">
      <c r="A3274" t="s">
        <v>80</v>
      </c>
      <c r="B3274">
        <v>63</v>
      </c>
      <c r="C3274" s="1">
        <v>45359</v>
      </c>
      <c r="D3274" s="1">
        <v>45348.354166666664</v>
      </c>
      <c r="E3274">
        <v>71.45</v>
      </c>
      <c r="F3274" t="s">
        <v>19</v>
      </c>
      <c r="G3274" t="s">
        <v>51</v>
      </c>
      <c r="H3274">
        <v>92526</v>
      </c>
      <c r="I3274" t="str" cm="1">
        <f t="array" ref="I3274">IFERROR(INDEX(scheduling_data!H:H,MATCH(B3274&amp;D3274,scheduling_data!D:D&amp;scheduling_data!A:A,0)),"")</f>
        <v>Victoria Miley</v>
      </c>
      <c r="J3274" t="str">
        <f t="shared" si="153"/>
        <v>No</v>
      </c>
      <c r="K3274" t="str">
        <f t="shared" si="154"/>
        <v>6345348.3541666667Victoria Miley</v>
      </c>
      <c r="L3274" t="str">
        <f t="shared" si="155"/>
        <v>Yes</v>
      </c>
    </row>
    <row r="3275" spans="1:12" x14ac:dyDescent="0.3">
      <c r="A3275" t="s">
        <v>80</v>
      </c>
      <c r="B3275">
        <v>63</v>
      </c>
      <c r="C3275" s="1">
        <v>45359</v>
      </c>
      <c r="D3275" s="1">
        <v>45348.354166666664</v>
      </c>
      <c r="E3275">
        <v>78.55</v>
      </c>
      <c r="F3275" t="s">
        <v>9</v>
      </c>
      <c r="G3275" t="s">
        <v>52</v>
      </c>
      <c r="H3275">
        <v>92526</v>
      </c>
      <c r="I3275" t="str" cm="1">
        <f t="array" ref="I3275">IFERROR(INDEX(scheduling_data!H:H,MATCH(B3275&amp;D3275,scheduling_data!D:D&amp;scheduling_data!A:A,0)),"")</f>
        <v>Victoria Miley</v>
      </c>
      <c r="J3275" t="str">
        <f t="shared" si="153"/>
        <v>No</v>
      </c>
      <c r="K3275" t="str">
        <f t="shared" si="154"/>
        <v>6345348.3541666667Victoria Miley</v>
      </c>
      <c r="L3275" t="str">
        <f t="shared" si="155"/>
        <v>No</v>
      </c>
    </row>
    <row r="3276" spans="1:12" x14ac:dyDescent="0.3">
      <c r="A3276" t="s">
        <v>80</v>
      </c>
      <c r="B3276">
        <v>63</v>
      </c>
      <c r="C3276" s="1">
        <v>45359</v>
      </c>
      <c r="D3276" s="1">
        <v>45349.354166666664</v>
      </c>
      <c r="E3276">
        <v>93.22</v>
      </c>
      <c r="F3276" t="s">
        <v>9</v>
      </c>
      <c r="G3276" t="s">
        <v>52</v>
      </c>
      <c r="H3276">
        <v>97112</v>
      </c>
      <c r="I3276" t="str" cm="1">
        <f t="array" ref="I3276">IFERROR(INDEX(scheduling_data!H:H,MATCH(B3276&amp;D3276,scheduling_data!D:D&amp;scheduling_data!A:A,0)),"")</f>
        <v>Kelsea Rodriguez</v>
      </c>
      <c r="J3276" t="str">
        <f t="shared" si="153"/>
        <v>No</v>
      </c>
      <c r="K3276" t="str">
        <f t="shared" si="154"/>
        <v>6345349.3541666667Kelsea Rodriguez</v>
      </c>
      <c r="L3276" t="str">
        <f t="shared" si="155"/>
        <v>No</v>
      </c>
    </row>
    <row r="3277" spans="1:12" x14ac:dyDescent="0.3">
      <c r="A3277" t="s">
        <v>80</v>
      </c>
      <c r="B3277">
        <v>63</v>
      </c>
      <c r="C3277" s="1">
        <v>45359</v>
      </c>
      <c r="D3277" s="1">
        <v>45349.354166666664</v>
      </c>
      <c r="E3277">
        <v>56.78</v>
      </c>
      <c r="F3277" t="s">
        <v>19</v>
      </c>
      <c r="G3277" t="s">
        <v>51</v>
      </c>
      <c r="H3277">
        <v>97112</v>
      </c>
      <c r="I3277" t="str" cm="1">
        <f t="array" ref="I3277">IFERROR(INDEX(scheduling_data!H:H,MATCH(B3277&amp;D3277,scheduling_data!D:D&amp;scheduling_data!A:A,0)),"")</f>
        <v>Kelsea Rodriguez</v>
      </c>
      <c r="J3277" t="str">
        <f t="shared" si="153"/>
        <v>No</v>
      </c>
      <c r="K3277" t="str">
        <f t="shared" si="154"/>
        <v>6345349.3541666667Kelsea Rodriguez</v>
      </c>
      <c r="L3277" t="str">
        <f t="shared" si="155"/>
        <v>Yes</v>
      </c>
    </row>
    <row r="3278" spans="1:12" x14ac:dyDescent="0.3">
      <c r="A3278" t="s">
        <v>80</v>
      </c>
      <c r="B3278">
        <v>63</v>
      </c>
      <c r="C3278" s="1">
        <v>45359</v>
      </c>
      <c r="D3278" s="1">
        <v>45349.375</v>
      </c>
      <c r="E3278">
        <v>64.81</v>
      </c>
      <c r="F3278" t="s">
        <v>19</v>
      </c>
      <c r="G3278" t="s">
        <v>51</v>
      </c>
      <c r="H3278">
        <v>92507</v>
      </c>
      <c r="I3278" t="str" cm="1">
        <f t="array" ref="I3278">IFERROR(INDEX(scheduling_data!H:H,MATCH(B3278&amp;D3278,scheduling_data!D:D&amp;scheduling_data!A:A,0)),"")</f>
        <v>D'Anna Pullen</v>
      </c>
      <c r="J3278" t="str">
        <f t="shared" si="153"/>
        <v>No</v>
      </c>
      <c r="K3278" t="str">
        <f t="shared" si="154"/>
        <v>6345349.375D'Anna Pullen</v>
      </c>
      <c r="L3278" t="str">
        <f t="shared" si="155"/>
        <v>Yes</v>
      </c>
    </row>
    <row r="3279" spans="1:12" x14ac:dyDescent="0.3">
      <c r="A3279" t="s">
        <v>80</v>
      </c>
      <c r="B3279">
        <v>63</v>
      </c>
      <c r="C3279" s="1">
        <v>45359</v>
      </c>
      <c r="D3279" s="1">
        <v>45349.375</v>
      </c>
      <c r="E3279">
        <v>85.19</v>
      </c>
      <c r="F3279" t="s">
        <v>9</v>
      </c>
      <c r="G3279" t="s">
        <v>52</v>
      </c>
      <c r="H3279">
        <v>92507</v>
      </c>
      <c r="I3279" t="str" cm="1">
        <f t="array" ref="I3279">IFERROR(INDEX(scheduling_data!H:H,MATCH(B3279&amp;D3279,scheduling_data!D:D&amp;scheduling_data!A:A,0)),"")</f>
        <v>D'Anna Pullen</v>
      </c>
      <c r="J3279" t="str">
        <f t="shared" si="153"/>
        <v>No</v>
      </c>
      <c r="K3279" t="str">
        <f t="shared" si="154"/>
        <v>6345349.375D'Anna Pullen</v>
      </c>
      <c r="L3279" t="str">
        <f t="shared" si="155"/>
        <v>No</v>
      </c>
    </row>
    <row r="3280" spans="1:12" x14ac:dyDescent="0.3">
      <c r="A3280" t="s">
        <v>58</v>
      </c>
      <c r="B3280">
        <v>64</v>
      </c>
      <c r="C3280" s="1">
        <v>45359</v>
      </c>
      <c r="D3280" s="1">
        <v>45337.458333333336</v>
      </c>
      <c r="E3280">
        <v>200.8</v>
      </c>
      <c r="F3280" t="s">
        <v>9</v>
      </c>
      <c r="G3280" t="s">
        <v>28</v>
      </c>
      <c r="H3280">
        <v>97110</v>
      </c>
      <c r="I3280" t="str" cm="1">
        <f t="array" ref="I3280">IFERROR(INDEX(scheduling_data!H:H,MATCH(B3280&amp;D3280,scheduling_data!D:D&amp;scheduling_data!A:A,0)),"")</f>
        <v>James Allen</v>
      </c>
      <c r="J3280" t="str">
        <f t="shared" si="153"/>
        <v>No</v>
      </c>
      <c r="K3280" t="str">
        <f t="shared" si="154"/>
        <v>6445337.4583333333James Allen</v>
      </c>
      <c r="L3280" t="str">
        <f t="shared" si="155"/>
        <v>No</v>
      </c>
    </row>
    <row r="3281" spans="1:12" x14ac:dyDescent="0.3">
      <c r="A3281" t="s">
        <v>58</v>
      </c>
      <c r="B3281">
        <v>64</v>
      </c>
      <c r="C3281" s="1">
        <v>45359</v>
      </c>
      <c r="D3281" s="1">
        <v>45337.458333333336</v>
      </c>
      <c r="E3281">
        <v>99.2</v>
      </c>
      <c r="F3281" t="s">
        <v>19</v>
      </c>
      <c r="G3281" t="s">
        <v>26</v>
      </c>
      <c r="H3281">
        <v>97110</v>
      </c>
      <c r="I3281" t="str" cm="1">
        <f t="array" ref="I3281">IFERROR(INDEX(scheduling_data!H:H,MATCH(B3281&amp;D3281,scheduling_data!D:D&amp;scheduling_data!A:A,0)),"")</f>
        <v>James Allen</v>
      </c>
      <c r="J3281" t="str">
        <f t="shared" si="153"/>
        <v>No</v>
      </c>
      <c r="K3281" t="str">
        <f t="shared" si="154"/>
        <v>6445337.4583333333James Allen</v>
      </c>
      <c r="L3281" t="str">
        <f t="shared" si="155"/>
        <v>Yes</v>
      </c>
    </row>
    <row r="3282" spans="1:12" x14ac:dyDescent="0.3">
      <c r="A3282" t="s">
        <v>58</v>
      </c>
      <c r="B3282">
        <v>64</v>
      </c>
      <c r="C3282" s="1">
        <v>45373</v>
      </c>
      <c r="D3282" s="1">
        <v>45348.583333333336</v>
      </c>
      <c r="E3282">
        <v>74.400000000000006</v>
      </c>
      <c r="F3282" t="s">
        <v>19</v>
      </c>
      <c r="G3282" t="s">
        <v>26</v>
      </c>
      <c r="H3282">
        <v>97110</v>
      </c>
      <c r="I3282" t="str" cm="1">
        <f t="array" ref="I3282">IFERROR(INDEX(scheduling_data!H:H,MATCH(B3282&amp;D3282,scheduling_data!D:D&amp;scheduling_data!A:A,0)),"")</f>
        <v>James Allen</v>
      </c>
      <c r="J3282" t="str">
        <f t="shared" si="153"/>
        <v>No</v>
      </c>
      <c r="K3282" t="str">
        <f t="shared" si="154"/>
        <v>6445348.5833333333James Allen</v>
      </c>
      <c r="L3282" t="str">
        <f t="shared" si="155"/>
        <v>Yes</v>
      </c>
    </row>
    <row r="3283" spans="1:12" x14ac:dyDescent="0.3">
      <c r="A3283" t="s">
        <v>58</v>
      </c>
      <c r="B3283">
        <v>64</v>
      </c>
      <c r="C3283" s="1">
        <v>45373</v>
      </c>
      <c r="D3283" s="1">
        <v>45348.583333333336</v>
      </c>
      <c r="E3283">
        <v>150.6</v>
      </c>
      <c r="F3283" t="s">
        <v>9</v>
      </c>
      <c r="G3283" t="s">
        <v>28</v>
      </c>
      <c r="H3283">
        <v>97110</v>
      </c>
      <c r="I3283" t="str" cm="1">
        <f t="array" ref="I3283">IFERROR(INDEX(scheduling_data!H:H,MATCH(B3283&amp;D3283,scheduling_data!D:D&amp;scheduling_data!A:A,0)),"")</f>
        <v>James Allen</v>
      </c>
      <c r="J3283" t="str">
        <f t="shared" si="153"/>
        <v>No</v>
      </c>
      <c r="K3283" t="str">
        <f t="shared" si="154"/>
        <v>6445348.5833333333James Allen</v>
      </c>
      <c r="L3283" t="str">
        <f t="shared" si="155"/>
        <v>No</v>
      </c>
    </row>
    <row r="3284" spans="1:12" x14ac:dyDescent="0.3">
      <c r="A3284" t="s">
        <v>58</v>
      </c>
      <c r="B3284">
        <v>64</v>
      </c>
      <c r="C3284" s="1">
        <v>45373</v>
      </c>
      <c r="D3284" s="1">
        <v>45350.583333333336</v>
      </c>
      <c r="E3284">
        <v>150.6</v>
      </c>
      <c r="F3284" t="s">
        <v>9</v>
      </c>
      <c r="G3284" t="s">
        <v>28</v>
      </c>
      <c r="H3284">
        <v>97110</v>
      </c>
      <c r="I3284" t="str" cm="1">
        <f t="array" ref="I3284">IFERROR(INDEX(scheduling_data!H:H,MATCH(B3284&amp;D3284,scheduling_data!D:D&amp;scheduling_data!A:A,0)),"")</f>
        <v>James Allen</v>
      </c>
      <c r="J3284" t="str">
        <f t="shared" si="153"/>
        <v>No</v>
      </c>
      <c r="K3284" t="str">
        <f t="shared" si="154"/>
        <v>6445350.5833333333James Allen</v>
      </c>
      <c r="L3284" t="str">
        <f t="shared" si="155"/>
        <v>No</v>
      </c>
    </row>
    <row r="3285" spans="1:12" x14ac:dyDescent="0.3">
      <c r="A3285" t="s">
        <v>58</v>
      </c>
      <c r="B3285">
        <v>64</v>
      </c>
      <c r="C3285" s="1">
        <v>45373</v>
      </c>
      <c r="D3285" s="1">
        <v>45350.583333333336</v>
      </c>
      <c r="E3285">
        <v>74.400000000000006</v>
      </c>
      <c r="F3285" t="s">
        <v>19</v>
      </c>
      <c r="G3285" t="s">
        <v>26</v>
      </c>
      <c r="H3285">
        <v>97110</v>
      </c>
      <c r="I3285" t="str" cm="1">
        <f t="array" ref="I3285">IFERROR(INDEX(scheduling_data!H:H,MATCH(B3285&amp;D3285,scheduling_data!D:D&amp;scheduling_data!A:A,0)),"")</f>
        <v>James Allen</v>
      </c>
      <c r="J3285" t="str">
        <f t="shared" si="153"/>
        <v>No</v>
      </c>
      <c r="K3285" t="str">
        <f t="shared" si="154"/>
        <v>6445350.5833333333James Allen</v>
      </c>
      <c r="L3285" t="str">
        <f t="shared" si="155"/>
        <v>Yes</v>
      </c>
    </row>
    <row r="3286" spans="1:12" x14ac:dyDescent="0.3">
      <c r="A3286" t="s">
        <v>14</v>
      </c>
      <c r="B3286">
        <v>2</v>
      </c>
      <c r="C3286" s="1">
        <v>45352</v>
      </c>
      <c r="D3286" s="1">
        <v>45336.375</v>
      </c>
      <c r="E3286">
        <v>95</v>
      </c>
      <c r="F3286" t="s">
        <v>9</v>
      </c>
      <c r="G3286" t="s">
        <v>112</v>
      </c>
      <c r="H3286">
        <v>97112</v>
      </c>
      <c r="I3286" t="str" cm="1">
        <f t="array" ref="I3286">IFERROR(INDEX(scheduling_data!H:H,MATCH(B3286&amp;D3286,scheduling_data!D:D&amp;scheduling_data!A:A,0)),"")</f>
        <v>Kelsea Rodriguez</v>
      </c>
      <c r="J3286" t="str">
        <f t="shared" si="153"/>
        <v>No</v>
      </c>
      <c r="K3286" t="str">
        <f t="shared" si="154"/>
        <v>245336.375Kelsea Rodriguez</v>
      </c>
      <c r="L3286" t="str">
        <f t="shared" si="155"/>
        <v>No</v>
      </c>
    </row>
    <row r="3287" spans="1:12" x14ac:dyDescent="0.3">
      <c r="A3287" t="s">
        <v>14</v>
      </c>
      <c r="B3287">
        <v>2</v>
      </c>
      <c r="C3287" s="1">
        <v>45352</v>
      </c>
      <c r="D3287" s="1">
        <v>45336.375</v>
      </c>
      <c r="E3287">
        <v>55</v>
      </c>
      <c r="F3287" t="s">
        <v>19</v>
      </c>
      <c r="G3287" t="s">
        <v>51</v>
      </c>
      <c r="H3287">
        <v>97112</v>
      </c>
      <c r="I3287" t="str" cm="1">
        <f t="array" ref="I3287">IFERROR(INDEX(scheduling_data!H:H,MATCH(B3287&amp;D3287,scheduling_data!D:D&amp;scheduling_data!A:A,0)),"")</f>
        <v>Kelsea Rodriguez</v>
      </c>
      <c r="J3287" t="str">
        <f t="shared" si="153"/>
        <v>No</v>
      </c>
      <c r="K3287" t="str">
        <f t="shared" si="154"/>
        <v>245336.375Kelsea Rodriguez</v>
      </c>
      <c r="L3287" t="str">
        <f t="shared" si="155"/>
        <v>Yes</v>
      </c>
    </row>
    <row r="3288" spans="1:12" x14ac:dyDescent="0.3">
      <c r="A3288" t="s">
        <v>14</v>
      </c>
      <c r="B3288">
        <v>2</v>
      </c>
      <c r="C3288" s="1">
        <v>45352</v>
      </c>
      <c r="D3288" s="1">
        <v>45337.5625</v>
      </c>
      <c r="E3288">
        <v>95</v>
      </c>
      <c r="F3288" t="s">
        <v>9</v>
      </c>
      <c r="G3288" t="s">
        <v>112</v>
      </c>
      <c r="H3288">
        <v>97112</v>
      </c>
      <c r="I3288" t="str" cm="1">
        <f t="array" ref="I3288">IFERROR(INDEX(scheduling_data!H:H,MATCH(B3288&amp;D3288,scheduling_data!D:D&amp;scheduling_data!A:A,0)),"")</f>
        <v>Kelsea Rodriguez</v>
      </c>
      <c r="J3288" t="str">
        <f t="shared" si="153"/>
        <v>No</v>
      </c>
      <c r="K3288" t="str">
        <f t="shared" si="154"/>
        <v>245337.5625Kelsea Rodriguez</v>
      </c>
      <c r="L3288" t="str">
        <f t="shared" si="155"/>
        <v>No</v>
      </c>
    </row>
    <row r="3289" spans="1:12" x14ac:dyDescent="0.3">
      <c r="A3289" t="s">
        <v>14</v>
      </c>
      <c r="B3289">
        <v>2</v>
      </c>
      <c r="C3289" s="1">
        <v>45352</v>
      </c>
      <c r="D3289" s="1">
        <v>45337.5625</v>
      </c>
      <c r="E3289">
        <v>55</v>
      </c>
      <c r="F3289" t="s">
        <v>19</v>
      </c>
      <c r="G3289" t="s">
        <v>51</v>
      </c>
      <c r="H3289">
        <v>97112</v>
      </c>
      <c r="I3289" t="str" cm="1">
        <f t="array" ref="I3289">IFERROR(INDEX(scheduling_data!H:H,MATCH(B3289&amp;D3289,scheduling_data!D:D&amp;scheduling_data!A:A,0)),"")</f>
        <v>Kelsea Rodriguez</v>
      </c>
      <c r="J3289" t="str">
        <f t="shared" si="153"/>
        <v>No</v>
      </c>
      <c r="K3289" t="str">
        <f t="shared" si="154"/>
        <v>245337.5625Kelsea Rodriguez</v>
      </c>
      <c r="L3289" t="str">
        <f t="shared" si="155"/>
        <v>Yes</v>
      </c>
    </row>
    <row r="3290" spans="1:12" x14ac:dyDescent="0.3">
      <c r="A3290" t="s">
        <v>14</v>
      </c>
      <c r="B3290">
        <v>2</v>
      </c>
      <c r="C3290" s="1">
        <v>45373</v>
      </c>
      <c r="D3290" s="1">
        <v>45337.583333333336</v>
      </c>
      <c r="E3290">
        <v>0</v>
      </c>
      <c r="F3290" t="s">
        <v>9</v>
      </c>
      <c r="G3290" t="s">
        <v>15</v>
      </c>
      <c r="H3290">
        <v>92507</v>
      </c>
      <c r="I3290" t="str" cm="1">
        <f t="array" ref="I3290">IFERROR(INDEX(scheduling_data!H:H,MATCH(B3290&amp;D3290,scheduling_data!D:D&amp;scheduling_data!A:A,0)),"")</f>
        <v>Kelli Cruthirds</v>
      </c>
      <c r="J3290" t="str">
        <f t="shared" si="153"/>
        <v>No</v>
      </c>
      <c r="K3290" t="str">
        <f t="shared" si="154"/>
        <v>245337.5833333333Kelli Cruthirds</v>
      </c>
      <c r="L3290" t="str">
        <f t="shared" si="155"/>
        <v>No</v>
      </c>
    </row>
    <row r="3291" spans="1:12" x14ac:dyDescent="0.3">
      <c r="A3291" t="s">
        <v>14</v>
      </c>
      <c r="B3291">
        <v>2</v>
      </c>
      <c r="C3291" s="1">
        <v>45373</v>
      </c>
      <c r="D3291" s="1">
        <v>45327.666666666664</v>
      </c>
      <c r="E3291">
        <v>0</v>
      </c>
      <c r="F3291" t="s">
        <v>9</v>
      </c>
      <c r="G3291" t="s">
        <v>15</v>
      </c>
      <c r="H3291">
        <v>92507</v>
      </c>
      <c r="I3291" t="str" cm="1">
        <f t="array" ref="I3291">IFERROR(INDEX(scheduling_data!H:H,MATCH(B3291&amp;D3291,scheduling_data!D:D&amp;scheduling_data!A:A,0)),"")</f>
        <v>Kelli Cruthirds</v>
      </c>
      <c r="J3291" t="str">
        <f t="shared" si="153"/>
        <v>No</v>
      </c>
      <c r="K3291" t="str">
        <f t="shared" si="154"/>
        <v>245327.6666666667Kelli Cruthirds</v>
      </c>
      <c r="L3291" t="str">
        <f t="shared" si="155"/>
        <v>No</v>
      </c>
    </row>
    <row r="3292" spans="1:12" x14ac:dyDescent="0.3">
      <c r="A3292" t="s">
        <v>14</v>
      </c>
      <c r="B3292">
        <v>2</v>
      </c>
      <c r="C3292" s="1">
        <v>45373</v>
      </c>
      <c r="D3292" s="1">
        <v>45331.395833333336</v>
      </c>
      <c r="E3292">
        <v>0</v>
      </c>
      <c r="F3292" t="s">
        <v>9</v>
      </c>
      <c r="G3292" t="s">
        <v>15</v>
      </c>
      <c r="H3292">
        <v>92507</v>
      </c>
      <c r="I3292" t="str" cm="1">
        <f t="array" ref="I3292">IFERROR(INDEX(scheduling_data!H:H,MATCH(B3292&amp;D3292,scheduling_data!D:D&amp;scheduling_data!A:A,0)),"")</f>
        <v>Kelli Cruthirds</v>
      </c>
      <c r="J3292" t="str">
        <f t="shared" si="153"/>
        <v>No</v>
      </c>
      <c r="K3292" t="str">
        <f t="shared" si="154"/>
        <v>245331.3958333333Kelli Cruthirds</v>
      </c>
      <c r="L3292" t="str">
        <f t="shared" si="155"/>
        <v>No</v>
      </c>
    </row>
    <row r="3293" spans="1:12" x14ac:dyDescent="0.3">
      <c r="A3293" t="s">
        <v>61</v>
      </c>
      <c r="B3293">
        <v>65</v>
      </c>
      <c r="C3293" s="1">
        <v>45358</v>
      </c>
      <c r="D3293" s="1">
        <v>45342.583333333336</v>
      </c>
      <c r="E3293">
        <v>49.86</v>
      </c>
      <c r="F3293" t="s">
        <v>19</v>
      </c>
      <c r="G3293" t="s">
        <v>65</v>
      </c>
      <c r="H3293">
        <v>97110</v>
      </c>
      <c r="I3293" t="str" cm="1">
        <f t="array" ref="I3293">IFERROR(INDEX(scheduling_data!H:H,MATCH(B3293&amp;D3293,scheduling_data!D:D&amp;scheduling_data!A:A,0)),"")</f>
        <v>James Allen</v>
      </c>
      <c r="J3293" t="str">
        <f t="shared" si="153"/>
        <v>No</v>
      </c>
      <c r="K3293" t="str">
        <f t="shared" si="154"/>
        <v>6545342.5833333333James Allen</v>
      </c>
      <c r="L3293" t="str">
        <f t="shared" si="155"/>
        <v>Yes</v>
      </c>
    </row>
    <row r="3294" spans="1:12" x14ac:dyDescent="0.3">
      <c r="A3294" t="s">
        <v>61</v>
      </c>
      <c r="B3294">
        <v>65</v>
      </c>
      <c r="C3294" s="1">
        <v>45358</v>
      </c>
      <c r="D3294" s="1">
        <v>45342.583333333336</v>
      </c>
      <c r="E3294">
        <v>224.12</v>
      </c>
      <c r="F3294" t="s">
        <v>9</v>
      </c>
      <c r="G3294" t="s">
        <v>64</v>
      </c>
      <c r="H3294">
        <v>97110</v>
      </c>
      <c r="I3294" t="str" cm="1">
        <f t="array" ref="I3294">IFERROR(INDEX(scheduling_data!H:H,MATCH(B3294&amp;D3294,scheduling_data!D:D&amp;scheduling_data!A:A,0)),"")</f>
        <v>James Allen</v>
      </c>
      <c r="J3294" t="str">
        <f t="shared" si="153"/>
        <v>No</v>
      </c>
      <c r="K3294" t="str">
        <f t="shared" si="154"/>
        <v>6545342.5833333333James Allen</v>
      </c>
      <c r="L3294" t="str">
        <f t="shared" si="155"/>
        <v>No</v>
      </c>
    </row>
    <row r="3295" spans="1:12" x14ac:dyDescent="0.3">
      <c r="A3295" t="s">
        <v>61</v>
      </c>
      <c r="B3295">
        <v>65</v>
      </c>
      <c r="C3295" s="1">
        <v>45358</v>
      </c>
      <c r="D3295" s="1">
        <v>45342.583333333336</v>
      </c>
      <c r="E3295">
        <v>1.02</v>
      </c>
      <c r="F3295" t="s">
        <v>9</v>
      </c>
      <c r="G3295" t="s">
        <v>63</v>
      </c>
      <c r="H3295">
        <v>97110</v>
      </c>
      <c r="I3295" t="str" cm="1">
        <f t="array" ref="I3295">IFERROR(INDEX(scheduling_data!H:H,MATCH(B3295&amp;D3295,scheduling_data!D:D&amp;scheduling_data!A:A,0)),"")</f>
        <v>James Allen</v>
      </c>
      <c r="J3295" t="str">
        <f t="shared" si="153"/>
        <v>No</v>
      </c>
      <c r="K3295" t="str">
        <f t="shared" si="154"/>
        <v>6545342.5833333333James Allen</v>
      </c>
      <c r="L3295" t="str">
        <f t="shared" si="155"/>
        <v>No</v>
      </c>
    </row>
    <row r="3296" spans="1:12" x14ac:dyDescent="0.3">
      <c r="A3296" t="s">
        <v>61</v>
      </c>
      <c r="B3296">
        <v>65</v>
      </c>
      <c r="C3296" s="1">
        <v>45358</v>
      </c>
      <c r="D3296" s="1">
        <v>45343.666666666664</v>
      </c>
      <c r="E3296">
        <v>32.49</v>
      </c>
      <c r="F3296" t="s">
        <v>19</v>
      </c>
      <c r="G3296" t="s">
        <v>65</v>
      </c>
      <c r="H3296">
        <v>97110</v>
      </c>
      <c r="I3296" t="str" cm="1">
        <f t="array" ref="I3296">IFERROR(INDEX(scheduling_data!H:H,MATCH(B3296&amp;D3296,scheduling_data!D:D&amp;scheduling_data!A:A,0)),"")</f>
        <v>James Allen</v>
      </c>
      <c r="J3296" t="str">
        <f t="shared" si="153"/>
        <v>No</v>
      </c>
      <c r="K3296" t="str">
        <f t="shared" si="154"/>
        <v>6545343.6666666667James Allen</v>
      </c>
      <c r="L3296" t="str">
        <f t="shared" si="155"/>
        <v>Yes</v>
      </c>
    </row>
    <row r="3297" spans="1:12" x14ac:dyDescent="0.3">
      <c r="A3297" t="s">
        <v>61</v>
      </c>
      <c r="B3297">
        <v>65</v>
      </c>
      <c r="C3297" s="1">
        <v>45358</v>
      </c>
      <c r="D3297" s="1">
        <v>45343.666666666664</v>
      </c>
      <c r="E3297">
        <v>166.85</v>
      </c>
      <c r="F3297" t="s">
        <v>9</v>
      </c>
      <c r="G3297" t="s">
        <v>64</v>
      </c>
      <c r="H3297">
        <v>97110</v>
      </c>
      <c r="I3297" t="str" cm="1">
        <f t="array" ref="I3297">IFERROR(INDEX(scheduling_data!H:H,MATCH(B3297&amp;D3297,scheduling_data!D:D&amp;scheduling_data!A:A,0)),"")</f>
        <v>James Allen</v>
      </c>
      <c r="J3297" t="str">
        <f t="shared" si="153"/>
        <v>No</v>
      </c>
      <c r="K3297" t="str">
        <f t="shared" si="154"/>
        <v>6545343.6666666667James Allen</v>
      </c>
      <c r="L3297" t="str">
        <f t="shared" si="155"/>
        <v>No</v>
      </c>
    </row>
    <row r="3298" spans="1:12" x14ac:dyDescent="0.3">
      <c r="A3298" t="s">
        <v>61</v>
      </c>
      <c r="B3298">
        <v>65</v>
      </c>
      <c r="C3298" s="1">
        <v>45358</v>
      </c>
      <c r="D3298" s="1">
        <v>45343.666666666664</v>
      </c>
      <c r="E3298">
        <v>0.66</v>
      </c>
      <c r="F3298" t="s">
        <v>9</v>
      </c>
      <c r="G3298" t="s">
        <v>63</v>
      </c>
      <c r="H3298">
        <v>97110</v>
      </c>
      <c r="I3298" t="str" cm="1">
        <f t="array" ref="I3298">IFERROR(INDEX(scheduling_data!H:H,MATCH(B3298&amp;D3298,scheduling_data!D:D&amp;scheduling_data!A:A,0)),"")</f>
        <v>James Allen</v>
      </c>
      <c r="J3298" t="str">
        <f t="shared" si="153"/>
        <v>No</v>
      </c>
      <c r="K3298" t="str">
        <f t="shared" si="154"/>
        <v>6545343.6666666667James Allen</v>
      </c>
      <c r="L3298" t="str">
        <f t="shared" si="155"/>
        <v>No</v>
      </c>
    </row>
    <row r="3299" spans="1:12" x14ac:dyDescent="0.3">
      <c r="A3299" t="s">
        <v>61</v>
      </c>
      <c r="B3299">
        <v>65</v>
      </c>
      <c r="C3299" s="1">
        <v>45358</v>
      </c>
      <c r="D3299" s="1">
        <v>45344.416666666664</v>
      </c>
      <c r="E3299">
        <v>1.02</v>
      </c>
      <c r="F3299" t="s">
        <v>9</v>
      </c>
      <c r="G3299" t="s">
        <v>63</v>
      </c>
      <c r="H3299">
        <v>97110</v>
      </c>
      <c r="I3299" t="str" cm="1">
        <f t="array" ref="I3299">IFERROR(INDEX(scheduling_data!H:H,MATCH(B3299&amp;D3299,scheduling_data!D:D&amp;scheduling_data!A:A,0)),"")</f>
        <v>James Allen</v>
      </c>
      <c r="J3299" t="str">
        <f t="shared" si="153"/>
        <v>No</v>
      </c>
      <c r="K3299" t="str">
        <f t="shared" si="154"/>
        <v>6545344.4166666667James Allen</v>
      </c>
      <c r="L3299" t="str">
        <f t="shared" si="155"/>
        <v>No</v>
      </c>
    </row>
    <row r="3300" spans="1:12" x14ac:dyDescent="0.3">
      <c r="A3300" t="s">
        <v>61</v>
      </c>
      <c r="B3300">
        <v>65</v>
      </c>
      <c r="C3300" s="1">
        <v>45358</v>
      </c>
      <c r="D3300" s="1">
        <v>45344.416666666664</v>
      </c>
      <c r="E3300">
        <v>49.86</v>
      </c>
      <c r="F3300" t="s">
        <v>19</v>
      </c>
      <c r="G3300" t="s">
        <v>65</v>
      </c>
      <c r="H3300">
        <v>97110</v>
      </c>
      <c r="I3300" t="str" cm="1">
        <f t="array" ref="I3300">IFERROR(INDEX(scheduling_data!H:H,MATCH(B3300&amp;D3300,scheduling_data!D:D&amp;scheduling_data!A:A,0)),"")</f>
        <v>James Allen</v>
      </c>
      <c r="J3300" t="str">
        <f t="shared" si="153"/>
        <v>No</v>
      </c>
      <c r="K3300" t="str">
        <f t="shared" si="154"/>
        <v>6545344.4166666667James Allen</v>
      </c>
      <c r="L3300" t="str">
        <f t="shared" si="155"/>
        <v>Yes</v>
      </c>
    </row>
    <row r="3301" spans="1:12" x14ac:dyDescent="0.3">
      <c r="A3301" t="s">
        <v>61</v>
      </c>
      <c r="B3301">
        <v>65</v>
      </c>
      <c r="C3301" s="1">
        <v>45358</v>
      </c>
      <c r="D3301" s="1">
        <v>45344.416666666664</v>
      </c>
      <c r="E3301">
        <v>224.12</v>
      </c>
      <c r="F3301" t="s">
        <v>9</v>
      </c>
      <c r="G3301" t="s">
        <v>64</v>
      </c>
      <c r="H3301">
        <v>97110</v>
      </c>
      <c r="I3301" t="str" cm="1">
        <f t="array" ref="I3301">IFERROR(INDEX(scheduling_data!H:H,MATCH(B3301&amp;D3301,scheduling_data!D:D&amp;scheduling_data!A:A,0)),"")</f>
        <v>James Allen</v>
      </c>
      <c r="J3301" t="str">
        <f t="shared" si="153"/>
        <v>No</v>
      </c>
      <c r="K3301" t="str">
        <f t="shared" si="154"/>
        <v>6545344.4166666667James Allen</v>
      </c>
      <c r="L3301" t="str">
        <f t="shared" si="155"/>
        <v>No</v>
      </c>
    </row>
    <row r="3302" spans="1:12" x14ac:dyDescent="0.3">
      <c r="A3302" t="s">
        <v>61</v>
      </c>
      <c r="B3302">
        <v>65</v>
      </c>
      <c r="C3302" s="1">
        <v>45365</v>
      </c>
      <c r="D3302" s="1">
        <v>45349.625</v>
      </c>
      <c r="E3302">
        <v>32.49</v>
      </c>
      <c r="F3302" t="s">
        <v>19</v>
      </c>
      <c r="G3302" t="s">
        <v>65</v>
      </c>
      <c r="H3302">
        <v>97110</v>
      </c>
      <c r="I3302" t="str" cm="1">
        <f t="array" ref="I3302">IFERROR(INDEX(scheduling_data!H:H,MATCH(B3302&amp;D3302,scheduling_data!D:D&amp;scheduling_data!A:A,0)),"")</f>
        <v>James Allen</v>
      </c>
      <c r="J3302" t="str">
        <f t="shared" si="153"/>
        <v>No</v>
      </c>
      <c r="K3302" t="str">
        <f t="shared" si="154"/>
        <v>6545349.625James Allen</v>
      </c>
      <c r="L3302" t="str">
        <f t="shared" si="155"/>
        <v>Yes</v>
      </c>
    </row>
    <row r="3303" spans="1:12" x14ac:dyDescent="0.3">
      <c r="A3303" t="s">
        <v>61</v>
      </c>
      <c r="B3303">
        <v>65</v>
      </c>
      <c r="C3303" s="1">
        <v>45365</v>
      </c>
      <c r="D3303" s="1">
        <v>45349.625</v>
      </c>
      <c r="E3303">
        <v>166.85</v>
      </c>
      <c r="F3303" t="s">
        <v>9</v>
      </c>
      <c r="G3303" t="s">
        <v>64</v>
      </c>
      <c r="H3303">
        <v>97110</v>
      </c>
      <c r="I3303" t="str" cm="1">
        <f t="array" ref="I3303">IFERROR(INDEX(scheduling_data!H:H,MATCH(B3303&amp;D3303,scheduling_data!D:D&amp;scheduling_data!A:A,0)),"")</f>
        <v>James Allen</v>
      </c>
      <c r="J3303" t="str">
        <f t="shared" si="153"/>
        <v>No</v>
      </c>
      <c r="K3303" t="str">
        <f t="shared" si="154"/>
        <v>6545349.625James Allen</v>
      </c>
      <c r="L3303" t="str">
        <f t="shared" si="155"/>
        <v>No</v>
      </c>
    </row>
    <row r="3304" spans="1:12" x14ac:dyDescent="0.3">
      <c r="A3304" t="s">
        <v>61</v>
      </c>
      <c r="B3304">
        <v>65</v>
      </c>
      <c r="C3304" s="1">
        <v>45365</v>
      </c>
      <c r="D3304" s="1">
        <v>45349.625</v>
      </c>
      <c r="E3304">
        <v>0.66</v>
      </c>
      <c r="F3304" t="s">
        <v>9</v>
      </c>
      <c r="G3304" t="s">
        <v>63</v>
      </c>
      <c r="H3304">
        <v>97110</v>
      </c>
      <c r="I3304" t="str" cm="1">
        <f t="array" ref="I3304">IFERROR(INDEX(scheduling_data!H:H,MATCH(B3304&amp;D3304,scheduling_data!D:D&amp;scheduling_data!A:A,0)),"")</f>
        <v>James Allen</v>
      </c>
      <c r="J3304" t="str">
        <f t="shared" si="153"/>
        <v>No</v>
      </c>
      <c r="K3304" t="str">
        <f t="shared" si="154"/>
        <v>6545349.625James Allen</v>
      </c>
      <c r="L3304" t="str">
        <f t="shared" si="155"/>
        <v>No</v>
      </c>
    </row>
    <row r="3305" spans="1:12" x14ac:dyDescent="0.3">
      <c r="A3305" t="s">
        <v>80</v>
      </c>
      <c r="B3305">
        <v>66</v>
      </c>
      <c r="C3305" s="1">
        <v>45364</v>
      </c>
      <c r="D3305" s="1">
        <v>45334.729166666664</v>
      </c>
      <c r="E3305">
        <v>0</v>
      </c>
      <c r="F3305" t="s">
        <v>9</v>
      </c>
      <c r="G3305" t="s">
        <v>431</v>
      </c>
      <c r="H3305">
        <v>92507</v>
      </c>
      <c r="I3305" t="str" cm="1">
        <f t="array" ref="I3305">IFERROR(INDEX(scheduling_data!H:H,MATCH(B3305&amp;D3305,scheduling_data!D:D&amp;scheduling_data!A:A,0)),"")</f>
        <v>D'Anna Pullen</v>
      </c>
      <c r="J3305" t="str">
        <f t="shared" si="153"/>
        <v>No</v>
      </c>
      <c r="K3305" t="str">
        <f t="shared" si="154"/>
        <v>6645334.7291666667D'Anna Pullen</v>
      </c>
      <c r="L3305" t="str">
        <f t="shared" si="155"/>
        <v>No</v>
      </c>
    </row>
    <row r="3306" spans="1:12" x14ac:dyDescent="0.3">
      <c r="A3306" t="s">
        <v>80</v>
      </c>
      <c r="B3306">
        <v>66</v>
      </c>
      <c r="C3306" s="1">
        <v>45364</v>
      </c>
      <c r="D3306" s="1">
        <v>45334.729166666664</v>
      </c>
      <c r="E3306">
        <v>64.81</v>
      </c>
      <c r="F3306" t="s">
        <v>19</v>
      </c>
      <c r="G3306" t="s">
        <v>51</v>
      </c>
      <c r="H3306">
        <v>92507</v>
      </c>
      <c r="I3306" t="str" cm="1">
        <f t="array" ref="I3306">IFERROR(INDEX(scheduling_data!H:H,MATCH(B3306&amp;D3306,scheduling_data!D:D&amp;scheduling_data!A:A,0)),"")</f>
        <v>D'Anna Pullen</v>
      </c>
      <c r="J3306" t="str">
        <f t="shared" si="153"/>
        <v>No</v>
      </c>
      <c r="K3306" t="str">
        <f t="shared" si="154"/>
        <v>6645334.7291666667D'Anna Pullen</v>
      </c>
      <c r="L3306" t="str">
        <f t="shared" si="155"/>
        <v>Yes</v>
      </c>
    </row>
    <row r="3307" spans="1:12" x14ac:dyDescent="0.3">
      <c r="A3307" t="s">
        <v>80</v>
      </c>
      <c r="B3307">
        <v>66</v>
      </c>
      <c r="C3307" s="1">
        <v>45364</v>
      </c>
      <c r="D3307" s="1">
        <v>45334.729166666664</v>
      </c>
      <c r="E3307">
        <v>85.19</v>
      </c>
      <c r="F3307" t="s">
        <v>9</v>
      </c>
      <c r="G3307" t="s">
        <v>52</v>
      </c>
      <c r="H3307">
        <v>92507</v>
      </c>
      <c r="I3307" t="str" cm="1">
        <f t="array" ref="I3307">IFERROR(INDEX(scheduling_data!H:H,MATCH(B3307&amp;D3307,scheduling_data!D:D&amp;scheduling_data!A:A,0)),"")</f>
        <v>D'Anna Pullen</v>
      </c>
      <c r="J3307" t="str">
        <f t="shared" si="153"/>
        <v>No</v>
      </c>
      <c r="K3307" t="str">
        <f t="shared" si="154"/>
        <v>6645334.7291666667D'Anna Pullen</v>
      </c>
      <c r="L3307" t="str">
        <f t="shared" si="155"/>
        <v>No</v>
      </c>
    </row>
    <row r="3308" spans="1:12" x14ac:dyDescent="0.3">
      <c r="A3308" t="s">
        <v>80</v>
      </c>
      <c r="B3308">
        <v>66</v>
      </c>
      <c r="C3308" s="1">
        <v>45369</v>
      </c>
      <c r="D3308" s="1">
        <v>45336.729166666664</v>
      </c>
      <c r="E3308">
        <v>85.19</v>
      </c>
      <c r="F3308" t="s">
        <v>9</v>
      </c>
      <c r="G3308" t="s">
        <v>52</v>
      </c>
      <c r="H3308">
        <v>92507</v>
      </c>
      <c r="I3308" t="str" cm="1">
        <f t="array" ref="I3308">IFERROR(INDEX(scheduling_data!H:H,MATCH(B3308&amp;D3308,scheduling_data!D:D&amp;scheduling_data!A:A,0)),"")</f>
        <v>Victoria Miley</v>
      </c>
      <c r="J3308" t="str">
        <f t="shared" si="153"/>
        <v>No</v>
      </c>
      <c r="K3308" t="str">
        <f t="shared" si="154"/>
        <v>6645336.7291666667Victoria Miley</v>
      </c>
      <c r="L3308" t="str">
        <f t="shared" si="155"/>
        <v>No</v>
      </c>
    </row>
    <row r="3309" spans="1:12" x14ac:dyDescent="0.3">
      <c r="A3309" t="s">
        <v>80</v>
      </c>
      <c r="B3309">
        <v>66</v>
      </c>
      <c r="C3309" s="1">
        <v>45369</v>
      </c>
      <c r="D3309" s="1">
        <v>45336.729166666664</v>
      </c>
      <c r="E3309">
        <v>64.81</v>
      </c>
      <c r="F3309" t="s">
        <v>19</v>
      </c>
      <c r="G3309" t="s">
        <v>51</v>
      </c>
      <c r="H3309">
        <v>92507</v>
      </c>
      <c r="I3309" t="str" cm="1">
        <f t="array" ref="I3309">IFERROR(INDEX(scheduling_data!H:H,MATCH(B3309&amp;D3309,scheduling_data!D:D&amp;scheduling_data!A:A,0)),"")</f>
        <v>Victoria Miley</v>
      </c>
      <c r="J3309" t="str">
        <f t="shared" si="153"/>
        <v>No</v>
      </c>
      <c r="K3309" t="str">
        <f t="shared" si="154"/>
        <v>6645336.7291666667Victoria Miley</v>
      </c>
      <c r="L3309" t="str">
        <f t="shared" si="155"/>
        <v>Yes</v>
      </c>
    </row>
    <row r="3310" spans="1:12" x14ac:dyDescent="0.3">
      <c r="A3310" t="s">
        <v>80</v>
      </c>
      <c r="B3310">
        <v>66</v>
      </c>
      <c r="C3310" s="1">
        <v>45369</v>
      </c>
      <c r="D3310" s="1">
        <v>45336.729166666664</v>
      </c>
      <c r="E3310">
        <v>0</v>
      </c>
      <c r="F3310" t="s">
        <v>9</v>
      </c>
      <c r="G3310" t="s">
        <v>431</v>
      </c>
      <c r="H3310">
        <v>92507</v>
      </c>
      <c r="I3310" t="str" cm="1">
        <f t="array" ref="I3310">IFERROR(INDEX(scheduling_data!H:H,MATCH(B3310&amp;D3310,scheduling_data!D:D&amp;scheduling_data!A:A,0)),"")</f>
        <v>Victoria Miley</v>
      </c>
      <c r="J3310" t="str">
        <f t="shared" si="153"/>
        <v>No</v>
      </c>
      <c r="K3310" t="str">
        <f t="shared" si="154"/>
        <v>6645336.7291666667Victoria Miley</v>
      </c>
      <c r="L3310" t="str">
        <f t="shared" si="155"/>
        <v>No</v>
      </c>
    </row>
    <row r="3311" spans="1:12" x14ac:dyDescent="0.3">
      <c r="A3311" t="s">
        <v>80</v>
      </c>
      <c r="B3311">
        <v>66</v>
      </c>
      <c r="C3311" s="1">
        <v>45352</v>
      </c>
      <c r="D3311" s="1">
        <v>45336.729166666664</v>
      </c>
      <c r="E3311">
        <v>0</v>
      </c>
      <c r="F3311" t="s">
        <v>9</v>
      </c>
      <c r="G3311" t="s">
        <v>115</v>
      </c>
      <c r="H3311">
        <v>92507</v>
      </c>
      <c r="I3311" t="str" cm="1">
        <f t="array" ref="I3311">IFERROR(INDEX(scheduling_data!H:H,MATCH(B3311&amp;D3311,scheduling_data!D:D&amp;scheduling_data!A:A,0)),"")</f>
        <v>Victoria Miley</v>
      </c>
      <c r="J3311" t="str">
        <f t="shared" si="153"/>
        <v>No</v>
      </c>
      <c r="K3311" t="str">
        <f t="shared" si="154"/>
        <v>6645336.7291666667Victoria Miley</v>
      </c>
      <c r="L3311" t="str">
        <f t="shared" si="155"/>
        <v>No</v>
      </c>
    </row>
    <row r="3312" spans="1:12" x14ac:dyDescent="0.3">
      <c r="A3312" t="s">
        <v>80</v>
      </c>
      <c r="B3312">
        <v>66</v>
      </c>
      <c r="C3312" s="1">
        <v>45371</v>
      </c>
      <c r="D3312" s="1">
        <v>45336.729166666664</v>
      </c>
      <c r="E3312">
        <v>0</v>
      </c>
      <c r="F3312" t="s">
        <v>9</v>
      </c>
      <c r="G3312" t="s">
        <v>138</v>
      </c>
      <c r="H3312">
        <v>92507</v>
      </c>
      <c r="I3312" t="str" cm="1">
        <f t="array" ref="I3312">IFERROR(INDEX(scheduling_data!H:H,MATCH(B3312&amp;D3312,scheduling_data!D:D&amp;scheduling_data!A:A,0)),"")</f>
        <v>Victoria Miley</v>
      </c>
      <c r="J3312" t="str">
        <f t="shared" si="153"/>
        <v>No</v>
      </c>
      <c r="K3312" t="str">
        <f t="shared" si="154"/>
        <v>6645336.7291666667Victoria Miley</v>
      </c>
      <c r="L3312" t="str">
        <f t="shared" si="155"/>
        <v>No</v>
      </c>
    </row>
    <row r="3313" spans="1:12" x14ac:dyDescent="0.3">
      <c r="A3313" t="s">
        <v>80</v>
      </c>
      <c r="B3313">
        <v>66</v>
      </c>
      <c r="C3313" s="1">
        <v>45371</v>
      </c>
      <c r="D3313" s="1">
        <v>45343.729166666664</v>
      </c>
      <c r="E3313">
        <v>0</v>
      </c>
      <c r="F3313" t="s">
        <v>9</v>
      </c>
      <c r="G3313" t="s">
        <v>431</v>
      </c>
      <c r="H3313">
        <v>92507</v>
      </c>
      <c r="I3313" t="str" cm="1">
        <f t="array" ref="I3313">IFERROR(INDEX(scheduling_data!H:H,MATCH(B3313&amp;D3313,scheduling_data!D:D&amp;scheduling_data!A:A,0)),"")</f>
        <v>D'Anna Pullen</v>
      </c>
      <c r="J3313" t="str">
        <f t="shared" si="153"/>
        <v>No</v>
      </c>
      <c r="K3313" t="str">
        <f t="shared" si="154"/>
        <v>6645343.7291666667D'Anna Pullen</v>
      </c>
      <c r="L3313" t="str">
        <f t="shared" si="155"/>
        <v>No</v>
      </c>
    </row>
    <row r="3314" spans="1:12" x14ac:dyDescent="0.3">
      <c r="A3314" t="s">
        <v>80</v>
      </c>
      <c r="B3314">
        <v>66</v>
      </c>
      <c r="C3314" s="1">
        <v>45371</v>
      </c>
      <c r="D3314" s="1">
        <v>45343.729166666664</v>
      </c>
      <c r="E3314">
        <v>64.81</v>
      </c>
      <c r="F3314" t="s">
        <v>19</v>
      </c>
      <c r="G3314" t="s">
        <v>51</v>
      </c>
      <c r="H3314">
        <v>92507</v>
      </c>
      <c r="I3314" t="str" cm="1">
        <f t="array" ref="I3314">IFERROR(INDEX(scheduling_data!H:H,MATCH(B3314&amp;D3314,scheduling_data!D:D&amp;scheduling_data!A:A,0)),"")</f>
        <v>D'Anna Pullen</v>
      </c>
      <c r="J3314" t="str">
        <f t="shared" si="153"/>
        <v>No</v>
      </c>
      <c r="K3314" t="str">
        <f t="shared" si="154"/>
        <v>6645343.7291666667D'Anna Pullen</v>
      </c>
      <c r="L3314" t="str">
        <f t="shared" si="155"/>
        <v>Yes</v>
      </c>
    </row>
    <row r="3315" spans="1:12" x14ac:dyDescent="0.3">
      <c r="A3315" t="s">
        <v>80</v>
      </c>
      <c r="B3315">
        <v>66</v>
      </c>
      <c r="C3315" s="1">
        <v>45371</v>
      </c>
      <c r="D3315" s="1">
        <v>45343.729166666664</v>
      </c>
      <c r="E3315">
        <v>85.19</v>
      </c>
      <c r="F3315" t="s">
        <v>9</v>
      </c>
      <c r="G3315" t="s">
        <v>52</v>
      </c>
      <c r="H3315">
        <v>92507</v>
      </c>
      <c r="I3315" t="str" cm="1">
        <f t="array" ref="I3315">IFERROR(INDEX(scheduling_data!H:H,MATCH(B3315&amp;D3315,scheduling_data!D:D&amp;scheduling_data!A:A,0)),"")</f>
        <v>D'Anna Pullen</v>
      </c>
      <c r="J3315" t="str">
        <f t="shared" si="153"/>
        <v>No</v>
      </c>
      <c r="K3315" t="str">
        <f t="shared" si="154"/>
        <v>6645343.7291666667D'Anna Pullen</v>
      </c>
      <c r="L3315" t="str">
        <f t="shared" si="155"/>
        <v>No</v>
      </c>
    </row>
    <row r="3316" spans="1:12" x14ac:dyDescent="0.3">
      <c r="A3316" t="s">
        <v>14</v>
      </c>
      <c r="B3316">
        <v>67</v>
      </c>
      <c r="C3316" s="1">
        <v>45373</v>
      </c>
      <c r="D3316" s="1">
        <v>45334.5625</v>
      </c>
      <c r="E3316">
        <v>0</v>
      </c>
      <c r="F3316" t="s">
        <v>9</v>
      </c>
      <c r="G3316" t="s">
        <v>138</v>
      </c>
      <c r="H3316">
        <v>92507</v>
      </c>
      <c r="I3316" t="str" cm="1">
        <f t="array" ref="I3316">IFERROR(INDEX(scheduling_data!H:H,MATCH(B3316&amp;D3316,scheduling_data!D:D&amp;scheduling_data!A:A,0)),"")</f>
        <v>D'Anna Pullen</v>
      </c>
      <c r="J3316" t="str">
        <f t="shared" si="153"/>
        <v>No</v>
      </c>
      <c r="K3316" t="str">
        <f t="shared" si="154"/>
        <v>6745334.5625D'Anna Pullen</v>
      </c>
      <c r="L3316" t="str">
        <f t="shared" si="155"/>
        <v>No</v>
      </c>
    </row>
    <row r="3317" spans="1:12" x14ac:dyDescent="0.3">
      <c r="A3317" t="s">
        <v>14</v>
      </c>
      <c r="B3317">
        <v>67</v>
      </c>
      <c r="C3317" s="1">
        <v>45352</v>
      </c>
      <c r="D3317" s="1">
        <v>45341.541666666664</v>
      </c>
      <c r="E3317">
        <v>55</v>
      </c>
      <c r="F3317" t="s">
        <v>19</v>
      </c>
      <c r="G3317" t="s">
        <v>51</v>
      </c>
      <c r="H3317">
        <v>92507</v>
      </c>
      <c r="I3317" t="str" cm="1">
        <f t="array" ref="I3317">IFERROR(INDEX(scheduling_data!H:H,MATCH(B3317&amp;D3317,scheduling_data!D:D&amp;scheduling_data!A:A,0)),"")</f>
        <v>D'Anna Pullen</v>
      </c>
      <c r="J3317" t="str">
        <f t="shared" si="153"/>
        <v>No</v>
      </c>
      <c r="K3317" t="str">
        <f t="shared" si="154"/>
        <v>6745341.5416666667D'Anna Pullen</v>
      </c>
      <c r="L3317" t="str">
        <f t="shared" si="155"/>
        <v>Yes</v>
      </c>
    </row>
    <row r="3318" spans="1:12" x14ac:dyDescent="0.3">
      <c r="A3318" t="s">
        <v>14</v>
      </c>
      <c r="B3318">
        <v>67</v>
      </c>
      <c r="C3318" s="1">
        <v>45352</v>
      </c>
      <c r="D3318" s="1">
        <v>45341.541666666664</v>
      </c>
      <c r="E3318">
        <v>95</v>
      </c>
      <c r="F3318" t="s">
        <v>9</v>
      </c>
      <c r="G3318" t="s">
        <v>52</v>
      </c>
      <c r="H3318">
        <v>92507</v>
      </c>
      <c r="I3318" t="str" cm="1">
        <f t="array" ref="I3318">IFERROR(INDEX(scheduling_data!H:H,MATCH(B3318&amp;D3318,scheduling_data!D:D&amp;scheduling_data!A:A,0)),"")</f>
        <v>D'Anna Pullen</v>
      </c>
      <c r="J3318" t="str">
        <f t="shared" si="153"/>
        <v>No</v>
      </c>
      <c r="K3318" t="str">
        <f t="shared" si="154"/>
        <v>6745341.5416666667D'Anna Pullen</v>
      </c>
      <c r="L3318" t="str">
        <f t="shared" si="155"/>
        <v>No</v>
      </c>
    </row>
    <row r="3319" spans="1:12" x14ac:dyDescent="0.3">
      <c r="A3319" t="s">
        <v>14</v>
      </c>
      <c r="B3319">
        <v>67</v>
      </c>
      <c r="C3319" s="1">
        <v>45359</v>
      </c>
      <c r="D3319" s="1">
        <v>45341.645833333336</v>
      </c>
      <c r="E3319">
        <v>95</v>
      </c>
      <c r="F3319" t="s">
        <v>9</v>
      </c>
      <c r="G3319" t="s">
        <v>112</v>
      </c>
      <c r="H3319">
        <v>97112</v>
      </c>
      <c r="I3319" t="str" cm="1">
        <f t="array" ref="I3319">IFERROR(INDEX(scheduling_data!H:H,MATCH(B3319&amp;D3319,scheduling_data!D:D&amp;scheduling_data!A:A,0)),"")</f>
        <v>Breanna Cochran</v>
      </c>
      <c r="J3319" t="str">
        <f t="shared" si="153"/>
        <v>No</v>
      </c>
      <c r="K3319" t="str">
        <f t="shared" si="154"/>
        <v>6745341.6458333333Breanna Cochran</v>
      </c>
      <c r="L3319" t="str">
        <f t="shared" si="155"/>
        <v>No</v>
      </c>
    </row>
    <row r="3320" spans="1:12" x14ac:dyDescent="0.3">
      <c r="A3320" t="s">
        <v>14</v>
      </c>
      <c r="B3320">
        <v>67</v>
      </c>
      <c r="C3320" s="1">
        <v>45359</v>
      </c>
      <c r="D3320" s="1">
        <v>45341.645833333336</v>
      </c>
      <c r="E3320">
        <v>55</v>
      </c>
      <c r="F3320" t="s">
        <v>19</v>
      </c>
      <c r="G3320" t="s">
        <v>51</v>
      </c>
      <c r="H3320">
        <v>97112</v>
      </c>
      <c r="I3320" t="str" cm="1">
        <f t="array" ref="I3320">IFERROR(INDEX(scheduling_data!H:H,MATCH(B3320&amp;D3320,scheduling_data!D:D&amp;scheduling_data!A:A,0)),"")</f>
        <v>Breanna Cochran</v>
      </c>
      <c r="J3320" t="str">
        <f t="shared" si="153"/>
        <v>No</v>
      </c>
      <c r="K3320" t="str">
        <f t="shared" si="154"/>
        <v>6745341.6458333333Breanna Cochran</v>
      </c>
      <c r="L3320" t="str">
        <f t="shared" si="155"/>
        <v>Yes</v>
      </c>
    </row>
    <row r="3321" spans="1:12" x14ac:dyDescent="0.3">
      <c r="A3321" t="s">
        <v>14</v>
      </c>
      <c r="B3321">
        <v>67</v>
      </c>
      <c r="C3321" s="1">
        <v>45359</v>
      </c>
      <c r="D3321" s="1">
        <v>45343.604166666664</v>
      </c>
      <c r="E3321">
        <v>55</v>
      </c>
      <c r="F3321" t="s">
        <v>19</v>
      </c>
      <c r="G3321" t="s">
        <v>51</v>
      </c>
      <c r="H3321">
        <v>92507</v>
      </c>
      <c r="I3321" t="str" cm="1">
        <f t="array" ref="I3321">IFERROR(INDEX(scheduling_data!H:H,MATCH(B3321&amp;D3321,scheduling_data!D:D&amp;scheduling_data!A:A,0)),"")</f>
        <v>D'Anna Pullen</v>
      </c>
      <c r="J3321" t="str">
        <f t="shared" si="153"/>
        <v>No</v>
      </c>
      <c r="K3321" t="str">
        <f t="shared" si="154"/>
        <v>6745343.6041666667D'Anna Pullen</v>
      </c>
      <c r="L3321" t="str">
        <f t="shared" si="155"/>
        <v>Yes</v>
      </c>
    </row>
    <row r="3322" spans="1:12" x14ac:dyDescent="0.3">
      <c r="A3322" t="s">
        <v>14</v>
      </c>
      <c r="B3322">
        <v>67</v>
      </c>
      <c r="C3322" s="1">
        <v>45359</v>
      </c>
      <c r="D3322" s="1">
        <v>45343.604166666664</v>
      </c>
      <c r="E3322">
        <v>95</v>
      </c>
      <c r="F3322" t="s">
        <v>9</v>
      </c>
      <c r="G3322" t="s">
        <v>52</v>
      </c>
      <c r="H3322">
        <v>92507</v>
      </c>
      <c r="I3322" t="str" cm="1">
        <f t="array" ref="I3322">IFERROR(INDEX(scheduling_data!H:H,MATCH(B3322&amp;D3322,scheduling_data!D:D&amp;scheduling_data!A:A,0)),"")</f>
        <v>D'Anna Pullen</v>
      </c>
      <c r="J3322" t="str">
        <f t="shared" si="153"/>
        <v>No</v>
      </c>
      <c r="K3322" t="str">
        <f t="shared" si="154"/>
        <v>6745343.6041666667D'Anna Pullen</v>
      </c>
      <c r="L3322" t="str">
        <f t="shared" si="155"/>
        <v>No</v>
      </c>
    </row>
    <row r="3323" spans="1:12" x14ac:dyDescent="0.3">
      <c r="A3323" t="s">
        <v>14</v>
      </c>
      <c r="B3323">
        <v>67</v>
      </c>
      <c r="C3323" s="1">
        <v>45359</v>
      </c>
      <c r="D3323" s="1">
        <v>45348.541666666664</v>
      </c>
      <c r="E3323">
        <v>55</v>
      </c>
      <c r="F3323" t="s">
        <v>19</v>
      </c>
      <c r="G3323" t="s">
        <v>51</v>
      </c>
      <c r="H3323">
        <v>92507</v>
      </c>
      <c r="I3323" t="str" cm="1">
        <f t="array" ref="I3323">IFERROR(INDEX(scheduling_data!H:H,MATCH(B3323&amp;D3323,scheduling_data!D:D&amp;scheduling_data!A:A,0)),"")</f>
        <v>Annette Fertitta</v>
      </c>
      <c r="J3323" t="str">
        <f t="shared" si="153"/>
        <v>No</v>
      </c>
      <c r="K3323" t="str">
        <f t="shared" si="154"/>
        <v>6745348.5416666667Annette Fertitta</v>
      </c>
      <c r="L3323" t="str">
        <f t="shared" si="155"/>
        <v>Yes</v>
      </c>
    </row>
    <row r="3324" spans="1:12" x14ac:dyDescent="0.3">
      <c r="A3324" t="s">
        <v>14</v>
      </c>
      <c r="B3324">
        <v>67</v>
      </c>
      <c r="C3324" s="1">
        <v>45359</v>
      </c>
      <c r="D3324" s="1">
        <v>45348.541666666664</v>
      </c>
      <c r="E3324">
        <v>95</v>
      </c>
      <c r="F3324" t="s">
        <v>9</v>
      </c>
      <c r="G3324" t="s">
        <v>52</v>
      </c>
      <c r="H3324">
        <v>92507</v>
      </c>
      <c r="I3324" t="str" cm="1">
        <f t="array" ref="I3324">IFERROR(INDEX(scheduling_data!H:H,MATCH(B3324&amp;D3324,scheduling_data!D:D&amp;scheduling_data!A:A,0)),"")</f>
        <v>Annette Fertitta</v>
      </c>
      <c r="J3324" t="str">
        <f t="shared" si="153"/>
        <v>No</v>
      </c>
      <c r="K3324" t="str">
        <f t="shared" si="154"/>
        <v>6745348.5416666667Annette Fertitta</v>
      </c>
      <c r="L3324" t="str">
        <f t="shared" si="155"/>
        <v>No</v>
      </c>
    </row>
    <row r="3325" spans="1:12" x14ac:dyDescent="0.3">
      <c r="A3325" t="s">
        <v>14</v>
      </c>
      <c r="B3325">
        <v>67</v>
      </c>
      <c r="C3325" s="1">
        <v>45359</v>
      </c>
      <c r="D3325" s="1">
        <v>45348.5625</v>
      </c>
      <c r="E3325">
        <v>95</v>
      </c>
      <c r="F3325" t="s">
        <v>9</v>
      </c>
      <c r="G3325" t="s">
        <v>112</v>
      </c>
      <c r="H3325">
        <v>97112</v>
      </c>
      <c r="I3325" t="str" cm="1">
        <f t="array" ref="I3325">IFERROR(INDEX(scheduling_data!H:H,MATCH(B3325&amp;D3325,scheduling_data!D:D&amp;scheduling_data!A:A,0)),"")</f>
        <v>Heidi Molaison</v>
      </c>
      <c r="J3325" t="str">
        <f t="shared" si="153"/>
        <v>No</v>
      </c>
      <c r="K3325" t="str">
        <f t="shared" si="154"/>
        <v>6745348.5625Heidi Molaison</v>
      </c>
      <c r="L3325" t="str">
        <f t="shared" si="155"/>
        <v>No</v>
      </c>
    </row>
    <row r="3326" spans="1:12" x14ac:dyDescent="0.3">
      <c r="A3326" t="s">
        <v>14</v>
      </c>
      <c r="B3326">
        <v>67</v>
      </c>
      <c r="C3326" s="1">
        <v>45359</v>
      </c>
      <c r="D3326" s="1">
        <v>45348.5625</v>
      </c>
      <c r="E3326">
        <v>55</v>
      </c>
      <c r="F3326" t="s">
        <v>19</v>
      </c>
      <c r="G3326" t="s">
        <v>51</v>
      </c>
      <c r="H3326">
        <v>97112</v>
      </c>
      <c r="I3326" t="str" cm="1">
        <f t="array" ref="I3326">IFERROR(INDEX(scheduling_data!H:H,MATCH(B3326&amp;D3326,scheduling_data!D:D&amp;scheduling_data!A:A,0)),"")</f>
        <v>Heidi Molaison</v>
      </c>
      <c r="J3326" t="str">
        <f t="shared" si="153"/>
        <v>No</v>
      </c>
      <c r="K3326" t="str">
        <f t="shared" si="154"/>
        <v>6745348.5625Heidi Molaison</v>
      </c>
      <c r="L3326" t="str">
        <f t="shared" si="155"/>
        <v>Yes</v>
      </c>
    </row>
    <row r="3327" spans="1:12" x14ac:dyDescent="0.3">
      <c r="A3327" t="s">
        <v>14</v>
      </c>
      <c r="B3327">
        <v>67</v>
      </c>
      <c r="C3327" s="1">
        <v>45363</v>
      </c>
      <c r="D3327" s="1">
        <v>45350.5625</v>
      </c>
      <c r="E3327">
        <v>55</v>
      </c>
      <c r="F3327" t="s">
        <v>19</v>
      </c>
      <c r="G3327" t="s">
        <v>51</v>
      </c>
      <c r="H3327">
        <v>92507</v>
      </c>
      <c r="I3327" t="str" cm="1">
        <f t="array" ref="I3327">IFERROR(INDEX(scheduling_data!H:H,MATCH(B3327&amp;D3327,scheduling_data!D:D&amp;scheduling_data!A:A,0)),"")</f>
        <v>D'Anna Pullen</v>
      </c>
      <c r="J3327" t="str">
        <f t="shared" si="153"/>
        <v>No</v>
      </c>
      <c r="K3327" t="str">
        <f t="shared" si="154"/>
        <v>6745350.5625D'Anna Pullen</v>
      </c>
      <c r="L3327" t="str">
        <f t="shared" si="155"/>
        <v>Yes</v>
      </c>
    </row>
    <row r="3328" spans="1:12" x14ac:dyDescent="0.3">
      <c r="A3328" t="s">
        <v>14</v>
      </c>
      <c r="B3328">
        <v>67</v>
      </c>
      <c r="C3328" s="1">
        <v>45363</v>
      </c>
      <c r="D3328" s="1">
        <v>45350.5625</v>
      </c>
      <c r="E3328">
        <v>95</v>
      </c>
      <c r="F3328" t="s">
        <v>9</v>
      </c>
      <c r="G3328" t="s">
        <v>52</v>
      </c>
      <c r="H3328">
        <v>92507</v>
      </c>
      <c r="I3328" t="str" cm="1">
        <f t="array" ref="I3328">IFERROR(INDEX(scheduling_data!H:H,MATCH(B3328&amp;D3328,scheduling_data!D:D&amp;scheduling_data!A:A,0)),"")</f>
        <v>D'Anna Pullen</v>
      </c>
      <c r="J3328" t="str">
        <f t="shared" si="153"/>
        <v>No</v>
      </c>
      <c r="K3328" t="str">
        <f t="shared" si="154"/>
        <v>6745350.5625D'Anna Pullen</v>
      </c>
      <c r="L3328" t="str">
        <f t="shared" si="155"/>
        <v>No</v>
      </c>
    </row>
    <row r="3329" spans="1:12" x14ac:dyDescent="0.3">
      <c r="A3329" t="s">
        <v>14</v>
      </c>
      <c r="B3329">
        <v>67</v>
      </c>
      <c r="C3329" s="1">
        <v>45366</v>
      </c>
      <c r="D3329" s="1">
        <v>45350.583333333336</v>
      </c>
      <c r="E3329">
        <v>95</v>
      </c>
      <c r="F3329" t="s">
        <v>9</v>
      </c>
      <c r="G3329" t="s">
        <v>112</v>
      </c>
      <c r="H3329">
        <v>97112</v>
      </c>
      <c r="I3329" t="str" cm="1">
        <f t="array" ref="I3329">IFERROR(INDEX(scheduling_data!H:H,MATCH(B3329&amp;D3329,scheduling_data!D:D&amp;scheduling_data!A:A,0)),"")</f>
        <v>Heidi Molaison</v>
      </c>
      <c r="J3329" t="str">
        <f t="shared" si="153"/>
        <v>No</v>
      </c>
      <c r="K3329" t="str">
        <f t="shared" si="154"/>
        <v>6745350.5833333333Heidi Molaison</v>
      </c>
      <c r="L3329" t="str">
        <f t="shared" si="155"/>
        <v>No</v>
      </c>
    </row>
    <row r="3330" spans="1:12" x14ac:dyDescent="0.3">
      <c r="A3330" t="s">
        <v>14</v>
      </c>
      <c r="B3330">
        <v>67</v>
      </c>
      <c r="C3330" s="1">
        <v>45366</v>
      </c>
      <c r="D3330" s="1">
        <v>45350.583333333336</v>
      </c>
      <c r="E3330">
        <v>55</v>
      </c>
      <c r="F3330" t="s">
        <v>19</v>
      </c>
      <c r="G3330" t="s">
        <v>51</v>
      </c>
      <c r="H3330">
        <v>97112</v>
      </c>
      <c r="I3330" t="str" cm="1">
        <f t="array" ref="I3330">IFERROR(INDEX(scheduling_data!H:H,MATCH(B3330&amp;D3330,scheduling_data!D:D&amp;scheduling_data!A:A,0)),"")</f>
        <v>Heidi Molaison</v>
      </c>
      <c r="J3330" t="str">
        <f t="shared" si="153"/>
        <v>No</v>
      </c>
      <c r="K3330" t="str">
        <f t="shared" si="154"/>
        <v>6745350.5833333333Heidi Molaison</v>
      </c>
      <c r="L3330" t="str">
        <f t="shared" si="155"/>
        <v>Yes</v>
      </c>
    </row>
    <row r="3331" spans="1:12" x14ac:dyDescent="0.3">
      <c r="A3331" t="s">
        <v>14</v>
      </c>
      <c r="B3331">
        <v>67</v>
      </c>
      <c r="C3331" s="1">
        <v>45373</v>
      </c>
      <c r="D3331" s="1">
        <v>45329.5625</v>
      </c>
      <c r="E3331">
        <v>0</v>
      </c>
      <c r="F3331" t="s">
        <v>9</v>
      </c>
      <c r="G3331" t="s">
        <v>138</v>
      </c>
      <c r="H3331">
        <v>92507</v>
      </c>
      <c r="I3331" t="str" cm="1">
        <f t="array" ref="I3331">IFERROR(INDEX(scheduling_data!H:H,MATCH(B3331&amp;D3331,scheduling_data!D:D&amp;scheduling_data!A:A,0)),"")</f>
        <v>D'Anna Pullen</v>
      </c>
      <c r="J3331" t="str">
        <f t="shared" ref="J3331:J3394" si="156">IF(I3331="", "Yes", "No")</f>
        <v>No</v>
      </c>
      <c r="K3331" t="str">
        <f t="shared" ref="K3331:K3394" si="157">IF(I3331="",B3331&amp;D3331,B3331&amp;D3331&amp;I3331)</f>
        <v>6745329.5625D'Anna Pullen</v>
      </c>
      <c r="L3331" t="str">
        <f t="shared" ref="L3331:L3394" si="158">IF(OR(F3331="Cash", F3331="Check", F3331="EFT", F3331="Credit Card", F3331="Visa", F3331="Mastercard", F3331="AMEX"), "Yes", "No")</f>
        <v>No</v>
      </c>
    </row>
    <row r="3332" spans="1:12" x14ac:dyDescent="0.3">
      <c r="A3332" t="s">
        <v>123</v>
      </c>
      <c r="B3332">
        <v>68</v>
      </c>
      <c r="C3332" s="1">
        <v>45355</v>
      </c>
      <c r="D3332" s="1">
        <v>45349.583333333336</v>
      </c>
      <c r="E3332">
        <v>119.55</v>
      </c>
      <c r="F3332" t="s">
        <v>9</v>
      </c>
      <c r="G3332" t="s">
        <v>125</v>
      </c>
      <c r="H3332">
        <v>97110</v>
      </c>
      <c r="I3332" t="str" cm="1">
        <f t="array" ref="I3332">IFERROR(INDEX(scheduling_data!H:H,MATCH(B3332&amp;D3332,scheduling_data!D:D&amp;scheduling_data!A:A,0)),"")</f>
        <v>Amber Hickman</v>
      </c>
      <c r="J3332" t="str">
        <f t="shared" si="156"/>
        <v>No</v>
      </c>
      <c r="K3332" t="str">
        <f t="shared" si="157"/>
        <v>6845349.5833333333Amber Hickman</v>
      </c>
      <c r="L3332" t="str">
        <f t="shared" si="158"/>
        <v>No</v>
      </c>
    </row>
    <row r="3333" spans="1:12" x14ac:dyDescent="0.3">
      <c r="A3333" t="s">
        <v>123</v>
      </c>
      <c r="B3333">
        <v>68</v>
      </c>
      <c r="C3333" s="1">
        <v>45355</v>
      </c>
      <c r="D3333" s="1">
        <v>45349.583333333336</v>
      </c>
      <c r="E3333">
        <v>56.16</v>
      </c>
      <c r="F3333" t="s">
        <v>9</v>
      </c>
      <c r="G3333" t="s">
        <v>125</v>
      </c>
      <c r="H3333">
        <v>97530</v>
      </c>
      <c r="I3333" t="str" cm="1">
        <f t="array" ref="I3333">IFERROR(INDEX(scheduling_data!H:H,MATCH(B3333&amp;D3333,scheduling_data!D:D&amp;scheduling_data!A:A,0)),"")</f>
        <v>Amber Hickman</v>
      </c>
      <c r="J3333" t="str">
        <f t="shared" si="156"/>
        <v>No</v>
      </c>
      <c r="K3333" t="str">
        <f t="shared" si="157"/>
        <v>6845349.5833333333Amber Hickman</v>
      </c>
      <c r="L3333" t="str">
        <f t="shared" si="158"/>
        <v>No</v>
      </c>
    </row>
    <row r="3334" spans="1:12" x14ac:dyDescent="0.3">
      <c r="A3334" t="s">
        <v>123</v>
      </c>
      <c r="B3334">
        <v>68</v>
      </c>
      <c r="C3334" s="1">
        <v>45355</v>
      </c>
      <c r="D3334" s="1">
        <v>45349.583333333336</v>
      </c>
      <c r="E3334">
        <v>12.29</v>
      </c>
      <c r="F3334" t="s">
        <v>19</v>
      </c>
      <c r="G3334" t="s">
        <v>124</v>
      </c>
      <c r="H3334">
        <v>97530</v>
      </c>
      <c r="I3334" t="str" cm="1">
        <f t="array" ref="I3334">IFERROR(INDEX(scheduling_data!H:H,MATCH(B3334&amp;D3334,scheduling_data!D:D&amp;scheduling_data!A:A,0)),"")</f>
        <v>Amber Hickman</v>
      </c>
      <c r="J3334" t="str">
        <f t="shared" si="156"/>
        <v>No</v>
      </c>
      <c r="K3334" t="str">
        <f t="shared" si="157"/>
        <v>6845349.5833333333Amber Hickman</v>
      </c>
      <c r="L3334" t="str">
        <f t="shared" si="158"/>
        <v>Yes</v>
      </c>
    </row>
    <row r="3335" spans="1:12" x14ac:dyDescent="0.3">
      <c r="A3335" t="s">
        <v>11</v>
      </c>
      <c r="B3335">
        <v>3</v>
      </c>
      <c r="C3335" s="1">
        <v>45356.336805555555</v>
      </c>
      <c r="D3335" s="1">
        <v>45349.291666666664</v>
      </c>
      <c r="E3335">
        <v>33.29</v>
      </c>
      <c r="F3335" t="s">
        <v>87</v>
      </c>
      <c r="G3335" t="s">
        <v>432</v>
      </c>
      <c r="I3335" t="str" cm="1">
        <f t="array" ref="I3335">IFERROR(INDEX(scheduling_data!H:H,MATCH(B3335&amp;D3335,scheduling_data!D:D&amp;scheduling_data!A:A,0)),"")</f>
        <v>James Allen</v>
      </c>
      <c r="J3335" t="str">
        <f t="shared" si="156"/>
        <v>No</v>
      </c>
      <c r="K3335" t="str">
        <f t="shared" si="157"/>
        <v>345349.2916666667James Allen</v>
      </c>
      <c r="L3335" t="str">
        <f t="shared" si="158"/>
        <v>Yes</v>
      </c>
    </row>
    <row r="3336" spans="1:12" x14ac:dyDescent="0.3">
      <c r="A3336" t="s">
        <v>8</v>
      </c>
      <c r="B3336">
        <v>70</v>
      </c>
      <c r="C3336" s="1">
        <v>45378.51666666667</v>
      </c>
      <c r="D3336" s="1">
        <v>45324.291666666664</v>
      </c>
      <c r="E3336">
        <v>75</v>
      </c>
      <c r="F3336" t="s">
        <v>9</v>
      </c>
      <c r="G3336" t="s">
        <v>42</v>
      </c>
      <c r="H3336">
        <v>97110</v>
      </c>
      <c r="I3336" t="str" cm="1">
        <f t="array" ref="I3336">IFERROR(INDEX(scheduling_data!H:H,MATCH(B3336&amp;D3336,scheduling_data!D:D&amp;scheduling_data!A:A,0)),"")</f>
        <v>James Allen</v>
      </c>
      <c r="J3336" t="str">
        <f t="shared" si="156"/>
        <v>No</v>
      </c>
      <c r="K3336" t="str">
        <f t="shared" si="157"/>
        <v>7045324.2916666667James Allen</v>
      </c>
      <c r="L3336" t="str">
        <f t="shared" si="158"/>
        <v>No</v>
      </c>
    </row>
    <row r="3337" spans="1:12" x14ac:dyDescent="0.3">
      <c r="A3337" t="s">
        <v>8</v>
      </c>
      <c r="B3337">
        <v>70</v>
      </c>
      <c r="C3337" s="1">
        <v>45378.51666666667</v>
      </c>
      <c r="D3337" s="1">
        <v>45324.291666666664</v>
      </c>
      <c r="E3337">
        <v>50.45</v>
      </c>
      <c r="F3337" t="s">
        <v>9</v>
      </c>
      <c r="G3337" t="s">
        <v>10</v>
      </c>
      <c r="H3337">
        <v>97110</v>
      </c>
      <c r="I3337" t="str" cm="1">
        <f t="array" ref="I3337">IFERROR(INDEX(scheduling_data!H:H,MATCH(B3337&amp;D3337,scheduling_data!D:D&amp;scheduling_data!A:A,0)),"")</f>
        <v>James Allen</v>
      </c>
      <c r="J3337" t="str">
        <f t="shared" si="156"/>
        <v>No</v>
      </c>
      <c r="K3337" t="str">
        <f t="shared" si="157"/>
        <v>7045324.2916666667James Allen</v>
      </c>
      <c r="L3337" t="str">
        <f t="shared" si="158"/>
        <v>No</v>
      </c>
    </row>
    <row r="3338" spans="1:12" x14ac:dyDescent="0.3">
      <c r="A3338" t="s">
        <v>8</v>
      </c>
      <c r="B3338">
        <v>70</v>
      </c>
      <c r="C3338" s="1">
        <v>45378.51666666667</v>
      </c>
      <c r="D3338" s="1">
        <v>45324.291666666664</v>
      </c>
      <c r="E3338">
        <v>64.099999999999994</v>
      </c>
      <c r="F3338" t="s">
        <v>9</v>
      </c>
      <c r="G3338" t="s">
        <v>10</v>
      </c>
      <c r="H3338">
        <v>97110</v>
      </c>
      <c r="I3338" t="str" cm="1">
        <f t="array" ref="I3338">IFERROR(INDEX(scheduling_data!H:H,MATCH(B3338&amp;D3338,scheduling_data!D:D&amp;scheduling_data!A:A,0)),"")</f>
        <v>James Allen</v>
      </c>
      <c r="J3338" t="str">
        <f t="shared" si="156"/>
        <v>No</v>
      </c>
      <c r="K3338" t="str">
        <f t="shared" si="157"/>
        <v>7045324.2916666667James Allen</v>
      </c>
      <c r="L3338" t="str">
        <f t="shared" si="158"/>
        <v>No</v>
      </c>
    </row>
    <row r="3339" spans="1:12" x14ac:dyDescent="0.3">
      <c r="A3339" t="s">
        <v>25</v>
      </c>
      <c r="B3339">
        <v>281</v>
      </c>
      <c r="C3339" s="1">
        <v>45366</v>
      </c>
      <c r="D3339" s="1">
        <v>45348.729166666664</v>
      </c>
      <c r="E3339">
        <v>64.81</v>
      </c>
      <c r="F3339" t="s">
        <v>19</v>
      </c>
      <c r="G3339" t="s">
        <v>26</v>
      </c>
      <c r="H3339">
        <v>92507</v>
      </c>
      <c r="I3339" t="str" cm="1">
        <f t="array" ref="I3339">IFERROR(INDEX(scheduling_data!H:H,MATCH(B3339&amp;D3339,scheduling_data!D:D&amp;scheduling_data!A:A,0)),"")</f>
        <v>Annette Fertitta</v>
      </c>
      <c r="J3339" t="str">
        <f t="shared" si="156"/>
        <v>No</v>
      </c>
      <c r="K3339" t="str">
        <f t="shared" si="157"/>
        <v>28145348.7291666667Annette Fertitta</v>
      </c>
      <c r="L3339" t="str">
        <f t="shared" si="158"/>
        <v>Yes</v>
      </c>
    </row>
    <row r="3340" spans="1:12" x14ac:dyDescent="0.3">
      <c r="A3340" t="s">
        <v>25</v>
      </c>
      <c r="B3340">
        <v>281</v>
      </c>
      <c r="C3340" s="1">
        <v>45366</v>
      </c>
      <c r="D3340" s="1">
        <v>45348.729166666664</v>
      </c>
      <c r="E3340">
        <v>85.19</v>
      </c>
      <c r="F3340" t="s">
        <v>9</v>
      </c>
      <c r="G3340" t="s">
        <v>28</v>
      </c>
      <c r="H3340">
        <v>92507</v>
      </c>
      <c r="I3340" t="str" cm="1">
        <f t="array" ref="I3340">IFERROR(INDEX(scheduling_data!H:H,MATCH(B3340&amp;D3340,scheduling_data!D:D&amp;scheduling_data!A:A,0)),"")</f>
        <v>Annette Fertitta</v>
      </c>
      <c r="J3340" t="str">
        <f t="shared" si="156"/>
        <v>No</v>
      </c>
      <c r="K3340" t="str">
        <f t="shared" si="157"/>
        <v>28145348.7291666667Annette Fertitta</v>
      </c>
      <c r="L3340" t="str">
        <f t="shared" si="158"/>
        <v>No</v>
      </c>
    </row>
    <row r="3341" spans="1:12" x14ac:dyDescent="0.3">
      <c r="A3341" t="s">
        <v>25</v>
      </c>
      <c r="B3341">
        <v>281</v>
      </c>
      <c r="C3341" s="1">
        <v>45359</v>
      </c>
      <c r="D3341" s="1">
        <v>45351.729166666664</v>
      </c>
      <c r="E3341">
        <v>85.19</v>
      </c>
      <c r="F3341" t="s">
        <v>9</v>
      </c>
      <c r="G3341" t="s">
        <v>28</v>
      </c>
      <c r="H3341">
        <v>92507</v>
      </c>
      <c r="I3341" t="str" cm="1">
        <f t="array" ref="I3341">IFERROR(INDEX(scheduling_data!H:H,MATCH(B3341&amp;D3341,scheduling_data!D:D&amp;scheduling_data!A:A,0)),"")</f>
        <v>D'Anna Pullen</v>
      </c>
      <c r="J3341" t="str">
        <f t="shared" si="156"/>
        <v>No</v>
      </c>
      <c r="K3341" t="str">
        <f t="shared" si="157"/>
        <v>28145351.7291666667D'Anna Pullen</v>
      </c>
      <c r="L3341" t="str">
        <f t="shared" si="158"/>
        <v>No</v>
      </c>
    </row>
    <row r="3342" spans="1:12" x14ac:dyDescent="0.3">
      <c r="A3342" t="s">
        <v>25</v>
      </c>
      <c r="B3342">
        <v>281</v>
      </c>
      <c r="C3342" s="1">
        <v>45359</v>
      </c>
      <c r="D3342" s="1">
        <v>45351.729166666664</v>
      </c>
      <c r="E3342">
        <v>64.81</v>
      </c>
      <c r="F3342" t="s">
        <v>19</v>
      </c>
      <c r="G3342" t="s">
        <v>26</v>
      </c>
      <c r="H3342">
        <v>92507</v>
      </c>
      <c r="I3342" t="str" cm="1">
        <f t="array" ref="I3342">IFERROR(INDEX(scheduling_data!H:H,MATCH(B3342&amp;D3342,scheduling_data!D:D&amp;scheduling_data!A:A,0)),"")</f>
        <v>D'Anna Pullen</v>
      </c>
      <c r="J3342" t="str">
        <f t="shared" si="156"/>
        <v>No</v>
      </c>
      <c r="K3342" t="str">
        <f t="shared" si="157"/>
        <v>28145351.7291666667D'Anna Pullen</v>
      </c>
      <c r="L3342" t="str">
        <f t="shared" si="158"/>
        <v>Yes</v>
      </c>
    </row>
    <row r="3343" spans="1:12" x14ac:dyDescent="0.3">
      <c r="A3343" t="s">
        <v>80</v>
      </c>
      <c r="B3343">
        <v>282</v>
      </c>
      <c r="C3343" s="1">
        <v>45352</v>
      </c>
      <c r="D3343" s="1">
        <v>45336.458333333336</v>
      </c>
      <c r="E3343">
        <v>46.61</v>
      </c>
      <c r="F3343" t="s">
        <v>9</v>
      </c>
      <c r="G3343" t="s">
        <v>52</v>
      </c>
      <c r="H3343">
        <v>97112</v>
      </c>
      <c r="I3343" t="str" cm="1">
        <f t="array" ref="I3343">IFERROR(INDEX(scheduling_data!H:H,MATCH(B3343&amp;D3343,scheduling_data!D:D&amp;scheduling_data!A:A,0)),"")</f>
        <v>Kelsea Rodriguez</v>
      </c>
      <c r="J3343" t="str">
        <f t="shared" si="156"/>
        <v>No</v>
      </c>
      <c r="K3343" t="str">
        <f t="shared" si="157"/>
        <v>28245336.4583333333Kelsea Rodriguez</v>
      </c>
      <c r="L3343" t="str">
        <f t="shared" si="158"/>
        <v>No</v>
      </c>
    </row>
    <row r="3344" spans="1:12" x14ac:dyDescent="0.3">
      <c r="A3344" t="s">
        <v>80</v>
      </c>
      <c r="B3344">
        <v>282</v>
      </c>
      <c r="C3344" s="1">
        <v>45352</v>
      </c>
      <c r="D3344" s="1">
        <v>45336.458333333336</v>
      </c>
      <c r="E3344">
        <v>28.39</v>
      </c>
      <c r="F3344" t="s">
        <v>19</v>
      </c>
      <c r="G3344" t="s">
        <v>51</v>
      </c>
      <c r="H3344">
        <v>97112</v>
      </c>
      <c r="I3344" t="str" cm="1">
        <f t="array" ref="I3344">IFERROR(INDEX(scheduling_data!H:H,MATCH(B3344&amp;D3344,scheduling_data!D:D&amp;scheduling_data!A:A,0)),"")</f>
        <v>Kelsea Rodriguez</v>
      </c>
      <c r="J3344" t="str">
        <f t="shared" si="156"/>
        <v>No</v>
      </c>
      <c r="K3344" t="str">
        <f t="shared" si="157"/>
        <v>28245336.4583333333Kelsea Rodriguez</v>
      </c>
      <c r="L3344" t="str">
        <f t="shared" si="158"/>
        <v>Yes</v>
      </c>
    </row>
    <row r="3345" spans="1:12" x14ac:dyDescent="0.3">
      <c r="A3345" t="s">
        <v>80</v>
      </c>
      <c r="B3345">
        <v>282</v>
      </c>
      <c r="C3345" s="1">
        <v>45352</v>
      </c>
      <c r="D3345" s="1">
        <v>45336.458333333336</v>
      </c>
      <c r="E3345">
        <v>84.53</v>
      </c>
      <c r="F3345" t="s">
        <v>19</v>
      </c>
      <c r="G3345" t="s">
        <v>51</v>
      </c>
      <c r="H3345">
        <v>97165</v>
      </c>
      <c r="I3345" t="str" cm="1">
        <f t="array" ref="I3345">IFERROR(INDEX(scheduling_data!H:H,MATCH(B3345&amp;D3345,scheduling_data!D:D&amp;scheduling_data!A:A,0)),"")</f>
        <v>Kelsea Rodriguez</v>
      </c>
      <c r="J3345" t="str">
        <f t="shared" si="156"/>
        <v>No</v>
      </c>
      <c r="K3345" t="str">
        <f t="shared" si="157"/>
        <v>28245336.4583333333Kelsea Rodriguez</v>
      </c>
      <c r="L3345" t="str">
        <f t="shared" si="158"/>
        <v>Yes</v>
      </c>
    </row>
    <row r="3346" spans="1:12" x14ac:dyDescent="0.3">
      <c r="A3346" t="s">
        <v>80</v>
      </c>
      <c r="B3346">
        <v>282</v>
      </c>
      <c r="C3346" s="1">
        <v>45352</v>
      </c>
      <c r="D3346" s="1">
        <v>45336.458333333336</v>
      </c>
      <c r="E3346">
        <v>65.47</v>
      </c>
      <c r="F3346" t="s">
        <v>9</v>
      </c>
      <c r="G3346" t="s">
        <v>52</v>
      </c>
      <c r="H3346">
        <v>97165</v>
      </c>
      <c r="I3346" t="str" cm="1">
        <f t="array" ref="I3346">IFERROR(INDEX(scheduling_data!H:H,MATCH(B3346&amp;D3346,scheduling_data!D:D&amp;scheduling_data!A:A,0)),"")</f>
        <v>Kelsea Rodriguez</v>
      </c>
      <c r="J3346" t="str">
        <f t="shared" si="156"/>
        <v>No</v>
      </c>
      <c r="K3346" t="str">
        <f t="shared" si="157"/>
        <v>28245336.4583333333Kelsea Rodriguez</v>
      </c>
      <c r="L3346" t="str">
        <f t="shared" si="158"/>
        <v>No</v>
      </c>
    </row>
    <row r="3347" spans="1:12" x14ac:dyDescent="0.3">
      <c r="A3347" t="s">
        <v>80</v>
      </c>
      <c r="B3347">
        <v>282</v>
      </c>
      <c r="C3347" s="1">
        <v>45359</v>
      </c>
      <c r="D3347" s="1">
        <v>45345.458333333336</v>
      </c>
      <c r="E3347">
        <v>192.93</v>
      </c>
      <c r="F3347" t="s">
        <v>19</v>
      </c>
      <c r="G3347" t="s">
        <v>51</v>
      </c>
      <c r="H3347">
        <v>92523</v>
      </c>
      <c r="I3347" t="str" cm="1">
        <f t="array" ref="I3347">IFERROR(INDEX(scheduling_data!H:H,MATCH(B3347&amp;D3347,scheduling_data!D:D&amp;scheduling_data!A:A,0)),"")</f>
        <v>Kelli Cruthirds</v>
      </c>
      <c r="J3347" t="str">
        <f t="shared" si="156"/>
        <v>No</v>
      </c>
      <c r="K3347" t="str">
        <f t="shared" si="157"/>
        <v>28245345.4583333333Kelli Cruthirds</v>
      </c>
      <c r="L3347" t="str">
        <f t="shared" si="158"/>
        <v>Yes</v>
      </c>
    </row>
    <row r="3348" spans="1:12" x14ac:dyDescent="0.3">
      <c r="A3348" t="s">
        <v>80</v>
      </c>
      <c r="B3348">
        <v>282</v>
      </c>
      <c r="C3348" s="1">
        <v>45359</v>
      </c>
      <c r="D3348" s="1">
        <v>45345.458333333336</v>
      </c>
      <c r="E3348">
        <v>57.07</v>
      </c>
      <c r="F3348" t="s">
        <v>9</v>
      </c>
      <c r="G3348" t="s">
        <v>52</v>
      </c>
      <c r="H3348">
        <v>92523</v>
      </c>
      <c r="I3348" t="str" cm="1">
        <f t="array" ref="I3348">IFERROR(INDEX(scheduling_data!H:H,MATCH(B3348&amp;D3348,scheduling_data!D:D&amp;scheduling_data!A:A,0)),"")</f>
        <v>Kelli Cruthirds</v>
      </c>
      <c r="J3348" t="str">
        <f t="shared" si="156"/>
        <v>No</v>
      </c>
      <c r="K3348" t="str">
        <f t="shared" si="157"/>
        <v>28245345.4583333333Kelli Cruthirds</v>
      </c>
      <c r="L3348" t="str">
        <f t="shared" si="158"/>
        <v>No</v>
      </c>
    </row>
    <row r="3349" spans="1:12" x14ac:dyDescent="0.3">
      <c r="A3349" t="s">
        <v>80</v>
      </c>
      <c r="B3349">
        <v>282</v>
      </c>
      <c r="C3349" s="1">
        <v>45371</v>
      </c>
      <c r="D3349" s="1">
        <v>45350.458333333336</v>
      </c>
      <c r="E3349">
        <v>93.22</v>
      </c>
      <c r="F3349" t="s">
        <v>9</v>
      </c>
      <c r="G3349" t="s">
        <v>52</v>
      </c>
      <c r="H3349">
        <v>97112</v>
      </c>
      <c r="I3349" t="str" cm="1">
        <f t="array" ref="I3349">IFERROR(INDEX(scheduling_data!H:H,MATCH(B3349&amp;D3349,scheduling_data!D:D&amp;scheduling_data!A:A,0)),"")</f>
        <v>Kelsea Rodriguez</v>
      </c>
      <c r="J3349" t="str">
        <f t="shared" si="156"/>
        <v>No</v>
      </c>
      <c r="K3349" t="str">
        <f t="shared" si="157"/>
        <v>28245350.4583333333Kelsea Rodriguez</v>
      </c>
      <c r="L3349" t="str">
        <f t="shared" si="158"/>
        <v>No</v>
      </c>
    </row>
    <row r="3350" spans="1:12" x14ac:dyDescent="0.3">
      <c r="A3350" t="s">
        <v>80</v>
      </c>
      <c r="B3350">
        <v>282</v>
      </c>
      <c r="C3350" s="1">
        <v>45371</v>
      </c>
      <c r="D3350" s="1">
        <v>45350.458333333336</v>
      </c>
      <c r="E3350">
        <v>56.78</v>
      </c>
      <c r="F3350" t="s">
        <v>19</v>
      </c>
      <c r="G3350" t="s">
        <v>51</v>
      </c>
      <c r="H3350">
        <v>97112</v>
      </c>
      <c r="I3350" t="str" cm="1">
        <f t="array" ref="I3350">IFERROR(INDEX(scheduling_data!H:H,MATCH(B3350&amp;D3350,scheduling_data!D:D&amp;scheduling_data!A:A,0)),"")</f>
        <v>Kelsea Rodriguez</v>
      </c>
      <c r="J3350" t="str">
        <f t="shared" si="156"/>
        <v>No</v>
      </c>
      <c r="K3350" t="str">
        <f t="shared" si="157"/>
        <v>28245350.4583333333Kelsea Rodriguez</v>
      </c>
      <c r="L3350" t="str">
        <f t="shared" si="158"/>
        <v>Yes</v>
      </c>
    </row>
    <row r="3351" spans="1:12" x14ac:dyDescent="0.3">
      <c r="A3351" t="s">
        <v>80</v>
      </c>
      <c r="B3351">
        <v>282</v>
      </c>
      <c r="C3351" s="1">
        <v>45363</v>
      </c>
      <c r="D3351" s="1">
        <v>45350.479166666664</v>
      </c>
      <c r="E3351">
        <v>85.19</v>
      </c>
      <c r="F3351" t="s">
        <v>9</v>
      </c>
      <c r="G3351" t="s">
        <v>52</v>
      </c>
      <c r="H3351">
        <v>92507</v>
      </c>
      <c r="I3351" t="str" cm="1">
        <f t="array" ref="I3351">IFERROR(INDEX(scheduling_data!H:H,MATCH(B3351&amp;D3351,scheduling_data!D:D&amp;scheduling_data!A:A,0)),"")</f>
        <v>Kelli Cruthirds</v>
      </c>
      <c r="J3351" t="str">
        <f t="shared" si="156"/>
        <v>No</v>
      </c>
      <c r="K3351" t="str">
        <f t="shared" si="157"/>
        <v>28245350.4791666667Kelli Cruthirds</v>
      </c>
      <c r="L3351" t="str">
        <f t="shared" si="158"/>
        <v>No</v>
      </c>
    </row>
    <row r="3352" spans="1:12" x14ac:dyDescent="0.3">
      <c r="A3352" t="s">
        <v>80</v>
      </c>
      <c r="B3352">
        <v>282</v>
      </c>
      <c r="C3352" s="1">
        <v>45363</v>
      </c>
      <c r="D3352" s="1">
        <v>45350.479166666664</v>
      </c>
      <c r="E3352">
        <v>64.81</v>
      </c>
      <c r="F3352" t="s">
        <v>19</v>
      </c>
      <c r="G3352" t="s">
        <v>51</v>
      </c>
      <c r="H3352">
        <v>92507</v>
      </c>
      <c r="I3352" t="str" cm="1">
        <f t="array" ref="I3352">IFERROR(INDEX(scheduling_data!H:H,MATCH(B3352&amp;D3352,scheduling_data!D:D&amp;scheduling_data!A:A,0)),"")</f>
        <v>Kelli Cruthirds</v>
      </c>
      <c r="J3352" t="str">
        <f t="shared" si="156"/>
        <v>No</v>
      </c>
      <c r="K3352" t="str">
        <f t="shared" si="157"/>
        <v>28245350.4791666667Kelli Cruthirds</v>
      </c>
      <c r="L3352" t="str">
        <f t="shared" si="158"/>
        <v>Yes</v>
      </c>
    </row>
    <row r="3353" spans="1:12" x14ac:dyDescent="0.3">
      <c r="A3353" t="s">
        <v>127</v>
      </c>
      <c r="B3353">
        <v>71</v>
      </c>
      <c r="C3353" s="1">
        <v>45352</v>
      </c>
      <c r="D3353" s="1">
        <v>45342.375</v>
      </c>
      <c r="E3353">
        <v>41.68</v>
      </c>
      <c r="F3353" t="s">
        <v>19</v>
      </c>
      <c r="G3353" t="s">
        <v>129</v>
      </c>
      <c r="H3353">
        <v>97110</v>
      </c>
      <c r="I3353" t="str" cm="1">
        <f t="array" ref="I3353">IFERROR(INDEX(scheduling_data!H:H,MATCH(B3353&amp;D3353,scheduling_data!D:D&amp;scheduling_data!A:A,0)),"")</f>
        <v>Christian Litz</v>
      </c>
      <c r="J3353" t="str">
        <f t="shared" si="156"/>
        <v>No</v>
      </c>
      <c r="K3353" t="str">
        <f t="shared" si="157"/>
        <v>7145342.375Christian Litz</v>
      </c>
      <c r="L3353" t="str">
        <f t="shared" si="158"/>
        <v>Yes</v>
      </c>
    </row>
    <row r="3354" spans="1:12" x14ac:dyDescent="0.3">
      <c r="A3354" t="s">
        <v>127</v>
      </c>
      <c r="B3354">
        <v>71</v>
      </c>
      <c r="C3354" s="1">
        <v>45352</v>
      </c>
      <c r="D3354" s="1">
        <v>45342.375</v>
      </c>
      <c r="E3354">
        <v>108.32</v>
      </c>
      <c r="F3354" t="s">
        <v>9</v>
      </c>
      <c r="G3354" t="s">
        <v>128</v>
      </c>
      <c r="H3354">
        <v>97110</v>
      </c>
      <c r="I3354" t="str" cm="1">
        <f t="array" ref="I3354">IFERROR(INDEX(scheduling_data!H:H,MATCH(B3354&amp;D3354,scheduling_data!D:D&amp;scheduling_data!A:A,0)),"")</f>
        <v>Christian Litz</v>
      </c>
      <c r="J3354" t="str">
        <f t="shared" si="156"/>
        <v>No</v>
      </c>
      <c r="K3354" t="str">
        <f t="shared" si="157"/>
        <v>7145342.375Christian Litz</v>
      </c>
      <c r="L3354" t="str">
        <f t="shared" si="158"/>
        <v>No</v>
      </c>
    </row>
    <row r="3355" spans="1:12" x14ac:dyDescent="0.3">
      <c r="A3355" t="s">
        <v>127</v>
      </c>
      <c r="B3355">
        <v>71</v>
      </c>
      <c r="C3355" s="1">
        <v>45352</v>
      </c>
      <c r="D3355" s="1">
        <v>45342.375</v>
      </c>
      <c r="E3355">
        <v>30.57</v>
      </c>
      <c r="F3355" t="s">
        <v>19</v>
      </c>
      <c r="G3355" t="s">
        <v>129</v>
      </c>
      <c r="H3355">
        <v>97112</v>
      </c>
      <c r="I3355" t="str" cm="1">
        <f t="array" ref="I3355">IFERROR(INDEX(scheduling_data!H:H,MATCH(B3355&amp;D3355,scheduling_data!D:D&amp;scheduling_data!A:A,0)),"")</f>
        <v>Christian Litz</v>
      </c>
      <c r="J3355" t="str">
        <f t="shared" si="156"/>
        <v>No</v>
      </c>
      <c r="K3355" t="str">
        <f t="shared" si="157"/>
        <v>7145342.375Christian Litz</v>
      </c>
      <c r="L3355" t="str">
        <f t="shared" si="158"/>
        <v>Yes</v>
      </c>
    </row>
    <row r="3356" spans="1:12" x14ac:dyDescent="0.3">
      <c r="A3356" t="s">
        <v>127</v>
      </c>
      <c r="B3356">
        <v>71</v>
      </c>
      <c r="C3356" s="1">
        <v>45352</v>
      </c>
      <c r="D3356" s="1">
        <v>45342.375</v>
      </c>
      <c r="E3356">
        <v>44.43</v>
      </c>
      <c r="F3356" t="s">
        <v>9</v>
      </c>
      <c r="G3356" t="s">
        <v>128</v>
      </c>
      <c r="H3356">
        <v>97112</v>
      </c>
      <c r="I3356" t="str" cm="1">
        <f t="array" ref="I3356">IFERROR(INDEX(scheduling_data!H:H,MATCH(B3356&amp;D3356,scheduling_data!D:D&amp;scheduling_data!A:A,0)),"")</f>
        <v>Christian Litz</v>
      </c>
      <c r="J3356" t="str">
        <f t="shared" si="156"/>
        <v>No</v>
      </c>
      <c r="K3356" t="str">
        <f t="shared" si="157"/>
        <v>7145342.375Christian Litz</v>
      </c>
      <c r="L3356" t="str">
        <f t="shared" si="158"/>
        <v>No</v>
      </c>
    </row>
    <row r="3357" spans="1:12" x14ac:dyDescent="0.3">
      <c r="A3357" t="s">
        <v>127</v>
      </c>
      <c r="B3357">
        <v>71</v>
      </c>
      <c r="C3357" s="1">
        <v>45355</v>
      </c>
      <c r="D3357" s="1">
        <v>45344.375</v>
      </c>
      <c r="E3357">
        <v>46.04</v>
      </c>
      <c r="F3357" t="s">
        <v>19</v>
      </c>
      <c r="G3357" t="s">
        <v>129</v>
      </c>
      <c r="H3357">
        <v>97112</v>
      </c>
      <c r="I3357" t="str" cm="1">
        <f t="array" ref="I3357">IFERROR(INDEX(scheduling_data!H:H,MATCH(B3357&amp;D3357,scheduling_data!D:D&amp;scheduling_data!A:A,0)),"")</f>
        <v>Jessica Pittman</v>
      </c>
      <c r="J3357" t="str">
        <f t="shared" si="156"/>
        <v>No</v>
      </c>
      <c r="K3357" t="str">
        <f t="shared" si="157"/>
        <v>7145344.375Jessica Pittman</v>
      </c>
      <c r="L3357" t="str">
        <f t="shared" si="158"/>
        <v>Yes</v>
      </c>
    </row>
    <row r="3358" spans="1:12" x14ac:dyDescent="0.3">
      <c r="A3358" t="s">
        <v>127</v>
      </c>
      <c r="B3358">
        <v>71</v>
      </c>
      <c r="C3358" s="1">
        <v>45355</v>
      </c>
      <c r="D3358" s="1">
        <v>45344.375</v>
      </c>
      <c r="E3358">
        <v>103.96</v>
      </c>
      <c r="F3358" t="s">
        <v>9</v>
      </c>
      <c r="G3358" t="s">
        <v>128</v>
      </c>
      <c r="H3358">
        <v>97112</v>
      </c>
      <c r="I3358" t="str" cm="1">
        <f t="array" ref="I3358">IFERROR(INDEX(scheduling_data!H:H,MATCH(B3358&amp;D3358,scheduling_data!D:D&amp;scheduling_data!A:A,0)),"")</f>
        <v>Jessica Pittman</v>
      </c>
      <c r="J3358" t="str">
        <f t="shared" si="156"/>
        <v>No</v>
      </c>
      <c r="K3358" t="str">
        <f t="shared" si="157"/>
        <v>7145344.375Jessica Pittman</v>
      </c>
      <c r="L3358" t="str">
        <f t="shared" si="158"/>
        <v>No</v>
      </c>
    </row>
    <row r="3359" spans="1:12" x14ac:dyDescent="0.3">
      <c r="A3359" t="s">
        <v>127</v>
      </c>
      <c r="B3359">
        <v>71</v>
      </c>
      <c r="C3359" s="1">
        <v>45357</v>
      </c>
      <c r="D3359" s="1">
        <v>45350.458333333336</v>
      </c>
      <c r="E3359">
        <v>17.71</v>
      </c>
      <c r="F3359" t="s">
        <v>19</v>
      </c>
      <c r="G3359" t="s">
        <v>129</v>
      </c>
      <c r="H3359">
        <v>97110</v>
      </c>
      <c r="I3359" t="str" cm="1">
        <f t="array" ref="I3359">IFERROR(INDEX(scheduling_data!H:H,MATCH(B3359&amp;D3359,scheduling_data!D:D&amp;scheduling_data!A:A,0)),"")</f>
        <v>Jessica Pittman</v>
      </c>
      <c r="J3359" t="str">
        <f t="shared" si="156"/>
        <v>No</v>
      </c>
      <c r="K3359" t="str">
        <f t="shared" si="157"/>
        <v>7145350.4583333333Jessica Pittman</v>
      </c>
      <c r="L3359" t="str">
        <f t="shared" si="158"/>
        <v>Yes</v>
      </c>
    </row>
    <row r="3360" spans="1:12" x14ac:dyDescent="0.3">
      <c r="A3360" t="s">
        <v>127</v>
      </c>
      <c r="B3360">
        <v>71</v>
      </c>
      <c r="C3360" s="1">
        <v>45357</v>
      </c>
      <c r="D3360" s="1">
        <v>45350.458333333336</v>
      </c>
      <c r="E3360">
        <v>57.29</v>
      </c>
      <c r="F3360" t="s">
        <v>9</v>
      </c>
      <c r="G3360" t="s">
        <v>128</v>
      </c>
      <c r="H3360">
        <v>97110</v>
      </c>
      <c r="I3360" t="str" cm="1">
        <f t="array" ref="I3360">IFERROR(INDEX(scheduling_data!H:H,MATCH(B3360&amp;D3360,scheduling_data!D:D&amp;scheduling_data!A:A,0)),"")</f>
        <v>Jessica Pittman</v>
      </c>
      <c r="J3360" t="str">
        <f t="shared" si="156"/>
        <v>No</v>
      </c>
      <c r="K3360" t="str">
        <f t="shared" si="157"/>
        <v>7145350.4583333333Jessica Pittman</v>
      </c>
      <c r="L3360" t="str">
        <f t="shared" si="158"/>
        <v>No</v>
      </c>
    </row>
    <row r="3361" spans="1:12" x14ac:dyDescent="0.3">
      <c r="A3361" t="s">
        <v>127</v>
      </c>
      <c r="B3361">
        <v>71</v>
      </c>
      <c r="C3361" s="1">
        <v>45357</v>
      </c>
      <c r="D3361" s="1">
        <v>45350.458333333336</v>
      </c>
      <c r="E3361">
        <v>66.099999999999994</v>
      </c>
      <c r="F3361" t="s">
        <v>19</v>
      </c>
      <c r="G3361" t="s">
        <v>129</v>
      </c>
      <c r="H3361">
        <v>97112</v>
      </c>
      <c r="I3361" t="str" cm="1">
        <f t="array" ref="I3361">IFERROR(INDEX(scheduling_data!H:H,MATCH(B3361&amp;D3361,scheduling_data!D:D&amp;scheduling_data!A:A,0)),"")</f>
        <v>Jessica Pittman</v>
      </c>
      <c r="J3361" t="str">
        <f t="shared" si="156"/>
        <v>No</v>
      </c>
      <c r="K3361" t="str">
        <f t="shared" si="157"/>
        <v>7145350.4583333333Jessica Pittman</v>
      </c>
      <c r="L3361" t="str">
        <f t="shared" si="158"/>
        <v>Yes</v>
      </c>
    </row>
    <row r="3362" spans="1:12" x14ac:dyDescent="0.3">
      <c r="A3362" t="s">
        <v>127</v>
      </c>
      <c r="B3362">
        <v>71</v>
      </c>
      <c r="C3362" s="1">
        <v>45357</v>
      </c>
      <c r="D3362" s="1">
        <v>45350.458333333336</v>
      </c>
      <c r="E3362">
        <v>158.9</v>
      </c>
      <c r="F3362" t="s">
        <v>9</v>
      </c>
      <c r="G3362" t="s">
        <v>128</v>
      </c>
      <c r="H3362">
        <v>97112</v>
      </c>
      <c r="I3362" t="str" cm="1">
        <f t="array" ref="I3362">IFERROR(INDEX(scheduling_data!H:H,MATCH(B3362&amp;D3362,scheduling_data!D:D&amp;scheduling_data!A:A,0)),"")</f>
        <v>Jessica Pittman</v>
      </c>
      <c r="J3362" t="str">
        <f t="shared" si="156"/>
        <v>No</v>
      </c>
      <c r="K3362" t="str">
        <f t="shared" si="157"/>
        <v>7145350.4583333333Jessica Pittman</v>
      </c>
      <c r="L3362" t="str">
        <f t="shared" si="158"/>
        <v>No</v>
      </c>
    </row>
    <row r="3363" spans="1:12" x14ac:dyDescent="0.3">
      <c r="A3363" t="s">
        <v>49</v>
      </c>
      <c r="B3363">
        <v>72</v>
      </c>
      <c r="C3363" s="1">
        <v>45355</v>
      </c>
      <c r="D3363" s="1">
        <v>45336.375</v>
      </c>
      <c r="E3363">
        <v>43</v>
      </c>
      <c r="F3363" t="s">
        <v>9</v>
      </c>
      <c r="G3363" t="s">
        <v>104</v>
      </c>
      <c r="H3363">
        <v>97140</v>
      </c>
      <c r="I3363" t="str" cm="1">
        <f t="array" ref="I3363">IFERROR(INDEX(scheduling_data!H:H,MATCH(B3363&amp;D3363,scheduling_data!D:D&amp;scheduling_data!A:A,0)),"")</f>
        <v>Robert Crochet</v>
      </c>
      <c r="J3363" t="str">
        <f t="shared" si="156"/>
        <v>No</v>
      </c>
      <c r="K3363" t="str">
        <f t="shared" si="157"/>
        <v>7245336.375Robert Crochet</v>
      </c>
      <c r="L3363" t="str">
        <f t="shared" si="158"/>
        <v>No</v>
      </c>
    </row>
    <row r="3364" spans="1:12" x14ac:dyDescent="0.3">
      <c r="A3364" t="s">
        <v>49</v>
      </c>
      <c r="B3364">
        <v>72</v>
      </c>
      <c r="C3364" s="1">
        <v>45355</v>
      </c>
      <c r="D3364" s="1">
        <v>45336.375</v>
      </c>
      <c r="E3364">
        <v>25.6</v>
      </c>
      <c r="F3364" t="s">
        <v>19</v>
      </c>
      <c r="G3364" t="s">
        <v>50</v>
      </c>
      <c r="H3364">
        <v>97140</v>
      </c>
      <c r="I3364" t="str" cm="1">
        <f t="array" ref="I3364">IFERROR(INDEX(scheduling_data!H:H,MATCH(B3364&amp;D3364,scheduling_data!D:D&amp;scheduling_data!A:A,0)),"")</f>
        <v>Robert Crochet</v>
      </c>
      <c r="J3364" t="str">
        <f t="shared" si="156"/>
        <v>No</v>
      </c>
      <c r="K3364" t="str">
        <f t="shared" si="157"/>
        <v>7245336.375Robert Crochet</v>
      </c>
      <c r="L3364" t="str">
        <f t="shared" si="158"/>
        <v>Yes</v>
      </c>
    </row>
    <row r="3365" spans="1:12" x14ac:dyDescent="0.3">
      <c r="A3365" t="s">
        <v>49</v>
      </c>
      <c r="B3365">
        <v>72</v>
      </c>
      <c r="C3365" s="1">
        <v>45355</v>
      </c>
      <c r="D3365" s="1">
        <v>45336.375</v>
      </c>
      <c r="E3365">
        <v>82</v>
      </c>
      <c r="F3365" t="s">
        <v>9</v>
      </c>
      <c r="G3365" t="s">
        <v>104</v>
      </c>
      <c r="H3365">
        <v>97112</v>
      </c>
      <c r="I3365" t="str" cm="1">
        <f t="array" ref="I3365">IFERROR(INDEX(scheduling_data!H:H,MATCH(B3365&amp;D3365,scheduling_data!D:D&amp;scheduling_data!A:A,0)),"")</f>
        <v>Robert Crochet</v>
      </c>
      <c r="J3365" t="str">
        <f t="shared" si="156"/>
        <v>No</v>
      </c>
      <c r="K3365" t="str">
        <f t="shared" si="157"/>
        <v>7245336.375Robert Crochet</v>
      </c>
      <c r="L3365" t="str">
        <f t="shared" si="158"/>
        <v>No</v>
      </c>
    </row>
    <row r="3366" spans="1:12" x14ac:dyDescent="0.3">
      <c r="A3366" t="s">
        <v>49</v>
      </c>
      <c r="B3366">
        <v>72</v>
      </c>
      <c r="C3366" s="1">
        <v>45355</v>
      </c>
      <c r="D3366" s="1">
        <v>45336.375</v>
      </c>
      <c r="E3366">
        <v>54.4</v>
      </c>
      <c r="F3366" t="s">
        <v>19</v>
      </c>
      <c r="G3366" t="s">
        <v>50</v>
      </c>
      <c r="H3366">
        <v>97112</v>
      </c>
      <c r="I3366" t="str" cm="1">
        <f t="array" ref="I3366">IFERROR(INDEX(scheduling_data!H:H,MATCH(B3366&amp;D3366,scheduling_data!D:D&amp;scheduling_data!A:A,0)),"")</f>
        <v>Robert Crochet</v>
      </c>
      <c r="J3366" t="str">
        <f t="shared" si="156"/>
        <v>No</v>
      </c>
      <c r="K3366" t="str">
        <f t="shared" si="157"/>
        <v>7245336.375Robert Crochet</v>
      </c>
      <c r="L3366" t="str">
        <f t="shared" si="158"/>
        <v>Yes</v>
      </c>
    </row>
    <row r="3367" spans="1:12" x14ac:dyDescent="0.3">
      <c r="A3367" t="s">
        <v>49</v>
      </c>
      <c r="B3367">
        <v>72</v>
      </c>
      <c r="C3367" s="1">
        <v>45355</v>
      </c>
      <c r="D3367" s="1">
        <v>45336.375</v>
      </c>
      <c r="E3367">
        <v>82</v>
      </c>
      <c r="F3367" t="s">
        <v>9</v>
      </c>
      <c r="G3367" t="s">
        <v>104</v>
      </c>
      <c r="H3367">
        <v>97110</v>
      </c>
      <c r="I3367" t="str" cm="1">
        <f t="array" ref="I3367">IFERROR(INDEX(scheduling_data!H:H,MATCH(B3367&amp;D3367,scheduling_data!D:D&amp;scheduling_data!A:A,0)),"")</f>
        <v>Robert Crochet</v>
      </c>
      <c r="J3367" t="str">
        <f t="shared" si="156"/>
        <v>No</v>
      </c>
      <c r="K3367" t="str">
        <f t="shared" si="157"/>
        <v>7245336.375Robert Crochet</v>
      </c>
      <c r="L3367" t="str">
        <f t="shared" si="158"/>
        <v>No</v>
      </c>
    </row>
    <row r="3368" spans="1:12" x14ac:dyDescent="0.3">
      <c r="A3368" t="s">
        <v>49</v>
      </c>
      <c r="B3368">
        <v>72</v>
      </c>
      <c r="C3368" s="1">
        <v>45355</v>
      </c>
      <c r="D3368" s="1">
        <v>45336.375</v>
      </c>
      <c r="E3368">
        <v>54.4</v>
      </c>
      <c r="F3368" t="s">
        <v>19</v>
      </c>
      <c r="G3368" t="s">
        <v>50</v>
      </c>
      <c r="H3368">
        <v>97110</v>
      </c>
      <c r="I3368" t="str" cm="1">
        <f t="array" ref="I3368">IFERROR(INDEX(scheduling_data!H:H,MATCH(B3368&amp;D3368,scheduling_data!D:D&amp;scheduling_data!A:A,0)),"")</f>
        <v>Robert Crochet</v>
      </c>
      <c r="J3368" t="str">
        <f t="shared" si="156"/>
        <v>No</v>
      </c>
      <c r="K3368" t="str">
        <f t="shared" si="157"/>
        <v>7245336.375Robert Crochet</v>
      </c>
      <c r="L3368" t="str">
        <f t="shared" si="158"/>
        <v>Yes</v>
      </c>
    </row>
    <row r="3369" spans="1:12" x14ac:dyDescent="0.3">
      <c r="A3369" t="s">
        <v>49</v>
      </c>
      <c r="B3369">
        <v>72</v>
      </c>
      <c r="C3369" s="1">
        <v>45355</v>
      </c>
      <c r="D3369" s="1">
        <v>45338.375</v>
      </c>
      <c r="E3369">
        <v>54.4</v>
      </c>
      <c r="F3369" t="s">
        <v>19</v>
      </c>
      <c r="G3369" t="s">
        <v>50</v>
      </c>
      <c r="H3369">
        <v>97110</v>
      </c>
      <c r="I3369" t="str" cm="1">
        <f t="array" ref="I3369">IFERROR(INDEX(scheduling_data!H:H,MATCH(B3369&amp;D3369,scheduling_data!D:D&amp;scheduling_data!A:A,0)),"")</f>
        <v>Robert Crochet</v>
      </c>
      <c r="J3369" t="str">
        <f t="shared" si="156"/>
        <v>No</v>
      </c>
      <c r="K3369" t="str">
        <f t="shared" si="157"/>
        <v>7245338.375Robert Crochet</v>
      </c>
      <c r="L3369" t="str">
        <f t="shared" si="158"/>
        <v>Yes</v>
      </c>
    </row>
    <row r="3370" spans="1:12" x14ac:dyDescent="0.3">
      <c r="A3370" t="s">
        <v>49</v>
      </c>
      <c r="B3370">
        <v>72</v>
      </c>
      <c r="C3370" s="1">
        <v>45355</v>
      </c>
      <c r="D3370" s="1">
        <v>45338.375</v>
      </c>
      <c r="E3370">
        <v>82</v>
      </c>
      <c r="F3370" t="s">
        <v>9</v>
      </c>
      <c r="G3370" t="s">
        <v>104</v>
      </c>
      <c r="H3370">
        <v>97110</v>
      </c>
      <c r="I3370" t="str" cm="1">
        <f t="array" ref="I3370">IFERROR(INDEX(scheduling_data!H:H,MATCH(B3370&amp;D3370,scheduling_data!D:D&amp;scheduling_data!A:A,0)),"")</f>
        <v>Robert Crochet</v>
      </c>
      <c r="J3370" t="str">
        <f t="shared" si="156"/>
        <v>No</v>
      </c>
      <c r="K3370" t="str">
        <f t="shared" si="157"/>
        <v>7245338.375Robert Crochet</v>
      </c>
      <c r="L3370" t="str">
        <f t="shared" si="158"/>
        <v>No</v>
      </c>
    </row>
    <row r="3371" spans="1:12" x14ac:dyDescent="0.3">
      <c r="A3371" t="s">
        <v>49</v>
      </c>
      <c r="B3371">
        <v>72</v>
      </c>
      <c r="C3371" s="1">
        <v>45355</v>
      </c>
      <c r="D3371" s="1">
        <v>45338.375</v>
      </c>
      <c r="E3371">
        <v>54.4</v>
      </c>
      <c r="F3371" t="s">
        <v>19</v>
      </c>
      <c r="G3371" t="s">
        <v>50</v>
      </c>
      <c r="H3371">
        <v>97112</v>
      </c>
      <c r="I3371" t="str" cm="1">
        <f t="array" ref="I3371">IFERROR(INDEX(scheduling_data!H:H,MATCH(B3371&amp;D3371,scheduling_data!D:D&amp;scheduling_data!A:A,0)),"")</f>
        <v>Robert Crochet</v>
      </c>
      <c r="J3371" t="str">
        <f t="shared" si="156"/>
        <v>No</v>
      </c>
      <c r="K3371" t="str">
        <f t="shared" si="157"/>
        <v>7245338.375Robert Crochet</v>
      </c>
      <c r="L3371" t="str">
        <f t="shared" si="158"/>
        <v>Yes</v>
      </c>
    </row>
    <row r="3372" spans="1:12" x14ac:dyDescent="0.3">
      <c r="A3372" t="s">
        <v>49</v>
      </c>
      <c r="B3372">
        <v>72</v>
      </c>
      <c r="C3372" s="1">
        <v>45355</v>
      </c>
      <c r="D3372" s="1">
        <v>45338.375</v>
      </c>
      <c r="E3372">
        <v>82</v>
      </c>
      <c r="F3372" t="s">
        <v>9</v>
      </c>
      <c r="G3372" t="s">
        <v>104</v>
      </c>
      <c r="H3372">
        <v>97112</v>
      </c>
      <c r="I3372" t="str" cm="1">
        <f t="array" ref="I3372">IFERROR(INDEX(scheduling_data!H:H,MATCH(B3372&amp;D3372,scheduling_data!D:D&amp;scheduling_data!A:A,0)),"")</f>
        <v>Robert Crochet</v>
      </c>
      <c r="J3372" t="str">
        <f t="shared" si="156"/>
        <v>No</v>
      </c>
      <c r="K3372" t="str">
        <f t="shared" si="157"/>
        <v>7245338.375Robert Crochet</v>
      </c>
      <c r="L3372" t="str">
        <f t="shared" si="158"/>
        <v>No</v>
      </c>
    </row>
    <row r="3373" spans="1:12" x14ac:dyDescent="0.3">
      <c r="A3373" t="s">
        <v>49</v>
      </c>
      <c r="B3373">
        <v>72</v>
      </c>
      <c r="C3373" s="1">
        <v>45355</v>
      </c>
      <c r="D3373" s="1">
        <v>45338.375</v>
      </c>
      <c r="E3373">
        <v>25.6</v>
      </c>
      <c r="F3373" t="s">
        <v>19</v>
      </c>
      <c r="G3373" t="s">
        <v>50</v>
      </c>
      <c r="H3373">
        <v>97140</v>
      </c>
      <c r="I3373" t="str" cm="1">
        <f t="array" ref="I3373">IFERROR(INDEX(scheduling_data!H:H,MATCH(B3373&amp;D3373,scheduling_data!D:D&amp;scheduling_data!A:A,0)),"")</f>
        <v>Robert Crochet</v>
      </c>
      <c r="J3373" t="str">
        <f t="shared" si="156"/>
        <v>No</v>
      </c>
      <c r="K3373" t="str">
        <f t="shared" si="157"/>
        <v>7245338.375Robert Crochet</v>
      </c>
      <c r="L3373" t="str">
        <f t="shared" si="158"/>
        <v>Yes</v>
      </c>
    </row>
    <row r="3374" spans="1:12" x14ac:dyDescent="0.3">
      <c r="A3374" t="s">
        <v>49</v>
      </c>
      <c r="B3374">
        <v>72</v>
      </c>
      <c r="C3374" s="1">
        <v>45355</v>
      </c>
      <c r="D3374" s="1">
        <v>45338.375</v>
      </c>
      <c r="E3374">
        <v>43</v>
      </c>
      <c r="F3374" t="s">
        <v>9</v>
      </c>
      <c r="G3374" t="s">
        <v>104</v>
      </c>
      <c r="H3374">
        <v>97140</v>
      </c>
      <c r="I3374" t="str" cm="1">
        <f t="array" ref="I3374">IFERROR(INDEX(scheduling_data!H:H,MATCH(B3374&amp;D3374,scheduling_data!D:D&amp;scheduling_data!A:A,0)),"")</f>
        <v>Robert Crochet</v>
      </c>
      <c r="J3374" t="str">
        <f t="shared" si="156"/>
        <v>No</v>
      </c>
      <c r="K3374" t="str">
        <f t="shared" si="157"/>
        <v>7245338.375Robert Crochet</v>
      </c>
      <c r="L3374" t="str">
        <f t="shared" si="158"/>
        <v>No</v>
      </c>
    </row>
    <row r="3375" spans="1:12" x14ac:dyDescent="0.3">
      <c r="A3375" t="s">
        <v>49</v>
      </c>
      <c r="B3375">
        <v>72</v>
      </c>
      <c r="C3375" s="1">
        <v>45355</v>
      </c>
      <c r="D3375" s="1">
        <v>45341.375</v>
      </c>
      <c r="E3375">
        <v>43</v>
      </c>
      <c r="F3375" t="s">
        <v>9</v>
      </c>
      <c r="G3375" t="s">
        <v>104</v>
      </c>
      <c r="H3375">
        <v>97140</v>
      </c>
      <c r="I3375" t="str" cm="1">
        <f t="array" ref="I3375">IFERROR(INDEX(scheduling_data!H:H,MATCH(B3375&amp;D3375,scheduling_data!D:D&amp;scheduling_data!A:A,0)),"")</f>
        <v>Robert Crochet</v>
      </c>
      <c r="J3375" t="str">
        <f t="shared" si="156"/>
        <v>No</v>
      </c>
      <c r="K3375" t="str">
        <f t="shared" si="157"/>
        <v>7245341.375Robert Crochet</v>
      </c>
      <c r="L3375" t="str">
        <f t="shared" si="158"/>
        <v>No</v>
      </c>
    </row>
    <row r="3376" spans="1:12" x14ac:dyDescent="0.3">
      <c r="A3376" t="s">
        <v>49</v>
      </c>
      <c r="B3376">
        <v>72</v>
      </c>
      <c r="C3376" s="1">
        <v>45355</v>
      </c>
      <c r="D3376" s="1">
        <v>45341.375</v>
      </c>
      <c r="E3376">
        <v>54.4</v>
      </c>
      <c r="F3376" t="s">
        <v>19</v>
      </c>
      <c r="G3376" t="s">
        <v>50</v>
      </c>
      <c r="H3376">
        <v>97110</v>
      </c>
      <c r="I3376" t="str" cm="1">
        <f t="array" ref="I3376">IFERROR(INDEX(scheduling_data!H:H,MATCH(B3376&amp;D3376,scheduling_data!D:D&amp;scheduling_data!A:A,0)),"")</f>
        <v>Robert Crochet</v>
      </c>
      <c r="J3376" t="str">
        <f t="shared" si="156"/>
        <v>No</v>
      </c>
      <c r="K3376" t="str">
        <f t="shared" si="157"/>
        <v>7245341.375Robert Crochet</v>
      </c>
      <c r="L3376" t="str">
        <f t="shared" si="158"/>
        <v>Yes</v>
      </c>
    </row>
    <row r="3377" spans="1:12" x14ac:dyDescent="0.3">
      <c r="A3377" t="s">
        <v>49</v>
      </c>
      <c r="B3377">
        <v>72</v>
      </c>
      <c r="C3377" s="1">
        <v>45355</v>
      </c>
      <c r="D3377" s="1">
        <v>45341.375</v>
      </c>
      <c r="E3377">
        <v>82</v>
      </c>
      <c r="F3377" t="s">
        <v>9</v>
      </c>
      <c r="G3377" t="s">
        <v>104</v>
      </c>
      <c r="H3377">
        <v>97110</v>
      </c>
      <c r="I3377" t="str" cm="1">
        <f t="array" ref="I3377">IFERROR(INDEX(scheduling_data!H:H,MATCH(B3377&amp;D3377,scheduling_data!D:D&amp;scheduling_data!A:A,0)),"")</f>
        <v>Robert Crochet</v>
      </c>
      <c r="J3377" t="str">
        <f t="shared" si="156"/>
        <v>No</v>
      </c>
      <c r="K3377" t="str">
        <f t="shared" si="157"/>
        <v>7245341.375Robert Crochet</v>
      </c>
      <c r="L3377" t="str">
        <f t="shared" si="158"/>
        <v>No</v>
      </c>
    </row>
    <row r="3378" spans="1:12" x14ac:dyDescent="0.3">
      <c r="A3378" t="s">
        <v>49</v>
      </c>
      <c r="B3378">
        <v>72</v>
      </c>
      <c r="C3378" s="1">
        <v>45355</v>
      </c>
      <c r="D3378" s="1">
        <v>45341.375</v>
      </c>
      <c r="E3378">
        <v>54.4</v>
      </c>
      <c r="F3378" t="s">
        <v>19</v>
      </c>
      <c r="G3378" t="s">
        <v>50</v>
      </c>
      <c r="H3378">
        <v>97112</v>
      </c>
      <c r="I3378" t="str" cm="1">
        <f t="array" ref="I3378">IFERROR(INDEX(scheduling_data!H:H,MATCH(B3378&amp;D3378,scheduling_data!D:D&amp;scheduling_data!A:A,0)),"")</f>
        <v>Robert Crochet</v>
      </c>
      <c r="J3378" t="str">
        <f t="shared" si="156"/>
        <v>No</v>
      </c>
      <c r="K3378" t="str">
        <f t="shared" si="157"/>
        <v>7245341.375Robert Crochet</v>
      </c>
      <c r="L3378" t="str">
        <f t="shared" si="158"/>
        <v>Yes</v>
      </c>
    </row>
    <row r="3379" spans="1:12" x14ac:dyDescent="0.3">
      <c r="A3379" t="s">
        <v>49</v>
      </c>
      <c r="B3379">
        <v>72</v>
      </c>
      <c r="C3379" s="1">
        <v>45355</v>
      </c>
      <c r="D3379" s="1">
        <v>45341.375</v>
      </c>
      <c r="E3379">
        <v>82</v>
      </c>
      <c r="F3379" t="s">
        <v>9</v>
      </c>
      <c r="G3379" t="s">
        <v>104</v>
      </c>
      <c r="H3379">
        <v>97112</v>
      </c>
      <c r="I3379" t="str" cm="1">
        <f t="array" ref="I3379">IFERROR(INDEX(scheduling_data!H:H,MATCH(B3379&amp;D3379,scheduling_data!D:D&amp;scheduling_data!A:A,0)),"")</f>
        <v>Robert Crochet</v>
      </c>
      <c r="J3379" t="str">
        <f t="shared" si="156"/>
        <v>No</v>
      </c>
      <c r="K3379" t="str">
        <f t="shared" si="157"/>
        <v>7245341.375Robert Crochet</v>
      </c>
      <c r="L3379" t="str">
        <f t="shared" si="158"/>
        <v>No</v>
      </c>
    </row>
    <row r="3380" spans="1:12" x14ac:dyDescent="0.3">
      <c r="A3380" t="s">
        <v>49</v>
      </c>
      <c r="B3380">
        <v>72</v>
      </c>
      <c r="C3380" s="1">
        <v>45355</v>
      </c>
      <c r="D3380" s="1">
        <v>45341.375</v>
      </c>
      <c r="E3380">
        <v>25.6</v>
      </c>
      <c r="F3380" t="s">
        <v>19</v>
      </c>
      <c r="G3380" t="s">
        <v>50</v>
      </c>
      <c r="H3380">
        <v>97140</v>
      </c>
      <c r="I3380" t="str" cm="1">
        <f t="array" ref="I3380">IFERROR(INDEX(scheduling_data!H:H,MATCH(B3380&amp;D3380,scheduling_data!D:D&amp;scheduling_data!A:A,0)),"")</f>
        <v>Robert Crochet</v>
      </c>
      <c r="J3380" t="str">
        <f t="shared" si="156"/>
        <v>No</v>
      </c>
      <c r="K3380" t="str">
        <f t="shared" si="157"/>
        <v>7245341.375Robert Crochet</v>
      </c>
      <c r="L3380" t="str">
        <f t="shared" si="158"/>
        <v>Yes</v>
      </c>
    </row>
    <row r="3381" spans="1:12" x14ac:dyDescent="0.3">
      <c r="A3381" t="s">
        <v>49</v>
      </c>
      <c r="B3381">
        <v>72</v>
      </c>
      <c r="C3381" s="1">
        <v>45355</v>
      </c>
      <c r="D3381" s="1">
        <v>45345.375</v>
      </c>
      <c r="E3381">
        <v>43</v>
      </c>
      <c r="F3381" t="s">
        <v>9</v>
      </c>
      <c r="G3381" t="s">
        <v>104</v>
      </c>
      <c r="H3381">
        <v>97140</v>
      </c>
      <c r="I3381" t="str" cm="1">
        <f t="array" ref="I3381">IFERROR(INDEX(scheduling_data!H:H,MATCH(B3381&amp;D3381,scheduling_data!D:D&amp;scheduling_data!A:A,0)),"")</f>
        <v>Robert Crochet</v>
      </c>
      <c r="J3381" t="str">
        <f t="shared" si="156"/>
        <v>No</v>
      </c>
      <c r="K3381" t="str">
        <f t="shared" si="157"/>
        <v>7245345.375Robert Crochet</v>
      </c>
      <c r="L3381" t="str">
        <f t="shared" si="158"/>
        <v>No</v>
      </c>
    </row>
    <row r="3382" spans="1:12" x14ac:dyDescent="0.3">
      <c r="A3382" t="s">
        <v>49</v>
      </c>
      <c r="B3382">
        <v>72</v>
      </c>
      <c r="C3382" s="1">
        <v>45355</v>
      </c>
      <c r="D3382" s="1">
        <v>45345.375</v>
      </c>
      <c r="E3382">
        <v>25.6</v>
      </c>
      <c r="F3382" t="s">
        <v>19</v>
      </c>
      <c r="G3382" t="s">
        <v>50</v>
      </c>
      <c r="H3382">
        <v>97140</v>
      </c>
      <c r="I3382" t="str" cm="1">
        <f t="array" ref="I3382">IFERROR(INDEX(scheduling_data!H:H,MATCH(B3382&amp;D3382,scheduling_data!D:D&amp;scheduling_data!A:A,0)),"")</f>
        <v>Robert Crochet</v>
      </c>
      <c r="J3382" t="str">
        <f t="shared" si="156"/>
        <v>No</v>
      </c>
      <c r="K3382" t="str">
        <f t="shared" si="157"/>
        <v>7245345.375Robert Crochet</v>
      </c>
      <c r="L3382" t="str">
        <f t="shared" si="158"/>
        <v>Yes</v>
      </c>
    </row>
    <row r="3383" spans="1:12" x14ac:dyDescent="0.3">
      <c r="A3383" t="s">
        <v>49</v>
      </c>
      <c r="B3383">
        <v>72</v>
      </c>
      <c r="C3383" s="1">
        <v>45355</v>
      </c>
      <c r="D3383" s="1">
        <v>45345.375</v>
      </c>
      <c r="E3383">
        <v>82</v>
      </c>
      <c r="F3383" t="s">
        <v>9</v>
      </c>
      <c r="G3383" t="s">
        <v>104</v>
      </c>
      <c r="H3383">
        <v>97112</v>
      </c>
      <c r="I3383" t="str" cm="1">
        <f t="array" ref="I3383">IFERROR(INDEX(scheduling_data!H:H,MATCH(B3383&amp;D3383,scheduling_data!D:D&amp;scheduling_data!A:A,0)),"")</f>
        <v>Robert Crochet</v>
      </c>
      <c r="J3383" t="str">
        <f t="shared" si="156"/>
        <v>No</v>
      </c>
      <c r="K3383" t="str">
        <f t="shared" si="157"/>
        <v>7245345.375Robert Crochet</v>
      </c>
      <c r="L3383" t="str">
        <f t="shared" si="158"/>
        <v>No</v>
      </c>
    </row>
    <row r="3384" spans="1:12" x14ac:dyDescent="0.3">
      <c r="A3384" t="s">
        <v>49</v>
      </c>
      <c r="B3384">
        <v>72</v>
      </c>
      <c r="C3384" s="1">
        <v>45355</v>
      </c>
      <c r="D3384" s="1">
        <v>45345.375</v>
      </c>
      <c r="E3384">
        <v>54.4</v>
      </c>
      <c r="F3384" t="s">
        <v>19</v>
      </c>
      <c r="G3384" t="s">
        <v>50</v>
      </c>
      <c r="H3384">
        <v>97112</v>
      </c>
      <c r="I3384" t="str" cm="1">
        <f t="array" ref="I3384">IFERROR(INDEX(scheduling_data!H:H,MATCH(B3384&amp;D3384,scheduling_data!D:D&amp;scheduling_data!A:A,0)),"")</f>
        <v>Robert Crochet</v>
      </c>
      <c r="J3384" t="str">
        <f t="shared" si="156"/>
        <v>No</v>
      </c>
      <c r="K3384" t="str">
        <f t="shared" si="157"/>
        <v>7245345.375Robert Crochet</v>
      </c>
      <c r="L3384" t="str">
        <f t="shared" si="158"/>
        <v>Yes</v>
      </c>
    </row>
    <row r="3385" spans="1:12" x14ac:dyDescent="0.3">
      <c r="A3385" t="s">
        <v>49</v>
      </c>
      <c r="B3385">
        <v>72</v>
      </c>
      <c r="C3385" s="1">
        <v>45355</v>
      </c>
      <c r="D3385" s="1">
        <v>45345.375</v>
      </c>
      <c r="E3385">
        <v>82</v>
      </c>
      <c r="F3385" t="s">
        <v>9</v>
      </c>
      <c r="G3385" t="s">
        <v>104</v>
      </c>
      <c r="H3385">
        <v>97110</v>
      </c>
      <c r="I3385" t="str" cm="1">
        <f t="array" ref="I3385">IFERROR(INDEX(scheduling_data!H:H,MATCH(B3385&amp;D3385,scheduling_data!D:D&amp;scheduling_data!A:A,0)),"")</f>
        <v>Robert Crochet</v>
      </c>
      <c r="J3385" t="str">
        <f t="shared" si="156"/>
        <v>No</v>
      </c>
      <c r="K3385" t="str">
        <f t="shared" si="157"/>
        <v>7245345.375Robert Crochet</v>
      </c>
      <c r="L3385" t="str">
        <f t="shared" si="158"/>
        <v>No</v>
      </c>
    </row>
    <row r="3386" spans="1:12" x14ac:dyDescent="0.3">
      <c r="A3386" t="s">
        <v>49</v>
      </c>
      <c r="B3386">
        <v>72</v>
      </c>
      <c r="C3386" s="1">
        <v>45355</v>
      </c>
      <c r="D3386" s="1">
        <v>45345.375</v>
      </c>
      <c r="E3386">
        <v>54.4</v>
      </c>
      <c r="F3386" t="s">
        <v>19</v>
      </c>
      <c r="G3386" t="s">
        <v>50</v>
      </c>
      <c r="H3386">
        <v>97110</v>
      </c>
      <c r="I3386" t="str" cm="1">
        <f t="array" ref="I3386">IFERROR(INDEX(scheduling_data!H:H,MATCH(B3386&amp;D3386,scheduling_data!D:D&amp;scheduling_data!A:A,0)),"")</f>
        <v>Robert Crochet</v>
      </c>
      <c r="J3386" t="str">
        <f t="shared" si="156"/>
        <v>No</v>
      </c>
      <c r="K3386" t="str">
        <f t="shared" si="157"/>
        <v>7245345.375Robert Crochet</v>
      </c>
      <c r="L3386" t="str">
        <f t="shared" si="158"/>
        <v>Yes</v>
      </c>
    </row>
    <row r="3387" spans="1:12" x14ac:dyDescent="0.3">
      <c r="A3387" t="s">
        <v>49</v>
      </c>
      <c r="B3387">
        <v>72</v>
      </c>
      <c r="C3387" s="1">
        <v>45364</v>
      </c>
      <c r="D3387" s="1">
        <v>45348.375</v>
      </c>
      <c r="E3387">
        <v>54.4</v>
      </c>
      <c r="F3387" t="s">
        <v>19</v>
      </c>
      <c r="G3387" t="s">
        <v>50</v>
      </c>
      <c r="H3387">
        <v>97110</v>
      </c>
      <c r="I3387" t="str" cm="1">
        <f t="array" ref="I3387">IFERROR(INDEX(scheduling_data!H:H,MATCH(B3387&amp;D3387,scheduling_data!D:D&amp;scheduling_data!A:A,0)),"")</f>
        <v>Robert Crochet</v>
      </c>
      <c r="J3387" t="str">
        <f t="shared" si="156"/>
        <v>No</v>
      </c>
      <c r="K3387" t="str">
        <f t="shared" si="157"/>
        <v>7245348.375Robert Crochet</v>
      </c>
      <c r="L3387" t="str">
        <f t="shared" si="158"/>
        <v>Yes</v>
      </c>
    </row>
    <row r="3388" spans="1:12" x14ac:dyDescent="0.3">
      <c r="A3388" t="s">
        <v>49</v>
      </c>
      <c r="B3388">
        <v>72</v>
      </c>
      <c r="C3388" s="1">
        <v>45364</v>
      </c>
      <c r="D3388" s="1">
        <v>45348.375</v>
      </c>
      <c r="E3388">
        <v>25.6</v>
      </c>
      <c r="F3388" t="s">
        <v>19</v>
      </c>
      <c r="G3388" t="s">
        <v>50</v>
      </c>
      <c r="H3388">
        <v>97140</v>
      </c>
      <c r="I3388" t="str" cm="1">
        <f t="array" ref="I3388">IFERROR(INDEX(scheduling_data!H:H,MATCH(B3388&amp;D3388,scheduling_data!D:D&amp;scheduling_data!A:A,0)),"")</f>
        <v>Robert Crochet</v>
      </c>
      <c r="J3388" t="str">
        <f t="shared" si="156"/>
        <v>No</v>
      </c>
      <c r="K3388" t="str">
        <f t="shared" si="157"/>
        <v>7245348.375Robert Crochet</v>
      </c>
      <c r="L3388" t="str">
        <f t="shared" si="158"/>
        <v>Yes</v>
      </c>
    </row>
    <row r="3389" spans="1:12" x14ac:dyDescent="0.3">
      <c r="A3389" t="s">
        <v>49</v>
      </c>
      <c r="B3389">
        <v>72</v>
      </c>
      <c r="C3389" s="1">
        <v>45364</v>
      </c>
      <c r="D3389" s="1">
        <v>45348.375</v>
      </c>
      <c r="E3389">
        <v>41</v>
      </c>
      <c r="F3389" t="s">
        <v>9</v>
      </c>
      <c r="G3389" t="s">
        <v>104</v>
      </c>
      <c r="H3389">
        <v>97112</v>
      </c>
      <c r="I3389" t="str" cm="1">
        <f t="array" ref="I3389">IFERROR(INDEX(scheduling_data!H:H,MATCH(B3389&amp;D3389,scheduling_data!D:D&amp;scheduling_data!A:A,0)),"")</f>
        <v>Robert Crochet</v>
      </c>
      <c r="J3389" t="str">
        <f t="shared" si="156"/>
        <v>No</v>
      </c>
      <c r="K3389" t="str">
        <f t="shared" si="157"/>
        <v>7245348.375Robert Crochet</v>
      </c>
      <c r="L3389" t="str">
        <f t="shared" si="158"/>
        <v>No</v>
      </c>
    </row>
    <row r="3390" spans="1:12" x14ac:dyDescent="0.3">
      <c r="A3390" t="s">
        <v>49</v>
      </c>
      <c r="B3390">
        <v>72</v>
      </c>
      <c r="C3390" s="1">
        <v>45364</v>
      </c>
      <c r="D3390" s="1">
        <v>45348.375</v>
      </c>
      <c r="E3390">
        <v>27.2</v>
      </c>
      <c r="F3390" t="s">
        <v>19</v>
      </c>
      <c r="G3390" t="s">
        <v>50</v>
      </c>
      <c r="H3390">
        <v>97112</v>
      </c>
      <c r="I3390" t="str" cm="1">
        <f t="array" ref="I3390">IFERROR(INDEX(scheduling_data!H:H,MATCH(B3390&amp;D3390,scheduling_data!D:D&amp;scheduling_data!A:A,0)),"")</f>
        <v>Robert Crochet</v>
      </c>
      <c r="J3390" t="str">
        <f t="shared" si="156"/>
        <v>No</v>
      </c>
      <c r="K3390" t="str">
        <f t="shared" si="157"/>
        <v>7245348.375Robert Crochet</v>
      </c>
      <c r="L3390" t="str">
        <f t="shared" si="158"/>
        <v>Yes</v>
      </c>
    </row>
    <row r="3391" spans="1:12" x14ac:dyDescent="0.3">
      <c r="A3391" t="s">
        <v>49</v>
      </c>
      <c r="B3391">
        <v>72</v>
      </c>
      <c r="C3391" s="1">
        <v>45364</v>
      </c>
      <c r="D3391" s="1">
        <v>45348.375</v>
      </c>
      <c r="E3391">
        <v>82</v>
      </c>
      <c r="F3391" t="s">
        <v>9</v>
      </c>
      <c r="G3391" t="s">
        <v>104</v>
      </c>
      <c r="H3391">
        <v>97110</v>
      </c>
      <c r="I3391" t="str" cm="1">
        <f t="array" ref="I3391">IFERROR(INDEX(scheduling_data!H:H,MATCH(B3391&amp;D3391,scheduling_data!D:D&amp;scheduling_data!A:A,0)),"")</f>
        <v>Robert Crochet</v>
      </c>
      <c r="J3391" t="str">
        <f t="shared" si="156"/>
        <v>No</v>
      </c>
      <c r="K3391" t="str">
        <f t="shared" si="157"/>
        <v>7245348.375Robert Crochet</v>
      </c>
      <c r="L3391" t="str">
        <f t="shared" si="158"/>
        <v>No</v>
      </c>
    </row>
    <row r="3392" spans="1:12" x14ac:dyDescent="0.3">
      <c r="A3392" t="s">
        <v>49</v>
      </c>
      <c r="B3392">
        <v>72</v>
      </c>
      <c r="C3392" s="1">
        <v>45364</v>
      </c>
      <c r="D3392" s="1">
        <v>45348.375</v>
      </c>
      <c r="E3392">
        <v>43</v>
      </c>
      <c r="F3392" t="s">
        <v>9</v>
      </c>
      <c r="G3392" t="s">
        <v>104</v>
      </c>
      <c r="H3392">
        <v>97140</v>
      </c>
      <c r="I3392" t="str" cm="1">
        <f t="array" ref="I3392">IFERROR(INDEX(scheduling_data!H:H,MATCH(B3392&amp;D3392,scheduling_data!D:D&amp;scheduling_data!A:A,0)),"")</f>
        <v>Robert Crochet</v>
      </c>
      <c r="J3392" t="str">
        <f t="shared" si="156"/>
        <v>No</v>
      </c>
      <c r="K3392" t="str">
        <f t="shared" si="157"/>
        <v>7245348.375Robert Crochet</v>
      </c>
      <c r="L3392" t="str">
        <f t="shared" si="158"/>
        <v>No</v>
      </c>
    </row>
    <row r="3393" spans="1:12" x14ac:dyDescent="0.3">
      <c r="A3393" t="s">
        <v>85</v>
      </c>
      <c r="B3393">
        <v>73</v>
      </c>
      <c r="C3393" s="1">
        <v>45358</v>
      </c>
      <c r="D3393" s="1">
        <v>45323.458333333336</v>
      </c>
      <c r="E3393">
        <v>8.34</v>
      </c>
      <c r="F3393" t="s">
        <v>23</v>
      </c>
      <c r="H3393">
        <v>97110</v>
      </c>
      <c r="I3393" t="str" cm="1">
        <f t="array" ref="I3393">IFERROR(INDEX(scheduling_data!H:H,MATCH(B3393&amp;D3393,scheduling_data!D:D&amp;scheduling_data!A:A,0)),"")</f>
        <v>Carolyn Simpson</v>
      </c>
      <c r="J3393" t="str">
        <f t="shared" si="156"/>
        <v>No</v>
      </c>
      <c r="K3393" t="str">
        <f t="shared" si="157"/>
        <v>7345323.4583333333Carolyn Simpson</v>
      </c>
      <c r="L3393" t="str">
        <f t="shared" si="158"/>
        <v>Yes</v>
      </c>
    </row>
    <row r="3394" spans="1:12" x14ac:dyDescent="0.3">
      <c r="A3394" t="s">
        <v>85</v>
      </c>
      <c r="B3394">
        <v>73</v>
      </c>
      <c r="C3394" s="1">
        <v>45358</v>
      </c>
      <c r="D3394" s="1">
        <v>45323.458333333336</v>
      </c>
      <c r="E3394">
        <v>6.56</v>
      </c>
      <c r="F3394" t="s">
        <v>23</v>
      </c>
      <c r="H3394">
        <v>97530</v>
      </c>
      <c r="I3394" t="str" cm="1">
        <f t="array" ref="I3394">IFERROR(INDEX(scheduling_data!H:H,MATCH(B3394&amp;D3394,scheduling_data!D:D&amp;scheduling_data!A:A,0)),"")</f>
        <v>Carolyn Simpson</v>
      </c>
      <c r="J3394" t="str">
        <f t="shared" si="156"/>
        <v>No</v>
      </c>
      <c r="K3394" t="str">
        <f t="shared" si="157"/>
        <v>7345323.4583333333Carolyn Simpson</v>
      </c>
      <c r="L3394" t="str">
        <f t="shared" si="158"/>
        <v>Yes</v>
      </c>
    </row>
    <row r="3395" spans="1:12" x14ac:dyDescent="0.3">
      <c r="A3395" t="s">
        <v>85</v>
      </c>
      <c r="B3395">
        <v>73</v>
      </c>
      <c r="C3395" s="1">
        <v>45365</v>
      </c>
      <c r="D3395" s="1">
        <v>45334.541666666664</v>
      </c>
      <c r="E3395">
        <v>9.51</v>
      </c>
      <c r="F3395" t="s">
        <v>19</v>
      </c>
      <c r="G3395" t="s">
        <v>144</v>
      </c>
      <c r="H3395">
        <v>97110</v>
      </c>
      <c r="I3395" t="str" cm="1">
        <f t="array" ref="I3395">IFERROR(INDEX(scheduling_data!H:H,MATCH(B3395&amp;D3395,scheduling_data!D:D&amp;scheduling_data!A:A,0)),"")</f>
        <v>Heidi Molaison</v>
      </c>
      <c r="J3395" t="str">
        <f t="shared" ref="J3395:J3458" si="159">IF(I3395="", "Yes", "No")</f>
        <v>No</v>
      </c>
      <c r="K3395" t="str">
        <f t="shared" ref="K3395:K3458" si="160">IF(I3395="",B3395&amp;D3395,B3395&amp;D3395&amp;I3395)</f>
        <v>7345334.5416666667Heidi Molaison</v>
      </c>
      <c r="L3395" t="str">
        <f t="shared" ref="L3395:L3458" si="161">IF(OR(F3395="Cash", F3395="Check", F3395="EFT", F3395="Credit Card", F3395="Visa", F3395="Mastercard", F3395="AMEX"), "Yes", "No")</f>
        <v>Yes</v>
      </c>
    </row>
    <row r="3396" spans="1:12" x14ac:dyDescent="0.3">
      <c r="A3396" t="s">
        <v>85</v>
      </c>
      <c r="B3396">
        <v>73</v>
      </c>
      <c r="C3396" s="1">
        <v>45365</v>
      </c>
      <c r="D3396" s="1">
        <v>45337.458333333336</v>
      </c>
      <c r="E3396">
        <v>6.56</v>
      </c>
      <c r="F3396" t="s">
        <v>19</v>
      </c>
      <c r="G3396" t="s">
        <v>144</v>
      </c>
      <c r="H3396">
        <v>97530</v>
      </c>
      <c r="I3396" t="str" cm="1">
        <f t="array" ref="I3396">IFERROR(INDEX(scheduling_data!H:H,MATCH(B3396&amp;D3396,scheduling_data!D:D&amp;scheduling_data!A:A,0)),"")</f>
        <v>Heidi Molaison</v>
      </c>
      <c r="J3396" t="str">
        <f t="shared" si="159"/>
        <v>No</v>
      </c>
      <c r="K3396" t="str">
        <f t="shared" si="160"/>
        <v>7345337.4583333333Heidi Molaison</v>
      </c>
      <c r="L3396" t="str">
        <f t="shared" si="161"/>
        <v>Yes</v>
      </c>
    </row>
    <row r="3397" spans="1:12" x14ac:dyDescent="0.3">
      <c r="A3397" t="s">
        <v>85</v>
      </c>
      <c r="B3397">
        <v>73</v>
      </c>
      <c r="C3397" s="1">
        <v>45365</v>
      </c>
      <c r="D3397" s="1">
        <v>45337.458333333336</v>
      </c>
      <c r="E3397">
        <v>4.17</v>
      </c>
      <c r="F3397" t="s">
        <v>19</v>
      </c>
      <c r="G3397" t="s">
        <v>144</v>
      </c>
      <c r="H3397">
        <v>97110</v>
      </c>
      <c r="I3397" t="str" cm="1">
        <f t="array" ref="I3397">IFERROR(INDEX(scheduling_data!H:H,MATCH(B3397&amp;D3397,scheduling_data!D:D&amp;scheduling_data!A:A,0)),"")</f>
        <v>Heidi Molaison</v>
      </c>
      <c r="J3397" t="str">
        <f t="shared" si="159"/>
        <v>No</v>
      </c>
      <c r="K3397" t="str">
        <f t="shared" si="160"/>
        <v>7345337.4583333333Heidi Molaison</v>
      </c>
      <c r="L3397" t="str">
        <f t="shared" si="161"/>
        <v>Yes</v>
      </c>
    </row>
    <row r="3398" spans="1:12" x14ac:dyDescent="0.3">
      <c r="A3398" t="s">
        <v>85</v>
      </c>
      <c r="B3398">
        <v>73</v>
      </c>
      <c r="C3398" s="1">
        <v>45358</v>
      </c>
      <c r="D3398" s="1">
        <v>45327.645833333336</v>
      </c>
      <c r="E3398">
        <v>7.8</v>
      </c>
      <c r="F3398" t="s">
        <v>23</v>
      </c>
      <c r="H3398">
        <v>97140</v>
      </c>
      <c r="I3398" t="str" cm="1">
        <f t="array" ref="I3398">IFERROR(INDEX(scheduling_data!H:H,MATCH(B3398&amp;D3398,scheduling_data!D:D&amp;scheduling_data!A:A,0)),"")</f>
        <v>Heidi Molaison</v>
      </c>
      <c r="J3398" t="str">
        <f t="shared" si="159"/>
        <v>No</v>
      </c>
      <c r="K3398" t="str">
        <f t="shared" si="160"/>
        <v>7345327.6458333333Heidi Molaison</v>
      </c>
      <c r="L3398" t="str">
        <f t="shared" si="161"/>
        <v>Yes</v>
      </c>
    </row>
    <row r="3399" spans="1:12" x14ac:dyDescent="0.3">
      <c r="A3399" t="s">
        <v>85</v>
      </c>
      <c r="B3399">
        <v>73</v>
      </c>
      <c r="C3399" s="1">
        <v>45358</v>
      </c>
      <c r="D3399" s="1">
        <v>45327.645833333336</v>
      </c>
      <c r="E3399">
        <v>6.56</v>
      </c>
      <c r="F3399" t="s">
        <v>23</v>
      </c>
      <c r="H3399">
        <v>97530</v>
      </c>
      <c r="I3399" t="str" cm="1">
        <f t="array" ref="I3399">IFERROR(INDEX(scheduling_data!H:H,MATCH(B3399&amp;D3399,scheduling_data!D:D&amp;scheduling_data!A:A,0)),"")</f>
        <v>Heidi Molaison</v>
      </c>
      <c r="J3399" t="str">
        <f t="shared" si="159"/>
        <v>No</v>
      </c>
      <c r="K3399" t="str">
        <f t="shared" si="160"/>
        <v>7345327.6458333333Heidi Molaison</v>
      </c>
      <c r="L3399" t="str">
        <f t="shared" si="161"/>
        <v>Yes</v>
      </c>
    </row>
    <row r="3400" spans="1:12" x14ac:dyDescent="0.3">
      <c r="A3400" t="s">
        <v>85</v>
      </c>
      <c r="B3400">
        <v>73</v>
      </c>
      <c r="C3400" s="1">
        <v>45358</v>
      </c>
      <c r="D3400" s="1">
        <v>45327.645833333336</v>
      </c>
      <c r="E3400">
        <v>4.17</v>
      </c>
      <c r="F3400" t="s">
        <v>23</v>
      </c>
      <c r="H3400">
        <v>97110</v>
      </c>
      <c r="I3400" t="str" cm="1">
        <f t="array" ref="I3400">IFERROR(INDEX(scheduling_data!H:H,MATCH(B3400&amp;D3400,scheduling_data!D:D&amp;scheduling_data!A:A,0)),"")</f>
        <v>Heidi Molaison</v>
      </c>
      <c r="J3400" t="str">
        <f t="shared" si="159"/>
        <v>No</v>
      </c>
      <c r="K3400" t="str">
        <f t="shared" si="160"/>
        <v>7345327.6458333333Heidi Molaison</v>
      </c>
      <c r="L3400" t="str">
        <f t="shared" si="161"/>
        <v>Yes</v>
      </c>
    </row>
    <row r="3401" spans="1:12" x14ac:dyDescent="0.3">
      <c r="A3401" t="s">
        <v>85</v>
      </c>
      <c r="B3401">
        <v>73</v>
      </c>
      <c r="C3401" s="1">
        <v>45365</v>
      </c>
      <c r="D3401" s="1">
        <v>45330.458333333336</v>
      </c>
      <c r="E3401">
        <v>11.3</v>
      </c>
      <c r="F3401" t="s">
        <v>19</v>
      </c>
      <c r="G3401" t="s">
        <v>144</v>
      </c>
      <c r="H3401">
        <v>97530</v>
      </c>
      <c r="I3401" t="str" cm="1">
        <f t="array" ref="I3401">IFERROR(INDEX(scheduling_data!H:H,MATCH(B3401&amp;D3401,scheduling_data!D:D&amp;scheduling_data!A:A,0)),"")</f>
        <v>Heidi Molaison</v>
      </c>
      <c r="J3401" t="str">
        <f t="shared" si="159"/>
        <v>No</v>
      </c>
      <c r="K3401" t="str">
        <f t="shared" si="160"/>
        <v>7345330.4583333333Heidi Molaison</v>
      </c>
      <c r="L3401" t="str">
        <f t="shared" si="161"/>
        <v>Yes</v>
      </c>
    </row>
    <row r="3402" spans="1:12" x14ac:dyDescent="0.3">
      <c r="A3402" t="s">
        <v>85</v>
      </c>
      <c r="B3402">
        <v>73</v>
      </c>
      <c r="C3402" s="1">
        <v>45365</v>
      </c>
      <c r="D3402" s="1">
        <v>45330.458333333336</v>
      </c>
      <c r="E3402">
        <v>8.34</v>
      </c>
      <c r="F3402" t="s">
        <v>19</v>
      </c>
      <c r="G3402" t="s">
        <v>144</v>
      </c>
      <c r="H3402">
        <v>97110</v>
      </c>
      <c r="I3402" t="str" cm="1">
        <f t="array" ref="I3402">IFERROR(INDEX(scheduling_data!H:H,MATCH(B3402&amp;D3402,scheduling_data!D:D&amp;scheduling_data!A:A,0)),"")</f>
        <v>Heidi Molaison</v>
      </c>
      <c r="J3402" t="str">
        <f t="shared" si="159"/>
        <v>No</v>
      </c>
      <c r="K3402" t="str">
        <f t="shared" si="160"/>
        <v>7345330.4583333333Heidi Molaison</v>
      </c>
      <c r="L3402" t="str">
        <f t="shared" si="161"/>
        <v>Yes</v>
      </c>
    </row>
    <row r="3403" spans="1:12" x14ac:dyDescent="0.3">
      <c r="A3403" t="s">
        <v>137</v>
      </c>
      <c r="B3403">
        <v>73</v>
      </c>
      <c r="C3403" s="1">
        <v>45352</v>
      </c>
      <c r="D3403" s="1">
        <v>45334.541666666664</v>
      </c>
      <c r="E3403">
        <v>37.270000000000003</v>
      </c>
      <c r="F3403" t="s">
        <v>19</v>
      </c>
      <c r="G3403" t="s">
        <v>57</v>
      </c>
      <c r="H3403">
        <v>97110</v>
      </c>
      <c r="I3403" t="str" cm="1">
        <f t="array" ref="I3403">IFERROR(INDEX(scheduling_data!H:H,MATCH(B3403&amp;D3403,scheduling_data!D:D&amp;scheduling_data!A:A,0)),"")</f>
        <v>Heidi Molaison</v>
      </c>
      <c r="J3403" t="str">
        <f t="shared" si="159"/>
        <v>No</v>
      </c>
      <c r="K3403" t="str">
        <f t="shared" si="160"/>
        <v>7345334.5416666667Heidi Molaison</v>
      </c>
      <c r="L3403" t="str">
        <f t="shared" si="161"/>
        <v>Yes</v>
      </c>
    </row>
    <row r="3404" spans="1:12" x14ac:dyDescent="0.3">
      <c r="A3404" t="s">
        <v>137</v>
      </c>
      <c r="B3404">
        <v>73</v>
      </c>
      <c r="C3404" s="1">
        <v>45352</v>
      </c>
      <c r="D3404" s="1">
        <v>45334.541666666664</v>
      </c>
      <c r="E3404">
        <v>96.6</v>
      </c>
      <c r="F3404" t="s">
        <v>9</v>
      </c>
      <c r="G3404" t="s">
        <v>56</v>
      </c>
      <c r="H3404">
        <v>97110</v>
      </c>
      <c r="I3404" t="str" cm="1">
        <f t="array" ref="I3404">IFERROR(INDEX(scheduling_data!H:H,MATCH(B3404&amp;D3404,scheduling_data!D:D&amp;scheduling_data!A:A,0)),"")</f>
        <v>Heidi Molaison</v>
      </c>
      <c r="J3404" t="str">
        <f t="shared" si="159"/>
        <v>No</v>
      </c>
      <c r="K3404" t="str">
        <f t="shared" si="160"/>
        <v>7345334.5416666667Heidi Molaison</v>
      </c>
      <c r="L3404" t="str">
        <f t="shared" si="161"/>
        <v>No</v>
      </c>
    </row>
    <row r="3405" spans="1:12" x14ac:dyDescent="0.3">
      <c r="A3405" t="s">
        <v>137</v>
      </c>
      <c r="B3405">
        <v>73</v>
      </c>
      <c r="C3405" s="1">
        <v>45352</v>
      </c>
      <c r="D3405" s="1">
        <v>45334.541666666664</v>
      </c>
      <c r="E3405">
        <v>0.76</v>
      </c>
      <c r="F3405" t="s">
        <v>9</v>
      </c>
      <c r="G3405" t="s">
        <v>55</v>
      </c>
      <c r="H3405">
        <v>97110</v>
      </c>
      <c r="I3405" t="str" cm="1">
        <f t="array" ref="I3405">IFERROR(INDEX(scheduling_data!H:H,MATCH(B3405&amp;D3405,scheduling_data!D:D&amp;scheduling_data!A:A,0)),"")</f>
        <v>Heidi Molaison</v>
      </c>
      <c r="J3405" t="str">
        <f t="shared" si="159"/>
        <v>No</v>
      </c>
      <c r="K3405" t="str">
        <f t="shared" si="160"/>
        <v>7345334.5416666667Heidi Molaison</v>
      </c>
      <c r="L3405" t="str">
        <f t="shared" si="161"/>
        <v>No</v>
      </c>
    </row>
    <row r="3406" spans="1:12" x14ac:dyDescent="0.3">
      <c r="A3406" t="s">
        <v>137</v>
      </c>
      <c r="B3406">
        <v>73</v>
      </c>
      <c r="C3406" s="1">
        <v>45352</v>
      </c>
      <c r="D3406" s="1">
        <v>45334.541666666664</v>
      </c>
      <c r="E3406">
        <v>5.86</v>
      </c>
      <c r="F3406" t="s">
        <v>9</v>
      </c>
      <c r="G3406" t="s">
        <v>54</v>
      </c>
      <c r="H3406">
        <v>97110</v>
      </c>
      <c r="I3406" t="str" cm="1">
        <f t="array" ref="I3406">IFERROR(INDEX(scheduling_data!H:H,MATCH(B3406&amp;D3406,scheduling_data!D:D&amp;scheduling_data!A:A,0)),"")</f>
        <v>Heidi Molaison</v>
      </c>
      <c r="J3406" t="str">
        <f t="shared" si="159"/>
        <v>No</v>
      </c>
      <c r="K3406" t="str">
        <f t="shared" si="160"/>
        <v>7345334.5416666667Heidi Molaison</v>
      </c>
      <c r="L3406" t="str">
        <f t="shared" si="161"/>
        <v>No</v>
      </c>
    </row>
    <row r="3407" spans="1:12" x14ac:dyDescent="0.3">
      <c r="A3407" t="s">
        <v>137</v>
      </c>
      <c r="B3407">
        <v>73</v>
      </c>
      <c r="C3407" s="1">
        <v>45357</v>
      </c>
      <c r="D3407" s="1">
        <v>45337.458333333336</v>
      </c>
      <c r="E3407">
        <v>0.52</v>
      </c>
      <c r="F3407" t="s">
        <v>9</v>
      </c>
      <c r="G3407" t="s">
        <v>55</v>
      </c>
      <c r="H3407">
        <v>97530</v>
      </c>
      <c r="I3407" t="str" cm="1">
        <f t="array" ref="I3407">IFERROR(INDEX(scheduling_data!H:H,MATCH(B3407&amp;D3407,scheduling_data!D:D&amp;scheduling_data!A:A,0)),"")</f>
        <v>Heidi Molaison</v>
      </c>
      <c r="J3407" t="str">
        <f t="shared" si="159"/>
        <v>No</v>
      </c>
      <c r="K3407" t="str">
        <f t="shared" si="160"/>
        <v>7345337.4583333333Heidi Molaison</v>
      </c>
      <c r="L3407" t="str">
        <f t="shared" si="161"/>
        <v>No</v>
      </c>
    </row>
    <row r="3408" spans="1:12" x14ac:dyDescent="0.3">
      <c r="A3408" t="s">
        <v>137</v>
      </c>
      <c r="B3408">
        <v>73</v>
      </c>
      <c r="C3408" s="1">
        <v>45357</v>
      </c>
      <c r="D3408" s="1">
        <v>45337.458333333336</v>
      </c>
      <c r="E3408">
        <v>42.21</v>
      </c>
      <c r="F3408" t="s">
        <v>9</v>
      </c>
      <c r="G3408" t="s">
        <v>56</v>
      </c>
      <c r="H3408">
        <v>97530</v>
      </c>
      <c r="I3408" t="str" cm="1">
        <f t="array" ref="I3408">IFERROR(INDEX(scheduling_data!H:H,MATCH(B3408&amp;D3408,scheduling_data!D:D&amp;scheduling_data!A:A,0)),"")</f>
        <v>Heidi Molaison</v>
      </c>
      <c r="J3408" t="str">
        <f t="shared" si="159"/>
        <v>No</v>
      </c>
      <c r="K3408" t="str">
        <f t="shared" si="160"/>
        <v>7345337.4583333333Heidi Molaison</v>
      </c>
      <c r="L3408" t="str">
        <f t="shared" si="161"/>
        <v>No</v>
      </c>
    </row>
    <row r="3409" spans="1:12" x14ac:dyDescent="0.3">
      <c r="A3409" t="s">
        <v>137</v>
      </c>
      <c r="B3409">
        <v>73</v>
      </c>
      <c r="C3409" s="1">
        <v>45357</v>
      </c>
      <c r="D3409" s="1">
        <v>45337.458333333336</v>
      </c>
      <c r="E3409">
        <v>25.71</v>
      </c>
      <c r="F3409" t="s">
        <v>19</v>
      </c>
      <c r="G3409" t="s">
        <v>57</v>
      </c>
      <c r="H3409">
        <v>97530</v>
      </c>
      <c r="I3409" t="str" cm="1">
        <f t="array" ref="I3409">IFERROR(INDEX(scheduling_data!H:H,MATCH(B3409&amp;D3409,scheduling_data!D:D&amp;scheduling_data!A:A,0)),"")</f>
        <v>Heidi Molaison</v>
      </c>
      <c r="J3409" t="str">
        <f t="shared" si="159"/>
        <v>No</v>
      </c>
      <c r="K3409" t="str">
        <f t="shared" si="160"/>
        <v>7345337.4583333333Heidi Molaison</v>
      </c>
      <c r="L3409" t="str">
        <f t="shared" si="161"/>
        <v>Yes</v>
      </c>
    </row>
    <row r="3410" spans="1:12" x14ac:dyDescent="0.3">
      <c r="A3410" t="s">
        <v>137</v>
      </c>
      <c r="B3410">
        <v>73</v>
      </c>
      <c r="C3410" s="1">
        <v>45357</v>
      </c>
      <c r="D3410" s="1">
        <v>45337.458333333336</v>
      </c>
      <c r="E3410">
        <v>5.86</v>
      </c>
      <c r="F3410" t="s">
        <v>9</v>
      </c>
      <c r="G3410" t="s">
        <v>54</v>
      </c>
      <c r="H3410">
        <v>97110</v>
      </c>
      <c r="I3410" t="str" cm="1">
        <f t="array" ref="I3410">IFERROR(INDEX(scheduling_data!H:H,MATCH(B3410&amp;D3410,scheduling_data!D:D&amp;scheduling_data!A:A,0)),"")</f>
        <v>Heidi Molaison</v>
      </c>
      <c r="J3410" t="str">
        <f t="shared" si="159"/>
        <v>No</v>
      </c>
      <c r="K3410" t="str">
        <f t="shared" si="160"/>
        <v>7345337.4583333333Heidi Molaison</v>
      </c>
      <c r="L3410" t="str">
        <f t="shared" si="161"/>
        <v>No</v>
      </c>
    </row>
    <row r="3411" spans="1:12" x14ac:dyDescent="0.3">
      <c r="A3411" t="s">
        <v>137</v>
      </c>
      <c r="B3411">
        <v>73</v>
      </c>
      <c r="C3411" s="1">
        <v>45357</v>
      </c>
      <c r="D3411" s="1">
        <v>45337.458333333336</v>
      </c>
      <c r="E3411">
        <v>48.3</v>
      </c>
      <c r="F3411" t="s">
        <v>9</v>
      </c>
      <c r="G3411" t="s">
        <v>56</v>
      </c>
      <c r="H3411">
        <v>97110</v>
      </c>
      <c r="I3411" t="str" cm="1">
        <f t="array" ref="I3411">IFERROR(INDEX(scheduling_data!H:H,MATCH(B3411&amp;D3411,scheduling_data!D:D&amp;scheduling_data!A:A,0)),"")</f>
        <v>Heidi Molaison</v>
      </c>
      <c r="J3411" t="str">
        <f t="shared" si="159"/>
        <v>No</v>
      </c>
      <c r="K3411" t="str">
        <f t="shared" si="160"/>
        <v>7345337.4583333333Heidi Molaison</v>
      </c>
      <c r="L3411" t="str">
        <f t="shared" si="161"/>
        <v>No</v>
      </c>
    </row>
    <row r="3412" spans="1:12" x14ac:dyDescent="0.3">
      <c r="A3412" t="s">
        <v>137</v>
      </c>
      <c r="B3412">
        <v>73</v>
      </c>
      <c r="C3412" s="1">
        <v>45357</v>
      </c>
      <c r="D3412" s="1">
        <v>45337.458333333336</v>
      </c>
      <c r="E3412">
        <v>16.34</v>
      </c>
      <c r="F3412" t="s">
        <v>19</v>
      </c>
      <c r="G3412" t="s">
        <v>57</v>
      </c>
      <c r="H3412">
        <v>97110</v>
      </c>
      <c r="I3412" t="str" cm="1">
        <f t="array" ref="I3412">IFERROR(INDEX(scheduling_data!H:H,MATCH(B3412&amp;D3412,scheduling_data!D:D&amp;scheduling_data!A:A,0)),"")</f>
        <v>Heidi Molaison</v>
      </c>
      <c r="J3412" t="str">
        <f t="shared" si="159"/>
        <v>No</v>
      </c>
      <c r="K3412" t="str">
        <f t="shared" si="160"/>
        <v>7345337.4583333333Heidi Molaison</v>
      </c>
      <c r="L3412" t="str">
        <f t="shared" si="161"/>
        <v>Yes</v>
      </c>
    </row>
    <row r="3413" spans="1:12" x14ac:dyDescent="0.3">
      <c r="A3413" t="s">
        <v>137</v>
      </c>
      <c r="B3413">
        <v>73</v>
      </c>
      <c r="C3413" s="1">
        <v>45357</v>
      </c>
      <c r="D3413" s="1">
        <v>45337.458333333336</v>
      </c>
      <c r="E3413">
        <v>0.33</v>
      </c>
      <c r="F3413" t="s">
        <v>9</v>
      </c>
      <c r="G3413" t="s">
        <v>55</v>
      </c>
      <c r="H3413">
        <v>97110</v>
      </c>
      <c r="I3413" t="str" cm="1">
        <f t="array" ref="I3413">IFERROR(INDEX(scheduling_data!H:H,MATCH(B3413&amp;D3413,scheduling_data!D:D&amp;scheduling_data!A:A,0)),"")</f>
        <v>Heidi Molaison</v>
      </c>
      <c r="J3413" t="str">
        <f t="shared" si="159"/>
        <v>No</v>
      </c>
      <c r="K3413" t="str">
        <f t="shared" si="160"/>
        <v>7345337.4583333333Heidi Molaison</v>
      </c>
      <c r="L3413" t="str">
        <f t="shared" si="161"/>
        <v>No</v>
      </c>
    </row>
    <row r="3414" spans="1:12" x14ac:dyDescent="0.3">
      <c r="A3414" t="s">
        <v>137</v>
      </c>
      <c r="B3414">
        <v>73</v>
      </c>
      <c r="C3414" s="1">
        <v>45352</v>
      </c>
      <c r="D3414" s="1">
        <v>45330.458333333336</v>
      </c>
      <c r="E3414">
        <v>0.67</v>
      </c>
      <c r="F3414" t="s">
        <v>9</v>
      </c>
      <c r="G3414" t="s">
        <v>55</v>
      </c>
      <c r="H3414">
        <v>97110</v>
      </c>
      <c r="I3414" t="str" cm="1">
        <f t="array" ref="I3414">IFERROR(INDEX(scheduling_data!H:H,MATCH(B3414&amp;D3414,scheduling_data!D:D&amp;scheduling_data!A:A,0)),"")</f>
        <v>Heidi Molaison</v>
      </c>
      <c r="J3414" t="str">
        <f t="shared" si="159"/>
        <v>No</v>
      </c>
      <c r="K3414" t="str">
        <f t="shared" si="160"/>
        <v>7345330.4583333333Heidi Molaison</v>
      </c>
      <c r="L3414" t="str">
        <f t="shared" si="161"/>
        <v>No</v>
      </c>
    </row>
    <row r="3415" spans="1:12" x14ac:dyDescent="0.3">
      <c r="A3415" t="s">
        <v>137</v>
      </c>
      <c r="B3415">
        <v>73</v>
      </c>
      <c r="C3415" s="1">
        <v>45352</v>
      </c>
      <c r="D3415" s="1">
        <v>45330.458333333336</v>
      </c>
      <c r="E3415">
        <v>96.6</v>
      </c>
      <c r="F3415" t="s">
        <v>9</v>
      </c>
      <c r="G3415" t="s">
        <v>56</v>
      </c>
      <c r="H3415">
        <v>97110</v>
      </c>
      <c r="I3415" t="str" cm="1">
        <f t="array" ref="I3415">IFERROR(INDEX(scheduling_data!H:H,MATCH(B3415&amp;D3415,scheduling_data!D:D&amp;scheduling_data!A:A,0)),"")</f>
        <v>Heidi Molaison</v>
      </c>
      <c r="J3415" t="str">
        <f t="shared" si="159"/>
        <v>No</v>
      </c>
      <c r="K3415" t="str">
        <f t="shared" si="160"/>
        <v>7345330.4583333333Heidi Molaison</v>
      </c>
      <c r="L3415" t="str">
        <f t="shared" si="161"/>
        <v>No</v>
      </c>
    </row>
    <row r="3416" spans="1:12" x14ac:dyDescent="0.3">
      <c r="A3416" t="s">
        <v>137</v>
      </c>
      <c r="B3416">
        <v>73</v>
      </c>
      <c r="C3416" s="1">
        <v>45352</v>
      </c>
      <c r="D3416" s="1">
        <v>45330.458333333336</v>
      </c>
      <c r="E3416">
        <v>9.06</v>
      </c>
      <c r="F3416" t="s">
        <v>9</v>
      </c>
      <c r="G3416" t="s">
        <v>54</v>
      </c>
      <c r="H3416">
        <v>97530</v>
      </c>
      <c r="I3416" t="str" cm="1">
        <f t="array" ref="I3416">IFERROR(INDEX(scheduling_data!H:H,MATCH(B3416&amp;D3416,scheduling_data!D:D&amp;scheduling_data!A:A,0)),"")</f>
        <v>Heidi Molaison</v>
      </c>
      <c r="J3416" t="str">
        <f t="shared" si="159"/>
        <v>No</v>
      </c>
      <c r="K3416" t="str">
        <f t="shared" si="160"/>
        <v>7345330.4583333333Heidi Molaison</v>
      </c>
      <c r="L3416" t="str">
        <f t="shared" si="161"/>
        <v>No</v>
      </c>
    </row>
    <row r="3417" spans="1:12" x14ac:dyDescent="0.3">
      <c r="A3417" t="s">
        <v>137</v>
      </c>
      <c r="B3417">
        <v>73</v>
      </c>
      <c r="C3417" s="1">
        <v>45352</v>
      </c>
      <c r="D3417" s="1">
        <v>45330.458333333336</v>
      </c>
      <c r="E3417">
        <v>0.9</v>
      </c>
      <c r="F3417" t="s">
        <v>9</v>
      </c>
      <c r="G3417" t="s">
        <v>55</v>
      </c>
      <c r="H3417">
        <v>97530</v>
      </c>
      <c r="I3417" t="str" cm="1">
        <f t="array" ref="I3417">IFERROR(INDEX(scheduling_data!H:H,MATCH(B3417&amp;D3417,scheduling_data!D:D&amp;scheduling_data!A:A,0)),"")</f>
        <v>Heidi Molaison</v>
      </c>
      <c r="J3417" t="str">
        <f t="shared" si="159"/>
        <v>No</v>
      </c>
      <c r="K3417" t="str">
        <f t="shared" si="160"/>
        <v>7345330.4583333333Heidi Molaison</v>
      </c>
      <c r="L3417" t="str">
        <f t="shared" si="161"/>
        <v>No</v>
      </c>
    </row>
    <row r="3418" spans="1:12" x14ac:dyDescent="0.3">
      <c r="A3418" t="s">
        <v>137</v>
      </c>
      <c r="B3418">
        <v>73</v>
      </c>
      <c r="C3418" s="1">
        <v>45352</v>
      </c>
      <c r="D3418" s="1">
        <v>45330.458333333336</v>
      </c>
      <c r="E3418">
        <v>84.42</v>
      </c>
      <c r="F3418" t="s">
        <v>9</v>
      </c>
      <c r="G3418" t="s">
        <v>56</v>
      </c>
      <c r="H3418">
        <v>97530</v>
      </c>
      <c r="I3418" t="str" cm="1">
        <f t="array" ref="I3418">IFERROR(INDEX(scheduling_data!H:H,MATCH(B3418&amp;D3418,scheduling_data!D:D&amp;scheduling_data!A:A,0)),"")</f>
        <v>Heidi Molaison</v>
      </c>
      <c r="J3418" t="str">
        <f t="shared" si="159"/>
        <v>No</v>
      </c>
      <c r="K3418" t="str">
        <f t="shared" si="160"/>
        <v>7345330.4583333333Heidi Molaison</v>
      </c>
      <c r="L3418" t="str">
        <f t="shared" si="161"/>
        <v>No</v>
      </c>
    </row>
    <row r="3419" spans="1:12" x14ac:dyDescent="0.3">
      <c r="A3419" t="s">
        <v>137</v>
      </c>
      <c r="B3419">
        <v>73</v>
      </c>
      <c r="C3419" s="1">
        <v>45352</v>
      </c>
      <c r="D3419" s="1">
        <v>45330.458333333336</v>
      </c>
      <c r="E3419">
        <v>44.32</v>
      </c>
      <c r="F3419" t="s">
        <v>19</v>
      </c>
      <c r="G3419" t="s">
        <v>57</v>
      </c>
      <c r="H3419">
        <v>97530</v>
      </c>
      <c r="I3419" t="str" cm="1">
        <f t="array" ref="I3419">IFERROR(INDEX(scheduling_data!H:H,MATCH(B3419&amp;D3419,scheduling_data!D:D&amp;scheduling_data!A:A,0)),"")</f>
        <v>Heidi Molaison</v>
      </c>
      <c r="J3419" t="str">
        <f t="shared" si="159"/>
        <v>No</v>
      </c>
      <c r="K3419" t="str">
        <f t="shared" si="160"/>
        <v>7345330.4583333333Heidi Molaison</v>
      </c>
      <c r="L3419" t="str">
        <f t="shared" si="161"/>
        <v>Yes</v>
      </c>
    </row>
    <row r="3420" spans="1:12" x14ac:dyDescent="0.3">
      <c r="A3420" t="s">
        <v>137</v>
      </c>
      <c r="B3420">
        <v>73</v>
      </c>
      <c r="C3420" s="1">
        <v>45352</v>
      </c>
      <c r="D3420" s="1">
        <v>45330.458333333336</v>
      </c>
      <c r="E3420">
        <v>11.72</v>
      </c>
      <c r="F3420" t="s">
        <v>9</v>
      </c>
      <c r="G3420" t="s">
        <v>54</v>
      </c>
      <c r="H3420">
        <v>97110</v>
      </c>
      <c r="I3420" t="str" cm="1">
        <f t="array" ref="I3420">IFERROR(INDEX(scheduling_data!H:H,MATCH(B3420&amp;D3420,scheduling_data!D:D&amp;scheduling_data!A:A,0)),"")</f>
        <v>Heidi Molaison</v>
      </c>
      <c r="J3420" t="str">
        <f t="shared" si="159"/>
        <v>No</v>
      </c>
      <c r="K3420" t="str">
        <f t="shared" si="160"/>
        <v>7345330.4583333333Heidi Molaison</v>
      </c>
      <c r="L3420" t="str">
        <f t="shared" si="161"/>
        <v>No</v>
      </c>
    </row>
    <row r="3421" spans="1:12" x14ac:dyDescent="0.3">
      <c r="A3421" t="s">
        <v>137</v>
      </c>
      <c r="B3421">
        <v>73</v>
      </c>
      <c r="C3421" s="1">
        <v>45352</v>
      </c>
      <c r="D3421" s="1">
        <v>45330.458333333336</v>
      </c>
      <c r="E3421">
        <v>32.67</v>
      </c>
      <c r="F3421" t="s">
        <v>19</v>
      </c>
      <c r="G3421" t="s">
        <v>57</v>
      </c>
      <c r="H3421">
        <v>97110</v>
      </c>
      <c r="I3421" t="str" cm="1">
        <f t="array" ref="I3421">IFERROR(INDEX(scheduling_data!H:H,MATCH(B3421&amp;D3421,scheduling_data!D:D&amp;scheduling_data!A:A,0)),"")</f>
        <v>Heidi Molaison</v>
      </c>
      <c r="J3421" t="str">
        <f t="shared" si="159"/>
        <v>No</v>
      </c>
      <c r="K3421" t="str">
        <f t="shared" si="160"/>
        <v>7345330.4583333333Heidi Molaison</v>
      </c>
      <c r="L3421" t="str">
        <f t="shared" si="161"/>
        <v>Yes</v>
      </c>
    </row>
    <row r="3422" spans="1:12" x14ac:dyDescent="0.3">
      <c r="A3422" t="s">
        <v>49</v>
      </c>
      <c r="B3422">
        <v>283</v>
      </c>
      <c r="C3422" s="1">
        <v>45355</v>
      </c>
      <c r="D3422" s="1">
        <v>45342.729166666664</v>
      </c>
      <c r="E3422">
        <v>82</v>
      </c>
      <c r="F3422" t="s">
        <v>19</v>
      </c>
      <c r="G3422" t="s">
        <v>50</v>
      </c>
      <c r="H3422">
        <v>92507</v>
      </c>
      <c r="I3422" t="str" cm="1">
        <f t="array" ref="I3422">IFERROR(INDEX(scheduling_data!H:H,MATCH(B3422&amp;D3422,scheduling_data!D:D&amp;scheduling_data!A:A,0)),"")</f>
        <v>Kelli Cruthirds</v>
      </c>
      <c r="J3422" t="str">
        <f t="shared" si="159"/>
        <v>No</v>
      </c>
      <c r="K3422" t="str">
        <f t="shared" si="160"/>
        <v>28345342.7291666667Kelli Cruthirds</v>
      </c>
      <c r="L3422" t="str">
        <f t="shared" si="161"/>
        <v>Yes</v>
      </c>
    </row>
    <row r="3423" spans="1:12" x14ac:dyDescent="0.3">
      <c r="A3423" t="s">
        <v>49</v>
      </c>
      <c r="B3423">
        <v>283</v>
      </c>
      <c r="C3423" s="1">
        <v>45355</v>
      </c>
      <c r="D3423" s="1">
        <v>45342.729166666664</v>
      </c>
      <c r="E3423">
        <v>53</v>
      </c>
      <c r="F3423" t="s">
        <v>9</v>
      </c>
      <c r="G3423" t="s">
        <v>104</v>
      </c>
      <c r="H3423">
        <v>92507</v>
      </c>
      <c r="I3423" t="str" cm="1">
        <f t="array" ref="I3423">IFERROR(INDEX(scheduling_data!H:H,MATCH(B3423&amp;D3423,scheduling_data!D:D&amp;scheduling_data!A:A,0)),"")</f>
        <v>Kelli Cruthirds</v>
      </c>
      <c r="J3423" t="str">
        <f t="shared" si="159"/>
        <v>No</v>
      </c>
      <c r="K3423" t="str">
        <f t="shared" si="160"/>
        <v>28345342.7291666667Kelli Cruthirds</v>
      </c>
      <c r="L3423" t="str">
        <f t="shared" si="161"/>
        <v>No</v>
      </c>
    </row>
    <row r="3424" spans="1:12" x14ac:dyDescent="0.3">
      <c r="A3424" t="s">
        <v>49</v>
      </c>
      <c r="B3424">
        <v>283</v>
      </c>
      <c r="C3424" s="1">
        <v>45364</v>
      </c>
      <c r="D3424" s="1">
        <v>45349.666666666664</v>
      </c>
      <c r="E3424">
        <v>53</v>
      </c>
      <c r="F3424" t="s">
        <v>9</v>
      </c>
      <c r="G3424" t="s">
        <v>104</v>
      </c>
      <c r="H3424">
        <v>92507</v>
      </c>
      <c r="I3424" t="str" cm="1">
        <f t="array" ref="I3424">IFERROR(INDEX(scheduling_data!H:H,MATCH(B3424&amp;D3424,scheduling_data!D:D&amp;scheduling_data!A:A,0)),"")</f>
        <v>Kelli Cruthirds</v>
      </c>
      <c r="J3424" t="str">
        <f t="shared" si="159"/>
        <v>No</v>
      </c>
      <c r="K3424" t="str">
        <f t="shared" si="160"/>
        <v>28345349.6666666667Kelli Cruthirds</v>
      </c>
      <c r="L3424" t="str">
        <f t="shared" si="161"/>
        <v>No</v>
      </c>
    </row>
    <row r="3425" spans="1:12" x14ac:dyDescent="0.3">
      <c r="A3425" t="s">
        <v>49</v>
      </c>
      <c r="B3425">
        <v>283</v>
      </c>
      <c r="C3425" s="1">
        <v>45364</v>
      </c>
      <c r="D3425" s="1">
        <v>45349.666666666664</v>
      </c>
      <c r="E3425">
        <v>82</v>
      </c>
      <c r="F3425" t="s">
        <v>19</v>
      </c>
      <c r="G3425" t="s">
        <v>50</v>
      </c>
      <c r="H3425">
        <v>92507</v>
      </c>
      <c r="I3425" t="str" cm="1">
        <f t="array" ref="I3425">IFERROR(INDEX(scheduling_data!H:H,MATCH(B3425&amp;D3425,scheduling_data!D:D&amp;scheduling_data!A:A,0)),"")</f>
        <v>Kelli Cruthirds</v>
      </c>
      <c r="J3425" t="str">
        <f t="shared" si="159"/>
        <v>No</v>
      </c>
      <c r="K3425" t="str">
        <f t="shared" si="160"/>
        <v>28345349.6666666667Kelli Cruthirds</v>
      </c>
      <c r="L3425" t="str">
        <f t="shared" si="161"/>
        <v>Yes</v>
      </c>
    </row>
    <row r="3426" spans="1:12" x14ac:dyDescent="0.3">
      <c r="A3426" t="s">
        <v>49</v>
      </c>
      <c r="B3426">
        <v>283</v>
      </c>
      <c r="C3426" s="1">
        <v>45364</v>
      </c>
      <c r="D3426" s="1">
        <v>45351.645833333336</v>
      </c>
      <c r="E3426">
        <v>53</v>
      </c>
      <c r="F3426" t="s">
        <v>9</v>
      </c>
      <c r="G3426" t="s">
        <v>104</v>
      </c>
      <c r="H3426">
        <v>92507</v>
      </c>
      <c r="I3426" t="str" cm="1">
        <f t="array" ref="I3426">IFERROR(INDEX(scheduling_data!H:H,MATCH(B3426&amp;D3426,scheduling_data!D:D&amp;scheduling_data!A:A,0)),"")</f>
        <v>Kelli Cruthirds</v>
      </c>
      <c r="J3426" t="str">
        <f t="shared" si="159"/>
        <v>No</v>
      </c>
      <c r="K3426" t="str">
        <f t="shared" si="160"/>
        <v>28345351.6458333333Kelli Cruthirds</v>
      </c>
      <c r="L3426" t="str">
        <f t="shared" si="161"/>
        <v>No</v>
      </c>
    </row>
    <row r="3427" spans="1:12" x14ac:dyDescent="0.3">
      <c r="A3427" t="s">
        <v>49</v>
      </c>
      <c r="B3427">
        <v>283</v>
      </c>
      <c r="C3427" s="1">
        <v>45364</v>
      </c>
      <c r="D3427" s="1">
        <v>45351.645833333336</v>
      </c>
      <c r="E3427">
        <v>82</v>
      </c>
      <c r="F3427" t="s">
        <v>19</v>
      </c>
      <c r="G3427" t="s">
        <v>50</v>
      </c>
      <c r="H3427">
        <v>92507</v>
      </c>
      <c r="I3427" t="str" cm="1">
        <f t="array" ref="I3427">IFERROR(INDEX(scheduling_data!H:H,MATCH(B3427&amp;D3427,scheduling_data!D:D&amp;scheduling_data!A:A,0)),"")</f>
        <v>Kelli Cruthirds</v>
      </c>
      <c r="J3427" t="str">
        <f t="shared" si="159"/>
        <v>No</v>
      </c>
      <c r="K3427" t="str">
        <f t="shared" si="160"/>
        <v>28345351.6458333333Kelli Cruthirds</v>
      </c>
      <c r="L3427" t="str">
        <f t="shared" si="161"/>
        <v>Yes</v>
      </c>
    </row>
    <row r="3428" spans="1:12" x14ac:dyDescent="0.3">
      <c r="A3428" t="s">
        <v>81</v>
      </c>
      <c r="B3428">
        <v>283</v>
      </c>
      <c r="C3428" s="1">
        <v>45372</v>
      </c>
      <c r="D3428" s="1">
        <v>45342.729166666664</v>
      </c>
      <c r="E3428">
        <v>0</v>
      </c>
      <c r="F3428" t="s">
        <v>9</v>
      </c>
      <c r="G3428" t="s">
        <v>220</v>
      </c>
      <c r="H3428">
        <v>92507</v>
      </c>
      <c r="I3428" t="str" cm="1">
        <f t="array" ref="I3428">IFERROR(INDEX(scheduling_data!H:H,MATCH(B3428&amp;D3428,scheduling_data!D:D&amp;scheduling_data!A:A,0)),"")</f>
        <v>Kelli Cruthirds</v>
      </c>
      <c r="J3428" t="str">
        <f t="shared" si="159"/>
        <v>No</v>
      </c>
      <c r="K3428" t="str">
        <f t="shared" si="160"/>
        <v>28345342.7291666667Kelli Cruthirds</v>
      </c>
      <c r="L3428" t="str">
        <f t="shared" si="161"/>
        <v>No</v>
      </c>
    </row>
    <row r="3429" spans="1:12" x14ac:dyDescent="0.3">
      <c r="A3429" t="s">
        <v>81</v>
      </c>
      <c r="B3429">
        <v>283</v>
      </c>
      <c r="C3429" s="1">
        <v>45379</v>
      </c>
      <c r="D3429" s="1">
        <v>45349.666666666664</v>
      </c>
      <c r="E3429">
        <v>0</v>
      </c>
      <c r="F3429" t="s">
        <v>9</v>
      </c>
      <c r="G3429" t="s">
        <v>220</v>
      </c>
      <c r="H3429">
        <v>92507</v>
      </c>
      <c r="I3429" t="str" cm="1">
        <f t="array" ref="I3429">IFERROR(INDEX(scheduling_data!H:H,MATCH(B3429&amp;D3429,scheduling_data!D:D&amp;scheduling_data!A:A,0)),"")</f>
        <v>Kelli Cruthirds</v>
      </c>
      <c r="J3429" t="str">
        <f t="shared" si="159"/>
        <v>No</v>
      </c>
      <c r="K3429" t="str">
        <f t="shared" si="160"/>
        <v>28345349.6666666667Kelli Cruthirds</v>
      </c>
      <c r="L3429" t="str">
        <f t="shared" si="161"/>
        <v>No</v>
      </c>
    </row>
    <row r="3430" spans="1:12" x14ac:dyDescent="0.3">
      <c r="A3430" t="s">
        <v>81</v>
      </c>
      <c r="B3430">
        <v>283</v>
      </c>
      <c r="C3430" s="1">
        <v>45379</v>
      </c>
      <c r="D3430" s="1">
        <v>45351.645833333336</v>
      </c>
      <c r="E3430">
        <v>0</v>
      </c>
      <c r="F3430" t="s">
        <v>9</v>
      </c>
      <c r="G3430" t="s">
        <v>220</v>
      </c>
      <c r="H3430">
        <v>92507</v>
      </c>
      <c r="I3430" t="str" cm="1">
        <f t="array" ref="I3430">IFERROR(INDEX(scheduling_data!H:H,MATCH(B3430&amp;D3430,scheduling_data!D:D&amp;scheduling_data!A:A,0)),"")</f>
        <v>Kelli Cruthirds</v>
      </c>
      <c r="J3430" t="str">
        <f t="shared" si="159"/>
        <v>No</v>
      </c>
      <c r="K3430" t="str">
        <f t="shared" si="160"/>
        <v>28345351.6458333333Kelli Cruthirds</v>
      </c>
      <c r="L3430" t="str">
        <f t="shared" si="161"/>
        <v>No</v>
      </c>
    </row>
    <row r="3431" spans="1:12" x14ac:dyDescent="0.3">
      <c r="A3431" t="s">
        <v>49</v>
      </c>
      <c r="B3431">
        <v>74</v>
      </c>
      <c r="C3431" s="1">
        <v>45355</v>
      </c>
      <c r="D3431" s="1">
        <v>45324.5</v>
      </c>
      <c r="E3431">
        <v>4.17</v>
      </c>
      <c r="F3431" t="s">
        <v>19</v>
      </c>
      <c r="G3431" t="s">
        <v>50</v>
      </c>
      <c r="H3431">
        <v>97110</v>
      </c>
      <c r="I3431" t="str" cm="1">
        <f t="array" ref="I3431">IFERROR(INDEX(scheduling_data!H:H,MATCH(B3431&amp;D3431,scheduling_data!D:D&amp;scheduling_data!A:A,0)),"")</f>
        <v>Breanna Grieco</v>
      </c>
      <c r="J3431" t="str">
        <f t="shared" si="159"/>
        <v>No</v>
      </c>
      <c r="K3431" t="str">
        <f t="shared" si="160"/>
        <v>7445324.5Breanna Grieco</v>
      </c>
      <c r="L3431" t="str">
        <f t="shared" si="161"/>
        <v>Yes</v>
      </c>
    </row>
    <row r="3432" spans="1:12" x14ac:dyDescent="0.3">
      <c r="A3432" t="s">
        <v>49</v>
      </c>
      <c r="B3432">
        <v>74</v>
      </c>
      <c r="C3432" s="1">
        <v>45355</v>
      </c>
      <c r="D3432" s="1">
        <v>45324.5</v>
      </c>
      <c r="E3432">
        <v>10.83</v>
      </c>
      <c r="F3432" t="s">
        <v>19</v>
      </c>
      <c r="G3432" t="s">
        <v>50</v>
      </c>
      <c r="H3432">
        <v>97112</v>
      </c>
      <c r="I3432" t="str" cm="1">
        <f t="array" ref="I3432">IFERROR(INDEX(scheduling_data!H:H,MATCH(B3432&amp;D3432,scheduling_data!D:D&amp;scheduling_data!A:A,0)),"")</f>
        <v>Breanna Grieco</v>
      </c>
      <c r="J3432" t="str">
        <f t="shared" si="159"/>
        <v>No</v>
      </c>
      <c r="K3432" t="str">
        <f t="shared" si="160"/>
        <v>7445324.5Breanna Grieco</v>
      </c>
      <c r="L3432" t="str">
        <f t="shared" si="161"/>
        <v>Yes</v>
      </c>
    </row>
    <row r="3433" spans="1:12" x14ac:dyDescent="0.3">
      <c r="A3433" t="s">
        <v>49</v>
      </c>
      <c r="B3433">
        <v>74</v>
      </c>
      <c r="C3433" s="1">
        <v>45364</v>
      </c>
      <c r="D3433" s="1">
        <v>45331.5</v>
      </c>
      <c r="E3433">
        <v>13.68</v>
      </c>
      <c r="F3433" t="s">
        <v>19</v>
      </c>
      <c r="G3433" t="s">
        <v>50</v>
      </c>
      <c r="H3433">
        <v>97110</v>
      </c>
      <c r="I3433" t="str" cm="1">
        <f t="array" ref="I3433">IFERROR(INDEX(scheduling_data!H:H,MATCH(B3433&amp;D3433,scheduling_data!D:D&amp;scheduling_data!A:A,0)),"")</f>
        <v>Breanna Grieco</v>
      </c>
      <c r="J3433" t="str">
        <f t="shared" si="159"/>
        <v>No</v>
      </c>
      <c r="K3433" t="str">
        <f t="shared" si="160"/>
        <v>7445331.5Breanna Grieco</v>
      </c>
      <c r="L3433" t="str">
        <f t="shared" si="161"/>
        <v>Yes</v>
      </c>
    </row>
    <row r="3434" spans="1:12" x14ac:dyDescent="0.3">
      <c r="A3434" t="s">
        <v>137</v>
      </c>
      <c r="B3434">
        <v>74</v>
      </c>
      <c r="C3434" s="1">
        <v>45352</v>
      </c>
      <c r="D3434" s="1">
        <v>45331.5</v>
      </c>
      <c r="E3434">
        <v>45.56</v>
      </c>
      <c r="F3434" t="s">
        <v>19</v>
      </c>
      <c r="G3434" t="s">
        <v>57</v>
      </c>
      <c r="H3434">
        <v>97110</v>
      </c>
      <c r="I3434" t="str" cm="1">
        <f t="array" ref="I3434">IFERROR(INDEX(scheduling_data!H:H,MATCH(B3434&amp;D3434,scheduling_data!D:D&amp;scheduling_data!A:A,0)),"")</f>
        <v>Breanna Grieco</v>
      </c>
      <c r="J3434" t="str">
        <f t="shared" si="159"/>
        <v>No</v>
      </c>
      <c r="K3434" t="str">
        <f t="shared" si="160"/>
        <v>7445331.5Breanna Grieco</v>
      </c>
      <c r="L3434" t="str">
        <f t="shared" si="161"/>
        <v>Yes</v>
      </c>
    </row>
    <row r="3435" spans="1:12" x14ac:dyDescent="0.3">
      <c r="A3435" t="s">
        <v>137</v>
      </c>
      <c r="B3435">
        <v>74</v>
      </c>
      <c r="C3435" s="1">
        <v>45352</v>
      </c>
      <c r="D3435" s="1">
        <v>45331.5</v>
      </c>
      <c r="E3435">
        <v>11.72</v>
      </c>
      <c r="F3435" t="s">
        <v>9</v>
      </c>
      <c r="G3435" t="s">
        <v>54</v>
      </c>
      <c r="H3435">
        <v>97110</v>
      </c>
      <c r="I3435" t="str" cm="1">
        <f t="array" ref="I3435">IFERROR(INDEX(scheduling_data!H:H,MATCH(B3435&amp;D3435,scheduling_data!D:D&amp;scheduling_data!A:A,0)),"")</f>
        <v>Breanna Grieco</v>
      </c>
      <c r="J3435" t="str">
        <f t="shared" si="159"/>
        <v>No</v>
      </c>
      <c r="K3435" t="str">
        <f t="shared" si="160"/>
        <v>7445331.5Breanna Grieco</v>
      </c>
      <c r="L3435" t="str">
        <f t="shared" si="161"/>
        <v>No</v>
      </c>
    </row>
    <row r="3436" spans="1:12" x14ac:dyDescent="0.3">
      <c r="A3436" t="s">
        <v>137</v>
      </c>
      <c r="B3436">
        <v>74</v>
      </c>
      <c r="C3436" s="1">
        <v>45352</v>
      </c>
      <c r="D3436" s="1">
        <v>45331.5</v>
      </c>
      <c r="E3436">
        <v>153.11000000000001</v>
      </c>
      <c r="F3436" t="s">
        <v>9</v>
      </c>
      <c r="G3436" t="s">
        <v>56</v>
      </c>
      <c r="H3436">
        <v>97110</v>
      </c>
      <c r="I3436" t="str" cm="1">
        <f t="array" ref="I3436">IFERROR(INDEX(scheduling_data!H:H,MATCH(B3436&amp;D3436,scheduling_data!D:D&amp;scheduling_data!A:A,0)),"")</f>
        <v>Breanna Grieco</v>
      </c>
      <c r="J3436" t="str">
        <f t="shared" si="159"/>
        <v>No</v>
      </c>
      <c r="K3436" t="str">
        <f t="shared" si="160"/>
        <v>7445331.5Breanna Grieco</v>
      </c>
      <c r="L3436" t="str">
        <f t="shared" si="161"/>
        <v>No</v>
      </c>
    </row>
    <row r="3437" spans="1:12" x14ac:dyDescent="0.3">
      <c r="A3437" t="s">
        <v>137</v>
      </c>
      <c r="B3437">
        <v>74</v>
      </c>
      <c r="C3437" s="1">
        <v>45352</v>
      </c>
      <c r="D3437" s="1">
        <v>45331.5</v>
      </c>
      <c r="E3437">
        <v>0.93</v>
      </c>
      <c r="F3437" t="s">
        <v>9</v>
      </c>
      <c r="G3437" t="s">
        <v>55</v>
      </c>
      <c r="H3437">
        <v>97110</v>
      </c>
      <c r="I3437" t="str" cm="1">
        <f t="array" ref="I3437">IFERROR(INDEX(scheduling_data!H:H,MATCH(B3437&amp;D3437,scheduling_data!D:D&amp;scheduling_data!A:A,0)),"")</f>
        <v>Breanna Grieco</v>
      </c>
      <c r="J3437" t="str">
        <f t="shared" si="159"/>
        <v>No</v>
      </c>
      <c r="K3437" t="str">
        <f t="shared" si="160"/>
        <v>7445331.5Breanna Grieco</v>
      </c>
      <c r="L3437" t="str">
        <f t="shared" si="161"/>
        <v>No</v>
      </c>
    </row>
    <row r="3438" spans="1:12" x14ac:dyDescent="0.3">
      <c r="A3438" t="s">
        <v>17</v>
      </c>
      <c r="B3438">
        <v>4</v>
      </c>
      <c r="C3438" s="1">
        <v>45358</v>
      </c>
      <c r="D3438" s="1">
        <v>45334.708333333336</v>
      </c>
      <c r="E3438">
        <v>56.78</v>
      </c>
      <c r="F3438" t="s">
        <v>19</v>
      </c>
      <c r="G3438" t="s">
        <v>20</v>
      </c>
      <c r="H3438">
        <v>97112</v>
      </c>
      <c r="I3438" t="str" cm="1">
        <f t="array" ref="I3438">IFERROR(INDEX(scheduling_data!H:H,MATCH(B3438&amp;D3438,scheduling_data!D:D&amp;scheduling_data!A:A,0)),"")</f>
        <v>Kelsea Rodriguez</v>
      </c>
      <c r="J3438" t="str">
        <f t="shared" si="159"/>
        <v>No</v>
      </c>
      <c r="K3438" t="str">
        <f t="shared" si="160"/>
        <v>445334.7083333333Kelsea Rodriguez</v>
      </c>
      <c r="L3438" t="str">
        <f t="shared" si="161"/>
        <v>Yes</v>
      </c>
    </row>
    <row r="3439" spans="1:12" x14ac:dyDescent="0.3">
      <c r="A3439" t="s">
        <v>17</v>
      </c>
      <c r="B3439">
        <v>4</v>
      </c>
      <c r="C3439" s="1">
        <v>45358</v>
      </c>
      <c r="D3439" s="1">
        <v>45334.708333333336</v>
      </c>
      <c r="E3439">
        <v>93.22</v>
      </c>
      <c r="F3439" t="s">
        <v>9</v>
      </c>
      <c r="G3439" t="s">
        <v>18</v>
      </c>
      <c r="H3439">
        <v>97112</v>
      </c>
      <c r="I3439" t="str" cm="1">
        <f t="array" ref="I3439">IFERROR(INDEX(scheduling_data!H:H,MATCH(B3439&amp;D3439,scheduling_data!D:D&amp;scheduling_data!A:A,0)),"")</f>
        <v>Kelsea Rodriguez</v>
      </c>
      <c r="J3439" t="str">
        <f t="shared" si="159"/>
        <v>No</v>
      </c>
      <c r="K3439" t="str">
        <f t="shared" si="160"/>
        <v>445334.7083333333Kelsea Rodriguez</v>
      </c>
      <c r="L3439" t="str">
        <f t="shared" si="161"/>
        <v>No</v>
      </c>
    </row>
    <row r="3440" spans="1:12" x14ac:dyDescent="0.3">
      <c r="A3440" t="s">
        <v>17</v>
      </c>
      <c r="B3440">
        <v>4</v>
      </c>
      <c r="C3440" s="1">
        <v>45358</v>
      </c>
      <c r="D3440" s="1">
        <v>45334.729166666664</v>
      </c>
      <c r="E3440">
        <v>85.19</v>
      </c>
      <c r="F3440" t="s">
        <v>9</v>
      </c>
      <c r="G3440" t="s">
        <v>18</v>
      </c>
      <c r="H3440">
        <v>92507</v>
      </c>
      <c r="I3440" t="str" cm="1">
        <f t="array" ref="I3440">IFERROR(INDEX(scheduling_data!H:H,MATCH(B3440&amp;D3440,scheduling_data!D:D&amp;scheduling_data!A:A,0)),"")</f>
        <v>Kelli Cruthirds</v>
      </c>
      <c r="J3440" t="str">
        <f t="shared" si="159"/>
        <v>No</v>
      </c>
      <c r="K3440" t="str">
        <f t="shared" si="160"/>
        <v>445334.7291666667Kelli Cruthirds</v>
      </c>
      <c r="L3440" t="str">
        <f t="shared" si="161"/>
        <v>No</v>
      </c>
    </row>
    <row r="3441" spans="1:12" x14ac:dyDescent="0.3">
      <c r="A3441" t="s">
        <v>17</v>
      </c>
      <c r="B3441">
        <v>4</v>
      </c>
      <c r="C3441" s="1">
        <v>45358</v>
      </c>
      <c r="D3441" s="1">
        <v>45334.729166666664</v>
      </c>
      <c r="E3441">
        <v>64.81</v>
      </c>
      <c r="F3441" t="s">
        <v>19</v>
      </c>
      <c r="G3441" t="s">
        <v>20</v>
      </c>
      <c r="H3441">
        <v>92507</v>
      </c>
      <c r="I3441" t="str" cm="1">
        <f t="array" ref="I3441">IFERROR(INDEX(scheduling_data!H:H,MATCH(B3441&amp;D3441,scheduling_data!D:D&amp;scheduling_data!A:A,0)),"")</f>
        <v>Kelli Cruthirds</v>
      </c>
      <c r="J3441" t="str">
        <f t="shared" si="159"/>
        <v>No</v>
      </c>
      <c r="K3441" t="str">
        <f t="shared" si="160"/>
        <v>445334.7291666667Kelli Cruthirds</v>
      </c>
      <c r="L3441" t="str">
        <f t="shared" si="161"/>
        <v>Yes</v>
      </c>
    </row>
    <row r="3442" spans="1:12" x14ac:dyDescent="0.3">
      <c r="A3442" t="s">
        <v>17</v>
      </c>
      <c r="B3442">
        <v>4</v>
      </c>
      <c r="C3442" s="1">
        <v>45370</v>
      </c>
      <c r="D3442" s="1">
        <v>45343.708333333336</v>
      </c>
      <c r="E3442">
        <v>56.78</v>
      </c>
      <c r="F3442" t="s">
        <v>19</v>
      </c>
      <c r="G3442" t="s">
        <v>20</v>
      </c>
      <c r="H3442">
        <v>97112</v>
      </c>
      <c r="I3442" t="str" cm="1">
        <f t="array" ref="I3442">IFERROR(INDEX(scheduling_data!H:H,MATCH(B3442&amp;D3442,scheduling_data!D:D&amp;scheduling_data!A:A,0)),"")</f>
        <v>Kelsea Rodriguez</v>
      </c>
      <c r="J3442" t="str">
        <f t="shared" si="159"/>
        <v>No</v>
      </c>
      <c r="K3442" t="str">
        <f t="shared" si="160"/>
        <v>445343.7083333333Kelsea Rodriguez</v>
      </c>
      <c r="L3442" t="str">
        <f t="shared" si="161"/>
        <v>Yes</v>
      </c>
    </row>
    <row r="3443" spans="1:12" x14ac:dyDescent="0.3">
      <c r="A3443" t="s">
        <v>17</v>
      </c>
      <c r="B3443">
        <v>4</v>
      </c>
      <c r="C3443" s="1">
        <v>45370</v>
      </c>
      <c r="D3443" s="1">
        <v>45343.708333333336</v>
      </c>
      <c r="E3443">
        <v>93.22</v>
      </c>
      <c r="F3443" t="s">
        <v>9</v>
      </c>
      <c r="G3443" t="s">
        <v>18</v>
      </c>
      <c r="H3443">
        <v>97112</v>
      </c>
      <c r="I3443" t="str" cm="1">
        <f t="array" ref="I3443">IFERROR(INDEX(scheduling_data!H:H,MATCH(B3443&amp;D3443,scheduling_data!D:D&amp;scheduling_data!A:A,0)),"")</f>
        <v>Kelsea Rodriguez</v>
      </c>
      <c r="J3443" t="str">
        <f t="shared" si="159"/>
        <v>No</v>
      </c>
      <c r="K3443" t="str">
        <f t="shared" si="160"/>
        <v>445343.7083333333Kelsea Rodriguez</v>
      </c>
      <c r="L3443" t="str">
        <f t="shared" si="161"/>
        <v>No</v>
      </c>
    </row>
    <row r="3444" spans="1:12" x14ac:dyDescent="0.3">
      <c r="A3444" t="s">
        <v>17</v>
      </c>
      <c r="B3444">
        <v>4</v>
      </c>
      <c r="C3444" s="1">
        <v>45363</v>
      </c>
      <c r="D3444" s="1">
        <v>45343.729166666664</v>
      </c>
      <c r="E3444">
        <v>64.81</v>
      </c>
      <c r="F3444" t="s">
        <v>19</v>
      </c>
      <c r="G3444" t="s">
        <v>20</v>
      </c>
      <c r="H3444">
        <v>92507</v>
      </c>
      <c r="I3444" t="str" cm="1">
        <f t="array" ref="I3444">IFERROR(INDEX(scheduling_data!H:H,MATCH(B3444&amp;D3444,scheduling_data!D:D&amp;scheduling_data!A:A,0)),"")</f>
        <v>Kelli Cruthirds</v>
      </c>
      <c r="J3444" t="str">
        <f t="shared" si="159"/>
        <v>No</v>
      </c>
      <c r="K3444" t="str">
        <f t="shared" si="160"/>
        <v>445343.7291666667Kelli Cruthirds</v>
      </c>
      <c r="L3444" t="str">
        <f t="shared" si="161"/>
        <v>Yes</v>
      </c>
    </row>
    <row r="3445" spans="1:12" x14ac:dyDescent="0.3">
      <c r="A3445" t="s">
        <v>17</v>
      </c>
      <c r="B3445">
        <v>4</v>
      </c>
      <c r="C3445" s="1">
        <v>45363</v>
      </c>
      <c r="D3445" s="1">
        <v>45343.729166666664</v>
      </c>
      <c r="E3445">
        <v>85.19</v>
      </c>
      <c r="F3445" t="s">
        <v>9</v>
      </c>
      <c r="G3445" t="s">
        <v>18</v>
      </c>
      <c r="H3445">
        <v>92507</v>
      </c>
      <c r="I3445" t="str" cm="1">
        <f t="array" ref="I3445">IFERROR(INDEX(scheduling_data!H:H,MATCH(B3445&amp;D3445,scheduling_data!D:D&amp;scheduling_data!A:A,0)),"")</f>
        <v>Kelli Cruthirds</v>
      </c>
      <c r="J3445" t="str">
        <f t="shared" si="159"/>
        <v>No</v>
      </c>
      <c r="K3445" t="str">
        <f t="shared" si="160"/>
        <v>445343.7291666667Kelli Cruthirds</v>
      </c>
      <c r="L3445" t="str">
        <f t="shared" si="161"/>
        <v>No</v>
      </c>
    </row>
    <row r="3446" spans="1:12" x14ac:dyDescent="0.3">
      <c r="A3446" t="s">
        <v>17</v>
      </c>
      <c r="B3446">
        <v>4</v>
      </c>
      <c r="C3446" s="1">
        <v>45363</v>
      </c>
      <c r="D3446" s="1">
        <v>45344.5625</v>
      </c>
      <c r="E3446">
        <v>85.19</v>
      </c>
      <c r="F3446" t="s">
        <v>9</v>
      </c>
      <c r="G3446" t="s">
        <v>18</v>
      </c>
      <c r="H3446">
        <v>92507</v>
      </c>
      <c r="I3446" t="str" cm="1">
        <f t="array" ref="I3446">IFERROR(INDEX(scheduling_data!H:H,MATCH(B3446&amp;D3446,scheduling_data!D:D&amp;scheduling_data!A:A,0)),"")</f>
        <v>Kelli Cruthirds</v>
      </c>
      <c r="J3446" t="str">
        <f t="shared" si="159"/>
        <v>No</v>
      </c>
      <c r="K3446" t="str">
        <f t="shared" si="160"/>
        <v>445344.5625Kelli Cruthirds</v>
      </c>
      <c r="L3446" t="str">
        <f t="shared" si="161"/>
        <v>No</v>
      </c>
    </row>
    <row r="3447" spans="1:12" x14ac:dyDescent="0.3">
      <c r="A3447" t="s">
        <v>17</v>
      </c>
      <c r="B3447">
        <v>4</v>
      </c>
      <c r="C3447" s="1">
        <v>45363</v>
      </c>
      <c r="D3447" s="1">
        <v>45344.5625</v>
      </c>
      <c r="E3447">
        <v>64.81</v>
      </c>
      <c r="F3447" t="s">
        <v>19</v>
      </c>
      <c r="G3447" t="s">
        <v>20</v>
      </c>
      <c r="H3447">
        <v>92507</v>
      </c>
      <c r="I3447" t="str" cm="1">
        <f t="array" ref="I3447">IFERROR(INDEX(scheduling_data!H:H,MATCH(B3447&amp;D3447,scheduling_data!D:D&amp;scheduling_data!A:A,0)),"")</f>
        <v>Kelli Cruthirds</v>
      </c>
      <c r="J3447" t="str">
        <f t="shared" si="159"/>
        <v>No</v>
      </c>
      <c r="K3447" t="str">
        <f t="shared" si="160"/>
        <v>445344.5625Kelli Cruthirds</v>
      </c>
      <c r="L3447" t="str">
        <f t="shared" si="161"/>
        <v>Yes</v>
      </c>
    </row>
    <row r="3448" spans="1:12" x14ac:dyDescent="0.3">
      <c r="A3448" t="s">
        <v>17</v>
      </c>
      <c r="B3448">
        <v>4</v>
      </c>
      <c r="C3448" s="1">
        <v>45363</v>
      </c>
      <c r="D3448" s="1">
        <v>45344.583333333336</v>
      </c>
      <c r="E3448">
        <v>93.22</v>
      </c>
      <c r="F3448" t="s">
        <v>9</v>
      </c>
      <c r="G3448" t="s">
        <v>18</v>
      </c>
      <c r="H3448">
        <v>97112</v>
      </c>
      <c r="I3448" t="str" cm="1">
        <f t="array" ref="I3448">IFERROR(INDEX(scheduling_data!H:H,MATCH(B3448&amp;D3448,scheduling_data!D:D&amp;scheduling_data!A:A,0)),"")</f>
        <v>Kelsea Rodriguez</v>
      </c>
      <c r="J3448" t="str">
        <f t="shared" si="159"/>
        <v>No</v>
      </c>
      <c r="K3448" t="str">
        <f t="shared" si="160"/>
        <v>445344.5833333333Kelsea Rodriguez</v>
      </c>
      <c r="L3448" t="str">
        <f t="shared" si="161"/>
        <v>No</v>
      </c>
    </row>
    <row r="3449" spans="1:12" x14ac:dyDescent="0.3">
      <c r="A3449" t="s">
        <v>17</v>
      </c>
      <c r="B3449">
        <v>4</v>
      </c>
      <c r="C3449" s="1">
        <v>45363</v>
      </c>
      <c r="D3449" s="1">
        <v>45344.583333333336</v>
      </c>
      <c r="E3449">
        <v>56.78</v>
      </c>
      <c r="F3449" t="s">
        <v>19</v>
      </c>
      <c r="G3449" t="s">
        <v>20</v>
      </c>
      <c r="H3449">
        <v>97112</v>
      </c>
      <c r="I3449" t="str" cm="1">
        <f t="array" ref="I3449">IFERROR(INDEX(scheduling_data!H:H,MATCH(B3449&amp;D3449,scheduling_data!D:D&amp;scheduling_data!A:A,0)),"")</f>
        <v>Kelsea Rodriguez</v>
      </c>
      <c r="J3449" t="str">
        <f t="shared" si="159"/>
        <v>No</v>
      </c>
      <c r="K3449" t="str">
        <f t="shared" si="160"/>
        <v>445344.5833333333Kelsea Rodriguez</v>
      </c>
      <c r="L3449" t="str">
        <f t="shared" si="161"/>
        <v>Yes</v>
      </c>
    </row>
    <row r="3450" spans="1:12" x14ac:dyDescent="0.3">
      <c r="A3450" t="s">
        <v>17</v>
      </c>
      <c r="B3450">
        <v>4</v>
      </c>
      <c r="C3450" s="1">
        <v>45370</v>
      </c>
      <c r="D3450" s="1">
        <v>45348.708333333336</v>
      </c>
      <c r="E3450">
        <v>85.19</v>
      </c>
      <c r="F3450" t="s">
        <v>9</v>
      </c>
      <c r="G3450" t="s">
        <v>18</v>
      </c>
      <c r="H3450">
        <v>92507</v>
      </c>
      <c r="I3450" t="str" cm="1">
        <f t="array" ref="I3450">IFERROR(INDEX(scheduling_data!H:H,MATCH(B3450&amp;D3450,scheduling_data!D:D&amp;scheduling_data!A:A,0)),"")</f>
        <v>Kelli Cruthirds</v>
      </c>
      <c r="J3450" t="str">
        <f t="shared" si="159"/>
        <v>No</v>
      </c>
      <c r="K3450" t="str">
        <f t="shared" si="160"/>
        <v>445348.7083333333Kelli Cruthirds</v>
      </c>
      <c r="L3450" t="str">
        <f t="shared" si="161"/>
        <v>No</v>
      </c>
    </row>
    <row r="3451" spans="1:12" x14ac:dyDescent="0.3">
      <c r="A3451" t="s">
        <v>17</v>
      </c>
      <c r="B3451">
        <v>4</v>
      </c>
      <c r="C3451" s="1">
        <v>45370</v>
      </c>
      <c r="D3451" s="1">
        <v>45348.708333333336</v>
      </c>
      <c r="E3451">
        <v>64.81</v>
      </c>
      <c r="F3451" t="s">
        <v>19</v>
      </c>
      <c r="G3451" t="s">
        <v>20</v>
      </c>
      <c r="H3451">
        <v>92507</v>
      </c>
      <c r="I3451" t="str" cm="1">
        <f t="array" ref="I3451">IFERROR(INDEX(scheduling_data!H:H,MATCH(B3451&amp;D3451,scheduling_data!D:D&amp;scheduling_data!A:A,0)),"")</f>
        <v>Kelli Cruthirds</v>
      </c>
      <c r="J3451" t="str">
        <f t="shared" si="159"/>
        <v>No</v>
      </c>
      <c r="K3451" t="str">
        <f t="shared" si="160"/>
        <v>445348.7083333333Kelli Cruthirds</v>
      </c>
      <c r="L3451" t="str">
        <f t="shared" si="161"/>
        <v>Yes</v>
      </c>
    </row>
    <row r="3452" spans="1:12" x14ac:dyDescent="0.3">
      <c r="A3452" t="s">
        <v>17</v>
      </c>
      <c r="B3452">
        <v>4</v>
      </c>
      <c r="C3452" s="1">
        <v>45370</v>
      </c>
      <c r="D3452" s="1">
        <v>45350.708333333336</v>
      </c>
      <c r="E3452">
        <v>93.22</v>
      </c>
      <c r="F3452" t="s">
        <v>9</v>
      </c>
      <c r="G3452" t="s">
        <v>18</v>
      </c>
      <c r="H3452">
        <v>97112</v>
      </c>
      <c r="I3452" t="str" cm="1">
        <f t="array" ref="I3452">IFERROR(INDEX(scheduling_data!H:H,MATCH(B3452&amp;D3452,scheduling_data!D:D&amp;scheduling_data!A:A,0)),"")</f>
        <v>Kelsea Rodriguez</v>
      </c>
      <c r="J3452" t="str">
        <f t="shared" si="159"/>
        <v>No</v>
      </c>
      <c r="K3452" t="str">
        <f t="shared" si="160"/>
        <v>445350.7083333333Kelsea Rodriguez</v>
      </c>
      <c r="L3452" t="str">
        <f t="shared" si="161"/>
        <v>No</v>
      </c>
    </row>
    <row r="3453" spans="1:12" x14ac:dyDescent="0.3">
      <c r="A3453" t="s">
        <v>17</v>
      </c>
      <c r="B3453">
        <v>4</v>
      </c>
      <c r="C3453" s="1">
        <v>45370</v>
      </c>
      <c r="D3453" s="1">
        <v>45350.708333333336</v>
      </c>
      <c r="E3453">
        <v>56.78</v>
      </c>
      <c r="F3453" t="s">
        <v>19</v>
      </c>
      <c r="G3453" t="s">
        <v>20</v>
      </c>
      <c r="H3453">
        <v>97112</v>
      </c>
      <c r="I3453" t="str" cm="1">
        <f t="array" ref="I3453">IFERROR(INDEX(scheduling_data!H:H,MATCH(B3453&amp;D3453,scheduling_data!D:D&amp;scheduling_data!A:A,0)),"")</f>
        <v>Kelsea Rodriguez</v>
      </c>
      <c r="J3453" t="str">
        <f t="shared" si="159"/>
        <v>No</v>
      </c>
      <c r="K3453" t="str">
        <f t="shared" si="160"/>
        <v>445350.7083333333Kelsea Rodriguez</v>
      </c>
      <c r="L3453" t="str">
        <f t="shared" si="161"/>
        <v>Yes</v>
      </c>
    </row>
    <row r="3454" spans="1:12" x14ac:dyDescent="0.3">
      <c r="A3454" t="s">
        <v>17</v>
      </c>
      <c r="B3454">
        <v>4</v>
      </c>
      <c r="C3454" s="1">
        <v>45370</v>
      </c>
      <c r="D3454" s="1">
        <v>45350.729166666664</v>
      </c>
      <c r="E3454">
        <v>85.19</v>
      </c>
      <c r="F3454" t="s">
        <v>9</v>
      </c>
      <c r="G3454" t="s">
        <v>18</v>
      </c>
      <c r="H3454">
        <v>92507</v>
      </c>
      <c r="I3454" t="str" cm="1">
        <f t="array" ref="I3454">IFERROR(INDEX(scheduling_data!H:H,MATCH(B3454&amp;D3454,scheduling_data!D:D&amp;scheduling_data!A:A,0)),"")</f>
        <v>Kelli Cruthirds</v>
      </c>
      <c r="J3454" t="str">
        <f t="shared" si="159"/>
        <v>No</v>
      </c>
      <c r="K3454" t="str">
        <f t="shared" si="160"/>
        <v>445350.7291666667Kelli Cruthirds</v>
      </c>
      <c r="L3454" t="str">
        <f t="shared" si="161"/>
        <v>No</v>
      </c>
    </row>
    <row r="3455" spans="1:12" x14ac:dyDescent="0.3">
      <c r="A3455" t="s">
        <v>17</v>
      </c>
      <c r="B3455">
        <v>4</v>
      </c>
      <c r="C3455" s="1">
        <v>45370</v>
      </c>
      <c r="D3455" s="1">
        <v>45350.729166666664</v>
      </c>
      <c r="E3455">
        <v>64.81</v>
      </c>
      <c r="F3455" t="s">
        <v>19</v>
      </c>
      <c r="G3455" t="s">
        <v>20</v>
      </c>
      <c r="H3455">
        <v>92507</v>
      </c>
      <c r="I3455" t="str" cm="1">
        <f t="array" ref="I3455">IFERROR(INDEX(scheduling_data!H:H,MATCH(B3455&amp;D3455,scheduling_data!D:D&amp;scheduling_data!A:A,0)),"")</f>
        <v>Kelli Cruthirds</v>
      </c>
      <c r="J3455" t="str">
        <f t="shared" si="159"/>
        <v>No</v>
      </c>
      <c r="K3455" t="str">
        <f t="shared" si="160"/>
        <v>445350.7291666667Kelli Cruthirds</v>
      </c>
      <c r="L3455" t="str">
        <f t="shared" si="161"/>
        <v>Yes</v>
      </c>
    </row>
    <row r="3456" spans="1:12" x14ac:dyDescent="0.3">
      <c r="A3456" t="s">
        <v>17</v>
      </c>
      <c r="B3456">
        <v>4</v>
      </c>
      <c r="C3456" s="1">
        <v>45358</v>
      </c>
      <c r="D3456" s="1">
        <v>45327.625</v>
      </c>
      <c r="E3456">
        <v>85.19</v>
      </c>
      <c r="F3456" t="s">
        <v>9</v>
      </c>
      <c r="G3456" t="s">
        <v>18</v>
      </c>
      <c r="H3456">
        <v>92507</v>
      </c>
      <c r="I3456" t="str" cm="1">
        <f t="array" ref="I3456">IFERROR(INDEX(scheduling_data!H:H,MATCH(B3456&amp;D3456,scheduling_data!D:D&amp;scheduling_data!A:A,0)),"")</f>
        <v>Kelli Cruthirds</v>
      </c>
      <c r="J3456" t="str">
        <f t="shared" si="159"/>
        <v>No</v>
      </c>
      <c r="K3456" t="str">
        <f t="shared" si="160"/>
        <v>445327.625Kelli Cruthirds</v>
      </c>
      <c r="L3456" t="str">
        <f t="shared" si="161"/>
        <v>No</v>
      </c>
    </row>
    <row r="3457" spans="1:12" x14ac:dyDescent="0.3">
      <c r="A3457" t="s">
        <v>17</v>
      </c>
      <c r="B3457">
        <v>4</v>
      </c>
      <c r="C3457" s="1">
        <v>45358</v>
      </c>
      <c r="D3457" s="1">
        <v>45327.625</v>
      </c>
      <c r="E3457">
        <v>64.81</v>
      </c>
      <c r="F3457" t="s">
        <v>19</v>
      </c>
      <c r="G3457" t="s">
        <v>20</v>
      </c>
      <c r="H3457">
        <v>92507</v>
      </c>
      <c r="I3457" t="str" cm="1">
        <f t="array" ref="I3457">IFERROR(INDEX(scheduling_data!H:H,MATCH(B3457&amp;D3457,scheduling_data!D:D&amp;scheduling_data!A:A,0)),"")</f>
        <v>Kelli Cruthirds</v>
      </c>
      <c r="J3457" t="str">
        <f t="shared" si="159"/>
        <v>No</v>
      </c>
      <c r="K3457" t="str">
        <f t="shared" si="160"/>
        <v>445327.625Kelli Cruthirds</v>
      </c>
      <c r="L3457" t="str">
        <f t="shared" si="161"/>
        <v>Yes</v>
      </c>
    </row>
    <row r="3458" spans="1:12" x14ac:dyDescent="0.3">
      <c r="A3458" t="s">
        <v>17</v>
      </c>
      <c r="B3458">
        <v>4</v>
      </c>
      <c r="C3458" s="1">
        <v>45358</v>
      </c>
      <c r="D3458" s="1">
        <v>45327.645833333336</v>
      </c>
      <c r="E3458">
        <v>93.22</v>
      </c>
      <c r="F3458" t="s">
        <v>9</v>
      </c>
      <c r="G3458" t="s">
        <v>18</v>
      </c>
      <c r="H3458">
        <v>97112</v>
      </c>
      <c r="I3458" t="str" cm="1">
        <f t="array" ref="I3458">IFERROR(INDEX(scheduling_data!H:H,MATCH(B3458&amp;D3458,scheduling_data!D:D&amp;scheduling_data!A:A,0)),"")</f>
        <v>Kelsea Rodriguez</v>
      </c>
      <c r="J3458" t="str">
        <f t="shared" si="159"/>
        <v>No</v>
      </c>
      <c r="K3458" t="str">
        <f t="shared" si="160"/>
        <v>445327.6458333333Kelsea Rodriguez</v>
      </c>
      <c r="L3458" t="str">
        <f t="shared" si="161"/>
        <v>No</v>
      </c>
    </row>
    <row r="3459" spans="1:12" x14ac:dyDescent="0.3">
      <c r="A3459" t="s">
        <v>17</v>
      </c>
      <c r="B3459">
        <v>4</v>
      </c>
      <c r="C3459" s="1">
        <v>45358</v>
      </c>
      <c r="D3459" s="1">
        <v>45327.645833333336</v>
      </c>
      <c r="E3459">
        <v>56.78</v>
      </c>
      <c r="F3459" t="s">
        <v>19</v>
      </c>
      <c r="G3459" t="s">
        <v>20</v>
      </c>
      <c r="H3459">
        <v>97112</v>
      </c>
      <c r="I3459" t="str" cm="1">
        <f t="array" ref="I3459">IFERROR(INDEX(scheduling_data!H:H,MATCH(B3459&amp;D3459,scheduling_data!D:D&amp;scheduling_data!A:A,0)),"")</f>
        <v>Kelsea Rodriguez</v>
      </c>
      <c r="J3459" t="str">
        <f t="shared" ref="J3459:J3522" si="162">IF(I3459="", "Yes", "No")</f>
        <v>No</v>
      </c>
      <c r="K3459" t="str">
        <f t="shared" ref="K3459:K3522" si="163">IF(I3459="",B3459&amp;D3459,B3459&amp;D3459&amp;I3459)</f>
        <v>445327.6458333333Kelsea Rodriguez</v>
      </c>
      <c r="L3459" t="str">
        <f t="shared" ref="L3459:L3522" si="164">IF(OR(F3459="Cash", F3459="Check", F3459="EFT", F3459="Credit Card", F3459="Visa", F3459="Mastercard", F3459="AMEX"), "Yes", "No")</f>
        <v>Yes</v>
      </c>
    </row>
    <row r="3460" spans="1:12" x14ac:dyDescent="0.3">
      <c r="A3460" t="s">
        <v>17</v>
      </c>
      <c r="B3460">
        <v>4</v>
      </c>
      <c r="C3460" s="1">
        <v>45358</v>
      </c>
      <c r="D3460" s="1">
        <v>45329.625</v>
      </c>
      <c r="E3460">
        <v>85.19</v>
      </c>
      <c r="F3460" t="s">
        <v>9</v>
      </c>
      <c r="G3460" t="s">
        <v>18</v>
      </c>
      <c r="H3460">
        <v>92507</v>
      </c>
      <c r="I3460" t="str" cm="1">
        <f t="array" ref="I3460">IFERROR(INDEX(scheduling_data!H:H,MATCH(B3460&amp;D3460,scheduling_data!D:D&amp;scheduling_data!A:A,0)),"")</f>
        <v>Kelli Cruthirds</v>
      </c>
      <c r="J3460" t="str">
        <f t="shared" si="162"/>
        <v>No</v>
      </c>
      <c r="K3460" t="str">
        <f t="shared" si="163"/>
        <v>445329.625Kelli Cruthirds</v>
      </c>
      <c r="L3460" t="str">
        <f t="shared" si="164"/>
        <v>No</v>
      </c>
    </row>
    <row r="3461" spans="1:12" x14ac:dyDescent="0.3">
      <c r="A3461" t="s">
        <v>17</v>
      </c>
      <c r="B3461">
        <v>4</v>
      </c>
      <c r="C3461" s="1">
        <v>45358</v>
      </c>
      <c r="D3461" s="1">
        <v>45329.625</v>
      </c>
      <c r="E3461">
        <v>64.81</v>
      </c>
      <c r="F3461" t="s">
        <v>19</v>
      </c>
      <c r="G3461" t="s">
        <v>20</v>
      </c>
      <c r="H3461">
        <v>92507</v>
      </c>
      <c r="I3461" t="str" cm="1">
        <f t="array" ref="I3461">IFERROR(INDEX(scheduling_data!H:H,MATCH(B3461&amp;D3461,scheduling_data!D:D&amp;scheduling_data!A:A,0)),"")</f>
        <v>Kelli Cruthirds</v>
      </c>
      <c r="J3461" t="str">
        <f t="shared" si="162"/>
        <v>No</v>
      </c>
      <c r="K3461" t="str">
        <f t="shared" si="163"/>
        <v>445329.625Kelli Cruthirds</v>
      </c>
      <c r="L3461" t="str">
        <f t="shared" si="164"/>
        <v>Yes</v>
      </c>
    </row>
    <row r="3462" spans="1:12" x14ac:dyDescent="0.3">
      <c r="A3462" t="s">
        <v>17</v>
      </c>
      <c r="B3462">
        <v>4</v>
      </c>
      <c r="C3462" s="1">
        <v>45358</v>
      </c>
      <c r="D3462" s="1">
        <v>45329.645833333336</v>
      </c>
      <c r="E3462">
        <v>93.22</v>
      </c>
      <c r="F3462" t="s">
        <v>9</v>
      </c>
      <c r="G3462" t="s">
        <v>18</v>
      </c>
      <c r="H3462">
        <v>97112</v>
      </c>
      <c r="I3462" t="str" cm="1">
        <f t="array" ref="I3462">IFERROR(INDEX(scheduling_data!H:H,MATCH(B3462&amp;D3462,scheduling_data!D:D&amp;scheduling_data!A:A,0)),"")</f>
        <v>Kelsea Rodriguez</v>
      </c>
      <c r="J3462" t="str">
        <f t="shared" si="162"/>
        <v>No</v>
      </c>
      <c r="K3462" t="str">
        <f t="shared" si="163"/>
        <v>445329.6458333333Kelsea Rodriguez</v>
      </c>
      <c r="L3462" t="str">
        <f t="shared" si="164"/>
        <v>No</v>
      </c>
    </row>
    <row r="3463" spans="1:12" x14ac:dyDescent="0.3">
      <c r="A3463" t="s">
        <v>17</v>
      </c>
      <c r="B3463">
        <v>4</v>
      </c>
      <c r="C3463" s="1">
        <v>45358</v>
      </c>
      <c r="D3463" s="1">
        <v>45329.645833333336</v>
      </c>
      <c r="E3463">
        <v>56.78</v>
      </c>
      <c r="F3463" t="s">
        <v>19</v>
      </c>
      <c r="G3463" t="s">
        <v>20</v>
      </c>
      <c r="H3463">
        <v>97112</v>
      </c>
      <c r="I3463" t="str" cm="1">
        <f t="array" ref="I3463">IFERROR(INDEX(scheduling_data!H:H,MATCH(B3463&amp;D3463,scheduling_data!D:D&amp;scheduling_data!A:A,0)),"")</f>
        <v>Kelsea Rodriguez</v>
      </c>
      <c r="J3463" t="str">
        <f t="shared" si="162"/>
        <v>No</v>
      </c>
      <c r="K3463" t="str">
        <f t="shared" si="163"/>
        <v>445329.6458333333Kelsea Rodriguez</v>
      </c>
      <c r="L3463" t="str">
        <f t="shared" si="164"/>
        <v>Yes</v>
      </c>
    </row>
    <row r="3464" spans="1:12" x14ac:dyDescent="0.3">
      <c r="A3464" t="s">
        <v>49</v>
      </c>
      <c r="B3464">
        <v>75</v>
      </c>
      <c r="C3464" s="1">
        <v>45355</v>
      </c>
      <c r="D3464" s="1">
        <v>45334.6875</v>
      </c>
      <c r="E3464">
        <v>73.8</v>
      </c>
      <c r="F3464" t="s">
        <v>19</v>
      </c>
      <c r="G3464" t="s">
        <v>50</v>
      </c>
      <c r="H3464">
        <v>97112</v>
      </c>
      <c r="I3464" t="str" cm="1">
        <f t="array" ref="I3464">IFERROR(INDEX(scheduling_data!H:H,MATCH(B3464&amp;D3464,scheduling_data!D:D&amp;scheduling_data!A:A,0)),"")</f>
        <v>Heidi Molaison</v>
      </c>
      <c r="J3464" t="str">
        <f t="shared" si="162"/>
        <v>No</v>
      </c>
      <c r="K3464" t="str">
        <f t="shared" si="163"/>
        <v>7545334.6875Heidi Molaison</v>
      </c>
      <c r="L3464" t="str">
        <f t="shared" si="164"/>
        <v>Yes</v>
      </c>
    </row>
    <row r="3465" spans="1:12" x14ac:dyDescent="0.3">
      <c r="A3465" t="s">
        <v>49</v>
      </c>
      <c r="B3465">
        <v>75</v>
      </c>
      <c r="C3465" s="1">
        <v>45355</v>
      </c>
      <c r="D3465" s="1">
        <v>45334.6875</v>
      </c>
      <c r="E3465">
        <v>68</v>
      </c>
      <c r="F3465" t="s">
        <v>9</v>
      </c>
      <c r="G3465" t="s">
        <v>104</v>
      </c>
      <c r="H3465">
        <v>97112</v>
      </c>
      <c r="I3465" t="str" cm="1">
        <f t="array" ref="I3465">IFERROR(INDEX(scheduling_data!H:H,MATCH(B3465&amp;D3465,scheduling_data!D:D&amp;scheduling_data!A:A,0)),"")</f>
        <v>Heidi Molaison</v>
      </c>
      <c r="J3465" t="str">
        <f t="shared" si="162"/>
        <v>No</v>
      </c>
      <c r="K3465" t="str">
        <f t="shared" si="163"/>
        <v>7545334.6875Heidi Molaison</v>
      </c>
      <c r="L3465" t="str">
        <f t="shared" si="164"/>
        <v>No</v>
      </c>
    </row>
    <row r="3466" spans="1:12" x14ac:dyDescent="0.3">
      <c r="A3466" t="s">
        <v>49</v>
      </c>
      <c r="B3466">
        <v>75</v>
      </c>
      <c r="C3466" s="1">
        <v>45355</v>
      </c>
      <c r="D3466" s="1">
        <v>45341.6875</v>
      </c>
      <c r="E3466">
        <v>34</v>
      </c>
      <c r="F3466" t="s">
        <v>9</v>
      </c>
      <c r="G3466" t="s">
        <v>104</v>
      </c>
      <c r="H3466">
        <v>97535</v>
      </c>
      <c r="I3466" t="str" cm="1">
        <f t="array" ref="I3466">IFERROR(INDEX(scheduling_data!H:H,MATCH(B3466&amp;D3466,scheduling_data!D:D&amp;scheduling_data!A:A,0)),"")</f>
        <v>Heidi Molaison</v>
      </c>
      <c r="J3466" t="str">
        <f t="shared" si="162"/>
        <v>No</v>
      </c>
      <c r="K3466" t="str">
        <f t="shared" si="163"/>
        <v>7545341.6875Heidi Molaison</v>
      </c>
      <c r="L3466" t="str">
        <f t="shared" si="164"/>
        <v>No</v>
      </c>
    </row>
    <row r="3467" spans="1:12" x14ac:dyDescent="0.3">
      <c r="A3467" t="s">
        <v>49</v>
      </c>
      <c r="B3467">
        <v>75</v>
      </c>
      <c r="C3467" s="1">
        <v>45355</v>
      </c>
      <c r="D3467" s="1">
        <v>45341.6875</v>
      </c>
      <c r="E3467">
        <v>36.9</v>
      </c>
      <c r="F3467" t="s">
        <v>19</v>
      </c>
      <c r="G3467" t="s">
        <v>50</v>
      </c>
      <c r="H3467">
        <v>97535</v>
      </c>
      <c r="I3467" t="str" cm="1">
        <f t="array" ref="I3467">IFERROR(INDEX(scheduling_data!H:H,MATCH(B3467&amp;D3467,scheduling_data!D:D&amp;scheduling_data!A:A,0)),"")</f>
        <v>Heidi Molaison</v>
      </c>
      <c r="J3467" t="str">
        <f t="shared" si="162"/>
        <v>No</v>
      </c>
      <c r="K3467" t="str">
        <f t="shared" si="163"/>
        <v>7545341.6875Heidi Molaison</v>
      </c>
      <c r="L3467" t="str">
        <f t="shared" si="164"/>
        <v>Yes</v>
      </c>
    </row>
    <row r="3468" spans="1:12" x14ac:dyDescent="0.3">
      <c r="A3468" t="s">
        <v>49</v>
      </c>
      <c r="B3468">
        <v>75</v>
      </c>
      <c r="C3468" s="1">
        <v>45355</v>
      </c>
      <c r="D3468" s="1">
        <v>45341.6875</v>
      </c>
      <c r="E3468">
        <v>34</v>
      </c>
      <c r="F3468" t="s">
        <v>9</v>
      </c>
      <c r="G3468" t="s">
        <v>104</v>
      </c>
      <c r="H3468">
        <v>97112</v>
      </c>
      <c r="I3468" t="str" cm="1">
        <f t="array" ref="I3468">IFERROR(INDEX(scheduling_data!H:H,MATCH(B3468&amp;D3468,scheduling_data!D:D&amp;scheduling_data!A:A,0)),"")</f>
        <v>Heidi Molaison</v>
      </c>
      <c r="J3468" t="str">
        <f t="shared" si="162"/>
        <v>No</v>
      </c>
      <c r="K3468" t="str">
        <f t="shared" si="163"/>
        <v>7545341.6875Heidi Molaison</v>
      </c>
      <c r="L3468" t="str">
        <f t="shared" si="164"/>
        <v>No</v>
      </c>
    </row>
    <row r="3469" spans="1:12" x14ac:dyDescent="0.3">
      <c r="A3469" t="s">
        <v>49</v>
      </c>
      <c r="B3469">
        <v>75</v>
      </c>
      <c r="C3469" s="1">
        <v>45355</v>
      </c>
      <c r="D3469" s="1">
        <v>45341.6875</v>
      </c>
      <c r="E3469">
        <v>36.9</v>
      </c>
      <c r="F3469" t="s">
        <v>19</v>
      </c>
      <c r="G3469" t="s">
        <v>50</v>
      </c>
      <c r="H3469">
        <v>97112</v>
      </c>
      <c r="I3469" t="str" cm="1">
        <f t="array" ref="I3469">IFERROR(INDEX(scheduling_data!H:H,MATCH(B3469&amp;D3469,scheduling_data!D:D&amp;scheduling_data!A:A,0)),"")</f>
        <v>Heidi Molaison</v>
      </c>
      <c r="J3469" t="str">
        <f t="shared" si="162"/>
        <v>No</v>
      </c>
      <c r="K3469" t="str">
        <f t="shared" si="163"/>
        <v>7545341.6875Heidi Molaison</v>
      </c>
      <c r="L3469" t="str">
        <f t="shared" si="164"/>
        <v>Yes</v>
      </c>
    </row>
    <row r="3470" spans="1:12" x14ac:dyDescent="0.3">
      <c r="A3470" t="s">
        <v>49</v>
      </c>
      <c r="B3470">
        <v>75</v>
      </c>
      <c r="C3470" s="1">
        <v>45364</v>
      </c>
      <c r="D3470" s="1">
        <v>45348.666666666664</v>
      </c>
      <c r="E3470">
        <v>36.9</v>
      </c>
      <c r="F3470" t="s">
        <v>19</v>
      </c>
      <c r="G3470" t="s">
        <v>50</v>
      </c>
      <c r="H3470">
        <v>97535</v>
      </c>
      <c r="I3470" t="str" cm="1">
        <f t="array" ref="I3470">IFERROR(INDEX(scheduling_data!H:H,MATCH(B3470&amp;D3470,scheduling_data!D:D&amp;scheduling_data!A:A,0)),"")</f>
        <v>Heidi Molaison</v>
      </c>
      <c r="J3470" t="str">
        <f t="shared" si="162"/>
        <v>No</v>
      </c>
      <c r="K3470" t="str">
        <f t="shared" si="163"/>
        <v>7545348.6666666667Heidi Molaison</v>
      </c>
      <c r="L3470" t="str">
        <f t="shared" si="164"/>
        <v>Yes</v>
      </c>
    </row>
    <row r="3471" spans="1:12" x14ac:dyDescent="0.3">
      <c r="A3471" t="s">
        <v>49</v>
      </c>
      <c r="B3471">
        <v>75</v>
      </c>
      <c r="C3471" s="1">
        <v>45364</v>
      </c>
      <c r="D3471" s="1">
        <v>45348.666666666664</v>
      </c>
      <c r="E3471">
        <v>34</v>
      </c>
      <c r="F3471" t="s">
        <v>9</v>
      </c>
      <c r="G3471" t="s">
        <v>104</v>
      </c>
      <c r="H3471">
        <v>97535</v>
      </c>
      <c r="I3471" t="str" cm="1">
        <f t="array" ref="I3471">IFERROR(INDEX(scheduling_data!H:H,MATCH(B3471&amp;D3471,scheduling_data!D:D&amp;scheduling_data!A:A,0)),"")</f>
        <v>Heidi Molaison</v>
      </c>
      <c r="J3471" t="str">
        <f t="shared" si="162"/>
        <v>No</v>
      </c>
      <c r="K3471" t="str">
        <f t="shared" si="163"/>
        <v>7545348.6666666667Heidi Molaison</v>
      </c>
      <c r="L3471" t="str">
        <f t="shared" si="164"/>
        <v>No</v>
      </c>
    </row>
    <row r="3472" spans="1:12" x14ac:dyDescent="0.3">
      <c r="A3472" t="s">
        <v>49</v>
      </c>
      <c r="B3472">
        <v>75</v>
      </c>
      <c r="C3472" s="1">
        <v>45364</v>
      </c>
      <c r="D3472" s="1">
        <v>45348.666666666664</v>
      </c>
      <c r="E3472">
        <v>34</v>
      </c>
      <c r="F3472" t="s">
        <v>9</v>
      </c>
      <c r="G3472" t="s">
        <v>104</v>
      </c>
      <c r="H3472">
        <v>97112</v>
      </c>
      <c r="I3472" t="str" cm="1">
        <f t="array" ref="I3472">IFERROR(INDEX(scheduling_data!H:H,MATCH(B3472&amp;D3472,scheduling_data!D:D&amp;scheduling_data!A:A,0)),"")</f>
        <v>Heidi Molaison</v>
      </c>
      <c r="J3472" t="str">
        <f t="shared" si="162"/>
        <v>No</v>
      </c>
      <c r="K3472" t="str">
        <f t="shared" si="163"/>
        <v>7545348.6666666667Heidi Molaison</v>
      </c>
      <c r="L3472" t="str">
        <f t="shared" si="164"/>
        <v>No</v>
      </c>
    </row>
    <row r="3473" spans="1:12" x14ac:dyDescent="0.3">
      <c r="A3473" t="s">
        <v>49</v>
      </c>
      <c r="B3473">
        <v>75</v>
      </c>
      <c r="C3473" s="1">
        <v>45364</v>
      </c>
      <c r="D3473" s="1">
        <v>45348.666666666664</v>
      </c>
      <c r="E3473">
        <v>36.9</v>
      </c>
      <c r="F3473" t="s">
        <v>19</v>
      </c>
      <c r="G3473" t="s">
        <v>50</v>
      </c>
      <c r="H3473">
        <v>97112</v>
      </c>
      <c r="I3473" t="str" cm="1">
        <f t="array" ref="I3473">IFERROR(INDEX(scheduling_data!H:H,MATCH(B3473&amp;D3473,scheduling_data!D:D&amp;scheduling_data!A:A,0)),"")</f>
        <v>Heidi Molaison</v>
      </c>
      <c r="J3473" t="str">
        <f t="shared" si="162"/>
        <v>No</v>
      </c>
      <c r="K3473" t="str">
        <f t="shared" si="163"/>
        <v>7545348.6666666667Heidi Molaison</v>
      </c>
      <c r="L3473" t="str">
        <f t="shared" si="164"/>
        <v>Yes</v>
      </c>
    </row>
    <row r="3474" spans="1:12" x14ac:dyDescent="0.3">
      <c r="A3474" t="s">
        <v>33</v>
      </c>
      <c r="B3474">
        <v>75</v>
      </c>
      <c r="C3474" s="1">
        <v>45372</v>
      </c>
      <c r="D3474" s="1">
        <v>45334.6875</v>
      </c>
      <c r="E3474">
        <v>8.1999999999999993</v>
      </c>
      <c r="F3474" t="s">
        <v>9</v>
      </c>
      <c r="G3474" t="s">
        <v>83</v>
      </c>
      <c r="H3474">
        <v>97112</v>
      </c>
      <c r="I3474" t="str" cm="1">
        <f t="array" ref="I3474">IFERROR(INDEX(scheduling_data!H:H,MATCH(B3474&amp;D3474,scheduling_data!D:D&amp;scheduling_data!A:A,0)),"")</f>
        <v>Heidi Molaison</v>
      </c>
      <c r="J3474" t="str">
        <f t="shared" si="162"/>
        <v>No</v>
      </c>
      <c r="K3474" t="str">
        <f t="shared" si="163"/>
        <v>7545334.6875Heidi Molaison</v>
      </c>
      <c r="L3474" t="str">
        <f t="shared" si="164"/>
        <v>No</v>
      </c>
    </row>
    <row r="3475" spans="1:12" x14ac:dyDescent="0.3">
      <c r="A3475" t="s">
        <v>33</v>
      </c>
      <c r="B3475">
        <v>75</v>
      </c>
      <c r="C3475" s="1">
        <v>45372</v>
      </c>
      <c r="D3475" s="1">
        <v>45341.6875</v>
      </c>
      <c r="E3475">
        <v>0</v>
      </c>
      <c r="F3475" t="s">
        <v>9</v>
      </c>
      <c r="G3475" t="s">
        <v>433</v>
      </c>
      <c r="H3475">
        <v>97535</v>
      </c>
      <c r="I3475" t="str" cm="1">
        <f t="array" ref="I3475">IFERROR(INDEX(scheduling_data!H:H,MATCH(B3475&amp;D3475,scheduling_data!D:D&amp;scheduling_data!A:A,0)),"")</f>
        <v>Heidi Molaison</v>
      </c>
      <c r="J3475" t="str">
        <f t="shared" si="162"/>
        <v>No</v>
      </c>
      <c r="K3475" t="str">
        <f t="shared" si="163"/>
        <v>7545341.6875Heidi Molaison</v>
      </c>
      <c r="L3475" t="str">
        <f t="shared" si="164"/>
        <v>No</v>
      </c>
    </row>
    <row r="3476" spans="1:12" x14ac:dyDescent="0.3">
      <c r="A3476" t="s">
        <v>33</v>
      </c>
      <c r="B3476">
        <v>75</v>
      </c>
      <c r="C3476" s="1">
        <v>45372</v>
      </c>
      <c r="D3476" s="1">
        <v>45341.6875</v>
      </c>
      <c r="E3476">
        <v>4.0999999999999996</v>
      </c>
      <c r="F3476" t="s">
        <v>9</v>
      </c>
      <c r="G3476" t="s">
        <v>83</v>
      </c>
      <c r="H3476">
        <v>97112</v>
      </c>
      <c r="I3476" t="str" cm="1">
        <f t="array" ref="I3476">IFERROR(INDEX(scheduling_data!H:H,MATCH(B3476&amp;D3476,scheduling_data!D:D&amp;scheduling_data!A:A,0)),"")</f>
        <v>Heidi Molaison</v>
      </c>
      <c r="J3476" t="str">
        <f t="shared" si="162"/>
        <v>No</v>
      </c>
      <c r="K3476" t="str">
        <f t="shared" si="163"/>
        <v>7545341.6875Heidi Molaison</v>
      </c>
      <c r="L3476" t="str">
        <f t="shared" si="164"/>
        <v>No</v>
      </c>
    </row>
    <row r="3477" spans="1:12" x14ac:dyDescent="0.3">
      <c r="A3477" t="s">
        <v>25</v>
      </c>
      <c r="B3477">
        <v>76</v>
      </c>
      <c r="C3477" s="1">
        <v>45352</v>
      </c>
      <c r="D3477" s="1">
        <v>45335.458333333336</v>
      </c>
      <c r="E3477">
        <v>93.22</v>
      </c>
      <c r="F3477" t="s">
        <v>9</v>
      </c>
      <c r="G3477" t="s">
        <v>28</v>
      </c>
      <c r="H3477">
        <v>97112</v>
      </c>
      <c r="I3477" t="str" cm="1">
        <f t="array" ref="I3477">IFERROR(INDEX(scheduling_data!H:H,MATCH(B3477&amp;D3477,scheduling_data!D:D&amp;scheduling_data!A:A,0)),"")</f>
        <v>Kelsea Rodriguez</v>
      </c>
      <c r="J3477" t="str">
        <f t="shared" si="162"/>
        <v>No</v>
      </c>
      <c r="K3477" t="str">
        <f t="shared" si="163"/>
        <v>7645335.4583333333Kelsea Rodriguez</v>
      </c>
      <c r="L3477" t="str">
        <f t="shared" si="164"/>
        <v>No</v>
      </c>
    </row>
    <row r="3478" spans="1:12" x14ac:dyDescent="0.3">
      <c r="A3478" t="s">
        <v>25</v>
      </c>
      <c r="B3478">
        <v>76</v>
      </c>
      <c r="C3478" s="1">
        <v>45352</v>
      </c>
      <c r="D3478" s="1">
        <v>45335.458333333336</v>
      </c>
      <c r="E3478">
        <v>56.78</v>
      </c>
      <c r="F3478" t="s">
        <v>19</v>
      </c>
      <c r="G3478" t="s">
        <v>26</v>
      </c>
      <c r="H3478">
        <v>97112</v>
      </c>
      <c r="I3478" t="str" cm="1">
        <f t="array" ref="I3478">IFERROR(INDEX(scheduling_data!H:H,MATCH(B3478&amp;D3478,scheduling_data!D:D&amp;scheduling_data!A:A,0)),"")</f>
        <v>Kelsea Rodriguez</v>
      </c>
      <c r="J3478" t="str">
        <f t="shared" si="162"/>
        <v>No</v>
      </c>
      <c r="K3478" t="str">
        <f t="shared" si="163"/>
        <v>7645335.4583333333Kelsea Rodriguez</v>
      </c>
      <c r="L3478" t="str">
        <f t="shared" si="164"/>
        <v>Yes</v>
      </c>
    </row>
    <row r="3479" spans="1:12" x14ac:dyDescent="0.3">
      <c r="A3479" t="s">
        <v>25</v>
      </c>
      <c r="B3479">
        <v>76</v>
      </c>
      <c r="C3479" s="1">
        <v>45359</v>
      </c>
      <c r="D3479" s="1">
        <v>45342.458333333336</v>
      </c>
      <c r="E3479">
        <v>56.78</v>
      </c>
      <c r="F3479" t="s">
        <v>19</v>
      </c>
      <c r="G3479" t="s">
        <v>26</v>
      </c>
      <c r="H3479">
        <v>97112</v>
      </c>
      <c r="I3479" t="str" cm="1">
        <f t="array" ref="I3479">IFERROR(INDEX(scheduling_data!H:H,MATCH(B3479&amp;D3479,scheduling_data!D:D&amp;scheduling_data!A:A,0)),"")</f>
        <v>Kelsea Rodriguez</v>
      </c>
      <c r="J3479" t="str">
        <f t="shared" si="162"/>
        <v>No</v>
      </c>
      <c r="K3479" t="str">
        <f t="shared" si="163"/>
        <v>7645342.4583333333Kelsea Rodriguez</v>
      </c>
      <c r="L3479" t="str">
        <f t="shared" si="164"/>
        <v>Yes</v>
      </c>
    </row>
    <row r="3480" spans="1:12" x14ac:dyDescent="0.3">
      <c r="A3480" t="s">
        <v>25</v>
      </c>
      <c r="B3480">
        <v>76</v>
      </c>
      <c r="C3480" s="1">
        <v>45359</v>
      </c>
      <c r="D3480" s="1">
        <v>45342.458333333336</v>
      </c>
      <c r="E3480">
        <v>93.22</v>
      </c>
      <c r="F3480" t="s">
        <v>9</v>
      </c>
      <c r="G3480" t="s">
        <v>28</v>
      </c>
      <c r="H3480">
        <v>97112</v>
      </c>
      <c r="I3480" t="str" cm="1">
        <f t="array" ref="I3480">IFERROR(INDEX(scheduling_data!H:H,MATCH(B3480&amp;D3480,scheduling_data!D:D&amp;scheduling_data!A:A,0)),"")</f>
        <v>Kelsea Rodriguez</v>
      </c>
      <c r="J3480" t="str">
        <f t="shared" si="162"/>
        <v>No</v>
      </c>
      <c r="K3480" t="str">
        <f t="shared" si="163"/>
        <v>7645342.4583333333Kelsea Rodriguez</v>
      </c>
      <c r="L3480" t="str">
        <f t="shared" si="164"/>
        <v>No</v>
      </c>
    </row>
    <row r="3481" spans="1:12" x14ac:dyDescent="0.3">
      <c r="A3481" t="s">
        <v>25</v>
      </c>
      <c r="B3481">
        <v>76</v>
      </c>
      <c r="C3481" s="1">
        <v>45352</v>
      </c>
      <c r="D3481" s="1">
        <v>45343.416666666664</v>
      </c>
      <c r="E3481">
        <v>78.55</v>
      </c>
      <c r="F3481" t="s">
        <v>9</v>
      </c>
      <c r="G3481" t="s">
        <v>28</v>
      </c>
      <c r="H3481">
        <v>92526</v>
      </c>
      <c r="I3481" t="str" cm="1">
        <f t="array" ref="I3481">IFERROR(INDEX(scheduling_data!H:H,MATCH(B3481&amp;D3481,scheduling_data!D:D&amp;scheduling_data!A:A,0)),"")</f>
        <v>Victoria Miley</v>
      </c>
      <c r="J3481" t="str">
        <f t="shared" si="162"/>
        <v>No</v>
      </c>
      <c r="K3481" t="str">
        <f t="shared" si="163"/>
        <v>7645343.4166666667Victoria Miley</v>
      </c>
      <c r="L3481" t="str">
        <f t="shared" si="164"/>
        <v>No</v>
      </c>
    </row>
    <row r="3482" spans="1:12" x14ac:dyDescent="0.3">
      <c r="A3482" t="s">
        <v>25</v>
      </c>
      <c r="B3482">
        <v>76</v>
      </c>
      <c r="C3482" s="1">
        <v>45352</v>
      </c>
      <c r="D3482" s="1">
        <v>45343.416666666664</v>
      </c>
      <c r="E3482">
        <v>71.45</v>
      </c>
      <c r="F3482" t="s">
        <v>19</v>
      </c>
      <c r="G3482" t="s">
        <v>26</v>
      </c>
      <c r="H3482">
        <v>92526</v>
      </c>
      <c r="I3482" t="str" cm="1">
        <f t="array" ref="I3482">IFERROR(INDEX(scheduling_data!H:H,MATCH(B3482&amp;D3482,scheduling_data!D:D&amp;scheduling_data!A:A,0)),"")</f>
        <v>Victoria Miley</v>
      </c>
      <c r="J3482" t="str">
        <f t="shared" si="162"/>
        <v>No</v>
      </c>
      <c r="K3482" t="str">
        <f t="shared" si="163"/>
        <v>7645343.4166666667Victoria Miley</v>
      </c>
      <c r="L3482" t="str">
        <f t="shared" si="164"/>
        <v>Yes</v>
      </c>
    </row>
    <row r="3483" spans="1:12" x14ac:dyDescent="0.3">
      <c r="A3483" t="s">
        <v>25</v>
      </c>
      <c r="B3483">
        <v>76</v>
      </c>
      <c r="C3483" s="1">
        <v>45366</v>
      </c>
      <c r="D3483" s="1">
        <v>45349.625</v>
      </c>
      <c r="E3483">
        <v>93.22</v>
      </c>
      <c r="F3483" t="s">
        <v>9</v>
      </c>
      <c r="G3483" t="s">
        <v>28</v>
      </c>
      <c r="H3483">
        <v>97112</v>
      </c>
      <c r="I3483" t="str" cm="1">
        <f t="array" ref="I3483">IFERROR(INDEX(scheduling_data!H:H,MATCH(B3483&amp;D3483,scheduling_data!D:D&amp;scheduling_data!A:A,0)),"")</f>
        <v>Kelsea Rodriguez</v>
      </c>
      <c r="J3483" t="str">
        <f t="shared" si="162"/>
        <v>No</v>
      </c>
      <c r="K3483" t="str">
        <f t="shared" si="163"/>
        <v>7645349.625Kelsea Rodriguez</v>
      </c>
      <c r="L3483" t="str">
        <f t="shared" si="164"/>
        <v>No</v>
      </c>
    </row>
    <row r="3484" spans="1:12" x14ac:dyDescent="0.3">
      <c r="A3484" t="s">
        <v>25</v>
      </c>
      <c r="B3484">
        <v>76</v>
      </c>
      <c r="C3484" s="1">
        <v>45366</v>
      </c>
      <c r="D3484" s="1">
        <v>45349.625</v>
      </c>
      <c r="E3484">
        <v>56.78</v>
      </c>
      <c r="F3484" t="s">
        <v>19</v>
      </c>
      <c r="G3484" t="s">
        <v>26</v>
      </c>
      <c r="H3484">
        <v>97112</v>
      </c>
      <c r="I3484" t="str" cm="1">
        <f t="array" ref="I3484">IFERROR(INDEX(scheduling_data!H:H,MATCH(B3484&amp;D3484,scheduling_data!D:D&amp;scheduling_data!A:A,0)),"")</f>
        <v>Kelsea Rodriguez</v>
      </c>
      <c r="J3484" t="str">
        <f t="shared" si="162"/>
        <v>No</v>
      </c>
      <c r="K3484" t="str">
        <f t="shared" si="163"/>
        <v>7645349.625Kelsea Rodriguez</v>
      </c>
      <c r="L3484" t="str">
        <f t="shared" si="164"/>
        <v>Yes</v>
      </c>
    </row>
    <row r="3485" spans="1:12" x14ac:dyDescent="0.3">
      <c r="A3485" t="s">
        <v>25</v>
      </c>
      <c r="B3485">
        <v>76</v>
      </c>
      <c r="C3485" s="1">
        <v>45359</v>
      </c>
      <c r="D3485" s="1">
        <v>45350.416666666664</v>
      </c>
      <c r="E3485">
        <v>64.81</v>
      </c>
      <c r="F3485" t="s">
        <v>19</v>
      </c>
      <c r="G3485" t="s">
        <v>26</v>
      </c>
      <c r="H3485">
        <v>92507</v>
      </c>
      <c r="I3485" t="str" cm="1">
        <f t="array" ref="I3485">IFERROR(INDEX(scheduling_data!H:H,MATCH(B3485&amp;D3485,scheduling_data!D:D&amp;scheduling_data!A:A,0)),"")</f>
        <v>D'Anna Pullen</v>
      </c>
      <c r="J3485" t="str">
        <f t="shared" si="162"/>
        <v>No</v>
      </c>
      <c r="K3485" t="str">
        <f t="shared" si="163"/>
        <v>7645350.4166666667D'Anna Pullen</v>
      </c>
      <c r="L3485" t="str">
        <f t="shared" si="164"/>
        <v>Yes</v>
      </c>
    </row>
    <row r="3486" spans="1:12" x14ac:dyDescent="0.3">
      <c r="A3486" t="s">
        <v>25</v>
      </c>
      <c r="B3486">
        <v>76</v>
      </c>
      <c r="C3486" s="1">
        <v>45359</v>
      </c>
      <c r="D3486" s="1">
        <v>45350.416666666664</v>
      </c>
      <c r="E3486">
        <v>85.19</v>
      </c>
      <c r="F3486" t="s">
        <v>9</v>
      </c>
      <c r="G3486" t="s">
        <v>28</v>
      </c>
      <c r="H3486">
        <v>92507</v>
      </c>
      <c r="I3486" t="str" cm="1">
        <f t="array" ref="I3486">IFERROR(INDEX(scheduling_data!H:H,MATCH(B3486&amp;D3486,scheduling_data!D:D&amp;scheduling_data!A:A,0)),"")</f>
        <v>D'Anna Pullen</v>
      </c>
      <c r="J3486" t="str">
        <f t="shared" si="162"/>
        <v>No</v>
      </c>
      <c r="K3486" t="str">
        <f t="shared" si="163"/>
        <v>7645350.4166666667D'Anna Pullen</v>
      </c>
      <c r="L3486" t="str">
        <f t="shared" si="164"/>
        <v>No</v>
      </c>
    </row>
    <row r="3487" spans="1:12" x14ac:dyDescent="0.3">
      <c r="A3487" t="s">
        <v>80</v>
      </c>
      <c r="B3487">
        <v>77</v>
      </c>
      <c r="C3487" s="1">
        <v>45352</v>
      </c>
      <c r="D3487" s="1">
        <v>45337.708333333336</v>
      </c>
      <c r="E3487">
        <v>100.4</v>
      </c>
      <c r="F3487" t="s">
        <v>9</v>
      </c>
      <c r="G3487" t="s">
        <v>52</v>
      </c>
      <c r="H3487">
        <v>97110</v>
      </c>
      <c r="I3487" t="str" cm="1">
        <f t="array" ref="I3487">IFERROR(INDEX(scheduling_data!H:H,MATCH(B3487&amp;D3487,scheduling_data!D:D&amp;scheduling_data!A:A,0)),"")</f>
        <v>Christian Litz</v>
      </c>
      <c r="J3487" t="str">
        <f t="shared" si="162"/>
        <v>No</v>
      </c>
      <c r="K3487" t="str">
        <f t="shared" si="163"/>
        <v>7745337.7083333333Christian Litz</v>
      </c>
      <c r="L3487" t="str">
        <f t="shared" si="164"/>
        <v>No</v>
      </c>
    </row>
    <row r="3488" spans="1:12" x14ac:dyDescent="0.3">
      <c r="A3488" t="s">
        <v>80</v>
      </c>
      <c r="B3488">
        <v>77</v>
      </c>
      <c r="C3488" s="1">
        <v>45352</v>
      </c>
      <c r="D3488" s="1">
        <v>45337.708333333336</v>
      </c>
      <c r="E3488">
        <v>49.6</v>
      </c>
      <c r="F3488" t="s">
        <v>19</v>
      </c>
      <c r="G3488" t="s">
        <v>51</v>
      </c>
      <c r="H3488">
        <v>97110</v>
      </c>
      <c r="I3488" t="str" cm="1">
        <f t="array" ref="I3488">IFERROR(INDEX(scheduling_data!H:H,MATCH(B3488&amp;D3488,scheduling_data!D:D&amp;scheduling_data!A:A,0)),"")</f>
        <v>Christian Litz</v>
      </c>
      <c r="J3488" t="str">
        <f t="shared" si="162"/>
        <v>No</v>
      </c>
      <c r="K3488" t="str">
        <f t="shared" si="163"/>
        <v>7745337.7083333333Christian Litz</v>
      </c>
      <c r="L3488" t="str">
        <f t="shared" si="164"/>
        <v>Yes</v>
      </c>
    </row>
    <row r="3489" spans="1:12" x14ac:dyDescent="0.3">
      <c r="A3489" t="s">
        <v>80</v>
      </c>
      <c r="B3489">
        <v>77</v>
      </c>
      <c r="C3489" s="1">
        <v>45359</v>
      </c>
      <c r="D3489" s="1">
        <v>45341.666666666664</v>
      </c>
      <c r="E3489">
        <v>24.8</v>
      </c>
      <c r="F3489" t="s">
        <v>19</v>
      </c>
      <c r="G3489" t="s">
        <v>51</v>
      </c>
      <c r="H3489">
        <v>97110</v>
      </c>
      <c r="I3489" t="str" cm="1">
        <f t="array" ref="I3489">IFERROR(INDEX(scheduling_data!H:H,MATCH(B3489&amp;D3489,scheduling_data!D:D&amp;scheduling_data!A:A,0)),"")</f>
        <v>Katherine Tyree</v>
      </c>
      <c r="J3489" t="str">
        <f t="shared" si="162"/>
        <v>No</v>
      </c>
      <c r="K3489" t="str">
        <f t="shared" si="163"/>
        <v>7745341.6666666667Katherine Tyree</v>
      </c>
      <c r="L3489" t="str">
        <f t="shared" si="164"/>
        <v>Yes</v>
      </c>
    </row>
    <row r="3490" spans="1:12" x14ac:dyDescent="0.3">
      <c r="A3490" t="s">
        <v>80</v>
      </c>
      <c r="B3490">
        <v>77</v>
      </c>
      <c r="C3490" s="1">
        <v>45359</v>
      </c>
      <c r="D3490" s="1">
        <v>45341.666666666664</v>
      </c>
      <c r="E3490">
        <v>50.2</v>
      </c>
      <c r="F3490" t="s">
        <v>9</v>
      </c>
      <c r="G3490" t="s">
        <v>52</v>
      </c>
      <c r="H3490">
        <v>97110</v>
      </c>
      <c r="I3490" t="str" cm="1">
        <f t="array" ref="I3490">IFERROR(INDEX(scheduling_data!H:H,MATCH(B3490&amp;D3490,scheduling_data!D:D&amp;scheduling_data!A:A,0)),"")</f>
        <v>Katherine Tyree</v>
      </c>
      <c r="J3490" t="str">
        <f t="shared" si="162"/>
        <v>No</v>
      </c>
      <c r="K3490" t="str">
        <f t="shared" si="163"/>
        <v>7745341.6666666667Katherine Tyree</v>
      </c>
      <c r="L3490" t="str">
        <f t="shared" si="164"/>
        <v>No</v>
      </c>
    </row>
    <row r="3491" spans="1:12" x14ac:dyDescent="0.3">
      <c r="A3491" t="s">
        <v>80</v>
      </c>
      <c r="B3491">
        <v>77</v>
      </c>
      <c r="C3491" s="1">
        <v>45359</v>
      </c>
      <c r="D3491" s="1">
        <v>45341.666666666664</v>
      </c>
      <c r="E3491">
        <v>28.39</v>
      </c>
      <c r="F3491" t="s">
        <v>19</v>
      </c>
      <c r="G3491" t="s">
        <v>51</v>
      </c>
      <c r="H3491">
        <v>97112</v>
      </c>
      <c r="I3491" t="str" cm="1">
        <f t="array" ref="I3491">IFERROR(INDEX(scheduling_data!H:H,MATCH(B3491&amp;D3491,scheduling_data!D:D&amp;scheduling_data!A:A,0)),"")</f>
        <v>Katherine Tyree</v>
      </c>
      <c r="J3491" t="str">
        <f t="shared" si="162"/>
        <v>No</v>
      </c>
      <c r="K3491" t="str">
        <f t="shared" si="163"/>
        <v>7745341.6666666667Katherine Tyree</v>
      </c>
      <c r="L3491" t="str">
        <f t="shared" si="164"/>
        <v>Yes</v>
      </c>
    </row>
    <row r="3492" spans="1:12" x14ac:dyDescent="0.3">
      <c r="A3492" t="s">
        <v>80</v>
      </c>
      <c r="B3492">
        <v>77</v>
      </c>
      <c r="C3492" s="1">
        <v>45359</v>
      </c>
      <c r="D3492" s="1">
        <v>45341.666666666664</v>
      </c>
      <c r="E3492">
        <v>46.61</v>
      </c>
      <c r="F3492" t="s">
        <v>9</v>
      </c>
      <c r="G3492" t="s">
        <v>52</v>
      </c>
      <c r="H3492">
        <v>97112</v>
      </c>
      <c r="I3492" t="str" cm="1">
        <f t="array" ref="I3492">IFERROR(INDEX(scheduling_data!H:H,MATCH(B3492&amp;D3492,scheduling_data!D:D&amp;scheduling_data!A:A,0)),"")</f>
        <v>Katherine Tyree</v>
      </c>
      <c r="J3492" t="str">
        <f t="shared" si="162"/>
        <v>No</v>
      </c>
      <c r="K3492" t="str">
        <f t="shared" si="163"/>
        <v>7745341.6666666667Katherine Tyree</v>
      </c>
      <c r="L3492" t="str">
        <f t="shared" si="164"/>
        <v>No</v>
      </c>
    </row>
    <row r="3493" spans="1:12" x14ac:dyDescent="0.3">
      <c r="A3493" t="s">
        <v>80</v>
      </c>
      <c r="B3493">
        <v>77</v>
      </c>
      <c r="C3493" s="1">
        <v>45359</v>
      </c>
      <c r="D3493" s="1">
        <v>45343.666666666664</v>
      </c>
      <c r="E3493">
        <v>74.400000000000006</v>
      </c>
      <c r="F3493" t="s">
        <v>19</v>
      </c>
      <c r="G3493" t="s">
        <v>51</v>
      </c>
      <c r="H3493">
        <v>97110</v>
      </c>
      <c r="I3493" t="str" cm="1">
        <f t="array" ref="I3493">IFERROR(INDEX(scheduling_data!H:H,MATCH(B3493&amp;D3493,scheduling_data!D:D&amp;scheduling_data!A:A,0)),"")</f>
        <v>Jessica Pittman</v>
      </c>
      <c r="J3493" t="str">
        <f t="shared" si="162"/>
        <v>No</v>
      </c>
      <c r="K3493" t="str">
        <f t="shared" si="163"/>
        <v>7745343.6666666667Jessica Pittman</v>
      </c>
      <c r="L3493" t="str">
        <f t="shared" si="164"/>
        <v>Yes</v>
      </c>
    </row>
    <row r="3494" spans="1:12" x14ac:dyDescent="0.3">
      <c r="A3494" t="s">
        <v>80</v>
      </c>
      <c r="B3494">
        <v>77</v>
      </c>
      <c r="C3494" s="1">
        <v>45359</v>
      </c>
      <c r="D3494" s="1">
        <v>45343.666666666664</v>
      </c>
      <c r="E3494">
        <v>150.6</v>
      </c>
      <c r="F3494" t="s">
        <v>9</v>
      </c>
      <c r="G3494" t="s">
        <v>52</v>
      </c>
      <c r="H3494">
        <v>97110</v>
      </c>
      <c r="I3494" t="str" cm="1">
        <f t="array" ref="I3494">IFERROR(INDEX(scheduling_data!H:H,MATCH(B3494&amp;D3494,scheduling_data!D:D&amp;scheduling_data!A:A,0)),"")</f>
        <v>Jessica Pittman</v>
      </c>
      <c r="J3494" t="str">
        <f t="shared" si="162"/>
        <v>No</v>
      </c>
      <c r="K3494" t="str">
        <f t="shared" si="163"/>
        <v>7745343.6666666667Jessica Pittman</v>
      </c>
      <c r="L3494" t="str">
        <f t="shared" si="164"/>
        <v>No</v>
      </c>
    </row>
    <row r="3495" spans="1:12" x14ac:dyDescent="0.3">
      <c r="A3495" t="s">
        <v>80</v>
      </c>
      <c r="B3495">
        <v>77</v>
      </c>
      <c r="C3495" s="1">
        <v>45363</v>
      </c>
      <c r="D3495" s="1">
        <v>45348.666666666664</v>
      </c>
      <c r="E3495">
        <v>24.8</v>
      </c>
      <c r="F3495" t="s">
        <v>19</v>
      </c>
      <c r="G3495" t="s">
        <v>51</v>
      </c>
      <c r="H3495">
        <v>97110</v>
      </c>
      <c r="I3495" t="str" cm="1">
        <f t="array" ref="I3495">IFERROR(INDEX(scheduling_data!H:H,MATCH(B3495&amp;D3495,scheduling_data!D:D&amp;scheduling_data!A:A,0)),"")</f>
        <v>Katherine Tyree</v>
      </c>
      <c r="J3495" t="str">
        <f t="shared" si="162"/>
        <v>No</v>
      </c>
      <c r="K3495" t="str">
        <f t="shared" si="163"/>
        <v>7745348.6666666667Katherine Tyree</v>
      </c>
      <c r="L3495" t="str">
        <f t="shared" si="164"/>
        <v>Yes</v>
      </c>
    </row>
    <row r="3496" spans="1:12" x14ac:dyDescent="0.3">
      <c r="A3496" t="s">
        <v>80</v>
      </c>
      <c r="B3496">
        <v>77</v>
      </c>
      <c r="C3496" s="1">
        <v>45363</v>
      </c>
      <c r="D3496" s="1">
        <v>45348.666666666664</v>
      </c>
      <c r="E3496">
        <v>50.2</v>
      </c>
      <c r="F3496" t="s">
        <v>9</v>
      </c>
      <c r="G3496" t="s">
        <v>52</v>
      </c>
      <c r="H3496">
        <v>97110</v>
      </c>
      <c r="I3496" t="str" cm="1">
        <f t="array" ref="I3496">IFERROR(INDEX(scheduling_data!H:H,MATCH(B3496&amp;D3496,scheduling_data!D:D&amp;scheduling_data!A:A,0)),"")</f>
        <v>Katherine Tyree</v>
      </c>
      <c r="J3496" t="str">
        <f t="shared" si="162"/>
        <v>No</v>
      </c>
      <c r="K3496" t="str">
        <f t="shared" si="163"/>
        <v>7745348.6666666667Katherine Tyree</v>
      </c>
      <c r="L3496" t="str">
        <f t="shared" si="164"/>
        <v>No</v>
      </c>
    </row>
    <row r="3497" spans="1:12" x14ac:dyDescent="0.3">
      <c r="A3497" t="s">
        <v>80</v>
      </c>
      <c r="B3497">
        <v>77</v>
      </c>
      <c r="C3497" s="1">
        <v>45363</v>
      </c>
      <c r="D3497" s="1">
        <v>45348.666666666664</v>
      </c>
      <c r="E3497">
        <v>28.39</v>
      </c>
      <c r="F3497" t="s">
        <v>19</v>
      </c>
      <c r="G3497" t="s">
        <v>51</v>
      </c>
      <c r="H3497">
        <v>97112</v>
      </c>
      <c r="I3497" t="str" cm="1">
        <f t="array" ref="I3497">IFERROR(INDEX(scheduling_data!H:H,MATCH(B3497&amp;D3497,scheduling_data!D:D&amp;scheduling_data!A:A,0)),"")</f>
        <v>Katherine Tyree</v>
      </c>
      <c r="J3497" t="str">
        <f t="shared" si="162"/>
        <v>No</v>
      </c>
      <c r="K3497" t="str">
        <f t="shared" si="163"/>
        <v>7745348.6666666667Katherine Tyree</v>
      </c>
      <c r="L3497" t="str">
        <f t="shared" si="164"/>
        <v>Yes</v>
      </c>
    </row>
    <row r="3498" spans="1:12" x14ac:dyDescent="0.3">
      <c r="A3498" t="s">
        <v>80</v>
      </c>
      <c r="B3498">
        <v>77</v>
      </c>
      <c r="C3498" s="1">
        <v>45363</v>
      </c>
      <c r="D3498" s="1">
        <v>45348.666666666664</v>
      </c>
      <c r="E3498">
        <v>46.61</v>
      </c>
      <c r="F3498" t="s">
        <v>9</v>
      </c>
      <c r="G3498" t="s">
        <v>52</v>
      </c>
      <c r="H3498">
        <v>97112</v>
      </c>
      <c r="I3498" t="str" cm="1">
        <f t="array" ref="I3498">IFERROR(INDEX(scheduling_data!H:H,MATCH(B3498&amp;D3498,scheduling_data!D:D&amp;scheduling_data!A:A,0)),"")</f>
        <v>Katherine Tyree</v>
      </c>
      <c r="J3498" t="str">
        <f t="shared" si="162"/>
        <v>No</v>
      </c>
      <c r="K3498" t="str">
        <f t="shared" si="163"/>
        <v>7745348.6666666667Katherine Tyree</v>
      </c>
      <c r="L3498" t="str">
        <f t="shared" si="164"/>
        <v>No</v>
      </c>
    </row>
    <row r="3499" spans="1:12" x14ac:dyDescent="0.3">
      <c r="A3499" t="s">
        <v>80</v>
      </c>
      <c r="B3499">
        <v>77</v>
      </c>
      <c r="C3499" s="1">
        <v>45366</v>
      </c>
      <c r="D3499" s="1">
        <v>45350.666666666664</v>
      </c>
      <c r="E3499">
        <v>100.4</v>
      </c>
      <c r="F3499" t="s">
        <v>9</v>
      </c>
      <c r="G3499" t="s">
        <v>52</v>
      </c>
      <c r="H3499">
        <v>97110</v>
      </c>
      <c r="I3499" t="str" cm="1">
        <f t="array" ref="I3499">IFERROR(INDEX(scheduling_data!H:H,MATCH(B3499&amp;D3499,scheduling_data!D:D&amp;scheduling_data!A:A,0)),"")</f>
        <v>Jessica Pittman</v>
      </c>
      <c r="J3499" t="str">
        <f t="shared" si="162"/>
        <v>No</v>
      </c>
      <c r="K3499" t="str">
        <f t="shared" si="163"/>
        <v>7745350.6666666667Jessica Pittman</v>
      </c>
      <c r="L3499" t="str">
        <f t="shared" si="164"/>
        <v>No</v>
      </c>
    </row>
    <row r="3500" spans="1:12" x14ac:dyDescent="0.3">
      <c r="A3500" t="s">
        <v>80</v>
      </c>
      <c r="B3500">
        <v>77</v>
      </c>
      <c r="C3500" s="1">
        <v>45366</v>
      </c>
      <c r="D3500" s="1">
        <v>45350.666666666664</v>
      </c>
      <c r="E3500">
        <v>56.78</v>
      </c>
      <c r="F3500" t="s">
        <v>19</v>
      </c>
      <c r="G3500" t="s">
        <v>51</v>
      </c>
      <c r="H3500">
        <v>97112</v>
      </c>
      <c r="I3500" t="str" cm="1">
        <f t="array" ref="I3500">IFERROR(INDEX(scheduling_data!H:H,MATCH(B3500&amp;D3500,scheduling_data!D:D&amp;scheduling_data!A:A,0)),"")</f>
        <v>Jessica Pittman</v>
      </c>
      <c r="J3500" t="str">
        <f t="shared" si="162"/>
        <v>No</v>
      </c>
      <c r="K3500" t="str">
        <f t="shared" si="163"/>
        <v>7745350.6666666667Jessica Pittman</v>
      </c>
      <c r="L3500" t="str">
        <f t="shared" si="164"/>
        <v>Yes</v>
      </c>
    </row>
    <row r="3501" spans="1:12" x14ac:dyDescent="0.3">
      <c r="A3501" t="s">
        <v>80</v>
      </c>
      <c r="B3501">
        <v>77</v>
      </c>
      <c r="C3501" s="1">
        <v>45366</v>
      </c>
      <c r="D3501" s="1">
        <v>45350.666666666664</v>
      </c>
      <c r="E3501">
        <v>93.22</v>
      </c>
      <c r="F3501" t="s">
        <v>9</v>
      </c>
      <c r="G3501" t="s">
        <v>52</v>
      </c>
      <c r="H3501">
        <v>97112</v>
      </c>
      <c r="I3501" t="str" cm="1">
        <f t="array" ref="I3501">IFERROR(INDEX(scheduling_data!H:H,MATCH(B3501&amp;D3501,scheduling_data!D:D&amp;scheduling_data!A:A,0)),"")</f>
        <v>Jessica Pittman</v>
      </c>
      <c r="J3501" t="str">
        <f t="shared" si="162"/>
        <v>No</v>
      </c>
      <c r="K3501" t="str">
        <f t="shared" si="163"/>
        <v>7745350.6666666667Jessica Pittman</v>
      </c>
      <c r="L3501" t="str">
        <f t="shared" si="164"/>
        <v>No</v>
      </c>
    </row>
    <row r="3502" spans="1:12" x14ac:dyDescent="0.3">
      <c r="A3502" t="s">
        <v>80</v>
      </c>
      <c r="B3502">
        <v>77</v>
      </c>
      <c r="C3502" s="1">
        <v>45366</v>
      </c>
      <c r="D3502" s="1">
        <v>45350.666666666664</v>
      </c>
      <c r="E3502">
        <v>49.6</v>
      </c>
      <c r="F3502" t="s">
        <v>19</v>
      </c>
      <c r="G3502" t="s">
        <v>51</v>
      </c>
      <c r="H3502">
        <v>97110</v>
      </c>
      <c r="I3502" t="str" cm="1">
        <f t="array" ref="I3502">IFERROR(INDEX(scheduling_data!H:H,MATCH(B3502&amp;D3502,scheduling_data!D:D&amp;scheduling_data!A:A,0)),"")</f>
        <v>Jessica Pittman</v>
      </c>
      <c r="J3502" t="str">
        <f t="shared" si="162"/>
        <v>No</v>
      </c>
      <c r="K3502" t="str">
        <f t="shared" si="163"/>
        <v>7745350.6666666667Jessica Pittman</v>
      </c>
      <c r="L3502" t="str">
        <f t="shared" si="164"/>
        <v>Yes</v>
      </c>
    </row>
    <row r="3503" spans="1:12" x14ac:dyDescent="0.3">
      <c r="A3503" t="s">
        <v>14</v>
      </c>
      <c r="B3503">
        <v>284</v>
      </c>
      <c r="C3503" s="1">
        <v>45366</v>
      </c>
      <c r="D3503" s="1">
        <v>45351.479166666664</v>
      </c>
      <c r="E3503">
        <v>95</v>
      </c>
      <c r="F3503" t="s">
        <v>9</v>
      </c>
      <c r="G3503" t="s">
        <v>52</v>
      </c>
      <c r="H3503">
        <v>92507</v>
      </c>
      <c r="I3503" t="str" cm="1">
        <f t="array" ref="I3503">IFERROR(INDEX(scheduling_data!H:H,MATCH(B3503&amp;D3503,scheduling_data!D:D&amp;scheduling_data!A:A,0)),"")</f>
        <v>Kelli Cruthirds</v>
      </c>
      <c r="J3503" t="str">
        <f t="shared" si="162"/>
        <v>No</v>
      </c>
      <c r="K3503" t="str">
        <f t="shared" si="163"/>
        <v>28445351.4791666667Kelli Cruthirds</v>
      </c>
      <c r="L3503" t="str">
        <f t="shared" si="164"/>
        <v>No</v>
      </c>
    </row>
    <row r="3504" spans="1:12" x14ac:dyDescent="0.3">
      <c r="A3504" t="s">
        <v>14</v>
      </c>
      <c r="B3504">
        <v>284</v>
      </c>
      <c r="C3504" s="1">
        <v>45366</v>
      </c>
      <c r="D3504" s="1">
        <v>45351.479166666664</v>
      </c>
      <c r="E3504">
        <v>55</v>
      </c>
      <c r="F3504" t="s">
        <v>19</v>
      </c>
      <c r="G3504" t="s">
        <v>51</v>
      </c>
      <c r="H3504">
        <v>92507</v>
      </c>
      <c r="I3504" t="str" cm="1">
        <f t="array" ref="I3504">IFERROR(INDEX(scheduling_data!H:H,MATCH(B3504&amp;D3504,scheduling_data!D:D&amp;scheduling_data!A:A,0)),"")</f>
        <v>Kelli Cruthirds</v>
      </c>
      <c r="J3504" t="str">
        <f t="shared" si="162"/>
        <v>No</v>
      </c>
      <c r="K3504" t="str">
        <f t="shared" si="163"/>
        <v>28445351.4791666667Kelli Cruthirds</v>
      </c>
      <c r="L3504" t="str">
        <f t="shared" si="164"/>
        <v>Yes</v>
      </c>
    </row>
    <row r="3505" spans="1:12" x14ac:dyDescent="0.3">
      <c r="A3505" t="s">
        <v>232</v>
      </c>
      <c r="B3505">
        <v>284</v>
      </c>
      <c r="C3505" s="1">
        <v>45359</v>
      </c>
      <c r="D3505" s="1">
        <v>45343.541666666664</v>
      </c>
      <c r="E3505">
        <v>55</v>
      </c>
      <c r="F3505" t="s">
        <v>19</v>
      </c>
      <c r="H3505">
        <v>92507</v>
      </c>
      <c r="I3505" t="str" cm="1">
        <f t="array" ref="I3505">IFERROR(INDEX(scheduling_data!H:H,MATCH(B3505&amp;D3505,scheduling_data!D:D&amp;scheduling_data!A:A,0)),"")</f>
        <v>Kelli Cruthirds</v>
      </c>
      <c r="J3505" t="str">
        <f t="shared" si="162"/>
        <v>No</v>
      </c>
      <c r="K3505" t="str">
        <f t="shared" si="163"/>
        <v>28445343.5416666667Kelli Cruthirds</v>
      </c>
      <c r="L3505" t="str">
        <f t="shared" si="164"/>
        <v>Yes</v>
      </c>
    </row>
    <row r="3506" spans="1:12" x14ac:dyDescent="0.3">
      <c r="A3506" t="s">
        <v>232</v>
      </c>
      <c r="B3506">
        <v>284</v>
      </c>
      <c r="C3506" s="1">
        <v>45359</v>
      </c>
      <c r="D3506" s="1">
        <v>45343.541666666664</v>
      </c>
      <c r="E3506">
        <v>95</v>
      </c>
      <c r="F3506" t="s">
        <v>9</v>
      </c>
      <c r="H3506">
        <v>92507</v>
      </c>
      <c r="I3506" t="str" cm="1">
        <f t="array" ref="I3506">IFERROR(INDEX(scheduling_data!H:H,MATCH(B3506&amp;D3506,scheduling_data!D:D&amp;scheduling_data!A:A,0)),"")</f>
        <v>Kelli Cruthirds</v>
      </c>
      <c r="J3506" t="str">
        <f t="shared" si="162"/>
        <v>No</v>
      </c>
      <c r="K3506" t="str">
        <f t="shared" si="163"/>
        <v>28445343.5416666667Kelli Cruthirds</v>
      </c>
      <c r="L3506" t="str">
        <f t="shared" si="164"/>
        <v>No</v>
      </c>
    </row>
    <row r="3507" spans="1:12" x14ac:dyDescent="0.3">
      <c r="A3507" t="s">
        <v>14</v>
      </c>
      <c r="B3507">
        <v>79</v>
      </c>
      <c r="C3507" s="1">
        <v>45359</v>
      </c>
      <c r="D3507" s="1">
        <v>45342.375</v>
      </c>
      <c r="E3507">
        <v>55</v>
      </c>
      <c r="F3507" t="s">
        <v>19</v>
      </c>
      <c r="G3507" t="s">
        <v>51</v>
      </c>
      <c r="H3507">
        <v>92507</v>
      </c>
      <c r="I3507" t="str" cm="1">
        <f t="array" ref="I3507">IFERROR(INDEX(scheduling_data!H:H,MATCH(B3507&amp;D3507,scheduling_data!D:D&amp;scheduling_data!A:A,0)),"")</f>
        <v>Victoria Miley</v>
      </c>
      <c r="J3507" t="str">
        <f t="shared" si="162"/>
        <v>No</v>
      </c>
      <c r="K3507" t="str">
        <f t="shared" si="163"/>
        <v>7945342.375Victoria Miley</v>
      </c>
      <c r="L3507" t="str">
        <f t="shared" si="164"/>
        <v>Yes</v>
      </c>
    </row>
    <row r="3508" spans="1:12" x14ac:dyDescent="0.3">
      <c r="A3508" t="s">
        <v>14</v>
      </c>
      <c r="B3508">
        <v>79</v>
      </c>
      <c r="C3508" s="1">
        <v>45359</v>
      </c>
      <c r="D3508" s="1">
        <v>45342.375</v>
      </c>
      <c r="E3508">
        <v>95</v>
      </c>
      <c r="F3508" t="s">
        <v>9</v>
      </c>
      <c r="G3508" t="s">
        <v>52</v>
      </c>
      <c r="H3508">
        <v>92507</v>
      </c>
      <c r="I3508" t="str" cm="1">
        <f t="array" ref="I3508">IFERROR(INDEX(scheduling_data!H:H,MATCH(B3508&amp;D3508,scheduling_data!D:D&amp;scheduling_data!A:A,0)),"")</f>
        <v>Victoria Miley</v>
      </c>
      <c r="J3508" t="str">
        <f t="shared" si="162"/>
        <v>No</v>
      </c>
      <c r="K3508" t="str">
        <f t="shared" si="163"/>
        <v>7945342.375Victoria Miley</v>
      </c>
      <c r="L3508" t="str">
        <f t="shared" si="164"/>
        <v>No</v>
      </c>
    </row>
    <row r="3509" spans="1:12" x14ac:dyDescent="0.3">
      <c r="A3509" t="s">
        <v>14</v>
      </c>
      <c r="B3509">
        <v>79</v>
      </c>
      <c r="C3509" s="1">
        <v>45359</v>
      </c>
      <c r="D3509" s="1">
        <v>45349.4375</v>
      </c>
      <c r="E3509">
        <v>95</v>
      </c>
      <c r="F3509" t="s">
        <v>9</v>
      </c>
      <c r="G3509" t="s">
        <v>52</v>
      </c>
      <c r="H3509">
        <v>92507</v>
      </c>
      <c r="I3509" t="str" cm="1">
        <f t="array" ref="I3509">IFERROR(INDEX(scheduling_data!H:H,MATCH(B3509&amp;D3509,scheduling_data!D:D&amp;scheduling_data!A:A,0)),"")</f>
        <v>Victoria Miley</v>
      </c>
      <c r="J3509" t="str">
        <f t="shared" si="162"/>
        <v>No</v>
      </c>
      <c r="K3509" t="str">
        <f t="shared" si="163"/>
        <v>7945349.4375Victoria Miley</v>
      </c>
      <c r="L3509" t="str">
        <f t="shared" si="164"/>
        <v>No</v>
      </c>
    </row>
    <row r="3510" spans="1:12" x14ac:dyDescent="0.3">
      <c r="A3510" t="s">
        <v>14</v>
      </c>
      <c r="B3510">
        <v>79</v>
      </c>
      <c r="C3510" s="1">
        <v>45359</v>
      </c>
      <c r="D3510" s="1">
        <v>45349.4375</v>
      </c>
      <c r="E3510">
        <v>55</v>
      </c>
      <c r="F3510" t="s">
        <v>19</v>
      </c>
      <c r="G3510" t="s">
        <v>51</v>
      </c>
      <c r="H3510">
        <v>92507</v>
      </c>
      <c r="I3510" t="str" cm="1">
        <f t="array" ref="I3510">IFERROR(INDEX(scheduling_data!H:H,MATCH(B3510&amp;D3510,scheduling_data!D:D&amp;scheduling_data!A:A,0)),"")</f>
        <v>Victoria Miley</v>
      </c>
      <c r="J3510" t="str">
        <f t="shared" si="162"/>
        <v>No</v>
      </c>
      <c r="K3510" t="str">
        <f t="shared" si="163"/>
        <v>7945349.4375Victoria Miley</v>
      </c>
      <c r="L3510" t="str">
        <f t="shared" si="164"/>
        <v>Yes</v>
      </c>
    </row>
    <row r="3511" spans="1:12" x14ac:dyDescent="0.3">
      <c r="A3511" t="s">
        <v>11</v>
      </c>
      <c r="B3511">
        <v>80</v>
      </c>
      <c r="C3511" s="1">
        <v>45373.488194444442</v>
      </c>
      <c r="D3511" s="1">
        <v>45348.291666666664</v>
      </c>
      <c r="E3511">
        <v>47</v>
      </c>
      <c r="F3511" t="s">
        <v>91</v>
      </c>
      <c r="G3511" t="s">
        <v>434</v>
      </c>
      <c r="I3511" t="str" cm="1">
        <f t="array" ref="I3511">IFERROR(INDEX(scheduling_data!H:H,MATCH(B3511&amp;D3511,scheduling_data!D:D&amp;scheduling_data!A:A,0)),"")</f>
        <v>James Allen</v>
      </c>
      <c r="J3511" t="str">
        <f t="shared" si="162"/>
        <v>No</v>
      </c>
      <c r="K3511" t="str">
        <f t="shared" si="163"/>
        <v>8045348.2916666667James Allen</v>
      </c>
      <c r="L3511" t="str">
        <f t="shared" si="164"/>
        <v>Yes</v>
      </c>
    </row>
    <row r="3512" spans="1:12" x14ac:dyDescent="0.3">
      <c r="A3512" t="s">
        <v>232</v>
      </c>
      <c r="B3512">
        <v>80</v>
      </c>
      <c r="C3512" s="1">
        <v>45374.974999999999</v>
      </c>
      <c r="D3512" s="1">
        <v>45348.291666666664</v>
      </c>
      <c r="E3512">
        <v>83</v>
      </c>
      <c r="F3512" t="s">
        <v>9</v>
      </c>
      <c r="G3512" t="s">
        <v>169</v>
      </c>
      <c r="H3512">
        <v>97161</v>
      </c>
      <c r="I3512" t="str" cm="1">
        <f t="array" ref="I3512">IFERROR(INDEX(scheduling_data!H:H,MATCH(B3512&amp;D3512,scheduling_data!D:D&amp;scheduling_data!A:A,0)),"")</f>
        <v>James Allen</v>
      </c>
      <c r="J3512" t="str">
        <f t="shared" si="162"/>
        <v>No</v>
      </c>
      <c r="K3512" t="str">
        <f t="shared" si="163"/>
        <v>8045348.2916666667James Allen</v>
      </c>
      <c r="L3512" t="str">
        <f t="shared" si="164"/>
        <v>No</v>
      </c>
    </row>
    <row r="3513" spans="1:12" x14ac:dyDescent="0.3">
      <c r="A3513" t="s">
        <v>232</v>
      </c>
      <c r="B3513">
        <v>80</v>
      </c>
      <c r="C3513" s="1">
        <v>45374.974999999999</v>
      </c>
      <c r="D3513" s="1">
        <v>45348.291666666664</v>
      </c>
      <c r="E3513">
        <v>225</v>
      </c>
      <c r="F3513" t="s">
        <v>9</v>
      </c>
      <c r="G3513" t="s">
        <v>169</v>
      </c>
      <c r="H3513">
        <v>97110</v>
      </c>
      <c r="I3513" t="str" cm="1">
        <f t="array" ref="I3513">IFERROR(INDEX(scheduling_data!H:H,MATCH(B3513&amp;D3513,scheduling_data!D:D&amp;scheduling_data!A:A,0)),"")</f>
        <v>James Allen</v>
      </c>
      <c r="J3513" t="str">
        <f t="shared" si="162"/>
        <v>No</v>
      </c>
      <c r="K3513" t="str">
        <f t="shared" si="163"/>
        <v>8045348.2916666667James Allen</v>
      </c>
      <c r="L3513" t="str">
        <f t="shared" si="164"/>
        <v>No</v>
      </c>
    </row>
    <row r="3514" spans="1:12" x14ac:dyDescent="0.3">
      <c r="A3514" t="s">
        <v>80</v>
      </c>
      <c r="B3514">
        <v>81</v>
      </c>
      <c r="C3514" s="1">
        <v>45359</v>
      </c>
      <c r="D3514" s="1">
        <v>45344.625</v>
      </c>
      <c r="E3514">
        <v>64.81</v>
      </c>
      <c r="F3514" t="s">
        <v>19</v>
      </c>
      <c r="G3514" t="s">
        <v>51</v>
      </c>
      <c r="H3514">
        <v>92507</v>
      </c>
      <c r="I3514" t="str" cm="1">
        <f t="array" ref="I3514">IFERROR(INDEX(scheduling_data!H:H,MATCH(B3514&amp;D3514,scheduling_data!D:D&amp;scheduling_data!A:A,0)),"")</f>
        <v>Kelli Cruthirds</v>
      </c>
      <c r="J3514" t="str">
        <f t="shared" si="162"/>
        <v>No</v>
      </c>
      <c r="K3514" t="str">
        <f t="shared" si="163"/>
        <v>8145344.625Kelli Cruthirds</v>
      </c>
      <c r="L3514" t="str">
        <f t="shared" si="164"/>
        <v>Yes</v>
      </c>
    </row>
    <row r="3515" spans="1:12" x14ac:dyDescent="0.3">
      <c r="A3515" t="s">
        <v>80</v>
      </c>
      <c r="B3515">
        <v>81</v>
      </c>
      <c r="C3515" s="1">
        <v>45359</v>
      </c>
      <c r="D3515" s="1">
        <v>45344.625</v>
      </c>
      <c r="E3515">
        <v>85.19</v>
      </c>
      <c r="F3515" t="s">
        <v>9</v>
      </c>
      <c r="G3515" t="s">
        <v>52</v>
      </c>
      <c r="H3515">
        <v>92507</v>
      </c>
      <c r="I3515" t="str" cm="1">
        <f t="array" ref="I3515">IFERROR(INDEX(scheduling_data!H:H,MATCH(B3515&amp;D3515,scheduling_data!D:D&amp;scheduling_data!A:A,0)),"")</f>
        <v>Kelli Cruthirds</v>
      </c>
      <c r="J3515" t="str">
        <f t="shared" si="162"/>
        <v>No</v>
      </c>
      <c r="K3515" t="str">
        <f t="shared" si="163"/>
        <v>8145344.625Kelli Cruthirds</v>
      </c>
      <c r="L3515" t="str">
        <f t="shared" si="164"/>
        <v>No</v>
      </c>
    </row>
    <row r="3516" spans="1:12" x14ac:dyDescent="0.3">
      <c r="A3516" t="s">
        <v>80</v>
      </c>
      <c r="B3516">
        <v>81</v>
      </c>
      <c r="C3516" s="1">
        <v>45363</v>
      </c>
      <c r="D3516" s="1">
        <v>45349.625</v>
      </c>
      <c r="E3516">
        <v>85.19</v>
      </c>
      <c r="F3516" t="s">
        <v>9</v>
      </c>
      <c r="G3516" t="s">
        <v>52</v>
      </c>
      <c r="H3516">
        <v>92507</v>
      </c>
      <c r="I3516" t="str" cm="1">
        <f t="array" ref="I3516">IFERROR(INDEX(scheduling_data!H:H,MATCH(B3516&amp;D3516,scheduling_data!D:D&amp;scheduling_data!A:A,0)),"")</f>
        <v>Kelli Cruthirds</v>
      </c>
      <c r="J3516" t="str">
        <f t="shared" si="162"/>
        <v>No</v>
      </c>
      <c r="K3516" t="str">
        <f t="shared" si="163"/>
        <v>8145349.625Kelli Cruthirds</v>
      </c>
      <c r="L3516" t="str">
        <f t="shared" si="164"/>
        <v>No</v>
      </c>
    </row>
    <row r="3517" spans="1:12" x14ac:dyDescent="0.3">
      <c r="A3517" t="s">
        <v>80</v>
      </c>
      <c r="B3517">
        <v>81</v>
      </c>
      <c r="C3517" s="1">
        <v>45363</v>
      </c>
      <c r="D3517" s="1">
        <v>45349.625</v>
      </c>
      <c r="E3517">
        <v>64.81</v>
      </c>
      <c r="F3517" t="s">
        <v>19</v>
      </c>
      <c r="G3517" t="s">
        <v>51</v>
      </c>
      <c r="H3517">
        <v>92507</v>
      </c>
      <c r="I3517" t="str" cm="1">
        <f t="array" ref="I3517">IFERROR(INDEX(scheduling_data!H:H,MATCH(B3517&amp;D3517,scheduling_data!D:D&amp;scheduling_data!A:A,0)),"")</f>
        <v>Kelli Cruthirds</v>
      </c>
      <c r="J3517" t="str">
        <f t="shared" si="162"/>
        <v>No</v>
      </c>
      <c r="K3517" t="str">
        <f t="shared" si="163"/>
        <v>8145349.625Kelli Cruthirds</v>
      </c>
      <c r="L3517" t="str">
        <f t="shared" si="164"/>
        <v>Yes</v>
      </c>
    </row>
    <row r="3518" spans="1:12" x14ac:dyDescent="0.3">
      <c r="A3518" t="s">
        <v>80</v>
      </c>
      <c r="B3518">
        <v>81</v>
      </c>
      <c r="C3518" s="1">
        <v>45366</v>
      </c>
      <c r="D3518" s="1">
        <v>45351.625</v>
      </c>
      <c r="E3518">
        <v>85.19</v>
      </c>
      <c r="F3518" t="s">
        <v>9</v>
      </c>
      <c r="G3518" t="s">
        <v>52</v>
      </c>
      <c r="H3518">
        <v>92507</v>
      </c>
      <c r="I3518" t="str" cm="1">
        <f t="array" ref="I3518">IFERROR(INDEX(scheduling_data!H:H,MATCH(B3518&amp;D3518,scheduling_data!D:D&amp;scheduling_data!A:A,0)),"")</f>
        <v>Kelli Cruthirds</v>
      </c>
      <c r="J3518" t="str">
        <f t="shared" si="162"/>
        <v>No</v>
      </c>
      <c r="K3518" t="str">
        <f t="shared" si="163"/>
        <v>8145351.625Kelli Cruthirds</v>
      </c>
      <c r="L3518" t="str">
        <f t="shared" si="164"/>
        <v>No</v>
      </c>
    </row>
    <row r="3519" spans="1:12" x14ac:dyDescent="0.3">
      <c r="A3519" t="s">
        <v>80</v>
      </c>
      <c r="B3519">
        <v>81</v>
      </c>
      <c r="C3519" s="1">
        <v>45366</v>
      </c>
      <c r="D3519" s="1">
        <v>45351.625</v>
      </c>
      <c r="E3519">
        <v>64.81</v>
      </c>
      <c r="F3519" t="s">
        <v>19</v>
      </c>
      <c r="G3519" t="s">
        <v>51</v>
      </c>
      <c r="H3519">
        <v>92507</v>
      </c>
      <c r="I3519" t="str" cm="1">
        <f t="array" ref="I3519">IFERROR(INDEX(scheduling_data!H:H,MATCH(B3519&amp;D3519,scheduling_data!D:D&amp;scheduling_data!A:A,0)),"")</f>
        <v>Kelli Cruthirds</v>
      </c>
      <c r="J3519" t="str">
        <f t="shared" si="162"/>
        <v>No</v>
      </c>
      <c r="K3519" t="str">
        <f t="shared" si="163"/>
        <v>8145351.625Kelli Cruthirds</v>
      </c>
      <c r="L3519" t="str">
        <f t="shared" si="164"/>
        <v>Yes</v>
      </c>
    </row>
    <row r="3520" spans="1:12" x14ac:dyDescent="0.3">
      <c r="A3520" t="s">
        <v>21</v>
      </c>
      <c r="B3520">
        <v>5</v>
      </c>
      <c r="C3520" s="1">
        <v>45373</v>
      </c>
      <c r="D3520" s="1">
        <v>45341.625</v>
      </c>
      <c r="E3520">
        <v>69.63</v>
      </c>
      <c r="F3520" t="s">
        <v>9</v>
      </c>
      <c r="H3520">
        <v>97530</v>
      </c>
      <c r="I3520" t="str" cm="1">
        <f t="array" ref="I3520">IFERROR(INDEX(scheduling_data!H:H,MATCH(B3520&amp;D3520,scheduling_data!D:D&amp;scheduling_data!A:A,0)),"")</f>
        <v>Heidi Molaison</v>
      </c>
      <c r="J3520" t="str">
        <f t="shared" si="162"/>
        <v>No</v>
      </c>
      <c r="K3520" t="str">
        <f t="shared" si="163"/>
        <v>545341.625Heidi Molaison</v>
      </c>
      <c r="L3520" t="str">
        <f t="shared" si="164"/>
        <v>No</v>
      </c>
    </row>
    <row r="3521" spans="1:12" x14ac:dyDescent="0.3">
      <c r="A3521" t="s">
        <v>21</v>
      </c>
      <c r="B3521">
        <v>5</v>
      </c>
      <c r="C3521" s="1">
        <v>45373</v>
      </c>
      <c r="D3521" s="1">
        <v>45341.625</v>
      </c>
      <c r="E3521">
        <v>80.37</v>
      </c>
      <c r="F3521" t="s">
        <v>19</v>
      </c>
      <c r="H3521">
        <v>97530</v>
      </c>
      <c r="I3521" t="str" cm="1">
        <f t="array" ref="I3521">IFERROR(INDEX(scheduling_data!H:H,MATCH(B3521&amp;D3521,scheduling_data!D:D&amp;scheduling_data!A:A,0)),"")</f>
        <v>Heidi Molaison</v>
      </c>
      <c r="J3521" t="str">
        <f t="shared" si="162"/>
        <v>No</v>
      </c>
      <c r="K3521" t="str">
        <f t="shared" si="163"/>
        <v>545341.625Heidi Molaison</v>
      </c>
      <c r="L3521" t="str">
        <f t="shared" si="164"/>
        <v>Yes</v>
      </c>
    </row>
    <row r="3522" spans="1:12" x14ac:dyDescent="0.3">
      <c r="A3522" t="s">
        <v>21</v>
      </c>
      <c r="B3522">
        <v>5</v>
      </c>
      <c r="C3522" s="1">
        <v>45373</v>
      </c>
      <c r="D3522" s="1">
        <v>45341.625</v>
      </c>
      <c r="E3522">
        <v>75</v>
      </c>
      <c r="F3522" t="s">
        <v>9</v>
      </c>
      <c r="H3522">
        <v>97110</v>
      </c>
      <c r="I3522" t="str" cm="1">
        <f t="array" ref="I3522">IFERROR(INDEX(scheduling_data!H:H,MATCH(B3522&amp;D3522,scheduling_data!D:D&amp;scheduling_data!A:A,0)),"")</f>
        <v>Heidi Molaison</v>
      </c>
      <c r="J3522" t="str">
        <f t="shared" si="162"/>
        <v>No</v>
      </c>
      <c r="K3522" t="str">
        <f t="shared" si="163"/>
        <v>545341.625Heidi Molaison</v>
      </c>
      <c r="L3522" t="str">
        <f t="shared" si="164"/>
        <v>No</v>
      </c>
    </row>
    <row r="3523" spans="1:12" x14ac:dyDescent="0.3">
      <c r="A3523" t="s">
        <v>21</v>
      </c>
      <c r="B3523">
        <v>5</v>
      </c>
      <c r="C3523" s="1">
        <v>45370</v>
      </c>
      <c r="D3523" s="1">
        <v>45343.625</v>
      </c>
      <c r="E3523">
        <v>26.51</v>
      </c>
      <c r="F3523" t="s">
        <v>9</v>
      </c>
      <c r="G3523" t="s">
        <v>45</v>
      </c>
      <c r="H3523">
        <v>97140</v>
      </c>
      <c r="I3523" t="str" cm="1">
        <f t="array" ref="I3523">IFERROR(INDEX(scheduling_data!H:H,MATCH(B3523&amp;D3523,scheduling_data!D:D&amp;scheduling_data!A:A,0)),"")</f>
        <v>Heidi Molaison</v>
      </c>
      <c r="J3523" t="str">
        <f t="shared" ref="J3523:J3586" si="165">IF(I3523="", "Yes", "No")</f>
        <v>No</v>
      </c>
      <c r="K3523" t="str">
        <f t="shared" ref="K3523:K3586" si="166">IF(I3523="",B3523&amp;D3523,B3523&amp;D3523&amp;I3523)</f>
        <v>545343.625Heidi Molaison</v>
      </c>
      <c r="L3523" t="str">
        <f t="shared" ref="L3523:L3586" si="167">IF(OR(F3523="Cash", F3523="Check", F3523="EFT", F3523="Credit Card", F3523="Visa", F3523="Mastercard", F3523="AMEX"), "Yes", "No")</f>
        <v>No</v>
      </c>
    </row>
    <row r="3524" spans="1:12" x14ac:dyDescent="0.3">
      <c r="A3524" t="s">
        <v>21</v>
      </c>
      <c r="B3524">
        <v>5</v>
      </c>
      <c r="C3524" s="1">
        <v>45370</v>
      </c>
      <c r="D3524" s="1">
        <v>45343.625</v>
      </c>
      <c r="E3524">
        <v>16.690000000000001</v>
      </c>
      <c r="F3524" t="s">
        <v>19</v>
      </c>
      <c r="G3524" t="s">
        <v>46</v>
      </c>
      <c r="H3524">
        <v>97140</v>
      </c>
      <c r="I3524" t="str" cm="1">
        <f t="array" ref="I3524">IFERROR(INDEX(scheduling_data!H:H,MATCH(B3524&amp;D3524,scheduling_data!D:D&amp;scheduling_data!A:A,0)),"")</f>
        <v>Heidi Molaison</v>
      </c>
      <c r="J3524" t="str">
        <f t="shared" si="165"/>
        <v>No</v>
      </c>
      <c r="K3524" t="str">
        <f t="shared" si="166"/>
        <v>545343.625Heidi Molaison</v>
      </c>
      <c r="L3524" t="str">
        <f t="shared" si="167"/>
        <v>Yes</v>
      </c>
    </row>
    <row r="3525" spans="1:12" x14ac:dyDescent="0.3">
      <c r="A3525" t="s">
        <v>21</v>
      </c>
      <c r="B3525">
        <v>5</v>
      </c>
      <c r="C3525" s="1">
        <v>45370</v>
      </c>
      <c r="D3525" s="1">
        <v>45343.625</v>
      </c>
      <c r="E3525">
        <v>27.96</v>
      </c>
      <c r="F3525" t="s">
        <v>9</v>
      </c>
      <c r="G3525" t="s">
        <v>47</v>
      </c>
      <c r="H3525">
        <v>97530</v>
      </c>
      <c r="I3525" t="str" cm="1">
        <f t="array" ref="I3525">IFERROR(INDEX(scheduling_data!H:H,MATCH(B3525&amp;D3525,scheduling_data!D:D&amp;scheduling_data!A:A,0)),"")</f>
        <v>Heidi Molaison</v>
      </c>
      <c r="J3525" t="str">
        <f t="shared" si="165"/>
        <v>No</v>
      </c>
      <c r="K3525" t="str">
        <f t="shared" si="166"/>
        <v>545343.625Heidi Molaison</v>
      </c>
      <c r="L3525" t="str">
        <f t="shared" si="167"/>
        <v>No</v>
      </c>
    </row>
    <row r="3526" spans="1:12" x14ac:dyDescent="0.3">
      <c r="A3526" t="s">
        <v>21</v>
      </c>
      <c r="B3526">
        <v>5</v>
      </c>
      <c r="C3526" s="1">
        <v>45370</v>
      </c>
      <c r="D3526" s="1">
        <v>45343.625</v>
      </c>
      <c r="E3526">
        <v>74.88</v>
      </c>
      <c r="F3526" t="s">
        <v>9</v>
      </c>
      <c r="G3526" t="s">
        <v>45</v>
      </c>
      <c r="H3526">
        <v>97530</v>
      </c>
      <c r="I3526" t="str" cm="1">
        <f t="array" ref="I3526">IFERROR(INDEX(scheduling_data!H:H,MATCH(B3526&amp;D3526,scheduling_data!D:D&amp;scheduling_data!A:A,0)),"")</f>
        <v>Heidi Molaison</v>
      </c>
      <c r="J3526" t="str">
        <f t="shared" si="165"/>
        <v>No</v>
      </c>
      <c r="K3526" t="str">
        <f t="shared" si="166"/>
        <v>545343.625Heidi Molaison</v>
      </c>
      <c r="L3526" t="str">
        <f t="shared" si="167"/>
        <v>No</v>
      </c>
    </row>
    <row r="3527" spans="1:12" x14ac:dyDescent="0.3">
      <c r="A3527" t="s">
        <v>21</v>
      </c>
      <c r="B3527">
        <v>5</v>
      </c>
      <c r="C3527" s="1">
        <v>45370</v>
      </c>
      <c r="D3527" s="1">
        <v>45343.625</v>
      </c>
      <c r="E3527">
        <v>47.16</v>
      </c>
      <c r="F3527" t="s">
        <v>19</v>
      </c>
      <c r="G3527" t="s">
        <v>46</v>
      </c>
      <c r="H3527">
        <v>97530</v>
      </c>
      <c r="I3527" t="str" cm="1">
        <f t="array" ref="I3527">IFERROR(INDEX(scheduling_data!H:H,MATCH(B3527&amp;D3527,scheduling_data!D:D&amp;scheduling_data!A:A,0)),"")</f>
        <v>Heidi Molaison</v>
      </c>
      <c r="J3527" t="str">
        <f t="shared" si="165"/>
        <v>No</v>
      </c>
      <c r="K3527" t="str">
        <f t="shared" si="166"/>
        <v>545343.625Heidi Molaison</v>
      </c>
      <c r="L3527" t="str">
        <f t="shared" si="167"/>
        <v>Yes</v>
      </c>
    </row>
    <row r="3528" spans="1:12" x14ac:dyDescent="0.3">
      <c r="A3528" t="s">
        <v>21</v>
      </c>
      <c r="B3528">
        <v>5</v>
      </c>
      <c r="C3528" s="1">
        <v>45370</v>
      </c>
      <c r="D3528" s="1">
        <v>45343.625</v>
      </c>
      <c r="E3528">
        <v>16.52</v>
      </c>
      <c r="F3528" t="s">
        <v>19</v>
      </c>
      <c r="G3528" t="s">
        <v>46</v>
      </c>
      <c r="H3528">
        <v>97110</v>
      </c>
      <c r="I3528" t="str" cm="1">
        <f t="array" ref="I3528">IFERROR(INDEX(scheduling_data!H:H,MATCH(B3528&amp;D3528,scheduling_data!D:D&amp;scheduling_data!A:A,0)),"")</f>
        <v>Heidi Molaison</v>
      </c>
      <c r="J3528" t="str">
        <f t="shared" si="165"/>
        <v>No</v>
      </c>
      <c r="K3528" t="str">
        <f t="shared" si="166"/>
        <v>545343.625Heidi Molaison</v>
      </c>
      <c r="L3528" t="str">
        <f t="shared" si="167"/>
        <v>Yes</v>
      </c>
    </row>
    <row r="3529" spans="1:12" x14ac:dyDescent="0.3">
      <c r="A3529" t="s">
        <v>21</v>
      </c>
      <c r="B3529">
        <v>5</v>
      </c>
      <c r="C3529" s="1">
        <v>45370</v>
      </c>
      <c r="D3529" s="1">
        <v>45343.625</v>
      </c>
      <c r="E3529">
        <v>31.8</v>
      </c>
      <c r="F3529" t="s">
        <v>9</v>
      </c>
      <c r="G3529" t="s">
        <v>47</v>
      </c>
      <c r="H3529">
        <v>97140</v>
      </c>
      <c r="I3529" t="str" cm="1">
        <f t="array" ref="I3529">IFERROR(INDEX(scheduling_data!H:H,MATCH(B3529&amp;D3529,scheduling_data!D:D&amp;scheduling_data!A:A,0)),"")</f>
        <v>Heidi Molaison</v>
      </c>
      <c r="J3529" t="str">
        <f t="shared" si="165"/>
        <v>No</v>
      </c>
      <c r="K3529" t="str">
        <f t="shared" si="166"/>
        <v>545343.625Heidi Molaison</v>
      </c>
      <c r="L3529" t="str">
        <f t="shared" si="167"/>
        <v>No</v>
      </c>
    </row>
    <row r="3530" spans="1:12" x14ac:dyDescent="0.3">
      <c r="A3530" t="s">
        <v>21</v>
      </c>
      <c r="B3530">
        <v>5</v>
      </c>
      <c r="C3530" s="1">
        <v>45370</v>
      </c>
      <c r="D3530" s="1">
        <v>45343.625</v>
      </c>
      <c r="E3530">
        <v>30.46</v>
      </c>
      <c r="F3530" t="s">
        <v>9</v>
      </c>
      <c r="G3530" t="s">
        <v>45</v>
      </c>
      <c r="H3530">
        <v>97110</v>
      </c>
      <c r="I3530" t="str" cm="1">
        <f t="array" ref="I3530">IFERROR(INDEX(scheduling_data!H:H,MATCH(B3530&amp;D3530,scheduling_data!D:D&amp;scheduling_data!A:A,0)),"")</f>
        <v>Heidi Molaison</v>
      </c>
      <c r="J3530" t="str">
        <f t="shared" si="165"/>
        <v>No</v>
      </c>
      <c r="K3530" t="str">
        <f t="shared" si="166"/>
        <v>545343.625Heidi Molaison</v>
      </c>
      <c r="L3530" t="str">
        <f t="shared" si="167"/>
        <v>No</v>
      </c>
    </row>
    <row r="3531" spans="1:12" x14ac:dyDescent="0.3">
      <c r="A3531" t="s">
        <v>21</v>
      </c>
      <c r="B3531">
        <v>5</v>
      </c>
      <c r="C3531" s="1">
        <v>45370</v>
      </c>
      <c r="D3531" s="1">
        <v>45343.625</v>
      </c>
      <c r="E3531">
        <v>28.02</v>
      </c>
      <c r="F3531" t="s">
        <v>9</v>
      </c>
      <c r="G3531" t="s">
        <v>47</v>
      </c>
      <c r="H3531">
        <v>97110</v>
      </c>
      <c r="I3531" t="str" cm="1">
        <f t="array" ref="I3531">IFERROR(INDEX(scheduling_data!H:H,MATCH(B3531&amp;D3531,scheduling_data!D:D&amp;scheduling_data!A:A,0)),"")</f>
        <v>Heidi Molaison</v>
      </c>
      <c r="J3531" t="str">
        <f t="shared" si="165"/>
        <v>No</v>
      </c>
      <c r="K3531" t="str">
        <f t="shared" si="166"/>
        <v>545343.625Heidi Molaison</v>
      </c>
      <c r="L3531" t="str">
        <f t="shared" si="167"/>
        <v>No</v>
      </c>
    </row>
    <row r="3532" spans="1:12" x14ac:dyDescent="0.3">
      <c r="A3532" t="s">
        <v>21</v>
      </c>
      <c r="B3532">
        <v>5</v>
      </c>
      <c r="C3532" s="1">
        <v>45366</v>
      </c>
      <c r="D3532" s="1">
        <v>45329.645833333336</v>
      </c>
      <c r="E3532">
        <v>68</v>
      </c>
      <c r="F3532" t="s">
        <v>9</v>
      </c>
      <c r="H3532">
        <v>97165</v>
      </c>
      <c r="I3532" t="str" cm="1">
        <f t="array" ref="I3532">IFERROR(INDEX(scheduling_data!H:H,MATCH(B3532&amp;D3532,scheduling_data!D:D&amp;scheduling_data!A:A,0)),"")</f>
        <v>Heidi Molaison</v>
      </c>
      <c r="J3532" t="str">
        <f t="shared" si="165"/>
        <v>No</v>
      </c>
      <c r="K3532" t="str">
        <f t="shared" si="166"/>
        <v>545329.6458333333Heidi Molaison</v>
      </c>
      <c r="L3532" t="str">
        <f t="shared" si="167"/>
        <v>No</v>
      </c>
    </row>
    <row r="3533" spans="1:12" x14ac:dyDescent="0.3">
      <c r="A3533" t="s">
        <v>21</v>
      </c>
      <c r="B3533">
        <v>5</v>
      </c>
      <c r="C3533" s="1">
        <v>45366</v>
      </c>
      <c r="D3533" s="1">
        <v>45329.645833333336</v>
      </c>
      <c r="E3533">
        <v>82</v>
      </c>
      <c r="F3533" t="s">
        <v>19</v>
      </c>
      <c r="H3533">
        <v>97165</v>
      </c>
      <c r="I3533" t="str" cm="1">
        <f t="array" ref="I3533">IFERROR(INDEX(scheduling_data!H:H,MATCH(B3533&amp;D3533,scheduling_data!D:D&amp;scheduling_data!A:A,0)),"")</f>
        <v>Heidi Molaison</v>
      </c>
      <c r="J3533" t="str">
        <f t="shared" si="165"/>
        <v>No</v>
      </c>
      <c r="K3533" t="str">
        <f t="shared" si="166"/>
        <v>545329.6458333333Heidi Molaison</v>
      </c>
      <c r="L3533" t="str">
        <f t="shared" si="167"/>
        <v>Yes</v>
      </c>
    </row>
    <row r="3534" spans="1:12" x14ac:dyDescent="0.3">
      <c r="A3534" t="s">
        <v>21</v>
      </c>
      <c r="B3534">
        <v>5</v>
      </c>
      <c r="C3534" s="1">
        <v>45366</v>
      </c>
      <c r="D3534" s="1">
        <v>45329.645833333336</v>
      </c>
      <c r="E3534">
        <v>71.41</v>
      </c>
      <c r="F3534" t="s">
        <v>19</v>
      </c>
      <c r="H3534">
        <v>97110</v>
      </c>
      <c r="I3534" t="str" cm="1">
        <f t="array" ref="I3534">IFERROR(INDEX(scheduling_data!H:H,MATCH(B3534&amp;D3534,scheduling_data!D:D&amp;scheduling_data!A:A,0)),"")</f>
        <v>Heidi Molaison</v>
      </c>
      <c r="J3534" t="str">
        <f t="shared" si="165"/>
        <v>No</v>
      </c>
      <c r="K3534" t="str">
        <f t="shared" si="166"/>
        <v>545329.6458333333Heidi Molaison</v>
      </c>
      <c r="L3534" t="str">
        <f t="shared" si="167"/>
        <v>Yes</v>
      </c>
    </row>
    <row r="3535" spans="1:12" x14ac:dyDescent="0.3">
      <c r="A3535" t="s">
        <v>21</v>
      </c>
      <c r="B3535">
        <v>5</v>
      </c>
      <c r="C3535" s="1">
        <v>45366</v>
      </c>
      <c r="D3535" s="1">
        <v>45329.645833333336</v>
      </c>
      <c r="E3535">
        <v>153.59</v>
      </c>
      <c r="F3535" t="s">
        <v>9</v>
      </c>
      <c r="H3535">
        <v>97110</v>
      </c>
      <c r="I3535" t="str" cm="1">
        <f t="array" ref="I3535">IFERROR(INDEX(scheduling_data!H:H,MATCH(B3535&amp;D3535,scheduling_data!D:D&amp;scheduling_data!A:A,0)),"")</f>
        <v>Heidi Molaison</v>
      </c>
      <c r="J3535" t="str">
        <f t="shared" si="165"/>
        <v>No</v>
      </c>
      <c r="K3535" t="str">
        <f t="shared" si="166"/>
        <v>545329.6458333333Heidi Molaison</v>
      </c>
      <c r="L3535" t="str">
        <f t="shared" si="167"/>
        <v>No</v>
      </c>
    </row>
    <row r="3536" spans="1:12" x14ac:dyDescent="0.3">
      <c r="A3536" t="s">
        <v>21</v>
      </c>
      <c r="B3536">
        <v>5</v>
      </c>
      <c r="C3536" s="1">
        <v>45366</v>
      </c>
      <c r="D3536" s="1">
        <v>45330.6875</v>
      </c>
      <c r="E3536">
        <v>72.680000000000007</v>
      </c>
      <c r="F3536" t="s">
        <v>9</v>
      </c>
      <c r="H3536">
        <v>97110</v>
      </c>
      <c r="I3536" t="str" cm="1">
        <f t="array" ref="I3536">IFERROR(INDEX(scheduling_data!H:H,MATCH(B3536&amp;D3536,scheduling_data!D:D&amp;scheduling_data!A:A,0)),"")</f>
        <v>Heidi Molaison</v>
      </c>
      <c r="J3536" t="str">
        <f t="shared" si="165"/>
        <v>No</v>
      </c>
      <c r="K3536" t="str">
        <f t="shared" si="166"/>
        <v>545330.6875Heidi Molaison</v>
      </c>
      <c r="L3536" t="str">
        <f t="shared" si="167"/>
        <v>No</v>
      </c>
    </row>
    <row r="3537" spans="1:12" x14ac:dyDescent="0.3">
      <c r="A3537" t="s">
        <v>21</v>
      </c>
      <c r="B3537">
        <v>5</v>
      </c>
      <c r="C3537" s="1">
        <v>45366</v>
      </c>
      <c r="D3537" s="1">
        <v>45330.6875</v>
      </c>
      <c r="E3537">
        <v>77.319999999999993</v>
      </c>
      <c r="F3537" t="s">
        <v>19</v>
      </c>
      <c r="H3537">
        <v>97110</v>
      </c>
      <c r="I3537" t="str" cm="1">
        <f t="array" ref="I3537">IFERROR(INDEX(scheduling_data!H:H,MATCH(B3537&amp;D3537,scheduling_data!D:D&amp;scheduling_data!A:A,0)),"")</f>
        <v>Heidi Molaison</v>
      </c>
      <c r="J3537" t="str">
        <f t="shared" si="165"/>
        <v>No</v>
      </c>
      <c r="K3537" t="str">
        <f t="shared" si="166"/>
        <v>545330.6875Heidi Molaison</v>
      </c>
      <c r="L3537" t="str">
        <f t="shared" si="167"/>
        <v>Yes</v>
      </c>
    </row>
    <row r="3538" spans="1:12" x14ac:dyDescent="0.3">
      <c r="A3538" t="s">
        <v>25</v>
      </c>
      <c r="B3538">
        <v>82</v>
      </c>
      <c r="C3538" s="1">
        <v>45352</v>
      </c>
      <c r="D3538" s="1">
        <v>45342.395833333336</v>
      </c>
      <c r="E3538">
        <v>85.19</v>
      </c>
      <c r="F3538" t="s">
        <v>9</v>
      </c>
      <c r="G3538" t="s">
        <v>28</v>
      </c>
      <c r="H3538">
        <v>92507</v>
      </c>
      <c r="I3538" t="str" cm="1">
        <f t="array" ref="I3538">IFERROR(INDEX(scheduling_data!H:H,MATCH(B3538&amp;D3538,scheduling_data!D:D&amp;scheduling_data!A:A,0)),"")</f>
        <v>Victoria Miley</v>
      </c>
      <c r="J3538" t="str">
        <f t="shared" si="165"/>
        <v>No</v>
      </c>
      <c r="K3538" t="str">
        <f t="shared" si="166"/>
        <v>8245342.3958333333Victoria Miley</v>
      </c>
      <c r="L3538" t="str">
        <f t="shared" si="167"/>
        <v>No</v>
      </c>
    </row>
    <row r="3539" spans="1:12" x14ac:dyDescent="0.3">
      <c r="A3539" t="s">
        <v>25</v>
      </c>
      <c r="B3539">
        <v>82</v>
      </c>
      <c r="C3539" s="1">
        <v>45352</v>
      </c>
      <c r="D3539" s="1">
        <v>45342.395833333336</v>
      </c>
      <c r="E3539">
        <v>64.81</v>
      </c>
      <c r="F3539" t="s">
        <v>19</v>
      </c>
      <c r="G3539" t="s">
        <v>26</v>
      </c>
      <c r="H3539">
        <v>92507</v>
      </c>
      <c r="I3539" t="str" cm="1">
        <f t="array" ref="I3539">IFERROR(INDEX(scheduling_data!H:H,MATCH(B3539&amp;D3539,scheduling_data!D:D&amp;scheduling_data!A:A,0)),"")</f>
        <v>Victoria Miley</v>
      </c>
      <c r="J3539" t="str">
        <f t="shared" si="165"/>
        <v>No</v>
      </c>
      <c r="K3539" t="str">
        <f t="shared" si="166"/>
        <v>8245342.3958333333Victoria Miley</v>
      </c>
      <c r="L3539" t="str">
        <f t="shared" si="167"/>
        <v>Yes</v>
      </c>
    </row>
    <row r="3540" spans="1:12" x14ac:dyDescent="0.3">
      <c r="A3540" t="s">
        <v>25</v>
      </c>
      <c r="B3540">
        <v>82</v>
      </c>
      <c r="C3540" s="1">
        <v>45352</v>
      </c>
      <c r="D3540" s="1">
        <v>45344.395833333336</v>
      </c>
      <c r="E3540">
        <v>85.19</v>
      </c>
      <c r="F3540" t="s">
        <v>9</v>
      </c>
      <c r="G3540" t="s">
        <v>28</v>
      </c>
      <c r="H3540">
        <v>92507</v>
      </c>
      <c r="I3540" t="str" cm="1">
        <f t="array" ref="I3540">IFERROR(INDEX(scheduling_data!H:H,MATCH(B3540&amp;D3540,scheduling_data!D:D&amp;scheduling_data!A:A,0)),"")</f>
        <v>D'Anna Pullen</v>
      </c>
      <c r="J3540" t="str">
        <f t="shared" si="165"/>
        <v>No</v>
      </c>
      <c r="K3540" t="str">
        <f t="shared" si="166"/>
        <v>8245344.3958333333D'Anna Pullen</v>
      </c>
      <c r="L3540" t="str">
        <f t="shared" si="167"/>
        <v>No</v>
      </c>
    </row>
    <row r="3541" spans="1:12" x14ac:dyDescent="0.3">
      <c r="A3541" t="s">
        <v>25</v>
      </c>
      <c r="B3541">
        <v>82</v>
      </c>
      <c r="C3541" s="1">
        <v>45352</v>
      </c>
      <c r="D3541" s="1">
        <v>45344.395833333336</v>
      </c>
      <c r="E3541">
        <v>64.81</v>
      </c>
      <c r="F3541" t="s">
        <v>19</v>
      </c>
      <c r="G3541" t="s">
        <v>26</v>
      </c>
      <c r="H3541">
        <v>92507</v>
      </c>
      <c r="I3541" t="str" cm="1">
        <f t="array" ref="I3541">IFERROR(INDEX(scheduling_data!H:H,MATCH(B3541&amp;D3541,scheduling_data!D:D&amp;scheduling_data!A:A,0)),"")</f>
        <v>D'Anna Pullen</v>
      </c>
      <c r="J3541" t="str">
        <f t="shared" si="165"/>
        <v>No</v>
      </c>
      <c r="K3541" t="str">
        <f t="shared" si="166"/>
        <v>8245344.3958333333D'Anna Pullen</v>
      </c>
      <c r="L3541" t="str">
        <f t="shared" si="167"/>
        <v>Yes</v>
      </c>
    </row>
    <row r="3542" spans="1:12" x14ac:dyDescent="0.3">
      <c r="A3542" t="s">
        <v>25</v>
      </c>
      <c r="B3542">
        <v>82</v>
      </c>
      <c r="C3542" s="1">
        <v>45359</v>
      </c>
      <c r="D3542" s="1">
        <v>45349.354166666664</v>
      </c>
      <c r="E3542">
        <v>64.81</v>
      </c>
      <c r="F3542" t="s">
        <v>19</v>
      </c>
      <c r="G3542" t="s">
        <v>26</v>
      </c>
      <c r="H3542">
        <v>92507</v>
      </c>
      <c r="I3542" t="str" cm="1">
        <f t="array" ref="I3542">IFERROR(INDEX(scheduling_data!H:H,MATCH(B3542&amp;D3542,scheduling_data!D:D&amp;scheduling_data!A:A,0)),"")</f>
        <v>Victoria Miley</v>
      </c>
      <c r="J3542" t="str">
        <f t="shared" si="165"/>
        <v>No</v>
      </c>
      <c r="K3542" t="str">
        <f t="shared" si="166"/>
        <v>8245349.3541666667Victoria Miley</v>
      </c>
      <c r="L3542" t="str">
        <f t="shared" si="167"/>
        <v>Yes</v>
      </c>
    </row>
    <row r="3543" spans="1:12" x14ac:dyDescent="0.3">
      <c r="A3543" t="s">
        <v>25</v>
      </c>
      <c r="B3543">
        <v>82</v>
      </c>
      <c r="C3543" s="1">
        <v>45359</v>
      </c>
      <c r="D3543" s="1">
        <v>45349.354166666664</v>
      </c>
      <c r="E3543">
        <v>85.19</v>
      </c>
      <c r="F3543" t="s">
        <v>9</v>
      </c>
      <c r="G3543" t="s">
        <v>28</v>
      </c>
      <c r="H3543">
        <v>92507</v>
      </c>
      <c r="I3543" t="str" cm="1">
        <f t="array" ref="I3543">IFERROR(INDEX(scheduling_data!H:H,MATCH(B3543&amp;D3543,scheduling_data!D:D&amp;scheduling_data!A:A,0)),"")</f>
        <v>Victoria Miley</v>
      </c>
      <c r="J3543" t="str">
        <f t="shared" si="165"/>
        <v>No</v>
      </c>
      <c r="K3543" t="str">
        <f t="shared" si="166"/>
        <v>8245349.3541666667Victoria Miley</v>
      </c>
      <c r="L3543" t="str">
        <f t="shared" si="167"/>
        <v>No</v>
      </c>
    </row>
    <row r="3544" spans="1:12" x14ac:dyDescent="0.3">
      <c r="A3544" t="s">
        <v>25</v>
      </c>
      <c r="B3544">
        <v>82</v>
      </c>
      <c r="C3544" s="1">
        <v>45359</v>
      </c>
      <c r="D3544" s="1">
        <v>45351.395833333336</v>
      </c>
      <c r="E3544">
        <v>64.81</v>
      </c>
      <c r="F3544" t="s">
        <v>19</v>
      </c>
      <c r="G3544" t="s">
        <v>26</v>
      </c>
      <c r="H3544">
        <v>92507</v>
      </c>
      <c r="I3544" t="str" cm="1">
        <f t="array" ref="I3544">IFERROR(INDEX(scheduling_data!H:H,MATCH(B3544&amp;D3544,scheduling_data!D:D&amp;scheduling_data!A:A,0)),"")</f>
        <v>D'Anna Pullen</v>
      </c>
      <c r="J3544" t="str">
        <f t="shared" si="165"/>
        <v>No</v>
      </c>
      <c r="K3544" t="str">
        <f t="shared" si="166"/>
        <v>8245351.3958333333D'Anna Pullen</v>
      </c>
      <c r="L3544" t="str">
        <f t="shared" si="167"/>
        <v>Yes</v>
      </c>
    </row>
    <row r="3545" spans="1:12" x14ac:dyDescent="0.3">
      <c r="A3545" t="s">
        <v>25</v>
      </c>
      <c r="B3545">
        <v>82</v>
      </c>
      <c r="C3545" s="1">
        <v>45359</v>
      </c>
      <c r="D3545" s="1">
        <v>45351.395833333336</v>
      </c>
      <c r="E3545">
        <v>85.19</v>
      </c>
      <c r="F3545" t="s">
        <v>9</v>
      </c>
      <c r="G3545" t="s">
        <v>28</v>
      </c>
      <c r="H3545">
        <v>92507</v>
      </c>
      <c r="I3545" t="str" cm="1">
        <f t="array" ref="I3545">IFERROR(INDEX(scheduling_data!H:H,MATCH(B3545&amp;D3545,scheduling_data!D:D&amp;scheduling_data!A:A,0)),"")</f>
        <v>D'Anna Pullen</v>
      </c>
      <c r="J3545" t="str">
        <f t="shared" si="165"/>
        <v>No</v>
      </c>
      <c r="K3545" t="str">
        <f t="shared" si="166"/>
        <v>8245351.3958333333D'Anna Pullen</v>
      </c>
      <c r="L3545" t="str">
        <f t="shared" si="167"/>
        <v>No</v>
      </c>
    </row>
    <row r="3546" spans="1:12" x14ac:dyDescent="0.3">
      <c r="A3546" t="s">
        <v>22</v>
      </c>
      <c r="B3546">
        <v>6</v>
      </c>
      <c r="C3546" s="1">
        <v>45372</v>
      </c>
      <c r="D3546" s="1">
        <v>45334.458333333336</v>
      </c>
      <c r="E3546">
        <v>126.03</v>
      </c>
      <c r="F3546" t="s">
        <v>23</v>
      </c>
      <c r="H3546">
        <v>97110</v>
      </c>
      <c r="I3546" t="str" cm="1">
        <f t="array" ref="I3546">IFERROR(INDEX(scheduling_data!H:H,MATCH(B3546&amp;D3546,scheduling_data!D:D&amp;scheduling_data!A:A,0)),"")</f>
        <v>Katherine Tyree</v>
      </c>
      <c r="J3546" t="str">
        <f t="shared" si="165"/>
        <v>No</v>
      </c>
      <c r="K3546" t="str">
        <f t="shared" si="166"/>
        <v>645334.4583333333Katherine Tyree</v>
      </c>
      <c r="L3546" t="str">
        <f t="shared" si="167"/>
        <v>Yes</v>
      </c>
    </row>
    <row r="3547" spans="1:12" x14ac:dyDescent="0.3">
      <c r="A3547" t="s">
        <v>22</v>
      </c>
      <c r="B3547">
        <v>6</v>
      </c>
      <c r="C3547" s="1">
        <v>45372</v>
      </c>
      <c r="D3547" s="1">
        <v>45334.458333333336</v>
      </c>
      <c r="E3547">
        <v>98.97</v>
      </c>
      <c r="F3547" t="s">
        <v>9</v>
      </c>
      <c r="H3547">
        <v>97110</v>
      </c>
      <c r="I3547" t="str" cm="1">
        <f t="array" ref="I3547">IFERROR(INDEX(scheduling_data!H:H,MATCH(B3547&amp;D3547,scheduling_data!D:D&amp;scheduling_data!A:A,0)),"")</f>
        <v>Katherine Tyree</v>
      </c>
      <c r="J3547" t="str">
        <f t="shared" si="165"/>
        <v>No</v>
      </c>
      <c r="K3547" t="str">
        <f t="shared" si="166"/>
        <v>645334.4583333333Katherine Tyree</v>
      </c>
      <c r="L3547" t="str">
        <f t="shared" si="167"/>
        <v>No</v>
      </c>
    </row>
    <row r="3548" spans="1:12" x14ac:dyDescent="0.3">
      <c r="A3548" t="s">
        <v>22</v>
      </c>
      <c r="B3548">
        <v>6</v>
      </c>
      <c r="C3548" s="1">
        <v>45372</v>
      </c>
      <c r="D3548" s="1">
        <v>45334.458333333336</v>
      </c>
      <c r="E3548">
        <v>106.26</v>
      </c>
      <c r="F3548" t="s">
        <v>23</v>
      </c>
      <c r="H3548">
        <v>97530</v>
      </c>
      <c r="I3548" t="str" cm="1">
        <f t="array" ref="I3548">IFERROR(INDEX(scheduling_data!H:H,MATCH(B3548&amp;D3548,scheduling_data!D:D&amp;scheduling_data!A:A,0)),"")</f>
        <v>Katherine Tyree</v>
      </c>
      <c r="J3548" t="str">
        <f t="shared" si="165"/>
        <v>No</v>
      </c>
      <c r="K3548" t="str">
        <f t="shared" si="166"/>
        <v>645334.4583333333Katherine Tyree</v>
      </c>
      <c r="L3548" t="str">
        <f t="shared" si="167"/>
        <v>Yes</v>
      </c>
    </row>
    <row r="3549" spans="1:12" x14ac:dyDescent="0.3">
      <c r="A3549" t="s">
        <v>22</v>
      </c>
      <c r="B3549">
        <v>6</v>
      </c>
      <c r="C3549" s="1">
        <v>45372</v>
      </c>
      <c r="D3549" s="1">
        <v>45334.458333333336</v>
      </c>
      <c r="E3549">
        <v>43.74</v>
      </c>
      <c r="F3549" t="s">
        <v>9</v>
      </c>
      <c r="H3549">
        <v>97530</v>
      </c>
      <c r="I3549" t="str" cm="1">
        <f t="array" ref="I3549">IFERROR(INDEX(scheduling_data!H:H,MATCH(B3549&amp;D3549,scheduling_data!D:D&amp;scheduling_data!A:A,0)),"")</f>
        <v>Katherine Tyree</v>
      </c>
      <c r="J3549" t="str">
        <f t="shared" si="165"/>
        <v>No</v>
      </c>
      <c r="K3549" t="str">
        <f t="shared" si="166"/>
        <v>645334.4583333333Katherine Tyree</v>
      </c>
      <c r="L3549" t="str">
        <f t="shared" si="167"/>
        <v>No</v>
      </c>
    </row>
    <row r="3550" spans="1:12" x14ac:dyDescent="0.3">
      <c r="A3550" t="s">
        <v>22</v>
      </c>
      <c r="B3550">
        <v>6</v>
      </c>
      <c r="C3550" s="1">
        <v>45365</v>
      </c>
      <c r="D3550" s="1">
        <v>45324.375</v>
      </c>
      <c r="E3550">
        <v>65.98</v>
      </c>
      <c r="F3550" t="s">
        <v>9</v>
      </c>
      <c r="H3550">
        <v>97110</v>
      </c>
      <c r="I3550" t="str" cm="1">
        <f t="array" ref="I3550">IFERROR(INDEX(scheduling_data!H:H,MATCH(B3550&amp;D3550,scheduling_data!D:D&amp;scheduling_data!A:A,0)),"")</f>
        <v>Amber Hickman</v>
      </c>
      <c r="J3550" t="str">
        <f t="shared" si="165"/>
        <v>No</v>
      </c>
      <c r="K3550" t="str">
        <f t="shared" si="166"/>
        <v>645324.375Amber Hickman</v>
      </c>
      <c r="L3550" t="str">
        <f t="shared" si="167"/>
        <v>No</v>
      </c>
    </row>
    <row r="3551" spans="1:12" x14ac:dyDescent="0.3">
      <c r="A3551" t="s">
        <v>22</v>
      </c>
      <c r="B3551">
        <v>6</v>
      </c>
      <c r="C3551" s="1">
        <v>45365</v>
      </c>
      <c r="D3551" s="1">
        <v>45324.375</v>
      </c>
      <c r="E3551">
        <v>84.02</v>
      </c>
      <c r="F3551" t="s">
        <v>23</v>
      </c>
      <c r="H3551">
        <v>97110</v>
      </c>
      <c r="I3551" t="str" cm="1">
        <f t="array" ref="I3551">IFERROR(INDEX(scheduling_data!H:H,MATCH(B3551&amp;D3551,scheduling_data!D:D&amp;scheduling_data!A:A,0)),"")</f>
        <v>Amber Hickman</v>
      </c>
      <c r="J3551" t="str">
        <f t="shared" si="165"/>
        <v>No</v>
      </c>
      <c r="K3551" t="str">
        <f t="shared" si="166"/>
        <v>645324.375Amber Hickman</v>
      </c>
      <c r="L3551" t="str">
        <f t="shared" si="167"/>
        <v>Yes</v>
      </c>
    </row>
    <row r="3552" spans="1:12" x14ac:dyDescent="0.3">
      <c r="A3552" t="s">
        <v>22</v>
      </c>
      <c r="B3552">
        <v>6</v>
      </c>
      <c r="C3552" s="1">
        <v>45372</v>
      </c>
      <c r="D3552" s="1">
        <v>45328.666666666664</v>
      </c>
      <c r="E3552">
        <v>84.02</v>
      </c>
      <c r="F3552" t="s">
        <v>23</v>
      </c>
      <c r="H3552">
        <v>97110</v>
      </c>
      <c r="I3552" t="str" cm="1">
        <f t="array" ref="I3552">IFERROR(INDEX(scheduling_data!H:H,MATCH(B3552&amp;D3552,scheduling_data!D:D&amp;scheduling_data!A:A,0)),"")</f>
        <v>Katherine Tyree</v>
      </c>
      <c r="J3552" t="str">
        <f t="shared" si="165"/>
        <v>No</v>
      </c>
      <c r="K3552" t="str">
        <f t="shared" si="166"/>
        <v>645328.6666666667Katherine Tyree</v>
      </c>
      <c r="L3552" t="str">
        <f t="shared" si="167"/>
        <v>Yes</v>
      </c>
    </row>
    <row r="3553" spans="1:12" x14ac:dyDescent="0.3">
      <c r="A3553" t="s">
        <v>22</v>
      </c>
      <c r="B3553">
        <v>6</v>
      </c>
      <c r="C3553" s="1">
        <v>45372</v>
      </c>
      <c r="D3553" s="1">
        <v>45328.666666666664</v>
      </c>
      <c r="E3553">
        <v>65.98</v>
      </c>
      <c r="F3553" t="s">
        <v>9</v>
      </c>
      <c r="H3553">
        <v>97110</v>
      </c>
      <c r="I3553" t="str" cm="1">
        <f t="array" ref="I3553">IFERROR(INDEX(scheduling_data!H:H,MATCH(B3553&amp;D3553,scheduling_data!D:D&amp;scheduling_data!A:A,0)),"")</f>
        <v>Katherine Tyree</v>
      </c>
      <c r="J3553" t="str">
        <f t="shared" si="165"/>
        <v>No</v>
      </c>
      <c r="K3553" t="str">
        <f t="shared" si="166"/>
        <v>645328.6666666667Katherine Tyree</v>
      </c>
      <c r="L3553" t="str">
        <f t="shared" si="167"/>
        <v>No</v>
      </c>
    </row>
    <row r="3554" spans="1:12" x14ac:dyDescent="0.3">
      <c r="A3554" t="s">
        <v>22</v>
      </c>
      <c r="B3554">
        <v>6</v>
      </c>
      <c r="C3554" s="1">
        <v>45372</v>
      </c>
      <c r="D3554" s="1">
        <v>45328.666666666664</v>
      </c>
      <c r="E3554">
        <v>48.21</v>
      </c>
      <c r="F3554" t="s">
        <v>23</v>
      </c>
      <c r="H3554">
        <v>97112</v>
      </c>
      <c r="I3554" t="str" cm="1">
        <f t="array" ref="I3554">IFERROR(INDEX(scheduling_data!H:H,MATCH(B3554&amp;D3554,scheduling_data!D:D&amp;scheduling_data!A:A,0)),"")</f>
        <v>Katherine Tyree</v>
      </c>
      <c r="J3554" t="str">
        <f t="shared" si="165"/>
        <v>No</v>
      </c>
      <c r="K3554" t="str">
        <f t="shared" si="166"/>
        <v>645328.6666666667Katherine Tyree</v>
      </c>
      <c r="L3554" t="str">
        <f t="shared" si="167"/>
        <v>Yes</v>
      </c>
    </row>
    <row r="3555" spans="1:12" x14ac:dyDescent="0.3">
      <c r="A3555" t="s">
        <v>22</v>
      </c>
      <c r="B3555">
        <v>6</v>
      </c>
      <c r="C3555" s="1">
        <v>45372</v>
      </c>
      <c r="D3555" s="1">
        <v>45328.666666666664</v>
      </c>
      <c r="E3555">
        <v>26.79</v>
      </c>
      <c r="F3555" t="s">
        <v>9</v>
      </c>
      <c r="H3555">
        <v>97112</v>
      </c>
      <c r="I3555" t="str" cm="1">
        <f t="array" ref="I3555">IFERROR(INDEX(scheduling_data!H:H,MATCH(B3555&amp;D3555,scheduling_data!D:D&amp;scheduling_data!A:A,0)),"")</f>
        <v>Katherine Tyree</v>
      </c>
      <c r="J3555" t="str">
        <f t="shared" si="165"/>
        <v>No</v>
      </c>
      <c r="K3555" t="str">
        <f t="shared" si="166"/>
        <v>645328.6666666667Katherine Tyree</v>
      </c>
      <c r="L3555" t="str">
        <f t="shared" si="167"/>
        <v>No</v>
      </c>
    </row>
    <row r="3556" spans="1:12" x14ac:dyDescent="0.3">
      <c r="A3556" t="s">
        <v>22</v>
      </c>
      <c r="B3556">
        <v>6</v>
      </c>
      <c r="C3556" s="1">
        <v>45372</v>
      </c>
      <c r="D3556" s="1">
        <v>45330.458333333336</v>
      </c>
      <c r="E3556">
        <v>42.01</v>
      </c>
      <c r="F3556" t="s">
        <v>23</v>
      </c>
      <c r="H3556">
        <v>97110</v>
      </c>
      <c r="I3556" t="str" cm="1">
        <f t="array" ref="I3556">IFERROR(INDEX(scheduling_data!H:H,MATCH(B3556&amp;D3556,scheduling_data!D:D&amp;scheduling_data!A:A,0)),"")</f>
        <v>Jessica Pittman</v>
      </c>
      <c r="J3556" t="str">
        <f t="shared" si="165"/>
        <v>No</v>
      </c>
      <c r="K3556" t="str">
        <f t="shared" si="166"/>
        <v>645330.4583333333Jessica Pittman</v>
      </c>
      <c r="L3556" t="str">
        <f t="shared" si="167"/>
        <v>Yes</v>
      </c>
    </row>
    <row r="3557" spans="1:12" x14ac:dyDescent="0.3">
      <c r="A3557" t="s">
        <v>22</v>
      </c>
      <c r="B3557">
        <v>6</v>
      </c>
      <c r="C3557" s="1">
        <v>45372</v>
      </c>
      <c r="D3557" s="1">
        <v>45330.458333333336</v>
      </c>
      <c r="E3557">
        <v>32.99</v>
      </c>
      <c r="F3557" t="s">
        <v>9</v>
      </c>
      <c r="H3557">
        <v>97110</v>
      </c>
      <c r="I3557" t="str" cm="1">
        <f t="array" ref="I3557">IFERROR(INDEX(scheduling_data!H:H,MATCH(B3557&amp;D3557,scheduling_data!D:D&amp;scheduling_data!A:A,0)),"")</f>
        <v>Jessica Pittman</v>
      </c>
      <c r="J3557" t="str">
        <f t="shared" si="165"/>
        <v>No</v>
      </c>
      <c r="K3557" t="str">
        <f t="shared" si="166"/>
        <v>645330.4583333333Jessica Pittman</v>
      </c>
      <c r="L3557" t="str">
        <f t="shared" si="167"/>
        <v>No</v>
      </c>
    </row>
    <row r="3558" spans="1:12" x14ac:dyDescent="0.3">
      <c r="A3558" t="s">
        <v>22</v>
      </c>
      <c r="B3558">
        <v>6</v>
      </c>
      <c r="C3558" s="1">
        <v>45372</v>
      </c>
      <c r="D3558" s="1">
        <v>45330.458333333336</v>
      </c>
      <c r="E3558">
        <v>53.13</v>
      </c>
      <c r="F3558" t="s">
        <v>23</v>
      </c>
      <c r="H3558">
        <v>97530</v>
      </c>
      <c r="I3558" t="str" cm="1">
        <f t="array" ref="I3558">IFERROR(INDEX(scheduling_data!H:H,MATCH(B3558&amp;D3558,scheduling_data!D:D&amp;scheduling_data!A:A,0)),"")</f>
        <v>Jessica Pittman</v>
      </c>
      <c r="J3558" t="str">
        <f t="shared" si="165"/>
        <v>No</v>
      </c>
      <c r="K3558" t="str">
        <f t="shared" si="166"/>
        <v>645330.4583333333Jessica Pittman</v>
      </c>
      <c r="L3558" t="str">
        <f t="shared" si="167"/>
        <v>Yes</v>
      </c>
    </row>
    <row r="3559" spans="1:12" x14ac:dyDescent="0.3">
      <c r="A3559" t="s">
        <v>22</v>
      </c>
      <c r="B3559">
        <v>6</v>
      </c>
      <c r="C3559" s="1">
        <v>45372</v>
      </c>
      <c r="D3559" s="1">
        <v>45330.458333333336</v>
      </c>
      <c r="E3559">
        <v>21.87</v>
      </c>
      <c r="F3559" t="s">
        <v>9</v>
      </c>
      <c r="H3559">
        <v>97530</v>
      </c>
      <c r="I3559" t="str" cm="1">
        <f t="array" ref="I3559">IFERROR(INDEX(scheduling_data!H:H,MATCH(B3559&amp;D3559,scheduling_data!D:D&amp;scheduling_data!A:A,0)),"")</f>
        <v>Jessica Pittman</v>
      </c>
      <c r="J3559" t="str">
        <f t="shared" si="165"/>
        <v>No</v>
      </c>
      <c r="K3559" t="str">
        <f t="shared" si="166"/>
        <v>645330.4583333333Jessica Pittman</v>
      </c>
      <c r="L3559" t="str">
        <f t="shared" si="167"/>
        <v>No</v>
      </c>
    </row>
    <row r="3560" spans="1:12" x14ac:dyDescent="0.3">
      <c r="A3560" t="s">
        <v>22</v>
      </c>
      <c r="B3560">
        <v>6</v>
      </c>
      <c r="C3560" s="1">
        <v>45372</v>
      </c>
      <c r="D3560" s="1">
        <v>45330.458333333336</v>
      </c>
      <c r="E3560">
        <v>48.21</v>
      </c>
      <c r="F3560" t="s">
        <v>23</v>
      </c>
      <c r="H3560">
        <v>97112</v>
      </c>
      <c r="I3560" t="str" cm="1">
        <f t="array" ref="I3560">IFERROR(INDEX(scheduling_data!H:H,MATCH(B3560&amp;D3560,scheduling_data!D:D&amp;scheduling_data!A:A,0)),"")</f>
        <v>Jessica Pittman</v>
      </c>
      <c r="J3560" t="str">
        <f t="shared" si="165"/>
        <v>No</v>
      </c>
      <c r="K3560" t="str">
        <f t="shared" si="166"/>
        <v>645330.4583333333Jessica Pittman</v>
      </c>
      <c r="L3560" t="str">
        <f t="shared" si="167"/>
        <v>Yes</v>
      </c>
    </row>
    <row r="3561" spans="1:12" x14ac:dyDescent="0.3">
      <c r="A3561" t="s">
        <v>22</v>
      </c>
      <c r="B3561">
        <v>6</v>
      </c>
      <c r="C3561" s="1">
        <v>45372</v>
      </c>
      <c r="D3561" s="1">
        <v>45330.458333333336</v>
      </c>
      <c r="E3561">
        <v>26.79</v>
      </c>
      <c r="F3561" t="s">
        <v>9</v>
      </c>
      <c r="H3561">
        <v>97112</v>
      </c>
      <c r="I3561" t="str" cm="1">
        <f t="array" ref="I3561">IFERROR(INDEX(scheduling_data!H:H,MATCH(B3561&amp;D3561,scheduling_data!D:D&amp;scheduling_data!A:A,0)),"")</f>
        <v>Jessica Pittman</v>
      </c>
      <c r="J3561" t="str">
        <f t="shared" si="165"/>
        <v>No</v>
      </c>
      <c r="K3561" t="str">
        <f t="shared" si="166"/>
        <v>645330.4583333333Jessica Pittman</v>
      </c>
      <c r="L3561" t="str">
        <f t="shared" si="167"/>
        <v>No</v>
      </c>
    </row>
    <row r="3562" spans="1:12" x14ac:dyDescent="0.3">
      <c r="A3562" t="s">
        <v>14</v>
      </c>
      <c r="B3562">
        <v>83</v>
      </c>
      <c r="C3562" s="1">
        <v>45359</v>
      </c>
      <c r="D3562" s="1">
        <v>45342.645833333336</v>
      </c>
      <c r="E3562">
        <v>55</v>
      </c>
      <c r="F3562" t="s">
        <v>19</v>
      </c>
      <c r="G3562" t="s">
        <v>51</v>
      </c>
      <c r="H3562">
        <v>97112</v>
      </c>
      <c r="I3562" t="str" cm="1">
        <f t="array" ref="I3562">IFERROR(INDEX(scheduling_data!H:H,MATCH(B3562&amp;D3562,scheduling_data!D:D&amp;scheduling_data!A:A,0)),"")</f>
        <v>Kelsea Rodriguez</v>
      </c>
      <c r="J3562" t="str">
        <f t="shared" si="165"/>
        <v>No</v>
      </c>
      <c r="K3562" t="str">
        <f t="shared" si="166"/>
        <v>8345342.6458333333Kelsea Rodriguez</v>
      </c>
      <c r="L3562" t="str">
        <f t="shared" si="167"/>
        <v>Yes</v>
      </c>
    </row>
    <row r="3563" spans="1:12" x14ac:dyDescent="0.3">
      <c r="A3563" t="s">
        <v>14</v>
      </c>
      <c r="B3563">
        <v>83</v>
      </c>
      <c r="C3563" s="1">
        <v>45359</v>
      </c>
      <c r="D3563" s="1">
        <v>45342.645833333336</v>
      </c>
      <c r="E3563">
        <v>20</v>
      </c>
      <c r="F3563" t="s">
        <v>9</v>
      </c>
      <c r="G3563" t="s">
        <v>52</v>
      </c>
      <c r="H3563">
        <v>97112</v>
      </c>
      <c r="I3563" t="str" cm="1">
        <f t="array" ref="I3563">IFERROR(INDEX(scheduling_data!H:H,MATCH(B3563&amp;D3563,scheduling_data!D:D&amp;scheduling_data!A:A,0)),"")</f>
        <v>Kelsea Rodriguez</v>
      </c>
      <c r="J3563" t="str">
        <f t="shared" si="165"/>
        <v>No</v>
      </c>
      <c r="K3563" t="str">
        <f t="shared" si="166"/>
        <v>8345342.6458333333Kelsea Rodriguez</v>
      </c>
      <c r="L3563" t="str">
        <f t="shared" si="167"/>
        <v>No</v>
      </c>
    </row>
    <row r="3564" spans="1:12" x14ac:dyDescent="0.3">
      <c r="A3564" t="s">
        <v>14</v>
      </c>
      <c r="B3564">
        <v>83</v>
      </c>
      <c r="C3564" s="1">
        <v>45359</v>
      </c>
      <c r="D3564" s="1">
        <v>45342.666666666664</v>
      </c>
      <c r="E3564">
        <v>55</v>
      </c>
      <c r="F3564" t="s">
        <v>19</v>
      </c>
      <c r="G3564" t="s">
        <v>51</v>
      </c>
      <c r="H3564">
        <v>92507</v>
      </c>
      <c r="I3564" t="str" cm="1">
        <f t="array" ref="I3564">IFERROR(INDEX(scheduling_data!H:H,MATCH(B3564&amp;D3564,scheduling_data!D:D&amp;scheduling_data!A:A,0)),"")</f>
        <v>Victoria Miley</v>
      </c>
      <c r="J3564" t="str">
        <f t="shared" si="165"/>
        <v>No</v>
      </c>
      <c r="K3564" t="str">
        <f t="shared" si="166"/>
        <v>8345342.6666666667Victoria Miley</v>
      </c>
      <c r="L3564" t="str">
        <f t="shared" si="167"/>
        <v>Yes</v>
      </c>
    </row>
    <row r="3565" spans="1:12" x14ac:dyDescent="0.3">
      <c r="A3565" t="s">
        <v>14</v>
      </c>
      <c r="B3565">
        <v>83</v>
      </c>
      <c r="C3565" s="1">
        <v>45359</v>
      </c>
      <c r="D3565" s="1">
        <v>45342.666666666664</v>
      </c>
      <c r="E3565">
        <v>95</v>
      </c>
      <c r="F3565" t="s">
        <v>9</v>
      </c>
      <c r="G3565" t="s">
        <v>52</v>
      </c>
      <c r="H3565">
        <v>92507</v>
      </c>
      <c r="I3565" t="str" cm="1">
        <f t="array" ref="I3565">IFERROR(INDEX(scheduling_data!H:H,MATCH(B3565&amp;D3565,scheduling_data!D:D&amp;scheduling_data!A:A,0)),"")</f>
        <v>Victoria Miley</v>
      </c>
      <c r="J3565" t="str">
        <f t="shared" si="165"/>
        <v>No</v>
      </c>
      <c r="K3565" t="str">
        <f t="shared" si="166"/>
        <v>8345342.6666666667Victoria Miley</v>
      </c>
      <c r="L3565" t="str">
        <f t="shared" si="167"/>
        <v>No</v>
      </c>
    </row>
    <row r="3566" spans="1:12" x14ac:dyDescent="0.3">
      <c r="A3566" t="s">
        <v>14</v>
      </c>
      <c r="B3566">
        <v>83</v>
      </c>
      <c r="C3566" s="1">
        <v>45359</v>
      </c>
      <c r="D3566" s="1">
        <v>45344.666666666664</v>
      </c>
      <c r="E3566">
        <v>55</v>
      </c>
      <c r="F3566" t="s">
        <v>19</v>
      </c>
      <c r="G3566" t="s">
        <v>51</v>
      </c>
      <c r="H3566">
        <v>92507</v>
      </c>
      <c r="I3566" t="str" cm="1">
        <f t="array" ref="I3566">IFERROR(INDEX(scheduling_data!H:H,MATCH(B3566&amp;D3566,scheduling_data!D:D&amp;scheduling_data!A:A,0)),"")</f>
        <v>Victoria Miley</v>
      </c>
      <c r="J3566" t="str">
        <f t="shared" si="165"/>
        <v>No</v>
      </c>
      <c r="K3566" t="str">
        <f t="shared" si="166"/>
        <v>8345344.6666666667Victoria Miley</v>
      </c>
      <c r="L3566" t="str">
        <f t="shared" si="167"/>
        <v>Yes</v>
      </c>
    </row>
    <row r="3567" spans="1:12" x14ac:dyDescent="0.3">
      <c r="A3567" t="s">
        <v>14</v>
      </c>
      <c r="B3567">
        <v>83</v>
      </c>
      <c r="C3567" s="1">
        <v>45359</v>
      </c>
      <c r="D3567" s="1">
        <v>45344.666666666664</v>
      </c>
      <c r="E3567">
        <v>95</v>
      </c>
      <c r="F3567" t="s">
        <v>9</v>
      </c>
      <c r="G3567" t="s">
        <v>52</v>
      </c>
      <c r="H3567">
        <v>92507</v>
      </c>
      <c r="I3567" t="str" cm="1">
        <f t="array" ref="I3567">IFERROR(INDEX(scheduling_data!H:H,MATCH(B3567&amp;D3567,scheduling_data!D:D&amp;scheduling_data!A:A,0)),"")</f>
        <v>Victoria Miley</v>
      </c>
      <c r="J3567" t="str">
        <f t="shared" si="165"/>
        <v>No</v>
      </c>
      <c r="K3567" t="str">
        <f t="shared" si="166"/>
        <v>8345344.6666666667Victoria Miley</v>
      </c>
      <c r="L3567" t="str">
        <f t="shared" si="167"/>
        <v>No</v>
      </c>
    </row>
    <row r="3568" spans="1:12" x14ac:dyDescent="0.3">
      <c r="A3568" t="s">
        <v>14</v>
      </c>
      <c r="B3568">
        <v>83</v>
      </c>
      <c r="C3568" s="1">
        <v>45363</v>
      </c>
      <c r="D3568" s="1">
        <v>45350.666666666664</v>
      </c>
      <c r="E3568">
        <v>55</v>
      </c>
      <c r="F3568" t="s">
        <v>19</v>
      </c>
      <c r="G3568" t="s">
        <v>51</v>
      </c>
      <c r="H3568">
        <v>92507</v>
      </c>
      <c r="I3568" t="str" cm="1">
        <f t="array" ref="I3568">IFERROR(INDEX(scheduling_data!H:H,MATCH(B3568&amp;D3568,scheduling_data!D:D&amp;scheduling_data!A:A,0)),"")</f>
        <v>Victoria Miley</v>
      </c>
      <c r="J3568" t="str">
        <f t="shared" si="165"/>
        <v>No</v>
      </c>
      <c r="K3568" t="str">
        <f t="shared" si="166"/>
        <v>8345350.6666666667Victoria Miley</v>
      </c>
      <c r="L3568" t="str">
        <f t="shared" si="167"/>
        <v>Yes</v>
      </c>
    </row>
    <row r="3569" spans="1:12" x14ac:dyDescent="0.3">
      <c r="A3569" t="s">
        <v>14</v>
      </c>
      <c r="B3569">
        <v>83</v>
      </c>
      <c r="C3569" s="1">
        <v>45363</v>
      </c>
      <c r="D3569" s="1">
        <v>45350.666666666664</v>
      </c>
      <c r="E3569">
        <v>95</v>
      </c>
      <c r="F3569" t="s">
        <v>9</v>
      </c>
      <c r="G3569" t="s">
        <v>52</v>
      </c>
      <c r="H3569">
        <v>92507</v>
      </c>
      <c r="I3569" t="str" cm="1">
        <f t="array" ref="I3569">IFERROR(INDEX(scheduling_data!H:H,MATCH(B3569&amp;D3569,scheduling_data!D:D&amp;scheduling_data!A:A,0)),"")</f>
        <v>Victoria Miley</v>
      </c>
      <c r="J3569" t="str">
        <f t="shared" si="165"/>
        <v>No</v>
      </c>
      <c r="K3569" t="str">
        <f t="shared" si="166"/>
        <v>8345350.6666666667Victoria Miley</v>
      </c>
      <c r="L3569" t="str">
        <f t="shared" si="167"/>
        <v>No</v>
      </c>
    </row>
    <row r="3570" spans="1:12" x14ac:dyDescent="0.3">
      <c r="A3570" t="s">
        <v>14</v>
      </c>
      <c r="B3570">
        <v>83</v>
      </c>
      <c r="C3570" s="1">
        <v>45363</v>
      </c>
      <c r="D3570" s="1">
        <v>45351.666666666664</v>
      </c>
      <c r="E3570">
        <v>95</v>
      </c>
      <c r="F3570" t="s">
        <v>9</v>
      </c>
      <c r="G3570" t="s">
        <v>112</v>
      </c>
      <c r="H3570">
        <v>97112</v>
      </c>
      <c r="I3570" t="str" cm="1">
        <f t="array" ref="I3570">IFERROR(INDEX(scheduling_data!H:H,MATCH(B3570&amp;D3570,scheduling_data!D:D&amp;scheduling_data!A:A,0)),"")</f>
        <v>Heidi Molaison</v>
      </c>
      <c r="J3570" t="str">
        <f t="shared" si="165"/>
        <v>No</v>
      </c>
      <c r="K3570" t="str">
        <f t="shared" si="166"/>
        <v>8345351.6666666667Heidi Molaison</v>
      </c>
      <c r="L3570" t="str">
        <f t="shared" si="167"/>
        <v>No</v>
      </c>
    </row>
    <row r="3571" spans="1:12" x14ac:dyDescent="0.3">
      <c r="A3571" t="s">
        <v>14</v>
      </c>
      <c r="B3571">
        <v>83</v>
      </c>
      <c r="C3571" s="1">
        <v>45363</v>
      </c>
      <c r="D3571" s="1">
        <v>45351.666666666664</v>
      </c>
      <c r="E3571">
        <v>55</v>
      </c>
      <c r="F3571" t="s">
        <v>19</v>
      </c>
      <c r="G3571" t="s">
        <v>51</v>
      </c>
      <c r="H3571">
        <v>97112</v>
      </c>
      <c r="I3571" t="str" cm="1">
        <f t="array" ref="I3571">IFERROR(INDEX(scheduling_data!H:H,MATCH(B3571&amp;D3571,scheduling_data!D:D&amp;scheduling_data!A:A,0)),"")</f>
        <v>Heidi Molaison</v>
      </c>
      <c r="J3571" t="str">
        <f t="shared" si="165"/>
        <v>No</v>
      </c>
      <c r="K3571" t="str">
        <f t="shared" si="166"/>
        <v>8345351.6666666667Heidi Molaison</v>
      </c>
      <c r="L3571" t="str">
        <f t="shared" si="167"/>
        <v>Yes</v>
      </c>
    </row>
    <row r="3572" spans="1:12" x14ac:dyDescent="0.3">
      <c r="A3572" t="s">
        <v>24</v>
      </c>
      <c r="B3572">
        <v>7</v>
      </c>
      <c r="C3572" s="1">
        <v>45372</v>
      </c>
      <c r="D3572" s="1">
        <v>45338.333333333336</v>
      </c>
      <c r="E3572">
        <v>149.04</v>
      </c>
      <c r="F3572" t="s">
        <v>16</v>
      </c>
      <c r="H3572">
        <v>97162</v>
      </c>
      <c r="I3572" t="str" cm="1">
        <f t="array" ref="I3572">IFERROR(INDEX(scheduling_data!H:H,MATCH(B3572&amp;D3572,scheduling_data!D:D&amp;scheduling_data!A:A,0)),"")</f>
        <v>Katherine Tyree</v>
      </c>
      <c r="J3572" t="str">
        <f t="shared" si="165"/>
        <v>No</v>
      </c>
      <c r="K3572" t="str">
        <f t="shared" si="166"/>
        <v>745338.3333333333Katherine Tyree</v>
      </c>
      <c r="L3572" t="str">
        <f t="shared" si="167"/>
        <v>Yes</v>
      </c>
    </row>
    <row r="3573" spans="1:12" x14ac:dyDescent="0.3">
      <c r="A3573" t="s">
        <v>24</v>
      </c>
      <c r="B3573">
        <v>7</v>
      </c>
      <c r="C3573" s="1">
        <v>45372</v>
      </c>
      <c r="D3573" s="1">
        <v>45338.333333333336</v>
      </c>
      <c r="E3573">
        <v>31.8</v>
      </c>
      <c r="F3573" t="s">
        <v>9</v>
      </c>
      <c r="H3573">
        <v>97140</v>
      </c>
      <c r="I3573" t="str" cm="1">
        <f t="array" ref="I3573">IFERROR(INDEX(scheduling_data!H:H,MATCH(B3573&amp;D3573,scheduling_data!D:D&amp;scheduling_data!A:A,0)),"")</f>
        <v>Katherine Tyree</v>
      </c>
      <c r="J3573" t="str">
        <f t="shared" si="165"/>
        <v>No</v>
      </c>
      <c r="K3573" t="str">
        <f t="shared" si="166"/>
        <v>745338.3333333333Katherine Tyree</v>
      </c>
      <c r="L3573" t="str">
        <f t="shared" si="167"/>
        <v>No</v>
      </c>
    </row>
    <row r="3574" spans="1:12" x14ac:dyDescent="0.3">
      <c r="A3574" t="s">
        <v>24</v>
      </c>
      <c r="B3574">
        <v>7</v>
      </c>
      <c r="C3574" s="1">
        <v>45372</v>
      </c>
      <c r="D3574" s="1">
        <v>45338.333333333336</v>
      </c>
      <c r="E3574">
        <v>43.2</v>
      </c>
      <c r="F3574" t="s">
        <v>16</v>
      </c>
      <c r="H3574">
        <v>97140</v>
      </c>
      <c r="I3574" t="str" cm="1">
        <f t="array" ref="I3574">IFERROR(INDEX(scheduling_data!H:H,MATCH(B3574&amp;D3574,scheduling_data!D:D&amp;scheduling_data!A:A,0)),"")</f>
        <v>Katherine Tyree</v>
      </c>
      <c r="J3574" t="str">
        <f t="shared" si="165"/>
        <v>No</v>
      </c>
      <c r="K3574" t="str">
        <f t="shared" si="166"/>
        <v>745338.3333333333Katherine Tyree</v>
      </c>
      <c r="L3574" t="str">
        <f t="shared" si="167"/>
        <v>Yes</v>
      </c>
    </row>
    <row r="3575" spans="1:12" x14ac:dyDescent="0.3">
      <c r="A3575" t="s">
        <v>24</v>
      </c>
      <c r="B3575">
        <v>7</v>
      </c>
      <c r="C3575" s="1">
        <v>45372</v>
      </c>
      <c r="D3575" s="1">
        <v>45338.333333333336</v>
      </c>
      <c r="E3575">
        <v>13.98</v>
      </c>
      <c r="F3575" t="s">
        <v>9</v>
      </c>
      <c r="H3575">
        <v>97530</v>
      </c>
      <c r="I3575" t="str" cm="1">
        <f t="array" ref="I3575">IFERROR(INDEX(scheduling_data!H:H,MATCH(B3575&amp;D3575,scheduling_data!D:D&amp;scheduling_data!A:A,0)),"")</f>
        <v>Katherine Tyree</v>
      </c>
      <c r="J3575" t="str">
        <f t="shared" si="165"/>
        <v>No</v>
      </c>
      <c r="K3575" t="str">
        <f t="shared" si="166"/>
        <v>745338.3333333333Katherine Tyree</v>
      </c>
      <c r="L3575" t="str">
        <f t="shared" si="167"/>
        <v>No</v>
      </c>
    </row>
    <row r="3576" spans="1:12" x14ac:dyDescent="0.3">
      <c r="A3576" t="s">
        <v>24</v>
      </c>
      <c r="B3576">
        <v>7</v>
      </c>
      <c r="C3576" s="1">
        <v>45372</v>
      </c>
      <c r="D3576" s="1">
        <v>45338.333333333336</v>
      </c>
      <c r="E3576">
        <v>61.02</v>
      </c>
      <c r="F3576" t="s">
        <v>16</v>
      </c>
      <c r="H3576">
        <v>97530</v>
      </c>
      <c r="I3576" t="str" cm="1">
        <f t="array" ref="I3576">IFERROR(INDEX(scheduling_data!H:H,MATCH(B3576&amp;D3576,scheduling_data!D:D&amp;scheduling_data!A:A,0)),"")</f>
        <v>Katherine Tyree</v>
      </c>
      <c r="J3576" t="str">
        <f t="shared" si="165"/>
        <v>No</v>
      </c>
      <c r="K3576" t="str">
        <f t="shared" si="166"/>
        <v>745338.3333333333Katherine Tyree</v>
      </c>
      <c r="L3576" t="str">
        <f t="shared" si="167"/>
        <v>Yes</v>
      </c>
    </row>
    <row r="3577" spans="1:12" x14ac:dyDescent="0.3">
      <c r="A3577" t="s">
        <v>24</v>
      </c>
      <c r="B3577">
        <v>7</v>
      </c>
      <c r="C3577" s="1">
        <v>45372</v>
      </c>
      <c r="D3577" s="1">
        <v>45338.333333333336</v>
      </c>
      <c r="E3577">
        <v>28.02</v>
      </c>
      <c r="F3577" t="s">
        <v>9</v>
      </c>
      <c r="H3577">
        <v>97110</v>
      </c>
      <c r="I3577" t="str" cm="1">
        <f t="array" ref="I3577">IFERROR(INDEX(scheduling_data!H:H,MATCH(B3577&amp;D3577,scheduling_data!D:D&amp;scheduling_data!A:A,0)),"")</f>
        <v>Katherine Tyree</v>
      </c>
      <c r="J3577" t="str">
        <f t="shared" si="165"/>
        <v>No</v>
      </c>
      <c r="K3577" t="str">
        <f t="shared" si="166"/>
        <v>745338.3333333333Katherine Tyree</v>
      </c>
      <c r="L3577" t="str">
        <f t="shared" si="167"/>
        <v>No</v>
      </c>
    </row>
    <row r="3578" spans="1:12" x14ac:dyDescent="0.3">
      <c r="A3578" t="s">
        <v>24</v>
      </c>
      <c r="B3578">
        <v>7</v>
      </c>
      <c r="C3578" s="1">
        <v>45372</v>
      </c>
      <c r="D3578" s="1">
        <v>45338.333333333336</v>
      </c>
      <c r="E3578">
        <v>46.98</v>
      </c>
      <c r="F3578" t="s">
        <v>16</v>
      </c>
      <c r="H3578">
        <v>97110</v>
      </c>
      <c r="I3578" t="str" cm="1">
        <f t="array" ref="I3578">IFERROR(INDEX(scheduling_data!H:H,MATCH(B3578&amp;D3578,scheduling_data!D:D&amp;scheduling_data!A:A,0)),"")</f>
        <v>Katherine Tyree</v>
      </c>
      <c r="J3578" t="str">
        <f t="shared" si="165"/>
        <v>No</v>
      </c>
      <c r="K3578" t="str">
        <f t="shared" si="166"/>
        <v>745338.3333333333Katherine Tyree</v>
      </c>
      <c r="L3578" t="str">
        <f t="shared" si="167"/>
        <v>Yes</v>
      </c>
    </row>
    <row r="3579" spans="1:12" x14ac:dyDescent="0.3">
      <c r="A3579" t="s">
        <v>24</v>
      </c>
      <c r="B3579">
        <v>7</v>
      </c>
      <c r="C3579" s="1">
        <v>45372</v>
      </c>
      <c r="D3579" s="1">
        <v>45338.333333333336</v>
      </c>
      <c r="E3579">
        <v>25.96</v>
      </c>
      <c r="F3579" t="s">
        <v>9</v>
      </c>
      <c r="H3579">
        <v>97162</v>
      </c>
      <c r="I3579" t="str" cm="1">
        <f t="array" ref="I3579">IFERROR(INDEX(scheduling_data!H:H,MATCH(B3579&amp;D3579,scheduling_data!D:D&amp;scheduling_data!A:A,0)),"")</f>
        <v>Katherine Tyree</v>
      </c>
      <c r="J3579" t="str">
        <f t="shared" si="165"/>
        <v>No</v>
      </c>
      <c r="K3579" t="str">
        <f t="shared" si="166"/>
        <v>745338.3333333333Katherine Tyree</v>
      </c>
      <c r="L3579" t="str">
        <f t="shared" si="167"/>
        <v>No</v>
      </c>
    </row>
    <row r="3580" spans="1:12" x14ac:dyDescent="0.3">
      <c r="A3580" t="s">
        <v>24</v>
      </c>
      <c r="B3580">
        <v>7</v>
      </c>
      <c r="C3580" s="1">
        <v>45372</v>
      </c>
      <c r="D3580" s="1">
        <v>45349.333333333336</v>
      </c>
      <c r="E3580">
        <v>93.96</v>
      </c>
      <c r="F3580" t="s">
        <v>16</v>
      </c>
      <c r="H3580">
        <v>97110</v>
      </c>
      <c r="I3580" t="str" cm="1">
        <f t="array" ref="I3580">IFERROR(INDEX(scheduling_data!H:H,MATCH(B3580&amp;D3580,scheduling_data!D:D&amp;scheduling_data!A:A,0)),"")</f>
        <v>Christian Litz</v>
      </c>
      <c r="J3580" t="str">
        <f t="shared" si="165"/>
        <v>No</v>
      </c>
      <c r="K3580" t="str">
        <f t="shared" si="166"/>
        <v>745349.3333333333Christian Litz</v>
      </c>
      <c r="L3580" t="str">
        <f t="shared" si="167"/>
        <v>Yes</v>
      </c>
    </row>
    <row r="3581" spans="1:12" x14ac:dyDescent="0.3">
      <c r="A3581" t="s">
        <v>24</v>
      </c>
      <c r="B3581">
        <v>7</v>
      </c>
      <c r="C3581" s="1">
        <v>45372</v>
      </c>
      <c r="D3581" s="1">
        <v>45349.333333333336</v>
      </c>
      <c r="E3581">
        <v>56.04</v>
      </c>
      <c r="F3581" t="s">
        <v>9</v>
      </c>
      <c r="H3581">
        <v>97110</v>
      </c>
      <c r="I3581" t="str" cm="1">
        <f t="array" ref="I3581">IFERROR(INDEX(scheduling_data!H:H,MATCH(B3581&amp;D3581,scheduling_data!D:D&amp;scheduling_data!A:A,0)),"")</f>
        <v>Christian Litz</v>
      </c>
      <c r="J3581" t="str">
        <f t="shared" si="165"/>
        <v>No</v>
      </c>
      <c r="K3581" t="str">
        <f t="shared" si="166"/>
        <v>745349.3333333333Christian Litz</v>
      </c>
      <c r="L3581" t="str">
        <f t="shared" si="167"/>
        <v>No</v>
      </c>
    </row>
    <row r="3582" spans="1:12" x14ac:dyDescent="0.3">
      <c r="A3582" t="s">
        <v>24</v>
      </c>
      <c r="B3582">
        <v>7</v>
      </c>
      <c r="C3582" s="1">
        <v>45372</v>
      </c>
      <c r="D3582" s="1">
        <v>45349.333333333336</v>
      </c>
      <c r="E3582">
        <v>54.54</v>
      </c>
      <c r="F3582" t="s">
        <v>16</v>
      </c>
      <c r="H3582">
        <v>97112</v>
      </c>
      <c r="I3582" t="str" cm="1">
        <f t="array" ref="I3582">IFERROR(INDEX(scheduling_data!H:H,MATCH(B3582&amp;D3582,scheduling_data!D:D&amp;scheduling_data!A:A,0)),"")</f>
        <v>Christian Litz</v>
      </c>
      <c r="J3582" t="str">
        <f t="shared" si="165"/>
        <v>No</v>
      </c>
      <c r="K3582" t="str">
        <f t="shared" si="166"/>
        <v>745349.3333333333Christian Litz</v>
      </c>
      <c r="L3582" t="str">
        <f t="shared" si="167"/>
        <v>Yes</v>
      </c>
    </row>
    <row r="3583" spans="1:12" x14ac:dyDescent="0.3">
      <c r="A3583" t="s">
        <v>24</v>
      </c>
      <c r="B3583">
        <v>7</v>
      </c>
      <c r="C3583" s="1">
        <v>45372</v>
      </c>
      <c r="D3583" s="1">
        <v>45349.333333333336</v>
      </c>
      <c r="E3583">
        <v>20.46</v>
      </c>
      <c r="F3583" t="s">
        <v>9</v>
      </c>
      <c r="H3583">
        <v>97112</v>
      </c>
      <c r="I3583" t="str" cm="1">
        <f t="array" ref="I3583">IFERROR(INDEX(scheduling_data!H:H,MATCH(B3583&amp;D3583,scheduling_data!D:D&amp;scheduling_data!A:A,0)),"")</f>
        <v>Christian Litz</v>
      </c>
      <c r="J3583" t="str">
        <f t="shared" si="165"/>
        <v>No</v>
      </c>
      <c r="K3583" t="str">
        <f t="shared" si="166"/>
        <v>745349.3333333333Christian Litz</v>
      </c>
      <c r="L3583" t="str">
        <f t="shared" si="167"/>
        <v>No</v>
      </c>
    </row>
    <row r="3584" spans="1:12" x14ac:dyDescent="0.3">
      <c r="A3584" t="s">
        <v>24</v>
      </c>
      <c r="B3584">
        <v>7</v>
      </c>
      <c r="C3584" s="1">
        <v>45372</v>
      </c>
      <c r="D3584" s="1">
        <v>45349.333333333336</v>
      </c>
      <c r="E3584">
        <v>43.2</v>
      </c>
      <c r="F3584" t="s">
        <v>16</v>
      </c>
      <c r="H3584">
        <v>97140</v>
      </c>
      <c r="I3584" t="str" cm="1">
        <f t="array" ref="I3584">IFERROR(INDEX(scheduling_data!H:H,MATCH(B3584&amp;D3584,scheduling_data!D:D&amp;scheduling_data!A:A,0)),"")</f>
        <v>Christian Litz</v>
      </c>
      <c r="J3584" t="str">
        <f t="shared" si="165"/>
        <v>No</v>
      </c>
      <c r="K3584" t="str">
        <f t="shared" si="166"/>
        <v>745349.3333333333Christian Litz</v>
      </c>
      <c r="L3584" t="str">
        <f t="shared" si="167"/>
        <v>Yes</v>
      </c>
    </row>
    <row r="3585" spans="1:12" x14ac:dyDescent="0.3">
      <c r="A3585" t="s">
        <v>24</v>
      </c>
      <c r="B3585">
        <v>7</v>
      </c>
      <c r="C3585" s="1">
        <v>45372</v>
      </c>
      <c r="D3585" s="1">
        <v>45349.333333333336</v>
      </c>
      <c r="E3585">
        <v>31.8</v>
      </c>
      <c r="F3585" t="s">
        <v>9</v>
      </c>
      <c r="H3585">
        <v>97140</v>
      </c>
      <c r="I3585" t="str" cm="1">
        <f t="array" ref="I3585">IFERROR(INDEX(scheduling_data!H:H,MATCH(B3585&amp;D3585,scheduling_data!D:D&amp;scheduling_data!A:A,0)),"")</f>
        <v>Christian Litz</v>
      </c>
      <c r="J3585" t="str">
        <f t="shared" si="165"/>
        <v>No</v>
      </c>
      <c r="K3585" t="str">
        <f t="shared" si="166"/>
        <v>745349.3333333333Christian Litz</v>
      </c>
      <c r="L3585" t="str">
        <f t="shared" si="167"/>
        <v>No</v>
      </c>
    </row>
    <row r="3586" spans="1:12" x14ac:dyDescent="0.3">
      <c r="A3586" t="s">
        <v>17</v>
      </c>
      <c r="B3586">
        <v>285</v>
      </c>
      <c r="C3586" s="1">
        <v>45358</v>
      </c>
      <c r="D3586" s="1">
        <v>45334.625</v>
      </c>
      <c r="E3586">
        <v>64.81</v>
      </c>
      <c r="F3586" t="s">
        <v>19</v>
      </c>
      <c r="G3586" t="s">
        <v>20</v>
      </c>
      <c r="H3586">
        <v>92507</v>
      </c>
      <c r="I3586" t="str" cm="1">
        <f t="array" ref="I3586">IFERROR(INDEX(scheduling_data!H:H,MATCH(B3586&amp;D3586,scheduling_data!D:D&amp;scheduling_data!A:A,0)),"")</f>
        <v>Kelli Cruthirds</v>
      </c>
      <c r="J3586" t="str">
        <f t="shared" si="165"/>
        <v>No</v>
      </c>
      <c r="K3586" t="str">
        <f t="shared" si="166"/>
        <v>28545334.625Kelli Cruthirds</v>
      </c>
      <c r="L3586" t="str">
        <f t="shared" si="167"/>
        <v>Yes</v>
      </c>
    </row>
    <row r="3587" spans="1:12" x14ac:dyDescent="0.3">
      <c r="A3587" t="s">
        <v>17</v>
      </c>
      <c r="B3587">
        <v>285</v>
      </c>
      <c r="C3587" s="1">
        <v>45358</v>
      </c>
      <c r="D3587" s="1">
        <v>45334.625</v>
      </c>
      <c r="E3587">
        <v>85.19</v>
      </c>
      <c r="F3587" t="s">
        <v>9</v>
      </c>
      <c r="G3587" t="s">
        <v>18</v>
      </c>
      <c r="H3587">
        <v>92507</v>
      </c>
      <c r="I3587" t="str" cm="1">
        <f t="array" ref="I3587">IFERROR(INDEX(scheduling_data!H:H,MATCH(B3587&amp;D3587,scheduling_data!D:D&amp;scheduling_data!A:A,0)),"")</f>
        <v>Kelli Cruthirds</v>
      </c>
      <c r="J3587" t="str">
        <f t="shared" ref="J3587:J3650" si="168">IF(I3587="", "Yes", "No")</f>
        <v>No</v>
      </c>
      <c r="K3587" t="str">
        <f t="shared" ref="K3587:K3650" si="169">IF(I3587="",B3587&amp;D3587,B3587&amp;D3587&amp;I3587)</f>
        <v>28545334.625Kelli Cruthirds</v>
      </c>
      <c r="L3587" t="str">
        <f t="shared" ref="L3587:L3650" si="170">IF(OR(F3587="Cash", F3587="Check", F3587="EFT", F3587="Credit Card", F3587="Visa", F3587="Mastercard", F3587="AMEX"), "Yes", "No")</f>
        <v>No</v>
      </c>
    </row>
    <row r="3588" spans="1:12" x14ac:dyDescent="0.3">
      <c r="A3588" t="s">
        <v>17</v>
      </c>
      <c r="B3588">
        <v>8</v>
      </c>
      <c r="C3588" s="1">
        <v>45358</v>
      </c>
      <c r="D3588" s="1">
        <v>45334.416666666664</v>
      </c>
      <c r="E3588">
        <v>85.19</v>
      </c>
      <c r="F3588" t="s">
        <v>9</v>
      </c>
      <c r="G3588" t="s">
        <v>18</v>
      </c>
      <c r="H3588">
        <v>92507</v>
      </c>
      <c r="I3588" t="str" cm="1">
        <f t="array" ref="I3588">IFERROR(INDEX(scheduling_data!H:H,MATCH(B3588&amp;D3588,scheduling_data!D:D&amp;scheduling_data!A:A,0)),"")</f>
        <v>Victoria Miley</v>
      </c>
      <c r="J3588" t="str">
        <f t="shared" si="168"/>
        <v>No</v>
      </c>
      <c r="K3588" t="str">
        <f t="shared" si="169"/>
        <v>845334.4166666667Victoria Miley</v>
      </c>
      <c r="L3588" t="str">
        <f t="shared" si="170"/>
        <v>No</v>
      </c>
    </row>
    <row r="3589" spans="1:12" x14ac:dyDescent="0.3">
      <c r="A3589" t="s">
        <v>17</v>
      </c>
      <c r="B3589">
        <v>8</v>
      </c>
      <c r="C3589" s="1">
        <v>45358</v>
      </c>
      <c r="D3589" s="1">
        <v>45334.416666666664</v>
      </c>
      <c r="E3589">
        <v>64.81</v>
      </c>
      <c r="F3589" t="s">
        <v>19</v>
      </c>
      <c r="G3589" t="s">
        <v>20</v>
      </c>
      <c r="H3589">
        <v>92507</v>
      </c>
      <c r="I3589" t="str" cm="1">
        <f t="array" ref="I3589">IFERROR(INDEX(scheduling_data!H:H,MATCH(B3589&amp;D3589,scheduling_data!D:D&amp;scheduling_data!A:A,0)),"")</f>
        <v>Victoria Miley</v>
      </c>
      <c r="J3589" t="str">
        <f t="shared" si="168"/>
        <v>No</v>
      </c>
      <c r="K3589" t="str">
        <f t="shared" si="169"/>
        <v>845334.4166666667Victoria Miley</v>
      </c>
      <c r="L3589" t="str">
        <f t="shared" si="170"/>
        <v>Yes</v>
      </c>
    </row>
    <row r="3590" spans="1:12" x14ac:dyDescent="0.3">
      <c r="A3590" t="s">
        <v>17</v>
      </c>
      <c r="B3590">
        <v>8</v>
      </c>
      <c r="C3590" s="1">
        <v>45358</v>
      </c>
      <c r="D3590" s="1">
        <v>45334.4375</v>
      </c>
      <c r="E3590">
        <v>28.39</v>
      </c>
      <c r="F3590" t="s">
        <v>19</v>
      </c>
      <c r="G3590" t="s">
        <v>20</v>
      </c>
      <c r="H3590">
        <v>97112</v>
      </c>
      <c r="I3590" t="str" cm="1">
        <f t="array" ref="I3590">IFERROR(INDEX(scheduling_data!H:H,MATCH(B3590&amp;D3590,scheduling_data!D:D&amp;scheduling_data!A:A,0)),"")</f>
        <v>Christian Litz</v>
      </c>
      <c r="J3590" t="str">
        <f t="shared" si="168"/>
        <v>No</v>
      </c>
      <c r="K3590" t="str">
        <f t="shared" si="169"/>
        <v>845334.4375Christian Litz</v>
      </c>
      <c r="L3590" t="str">
        <f t="shared" si="170"/>
        <v>Yes</v>
      </c>
    </row>
    <row r="3591" spans="1:12" x14ac:dyDescent="0.3">
      <c r="A3591" t="s">
        <v>17</v>
      </c>
      <c r="B3591">
        <v>8</v>
      </c>
      <c r="C3591" s="1">
        <v>45358</v>
      </c>
      <c r="D3591" s="1">
        <v>45334.4375</v>
      </c>
      <c r="E3591">
        <v>22.9</v>
      </c>
      <c r="F3591" t="s">
        <v>19</v>
      </c>
      <c r="G3591" t="s">
        <v>20</v>
      </c>
      <c r="H3591">
        <v>97140</v>
      </c>
      <c r="I3591" t="str" cm="1">
        <f t="array" ref="I3591">IFERROR(INDEX(scheduling_data!H:H,MATCH(B3591&amp;D3591,scheduling_data!D:D&amp;scheduling_data!A:A,0)),"")</f>
        <v>Christian Litz</v>
      </c>
      <c r="J3591" t="str">
        <f t="shared" si="168"/>
        <v>No</v>
      </c>
      <c r="K3591" t="str">
        <f t="shared" si="169"/>
        <v>845334.4375Christian Litz</v>
      </c>
      <c r="L3591" t="str">
        <f t="shared" si="170"/>
        <v>Yes</v>
      </c>
    </row>
    <row r="3592" spans="1:12" x14ac:dyDescent="0.3">
      <c r="A3592" t="s">
        <v>17</v>
      </c>
      <c r="B3592">
        <v>8</v>
      </c>
      <c r="C3592" s="1">
        <v>45358</v>
      </c>
      <c r="D3592" s="1">
        <v>45334.4375</v>
      </c>
      <c r="E3592">
        <v>46.61</v>
      </c>
      <c r="F3592" t="s">
        <v>9</v>
      </c>
      <c r="G3592" t="s">
        <v>18</v>
      </c>
      <c r="H3592">
        <v>97112</v>
      </c>
      <c r="I3592" t="str" cm="1">
        <f t="array" ref="I3592">IFERROR(INDEX(scheduling_data!H:H,MATCH(B3592&amp;D3592,scheduling_data!D:D&amp;scheduling_data!A:A,0)),"")</f>
        <v>Christian Litz</v>
      </c>
      <c r="J3592" t="str">
        <f t="shared" si="168"/>
        <v>No</v>
      </c>
      <c r="K3592" t="str">
        <f t="shared" si="169"/>
        <v>845334.4375Christian Litz</v>
      </c>
      <c r="L3592" t="str">
        <f t="shared" si="170"/>
        <v>No</v>
      </c>
    </row>
    <row r="3593" spans="1:12" x14ac:dyDescent="0.3">
      <c r="A3593" t="s">
        <v>17</v>
      </c>
      <c r="B3593">
        <v>8</v>
      </c>
      <c r="C3593" s="1">
        <v>45358</v>
      </c>
      <c r="D3593" s="1">
        <v>45334.4375</v>
      </c>
      <c r="E3593">
        <v>52.1</v>
      </c>
      <c r="F3593" t="s">
        <v>9</v>
      </c>
      <c r="G3593" t="s">
        <v>18</v>
      </c>
      <c r="H3593">
        <v>97140</v>
      </c>
      <c r="I3593" t="str" cm="1">
        <f t="array" ref="I3593">IFERROR(INDEX(scheduling_data!H:H,MATCH(B3593&amp;D3593,scheduling_data!D:D&amp;scheduling_data!A:A,0)),"")</f>
        <v>Christian Litz</v>
      </c>
      <c r="J3593" t="str">
        <f t="shared" si="168"/>
        <v>No</v>
      </c>
      <c r="K3593" t="str">
        <f t="shared" si="169"/>
        <v>845334.4375Christian Litz</v>
      </c>
      <c r="L3593" t="str">
        <f t="shared" si="170"/>
        <v>No</v>
      </c>
    </row>
    <row r="3594" spans="1:12" x14ac:dyDescent="0.3">
      <c r="A3594" t="s">
        <v>17</v>
      </c>
      <c r="B3594">
        <v>8</v>
      </c>
      <c r="C3594" s="1">
        <v>45358</v>
      </c>
      <c r="D3594" s="1">
        <v>45336.4375</v>
      </c>
      <c r="E3594">
        <v>85.19</v>
      </c>
      <c r="F3594" t="s">
        <v>9</v>
      </c>
      <c r="G3594" t="s">
        <v>18</v>
      </c>
      <c r="H3594">
        <v>92507</v>
      </c>
      <c r="I3594" t="str" cm="1">
        <f t="array" ref="I3594">IFERROR(INDEX(scheduling_data!H:H,MATCH(B3594&amp;D3594,scheduling_data!D:D&amp;scheduling_data!A:A,0)),"")</f>
        <v>Victoria Miley</v>
      </c>
      <c r="J3594" t="str">
        <f t="shared" si="168"/>
        <v>No</v>
      </c>
      <c r="K3594" t="str">
        <f t="shared" si="169"/>
        <v>845336.4375Victoria Miley</v>
      </c>
      <c r="L3594" t="str">
        <f t="shared" si="170"/>
        <v>No</v>
      </c>
    </row>
    <row r="3595" spans="1:12" x14ac:dyDescent="0.3">
      <c r="A3595" t="s">
        <v>17</v>
      </c>
      <c r="B3595">
        <v>8</v>
      </c>
      <c r="C3595" s="1">
        <v>45358</v>
      </c>
      <c r="D3595" s="1">
        <v>45336.4375</v>
      </c>
      <c r="E3595">
        <v>64.81</v>
      </c>
      <c r="F3595" t="s">
        <v>19</v>
      </c>
      <c r="G3595" t="s">
        <v>20</v>
      </c>
      <c r="H3595">
        <v>92507</v>
      </c>
      <c r="I3595" t="str" cm="1">
        <f t="array" ref="I3595">IFERROR(INDEX(scheduling_data!H:H,MATCH(B3595&amp;D3595,scheduling_data!D:D&amp;scheduling_data!A:A,0)),"")</f>
        <v>Victoria Miley</v>
      </c>
      <c r="J3595" t="str">
        <f t="shared" si="168"/>
        <v>No</v>
      </c>
      <c r="K3595" t="str">
        <f t="shared" si="169"/>
        <v>845336.4375Victoria Miley</v>
      </c>
      <c r="L3595" t="str">
        <f t="shared" si="170"/>
        <v>Yes</v>
      </c>
    </row>
    <row r="3596" spans="1:12" x14ac:dyDescent="0.3">
      <c r="A3596" t="s">
        <v>17</v>
      </c>
      <c r="B3596">
        <v>8</v>
      </c>
      <c r="C3596" s="1">
        <v>45363</v>
      </c>
      <c r="D3596" s="1">
        <v>45336.458333333336</v>
      </c>
      <c r="E3596">
        <v>56.78</v>
      </c>
      <c r="F3596" t="s">
        <v>19</v>
      </c>
      <c r="G3596" t="s">
        <v>20</v>
      </c>
      <c r="H3596">
        <v>97112</v>
      </c>
      <c r="I3596" t="str" cm="1">
        <f t="array" ref="I3596">IFERROR(INDEX(scheduling_data!H:H,MATCH(B3596&amp;D3596,scheduling_data!D:D&amp;scheduling_data!A:A,0)),"")</f>
        <v>Heidi Molaison</v>
      </c>
      <c r="J3596" t="str">
        <f t="shared" si="168"/>
        <v>No</v>
      </c>
      <c r="K3596" t="str">
        <f t="shared" si="169"/>
        <v>845336.4583333333Heidi Molaison</v>
      </c>
      <c r="L3596" t="str">
        <f t="shared" si="170"/>
        <v>Yes</v>
      </c>
    </row>
    <row r="3597" spans="1:12" x14ac:dyDescent="0.3">
      <c r="A3597" t="s">
        <v>17</v>
      </c>
      <c r="B3597">
        <v>8</v>
      </c>
      <c r="C3597" s="1">
        <v>45363</v>
      </c>
      <c r="D3597" s="1">
        <v>45336.458333333336</v>
      </c>
      <c r="E3597">
        <v>93.22</v>
      </c>
      <c r="F3597" t="s">
        <v>9</v>
      </c>
      <c r="G3597" t="s">
        <v>18</v>
      </c>
      <c r="H3597">
        <v>97112</v>
      </c>
      <c r="I3597" t="str" cm="1">
        <f t="array" ref="I3597">IFERROR(INDEX(scheduling_data!H:H,MATCH(B3597&amp;D3597,scheduling_data!D:D&amp;scheduling_data!A:A,0)),"")</f>
        <v>Heidi Molaison</v>
      </c>
      <c r="J3597" t="str">
        <f t="shared" si="168"/>
        <v>No</v>
      </c>
      <c r="K3597" t="str">
        <f t="shared" si="169"/>
        <v>845336.4583333333Heidi Molaison</v>
      </c>
      <c r="L3597" t="str">
        <f t="shared" si="170"/>
        <v>No</v>
      </c>
    </row>
    <row r="3598" spans="1:12" x14ac:dyDescent="0.3">
      <c r="A3598" t="s">
        <v>17</v>
      </c>
      <c r="B3598">
        <v>8</v>
      </c>
      <c r="C3598" s="1">
        <v>45363</v>
      </c>
      <c r="D3598" s="1">
        <v>45341.458333333336</v>
      </c>
      <c r="E3598">
        <v>85.19</v>
      </c>
      <c r="F3598" t="s">
        <v>9</v>
      </c>
      <c r="G3598" t="s">
        <v>18</v>
      </c>
      <c r="H3598">
        <v>92507</v>
      </c>
      <c r="I3598" t="str" cm="1">
        <f t="array" ref="I3598">IFERROR(INDEX(scheduling_data!H:H,MATCH(B3598&amp;D3598,scheduling_data!D:D&amp;scheduling_data!A:A,0)),"")</f>
        <v>D'Anna Pullen</v>
      </c>
      <c r="J3598" t="str">
        <f t="shared" si="168"/>
        <v>No</v>
      </c>
      <c r="K3598" t="str">
        <f t="shared" si="169"/>
        <v>845341.4583333333D'Anna Pullen</v>
      </c>
      <c r="L3598" t="str">
        <f t="shared" si="170"/>
        <v>No</v>
      </c>
    </row>
    <row r="3599" spans="1:12" x14ac:dyDescent="0.3">
      <c r="A3599" t="s">
        <v>17</v>
      </c>
      <c r="B3599">
        <v>8</v>
      </c>
      <c r="C3599" s="1">
        <v>45363</v>
      </c>
      <c r="D3599" s="1">
        <v>45341.458333333336</v>
      </c>
      <c r="E3599">
        <v>64.81</v>
      </c>
      <c r="F3599" t="s">
        <v>19</v>
      </c>
      <c r="G3599" t="s">
        <v>20</v>
      </c>
      <c r="H3599">
        <v>92507</v>
      </c>
      <c r="I3599" t="str" cm="1">
        <f t="array" ref="I3599">IFERROR(INDEX(scheduling_data!H:H,MATCH(B3599&amp;D3599,scheduling_data!D:D&amp;scheduling_data!A:A,0)),"")</f>
        <v>D'Anna Pullen</v>
      </c>
      <c r="J3599" t="str">
        <f t="shared" si="168"/>
        <v>No</v>
      </c>
      <c r="K3599" t="str">
        <f t="shared" si="169"/>
        <v>845341.4583333333D'Anna Pullen</v>
      </c>
      <c r="L3599" t="str">
        <f t="shared" si="170"/>
        <v>Yes</v>
      </c>
    </row>
    <row r="3600" spans="1:12" x14ac:dyDescent="0.3">
      <c r="A3600" t="s">
        <v>17</v>
      </c>
      <c r="B3600">
        <v>8</v>
      </c>
      <c r="C3600" s="1">
        <v>45358</v>
      </c>
      <c r="D3600" s="1">
        <v>45341.479166666664</v>
      </c>
      <c r="E3600">
        <v>56.78</v>
      </c>
      <c r="F3600" t="s">
        <v>19</v>
      </c>
      <c r="G3600" t="s">
        <v>20</v>
      </c>
      <c r="H3600">
        <v>97112</v>
      </c>
      <c r="I3600" t="str" cm="1">
        <f t="array" ref="I3600">IFERROR(INDEX(scheduling_data!H:H,MATCH(B3600&amp;D3600,scheduling_data!D:D&amp;scheduling_data!A:A,0)),"")</f>
        <v>Heidi Molaison</v>
      </c>
      <c r="J3600" t="str">
        <f t="shared" si="168"/>
        <v>No</v>
      </c>
      <c r="K3600" t="str">
        <f t="shared" si="169"/>
        <v>845341.4791666667Heidi Molaison</v>
      </c>
      <c r="L3600" t="str">
        <f t="shared" si="170"/>
        <v>Yes</v>
      </c>
    </row>
    <row r="3601" spans="1:12" x14ac:dyDescent="0.3">
      <c r="A3601" t="s">
        <v>17</v>
      </c>
      <c r="B3601">
        <v>8</v>
      </c>
      <c r="C3601" s="1">
        <v>45358</v>
      </c>
      <c r="D3601" s="1">
        <v>45341.479166666664</v>
      </c>
      <c r="E3601">
        <v>93.22</v>
      </c>
      <c r="F3601" t="s">
        <v>9</v>
      </c>
      <c r="G3601" t="s">
        <v>18</v>
      </c>
      <c r="H3601">
        <v>97112</v>
      </c>
      <c r="I3601" t="str" cm="1">
        <f t="array" ref="I3601">IFERROR(INDEX(scheduling_data!H:H,MATCH(B3601&amp;D3601,scheduling_data!D:D&amp;scheduling_data!A:A,0)),"")</f>
        <v>Heidi Molaison</v>
      </c>
      <c r="J3601" t="str">
        <f t="shared" si="168"/>
        <v>No</v>
      </c>
      <c r="K3601" t="str">
        <f t="shared" si="169"/>
        <v>845341.4791666667Heidi Molaison</v>
      </c>
      <c r="L3601" t="str">
        <f t="shared" si="170"/>
        <v>No</v>
      </c>
    </row>
    <row r="3602" spans="1:12" x14ac:dyDescent="0.3">
      <c r="A3602" t="s">
        <v>17</v>
      </c>
      <c r="B3602">
        <v>8</v>
      </c>
      <c r="C3602" s="1">
        <v>45370</v>
      </c>
      <c r="D3602" s="1">
        <v>45350.458333333336</v>
      </c>
      <c r="E3602">
        <v>85.19</v>
      </c>
      <c r="F3602" t="s">
        <v>9</v>
      </c>
      <c r="G3602" t="s">
        <v>18</v>
      </c>
      <c r="H3602">
        <v>92507</v>
      </c>
      <c r="I3602" t="str" cm="1">
        <f t="array" ref="I3602">IFERROR(INDEX(scheduling_data!H:H,MATCH(B3602&amp;D3602,scheduling_data!D:D&amp;scheduling_data!A:A,0)),"")</f>
        <v>D'Anna Pullen</v>
      </c>
      <c r="J3602" t="str">
        <f t="shared" si="168"/>
        <v>No</v>
      </c>
      <c r="K3602" t="str">
        <f t="shared" si="169"/>
        <v>845350.4583333333D'Anna Pullen</v>
      </c>
      <c r="L3602" t="str">
        <f t="shared" si="170"/>
        <v>No</v>
      </c>
    </row>
    <row r="3603" spans="1:12" x14ac:dyDescent="0.3">
      <c r="A3603" t="s">
        <v>17</v>
      </c>
      <c r="B3603">
        <v>8</v>
      </c>
      <c r="C3603" s="1">
        <v>45370</v>
      </c>
      <c r="D3603" s="1">
        <v>45350.458333333336</v>
      </c>
      <c r="E3603">
        <v>64.81</v>
      </c>
      <c r="F3603" t="s">
        <v>19</v>
      </c>
      <c r="G3603" t="s">
        <v>20</v>
      </c>
      <c r="H3603">
        <v>92507</v>
      </c>
      <c r="I3603" t="str" cm="1">
        <f t="array" ref="I3603">IFERROR(INDEX(scheduling_data!H:H,MATCH(B3603&amp;D3603,scheduling_data!D:D&amp;scheduling_data!A:A,0)),"")</f>
        <v>D'Anna Pullen</v>
      </c>
      <c r="J3603" t="str">
        <f t="shared" si="168"/>
        <v>No</v>
      </c>
      <c r="K3603" t="str">
        <f t="shared" si="169"/>
        <v>845350.4583333333D'Anna Pullen</v>
      </c>
      <c r="L3603" t="str">
        <f t="shared" si="170"/>
        <v>Yes</v>
      </c>
    </row>
    <row r="3604" spans="1:12" x14ac:dyDescent="0.3">
      <c r="A3604" t="s">
        <v>17</v>
      </c>
      <c r="B3604">
        <v>8</v>
      </c>
      <c r="C3604" s="1">
        <v>45358</v>
      </c>
      <c r="D3604" s="1">
        <v>45327.416666666664</v>
      </c>
      <c r="E3604">
        <v>93.22</v>
      </c>
      <c r="F3604" t="s">
        <v>9</v>
      </c>
      <c r="G3604" t="s">
        <v>18</v>
      </c>
      <c r="H3604">
        <v>97112</v>
      </c>
      <c r="I3604" t="str" cm="1">
        <f t="array" ref="I3604">IFERROR(INDEX(scheduling_data!H:H,MATCH(B3604&amp;D3604,scheduling_data!D:D&amp;scheduling_data!A:A,0)),"")</f>
        <v>Christian Litz</v>
      </c>
      <c r="J3604" t="str">
        <f t="shared" si="168"/>
        <v>No</v>
      </c>
      <c r="K3604" t="str">
        <f t="shared" si="169"/>
        <v>845327.4166666667Christian Litz</v>
      </c>
      <c r="L3604" t="str">
        <f t="shared" si="170"/>
        <v>No</v>
      </c>
    </row>
    <row r="3605" spans="1:12" x14ac:dyDescent="0.3">
      <c r="A3605" t="s">
        <v>17</v>
      </c>
      <c r="B3605">
        <v>8</v>
      </c>
      <c r="C3605" s="1">
        <v>45358</v>
      </c>
      <c r="D3605" s="1">
        <v>45327.416666666664</v>
      </c>
      <c r="E3605">
        <v>56.78</v>
      </c>
      <c r="F3605" t="s">
        <v>19</v>
      </c>
      <c r="G3605" t="s">
        <v>20</v>
      </c>
      <c r="H3605">
        <v>97112</v>
      </c>
      <c r="I3605" t="str" cm="1">
        <f t="array" ref="I3605">IFERROR(INDEX(scheduling_data!H:H,MATCH(B3605&amp;D3605,scheduling_data!D:D&amp;scheduling_data!A:A,0)),"")</f>
        <v>Christian Litz</v>
      </c>
      <c r="J3605" t="str">
        <f t="shared" si="168"/>
        <v>No</v>
      </c>
      <c r="K3605" t="str">
        <f t="shared" si="169"/>
        <v>845327.4166666667Christian Litz</v>
      </c>
      <c r="L3605" t="str">
        <f t="shared" si="170"/>
        <v>Yes</v>
      </c>
    </row>
    <row r="3606" spans="1:12" x14ac:dyDescent="0.3">
      <c r="A3606" t="s">
        <v>17</v>
      </c>
      <c r="B3606">
        <v>8</v>
      </c>
      <c r="C3606" s="1">
        <v>45358</v>
      </c>
      <c r="D3606" s="1">
        <v>45327.375</v>
      </c>
      <c r="E3606">
        <v>61.38</v>
      </c>
      <c r="F3606" t="s">
        <v>19</v>
      </c>
      <c r="G3606" t="s">
        <v>20</v>
      </c>
      <c r="H3606">
        <v>97530</v>
      </c>
      <c r="I3606" t="str" cm="1">
        <f t="array" ref="I3606">IFERROR(INDEX(scheduling_data!H:H,MATCH(B3606&amp;D3606,scheduling_data!D:D&amp;scheduling_data!A:A,0)),"")</f>
        <v>Carolyn Simpson</v>
      </c>
      <c r="J3606" t="str">
        <f t="shared" si="168"/>
        <v>No</v>
      </c>
      <c r="K3606" t="str">
        <f t="shared" si="169"/>
        <v>845327.375Carolyn Simpson</v>
      </c>
      <c r="L3606" t="str">
        <f t="shared" si="170"/>
        <v>Yes</v>
      </c>
    </row>
    <row r="3607" spans="1:12" x14ac:dyDescent="0.3">
      <c r="A3607" t="s">
        <v>17</v>
      </c>
      <c r="B3607">
        <v>8</v>
      </c>
      <c r="C3607" s="1">
        <v>45358</v>
      </c>
      <c r="D3607" s="1">
        <v>45327.375</v>
      </c>
      <c r="E3607">
        <v>88.62</v>
      </c>
      <c r="F3607" t="s">
        <v>9</v>
      </c>
      <c r="G3607" t="s">
        <v>18</v>
      </c>
      <c r="H3607">
        <v>97530</v>
      </c>
      <c r="I3607" t="str" cm="1">
        <f t="array" ref="I3607">IFERROR(INDEX(scheduling_data!H:H,MATCH(B3607&amp;D3607,scheduling_data!D:D&amp;scheduling_data!A:A,0)),"")</f>
        <v>Carolyn Simpson</v>
      </c>
      <c r="J3607" t="str">
        <f t="shared" si="168"/>
        <v>No</v>
      </c>
      <c r="K3607" t="str">
        <f t="shared" si="169"/>
        <v>845327.375Carolyn Simpson</v>
      </c>
      <c r="L3607" t="str">
        <f t="shared" si="170"/>
        <v>No</v>
      </c>
    </row>
    <row r="3608" spans="1:12" x14ac:dyDescent="0.3">
      <c r="A3608" t="s">
        <v>17</v>
      </c>
      <c r="B3608">
        <v>8</v>
      </c>
      <c r="C3608" s="1">
        <v>45358</v>
      </c>
      <c r="D3608" s="1">
        <v>45327.395833333336</v>
      </c>
      <c r="E3608">
        <v>85.19</v>
      </c>
      <c r="F3608" t="s">
        <v>9</v>
      </c>
      <c r="G3608" t="s">
        <v>18</v>
      </c>
      <c r="H3608">
        <v>92507</v>
      </c>
      <c r="I3608" t="str" cm="1">
        <f t="array" ref="I3608">IFERROR(INDEX(scheduling_data!H:H,MATCH(B3608&amp;D3608,scheduling_data!D:D&amp;scheduling_data!A:A,0)),"")</f>
        <v>D'Anna Pullen</v>
      </c>
      <c r="J3608" t="str">
        <f t="shared" si="168"/>
        <v>No</v>
      </c>
      <c r="K3608" t="str">
        <f t="shared" si="169"/>
        <v>845327.3958333333D'Anna Pullen</v>
      </c>
      <c r="L3608" t="str">
        <f t="shared" si="170"/>
        <v>No</v>
      </c>
    </row>
    <row r="3609" spans="1:12" x14ac:dyDescent="0.3">
      <c r="A3609" t="s">
        <v>17</v>
      </c>
      <c r="B3609">
        <v>8</v>
      </c>
      <c r="C3609" s="1">
        <v>45358</v>
      </c>
      <c r="D3609" s="1">
        <v>45327.395833333336</v>
      </c>
      <c r="E3609">
        <v>64.81</v>
      </c>
      <c r="F3609" t="s">
        <v>19</v>
      </c>
      <c r="G3609" t="s">
        <v>20</v>
      </c>
      <c r="H3609">
        <v>92507</v>
      </c>
      <c r="I3609" t="str" cm="1">
        <f t="array" ref="I3609">IFERROR(INDEX(scheduling_data!H:H,MATCH(B3609&amp;D3609,scheduling_data!D:D&amp;scheduling_data!A:A,0)),"")</f>
        <v>D'Anna Pullen</v>
      </c>
      <c r="J3609" t="str">
        <f t="shared" si="168"/>
        <v>No</v>
      </c>
      <c r="K3609" t="str">
        <f t="shared" si="169"/>
        <v>845327.3958333333D'Anna Pullen</v>
      </c>
      <c r="L3609" t="str">
        <f t="shared" si="170"/>
        <v>Yes</v>
      </c>
    </row>
    <row r="3610" spans="1:12" x14ac:dyDescent="0.3">
      <c r="A3610" t="s">
        <v>239</v>
      </c>
      <c r="B3610">
        <v>286</v>
      </c>
      <c r="C3610" s="1">
        <v>45358</v>
      </c>
      <c r="D3610" s="1">
        <v>45324.4375</v>
      </c>
      <c r="E3610">
        <v>52</v>
      </c>
      <c r="F3610" t="s">
        <v>23</v>
      </c>
      <c r="H3610">
        <v>92507</v>
      </c>
      <c r="I3610" t="str" cm="1">
        <f t="array" ref="I3610">IFERROR(INDEX(scheduling_data!H:H,MATCH(B3610&amp;D3610,scheduling_data!D:D&amp;scheduling_data!A:A,0)),"")</f>
        <v>Kelli Cruthirds</v>
      </c>
      <c r="J3610" t="str">
        <f t="shared" si="168"/>
        <v>No</v>
      </c>
      <c r="K3610" t="str">
        <f t="shared" si="169"/>
        <v>28645324.4375Kelli Cruthirds</v>
      </c>
      <c r="L3610" t="str">
        <f t="shared" si="170"/>
        <v>Yes</v>
      </c>
    </row>
    <row r="3611" spans="1:12" x14ac:dyDescent="0.3">
      <c r="A3611" t="s">
        <v>239</v>
      </c>
      <c r="B3611">
        <v>286</v>
      </c>
      <c r="C3611" s="1">
        <v>45358</v>
      </c>
      <c r="D3611" s="1">
        <v>45324.4375</v>
      </c>
      <c r="E3611">
        <v>83</v>
      </c>
      <c r="F3611" t="s">
        <v>9</v>
      </c>
      <c r="H3611">
        <v>92507</v>
      </c>
      <c r="I3611" t="str" cm="1">
        <f t="array" ref="I3611">IFERROR(INDEX(scheduling_data!H:H,MATCH(B3611&amp;D3611,scheduling_data!D:D&amp;scheduling_data!A:A,0)),"")</f>
        <v>Kelli Cruthirds</v>
      </c>
      <c r="J3611" t="str">
        <f t="shared" si="168"/>
        <v>No</v>
      </c>
      <c r="K3611" t="str">
        <f t="shared" si="169"/>
        <v>28645324.4375Kelli Cruthirds</v>
      </c>
      <c r="L3611" t="str">
        <f t="shared" si="170"/>
        <v>No</v>
      </c>
    </row>
    <row r="3612" spans="1:12" x14ac:dyDescent="0.3">
      <c r="A3612" t="s">
        <v>239</v>
      </c>
      <c r="B3612">
        <v>286</v>
      </c>
      <c r="C3612" s="1">
        <v>45379</v>
      </c>
      <c r="D3612" s="1">
        <v>45343.4375</v>
      </c>
      <c r="E3612">
        <v>52</v>
      </c>
      <c r="F3612" t="s">
        <v>23</v>
      </c>
      <c r="H3612">
        <v>92507</v>
      </c>
      <c r="I3612" t="str" cm="1">
        <f t="array" ref="I3612">IFERROR(INDEX(scheduling_data!H:H,MATCH(B3612&amp;D3612,scheduling_data!D:D&amp;scheduling_data!A:A,0)),"")</f>
        <v>Kelli Cruthirds</v>
      </c>
      <c r="J3612" t="str">
        <f t="shared" si="168"/>
        <v>No</v>
      </c>
      <c r="K3612" t="str">
        <f t="shared" si="169"/>
        <v>28645343.4375Kelli Cruthirds</v>
      </c>
      <c r="L3612" t="str">
        <f t="shared" si="170"/>
        <v>Yes</v>
      </c>
    </row>
    <row r="3613" spans="1:12" x14ac:dyDescent="0.3">
      <c r="A3613" t="s">
        <v>239</v>
      </c>
      <c r="B3613">
        <v>286</v>
      </c>
      <c r="C3613" s="1">
        <v>45379</v>
      </c>
      <c r="D3613" s="1">
        <v>45343.4375</v>
      </c>
      <c r="E3613">
        <v>83</v>
      </c>
      <c r="F3613" t="s">
        <v>9</v>
      </c>
      <c r="H3613">
        <v>92507</v>
      </c>
      <c r="I3613" t="str" cm="1">
        <f t="array" ref="I3613">IFERROR(INDEX(scheduling_data!H:H,MATCH(B3613&amp;D3613,scheduling_data!D:D&amp;scheduling_data!A:A,0)),"")</f>
        <v>Kelli Cruthirds</v>
      </c>
      <c r="J3613" t="str">
        <f t="shared" si="168"/>
        <v>No</v>
      </c>
      <c r="K3613" t="str">
        <f t="shared" si="169"/>
        <v>28645343.4375Kelli Cruthirds</v>
      </c>
      <c r="L3613" t="str">
        <f t="shared" si="170"/>
        <v>No</v>
      </c>
    </row>
    <row r="3614" spans="1:12" x14ac:dyDescent="0.3">
      <c r="A3614" t="s">
        <v>239</v>
      </c>
      <c r="B3614">
        <v>286</v>
      </c>
      <c r="C3614" s="1">
        <v>45380</v>
      </c>
      <c r="D3614" s="1">
        <v>45345.4375</v>
      </c>
      <c r="E3614">
        <v>52</v>
      </c>
      <c r="F3614" t="s">
        <v>19</v>
      </c>
      <c r="H3614">
        <v>92507</v>
      </c>
      <c r="I3614" t="str" cm="1">
        <f t="array" ref="I3614">IFERROR(INDEX(scheduling_data!H:H,MATCH(B3614&amp;D3614,scheduling_data!D:D&amp;scheduling_data!A:A,0)),"")</f>
        <v>Kelli Cruthirds</v>
      </c>
      <c r="J3614" t="str">
        <f t="shared" si="168"/>
        <v>No</v>
      </c>
      <c r="K3614" t="str">
        <f t="shared" si="169"/>
        <v>28645345.4375Kelli Cruthirds</v>
      </c>
      <c r="L3614" t="str">
        <f t="shared" si="170"/>
        <v>Yes</v>
      </c>
    </row>
    <row r="3615" spans="1:12" x14ac:dyDescent="0.3">
      <c r="A3615" t="s">
        <v>239</v>
      </c>
      <c r="B3615">
        <v>286</v>
      </c>
      <c r="C3615" s="1">
        <v>45380</v>
      </c>
      <c r="D3615" s="1">
        <v>45345.4375</v>
      </c>
      <c r="E3615">
        <v>83</v>
      </c>
      <c r="F3615" t="s">
        <v>9</v>
      </c>
      <c r="H3615">
        <v>92507</v>
      </c>
      <c r="I3615" t="str" cm="1">
        <f t="array" ref="I3615">IFERROR(INDEX(scheduling_data!H:H,MATCH(B3615&amp;D3615,scheduling_data!D:D&amp;scheduling_data!A:A,0)),"")</f>
        <v>Kelli Cruthirds</v>
      </c>
      <c r="J3615" t="str">
        <f t="shared" si="168"/>
        <v>No</v>
      </c>
      <c r="K3615" t="str">
        <f t="shared" si="169"/>
        <v>28645345.4375Kelli Cruthirds</v>
      </c>
      <c r="L3615" t="str">
        <f t="shared" si="170"/>
        <v>No</v>
      </c>
    </row>
    <row r="3616" spans="1:12" x14ac:dyDescent="0.3">
      <c r="A3616" t="s">
        <v>239</v>
      </c>
      <c r="B3616">
        <v>286</v>
      </c>
      <c r="C3616" s="1">
        <v>45380</v>
      </c>
      <c r="D3616" s="1">
        <v>45350.4375</v>
      </c>
      <c r="E3616">
        <v>52</v>
      </c>
      <c r="F3616" t="s">
        <v>19</v>
      </c>
      <c r="H3616">
        <v>92507</v>
      </c>
      <c r="I3616" t="str" cm="1">
        <f t="array" ref="I3616">IFERROR(INDEX(scheduling_data!H:H,MATCH(B3616&amp;D3616,scheduling_data!D:D&amp;scheduling_data!A:A,0)),"")</f>
        <v>Kelli Cruthirds</v>
      </c>
      <c r="J3616" t="str">
        <f t="shared" si="168"/>
        <v>No</v>
      </c>
      <c r="K3616" t="str">
        <f t="shared" si="169"/>
        <v>28645350.4375Kelli Cruthirds</v>
      </c>
      <c r="L3616" t="str">
        <f t="shared" si="170"/>
        <v>Yes</v>
      </c>
    </row>
    <row r="3617" spans="1:12" x14ac:dyDescent="0.3">
      <c r="A3617" t="s">
        <v>239</v>
      </c>
      <c r="B3617">
        <v>286</v>
      </c>
      <c r="C3617" s="1">
        <v>45380</v>
      </c>
      <c r="D3617" s="1">
        <v>45350.4375</v>
      </c>
      <c r="E3617">
        <v>83</v>
      </c>
      <c r="F3617" t="s">
        <v>9</v>
      </c>
      <c r="H3617">
        <v>92507</v>
      </c>
      <c r="I3617" t="str" cm="1">
        <f t="array" ref="I3617">IFERROR(INDEX(scheduling_data!H:H,MATCH(B3617&amp;D3617,scheduling_data!D:D&amp;scheduling_data!A:A,0)),"")</f>
        <v>Kelli Cruthirds</v>
      </c>
      <c r="J3617" t="str">
        <f t="shared" si="168"/>
        <v>No</v>
      </c>
      <c r="K3617" t="str">
        <f t="shared" si="169"/>
        <v>28645350.4375Kelli Cruthirds</v>
      </c>
      <c r="L3617" t="str">
        <f t="shared" si="170"/>
        <v>No</v>
      </c>
    </row>
    <row r="3618" spans="1:12" x14ac:dyDescent="0.3">
      <c r="A3618" t="s">
        <v>239</v>
      </c>
      <c r="B3618">
        <v>286</v>
      </c>
      <c r="C3618" s="1">
        <v>45379</v>
      </c>
      <c r="D3618" s="1">
        <v>45329.4375</v>
      </c>
      <c r="E3618">
        <v>52</v>
      </c>
      <c r="F3618" t="s">
        <v>23</v>
      </c>
      <c r="H3618">
        <v>92507</v>
      </c>
      <c r="I3618" t="str" cm="1">
        <f t="array" ref="I3618">IFERROR(INDEX(scheduling_data!H:H,MATCH(B3618&amp;D3618,scheduling_data!D:D&amp;scheduling_data!A:A,0)),"")</f>
        <v>Kelli Cruthirds</v>
      </c>
      <c r="J3618" t="str">
        <f t="shared" si="168"/>
        <v>No</v>
      </c>
      <c r="K3618" t="str">
        <f t="shared" si="169"/>
        <v>28645329.4375Kelli Cruthirds</v>
      </c>
      <c r="L3618" t="str">
        <f t="shared" si="170"/>
        <v>Yes</v>
      </c>
    </row>
    <row r="3619" spans="1:12" x14ac:dyDescent="0.3">
      <c r="A3619" t="s">
        <v>239</v>
      </c>
      <c r="B3619">
        <v>286</v>
      </c>
      <c r="C3619" s="1">
        <v>45379</v>
      </c>
      <c r="D3619" s="1">
        <v>45329.4375</v>
      </c>
      <c r="E3619">
        <v>83</v>
      </c>
      <c r="F3619" t="s">
        <v>9</v>
      </c>
      <c r="H3619">
        <v>92507</v>
      </c>
      <c r="I3619" t="str" cm="1">
        <f t="array" ref="I3619">IFERROR(INDEX(scheduling_data!H:H,MATCH(B3619&amp;D3619,scheduling_data!D:D&amp;scheduling_data!A:A,0)),"")</f>
        <v>Kelli Cruthirds</v>
      </c>
      <c r="J3619" t="str">
        <f t="shared" si="168"/>
        <v>No</v>
      </c>
      <c r="K3619" t="str">
        <f t="shared" si="169"/>
        <v>28645329.4375Kelli Cruthirds</v>
      </c>
      <c r="L3619" t="str">
        <f t="shared" si="170"/>
        <v>No</v>
      </c>
    </row>
    <row r="3620" spans="1:12" x14ac:dyDescent="0.3">
      <c r="A3620" t="s">
        <v>239</v>
      </c>
      <c r="B3620">
        <v>286</v>
      </c>
      <c r="C3620" s="1">
        <v>45372</v>
      </c>
      <c r="D3620" s="1">
        <v>45331.458333333336</v>
      </c>
      <c r="E3620">
        <v>83</v>
      </c>
      <c r="F3620" t="s">
        <v>9</v>
      </c>
      <c r="H3620">
        <v>92507</v>
      </c>
      <c r="I3620" t="str" cm="1">
        <f t="array" ref="I3620">IFERROR(INDEX(scheduling_data!H:H,MATCH(B3620&amp;D3620,scheduling_data!D:D&amp;scheduling_data!A:A,0)),"")</f>
        <v>Kelli Cruthirds</v>
      </c>
      <c r="J3620" t="str">
        <f t="shared" si="168"/>
        <v>No</v>
      </c>
      <c r="K3620" t="str">
        <f t="shared" si="169"/>
        <v>28645331.4583333333Kelli Cruthirds</v>
      </c>
      <c r="L3620" t="str">
        <f t="shared" si="170"/>
        <v>No</v>
      </c>
    </row>
    <row r="3621" spans="1:12" x14ac:dyDescent="0.3">
      <c r="A3621" t="s">
        <v>239</v>
      </c>
      <c r="B3621">
        <v>286</v>
      </c>
      <c r="C3621" s="1">
        <v>45372</v>
      </c>
      <c r="D3621" s="1">
        <v>45331.458333333336</v>
      </c>
      <c r="E3621">
        <v>52</v>
      </c>
      <c r="F3621" t="s">
        <v>23</v>
      </c>
      <c r="H3621">
        <v>92507</v>
      </c>
      <c r="I3621" t="str" cm="1">
        <f t="array" ref="I3621">IFERROR(INDEX(scheduling_data!H:H,MATCH(B3621&amp;D3621,scheduling_data!D:D&amp;scheduling_data!A:A,0)),"")</f>
        <v>Kelli Cruthirds</v>
      </c>
      <c r="J3621" t="str">
        <f t="shared" si="168"/>
        <v>No</v>
      </c>
      <c r="K3621" t="str">
        <f t="shared" si="169"/>
        <v>28645331.4583333333Kelli Cruthirds</v>
      </c>
      <c r="L3621" t="str">
        <f t="shared" si="170"/>
        <v>Yes</v>
      </c>
    </row>
    <row r="3622" spans="1:12" x14ac:dyDescent="0.3">
      <c r="A3622" t="s">
        <v>239</v>
      </c>
      <c r="B3622">
        <v>287</v>
      </c>
      <c r="C3622" s="1">
        <v>45380</v>
      </c>
      <c r="D3622" s="1">
        <v>45334.708333333336</v>
      </c>
      <c r="E3622">
        <v>52</v>
      </c>
      <c r="F3622" t="s">
        <v>19</v>
      </c>
      <c r="H3622">
        <v>92507</v>
      </c>
      <c r="I3622" t="str" cm="1">
        <f t="array" ref="I3622">IFERROR(INDEX(scheduling_data!H:H,MATCH(B3622&amp;D3622,scheduling_data!D:D&amp;scheduling_data!A:A,0)),"")</f>
        <v>Kelli Cruthirds</v>
      </c>
      <c r="J3622" t="str">
        <f t="shared" si="168"/>
        <v>No</v>
      </c>
      <c r="K3622" t="str">
        <f t="shared" si="169"/>
        <v>28745334.7083333333Kelli Cruthirds</v>
      </c>
      <c r="L3622" t="str">
        <f t="shared" si="170"/>
        <v>Yes</v>
      </c>
    </row>
    <row r="3623" spans="1:12" x14ac:dyDescent="0.3">
      <c r="A3623" t="s">
        <v>239</v>
      </c>
      <c r="B3623">
        <v>287</v>
      </c>
      <c r="C3623" s="1">
        <v>45380</v>
      </c>
      <c r="D3623" s="1">
        <v>45334.708333333336</v>
      </c>
      <c r="E3623">
        <v>83</v>
      </c>
      <c r="F3623" t="s">
        <v>9</v>
      </c>
      <c r="H3623">
        <v>92507</v>
      </c>
      <c r="I3623" t="str" cm="1">
        <f t="array" ref="I3623">IFERROR(INDEX(scheduling_data!H:H,MATCH(B3623&amp;D3623,scheduling_data!D:D&amp;scheduling_data!A:A,0)),"")</f>
        <v>Kelli Cruthirds</v>
      </c>
      <c r="J3623" t="str">
        <f t="shared" si="168"/>
        <v>No</v>
      </c>
      <c r="K3623" t="str">
        <f t="shared" si="169"/>
        <v>28745334.7083333333Kelli Cruthirds</v>
      </c>
      <c r="L3623" t="str">
        <f t="shared" si="170"/>
        <v>No</v>
      </c>
    </row>
    <row r="3624" spans="1:12" x14ac:dyDescent="0.3">
      <c r="A3624" t="s">
        <v>239</v>
      </c>
      <c r="B3624">
        <v>287</v>
      </c>
      <c r="C3624" s="1">
        <v>45377</v>
      </c>
      <c r="D3624" s="1">
        <v>45342.6875</v>
      </c>
      <c r="E3624">
        <v>52</v>
      </c>
      <c r="F3624" t="s">
        <v>19</v>
      </c>
      <c r="H3624">
        <v>92507</v>
      </c>
      <c r="I3624" t="str" cm="1">
        <f t="array" ref="I3624">IFERROR(INDEX(scheduling_data!H:H,MATCH(B3624&amp;D3624,scheduling_data!D:D&amp;scheduling_data!A:A,0)),"")</f>
        <v>Kelli Cruthirds</v>
      </c>
      <c r="J3624" t="str">
        <f t="shared" si="168"/>
        <v>No</v>
      </c>
      <c r="K3624" t="str">
        <f t="shared" si="169"/>
        <v>28745342.6875Kelli Cruthirds</v>
      </c>
      <c r="L3624" t="str">
        <f t="shared" si="170"/>
        <v>Yes</v>
      </c>
    </row>
    <row r="3625" spans="1:12" x14ac:dyDescent="0.3">
      <c r="A3625" t="s">
        <v>239</v>
      </c>
      <c r="B3625">
        <v>287</v>
      </c>
      <c r="C3625" s="1">
        <v>45377</v>
      </c>
      <c r="D3625" s="1">
        <v>45342.6875</v>
      </c>
      <c r="E3625">
        <v>83</v>
      </c>
      <c r="F3625" t="s">
        <v>9</v>
      </c>
      <c r="H3625">
        <v>92507</v>
      </c>
      <c r="I3625" t="str" cm="1">
        <f t="array" ref="I3625">IFERROR(INDEX(scheduling_data!H:H,MATCH(B3625&amp;D3625,scheduling_data!D:D&amp;scheduling_data!A:A,0)),"")</f>
        <v>Kelli Cruthirds</v>
      </c>
      <c r="J3625" t="str">
        <f t="shared" si="168"/>
        <v>No</v>
      </c>
      <c r="K3625" t="str">
        <f t="shared" si="169"/>
        <v>28745342.6875Kelli Cruthirds</v>
      </c>
      <c r="L3625" t="str">
        <f t="shared" si="170"/>
        <v>No</v>
      </c>
    </row>
    <row r="3626" spans="1:12" x14ac:dyDescent="0.3">
      <c r="A3626" t="s">
        <v>239</v>
      </c>
      <c r="B3626">
        <v>287</v>
      </c>
      <c r="C3626" s="1">
        <v>45379</v>
      </c>
      <c r="D3626" s="1">
        <v>45343.708333333336</v>
      </c>
      <c r="E3626">
        <v>83</v>
      </c>
      <c r="F3626" t="s">
        <v>9</v>
      </c>
      <c r="H3626">
        <v>92507</v>
      </c>
      <c r="I3626" t="str" cm="1">
        <f t="array" ref="I3626">IFERROR(INDEX(scheduling_data!H:H,MATCH(B3626&amp;D3626,scheduling_data!D:D&amp;scheduling_data!A:A,0)),"")</f>
        <v>Kelli Cruthirds</v>
      </c>
      <c r="J3626" t="str">
        <f t="shared" si="168"/>
        <v>No</v>
      </c>
      <c r="K3626" t="str">
        <f t="shared" si="169"/>
        <v>28745343.7083333333Kelli Cruthirds</v>
      </c>
      <c r="L3626" t="str">
        <f t="shared" si="170"/>
        <v>No</v>
      </c>
    </row>
    <row r="3627" spans="1:12" x14ac:dyDescent="0.3">
      <c r="A3627" t="s">
        <v>239</v>
      </c>
      <c r="B3627">
        <v>287</v>
      </c>
      <c r="C3627" s="1">
        <v>45379</v>
      </c>
      <c r="D3627" s="1">
        <v>45343.708333333336</v>
      </c>
      <c r="E3627">
        <v>52</v>
      </c>
      <c r="F3627" t="s">
        <v>23</v>
      </c>
      <c r="H3627">
        <v>92507</v>
      </c>
      <c r="I3627" t="str" cm="1">
        <f t="array" ref="I3627">IFERROR(INDEX(scheduling_data!H:H,MATCH(B3627&amp;D3627,scheduling_data!D:D&amp;scheduling_data!A:A,0)),"")</f>
        <v>Kelli Cruthirds</v>
      </c>
      <c r="J3627" t="str">
        <f t="shared" si="168"/>
        <v>No</v>
      </c>
      <c r="K3627" t="str">
        <f t="shared" si="169"/>
        <v>28745343.7083333333Kelli Cruthirds</v>
      </c>
      <c r="L3627" t="str">
        <f t="shared" si="170"/>
        <v>Yes</v>
      </c>
    </row>
    <row r="3628" spans="1:12" x14ac:dyDescent="0.3">
      <c r="A3628" t="s">
        <v>239</v>
      </c>
      <c r="B3628">
        <v>287</v>
      </c>
      <c r="C3628" s="1">
        <v>45380</v>
      </c>
      <c r="D3628" s="1">
        <v>45349.6875</v>
      </c>
      <c r="E3628">
        <v>52</v>
      </c>
      <c r="F3628" t="s">
        <v>19</v>
      </c>
      <c r="H3628">
        <v>92507</v>
      </c>
      <c r="I3628" t="str" cm="1">
        <f t="array" ref="I3628">IFERROR(INDEX(scheduling_data!H:H,MATCH(B3628&amp;D3628,scheduling_data!D:D&amp;scheduling_data!A:A,0)),"")</f>
        <v>Kelli Cruthirds</v>
      </c>
      <c r="J3628" t="str">
        <f t="shared" si="168"/>
        <v>No</v>
      </c>
      <c r="K3628" t="str">
        <f t="shared" si="169"/>
        <v>28745349.6875Kelli Cruthirds</v>
      </c>
      <c r="L3628" t="str">
        <f t="shared" si="170"/>
        <v>Yes</v>
      </c>
    </row>
    <row r="3629" spans="1:12" x14ac:dyDescent="0.3">
      <c r="A3629" t="s">
        <v>239</v>
      </c>
      <c r="B3629">
        <v>287</v>
      </c>
      <c r="C3629" s="1">
        <v>45380</v>
      </c>
      <c r="D3629" s="1">
        <v>45349.6875</v>
      </c>
      <c r="E3629">
        <v>83</v>
      </c>
      <c r="F3629" t="s">
        <v>9</v>
      </c>
      <c r="H3629">
        <v>92507</v>
      </c>
      <c r="I3629" t="str" cm="1">
        <f t="array" ref="I3629">IFERROR(INDEX(scheduling_data!H:H,MATCH(B3629&amp;D3629,scheduling_data!D:D&amp;scheduling_data!A:A,0)),"")</f>
        <v>Kelli Cruthirds</v>
      </c>
      <c r="J3629" t="str">
        <f t="shared" si="168"/>
        <v>No</v>
      </c>
      <c r="K3629" t="str">
        <f t="shared" si="169"/>
        <v>28745349.6875Kelli Cruthirds</v>
      </c>
      <c r="L3629" t="str">
        <f t="shared" si="170"/>
        <v>No</v>
      </c>
    </row>
    <row r="3630" spans="1:12" x14ac:dyDescent="0.3">
      <c r="A3630" t="s">
        <v>239</v>
      </c>
      <c r="B3630">
        <v>287</v>
      </c>
      <c r="C3630" s="1">
        <v>45380</v>
      </c>
      <c r="D3630" s="1">
        <v>45350.708333333336</v>
      </c>
      <c r="E3630">
        <v>52</v>
      </c>
      <c r="F3630" t="s">
        <v>19</v>
      </c>
      <c r="H3630">
        <v>92507</v>
      </c>
      <c r="I3630" t="str" cm="1">
        <f t="array" ref="I3630">IFERROR(INDEX(scheduling_data!H:H,MATCH(B3630&amp;D3630,scheduling_data!D:D&amp;scheduling_data!A:A,0)),"")</f>
        <v>Kelli Cruthirds</v>
      </c>
      <c r="J3630" t="str">
        <f t="shared" si="168"/>
        <v>No</v>
      </c>
      <c r="K3630" t="str">
        <f t="shared" si="169"/>
        <v>28745350.7083333333Kelli Cruthirds</v>
      </c>
      <c r="L3630" t="str">
        <f t="shared" si="170"/>
        <v>Yes</v>
      </c>
    </row>
    <row r="3631" spans="1:12" x14ac:dyDescent="0.3">
      <c r="A3631" t="s">
        <v>239</v>
      </c>
      <c r="B3631">
        <v>287</v>
      </c>
      <c r="C3631" s="1">
        <v>45380</v>
      </c>
      <c r="D3631" s="1">
        <v>45350.708333333336</v>
      </c>
      <c r="E3631">
        <v>83</v>
      </c>
      <c r="F3631" t="s">
        <v>9</v>
      </c>
      <c r="H3631">
        <v>92507</v>
      </c>
      <c r="I3631" t="str" cm="1">
        <f t="array" ref="I3631">IFERROR(INDEX(scheduling_data!H:H,MATCH(B3631&amp;D3631,scheduling_data!D:D&amp;scheduling_data!A:A,0)),"")</f>
        <v>Kelli Cruthirds</v>
      </c>
      <c r="J3631" t="str">
        <f t="shared" si="168"/>
        <v>No</v>
      </c>
      <c r="K3631" t="str">
        <f t="shared" si="169"/>
        <v>28745350.7083333333Kelli Cruthirds</v>
      </c>
      <c r="L3631" t="str">
        <f t="shared" si="170"/>
        <v>No</v>
      </c>
    </row>
    <row r="3632" spans="1:12" x14ac:dyDescent="0.3">
      <c r="A3632" t="s">
        <v>239</v>
      </c>
      <c r="B3632">
        <v>287</v>
      </c>
      <c r="C3632" s="1">
        <v>45372</v>
      </c>
      <c r="D3632" s="1">
        <v>45329.6875</v>
      </c>
      <c r="E3632">
        <v>91</v>
      </c>
      <c r="F3632" t="s">
        <v>9</v>
      </c>
      <c r="H3632">
        <v>92507</v>
      </c>
      <c r="I3632" t="str" cm="1">
        <f t="array" ref="I3632">IFERROR(INDEX(scheduling_data!H:H,MATCH(B3632&amp;D3632,scheduling_data!D:D&amp;scheduling_data!A:A,0)),"")</f>
        <v>Kelli Cruthirds</v>
      </c>
      <c r="J3632" t="str">
        <f t="shared" si="168"/>
        <v>No</v>
      </c>
      <c r="K3632" t="str">
        <f t="shared" si="169"/>
        <v>28745329.6875Kelli Cruthirds</v>
      </c>
      <c r="L3632" t="str">
        <f t="shared" si="170"/>
        <v>No</v>
      </c>
    </row>
    <row r="3633" spans="1:12" x14ac:dyDescent="0.3">
      <c r="A3633" t="s">
        <v>239</v>
      </c>
      <c r="B3633">
        <v>287</v>
      </c>
      <c r="C3633" s="1">
        <v>45372</v>
      </c>
      <c r="D3633" s="1">
        <v>45329.6875</v>
      </c>
      <c r="E3633">
        <v>52</v>
      </c>
      <c r="F3633" t="s">
        <v>23</v>
      </c>
      <c r="H3633">
        <v>92507</v>
      </c>
      <c r="I3633" t="str" cm="1">
        <f t="array" ref="I3633">IFERROR(INDEX(scheduling_data!H:H,MATCH(B3633&amp;D3633,scheduling_data!D:D&amp;scheduling_data!A:A,0)),"")</f>
        <v>Kelli Cruthirds</v>
      </c>
      <c r="J3633" t="str">
        <f t="shared" si="168"/>
        <v>No</v>
      </c>
      <c r="K3633" t="str">
        <f t="shared" si="169"/>
        <v>28745329.6875Kelli Cruthirds</v>
      </c>
      <c r="L3633" t="str">
        <f t="shared" si="170"/>
        <v>Yes</v>
      </c>
    </row>
    <row r="3634" spans="1:12" x14ac:dyDescent="0.3">
      <c r="A3634" t="s">
        <v>239</v>
      </c>
      <c r="B3634">
        <v>287</v>
      </c>
      <c r="C3634" s="1">
        <v>45372</v>
      </c>
      <c r="D3634" s="1">
        <v>45330.645833333336</v>
      </c>
      <c r="E3634">
        <v>83</v>
      </c>
      <c r="F3634" t="s">
        <v>9</v>
      </c>
      <c r="H3634">
        <v>92507</v>
      </c>
      <c r="I3634" t="str" cm="1">
        <f t="array" ref="I3634">IFERROR(INDEX(scheduling_data!H:H,MATCH(B3634&amp;D3634,scheduling_data!D:D&amp;scheduling_data!A:A,0)),"")</f>
        <v>Kelli Cruthirds</v>
      </c>
      <c r="J3634" t="str">
        <f t="shared" si="168"/>
        <v>No</v>
      </c>
      <c r="K3634" t="str">
        <f t="shared" si="169"/>
        <v>28745330.6458333333Kelli Cruthirds</v>
      </c>
      <c r="L3634" t="str">
        <f t="shared" si="170"/>
        <v>No</v>
      </c>
    </row>
    <row r="3635" spans="1:12" x14ac:dyDescent="0.3">
      <c r="A3635" t="s">
        <v>239</v>
      </c>
      <c r="B3635">
        <v>287</v>
      </c>
      <c r="C3635" s="1">
        <v>45372</v>
      </c>
      <c r="D3635" s="1">
        <v>45330.645833333336</v>
      </c>
      <c r="E3635">
        <v>52</v>
      </c>
      <c r="F3635" t="s">
        <v>23</v>
      </c>
      <c r="H3635">
        <v>92507</v>
      </c>
      <c r="I3635" t="str" cm="1">
        <f t="array" ref="I3635">IFERROR(INDEX(scheduling_data!H:H,MATCH(B3635&amp;D3635,scheduling_data!D:D&amp;scheduling_data!A:A,0)),"")</f>
        <v>Kelli Cruthirds</v>
      </c>
      <c r="J3635" t="str">
        <f t="shared" si="168"/>
        <v>No</v>
      </c>
      <c r="K3635" t="str">
        <f t="shared" si="169"/>
        <v>28745330.6458333333Kelli Cruthirds</v>
      </c>
      <c r="L3635" t="str">
        <f t="shared" si="170"/>
        <v>Yes</v>
      </c>
    </row>
    <row r="3636" spans="1:12" x14ac:dyDescent="0.3">
      <c r="A3636" t="s">
        <v>435</v>
      </c>
      <c r="B3636">
        <v>288</v>
      </c>
      <c r="C3636" s="1">
        <v>45365</v>
      </c>
      <c r="D3636" s="1">
        <v>45331.458333333336</v>
      </c>
      <c r="E3636">
        <v>22</v>
      </c>
      <c r="F3636" t="s">
        <v>23</v>
      </c>
      <c r="H3636">
        <v>97110</v>
      </c>
      <c r="I3636" t="str" cm="1">
        <f t="array" ref="I3636">IFERROR(INDEX(scheduling_data!H:H,MATCH(B3636&amp;D3636,scheduling_data!D:D&amp;scheduling_data!A:A,0)),"")</f>
        <v>James Allen</v>
      </c>
      <c r="J3636" t="str">
        <f t="shared" si="168"/>
        <v>No</v>
      </c>
      <c r="K3636" t="str">
        <f t="shared" si="169"/>
        <v>28845331.4583333333James Allen</v>
      </c>
      <c r="L3636" t="str">
        <f t="shared" si="170"/>
        <v>Yes</v>
      </c>
    </row>
    <row r="3637" spans="1:12" x14ac:dyDescent="0.3">
      <c r="A3637" t="s">
        <v>435</v>
      </c>
      <c r="B3637">
        <v>288</v>
      </c>
      <c r="C3637" s="1">
        <v>45365</v>
      </c>
      <c r="D3637" s="1">
        <v>45331.458333333336</v>
      </c>
      <c r="E3637">
        <v>83</v>
      </c>
      <c r="F3637" t="s">
        <v>9</v>
      </c>
      <c r="H3637">
        <v>97110</v>
      </c>
      <c r="I3637" t="str" cm="1">
        <f t="array" ref="I3637">IFERROR(INDEX(scheduling_data!H:H,MATCH(B3637&amp;D3637,scheduling_data!D:D&amp;scheduling_data!A:A,0)),"")</f>
        <v>James Allen</v>
      </c>
      <c r="J3637" t="str">
        <f t="shared" si="168"/>
        <v>No</v>
      </c>
      <c r="K3637" t="str">
        <f t="shared" si="169"/>
        <v>28845331.4583333333James Allen</v>
      </c>
      <c r="L3637" t="str">
        <f t="shared" si="170"/>
        <v>No</v>
      </c>
    </row>
    <row r="3638" spans="1:12" x14ac:dyDescent="0.3">
      <c r="A3638" t="s">
        <v>17</v>
      </c>
      <c r="B3638">
        <v>289</v>
      </c>
      <c r="C3638" s="1">
        <v>45358</v>
      </c>
      <c r="D3638" s="1">
        <v>45323.416666666664</v>
      </c>
      <c r="E3638">
        <v>85.19</v>
      </c>
      <c r="F3638" t="s">
        <v>9</v>
      </c>
      <c r="G3638" t="s">
        <v>18</v>
      </c>
      <c r="H3638">
        <v>92507</v>
      </c>
      <c r="I3638" t="str" cm="1">
        <f t="array" ref="I3638">IFERROR(INDEX(scheduling_data!H:H,MATCH(B3638&amp;D3638,scheduling_data!D:D&amp;scheduling_data!A:A,0)),"")</f>
        <v>D'Anna Pullen</v>
      </c>
      <c r="J3638" t="str">
        <f t="shared" si="168"/>
        <v>No</v>
      </c>
      <c r="K3638" t="str">
        <f t="shared" si="169"/>
        <v>28945323.4166666667D'Anna Pullen</v>
      </c>
      <c r="L3638" t="str">
        <f t="shared" si="170"/>
        <v>No</v>
      </c>
    </row>
    <row r="3639" spans="1:12" x14ac:dyDescent="0.3">
      <c r="A3639" t="s">
        <v>17</v>
      </c>
      <c r="B3639">
        <v>289</v>
      </c>
      <c r="C3639" s="1">
        <v>45358</v>
      </c>
      <c r="D3639" s="1">
        <v>45323.416666666664</v>
      </c>
      <c r="E3639">
        <v>64.81</v>
      </c>
      <c r="F3639" t="s">
        <v>19</v>
      </c>
      <c r="G3639" t="s">
        <v>20</v>
      </c>
      <c r="H3639">
        <v>92507</v>
      </c>
      <c r="I3639" t="str" cm="1">
        <f t="array" ref="I3639">IFERROR(INDEX(scheduling_data!H:H,MATCH(B3639&amp;D3639,scheduling_data!D:D&amp;scheduling_data!A:A,0)),"")</f>
        <v>D'Anna Pullen</v>
      </c>
      <c r="J3639" t="str">
        <f t="shared" si="168"/>
        <v>No</v>
      </c>
      <c r="K3639" t="str">
        <f t="shared" si="169"/>
        <v>28945323.4166666667D'Anna Pullen</v>
      </c>
      <c r="L3639" t="str">
        <f t="shared" si="170"/>
        <v>Yes</v>
      </c>
    </row>
    <row r="3640" spans="1:12" x14ac:dyDescent="0.3">
      <c r="A3640" t="s">
        <v>17</v>
      </c>
      <c r="B3640">
        <v>289</v>
      </c>
      <c r="C3640" s="1">
        <v>45358</v>
      </c>
      <c r="D3640" s="1">
        <v>45337.4375</v>
      </c>
      <c r="E3640">
        <v>85.19</v>
      </c>
      <c r="F3640" t="s">
        <v>9</v>
      </c>
      <c r="G3640" t="s">
        <v>18</v>
      </c>
      <c r="H3640">
        <v>92507</v>
      </c>
      <c r="I3640" t="str" cm="1">
        <f t="array" ref="I3640">IFERROR(INDEX(scheduling_data!H:H,MATCH(B3640&amp;D3640,scheduling_data!D:D&amp;scheduling_data!A:A,0)),"")</f>
        <v>D'Anna Pullen</v>
      </c>
      <c r="J3640" t="str">
        <f t="shared" si="168"/>
        <v>No</v>
      </c>
      <c r="K3640" t="str">
        <f t="shared" si="169"/>
        <v>28945337.4375D'Anna Pullen</v>
      </c>
      <c r="L3640" t="str">
        <f t="shared" si="170"/>
        <v>No</v>
      </c>
    </row>
    <row r="3641" spans="1:12" x14ac:dyDescent="0.3">
      <c r="A3641" t="s">
        <v>17</v>
      </c>
      <c r="B3641">
        <v>289</v>
      </c>
      <c r="C3641" s="1">
        <v>45358</v>
      </c>
      <c r="D3641" s="1">
        <v>45337.4375</v>
      </c>
      <c r="E3641">
        <v>64.81</v>
      </c>
      <c r="F3641" t="s">
        <v>19</v>
      </c>
      <c r="G3641" t="s">
        <v>20</v>
      </c>
      <c r="H3641">
        <v>92507</v>
      </c>
      <c r="I3641" t="str" cm="1">
        <f t="array" ref="I3641">IFERROR(INDEX(scheduling_data!H:H,MATCH(B3641&amp;D3641,scheduling_data!D:D&amp;scheduling_data!A:A,0)),"")</f>
        <v>D'Anna Pullen</v>
      </c>
      <c r="J3641" t="str">
        <f t="shared" si="168"/>
        <v>No</v>
      </c>
      <c r="K3641" t="str">
        <f t="shared" si="169"/>
        <v>28945337.4375D'Anna Pullen</v>
      </c>
      <c r="L3641" t="str">
        <f t="shared" si="170"/>
        <v>Yes</v>
      </c>
    </row>
    <row r="3642" spans="1:12" x14ac:dyDescent="0.3">
      <c r="A3642" t="s">
        <v>17</v>
      </c>
      <c r="B3642">
        <v>289</v>
      </c>
      <c r="C3642" s="1">
        <v>45363</v>
      </c>
      <c r="D3642" s="1">
        <v>45342.416666666664</v>
      </c>
      <c r="E3642">
        <v>64.81</v>
      </c>
      <c r="F3642" t="s">
        <v>19</v>
      </c>
      <c r="G3642" t="s">
        <v>20</v>
      </c>
      <c r="H3642">
        <v>92507</v>
      </c>
      <c r="I3642" t="str" cm="1">
        <f t="array" ref="I3642">IFERROR(INDEX(scheduling_data!H:H,MATCH(B3642&amp;D3642,scheduling_data!D:D&amp;scheduling_data!A:A,0)),"")</f>
        <v>Victoria Miley</v>
      </c>
      <c r="J3642" t="str">
        <f t="shared" si="168"/>
        <v>No</v>
      </c>
      <c r="K3642" t="str">
        <f t="shared" si="169"/>
        <v>28945342.4166666667Victoria Miley</v>
      </c>
      <c r="L3642" t="str">
        <f t="shared" si="170"/>
        <v>Yes</v>
      </c>
    </row>
    <row r="3643" spans="1:12" x14ac:dyDescent="0.3">
      <c r="A3643" t="s">
        <v>17</v>
      </c>
      <c r="B3643">
        <v>289</v>
      </c>
      <c r="C3643" s="1">
        <v>45363</v>
      </c>
      <c r="D3643" s="1">
        <v>45342.416666666664</v>
      </c>
      <c r="E3643">
        <v>85.19</v>
      </c>
      <c r="F3643" t="s">
        <v>9</v>
      </c>
      <c r="G3643" t="s">
        <v>18</v>
      </c>
      <c r="H3643">
        <v>92507</v>
      </c>
      <c r="I3643" t="str" cm="1">
        <f t="array" ref="I3643">IFERROR(INDEX(scheduling_data!H:H,MATCH(B3643&amp;D3643,scheduling_data!D:D&amp;scheduling_data!A:A,0)),"")</f>
        <v>Victoria Miley</v>
      </c>
      <c r="J3643" t="str">
        <f t="shared" si="168"/>
        <v>No</v>
      </c>
      <c r="K3643" t="str">
        <f t="shared" si="169"/>
        <v>28945342.4166666667Victoria Miley</v>
      </c>
      <c r="L3643" t="str">
        <f t="shared" si="170"/>
        <v>No</v>
      </c>
    </row>
    <row r="3644" spans="1:12" x14ac:dyDescent="0.3">
      <c r="A3644" t="s">
        <v>17</v>
      </c>
      <c r="B3644">
        <v>289</v>
      </c>
      <c r="C3644" s="1">
        <v>45363</v>
      </c>
      <c r="D3644" s="1">
        <v>45344.4375</v>
      </c>
      <c r="E3644">
        <v>85.19</v>
      </c>
      <c r="F3644" t="s">
        <v>9</v>
      </c>
      <c r="G3644" t="s">
        <v>18</v>
      </c>
      <c r="H3644">
        <v>92507</v>
      </c>
      <c r="I3644" t="str" cm="1">
        <f t="array" ref="I3644">IFERROR(INDEX(scheduling_data!H:H,MATCH(B3644&amp;D3644,scheduling_data!D:D&amp;scheduling_data!A:A,0)),"")</f>
        <v>D'Anna Pullen</v>
      </c>
      <c r="J3644" t="str">
        <f t="shared" si="168"/>
        <v>No</v>
      </c>
      <c r="K3644" t="str">
        <f t="shared" si="169"/>
        <v>28945344.4375D'Anna Pullen</v>
      </c>
      <c r="L3644" t="str">
        <f t="shared" si="170"/>
        <v>No</v>
      </c>
    </row>
    <row r="3645" spans="1:12" x14ac:dyDescent="0.3">
      <c r="A3645" t="s">
        <v>17</v>
      </c>
      <c r="B3645">
        <v>289</v>
      </c>
      <c r="C3645" s="1">
        <v>45363</v>
      </c>
      <c r="D3645" s="1">
        <v>45344.4375</v>
      </c>
      <c r="E3645">
        <v>64.81</v>
      </c>
      <c r="F3645" t="s">
        <v>19</v>
      </c>
      <c r="G3645" t="s">
        <v>20</v>
      </c>
      <c r="H3645">
        <v>92507</v>
      </c>
      <c r="I3645" t="str" cm="1">
        <f t="array" ref="I3645">IFERROR(INDEX(scheduling_data!H:H,MATCH(B3645&amp;D3645,scheduling_data!D:D&amp;scheduling_data!A:A,0)),"")</f>
        <v>D'Anna Pullen</v>
      </c>
      <c r="J3645" t="str">
        <f t="shared" si="168"/>
        <v>No</v>
      </c>
      <c r="K3645" t="str">
        <f t="shared" si="169"/>
        <v>28945344.4375D'Anna Pullen</v>
      </c>
      <c r="L3645" t="str">
        <f t="shared" si="170"/>
        <v>Yes</v>
      </c>
    </row>
    <row r="3646" spans="1:12" x14ac:dyDescent="0.3">
      <c r="A3646" t="s">
        <v>17</v>
      </c>
      <c r="B3646">
        <v>289</v>
      </c>
      <c r="C3646" s="1">
        <v>45370</v>
      </c>
      <c r="D3646" s="1">
        <v>45349.416666666664</v>
      </c>
      <c r="E3646">
        <v>64.81</v>
      </c>
      <c r="F3646" t="s">
        <v>19</v>
      </c>
      <c r="G3646" t="s">
        <v>20</v>
      </c>
      <c r="H3646">
        <v>92507</v>
      </c>
      <c r="I3646" t="str" cm="1">
        <f t="array" ref="I3646">IFERROR(INDEX(scheduling_data!H:H,MATCH(B3646&amp;D3646,scheduling_data!D:D&amp;scheduling_data!A:A,0)),"")</f>
        <v>Victoria Miley</v>
      </c>
      <c r="J3646" t="str">
        <f t="shared" si="168"/>
        <v>No</v>
      </c>
      <c r="K3646" t="str">
        <f t="shared" si="169"/>
        <v>28945349.4166666667Victoria Miley</v>
      </c>
      <c r="L3646" t="str">
        <f t="shared" si="170"/>
        <v>Yes</v>
      </c>
    </row>
    <row r="3647" spans="1:12" x14ac:dyDescent="0.3">
      <c r="A3647" t="s">
        <v>17</v>
      </c>
      <c r="B3647">
        <v>289</v>
      </c>
      <c r="C3647" s="1">
        <v>45370</v>
      </c>
      <c r="D3647" s="1">
        <v>45349.416666666664</v>
      </c>
      <c r="E3647">
        <v>85.19</v>
      </c>
      <c r="F3647" t="s">
        <v>9</v>
      </c>
      <c r="G3647" t="s">
        <v>18</v>
      </c>
      <c r="H3647">
        <v>92507</v>
      </c>
      <c r="I3647" t="str" cm="1">
        <f t="array" ref="I3647">IFERROR(INDEX(scheduling_data!H:H,MATCH(B3647&amp;D3647,scheduling_data!D:D&amp;scheduling_data!A:A,0)),"")</f>
        <v>Victoria Miley</v>
      </c>
      <c r="J3647" t="str">
        <f t="shared" si="168"/>
        <v>No</v>
      </c>
      <c r="K3647" t="str">
        <f t="shared" si="169"/>
        <v>28945349.4166666667Victoria Miley</v>
      </c>
      <c r="L3647" t="str">
        <f t="shared" si="170"/>
        <v>No</v>
      </c>
    </row>
    <row r="3648" spans="1:12" x14ac:dyDescent="0.3">
      <c r="A3648" t="s">
        <v>17</v>
      </c>
      <c r="B3648">
        <v>289</v>
      </c>
      <c r="C3648" s="1">
        <v>45370</v>
      </c>
      <c r="D3648" s="1">
        <v>45351.4375</v>
      </c>
      <c r="E3648">
        <v>85.19</v>
      </c>
      <c r="F3648" t="s">
        <v>9</v>
      </c>
      <c r="G3648" t="s">
        <v>18</v>
      </c>
      <c r="H3648">
        <v>92507</v>
      </c>
      <c r="I3648" t="str" cm="1">
        <f t="array" ref="I3648">IFERROR(INDEX(scheduling_data!H:H,MATCH(B3648&amp;D3648,scheduling_data!D:D&amp;scheduling_data!A:A,0)),"")</f>
        <v>D'Anna Pullen</v>
      </c>
      <c r="J3648" t="str">
        <f t="shared" si="168"/>
        <v>No</v>
      </c>
      <c r="K3648" t="str">
        <f t="shared" si="169"/>
        <v>28945351.4375D'Anna Pullen</v>
      </c>
      <c r="L3648" t="str">
        <f t="shared" si="170"/>
        <v>No</v>
      </c>
    </row>
    <row r="3649" spans="1:12" x14ac:dyDescent="0.3">
      <c r="A3649" t="s">
        <v>17</v>
      </c>
      <c r="B3649">
        <v>289</v>
      </c>
      <c r="C3649" s="1">
        <v>45370</v>
      </c>
      <c r="D3649" s="1">
        <v>45351.4375</v>
      </c>
      <c r="E3649">
        <v>64.81</v>
      </c>
      <c r="F3649" t="s">
        <v>19</v>
      </c>
      <c r="G3649" t="s">
        <v>20</v>
      </c>
      <c r="H3649">
        <v>92507</v>
      </c>
      <c r="I3649" t="str" cm="1">
        <f t="array" ref="I3649">IFERROR(INDEX(scheduling_data!H:H,MATCH(B3649&amp;D3649,scheduling_data!D:D&amp;scheduling_data!A:A,0)),"")</f>
        <v>D'Anna Pullen</v>
      </c>
      <c r="J3649" t="str">
        <f t="shared" si="168"/>
        <v>No</v>
      </c>
      <c r="K3649" t="str">
        <f t="shared" si="169"/>
        <v>28945351.4375D'Anna Pullen</v>
      </c>
      <c r="L3649" t="str">
        <f t="shared" si="170"/>
        <v>Yes</v>
      </c>
    </row>
    <row r="3650" spans="1:12" x14ac:dyDescent="0.3">
      <c r="A3650" t="s">
        <v>17</v>
      </c>
      <c r="B3650">
        <v>289</v>
      </c>
      <c r="C3650" s="1">
        <v>45358</v>
      </c>
      <c r="D3650" s="1">
        <v>45328.375</v>
      </c>
      <c r="E3650">
        <v>64.81</v>
      </c>
      <c r="F3650" t="s">
        <v>19</v>
      </c>
      <c r="G3650" t="s">
        <v>20</v>
      </c>
      <c r="H3650">
        <v>92507</v>
      </c>
      <c r="I3650" t="str" cm="1">
        <f t="array" ref="I3650">IFERROR(INDEX(scheduling_data!H:H,MATCH(B3650&amp;D3650,scheduling_data!D:D&amp;scheduling_data!A:A,0)),"")</f>
        <v>Victoria Miley</v>
      </c>
      <c r="J3650" t="str">
        <f t="shared" si="168"/>
        <v>No</v>
      </c>
      <c r="K3650" t="str">
        <f t="shared" si="169"/>
        <v>28945328.375Victoria Miley</v>
      </c>
      <c r="L3650" t="str">
        <f t="shared" si="170"/>
        <v>Yes</v>
      </c>
    </row>
    <row r="3651" spans="1:12" x14ac:dyDescent="0.3">
      <c r="A3651" t="s">
        <v>17</v>
      </c>
      <c r="B3651">
        <v>289</v>
      </c>
      <c r="C3651" s="1">
        <v>45358</v>
      </c>
      <c r="D3651" s="1">
        <v>45328.375</v>
      </c>
      <c r="E3651">
        <v>85.19</v>
      </c>
      <c r="F3651" t="s">
        <v>9</v>
      </c>
      <c r="G3651" t="s">
        <v>18</v>
      </c>
      <c r="H3651">
        <v>92507</v>
      </c>
      <c r="I3651" t="str" cm="1">
        <f t="array" ref="I3651">IFERROR(INDEX(scheduling_data!H:H,MATCH(B3651&amp;D3651,scheduling_data!D:D&amp;scheduling_data!A:A,0)),"")</f>
        <v>Victoria Miley</v>
      </c>
      <c r="J3651" t="str">
        <f t="shared" ref="J3651:J3714" si="171">IF(I3651="", "Yes", "No")</f>
        <v>No</v>
      </c>
      <c r="K3651" t="str">
        <f t="shared" ref="K3651:K3714" si="172">IF(I3651="",B3651&amp;D3651,B3651&amp;D3651&amp;I3651)</f>
        <v>28945328.375Victoria Miley</v>
      </c>
      <c r="L3651" t="str">
        <f t="shared" ref="L3651:L3714" si="173">IF(OR(F3651="Cash", F3651="Check", F3651="EFT", F3651="Credit Card", F3651="Visa", F3651="Mastercard", F3651="AMEX"), "Yes", "No")</f>
        <v>No</v>
      </c>
    </row>
    <row r="3652" spans="1:12" x14ac:dyDescent="0.3">
      <c r="A3652" t="s">
        <v>17</v>
      </c>
      <c r="B3652">
        <v>289</v>
      </c>
      <c r="C3652" s="1">
        <v>45358</v>
      </c>
      <c r="D3652" s="1">
        <v>45330.395833333336</v>
      </c>
      <c r="E3652">
        <v>85.19</v>
      </c>
      <c r="F3652" t="s">
        <v>9</v>
      </c>
      <c r="G3652" t="s">
        <v>18</v>
      </c>
      <c r="H3652">
        <v>92507</v>
      </c>
      <c r="I3652" t="str" cm="1">
        <f t="array" ref="I3652">IFERROR(INDEX(scheduling_data!H:H,MATCH(B3652&amp;D3652,scheduling_data!D:D&amp;scheduling_data!A:A,0)),"")</f>
        <v>D'Anna Pullen</v>
      </c>
      <c r="J3652" t="str">
        <f t="shared" si="171"/>
        <v>No</v>
      </c>
      <c r="K3652" t="str">
        <f t="shared" si="172"/>
        <v>28945330.3958333333D'Anna Pullen</v>
      </c>
      <c r="L3652" t="str">
        <f t="shared" si="173"/>
        <v>No</v>
      </c>
    </row>
    <row r="3653" spans="1:12" x14ac:dyDescent="0.3">
      <c r="A3653" t="s">
        <v>17</v>
      </c>
      <c r="B3653">
        <v>289</v>
      </c>
      <c r="C3653" s="1">
        <v>45358</v>
      </c>
      <c r="D3653" s="1">
        <v>45330.395833333336</v>
      </c>
      <c r="E3653">
        <v>64.81</v>
      </c>
      <c r="F3653" t="s">
        <v>19</v>
      </c>
      <c r="G3653" t="s">
        <v>20</v>
      </c>
      <c r="H3653">
        <v>92507</v>
      </c>
      <c r="I3653" t="str" cm="1">
        <f t="array" ref="I3653">IFERROR(INDEX(scheduling_data!H:H,MATCH(B3653&amp;D3653,scheduling_data!D:D&amp;scheduling_data!A:A,0)),"")</f>
        <v>D'Anna Pullen</v>
      </c>
      <c r="J3653" t="str">
        <f t="shared" si="171"/>
        <v>No</v>
      </c>
      <c r="K3653" t="str">
        <f t="shared" si="172"/>
        <v>28945330.3958333333D'Anna Pullen</v>
      </c>
      <c r="L3653" t="str">
        <f t="shared" si="173"/>
        <v>Yes</v>
      </c>
    </row>
    <row r="3654" spans="1:12" x14ac:dyDescent="0.3">
      <c r="A3654" t="s">
        <v>123</v>
      </c>
      <c r="B3654">
        <v>84</v>
      </c>
      <c r="C3654" s="1">
        <v>45352</v>
      </c>
      <c r="D3654" s="1">
        <v>45348.333333333336</v>
      </c>
      <c r="E3654">
        <v>109</v>
      </c>
      <c r="F3654" t="s">
        <v>9</v>
      </c>
      <c r="G3654" t="s">
        <v>125</v>
      </c>
      <c r="H3654">
        <v>97112</v>
      </c>
      <c r="I3654" t="str" cm="1">
        <f t="array" ref="I3654">IFERROR(INDEX(scheduling_data!H:H,MATCH(B3654&amp;D3654,scheduling_data!D:D&amp;scheduling_data!A:A,0)),"")</f>
        <v>Heidi Molaison</v>
      </c>
      <c r="J3654" t="str">
        <f t="shared" si="171"/>
        <v>No</v>
      </c>
      <c r="K3654" t="str">
        <f t="shared" si="172"/>
        <v>8445348.3333333333Heidi Molaison</v>
      </c>
      <c r="L3654" t="str">
        <f t="shared" si="173"/>
        <v>No</v>
      </c>
    </row>
    <row r="3655" spans="1:12" x14ac:dyDescent="0.3">
      <c r="A3655" t="s">
        <v>123</v>
      </c>
      <c r="B3655">
        <v>84</v>
      </c>
      <c r="C3655" s="1">
        <v>45352</v>
      </c>
      <c r="D3655" s="1">
        <v>45348.333333333336</v>
      </c>
      <c r="E3655">
        <v>41</v>
      </c>
      <c r="F3655" t="s">
        <v>19</v>
      </c>
      <c r="G3655" t="s">
        <v>124</v>
      </c>
      <c r="H3655">
        <v>97112</v>
      </c>
      <c r="I3655" t="str" cm="1">
        <f t="array" ref="I3655">IFERROR(INDEX(scheduling_data!H:H,MATCH(B3655&amp;D3655,scheduling_data!D:D&amp;scheduling_data!A:A,0)),"")</f>
        <v>Heidi Molaison</v>
      </c>
      <c r="J3655" t="str">
        <f t="shared" si="171"/>
        <v>No</v>
      </c>
      <c r="K3655" t="str">
        <f t="shared" si="172"/>
        <v>8445348.3333333333Heidi Molaison</v>
      </c>
      <c r="L3655" t="str">
        <f t="shared" si="173"/>
        <v>Yes</v>
      </c>
    </row>
    <row r="3656" spans="1:12" x14ac:dyDescent="0.3">
      <c r="A3656" t="s">
        <v>85</v>
      </c>
      <c r="B3656">
        <v>85</v>
      </c>
      <c r="C3656" s="1">
        <v>45358</v>
      </c>
      <c r="D3656" s="1">
        <v>45323.583333333336</v>
      </c>
      <c r="E3656">
        <v>11.3</v>
      </c>
      <c r="F3656" t="s">
        <v>23</v>
      </c>
      <c r="H3656">
        <v>97530</v>
      </c>
      <c r="I3656" t="str" cm="1">
        <f t="array" ref="I3656">IFERROR(INDEX(scheduling_data!H:H,MATCH(B3656&amp;D3656,scheduling_data!D:D&amp;scheduling_data!A:A,0)),"")</f>
        <v>Katherine Tyree</v>
      </c>
      <c r="J3656" t="str">
        <f t="shared" si="171"/>
        <v>No</v>
      </c>
      <c r="K3656" t="str">
        <f t="shared" si="172"/>
        <v>8545323.5833333333Katherine Tyree</v>
      </c>
      <c r="L3656" t="str">
        <f t="shared" si="173"/>
        <v>Yes</v>
      </c>
    </row>
    <row r="3657" spans="1:12" x14ac:dyDescent="0.3">
      <c r="A3657" t="s">
        <v>85</v>
      </c>
      <c r="B3657">
        <v>85</v>
      </c>
      <c r="C3657" s="1">
        <v>45358</v>
      </c>
      <c r="D3657" s="1">
        <v>45323.583333333336</v>
      </c>
      <c r="E3657">
        <v>4.72</v>
      </c>
      <c r="F3657" t="s">
        <v>23</v>
      </c>
      <c r="H3657">
        <v>97112</v>
      </c>
      <c r="I3657" t="str" cm="1">
        <f t="array" ref="I3657">IFERROR(INDEX(scheduling_data!H:H,MATCH(B3657&amp;D3657,scheduling_data!D:D&amp;scheduling_data!A:A,0)),"")</f>
        <v>Katherine Tyree</v>
      </c>
      <c r="J3657" t="str">
        <f t="shared" si="171"/>
        <v>No</v>
      </c>
      <c r="K3657" t="str">
        <f t="shared" si="172"/>
        <v>8545323.5833333333Katherine Tyree</v>
      </c>
      <c r="L3657" t="str">
        <f t="shared" si="173"/>
        <v>Yes</v>
      </c>
    </row>
    <row r="3658" spans="1:12" x14ac:dyDescent="0.3">
      <c r="A3658" t="s">
        <v>85</v>
      </c>
      <c r="B3658">
        <v>85</v>
      </c>
      <c r="C3658" s="1">
        <v>45358</v>
      </c>
      <c r="D3658" s="1">
        <v>45323.583333333336</v>
      </c>
      <c r="E3658">
        <v>4.17</v>
      </c>
      <c r="F3658" t="s">
        <v>23</v>
      </c>
      <c r="H3658">
        <v>97110</v>
      </c>
      <c r="I3658" t="str" cm="1">
        <f t="array" ref="I3658">IFERROR(INDEX(scheduling_data!H:H,MATCH(B3658&amp;D3658,scheduling_data!D:D&amp;scheduling_data!A:A,0)),"")</f>
        <v>Katherine Tyree</v>
      </c>
      <c r="J3658" t="str">
        <f t="shared" si="171"/>
        <v>No</v>
      </c>
      <c r="K3658" t="str">
        <f t="shared" si="172"/>
        <v>8545323.5833333333Katherine Tyree</v>
      </c>
      <c r="L3658" t="str">
        <f t="shared" si="173"/>
        <v>Yes</v>
      </c>
    </row>
    <row r="3659" spans="1:12" x14ac:dyDescent="0.3">
      <c r="A3659" t="s">
        <v>85</v>
      </c>
      <c r="B3659">
        <v>85</v>
      </c>
      <c r="C3659" s="1">
        <v>45365</v>
      </c>
      <c r="D3659" s="1">
        <v>45335.583333333336</v>
      </c>
      <c r="E3659">
        <v>6.56</v>
      </c>
      <c r="F3659" t="s">
        <v>19</v>
      </c>
      <c r="G3659" t="s">
        <v>144</v>
      </c>
      <c r="H3659">
        <v>97530</v>
      </c>
      <c r="I3659" t="str" cm="1">
        <f t="array" ref="I3659">IFERROR(INDEX(scheduling_data!H:H,MATCH(B3659&amp;D3659,scheduling_data!D:D&amp;scheduling_data!A:A,0)),"")</f>
        <v>Katherine Tyree</v>
      </c>
      <c r="J3659" t="str">
        <f t="shared" si="171"/>
        <v>No</v>
      </c>
      <c r="K3659" t="str">
        <f t="shared" si="172"/>
        <v>8545335.5833333333Katherine Tyree</v>
      </c>
      <c r="L3659" t="str">
        <f t="shared" si="173"/>
        <v>Yes</v>
      </c>
    </row>
    <row r="3660" spans="1:12" x14ac:dyDescent="0.3">
      <c r="A3660" t="s">
        <v>85</v>
      </c>
      <c r="B3660">
        <v>85</v>
      </c>
      <c r="C3660" s="1">
        <v>45365</v>
      </c>
      <c r="D3660" s="1">
        <v>45335.583333333336</v>
      </c>
      <c r="E3660">
        <v>4.72</v>
      </c>
      <c r="F3660" t="s">
        <v>19</v>
      </c>
      <c r="G3660" t="s">
        <v>144</v>
      </c>
      <c r="H3660">
        <v>97112</v>
      </c>
      <c r="I3660" t="str" cm="1">
        <f t="array" ref="I3660">IFERROR(INDEX(scheduling_data!H:H,MATCH(B3660&amp;D3660,scheduling_data!D:D&amp;scheduling_data!A:A,0)),"")</f>
        <v>Katherine Tyree</v>
      </c>
      <c r="J3660" t="str">
        <f t="shared" si="171"/>
        <v>No</v>
      </c>
      <c r="K3660" t="str">
        <f t="shared" si="172"/>
        <v>8545335.5833333333Katherine Tyree</v>
      </c>
      <c r="L3660" t="str">
        <f t="shared" si="173"/>
        <v>Yes</v>
      </c>
    </row>
    <row r="3661" spans="1:12" x14ac:dyDescent="0.3">
      <c r="A3661" t="s">
        <v>85</v>
      </c>
      <c r="B3661">
        <v>85</v>
      </c>
      <c r="C3661" s="1">
        <v>45365</v>
      </c>
      <c r="D3661" s="1">
        <v>45337.583333333336</v>
      </c>
      <c r="E3661">
        <v>4.72</v>
      </c>
      <c r="F3661" t="s">
        <v>19</v>
      </c>
      <c r="G3661" t="s">
        <v>144</v>
      </c>
      <c r="H3661">
        <v>97112</v>
      </c>
      <c r="I3661" t="str" cm="1">
        <f t="array" ref="I3661">IFERROR(INDEX(scheduling_data!H:H,MATCH(B3661&amp;D3661,scheduling_data!D:D&amp;scheduling_data!A:A,0)),"")</f>
        <v>Katherine Tyree</v>
      </c>
      <c r="J3661" t="str">
        <f t="shared" si="171"/>
        <v>No</v>
      </c>
      <c r="K3661" t="str">
        <f t="shared" si="172"/>
        <v>8545337.5833333333Katherine Tyree</v>
      </c>
      <c r="L3661" t="str">
        <f t="shared" si="173"/>
        <v>Yes</v>
      </c>
    </row>
    <row r="3662" spans="1:12" x14ac:dyDescent="0.3">
      <c r="A3662" t="s">
        <v>85</v>
      </c>
      <c r="B3662">
        <v>85</v>
      </c>
      <c r="C3662" s="1">
        <v>45365</v>
      </c>
      <c r="D3662" s="1">
        <v>45337.583333333336</v>
      </c>
      <c r="E3662">
        <v>11.3</v>
      </c>
      <c r="F3662" t="s">
        <v>19</v>
      </c>
      <c r="G3662" t="s">
        <v>144</v>
      </c>
      <c r="H3662">
        <v>97530</v>
      </c>
      <c r="I3662" t="str" cm="1">
        <f t="array" ref="I3662">IFERROR(INDEX(scheduling_data!H:H,MATCH(B3662&amp;D3662,scheduling_data!D:D&amp;scheduling_data!A:A,0)),"")</f>
        <v>Katherine Tyree</v>
      </c>
      <c r="J3662" t="str">
        <f t="shared" si="171"/>
        <v>No</v>
      </c>
      <c r="K3662" t="str">
        <f t="shared" si="172"/>
        <v>8545337.5833333333Katherine Tyree</v>
      </c>
      <c r="L3662" t="str">
        <f t="shared" si="173"/>
        <v>Yes</v>
      </c>
    </row>
    <row r="3663" spans="1:12" x14ac:dyDescent="0.3">
      <c r="A3663" t="s">
        <v>85</v>
      </c>
      <c r="B3663">
        <v>85</v>
      </c>
      <c r="C3663" s="1">
        <v>45365</v>
      </c>
      <c r="D3663" s="1">
        <v>45337.583333333336</v>
      </c>
      <c r="E3663">
        <v>4.17</v>
      </c>
      <c r="F3663" t="s">
        <v>19</v>
      </c>
      <c r="G3663" t="s">
        <v>144</v>
      </c>
      <c r="H3663">
        <v>97110</v>
      </c>
      <c r="I3663" t="str" cm="1">
        <f t="array" ref="I3663">IFERROR(INDEX(scheduling_data!H:H,MATCH(B3663&amp;D3663,scheduling_data!D:D&amp;scheduling_data!A:A,0)),"")</f>
        <v>Katherine Tyree</v>
      </c>
      <c r="J3663" t="str">
        <f t="shared" si="171"/>
        <v>No</v>
      </c>
      <c r="K3663" t="str">
        <f t="shared" si="172"/>
        <v>8545337.5833333333Katherine Tyree</v>
      </c>
      <c r="L3663" t="str">
        <f t="shared" si="173"/>
        <v>Yes</v>
      </c>
    </row>
    <row r="3664" spans="1:12" x14ac:dyDescent="0.3">
      <c r="A3664" t="s">
        <v>85</v>
      </c>
      <c r="B3664">
        <v>85</v>
      </c>
      <c r="C3664" s="1">
        <v>45372</v>
      </c>
      <c r="D3664" s="1">
        <v>45341.583333333336</v>
      </c>
      <c r="E3664">
        <v>4.17</v>
      </c>
      <c r="F3664" t="s">
        <v>19</v>
      </c>
      <c r="G3664" t="s">
        <v>144</v>
      </c>
      <c r="H3664">
        <v>97110</v>
      </c>
      <c r="I3664" t="str" cm="1">
        <f t="array" ref="I3664">IFERROR(INDEX(scheduling_data!H:H,MATCH(B3664&amp;D3664,scheduling_data!D:D&amp;scheduling_data!A:A,0)),"")</f>
        <v>Katherine Tyree</v>
      </c>
      <c r="J3664" t="str">
        <f t="shared" si="171"/>
        <v>No</v>
      </c>
      <c r="K3664" t="str">
        <f t="shared" si="172"/>
        <v>8545341.5833333333Katherine Tyree</v>
      </c>
      <c r="L3664" t="str">
        <f t="shared" si="173"/>
        <v>Yes</v>
      </c>
    </row>
    <row r="3665" spans="1:12" x14ac:dyDescent="0.3">
      <c r="A3665" t="s">
        <v>85</v>
      </c>
      <c r="B3665">
        <v>85</v>
      </c>
      <c r="C3665" s="1">
        <v>45372</v>
      </c>
      <c r="D3665" s="1">
        <v>45341.583333333336</v>
      </c>
      <c r="E3665">
        <v>4.72</v>
      </c>
      <c r="F3665" t="s">
        <v>19</v>
      </c>
      <c r="G3665" t="s">
        <v>144</v>
      </c>
      <c r="H3665">
        <v>97112</v>
      </c>
      <c r="I3665" t="str" cm="1">
        <f t="array" ref="I3665">IFERROR(INDEX(scheduling_data!H:H,MATCH(B3665&amp;D3665,scheduling_data!D:D&amp;scheduling_data!A:A,0)),"")</f>
        <v>Katherine Tyree</v>
      </c>
      <c r="J3665" t="str">
        <f t="shared" si="171"/>
        <v>No</v>
      </c>
      <c r="K3665" t="str">
        <f t="shared" si="172"/>
        <v>8545341.5833333333Katherine Tyree</v>
      </c>
      <c r="L3665" t="str">
        <f t="shared" si="173"/>
        <v>Yes</v>
      </c>
    </row>
    <row r="3666" spans="1:12" x14ac:dyDescent="0.3">
      <c r="A3666" t="s">
        <v>85</v>
      </c>
      <c r="B3666">
        <v>85</v>
      </c>
      <c r="C3666" s="1">
        <v>45372</v>
      </c>
      <c r="D3666" s="1">
        <v>45341.583333333336</v>
      </c>
      <c r="E3666">
        <v>11.3</v>
      </c>
      <c r="F3666" t="s">
        <v>19</v>
      </c>
      <c r="G3666" t="s">
        <v>144</v>
      </c>
      <c r="H3666">
        <v>97530</v>
      </c>
      <c r="I3666" t="str" cm="1">
        <f t="array" ref="I3666">IFERROR(INDEX(scheduling_data!H:H,MATCH(B3666&amp;D3666,scheduling_data!D:D&amp;scheduling_data!A:A,0)),"")</f>
        <v>Katherine Tyree</v>
      </c>
      <c r="J3666" t="str">
        <f t="shared" si="171"/>
        <v>No</v>
      </c>
      <c r="K3666" t="str">
        <f t="shared" si="172"/>
        <v>8545341.5833333333Katherine Tyree</v>
      </c>
      <c r="L3666" t="str">
        <f t="shared" si="173"/>
        <v>Yes</v>
      </c>
    </row>
    <row r="3667" spans="1:12" x14ac:dyDescent="0.3">
      <c r="A3667" t="s">
        <v>85</v>
      </c>
      <c r="B3667">
        <v>85</v>
      </c>
      <c r="C3667" s="1">
        <v>45372</v>
      </c>
      <c r="D3667" s="1">
        <v>45344.583333333336</v>
      </c>
      <c r="E3667">
        <v>4.17</v>
      </c>
      <c r="F3667" t="s">
        <v>19</v>
      </c>
      <c r="G3667" t="s">
        <v>144</v>
      </c>
      <c r="H3667">
        <v>97110</v>
      </c>
      <c r="I3667" t="str" cm="1">
        <f t="array" ref="I3667">IFERROR(INDEX(scheduling_data!H:H,MATCH(B3667&amp;D3667,scheduling_data!D:D&amp;scheduling_data!A:A,0)),"")</f>
        <v>Katherine Tyree</v>
      </c>
      <c r="J3667" t="str">
        <f t="shared" si="171"/>
        <v>No</v>
      </c>
      <c r="K3667" t="str">
        <f t="shared" si="172"/>
        <v>8545344.5833333333Katherine Tyree</v>
      </c>
      <c r="L3667" t="str">
        <f t="shared" si="173"/>
        <v>Yes</v>
      </c>
    </row>
    <row r="3668" spans="1:12" x14ac:dyDescent="0.3">
      <c r="A3668" t="s">
        <v>85</v>
      </c>
      <c r="B3668">
        <v>85</v>
      </c>
      <c r="C3668" s="1">
        <v>45372</v>
      </c>
      <c r="D3668" s="1">
        <v>45344.583333333336</v>
      </c>
      <c r="E3668">
        <v>11.3</v>
      </c>
      <c r="F3668" t="s">
        <v>19</v>
      </c>
      <c r="G3668" t="s">
        <v>144</v>
      </c>
      <c r="H3668">
        <v>97530</v>
      </c>
      <c r="I3668" t="str" cm="1">
        <f t="array" ref="I3668">IFERROR(INDEX(scheduling_data!H:H,MATCH(B3668&amp;D3668,scheduling_data!D:D&amp;scheduling_data!A:A,0)),"")</f>
        <v>Katherine Tyree</v>
      </c>
      <c r="J3668" t="str">
        <f t="shared" si="171"/>
        <v>No</v>
      </c>
      <c r="K3668" t="str">
        <f t="shared" si="172"/>
        <v>8545344.5833333333Katherine Tyree</v>
      </c>
      <c r="L3668" t="str">
        <f t="shared" si="173"/>
        <v>Yes</v>
      </c>
    </row>
    <row r="3669" spans="1:12" x14ac:dyDescent="0.3">
      <c r="A3669" t="s">
        <v>85</v>
      </c>
      <c r="B3669">
        <v>85</v>
      </c>
      <c r="C3669" s="1">
        <v>45372</v>
      </c>
      <c r="D3669" s="1">
        <v>45344.583333333336</v>
      </c>
      <c r="E3669">
        <v>4.72</v>
      </c>
      <c r="F3669" t="s">
        <v>19</v>
      </c>
      <c r="G3669" t="s">
        <v>144</v>
      </c>
      <c r="H3669">
        <v>97112</v>
      </c>
      <c r="I3669" t="str" cm="1">
        <f t="array" ref="I3669">IFERROR(INDEX(scheduling_data!H:H,MATCH(B3669&amp;D3669,scheduling_data!D:D&amp;scheduling_data!A:A,0)),"")</f>
        <v>Katherine Tyree</v>
      </c>
      <c r="J3669" t="str">
        <f t="shared" si="171"/>
        <v>No</v>
      </c>
      <c r="K3669" t="str">
        <f t="shared" si="172"/>
        <v>8545344.5833333333Katherine Tyree</v>
      </c>
      <c r="L3669" t="str">
        <f t="shared" si="173"/>
        <v>Yes</v>
      </c>
    </row>
    <row r="3670" spans="1:12" x14ac:dyDescent="0.3">
      <c r="A3670" t="s">
        <v>85</v>
      </c>
      <c r="B3670">
        <v>85</v>
      </c>
      <c r="C3670" s="1">
        <v>45358</v>
      </c>
      <c r="D3670" s="1">
        <v>45327.583333333336</v>
      </c>
      <c r="E3670">
        <v>4.72</v>
      </c>
      <c r="F3670" t="s">
        <v>23</v>
      </c>
      <c r="H3670">
        <v>97112</v>
      </c>
      <c r="I3670" t="str" cm="1">
        <f t="array" ref="I3670">IFERROR(INDEX(scheduling_data!H:H,MATCH(B3670&amp;D3670,scheduling_data!D:D&amp;scheduling_data!A:A,0)),"")</f>
        <v>Katherine Tyree</v>
      </c>
      <c r="J3670" t="str">
        <f t="shared" si="171"/>
        <v>No</v>
      </c>
      <c r="K3670" t="str">
        <f t="shared" si="172"/>
        <v>8545327.5833333333Katherine Tyree</v>
      </c>
      <c r="L3670" t="str">
        <f t="shared" si="173"/>
        <v>Yes</v>
      </c>
    </row>
    <row r="3671" spans="1:12" x14ac:dyDescent="0.3">
      <c r="A3671" t="s">
        <v>85</v>
      </c>
      <c r="B3671">
        <v>85</v>
      </c>
      <c r="C3671" s="1">
        <v>45358</v>
      </c>
      <c r="D3671" s="1">
        <v>45327.583333333336</v>
      </c>
      <c r="E3671">
        <v>6.56</v>
      </c>
      <c r="F3671" t="s">
        <v>23</v>
      </c>
      <c r="H3671">
        <v>97530</v>
      </c>
      <c r="I3671" t="str" cm="1">
        <f t="array" ref="I3671">IFERROR(INDEX(scheduling_data!H:H,MATCH(B3671&amp;D3671,scheduling_data!D:D&amp;scheduling_data!A:A,0)),"")</f>
        <v>Katherine Tyree</v>
      </c>
      <c r="J3671" t="str">
        <f t="shared" si="171"/>
        <v>No</v>
      </c>
      <c r="K3671" t="str">
        <f t="shared" si="172"/>
        <v>8545327.5833333333Katherine Tyree</v>
      </c>
      <c r="L3671" t="str">
        <f t="shared" si="173"/>
        <v>Yes</v>
      </c>
    </row>
    <row r="3672" spans="1:12" x14ac:dyDescent="0.3">
      <c r="A3672" t="s">
        <v>85</v>
      </c>
      <c r="B3672">
        <v>85</v>
      </c>
      <c r="C3672" s="1">
        <v>45358</v>
      </c>
      <c r="D3672" s="1">
        <v>45330.583333333336</v>
      </c>
      <c r="E3672">
        <v>6.56</v>
      </c>
      <c r="F3672" t="s">
        <v>19</v>
      </c>
      <c r="G3672" t="s">
        <v>144</v>
      </c>
      <c r="H3672">
        <v>97530</v>
      </c>
      <c r="I3672" t="str" cm="1">
        <f t="array" ref="I3672">IFERROR(INDEX(scheduling_data!H:H,MATCH(B3672&amp;D3672,scheduling_data!D:D&amp;scheduling_data!A:A,0)),"")</f>
        <v>Katherine Tyree</v>
      </c>
      <c r="J3672" t="str">
        <f t="shared" si="171"/>
        <v>No</v>
      </c>
      <c r="K3672" t="str">
        <f t="shared" si="172"/>
        <v>8545330.5833333333Katherine Tyree</v>
      </c>
      <c r="L3672" t="str">
        <f t="shared" si="173"/>
        <v>Yes</v>
      </c>
    </row>
    <row r="3673" spans="1:12" x14ac:dyDescent="0.3">
      <c r="A3673" t="s">
        <v>85</v>
      </c>
      <c r="B3673">
        <v>85</v>
      </c>
      <c r="C3673" s="1">
        <v>45358</v>
      </c>
      <c r="D3673" s="1">
        <v>45330.583333333336</v>
      </c>
      <c r="E3673">
        <v>4.17</v>
      </c>
      <c r="F3673" t="s">
        <v>19</v>
      </c>
      <c r="G3673" t="s">
        <v>144</v>
      </c>
      <c r="H3673">
        <v>97110</v>
      </c>
      <c r="I3673" t="str" cm="1">
        <f t="array" ref="I3673">IFERROR(INDEX(scheduling_data!H:H,MATCH(B3673&amp;D3673,scheduling_data!D:D&amp;scheduling_data!A:A,0)),"")</f>
        <v>Katherine Tyree</v>
      </c>
      <c r="J3673" t="str">
        <f t="shared" si="171"/>
        <v>No</v>
      </c>
      <c r="K3673" t="str">
        <f t="shared" si="172"/>
        <v>8545330.5833333333Katherine Tyree</v>
      </c>
      <c r="L3673" t="str">
        <f t="shared" si="173"/>
        <v>Yes</v>
      </c>
    </row>
    <row r="3674" spans="1:12" x14ac:dyDescent="0.3">
      <c r="A3674" t="s">
        <v>137</v>
      </c>
      <c r="B3674">
        <v>85</v>
      </c>
      <c r="C3674" s="1">
        <v>45352</v>
      </c>
      <c r="D3674" s="1">
        <v>45335.583333333336</v>
      </c>
      <c r="E3674">
        <v>18.5</v>
      </c>
      <c r="F3674" t="s">
        <v>19</v>
      </c>
      <c r="G3674" t="s">
        <v>57</v>
      </c>
      <c r="H3674">
        <v>97112</v>
      </c>
      <c r="I3674" t="str" cm="1">
        <f t="array" ref="I3674">IFERROR(INDEX(scheduling_data!H:H,MATCH(B3674&amp;D3674,scheduling_data!D:D&amp;scheduling_data!A:A,0)),"")</f>
        <v>Katherine Tyree</v>
      </c>
      <c r="J3674" t="str">
        <f t="shared" si="171"/>
        <v>No</v>
      </c>
      <c r="K3674" t="str">
        <f t="shared" si="172"/>
        <v>8545335.5833333333Katherine Tyree</v>
      </c>
      <c r="L3674" t="str">
        <f t="shared" si="173"/>
        <v>Yes</v>
      </c>
    </row>
    <row r="3675" spans="1:12" x14ac:dyDescent="0.3">
      <c r="A3675" t="s">
        <v>137</v>
      </c>
      <c r="B3675">
        <v>85</v>
      </c>
      <c r="C3675" s="1">
        <v>45352</v>
      </c>
      <c r="D3675" s="1">
        <v>45335.583333333336</v>
      </c>
      <c r="E3675">
        <v>44.43</v>
      </c>
      <c r="F3675" t="s">
        <v>9</v>
      </c>
      <c r="G3675" t="s">
        <v>56</v>
      </c>
      <c r="H3675">
        <v>97112</v>
      </c>
      <c r="I3675" t="str" cm="1">
        <f t="array" ref="I3675">IFERROR(INDEX(scheduling_data!H:H,MATCH(B3675&amp;D3675,scheduling_data!D:D&amp;scheduling_data!A:A,0)),"")</f>
        <v>Katherine Tyree</v>
      </c>
      <c r="J3675" t="str">
        <f t="shared" si="171"/>
        <v>No</v>
      </c>
      <c r="K3675" t="str">
        <f t="shared" si="172"/>
        <v>8545335.5833333333Katherine Tyree</v>
      </c>
      <c r="L3675" t="str">
        <f t="shared" si="173"/>
        <v>No</v>
      </c>
    </row>
    <row r="3676" spans="1:12" x14ac:dyDescent="0.3">
      <c r="A3676" t="s">
        <v>137</v>
      </c>
      <c r="B3676">
        <v>85</v>
      </c>
      <c r="C3676" s="1">
        <v>45352</v>
      </c>
      <c r="D3676" s="1">
        <v>45335.583333333336</v>
      </c>
      <c r="E3676">
        <v>0.52</v>
      </c>
      <c r="F3676" t="s">
        <v>9</v>
      </c>
      <c r="G3676" t="s">
        <v>55</v>
      </c>
      <c r="H3676">
        <v>97530</v>
      </c>
      <c r="I3676" t="str" cm="1">
        <f t="array" ref="I3676">IFERROR(INDEX(scheduling_data!H:H,MATCH(B3676&amp;D3676,scheduling_data!D:D&amp;scheduling_data!A:A,0)),"")</f>
        <v>Katherine Tyree</v>
      </c>
      <c r="J3676" t="str">
        <f t="shared" si="171"/>
        <v>No</v>
      </c>
      <c r="K3676" t="str">
        <f t="shared" si="172"/>
        <v>8545335.5833333333Katherine Tyree</v>
      </c>
      <c r="L3676" t="str">
        <f t="shared" si="173"/>
        <v>No</v>
      </c>
    </row>
    <row r="3677" spans="1:12" x14ac:dyDescent="0.3">
      <c r="A3677" t="s">
        <v>137</v>
      </c>
      <c r="B3677">
        <v>85</v>
      </c>
      <c r="C3677" s="1">
        <v>45352</v>
      </c>
      <c r="D3677" s="1">
        <v>45335.583333333336</v>
      </c>
      <c r="E3677">
        <v>42.21</v>
      </c>
      <c r="F3677" t="s">
        <v>9</v>
      </c>
      <c r="G3677" t="s">
        <v>56</v>
      </c>
      <c r="H3677">
        <v>97530</v>
      </c>
      <c r="I3677" t="str" cm="1">
        <f t="array" ref="I3677">IFERROR(INDEX(scheduling_data!H:H,MATCH(B3677&amp;D3677,scheduling_data!D:D&amp;scheduling_data!A:A,0)),"")</f>
        <v>Katherine Tyree</v>
      </c>
      <c r="J3677" t="str">
        <f t="shared" si="171"/>
        <v>No</v>
      </c>
      <c r="K3677" t="str">
        <f t="shared" si="172"/>
        <v>8545335.5833333333Katherine Tyree</v>
      </c>
      <c r="L3677" t="str">
        <f t="shared" si="173"/>
        <v>No</v>
      </c>
    </row>
    <row r="3678" spans="1:12" x14ac:dyDescent="0.3">
      <c r="A3678" t="s">
        <v>137</v>
      </c>
      <c r="B3678">
        <v>85</v>
      </c>
      <c r="C3678" s="1">
        <v>45352</v>
      </c>
      <c r="D3678" s="1">
        <v>45335.583333333336</v>
      </c>
      <c r="E3678">
        <v>0.38</v>
      </c>
      <c r="F3678" t="s">
        <v>9</v>
      </c>
      <c r="G3678" t="s">
        <v>55</v>
      </c>
      <c r="H3678">
        <v>97112</v>
      </c>
      <c r="I3678" t="str" cm="1">
        <f t="array" ref="I3678">IFERROR(INDEX(scheduling_data!H:H,MATCH(B3678&amp;D3678,scheduling_data!D:D&amp;scheduling_data!A:A,0)),"")</f>
        <v>Katherine Tyree</v>
      </c>
      <c r="J3678" t="str">
        <f t="shared" si="171"/>
        <v>No</v>
      </c>
      <c r="K3678" t="str">
        <f t="shared" si="172"/>
        <v>8545335.5833333333Katherine Tyree</v>
      </c>
      <c r="L3678" t="str">
        <f t="shared" si="173"/>
        <v>No</v>
      </c>
    </row>
    <row r="3679" spans="1:12" x14ac:dyDescent="0.3">
      <c r="A3679" t="s">
        <v>137</v>
      </c>
      <c r="B3679">
        <v>85</v>
      </c>
      <c r="C3679" s="1">
        <v>45352</v>
      </c>
      <c r="D3679" s="1">
        <v>45335.583333333336</v>
      </c>
      <c r="E3679">
        <v>25.71</v>
      </c>
      <c r="F3679" t="s">
        <v>19</v>
      </c>
      <c r="G3679" t="s">
        <v>57</v>
      </c>
      <c r="H3679">
        <v>97530</v>
      </c>
      <c r="I3679" t="str" cm="1">
        <f t="array" ref="I3679">IFERROR(INDEX(scheduling_data!H:H,MATCH(B3679&amp;D3679,scheduling_data!D:D&amp;scheduling_data!A:A,0)),"")</f>
        <v>Katherine Tyree</v>
      </c>
      <c r="J3679" t="str">
        <f t="shared" si="171"/>
        <v>No</v>
      </c>
      <c r="K3679" t="str">
        <f t="shared" si="172"/>
        <v>8545335.5833333333Katherine Tyree</v>
      </c>
      <c r="L3679" t="str">
        <f t="shared" si="173"/>
        <v>Yes</v>
      </c>
    </row>
    <row r="3680" spans="1:12" x14ac:dyDescent="0.3">
      <c r="A3680" t="s">
        <v>137</v>
      </c>
      <c r="B3680">
        <v>85</v>
      </c>
      <c r="C3680" s="1">
        <v>45352</v>
      </c>
      <c r="D3680" s="1">
        <v>45335.583333333336</v>
      </c>
      <c r="E3680">
        <v>6.97</v>
      </c>
      <c r="F3680" t="s">
        <v>9</v>
      </c>
      <c r="G3680" t="s">
        <v>54</v>
      </c>
      <c r="H3680">
        <v>97112</v>
      </c>
      <c r="I3680" t="str" cm="1">
        <f t="array" ref="I3680">IFERROR(INDEX(scheduling_data!H:H,MATCH(B3680&amp;D3680,scheduling_data!D:D&amp;scheduling_data!A:A,0)),"")</f>
        <v>Katherine Tyree</v>
      </c>
      <c r="J3680" t="str">
        <f t="shared" si="171"/>
        <v>No</v>
      </c>
      <c r="K3680" t="str">
        <f t="shared" si="172"/>
        <v>8545335.5833333333Katherine Tyree</v>
      </c>
      <c r="L3680" t="str">
        <f t="shared" si="173"/>
        <v>No</v>
      </c>
    </row>
    <row r="3681" spans="1:12" x14ac:dyDescent="0.3">
      <c r="A3681" t="s">
        <v>137</v>
      </c>
      <c r="B3681">
        <v>85</v>
      </c>
      <c r="C3681" s="1">
        <v>45355</v>
      </c>
      <c r="D3681" s="1">
        <v>45337.583333333336</v>
      </c>
      <c r="E3681">
        <v>0.38</v>
      </c>
      <c r="F3681" t="s">
        <v>9</v>
      </c>
      <c r="G3681" t="s">
        <v>55</v>
      </c>
      <c r="H3681">
        <v>97112</v>
      </c>
      <c r="I3681" t="str" cm="1">
        <f t="array" ref="I3681">IFERROR(INDEX(scheduling_data!H:H,MATCH(B3681&amp;D3681,scheduling_data!D:D&amp;scheduling_data!A:A,0)),"")</f>
        <v>Katherine Tyree</v>
      </c>
      <c r="J3681" t="str">
        <f t="shared" si="171"/>
        <v>No</v>
      </c>
      <c r="K3681" t="str">
        <f t="shared" si="172"/>
        <v>8545337.5833333333Katherine Tyree</v>
      </c>
      <c r="L3681" t="str">
        <f t="shared" si="173"/>
        <v>No</v>
      </c>
    </row>
    <row r="3682" spans="1:12" x14ac:dyDescent="0.3">
      <c r="A3682" t="s">
        <v>137</v>
      </c>
      <c r="B3682">
        <v>85</v>
      </c>
      <c r="C3682" s="1">
        <v>45355</v>
      </c>
      <c r="D3682" s="1">
        <v>45337.583333333336</v>
      </c>
      <c r="E3682">
        <v>6.97</v>
      </c>
      <c r="F3682" t="s">
        <v>9</v>
      </c>
      <c r="G3682" t="s">
        <v>54</v>
      </c>
      <c r="H3682">
        <v>97112</v>
      </c>
      <c r="I3682" t="str" cm="1">
        <f t="array" ref="I3682">IFERROR(INDEX(scheduling_data!H:H,MATCH(B3682&amp;D3682,scheduling_data!D:D&amp;scheduling_data!A:A,0)),"")</f>
        <v>Katherine Tyree</v>
      </c>
      <c r="J3682" t="str">
        <f t="shared" si="171"/>
        <v>No</v>
      </c>
      <c r="K3682" t="str">
        <f t="shared" si="172"/>
        <v>8545337.5833333333Katherine Tyree</v>
      </c>
      <c r="L3682" t="str">
        <f t="shared" si="173"/>
        <v>No</v>
      </c>
    </row>
    <row r="3683" spans="1:12" x14ac:dyDescent="0.3">
      <c r="A3683" t="s">
        <v>137</v>
      </c>
      <c r="B3683">
        <v>85</v>
      </c>
      <c r="C3683" s="1">
        <v>45355</v>
      </c>
      <c r="D3683" s="1">
        <v>45337.583333333336</v>
      </c>
      <c r="E3683">
        <v>44.43</v>
      </c>
      <c r="F3683" t="s">
        <v>9</v>
      </c>
      <c r="G3683" t="s">
        <v>56</v>
      </c>
      <c r="H3683">
        <v>97112</v>
      </c>
      <c r="I3683" t="str" cm="1">
        <f t="array" ref="I3683">IFERROR(INDEX(scheduling_data!H:H,MATCH(B3683&amp;D3683,scheduling_data!D:D&amp;scheduling_data!A:A,0)),"")</f>
        <v>Katherine Tyree</v>
      </c>
      <c r="J3683" t="str">
        <f t="shared" si="171"/>
        <v>No</v>
      </c>
      <c r="K3683" t="str">
        <f t="shared" si="172"/>
        <v>8545337.5833333333Katherine Tyree</v>
      </c>
      <c r="L3683" t="str">
        <f t="shared" si="173"/>
        <v>No</v>
      </c>
    </row>
    <row r="3684" spans="1:12" x14ac:dyDescent="0.3">
      <c r="A3684" t="s">
        <v>137</v>
      </c>
      <c r="B3684">
        <v>85</v>
      </c>
      <c r="C3684" s="1">
        <v>45355</v>
      </c>
      <c r="D3684" s="1">
        <v>45337.583333333336</v>
      </c>
      <c r="E3684">
        <v>18.5</v>
      </c>
      <c r="F3684" t="s">
        <v>19</v>
      </c>
      <c r="G3684" t="s">
        <v>57</v>
      </c>
      <c r="H3684">
        <v>97112</v>
      </c>
      <c r="I3684" t="str" cm="1">
        <f t="array" ref="I3684">IFERROR(INDEX(scheduling_data!H:H,MATCH(B3684&amp;D3684,scheduling_data!D:D&amp;scheduling_data!A:A,0)),"")</f>
        <v>Katherine Tyree</v>
      </c>
      <c r="J3684" t="str">
        <f t="shared" si="171"/>
        <v>No</v>
      </c>
      <c r="K3684" t="str">
        <f t="shared" si="172"/>
        <v>8545337.5833333333Katherine Tyree</v>
      </c>
      <c r="L3684" t="str">
        <f t="shared" si="173"/>
        <v>Yes</v>
      </c>
    </row>
    <row r="3685" spans="1:12" x14ac:dyDescent="0.3">
      <c r="A3685" t="s">
        <v>137</v>
      </c>
      <c r="B3685">
        <v>85</v>
      </c>
      <c r="C3685" s="1">
        <v>45355</v>
      </c>
      <c r="D3685" s="1">
        <v>45337.583333333336</v>
      </c>
      <c r="E3685">
        <v>9.06</v>
      </c>
      <c r="F3685" t="s">
        <v>9</v>
      </c>
      <c r="G3685" t="s">
        <v>54</v>
      </c>
      <c r="H3685">
        <v>97530</v>
      </c>
      <c r="I3685" t="str" cm="1">
        <f t="array" ref="I3685">IFERROR(INDEX(scheduling_data!H:H,MATCH(B3685&amp;D3685,scheduling_data!D:D&amp;scheduling_data!A:A,0)),"")</f>
        <v>Katherine Tyree</v>
      </c>
      <c r="J3685" t="str">
        <f t="shared" si="171"/>
        <v>No</v>
      </c>
      <c r="K3685" t="str">
        <f t="shared" si="172"/>
        <v>8545337.5833333333Katherine Tyree</v>
      </c>
      <c r="L3685" t="str">
        <f t="shared" si="173"/>
        <v>No</v>
      </c>
    </row>
    <row r="3686" spans="1:12" x14ac:dyDescent="0.3">
      <c r="A3686" t="s">
        <v>137</v>
      </c>
      <c r="B3686">
        <v>85</v>
      </c>
      <c r="C3686" s="1">
        <v>45355</v>
      </c>
      <c r="D3686" s="1">
        <v>45337.583333333336</v>
      </c>
      <c r="E3686">
        <v>0.9</v>
      </c>
      <c r="F3686" t="s">
        <v>9</v>
      </c>
      <c r="G3686" t="s">
        <v>55</v>
      </c>
      <c r="H3686">
        <v>97530</v>
      </c>
      <c r="I3686" t="str" cm="1">
        <f t="array" ref="I3686">IFERROR(INDEX(scheduling_data!H:H,MATCH(B3686&amp;D3686,scheduling_data!D:D&amp;scheduling_data!A:A,0)),"")</f>
        <v>Katherine Tyree</v>
      </c>
      <c r="J3686" t="str">
        <f t="shared" si="171"/>
        <v>No</v>
      </c>
      <c r="K3686" t="str">
        <f t="shared" si="172"/>
        <v>8545337.5833333333Katherine Tyree</v>
      </c>
      <c r="L3686" t="str">
        <f t="shared" si="173"/>
        <v>No</v>
      </c>
    </row>
    <row r="3687" spans="1:12" x14ac:dyDescent="0.3">
      <c r="A3687" t="s">
        <v>137</v>
      </c>
      <c r="B3687">
        <v>85</v>
      </c>
      <c r="C3687" s="1">
        <v>45355</v>
      </c>
      <c r="D3687" s="1">
        <v>45337.583333333336</v>
      </c>
      <c r="E3687">
        <v>84.42</v>
      </c>
      <c r="F3687" t="s">
        <v>9</v>
      </c>
      <c r="G3687" t="s">
        <v>56</v>
      </c>
      <c r="H3687">
        <v>97530</v>
      </c>
      <c r="I3687" t="str" cm="1">
        <f t="array" ref="I3687">IFERROR(INDEX(scheduling_data!H:H,MATCH(B3687&amp;D3687,scheduling_data!D:D&amp;scheduling_data!A:A,0)),"")</f>
        <v>Katherine Tyree</v>
      </c>
      <c r="J3687" t="str">
        <f t="shared" si="171"/>
        <v>No</v>
      </c>
      <c r="K3687" t="str">
        <f t="shared" si="172"/>
        <v>8545337.5833333333Katherine Tyree</v>
      </c>
      <c r="L3687" t="str">
        <f t="shared" si="173"/>
        <v>No</v>
      </c>
    </row>
    <row r="3688" spans="1:12" x14ac:dyDescent="0.3">
      <c r="A3688" t="s">
        <v>137</v>
      </c>
      <c r="B3688">
        <v>85</v>
      </c>
      <c r="C3688" s="1">
        <v>45355</v>
      </c>
      <c r="D3688" s="1">
        <v>45337.583333333336</v>
      </c>
      <c r="E3688">
        <v>44.32</v>
      </c>
      <c r="F3688" t="s">
        <v>19</v>
      </c>
      <c r="G3688" t="s">
        <v>57</v>
      </c>
      <c r="H3688">
        <v>97530</v>
      </c>
      <c r="I3688" t="str" cm="1">
        <f t="array" ref="I3688">IFERROR(INDEX(scheduling_data!H:H,MATCH(B3688&amp;D3688,scheduling_data!D:D&amp;scheduling_data!A:A,0)),"")</f>
        <v>Katherine Tyree</v>
      </c>
      <c r="J3688" t="str">
        <f t="shared" si="171"/>
        <v>No</v>
      </c>
      <c r="K3688" t="str">
        <f t="shared" si="172"/>
        <v>8545337.5833333333Katherine Tyree</v>
      </c>
      <c r="L3688" t="str">
        <f t="shared" si="173"/>
        <v>Yes</v>
      </c>
    </row>
    <row r="3689" spans="1:12" x14ac:dyDescent="0.3">
      <c r="A3689" t="s">
        <v>137</v>
      </c>
      <c r="B3689">
        <v>85</v>
      </c>
      <c r="C3689" s="1">
        <v>45355</v>
      </c>
      <c r="D3689" s="1">
        <v>45337.583333333336</v>
      </c>
      <c r="E3689">
        <v>5.86</v>
      </c>
      <c r="F3689" t="s">
        <v>9</v>
      </c>
      <c r="G3689" t="s">
        <v>54</v>
      </c>
      <c r="H3689">
        <v>97110</v>
      </c>
      <c r="I3689" t="str" cm="1">
        <f t="array" ref="I3689">IFERROR(INDEX(scheduling_data!H:H,MATCH(B3689&amp;D3689,scheduling_data!D:D&amp;scheduling_data!A:A,0)),"")</f>
        <v>Katherine Tyree</v>
      </c>
      <c r="J3689" t="str">
        <f t="shared" si="171"/>
        <v>No</v>
      </c>
      <c r="K3689" t="str">
        <f t="shared" si="172"/>
        <v>8545337.5833333333Katherine Tyree</v>
      </c>
      <c r="L3689" t="str">
        <f t="shared" si="173"/>
        <v>No</v>
      </c>
    </row>
    <row r="3690" spans="1:12" x14ac:dyDescent="0.3">
      <c r="A3690" t="s">
        <v>137</v>
      </c>
      <c r="B3690">
        <v>85</v>
      </c>
      <c r="C3690" s="1">
        <v>45355</v>
      </c>
      <c r="D3690" s="1">
        <v>45337.583333333336</v>
      </c>
      <c r="E3690">
        <v>0.33</v>
      </c>
      <c r="F3690" t="s">
        <v>9</v>
      </c>
      <c r="G3690" t="s">
        <v>55</v>
      </c>
      <c r="H3690">
        <v>97110</v>
      </c>
      <c r="I3690" t="str" cm="1">
        <f t="array" ref="I3690">IFERROR(INDEX(scheduling_data!H:H,MATCH(B3690&amp;D3690,scheduling_data!D:D&amp;scheduling_data!A:A,0)),"")</f>
        <v>Katherine Tyree</v>
      </c>
      <c r="J3690" t="str">
        <f t="shared" si="171"/>
        <v>No</v>
      </c>
      <c r="K3690" t="str">
        <f t="shared" si="172"/>
        <v>8545337.5833333333Katherine Tyree</v>
      </c>
      <c r="L3690" t="str">
        <f t="shared" si="173"/>
        <v>No</v>
      </c>
    </row>
    <row r="3691" spans="1:12" x14ac:dyDescent="0.3">
      <c r="A3691" t="s">
        <v>137</v>
      </c>
      <c r="B3691">
        <v>85</v>
      </c>
      <c r="C3691" s="1">
        <v>45355</v>
      </c>
      <c r="D3691" s="1">
        <v>45337.583333333336</v>
      </c>
      <c r="E3691">
        <v>48.3</v>
      </c>
      <c r="F3691" t="s">
        <v>9</v>
      </c>
      <c r="G3691" t="s">
        <v>56</v>
      </c>
      <c r="H3691">
        <v>97110</v>
      </c>
      <c r="I3691" t="str" cm="1">
        <f t="array" ref="I3691">IFERROR(INDEX(scheduling_data!H:H,MATCH(B3691&amp;D3691,scheduling_data!D:D&amp;scheduling_data!A:A,0)),"")</f>
        <v>Katherine Tyree</v>
      </c>
      <c r="J3691" t="str">
        <f t="shared" si="171"/>
        <v>No</v>
      </c>
      <c r="K3691" t="str">
        <f t="shared" si="172"/>
        <v>8545337.5833333333Katherine Tyree</v>
      </c>
      <c r="L3691" t="str">
        <f t="shared" si="173"/>
        <v>No</v>
      </c>
    </row>
    <row r="3692" spans="1:12" x14ac:dyDescent="0.3">
      <c r="A3692" t="s">
        <v>137</v>
      </c>
      <c r="B3692">
        <v>85</v>
      </c>
      <c r="C3692" s="1">
        <v>45355</v>
      </c>
      <c r="D3692" s="1">
        <v>45337.583333333336</v>
      </c>
      <c r="E3692">
        <v>16.34</v>
      </c>
      <c r="F3692" t="s">
        <v>19</v>
      </c>
      <c r="G3692" t="s">
        <v>57</v>
      </c>
      <c r="H3692">
        <v>97110</v>
      </c>
      <c r="I3692" t="str" cm="1">
        <f t="array" ref="I3692">IFERROR(INDEX(scheduling_data!H:H,MATCH(B3692&amp;D3692,scheduling_data!D:D&amp;scheduling_data!A:A,0)),"")</f>
        <v>Katherine Tyree</v>
      </c>
      <c r="J3692" t="str">
        <f t="shared" si="171"/>
        <v>No</v>
      </c>
      <c r="K3692" t="str">
        <f t="shared" si="172"/>
        <v>8545337.5833333333Katherine Tyree</v>
      </c>
      <c r="L3692" t="str">
        <f t="shared" si="173"/>
        <v>Yes</v>
      </c>
    </row>
    <row r="3693" spans="1:12" x14ac:dyDescent="0.3">
      <c r="A3693" t="s">
        <v>137</v>
      </c>
      <c r="B3693">
        <v>85</v>
      </c>
      <c r="C3693" s="1">
        <v>45359</v>
      </c>
      <c r="D3693" s="1">
        <v>45341.583333333336</v>
      </c>
      <c r="E3693">
        <v>16.34</v>
      </c>
      <c r="F3693" t="s">
        <v>19</v>
      </c>
      <c r="G3693" t="s">
        <v>57</v>
      </c>
      <c r="H3693">
        <v>97110</v>
      </c>
      <c r="I3693" t="str" cm="1">
        <f t="array" ref="I3693">IFERROR(INDEX(scheduling_data!H:H,MATCH(B3693&amp;D3693,scheduling_data!D:D&amp;scheduling_data!A:A,0)),"")</f>
        <v>Katherine Tyree</v>
      </c>
      <c r="J3693" t="str">
        <f t="shared" si="171"/>
        <v>No</v>
      </c>
      <c r="K3693" t="str">
        <f t="shared" si="172"/>
        <v>8545341.5833333333Katherine Tyree</v>
      </c>
      <c r="L3693" t="str">
        <f t="shared" si="173"/>
        <v>Yes</v>
      </c>
    </row>
    <row r="3694" spans="1:12" x14ac:dyDescent="0.3">
      <c r="A3694" t="s">
        <v>137</v>
      </c>
      <c r="B3694">
        <v>85</v>
      </c>
      <c r="C3694" s="1">
        <v>45359</v>
      </c>
      <c r="D3694" s="1">
        <v>45341.583333333336</v>
      </c>
      <c r="E3694">
        <v>48.3</v>
      </c>
      <c r="F3694" t="s">
        <v>9</v>
      </c>
      <c r="G3694" t="s">
        <v>56</v>
      </c>
      <c r="H3694">
        <v>97110</v>
      </c>
      <c r="I3694" t="str" cm="1">
        <f t="array" ref="I3694">IFERROR(INDEX(scheduling_data!H:H,MATCH(B3694&amp;D3694,scheduling_data!D:D&amp;scheduling_data!A:A,0)),"")</f>
        <v>Katherine Tyree</v>
      </c>
      <c r="J3694" t="str">
        <f t="shared" si="171"/>
        <v>No</v>
      </c>
      <c r="K3694" t="str">
        <f t="shared" si="172"/>
        <v>8545341.5833333333Katherine Tyree</v>
      </c>
      <c r="L3694" t="str">
        <f t="shared" si="173"/>
        <v>No</v>
      </c>
    </row>
    <row r="3695" spans="1:12" x14ac:dyDescent="0.3">
      <c r="A3695" t="s">
        <v>137</v>
      </c>
      <c r="B3695">
        <v>85</v>
      </c>
      <c r="C3695" s="1">
        <v>45359</v>
      </c>
      <c r="D3695" s="1">
        <v>45341.583333333336</v>
      </c>
      <c r="E3695">
        <v>0.33</v>
      </c>
      <c r="F3695" t="s">
        <v>9</v>
      </c>
      <c r="G3695" t="s">
        <v>55</v>
      </c>
      <c r="H3695">
        <v>97110</v>
      </c>
      <c r="I3695" t="str" cm="1">
        <f t="array" ref="I3695">IFERROR(INDEX(scheduling_data!H:H,MATCH(B3695&amp;D3695,scheduling_data!D:D&amp;scheduling_data!A:A,0)),"")</f>
        <v>Katherine Tyree</v>
      </c>
      <c r="J3695" t="str">
        <f t="shared" si="171"/>
        <v>No</v>
      </c>
      <c r="K3695" t="str">
        <f t="shared" si="172"/>
        <v>8545341.5833333333Katherine Tyree</v>
      </c>
      <c r="L3695" t="str">
        <f t="shared" si="173"/>
        <v>No</v>
      </c>
    </row>
    <row r="3696" spans="1:12" x14ac:dyDescent="0.3">
      <c r="A3696" t="s">
        <v>137</v>
      </c>
      <c r="B3696">
        <v>85</v>
      </c>
      <c r="C3696" s="1">
        <v>45359</v>
      </c>
      <c r="D3696" s="1">
        <v>45341.583333333336</v>
      </c>
      <c r="E3696">
        <v>5.86</v>
      </c>
      <c r="F3696" t="s">
        <v>9</v>
      </c>
      <c r="G3696" t="s">
        <v>54</v>
      </c>
      <c r="H3696">
        <v>97110</v>
      </c>
      <c r="I3696" t="str" cm="1">
        <f t="array" ref="I3696">IFERROR(INDEX(scheduling_data!H:H,MATCH(B3696&amp;D3696,scheduling_data!D:D&amp;scheduling_data!A:A,0)),"")</f>
        <v>Katherine Tyree</v>
      </c>
      <c r="J3696" t="str">
        <f t="shared" si="171"/>
        <v>No</v>
      </c>
      <c r="K3696" t="str">
        <f t="shared" si="172"/>
        <v>8545341.5833333333Katherine Tyree</v>
      </c>
      <c r="L3696" t="str">
        <f t="shared" si="173"/>
        <v>No</v>
      </c>
    </row>
    <row r="3697" spans="1:12" x14ac:dyDescent="0.3">
      <c r="A3697" t="s">
        <v>137</v>
      </c>
      <c r="B3697">
        <v>85</v>
      </c>
      <c r="C3697" s="1">
        <v>45359</v>
      </c>
      <c r="D3697" s="1">
        <v>45341.583333333336</v>
      </c>
      <c r="E3697">
        <v>44.32</v>
      </c>
      <c r="F3697" t="s">
        <v>19</v>
      </c>
      <c r="G3697" t="s">
        <v>57</v>
      </c>
      <c r="H3697">
        <v>97530</v>
      </c>
      <c r="I3697" t="str" cm="1">
        <f t="array" ref="I3697">IFERROR(INDEX(scheduling_data!H:H,MATCH(B3697&amp;D3697,scheduling_data!D:D&amp;scheduling_data!A:A,0)),"")</f>
        <v>Katherine Tyree</v>
      </c>
      <c r="J3697" t="str">
        <f t="shared" si="171"/>
        <v>No</v>
      </c>
      <c r="K3697" t="str">
        <f t="shared" si="172"/>
        <v>8545341.5833333333Katherine Tyree</v>
      </c>
      <c r="L3697" t="str">
        <f t="shared" si="173"/>
        <v>Yes</v>
      </c>
    </row>
    <row r="3698" spans="1:12" x14ac:dyDescent="0.3">
      <c r="A3698" t="s">
        <v>137</v>
      </c>
      <c r="B3698">
        <v>85</v>
      </c>
      <c r="C3698" s="1">
        <v>45359</v>
      </c>
      <c r="D3698" s="1">
        <v>45341.583333333336</v>
      </c>
      <c r="E3698">
        <v>84.42</v>
      </c>
      <c r="F3698" t="s">
        <v>9</v>
      </c>
      <c r="G3698" t="s">
        <v>56</v>
      </c>
      <c r="H3698">
        <v>97530</v>
      </c>
      <c r="I3698" t="str" cm="1">
        <f t="array" ref="I3698">IFERROR(INDEX(scheduling_data!H:H,MATCH(B3698&amp;D3698,scheduling_data!D:D&amp;scheduling_data!A:A,0)),"")</f>
        <v>Katherine Tyree</v>
      </c>
      <c r="J3698" t="str">
        <f t="shared" si="171"/>
        <v>No</v>
      </c>
      <c r="K3698" t="str">
        <f t="shared" si="172"/>
        <v>8545341.5833333333Katherine Tyree</v>
      </c>
      <c r="L3698" t="str">
        <f t="shared" si="173"/>
        <v>No</v>
      </c>
    </row>
    <row r="3699" spans="1:12" x14ac:dyDescent="0.3">
      <c r="A3699" t="s">
        <v>137</v>
      </c>
      <c r="B3699">
        <v>85</v>
      </c>
      <c r="C3699" s="1">
        <v>45359</v>
      </c>
      <c r="D3699" s="1">
        <v>45341.583333333336</v>
      </c>
      <c r="E3699">
        <v>0.9</v>
      </c>
      <c r="F3699" t="s">
        <v>9</v>
      </c>
      <c r="G3699" t="s">
        <v>55</v>
      </c>
      <c r="H3699">
        <v>97530</v>
      </c>
      <c r="I3699" t="str" cm="1">
        <f t="array" ref="I3699">IFERROR(INDEX(scheduling_data!H:H,MATCH(B3699&amp;D3699,scheduling_data!D:D&amp;scheduling_data!A:A,0)),"")</f>
        <v>Katherine Tyree</v>
      </c>
      <c r="J3699" t="str">
        <f t="shared" si="171"/>
        <v>No</v>
      </c>
      <c r="K3699" t="str">
        <f t="shared" si="172"/>
        <v>8545341.5833333333Katherine Tyree</v>
      </c>
      <c r="L3699" t="str">
        <f t="shared" si="173"/>
        <v>No</v>
      </c>
    </row>
    <row r="3700" spans="1:12" x14ac:dyDescent="0.3">
      <c r="A3700" t="s">
        <v>137</v>
      </c>
      <c r="B3700">
        <v>85</v>
      </c>
      <c r="C3700" s="1">
        <v>45359</v>
      </c>
      <c r="D3700" s="1">
        <v>45341.583333333336</v>
      </c>
      <c r="E3700">
        <v>9.06</v>
      </c>
      <c r="F3700" t="s">
        <v>9</v>
      </c>
      <c r="G3700" t="s">
        <v>54</v>
      </c>
      <c r="H3700">
        <v>97530</v>
      </c>
      <c r="I3700" t="str" cm="1">
        <f t="array" ref="I3700">IFERROR(INDEX(scheduling_data!H:H,MATCH(B3700&amp;D3700,scheduling_data!D:D&amp;scheduling_data!A:A,0)),"")</f>
        <v>Katherine Tyree</v>
      </c>
      <c r="J3700" t="str">
        <f t="shared" si="171"/>
        <v>No</v>
      </c>
      <c r="K3700" t="str">
        <f t="shared" si="172"/>
        <v>8545341.5833333333Katherine Tyree</v>
      </c>
      <c r="L3700" t="str">
        <f t="shared" si="173"/>
        <v>No</v>
      </c>
    </row>
    <row r="3701" spans="1:12" x14ac:dyDescent="0.3">
      <c r="A3701" t="s">
        <v>137</v>
      </c>
      <c r="B3701">
        <v>85</v>
      </c>
      <c r="C3701" s="1">
        <v>45359</v>
      </c>
      <c r="D3701" s="1">
        <v>45341.583333333336</v>
      </c>
      <c r="E3701">
        <v>18.5</v>
      </c>
      <c r="F3701" t="s">
        <v>19</v>
      </c>
      <c r="G3701" t="s">
        <v>57</v>
      </c>
      <c r="H3701">
        <v>97112</v>
      </c>
      <c r="I3701" t="str" cm="1">
        <f t="array" ref="I3701">IFERROR(INDEX(scheduling_data!H:H,MATCH(B3701&amp;D3701,scheduling_data!D:D&amp;scheduling_data!A:A,0)),"")</f>
        <v>Katherine Tyree</v>
      </c>
      <c r="J3701" t="str">
        <f t="shared" si="171"/>
        <v>No</v>
      </c>
      <c r="K3701" t="str">
        <f t="shared" si="172"/>
        <v>8545341.5833333333Katherine Tyree</v>
      </c>
      <c r="L3701" t="str">
        <f t="shared" si="173"/>
        <v>Yes</v>
      </c>
    </row>
    <row r="3702" spans="1:12" x14ac:dyDescent="0.3">
      <c r="A3702" t="s">
        <v>137</v>
      </c>
      <c r="B3702">
        <v>85</v>
      </c>
      <c r="C3702" s="1">
        <v>45359</v>
      </c>
      <c r="D3702" s="1">
        <v>45341.583333333336</v>
      </c>
      <c r="E3702">
        <v>44.43</v>
      </c>
      <c r="F3702" t="s">
        <v>9</v>
      </c>
      <c r="G3702" t="s">
        <v>56</v>
      </c>
      <c r="H3702">
        <v>97112</v>
      </c>
      <c r="I3702" t="str" cm="1">
        <f t="array" ref="I3702">IFERROR(INDEX(scheduling_data!H:H,MATCH(B3702&amp;D3702,scheduling_data!D:D&amp;scheduling_data!A:A,0)),"")</f>
        <v>Katherine Tyree</v>
      </c>
      <c r="J3702" t="str">
        <f t="shared" si="171"/>
        <v>No</v>
      </c>
      <c r="K3702" t="str">
        <f t="shared" si="172"/>
        <v>8545341.5833333333Katherine Tyree</v>
      </c>
      <c r="L3702" t="str">
        <f t="shared" si="173"/>
        <v>No</v>
      </c>
    </row>
    <row r="3703" spans="1:12" x14ac:dyDescent="0.3">
      <c r="A3703" t="s">
        <v>137</v>
      </c>
      <c r="B3703">
        <v>85</v>
      </c>
      <c r="C3703" s="1">
        <v>45359</v>
      </c>
      <c r="D3703" s="1">
        <v>45341.583333333336</v>
      </c>
      <c r="E3703">
        <v>6.97</v>
      </c>
      <c r="F3703" t="s">
        <v>9</v>
      </c>
      <c r="G3703" t="s">
        <v>54</v>
      </c>
      <c r="H3703">
        <v>97112</v>
      </c>
      <c r="I3703" t="str" cm="1">
        <f t="array" ref="I3703">IFERROR(INDEX(scheduling_data!H:H,MATCH(B3703&amp;D3703,scheduling_data!D:D&amp;scheduling_data!A:A,0)),"")</f>
        <v>Katherine Tyree</v>
      </c>
      <c r="J3703" t="str">
        <f t="shared" si="171"/>
        <v>No</v>
      </c>
      <c r="K3703" t="str">
        <f t="shared" si="172"/>
        <v>8545341.5833333333Katherine Tyree</v>
      </c>
      <c r="L3703" t="str">
        <f t="shared" si="173"/>
        <v>No</v>
      </c>
    </row>
    <row r="3704" spans="1:12" x14ac:dyDescent="0.3">
      <c r="A3704" t="s">
        <v>137</v>
      </c>
      <c r="B3704">
        <v>85</v>
      </c>
      <c r="C3704" s="1">
        <v>45359</v>
      </c>
      <c r="D3704" s="1">
        <v>45341.583333333336</v>
      </c>
      <c r="E3704">
        <v>0.38</v>
      </c>
      <c r="F3704" t="s">
        <v>9</v>
      </c>
      <c r="G3704" t="s">
        <v>55</v>
      </c>
      <c r="H3704">
        <v>97112</v>
      </c>
      <c r="I3704" t="str" cm="1">
        <f t="array" ref="I3704">IFERROR(INDEX(scheduling_data!H:H,MATCH(B3704&amp;D3704,scheduling_data!D:D&amp;scheduling_data!A:A,0)),"")</f>
        <v>Katherine Tyree</v>
      </c>
      <c r="J3704" t="str">
        <f t="shared" si="171"/>
        <v>No</v>
      </c>
      <c r="K3704" t="str">
        <f t="shared" si="172"/>
        <v>8545341.5833333333Katherine Tyree</v>
      </c>
      <c r="L3704" t="str">
        <f t="shared" si="173"/>
        <v>No</v>
      </c>
    </row>
    <row r="3705" spans="1:12" x14ac:dyDescent="0.3">
      <c r="A3705" t="s">
        <v>137</v>
      </c>
      <c r="B3705">
        <v>85</v>
      </c>
      <c r="C3705" s="1">
        <v>45362</v>
      </c>
      <c r="D3705" s="1">
        <v>45344.583333333336</v>
      </c>
      <c r="E3705">
        <v>0.9</v>
      </c>
      <c r="F3705" t="s">
        <v>9</v>
      </c>
      <c r="G3705" t="s">
        <v>55</v>
      </c>
      <c r="H3705">
        <v>97530</v>
      </c>
      <c r="I3705" t="str" cm="1">
        <f t="array" ref="I3705">IFERROR(INDEX(scheduling_data!H:H,MATCH(B3705&amp;D3705,scheduling_data!D:D&amp;scheduling_data!A:A,0)),"")</f>
        <v>Katherine Tyree</v>
      </c>
      <c r="J3705" t="str">
        <f t="shared" si="171"/>
        <v>No</v>
      </c>
      <c r="K3705" t="str">
        <f t="shared" si="172"/>
        <v>8545344.5833333333Katherine Tyree</v>
      </c>
      <c r="L3705" t="str">
        <f t="shared" si="173"/>
        <v>No</v>
      </c>
    </row>
    <row r="3706" spans="1:12" x14ac:dyDescent="0.3">
      <c r="A3706" t="s">
        <v>137</v>
      </c>
      <c r="B3706">
        <v>85</v>
      </c>
      <c r="C3706" s="1">
        <v>45362</v>
      </c>
      <c r="D3706" s="1">
        <v>45344.583333333336</v>
      </c>
      <c r="E3706">
        <v>16.34</v>
      </c>
      <c r="F3706" t="s">
        <v>19</v>
      </c>
      <c r="G3706" t="s">
        <v>57</v>
      </c>
      <c r="H3706">
        <v>97110</v>
      </c>
      <c r="I3706" t="str" cm="1">
        <f t="array" ref="I3706">IFERROR(INDEX(scheduling_data!H:H,MATCH(B3706&amp;D3706,scheduling_data!D:D&amp;scheduling_data!A:A,0)),"")</f>
        <v>Katherine Tyree</v>
      </c>
      <c r="J3706" t="str">
        <f t="shared" si="171"/>
        <v>No</v>
      </c>
      <c r="K3706" t="str">
        <f t="shared" si="172"/>
        <v>8545344.5833333333Katherine Tyree</v>
      </c>
      <c r="L3706" t="str">
        <f t="shared" si="173"/>
        <v>Yes</v>
      </c>
    </row>
    <row r="3707" spans="1:12" x14ac:dyDescent="0.3">
      <c r="A3707" t="s">
        <v>137</v>
      </c>
      <c r="B3707">
        <v>85</v>
      </c>
      <c r="C3707" s="1">
        <v>45362</v>
      </c>
      <c r="D3707" s="1">
        <v>45344.583333333336</v>
      </c>
      <c r="E3707">
        <v>48.3</v>
      </c>
      <c r="F3707" t="s">
        <v>9</v>
      </c>
      <c r="G3707" t="s">
        <v>56</v>
      </c>
      <c r="H3707">
        <v>97110</v>
      </c>
      <c r="I3707" t="str" cm="1">
        <f t="array" ref="I3707">IFERROR(INDEX(scheduling_data!H:H,MATCH(B3707&amp;D3707,scheduling_data!D:D&amp;scheduling_data!A:A,0)),"")</f>
        <v>Katherine Tyree</v>
      </c>
      <c r="J3707" t="str">
        <f t="shared" si="171"/>
        <v>No</v>
      </c>
      <c r="K3707" t="str">
        <f t="shared" si="172"/>
        <v>8545344.5833333333Katherine Tyree</v>
      </c>
      <c r="L3707" t="str">
        <f t="shared" si="173"/>
        <v>No</v>
      </c>
    </row>
    <row r="3708" spans="1:12" x14ac:dyDescent="0.3">
      <c r="A3708" t="s">
        <v>137</v>
      </c>
      <c r="B3708">
        <v>85</v>
      </c>
      <c r="C3708" s="1">
        <v>45362</v>
      </c>
      <c r="D3708" s="1">
        <v>45344.583333333336</v>
      </c>
      <c r="E3708">
        <v>0.33</v>
      </c>
      <c r="F3708" t="s">
        <v>9</v>
      </c>
      <c r="G3708" t="s">
        <v>55</v>
      </c>
      <c r="H3708">
        <v>97110</v>
      </c>
      <c r="I3708" t="str" cm="1">
        <f t="array" ref="I3708">IFERROR(INDEX(scheduling_data!H:H,MATCH(B3708&amp;D3708,scheduling_data!D:D&amp;scheduling_data!A:A,0)),"")</f>
        <v>Katherine Tyree</v>
      </c>
      <c r="J3708" t="str">
        <f t="shared" si="171"/>
        <v>No</v>
      </c>
      <c r="K3708" t="str">
        <f t="shared" si="172"/>
        <v>8545344.5833333333Katherine Tyree</v>
      </c>
      <c r="L3708" t="str">
        <f t="shared" si="173"/>
        <v>No</v>
      </c>
    </row>
    <row r="3709" spans="1:12" x14ac:dyDescent="0.3">
      <c r="A3709" t="s">
        <v>137</v>
      </c>
      <c r="B3709">
        <v>85</v>
      </c>
      <c r="C3709" s="1">
        <v>45362</v>
      </c>
      <c r="D3709" s="1">
        <v>45344.583333333336</v>
      </c>
      <c r="E3709">
        <v>5.86</v>
      </c>
      <c r="F3709" t="s">
        <v>9</v>
      </c>
      <c r="G3709" t="s">
        <v>54</v>
      </c>
      <c r="H3709">
        <v>97110</v>
      </c>
      <c r="I3709" t="str" cm="1">
        <f t="array" ref="I3709">IFERROR(INDEX(scheduling_data!H:H,MATCH(B3709&amp;D3709,scheduling_data!D:D&amp;scheduling_data!A:A,0)),"")</f>
        <v>Katherine Tyree</v>
      </c>
      <c r="J3709" t="str">
        <f t="shared" si="171"/>
        <v>No</v>
      </c>
      <c r="K3709" t="str">
        <f t="shared" si="172"/>
        <v>8545344.5833333333Katherine Tyree</v>
      </c>
      <c r="L3709" t="str">
        <f t="shared" si="173"/>
        <v>No</v>
      </c>
    </row>
    <row r="3710" spans="1:12" x14ac:dyDescent="0.3">
      <c r="A3710" t="s">
        <v>137</v>
      </c>
      <c r="B3710">
        <v>85</v>
      </c>
      <c r="C3710" s="1">
        <v>45362</v>
      </c>
      <c r="D3710" s="1">
        <v>45344.583333333336</v>
      </c>
      <c r="E3710">
        <v>44.32</v>
      </c>
      <c r="F3710" t="s">
        <v>19</v>
      </c>
      <c r="G3710" t="s">
        <v>57</v>
      </c>
      <c r="H3710">
        <v>97530</v>
      </c>
      <c r="I3710" t="str" cm="1">
        <f t="array" ref="I3710">IFERROR(INDEX(scheduling_data!H:H,MATCH(B3710&amp;D3710,scheduling_data!D:D&amp;scheduling_data!A:A,0)),"")</f>
        <v>Katherine Tyree</v>
      </c>
      <c r="J3710" t="str">
        <f t="shared" si="171"/>
        <v>No</v>
      </c>
      <c r="K3710" t="str">
        <f t="shared" si="172"/>
        <v>8545344.5833333333Katherine Tyree</v>
      </c>
      <c r="L3710" t="str">
        <f t="shared" si="173"/>
        <v>Yes</v>
      </c>
    </row>
    <row r="3711" spans="1:12" x14ac:dyDescent="0.3">
      <c r="A3711" t="s">
        <v>137</v>
      </c>
      <c r="B3711">
        <v>85</v>
      </c>
      <c r="C3711" s="1">
        <v>45362</v>
      </c>
      <c r="D3711" s="1">
        <v>45344.583333333336</v>
      </c>
      <c r="E3711">
        <v>84.42</v>
      </c>
      <c r="F3711" t="s">
        <v>9</v>
      </c>
      <c r="G3711" t="s">
        <v>56</v>
      </c>
      <c r="H3711">
        <v>97530</v>
      </c>
      <c r="I3711" t="str" cm="1">
        <f t="array" ref="I3711">IFERROR(INDEX(scheduling_data!H:H,MATCH(B3711&amp;D3711,scheduling_data!D:D&amp;scheduling_data!A:A,0)),"")</f>
        <v>Katherine Tyree</v>
      </c>
      <c r="J3711" t="str">
        <f t="shared" si="171"/>
        <v>No</v>
      </c>
      <c r="K3711" t="str">
        <f t="shared" si="172"/>
        <v>8545344.5833333333Katherine Tyree</v>
      </c>
      <c r="L3711" t="str">
        <f t="shared" si="173"/>
        <v>No</v>
      </c>
    </row>
    <row r="3712" spans="1:12" x14ac:dyDescent="0.3">
      <c r="A3712" t="s">
        <v>137</v>
      </c>
      <c r="B3712">
        <v>85</v>
      </c>
      <c r="C3712" s="1">
        <v>45362</v>
      </c>
      <c r="D3712" s="1">
        <v>45344.583333333336</v>
      </c>
      <c r="E3712">
        <v>9.06</v>
      </c>
      <c r="F3712" t="s">
        <v>9</v>
      </c>
      <c r="G3712" t="s">
        <v>54</v>
      </c>
      <c r="H3712">
        <v>97530</v>
      </c>
      <c r="I3712" t="str" cm="1">
        <f t="array" ref="I3712">IFERROR(INDEX(scheduling_data!H:H,MATCH(B3712&amp;D3712,scheduling_data!D:D&amp;scheduling_data!A:A,0)),"")</f>
        <v>Katherine Tyree</v>
      </c>
      <c r="J3712" t="str">
        <f t="shared" si="171"/>
        <v>No</v>
      </c>
      <c r="K3712" t="str">
        <f t="shared" si="172"/>
        <v>8545344.5833333333Katherine Tyree</v>
      </c>
      <c r="L3712" t="str">
        <f t="shared" si="173"/>
        <v>No</v>
      </c>
    </row>
    <row r="3713" spans="1:12" x14ac:dyDescent="0.3">
      <c r="A3713" t="s">
        <v>137</v>
      </c>
      <c r="B3713">
        <v>85</v>
      </c>
      <c r="C3713" s="1">
        <v>45362</v>
      </c>
      <c r="D3713" s="1">
        <v>45344.583333333336</v>
      </c>
      <c r="E3713">
        <v>18.5</v>
      </c>
      <c r="F3713" t="s">
        <v>19</v>
      </c>
      <c r="G3713" t="s">
        <v>57</v>
      </c>
      <c r="H3713">
        <v>97112</v>
      </c>
      <c r="I3713" t="str" cm="1">
        <f t="array" ref="I3713">IFERROR(INDEX(scheduling_data!H:H,MATCH(B3713&amp;D3713,scheduling_data!D:D&amp;scheduling_data!A:A,0)),"")</f>
        <v>Katherine Tyree</v>
      </c>
      <c r="J3713" t="str">
        <f t="shared" si="171"/>
        <v>No</v>
      </c>
      <c r="K3713" t="str">
        <f t="shared" si="172"/>
        <v>8545344.5833333333Katherine Tyree</v>
      </c>
      <c r="L3713" t="str">
        <f t="shared" si="173"/>
        <v>Yes</v>
      </c>
    </row>
    <row r="3714" spans="1:12" x14ac:dyDescent="0.3">
      <c r="A3714" t="s">
        <v>137</v>
      </c>
      <c r="B3714">
        <v>85</v>
      </c>
      <c r="C3714" s="1">
        <v>45362</v>
      </c>
      <c r="D3714" s="1">
        <v>45344.583333333336</v>
      </c>
      <c r="E3714">
        <v>44.43</v>
      </c>
      <c r="F3714" t="s">
        <v>9</v>
      </c>
      <c r="G3714" t="s">
        <v>56</v>
      </c>
      <c r="H3714">
        <v>97112</v>
      </c>
      <c r="I3714" t="str" cm="1">
        <f t="array" ref="I3714">IFERROR(INDEX(scheduling_data!H:H,MATCH(B3714&amp;D3714,scheduling_data!D:D&amp;scheduling_data!A:A,0)),"")</f>
        <v>Katherine Tyree</v>
      </c>
      <c r="J3714" t="str">
        <f t="shared" si="171"/>
        <v>No</v>
      </c>
      <c r="K3714" t="str">
        <f t="shared" si="172"/>
        <v>8545344.5833333333Katherine Tyree</v>
      </c>
      <c r="L3714" t="str">
        <f t="shared" si="173"/>
        <v>No</v>
      </c>
    </row>
    <row r="3715" spans="1:12" x14ac:dyDescent="0.3">
      <c r="A3715" t="s">
        <v>137</v>
      </c>
      <c r="B3715">
        <v>85</v>
      </c>
      <c r="C3715" s="1">
        <v>45362</v>
      </c>
      <c r="D3715" s="1">
        <v>45344.583333333336</v>
      </c>
      <c r="E3715">
        <v>0.38</v>
      </c>
      <c r="F3715" t="s">
        <v>9</v>
      </c>
      <c r="G3715" t="s">
        <v>55</v>
      </c>
      <c r="H3715">
        <v>97112</v>
      </c>
      <c r="I3715" t="str" cm="1">
        <f t="array" ref="I3715">IFERROR(INDEX(scheduling_data!H:H,MATCH(B3715&amp;D3715,scheduling_data!D:D&amp;scheduling_data!A:A,0)),"")</f>
        <v>Katherine Tyree</v>
      </c>
      <c r="J3715" t="str">
        <f t="shared" ref="J3715:J3778" si="174">IF(I3715="", "Yes", "No")</f>
        <v>No</v>
      </c>
      <c r="K3715" t="str">
        <f t="shared" ref="K3715:K3778" si="175">IF(I3715="",B3715&amp;D3715,B3715&amp;D3715&amp;I3715)</f>
        <v>8545344.5833333333Katherine Tyree</v>
      </c>
      <c r="L3715" t="str">
        <f t="shared" ref="L3715:L3778" si="176">IF(OR(F3715="Cash", F3715="Check", F3715="EFT", F3715="Credit Card", F3715="Visa", F3715="Mastercard", F3715="AMEX"), "Yes", "No")</f>
        <v>No</v>
      </c>
    </row>
    <row r="3716" spans="1:12" x14ac:dyDescent="0.3">
      <c r="A3716" t="s">
        <v>137</v>
      </c>
      <c r="B3716">
        <v>85</v>
      </c>
      <c r="C3716" s="1">
        <v>45362</v>
      </c>
      <c r="D3716" s="1">
        <v>45344.583333333336</v>
      </c>
      <c r="E3716">
        <v>6.97</v>
      </c>
      <c r="F3716" t="s">
        <v>9</v>
      </c>
      <c r="G3716" t="s">
        <v>54</v>
      </c>
      <c r="H3716">
        <v>97112</v>
      </c>
      <c r="I3716" t="str" cm="1">
        <f t="array" ref="I3716">IFERROR(INDEX(scheduling_data!H:H,MATCH(B3716&amp;D3716,scheduling_data!D:D&amp;scheduling_data!A:A,0)),"")</f>
        <v>Katherine Tyree</v>
      </c>
      <c r="J3716" t="str">
        <f t="shared" si="174"/>
        <v>No</v>
      </c>
      <c r="K3716" t="str">
        <f t="shared" si="175"/>
        <v>8545344.5833333333Katherine Tyree</v>
      </c>
      <c r="L3716" t="str">
        <f t="shared" si="176"/>
        <v>No</v>
      </c>
    </row>
    <row r="3717" spans="1:12" x14ac:dyDescent="0.3">
      <c r="A3717" t="s">
        <v>14</v>
      </c>
      <c r="B3717">
        <v>86</v>
      </c>
      <c r="C3717" s="1">
        <v>45359</v>
      </c>
      <c r="D3717" s="1">
        <v>45341.666666666664</v>
      </c>
      <c r="E3717">
        <v>55</v>
      </c>
      <c r="F3717" t="s">
        <v>19</v>
      </c>
      <c r="G3717" t="s">
        <v>51</v>
      </c>
      <c r="H3717">
        <v>97110</v>
      </c>
      <c r="I3717" t="str" cm="1">
        <f t="array" ref="I3717">IFERROR(INDEX(scheduling_data!H:H,MATCH(B3717&amp;D3717,scheduling_data!D:D&amp;scheduling_data!A:A,0)),"")</f>
        <v>Katherine Tyree</v>
      </c>
      <c r="J3717" t="str">
        <f t="shared" si="174"/>
        <v>No</v>
      </c>
      <c r="K3717" t="str">
        <f t="shared" si="175"/>
        <v>8645341.6666666667Katherine Tyree</v>
      </c>
      <c r="L3717" t="str">
        <f t="shared" si="176"/>
        <v>Yes</v>
      </c>
    </row>
    <row r="3718" spans="1:12" x14ac:dyDescent="0.3">
      <c r="A3718" t="s">
        <v>14</v>
      </c>
      <c r="B3718">
        <v>86</v>
      </c>
      <c r="C3718" s="1">
        <v>45359</v>
      </c>
      <c r="D3718" s="1">
        <v>45341.666666666664</v>
      </c>
      <c r="E3718">
        <v>75</v>
      </c>
      <c r="F3718" t="s">
        <v>9</v>
      </c>
      <c r="G3718" t="s">
        <v>436</v>
      </c>
      <c r="H3718">
        <v>97140</v>
      </c>
      <c r="I3718" t="str" cm="1">
        <f t="array" ref="I3718">IFERROR(INDEX(scheduling_data!H:H,MATCH(B3718&amp;D3718,scheduling_data!D:D&amp;scheduling_data!A:A,0)),"")</f>
        <v>Katherine Tyree</v>
      </c>
      <c r="J3718" t="str">
        <f t="shared" si="174"/>
        <v>No</v>
      </c>
      <c r="K3718" t="str">
        <f t="shared" si="175"/>
        <v>8645341.6666666667Katherine Tyree</v>
      </c>
      <c r="L3718" t="str">
        <f t="shared" si="176"/>
        <v>No</v>
      </c>
    </row>
    <row r="3719" spans="1:12" x14ac:dyDescent="0.3">
      <c r="A3719" t="s">
        <v>14</v>
      </c>
      <c r="B3719">
        <v>86</v>
      </c>
      <c r="C3719" s="1">
        <v>45359</v>
      </c>
      <c r="D3719" s="1">
        <v>45341.666666666664</v>
      </c>
      <c r="E3719">
        <v>75</v>
      </c>
      <c r="F3719" t="s">
        <v>9</v>
      </c>
      <c r="G3719" t="s">
        <v>436</v>
      </c>
      <c r="H3719">
        <v>97112</v>
      </c>
      <c r="I3719" t="str" cm="1">
        <f t="array" ref="I3719">IFERROR(INDEX(scheduling_data!H:H,MATCH(B3719&amp;D3719,scheduling_data!D:D&amp;scheduling_data!A:A,0)),"")</f>
        <v>Katherine Tyree</v>
      </c>
      <c r="J3719" t="str">
        <f t="shared" si="174"/>
        <v>No</v>
      </c>
      <c r="K3719" t="str">
        <f t="shared" si="175"/>
        <v>8645341.6666666667Katherine Tyree</v>
      </c>
      <c r="L3719" t="str">
        <f t="shared" si="176"/>
        <v>No</v>
      </c>
    </row>
    <row r="3720" spans="1:12" x14ac:dyDescent="0.3">
      <c r="A3720" t="s">
        <v>14</v>
      </c>
      <c r="B3720">
        <v>86</v>
      </c>
      <c r="C3720" s="1">
        <v>45359</v>
      </c>
      <c r="D3720" s="1">
        <v>45341.666666666664</v>
      </c>
      <c r="E3720">
        <v>20</v>
      </c>
      <c r="F3720" t="s">
        <v>9</v>
      </c>
      <c r="G3720" t="s">
        <v>52</v>
      </c>
      <c r="H3720">
        <v>97110</v>
      </c>
      <c r="I3720" t="str" cm="1">
        <f t="array" ref="I3720">IFERROR(INDEX(scheduling_data!H:H,MATCH(B3720&amp;D3720,scheduling_data!D:D&amp;scheduling_data!A:A,0)),"")</f>
        <v>Katherine Tyree</v>
      </c>
      <c r="J3720" t="str">
        <f t="shared" si="174"/>
        <v>No</v>
      </c>
      <c r="K3720" t="str">
        <f t="shared" si="175"/>
        <v>8645341.6666666667Katherine Tyree</v>
      </c>
      <c r="L3720" t="str">
        <f t="shared" si="176"/>
        <v>No</v>
      </c>
    </row>
    <row r="3721" spans="1:12" x14ac:dyDescent="0.3">
      <c r="A3721" t="s">
        <v>14</v>
      </c>
      <c r="B3721">
        <v>86</v>
      </c>
      <c r="C3721" s="1">
        <v>45359</v>
      </c>
      <c r="D3721" s="1">
        <v>45343.708333333336</v>
      </c>
      <c r="E3721">
        <v>55</v>
      </c>
      <c r="F3721" t="s">
        <v>19</v>
      </c>
      <c r="G3721" t="s">
        <v>51</v>
      </c>
      <c r="H3721">
        <v>97112</v>
      </c>
      <c r="I3721" t="str" cm="1">
        <f t="array" ref="I3721">IFERROR(INDEX(scheduling_data!H:H,MATCH(B3721&amp;D3721,scheduling_data!D:D&amp;scheduling_data!A:A,0)),"")</f>
        <v>Jessica Pittman</v>
      </c>
      <c r="J3721" t="str">
        <f t="shared" si="174"/>
        <v>No</v>
      </c>
      <c r="K3721" t="str">
        <f t="shared" si="175"/>
        <v>8645343.7083333333Jessica Pittman</v>
      </c>
      <c r="L3721" t="str">
        <f t="shared" si="176"/>
        <v>Yes</v>
      </c>
    </row>
    <row r="3722" spans="1:12" x14ac:dyDescent="0.3">
      <c r="A3722" t="s">
        <v>14</v>
      </c>
      <c r="B3722">
        <v>86</v>
      </c>
      <c r="C3722" s="1">
        <v>45359</v>
      </c>
      <c r="D3722" s="1">
        <v>45343.708333333336</v>
      </c>
      <c r="E3722">
        <v>170</v>
      </c>
      <c r="F3722" t="s">
        <v>9</v>
      </c>
      <c r="G3722" t="s">
        <v>437</v>
      </c>
      <c r="H3722">
        <v>97112</v>
      </c>
      <c r="I3722" t="str" cm="1">
        <f t="array" ref="I3722">IFERROR(INDEX(scheduling_data!H:H,MATCH(B3722&amp;D3722,scheduling_data!D:D&amp;scheduling_data!A:A,0)),"")</f>
        <v>Jessica Pittman</v>
      </c>
      <c r="J3722" t="str">
        <f t="shared" si="174"/>
        <v>No</v>
      </c>
      <c r="K3722" t="str">
        <f t="shared" si="175"/>
        <v>8645343.7083333333Jessica Pittman</v>
      </c>
      <c r="L3722" t="str">
        <f t="shared" si="176"/>
        <v>No</v>
      </c>
    </row>
    <row r="3723" spans="1:12" x14ac:dyDescent="0.3">
      <c r="A3723" t="s">
        <v>14</v>
      </c>
      <c r="B3723">
        <v>86</v>
      </c>
      <c r="C3723" s="1">
        <v>45363</v>
      </c>
      <c r="D3723" s="1">
        <v>45348.666666666664</v>
      </c>
      <c r="E3723">
        <v>20</v>
      </c>
      <c r="F3723" t="s">
        <v>9</v>
      </c>
      <c r="G3723" t="s">
        <v>52</v>
      </c>
      <c r="H3723">
        <v>97110</v>
      </c>
      <c r="I3723" t="str" cm="1">
        <f t="array" ref="I3723">IFERROR(INDEX(scheduling_data!H:H,MATCH(B3723&amp;D3723,scheduling_data!D:D&amp;scheduling_data!A:A,0)),"")</f>
        <v>Katherine Tyree</v>
      </c>
      <c r="J3723" t="str">
        <f t="shared" si="174"/>
        <v>No</v>
      </c>
      <c r="K3723" t="str">
        <f t="shared" si="175"/>
        <v>8645348.6666666667Katherine Tyree</v>
      </c>
      <c r="L3723" t="str">
        <f t="shared" si="176"/>
        <v>No</v>
      </c>
    </row>
    <row r="3724" spans="1:12" x14ac:dyDescent="0.3">
      <c r="A3724" t="s">
        <v>14</v>
      </c>
      <c r="B3724">
        <v>86</v>
      </c>
      <c r="C3724" s="1">
        <v>45363</v>
      </c>
      <c r="D3724" s="1">
        <v>45348.666666666664</v>
      </c>
      <c r="E3724">
        <v>55</v>
      </c>
      <c r="F3724" t="s">
        <v>19</v>
      </c>
      <c r="G3724" t="s">
        <v>51</v>
      </c>
      <c r="H3724">
        <v>97110</v>
      </c>
      <c r="I3724" t="str" cm="1">
        <f t="array" ref="I3724">IFERROR(INDEX(scheduling_data!H:H,MATCH(B3724&amp;D3724,scheduling_data!D:D&amp;scheduling_data!A:A,0)),"")</f>
        <v>Katherine Tyree</v>
      </c>
      <c r="J3724" t="str">
        <f t="shared" si="174"/>
        <v>No</v>
      </c>
      <c r="K3724" t="str">
        <f t="shared" si="175"/>
        <v>8645348.6666666667Katherine Tyree</v>
      </c>
      <c r="L3724" t="str">
        <f t="shared" si="176"/>
        <v>Yes</v>
      </c>
    </row>
    <row r="3725" spans="1:12" x14ac:dyDescent="0.3">
      <c r="A3725" t="s">
        <v>14</v>
      </c>
      <c r="B3725">
        <v>86</v>
      </c>
      <c r="C3725" s="1">
        <v>45363</v>
      </c>
      <c r="D3725" s="1">
        <v>45348.666666666664</v>
      </c>
      <c r="E3725">
        <v>75</v>
      </c>
      <c r="F3725" t="s">
        <v>9</v>
      </c>
      <c r="G3725" t="s">
        <v>112</v>
      </c>
      <c r="H3725">
        <v>97112</v>
      </c>
      <c r="I3725" t="str" cm="1">
        <f t="array" ref="I3725">IFERROR(INDEX(scheduling_data!H:H,MATCH(B3725&amp;D3725,scheduling_data!D:D&amp;scheduling_data!A:A,0)),"")</f>
        <v>Katherine Tyree</v>
      </c>
      <c r="J3725" t="str">
        <f t="shared" si="174"/>
        <v>No</v>
      </c>
      <c r="K3725" t="str">
        <f t="shared" si="175"/>
        <v>8645348.6666666667Katherine Tyree</v>
      </c>
      <c r="L3725" t="str">
        <f t="shared" si="176"/>
        <v>No</v>
      </c>
    </row>
    <row r="3726" spans="1:12" x14ac:dyDescent="0.3">
      <c r="A3726" t="s">
        <v>14</v>
      </c>
      <c r="B3726">
        <v>86</v>
      </c>
      <c r="C3726" s="1">
        <v>45363</v>
      </c>
      <c r="D3726" s="1">
        <v>45348.666666666664</v>
      </c>
      <c r="E3726">
        <v>75</v>
      </c>
      <c r="F3726" t="s">
        <v>9</v>
      </c>
      <c r="G3726" t="s">
        <v>112</v>
      </c>
      <c r="H3726">
        <v>97140</v>
      </c>
      <c r="I3726" t="str" cm="1">
        <f t="array" ref="I3726">IFERROR(INDEX(scheduling_data!H:H,MATCH(B3726&amp;D3726,scheduling_data!D:D&amp;scheduling_data!A:A,0)),"")</f>
        <v>Katherine Tyree</v>
      </c>
      <c r="J3726" t="str">
        <f t="shared" si="174"/>
        <v>No</v>
      </c>
      <c r="K3726" t="str">
        <f t="shared" si="175"/>
        <v>8645348.6666666667Katherine Tyree</v>
      </c>
      <c r="L3726" t="str">
        <f t="shared" si="176"/>
        <v>No</v>
      </c>
    </row>
    <row r="3727" spans="1:12" x14ac:dyDescent="0.3">
      <c r="A3727" t="s">
        <v>14</v>
      </c>
      <c r="B3727">
        <v>86</v>
      </c>
      <c r="C3727" s="1">
        <v>45366</v>
      </c>
      <c r="D3727" s="1">
        <v>45350.708333333336</v>
      </c>
      <c r="E3727">
        <v>150</v>
      </c>
      <c r="F3727" t="s">
        <v>9</v>
      </c>
      <c r="G3727" t="s">
        <v>112</v>
      </c>
      <c r="H3727">
        <v>97112</v>
      </c>
      <c r="I3727" t="str" cm="1">
        <f t="array" ref="I3727">IFERROR(INDEX(scheduling_data!H:H,MATCH(B3727&amp;D3727,scheduling_data!D:D&amp;scheduling_data!A:A,0)),"")</f>
        <v>Jessica Pittman</v>
      </c>
      <c r="J3727" t="str">
        <f t="shared" si="174"/>
        <v>No</v>
      </c>
      <c r="K3727" t="str">
        <f t="shared" si="175"/>
        <v>8645350.7083333333Jessica Pittman</v>
      </c>
      <c r="L3727" t="str">
        <f t="shared" si="176"/>
        <v>No</v>
      </c>
    </row>
    <row r="3728" spans="1:12" x14ac:dyDescent="0.3">
      <c r="A3728" t="s">
        <v>14</v>
      </c>
      <c r="B3728">
        <v>86</v>
      </c>
      <c r="C3728" s="1">
        <v>45366</v>
      </c>
      <c r="D3728" s="1">
        <v>45350.708333333336</v>
      </c>
      <c r="E3728">
        <v>75</v>
      </c>
      <c r="F3728" t="s">
        <v>9</v>
      </c>
      <c r="G3728" t="s">
        <v>112</v>
      </c>
      <c r="H3728">
        <v>97530</v>
      </c>
      <c r="I3728" t="str" cm="1">
        <f t="array" ref="I3728">IFERROR(INDEX(scheduling_data!H:H,MATCH(B3728&amp;D3728,scheduling_data!D:D&amp;scheduling_data!A:A,0)),"")</f>
        <v>Jessica Pittman</v>
      </c>
      <c r="J3728" t="str">
        <f t="shared" si="174"/>
        <v>No</v>
      </c>
      <c r="K3728" t="str">
        <f t="shared" si="175"/>
        <v>8645350.7083333333Jessica Pittman</v>
      </c>
      <c r="L3728" t="str">
        <f t="shared" si="176"/>
        <v>No</v>
      </c>
    </row>
    <row r="3729" spans="1:12" x14ac:dyDescent="0.3">
      <c r="A3729" t="s">
        <v>14</v>
      </c>
      <c r="B3729">
        <v>86</v>
      </c>
      <c r="C3729" s="1">
        <v>45366</v>
      </c>
      <c r="D3729" s="1">
        <v>45350.708333333336</v>
      </c>
      <c r="E3729">
        <v>20</v>
      </c>
      <c r="F3729" t="s">
        <v>9</v>
      </c>
      <c r="G3729" t="s">
        <v>52</v>
      </c>
      <c r="H3729">
        <v>97110</v>
      </c>
      <c r="I3729" t="str" cm="1">
        <f t="array" ref="I3729">IFERROR(INDEX(scheduling_data!H:H,MATCH(B3729&amp;D3729,scheduling_data!D:D&amp;scheduling_data!A:A,0)),"")</f>
        <v>Jessica Pittman</v>
      </c>
      <c r="J3729" t="str">
        <f t="shared" si="174"/>
        <v>No</v>
      </c>
      <c r="K3729" t="str">
        <f t="shared" si="175"/>
        <v>8645350.7083333333Jessica Pittman</v>
      </c>
      <c r="L3729" t="str">
        <f t="shared" si="176"/>
        <v>No</v>
      </c>
    </row>
    <row r="3730" spans="1:12" x14ac:dyDescent="0.3">
      <c r="A3730" t="s">
        <v>14</v>
      </c>
      <c r="B3730">
        <v>86</v>
      </c>
      <c r="C3730" s="1">
        <v>45366</v>
      </c>
      <c r="D3730" s="1">
        <v>45350.708333333336</v>
      </c>
      <c r="E3730">
        <v>55</v>
      </c>
      <c r="F3730" t="s">
        <v>19</v>
      </c>
      <c r="G3730" t="s">
        <v>51</v>
      </c>
      <c r="H3730">
        <v>97110</v>
      </c>
      <c r="I3730" t="str" cm="1">
        <f t="array" ref="I3730">IFERROR(INDEX(scheduling_data!H:H,MATCH(B3730&amp;D3730,scheduling_data!D:D&amp;scheduling_data!A:A,0)),"")</f>
        <v>Jessica Pittman</v>
      </c>
      <c r="J3730" t="str">
        <f t="shared" si="174"/>
        <v>No</v>
      </c>
      <c r="K3730" t="str">
        <f t="shared" si="175"/>
        <v>8645350.7083333333Jessica Pittman</v>
      </c>
      <c r="L3730" t="str">
        <f t="shared" si="176"/>
        <v>Yes</v>
      </c>
    </row>
    <row r="3731" spans="1:12" x14ac:dyDescent="0.3">
      <c r="A3731" t="s">
        <v>85</v>
      </c>
      <c r="B3731">
        <v>88</v>
      </c>
      <c r="C3731" s="1">
        <v>45352</v>
      </c>
      <c r="D3731" s="1">
        <v>45343.583333333336</v>
      </c>
      <c r="E3731">
        <v>27.56</v>
      </c>
      <c r="F3731" t="s">
        <v>19</v>
      </c>
      <c r="G3731" t="s">
        <v>144</v>
      </c>
      <c r="H3731">
        <v>97530</v>
      </c>
      <c r="I3731" t="str" cm="1">
        <f t="array" ref="I3731">IFERROR(INDEX(scheduling_data!H:H,MATCH(B3731&amp;D3731,scheduling_data!D:D&amp;scheduling_data!A:A,0)),"")</f>
        <v>Katherine Tyree</v>
      </c>
      <c r="J3731" t="str">
        <f t="shared" si="174"/>
        <v>No</v>
      </c>
      <c r="K3731" t="str">
        <f t="shared" si="175"/>
        <v>8845343.5833333333Katherine Tyree</v>
      </c>
      <c r="L3731" t="str">
        <f t="shared" si="176"/>
        <v>Yes</v>
      </c>
    </row>
    <row r="3732" spans="1:12" x14ac:dyDescent="0.3">
      <c r="A3732" t="s">
        <v>85</v>
      </c>
      <c r="B3732">
        <v>88</v>
      </c>
      <c r="C3732" s="1">
        <v>45352</v>
      </c>
      <c r="D3732" s="1">
        <v>45343.583333333336</v>
      </c>
      <c r="E3732">
        <v>0.56000000000000005</v>
      </c>
      <c r="F3732" t="s">
        <v>9</v>
      </c>
      <c r="G3732" t="s">
        <v>142</v>
      </c>
      <c r="H3732">
        <v>97530</v>
      </c>
      <c r="I3732" t="str" cm="1">
        <f t="array" ref="I3732">IFERROR(INDEX(scheduling_data!H:H,MATCH(B3732&amp;D3732,scheduling_data!D:D&amp;scheduling_data!A:A,0)),"")</f>
        <v>Katherine Tyree</v>
      </c>
      <c r="J3732" t="str">
        <f t="shared" si="174"/>
        <v>No</v>
      </c>
      <c r="K3732" t="str">
        <f t="shared" si="175"/>
        <v>8845343.5833333333Katherine Tyree</v>
      </c>
      <c r="L3732" t="str">
        <f t="shared" si="176"/>
        <v>No</v>
      </c>
    </row>
    <row r="3733" spans="1:12" x14ac:dyDescent="0.3">
      <c r="A3733" t="s">
        <v>85</v>
      </c>
      <c r="B3733">
        <v>88</v>
      </c>
      <c r="C3733" s="1">
        <v>45352</v>
      </c>
      <c r="D3733" s="1">
        <v>45343.583333333336</v>
      </c>
      <c r="E3733">
        <v>54.67</v>
      </c>
      <c r="F3733" t="s">
        <v>9</v>
      </c>
      <c r="G3733" t="s">
        <v>143</v>
      </c>
      <c r="H3733">
        <v>97110</v>
      </c>
      <c r="I3733" t="str" cm="1">
        <f t="array" ref="I3733">IFERROR(INDEX(scheduling_data!H:H,MATCH(B3733&amp;D3733,scheduling_data!D:D&amp;scheduling_data!A:A,0)),"")</f>
        <v>Katherine Tyree</v>
      </c>
      <c r="J3733" t="str">
        <f t="shared" si="174"/>
        <v>No</v>
      </c>
      <c r="K3733" t="str">
        <f t="shared" si="175"/>
        <v>8845343.5833333333Katherine Tyree</v>
      </c>
      <c r="L3733" t="str">
        <f t="shared" si="176"/>
        <v>No</v>
      </c>
    </row>
    <row r="3734" spans="1:12" x14ac:dyDescent="0.3">
      <c r="A3734" t="s">
        <v>85</v>
      </c>
      <c r="B3734">
        <v>88</v>
      </c>
      <c r="C3734" s="1">
        <v>45352</v>
      </c>
      <c r="D3734" s="1">
        <v>45343.583333333336</v>
      </c>
      <c r="E3734">
        <v>51.96</v>
      </c>
      <c r="F3734" t="s">
        <v>9</v>
      </c>
      <c r="G3734" t="s">
        <v>143</v>
      </c>
      <c r="H3734">
        <v>97530</v>
      </c>
      <c r="I3734" t="str" cm="1">
        <f t="array" ref="I3734">IFERROR(INDEX(scheduling_data!H:H,MATCH(B3734&amp;D3734,scheduling_data!D:D&amp;scheduling_data!A:A,0)),"")</f>
        <v>Katherine Tyree</v>
      </c>
      <c r="J3734" t="str">
        <f t="shared" si="174"/>
        <v>No</v>
      </c>
      <c r="K3734" t="str">
        <f t="shared" si="175"/>
        <v>8845343.5833333333Katherine Tyree</v>
      </c>
      <c r="L3734" t="str">
        <f t="shared" si="176"/>
        <v>No</v>
      </c>
    </row>
    <row r="3735" spans="1:12" x14ac:dyDescent="0.3">
      <c r="A3735" t="s">
        <v>85</v>
      </c>
      <c r="B3735">
        <v>88</v>
      </c>
      <c r="C3735" s="1">
        <v>45352</v>
      </c>
      <c r="D3735" s="1">
        <v>45343.583333333336</v>
      </c>
      <c r="E3735">
        <v>0.46</v>
      </c>
      <c r="F3735" t="s">
        <v>9</v>
      </c>
      <c r="G3735" t="s">
        <v>142</v>
      </c>
      <c r="H3735">
        <v>97530</v>
      </c>
      <c r="I3735" t="str" cm="1">
        <f t="array" ref="I3735">IFERROR(INDEX(scheduling_data!H:H,MATCH(B3735&amp;D3735,scheduling_data!D:D&amp;scheduling_data!A:A,0)),"")</f>
        <v>Katherine Tyree</v>
      </c>
      <c r="J3735" t="str">
        <f t="shared" si="174"/>
        <v>No</v>
      </c>
      <c r="K3735" t="str">
        <f t="shared" si="175"/>
        <v>8845343.5833333333Katherine Tyree</v>
      </c>
      <c r="L3735" t="str">
        <f t="shared" si="176"/>
        <v>No</v>
      </c>
    </row>
    <row r="3736" spans="1:12" x14ac:dyDescent="0.3">
      <c r="A3736" t="s">
        <v>85</v>
      </c>
      <c r="B3736">
        <v>88</v>
      </c>
      <c r="C3736" s="1">
        <v>45352</v>
      </c>
      <c r="D3736" s="1">
        <v>45343.583333333336</v>
      </c>
      <c r="E3736">
        <v>22.58</v>
      </c>
      <c r="F3736" t="s">
        <v>19</v>
      </c>
      <c r="G3736" t="s">
        <v>144</v>
      </c>
      <c r="H3736">
        <v>97530</v>
      </c>
      <c r="I3736" t="str" cm="1">
        <f t="array" ref="I3736">IFERROR(INDEX(scheduling_data!H:H,MATCH(B3736&amp;D3736,scheduling_data!D:D&amp;scheduling_data!A:A,0)),"")</f>
        <v>Katherine Tyree</v>
      </c>
      <c r="J3736" t="str">
        <f t="shared" si="174"/>
        <v>No</v>
      </c>
      <c r="K3736" t="str">
        <f t="shared" si="175"/>
        <v>8845343.5833333333Katherine Tyree</v>
      </c>
      <c r="L3736" t="str">
        <f t="shared" si="176"/>
        <v>Yes</v>
      </c>
    </row>
    <row r="3737" spans="1:12" x14ac:dyDescent="0.3">
      <c r="A3737" t="s">
        <v>85</v>
      </c>
      <c r="B3737">
        <v>88</v>
      </c>
      <c r="C3737" s="1">
        <v>45352</v>
      </c>
      <c r="D3737" s="1">
        <v>45343.583333333336</v>
      </c>
      <c r="E3737">
        <v>42.21</v>
      </c>
      <c r="F3737" t="s">
        <v>9</v>
      </c>
      <c r="G3737" t="s">
        <v>146</v>
      </c>
      <c r="H3737">
        <v>97530</v>
      </c>
      <c r="I3737" t="str" cm="1">
        <f t="array" ref="I3737">IFERROR(INDEX(scheduling_data!H:H,MATCH(B3737&amp;D3737,scheduling_data!D:D&amp;scheduling_data!A:A,0)),"")</f>
        <v>Katherine Tyree</v>
      </c>
      <c r="J3737" t="str">
        <f t="shared" si="174"/>
        <v>No</v>
      </c>
      <c r="K3737" t="str">
        <f t="shared" si="175"/>
        <v>8845343.5833333333Katherine Tyree</v>
      </c>
      <c r="L3737" t="str">
        <f t="shared" si="176"/>
        <v>No</v>
      </c>
    </row>
    <row r="3738" spans="1:12" x14ac:dyDescent="0.3">
      <c r="A3738" t="s">
        <v>49</v>
      </c>
      <c r="B3738">
        <v>89</v>
      </c>
      <c r="C3738" s="1">
        <v>45355</v>
      </c>
      <c r="D3738" s="1">
        <v>45341.333333333336</v>
      </c>
      <c r="E3738">
        <v>68</v>
      </c>
      <c r="F3738" t="s">
        <v>9</v>
      </c>
      <c r="G3738" t="s">
        <v>104</v>
      </c>
      <c r="H3738">
        <v>97112</v>
      </c>
      <c r="I3738" t="str" cm="1">
        <f t="array" ref="I3738">IFERROR(INDEX(scheduling_data!H:H,MATCH(B3738&amp;D3738,scheduling_data!D:D&amp;scheduling_data!A:A,0)),"")</f>
        <v>Christian Litz</v>
      </c>
      <c r="J3738" t="str">
        <f t="shared" si="174"/>
        <v>No</v>
      </c>
      <c r="K3738" t="str">
        <f t="shared" si="175"/>
        <v>8945341.3333333333Christian Litz</v>
      </c>
      <c r="L3738" t="str">
        <f t="shared" si="176"/>
        <v>No</v>
      </c>
    </row>
    <row r="3739" spans="1:12" x14ac:dyDescent="0.3">
      <c r="A3739" t="s">
        <v>49</v>
      </c>
      <c r="B3739">
        <v>89</v>
      </c>
      <c r="C3739" s="1">
        <v>45355</v>
      </c>
      <c r="D3739" s="1">
        <v>45341.333333333336</v>
      </c>
      <c r="E3739">
        <v>72</v>
      </c>
      <c r="F3739" t="s">
        <v>19</v>
      </c>
      <c r="G3739" t="s">
        <v>50</v>
      </c>
      <c r="H3739">
        <v>97110</v>
      </c>
      <c r="I3739" t="str" cm="1">
        <f t="array" ref="I3739">IFERROR(INDEX(scheduling_data!H:H,MATCH(B3739&amp;D3739,scheduling_data!D:D&amp;scheduling_data!A:A,0)),"")</f>
        <v>Christian Litz</v>
      </c>
      <c r="J3739" t="str">
        <f t="shared" si="174"/>
        <v>No</v>
      </c>
      <c r="K3739" t="str">
        <f t="shared" si="175"/>
        <v>8945341.3333333333Christian Litz</v>
      </c>
      <c r="L3739" t="str">
        <f t="shared" si="176"/>
        <v>Yes</v>
      </c>
    </row>
    <row r="3740" spans="1:12" x14ac:dyDescent="0.3">
      <c r="A3740" t="s">
        <v>49</v>
      </c>
      <c r="B3740">
        <v>89</v>
      </c>
      <c r="C3740" s="1">
        <v>45355</v>
      </c>
      <c r="D3740" s="1">
        <v>45341.333333333336</v>
      </c>
      <c r="E3740">
        <v>70</v>
      </c>
      <c r="F3740" t="s">
        <v>9</v>
      </c>
      <c r="G3740" t="s">
        <v>104</v>
      </c>
      <c r="H3740">
        <v>97110</v>
      </c>
      <c r="I3740" t="str" cm="1">
        <f t="array" ref="I3740">IFERROR(INDEX(scheduling_data!H:H,MATCH(B3740&amp;D3740,scheduling_data!D:D&amp;scheduling_data!A:A,0)),"")</f>
        <v>Christian Litz</v>
      </c>
      <c r="J3740" t="str">
        <f t="shared" si="174"/>
        <v>No</v>
      </c>
      <c r="K3740" t="str">
        <f t="shared" si="175"/>
        <v>8945341.3333333333Christian Litz</v>
      </c>
      <c r="L3740" t="str">
        <f t="shared" si="176"/>
        <v>No</v>
      </c>
    </row>
    <row r="3741" spans="1:12" x14ac:dyDescent="0.3">
      <c r="A3741" t="s">
        <v>49</v>
      </c>
      <c r="B3741">
        <v>89</v>
      </c>
      <c r="C3741" s="1">
        <v>45355</v>
      </c>
      <c r="D3741" s="1">
        <v>45341.333333333336</v>
      </c>
      <c r="E3741">
        <v>81.22</v>
      </c>
      <c r="F3741" t="s">
        <v>19</v>
      </c>
      <c r="G3741" t="s">
        <v>50</v>
      </c>
      <c r="H3741">
        <v>97112</v>
      </c>
      <c r="I3741" t="str" cm="1">
        <f t="array" ref="I3741">IFERROR(INDEX(scheduling_data!H:H,MATCH(B3741&amp;D3741,scheduling_data!D:D&amp;scheduling_data!A:A,0)),"")</f>
        <v>Christian Litz</v>
      </c>
      <c r="J3741" t="str">
        <f t="shared" si="174"/>
        <v>No</v>
      </c>
      <c r="K3741" t="str">
        <f t="shared" si="175"/>
        <v>8945341.3333333333Christian Litz</v>
      </c>
      <c r="L3741" t="str">
        <f t="shared" si="176"/>
        <v>Yes</v>
      </c>
    </row>
    <row r="3742" spans="1:12" x14ac:dyDescent="0.3">
      <c r="A3742" t="s">
        <v>49</v>
      </c>
      <c r="B3742">
        <v>89</v>
      </c>
      <c r="C3742" s="1">
        <v>45355</v>
      </c>
      <c r="D3742" s="1">
        <v>45344.375</v>
      </c>
      <c r="E3742">
        <v>70</v>
      </c>
      <c r="F3742" t="s">
        <v>9</v>
      </c>
      <c r="G3742" t="s">
        <v>104</v>
      </c>
      <c r="H3742">
        <v>97110</v>
      </c>
      <c r="I3742" t="str" cm="1">
        <f t="array" ref="I3742">IFERROR(INDEX(scheduling_data!H:H,MATCH(B3742&amp;D3742,scheduling_data!D:D&amp;scheduling_data!A:A,0)),"")</f>
        <v>Christian Litz</v>
      </c>
      <c r="J3742" t="str">
        <f t="shared" si="174"/>
        <v>No</v>
      </c>
      <c r="K3742" t="str">
        <f t="shared" si="175"/>
        <v>8945344.375Christian Litz</v>
      </c>
      <c r="L3742" t="str">
        <f t="shared" si="176"/>
        <v>No</v>
      </c>
    </row>
    <row r="3743" spans="1:12" x14ac:dyDescent="0.3">
      <c r="A3743" t="s">
        <v>49</v>
      </c>
      <c r="B3743">
        <v>89</v>
      </c>
      <c r="C3743" s="1">
        <v>45355</v>
      </c>
      <c r="D3743" s="1">
        <v>45344.375</v>
      </c>
      <c r="E3743">
        <v>82</v>
      </c>
      <c r="F3743" t="s">
        <v>19</v>
      </c>
      <c r="G3743" t="s">
        <v>50</v>
      </c>
      <c r="H3743">
        <v>97112</v>
      </c>
      <c r="I3743" t="str" cm="1">
        <f t="array" ref="I3743">IFERROR(INDEX(scheduling_data!H:H,MATCH(B3743&amp;D3743,scheduling_data!D:D&amp;scheduling_data!A:A,0)),"")</f>
        <v>Christian Litz</v>
      </c>
      <c r="J3743" t="str">
        <f t="shared" si="174"/>
        <v>No</v>
      </c>
      <c r="K3743" t="str">
        <f t="shared" si="175"/>
        <v>8945344.375Christian Litz</v>
      </c>
      <c r="L3743" t="str">
        <f t="shared" si="176"/>
        <v>Yes</v>
      </c>
    </row>
    <row r="3744" spans="1:12" x14ac:dyDescent="0.3">
      <c r="A3744" t="s">
        <v>49</v>
      </c>
      <c r="B3744">
        <v>89</v>
      </c>
      <c r="C3744" s="1">
        <v>45355</v>
      </c>
      <c r="D3744" s="1">
        <v>45344.375</v>
      </c>
      <c r="E3744">
        <v>38</v>
      </c>
      <c r="F3744" t="s">
        <v>9</v>
      </c>
      <c r="G3744" t="s">
        <v>104</v>
      </c>
      <c r="H3744">
        <v>97140</v>
      </c>
      <c r="I3744" t="str" cm="1">
        <f t="array" ref="I3744">IFERROR(INDEX(scheduling_data!H:H,MATCH(B3744&amp;D3744,scheduling_data!D:D&amp;scheduling_data!A:A,0)),"")</f>
        <v>Christian Litz</v>
      </c>
      <c r="J3744" t="str">
        <f t="shared" si="174"/>
        <v>No</v>
      </c>
      <c r="K3744" t="str">
        <f t="shared" si="175"/>
        <v>8945344.375Christian Litz</v>
      </c>
      <c r="L3744" t="str">
        <f t="shared" si="176"/>
        <v>No</v>
      </c>
    </row>
    <row r="3745" spans="1:12" x14ac:dyDescent="0.3">
      <c r="A3745" t="s">
        <v>49</v>
      </c>
      <c r="B3745">
        <v>89</v>
      </c>
      <c r="C3745" s="1">
        <v>45355</v>
      </c>
      <c r="D3745" s="1">
        <v>45344.375</v>
      </c>
      <c r="E3745">
        <v>37</v>
      </c>
      <c r="F3745" t="s">
        <v>19</v>
      </c>
      <c r="G3745" t="s">
        <v>50</v>
      </c>
      <c r="H3745">
        <v>97140</v>
      </c>
      <c r="I3745" t="str" cm="1">
        <f t="array" ref="I3745">IFERROR(INDEX(scheduling_data!H:H,MATCH(B3745&amp;D3745,scheduling_data!D:D&amp;scheduling_data!A:A,0)),"")</f>
        <v>Christian Litz</v>
      </c>
      <c r="J3745" t="str">
        <f t="shared" si="174"/>
        <v>No</v>
      </c>
      <c r="K3745" t="str">
        <f t="shared" si="175"/>
        <v>8945344.375Christian Litz</v>
      </c>
      <c r="L3745" t="str">
        <f t="shared" si="176"/>
        <v>Yes</v>
      </c>
    </row>
    <row r="3746" spans="1:12" x14ac:dyDescent="0.3">
      <c r="A3746" t="s">
        <v>49</v>
      </c>
      <c r="B3746">
        <v>89</v>
      </c>
      <c r="C3746" s="1">
        <v>45355</v>
      </c>
      <c r="D3746" s="1">
        <v>45344.375</v>
      </c>
      <c r="E3746">
        <v>68</v>
      </c>
      <c r="F3746" t="s">
        <v>9</v>
      </c>
      <c r="G3746" t="s">
        <v>104</v>
      </c>
      <c r="H3746">
        <v>97112</v>
      </c>
      <c r="I3746" t="str" cm="1">
        <f t="array" ref="I3746">IFERROR(INDEX(scheduling_data!H:H,MATCH(B3746&amp;D3746,scheduling_data!D:D&amp;scheduling_data!A:A,0)),"")</f>
        <v>Christian Litz</v>
      </c>
      <c r="J3746" t="str">
        <f t="shared" si="174"/>
        <v>No</v>
      </c>
      <c r="K3746" t="str">
        <f t="shared" si="175"/>
        <v>8945344.375Christian Litz</v>
      </c>
      <c r="L3746" t="str">
        <f t="shared" si="176"/>
        <v>No</v>
      </c>
    </row>
    <row r="3747" spans="1:12" x14ac:dyDescent="0.3">
      <c r="A3747" t="s">
        <v>49</v>
      </c>
      <c r="B3747">
        <v>89</v>
      </c>
      <c r="C3747" s="1">
        <v>45355</v>
      </c>
      <c r="D3747" s="1">
        <v>45344.375</v>
      </c>
      <c r="E3747">
        <v>80</v>
      </c>
      <c r="F3747" t="s">
        <v>19</v>
      </c>
      <c r="G3747" t="s">
        <v>50</v>
      </c>
      <c r="H3747">
        <v>97110</v>
      </c>
      <c r="I3747" t="str" cm="1">
        <f t="array" ref="I3747">IFERROR(INDEX(scheduling_data!H:H,MATCH(B3747&amp;D3747,scheduling_data!D:D&amp;scheduling_data!A:A,0)),"")</f>
        <v>Christian Litz</v>
      </c>
      <c r="J3747" t="str">
        <f t="shared" si="174"/>
        <v>No</v>
      </c>
      <c r="K3747" t="str">
        <f t="shared" si="175"/>
        <v>8945344.375Christian Litz</v>
      </c>
      <c r="L3747" t="str">
        <f t="shared" si="176"/>
        <v>Yes</v>
      </c>
    </row>
    <row r="3748" spans="1:12" x14ac:dyDescent="0.3">
      <c r="A3748" t="s">
        <v>49</v>
      </c>
      <c r="B3748">
        <v>89</v>
      </c>
      <c r="C3748" s="1">
        <v>45355</v>
      </c>
      <c r="D3748" s="1">
        <v>45348.333333333336</v>
      </c>
      <c r="E3748">
        <v>120</v>
      </c>
      <c r="F3748" t="s">
        <v>19</v>
      </c>
      <c r="G3748" t="s">
        <v>50</v>
      </c>
      <c r="H3748">
        <v>97110</v>
      </c>
      <c r="I3748" t="str" cm="1">
        <f t="array" ref="I3748">IFERROR(INDEX(scheduling_data!H:H,MATCH(B3748&amp;D3748,scheduling_data!D:D&amp;scheduling_data!A:A,0)),"")</f>
        <v>Christian Litz</v>
      </c>
      <c r="J3748" t="str">
        <f t="shared" si="174"/>
        <v>No</v>
      </c>
      <c r="K3748" t="str">
        <f t="shared" si="175"/>
        <v>8945348.3333333333Christian Litz</v>
      </c>
      <c r="L3748" t="str">
        <f t="shared" si="176"/>
        <v>Yes</v>
      </c>
    </row>
    <row r="3749" spans="1:12" x14ac:dyDescent="0.3">
      <c r="A3749" t="s">
        <v>49</v>
      </c>
      <c r="B3749">
        <v>89</v>
      </c>
      <c r="C3749" s="1">
        <v>45355</v>
      </c>
      <c r="D3749" s="1">
        <v>45348.333333333336</v>
      </c>
      <c r="E3749">
        <v>105</v>
      </c>
      <c r="F3749" t="s">
        <v>9</v>
      </c>
      <c r="G3749" t="s">
        <v>104</v>
      </c>
      <c r="H3749">
        <v>97110</v>
      </c>
      <c r="I3749" t="str" cm="1">
        <f t="array" ref="I3749">IFERROR(INDEX(scheduling_data!H:H,MATCH(B3749&amp;D3749,scheduling_data!D:D&amp;scheduling_data!A:A,0)),"")</f>
        <v>Christian Litz</v>
      </c>
      <c r="J3749" t="str">
        <f t="shared" si="174"/>
        <v>No</v>
      </c>
      <c r="K3749" t="str">
        <f t="shared" si="175"/>
        <v>8945348.3333333333Christian Litz</v>
      </c>
      <c r="L3749" t="str">
        <f t="shared" si="176"/>
        <v>No</v>
      </c>
    </row>
    <row r="3750" spans="1:12" x14ac:dyDescent="0.3">
      <c r="A3750" t="s">
        <v>49</v>
      </c>
      <c r="B3750">
        <v>89</v>
      </c>
      <c r="C3750" s="1">
        <v>45355</v>
      </c>
      <c r="D3750" s="1">
        <v>45348.333333333336</v>
      </c>
      <c r="E3750">
        <v>34</v>
      </c>
      <c r="F3750" t="s">
        <v>9</v>
      </c>
      <c r="G3750" t="s">
        <v>104</v>
      </c>
      <c r="H3750">
        <v>97112</v>
      </c>
      <c r="I3750" t="str" cm="1">
        <f t="array" ref="I3750">IFERROR(INDEX(scheduling_data!H:H,MATCH(B3750&amp;D3750,scheduling_data!D:D&amp;scheduling_data!A:A,0)),"")</f>
        <v>Christian Litz</v>
      </c>
      <c r="J3750" t="str">
        <f t="shared" si="174"/>
        <v>No</v>
      </c>
      <c r="K3750" t="str">
        <f t="shared" si="175"/>
        <v>8945348.3333333333Christian Litz</v>
      </c>
      <c r="L3750" t="str">
        <f t="shared" si="176"/>
        <v>No</v>
      </c>
    </row>
    <row r="3751" spans="1:12" x14ac:dyDescent="0.3">
      <c r="A3751" t="s">
        <v>49</v>
      </c>
      <c r="B3751">
        <v>89</v>
      </c>
      <c r="C3751" s="1">
        <v>45355</v>
      </c>
      <c r="D3751" s="1">
        <v>45348.333333333336</v>
      </c>
      <c r="E3751">
        <v>41</v>
      </c>
      <c r="F3751" t="s">
        <v>19</v>
      </c>
      <c r="G3751" t="s">
        <v>50</v>
      </c>
      <c r="H3751">
        <v>97112</v>
      </c>
      <c r="I3751" t="str" cm="1">
        <f t="array" ref="I3751">IFERROR(INDEX(scheduling_data!H:H,MATCH(B3751&amp;D3751,scheduling_data!D:D&amp;scheduling_data!A:A,0)),"")</f>
        <v>Christian Litz</v>
      </c>
      <c r="J3751" t="str">
        <f t="shared" si="174"/>
        <v>No</v>
      </c>
      <c r="K3751" t="str">
        <f t="shared" si="175"/>
        <v>8945348.3333333333Christian Litz</v>
      </c>
      <c r="L3751" t="str">
        <f t="shared" si="176"/>
        <v>Yes</v>
      </c>
    </row>
    <row r="3752" spans="1:12" x14ac:dyDescent="0.3">
      <c r="A3752" t="s">
        <v>49</v>
      </c>
      <c r="B3752">
        <v>89</v>
      </c>
      <c r="C3752" s="1">
        <v>45355</v>
      </c>
      <c r="D3752" s="1">
        <v>45348.333333333336</v>
      </c>
      <c r="E3752">
        <v>35</v>
      </c>
      <c r="F3752" t="s">
        <v>9</v>
      </c>
      <c r="G3752" t="s">
        <v>104</v>
      </c>
      <c r="H3752">
        <v>97530</v>
      </c>
      <c r="I3752" t="str" cm="1">
        <f t="array" ref="I3752">IFERROR(INDEX(scheduling_data!H:H,MATCH(B3752&amp;D3752,scheduling_data!D:D&amp;scheduling_data!A:A,0)),"")</f>
        <v>Christian Litz</v>
      </c>
      <c r="J3752" t="str">
        <f t="shared" si="174"/>
        <v>No</v>
      </c>
      <c r="K3752" t="str">
        <f t="shared" si="175"/>
        <v>8945348.3333333333Christian Litz</v>
      </c>
      <c r="L3752" t="str">
        <f t="shared" si="176"/>
        <v>No</v>
      </c>
    </row>
    <row r="3753" spans="1:12" x14ac:dyDescent="0.3">
      <c r="A3753" t="s">
        <v>49</v>
      </c>
      <c r="B3753">
        <v>89</v>
      </c>
      <c r="C3753" s="1">
        <v>45355</v>
      </c>
      <c r="D3753" s="1">
        <v>45348.333333333336</v>
      </c>
      <c r="E3753">
        <v>40</v>
      </c>
      <c r="F3753" t="s">
        <v>19</v>
      </c>
      <c r="G3753" t="s">
        <v>50</v>
      </c>
      <c r="H3753">
        <v>97530</v>
      </c>
      <c r="I3753" t="str" cm="1">
        <f t="array" ref="I3753">IFERROR(INDEX(scheduling_data!H:H,MATCH(B3753&amp;D3753,scheduling_data!D:D&amp;scheduling_data!A:A,0)),"")</f>
        <v>Christian Litz</v>
      </c>
      <c r="J3753" t="str">
        <f t="shared" si="174"/>
        <v>No</v>
      </c>
      <c r="K3753" t="str">
        <f t="shared" si="175"/>
        <v>8945348.3333333333Christian Litz</v>
      </c>
      <c r="L3753" t="str">
        <f t="shared" si="176"/>
        <v>Yes</v>
      </c>
    </row>
    <row r="3754" spans="1:12" x14ac:dyDescent="0.3">
      <c r="A3754" t="s">
        <v>49</v>
      </c>
      <c r="B3754">
        <v>89</v>
      </c>
      <c r="C3754" s="1">
        <v>45364</v>
      </c>
      <c r="D3754" s="1">
        <v>45350.333333333336</v>
      </c>
      <c r="E3754">
        <v>80</v>
      </c>
      <c r="F3754" t="s">
        <v>19</v>
      </c>
      <c r="G3754" t="s">
        <v>50</v>
      </c>
      <c r="H3754">
        <v>97110</v>
      </c>
      <c r="I3754" t="str" cm="1">
        <f t="array" ref="I3754">IFERROR(INDEX(scheduling_data!H:H,MATCH(B3754&amp;D3754,scheduling_data!D:D&amp;scheduling_data!A:A,0)),"")</f>
        <v>Christian Litz</v>
      </c>
      <c r="J3754" t="str">
        <f t="shared" si="174"/>
        <v>No</v>
      </c>
      <c r="K3754" t="str">
        <f t="shared" si="175"/>
        <v>8945350.3333333333Christian Litz</v>
      </c>
      <c r="L3754" t="str">
        <f t="shared" si="176"/>
        <v>Yes</v>
      </c>
    </row>
    <row r="3755" spans="1:12" x14ac:dyDescent="0.3">
      <c r="A3755" t="s">
        <v>49</v>
      </c>
      <c r="B3755">
        <v>89</v>
      </c>
      <c r="C3755" s="1">
        <v>45364</v>
      </c>
      <c r="D3755" s="1">
        <v>45350.333333333336</v>
      </c>
      <c r="E3755">
        <v>70</v>
      </c>
      <c r="F3755" t="s">
        <v>9</v>
      </c>
      <c r="G3755" t="s">
        <v>104</v>
      </c>
      <c r="H3755">
        <v>97110</v>
      </c>
      <c r="I3755" t="str" cm="1">
        <f t="array" ref="I3755">IFERROR(INDEX(scheduling_data!H:H,MATCH(B3755&amp;D3755,scheduling_data!D:D&amp;scheduling_data!A:A,0)),"")</f>
        <v>Christian Litz</v>
      </c>
      <c r="J3755" t="str">
        <f t="shared" si="174"/>
        <v>No</v>
      </c>
      <c r="K3755" t="str">
        <f t="shared" si="175"/>
        <v>8945350.3333333333Christian Litz</v>
      </c>
      <c r="L3755" t="str">
        <f t="shared" si="176"/>
        <v>No</v>
      </c>
    </row>
    <row r="3756" spans="1:12" x14ac:dyDescent="0.3">
      <c r="A3756" t="s">
        <v>49</v>
      </c>
      <c r="B3756">
        <v>89</v>
      </c>
      <c r="C3756" s="1">
        <v>45364</v>
      </c>
      <c r="D3756" s="1">
        <v>45350.333333333336</v>
      </c>
      <c r="E3756">
        <v>40</v>
      </c>
      <c r="F3756" t="s">
        <v>19</v>
      </c>
      <c r="G3756" t="s">
        <v>50</v>
      </c>
      <c r="H3756">
        <v>97530</v>
      </c>
      <c r="I3756" t="str" cm="1">
        <f t="array" ref="I3756">IFERROR(INDEX(scheduling_data!H:H,MATCH(B3756&amp;D3756,scheduling_data!D:D&amp;scheduling_data!A:A,0)),"")</f>
        <v>Christian Litz</v>
      </c>
      <c r="J3756" t="str">
        <f t="shared" si="174"/>
        <v>No</v>
      </c>
      <c r="K3756" t="str">
        <f t="shared" si="175"/>
        <v>8945350.3333333333Christian Litz</v>
      </c>
      <c r="L3756" t="str">
        <f t="shared" si="176"/>
        <v>Yes</v>
      </c>
    </row>
    <row r="3757" spans="1:12" x14ac:dyDescent="0.3">
      <c r="A3757" t="s">
        <v>49</v>
      </c>
      <c r="B3757">
        <v>89</v>
      </c>
      <c r="C3757" s="1">
        <v>45364</v>
      </c>
      <c r="D3757" s="1">
        <v>45350.333333333336</v>
      </c>
      <c r="E3757">
        <v>35</v>
      </c>
      <c r="F3757" t="s">
        <v>9</v>
      </c>
      <c r="G3757" t="s">
        <v>104</v>
      </c>
      <c r="H3757">
        <v>97530</v>
      </c>
      <c r="I3757" t="str" cm="1">
        <f t="array" ref="I3757">IFERROR(INDEX(scheduling_data!H:H,MATCH(B3757&amp;D3757,scheduling_data!D:D&amp;scheduling_data!A:A,0)),"")</f>
        <v>Christian Litz</v>
      </c>
      <c r="J3757" t="str">
        <f t="shared" si="174"/>
        <v>No</v>
      </c>
      <c r="K3757" t="str">
        <f t="shared" si="175"/>
        <v>8945350.3333333333Christian Litz</v>
      </c>
      <c r="L3757" t="str">
        <f t="shared" si="176"/>
        <v>No</v>
      </c>
    </row>
    <row r="3758" spans="1:12" x14ac:dyDescent="0.3">
      <c r="A3758" t="s">
        <v>49</v>
      </c>
      <c r="B3758">
        <v>89</v>
      </c>
      <c r="C3758" s="1">
        <v>45364</v>
      </c>
      <c r="D3758" s="1">
        <v>45350.333333333336</v>
      </c>
      <c r="E3758">
        <v>82</v>
      </c>
      <c r="F3758" t="s">
        <v>19</v>
      </c>
      <c r="G3758" t="s">
        <v>50</v>
      </c>
      <c r="H3758">
        <v>97112</v>
      </c>
      <c r="I3758" t="str" cm="1">
        <f t="array" ref="I3758">IFERROR(INDEX(scheduling_data!H:H,MATCH(B3758&amp;D3758,scheduling_data!D:D&amp;scheduling_data!A:A,0)),"")</f>
        <v>Christian Litz</v>
      </c>
      <c r="J3758" t="str">
        <f t="shared" si="174"/>
        <v>No</v>
      </c>
      <c r="K3758" t="str">
        <f t="shared" si="175"/>
        <v>8945350.3333333333Christian Litz</v>
      </c>
      <c r="L3758" t="str">
        <f t="shared" si="176"/>
        <v>Yes</v>
      </c>
    </row>
    <row r="3759" spans="1:12" x14ac:dyDescent="0.3">
      <c r="A3759" t="s">
        <v>49</v>
      </c>
      <c r="B3759">
        <v>89</v>
      </c>
      <c r="C3759" s="1">
        <v>45364</v>
      </c>
      <c r="D3759" s="1">
        <v>45350.333333333336</v>
      </c>
      <c r="E3759">
        <v>68</v>
      </c>
      <c r="F3759" t="s">
        <v>9</v>
      </c>
      <c r="G3759" t="s">
        <v>104</v>
      </c>
      <c r="H3759">
        <v>97112</v>
      </c>
      <c r="I3759" t="str" cm="1">
        <f t="array" ref="I3759">IFERROR(INDEX(scheduling_data!H:H,MATCH(B3759&amp;D3759,scheduling_data!D:D&amp;scheduling_data!A:A,0)),"")</f>
        <v>Christian Litz</v>
      </c>
      <c r="J3759" t="str">
        <f t="shared" si="174"/>
        <v>No</v>
      </c>
      <c r="K3759" t="str">
        <f t="shared" si="175"/>
        <v>8945350.3333333333Christian Litz</v>
      </c>
      <c r="L3759" t="str">
        <f t="shared" si="176"/>
        <v>No</v>
      </c>
    </row>
    <row r="3760" spans="1:12" x14ac:dyDescent="0.3">
      <c r="A3760" t="s">
        <v>25</v>
      </c>
      <c r="B3760">
        <v>9</v>
      </c>
      <c r="C3760" s="1">
        <v>45359</v>
      </c>
      <c r="D3760" s="1">
        <v>45335.583333333336</v>
      </c>
      <c r="E3760">
        <v>139.83000000000001</v>
      </c>
      <c r="F3760" t="s">
        <v>9</v>
      </c>
      <c r="G3760" t="s">
        <v>28</v>
      </c>
      <c r="H3760">
        <v>97112</v>
      </c>
      <c r="I3760" t="str" cm="1">
        <f t="array" ref="I3760">IFERROR(INDEX(scheduling_data!H:H,MATCH(B3760&amp;D3760,scheduling_data!D:D&amp;scheduling_data!A:A,0)),"")</f>
        <v>Kelsea Rodriguez</v>
      </c>
      <c r="J3760" t="str">
        <f t="shared" si="174"/>
        <v>No</v>
      </c>
      <c r="K3760" t="str">
        <f t="shared" si="175"/>
        <v>945335.5833333333Kelsea Rodriguez</v>
      </c>
      <c r="L3760" t="str">
        <f t="shared" si="176"/>
        <v>No</v>
      </c>
    </row>
    <row r="3761" spans="1:12" x14ac:dyDescent="0.3">
      <c r="A3761" t="s">
        <v>25</v>
      </c>
      <c r="B3761">
        <v>9</v>
      </c>
      <c r="C3761" s="1">
        <v>45359</v>
      </c>
      <c r="D3761" s="1">
        <v>45335.583333333336</v>
      </c>
      <c r="E3761">
        <v>85.17</v>
      </c>
      <c r="F3761" t="s">
        <v>19</v>
      </c>
      <c r="G3761" t="s">
        <v>26</v>
      </c>
      <c r="H3761">
        <v>97112</v>
      </c>
      <c r="I3761" t="str" cm="1">
        <f t="array" ref="I3761">IFERROR(INDEX(scheduling_data!H:H,MATCH(B3761&amp;D3761,scheduling_data!D:D&amp;scheduling_data!A:A,0)),"")</f>
        <v>Kelsea Rodriguez</v>
      </c>
      <c r="J3761" t="str">
        <f t="shared" si="174"/>
        <v>No</v>
      </c>
      <c r="K3761" t="str">
        <f t="shared" si="175"/>
        <v>945335.5833333333Kelsea Rodriguez</v>
      </c>
      <c r="L3761" t="str">
        <f t="shared" si="176"/>
        <v>Yes</v>
      </c>
    </row>
    <row r="3762" spans="1:12" x14ac:dyDescent="0.3">
      <c r="A3762" t="s">
        <v>25</v>
      </c>
      <c r="B3762">
        <v>9</v>
      </c>
      <c r="C3762" s="1">
        <v>45359</v>
      </c>
      <c r="D3762" s="1">
        <v>45335.583333333336</v>
      </c>
      <c r="E3762">
        <v>65.47</v>
      </c>
      <c r="F3762" t="s">
        <v>9</v>
      </c>
      <c r="G3762" t="s">
        <v>28</v>
      </c>
      <c r="H3762">
        <v>97165</v>
      </c>
      <c r="I3762" t="str" cm="1">
        <f t="array" ref="I3762">IFERROR(INDEX(scheduling_data!H:H,MATCH(B3762&amp;D3762,scheduling_data!D:D&amp;scheduling_data!A:A,0)),"")</f>
        <v>Kelsea Rodriguez</v>
      </c>
      <c r="J3762" t="str">
        <f t="shared" si="174"/>
        <v>No</v>
      </c>
      <c r="K3762" t="str">
        <f t="shared" si="175"/>
        <v>945335.5833333333Kelsea Rodriguez</v>
      </c>
      <c r="L3762" t="str">
        <f t="shared" si="176"/>
        <v>No</v>
      </c>
    </row>
    <row r="3763" spans="1:12" x14ac:dyDescent="0.3">
      <c r="A3763" t="s">
        <v>25</v>
      </c>
      <c r="B3763">
        <v>9</v>
      </c>
      <c r="C3763" s="1">
        <v>45359</v>
      </c>
      <c r="D3763" s="1">
        <v>45335.583333333336</v>
      </c>
      <c r="E3763">
        <v>84.53</v>
      </c>
      <c r="F3763" t="s">
        <v>19</v>
      </c>
      <c r="G3763" t="s">
        <v>26</v>
      </c>
      <c r="H3763">
        <v>97165</v>
      </c>
      <c r="I3763" t="str" cm="1">
        <f t="array" ref="I3763">IFERROR(INDEX(scheduling_data!H:H,MATCH(B3763&amp;D3763,scheduling_data!D:D&amp;scheduling_data!A:A,0)),"")</f>
        <v>Kelsea Rodriguez</v>
      </c>
      <c r="J3763" t="str">
        <f t="shared" si="174"/>
        <v>No</v>
      </c>
      <c r="K3763" t="str">
        <f t="shared" si="175"/>
        <v>945335.5833333333Kelsea Rodriguez</v>
      </c>
      <c r="L3763" t="str">
        <f t="shared" si="176"/>
        <v>Yes</v>
      </c>
    </row>
    <row r="3764" spans="1:12" x14ac:dyDescent="0.3">
      <c r="A3764" t="s">
        <v>25</v>
      </c>
      <c r="B3764">
        <v>9</v>
      </c>
      <c r="C3764" s="1">
        <v>45352</v>
      </c>
      <c r="D3764" s="1">
        <v>45342.625</v>
      </c>
      <c r="E3764">
        <v>85.19</v>
      </c>
      <c r="F3764" t="s">
        <v>9</v>
      </c>
      <c r="G3764" t="s">
        <v>28</v>
      </c>
      <c r="H3764">
        <v>92507</v>
      </c>
      <c r="I3764" t="str" cm="1">
        <f t="array" ref="I3764">IFERROR(INDEX(scheduling_data!H:H,MATCH(B3764&amp;D3764,scheduling_data!D:D&amp;scheduling_data!A:A,0)),"")</f>
        <v>D'Anna Pullen</v>
      </c>
      <c r="J3764" t="str">
        <f t="shared" si="174"/>
        <v>No</v>
      </c>
      <c r="K3764" t="str">
        <f t="shared" si="175"/>
        <v>945342.625D'Anna Pullen</v>
      </c>
      <c r="L3764" t="str">
        <f t="shared" si="176"/>
        <v>No</v>
      </c>
    </row>
    <row r="3765" spans="1:12" x14ac:dyDescent="0.3">
      <c r="A3765" t="s">
        <v>25</v>
      </c>
      <c r="B3765">
        <v>9</v>
      </c>
      <c r="C3765" s="1">
        <v>45352</v>
      </c>
      <c r="D3765" s="1">
        <v>45342.625</v>
      </c>
      <c r="E3765">
        <v>64.81</v>
      </c>
      <c r="F3765" t="s">
        <v>19</v>
      </c>
      <c r="G3765" t="s">
        <v>26</v>
      </c>
      <c r="H3765">
        <v>92507</v>
      </c>
      <c r="I3765" t="str" cm="1">
        <f t="array" ref="I3765">IFERROR(INDEX(scheduling_data!H:H,MATCH(B3765&amp;D3765,scheduling_data!D:D&amp;scheduling_data!A:A,0)),"")</f>
        <v>D'Anna Pullen</v>
      </c>
      <c r="J3765" t="str">
        <f t="shared" si="174"/>
        <v>No</v>
      </c>
      <c r="K3765" t="str">
        <f t="shared" si="175"/>
        <v>945342.625D'Anna Pullen</v>
      </c>
      <c r="L3765" t="str">
        <f t="shared" si="176"/>
        <v>Yes</v>
      </c>
    </row>
    <row r="3766" spans="1:12" x14ac:dyDescent="0.3">
      <c r="A3766" t="s">
        <v>25</v>
      </c>
      <c r="B3766">
        <v>9</v>
      </c>
      <c r="C3766" s="1">
        <v>45352</v>
      </c>
      <c r="D3766" s="1">
        <v>45343.604166666664</v>
      </c>
      <c r="E3766">
        <v>64.81</v>
      </c>
      <c r="F3766" t="s">
        <v>19</v>
      </c>
      <c r="G3766" t="s">
        <v>26</v>
      </c>
      <c r="H3766">
        <v>92507</v>
      </c>
      <c r="I3766" t="str" cm="1">
        <f t="array" ref="I3766">IFERROR(INDEX(scheduling_data!H:H,MATCH(B3766&amp;D3766,scheduling_data!D:D&amp;scheduling_data!A:A,0)),"")</f>
        <v>Victoria Miley</v>
      </c>
      <c r="J3766" t="str">
        <f t="shared" si="174"/>
        <v>No</v>
      </c>
      <c r="K3766" t="str">
        <f t="shared" si="175"/>
        <v>945343.6041666667Victoria Miley</v>
      </c>
      <c r="L3766" t="str">
        <f t="shared" si="176"/>
        <v>Yes</v>
      </c>
    </row>
    <row r="3767" spans="1:12" x14ac:dyDescent="0.3">
      <c r="A3767" t="s">
        <v>25</v>
      </c>
      <c r="B3767">
        <v>9</v>
      </c>
      <c r="C3767" s="1">
        <v>45352</v>
      </c>
      <c r="D3767" s="1">
        <v>45343.604166666664</v>
      </c>
      <c r="E3767">
        <v>85.19</v>
      </c>
      <c r="F3767" t="s">
        <v>9</v>
      </c>
      <c r="G3767" t="s">
        <v>28</v>
      </c>
      <c r="H3767">
        <v>92507</v>
      </c>
      <c r="I3767" t="str" cm="1">
        <f t="array" ref="I3767">IFERROR(INDEX(scheduling_data!H:H,MATCH(B3767&amp;D3767,scheduling_data!D:D&amp;scheduling_data!A:A,0)),"")</f>
        <v>Victoria Miley</v>
      </c>
      <c r="J3767" t="str">
        <f t="shared" si="174"/>
        <v>No</v>
      </c>
      <c r="K3767" t="str">
        <f t="shared" si="175"/>
        <v>945343.6041666667Victoria Miley</v>
      </c>
      <c r="L3767" t="str">
        <f t="shared" si="176"/>
        <v>No</v>
      </c>
    </row>
    <row r="3768" spans="1:12" x14ac:dyDescent="0.3">
      <c r="A3768" t="s">
        <v>25</v>
      </c>
      <c r="B3768">
        <v>9</v>
      </c>
      <c r="C3768" s="1">
        <v>45366</v>
      </c>
      <c r="D3768" s="1">
        <v>45348.458333333336</v>
      </c>
      <c r="E3768">
        <v>0</v>
      </c>
      <c r="F3768" t="s">
        <v>9</v>
      </c>
      <c r="G3768" t="s">
        <v>438</v>
      </c>
      <c r="H3768">
        <v>97112</v>
      </c>
      <c r="I3768" t="str" cm="1">
        <f t="array" ref="I3768">IFERROR(INDEX(scheduling_data!H:H,MATCH(B3768&amp;D3768,scheduling_data!D:D&amp;scheduling_data!A:A,0)),"")</f>
        <v>Breanna Cochran</v>
      </c>
      <c r="J3768" t="str">
        <f t="shared" si="174"/>
        <v>No</v>
      </c>
      <c r="K3768" t="str">
        <f t="shared" si="175"/>
        <v>945348.4583333333Breanna Cochran</v>
      </c>
      <c r="L3768" t="str">
        <f t="shared" si="176"/>
        <v>No</v>
      </c>
    </row>
    <row r="3769" spans="1:12" x14ac:dyDescent="0.3">
      <c r="A3769" t="s">
        <v>25</v>
      </c>
      <c r="B3769">
        <v>9</v>
      </c>
      <c r="C3769" s="1">
        <v>45380</v>
      </c>
      <c r="D3769" s="1">
        <v>45348.458333333336</v>
      </c>
      <c r="E3769">
        <v>93.22</v>
      </c>
      <c r="F3769" t="s">
        <v>9</v>
      </c>
      <c r="G3769" t="s">
        <v>28</v>
      </c>
      <c r="H3769">
        <v>97112</v>
      </c>
      <c r="I3769" t="str" cm="1">
        <f t="array" ref="I3769">IFERROR(INDEX(scheduling_data!H:H,MATCH(B3769&amp;D3769,scheduling_data!D:D&amp;scheduling_data!A:A,0)),"")</f>
        <v>Breanna Cochran</v>
      </c>
      <c r="J3769" t="str">
        <f t="shared" si="174"/>
        <v>No</v>
      </c>
      <c r="K3769" t="str">
        <f t="shared" si="175"/>
        <v>945348.4583333333Breanna Cochran</v>
      </c>
      <c r="L3769" t="str">
        <f t="shared" si="176"/>
        <v>No</v>
      </c>
    </row>
    <row r="3770" spans="1:12" x14ac:dyDescent="0.3">
      <c r="A3770" t="s">
        <v>25</v>
      </c>
      <c r="B3770">
        <v>9</v>
      </c>
      <c r="C3770" s="1">
        <v>45380</v>
      </c>
      <c r="D3770" s="1">
        <v>45348.458333333336</v>
      </c>
      <c r="E3770">
        <v>56.78</v>
      </c>
      <c r="F3770" t="s">
        <v>19</v>
      </c>
      <c r="G3770" t="s">
        <v>26</v>
      </c>
      <c r="H3770">
        <v>97112</v>
      </c>
      <c r="I3770" t="str" cm="1">
        <f t="array" ref="I3770">IFERROR(INDEX(scheduling_data!H:H,MATCH(B3770&amp;D3770,scheduling_data!D:D&amp;scheduling_data!A:A,0)),"")</f>
        <v>Breanna Cochran</v>
      </c>
      <c r="J3770" t="str">
        <f t="shared" si="174"/>
        <v>No</v>
      </c>
      <c r="K3770" t="str">
        <f t="shared" si="175"/>
        <v>945348.4583333333Breanna Cochran</v>
      </c>
      <c r="L3770" t="str">
        <f t="shared" si="176"/>
        <v>Yes</v>
      </c>
    </row>
    <row r="3771" spans="1:12" x14ac:dyDescent="0.3">
      <c r="A3771" t="s">
        <v>25</v>
      </c>
      <c r="B3771">
        <v>9</v>
      </c>
      <c r="C3771" s="1">
        <v>45359</v>
      </c>
      <c r="D3771" s="1">
        <v>45350.395833333336</v>
      </c>
      <c r="E3771">
        <v>64.81</v>
      </c>
      <c r="F3771" t="s">
        <v>19</v>
      </c>
      <c r="G3771" t="s">
        <v>26</v>
      </c>
      <c r="H3771">
        <v>92507</v>
      </c>
      <c r="I3771" t="str" cm="1">
        <f t="array" ref="I3771">IFERROR(INDEX(scheduling_data!H:H,MATCH(B3771&amp;D3771,scheduling_data!D:D&amp;scheduling_data!A:A,0)),"")</f>
        <v>Victoria Miley</v>
      </c>
      <c r="J3771" t="str">
        <f t="shared" si="174"/>
        <v>No</v>
      </c>
      <c r="K3771" t="str">
        <f t="shared" si="175"/>
        <v>945350.3958333333Victoria Miley</v>
      </c>
      <c r="L3771" t="str">
        <f t="shared" si="176"/>
        <v>Yes</v>
      </c>
    </row>
    <row r="3772" spans="1:12" x14ac:dyDescent="0.3">
      <c r="A3772" t="s">
        <v>25</v>
      </c>
      <c r="B3772">
        <v>9</v>
      </c>
      <c r="C3772" s="1">
        <v>45359</v>
      </c>
      <c r="D3772" s="1">
        <v>45350.395833333336</v>
      </c>
      <c r="E3772">
        <v>85.19</v>
      </c>
      <c r="F3772" t="s">
        <v>9</v>
      </c>
      <c r="G3772" t="s">
        <v>28</v>
      </c>
      <c r="H3772">
        <v>92507</v>
      </c>
      <c r="I3772" t="str" cm="1">
        <f t="array" ref="I3772">IFERROR(INDEX(scheduling_data!H:H,MATCH(B3772&amp;D3772,scheduling_data!D:D&amp;scheduling_data!A:A,0)),"")</f>
        <v>Victoria Miley</v>
      </c>
      <c r="J3772" t="str">
        <f t="shared" si="174"/>
        <v>No</v>
      </c>
      <c r="K3772" t="str">
        <f t="shared" si="175"/>
        <v>945350.3958333333Victoria Miley</v>
      </c>
      <c r="L3772" t="str">
        <f t="shared" si="176"/>
        <v>No</v>
      </c>
    </row>
    <row r="3773" spans="1:12" x14ac:dyDescent="0.3">
      <c r="A3773" t="s">
        <v>25</v>
      </c>
      <c r="B3773">
        <v>9</v>
      </c>
      <c r="C3773" s="1">
        <v>45366</v>
      </c>
      <c r="D3773" s="1">
        <v>45351.458333333336</v>
      </c>
      <c r="E3773">
        <v>93.22</v>
      </c>
      <c r="F3773" t="s">
        <v>9</v>
      </c>
      <c r="G3773" t="s">
        <v>28</v>
      </c>
      <c r="H3773">
        <v>97112</v>
      </c>
      <c r="I3773" t="str" cm="1">
        <f t="array" ref="I3773">IFERROR(INDEX(scheduling_data!H:H,MATCH(B3773&amp;D3773,scheduling_data!D:D&amp;scheduling_data!A:A,0)),"")</f>
        <v>Heidi Molaison</v>
      </c>
      <c r="J3773" t="str">
        <f t="shared" si="174"/>
        <v>No</v>
      </c>
      <c r="K3773" t="str">
        <f t="shared" si="175"/>
        <v>945351.4583333333Heidi Molaison</v>
      </c>
      <c r="L3773" t="str">
        <f t="shared" si="176"/>
        <v>No</v>
      </c>
    </row>
    <row r="3774" spans="1:12" x14ac:dyDescent="0.3">
      <c r="A3774" t="s">
        <v>25</v>
      </c>
      <c r="B3774">
        <v>9</v>
      </c>
      <c r="C3774" s="1">
        <v>45366</v>
      </c>
      <c r="D3774" s="1">
        <v>45351.458333333336</v>
      </c>
      <c r="E3774">
        <v>56.78</v>
      </c>
      <c r="F3774" t="s">
        <v>19</v>
      </c>
      <c r="G3774" t="s">
        <v>26</v>
      </c>
      <c r="H3774">
        <v>97112</v>
      </c>
      <c r="I3774" t="str" cm="1">
        <f t="array" ref="I3774">IFERROR(INDEX(scheduling_data!H:H,MATCH(B3774&amp;D3774,scheduling_data!D:D&amp;scheduling_data!A:A,0)),"")</f>
        <v>Heidi Molaison</v>
      </c>
      <c r="J3774" t="str">
        <f t="shared" si="174"/>
        <v>No</v>
      </c>
      <c r="K3774" t="str">
        <f t="shared" si="175"/>
        <v>945351.4583333333Heidi Molaison</v>
      </c>
      <c r="L3774" t="str">
        <f t="shared" si="176"/>
        <v>Yes</v>
      </c>
    </row>
    <row r="3775" spans="1:12" x14ac:dyDescent="0.3">
      <c r="A3775" t="s">
        <v>25</v>
      </c>
      <c r="B3775">
        <v>9</v>
      </c>
      <c r="C3775" s="1">
        <v>45366</v>
      </c>
      <c r="D3775" s="1">
        <v>45351.479166666664</v>
      </c>
      <c r="E3775">
        <v>64.81</v>
      </c>
      <c r="F3775" t="s">
        <v>19</v>
      </c>
      <c r="G3775" t="s">
        <v>26</v>
      </c>
      <c r="H3775">
        <v>92507</v>
      </c>
      <c r="I3775" t="str" cm="1">
        <f t="array" ref="I3775">IFERROR(INDEX(scheduling_data!H:H,MATCH(B3775&amp;D3775,scheduling_data!D:D&amp;scheduling_data!A:A,0)),"")</f>
        <v>Annette Fertitta</v>
      </c>
      <c r="J3775" t="str">
        <f t="shared" si="174"/>
        <v>No</v>
      </c>
      <c r="K3775" t="str">
        <f t="shared" si="175"/>
        <v>945351.4791666667Annette Fertitta</v>
      </c>
      <c r="L3775" t="str">
        <f t="shared" si="176"/>
        <v>Yes</v>
      </c>
    </row>
    <row r="3776" spans="1:12" x14ac:dyDescent="0.3">
      <c r="A3776" t="s">
        <v>25</v>
      </c>
      <c r="B3776">
        <v>9</v>
      </c>
      <c r="C3776" s="1">
        <v>45366</v>
      </c>
      <c r="D3776" s="1">
        <v>45351.479166666664</v>
      </c>
      <c r="E3776">
        <v>85.19</v>
      </c>
      <c r="F3776" t="s">
        <v>9</v>
      </c>
      <c r="G3776" t="s">
        <v>28</v>
      </c>
      <c r="H3776">
        <v>92507</v>
      </c>
      <c r="I3776" t="str" cm="1">
        <f t="array" ref="I3776">IFERROR(INDEX(scheduling_data!H:H,MATCH(B3776&amp;D3776,scheduling_data!D:D&amp;scheduling_data!A:A,0)),"")</f>
        <v>Annette Fertitta</v>
      </c>
      <c r="J3776" t="str">
        <f t="shared" si="174"/>
        <v>No</v>
      </c>
      <c r="K3776" t="str">
        <f t="shared" si="175"/>
        <v>945351.4791666667Annette Fertitta</v>
      </c>
      <c r="L3776" t="str">
        <f t="shared" si="176"/>
        <v>No</v>
      </c>
    </row>
    <row r="3777" spans="1:12" x14ac:dyDescent="0.3">
      <c r="A3777" t="s">
        <v>149</v>
      </c>
      <c r="B3777">
        <v>290</v>
      </c>
      <c r="C3777" s="1">
        <v>45366</v>
      </c>
      <c r="D3777" s="1">
        <v>45351.416666666664</v>
      </c>
      <c r="E3777">
        <v>0.81</v>
      </c>
      <c r="F3777" t="s">
        <v>9</v>
      </c>
      <c r="G3777" t="s">
        <v>142</v>
      </c>
      <c r="H3777">
        <v>97110</v>
      </c>
      <c r="I3777" t="str" cm="1">
        <f t="array" ref="I3777">IFERROR(INDEX(scheduling_data!H:H,MATCH(B3777&amp;D3777,scheduling_data!D:D&amp;scheduling_data!A:A,0)),"")</f>
        <v>Robert Crochet</v>
      </c>
      <c r="J3777" t="str">
        <f t="shared" si="174"/>
        <v>No</v>
      </c>
      <c r="K3777" t="str">
        <f t="shared" si="175"/>
        <v>29045351.4166666667Robert Crochet</v>
      </c>
      <c r="L3777" t="str">
        <f t="shared" si="176"/>
        <v>No</v>
      </c>
    </row>
    <row r="3778" spans="1:12" x14ac:dyDescent="0.3">
      <c r="A3778" t="s">
        <v>149</v>
      </c>
      <c r="B3778">
        <v>290</v>
      </c>
      <c r="C3778" s="1">
        <v>45366</v>
      </c>
      <c r="D3778" s="1">
        <v>45351.416666666664</v>
      </c>
      <c r="E3778">
        <v>109.34</v>
      </c>
      <c r="F3778" t="s">
        <v>9</v>
      </c>
      <c r="G3778" t="s">
        <v>143</v>
      </c>
      <c r="H3778">
        <v>97110</v>
      </c>
      <c r="I3778" t="str" cm="1">
        <f t="array" ref="I3778">IFERROR(INDEX(scheduling_data!H:H,MATCH(B3778&amp;D3778,scheduling_data!D:D&amp;scheduling_data!A:A,0)),"")</f>
        <v>Robert Crochet</v>
      </c>
      <c r="J3778" t="str">
        <f t="shared" si="174"/>
        <v>No</v>
      </c>
      <c r="K3778" t="str">
        <f t="shared" si="175"/>
        <v>29045351.4166666667Robert Crochet</v>
      </c>
      <c r="L3778" t="str">
        <f t="shared" si="176"/>
        <v>No</v>
      </c>
    </row>
    <row r="3779" spans="1:12" x14ac:dyDescent="0.3">
      <c r="A3779" t="s">
        <v>149</v>
      </c>
      <c r="B3779">
        <v>290</v>
      </c>
      <c r="C3779" s="1">
        <v>45366</v>
      </c>
      <c r="D3779" s="1">
        <v>45351.416666666664</v>
      </c>
      <c r="E3779">
        <v>39.85</v>
      </c>
      <c r="F3779" t="s">
        <v>19</v>
      </c>
      <c r="G3779" t="s">
        <v>144</v>
      </c>
      <c r="H3779">
        <v>97110</v>
      </c>
      <c r="I3779" t="str" cm="1">
        <f t="array" ref="I3779">IFERROR(INDEX(scheduling_data!H:H,MATCH(B3779&amp;D3779,scheduling_data!D:D&amp;scheduling_data!A:A,0)),"")</f>
        <v>Robert Crochet</v>
      </c>
      <c r="J3779" t="str">
        <f t="shared" ref="J3779:J3842" si="177">IF(I3779="", "Yes", "No")</f>
        <v>No</v>
      </c>
      <c r="K3779" t="str">
        <f t="shared" ref="K3779:K3842" si="178">IF(I3779="",B3779&amp;D3779,B3779&amp;D3779&amp;I3779)</f>
        <v>29045351.4166666667Robert Crochet</v>
      </c>
      <c r="L3779" t="str">
        <f t="shared" ref="L3779:L3842" si="179">IF(OR(F3779="Cash", F3779="Check", F3779="EFT", F3779="Credit Card", F3779="Visa", F3779="Mastercard", F3779="AMEX"), "Yes", "No")</f>
        <v>Yes</v>
      </c>
    </row>
    <row r="3780" spans="1:12" x14ac:dyDescent="0.3">
      <c r="A3780" t="s">
        <v>149</v>
      </c>
      <c r="B3780">
        <v>290</v>
      </c>
      <c r="C3780" s="1">
        <v>45366</v>
      </c>
      <c r="D3780" s="1">
        <v>45351.416666666664</v>
      </c>
      <c r="E3780">
        <v>58.67</v>
      </c>
      <c r="F3780" t="s">
        <v>9</v>
      </c>
      <c r="G3780" t="s">
        <v>146</v>
      </c>
      <c r="H3780">
        <v>97161</v>
      </c>
      <c r="I3780" t="str" cm="1">
        <f t="array" ref="I3780">IFERROR(INDEX(scheduling_data!H:H,MATCH(B3780&amp;D3780,scheduling_data!D:D&amp;scheduling_data!A:A,0)),"")</f>
        <v>Robert Crochet</v>
      </c>
      <c r="J3780" t="str">
        <f t="shared" si="177"/>
        <v>No</v>
      </c>
      <c r="K3780" t="str">
        <f t="shared" si="178"/>
        <v>29045351.4166666667Robert Crochet</v>
      </c>
      <c r="L3780" t="str">
        <f t="shared" si="179"/>
        <v>No</v>
      </c>
    </row>
    <row r="3781" spans="1:12" x14ac:dyDescent="0.3">
      <c r="A3781" t="s">
        <v>149</v>
      </c>
      <c r="B3781">
        <v>290</v>
      </c>
      <c r="C3781" s="1">
        <v>45366</v>
      </c>
      <c r="D3781" s="1">
        <v>45351.416666666664</v>
      </c>
      <c r="E3781">
        <v>22.54</v>
      </c>
      <c r="F3781" t="s">
        <v>19</v>
      </c>
      <c r="G3781" t="s">
        <v>144</v>
      </c>
      <c r="H3781">
        <v>97112</v>
      </c>
      <c r="I3781" t="str" cm="1">
        <f t="array" ref="I3781">IFERROR(INDEX(scheduling_data!H:H,MATCH(B3781&amp;D3781,scheduling_data!D:D&amp;scheduling_data!A:A,0)),"")</f>
        <v>Robert Crochet</v>
      </c>
      <c r="J3781" t="str">
        <f t="shared" si="177"/>
        <v>No</v>
      </c>
      <c r="K3781" t="str">
        <f t="shared" si="178"/>
        <v>29045351.4166666667Robert Crochet</v>
      </c>
      <c r="L3781" t="str">
        <f t="shared" si="179"/>
        <v>Yes</v>
      </c>
    </row>
    <row r="3782" spans="1:12" x14ac:dyDescent="0.3">
      <c r="A3782" t="s">
        <v>149</v>
      </c>
      <c r="B3782">
        <v>290</v>
      </c>
      <c r="C3782" s="1">
        <v>45366</v>
      </c>
      <c r="D3782" s="1">
        <v>45351.416666666664</v>
      </c>
      <c r="E3782">
        <v>0.46</v>
      </c>
      <c r="F3782" t="s">
        <v>9</v>
      </c>
      <c r="G3782" t="s">
        <v>142</v>
      </c>
      <c r="H3782">
        <v>97112</v>
      </c>
      <c r="I3782" t="str" cm="1">
        <f t="array" ref="I3782">IFERROR(INDEX(scheduling_data!H:H,MATCH(B3782&amp;D3782,scheduling_data!D:D&amp;scheduling_data!A:A,0)),"")</f>
        <v>Robert Crochet</v>
      </c>
      <c r="J3782" t="str">
        <f t="shared" si="177"/>
        <v>No</v>
      </c>
      <c r="K3782" t="str">
        <f t="shared" si="178"/>
        <v>29045351.4166666667Robert Crochet</v>
      </c>
      <c r="L3782" t="str">
        <f t="shared" si="179"/>
        <v>No</v>
      </c>
    </row>
    <row r="3783" spans="1:12" x14ac:dyDescent="0.3">
      <c r="A3783" t="s">
        <v>149</v>
      </c>
      <c r="B3783">
        <v>290</v>
      </c>
      <c r="C3783" s="1">
        <v>45366</v>
      </c>
      <c r="D3783" s="1">
        <v>45351.416666666664</v>
      </c>
      <c r="E3783">
        <v>1.83</v>
      </c>
      <c r="F3783" t="s">
        <v>9</v>
      </c>
      <c r="G3783" t="s">
        <v>142</v>
      </c>
      <c r="H3783">
        <v>97161</v>
      </c>
      <c r="I3783" t="str" cm="1">
        <f t="array" ref="I3783">IFERROR(INDEX(scheduling_data!H:H,MATCH(B3783&amp;D3783,scheduling_data!D:D&amp;scheduling_data!A:A,0)),"")</f>
        <v>Robert Crochet</v>
      </c>
      <c r="J3783" t="str">
        <f t="shared" si="177"/>
        <v>No</v>
      </c>
      <c r="K3783" t="str">
        <f t="shared" si="178"/>
        <v>29045351.4166666667Robert Crochet</v>
      </c>
      <c r="L3783" t="str">
        <f t="shared" si="179"/>
        <v>No</v>
      </c>
    </row>
    <row r="3784" spans="1:12" x14ac:dyDescent="0.3">
      <c r="A3784" t="s">
        <v>149</v>
      </c>
      <c r="B3784">
        <v>290</v>
      </c>
      <c r="C3784" s="1">
        <v>45366</v>
      </c>
      <c r="D3784" s="1">
        <v>45351.416666666664</v>
      </c>
      <c r="E3784">
        <v>89.5</v>
      </c>
      <c r="F3784" t="s">
        <v>19</v>
      </c>
      <c r="G3784" t="s">
        <v>144</v>
      </c>
      <c r="H3784">
        <v>97161</v>
      </c>
      <c r="I3784" t="str" cm="1">
        <f t="array" ref="I3784">IFERROR(INDEX(scheduling_data!H:H,MATCH(B3784&amp;D3784,scheduling_data!D:D&amp;scheduling_data!A:A,0)),"")</f>
        <v>Robert Crochet</v>
      </c>
      <c r="J3784" t="str">
        <f t="shared" si="177"/>
        <v>No</v>
      </c>
      <c r="K3784" t="str">
        <f t="shared" si="178"/>
        <v>29045351.4166666667Robert Crochet</v>
      </c>
      <c r="L3784" t="str">
        <f t="shared" si="179"/>
        <v>Yes</v>
      </c>
    </row>
    <row r="3785" spans="1:12" x14ac:dyDescent="0.3">
      <c r="A3785" t="s">
        <v>149</v>
      </c>
      <c r="B3785">
        <v>290</v>
      </c>
      <c r="C3785" s="1">
        <v>45366</v>
      </c>
      <c r="D3785" s="1">
        <v>45351.416666666664</v>
      </c>
      <c r="E3785">
        <v>52</v>
      </c>
      <c r="F3785" t="s">
        <v>9</v>
      </c>
      <c r="G3785" t="s">
        <v>143</v>
      </c>
      <c r="H3785">
        <v>97112</v>
      </c>
      <c r="I3785" t="str" cm="1">
        <f t="array" ref="I3785">IFERROR(INDEX(scheduling_data!H:H,MATCH(B3785&amp;D3785,scheduling_data!D:D&amp;scheduling_data!A:A,0)),"")</f>
        <v>Robert Crochet</v>
      </c>
      <c r="J3785" t="str">
        <f t="shared" si="177"/>
        <v>No</v>
      </c>
      <c r="K3785" t="str">
        <f t="shared" si="178"/>
        <v>29045351.4166666667Robert Crochet</v>
      </c>
      <c r="L3785" t="str">
        <f t="shared" si="179"/>
        <v>No</v>
      </c>
    </row>
    <row r="3786" spans="1:12" x14ac:dyDescent="0.3">
      <c r="A3786" t="s">
        <v>137</v>
      </c>
      <c r="B3786">
        <v>10</v>
      </c>
      <c r="C3786" s="1">
        <v>45357</v>
      </c>
      <c r="D3786" s="1">
        <v>45335.583333333336</v>
      </c>
      <c r="E3786">
        <v>1.0900000000000001</v>
      </c>
      <c r="F3786" t="s">
        <v>9</v>
      </c>
      <c r="G3786" t="s">
        <v>55</v>
      </c>
      <c r="H3786">
        <v>97530</v>
      </c>
      <c r="I3786" t="str" cm="1">
        <f t="array" ref="I3786">IFERROR(INDEX(scheduling_data!H:H,MATCH(B3786&amp;D3786,scheduling_data!D:D&amp;scheduling_data!A:A,0)),"")</f>
        <v>Jessica Pittman</v>
      </c>
      <c r="J3786" t="str">
        <f t="shared" si="177"/>
        <v>No</v>
      </c>
      <c r="K3786" t="str">
        <f t="shared" si="178"/>
        <v>1045335.5833333333Jessica Pittman</v>
      </c>
      <c r="L3786" t="str">
        <f t="shared" si="179"/>
        <v>No</v>
      </c>
    </row>
    <row r="3787" spans="1:12" x14ac:dyDescent="0.3">
      <c r="A3787" t="s">
        <v>137</v>
      </c>
      <c r="B3787">
        <v>10</v>
      </c>
      <c r="C3787" s="1">
        <v>45357</v>
      </c>
      <c r="D3787" s="1">
        <v>45335.583333333336</v>
      </c>
      <c r="E3787">
        <v>18.12</v>
      </c>
      <c r="F3787" t="s">
        <v>9</v>
      </c>
      <c r="G3787" t="s">
        <v>54</v>
      </c>
      <c r="H3787">
        <v>97530</v>
      </c>
      <c r="I3787" t="str" cm="1">
        <f t="array" ref="I3787">IFERROR(INDEX(scheduling_data!H:H,MATCH(B3787&amp;D3787,scheduling_data!D:D&amp;scheduling_data!A:A,0)),"")</f>
        <v>Jessica Pittman</v>
      </c>
      <c r="J3787" t="str">
        <f t="shared" si="177"/>
        <v>No</v>
      </c>
      <c r="K3787" t="str">
        <f t="shared" si="178"/>
        <v>1045335.5833333333Jessica Pittman</v>
      </c>
      <c r="L3787" t="str">
        <f t="shared" si="179"/>
        <v>No</v>
      </c>
    </row>
    <row r="3788" spans="1:12" x14ac:dyDescent="0.3">
      <c r="A3788" t="s">
        <v>137</v>
      </c>
      <c r="B3788">
        <v>10</v>
      </c>
      <c r="C3788" s="1">
        <v>45357</v>
      </c>
      <c r="D3788" s="1">
        <v>45335.583333333336</v>
      </c>
      <c r="E3788">
        <v>5.86</v>
      </c>
      <c r="F3788" t="s">
        <v>9</v>
      </c>
      <c r="G3788" t="s">
        <v>54</v>
      </c>
      <c r="H3788">
        <v>97110</v>
      </c>
      <c r="I3788" t="str" cm="1">
        <f t="array" ref="I3788">IFERROR(INDEX(scheduling_data!H:H,MATCH(B3788&amp;D3788,scheduling_data!D:D&amp;scheduling_data!A:A,0)),"")</f>
        <v>Jessica Pittman</v>
      </c>
      <c r="J3788" t="str">
        <f t="shared" si="177"/>
        <v>No</v>
      </c>
      <c r="K3788" t="str">
        <f t="shared" si="178"/>
        <v>1045335.5833333333Jessica Pittman</v>
      </c>
      <c r="L3788" t="str">
        <f t="shared" si="179"/>
        <v>No</v>
      </c>
    </row>
    <row r="3789" spans="1:12" x14ac:dyDescent="0.3">
      <c r="A3789" t="s">
        <v>137</v>
      </c>
      <c r="B3789">
        <v>10</v>
      </c>
      <c r="C3789" s="1">
        <v>45357</v>
      </c>
      <c r="D3789" s="1">
        <v>45335.583333333336</v>
      </c>
      <c r="E3789">
        <v>136.26</v>
      </c>
      <c r="F3789" t="s">
        <v>9</v>
      </c>
      <c r="G3789" t="s">
        <v>56</v>
      </c>
      <c r="H3789">
        <v>97530</v>
      </c>
      <c r="I3789" t="str" cm="1">
        <f t="array" ref="I3789">IFERROR(INDEX(scheduling_data!H:H,MATCH(B3789&amp;D3789,scheduling_data!D:D&amp;scheduling_data!A:A,0)),"")</f>
        <v>Jessica Pittman</v>
      </c>
      <c r="J3789" t="str">
        <f t="shared" si="177"/>
        <v>No</v>
      </c>
      <c r="K3789" t="str">
        <f t="shared" si="178"/>
        <v>1045335.5833333333Jessica Pittman</v>
      </c>
      <c r="L3789" t="str">
        <f t="shared" si="179"/>
        <v>No</v>
      </c>
    </row>
    <row r="3790" spans="1:12" x14ac:dyDescent="0.3">
      <c r="A3790" t="s">
        <v>137</v>
      </c>
      <c r="B3790">
        <v>10</v>
      </c>
      <c r="C3790" s="1">
        <v>45357</v>
      </c>
      <c r="D3790" s="1">
        <v>45335.583333333336</v>
      </c>
      <c r="E3790">
        <v>53.48</v>
      </c>
      <c r="F3790" t="s">
        <v>19</v>
      </c>
      <c r="G3790" t="s">
        <v>57</v>
      </c>
      <c r="H3790">
        <v>97530</v>
      </c>
      <c r="I3790" t="str" cm="1">
        <f t="array" ref="I3790">IFERROR(INDEX(scheduling_data!H:H,MATCH(B3790&amp;D3790,scheduling_data!D:D&amp;scheduling_data!A:A,0)),"")</f>
        <v>Jessica Pittman</v>
      </c>
      <c r="J3790" t="str">
        <f t="shared" si="177"/>
        <v>No</v>
      </c>
      <c r="K3790" t="str">
        <f t="shared" si="178"/>
        <v>1045335.5833333333Jessica Pittman</v>
      </c>
      <c r="L3790" t="str">
        <f t="shared" si="179"/>
        <v>Yes</v>
      </c>
    </row>
    <row r="3791" spans="1:12" x14ac:dyDescent="0.3">
      <c r="A3791" t="s">
        <v>137</v>
      </c>
      <c r="B3791">
        <v>10</v>
      </c>
      <c r="C3791" s="1">
        <v>45357</v>
      </c>
      <c r="D3791" s="1">
        <v>45335.583333333336</v>
      </c>
      <c r="E3791">
        <v>0.28000000000000003</v>
      </c>
      <c r="F3791" t="s">
        <v>9</v>
      </c>
      <c r="G3791" t="s">
        <v>55</v>
      </c>
      <c r="H3791">
        <v>97110</v>
      </c>
      <c r="I3791" t="str" cm="1">
        <f t="array" ref="I3791">IFERROR(INDEX(scheduling_data!H:H,MATCH(B3791&amp;D3791,scheduling_data!D:D&amp;scheduling_data!A:A,0)),"")</f>
        <v>Jessica Pittman</v>
      </c>
      <c r="J3791" t="str">
        <f t="shared" si="177"/>
        <v>No</v>
      </c>
      <c r="K3791" t="str">
        <f t="shared" si="178"/>
        <v>1045335.5833333333Jessica Pittman</v>
      </c>
      <c r="L3791" t="str">
        <f t="shared" si="179"/>
        <v>No</v>
      </c>
    </row>
    <row r="3792" spans="1:12" x14ac:dyDescent="0.3">
      <c r="A3792" t="s">
        <v>137</v>
      </c>
      <c r="B3792">
        <v>10</v>
      </c>
      <c r="C3792" s="1">
        <v>45357</v>
      </c>
      <c r="D3792" s="1">
        <v>45335.583333333336</v>
      </c>
      <c r="E3792">
        <v>50.8</v>
      </c>
      <c r="F3792" t="s">
        <v>9</v>
      </c>
      <c r="G3792" t="s">
        <v>56</v>
      </c>
      <c r="H3792">
        <v>97110</v>
      </c>
      <c r="I3792" t="str" cm="1">
        <f t="array" ref="I3792">IFERROR(INDEX(scheduling_data!H:H,MATCH(B3792&amp;D3792,scheduling_data!D:D&amp;scheduling_data!A:A,0)),"")</f>
        <v>Jessica Pittman</v>
      </c>
      <c r="J3792" t="str">
        <f t="shared" si="177"/>
        <v>No</v>
      </c>
      <c r="K3792" t="str">
        <f t="shared" si="178"/>
        <v>1045335.5833333333Jessica Pittman</v>
      </c>
      <c r="L3792" t="str">
        <f t="shared" si="179"/>
        <v>No</v>
      </c>
    </row>
    <row r="3793" spans="1:12" x14ac:dyDescent="0.3">
      <c r="A3793" t="s">
        <v>137</v>
      </c>
      <c r="B3793">
        <v>10</v>
      </c>
      <c r="C3793" s="1">
        <v>45357</v>
      </c>
      <c r="D3793" s="1">
        <v>45335.583333333336</v>
      </c>
      <c r="E3793">
        <v>13.89</v>
      </c>
      <c r="F3793" t="s">
        <v>19</v>
      </c>
      <c r="G3793" t="s">
        <v>57</v>
      </c>
      <c r="H3793">
        <v>97110</v>
      </c>
      <c r="I3793" t="str" cm="1">
        <f t="array" ref="I3793">IFERROR(INDEX(scheduling_data!H:H,MATCH(B3793&amp;D3793,scheduling_data!D:D&amp;scheduling_data!A:A,0)),"")</f>
        <v>Jessica Pittman</v>
      </c>
      <c r="J3793" t="str">
        <f t="shared" si="177"/>
        <v>No</v>
      </c>
      <c r="K3793" t="str">
        <f t="shared" si="178"/>
        <v>1045335.5833333333Jessica Pittman</v>
      </c>
      <c r="L3793" t="str">
        <f t="shared" si="179"/>
        <v>Yes</v>
      </c>
    </row>
    <row r="3794" spans="1:12" x14ac:dyDescent="0.3">
      <c r="A3794" t="s">
        <v>137</v>
      </c>
      <c r="B3794">
        <v>10</v>
      </c>
      <c r="C3794" s="1">
        <v>45357</v>
      </c>
      <c r="D3794" s="1">
        <v>45337.583333333336</v>
      </c>
      <c r="E3794">
        <v>49.02</v>
      </c>
      <c r="F3794" t="s">
        <v>19</v>
      </c>
      <c r="G3794" t="s">
        <v>57</v>
      </c>
      <c r="H3794">
        <v>97110</v>
      </c>
      <c r="I3794" t="str" cm="1">
        <f t="array" ref="I3794">IFERROR(INDEX(scheduling_data!H:H,MATCH(B3794&amp;D3794,scheduling_data!D:D&amp;scheduling_data!A:A,0)),"")</f>
        <v>Robert Crochet</v>
      </c>
      <c r="J3794" t="str">
        <f t="shared" si="177"/>
        <v>No</v>
      </c>
      <c r="K3794" t="str">
        <f t="shared" si="178"/>
        <v>1045337.5833333333Robert Crochet</v>
      </c>
      <c r="L3794" t="str">
        <f t="shared" si="179"/>
        <v>Yes</v>
      </c>
    </row>
    <row r="3795" spans="1:12" x14ac:dyDescent="0.3">
      <c r="A3795" t="s">
        <v>137</v>
      </c>
      <c r="B3795">
        <v>10</v>
      </c>
      <c r="C3795" s="1">
        <v>45357</v>
      </c>
      <c r="D3795" s="1">
        <v>45337.583333333336</v>
      </c>
      <c r="E3795">
        <v>0.52</v>
      </c>
      <c r="F3795" t="s">
        <v>9</v>
      </c>
      <c r="G3795" t="s">
        <v>55</v>
      </c>
      <c r="H3795">
        <v>97530</v>
      </c>
      <c r="I3795" t="str" cm="1">
        <f t="array" ref="I3795">IFERROR(INDEX(scheduling_data!H:H,MATCH(B3795&amp;D3795,scheduling_data!D:D&amp;scheduling_data!A:A,0)),"")</f>
        <v>Robert Crochet</v>
      </c>
      <c r="J3795" t="str">
        <f t="shared" si="177"/>
        <v>No</v>
      </c>
      <c r="K3795" t="str">
        <f t="shared" si="178"/>
        <v>1045337.5833333333Robert Crochet</v>
      </c>
      <c r="L3795" t="str">
        <f t="shared" si="179"/>
        <v>No</v>
      </c>
    </row>
    <row r="3796" spans="1:12" x14ac:dyDescent="0.3">
      <c r="A3796" t="s">
        <v>137</v>
      </c>
      <c r="B3796">
        <v>10</v>
      </c>
      <c r="C3796" s="1">
        <v>45357</v>
      </c>
      <c r="D3796" s="1">
        <v>45337.583333333336</v>
      </c>
      <c r="E3796">
        <v>42.21</v>
      </c>
      <c r="F3796" t="s">
        <v>9</v>
      </c>
      <c r="G3796" t="s">
        <v>56</v>
      </c>
      <c r="H3796">
        <v>97530</v>
      </c>
      <c r="I3796" t="str" cm="1">
        <f t="array" ref="I3796">IFERROR(INDEX(scheduling_data!H:H,MATCH(B3796&amp;D3796,scheduling_data!D:D&amp;scheduling_data!A:A,0)),"")</f>
        <v>Robert Crochet</v>
      </c>
      <c r="J3796" t="str">
        <f t="shared" si="177"/>
        <v>No</v>
      </c>
      <c r="K3796" t="str">
        <f t="shared" si="178"/>
        <v>1045337.5833333333Robert Crochet</v>
      </c>
      <c r="L3796" t="str">
        <f t="shared" si="179"/>
        <v>No</v>
      </c>
    </row>
    <row r="3797" spans="1:12" x14ac:dyDescent="0.3">
      <c r="A3797" t="s">
        <v>137</v>
      </c>
      <c r="B3797">
        <v>10</v>
      </c>
      <c r="C3797" s="1">
        <v>45357</v>
      </c>
      <c r="D3797" s="1">
        <v>45337.583333333336</v>
      </c>
      <c r="E3797">
        <v>25.71</v>
      </c>
      <c r="F3797" t="s">
        <v>19</v>
      </c>
      <c r="G3797" t="s">
        <v>57</v>
      </c>
      <c r="H3797">
        <v>97530</v>
      </c>
      <c r="I3797" t="str" cm="1">
        <f t="array" ref="I3797">IFERROR(INDEX(scheduling_data!H:H,MATCH(B3797&amp;D3797,scheduling_data!D:D&amp;scheduling_data!A:A,0)),"")</f>
        <v>Robert Crochet</v>
      </c>
      <c r="J3797" t="str">
        <f t="shared" si="177"/>
        <v>No</v>
      </c>
      <c r="K3797" t="str">
        <f t="shared" si="178"/>
        <v>1045337.5833333333Robert Crochet</v>
      </c>
      <c r="L3797" t="str">
        <f t="shared" si="179"/>
        <v>Yes</v>
      </c>
    </row>
    <row r="3798" spans="1:12" x14ac:dyDescent="0.3">
      <c r="A3798" t="s">
        <v>137</v>
      </c>
      <c r="B3798">
        <v>10</v>
      </c>
      <c r="C3798" s="1">
        <v>45357</v>
      </c>
      <c r="D3798" s="1">
        <v>45337.583333333336</v>
      </c>
      <c r="E3798">
        <v>17.579999999999998</v>
      </c>
      <c r="F3798" t="s">
        <v>9</v>
      </c>
      <c r="G3798" t="s">
        <v>54</v>
      </c>
      <c r="H3798">
        <v>97110</v>
      </c>
      <c r="I3798" t="str" cm="1">
        <f t="array" ref="I3798">IFERROR(INDEX(scheduling_data!H:H,MATCH(B3798&amp;D3798,scheduling_data!D:D&amp;scheduling_data!A:A,0)),"")</f>
        <v>Robert Crochet</v>
      </c>
      <c r="J3798" t="str">
        <f t="shared" si="177"/>
        <v>No</v>
      </c>
      <c r="K3798" t="str">
        <f t="shared" si="178"/>
        <v>1045337.5833333333Robert Crochet</v>
      </c>
      <c r="L3798" t="str">
        <f t="shared" si="179"/>
        <v>No</v>
      </c>
    </row>
    <row r="3799" spans="1:12" x14ac:dyDescent="0.3">
      <c r="A3799" t="s">
        <v>137</v>
      </c>
      <c r="B3799">
        <v>10</v>
      </c>
      <c r="C3799" s="1">
        <v>45357</v>
      </c>
      <c r="D3799" s="1">
        <v>45337.583333333336</v>
      </c>
      <c r="E3799">
        <v>1</v>
      </c>
      <c r="F3799" t="s">
        <v>9</v>
      </c>
      <c r="G3799" t="s">
        <v>55</v>
      </c>
      <c r="H3799">
        <v>97110</v>
      </c>
      <c r="I3799" t="str" cm="1">
        <f t="array" ref="I3799">IFERROR(INDEX(scheduling_data!H:H,MATCH(B3799&amp;D3799,scheduling_data!D:D&amp;scheduling_data!A:A,0)),"")</f>
        <v>Robert Crochet</v>
      </c>
      <c r="J3799" t="str">
        <f t="shared" si="177"/>
        <v>No</v>
      </c>
      <c r="K3799" t="str">
        <f t="shared" si="178"/>
        <v>1045337.5833333333Robert Crochet</v>
      </c>
      <c r="L3799" t="str">
        <f t="shared" si="179"/>
        <v>No</v>
      </c>
    </row>
    <row r="3800" spans="1:12" x14ac:dyDescent="0.3">
      <c r="A3800" t="s">
        <v>137</v>
      </c>
      <c r="B3800">
        <v>10</v>
      </c>
      <c r="C3800" s="1">
        <v>45357</v>
      </c>
      <c r="D3800" s="1">
        <v>45337.583333333336</v>
      </c>
      <c r="E3800">
        <v>144.9</v>
      </c>
      <c r="F3800" t="s">
        <v>9</v>
      </c>
      <c r="G3800" t="s">
        <v>56</v>
      </c>
      <c r="H3800">
        <v>97110</v>
      </c>
      <c r="I3800" t="str" cm="1">
        <f t="array" ref="I3800">IFERROR(INDEX(scheduling_data!H:H,MATCH(B3800&amp;D3800,scheduling_data!D:D&amp;scheduling_data!A:A,0)),"")</f>
        <v>Robert Crochet</v>
      </c>
      <c r="J3800" t="str">
        <f t="shared" si="177"/>
        <v>No</v>
      </c>
      <c r="K3800" t="str">
        <f t="shared" si="178"/>
        <v>1045337.5833333333Robert Crochet</v>
      </c>
      <c r="L3800" t="str">
        <f t="shared" si="179"/>
        <v>No</v>
      </c>
    </row>
    <row r="3801" spans="1:12" x14ac:dyDescent="0.3">
      <c r="A3801" t="s">
        <v>137</v>
      </c>
      <c r="B3801">
        <v>10</v>
      </c>
      <c r="C3801" s="1">
        <v>45362</v>
      </c>
      <c r="D3801" s="1">
        <v>45342.583333333336</v>
      </c>
      <c r="E3801">
        <v>17.579999999999998</v>
      </c>
      <c r="F3801" t="s">
        <v>9</v>
      </c>
      <c r="G3801" t="s">
        <v>54</v>
      </c>
      <c r="H3801">
        <v>97110</v>
      </c>
      <c r="I3801" t="str" cm="1">
        <f t="array" ref="I3801">IFERROR(INDEX(scheduling_data!H:H,MATCH(B3801&amp;D3801,scheduling_data!D:D&amp;scheduling_data!A:A,0)),"")</f>
        <v>Amber Hickman</v>
      </c>
      <c r="J3801" t="str">
        <f t="shared" si="177"/>
        <v>No</v>
      </c>
      <c r="K3801" t="str">
        <f t="shared" si="178"/>
        <v>1045342.5833333333Amber Hickman</v>
      </c>
      <c r="L3801" t="str">
        <f t="shared" si="179"/>
        <v>No</v>
      </c>
    </row>
    <row r="3802" spans="1:12" x14ac:dyDescent="0.3">
      <c r="A3802" t="s">
        <v>137</v>
      </c>
      <c r="B3802">
        <v>10</v>
      </c>
      <c r="C3802" s="1">
        <v>45362</v>
      </c>
      <c r="D3802" s="1">
        <v>45342.583333333336</v>
      </c>
      <c r="E3802">
        <v>0.45</v>
      </c>
      <c r="F3802" t="s">
        <v>9</v>
      </c>
      <c r="G3802" t="s">
        <v>55</v>
      </c>
      <c r="H3802">
        <v>97530</v>
      </c>
      <c r="I3802" t="str" cm="1">
        <f t="array" ref="I3802">IFERROR(INDEX(scheduling_data!H:H,MATCH(B3802&amp;D3802,scheduling_data!D:D&amp;scheduling_data!A:A,0)),"")</f>
        <v>Amber Hickman</v>
      </c>
      <c r="J3802" t="str">
        <f t="shared" si="177"/>
        <v>No</v>
      </c>
      <c r="K3802" t="str">
        <f t="shared" si="178"/>
        <v>1045342.5833333333Amber Hickman</v>
      </c>
      <c r="L3802" t="str">
        <f t="shared" si="179"/>
        <v>No</v>
      </c>
    </row>
    <row r="3803" spans="1:12" x14ac:dyDescent="0.3">
      <c r="A3803" t="s">
        <v>137</v>
      </c>
      <c r="B3803">
        <v>10</v>
      </c>
      <c r="C3803" s="1">
        <v>45362</v>
      </c>
      <c r="D3803" s="1">
        <v>45342.583333333336</v>
      </c>
      <c r="E3803">
        <v>46.14</v>
      </c>
      <c r="F3803" t="s">
        <v>9</v>
      </c>
      <c r="G3803" t="s">
        <v>56</v>
      </c>
      <c r="H3803">
        <v>97530</v>
      </c>
      <c r="I3803" t="str" cm="1">
        <f t="array" ref="I3803">IFERROR(INDEX(scheduling_data!H:H,MATCH(B3803&amp;D3803,scheduling_data!D:D&amp;scheduling_data!A:A,0)),"")</f>
        <v>Amber Hickman</v>
      </c>
      <c r="J3803" t="str">
        <f t="shared" si="177"/>
        <v>No</v>
      </c>
      <c r="K3803" t="str">
        <f t="shared" si="178"/>
        <v>1045342.5833333333Amber Hickman</v>
      </c>
      <c r="L3803" t="str">
        <f t="shared" si="179"/>
        <v>No</v>
      </c>
    </row>
    <row r="3804" spans="1:12" x14ac:dyDescent="0.3">
      <c r="A3804" t="s">
        <v>137</v>
      </c>
      <c r="B3804">
        <v>10</v>
      </c>
      <c r="C3804" s="1">
        <v>45362</v>
      </c>
      <c r="D3804" s="1">
        <v>45342.583333333336</v>
      </c>
      <c r="E3804">
        <v>21.85</v>
      </c>
      <c r="F3804" t="s">
        <v>19</v>
      </c>
      <c r="G3804" t="s">
        <v>57</v>
      </c>
      <c r="H3804">
        <v>97530</v>
      </c>
      <c r="I3804" t="str" cm="1">
        <f t="array" ref="I3804">IFERROR(INDEX(scheduling_data!H:H,MATCH(B3804&amp;D3804,scheduling_data!D:D&amp;scheduling_data!A:A,0)),"")</f>
        <v>Amber Hickman</v>
      </c>
      <c r="J3804" t="str">
        <f t="shared" si="177"/>
        <v>No</v>
      </c>
      <c r="K3804" t="str">
        <f t="shared" si="178"/>
        <v>1045342.5833333333Amber Hickman</v>
      </c>
      <c r="L3804" t="str">
        <f t="shared" si="179"/>
        <v>Yes</v>
      </c>
    </row>
    <row r="3805" spans="1:12" x14ac:dyDescent="0.3">
      <c r="A3805" t="s">
        <v>137</v>
      </c>
      <c r="B3805">
        <v>10</v>
      </c>
      <c r="C3805" s="1">
        <v>45362</v>
      </c>
      <c r="D3805" s="1">
        <v>45342.583333333336</v>
      </c>
      <c r="E3805">
        <v>0.85</v>
      </c>
      <c r="F3805" t="s">
        <v>9</v>
      </c>
      <c r="G3805" t="s">
        <v>55</v>
      </c>
      <c r="H3805">
        <v>97110</v>
      </c>
      <c r="I3805" t="str" cm="1">
        <f t="array" ref="I3805">IFERROR(INDEX(scheduling_data!H:H,MATCH(B3805&amp;D3805,scheduling_data!D:D&amp;scheduling_data!A:A,0)),"")</f>
        <v>Amber Hickman</v>
      </c>
      <c r="J3805" t="str">
        <f t="shared" si="177"/>
        <v>No</v>
      </c>
      <c r="K3805" t="str">
        <f t="shared" si="178"/>
        <v>1045342.5833333333Amber Hickman</v>
      </c>
      <c r="L3805" t="str">
        <f t="shared" si="179"/>
        <v>No</v>
      </c>
    </row>
    <row r="3806" spans="1:12" x14ac:dyDescent="0.3">
      <c r="A3806" t="s">
        <v>137</v>
      </c>
      <c r="B3806">
        <v>10</v>
      </c>
      <c r="C3806" s="1">
        <v>45362</v>
      </c>
      <c r="D3806" s="1">
        <v>45342.583333333336</v>
      </c>
      <c r="E3806">
        <v>152.4</v>
      </c>
      <c r="F3806" t="s">
        <v>9</v>
      </c>
      <c r="G3806" t="s">
        <v>56</v>
      </c>
      <c r="H3806">
        <v>97110</v>
      </c>
      <c r="I3806" t="str" cm="1">
        <f t="array" ref="I3806">IFERROR(INDEX(scheduling_data!H:H,MATCH(B3806&amp;D3806,scheduling_data!D:D&amp;scheduling_data!A:A,0)),"")</f>
        <v>Amber Hickman</v>
      </c>
      <c r="J3806" t="str">
        <f t="shared" si="177"/>
        <v>No</v>
      </c>
      <c r="K3806" t="str">
        <f t="shared" si="178"/>
        <v>1045342.5833333333Amber Hickman</v>
      </c>
      <c r="L3806" t="str">
        <f t="shared" si="179"/>
        <v>No</v>
      </c>
    </row>
    <row r="3807" spans="1:12" x14ac:dyDescent="0.3">
      <c r="A3807" t="s">
        <v>137</v>
      </c>
      <c r="B3807">
        <v>10</v>
      </c>
      <c r="C3807" s="1">
        <v>45362</v>
      </c>
      <c r="D3807" s="1">
        <v>45342.583333333336</v>
      </c>
      <c r="E3807">
        <v>41.67</v>
      </c>
      <c r="F3807" t="s">
        <v>19</v>
      </c>
      <c r="G3807" t="s">
        <v>57</v>
      </c>
      <c r="H3807">
        <v>97110</v>
      </c>
      <c r="I3807" t="str" cm="1">
        <f t="array" ref="I3807">IFERROR(INDEX(scheduling_data!H:H,MATCH(B3807&amp;D3807,scheduling_data!D:D&amp;scheduling_data!A:A,0)),"")</f>
        <v>Amber Hickman</v>
      </c>
      <c r="J3807" t="str">
        <f t="shared" si="177"/>
        <v>No</v>
      </c>
      <c r="K3807" t="str">
        <f t="shared" si="178"/>
        <v>1045342.5833333333Amber Hickman</v>
      </c>
      <c r="L3807" t="str">
        <f t="shared" si="179"/>
        <v>Yes</v>
      </c>
    </row>
    <row r="3808" spans="1:12" x14ac:dyDescent="0.3">
      <c r="A3808" t="s">
        <v>137</v>
      </c>
      <c r="B3808">
        <v>10</v>
      </c>
      <c r="C3808" s="1">
        <v>45371</v>
      </c>
      <c r="D3808" s="1">
        <v>45349.583333333336</v>
      </c>
      <c r="E3808">
        <v>37.270000000000003</v>
      </c>
      <c r="F3808" t="s">
        <v>19</v>
      </c>
      <c r="G3808" t="s">
        <v>57</v>
      </c>
      <c r="H3808">
        <v>97110</v>
      </c>
      <c r="I3808" t="str" cm="1">
        <f t="array" ref="I3808">IFERROR(INDEX(scheduling_data!H:H,MATCH(B3808&amp;D3808,scheduling_data!D:D&amp;scheduling_data!A:A,0)),"")</f>
        <v>Robert Crochet</v>
      </c>
      <c r="J3808" t="str">
        <f t="shared" si="177"/>
        <v>No</v>
      </c>
      <c r="K3808" t="str">
        <f t="shared" si="178"/>
        <v>1045349.5833333333Robert Crochet</v>
      </c>
      <c r="L3808" t="str">
        <f t="shared" si="179"/>
        <v>Yes</v>
      </c>
    </row>
    <row r="3809" spans="1:12" x14ac:dyDescent="0.3">
      <c r="A3809" t="s">
        <v>137</v>
      </c>
      <c r="B3809">
        <v>10</v>
      </c>
      <c r="C3809" s="1">
        <v>45371</v>
      </c>
      <c r="D3809" s="1">
        <v>45349.583333333336</v>
      </c>
      <c r="E3809">
        <v>96.6</v>
      </c>
      <c r="F3809" t="s">
        <v>9</v>
      </c>
      <c r="G3809" t="s">
        <v>56</v>
      </c>
      <c r="H3809">
        <v>97110</v>
      </c>
      <c r="I3809" t="str" cm="1">
        <f t="array" ref="I3809">IFERROR(INDEX(scheduling_data!H:H,MATCH(B3809&amp;D3809,scheduling_data!D:D&amp;scheduling_data!A:A,0)),"")</f>
        <v>Robert Crochet</v>
      </c>
      <c r="J3809" t="str">
        <f t="shared" si="177"/>
        <v>No</v>
      </c>
      <c r="K3809" t="str">
        <f t="shared" si="178"/>
        <v>1045349.5833333333Robert Crochet</v>
      </c>
      <c r="L3809" t="str">
        <f t="shared" si="179"/>
        <v>No</v>
      </c>
    </row>
    <row r="3810" spans="1:12" x14ac:dyDescent="0.3">
      <c r="A3810" t="s">
        <v>137</v>
      </c>
      <c r="B3810">
        <v>10</v>
      </c>
      <c r="C3810" s="1">
        <v>45371</v>
      </c>
      <c r="D3810" s="1">
        <v>45349.583333333336</v>
      </c>
      <c r="E3810">
        <v>0.76</v>
      </c>
      <c r="F3810" t="s">
        <v>9</v>
      </c>
      <c r="G3810" t="s">
        <v>55</v>
      </c>
      <c r="H3810">
        <v>97110</v>
      </c>
      <c r="I3810" t="str" cm="1">
        <f t="array" ref="I3810">IFERROR(INDEX(scheduling_data!H:H,MATCH(B3810&amp;D3810,scheduling_data!D:D&amp;scheduling_data!A:A,0)),"")</f>
        <v>Robert Crochet</v>
      </c>
      <c r="J3810" t="str">
        <f t="shared" si="177"/>
        <v>No</v>
      </c>
      <c r="K3810" t="str">
        <f t="shared" si="178"/>
        <v>1045349.5833333333Robert Crochet</v>
      </c>
      <c r="L3810" t="str">
        <f t="shared" si="179"/>
        <v>No</v>
      </c>
    </row>
    <row r="3811" spans="1:12" x14ac:dyDescent="0.3">
      <c r="A3811" t="s">
        <v>137</v>
      </c>
      <c r="B3811">
        <v>10</v>
      </c>
      <c r="C3811" s="1">
        <v>45371</v>
      </c>
      <c r="D3811" s="1">
        <v>45349.583333333336</v>
      </c>
      <c r="E3811">
        <v>5.86</v>
      </c>
      <c r="F3811" t="s">
        <v>9</v>
      </c>
      <c r="G3811" t="s">
        <v>54</v>
      </c>
      <c r="H3811">
        <v>97110</v>
      </c>
      <c r="I3811" t="str" cm="1">
        <f t="array" ref="I3811">IFERROR(INDEX(scheduling_data!H:H,MATCH(B3811&amp;D3811,scheduling_data!D:D&amp;scheduling_data!A:A,0)),"")</f>
        <v>Robert Crochet</v>
      </c>
      <c r="J3811" t="str">
        <f t="shared" si="177"/>
        <v>No</v>
      </c>
      <c r="K3811" t="str">
        <f t="shared" si="178"/>
        <v>1045349.5833333333Robert Crochet</v>
      </c>
      <c r="L3811" t="str">
        <f t="shared" si="179"/>
        <v>No</v>
      </c>
    </row>
    <row r="3812" spans="1:12" x14ac:dyDescent="0.3">
      <c r="A3812" t="s">
        <v>137</v>
      </c>
      <c r="B3812">
        <v>10</v>
      </c>
      <c r="C3812" s="1">
        <v>45371</v>
      </c>
      <c r="D3812" s="1">
        <v>45351.583333333336</v>
      </c>
      <c r="E3812">
        <v>84.42</v>
      </c>
      <c r="F3812" t="s">
        <v>9</v>
      </c>
      <c r="G3812" t="s">
        <v>56</v>
      </c>
      <c r="H3812">
        <v>97530</v>
      </c>
      <c r="I3812" t="str" cm="1">
        <f t="array" ref="I3812">IFERROR(INDEX(scheduling_data!H:H,MATCH(B3812&amp;D3812,scheduling_data!D:D&amp;scheduling_data!A:A,0)),"")</f>
        <v>Robert Crochet</v>
      </c>
      <c r="J3812" t="str">
        <f t="shared" si="177"/>
        <v>No</v>
      </c>
      <c r="K3812" t="str">
        <f t="shared" si="178"/>
        <v>1045351.5833333333Robert Crochet</v>
      </c>
      <c r="L3812" t="str">
        <f t="shared" si="179"/>
        <v>No</v>
      </c>
    </row>
    <row r="3813" spans="1:12" x14ac:dyDescent="0.3">
      <c r="A3813" t="s">
        <v>137</v>
      </c>
      <c r="B3813">
        <v>10</v>
      </c>
      <c r="C3813" s="1">
        <v>45371</v>
      </c>
      <c r="D3813" s="1">
        <v>45351.583333333336</v>
      </c>
      <c r="E3813">
        <v>0.9</v>
      </c>
      <c r="F3813" t="s">
        <v>9</v>
      </c>
      <c r="G3813" t="s">
        <v>55</v>
      </c>
      <c r="H3813">
        <v>97530</v>
      </c>
      <c r="I3813" t="str" cm="1">
        <f t="array" ref="I3813">IFERROR(INDEX(scheduling_data!H:H,MATCH(B3813&amp;D3813,scheduling_data!D:D&amp;scheduling_data!A:A,0)),"")</f>
        <v>Robert Crochet</v>
      </c>
      <c r="J3813" t="str">
        <f t="shared" si="177"/>
        <v>No</v>
      </c>
      <c r="K3813" t="str">
        <f t="shared" si="178"/>
        <v>1045351.5833333333Robert Crochet</v>
      </c>
      <c r="L3813" t="str">
        <f t="shared" si="179"/>
        <v>No</v>
      </c>
    </row>
    <row r="3814" spans="1:12" x14ac:dyDescent="0.3">
      <c r="A3814" t="s">
        <v>137</v>
      </c>
      <c r="B3814">
        <v>10</v>
      </c>
      <c r="C3814" s="1">
        <v>45371</v>
      </c>
      <c r="D3814" s="1">
        <v>45351.583333333336</v>
      </c>
      <c r="E3814">
        <v>9.06</v>
      </c>
      <c r="F3814" t="s">
        <v>9</v>
      </c>
      <c r="G3814" t="s">
        <v>54</v>
      </c>
      <c r="H3814">
        <v>97530</v>
      </c>
      <c r="I3814" t="str" cm="1">
        <f t="array" ref="I3814">IFERROR(INDEX(scheduling_data!H:H,MATCH(B3814&amp;D3814,scheduling_data!D:D&amp;scheduling_data!A:A,0)),"")</f>
        <v>Robert Crochet</v>
      </c>
      <c r="J3814" t="str">
        <f t="shared" si="177"/>
        <v>No</v>
      </c>
      <c r="K3814" t="str">
        <f t="shared" si="178"/>
        <v>1045351.5833333333Robert Crochet</v>
      </c>
      <c r="L3814" t="str">
        <f t="shared" si="179"/>
        <v>No</v>
      </c>
    </row>
    <row r="3815" spans="1:12" x14ac:dyDescent="0.3">
      <c r="A3815" t="s">
        <v>137</v>
      </c>
      <c r="B3815">
        <v>10</v>
      </c>
      <c r="C3815" s="1">
        <v>45371</v>
      </c>
      <c r="D3815" s="1">
        <v>45351.583333333336</v>
      </c>
      <c r="E3815">
        <v>44.32</v>
      </c>
      <c r="F3815" t="s">
        <v>19</v>
      </c>
      <c r="G3815" t="s">
        <v>57</v>
      </c>
      <c r="H3815">
        <v>97530</v>
      </c>
      <c r="I3815" t="str" cm="1">
        <f t="array" ref="I3815">IFERROR(INDEX(scheduling_data!H:H,MATCH(B3815&amp;D3815,scheduling_data!D:D&amp;scheduling_data!A:A,0)),"")</f>
        <v>Robert Crochet</v>
      </c>
      <c r="J3815" t="str">
        <f t="shared" si="177"/>
        <v>No</v>
      </c>
      <c r="K3815" t="str">
        <f t="shared" si="178"/>
        <v>1045351.5833333333Robert Crochet</v>
      </c>
      <c r="L3815" t="str">
        <f t="shared" si="179"/>
        <v>Yes</v>
      </c>
    </row>
    <row r="3816" spans="1:12" x14ac:dyDescent="0.3">
      <c r="A3816" t="s">
        <v>27</v>
      </c>
      <c r="B3816">
        <v>10</v>
      </c>
      <c r="C3816" s="1">
        <v>45365</v>
      </c>
      <c r="D3816" s="1">
        <v>45335.583333333336</v>
      </c>
      <c r="E3816">
        <v>16.05</v>
      </c>
      <c r="F3816" t="s">
        <v>16</v>
      </c>
      <c r="H3816">
        <v>97530</v>
      </c>
      <c r="I3816" t="str" cm="1">
        <f t="array" ref="I3816">IFERROR(INDEX(scheduling_data!H:H,MATCH(B3816&amp;D3816,scheduling_data!D:D&amp;scheduling_data!A:A,0)),"")</f>
        <v>Jessica Pittman</v>
      </c>
      <c r="J3816" t="str">
        <f t="shared" si="177"/>
        <v>No</v>
      </c>
      <c r="K3816" t="str">
        <f t="shared" si="178"/>
        <v>1045335.5833333333Jessica Pittman</v>
      </c>
      <c r="L3816" t="str">
        <f t="shared" si="179"/>
        <v>Yes</v>
      </c>
    </row>
    <row r="3817" spans="1:12" x14ac:dyDescent="0.3">
      <c r="A3817" t="s">
        <v>27</v>
      </c>
      <c r="B3817">
        <v>10</v>
      </c>
      <c r="C3817" s="1">
        <v>45365</v>
      </c>
      <c r="D3817" s="1">
        <v>45335.583333333336</v>
      </c>
      <c r="E3817">
        <v>4.17</v>
      </c>
      <c r="F3817" t="s">
        <v>16</v>
      </c>
      <c r="H3817">
        <v>97110</v>
      </c>
      <c r="I3817" t="str" cm="1">
        <f t="array" ref="I3817">IFERROR(INDEX(scheduling_data!H:H,MATCH(B3817&amp;D3817,scheduling_data!D:D&amp;scheduling_data!A:A,0)),"")</f>
        <v>Jessica Pittman</v>
      </c>
      <c r="J3817" t="str">
        <f t="shared" si="177"/>
        <v>No</v>
      </c>
      <c r="K3817" t="str">
        <f t="shared" si="178"/>
        <v>1045335.5833333333Jessica Pittman</v>
      </c>
      <c r="L3817" t="str">
        <f t="shared" si="179"/>
        <v>Yes</v>
      </c>
    </row>
    <row r="3818" spans="1:12" x14ac:dyDescent="0.3">
      <c r="A3818" t="s">
        <v>27</v>
      </c>
      <c r="B3818">
        <v>10</v>
      </c>
      <c r="C3818" s="1">
        <v>45365</v>
      </c>
      <c r="D3818" s="1">
        <v>45337.583333333336</v>
      </c>
      <c r="E3818">
        <v>6.56</v>
      </c>
      <c r="F3818" t="s">
        <v>16</v>
      </c>
      <c r="H3818">
        <v>97530</v>
      </c>
      <c r="I3818" t="str" cm="1">
        <f t="array" ref="I3818">IFERROR(INDEX(scheduling_data!H:H,MATCH(B3818&amp;D3818,scheduling_data!D:D&amp;scheduling_data!A:A,0)),"")</f>
        <v>Robert Crochet</v>
      </c>
      <c r="J3818" t="str">
        <f t="shared" si="177"/>
        <v>No</v>
      </c>
      <c r="K3818" t="str">
        <f t="shared" si="178"/>
        <v>1045337.5833333333Robert Crochet</v>
      </c>
      <c r="L3818" t="str">
        <f t="shared" si="179"/>
        <v>Yes</v>
      </c>
    </row>
    <row r="3819" spans="1:12" x14ac:dyDescent="0.3">
      <c r="A3819" t="s">
        <v>27</v>
      </c>
      <c r="B3819">
        <v>10</v>
      </c>
      <c r="C3819" s="1">
        <v>45365</v>
      </c>
      <c r="D3819" s="1">
        <v>45337.583333333336</v>
      </c>
      <c r="E3819">
        <v>12.5</v>
      </c>
      <c r="F3819" t="s">
        <v>16</v>
      </c>
      <c r="H3819">
        <v>97110</v>
      </c>
      <c r="I3819" t="str" cm="1">
        <f t="array" ref="I3819">IFERROR(INDEX(scheduling_data!H:H,MATCH(B3819&amp;D3819,scheduling_data!D:D&amp;scheduling_data!A:A,0)),"")</f>
        <v>Robert Crochet</v>
      </c>
      <c r="J3819" t="str">
        <f t="shared" si="177"/>
        <v>No</v>
      </c>
      <c r="K3819" t="str">
        <f t="shared" si="178"/>
        <v>1045337.5833333333Robert Crochet</v>
      </c>
      <c r="L3819" t="str">
        <f t="shared" si="179"/>
        <v>Yes</v>
      </c>
    </row>
    <row r="3820" spans="1:12" x14ac:dyDescent="0.3">
      <c r="A3820" t="s">
        <v>27</v>
      </c>
      <c r="B3820">
        <v>10</v>
      </c>
      <c r="C3820" s="1">
        <v>45365</v>
      </c>
      <c r="D3820" s="1">
        <v>45328.583333333336</v>
      </c>
      <c r="E3820">
        <v>11.3</v>
      </c>
      <c r="F3820" t="s">
        <v>16</v>
      </c>
      <c r="H3820">
        <v>97530</v>
      </c>
      <c r="I3820" t="str" cm="1">
        <f t="array" ref="I3820">IFERROR(INDEX(scheduling_data!H:H,MATCH(B3820&amp;D3820,scheduling_data!D:D&amp;scheduling_data!A:A,0)),"")</f>
        <v>Robert Crochet</v>
      </c>
      <c r="J3820" t="str">
        <f t="shared" si="177"/>
        <v>No</v>
      </c>
      <c r="K3820" t="str">
        <f t="shared" si="178"/>
        <v>1045328.5833333333Robert Crochet</v>
      </c>
      <c r="L3820" t="str">
        <f t="shared" si="179"/>
        <v>Yes</v>
      </c>
    </row>
    <row r="3821" spans="1:12" x14ac:dyDescent="0.3">
      <c r="A3821" t="s">
        <v>27</v>
      </c>
      <c r="B3821">
        <v>10</v>
      </c>
      <c r="C3821" s="1">
        <v>45365</v>
      </c>
      <c r="D3821" s="1">
        <v>45328.583333333336</v>
      </c>
      <c r="E3821">
        <v>8.34</v>
      </c>
      <c r="F3821" t="s">
        <v>16</v>
      </c>
      <c r="H3821">
        <v>97110</v>
      </c>
      <c r="I3821" t="str" cm="1">
        <f t="array" ref="I3821">IFERROR(INDEX(scheduling_data!H:H,MATCH(B3821&amp;D3821,scheduling_data!D:D&amp;scheduling_data!A:A,0)),"")</f>
        <v>Robert Crochet</v>
      </c>
      <c r="J3821" t="str">
        <f t="shared" si="177"/>
        <v>No</v>
      </c>
      <c r="K3821" t="str">
        <f t="shared" si="178"/>
        <v>1045328.5833333333Robert Crochet</v>
      </c>
      <c r="L3821" t="str">
        <f t="shared" si="179"/>
        <v>Yes</v>
      </c>
    </row>
    <row r="3822" spans="1:12" x14ac:dyDescent="0.3">
      <c r="A3822" t="s">
        <v>27</v>
      </c>
      <c r="B3822">
        <v>10</v>
      </c>
      <c r="C3822" s="1">
        <v>45365</v>
      </c>
      <c r="D3822" s="1">
        <v>45330.583333333336</v>
      </c>
      <c r="E3822">
        <v>11.3</v>
      </c>
      <c r="F3822" t="s">
        <v>16</v>
      </c>
      <c r="H3822">
        <v>97530</v>
      </c>
      <c r="I3822" t="str" cm="1">
        <f t="array" ref="I3822">IFERROR(INDEX(scheduling_data!H:H,MATCH(B3822&amp;D3822,scheduling_data!D:D&amp;scheduling_data!A:A,0)),"")</f>
        <v>Katherine Tyree</v>
      </c>
      <c r="J3822" t="str">
        <f t="shared" si="177"/>
        <v>No</v>
      </c>
      <c r="K3822" t="str">
        <f t="shared" si="178"/>
        <v>1045330.5833333333Katherine Tyree</v>
      </c>
      <c r="L3822" t="str">
        <f t="shared" si="179"/>
        <v>Yes</v>
      </c>
    </row>
    <row r="3823" spans="1:12" x14ac:dyDescent="0.3">
      <c r="A3823" t="s">
        <v>27</v>
      </c>
      <c r="B3823">
        <v>10</v>
      </c>
      <c r="C3823" s="1">
        <v>45365</v>
      </c>
      <c r="D3823" s="1">
        <v>45330.583333333336</v>
      </c>
      <c r="E3823">
        <v>4.17</v>
      </c>
      <c r="F3823" t="s">
        <v>16</v>
      </c>
      <c r="H3823">
        <v>97110</v>
      </c>
      <c r="I3823" t="str" cm="1">
        <f t="array" ref="I3823">IFERROR(INDEX(scheduling_data!H:H,MATCH(B3823&amp;D3823,scheduling_data!D:D&amp;scheduling_data!A:A,0)),"")</f>
        <v>Katherine Tyree</v>
      </c>
      <c r="J3823" t="str">
        <f t="shared" si="177"/>
        <v>No</v>
      </c>
      <c r="K3823" t="str">
        <f t="shared" si="178"/>
        <v>1045330.5833333333Katherine Tyree</v>
      </c>
      <c r="L3823" t="str">
        <f t="shared" si="179"/>
        <v>Yes</v>
      </c>
    </row>
    <row r="3824" spans="1:12" x14ac:dyDescent="0.3">
      <c r="A3824" t="s">
        <v>80</v>
      </c>
      <c r="B3824">
        <v>93</v>
      </c>
      <c r="C3824" s="1">
        <v>45352</v>
      </c>
      <c r="D3824" s="1">
        <v>45341.458333333336</v>
      </c>
      <c r="E3824">
        <v>85.19</v>
      </c>
      <c r="F3824" t="s">
        <v>9</v>
      </c>
      <c r="G3824" t="s">
        <v>52</v>
      </c>
      <c r="H3824">
        <v>92507</v>
      </c>
      <c r="I3824" t="str" cm="1">
        <f t="array" ref="I3824">IFERROR(INDEX(scheduling_data!H:H,MATCH(B3824&amp;D3824,scheduling_data!D:D&amp;scheduling_data!A:A,0)),"")</f>
        <v>Victoria Miley</v>
      </c>
      <c r="J3824" t="str">
        <f t="shared" si="177"/>
        <v>No</v>
      </c>
      <c r="K3824" t="str">
        <f t="shared" si="178"/>
        <v>9345341.4583333333Victoria Miley</v>
      </c>
      <c r="L3824" t="str">
        <f t="shared" si="179"/>
        <v>No</v>
      </c>
    </row>
    <row r="3825" spans="1:12" x14ac:dyDescent="0.3">
      <c r="A3825" t="s">
        <v>80</v>
      </c>
      <c r="B3825">
        <v>93</v>
      </c>
      <c r="C3825" s="1">
        <v>45352</v>
      </c>
      <c r="D3825" s="1">
        <v>45341.458333333336</v>
      </c>
      <c r="E3825">
        <v>64.81</v>
      </c>
      <c r="F3825" t="s">
        <v>19</v>
      </c>
      <c r="G3825" t="s">
        <v>51</v>
      </c>
      <c r="H3825">
        <v>92507</v>
      </c>
      <c r="I3825" t="str" cm="1">
        <f t="array" ref="I3825">IFERROR(INDEX(scheduling_data!H:H,MATCH(B3825&amp;D3825,scheduling_data!D:D&amp;scheduling_data!A:A,0)),"")</f>
        <v>Victoria Miley</v>
      </c>
      <c r="J3825" t="str">
        <f t="shared" si="177"/>
        <v>No</v>
      </c>
      <c r="K3825" t="str">
        <f t="shared" si="178"/>
        <v>9345341.4583333333Victoria Miley</v>
      </c>
      <c r="L3825" t="str">
        <f t="shared" si="179"/>
        <v>Yes</v>
      </c>
    </row>
    <row r="3826" spans="1:12" x14ac:dyDescent="0.3">
      <c r="A3826" t="s">
        <v>80</v>
      </c>
      <c r="B3826">
        <v>93</v>
      </c>
      <c r="C3826" s="1">
        <v>45359</v>
      </c>
      <c r="D3826" s="1">
        <v>45348.458333333336</v>
      </c>
      <c r="E3826">
        <v>85.19</v>
      </c>
      <c r="F3826" t="s">
        <v>9</v>
      </c>
      <c r="G3826" t="s">
        <v>52</v>
      </c>
      <c r="H3826">
        <v>92507</v>
      </c>
      <c r="I3826" t="str" cm="1">
        <f t="array" ref="I3826">IFERROR(INDEX(scheduling_data!H:H,MATCH(B3826&amp;D3826,scheduling_data!D:D&amp;scheduling_data!A:A,0)),"")</f>
        <v>Victoria Miley</v>
      </c>
      <c r="J3826" t="str">
        <f t="shared" si="177"/>
        <v>No</v>
      </c>
      <c r="K3826" t="str">
        <f t="shared" si="178"/>
        <v>9345348.4583333333Victoria Miley</v>
      </c>
      <c r="L3826" t="str">
        <f t="shared" si="179"/>
        <v>No</v>
      </c>
    </row>
    <row r="3827" spans="1:12" x14ac:dyDescent="0.3">
      <c r="A3827" t="s">
        <v>80</v>
      </c>
      <c r="B3827">
        <v>93</v>
      </c>
      <c r="C3827" s="1">
        <v>45359</v>
      </c>
      <c r="D3827" s="1">
        <v>45348.458333333336</v>
      </c>
      <c r="E3827">
        <v>64.81</v>
      </c>
      <c r="F3827" t="s">
        <v>19</v>
      </c>
      <c r="G3827" t="s">
        <v>51</v>
      </c>
      <c r="H3827">
        <v>92507</v>
      </c>
      <c r="I3827" t="str" cm="1">
        <f t="array" ref="I3827">IFERROR(INDEX(scheduling_data!H:H,MATCH(B3827&amp;D3827,scheduling_data!D:D&amp;scheduling_data!A:A,0)),"")</f>
        <v>Victoria Miley</v>
      </c>
      <c r="J3827" t="str">
        <f t="shared" si="177"/>
        <v>No</v>
      </c>
      <c r="K3827" t="str">
        <f t="shared" si="178"/>
        <v>9345348.4583333333Victoria Miley</v>
      </c>
      <c r="L3827" t="str">
        <f t="shared" si="179"/>
        <v>Yes</v>
      </c>
    </row>
    <row r="3828" spans="1:12" x14ac:dyDescent="0.3">
      <c r="A3828" t="s">
        <v>61</v>
      </c>
      <c r="B3828">
        <v>94</v>
      </c>
      <c r="C3828" s="1">
        <v>45359</v>
      </c>
      <c r="D3828" s="1">
        <v>45323.625</v>
      </c>
      <c r="E3828">
        <v>120.01</v>
      </c>
      <c r="F3828" t="s">
        <v>9</v>
      </c>
      <c r="G3828" t="s">
        <v>64</v>
      </c>
      <c r="H3828">
        <v>97110</v>
      </c>
      <c r="I3828" t="str" cm="1">
        <f t="array" ref="I3828">IFERROR(INDEX(scheduling_data!H:H,MATCH(B3828&amp;D3828,scheduling_data!D:D&amp;scheduling_data!A:A,0)),"")</f>
        <v>Jessica Pittman</v>
      </c>
      <c r="J3828" t="str">
        <f t="shared" si="177"/>
        <v>No</v>
      </c>
      <c r="K3828" t="str">
        <f t="shared" si="178"/>
        <v>9445323.625Jessica Pittman</v>
      </c>
      <c r="L3828" t="str">
        <f t="shared" si="179"/>
        <v>No</v>
      </c>
    </row>
    <row r="3829" spans="1:12" x14ac:dyDescent="0.3">
      <c r="A3829" t="s">
        <v>61</v>
      </c>
      <c r="B3829">
        <v>94</v>
      </c>
      <c r="C3829" s="1">
        <v>45359</v>
      </c>
      <c r="D3829" s="1">
        <v>45323.625</v>
      </c>
      <c r="E3829">
        <v>23.51</v>
      </c>
      <c r="F3829" t="s">
        <v>19</v>
      </c>
      <c r="G3829" t="s">
        <v>65</v>
      </c>
      <c r="H3829">
        <v>97110</v>
      </c>
      <c r="I3829" t="str" cm="1">
        <f t="array" ref="I3829">IFERROR(INDEX(scheduling_data!H:H,MATCH(B3829&amp;D3829,scheduling_data!D:D&amp;scheduling_data!A:A,0)),"")</f>
        <v>Jessica Pittman</v>
      </c>
      <c r="J3829" t="str">
        <f t="shared" si="177"/>
        <v>No</v>
      </c>
      <c r="K3829" t="str">
        <f t="shared" si="178"/>
        <v>9445323.625Jessica Pittman</v>
      </c>
      <c r="L3829" t="str">
        <f t="shared" si="179"/>
        <v>Yes</v>
      </c>
    </row>
    <row r="3830" spans="1:12" x14ac:dyDescent="0.3">
      <c r="A3830" t="s">
        <v>61</v>
      </c>
      <c r="B3830">
        <v>94</v>
      </c>
      <c r="C3830" s="1">
        <v>45359</v>
      </c>
      <c r="D3830" s="1">
        <v>45323.625</v>
      </c>
      <c r="E3830">
        <v>0.48</v>
      </c>
      <c r="F3830" t="s">
        <v>9</v>
      </c>
      <c r="G3830" t="s">
        <v>63</v>
      </c>
      <c r="H3830">
        <v>97110</v>
      </c>
      <c r="I3830" t="str" cm="1">
        <f t="array" ref="I3830">IFERROR(INDEX(scheduling_data!H:H,MATCH(B3830&amp;D3830,scheduling_data!D:D&amp;scheduling_data!A:A,0)),"")</f>
        <v>Jessica Pittman</v>
      </c>
      <c r="J3830" t="str">
        <f t="shared" si="177"/>
        <v>No</v>
      </c>
      <c r="K3830" t="str">
        <f t="shared" si="178"/>
        <v>9445323.625Jessica Pittman</v>
      </c>
      <c r="L3830" t="str">
        <f t="shared" si="179"/>
        <v>No</v>
      </c>
    </row>
    <row r="3831" spans="1:12" x14ac:dyDescent="0.3">
      <c r="A3831" t="s">
        <v>61</v>
      </c>
      <c r="B3831">
        <v>94</v>
      </c>
      <c r="C3831" s="1">
        <v>45359</v>
      </c>
      <c r="D3831" s="1">
        <v>45323.625</v>
      </c>
      <c r="E3831">
        <v>52.92</v>
      </c>
      <c r="F3831" t="s">
        <v>9</v>
      </c>
      <c r="G3831" t="s">
        <v>152</v>
      </c>
      <c r="H3831">
        <v>97112</v>
      </c>
      <c r="I3831" t="str" cm="1">
        <f t="array" ref="I3831">IFERROR(INDEX(scheduling_data!H:H,MATCH(B3831&amp;D3831,scheduling_data!D:D&amp;scheduling_data!A:A,0)),"")</f>
        <v>Jessica Pittman</v>
      </c>
      <c r="J3831" t="str">
        <f t="shared" si="177"/>
        <v>No</v>
      </c>
      <c r="K3831" t="str">
        <f t="shared" si="178"/>
        <v>9445323.625Jessica Pittman</v>
      </c>
      <c r="L3831" t="str">
        <f t="shared" si="179"/>
        <v>No</v>
      </c>
    </row>
    <row r="3832" spans="1:12" x14ac:dyDescent="0.3">
      <c r="A3832" t="s">
        <v>61</v>
      </c>
      <c r="B3832">
        <v>94</v>
      </c>
      <c r="C3832" s="1">
        <v>45359</v>
      </c>
      <c r="D3832" s="1">
        <v>45323.625</v>
      </c>
      <c r="E3832">
        <v>0.35</v>
      </c>
      <c r="F3832" t="s">
        <v>9</v>
      </c>
      <c r="G3832" t="s">
        <v>63</v>
      </c>
      <c r="H3832">
        <v>97112</v>
      </c>
      <c r="I3832" t="str" cm="1">
        <f t="array" ref="I3832">IFERROR(INDEX(scheduling_data!H:H,MATCH(B3832&amp;D3832,scheduling_data!D:D&amp;scheduling_data!A:A,0)),"")</f>
        <v>Jessica Pittman</v>
      </c>
      <c r="J3832" t="str">
        <f t="shared" si="177"/>
        <v>No</v>
      </c>
      <c r="K3832" t="str">
        <f t="shared" si="178"/>
        <v>9445323.625Jessica Pittman</v>
      </c>
      <c r="L3832" t="str">
        <f t="shared" si="179"/>
        <v>No</v>
      </c>
    </row>
    <row r="3833" spans="1:12" x14ac:dyDescent="0.3">
      <c r="A3833" t="s">
        <v>61</v>
      </c>
      <c r="B3833">
        <v>94</v>
      </c>
      <c r="C3833" s="1">
        <v>45359</v>
      </c>
      <c r="D3833" s="1">
        <v>45323.625</v>
      </c>
      <c r="E3833">
        <v>17.309999999999999</v>
      </c>
      <c r="F3833" t="s">
        <v>19</v>
      </c>
      <c r="G3833" t="s">
        <v>65</v>
      </c>
      <c r="H3833">
        <v>97112</v>
      </c>
      <c r="I3833" t="str" cm="1">
        <f t="array" ref="I3833">IFERROR(INDEX(scheduling_data!H:H,MATCH(B3833&amp;D3833,scheduling_data!D:D&amp;scheduling_data!A:A,0)),"")</f>
        <v>Jessica Pittman</v>
      </c>
      <c r="J3833" t="str">
        <f t="shared" si="177"/>
        <v>No</v>
      </c>
      <c r="K3833" t="str">
        <f t="shared" si="178"/>
        <v>9445323.625Jessica Pittman</v>
      </c>
      <c r="L3833" t="str">
        <f t="shared" si="179"/>
        <v>Yes</v>
      </c>
    </row>
    <row r="3834" spans="1:12" x14ac:dyDescent="0.3">
      <c r="A3834" t="s">
        <v>61</v>
      </c>
      <c r="B3834">
        <v>94</v>
      </c>
      <c r="C3834" s="1">
        <v>45355</v>
      </c>
      <c r="D3834" s="1">
        <v>45343.333333333336</v>
      </c>
      <c r="E3834">
        <v>0.45</v>
      </c>
      <c r="F3834" t="s">
        <v>9</v>
      </c>
      <c r="G3834" t="s">
        <v>63</v>
      </c>
      <c r="H3834">
        <v>97530</v>
      </c>
      <c r="I3834" t="str" cm="1">
        <f t="array" ref="I3834">IFERROR(INDEX(scheduling_data!H:H,MATCH(B3834&amp;D3834,scheduling_data!D:D&amp;scheduling_data!A:A,0)),"")</f>
        <v>Christian Litz</v>
      </c>
      <c r="J3834" t="str">
        <f t="shared" si="177"/>
        <v>No</v>
      </c>
      <c r="K3834" t="str">
        <f t="shared" si="178"/>
        <v>9445343.3333333333Christian Litz</v>
      </c>
      <c r="L3834" t="str">
        <f t="shared" si="179"/>
        <v>No</v>
      </c>
    </row>
    <row r="3835" spans="1:12" x14ac:dyDescent="0.3">
      <c r="A3835" t="s">
        <v>61</v>
      </c>
      <c r="B3835">
        <v>94</v>
      </c>
      <c r="C3835" s="1">
        <v>45355</v>
      </c>
      <c r="D3835" s="1">
        <v>45343.333333333336</v>
      </c>
      <c r="E3835">
        <v>114.72</v>
      </c>
      <c r="F3835" t="s">
        <v>9</v>
      </c>
      <c r="G3835" t="s">
        <v>64</v>
      </c>
      <c r="H3835">
        <v>97110</v>
      </c>
      <c r="I3835" t="str" cm="1">
        <f t="array" ref="I3835">IFERROR(INDEX(scheduling_data!H:H,MATCH(B3835&amp;D3835,scheduling_data!D:D&amp;scheduling_data!A:A,0)),"")</f>
        <v>Christian Litz</v>
      </c>
      <c r="J3835" t="str">
        <f t="shared" si="177"/>
        <v>No</v>
      </c>
      <c r="K3835" t="str">
        <f t="shared" si="178"/>
        <v>9445343.3333333333Christian Litz</v>
      </c>
      <c r="L3835" t="str">
        <f t="shared" si="179"/>
        <v>No</v>
      </c>
    </row>
    <row r="3836" spans="1:12" x14ac:dyDescent="0.3">
      <c r="A3836" t="s">
        <v>61</v>
      </c>
      <c r="B3836">
        <v>94</v>
      </c>
      <c r="C3836" s="1">
        <v>45355</v>
      </c>
      <c r="D3836" s="1">
        <v>45343.333333333336</v>
      </c>
      <c r="E3836">
        <v>0.56000000000000005</v>
      </c>
      <c r="F3836" t="s">
        <v>9</v>
      </c>
      <c r="G3836" t="s">
        <v>63</v>
      </c>
      <c r="H3836">
        <v>97110</v>
      </c>
      <c r="I3836" t="str" cm="1">
        <f t="array" ref="I3836">IFERROR(INDEX(scheduling_data!H:H,MATCH(B3836&amp;D3836,scheduling_data!D:D&amp;scheduling_data!A:A,0)),"")</f>
        <v>Christian Litz</v>
      </c>
      <c r="J3836" t="str">
        <f t="shared" si="177"/>
        <v>No</v>
      </c>
      <c r="K3836" t="str">
        <f t="shared" si="178"/>
        <v>9445343.3333333333Christian Litz</v>
      </c>
      <c r="L3836" t="str">
        <f t="shared" si="179"/>
        <v>No</v>
      </c>
    </row>
    <row r="3837" spans="1:12" x14ac:dyDescent="0.3">
      <c r="A3837" t="s">
        <v>61</v>
      </c>
      <c r="B3837">
        <v>94</v>
      </c>
      <c r="C3837" s="1">
        <v>45355</v>
      </c>
      <c r="D3837" s="1">
        <v>45343.333333333336</v>
      </c>
      <c r="E3837">
        <v>27.66</v>
      </c>
      <c r="F3837" t="s">
        <v>19</v>
      </c>
      <c r="G3837" t="s">
        <v>65</v>
      </c>
      <c r="H3837">
        <v>97110</v>
      </c>
      <c r="I3837" t="str" cm="1">
        <f t="array" ref="I3837">IFERROR(INDEX(scheduling_data!H:H,MATCH(B3837&amp;D3837,scheduling_data!D:D&amp;scheduling_data!A:A,0)),"")</f>
        <v>Christian Litz</v>
      </c>
      <c r="J3837" t="str">
        <f t="shared" si="177"/>
        <v>No</v>
      </c>
      <c r="K3837" t="str">
        <f t="shared" si="178"/>
        <v>9445343.3333333333Christian Litz</v>
      </c>
      <c r="L3837" t="str">
        <f t="shared" si="179"/>
        <v>Yes</v>
      </c>
    </row>
    <row r="3838" spans="1:12" x14ac:dyDescent="0.3">
      <c r="A3838" t="s">
        <v>61</v>
      </c>
      <c r="B3838">
        <v>94</v>
      </c>
      <c r="C3838" s="1">
        <v>45355</v>
      </c>
      <c r="D3838" s="1">
        <v>45343.333333333336</v>
      </c>
      <c r="E3838">
        <v>47.13</v>
      </c>
      <c r="F3838" t="s">
        <v>9</v>
      </c>
      <c r="G3838" t="s">
        <v>62</v>
      </c>
      <c r="H3838">
        <v>97530</v>
      </c>
      <c r="I3838" t="str" cm="1">
        <f t="array" ref="I3838">IFERROR(INDEX(scheduling_data!H:H,MATCH(B3838&amp;D3838,scheduling_data!D:D&amp;scheduling_data!A:A,0)),"")</f>
        <v>Christian Litz</v>
      </c>
      <c r="J3838" t="str">
        <f t="shared" si="177"/>
        <v>No</v>
      </c>
      <c r="K3838" t="str">
        <f t="shared" si="178"/>
        <v>9445343.3333333333Christian Litz</v>
      </c>
      <c r="L3838" t="str">
        <f t="shared" si="179"/>
        <v>No</v>
      </c>
    </row>
    <row r="3839" spans="1:12" x14ac:dyDescent="0.3">
      <c r="A3839" t="s">
        <v>61</v>
      </c>
      <c r="B3839">
        <v>94</v>
      </c>
      <c r="C3839" s="1">
        <v>45355</v>
      </c>
      <c r="D3839" s="1">
        <v>45343.333333333336</v>
      </c>
      <c r="E3839">
        <v>21.85</v>
      </c>
      <c r="F3839" t="s">
        <v>19</v>
      </c>
      <c r="G3839" t="s">
        <v>65</v>
      </c>
      <c r="H3839">
        <v>97530</v>
      </c>
      <c r="I3839" t="str" cm="1">
        <f t="array" ref="I3839">IFERROR(INDEX(scheduling_data!H:H,MATCH(B3839&amp;D3839,scheduling_data!D:D&amp;scheduling_data!A:A,0)),"")</f>
        <v>Christian Litz</v>
      </c>
      <c r="J3839" t="str">
        <f t="shared" si="177"/>
        <v>No</v>
      </c>
      <c r="K3839" t="str">
        <f t="shared" si="178"/>
        <v>9445343.3333333333Christian Litz</v>
      </c>
      <c r="L3839" t="str">
        <f t="shared" si="179"/>
        <v>Yes</v>
      </c>
    </row>
    <row r="3840" spans="1:12" x14ac:dyDescent="0.3">
      <c r="A3840" t="s">
        <v>61</v>
      </c>
      <c r="B3840">
        <v>94</v>
      </c>
      <c r="C3840" s="1">
        <v>45355</v>
      </c>
      <c r="D3840" s="1">
        <v>45344.333333333336</v>
      </c>
      <c r="E3840">
        <v>0.28000000000000003</v>
      </c>
      <c r="F3840" t="s">
        <v>9</v>
      </c>
      <c r="G3840" t="s">
        <v>63</v>
      </c>
      <c r="H3840">
        <v>97110</v>
      </c>
      <c r="I3840" t="str" cm="1">
        <f t="array" ref="I3840">IFERROR(INDEX(scheduling_data!H:H,MATCH(B3840&amp;D3840,scheduling_data!D:D&amp;scheduling_data!A:A,0)),"")</f>
        <v>Katherine Tyree</v>
      </c>
      <c r="J3840" t="str">
        <f t="shared" si="177"/>
        <v>No</v>
      </c>
      <c r="K3840" t="str">
        <f t="shared" si="178"/>
        <v>9445344.3333333333Katherine Tyree</v>
      </c>
      <c r="L3840" t="str">
        <f t="shared" si="179"/>
        <v>No</v>
      </c>
    </row>
    <row r="3841" spans="1:12" x14ac:dyDescent="0.3">
      <c r="A3841" t="s">
        <v>61</v>
      </c>
      <c r="B3841">
        <v>94</v>
      </c>
      <c r="C3841" s="1">
        <v>45355</v>
      </c>
      <c r="D3841" s="1">
        <v>45344.333333333336</v>
      </c>
      <c r="E3841">
        <v>13.83</v>
      </c>
      <c r="F3841" t="s">
        <v>19</v>
      </c>
      <c r="G3841" t="s">
        <v>65</v>
      </c>
      <c r="H3841">
        <v>97110</v>
      </c>
      <c r="I3841" t="str" cm="1">
        <f t="array" ref="I3841">IFERROR(INDEX(scheduling_data!H:H,MATCH(B3841&amp;D3841,scheduling_data!D:D&amp;scheduling_data!A:A,0)),"")</f>
        <v>Katherine Tyree</v>
      </c>
      <c r="J3841" t="str">
        <f t="shared" si="177"/>
        <v>No</v>
      </c>
      <c r="K3841" t="str">
        <f t="shared" si="178"/>
        <v>9445344.3333333333Katherine Tyree</v>
      </c>
      <c r="L3841" t="str">
        <f t="shared" si="179"/>
        <v>Yes</v>
      </c>
    </row>
    <row r="3842" spans="1:12" x14ac:dyDescent="0.3">
      <c r="A3842" t="s">
        <v>61</v>
      </c>
      <c r="B3842">
        <v>94</v>
      </c>
      <c r="C3842" s="1">
        <v>45355</v>
      </c>
      <c r="D3842" s="1">
        <v>45344.333333333336</v>
      </c>
      <c r="E3842">
        <v>57.36</v>
      </c>
      <c r="F3842" t="s">
        <v>9</v>
      </c>
      <c r="G3842" t="s">
        <v>64</v>
      </c>
      <c r="H3842">
        <v>97110</v>
      </c>
      <c r="I3842" t="str" cm="1">
        <f t="array" ref="I3842">IFERROR(INDEX(scheduling_data!H:H,MATCH(B3842&amp;D3842,scheduling_data!D:D&amp;scheduling_data!A:A,0)),"")</f>
        <v>Katherine Tyree</v>
      </c>
      <c r="J3842" t="str">
        <f t="shared" si="177"/>
        <v>No</v>
      </c>
      <c r="K3842" t="str">
        <f t="shared" si="178"/>
        <v>9445344.3333333333Katherine Tyree</v>
      </c>
      <c r="L3842" t="str">
        <f t="shared" si="179"/>
        <v>No</v>
      </c>
    </row>
    <row r="3843" spans="1:12" x14ac:dyDescent="0.3">
      <c r="A3843" t="s">
        <v>61</v>
      </c>
      <c r="B3843">
        <v>94</v>
      </c>
      <c r="C3843" s="1">
        <v>45355</v>
      </c>
      <c r="D3843" s="1">
        <v>45344.333333333336</v>
      </c>
      <c r="E3843">
        <v>21.85</v>
      </c>
      <c r="F3843" t="s">
        <v>19</v>
      </c>
      <c r="G3843" t="s">
        <v>65</v>
      </c>
      <c r="H3843">
        <v>97530</v>
      </c>
      <c r="I3843" t="str" cm="1">
        <f t="array" ref="I3843">IFERROR(INDEX(scheduling_data!H:H,MATCH(B3843&amp;D3843,scheduling_data!D:D&amp;scheduling_data!A:A,0)),"")</f>
        <v>Katherine Tyree</v>
      </c>
      <c r="J3843" t="str">
        <f t="shared" ref="J3843:J3906" si="180">IF(I3843="", "Yes", "No")</f>
        <v>No</v>
      </c>
      <c r="K3843" t="str">
        <f t="shared" ref="K3843:K3906" si="181">IF(I3843="",B3843&amp;D3843,B3843&amp;D3843&amp;I3843)</f>
        <v>9445344.3333333333Katherine Tyree</v>
      </c>
      <c r="L3843" t="str">
        <f t="shared" ref="L3843:L3906" si="182">IF(OR(F3843="Cash", F3843="Check", F3843="EFT", F3843="Credit Card", F3843="Visa", F3843="Mastercard", F3843="AMEX"), "Yes", "No")</f>
        <v>Yes</v>
      </c>
    </row>
    <row r="3844" spans="1:12" x14ac:dyDescent="0.3">
      <c r="A3844" t="s">
        <v>61</v>
      </c>
      <c r="B3844">
        <v>94</v>
      </c>
      <c r="C3844" s="1">
        <v>45355</v>
      </c>
      <c r="D3844" s="1">
        <v>45344.333333333336</v>
      </c>
      <c r="E3844">
        <v>47.13</v>
      </c>
      <c r="F3844" t="s">
        <v>9</v>
      </c>
      <c r="G3844" t="s">
        <v>62</v>
      </c>
      <c r="H3844">
        <v>97530</v>
      </c>
      <c r="I3844" t="str" cm="1">
        <f t="array" ref="I3844">IFERROR(INDEX(scheduling_data!H:H,MATCH(B3844&amp;D3844,scheduling_data!D:D&amp;scheduling_data!A:A,0)),"")</f>
        <v>Katherine Tyree</v>
      </c>
      <c r="J3844" t="str">
        <f t="shared" si="180"/>
        <v>No</v>
      </c>
      <c r="K3844" t="str">
        <f t="shared" si="181"/>
        <v>9445344.3333333333Katherine Tyree</v>
      </c>
      <c r="L3844" t="str">
        <f t="shared" si="182"/>
        <v>No</v>
      </c>
    </row>
    <row r="3845" spans="1:12" x14ac:dyDescent="0.3">
      <c r="A3845" t="s">
        <v>61</v>
      </c>
      <c r="B3845">
        <v>94</v>
      </c>
      <c r="C3845" s="1">
        <v>45355</v>
      </c>
      <c r="D3845" s="1">
        <v>45344.333333333336</v>
      </c>
      <c r="E3845">
        <v>0.45</v>
      </c>
      <c r="F3845" t="s">
        <v>9</v>
      </c>
      <c r="G3845" t="s">
        <v>63</v>
      </c>
      <c r="H3845">
        <v>97530</v>
      </c>
      <c r="I3845" t="str" cm="1">
        <f t="array" ref="I3845">IFERROR(INDEX(scheduling_data!H:H,MATCH(B3845&amp;D3845,scheduling_data!D:D&amp;scheduling_data!A:A,0)),"")</f>
        <v>Katherine Tyree</v>
      </c>
      <c r="J3845" t="str">
        <f t="shared" si="180"/>
        <v>No</v>
      </c>
      <c r="K3845" t="str">
        <f t="shared" si="181"/>
        <v>9445344.3333333333Katherine Tyree</v>
      </c>
      <c r="L3845" t="str">
        <f t="shared" si="182"/>
        <v>No</v>
      </c>
    </row>
    <row r="3846" spans="1:12" x14ac:dyDescent="0.3">
      <c r="A3846" t="s">
        <v>61</v>
      </c>
      <c r="B3846">
        <v>94</v>
      </c>
      <c r="C3846" s="1">
        <v>45359</v>
      </c>
      <c r="D3846" s="1">
        <v>45349.333333333336</v>
      </c>
      <c r="E3846">
        <v>27.66</v>
      </c>
      <c r="F3846" t="s">
        <v>19</v>
      </c>
      <c r="G3846" t="s">
        <v>65</v>
      </c>
      <c r="H3846">
        <v>97110</v>
      </c>
      <c r="I3846" t="str" cm="1">
        <f t="array" ref="I3846">IFERROR(INDEX(scheduling_data!H:H,MATCH(B3846&amp;D3846,scheduling_data!D:D&amp;scheduling_data!A:A,0)),"")</f>
        <v>Robert Crochet</v>
      </c>
      <c r="J3846" t="str">
        <f t="shared" si="180"/>
        <v>No</v>
      </c>
      <c r="K3846" t="str">
        <f t="shared" si="181"/>
        <v>9445349.3333333333Robert Crochet</v>
      </c>
      <c r="L3846" t="str">
        <f t="shared" si="182"/>
        <v>Yes</v>
      </c>
    </row>
    <row r="3847" spans="1:12" x14ac:dyDescent="0.3">
      <c r="A3847" t="s">
        <v>61</v>
      </c>
      <c r="B3847">
        <v>94</v>
      </c>
      <c r="C3847" s="1">
        <v>45359</v>
      </c>
      <c r="D3847" s="1">
        <v>45349.333333333336</v>
      </c>
      <c r="E3847">
        <v>0.56000000000000005</v>
      </c>
      <c r="F3847" t="s">
        <v>9</v>
      </c>
      <c r="G3847" t="s">
        <v>63</v>
      </c>
      <c r="H3847">
        <v>97110</v>
      </c>
      <c r="I3847" t="str" cm="1">
        <f t="array" ref="I3847">IFERROR(INDEX(scheduling_data!H:H,MATCH(B3847&amp;D3847,scheduling_data!D:D&amp;scheduling_data!A:A,0)),"")</f>
        <v>Robert Crochet</v>
      </c>
      <c r="J3847" t="str">
        <f t="shared" si="180"/>
        <v>No</v>
      </c>
      <c r="K3847" t="str">
        <f t="shared" si="181"/>
        <v>9445349.3333333333Robert Crochet</v>
      </c>
      <c r="L3847" t="str">
        <f t="shared" si="182"/>
        <v>No</v>
      </c>
    </row>
    <row r="3848" spans="1:12" x14ac:dyDescent="0.3">
      <c r="A3848" t="s">
        <v>61</v>
      </c>
      <c r="B3848">
        <v>94</v>
      </c>
      <c r="C3848" s="1">
        <v>45359</v>
      </c>
      <c r="D3848" s="1">
        <v>45349.333333333336</v>
      </c>
      <c r="E3848">
        <v>114.72</v>
      </c>
      <c r="F3848" t="s">
        <v>9</v>
      </c>
      <c r="G3848" t="s">
        <v>64</v>
      </c>
      <c r="H3848">
        <v>97110</v>
      </c>
      <c r="I3848" t="str" cm="1">
        <f t="array" ref="I3848">IFERROR(INDEX(scheduling_data!H:H,MATCH(B3848&amp;D3848,scheduling_data!D:D&amp;scheduling_data!A:A,0)),"")</f>
        <v>Robert Crochet</v>
      </c>
      <c r="J3848" t="str">
        <f t="shared" si="180"/>
        <v>No</v>
      </c>
      <c r="K3848" t="str">
        <f t="shared" si="181"/>
        <v>9445349.3333333333Robert Crochet</v>
      </c>
      <c r="L3848" t="str">
        <f t="shared" si="182"/>
        <v>No</v>
      </c>
    </row>
    <row r="3849" spans="1:12" x14ac:dyDescent="0.3">
      <c r="A3849" t="s">
        <v>61</v>
      </c>
      <c r="B3849">
        <v>94</v>
      </c>
      <c r="C3849" s="1">
        <v>45359</v>
      </c>
      <c r="D3849" s="1">
        <v>45349.333333333336</v>
      </c>
      <c r="E3849">
        <v>37.58</v>
      </c>
      <c r="F3849" t="s">
        <v>19</v>
      </c>
      <c r="G3849" t="s">
        <v>65</v>
      </c>
      <c r="H3849">
        <v>97530</v>
      </c>
      <c r="I3849" t="str" cm="1">
        <f t="array" ref="I3849">IFERROR(INDEX(scheduling_data!H:H,MATCH(B3849&amp;D3849,scheduling_data!D:D&amp;scheduling_data!A:A,0)),"")</f>
        <v>Robert Crochet</v>
      </c>
      <c r="J3849" t="str">
        <f t="shared" si="180"/>
        <v>No</v>
      </c>
      <c r="K3849" t="str">
        <f t="shared" si="181"/>
        <v>9445349.3333333333Robert Crochet</v>
      </c>
      <c r="L3849" t="str">
        <f t="shared" si="182"/>
        <v>Yes</v>
      </c>
    </row>
    <row r="3850" spans="1:12" x14ac:dyDescent="0.3">
      <c r="A3850" t="s">
        <v>61</v>
      </c>
      <c r="B3850">
        <v>94</v>
      </c>
      <c r="C3850" s="1">
        <v>45359</v>
      </c>
      <c r="D3850" s="1">
        <v>45349.333333333336</v>
      </c>
      <c r="E3850">
        <v>0.77</v>
      </c>
      <c r="F3850" t="s">
        <v>9</v>
      </c>
      <c r="G3850" t="s">
        <v>63</v>
      </c>
      <c r="H3850">
        <v>97530</v>
      </c>
      <c r="I3850" t="str" cm="1">
        <f t="array" ref="I3850">IFERROR(INDEX(scheduling_data!H:H,MATCH(B3850&amp;D3850,scheduling_data!D:D&amp;scheduling_data!A:A,0)),"")</f>
        <v>Robert Crochet</v>
      </c>
      <c r="J3850" t="str">
        <f t="shared" si="180"/>
        <v>No</v>
      </c>
      <c r="K3850" t="str">
        <f t="shared" si="181"/>
        <v>9445349.3333333333Robert Crochet</v>
      </c>
      <c r="L3850" t="str">
        <f t="shared" si="182"/>
        <v>No</v>
      </c>
    </row>
    <row r="3851" spans="1:12" x14ac:dyDescent="0.3">
      <c r="A3851" t="s">
        <v>61</v>
      </c>
      <c r="B3851">
        <v>94</v>
      </c>
      <c r="C3851" s="1">
        <v>45359</v>
      </c>
      <c r="D3851" s="1">
        <v>45349.333333333336</v>
      </c>
      <c r="E3851">
        <v>102.06</v>
      </c>
      <c r="F3851" t="s">
        <v>9</v>
      </c>
      <c r="G3851" t="s">
        <v>64</v>
      </c>
      <c r="H3851">
        <v>97530</v>
      </c>
      <c r="I3851" t="str" cm="1">
        <f t="array" ref="I3851">IFERROR(INDEX(scheduling_data!H:H,MATCH(B3851&amp;D3851,scheduling_data!D:D&amp;scheduling_data!A:A,0)),"")</f>
        <v>Robert Crochet</v>
      </c>
      <c r="J3851" t="str">
        <f t="shared" si="180"/>
        <v>No</v>
      </c>
      <c r="K3851" t="str">
        <f t="shared" si="181"/>
        <v>9445349.3333333333Robert Crochet</v>
      </c>
      <c r="L3851" t="str">
        <f t="shared" si="182"/>
        <v>No</v>
      </c>
    </row>
    <row r="3852" spans="1:12" x14ac:dyDescent="0.3">
      <c r="A3852" t="s">
        <v>61</v>
      </c>
      <c r="B3852">
        <v>94</v>
      </c>
      <c r="C3852" s="1">
        <v>45359</v>
      </c>
      <c r="D3852" s="1">
        <v>45350.583333333336</v>
      </c>
      <c r="E3852">
        <v>13.83</v>
      </c>
      <c r="F3852" t="s">
        <v>19</v>
      </c>
      <c r="G3852" t="s">
        <v>65</v>
      </c>
      <c r="H3852">
        <v>97110</v>
      </c>
      <c r="I3852" t="str" cm="1">
        <f t="array" ref="I3852">IFERROR(INDEX(scheduling_data!H:H,MATCH(B3852&amp;D3852,scheduling_data!D:D&amp;scheduling_data!A:A,0)),"")</f>
        <v>Katherine Tyree</v>
      </c>
      <c r="J3852" t="str">
        <f t="shared" si="180"/>
        <v>No</v>
      </c>
      <c r="K3852" t="str">
        <f t="shared" si="181"/>
        <v>9445350.5833333333Katherine Tyree</v>
      </c>
      <c r="L3852" t="str">
        <f t="shared" si="182"/>
        <v>Yes</v>
      </c>
    </row>
    <row r="3853" spans="1:12" x14ac:dyDescent="0.3">
      <c r="A3853" t="s">
        <v>61</v>
      </c>
      <c r="B3853">
        <v>94</v>
      </c>
      <c r="C3853" s="1">
        <v>45359</v>
      </c>
      <c r="D3853" s="1">
        <v>45350.583333333336</v>
      </c>
      <c r="E3853">
        <v>0.28000000000000003</v>
      </c>
      <c r="F3853" t="s">
        <v>9</v>
      </c>
      <c r="G3853" t="s">
        <v>63</v>
      </c>
      <c r="H3853">
        <v>97110</v>
      </c>
      <c r="I3853" t="str" cm="1">
        <f t="array" ref="I3853">IFERROR(INDEX(scheduling_data!H:H,MATCH(B3853&amp;D3853,scheduling_data!D:D&amp;scheduling_data!A:A,0)),"")</f>
        <v>Katherine Tyree</v>
      </c>
      <c r="J3853" t="str">
        <f t="shared" si="180"/>
        <v>No</v>
      </c>
      <c r="K3853" t="str">
        <f t="shared" si="181"/>
        <v>9445350.5833333333Katherine Tyree</v>
      </c>
      <c r="L3853" t="str">
        <f t="shared" si="182"/>
        <v>No</v>
      </c>
    </row>
    <row r="3854" spans="1:12" x14ac:dyDescent="0.3">
      <c r="A3854" t="s">
        <v>61</v>
      </c>
      <c r="B3854">
        <v>94</v>
      </c>
      <c r="C3854" s="1">
        <v>45359</v>
      </c>
      <c r="D3854" s="1">
        <v>45350.583333333336</v>
      </c>
      <c r="E3854">
        <v>57.36</v>
      </c>
      <c r="F3854" t="s">
        <v>9</v>
      </c>
      <c r="G3854" t="s">
        <v>64</v>
      </c>
      <c r="H3854">
        <v>97110</v>
      </c>
      <c r="I3854" t="str" cm="1">
        <f t="array" ref="I3854">IFERROR(INDEX(scheduling_data!H:H,MATCH(B3854&amp;D3854,scheduling_data!D:D&amp;scheduling_data!A:A,0)),"")</f>
        <v>Katherine Tyree</v>
      </c>
      <c r="J3854" t="str">
        <f t="shared" si="180"/>
        <v>No</v>
      </c>
      <c r="K3854" t="str">
        <f t="shared" si="181"/>
        <v>9445350.5833333333Katherine Tyree</v>
      </c>
      <c r="L3854" t="str">
        <f t="shared" si="182"/>
        <v>No</v>
      </c>
    </row>
    <row r="3855" spans="1:12" x14ac:dyDescent="0.3">
      <c r="A3855" t="s">
        <v>61</v>
      </c>
      <c r="B3855">
        <v>94</v>
      </c>
      <c r="C3855" s="1">
        <v>45359</v>
      </c>
      <c r="D3855" s="1">
        <v>45350.583333333336</v>
      </c>
      <c r="E3855">
        <v>21.85</v>
      </c>
      <c r="F3855" t="s">
        <v>19</v>
      </c>
      <c r="G3855" t="s">
        <v>65</v>
      </c>
      <c r="H3855">
        <v>97530</v>
      </c>
      <c r="I3855" t="str" cm="1">
        <f t="array" ref="I3855">IFERROR(INDEX(scheduling_data!H:H,MATCH(B3855&amp;D3855,scheduling_data!D:D&amp;scheduling_data!A:A,0)),"")</f>
        <v>Katherine Tyree</v>
      </c>
      <c r="J3855" t="str">
        <f t="shared" si="180"/>
        <v>No</v>
      </c>
      <c r="K3855" t="str">
        <f t="shared" si="181"/>
        <v>9445350.5833333333Katherine Tyree</v>
      </c>
      <c r="L3855" t="str">
        <f t="shared" si="182"/>
        <v>Yes</v>
      </c>
    </row>
    <row r="3856" spans="1:12" x14ac:dyDescent="0.3">
      <c r="A3856" t="s">
        <v>61</v>
      </c>
      <c r="B3856">
        <v>94</v>
      </c>
      <c r="C3856" s="1">
        <v>45359</v>
      </c>
      <c r="D3856" s="1">
        <v>45350.583333333336</v>
      </c>
      <c r="E3856">
        <v>0.45</v>
      </c>
      <c r="F3856" t="s">
        <v>9</v>
      </c>
      <c r="G3856" t="s">
        <v>63</v>
      </c>
      <c r="H3856">
        <v>97530</v>
      </c>
      <c r="I3856" t="str" cm="1">
        <f t="array" ref="I3856">IFERROR(INDEX(scheduling_data!H:H,MATCH(B3856&amp;D3856,scheduling_data!D:D&amp;scheduling_data!A:A,0)),"")</f>
        <v>Katherine Tyree</v>
      </c>
      <c r="J3856" t="str">
        <f t="shared" si="180"/>
        <v>No</v>
      </c>
      <c r="K3856" t="str">
        <f t="shared" si="181"/>
        <v>9445350.5833333333Katherine Tyree</v>
      </c>
      <c r="L3856" t="str">
        <f t="shared" si="182"/>
        <v>No</v>
      </c>
    </row>
    <row r="3857" spans="1:12" x14ac:dyDescent="0.3">
      <c r="A3857" t="s">
        <v>61</v>
      </c>
      <c r="B3857">
        <v>94</v>
      </c>
      <c r="C3857" s="1">
        <v>45359</v>
      </c>
      <c r="D3857" s="1">
        <v>45350.583333333336</v>
      </c>
      <c r="E3857">
        <v>47.13</v>
      </c>
      <c r="F3857" t="s">
        <v>9</v>
      </c>
      <c r="G3857" t="s">
        <v>62</v>
      </c>
      <c r="H3857">
        <v>97530</v>
      </c>
      <c r="I3857" t="str" cm="1">
        <f t="array" ref="I3857">IFERROR(INDEX(scheduling_data!H:H,MATCH(B3857&amp;D3857,scheduling_data!D:D&amp;scheduling_data!A:A,0)),"")</f>
        <v>Katherine Tyree</v>
      </c>
      <c r="J3857" t="str">
        <f t="shared" si="180"/>
        <v>No</v>
      </c>
      <c r="K3857" t="str">
        <f t="shared" si="181"/>
        <v>9445350.5833333333Katherine Tyree</v>
      </c>
      <c r="L3857" t="str">
        <f t="shared" si="182"/>
        <v>No</v>
      </c>
    </row>
    <row r="3858" spans="1:12" x14ac:dyDescent="0.3">
      <c r="A3858" t="s">
        <v>61</v>
      </c>
      <c r="B3858">
        <v>94</v>
      </c>
      <c r="C3858" s="1">
        <v>45359</v>
      </c>
      <c r="D3858" s="1">
        <v>45351.333333333336</v>
      </c>
      <c r="E3858">
        <v>41.49</v>
      </c>
      <c r="F3858" t="s">
        <v>19</v>
      </c>
      <c r="G3858" t="s">
        <v>65</v>
      </c>
      <c r="H3858">
        <v>97110</v>
      </c>
      <c r="I3858" t="str" cm="1">
        <f t="array" ref="I3858">IFERROR(INDEX(scheduling_data!H:H,MATCH(B3858&amp;D3858,scheduling_data!D:D&amp;scheduling_data!A:A,0)),"")</f>
        <v>Robert Crochet</v>
      </c>
      <c r="J3858" t="str">
        <f t="shared" si="180"/>
        <v>No</v>
      </c>
      <c r="K3858" t="str">
        <f t="shared" si="181"/>
        <v>9445351.3333333333Robert Crochet</v>
      </c>
      <c r="L3858" t="str">
        <f t="shared" si="182"/>
        <v>Yes</v>
      </c>
    </row>
    <row r="3859" spans="1:12" x14ac:dyDescent="0.3">
      <c r="A3859" t="s">
        <v>61</v>
      </c>
      <c r="B3859">
        <v>94</v>
      </c>
      <c r="C3859" s="1">
        <v>45359</v>
      </c>
      <c r="D3859" s="1">
        <v>45351.333333333336</v>
      </c>
      <c r="E3859">
        <v>0.85</v>
      </c>
      <c r="F3859" t="s">
        <v>9</v>
      </c>
      <c r="G3859" t="s">
        <v>63</v>
      </c>
      <c r="H3859">
        <v>97110</v>
      </c>
      <c r="I3859" t="str" cm="1">
        <f t="array" ref="I3859">IFERROR(INDEX(scheduling_data!H:H,MATCH(B3859&amp;D3859,scheduling_data!D:D&amp;scheduling_data!A:A,0)),"")</f>
        <v>Robert Crochet</v>
      </c>
      <c r="J3859" t="str">
        <f t="shared" si="180"/>
        <v>No</v>
      </c>
      <c r="K3859" t="str">
        <f t="shared" si="181"/>
        <v>9445351.3333333333Robert Crochet</v>
      </c>
      <c r="L3859" t="str">
        <f t="shared" si="182"/>
        <v>No</v>
      </c>
    </row>
    <row r="3860" spans="1:12" x14ac:dyDescent="0.3">
      <c r="A3860" t="s">
        <v>61</v>
      </c>
      <c r="B3860">
        <v>94</v>
      </c>
      <c r="C3860" s="1">
        <v>45359</v>
      </c>
      <c r="D3860" s="1">
        <v>45351.333333333336</v>
      </c>
      <c r="E3860">
        <v>172.07</v>
      </c>
      <c r="F3860" t="s">
        <v>9</v>
      </c>
      <c r="G3860" t="s">
        <v>64</v>
      </c>
      <c r="H3860">
        <v>97110</v>
      </c>
      <c r="I3860" t="str" cm="1">
        <f t="array" ref="I3860">IFERROR(INDEX(scheduling_data!H:H,MATCH(B3860&amp;D3860,scheduling_data!D:D&amp;scheduling_data!A:A,0)),"")</f>
        <v>Robert Crochet</v>
      </c>
      <c r="J3860" t="str">
        <f t="shared" si="180"/>
        <v>No</v>
      </c>
      <c r="K3860" t="str">
        <f t="shared" si="181"/>
        <v>9445351.3333333333Robert Crochet</v>
      </c>
      <c r="L3860" t="str">
        <f t="shared" si="182"/>
        <v>No</v>
      </c>
    </row>
    <row r="3861" spans="1:12" x14ac:dyDescent="0.3">
      <c r="A3861" t="s">
        <v>61</v>
      </c>
      <c r="B3861">
        <v>94</v>
      </c>
      <c r="C3861" s="1">
        <v>45359</v>
      </c>
      <c r="D3861" s="1">
        <v>45351.333333333336</v>
      </c>
      <c r="E3861">
        <v>47.13</v>
      </c>
      <c r="F3861" t="s">
        <v>9</v>
      </c>
      <c r="G3861" t="s">
        <v>62</v>
      </c>
      <c r="H3861">
        <v>97530</v>
      </c>
      <c r="I3861" t="str" cm="1">
        <f t="array" ref="I3861">IFERROR(INDEX(scheduling_data!H:H,MATCH(B3861&amp;D3861,scheduling_data!D:D&amp;scheduling_data!A:A,0)),"")</f>
        <v>Robert Crochet</v>
      </c>
      <c r="J3861" t="str">
        <f t="shared" si="180"/>
        <v>No</v>
      </c>
      <c r="K3861" t="str">
        <f t="shared" si="181"/>
        <v>9445351.3333333333Robert Crochet</v>
      </c>
      <c r="L3861" t="str">
        <f t="shared" si="182"/>
        <v>No</v>
      </c>
    </row>
    <row r="3862" spans="1:12" x14ac:dyDescent="0.3">
      <c r="A3862" t="s">
        <v>61</v>
      </c>
      <c r="B3862">
        <v>94</v>
      </c>
      <c r="C3862" s="1">
        <v>45359</v>
      </c>
      <c r="D3862" s="1">
        <v>45351.333333333336</v>
      </c>
      <c r="E3862">
        <v>0.45</v>
      </c>
      <c r="F3862" t="s">
        <v>9</v>
      </c>
      <c r="G3862" t="s">
        <v>63</v>
      </c>
      <c r="H3862">
        <v>97530</v>
      </c>
      <c r="I3862" t="str" cm="1">
        <f t="array" ref="I3862">IFERROR(INDEX(scheduling_data!H:H,MATCH(B3862&amp;D3862,scheduling_data!D:D&amp;scheduling_data!A:A,0)),"")</f>
        <v>Robert Crochet</v>
      </c>
      <c r="J3862" t="str">
        <f t="shared" si="180"/>
        <v>No</v>
      </c>
      <c r="K3862" t="str">
        <f t="shared" si="181"/>
        <v>9445351.3333333333Robert Crochet</v>
      </c>
      <c r="L3862" t="str">
        <f t="shared" si="182"/>
        <v>No</v>
      </c>
    </row>
    <row r="3863" spans="1:12" x14ac:dyDescent="0.3">
      <c r="A3863" t="s">
        <v>61</v>
      </c>
      <c r="B3863">
        <v>94</v>
      </c>
      <c r="C3863" s="1">
        <v>45359</v>
      </c>
      <c r="D3863" s="1">
        <v>45351.333333333336</v>
      </c>
      <c r="E3863">
        <v>21.85</v>
      </c>
      <c r="F3863" t="s">
        <v>19</v>
      </c>
      <c r="G3863" t="s">
        <v>65</v>
      </c>
      <c r="H3863">
        <v>97530</v>
      </c>
      <c r="I3863" t="str" cm="1">
        <f t="array" ref="I3863">IFERROR(INDEX(scheduling_data!H:H,MATCH(B3863&amp;D3863,scheduling_data!D:D&amp;scheduling_data!A:A,0)),"")</f>
        <v>Robert Crochet</v>
      </c>
      <c r="J3863" t="str">
        <f t="shared" si="180"/>
        <v>No</v>
      </c>
      <c r="K3863" t="str">
        <f t="shared" si="181"/>
        <v>9445351.3333333333Robert Crochet</v>
      </c>
      <c r="L3863" t="str">
        <f t="shared" si="182"/>
        <v>Yes</v>
      </c>
    </row>
    <row r="3864" spans="1:12" x14ac:dyDescent="0.3">
      <c r="A3864" t="s">
        <v>61</v>
      </c>
      <c r="B3864">
        <v>94</v>
      </c>
      <c r="C3864" s="1">
        <v>45359</v>
      </c>
      <c r="D3864" s="1">
        <v>45328.458333333336</v>
      </c>
      <c r="E3864">
        <v>109.66</v>
      </c>
      <c r="F3864" t="s">
        <v>9</v>
      </c>
      <c r="G3864" t="s">
        <v>64</v>
      </c>
      <c r="H3864">
        <v>97110</v>
      </c>
      <c r="I3864" t="str" cm="1">
        <f t="array" ref="I3864">IFERROR(INDEX(scheduling_data!H:H,MATCH(B3864&amp;D3864,scheduling_data!D:D&amp;scheduling_data!A:A,0)),"")</f>
        <v>Christian Litz</v>
      </c>
      <c r="J3864" t="str">
        <f t="shared" si="180"/>
        <v>No</v>
      </c>
      <c r="K3864" t="str">
        <f t="shared" si="181"/>
        <v>9445328.4583333333Christian Litz</v>
      </c>
      <c r="L3864" t="str">
        <f t="shared" si="182"/>
        <v>No</v>
      </c>
    </row>
    <row r="3865" spans="1:12" x14ac:dyDescent="0.3">
      <c r="A3865" t="s">
        <v>61</v>
      </c>
      <c r="B3865">
        <v>94</v>
      </c>
      <c r="C3865" s="1">
        <v>45359</v>
      </c>
      <c r="D3865" s="1">
        <v>45328.458333333336</v>
      </c>
      <c r="E3865">
        <v>31.62</v>
      </c>
      <c r="F3865" t="s">
        <v>19</v>
      </c>
      <c r="G3865" t="s">
        <v>65</v>
      </c>
      <c r="H3865">
        <v>97110</v>
      </c>
      <c r="I3865" t="str" cm="1">
        <f t="array" ref="I3865">IFERROR(INDEX(scheduling_data!H:H,MATCH(B3865&amp;D3865,scheduling_data!D:D&amp;scheduling_data!A:A,0)),"")</f>
        <v>Christian Litz</v>
      </c>
      <c r="J3865" t="str">
        <f t="shared" si="180"/>
        <v>No</v>
      </c>
      <c r="K3865" t="str">
        <f t="shared" si="181"/>
        <v>9445328.4583333333Christian Litz</v>
      </c>
      <c r="L3865" t="str">
        <f t="shared" si="182"/>
        <v>Yes</v>
      </c>
    </row>
    <row r="3866" spans="1:12" x14ac:dyDescent="0.3">
      <c r="A3866" t="s">
        <v>61</v>
      </c>
      <c r="B3866">
        <v>94</v>
      </c>
      <c r="C3866" s="1">
        <v>45359</v>
      </c>
      <c r="D3866" s="1">
        <v>45328.458333333336</v>
      </c>
      <c r="E3866">
        <v>0.65</v>
      </c>
      <c r="F3866" t="s">
        <v>9</v>
      </c>
      <c r="G3866" t="s">
        <v>63</v>
      </c>
      <c r="H3866">
        <v>97110</v>
      </c>
      <c r="I3866" t="str" cm="1">
        <f t="array" ref="I3866">IFERROR(INDEX(scheduling_data!H:H,MATCH(B3866&amp;D3866,scheduling_data!D:D&amp;scheduling_data!A:A,0)),"")</f>
        <v>Christian Litz</v>
      </c>
      <c r="J3866" t="str">
        <f t="shared" si="180"/>
        <v>No</v>
      </c>
      <c r="K3866" t="str">
        <f t="shared" si="181"/>
        <v>9445328.4583333333Christian Litz</v>
      </c>
      <c r="L3866" t="str">
        <f t="shared" si="182"/>
        <v>No</v>
      </c>
    </row>
    <row r="3867" spans="1:12" x14ac:dyDescent="0.3">
      <c r="A3867" t="s">
        <v>61</v>
      </c>
      <c r="B3867">
        <v>94</v>
      </c>
      <c r="C3867" s="1">
        <v>45359</v>
      </c>
      <c r="D3867" s="1">
        <v>45329.333333333336</v>
      </c>
      <c r="E3867">
        <v>115.71</v>
      </c>
      <c r="F3867" t="s">
        <v>9</v>
      </c>
      <c r="G3867" t="s">
        <v>64</v>
      </c>
      <c r="H3867">
        <v>97110</v>
      </c>
      <c r="I3867" t="str" cm="1">
        <f t="array" ref="I3867">IFERROR(INDEX(scheduling_data!H:H,MATCH(B3867&amp;D3867,scheduling_data!D:D&amp;scheduling_data!A:A,0)),"")</f>
        <v>Jessica Pittman</v>
      </c>
      <c r="J3867" t="str">
        <f t="shared" si="180"/>
        <v>No</v>
      </c>
      <c r="K3867" t="str">
        <f t="shared" si="181"/>
        <v>9445329.3333333333Jessica Pittman</v>
      </c>
      <c r="L3867" t="str">
        <f t="shared" si="182"/>
        <v>No</v>
      </c>
    </row>
    <row r="3868" spans="1:12" x14ac:dyDescent="0.3">
      <c r="A3868" t="s">
        <v>61</v>
      </c>
      <c r="B3868">
        <v>94</v>
      </c>
      <c r="C3868" s="1">
        <v>45359</v>
      </c>
      <c r="D3868" s="1">
        <v>45329.333333333336</v>
      </c>
      <c r="E3868">
        <v>0.55000000000000004</v>
      </c>
      <c r="F3868" t="s">
        <v>9</v>
      </c>
      <c r="G3868" t="s">
        <v>63</v>
      </c>
      <c r="H3868">
        <v>97110</v>
      </c>
      <c r="I3868" t="str" cm="1">
        <f t="array" ref="I3868">IFERROR(INDEX(scheduling_data!H:H,MATCH(B3868&amp;D3868,scheduling_data!D:D&amp;scheduling_data!A:A,0)),"")</f>
        <v>Jessica Pittman</v>
      </c>
      <c r="J3868" t="str">
        <f t="shared" si="180"/>
        <v>No</v>
      </c>
      <c r="K3868" t="str">
        <f t="shared" si="181"/>
        <v>9445329.3333333333Jessica Pittman</v>
      </c>
      <c r="L3868" t="str">
        <f t="shared" si="182"/>
        <v>No</v>
      </c>
    </row>
    <row r="3869" spans="1:12" x14ac:dyDescent="0.3">
      <c r="A3869" t="s">
        <v>61</v>
      </c>
      <c r="B3869">
        <v>94</v>
      </c>
      <c r="C3869" s="1">
        <v>45359</v>
      </c>
      <c r="D3869" s="1">
        <v>45329.333333333336</v>
      </c>
      <c r="E3869">
        <v>26.88</v>
      </c>
      <c r="F3869" t="s">
        <v>19</v>
      </c>
      <c r="G3869" t="s">
        <v>65</v>
      </c>
      <c r="H3869">
        <v>97110</v>
      </c>
      <c r="I3869" t="str" cm="1">
        <f t="array" ref="I3869">IFERROR(INDEX(scheduling_data!H:H,MATCH(B3869&amp;D3869,scheduling_data!D:D&amp;scheduling_data!A:A,0)),"")</f>
        <v>Jessica Pittman</v>
      </c>
      <c r="J3869" t="str">
        <f t="shared" si="180"/>
        <v>No</v>
      </c>
      <c r="K3869" t="str">
        <f t="shared" si="181"/>
        <v>9445329.3333333333Jessica Pittman</v>
      </c>
      <c r="L3869" t="str">
        <f t="shared" si="182"/>
        <v>Yes</v>
      </c>
    </row>
    <row r="3870" spans="1:12" x14ac:dyDescent="0.3">
      <c r="A3870" t="s">
        <v>61</v>
      </c>
      <c r="B3870">
        <v>94</v>
      </c>
      <c r="C3870" s="1">
        <v>45359</v>
      </c>
      <c r="D3870" s="1">
        <v>45330.333333333336</v>
      </c>
      <c r="E3870">
        <v>109.66</v>
      </c>
      <c r="F3870" t="s">
        <v>9</v>
      </c>
      <c r="G3870" t="s">
        <v>64</v>
      </c>
      <c r="H3870">
        <v>97110</v>
      </c>
      <c r="I3870" t="str" cm="1">
        <f t="array" ref="I3870">IFERROR(INDEX(scheduling_data!H:H,MATCH(B3870&amp;D3870,scheduling_data!D:D&amp;scheduling_data!A:A,0)),"")</f>
        <v>Christian Litz</v>
      </c>
      <c r="J3870" t="str">
        <f t="shared" si="180"/>
        <v>No</v>
      </c>
      <c r="K3870" t="str">
        <f t="shared" si="181"/>
        <v>9445330.3333333333Christian Litz</v>
      </c>
      <c r="L3870" t="str">
        <f t="shared" si="182"/>
        <v>No</v>
      </c>
    </row>
    <row r="3871" spans="1:12" x14ac:dyDescent="0.3">
      <c r="A3871" t="s">
        <v>61</v>
      </c>
      <c r="B3871">
        <v>94</v>
      </c>
      <c r="C3871" s="1">
        <v>45359</v>
      </c>
      <c r="D3871" s="1">
        <v>45330.333333333336</v>
      </c>
      <c r="E3871">
        <v>0.65</v>
      </c>
      <c r="F3871" t="s">
        <v>9</v>
      </c>
      <c r="G3871" t="s">
        <v>63</v>
      </c>
      <c r="H3871">
        <v>97110</v>
      </c>
      <c r="I3871" t="str" cm="1">
        <f t="array" ref="I3871">IFERROR(INDEX(scheduling_data!H:H,MATCH(B3871&amp;D3871,scheduling_data!D:D&amp;scheduling_data!A:A,0)),"")</f>
        <v>Christian Litz</v>
      </c>
      <c r="J3871" t="str">
        <f t="shared" si="180"/>
        <v>No</v>
      </c>
      <c r="K3871" t="str">
        <f t="shared" si="181"/>
        <v>9445330.3333333333Christian Litz</v>
      </c>
      <c r="L3871" t="str">
        <f t="shared" si="182"/>
        <v>No</v>
      </c>
    </row>
    <row r="3872" spans="1:12" x14ac:dyDescent="0.3">
      <c r="A3872" t="s">
        <v>61</v>
      </c>
      <c r="B3872">
        <v>94</v>
      </c>
      <c r="C3872" s="1">
        <v>45359</v>
      </c>
      <c r="D3872" s="1">
        <v>45330.333333333336</v>
      </c>
      <c r="E3872">
        <v>31.62</v>
      </c>
      <c r="F3872" t="s">
        <v>19</v>
      </c>
      <c r="G3872" t="s">
        <v>65</v>
      </c>
      <c r="H3872">
        <v>97110</v>
      </c>
      <c r="I3872" t="str" cm="1">
        <f t="array" ref="I3872">IFERROR(INDEX(scheduling_data!H:H,MATCH(B3872&amp;D3872,scheduling_data!D:D&amp;scheduling_data!A:A,0)),"")</f>
        <v>Christian Litz</v>
      </c>
      <c r="J3872" t="str">
        <f t="shared" si="180"/>
        <v>No</v>
      </c>
      <c r="K3872" t="str">
        <f t="shared" si="181"/>
        <v>9445330.3333333333Christian Litz</v>
      </c>
      <c r="L3872" t="str">
        <f t="shared" si="182"/>
        <v>Yes</v>
      </c>
    </row>
    <row r="3873" spans="1:12" x14ac:dyDescent="0.3">
      <c r="A3873" t="s">
        <v>33</v>
      </c>
      <c r="B3873">
        <v>94</v>
      </c>
      <c r="C3873" s="1">
        <v>45372</v>
      </c>
      <c r="D3873" s="1">
        <v>45323.625</v>
      </c>
      <c r="E3873">
        <v>0</v>
      </c>
      <c r="F3873" t="s">
        <v>9</v>
      </c>
      <c r="G3873" t="s">
        <v>439</v>
      </c>
      <c r="H3873">
        <v>97110</v>
      </c>
      <c r="I3873" t="str" cm="1">
        <f t="array" ref="I3873">IFERROR(INDEX(scheduling_data!H:H,MATCH(B3873&amp;D3873,scheduling_data!D:D&amp;scheduling_data!A:A,0)),"")</f>
        <v>Jessica Pittman</v>
      </c>
      <c r="J3873" t="str">
        <f t="shared" si="180"/>
        <v>No</v>
      </c>
      <c r="K3873" t="str">
        <f t="shared" si="181"/>
        <v>9445323.625Jessica Pittman</v>
      </c>
      <c r="L3873" t="str">
        <f t="shared" si="182"/>
        <v>No</v>
      </c>
    </row>
    <row r="3874" spans="1:12" x14ac:dyDescent="0.3">
      <c r="A3874" t="s">
        <v>33</v>
      </c>
      <c r="B3874">
        <v>94</v>
      </c>
      <c r="C3874" s="1">
        <v>45372</v>
      </c>
      <c r="D3874" s="1">
        <v>45323.625</v>
      </c>
      <c r="E3874">
        <v>0</v>
      </c>
      <c r="F3874" t="s">
        <v>9</v>
      </c>
      <c r="G3874" t="s">
        <v>440</v>
      </c>
      <c r="H3874">
        <v>97112</v>
      </c>
      <c r="I3874" t="str" cm="1">
        <f t="array" ref="I3874">IFERROR(INDEX(scheduling_data!H:H,MATCH(B3874&amp;D3874,scheduling_data!D:D&amp;scheduling_data!A:A,0)),"")</f>
        <v>Jessica Pittman</v>
      </c>
      <c r="J3874" t="str">
        <f t="shared" si="180"/>
        <v>No</v>
      </c>
      <c r="K3874" t="str">
        <f t="shared" si="181"/>
        <v>9445323.625Jessica Pittman</v>
      </c>
      <c r="L3874" t="str">
        <f t="shared" si="182"/>
        <v>No</v>
      </c>
    </row>
    <row r="3875" spans="1:12" x14ac:dyDescent="0.3">
      <c r="A3875" t="s">
        <v>33</v>
      </c>
      <c r="B3875">
        <v>94</v>
      </c>
      <c r="C3875" s="1">
        <v>45365</v>
      </c>
      <c r="D3875" s="1">
        <v>45336.333333333336</v>
      </c>
      <c r="E3875">
        <v>3.34</v>
      </c>
      <c r="F3875" t="s">
        <v>9</v>
      </c>
      <c r="H3875">
        <v>97112</v>
      </c>
      <c r="I3875" t="str" cm="1">
        <f t="array" ref="I3875">IFERROR(INDEX(scheduling_data!H:H,MATCH(B3875&amp;D3875,scheduling_data!D:D&amp;scheduling_data!A:A,0)),"")</f>
        <v>Christian Litz</v>
      </c>
      <c r="J3875" t="str">
        <f t="shared" si="180"/>
        <v>No</v>
      </c>
      <c r="K3875" t="str">
        <f t="shared" si="181"/>
        <v>9445336.3333333333Christian Litz</v>
      </c>
      <c r="L3875" t="str">
        <f t="shared" si="182"/>
        <v>No</v>
      </c>
    </row>
    <row r="3876" spans="1:12" x14ac:dyDescent="0.3">
      <c r="A3876" t="s">
        <v>33</v>
      </c>
      <c r="B3876">
        <v>94</v>
      </c>
      <c r="C3876" s="1">
        <v>45365</v>
      </c>
      <c r="D3876" s="1">
        <v>45336.333333333336</v>
      </c>
      <c r="E3876">
        <v>0.67</v>
      </c>
      <c r="F3876" t="s">
        <v>19</v>
      </c>
      <c r="H3876">
        <v>97112</v>
      </c>
      <c r="I3876" t="str" cm="1">
        <f t="array" ref="I3876">IFERROR(INDEX(scheduling_data!H:H,MATCH(B3876&amp;D3876,scheduling_data!D:D&amp;scheduling_data!A:A,0)),"")</f>
        <v>Christian Litz</v>
      </c>
      <c r="J3876" t="str">
        <f t="shared" si="180"/>
        <v>No</v>
      </c>
      <c r="K3876" t="str">
        <f t="shared" si="181"/>
        <v>9445336.3333333333Christian Litz</v>
      </c>
      <c r="L3876" t="str">
        <f t="shared" si="182"/>
        <v>Yes</v>
      </c>
    </row>
    <row r="3877" spans="1:12" x14ac:dyDescent="0.3">
      <c r="A3877" t="s">
        <v>33</v>
      </c>
      <c r="B3877">
        <v>94</v>
      </c>
      <c r="C3877" s="1">
        <v>45365</v>
      </c>
      <c r="D3877" s="1">
        <v>45336.333333333336</v>
      </c>
      <c r="E3877">
        <v>0.91</v>
      </c>
      <c r="F3877" t="s">
        <v>9</v>
      </c>
      <c r="H3877">
        <v>97110</v>
      </c>
      <c r="I3877" t="str" cm="1">
        <f t="array" ref="I3877">IFERROR(INDEX(scheduling_data!H:H,MATCH(B3877&amp;D3877,scheduling_data!D:D&amp;scheduling_data!A:A,0)),"")</f>
        <v>Christian Litz</v>
      </c>
      <c r="J3877" t="str">
        <f t="shared" si="180"/>
        <v>No</v>
      </c>
      <c r="K3877" t="str">
        <f t="shared" si="181"/>
        <v>9445336.3333333333Christian Litz</v>
      </c>
      <c r="L3877" t="str">
        <f t="shared" si="182"/>
        <v>No</v>
      </c>
    </row>
    <row r="3878" spans="1:12" x14ac:dyDescent="0.3">
      <c r="A3878" t="s">
        <v>33</v>
      </c>
      <c r="B3878">
        <v>94</v>
      </c>
      <c r="C3878" s="1">
        <v>45365</v>
      </c>
      <c r="D3878" s="1">
        <v>45336.333333333336</v>
      </c>
      <c r="E3878">
        <v>8</v>
      </c>
      <c r="F3878" t="s">
        <v>19</v>
      </c>
      <c r="H3878">
        <v>97110</v>
      </c>
      <c r="I3878" t="str" cm="1">
        <f t="array" ref="I3878">IFERROR(INDEX(scheduling_data!H:H,MATCH(B3878&amp;D3878,scheduling_data!D:D&amp;scheduling_data!A:A,0)),"")</f>
        <v>Christian Litz</v>
      </c>
      <c r="J3878" t="str">
        <f t="shared" si="180"/>
        <v>No</v>
      </c>
      <c r="K3878" t="str">
        <f t="shared" si="181"/>
        <v>9445336.3333333333Christian Litz</v>
      </c>
      <c r="L3878" t="str">
        <f t="shared" si="182"/>
        <v>Yes</v>
      </c>
    </row>
    <row r="3879" spans="1:12" x14ac:dyDescent="0.3">
      <c r="A3879" t="s">
        <v>33</v>
      </c>
      <c r="B3879">
        <v>94</v>
      </c>
      <c r="C3879" s="1">
        <v>45365</v>
      </c>
      <c r="D3879" s="1">
        <v>45336.333333333336</v>
      </c>
      <c r="E3879">
        <v>0.53</v>
      </c>
      <c r="F3879" t="s">
        <v>9</v>
      </c>
      <c r="H3879">
        <v>97161</v>
      </c>
      <c r="I3879" t="str" cm="1">
        <f t="array" ref="I3879">IFERROR(INDEX(scheduling_data!H:H,MATCH(B3879&amp;D3879,scheduling_data!D:D&amp;scheduling_data!A:A,0)),"")</f>
        <v>Christian Litz</v>
      </c>
      <c r="J3879" t="str">
        <f t="shared" si="180"/>
        <v>No</v>
      </c>
      <c r="K3879" t="str">
        <f t="shared" si="181"/>
        <v>9445336.3333333333Christian Litz</v>
      </c>
      <c r="L3879" t="str">
        <f t="shared" si="182"/>
        <v>No</v>
      </c>
    </row>
    <row r="3880" spans="1:12" x14ac:dyDescent="0.3">
      <c r="A3880" t="s">
        <v>33</v>
      </c>
      <c r="B3880">
        <v>94</v>
      </c>
      <c r="C3880" s="1">
        <v>45365</v>
      </c>
      <c r="D3880" s="1">
        <v>45336.333333333336</v>
      </c>
      <c r="E3880">
        <v>15</v>
      </c>
      <c r="F3880" t="s">
        <v>19</v>
      </c>
      <c r="H3880">
        <v>97161</v>
      </c>
      <c r="I3880" t="str" cm="1">
        <f t="array" ref="I3880">IFERROR(INDEX(scheduling_data!H:H,MATCH(B3880&amp;D3880,scheduling_data!D:D&amp;scheduling_data!A:A,0)),"")</f>
        <v>Christian Litz</v>
      </c>
      <c r="J3880" t="str">
        <f t="shared" si="180"/>
        <v>No</v>
      </c>
      <c r="K3880" t="str">
        <f t="shared" si="181"/>
        <v>9445336.3333333333Christian Litz</v>
      </c>
      <c r="L3880" t="str">
        <f t="shared" si="182"/>
        <v>Yes</v>
      </c>
    </row>
    <row r="3881" spans="1:12" x14ac:dyDescent="0.3">
      <c r="A3881" t="s">
        <v>33</v>
      </c>
      <c r="B3881">
        <v>94</v>
      </c>
      <c r="C3881" s="1">
        <v>45372</v>
      </c>
      <c r="D3881" s="1">
        <v>45343.333333333336</v>
      </c>
      <c r="E3881">
        <v>0</v>
      </c>
      <c r="F3881" t="s">
        <v>9</v>
      </c>
      <c r="G3881" t="s">
        <v>355</v>
      </c>
      <c r="H3881">
        <v>97530</v>
      </c>
      <c r="I3881" t="str" cm="1">
        <f t="array" ref="I3881">IFERROR(INDEX(scheduling_data!H:H,MATCH(B3881&amp;D3881,scheduling_data!D:D&amp;scheduling_data!A:A,0)),"")</f>
        <v>Christian Litz</v>
      </c>
      <c r="J3881" t="str">
        <f t="shared" si="180"/>
        <v>No</v>
      </c>
      <c r="K3881" t="str">
        <f t="shared" si="181"/>
        <v>9445343.3333333333Christian Litz</v>
      </c>
      <c r="L3881" t="str">
        <f t="shared" si="182"/>
        <v>No</v>
      </c>
    </row>
    <row r="3882" spans="1:12" x14ac:dyDescent="0.3">
      <c r="A3882" t="s">
        <v>33</v>
      </c>
      <c r="B3882">
        <v>94</v>
      </c>
      <c r="C3882" s="1">
        <v>45372</v>
      </c>
      <c r="D3882" s="1">
        <v>45343.333333333336</v>
      </c>
      <c r="E3882">
        <v>0</v>
      </c>
      <c r="F3882" t="s">
        <v>9</v>
      </c>
      <c r="G3882" t="s">
        <v>354</v>
      </c>
      <c r="H3882">
        <v>97110</v>
      </c>
      <c r="I3882" t="str" cm="1">
        <f t="array" ref="I3882">IFERROR(INDEX(scheduling_data!H:H,MATCH(B3882&amp;D3882,scheduling_data!D:D&amp;scheduling_data!A:A,0)),"")</f>
        <v>Christian Litz</v>
      </c>
      <c r="J3882" t="str">
        <f t="shared" si="180"/>
        <v>No</v>
      </c>
      <c r="K3882" t="str">
        <f t="shared" si="181"/>
        <v>9445343.3333333333Christian Litz</v>
      </c>
      <c r="L3882" t="str">
        <f t="shared" si="182"/>
        <v>No</v>
      </c>
    </row>
    <row r="3883" spans="1:12" x14ac:dyDescent="0.3">
      <c r="A3883" t="s">
        <v>33</v>
      </c>
      <c r="B3883">
        <v>94</v>
      </c>
      <c r="C3883" s="1">
        <v>45372</v>
      </c>
      <c r="D3883" s="1">
        <v>45344.333333333336</v>
      </c>
      <c r="E3883">
        <v>0</v>
      </c>
      <c r="F3883" t="s">
        <v>9</v>
      </c>
      <c r="G3883" t="s">
        <v>355</v>
      </c>
      <c r="H3883">
        <v>97110</v>
      </c>
      <c r="I3883" t="str" cm="1">
        <f t="array" ref="I3883">IFERROR(INDEX(scheduling_data!H:H,MATCH(B3883&amp;D3883,scheduling_data!D:D&amp;scheduling_data!A:A,0)),"")</f>
        <v>Katherine Tyree</v>
      </c>
      <c r="J3883" t="str">
        <f t="shared" si="180"/>
        <v>No</v>
      </c>
      <c r="K3883" t="str">
        <f t="shared" si="181"/>
        <v>9445344.3333333333Katherine Tyree</v>
      </c>
      <c r="L3883" t="str">
        <f t="shared" si="182"/>
        <v>No</v>
      </c>
    </row>
    <row r="3884" spans="1:12" x14ac:dyDescent="0.3">
      <c r="A3884" t="s">
        <v>33</v>
      </c>
      <c r="B3884">
        <v>94</v>
      </c>
      <c r="C3884" s="1">
        <v>45372</v>
      </c>
      <c r="D3884" s="1">
        <v>45344.333333333336</v>
      </c>
      <c r="E3884">
        <v>0</v>
      </c>
      <c r="F3884" t="s">
        <v>9</v>
      </c>
      <c r="G3884" t="s">
        <v>355</v>
      </c>
      <c r="H3884">
        <v>97530</v>
      </c>
      <c r="I3884" t="str" cm="1">
        <f t="array" ref="I3884">IFERROR(INDEX(scheduling_data!H:H,MATCH(B3884&amp;D3884,scheduling_data!D:D&amp;scheduling_data!A:A,0)),"")</f>
        <v>Katherine Tyree</v>
      </c>
      <c r="J3884" t="str">
        <f t="shared" si="180"/>
        <v>No</v>
      </c>
      <c r="K3884" t="str">
        <f t="shared" si="181"/>
        <v>9445344.3333333333Katherine Tyree</v>
      </c>
      <c r="L3884" t="str">
        <f t="shared" si="182"/>
        <v>No</v>
      </c>
    </row>
    <row r="3885" spans="1:12" x14ac:dyDescent="0.3">
      <c r="A3885" t="s">
        <v>33</v>
      </c>
      <c r="B3885">
        <v>94</v>
      </c>
      <c r="C3885" s="1">
        <v>45372</v>
      </c>
      <c r="D3885" s="1">
        <v>45349.333333333336</v>
      </c>
      <c r="E3885">
        <v>0</v>
      </c>
      <c r="F3885" t="s">
        <v>9</v>
      </c>
      <c r="G3885" t="s">
        <v>354</v>
      </c>
      <c r="H3885">
        <v>97110</v>
      </c>
      <c r="I3885" t="str" cm="1">
        <f t="array" ref="I3885">IFERROR(INDEX(scheduling_data!H:H,MATCH(B3885&amp;D3885,scheduling_data!D:D&amp;scheduling_data!A:A,0)),"")</f>
        <v>Robert Crochet</v>
      </c>
      <c r="J3885" t="str">
        <f t="shared" si="180"/>
        <v>No</v>
      </c>
      <c r="K3885" t="str">
        <f t="shared" si="181"/>
        <v>9445349.3333333333Robert Crochet</v>
      </c>
      <c r="L3885" t="str">
        <f t="shared" si="182"/>
        <v>No</v>
      </c>
    </row>
    <row r="3886" spans="1:12" x14ac:dyDescent="0.3">
      <c r="A3886" t="s">
        <v>33</v>
      </c>
      <c r="B3886">
        <v>94</v>
      </c>
      <c r="C3886" s="1">
        <v>45372</v>
      </c>
      <c r="D3886" s="1">
        <v>45349.333333333336</v>
      </c>
      <c r="E3886">
        <v>0</v>
      </c>
      <c r="F3886" t="s">
        <v>9</v>
      </c>
      <c r="G3886" t="s">
        <v>354</v>
      </c>
      <c r="H3886">
        <v>97530</v>
      </c>
      <c r="I3886" t="str" cm="1">
        <f t="array" ref="I3886">IFERROR(INDEX(scheduling_data!H:H,MATCH(B3886&amp;D3886,scheduling_data!D:D&amp;scheduling_data!A:A,0)),"")</f>
        <v>Robert Crochet</v>
      </c>
      <c r="J3886" t="str">
        <f t="shared" si="180"/>
        <v>No</v>
      </c>
      <c r="K3886" t="str">
        <f t="shared" si="181"/>
        <v>9445349.3333333333Robert Crochet</v>
      </c>
      <c r="L3886" t="str">
        <f t="shared" si="182"/>
        <v>No</v>
      </c>
    </row>
    <row r="3887" spans="1:12" x14ac:dyDescent="0.3">
      <c r="A3887" t="s">
        <v>33</v>
      </c>
      <c r="B3887">
        <v>94</v>
      </c>
      <c r="C3887" s="1">
        <v>45372</v>
      </c>
      <c r="D3887" s="1">
        <v>45350.583333333336</v>
      </c>
      <c r="E3887">
        <v>0</v>
      </c>
      <c r="F3887" t="s">
        <v>9</v>
      </c>
      <c r="G3887" t="s">
        <v>355</v>
      </c>
      <c r="H3887">
        <v>97110</v>
      </c>
      <c r="I3887" t="str" cm="1">
        <f t="array" ref="I3887">IFERROR(INDEX(scheduling_data!H:H,MATCH(B3887&amp;D3887,scheduling_data!D:D&amp;scheduling_data!A:A,0)),"")</f>
        <v>Katherine Tyree</v>
      </c>
      <c r="J3887" t="str">
        <f t="shared" si="180"/>
        <v>No</v>
      </c>
      <c r="K3887" t="str">
        <f t="shared" si="181"/>
        <v>9445350.5833333333Katherine Tyree</v>
      </c>
      <c r="L3887" t="str">
        <f t="shared" si="182"/>
        <v>No</v>
      </c>
    </row>
    <row r="3888" spans="1:12" x14ac:dyDescent="0.3">
      <c r="A3888" t="s">
        <v>33</v>
      </c>
      <c r="B3888">
        <v>94</v>
      </c>
      <c r="C3888" s="1">
        <v>45372</v>
      </c>
      <c r="D3888" s="1">
        <v>45350.583333333336</v>
      </c>
      <c r="E3888">
        <v>0</v>
      </c>
      <c r="F3888" t="s">
        <v>9</v>
      </c>
      <c r="G3888" t="s">
        <v>355</v>
      </c>
      <c r="H3888">
        <v>97530</v>
      </c>
      <c r="I3888" t="str" cm="1">
        <f t="array" ref="I3888">IFERROR(INDEX(scheduling_data!H:H,MATCH(B3888&amp;D3888,scheduling_data!D:D&amp;scheduling_data!A:A,0)),"")</f>
        <v>Katherine Tyree</v>
      </c>
      <c r="J3888" t="str">
        <f t="shared" si="180"/>
        <v>No</v>
      </c>
      <c r="K3888" t="str">
        <f t="shared" si="181"/>
        <v>9445350.5833333333Katherine Tyree</v>
      </c>
      <c r="L3888" t="str">
        <f t="shared" si="182"/>
        <v>No</v>
      </c>
    </row>
    <row r="3889" spans="1:12" x14ac:dyDescent="0.3">
      <c r="A3889" t="s">
        <v>33</v>
      </c>
      <c r="B3889">
        <v>94</v>
      </c>
      <c r="C3889" s="1">
        <v>45372</v>
      </c>
      <c r="D3889" s="1">
        <v>45351.333333333336</v>
      </c>
      <c r="E3889">
        <v>32.909999999999997</v>
      </c>
      <c r="F3889" t="s">
        <v>19</v>
      </c>
      <c r="G3889" t="s">
        <v>84</v>
      </c>
      <c r="H3889">
        <v>97110</v>
      </c>
      <c r="I3889" t="str" cm="1">
        <f t="array" ref="I3889">IFERROR(INDEX(scheduling_data!H:H,MATCH(B3889&amp;D3889,scheduling_data!D:D&amp;scheduling_data!A:A,0)),"")</f>
        <v>Robert Crochet</v>
      </c>
      <c r="J3889" t="str">
        <f t="shared" si="180"/>
        <v>No</v>
      </c>
      <c r="K3889" t="str">
        <f t="shared" si="181"/>
        <v>9445351.3333333333Robert Crochet</v>
      </c>
      <c r="L3889" t="str">
        <f t="shared" si="182"/>
        <v>Yes</v>
      </c>
    </row>
    <row r="3890" spans="1:12" x14ac:dyDescent="0.3">
      <c r="A3890" t="s">
        <v>33</v>
      </c>
      <c r="B3890">
        <v>94</v>
      </c>
      <c r="C3890" s="1">
        <v>45372</v>
      </c>
      <c r="D3890" s="1">
        <v>45351.333333333336</v>
      </c>
      <c r="E3890">
        <v>8.84</v>
      </c>
      <c r="F3890" t="s">
        <v>19</v>
      </c>
      <c r="G3890" t="s">
        <v>84</v>
      </c>
      <c r="H3890">
        <v>97530</v>
      </c>
      <c r="I3890" t="str" cm="1">
        <f t="array" ref="I3890">IFERROR(INDEX(scheduling_data!H:H,MATCH(B3890&amp;D3890,scheduling_data!D:D&amp;scheduling_data!A:A,0)),"")</f>
        <v>Robert Crochet</v>
      </c>
      <c r="J3890" t="str">
        <f t="shared" si="180"/>
        <v>No</v>
      </c>
      <c r="K3890" t="str">
        <f t="shared" si="181"/>
        <v>9445351.3333333333Robert Crochet</v>
      </c>
      <c r="L3890" t="str">
        <f t="shared" si="182"/>
        <v>Yes</v>
      </c>
    </row>
    <row r="3891" spans="1:12" x14ac:dyDescent="0.3">
      <c r="A3891" t="s">
        <v>33</v>
      </c>
      <c r="B3891">
        <v>94</v>
      </c>
      <c r="C3891" s="1">
        <v>45372</v>
      </c>
      <c r="D3891" s="1">
        <v>45328.458333333336</v>
      </c>
      <c r="E3891">
        <v>17.98</v>
      </c>
      <c r="F3891" t="s">
        <v>19</v>
      </c>
      <c r="G3891" t="s">
        <v>84</v>
      </c>
      <c r="H3891">
        <v>97110</v>
      </c>
      <c r="I3891" t="str" cm="1">
        <f t="array" ref="I3891">IFERROR(INDEX(scheduling_data!H:H,MATCH(B3891&amp;D3891,scheduling_data!D:D&amp;scheduling_data!A:A,0)),"")</f>
        <v>Christian Litz</v>
      </c>
      <c r="J3891" t="str">
        <f t="shared" si="180"/>
        <v>No</v>
      </c>
      <c r="K3891" t="str">
        <f t="shared" si="181"/>
        <v>9445328.4583333333Christian Litz</v>
      </c>
      <c r="L3891" t="str">
        <f t="shared" si="182"/>
        <v>Yes</v>
      </c>
    </row>
    <row r="3892" spans="1:12" x14ac:dyDescent="0.3">
      <c r="A3892" t="s">
        <v>33</v>
      </c>
      <c r="B3892">
        <v>94</v>
      </c>
      <c r="C3892" s="1">
        <v>45372</v>
      </c>
      <c r="D3892" s="1">
        <v>45329.333333333336</v>
      </c>
      <c r="E3892">
        <v>0</v>
      </c>
      <c r="F3892" t="s">
        <v>9</v>
      </c>
      <c r="G3892" t="s">
        <v>439</v>
      </c>
      <c r="H3892">
        <v>97110</v>
      </c>
      <c r="I3892" t="str" cm="1">
        <f t="array" ref="I3892">IFERROR(INDEX(scheduling_data!H:H,MATCH(B3892&amp;D3892,scheduling_data!D:D&amp;scheduling_data!A:A,0)),"")</f>
        <v>Jessica Pittman</v>
      </c>
      <c r="J3892" t="str">
        <f t="shared" si="180"/>
        <v>No</v>
      </c>
      <c r="K3892" t="str">
        <f t="shared" si="181"/>
        <v>9445329.3333333333Jessica Pittman</v>
      </c>
      <c r="L3892" t="str">
        <f t="shared" si="182"/>
        <v>No</v>
      </c>
    </row>
    <row r="3893" spans="1:12" x14ac:dyDescent="0.3">
      <c r="A3893" t="s">
        <v>33</v>
      </c>
      <c r="B3893">
        <v>94</v>
      </c>
      <c r="C3893" s="1">
        <v>45372</v>
      </c>
      <c r="D3893" s="1">
        <v>45330.333333333336</v>
      </c>
      <c r="E3893">
        <v>17.98</v>
      </c>
      <c r="F3893" t="s">
        <v>19</v>
      </c>
      <c r="G3893" t="s">
        <v>84</v>
      </c>
      <c r="H3893">
        <v>97110</v>
      </c>
      <c r="I3893" t="str" cm="1">
        <f t="array" ref="I3893">IFERROR(INDEX(scheduling_data!H:H,MATCH(B3893&amp;D3893,scheduling_data!D:D&amp;scheduling_data!A:A,0)),"")</f>
        <v>Christian Litz</v>
      </c>
      <c r="J3893" t="str">
        <f t="shared" si="180"/>
        <v>No</v>
      </c>
      <c r="K3893" t="str">
        <f t="shared" si="181"/>
        <v>9445330.3333333333Christian Litz</v>
      </c>
      <c r="L3893" t="str">
        <f t="shared" si="182"/>
        <v>Yes</v>
      </c>
    </row>
    <row r="3894" spans="1:12" x14ac:dyDescent="0.3">
      <c r="A3894" t="s">
        <v>17</v>
      </c>
      <c r="B3894">
        <v>291</v>
      </c>
      <c r="C3894" s="1">
        <v>45358</v>
      </c>
      <c r="D3894" s="1">
        <v>45335.458333333336</v>
      </c>
      <c r="E3894">
        <v>64.81</v>
      </c>
      <c r="F3894" t="s">
        <v>19</v>
      </c>
      <c r="G3894" t="s">
        <v>20</v>
      </c>
      <c r="H3894">
        <v>92507</v>
      </c>
      <c r="I3894" t="str" cm="1">
        <f t="array" ref="I3894">IFERROR(INDEX(scheduling_data!H:H,MATCH(B3894&amp;D3894,scheduling_data!D:D&amp;scheduling_data!A:A,0)),"")</f>
        <v>Victoria Miley</v>
      </c>
      <c r="J3894" t="str">
        <f t="shared" si="180"/>
        <v>No</v>
      </c>
      <c r="K3894" t="str">
        <f t="shared" si="181"/>
        <v>29145335.4583333333Victoria Miley</v>
      </c>
      <c r="L3894" t="str">
        <f t="shared" si="182"/>
        <v>Yes</v>
      </c>
    </row>
    <row r="3895" spans="1:12" x14ac:dyDescent="0.3">
      <c r="A3895" t="s">
        <v>17</v>
      </c>
      <c r="B3895">
        <v>291</v>
      </c>
      <c r="C3895" s="1">
        <v>45358</v>
      </c>
      <c r="D3895" s="1">
        <v>45335.458333333336</v>
      </c>
      <c r="E3895">
        <v>85.19</v>
      </c>
      <c r="F3895" t="s">
        <v>9</v>
      </c>
      <c r="G3895" t="s">
        <v>18</v>
      </c>
      <c r="H3895">
        <v>92507</v>
      </c>
      <c r="I3895" t="str" cm="1">
        <f t="array" ref="I3895">IFERROR(INDEX(scheduling_data!H:H,MATCH(B3895&amp;D3895,scheduling_data!D:D&amp;scheduling_data!A:A,0)),"")</f>
        <v>Victoria Miley</v>
      </c>
      <c r="J3895" t="str">
        <f t="shared" si="180"/>
        <v>No</v>
      </c>
      <c r="K3895" t="str">
        <f t="shared" si="181"/>
        <v>29145335.4583333333Victoria Miley</v>
      </c>
      <c r="L3895" t="str">
        <f t="shared" si="182"/>
        <v>No</v>
      </c>
    </row>
    <row r="3896" spans="1:12" x14ac:dyDescent="0.3">
      <c r="A3896" t="s">
        <v>17</v>
      </c>
      <c r="B3896">
        <v>291</v>
      </c>
      <c r="C3896" s="1">
        <v>45358</v>
      </c>
      <c r="D3896" s="1">
        <v>45335.479166666664</v>
      </c>
      <c r="E3896">
        <v>93.22</v>
      </c>
      <c r="F3896" t="s">
        <v>9</v>
      </c>
      <c r="G3896" t="s">
        <v>18</v>
      </c>
      <c r="H3896">
        <v>97112</v>
      </c>
      <c r="I3896" t="str" cm="1">
        <f t="array" ref="I3896">IFERROR(INDEX(scheduling_data!H:H,MATCH(B3896&amp;D3896,scheduling_data!D:D&amp;scheduling_data!A:A,0)),"")</f>
        <v>Kelsea Rodriguez</v>
      </c>
      <c r="J3896" t="str">
        <f t="shared" si="180"/>
        <v>No</v>
      </c>
      <c r="K3896" t="str">
        <f t="shared" si="181"/>
        <v>29145335.4791666667Kelsea Rodriguez</v>
      </c>
      <c r="L3896" t="str">
        <f t="shared" si="182"/>
        <v>No</v>
      </c>
    </row>
    <row r="3897" spans="1:12" x14ac:dyDescent="0.3">
      <c r="A3897" t="s">
        <v>17</v>
      </c>
      <c r="B3897">
        <v>291</v>
      </c>
      <c r="C3897" s="1">
        <v>45358</v>
      </c>
      <c r="D3897" s="1">
        <v>45335.479166666664</v>
      </c>
      <c r="E3897">
        <v>56.78</v>
      </c>
      <c r="F3897" t="s">
        <v>19</v>
      </c>
      <c r="G3897" t="s">
        <v>20</v>
      </c>
      <c r="H3897">
        <v>97112</v>
      </c>
      <c r="I3897" t="str" cm="1">
        <f t="array" ref="I3897">IFERROR(INDEX(scheduling_data!H:H,MATCH(B3897&amp;D3897,scheduling_data!D:D&amp;scheduling_data!A:A,0)),"")</f>
        <v>Kelsea Rodriguez</v>
      </c>
      <c r="J3897" t="str">
        <f t="shared" si="180"/>
        <v>No</v>
      </c>
      <c r="K3897" t="str">
        <f t="shared" si="181"/>
        <v>29145335.4791666667Kelsea Rodriguez</v>
      </c>
      <c r="L3897" t="str">
        <f t="shared" si="182"/>
        <v>Yes</v>
      </c>
    </row>
    <row r="3898" spans="1:12" x14ac:dyDescent="0.3">
      <c r="A3898" t="s">
        <v>17</v>
      </c>
      <c r="B3898">
        <v>291</v>
      </c>
      <c r="C3898" s="1">
        <v>45358</v>
      </c>
      <c r="D3898" s="1">
        <v>45338.4375</v>
      </c>
      <c r="E3898">
        <v>64.81</v>
      </c>
      <c r="F3898" t="s">
        <v>19</v>
      </c>
      <c r="G3898" t="s">
        <v>20</v>
      </c>
      <c r="H3898">
        <v>92507</v>
      </c>
      <c r="I3898" t="str" cm="1">
        <f t="array" ref="I3898">IFERROR(INDEX(scheduling_data!H:H,MATCH(B3898&amp;D3898,scheduling_data!D:D&amp;scheduling_data!A:A,0)),"")</f>
        <v>Annette Fertitta</v>
      </c>
      <c r="J3898" t="str">
        <f t="shared" si="180"/>
        <v>No</v>
      </c>
      <c r="K3898" t="str">
        <f t="shared" si="181"/>
        <v>29145338.4375Annette Fertitta</v>
      </c>
      <c r="L3898" t="str">
        <f t="shared" si="182"/>
        <v>Yes</v>
      </c>
    </row>
    <row r="3899" spans="1:12" x14ac:dyDescent="0.3">
      <c r="A3899" t="s">
        <v>17</v>
      </c>
      <c r="B3899">
        <v>291</v>
      </c>
      <c r="C3899" s="1">
        <v>45358</v>
      </c>
      <c r="D3899" s="1">
        <v>45338.4375</v>
      </c>
      <c r="E3899">
        <v>85.19</v>
      </c>
      <c r="F3899" t="s">
        <v>9</v>
      </c>
      <c r="G3899" t="s">
        <v>18</v>
      </c>
      <c r="H3899">
        <v>92507</v>
      </c>
      <c r="I3899" t="str" cm="1">
        <f t="array" ref="I3899">IFERROR(INDEX(scheduling_data!H:H,MATCH(B3899&amp;D3899,scheduling_data!D:D&amp;scheduling_data!A:A,0)),"")</f>
        <v>Annette Fertitta</v>
      </c>
      <c r="J3899" t="str">
        <f t="shared" si="180"/>
        <v>No</v>
      </c>
      <c r="K3899" t="str">
        <f t="shared" si="181"/>
        <v>29145338.4375Annette Fertitta</v>
      </c>
      <c r="L3899" t="str">
        <f t="shared" si="182"/>
        <v>No</v>
      </c>
    </row>
    <row r="3900" spans="1:12" x14ac:dyDescent="0.3">
      <c r="A3900" t="s">
        <v>17</v>
      </c>
      <c r="B3900">
        <v>291</v>
      </c>
      <c r="C3900" s="1">
        <v>45363</v>
      </c>
      <c r="D3900" s="1">
        <v>45345.458333333336</v>
      </c>
      <c r="E3900">
        <v>85.19</v>
      </c>
      <c r="F3900" t="s">
        <v>9</v>
      </c>
      <c r="G3900" t="s">
        <v>18</v>
      </c>
      <c r="H3900">
        <v>92507</v>
      </c>
      <c r="I3900" t="str" cm="1">
        <f t="array" ref="I3900">IFERROR(INDEX(scheduling_data!H:H,MATCH(B3900&amp;D3900,scheduling_data!D:D&amp;scheduling_data!A:A,0)),"")</f>
        <v>D'Anna Pullen</v>
      </c>
      <c r="J3900" t="str">
        <f t="shared" si="180"/>
        <v>No</v>
      </c>
      <c r="K3900" t="str">
        <f t="shared" si="181"/>
        <v>29145345.4583333333D'Anna Pullen</v>
      </c>
      <c r="L3900" t="str">
        <f t="shared" si="182"/>
        <v>No</v>
      </c>
    </row>
    <row r="3901" spans="1:12" x14ac:dyDescent="0.3">
      <c r="A3901" t="s">
        <v>17</v>
      </c>
      <c r="B3901">
        <v>291</v>
      </c>
      <c r="C3901" s="1">
        <v>45363</v>
      </c>
      <c r="D3901" s="1">
        <v>45345.458333333336</v>
      </c>
      <c r="E3901">
        <v>64.81</v>
      </c>
      <c r="F3901" t="s">
        <v>19</v>
      </c>
      <c r="G3901" t="s">
        <v>20</v>
      </c>
      <c r="H3901">
        <v>92507</v>
      </c>
      <c r="I3901" t="str" cm="1">
        <f t="array" ref="I3901">IFERROR(INDEX(scheduling_data!H:H,MATCH(B3901&amp;D3901,scheduling_data!D:D&amp;scheduling_data!A:A,0)),"")</f>
        <v>D'Anna Pullen</v>
      </c>
      <c r="J3901" t="str">
        <f t="shared" si="180"/>
        <v>No</v>
      </c>
      <c r="K3901" t="str">
        <f t="shared" si="181"/>
        <v>29145345.4583333333D'Anna Pullen</v>
      </c>
      <c r="L3901" t="str">
        <f t="shared" si="182"/>
        <v>Yes</v>
      </c>
    </row>
    <row r="3902" spans="1:12" x14ac:dyDescent="0.3">
      <c r="A3902" t="s">
        <v>17</v>
      </c>
      <c r="B3902">
        <v>291</v>
      </c>
      <c r="C3902" s="1">
        <v>45363</v>
      </c>
      <c r="D3902" s="1">
        <v>45345.479166666664</v>
      </c>
      <c r="E3902">
        <v>56.78</v>
      </c>
      <c r="F3902" t="s">
        <v>19</v>
      </c>
      <c r="G3902" t="s">
        <v>20</v>
      </c>
      <c r="H3902">
        <v>97112</v>
      </c>
      <c r="I3902" t="str" cm="1">
        <f t="array" ref="I3902">IFERROR(INDEX(scheduling_data!H:H,MATCH(B3902&amp;D3902,scheduling_data!D:D&amp;scheduling_data!A:A,0)),"")</f>
        <v>Kelsea Rodriguez</v>
      </c>
      <c r="J3902" t="str">
        <f t="shared" si="180"/>
        <v>No</v>
      </c>
      <c r="K3902" t="str">
        <f t="shared" si="181"/>
        <v>29145345.4791666667Kelsea Rodriguez</v>
      </c>
      <c r="L3902" t="str">
        <f t="shared" si="182"/>
        <v>Yes</v>
      </c>
    </row>
    <row r="3903" spans="1:12" x14ac:dyDescent="0.3">
      <c r="A3903" t="s">
        <v>17</v>
      </c>
      <c r="B3903">
        <v>291</v>
      </c>
      <c r="C3903" s="1">
        <v>45363</v>
      </c>
      <c r="D3903" s="1">
        <v>45345.479166666664</v>
      </c>
      <c r="E3903">
        <v>93.22</v>
      </c>
      <c r="F3903" t="s">
        <v>9</v>
      </c>
      <c r="G3903" t="s">
        <v>18</v>
      </c>
      <c r="H3903">
        <v>97112</v>
      </c>
      <c r="I3903" t="str" cm="1">
        <f t="array" ref="I3903">IFERROR(INDEX(scheduling_data!H:H,MATCH(B3903&amp;D3903,scheduling_data!D:D&amp;scheduling_data!A:A,0)),"")</f>
        <v>Kelsea Rodriguez</v>
      </c>
      <c r="J3903" t="str">
        <f t="shared" si="180"/>
        <v>No</v>
      </c>
      <c r="K3903" t="str">
        <f t="shared" si="181"/>
        <v>29145345.4791666667Kelsea Rodriguez</v>
      </c>
      <c r="L3903" t="str">
        <f t="shared" si="182"/>
        <v>No</v>
      </c>
    </row>
    <row r="3904" spans="1:12" x14ac:dyDescent="0.3">
      <c r="A3904" t="s">
        <v>17</v>
      </c>
      <c r="B3904">
        <v>291</v>
      </c>
      <c r="C3904" s="1">
        <v>45358</v>
      </c>
      <c r="D3904" s="1">
        <v>45328.458333333336</v>
      </c>
      <c r="E3904">
        <v>85.19</v>
      </c>
      <c r="F3904" t="s">
        <v>9</v>
      </c>
      <c r="G3904" t="s">
        <v>18</v>
      </c>
      <c r="H3904">
        <v>92507</v>
      </c>
      <c r="I3904" t="str" cm="1">
        <f t="array" ref="I3904">IFERROR(INDEX(scheduling_data!H:H,MATCH(B3904&amp;D3904,scheduling_data!D:D&amp;scheduling_data!A:A,0)),"")</f>
        <v>Kelli Cruthirds</v>
      </c>
      <c r="J3904" t="str">
        <f t="shared" si="180"/>
        <v>No</v>
      </c>
      <c r="K3904" t="str">
        <f t="shared" si="181"/>
        <v>29145328.4583333333Kelli Cruthirds</v>
      </c>
      <c r="L3904" t="str">
        <f t="shared" si="182"/>
        <v>No</v>
      </c>
    </row>
    <row r="3905" spans="1:12" x14ac:dyDescent="0.3">
      <c r="A3905" t="s">
        <v>17</v>
      </c>
      <c r="B3905">
        <v>291</v>
      </c>
      <c r="C3905" s="1">
        <v>45358</v>
      </c>
      <c r="D3905" s="1">
        <v>45328.458333333336</v>
      </c>
      <c r="E3905">
        <v>64.81</v>
      </c>
      <c r="F3905" t="s">
        <v>19</v>
      </c>
      <c r="G3905" t="s">
        <v>20</v>
      </c>
      <c r="H3905">
        <v>92507</v>
      </c>
      <c r="I3905" t="str" cm="1">
        <f t="array" ref="I3905">IFERROR(INDEX(scheduling_data!H:H,MATCH(B3905&amp;D3905,scheduling_data!D:D&amp;scheduling_data!A:A,0)),"")</f>
        <v>Kelli Cruthirds</v>
      </c>
      <c r="J3905" t="str">
        <f t="shared" si="180"/>
        <v>No</v>
      </c>
      <c r="K3905" t="str">
        <f t="shared" si="181"/>
        <v>29145328.4583333333Kelli Cruthirds</v>
      </c>
      <c r="L3905" t="str">
        <f t="shared" si="182"/>
        <v>Yes</v>
      </c>
    </row>
    <row r="3906" spans="1:12" x14ac:dyDescent="0.3">
      <c r="A3906" t="s">
        <v>17</v>
      </c>
      <c r="B3906">
        <v>291</v>
      </c>
      <c r="C3906" s="1">
        <v>45358</v>
      </c>
      <c r="D3906" s="1">
        <v>45331.458333333336</v>
      </c>
      <c r="E3906">
        <v>64.81</v>
      </c>
      <c r="F3906" t="s">
        <v>19</v>
      </c>
      <c r="G3906" t="s">
        <v>20</v>
      </c>
      <c r="H3906">
        <v>92507</v>
      </c>
      <c r="I3906" t="str" cm="1">
        <f t="array" ref="I3906">IFERROR(INDEX(scheduling_data!H:H,MATCH(B3906&amp;D3906,scheduling_data!D:D&amp;scheduling_data!A:A,0)),"")</f>
        <v>D'Anna Pullen</v>
      </c>
      <c r="J3906" t="str">
        <f t="shared" si="180"/>
        <v>No</v>
      </c>
      <c r="K3906" t="str">
        <f t="shared" si="181"/>
        <v>29145331.4583333333D'Anna Pullen</v>
      </c>
      <c r="L3906" t="str">
        <f t="shared" si="182"/>
        <v>Yes</v>
      </c>
    </row>
    <row r="3907" spans="1:12" x14ac:dyDescent="0.3">
      <c r="A3907" t="s">
        <v>17</v>
      </c>
      <c r="B3907">
        <v>291</v>
      </c>
      <c r="C3907" s="1">
        <v>45358</v>
      </c>
      <c r="D3907" s="1">
        <v>45331.458333333336</v>
      </c>
      <c r="E3907">
        <v>85.19</v>
      </c>
      <c r="F3907" t="s">
        <v>9</v>
      </c>
      <c r="G3907" t="s">
        <v>18</v>
      </c>
      <c r="H3907">
        <v>92507</v>
      </c>
      <c r="I3907" t="str" cm="1">
        <f t="array" ref="I3907">IFERROR(INDEX(scheduling_data!H:H,MATCH(B3907&amp;D3907,scheduling_data!D:D&amp;scheduling_data!A:A,0)),"")</f>
        <v>D'Anna Pullen</v>
      </c>
      <c r="J3907" t="str">
        <f t="shared" ref="J3907:J3970" si="183">IF(I3907="", "Yes", "No")</f>
        <v>No</v>
      </c>
      <c r="K3907" t="str">
        <f t="shared" ref="K3907:K3970" si="184">IF(I3907="",B3907&amp;D3907,B3907&amp;D3907&amp;I3907)</f>
        <v>29145331.4583333333D'Anna Pullen</v>
      </c>
      <c r="L3907" t="str">
        <f t="shared" ref="L3907:L3970" si="185">IF(OR(F3907="Cash", F3907="Check", F3907="EFT", F3907="Credit Card", F3907="Visa", F3907="Mastercard", F3907="AMEX"), "Yes", "No")</f>
        <v>No</v>
      </c>
    </row>
    <row r="3908" spans="1:12" x14ac:dyDescent="0.3">
      <c r="A3908" t="s">
        <v>17</v>
      </c>
      <c r="B3908">
        <v>291</v>
      </c>
      <c r="C3908" s="1">
        <v>45358</v>
      </c>
      <c r="D3908" s="1">
        <v>45331.479166666664</v>
      </c>
      <c r="E3908">
        <v>93.22</v>
      </c>
      <c r="F3908" t="s">
        <v>9</v>
      </c>
      <c r="G3908" t="s">
        <v>18</v>
      </c>
      <c r="H3908">
        <v>97112</v>
      </c>
      <c r="I3908" t="str" cm="1">
        <f t="array" ref="I3908">IFERROR(INDEX(scheduling_data!H:H,MATCH(B3908&amp;D3908,scheduling_data!D:D&amp;scheduling_data!A:A,0)),"")</f>
        <v>Kelsea Rodriguez</v>
      </c>
      <c r="J3908" t="str">
        <f t="shared" si="183"/>
        <v>No</v>
      </c>
      <c r="K3908" t="str">
        <f t="shared" si="184"/>
        <v>29145331.4791666667Kelsea Rodriguez</v>
      </c>
      <c r="L3908" t="str">
        <f t="shared" si="185"/>
        <v>No</v>
      </c>
    </row>
    <row r="3909" spans="1:12" x14ac:dyDescent="0.3">
      <c r="A3909" t="s">
        <v>17</v>
      </c>
      <c r="B3909">
        <v>291</v>
      </c>
      <c r="C3909" s="1">
        <v>45358</v>
      </c>
      <c r="D3909" s="1">
        <v>45331.479166666664</v>
      </c>
      <c r="E3909">
        <v>56.78</v>
      </c>
      <c r="F3909" t="s">
        <v>19</v>
      </c>
      <c r="G3909" t="s">
        <v>20</v>
      </c>
      <c r="H3909">
        <v>97112</v>
      </c>
      <c r="I3909" t="str" cm="1">
        <f t="array" ref="I3909">IFERROR(INDEX(scheduling_data!H:H,MATCH(B3909&amp;D3909,scheduling_data!D:D&amp;scheduling_data!A:A,0)),"")</f>
        <v>Kelsea Rodriguez</v>
      </c>
      <c r="J3909" t="str">
        <f t="shared" si="183"/>
        <v>No</v>
      </c>
      <c r="K3909" t="str">
        <f t="shared" si="184"/>
        <v>29145331.4791666667Kelsea Rodriguez</v>
      </c>
      <c r="L3909" t="str">
        <f t="shared" si="185"/>
        <v>Yes</v>
      </c>
    </row>
    <row r="3910" spans="1:12" x14ac:dyDescent="0.3">
      <c r="A3910" t="s">
        <v>49</v>
      </c>
      <c r="B3910">
        <v>96</v>
      </c>
      <c r="C3910" s="1">
        <v>45355</v>
      </c>
      <c r="D3910" s="1">
        <v>45341.625</v>
      </c>
      <c r="E3910">
        <v>70</v>
      </c>
      <c r="F3910" t="s">
        <v>9</v>
      </c>
      <c r="G3910" t="s">
        <v>104</v>
      </c>
      <c r="H3910">
        <v>97530</v>
      </c>
      <c r="I3910" t="str" cm="1">
        <f t="array" ref="I3910">IFERROR(INDEX(scheduling_data!H:H,MATCH(B3910&amp;D3910,scheduling_data!D:D&amp;scheduling_data!A:A,0)),"")</f>
        <v>Katherine Tyree</v>
      </c>
      <c r="J3910" t="str">
        <f t="shared" si="183"/>
        <v>No</v>
      </c>
      <c r="K3910" t="str">
        <f t="shared" si="184"/>
        <v>9645341.625Katherine Tyree</v>
      </c>
      <c r="L3910" t="str">
        <f t="shared" si="185"/>
        <v>No</v>
      </c>
    </row>
    <row r="3911" spans="1:12" x14ac:dyDescent="0.3">
      <c r="A3911" t="s">
        <v>49</v>
      </c>
      <c r="B3911">
        <v>96</v>
      </c>
      <c r="C3911" s="1">
        <v>45355</v>
      </c>
      <c r="D3911" s="1">
        <v>45341.625</v>
      </c>
      <c r="E3911">
        <v>64</v>
      </c>
      <c r="F3911" t="s">
        <v>19</v>
      </c>
      <c r="G3911" t="s">
        <v>50</v>
      </c>
      <c r="H3911">
        <v>97530</v>
      </c>
      <c r="I3911" t="str" cm="1">
        <f t="array" ref="I3911">IFERROR(INDEX(scheduling_data!H:H,MATCH(B3911&amp;D3911,scheduling_data!D:D&amp;scheduling_data!A:A,0)),"")</f>
        <v>Katherine Tyree</v>
      </c>
      <c r="J3911" t="str">
        <f t="shared" si="183"/>
        <v>No</v>
      </c>
      <c r="K3911" t="str">
        <f t="shared" si="184"/>
        <v>9645341.625Katherine Tyree</v>
      </c>
      <c r="L3911" t="str">
        <f t="shared" si="185"/>
        <v>Yes</v>
      </c>
    </row>
    <row r="3912" spans="1:12" x14ac:dyDescent="0.3">
      <c r="A3912" t="s">
        <v>49</v>
      </c>
      <c r="B3912">
        <v>96</v>
      </c>
      <c r="C3912" s="1">
        <v>45355</v>
      </c>
      <c r="D3912" s="1">
        <v>45341.625</v>
      </c>
      <c r="E3912">
        <v>105</v>
      </c>
      <c r="F3912" t="s">
        <v>9</v>
      </c>
      <c r="G3912" t="s">
        <v>104</v>
      </c>
      <c r="H3912">
        <v>97110</v>
      </c>
      <c r="I3912" t="str" cm="1">
        <f t="array" ref="I3912">IFERROR(INDEX(scheduling_data!H:H,MATCH(B3912&amp;D3912,scheduling_data!D:D&amp;scheduling_data!A:A,0)),"")</f>
        <v>Katherine Tyree</v>
      </c>
      <c r="J3912" t="str">
        <f t="shared" si="183"/>
        <v>No</v>
      </c>
      <c r="K3912" t="str">
        <f t="shared" si="184"/>
        <v>9645341.625Katherine Tyree</v>
      </c>
      <c r="L3912" t="str">
        <f t="shared" si="185"/>
        <v>No</v>
      </c>
    </row>
    <row r="3913" spans="1:12" x14ac:dyDescent="0.3">
      <c r="A3913" t="s">
        <v>49</v>
      </c>
      <c r="B3913">
        <v>96</v>
      </c>
      <c r="C3913" s="1">
        <v>45355</v>
      </c>
      <c r="D3913" s="1">
        <v>45341.625</v>
      </c>
      <c r="E3913">
        <v>96</v>
      </c>
      <c r="F3913" t="s">
        <v>19</v>
      </c>
      <c r="G3913" t="s">
        <v>50</v>
      </c>
      <c r="H3913">
        <v>97110</v>
      </c>
      <c r="I3913" t="str" cm="1">
        <f t="array" ref="I3913">IFERROR(INDEX(scheduling_data!H:H,MATCH(B3913&amp;D3913,scheduling_data!D:D&amp;scheduling_data!A:A,0)),"")</f>
        <v>Katherine Tyree</v>
      </c>
      <c r="J3913" t="str">
        <f t="shared" si="183"/>
        <v>No</v>
      </c>
      <c r="K3913" t="str">
        <f t="shared" si="184"/>
        <v>9645341.625Katherine Tyree</v>
      </c>
      <c r="L3913" t="str">
        <f t="shared" si="185"/>
        <v>Yes</v>
      </c>
    </row>
    <row r="3914" spans="1:12" x14ac:dyDescent="0.3">
      <c r="A3914" t="s">
        <v>25</v>
      </c>
      <c r="B3914">
        <v>11</v>
      </c>
      <c r="C3914" s="1">
        <v>45352</v>
      </c>
      <c r="D3914" s="1">
        <v>45334.375</v>
      </c>
      <c r="E3914">
        <v>93.22</v>
      </c>
      <c r="F3914" t="s">
        <v>9</v>
      </c>
      <c r="G3914" t="s">
        <v>28</v>
      </c>
      <c r="H3914">
        <v>97112</v>
      </c>
      <c r="I3914" t="str" cm="1">
        <f t="array" ref="I3914">IFERROR(INDEX(scheduling_data!H:H,MATCH(B3914&amp;D3914,scheduling_data!D:D&amp;scheduling_data!A:A,0)),"")</f>
        <v>Carolyn Simpson</v>
      </c>
      <c r="J3914" t="str">
        <f t="shared" si="183"/>
        <v>No</v>
      </c>
      <c r="K3914" t="str">
        <f t="shared" si="184"/>
        <v>1145334.375Carolyn Simpson</v>
      </c>
      <c r="L3914" t="str">
        <f t="shared" si="185"/>
        <v>No</v>
      </c>
    </row>
    <row r="3915" spans="1:12" x14ac:dyDescent="0.3">
      <c r="A3915" t="s">
        <v>25</v>
      </c>
      <c r="B3915">
        <v>11</v>
      </c>
      <c r="C3915" s="1">
        <v>45352</v>
      </c>
      <c r="D3915" s="1">
        <v>45334.375</v>
      </c>
      <c r="E3915">
        <v>56.78</v>
      </c>
      <c r="F3915" t="s">
        <v>19</v>
      </c>
      <c r="G3915" t="s">
        <v>26</v>
      </c>
      <c r="H3915">
        <v>97112</v>
      </c>
      <c r="I3915" t="str" cm="1">
        <f t="array" ref="I3915">IFERROR(INDEX(scheduling_data!H:H,MATCH(B3915&amp;D3915,scheduling_data!D:D&amp;scheduling_data!A:A,0)),"")</f>
        <v>Carolyn Simpson</v>
      </c>
      <c r="J3915" t="str">
        <f t="shared" si="183"/>
        <v>No</v>
      </c>
      <c r="K3915" t="str">
        <f t="shared" si="184"/>
        <v>1145334.375Carolyn Simpson</v>
      </c>
      <c r="L3915" t="str">
        <f t="shared" si="185"/>
        <v>Yes</v>
      </c>
    </row>
    <row r="3916" spans="1:12" x14ac:dyDescent="0.3">
      <c r="A3916" t="s">
        <v>25</v>
      </c>
      <c r="B3916">
        <v>11</v>
      </c>
      <c r="C3916" s="1">
        <v>45352</v>
      </c>
      <c r="D3916" s="1">
        <v>45341.354166666664</v>
      </c>
      <c r="E3916">
        <v>0</v>
      </c>
      <c r="F3916" t="s">
        <v>9</v>
      </c>
      <c r="G3916" t="s">
        <v>441</v>
      </c>
      <c r="H3916">
        <v>97112</v>
      </c>
      <c r="I3916" t="str" cm="1">
        <f t="array" ref="I3916">IFERROR(INDEX(scheduling_data!H:H,MATCH(B3916&amp;D3916,scheduling_data!D:D&amp;scheduling_data!A:A,0)),"")</f>
        <v>Heidi Molaison</v>
      </c>
      <c r="J3916" t="str">
        <f t="shared" si="183"/>
        <v>No</v>
      </c>
      <c r="K3916" t="str">
        <f t="shared" si="184"/>
        <v>1145341.3541666667Heidi Molaison</v>
      </c>
      <c r="L3916" t="str">
        <f t="shared" si="185"/>
        <v>No</v>
      </c>
    </row>
    <row r="3917" spans="1:12" x14ac:dyDescent="0.3">
      <c r="A3917" t="s">
        <v>25</v>
      </c>
      <c r="B3917">
        <v>11</v>
      </c>
      <c r="C3917" s="1">
        <v>45373</v>
      </c>
      <c r="D3917" s="1">
        <v>45341.354166666664</v>
      </c>
      <c r="E3917">
        <v>0</v>
      </c>
      <c r="F3917" t="s">
        <v>9</v>
      </c>
      <c r="G3917" t="s">
        <v>441</v>
      </c>
      <c r="H3917">
        <v>97112</v>
      </c>
      <c r="I3917" t="str" cm="1">
        <f t="array" ref="I3917">IFERROR(INDEX(scheduling_data!H:H,MATCH(B3917&amp;D3917,scheduling_data!D:D&amp;scheduling_data!A:A,0)),"")</f>
        <v>Heidi Molaison</v>
      </c>
      <c r="J3917" t="str">
        <f t="shared" si="183"/>
        <v>No</v>
      </c>
      <c r="K3917" t="str">
        <f t="shared" si="184"/>
        <v>1145341.3541666667Heidi Molaison</v>
      </c>
      <c r="L3917" t="str">
        <f t="shared" si="185"/>
        <v>No</v>
      </c>
    </row>
    <row r="3918" spans="1:12" x14ac:dyDescent="0.3">
      <c r="A3918" t="s">
        <v>25</v>
      </c>
      <c r="B3918">
        <v>11</v>
      </c>
      <c r="C3918" s="1">
        <v>45359</v>
      </c>
      <c r="D3918" s="1">
        <v>45341.354166666664</v>
      </c>
      <c r="E3918">
        <v>56.78</v>
      </c>
      <c r="F3918" t="s">
        <v>19</v>
      </c>
      <c r="H3918">
        <v>97112</v>
      </c>
      <c r="I3918" t="str" cm="1">
        <f t="array" ref="I3918">IFERROR(INDEX(scheduling_data!H:H,MATCH(B3918&amp;D3918,scheduling_data!D:D&amp;scheduling_data!A:A,0)),"")</f>
        <v>Heidi Molaison</v>
      </c>
      <c r="J3918" t="str">
        <f t="shared" si="183"/>
        <v>No</v>
      </c>
      <c r="K3918" t="str">
        <f t="shared" si="184"/>
        <v>1145341.3541666667Heidi Molaison</v>
      </c>
      <c r="L3918" t="str">
        <f t="shared" si="185"/>
        <v>Yes</v>
      </c>
    </row>
    <row r="3919" spans="1:12" x14ac:dyDescent="0.3">
      <c r="A3919" t="s">
        <v>25</v>
      </c>
      <c r="B3919">
        <v>11</v>
      </c>
      <c r="C3919" s="1">
        <v>45359</v>
      </c>
      <c r="D3919" s="1">
        <v>45341.354166666664</v>
      </c>
      <c r="E3919">
        <v>93.22</v>
      </c>
      <c r="F3919" t="s">
        <v>9</v>
      </c>
      <c r="H3919">
        <v>97112</v>
      </c>
      <c r="I3919" t="str" cm="1">
        <f t="array" ref="I3919">IFERROR(INDEX(scheduling_data!H:H,MATCH(B3919&amp;D3919,scheduling_data!D:D&amp;scheduling_data!A:A,0)),"")</f>
        <v>Heidi Molaison</v>
      </c>
      <c r="J3919" t="str">
        <f t="shared" si="183"/>
        <v>No</v>
      </c>
      <c r="K3919" t="str">
        <f t="shared" si="184"/>
        <v>1145341.3541666667Heidi Molaison</v>
      </c>
      <c r="L3919" t="str">
        <f t="shared" si="185"/>
        <v>No</v>
      </c>
    </row>
    <row r="3920" spans="1:12" x14ac:dyDescent="0.3">
      <c r="A3920" t="s">
        <v>25</v>
      </c>
      <c r="B3920">
        <v>11</v>
      </c>
      <c r="C3920" s="1">
        <v>45366</v>
      </c>
      <c r="D3920" s="1">
        <v>45348.354166666664</v>
      </c>
      <c r="E3920">
        <v>0</v>
      </c>
      <c r="F3920" t="s">
        <v>9</v>
      </c>
      <c r="G3920" t="s">
        <v>438</v>
      </c>
      <c r="H3920">
        <v>97112</v>
      </c>
      <c r="I3920" t="str" cm="1">
        <f t="array" ref="I3920">IFERROR(INDEX(scheduling_data!H:H,MATCH(B3920&amp;D3920,scheduling_data!D:D&amp;scheduling_data!A:A,0)),"")</f>
        <v>Breanna Cochran</v>
      </c>
      <c r="J3920" t="str">
        <f t="shared" si="183"/>
        <v>No</v>
      </c>
      <c r="K3920" t="str">
        <f t="shared" si="184"/>
        <v>1145348.3541666667Breanna Cochran</v>
      </c>
      <c r="L3920" t="str">
        <f t="shared" si="185"/>
        <v>No</v>
      </c>
    </row>
    <row r="3921" spans="1:12" x14ac:dyDescent="0.3">
      <c r="A3921" t="s">
        <v>137</v>
      </c>
      <c r="B3921">
        <v>97</v>
      </c>
      <c r="C3921" s="1">
        <v>45352</v>
      </c>
      <c r="D3921" s="1">
        <v>45334.666666666664</v>
      </c>
      <c r="E3921">
        <v>0.87</v>
      </c>
      <c r="F3921" t="s">
        <v>9</v>
      </c>
      <c r="G3921" t="s">
        <v>55</v>
      </c>
      <c r="H3921">
        <v>97112</v>
      </c>
      <c r="I3921" t="str" cm="1">
        <f t="array" ref="I3921">IFERROR(INDEX(scheduling_data!H:H,MATCH(B3921&amp;D3921,scheduling_data!D:D&amp;scheduling_data!A:A,0)),"")</f>
        <v>Katherine Tyree</v>
      </c>
      <c r="J3921" t="str">
        <f t="shared" si="183"/>
        <v>No</v>
      </c>
      <c r="K3921" t="str">
        <f t="shared" si="184"/>
        <v>9745334.6666666667Katherine Tyree</v>
      </c>
      <c r="L3921" t="str">
        <f t="shared" si="185"/>
        <v>No</v>
      </c>
    </row>
    <row r="3922" spans="1:12" x14ac:dyDescent="0.3">
      <c r="A3922" t="s">
        <v>137</v>
      </c>
      <c r="B3922">
        <v>97</v>
      </c>
      <c r="C3922" s="1">
        <v>45352</v>
      </c>
      <c r="D3922" s="1">
        <v>45334.666666666664</v>
      </c>
      <c r="E3922">
        <v>42.47</v>
      </c>
      <c r="F3922" t="s">
        <v>19</v>
      </c>
      <c r="G3922" t="s">
        <v>57</v>
      </c>
      <c r="H3922">
        <v>97112</v>
      </c>
      <c r="I3922" t="str" cm="1">
        <f t="array" ref="I3922">IFERROR(INDEX(scheduling_data!H:H,MATCH(B3922&amp;D3922,scheduling_data!D:D&amp;scheduling_data!A:A,0)),"")</f>
        <v>Katherine Tyree</v>
      </c>
      <c r="J3922" t="str">
        <f t="shared" si="183"/>
        <v>No</v>
      </c>
      <c r="K3922" t="str">
        <f t="shared" si="184"/>
        <v>9745334.6666666667Katherine Tyree</v>
      </c>
      <c r="L3922" t="str">
        <f t="shared" si="185"/>
        <v>Yes</v>
      </c>
    </row>
    <row r="3923" spans="1:12" x14ac:dyDescent="0.3">
      <c r="A3923" t="s">
        <v>137</v>
      </c>
      <c r="B3923">
        <v>97</v>
      </c>
      <c r="C3923" s="1">
        <v>45352</v>
      </c>
      <c r="D3923" s="1">
        <v>45334.666666666664</v>
      </c>
      <c r="E3923">
        <v>88.86</v>
      </c>
      <c r="F3923" t="s">
        <v>9</v>
      </c>
      <c r="G3923" t="s">
        <v>56</v>
      </c>
      <c r="H3923">
        <v>97112</v>
      </c>
      <c r="I3923" t="str" cm="1">
        <f t="array" ref="I3923">IFERROR(INDEX(scheduling_data!H:H,MATCH(B3923&amp;D3923,scheduling_data!D:D&amp;scheduling_data!A:A,0)),"")</f>
        <v>Katherine Tyree</v>
      </c>
      <c r="J3923" t="str">
        <f t="shared" si="183"/>
        <v>No</v>
      </c>
      <c r="K3923" t="str">
        <f t="shared" si="184"/>
        <v>9745334.6666666667Katherine Tyree</v>
      </c>
      <c r="L3923" t="str">
        <f t="shared" si="185"/>
        <v>No</v>
      </c>
    </row>
    <row r="3924" spans="1:12" x14ac:dyDescent="0.3">
      <c r="A3924" t="s">
        <v>137</v>
      </c>
      <c r="B3924">
        <v>97</v>
      </c>
      <c r="C3924" s="1">
        <v>45352</v>
      </c>
      <c r="D3924" s="1">
        <v>45334.666666666664</v>
      </c>
      <c r="E3924">
        <v>6.97</v>
      </c>
      <c r="F3924" t="s">
        <v>9</v>
      </c>
      <c r="G3924" t="s">
        <v>54</v>
      </c>
      <c r="H3924">
        <v>97112</v>
      </c>
      <c r="I3924" t="str" cm="1">
        <f t="array" ref="I3924">IFERROR(INDEX(scheduling_data!H:H,MATCH(B3924&amp;D3924,scheduling_data!D:D&amp;scheduling_data!A:A,0)),"")</f>
        <v>Katherine Tyree</v>
      </c>
      <c r="J3924" t="str">
        <f t="shared" si="183"/>
        <v>No</v>
      </c>
      <c r="K3924" t="str">
        <f t="shared" si="184"/>
        <v>9745334.6666666667Katherine Tyree</v>
      </c>
      <c r="L3924" t="str">
        <f t="shared" si="185"/>
        <v>No</v>
      </c>
    </row>
    <row r="3925" spans="1:12" x14ac:dyDescent="0.3">
      <c r="A3925" t="s">
        <v>137</v>
      </c>
      <c r="B3925">
        <v>97</v>
      </c>
      <c r="C3925" s="1">
        <v>45352</v>
      </c>
      <c r="D3925" s="1">
        <v>45334.666666666664</v>
      </c>
      <c r="E3925">
        <v>8.3699999999999992</v>
      </c>
      <c r="F3925" t="s">
        <v>19</v>
      </c>
      <c r="G3925" t="s">
        <v>57</v>
      </c>
      <c r="H3925">
        <v>97012</v>
      </c>
      <c r="I3925" t="str" cm="1">
        <f t="array" ref="I3925">IFERROR(INDEX(scheduling_data!H:H,MATCH(B3925&amp;D3925,scheduling_data!D:D&amp;scheduling_data!A:A,0)),"")</f>
        <v>Katherine Tyree</v>
      </c>
      <c r="J3925" t="str">
        <f t="shared" si="183"/>
        <v>No</v>
      </c>
      <c r="K3925" t="str">
        <f t="shared" si="184"/>
        <v>9745334.6666666667Katherine Tyree</v>
      </c>
      <c r="L3925" t="str">
        <f t="shared" si="185"/>
        <v>Yes</v>
      </c>
    </row>
    <row r="3926" spans="1:12" x14ac:dyDescent="0.3">
      <c r="A3926" t="s">
        <v>137</v>
      </c>
      <c r="B3926">
        <v>97</v>
      </c>
      <c r="C3926" s="1">
        <v>45352</v>
      </c>
      <c r="D3926" s="1">
        <v>45334.666666666664</v>
      </c>
      <c r="E3926">
        <v>42.1</v>
      </c>
      <c r="F3926" t="s">
        <v>9</v>
      </c>
      <c r="G3926" t="s">
        <v>56</v>
      </c>
      <c r="H3926">
        <v>97012</v>
      </c>
      <c r="I3926" t="str" cm="1">
        <f t="array" ref="I3926">IFERROR(INDEX(scheduling_data!H:H,MATCH(B3926&amp;D3926,scheduling_data!D:D&amp;scheduling_data!A:A,0)),"")</f>
        <v>Katherine Tyree</v>
      </c>
      <c r="J3926" t="str">
        <f t="shared" si="183"/>
        <v>No</v>
      </c>
      <c r="K3926" t="str">
        <f t="shared" si="184"/>
        <v>9745334.6666666667Katherine Tyree</v>
      </c>
      <c r="L3926" t="str">
        <f t="shared" si="185"/>
        <v>No</v>
      </c>
    </row>
    <row r="3927" spans="1:12" x14ac:dyDescent="0.3">
      <c r="A3927" t="s">
        <v>137</v>
      </c>
      <c r="B3927">
        <v>97</v>
      </c>
      <c r="C3927" s="1">
        <v>45352</v>
      </c>
      <c r="D3927" s="1">
        <v>45334.666666666664</v>
      </c>
      <c r="E3927">
        <v>0.17</v>
      </c>
      <c r="F3927" t="s">
        <v>9</v>
      </c>
      <c r="G3927" t="s">
        <v>55</v>
      </c>
      <c r="H3927">
        <v>97012</v>
      </c>
      <c r="I3927" t="str" cm="1">
        <f t="array" ref="I3927">IFERROR(INDEX(scheduling_data!H:H,MATCH(B3927&amp;D3927,scheduling_data!D:D&amp;scheduling_data!A:A,0)),"")</f>
        <v>Katherine Tyree</v>
      </c>
      <c r="J3927" t="str">
        <f t="shared" si="183"/>
        <v>No</v>
      </c>
      <c r="K3927" t="str">
        <f t="shared" si="184"/>
        <v>9745334.6666666667Katherine Tyree</v>
      </c>
      <c r="L3927" t="str">
        <f t="shared" si="185"/>
        <v>No</v>
      </c>
    </row>
    <row r="3928" spans="1:12" x14ac:dyDescent="0.3">
      <c r="A3928" t="s">
        <v>137</v>
      </c>
      <c r="B3928">
        <v>97</v>
      </c>
      <c r="C3928" s="1">
        <v>45352</v>
      </c>
      <c r="D3928" s="1">
        <v>45334.666666666664</v>
      </c>
      <c r="E3928">
        <v>2.23</v>
      </c>
      <c r="F3928" t="s">
        <v>9</v>
      </c>
      <c r="G3928" t="s">
        <v>54</v>
      </c>
      <c r="H3928">
        <v>97012</v>
      </c>
      <c r="I3928" t="str" cm="1">
        <f t="array" ref="I3928">IFERROR(INDEX(scheduling_data!H:H,MATCH(B3928&amp;D3928,scheduling_data!D:D&amp;scheduling_data!A:A,0)),"")</f>
        <v>Katherine Tyree</v>
      </c>
      <c r="J3928" t="str">
        <f t="shared" si="183"/>
        <v>No</v>
      </c>
      <c r="K3928" t="str">
        <f t="shared" si="184"/>
        <v>9745334.6666666667Katherine Tyree</v>
      </c>
      <c r="L3928" t="str">
        <f t="shared" si="185"/>
        <v>No</v>
      </c>
    </row>
    <row r="3929" spans="1:12" x14ac:dyDescent="0.3">
      <c r="A3929" t="s">
        <v>137</v>
      </c>
      <c r="B3929">
        <v>97</v>
      </c>
      <c r="C3929" s="1">
        <v>45355</v>
      </c>
      <c r="D3929" s="1">
        <v>45337.666666666664</v>
      </c>
      <c r="E3929">
        <v>5.86</v>
      </c>
      <c r="F3929" t="s">
        <v>9</v>
      </c>
      <c r="G3929" t="s">
        <v>54</v>
      </c>
      <c r="H3929">
        <v>97110</v>
      </c>
      <c r="I3929" t="str" cm="1">
        <f t="array" ref="I3929">IFERROR(INDEX(scheduling_data!H:H,MATCH(B3929&amp;D3929,scheduling_data!D:D&amp;scheduling_data!A:A,0)),"")</f>
        <v>Katherine Tyree</v>
      </c>
      <c r="J3929" t="str">
        <f t="shared" si="183"/>
        <v>No</v>
      </c>
      <c r="K3929" t="str">
        <f t="shared" si="184"/>
        <v>9745337.6666666667Katherine Tyree</v>
      </c>
      <c r="L3929" t="str">
        <f t="shared" si="185"/>
        <v>No</v>
      </c>
    </row>
    <row r="3930" spans="1:12" x14ac:dyDescent="0.3">
      <c r="A3930" t="s">
        <v>137</v>
      </c>
      <c r="B3930">
        <v>97</v>
      </c>
      <c r="C3930" s="1">
        <v>45355</v>
      </c>
      <c r="D3930" s="1">
        <v>45337.666666666664</v>
      </c>
      <c r="E3930">
        <v>0.33</v>
      </c>
      <c r="F3930" t="s">
        <v>9</v>
      </c>
      <c r="G3930" t="s">
        <v>55</v>
      </c>
      <c r="H3930">
        <v>97110</v>
      </c>
      <c r="I3930" t="str" cm="1">
        <f t="array" ref="I3930">IFERROR(INDEX(scheduling_data!H:H,MATCH(B3930&amp;D3930,scheduling_data!D:D&amp;scheduling_data!A:A,0)),"")</f>
        <v>Katherine Tyree</v>
      </c>
      <c r="J3930" t="str">
        <f t="shared" si="183"/>
        <v>No</v>
      </c>
      <c r="K3930" t="str">
        <f t="shared" si="184"/>
        <v>9745337.6666666667Katherine Tyree</v>
      </c>
      <c r="L3930" t="str">
        <f t="shared" si="185"/>
        <v>No</v>
      </c>
    </row>
    <row r="3931" spans="1:12" x14ac:dyDescent="0.3">
      <c r="A3931" t="s">
        <v>137</v>
      </c>
      <c r="B3931">
        <v>97</v>
      </c>
      <c r="C3931" s="1">
        <v>45355</v>
      </c>
      <c r="D3931" s="1">
        <v>45337.666666666664</v>
      </c>
      <c r="E3931">
        <v>23.97</v>
      </c>
      <c r="F3931" t="s">
        <v>19</v>
      </c>
      <c r="G3931" t="s">
        <v>57</v>
      </c>
      <c r="H3931">
        <v>97112</v>
      </c>
      <c r="I3931" t="str" cm="1">
        <f t="array" ref="I3931">IFERROR(INDEX(scheduling_data!H:H,MATCH(B3931&amp;D3931,scheduling_data!D:D&amp;scheduling_data!A:A,0)),"")</f>
        <v>Katherine Tyree</v>
      </c>
      <c r="J3931" t="str">
        <f t="shared" si="183"/>
        <v>No</v>
      </c>
      <c r="K3931" t="str">
        <f t="shared" si="184"/>
        <v>9745337.6666666667Katherine Tyree</v>
      </c>
      <c r="L3931" t="str">
        <f t="shared" si="185"/>
        <v>Yes</v>
      </c>
    </row>
    <row r="3932" spans="1:12" x14ac:dyDescent="0.3">
      <c r="A3932" t="s">
        <v>137</v>
      </c>
      <c r="B3932">
        <v>97</v>
      </c>
      <c r="C3932" s="1">
        <v>45355</v>
      </c>
      <c r="D3932" s="1">
        <v>45337.666666666664</v>
      </c>
      <c r="E3932">
        <v>44.43</v>
      </c>
      <c r="F3932" t="s">
        <v>9</v>
      </c>
      <c r="G3932" t="s">
        <v>56</v>
      </c>
      <c r="H3932">
        <v>97112</v>
      </c>
      <c r="I3932" t="str" cm="1">
        <f t="array" ref="I3932">IFERROR(INDEX(scheduling_data!H:H,MATCH(B3932&amp;D3932,scheduling_data!D:D&amp;scheduling_data!A:A,0)),"")</f>
        <v>Katherine Tyree</v>
      </c>
      <c r="J3932" t="str">
        <f t="shared" si="183"/>
        <v>No</v>
      </c>
      <c r="K3932" t="str">
        <f t="shared" si="184"/>
        <v>9745337.6666666667Katherine Tyree</v>
      </c>
      <c r="L3932" t="str">
        <f t="shared" si="185"/>
        <v>No</v>
      </c>
    </row>
    <row r="3933" spans="1:12" x14ac:dyDescent="0.3">
      <c r="A3933" t="s">
        <v>137</v>
      </c>
      <c r="B3933">
        <v>97</v>
      </c>
      <c r="C3933" s="1">
        <v>45355</v>
      </c>
      <c r="D3933" s="1">
        <v>45337.666666666664</v>
      </c>
      <c r="E3933">
        <v>0.49</v>
      </c>
      <c r="F3933" t="s">
        <v>9</v>
      </c>
      <c r="G3933" t="s">
        <v>55</v>
      </c>
      <c r="H3933">
        <v>97112</v>
      </c>
      <c r="I3933" t="str" cm="1">
        <f t="array" ref="I3933">IFERROR(INDEX(scheduling_data!H:H,MATCH(B3933&amp;D3933,scheduling_data!D:D&amp;scheduling_data!A:A,0)),"")</f>
        <v>Katherine Tyree</v>
      </c>
      <c r="J3933" t="str">
        <f t="shared" si="183"/>
        <v>No</v>
      </c>
      <c r="K3933" t="str">
        <f t="shared" si="184"/>
        <v>9745337.6666666667Katherine Tyree</v>
      </c>
      <c r="L3933" t="str">
        <f t="shared" si="185"/>
        <v>No</v>
      </c>
    </row>
    <row r="3934" spans="1:12" x14ac:dyDescent="0.3">
      <c r="A3934" t="s">
        <v>137</v>
      </c>
      <c r="B3934">
        <v>97</v>
      </c>
      <c r="C3934" s="1">
        <v>45355</v>
      </c>
      <c r="D3934" s="1">
        <v>45337.666666666664</v>
      </c>
      <c r="E3934">
        <v>75</v>
      </c>
      <c r="F3934" t="s">
        <v>9</v>
      </c>
      <c r="G3934" t="s">
        <v>154</v>
      </c>
      <c r="H3934">
        <v>97140</v>
      </c>
      <c r="I3934" t="str" cm="1">
        <f t="array" ref="I3934">IFERROR(INDEX(scheduling_data!H:H,MATCH(B3934&amp;D3934,scheduling_data!D:D&amp;scheduling_data!A:A,0)),"")</f>
        <v>Katherine Tyree</v>
      </c>
      <c r="J3934" t="str">
        <f t="shared" si="183"/>
        <v>No</v>
      </c>
      <c r="K3934" t="str">
        <f t="shared" si="184"/>
        <v>9745337.6666666667Katherine Tyree</v>
      </c>
      <c r="L3934" t="str">
        <f t="shared" si="185"/>
        <v>No</v>
      </c>
    </row>
    <row r="3935" spans="1:12" x14ac:dyDescent="0.3">
      <c r="A3935" t="s">
        <v>137</v>
      </c>
      <c r="B3935">
        <v>97</v>
      </c>
      <c r="C3935" s="1">
        <v>45355</v>
      </c>
      <c r="D3935" s="1">
        <v>45337.666666666664</v>
      </c>
      <c r="E3935">
        <v>2.23</v>
      </c>
      <c r="F3935" t="s">
        <v>9</v>
      </c>
      <c r="G3935" t="s">
        <v>54</v>
      </c>
      <c r="H3935">
        <v>97012</v>
      </c>
      <c r="I3935" t="str" cm="1">
        <f t="array" ref="I3935">IFERROR(INDEX(scheduling_data!H:H,MATCH(B3935&amp;D3935,scheduling_data!D:D&amp;scheduling_data!A:A,0)),"")</f>
        <v>Katherine Tyree</v>
      </c>
      <c r="J3935" t="str">
        <f t="shared" si="183"/>
        <v>No</v>
      </c>
      <c r="K3935" t="str">
        <f t="shared" si="184"/>
        <v>9745337.6666666667Katherine Tyree</v>
      </c>
      <c r="L3935" t="str">
        <f t="shared" si="185"/>
        <v>No</v>
      </c>
    </row>
    <row r="3936" spans="1:12" x14ac:dyDescent="0.3">
      <c r="A3936" t="s">
        <v>137</v>
      </c>
      <c r="B3936">
        <v>97</v>
      </c>
      <c r="C3936" s="1">
        <v>45355</v>
      </c>
      <c r="D3936" s="1">
        <v>45337.666666666664</v>
      </c>
      <c r="E3936">
        <v>0.17</v>
      </c>
      <c r="F3936" t="s">
        <v>9</v>
      </c>
      <c r="G3936" t="s">
        <v>55</v>
      </c>
      <c r="H3936">
        <v>97012</v>
      </c>
      <c r="I3936" t="str" cm="1">
        <f t="array" ref="I3936">IFERROR(INDEX(scheduling_data!H:H,MATCH(B3936&amp;D3936,scheduling_data!D:D&amp;scheduling_data!A:A,0)),"")</f>
        <v>Katherine Tyree</v>
      </c>
      <c r="J3936" t="str">
        <f t="shared" si="183"/>
        <v>No</v>
      </c>
      <c r="K3936" t="str">
        <f t="shared" si="184"/>
        <v>9745337.6666666667Katherine Tyree</v>
      </c>
      <c r="L3936" t="str">
        <f t="shared" si="185"/>
        <v>No</v>
      </c>
    </row>
    <row r="3937" spans="1:12" x14ac:dyDescent="0.3">
      <c r="A3937" t="s">
        <v>137</v>
      </c>
      <c r="B3937">
        <v>97</v>
      </c>
      <c r="C3937" s="1">
        <v>45355</v>
      </c>
      <c r="D3937" s="1">
        <v>45337.666666666664</v>
      </c>
      <c r="E3937">
        <v>42.1</v>
      </c>
      <c r="F3937" t="s">
        <v>9</v>
      </c>
      <c r="G3937" t="s">
        <v>56</v>
      </c>
      <c r="H3937">
        <v>97012</v>
      </c>
      <c r="I3937" t="str" cm="1">
        <f t="array" ref="I3937">IFERROR(INDEX(scheduling_data!H:H,MATCH(B3937&amp;D3937,scheduling_data!D:D&amp;scheduling_data!A:A,0)),"")</f>
        <v>Katherine Tyree</v>
      </c>
      <c r="J3937" t="str">
        <f t="shared" si="183"/>
        <v>No</v>
      </c>
      <c r="K3937" t="str">
        <f t="shared" si="184"/>
        <v>9745337.6666666667Katherine Tyree</v>
      </c>
      <c r="L3937" t="str">
        <f t="shared" si="185"/>
        <v>No</v>
      </c>
    </row>
    <row r="3938" spans="1:12" x14ac:dyDescent="0.3">
      <c r="A3938" t="s">
        <v>137</v>
      </c>
      <c r="B3938">
        <v>97</v>
      </c>
      <c r="C3938" s="1">
        <v>45355</v>
      </c>
      <c r="D3938" s="1">
        <v>45337.666666666664</v>
      </c>
      <c r="E3938">
        <v>8.3699999999999992</v>
      </c>
      <c r="F3938" t="s">
        <v>19</v>
      </c>
      <c r="G3938" t="s">
        <v>57</v>
      </c>
      <c r="H3938">
        <v>97012</v>
      </c>
      <c r="I3938" t="str" cm="1">
        <f t="array" ref="I3938">IFERROR(INDEX(scheduling_data!H:H,MATCH(B3938&amp;D3938,scheduling_data!D:D&amp;scheduling_data!A:A,0)),"")</f>
        <v>Katherine Tyree</v>
      </c>
      <c r="J3938" t="str">
        <f t="shared" si="183"/>
        <v>No</v>
      </c>
      <c r="K3938" t="str">
        <f t="shared" si="184"/>
        <v>9745337.6666666667Katherine Tyree</v>
      </c>
      <c r="L3938" t="str">
        <f t="shared" si="185"/>
        <v>Yes</v>
      </c>
    </row>
    <row r="3939" spans="1:12" x14ac:dyDescent="0.3">
      <c r="A3939" t="s">
        <v>137</v>
      </c>
      <c r="B3939">
        <v>97</v>
      </c>
      <c r="C3939" s="1">
        <v>45355</v>
      </c>
      <c r="D3939" s="1">
        <v>45337.666666666664</v>
      </c>
      <c r="E3939">
        <v>16.34</v>
      </c>
      <c r="F3939" t="s">
        <v>19</v>
      </c>
      <c r="G3939" t="s">
        <v>57</v>
      </c>
      <c r="H3939">
        <v>97110</v>
      </c>
      <c r="I3939" t="str" cm="1">
        <f t="array" ref="I3939">IFERROR(INDEX(scheduling_data!H:H,MATCH(B3939&amp;D3939,scheduling_data!D:D&amp;scheduling_data!A:A,0)),"")</f>
        <v>Katherine Tyree</v>
      </c>
      <c r="J3939" t="str">
        <f t="shared" si="183"/>
        <v>No</v>
      </c>
      <c r="K3939" t="str">
        <f t="shared" si="184"/>
        <v>9745337.6666666667Katherine Tyree</v>
      </c>
      <c r="L3939" t="str">
        <f t="shared" si="185"/>
        <v>Yes</v>
      </c>
    </row>
    <row r="3940" spans="1:12" x14ac:dyDescent="0.3">
      <c r="A3940" t="s">
        <v>137</v>
      </c>
      <c r="B3940">
        <v>97</v>
      </c>
      <c r="C3940" s="1">
        <v>45355</v>
      </c>
      <c r="D3940" s="1">
        <v>45337.666666666664</v>
      </c>
      <c r="E3940">
        <v>48.3</v>
      </c>
      <c r="F3940" t="s">
        <v>9</v>
      </c>
      <c r="G3940" t="s">
        <v>56</v>
      </c>
      <c r="H3940">
        <v>97110</v>
      </c>
      <c r="I3940" t="str" cm="1">
        <f t="array" ref="I3940">IFERROR(INDEX(scheduling_data!H:H,MATCH(B3940&amp;D3940,scheduling_data!D:D&amp;scheduling_data!A:A,0)),"")</f>
        <v>Katherine Tyree</v>
      </c>
      <c r="J3940" t="str">
        <f t="shared" si="183"/>
        <v>No</v>
      </c>
      <c r="K3940" t="str">
        <f t="shared" si="184"/>
        <v>9745337.6666666667Katherine Tyree</v>
      </c>
      <c r="L3940" t="str">
        <f t="shared" si="185"/>
        <v>No</v>
      </c>
    </row>
    <row r="3941" spans="1:12" x14ac:dyDescent="0.3">
      <c r="A3941" t="s">
        <v>137</v>
      </c>
      <c r="B3941">
        <v>97</v>
      </c>
      <c r="C3941" s="1">
        <v>45359</v>
      </c>
      <c r="D3941" s="1">
        <v>45342.666666666664</v>
      </c>
      <c r="E3941">
        <v>0.49</v>
      </c>
      <c r="F3941" t="s">
        <v>9</v>
      </c>
      <c r="G3941" t="s">
        <v>55</v>
      </c>
      <c r="H3941">
        <v>97112</v>
      </c>
      <c r="I3941" t="str" cm="1">
        <f t="array" ref="I3941">IFERROR(INDEX(scheduling_data!H:H,MATCH(B3941&amp;D3941,scheduling_data!D:D&amp;scheduling_data!A:A,0)),"")</f>
        <v>Katherine Tyree</v>
      </c>
      <c r="J3941" t="str">
        <f t="shared" si="183"/>
        <v>No</v>
      </c>
      <c r="K3941" t="str">
        <f t="shared" si="184"/>
        <v>9745342.6666666667Katherine Tyree</v>
      </c>
      <c r="L3941" t="str">
        <f t="shared" si="185"/>
        <v>No</v>
      </c>
    </row>
    <row r="3942" spans="1:12" x14ac:dyDescent="0.3">
      <c r="A3942" t="s">
        <v>137</v>
      </c>
      <c r="B3942">
        <v>97</v>
      </c>
      <c r="C3942" s="1">
        <v>45359</v>
      </c>
      <c r="D3942" s="1">
        <v>45342.666666666664</v>
      </c>
      <c r="E3942">
        <v>16.34</v>
      </c>
      <c r="F3942" t="s">
        <v>19</v>
      </c>
      <c r="G3942" t="s">
        <v>57</v>
      </c>
      <c r="H3942">
        <v>97110</v>
      </c>
      <c r="I3942" t="str" cm="1">
        <f t="array" ref="I3942">IFERROR(INDEX(scheduling_data!H:H,MATCH(B3942&amp;D3942,scheduling_data!D:D&amp;scheduling_data!A:A,0)),"")</f>
        <v>Katherine Tyree</v>
      </c>
      <c r="J3942" t="str">
        <f t="shared" si="183"/>
        <v>No</v>
      </c>
      <c r="K3942" t="str">
        <f t="shared" si="184"/>
        <v>9745342.6666666667Katherine Tyree</v>
      </c>
      <c r="L3942" t="str">
        <f t="shared" si="185"/>
        <v>Yes</v>
      </c>
    </row>
    <row r="3943" spans="1:12" x14ac:dyDescent="0.3">
      <c r="A3943" t="s">
        <v>137</v>
      </c>
      <c r="B3943">
        <v>97</v>
      </c>
      <c r="C3943" s="1">
        <v>45359</v>
      </c>
      <c r="D3943" s="1">
        <v>45342.666666666664</v>
      </c>
      <c r="E3943">
        <v>48.3</v>
      </c>
      <c r="F3943" t="s">
        <v>9</v>
      </c>
      <c r="G3943" t="s">
        <v>56</v>
      </c>
      <c r="H3943">
        <v>97110</v>
      </c>
      <c r="I3943" t="str" cm="1">
        <f t="array" ref="I3943">IFERROR(INDEX(scheduling_data!H:H,MATCH(B3943&amp;D3943,scheduling_data!D:D&amp;scheduling_data!A:A,0)),"")</f>
        <v>Katherine Tyree</v>
      </c>
      <c r="J3943" t="str">
        <f t="shared" si="183"/>
        <v>No</v>
      </c>
      <c r="K3943" t="str">
        <f t="shared" si="184"/>
        <v>9745342.6666666667Katherine Tyree</v>
      </c>
      <c r="L3943" t="str">
        <f t="shared" si="185"/>
        <v>No</v>
      </c>
    </row>
    <row r="3944" spans="1:12" x14ac:dyDescent="0.3">
      <c r="A3944" t="s">
        <v>137</v>
      </c>
      <c r="B3944">
        <v>97</v>
      </c>
      <c r="C3944" s="1">
        <v>45359</v>
      </c>
      <c r="D3944" s="1">
        <v>45342.666666666664</v>
      </c>
      <c r="E3944">
        <v>75</v>
      </c>
      <c r="F3944" t="s">
        <v>9</v>
      </c>
      <c r="G3944" t="s">
        <v>154</v>
      </c>
      <c r="H3944">
        <v>97140</v>
      </c>
      <c r="I3944" t="str" cm="1">
        <f t="array" ref="I3944">IFERROR(INDEX(scheduling_data!H:H,MATCH(B3944&amp;D3944,scheduling_data!D:D&amp;scheduling_data!A:A,0)),"")</f>
        <v>Katherine Tyree</v>
      </c>
      <c r="J3944" t="str">
        <f t="shared" si="183"/>
        <v>No</v>
      </c>
      <c r="K3944" t="str">
        <f t="shared" si="184"/>
        <v>9745342.6666666667Katherine Tyree</v>
      </c>
      <c r="L3944" t="str">
        <f t="shared" si="185"/>
        <v>No</v>
      </c>
    </row>
    <row r="3945" spans="1:12" x14ac:dyDescent="0.3">
      <c r="A3945" t="s">
        <v>137</v>
      </c>
      <c r="B3945">
        <v>97</v>
      </c>
      <c r="C3945" s="1">
        <v>45359</v>
      </c>
      <c r="D3945" s="1">
        <v>45342.666666666664</v>
      </c>
      <c r="E3945">
        <v>8.3699999999999992</v>
      </c>
      <c r="F3945" t="s">
        <v>19</v>
      </c>
      <c r="G3945" t="s">
        <v>57</v>
      </c>
      <c r="H3945">
        <v>97012</v>
      </c>
      <c r="I3945" t="str" cm="1">
        <f t="array" ref="I3945">IFERROR(INDEX(scheduling_data!H:H,MATCH(B3945&amp;D3945,scheduling_data!D:D&amp;scheduling_data!A:A,0)),"")</f>
        <v>Katherine Tyree</v>
      </c>
      <c r="J3945" t="str">
        <f t="shared" si="183"/>
        <v>No</v>
      </c>
      <c r="K3945" t="str">
        <f t="shared" si="184"/>
        <v>9745342.6666666667Katherine Tyree</v>
      </c>
      <c r="L3945" t="str">
        <f t="shared" si="185"/>
        <v>Yes</v>
      </c>
    </row>
    <row r="3946" spans="1:12" x14ac:dyDescent="0.3">
      <c r="A3946" t="s">
        <v>137</v>
      </c>
      <c r="B3946">
        <v>97</v>
      </c>
      <c r="C3946" s="1">
        <v>45359</v>
      </c>
      <c r="D3946" s="1">
        <v>45342.666666666664</v>
      </c>
      <c r="E3946">
        <v>42.1</v>
      </c>
      <c r="F3946" t="s">
        <v>9</v>
      </c>
      <c r="G3946" t="s">
        <v>56</v>
      </c>
      <c r="H3946">
        <v>97012</v>
      </c>
      <c r="I3946" t="str" cm="1">
        <f t="array" ref="I3946">IFERROR(INDEX(scheduling_data!H:H,MATCH(B3946&amp;D3946,scheduling_data!D:D&amp;scheduling_data!A:A,0)),"")</f>
        <v>Katherine Tyree</v>
      </c>
      <c r="J3946" t="str">
        <f t="shared" si="183"/>
        <v>No</v>
      </c>
      <c r="K3946" t="str">
        <f t="shared" si="184"/>
        <v>9745342.6666666667Katherine Tyree</v>
      </c>
      <c r="L3946" t="str">
        <f t="shared" si="185"/>
        <v>No</v>
      </c>
    </row>
    <row r="3947" spans="1:12" x14ac:dyDescent="0.3">
      <c r="A3947" t="s">
        <v>137</v>
      </c>
      <c r="B3947">
        <v>97</v>
      </c>
      <c r="C3947" s="1">
        <v>45359</v>
      </c>
      <c r="D3947" s="1">
        <v>45342.666666666664</v>
      </c>
      <c r="E3947">
        <v>0.17</v>
      </c>
      <c r="F3947" t="s">
        <v>9</v>
      </c>
      <c r="G3947" t="s">
        <v>55</v>
      </c>
      <c r="H3947">
        <v>97012</v>
      </c>
      <c r="I3947" t="str" cm="1">
        <f t="array" ref="I3947">IFERROR(INDEX(scheduling_data!H:H,MATCH(B3947&amp;D3947,scheduling_data!D:D&amp;scheduling_data!A:A,0)),"")</f>
        <v>Katherine Tyree</v>
      </c>
      <c r="J3947" t="str">
        <f t="shared" si="183"/>
        <v>No</v>
      </c>
      <c r="K3947" t="str">
        <f t="shared" si="184"/>
        <v>9745342.6666666667Katherine Tyree</v>
      </c>
      <c r="L3947" t="str">
        <f t="shared" si="185"/>
        <v>No</v>
      </c>
    </row>
    <row r="3948" spans="1:12" x14ac:dyDescent="0.3">
      <c r="A3948" t="s">
        <v>137</v>
      </c>
      <c r="B3948">
        <v>97</v>
      </c>
      <c r="C3948" s="1">
        <v>45359</v>
      </c>
      <c r="D3948" s="1">
        <v>45342.666666666664</v>
      </c>
      <c r="E3948">
        <v>2.23</v>
      </c>
      <c r="F3948" t="s">
        <v>9</v>
      </c>
      <c r="G3948" t="s">
        <v>54</v>
      </c>
      <c r="H3948">
        <v>97012</v>
      </c>
      <c r="I3948" t="str" cm="1">
        <f t="array" ref="I3948">IFERROR(INDEX(scheduling_data!H:H,MATCH(B3948&amp;D3948,scheduling_data!D:D&amp;scheduling_data!A:A,0)),"")</f>
        <v>Katherine Tyree</v>
      </c>
      <c r="J3948" t="str">
        <f t="shared" si="183"/>
        <v>No</v>
      </c>
      <c r="K3948" t="str">
        <f t="shared" si="184"/>
        <v>9745342.6666666667Katherine Tyree</v>
      </c>
      <c r="L3948" t="str">
        <f t="shared" si="185"/>
        <v>No</v>
      </c>
    </row>
    <row r="3949" spans="1:12" x14ac:dyDescent="0.3">
      <c r="A3949" t="s">
        <v>137</v>
      </c>
      <c r="B3949">
        <v>97</v>
      </c>
      <c r="C3949" s="1">
        <v>45359</v>
      </c>
      <c r="D3949" s="1">
        <v>45342.666666666664</v>
      </c>
      <c r="E3949">
        <v>44.43</v>
      </c>
      <c r="F3949" t="s">
        <v>9</v>
      </c>
      <c r="G3949" t="s">
        <v>56</v>
      </c>
      <c r="H3949">
        <v>97112</v>
      </c>
      <c r="I3949" t="str" cm="1">
        <f t="array" ref="I3949">IFERROR(INDEX(scheduling_data!H:H,MATCH(B3949&amp;D3949,scheduling_data!D:D&amp;scheduling_data!A:A,0)),"")</f>
        <v>Katherine Tyree</v>
      </c>
      <c r="J3949" t="str">
        <f t="shared" si="183"/>
        <v>No</v>
      </c>
      <c r="K3949" t="str">
        <f t="shared" si="184"/>
        <v>9745342.6666666667Katherine Tyree</v>
      </c>
      <c r="L3949" t="str">
        <f t="shared" si="185"/>
        <v>No</v>
      </c>
    </row>
    <row r="3950" spans="1:12" x14ac:dyDescent="0.3">
      <c r="A3950" t="s">
        <v>137</v>
      </c>
      <c r="B3950">
        <v>97</v>
      </c>
      <c r="C3950" s="1">
        <v>45359</v>
      </c>
      <c r="D3950" s="1">
        <v>45342.666666666664</v>
      </c>
      <c r="E3950">
        <v>23.97</v>
      </c>
      <c r="F3950" t="s">
        <v>19</v>
      </c>
      <c r="G3950" t="s">
        <v>57</v>
      </c>
      <c r="H3950">
        <v>97112</v>
      </c>
      <c r="I3950" t="str" cm="1">
        <f t="array" ref="I3950">IFERROR(INDEX(scheduling_data!H:H,MATCH(B3950&amp;D3950,scheduling_data!D:D&amp;scheduling_data!A:A,0)),"")</f>
        <v>Katherine Tyree</v>
      </c>
      <c r="J3950" t="str">
        <f t="shared" si="183"/>
        <v>No</v>
      </c>
      <c r="K3950" t="str">
        <f t="shared" si="184"/>
        <v>9745342.6666666667Katherine Tyree</v>
      </c>
      <c r="L3950" t="str">
        <f t="shared" si="185"/>
        <v>Yes</v>
      </c>
    </row>
    <row r="3951" spans="1:12" x14ac:dyDescent="0.3">
      <c r="A3951" t="s">
        <v>137</v>
      </c>
      <c r="B3951">
        <v>97</v>
      </c>
      <c r="C3951" s="1">
        <v>45359</v>
      </c>
      <c r="D3951" s="1">
        <v>45342.666666666664</v>
      </c>
      <c r="E3951">
        <v>5.86</v>
      </c>
      <c r="F3951" t="s">
        <v>9</v>
      </c>
      <c r="G3951" t="s">
        <v>54</v>
      </c>
      <c r="H3951">
        <v>97110</v>
      </c>
      <c r="I3951" t="str" cm="1">
        <f t="array" ref="I3951">IFERROR(INDEX(scheduling_data!H:H,MATCH(B3951&amp;D3951,scheduling_data!D:D&amp;scheduling_data!A:A,0)),"")</f>
        <v>Katherine Tyree</v>
      </c>
      <c r="J3951" t="str">
        <f t="shared" si="183"/>
        <v>No</v>
      </c>
      <c r="K3951" t="str">
        <f t="shared" si="184"/>
        <v>9745342.6666666667Katherine Tyree</v>
      </c>
      <c r="L3951" t="str">
        <f t="shared" si="185"/>
        <v>No</v>
      </c>
    </row>
    <row r="3952" spans="1:12" x14ac:dyDescent="0.3">
      <c r="A3952" t="s">
        <v>137</v>
      </c>
      <c r="B3952">
        <v>97</v>
      </c>
      <c r="C3952" s="1">
        <v>45359</v>
      </c>
      <c r="D3952" s="1">
        <v>45342.666666666664</v>
      </c>
      <c r="E3952">
        <v>0.33</v>
      </c>
      <c r="F3952" t="s">
        <v>9</v>
      </c>
      <c r="G3952" t="s">
        <v>55</v>
      </c>
      <c r="H3952">
        <v>97110</v>
      </c>
      <c r="I3952" t="str" cm="1">
        <f t="array" ref="I3952">IFERROR(INDEX(scheduling_data!H:H,MATCH(B3952&amp;D3952,scheduling_data!D:D&amp;scheduling_data!A:A,0)),"")</f>
        <v>Katherine Tyree</v>
      </c>
      <c r="J3952" t="str">
        <f t="shared" si="183"/>
        <v>No</v>
      </c>
      <c r="K3952" t="str">
        <f t="shared" si="184"/>
        <v>9745342.6666666667Katherine Tyree</v>
      </c>
      <c r="L3952" t="str">
        <f t="shared" si="185"/>
        <v>No</v>
      </c>
    </row>
    <row r="3953" spans="1:12" x14ac:dyDescent="0.3">
      <c r="A3953" t="s">
        <v>137</v>
      </c>
      <c r="B3953">
        <v>97</v>
      </c>
      <c r="C3953" s="1">
        <v>45362</v>
      </c>
      <c r="D3953" s="1">
        <v>45344.666666666664</v>
      </c>
      <c r="E3953">
        <v>2.23</v>
      </c>
      <c r="F3953" t="s">
        <v>9</v>
      </c>
      <c r="G3953" t="s">
        <v>54</v>
      </c>
      <c r="H3953">
        <v>97012</v>
      </c>
      <c r="I3953" t="str" cm="1">
        <f t="array" ref="I3953">IFERROR(INDEX(scheduling_data!H:H,MATCH(B3953&amp;D3953,scheduling_data!D:D&amp;scheduling_data!A:A,0)),"")</f>
        <v>Katherine Tyree</v>
      </c>
      <c r="J3953" t="str">
        <f t="shared" si="183"/>
        <v>No</v>
      </c>
      <c r="K3953" t="str">
        <f t="shared" si="184"/>
        <v>9745344.6666666667Katherine Tyree</v>
      </c>
      <c r="L3953" t="str">
        <f t="shared" si="185"/>
        <v>No</v>
      </c>
    </row>
    <row r="3954" spans="1:12" x14ac:dyDescent="0.3">
      <c r="A3954" t="s">
        <v>137</v>
      </c>
      <c r="B3954">
        <v>97</v>
      </c>
      <c r="C3954" s="1">
        <v>45362</v>
      </c>
      <c r="D3954" s="1">
        <v>45344.666666666664</v>
      </c>
      <c r="E3954">
        <v>0.17</v>
      </c>
      <c r="F3954" t="s">
        <v>9</v>
      </c>
      <c r="G3954" t="s">
        <v>55</v>
      </c>
      <c r="H3954">
        <v>97012</v>
      </c>
      <c r="I3954" t="str" cm="1">
        <f t="array" ref="I3954">IFERROR(INDEX(scheduling_data!H:H,MATCH(B3954&amp;D3954,scheduling_data!D:D&amp;scheduling_data!A:A,0)),"")</f>
        <v>Katherine Tyree</v>
      </c>
      <c r="J3954" t="str">
        <f t="shared" si="183"/>
        <v>No</v>
      </c>
      <c r="K3954" t="str">
        <f t="shared" si="184"/>
        <v>9745344.6666666667Katherine Tyree</v>
      </c>
      <c r="L3954" t="str">
        <f t="shared" si="185"/>
        <v>No</v>
      </c>
    </row>
    <row r="3955" spans="1:12" x14ac:dyDescent="0.3">
      <c r="A3955" t="s">
        <v>137</v>
      </c>
      <c r="B3955">
        <v>97</v>
      </c>
      <c r="C3955" s="1">
        <v>45362</v>
      </c>
      <c r="D3955" s="1">
        <v>45344.666666666664</v>
      </c>
      <c r="E3955">
        <v>5.86</v>
      </c>
      <c r="F3955" t="s">
        <v>9</v>
      </c>
      <c r="G3955" t="s">
        <v>54</v>
      </c>
      <c r="H3955">
        <v>97110</v>
      </c>
      <c r="I3955" t="str" cm="1">
        <f t="array" ref="I3955">IFERROR(INDEX(scheduling_data!H:H,MATCH(B3955&amp;D3955,scheduling_data!D:D&amp;scheduling_data!A:A,0)),"")</f>
        <v>Katherine Tyree</v>
      </c>
      <c r="J3955" t="str">
        <f t="shared" si="183"/>
        <v>No</v>
      </c>
      <c r="K3955" t="str">
        <f t="shared" si="184"/>
        <v>9745344.6666666667Katherine Tyree</v>
      </c>
      <c r="L3955" t="str">
        <f t="shared" si="185"/>
        <v>No</v>
      </c>
    </row>
    <row r="3956" spans="1:12" x14ac:dyDescent="0.3">
      <c r="A3956" t="s">
        <v>137</v>
      </c>
      <c r="B3956">
        <v>97</v>
      </c>
      <c r="C3956" s="1">
        <v>45362</v>
      </c>
      <c r="D3956" s="1">
        <v>45344.666666666664</v>
      </c>
      <c r="E3956">
        <v>42.1</v>
      </c>
      <c r="F3956" t="s">
        <v>9</v>
      </c>
      <c r="G3956" t="s">
        <v>56</v>
      </c>
      <c r="H3956">
        <v>97012</v>
      </c>
      <c r="I3956" t="str" cm="1">
        <f t="array" ref="I3956">IFERROR(INDEX(scheduling_data!H:H,MATCH(B3956&amp;D3956,scheduling_data!D:D&amp;scheduling_data!A:A,0)),"")</f>
        <v>Katherine Tyree</v>
      </c>
      <c r="J3956" t="str">
        <f t="shared" si="183"/>
        <v>No</v>
      </c>
      <c r="K3956" t="str">
        <f t="shared" si="184"/>
        <v>9745344.6666666667Katherine Tyree</v>
      </c>
      <c r="L3956" t="str">
        <f t="shared" si="185"/>
        <v>No</v>
      </c>
    </row>
    <row r="3957" spans="1:12" x14ac:dyDescent="0.3">
      <c r="A3957" t="s">
        <v>137</v>
      </c>
      <c r="B3957">
        <v>97</v>
      </c>
      <c r="C3957" s="1">
        <v>45362</v>
      </c>
      <c r="D3957" s="1">
        <v>45344.666666666664</v>
      </c>
      <c r="E3957">
        <v>8.3699999999999992</v>
      </c>
      <c r="F3957" t="s">
        <v>19</v>
      </c>
      <c r="G3957" t="s">
        <v>57</v>
      </c>
      <c r="H3957">
        <v>97012</v>
      </c>
      <c r="I3957" t="str" cm="1">
        <f t="array" ref="I3957">IFERROR(INDEX(scheduling_data!H:H,MATCH(B3957&amp;D3957,scheduling_data!D:D&amp;scheduling_data!A:A,0)),"")</f>
        <v>Katherine Tyree</v>
      </c>
      <c r="J3957" t="str">
        <f t="shared" si="183"/>
        <v>No</v>
      </c>
      <c r="K3957" t="str">
        <f t="shared" si="184"/>
        <v>9745344.6666666667Katherine Tyree</v>
      </c>
      <c r="L3957" t="str">
        <f t="shared" si="185"/>
        <v>Yes</v>
      </c>
    </row>
    <row r="3958" spans="1:12" x14ac:dyDescent="0.3">
      <c r="A3958" t="s">
        <v>137</v>
      </c>
      <c r="B3958">
        <v>97</v>
      </c>
      <c r="C3958" s="1">
        <v>45362</v>
      </c>
      <c r="D3958" s="1">
        <v>45344.666666666664</v>
      </c>
      <c r="E3958">
        <v>75</v>
      </c>
      <c r="F3958" t="s">
        <v>9</v>
      </c>
      <c r="G3958" t="s">
        <v>154</v>
      </c>
      <c r="H3958">
        <v>97140</v>
      </c>
      <c r="I3958" t="str" cm="1">
        <f t="array" ref="I3958">IFERROR(INDEX(scheduling_data!H:H,MATCH(B3958&amp;D3958,scheduling_data!D:D&amp;scheduling_data!A:A,0)),"")</f>
        <v>Katherine Tyree</v>
      </c>
      <c r="J3958" t="str">
        <f t="shared" si="183"/>
        <v>No</v>
      </c>
      <c r="K3958" t="str">
        <f t="shared" si="184"/>
        <v>9745344.6666666667Katherine Tyree</v>
      </c>
      <c r="L3958" t="str">
        <f t="shared" si="185"/>
        <v>No</v>
      </c>
    </row>
    <row r="3959" spans="1:12" x14ac:dyDescent="0.3">
      <c r="A3959" t="s">
        <v>137</v>
      </c>
      <c r="B3959">
        <v>97</v>
      </c>
      <c r="C3959" s="1">
        <v>45362</v>
      </c>
      <c r="D3959" s="1">
        <v>45344.666666666664</v>
      </c>
      <c r="E3959">
        <v>0.49</v>
      </c>
      <c r="F3959" t="s">
        <v>9</v>
      </c>
      <c r="G3959" t="s">
        <v>55</v>
      </c>
      <c r="H3959">
        <v>97112</v>
      </c>
      <c r="I3959" t="str" cm="1">
        <f t="array" ref="I3959">IFERROR(INDEX(scheduling_data!H:H,MATCH(B3959&amp;D3959,scheduling_data!D:D&amp;scheduling_data!A:A,0)),"")</f>
        <v>Katherine Tyree</v>
      </c>
      <c r="J3959" t="str">
        <f t="shared" si="183"/>
        <v>No</v>
      </c>
      <c r="K3959" t="str">
        <f t="shared" si="184"/>
        <v>9745344.6666666667Katherine Tyree</v>
      </c>
      <c r="L3959" t="str">
        <f t="shared" si="185"/>
        <v>No</v>
      </c>
    </row>
    <row r="3960" spans="1:12" x14ac:dyDescent="0.3">
      <c r="A3960" t="s">
        <v>137</v>
      </c>
      <c r="B3960">
        <v>97</v>
      </c>
      <c r="C3960" s="1">
        <v>45362</v>
      </c>
      <c r="D3960" s="1">
        <v>45344.666666666664</v>
      </c>
      <c r="E3960">
        <v>44.43</v>
      </c>
      <c r="F3960" t="s">
        <v>9</v>
      </c>
      <c r="G3960" t="s">
        <v>56</v>
      </c>
      <c r="H3960">
        <v>97112</v>
      </c>
      <c r="I3960" t="str" cm="1">
        <f t="array" ref="I3960">IFERROR(INDEX(scheduling_data!H:H,MATCH(B3960&amp;D3960,scheduling_data!D:D&amp;scheduling_data!A:A,0)),"")</f>
        <v>Katherine Tyree</v>
      </c>
      <c r="J3960" t="str">
        <f t="shared" si="183"/>
        <v>No</v>
      </c>
      <c r="K3960" t="str">
        <f t="shared" si="184"/>
        <v>9745344.6666666667Katherine Tyree</v>
      </c>
      <c r="L3960" t="str">
        <f t="shared" si="185"/>
        <v>No</v>
      </c>
    </row>
    <row r="3961" spans="1:12" x14ac:dyDescent="0.3">
      <c r="A3961" t="s">
        <v>137</v>
      </c>
      <c r="B3961">
        <v>97</v>
      </c>
      <c r="C3961" s="1">
        <v>45362</v>
      </c>
      <c r="D3961" s="1">
        <v>45344.666666666664</v>
      </c>
      <c r="E3961">
        <v>23.97</v>
      </c>
      <c r="F3961" t="s">
        <v>19</v>
      </c>
      <c r="G3961" t="s">
        <v>57</v>
      </c>
      <c r="H3961">
        <v>97112</v>
      </c>
      <c r="I3961" t="str" cm="1">
        <f t="array" ref="I3961">IFERROR(INDEX(scheduling_data!H:H,MATCH(B3961&amp;D3961,scheduling_data!D:D&amp;scheduling_data!A:A,0)),"")</f>
        <v>Katherine Tyree</v>
      </c>
      <c r="J3961" t="str">
        <f t="shared" si="183"/>
        <v>No</v>
      </c>
      <c r="K3961" t="str">
        <f t="shared" si="184"/>
        <v>9745344.6666666667Katherine Tyree</v>
      </c>
      <c r="L3961" t="str">
        <f t="shared" si="185"/>
        <v>Yes</v>
      </c>
    </row>
    <row r="3962" spans="1:12" x14ac:dyDescent="0.3">
      <c r="A3962" t="s">
        <v>137</v>
      </c>
      <c r="B3962">
        <v>97</v>
      </c>
      <c r="C3962" s="1">
        <v>45362</v>
      </c>
      <c r="D3962" s="1">
        <v>45344.666666666664</v>
      </c>
      <c r="E3962">
        <v>0.33</v>
      </c>
      <c r="F3962" t="s">
        <v>9</v>
      </c>
      <c r="G3962" t="s">
        <v>55</v>
      </c>
      <c r="H3962">
        <v>97110</v>
      </c>
      <c r="I3962" t="str" cm="1">
        <f t="array" ref="I3962">IFERROR(INDEX(scheduling_data!H:H,MATCH(B3962&amp;D3962,scheduling_data!D:D&amp;scheduling_data!A:A,0)),"")</f>
        <v>Katherine Tyree</v>
      </c>
      <c r="J3962" t="str">
        <f t="shared" si="183"/>
        <v>No</v>
      </c>
      <c r="K3962" t="str">
        <f t="shared" si="184"/>
        <v>9745344.6666666667Katherine Tyree</v>
      </c>
      <c r="L3962" t="str">
        <f t="shared" si="185"/>
        <v>No</v>
      </c>
    </row>
    <row r="3963" spans="1:12" x14ac:dyDescent="0.3">
      <c r="A3963" t="s">
        <v>137</v>
      </c>
      <c r="B3963">
        <v>97</v>
      </c>
      <c r="C3963" s="1">
        <v>45362</v>
      </c>
      <c r="D3963" s="1">
        <v>45344.666666666664</v>
      </c>
      <c r="E3963">
        <v>48.3</v>
      </c>
      <c r="F3963" t="s">
        <v>9</v>
      </c>
      <c r="G3963" t="s">
        <v>56</v>
      </c>
      <c r="H3963">
        <v>97110</v>
      </c>
      <c r="I3963" t="str" cm="1">
        <f t="array" ref="I3963">IFERROR(INDEX(scheduling_data!H:H,MATCH(B3963&amp;D3963,scheduling_data!D:D&amp;scheduling_data!A:A,0)),"")</f>
        <v>Katherine Tyree</v>
      </c>
      <c r="J3963" t="str">
        <f t="shared" si="183"/>
        <v>No</v>
      </c>
      <c r="K3963" t="str">
        <f t="shared" si="184"/>
        <v>9745344.6666666667Katherine Tyree</v>
      </c>
      <c r="L3963" t="str">
        <f t="shared" si="185"/>
        <v>No</v>
      </c>
    </row>
    <row r="3964" spans="1:12" x14ac:dyDescent="0.3">
      <c r="A3964" t="s">
        <v>137</v>
      </c>
      <c r="B3964">
        <v>97</v>
      </c>
      <c r="C3964" s="1">
        <v>45362</v>
      </c>
      <c r="D3964" s="1">
        <v>45344.666666666664</v>
      </c>
      <c r="E3964">
        <v>16.34</v>
      </c>
      <c r="F3964" t="s">
        <v>19</v>
      </c>
      <c r="G3964" t="s">
        <v>57</v>
      </c>
      <c r="H3964">
        <v>97110</v>
      </c>
      <c r="I3964" t="str" cm="1">
        <f t="array" ref="I3964">IFERROR(INDEX(scheduling_data!H:H,MATCH(B3964&amp;D3964,scheduling_data!D:D&amp;scheduling_data!A:A,0)),"")</f>
        <v>Katherine Tyree</v>
      </c>
      <c r="J3964" t="str">
        <f t="shared" si="183"/>
        <v>No</v>
      </c>
      <c r="K3964" t="str">
        <f t="shared" si="184"/>
        <v>9745344.6666666667Katherine Tyree</v>
      </c>
      <c r="L3964" t="str">
        <f t="shared" si="185"/>
        <v>Yes</v>
      </c>
    </row>
    <row r="3965" spans="1:12" x14ac:dyDescent="0.3">
      <c r="A3965" t="s">
        <v>137</v>
      </c>
      <c r="B3965">
        <v>97</v>
      </c>
      <c r="C3965" s="1">
        <v>45371</v>
      </c>
      <c r="D3965" s="1">
        <v>45349.666666666664</v>
      </c>
      <c r="E3965">
        <v>8.3699999999999992</v>
      </c>
      <c r="F3965" t="s">
        <v>19</v>
      </c>
      <c r="G3965" t="s">
        <v>57</v>
      </c>
      <c r="H3965">
        <v>97012</v>
      </c>
      <c r="I3965" t="str" cm="1">
        <f t="array" ref="I3965">IFERROR(INDEX(scheduling_data!H:H,MATCH(B3965&amp;D3965,scheduling_data!D:D&amp;scheduling_data!A:A,0)),"")</f>
        <v>Robert Crochet</v>
      </c>
      <c r="J3965" t="str">
        <f t="shared" si="183"/>
        <v>No</v>
      </c>
      <c r="K3965" t="str">
        <f t="shared" si="184"/>
        <v>9745349.6666666667Robert Crochet</v>
      </c>
      <c r="L3965" t="str">
        <f t="shared" si="185"/>
        <v>Yes</v>
      </c>
    </row>
    <row r="3966" spans="1:12" x14ac:dyDescent="0.3">
      <c r="A3966" t="s">
        <v>137</v>
      </c>
      <c r="B3966">
        <v>97</v>
      </c>
      <c r="C3966" s="1">
        <v>45371</v>
      </c>
      <c r="D3966" s="1">
        <v>45349.666666666664</v>
      </c>
      <c r="E3966">
        <v>2.23</v>
      </c>
      <c r="F3966" t="s">
        <v>9</v>
      </c>
      <c r="G3966" t="s">
        <v>54</v>
      </c>
      <c r="H3966">
        <v>97012</v>
      </c>
      <c r="I3966" t="str" cm="1">
        <f t="array" ref="I3966">IFERROR(INDEX(scheduling_data!H:H,MATCH(B3966&amp;D3966,scheduling_data!D:D&amp;scheduling_data!A:A,0)),"")</f>
        <v>Robert Crochet</v>
      </c>
      <c r="J3966" t="str">
        <f t="shared" si="183"/>
        <v>No</v>
      </c>
      <c r="K3966" t="str">
        <f t="shared" si="184"/>
        <v>9745349.6666666667Robert Crochet</v>
      </c>
      <c r="L3966" t="str">
        <f t="shared" si="185"/>
        <v>No</v>
      </c>
    </row>
    <row r="3967" spans="1:12" x14ac:dyDescent="0.3">
      <c r="A3967" t="s">
        <v>137</v>
      </c>
      <c r="B3967">
        <v>97</v>
      </c>
      <c r="C3967" s="1">
        <v>45371</v>
      </c>
      <c r="D3967" s="1">
        <v>45349.666666666664</v>
      </c>
      <c r="E3967">
        <v>0.17</v>
      </c>
      <c r="F3967" t="s">
        <v>9</v>
      </c>
      <c r="G3967" t="s">
        <v>55</v>
      </c>
      <c r="H3967">
        <v>97012</v>
      </c>
      <c r="I3967" t="str" cm="1">
        <f t="array" ref="I3967">IFERROR(INDEX(scheduling_data!H:H,MATCH(B3967&amp;D3967,scheduling_data!D:D&amp;scheduling_data!A:A,0)),"")</f>
        <v>Robert Crochet</v>
      </c>
      <c r="J3967" t="str">
        <f t="shared" si="183"/>
        <v>No</v>
      </c>
      <c r="K3967" t="str">
        <f t="shared" si="184"/>
        <v>9745349.6666666667Robert Crochet</v>
      </c>
      <c r="L3967" t="str">
        <f t="shared" si="185"/>
        <v>No</v>
      </c>
    </row>
    <row r="3968" spans="1:12" x14ac:dyDescent="0.3">
      <c r="A3968" t="s">
        <v>137</v>
      </c>
      <c r="B3968">
        <v>97</v>
      </c>
      <c r="C3968" s="1">
        <v>45371</v>
      </c>
      <c r="D3968" s="1">
        <v>45349.666666666664</v>
      </c>
      <c r="E3968">
        <v>42.1</v>
      </c>
      <c r="F3968" t="s">
        <v>9</v>
      </c>
      <c r="G3968" t="s">
        <v>56</v>
      </c>
      <c r="H3968">
        <v>97012</v>
      </c>
      <c r="I3968" t="str" cm="1">
        <f t="array" ref="I3968">IFERROR(INDEX(scheduling_data!H:H,MATCH(B3968&amp;D3968,scheduling_data!D:D&amp;scheduling_data!A:A,0)),"")</f>
        <v>Robert Crochet</v>
      </c>
      <c r="J3968" t="str">
        <f t="shared" si="183"/>
        <v>No</v>
      </c>
      <c r="K3968" t="str">
        <f t="shared" si="184"/>
        <v>9745349.6666666667Robert Crochet</v>
      </c>
      <c r="L3968" t="str">
        <f t="shared" si="185"/>
        <v>No</v>
      </c>
    </row>
    <row r="3969" spans="1:12" x14ac:dyDescent="0.3">
      <c r="A3969" t="s">
        <v>137</v>
      </c>
      <c r="B3969">
        <v>97</v>
      </c>
      <c r="C3969" s="1">
        <v>45371</v>
      </c>
      <c r="D3969" s="1">
        <v>45349.666666666664</v>
      </c>
      <c r="E3969">
        <v>5.86</v>
      </c>
      <c r="F3969" t="s">
        <v>9</v>
      </c>
      <c r="G3969" t="s">
        <v>54</v>
      </c>
      <c r="H3969">
        <v>97110</v>
      </c>
      <c r="I3969" t="str" cm="1">
        <f t="array" ref="I3969">IFERROR(INDEX(scheduling_data!H:H,MATCH(B3969&amp;D3969,scheduling_data!D:D&amp;scheduling_data!A:A,0)),"")</f>
        <v>Robert Crochet</v>
      </c>
      <c r="J3969" t="str">
        <f t="shared" si="183"/>
        <v>No</v>
      </c>
      <c r="K3969" t="str">
        <f t="shared" si="184"/>
        <v>9745349.6666666667Robert Crochet</v>
      </c>
      <c r="L3969" t="str">
        <f t="shared" si="185"/>
        <v>No</v>
      </c>
    </row>
    <row r="3970" spans="1:12" x14ac:dyDescent="0.3">
      <c r="A3970" t="s">
        <v>137</v>
      </c>
      <c r="B3970">
        <v>97</v>
      </c>
      <c r="C3970" s="1">
        <v>45371</v>
      </c>
      <c r="D3970" s="1">
        <v>45349.666666666664</v>
      </c>
      <c r="E3970">
        <v>0.76</v>
      </c>
      <c r="F3970" t="s">
        <v>9</v>
      </c>
      <c r="G3970" t="s">
        <v>55</v>
      </c>
      <c r="H3970">
        <v>97110</v>
      </c>
      <c r="I3970" t="str" cm="1">
        <f t="array" ref="I3970">IFERROR(INDEX(scheduling_data!H:H,MATCH(B3970&amp;D3970,scheduling_data!D:D&amp;scheduling_data!A:A,0)),"")</f>
        <v>Robert Crochet</v>
      </c>
      <c r="J3970" t="str">
        <f t="shared" si="183"/>
        <v>No</v>
      </c>
      <c r="K3970" t="str">
        <f t="shared" si="184"/>
        <v>9745349.6666666667Robert Crochet</v>
      </c>
      <c r="L3970" t="str">
        <f t="shared" si="185"/>
        <v>No</v>
      </c>
    </row>
    <row r="3971" spans="1:12" x14ac:dyDescent="0.3">
      <c r="A3971" t="s">
        <v>137</v>
      </c>
      <c r="B3971">
        <v>97</v>
      </c>
      <c r="C3971" s="1">
        <v>45371</v>
      </c>
      <c r="D3971" s="1">
        <v>45349.666666666664</v>
      </c>
      <c r="E3971">
        <v>96.6</v>
      </c>
      <c r="F3971" t="s">
        <v>9</v>
      </c>
      <c r="G3971" t="s">
        <v>56</v>
      </c>
      <c r="H3971">
        <v>97110</v>
      </c>
      <c r="I3971" t="str" cm="1">
        <f t="array" ref="I3971">IFERROR(INDEX(scheduling_data!H:H,MATCH(B3971&amp;D3971,scheduling_data!D:D&amp;scheduling_data!A:A,0)),"")</f>
        <v>Robert Crochet</v>
      </c>
      <c r="J3971" t="str">
        <f t="shared" ref="J3971:J4034" si="186">IF(I3971="", "Yes", "No")</f>
        <v>No</v>
      </c>
      <c r="K3971" t="str">
        <f t="shared" ref="K3971:K4034" si="187">IF(I3971="",B3971&amp;D3971,B3971&amp;D3971&amp;I3971)</f>
        <v>9745349.6666666667Robert Crochet</v>
      </c>
      <c r="L3971" t="str">
        <f t="shared" ref="L3971:L4034" si="188">IF(OR(F3971="Cash", F3971="Check", F3971="EFT", F3971="Credit Card", F3971="Visa", F3971="Mastercard", F3971="AMEX"), "Yes", "No")</f>
        <v>No</v>
      </c>
    </row>
    <row r="3972" spans="1:12" x14ac:dyDescent="0.3">
      <c r="A3972" t="s">
        <v>137</v>
      </c>
      <c r="B3972">
        <v>97</v>
      </c>
      <c r="C3972" s="1">
        <v>45371</v>
      </c>
      <c r="D3972" s="1">
        <v>45349.666666666664</v>
      </c>
      <c r="E3972">
        <v>37.270000000000003</v>
      </c>
      <c r="F3972" t="s">
        <v>19</v>
      </c>
      <c r="G3972" t="s">
        <v>57</v>
      </c>
      <c r="H3972">
        <v>97110</v>
      </c>
      <c r="I3972" t="str" cm="1">
        <f t="array" ref="I3972">IFERROR(INDEX(scheduling_data!H:H,MATCH(B3972&amp;D3972,scheduling_data!D:D&amp;scheduling_data!A:A,0)),"")</f>
        <v>Robert Crochet</v>
      </c>
      <c r="J3972" t="str">
        <f t="shared" si="186"/>
        <v>No</v>
      </c>
      <c r="K3972" t="str">
        <f t="shared" si="187"/>
        <v>9745349.6666666667Robert Crochet</v>
      </c>
      <c r="L3972" t="str">
        <f t="shared" si="188"/>
        <v>Yes</v>
      </c>
    </row>
    <row r="3973" spans="1:12" x14ac:dyDescent="0.3">
      <c r="A3973" t="s">
        <v>137</v>
      </c>
      <c r="B3973">
        <v>97</v>
      </c>
      <c r="C3973" s="1">
        <v>45369</v>
      </c>
      <c r="D3973" s="1">
        <v>45351.666666666664</v>
      </c>
      <c r="E3973">
        <v>42.1</v>
      </c>
      <c r="F3973" t="s">
        <v>9</v>
      </c>
      <c r="G3973" t="s">
        <v>56</v>
      </c>
      <c r="H3973">
        <v>97012</v>
      </c>
      <c r="I3973" t="str" cm="1">
        <f t="array" ref="I3973">IFERROR(INDEX(scheduling_data!H:H,MATCH(B3973&amp;D3973,scheduling_data!D:D&amp;scheduling_data!A:A,0)),"")</f>
        <v>Katherine Tyree</v>
      </c>
      <c r="J3973" t="str">
        <f t="shared" si="186"/>
        <v>No</v>
      </c>
      <c r="K3973" t="str">
        <f t="shared" si="187"/>
        <v>9745351.6666666667Katherine Tyree</v>
      </c>
      <c r="L3973" t="str">
        <f t="shared" si="188"/>
        <v>No</v>
      </c>
    </row>
    <row r="3974" spans="1:12" x14ac:dyDescent="0.3">
      <c r="A3974" t="s">
        <v>137</v>
      </c>
      <c r="B3974">
        <v>97</v>
      </c>
      <c r="C3974" s="1">
        <v>45369</v>
      </c>
      <c r="D3974" s="1">
        <v>45351.666666666664</v>
      </c>
      <c r="E3974">
        <v>16.34</v>
      </c>
      <c r="F3974" t="s">
        <v>19</v>
      </c>
      <c r="G3974" t="s">
        <v>57</v>
      </c>
      <c r="H3974">
        <v>97110</v>
      </c>
      <c r="I3974" t="str" cm="1">
        <f t="array" ref="I3974">IFERROR(INDEX(scheduling_data!H:H,MATCH(B3974&amp;D3974,scheduling_data!D:D&amp;scheduling_data!A:A,0)),"")</f>
        <v>Katherine Tyree</v>
      </c>
      <c r="J3974" t="str">
        <f t="shared" si="186"/>
        <v>No</v>
      </c>
      <c r="K3974" t="str">
        <f t="shared" si="187"/>
        <v>9745351.6666666667Katherine Tyree</v>
      </c>
      <c r="L3974" t="str">
        <f t="shared" si="188"/>
        <v>Yes</v>
      </c>
    </row>
    <row r="3975" spans="1:12" x14ac:dyDescent="0.3">
      <c r="A3975" t="s">
        <v>137</v>
      </c>
      <c r="B3975">
        <v>97</v>
      </c>
      <c r="C3975" s="1">
        <v>45369</v>
      </c>
      <c r="D3975" s="1">
        <v>45351.666666666664</v>
      </c>
      <c r="E3975">
        <v>2.23</v>
      </c>
      <c r="F3975" t="s">
        <v>9</v>
      </c>
      <c r="G3975" t="s">
        <v>54</v>
      </c>
      <c r="H3975">
        <v>97012</v>
      </c>
      <c r="I3975" t="str" cm="1">
        <f t="array" ref="I3975">IFERROR(INDEX(scheduling_data!H:H,MATCH(B3975&amp;D3975,scheduling_data!D:D&amp;scheduling_data!A:A,0)),"")</f>
        <v>Katherine Tyree</v>
      </c>
      <c r="J3975" t="str">
        <f t="shared" si="186"/>
        <v>No</v>
      </c>
      <c r="K3975" t="str">
        <f t="shared" si="187"/>
        <v>9745351.6666666667Katherine Tyree</v>
      </c>
      <c r="L3975" t="str">
        <f t="shared" si="188"/>
        <v>No</v>
      </c>
    </row>
    <row r="3976" spans="1:12" x14ac:dyDescent="0.3">
      <c r="A3976" t="s">
        <v>137</v>
      </c>
      <c r="B3976">
        <v>97</v>
      </c>
      <c r="C3976" s="1">
        <v>45369</v>
      </c>
      <c r="D3976" s="1">
        <v>45351.666666666664</v>
      </c>
      <c r="E3976">
        <v>0.17</v>
      </c>
      <c r="F3976" t="s">
        <v>9</v>
      </c>
      <c r="G3976" t="s">
        <v>55</v>
      </c>
      <c r="H3976">
        <v>97012</v>
      </c>
      <c r="I3976" t="str" cm="1">
        <f t="array" ref="I3976">IFERROR(INDEX(scheduling_data!H:H,MATCH(B3976&amp;D3976,scheduling_data!D:D&amp;scheduling_data!A:A,0)),"")</f>
        <v>Katherine Tyree</v>
      </c>
      <c r="J3976" t="str">
        <f t="shared" si="186"/>
        <v>No</v>
      </c>
      <c r="K3976" t="str">
        <f t="shared" si="187"/>
        <v>9745351.6666666667Katherine Tyree</v>
      </c>
      <c r="L3976" t="str">
        <f t="shared" si="188"/>
        <v>No</v>
      </c>
    </row>
    <row r="3977" spans="1:12" x14ac:dyDescent="0.3">
      <c r="A3977" t="s">
        <v>137</v>
      </c>
      <c r="B3977">
        <v>97</v>
      </c>
      <c r="C3977" s="1">
        <v>45369</v>
      </c>
      <c r="D3977" s="1">
        <v>45351.666666666664</v>
      </c>
      <c r="E3977">
        <v>48.3</v>
      </c>
      <c r="F3977" t="s">
        <v>9</v>
      </c>
      <c r="G3977" t="s">
        <v>56</v>
      </c>
      <c r="H3977">
        <v>97110</v>
      </c>
      <c r="I3977" t="str" cm="1">
        <f t="array" ref="I3977">IFERROR(INDEX(scheduling_data!H:H,MATCH(B3977&amp;D3977,scheduling_data!D:D&amp;scheduling_data!A:A,0)),"")</f>
        <v>Katherine Tyree</v>
      </c>
      <c r="J3977" t="str">
        <f t="shared" si="186"/>
        <v>No</v>
      </c>
      <c r="K3977" t="str">
        <f t="shared" si="187"/>
        <v>9745351.6666666667Katherine Tyree</v>
      </c>
      <c r="L3977" t="str">
        <f t="shared" si="188"/>
        <v>No</v>
      </c>
    </row>
    <row r="3978" spans="1:12" x14ac:dyDescent="0.3">
      <c r="A3978" t="s">
        <v>137</v>
      </c>
      <c r="B3978">
        <v>97</v>
      </c>
      <c r="C3978" s="1">
        <v>45369</v>
      </c>
      <c r="D3978" s="1">
        <v>45351.666666666664</v>
      </c>
      <c r="E3978">
        <v>8.3699999999999992</v>
      </c>
      <c r="F3978" t="s">
        <v>19</v>
      </c>
      <c r="G3978" t="s">
        <v>57</v>
      </c>
      <c r="H3978">
        <v>97012</v>
      </c>
      <c r="I3978" t="str" cm="1">
        <f t="array" ref="I3978">IFERROR(INDEX(scheduling_data!H:H,MATCH(B3978&amp;D3978,scheduling_data!D:D&amp;scheduling_data!A:A,0)),"")</f>
        <v>Katherine Tyree</v>
      </c>
      <c r="J3978" t="str">
        <f t="shared" si="186"/>
        <v>No</v>
      </c>
      <c r="K3978" t="str">
        <f t="shared" si="187"/>
        <v>9745351.6666666667Katherine Tyree</v>
      </c>
      <c r="L3978" t="str">
        <f t="shared" si="188"/>
        <v>Yes</v>
      </c>
    </row>
    <row r="3979" spans="1:12" x14ac:dyDescent="0.3">
      <c r="A3979" t="s">
        <v>137</v>
      </c>
      <c r="B3979">
        <v>97</v>
      </c>
      <c r="C3979" s="1">
        <v>45369</v>
      </c>
      <c r="D3979" s="1">
        <v>45351.666666666664</v>
      </c>
      <c r="E3979">
        <v>0.49</v>
      </c>
      <c r="F3979" t="s">
        <v>9</v>
      </c>
      <c r="G3979" t="s">
        <v>55</v>
      </c>
      <c r="H3979">
        <v>97112</v>
      </c>
      <c r="I3979" t="str" cm="1">
        <f t="array" ref="I3979">IFERROR(INDEX(scheduling_data!H:H,MATCH(B3979&amp;D3979,scheduling_data!D:D&amp;scheduling_data!A:A,0)),"")</f>
        <v>Katherine Tyree</v>
      </c>
      <c r="J3979" t="str">
        <f t="shared" si="186"/>
        <v>No</v>
      </c>
      <c r="K3979" t="str">
        <f t="shared" si="187"/>
        <v>9745351.6666666667Katherine Tyree</v>
      </c>
      <c r="L3979" t="str">
        <f t="shared" si="188"/>
        <v>No</v>
      </c>
    </row>
    <row r="3980" spans="1:12" x14ac:dyDescent="0.3">
      <c r="A3980" t="s">
        <v>137</v>
      </c>
      <c r="B3980">
        <v>97</v>
      </c>
      <c r="C3980" s="1">
        <v>45369</v>
      </c>
      <c r="D3980" s="1">
        <v>45351.666666666664</v>
      </c>
      <c r="E3980">
        <v>44.43</v>
      </c>
      <c r="F3980" t="s">
        <v>9</v>
      </c>
      <c r="G3980" t="s">
        <v>56</v>
      </c>
      <c r="H3980">
        <v>97112</v>
      </c>
      <c r="I3980" t="str" cm="1">
        <f t="array" ref="I3980">IFERROR(INDEX(scheduling_data!H:H,MATCH(B3980&amp;D3980,scheduling_data!D:D&amp;scheduling_data!A:A,0)),"")</f>
        <v>Katherine Tyree</v>
      </c>
      <c r="J3980" t="str">
        <f t="shared" si="186"/>
        <v>No</v>
      </c>
      <c r="K3980" t="str">
        <f t="shared" si="187"/>
        <v>9745351.6666666667Katherine Tyree</v>
      </c>
      <c r="L3980" t="str">
        <f t="shared" si="188"/>
        <v>No</v>
      </c>
    </row>
    <row r="3981" spans="1:12" x14ac:dyDescent="0.3">
      <c r="A3981" t="s">
        <v>137</v>
      </c>
      <c r="B3981">
        <v>97</v>
      </c>
      <c r="C3981" s="1">
        <v>45369</v>
      </c>
      <c r="D3981" s="1">
        <v>45351.666666666664</v>
      </c>
      <c r="E3981">
        <v>23.97</v>
      </c>
      <c r="F3981" t="s">
        <v>19</v>
      </c>
      <c r="G3981" t="s">
        <v>57</v>
      </c>
      <c r="H3981">
        <v>97112</v>
      </c>
      <c r="I3981" t="str" cm="1">
        <f t="array" ref="I3981">IFERROR(INDEX(scheduling_data!H:H,MATCH(B3981&amp;D3981,scheduling_data!D:D&amp;scheduling_data!A:A,0)),"")</f>
        <v>Katherine Tyree</v>
      </c>
      <c r="J3981" t="str">
        <f t="shared" si="186"/>
        <v>No</v>
      </c>
      <c r="K3981" t="str">
        <f t="shared" si="187"/>
        <v>9745351.6666666667Katherine Tyree</v>
      </c>
      <c r="L3981" t="str">
        <f t="shared" si="188"/>
        <v>Yes</v>
      </c>
    </row>
    <row r="3982" spans="1:12" x14ac:dyDescent="0.3">
      <c r="A3982" t="s">
        <v>137</v>
      </c>
      <c r="B3982">
        <v>97</v>
      </c>
      <c r="C3982" s="1">
        <v>45369</v>
      </c>
      <c r="D3982" s="1">
        <v>45351.666666666664</v>
      </c>
      <c r="E3982">
        <v>5.86</v>
      </c>
      <c r="F3982" t="s">
        <v>9</v>
      </c>
      <c r="G3982" t="s">
        <v>54</v>
      </c>
      <c r="H3982">
        <v>97110</v>
      </c>
      <c r="I3982" t="str" cm="1">
        <f t="array" ref="I3982">IFERROR(INDEX(scheduling_data!H:H,MATCH(B3982&amp;D3982,scheduling_data!D:D&amp;scheduling_data!A:A,0)),"")</f>
        <v>Katherine Tyree</v>
      </c>
      <c r="J3982" t="str">
        <f t="shared" si="186"/>
        <v>No</v>
      </c>
      <c r="K3982" t="str">
        <f t="shared" si="187"/>
        <v>9745351.6666666667Katherine Tyree</v>
      </c>
      <c r="L3982" t="str">
        <f t="shared" si="188"/>
        <v>No</v>
      </c>
    </row>
    <row r="3983" spans="1:12" x14ac:dyDescent="0.3">
      <c r="A3983" t="s">
        <v>137</v>
      </c>
      <c r="B3983">
        <v>97</v>
      </c>
      <c r="C3983" s="1">
        <v>45369</v>
      </c>
      <c r="D3983" s="1">
        <v>45351.666666666664</v>
      </c>
      <c r="E3983">
        <v>0.33</v>
      </c>
      <c r="F3983" t="s">
        <v>9</v>
      </c>
      <c r="G3983" t="s">
        <v>55</v>
      </c>
      <c r="H3983">
        <v>97110</v>
      </c>
      <c r="I3983" t="str" cm="1">
        <f t="array" ref="I3983">IFERROR(INDEX(scheduling_data!H:H,MATCH(B3983&amp;D3983,scheduling_data!D:D&amp;scheduling_data!A:A,0)),"")</f>
        <v>Katherine Tyree</v>
      </c>
      <c r="J3983" t="str">
        <f t="shared" si="186"/>
        <v>No</v>
      </c>
      <c r="K3983" t="str">
        <f t="shared" si="187"/>
        <v>9745351.6666666667Katherine Tyree</v>
      </c>
      <c r="L3983" t="str">
        <f t="shared" si="188"/>
        <v>No</v>
      </c>
    </row>
    <row r="3984" spans="1:12" x14ac:dyDescent="0.3">
      <c r="A3984" t="s">
        <v>137</v>
      </c>
      <c r="B3984">
        <v>97</v>
      </c>
      <c r="C3984" s="1">
        <v>45352</v>
      </c>
      <c r="D3984" s="1">
        <v>45330.666666666664</v>
      </c>
      <c r="E3984">
        <v>5.86</v>
      </c>
      <c r="F3984" t="s">
        <v>9</v>
      </c>
      <c r="G3984" t="s">
        <v>54</v>
      </c>
      <c r="H3984">
        <v>97110</v>
      </c>
      <c r="I3984" t="str" cm="1">
        <f t="array" ref="I3984">IFERROR(INDEX(scheduling_data!H:H,MATCH(B3984&amp;D3984,scheduling_data!D:D&amp;scheduling_data!A:A,0)),"")</f>
        <v>Jessica Pittman</v>
      </c>
      <c r="J3984" t="str">
        <f t="shared" si="186"/>
        <v>No</v>
      </c>
      <c r="K3984" t="str">
        <f t="shared" si="187"/>
        <v>9745330.6666666667Jessica Pittman</v>
      </c>
      <c r="L3984" t="str">
        <f t="shared" si="188"/>
        <v>No</v>
      </c>
    </row>
    <row r="3985" spans="1:12" x14ac:dyDescent="0.3">
      <c r="A3985" t="s">
        <v>137</v>
      </c>
      <c r="B3985">
        <v>97</v>
      </c>
      <c r="C3985" s="1">
        <v>45352</v>
      </c>
      <c r="D3985" s="1">
        <v>45330.666666666664</v>
      </c>
      <c r="E3985">
        <v>0.65</v>
      </c>
      <c r="F3985" t="s">
        <v>9</v>
      </c>
      <c r="G3985" t="s">
        <v>55</v>
      </c>
      <c r="H3985">
        <v>97110</v>
      </c>
      <c r="I3985" t="str" cm="1">
        <f t="array" ref="I3985">IFERROR(INDEX(scheduling_data!H:H,MATCH(B3985&amp;D3985,scheduling_data!D:D&amp;scheduling_data!A:A,0)),"")</f>
        <v>Jessica Pittman</v>
      </c>
      <c r="J3985" t="str">
        <f t="shared" si="186"/>
        <v>No</v>
      </c>
      <c r="K3985" t="str">
        <f t="shared" si="187"/>
        <v>9745330.6666666667Jessica Pittman</v>
      </c>
      <c r="L3985" t="str">
        <f t="shared" si="188"/>
        <v>No</v>
      </c>
    </row>
    <row r="3986" spans="1:12" x14ac:dyDescent="0.3">
      <c r="A3986" t="s">
        <v>137</v>
      </c>
      <c r="B3986">
        <v>97</v>
      </c>
      <c r="C3986" s="1">
        <v>45352</v>
      </c>
      <c r="D3986" s="1">
        <v>45330.666666666664</v>
      </c>
      <c r="E3986">
        <v>102.3</v>
      </c>
      <c r="F3986" t="s">
        <v>9</v>
      </c>
      <c r="G3986" t="s">
        <v>56</v>
      </c>
      <c r="H3986">
        <v>97110</v>
      </c>
      <c r="I3986" t="str" cm="1">
        <f t="array" ref="I3986">IFERROR(INDEX(scheduling_data!H:H,MATCH(B3986&amp;D3986,scheduling_data!D:D&amp;scheduling_data!A:A,0)),"")</f>
        <v>Jessica Pittman</v>
      </c>
      <c r="J3986" t="str">
        <f t="shared" si="186"/>
        <v>No</v>
      </c>
      <c r="K3986" t="str">
        <f t="shared" si="187"/>
        <v>9745330.6666666667Jessica Pittman</v>
      </c>
      <c r="L3986" t="str">
        <f t="shared" si="188"/>
        <v>No</v>
      </c>
    </row>
    <row r="3987" spans="1:12" x14ac:dyDescent="0.3">
      <c r="A3987" t="s">
        <v>137</v>
      </c>
      <c r="B3987">
        <v>97</v>
      </c>
      <c r="C3987" s="1">
        <v>45352</v>
      </c>
      <c r="D3987" s="1">
        <v>45330.666666666664</v>
      </c>
      <c r="E3987">
        <v>31.68</v>
      </c>
      <c r="F3987" t="s">
        <v>19</v>
      </c>
      <c r="G3987" t="s">
        <v>57</v>
      </c>
      <c r="H3987">
        <v>97110</v>
      </c>
      <c r="I3987" t="str" cm="1">
        <f t="array" ref="I3987">IFERROR(INDEX(scheduling_data!H:H,MATCH(B3987&amp;D3987,scheduling_data!D:D&amp;scheduling_data!A:A,0)),"")</f>
        <v>Jessica Pittman</v>
      </c>
      <c r="J3987" t="str">
        <f t="shared" si="186"/>
        <v>No</v>
      </c>
      <c r="K3987" t="str">
        <f t="shared" si="187"/>
        <v>9745330.6666666667Jessica Pittman</v>
      </c>
      <c r="L3987" t="str">
        <f t="shared" si="188"/>
        <v>Yes</v>
      </c>
    </row>
    <row r="3988" spans="1:12" x14ac:dyDescent="0.3">
      <c r="A3988" t="s">
        <v>59</v>
      </c>
      <c r="B3988">
        <v>97</v>
      </c>
      <c r="C3988" s="1">
        <v>45356</v>
      </c>
      <c r="D3988" s="1">
        <v>45334.666666666664</v>
      </c>
      <c r="E3988">
        <v>2.13</v>
      </c>
      <c r="F3988" t="s">
        <v>19</v>
      </c>
      <c r="G3988" t="s">
        <v>60</v>
      </c>
      <c r="H3988">
        <v>97012</v>
      </c>
      <c r="I3988" t="str" cm="1">
        <f t="array" ref="I3988">IFERROR(INDEX(scheduling_data!H:H,MATCH(B3988&amp;D3988,scheduling_data!D:D&amp;scheduling_data!A:A,0)),"")</f>
        <v>Katherine Tyree</v>
      </c>
      <c r="J3988" t="str">
        <f t="shared" si="186"/>
        <v>No</v>
      </c>
      <c r="K3988" t="str">
        <f t="shared" si="187"/>
        <v>9745334.6666666667Katherine Tyree</v>
      </c>
      <c r="L3988" t="str">
        <f t="shared" si="188"/>
        <v>Yes</v>
      </c>
    </row>
    <row r="3989" spans="1:12" x14ac:dyDescent="0.3">
      <c r="A3989" t="s">
        <v>59</v>
      </c>
      <c r="B3989">
        <v>97</v>
      </c>
      <c r="C3989" s="1">
        <v>45356</v>
      </c>
      <c r="D3989" s="1">
        <v>45334.666666666664</v>
      </c>
      <c r="E3989">
        <v>10.83</v>
      </c>
      <c r="F3989" t="s">
        <v>19</v>
      </c>
      <c r="G3989" t="s">
        <v>60</v>
      </c>
      <c r="H3989">
        <v>97112</v>
      </c>
      <c r="I3989" t="str" cm="1">
        <f t="array" ref="I3989">IFERROR(INDEX(scheduling_data!H:H,MATCH(B3989&amp;D3989,scheduling_data!D:D&amp;scheduling_data!A:A,0)),"")</f>
        <v>Katherine Tyree</v>
      </c>
      <c r="J3989" t="str">
        <f t="shared" si="186"/>
        <v>No</v>
      </c>
      <c r="K3989" t="str">
        <f t="shared" si="187"/>
        <v>9745334.6666666667Katherine Tyree</v>
      </c>
      <c r="L3989" t="str">
        <f t="shared" si="188"/>
        <v>Yes</v>
      </c>
    </row>
    <row r="3990" spans="1:12" x14ac:dyDescent="0.3">
      <c r="A3990" t="s">
        <v>59</v>
      </c>
      <c r="B3990">
        <v>97</v>
      </c>
      <c r="C3990" s="1">
        <v>45358</v>
      </c>
      <c r="D3990" s="1">
        <v>45337.666666666664</v>
      </c>
      <c r="E3990">
        <v>6.11</v>
      </c>
      <c r="F3990" t="s">
        <v>19</v>
      </c>
      <c r="G3990" t="s">
        <v>60</v>
      </c>
      <c r="H3990">
        <v>97112</v>
      </c>
      <c r="I3990" t="str" cm="1">
        <f t="array" ref="I3990">IFERROR(INDEX(scheduling_data!H:H,MATCH(B3990&amp;D3990,scheduling_data!D:D&amp;scheduling_data!A:A,0)),"")</f>
        <v>Katherine Tyree</v>
      </c>
      <c r="J3990" t="str">
        <f t="shared" si="186"/>
        <v>No</v>
      </c>
      <c r="K3990" t="str">
        <f t="shared" si="187"/>
        <v>9745337.6666666667Katherine Tyree</v>
      </c>
      <c r="L3990" t="str">
        <f t="shared" si="188"/>
        <v>Yes</v>
      </c>
    </row>
    <row r="3991" spans="1:12" x14ac:dyDescent="0.3">
      <c r="A3991" t="s">
        <v>59</v>
      </c>
      <c r="B3991">
        <v>97</v>
      </c>
      <c r="C3991" s="1">
        <v>45358</v>
      </c>
      <c r="D3991" s="1">
        <v>45337.666666666664</v>
      </c>
      <c r="E3991">
        <v>2.13</v>
      </c>
      <c r="F3991" t="s">
        <v>19</v>
      </c>
      <c r="G3991" t="s">
        <v>60</v>
      </c>
      <c r="H3991">
        <v>97012</v>
      </c>
      <c r="I3991" t="str" cm="1">
        <f t="array" ref="I3991">IFERROR(INDEX(scheduling_data!H:H,MATCH(B3991&amp;D3991,scheduling_data!D:D&amp;scheduling_data!A:A,0)),"")</f>
        <v>Katherine Tyree</v>
      </c>
      <c r="J3991" t="str">
        <f t="shared" si="186"/>
        <v>No</v>
      </c>
      <c r="K3991" t="str">
        <f t="shared" si="187"/>
        <v>9745337.6666666667Katherine Tyree</v>
      </c>
      <c r="L3991" t="str">
        <f t="shared" si="188"/>
        <v>Yes</v>
      </c>
    </row>
    <row r="3992" spans="1:12" x14ac:dyDescent="0.3">
      <c r="A3992" t="s">
        <v>59</v>
      </c>
      <c r="B3992">
        <v>97</v>
      </c>
      <c r="C3992" s="1">
        <v>45358</v>
      </c>
      <c r="D3992" s="1">
        <v>45337.666666666664</v>
      </c>
      <c r="E3992">
        <v>4.17</v>
      </c>
      <c r="F3992" t="s">
        <v>19</v>
      </c>
      <c r="G3992" t="s">
        <v>60</v>
      </c>
      <c r="H3992">
        <v>97110</v>
      </c>
      <c r="I3992" t="str" cm="1">
        <f t="array" ref="I3992">IFERROR(INDEX(scheduling_data!H:H,MATCH(B3992&amp;D3992,scheduling_data!D:D&amp;scheduling_data!A:A,0)),"")</f>
        <v>Katherine Tyree</v>
      </c>
      <c r="J3992" t="str">
        <f t="shared" si="186"/>
        <v>No</v>
      </c>
      <c r="K3992" t="str">
        <f t="shared" si="187"/>
        <v>9745337.6666666667Katherine Tyree</v>
      </c>
      <c r="L3992" t="str">
        <f t="shared" si="188"/>
        <v>Yes</v>
      </c>
    </row>
    <row r="3993" spans="1:12" x14ac:dyDescent="0.3">
      <c r="A3993" t="s">
        <v>59</v>
      </c>
      <c r="B3993">
        <v>97</v>
      </c>
      <c r="C3993" s="1">
        <v>45364</v>
      </c>
      <c r="D3993" s="1">
        <v>45342.666666666664</v>
      </c>
      <c r="E3993">
        <v>2.13</v>
      </c>
      <c r="F3993" t="s">
        <v>19</v>
      </c>
      <c r="G3993" t="s">
        <v>60</v>
      </c>
      <c r="H3993">
        <v>97012</v>
      </c>
      <c r="I3993" t="str" cm="1">
        <f t="array" ref="I3993">IFERROR(INDEX(scheduling_data!H:H,MATCH(B3993&amp;D3993,scheduling_data!D:D&amp;scheduling_data!A:A,0)),"")</f>
        <v>Katherine Tyree</v>
      </c>
      <c r="J3993" t="str">
        <f t="shared" si="186"/>
        <v>No</v>
      </c>
      <c r="K3993" t="str">
        <f t="shared" si="187"/>
        <v>9745342.6666666667Katherine Tyree</v>
      </c>
      <c r="L3993" t="str">
        <f t="shared" si="188"/>
        <v>Yes</v>
      </c>
    </row>
    <row r="3994" spans="1:12" x14ac:dyDescent="0.3">
      <c r="A3994" t="s">
        <v>59</v>
      </c>
      <c r="B3994">
        <v>97</v>
      </c>
      <c r="C3994" s="1">
        <v>45364</v>
      </c>
      <c r="D3994" s="1">
        <v>45342.666666666664</v>
      </c>
      <c r="E3994">
        <v>6.11</v>
      </c>
      <c r="F3994" t="s">
        <v>19</v>
      </c>
      <c r="G3994" t="s">
        <v>60</v>
      </c>
      <c r="H3994">
        <v>97112</v>
      </c>
      <c r="I3994" t="str" cm="1">
        <f t="array" ref="I3994">IFERROR(INDEX(scheduling_data!H:H,MATCH(B3994&amp;D3994,scheduling_data!D:D&amp;scheduling_data!A:A,0)),"")</f>
        <v>Katherine Tyree</v>
      </c>
      <c r="J3994" t="str">
        <f t="shared" si="186"/>
        <v>No</v>
      </c>
      <c r="K3994" t="str">
        <f t="shared" si="187"/>
        <v>9745342.6666666667Katherine Tyree</v>
      </c>
      <c r="L3994" t="str">
        <f t="shared" si="188"/>
        <v>Yes</v>
      </c>
    </row>
    <row r="3995" spans="1:12" x14ac:dyDescent="0.3">
      <c r="A3995" t="s">
        <v>59</v>
      </c>
      <c r="B3995">
        <v>97</v>
      </c>
      <c r="C3995" s="1">
        <v>45364</v>
      </c>
      <c r="D3995" s="1">
        <v>45342.666666666664</v>
      </c>
      <c r="E3995">
        <v>4.17</v>
      </c>
      <c r="F3995" t="s">
        <v>19</v>
      </c>
      <c r="G3995" t="s">
        <v>60</v>
      </c>
      <c r="H3995">
        <v>97110</v>
      </c>
      <c r="I3995" t="str" cm="1">
        <f t="array" ref="I3995">IFERROR(INDEX(scheduling_data!H:H,MATCH(B3995&amp;D3995,scheduling_data!D:D&amp;scheduling_data!A:A,0)),"")</f>
        <v>Katherine Tyree</v>
      </c>
      <c r="J3995" t="str">
        <f t="shared" si="186"/>
        <v>No</v>
      </c>
      <c r="K3995" t="str">
        <f t="shared" si="187"/>
        <v>9745342.6666666667Katherine Tyree</v>
      </c>
      <c r="L3995" t="str">
        <f t="shared" si="188"/>
        <v>Yes</v>
      </c>
    </row>
    <row r="3996" spans="1:12" x14ac:dyDescent="0.3">
      <c r="A3996" t="s">
        <v>59</v>
      </c>
      <c r="B3996">
        <v>97</v>
      </c>
      <c r="C3996" s="1">
        <v>45365</v>
      </c>
      <c r="D3996" s="1">
        <v>45344.666666666664</v>
      </c>
      <c r="E3996">
        <v>2.13</v>
      </c>
      <c r="F3996" t="s">
        <v>19</v>
      </c>
      <c r="G3996" t="s">
        <v>60</v>
      </c>
      <c r="H3996">
        <v>97012</v>
      </c>
      <c r="I3996" t="str" cm="1">
        <f t="array" ref="I3996">IFERROR(INDEX(scheduling_data!H:H,MATCH(B3996&amp;D3996,scheduling_data!D:D&amp;scheduling_data!A:A,0)),"")</f>
        <v>Katherine Tyree</v>
      </c>
      <c r="J3996" t="str">
        <f t="shared" si="186"/>
        <v>No</v>
      </c>
      <c r="K3996" t="str">
        <f t="shared" si="187"/>
        <v>9745344.6666666667Katherine Tyree</v>
      </c>
      <c r="L3996" t="str">
        <f t="shared" si="188"/>
        <v>Yes</v>
      </c>
    </row>
    <row r="3997" spans="1:12" x14ac:dyDescent="0.3">
      <c r="A3997" t="s">
        <v>59</v>
      </c>
      <c r="B3997">
        <v>97</v>
      </c>
      <c r="C3997" s="1">
        <v>45365</v>
      </c>
      <c r="D3997" s="1">
        <v>45344.666666666664</v>
      </c>
      <c r="E3997">
        <v>6.11</v>
      </c>
      <c r="F3997" t="s">
        <v>19</v>
      </c>
      <c r="G3997" t="s">
        <v>60</v>
      </c>
      <c r="H3997">
        <v>97112</v>
      </c>
      <c r="I3997" t="str" cm="1">
        <f t="array" ref="I3997">IFERROR(INDEX(scheduling_data!H:H,MATCH(B3997&amp;D3997,scheduling_data!D:D&amp;scheduling_data!A:A,0)),"")</f>
        <v>Katherine Tyree</v>
      </c>
      <c r="J3997" t="str">
        <f t="shared" si="186"/>
        <v>No</v>
      </c>
      <c r="K3997" t="str">
        <f t="shared" si="187"/>
        <v>9745344.6666666667Katherine Tyree</v>
      </c>
      <c r="L3997" t="str">
        <f t="shared" si="188"/>
        <v>Yes</v>
      </c>
    </row>
    <row r="3998" spans="1:12" x14ac:dyDescent="0.3">
      <c r="A3998" t="s">
        <v>59</v>
      </c>
      <c r="B3998">
        <v>97</v>
      </c>
      <c r="C3998" s="1">
        <v>45365</v>
      </c>
      <c r="D3998" s="1">
        <v>45344.666666666664</v>
      </c>
      <c r="E3998">
        <v>4.17</v>
      </c>
      <c r="F3998" t="s">
        <v>19</v>
      </c>
      <c r="G3998" t="s">
        <v>60</v>
      </c>
      <c r="H3998">
        <v>97110</v>
      </c>
      <c r="I3998" t="str" cm="1">
        <f t="array" ref="I3998">IFERROR(INDEX(scheduling_data!H:H,MATCH(B3998&amp;D3998,scheduling_data!D:D&amp;scheduling_data!A:A,0)),"")</f>
        <v>Katherine Tyree</v>
      </c>
      <c r="J3998" t="str">
        <f t="shared" si="186"/>
        <v>No</v>
      </c>
      <c r="K3998" t="str">
        <f t="shared" si="187"/>
        <v>9745344.6666666667Katherine Tyree</v>
      </c>
      <c r="L3998" t="str">
        <f t="shared" si="188"/>
        <v>Yes</v>
      </c>
    </row>
    <row r="3999" spans="1:12" x14ac:dyDescent="0.3">
      <c r="A3999" t="s">
        <v>59</v>
      </c>
      <c r="B3999">
        <v>97</v>
      </c>
      <c r="C3999" s="1">
        <v>45376</v>
      </c>
      <c r="D3999" s="1">
        <v>45349.666666666664</v>
      </c>
      <c r="E3999">
        <v>2.13</v>
      </c>
      <c r="F3999" t="s">
        <v>19</v>
      </c>
      <c r="G3999" t="s">
        <v>60</v>
      </c>
      <c r="H3999">
        <v>97012</v>
      </c>
      <c r="I3999" t="str" cm="1">
        <f t="array" ref="I3999">IFERROR(INDEX(scheduling_data!H:H,MATCH(B3999&amp;D3999,scheduling_data!D:D&amp;scheduling_data!A:A,0)),"")</f>
        <v>Robert Crochet</v>
      </c>
      <c r="J3999" t="str">
        <f t="shared" si="186"/>
        <v>No</v>
      </c>
      <c r="K3999" t="str">
        <f t="shared" si="187"/>
        <v>9745349.6666666667Robert Crochet</v>
      </c>
      <c r="L3999" t="str">
        <f t="shared" si="188"/>
        <v>Yes</v>
      </c>
    </row>
    <row r="4000" spans="1:12" x14ac:dyDescent="0.3">
      <c r="A4000" t="s">
        <v>59</v>
      </c>
      <c r="B4000">
        <v>97</v>
      </c>
      <c r="C4000" s="1">
        <v>45376</v>
      </c>
      <c r="D4000" s="1">
        <v>45349.666666666664</v>
      </c>
      <c r="E4000">
        <v>9.51</v>
      </c>
      <c r="F4000" t="s">
        <v>19</v>
      </c>
      <c r="G4000" t="s">
        <v>60</v>
      </c>
      <c r="H4000">
        <v>97110</v>
      </c>
      <c r="I4000" t="str" cm="1">
        <f t="array" ref="I4000">IFERROR(INDEX(scheduling_data!H:H,MATCH(B4000&amp;D4000,scheduling_data!D:D&amp;scheduling_data!A:A,0)),"")</f>
        <v>Robert Crochet</v>
      </c>
      <c r="J4000" t="str">
        <f t="shared" si="186"/>
        <v>No</v>
      </c>
      <c r="K4000" t="str">
        <f t="shared" si="187"/>
        <v>9745349.6666666667Robert Crochet</v>
      </c>
      <c r="L4000" t="str">
        <f t="shared" si="188"/>
        <v>Yes</v>
      </c>
    </row>
    <row r="4001" spans="1:12" x14ac:dyDescent="0.3">
      <c r="A4001" t="s">
        <v>59</v>
      </c>
      <c r="B4001">
        <v>97</v>
      </c>
      <c r="C4001" s="1">
        <v>45372</v>
      </c>
      <c r="D4001" s="1">
        <v>45351.666666666664</v>
      </c>
      <c r="E4001">
        <v>2.13</v>
      </c>
      <c r="F4001" t="s">
        <v>19</v>
      </c>
      <c r="G4001" t="s">
        <v>60</v>
      </c>
      <c r="H4001">
        <v>97012</v>
      </c>
      <c r="I4001" t="str" cm="1">
        <f t="array" ref="I4001">IFERROR(INDEX(scheduling_data!H:H,MATCH(B4001&amp;D4001,scheduling_data!D:D&amp;scheduling_data!A:A,0)),"")</f>
        <v>Katherine Tyree</v>
      </c>
      <c r="J4001" t="str">
        <f t="shared" si="186"/>
        <v>No</v>
      </c>
      <c r="K4001" t="str">
        <f t="shared" si="187"/>
        <v>9745351.6666666667Katherine Tyree</v>
      </c>
      <c r="L4001" t="str">
        <f t="shared" si="188"/>
        <v>Yes</v>
      </c>
    </row>
    <row r="4002" spans="1:12" x14ac:dyDescent="0.3">
      <c r="A4002" t="s">
        <v>59</v>
      </c>
      <c r="B4002">
        <v>97</v>
      </c>
      <c r="C4002" s="1">
        <v>45372</v>
      </c>
      <c r="D4002" s="1">
        <v>45351.666666666664</v>
      </c>
      <c r="E4002">
        <v>6.11</v>
      </c>
      <c r="F4002" t="s">
        <v>19</v>
      </c>
      <c r="G4002" t="s">
        <v>60</v>
      </c>
      <c r="H4002">
        <v>97112</v>
      </c>
      <c r="I4002" t="str" cm="1">
        <f t="array" ref="I4002">IFERROR(INDEX(scheduling_data!H:H,MATCH(B4002&amp;D4002,scheduling_data!D:D&amp;scheduling_data!A:A,0)),"")</f>
        <v>Katherine Tyree</v>
      </c>
      <c r="J4002" t="str">
        <f t="shared" si="186"/>
        <v>No</v>
      </c>
      <c r="K4002" t="str">
        <f t="shared" si="187"/>
        <v>9745351.6666666667Katherine Tyree</v>
      </c>
      <c r="L4002" t="str">
        <f t="shared" si="188"/>
        <v>Yes</v>
      </c>
    </row>
    <row r="4003" spans="1:12" x14ac:dyDescent="0.3">
      <c r="A4003" t="s">
        <v>59</v>
      </c>
      <c r="B4003">
        <v>97</v>
      </c>
      <c r="C4003" s="1">
        <v>45372</v>
      </c>
      <c r="D4003" s="1">
        <v>45351.666666666664</v>
      </c>
      <c r="E4003">
        <v>4.17</v>
      </c>
      <c r="F4003" t="s">
        <v>19</v>
      </c>
      <c r="G4003" t="s">
        <v>60</v>
      </c>
      <c r="H4003">
        <v>97110</v>
      </c>
      <c r="I4003" t="str" cm="1">
        <f t="array" ref="I4003">IFERROR(INDEX(scheduling_data!H:H,MATCH(B4003&amp;D4003,scheduling_data!D:D&amp;scheduling_data!A:A,0)),"")</f>
        <v>Katherine Tyree</v>
      </c>
      <c r="J4003" t="str">
        <f t="shared" si="186"/>
        <v>No</v>
      </c>
      <c r="K4003" t="str">
        <f t="shared" si="187"/>
        <v>9745351.6666666667Katherine Tyree</v>
      </c>
      <c r="L4003" t="str">
        <f t="shared" si="188"/>
        <v>Yes</v>
      </c>
    </row>
    <row r="4004" spans="1:12" x14ac:dyDescent="0.3">
      <c r="A4004" t="s">
        <v>59</v>
      </c>
      <c r="B4004">
        <v>97</v>
      </c>
      <c r="C4004" s="1">
        <v>45373</v>
      </c>
      <c r="D4004" s="1">
        <v>45327.666666666664</v>
      </c>
      <c r="E4004">
        <v>0</v>
      </c>
      <c r="F4004" t="s">
        <v>9</v>
      </c>
      <c r="G4004" t="s">
        <v>442</v>
      </c>
      <c r="H4004">
        <v>97110</v>
      </c>
      <c r="I4004" t="str" cm="1">
        <f t="array" ref="I4004">IFERROR(INDEX(scheduling_data!H:H,MATCH(B4004&amp;D4004,scheduling_data!D:D&amp;scheduling_data!A:A,0)),"")</f>
        <v>Katherine Tyree</v>
      </c>
      <c r="J4004" t="str">
        <f t="shared" si="186"/>
        <v>No</v>
      </c>
      <c r="K4004" t="str">
        <f t="shared" si="187"/>
        <v>9745327.6666666667Katherine Tyree</v>
      </c>
      <c r="L4004" t="str">
        <f t="shared" si="188"/>
        <v>No</v>
      </c>
    </row>
    <row r="4005" spans="1:12" x14ac:dyDescent="0.3">
      <c r="A4005" t="s">
        <v>59</v>
      </c>
      <c r="B4005">
        <v>97</v>
      </c>
      <c r="C4005" s="1">
        <v>45373</v>
      </c>
      <c r="D4005" s="1">
        <v>45327.666666666664</v>
      </c>
      <c r="E4005">
        <v>0</v>
      </c>
      <c r="F4005" t="s">
        <v>9</v>
      </c>
      <c r="G4005" t="s">
        <v>442</v>
      </c>
      <c r="H4005">
        <v>97112</v>
      </c>
      <c r="I4005" t="str" cm="1">
        <f t="array" ref="I4005">IFERROR(INDEX(scheduling_data!H:H,MATCH(B4005&amp;D4005,scheduling_data!D:D&amp;scheduling_data!A:A,0)),"")</f>
        <v>Katherine Tyree</v>
      </c>
      <c r="J4005" t="str">
        <f t="shared" si="186"/>
        <v>No</v>
      </c>
      <c r="K4005" t="str">
        <f t="shared" si="187"/>
        <v>9745327.6666666667Katherine Tyree</v>
      </c>
      <c r="L4005" t="str">
        <f t="shared" si="188"/>
        <v>No</v>
      </c>
    </row>
    <row r="4006" spans="1:12" x14ac:dyDescent="0.3">
      <c r="A4006" t="s">
        <v>59</v>
      </c>
      <c r="B4006">
        <v>97</v>
      </c>
      <c r="C4006" s="1">
        <v>45373</v>
      </c>
      <c r="D4006" s="1">
        <v>45327.666666666664</v>
      </c>
      <c r="E4006">
        <v>15.28</v>
      </c>
      <c r="F4006" t="s">
        <v>19</v>
      </c>
      <c r="G4006" t="s">
        <v>57</v>
      </c>
      <c r="H4006">
        <v>97140</v>
      </c>
      <c r="I4006" t="str" cm="1">
        <f t="array" ref="I4006">IFERROR(INDEX(scheduling_data!H:H,MATCH(B4006&amp;D4006,scheduling_data!D:D&amp;scheduling_data!A:A,0)),"")</f>
        <v>Katherine Tyree</v>
      </c>
      <c r="J4006" t="str">
        <f t="shared" si="186"/>
        <v>No</v>
      </c>
      <c r="K4006" t="str">
        <f t="shared" si="187"/>
        <v>9745327.6666666667Katherine Tyree</v>
      </c>
      <c r="L4006" t="str">
        <f t="shared" si="188"/>
        <v>Yes</v>
      </c>
    </row>
    <row r="4007" spans="1:12" x14ac:dyDescent="0.3">
      <c r="A4007" t="s">
        <v>59</v>
      </c>
      <c r="B4007">
        <v>97</v>
      </c>
      <c r="C4007" s="1">
        <v>45373</v>
      </c>
      <c r="D4007" s="1">
        <v>45327.666666666664</v>
      </c>
      <c r="E4007">
        <v>50.35</v>
      </c>
      <c r="F4007" t="s">
        <v>9</v>
      </c>
      <c r="G4007" t="s">
        <v>56</v>
      </c>
      <c r="H4007">
        <v>97140</v>
      </c>
      <c r="I4007" t="str" cm="1">
        <f t="array" ref="I4007">IFERROR(INDEX(scheduling_data!H:H,MATCH(B4007&amp;D4007,scheduling_data!D:D&amp;scheduling_data!A:A,0)),"")</f>
        <v>Katherine Tyree</v>
      </c>
      <c r="J4007" t="str">
        <f t="shared" si="186"/>
        <v>No</v>
      </c>
      <c r="K4007" t="str">
        <f t="shared" si="187"/>
        <v>9745327.6666666667Katherine Tyree</v>
      </c>
      <c r="L4007" t="str">
        <f t="shared" si="188"/>
        <v>No</v>
      </c>
    </row>
    <row r="4008" spans="1:12" x14ac:dyDescent="0.3">
      <c r="A4008" t="s">
        <v>59</v>
      </c>
      <c r="B4008">
        <v>97</v>
      </c>
      <c r="C4008" s="1">
        <v>45373</v>
      </c>
      <c r="D4008" s="1">
        <v>45327.666666666664</v>
      </c>
      <c r="E4008">
        <v>0</v>
      </c>
      <c r="F4008" t="s">
        <v>9</v>
      </c>
      <c r="G4008" t="s">
        <v>443</v>
      </c>
      <c r="H4008">
        <v>97012</v>
      </c>
      <c r="I4008" t="str" cm="1">
        <f t="array" ref="I4008">IFERROR(INDEX(scheduling_data!H:H,MATCH(B4008&amp;D4008,scheduling_data!D:D&amp;scheduling_data!A:A,0)),"")</f>
        <v>Katherine Tyree</v>
      </c>
      <c r="J4008" t="str">
        <f t="shared" si="186"/>
        <v>No</v>
      </c>
      <c r="K4008" t="str">
        <f t="shared" si="187"/>
        <v>9745327.6666666667Katherine Tyree</v>
      </c>
      <c r="L4008" t="str">
        <f t="shared" si="188"/>
        <v>No</v>
      </c>
    </row>
    <row r="4009" spans="1:12" x14ac:dyDescent="0.3">
      <c r="A4009" t="s">
        <v>59</v>
      </c>
      <c r="B4009">
        <v>97</v>
      </c>
      <c r="C4009" s="1">
        <v>45373</v>
      </c>
      <c r="D4009" s="1">
        <v>45327.666666666664</v>
      </c>
      <c r="E4009">
        <v>0.31</v>
      </c>
      <c r="F4009" t="s">
        <v>9</v>
      </c>
      <c r="G4009" t="s">
        <v>55</v>
      </c>
      <c r="H4009">
        <v>97140</v>
      </c>
      <c r="I4009" t="str" cm="1">
        <f t="array" ref="I4009">IFERROR(INDEX(scheduling_data!H:H,MATCH(B4009&amp;D4009,scheduling_data!D:D&amp;scheduling_data!A:A,0)),"")</f>
        <v>Katherine Tyree</v>
      </c>
      <c r="J4009" t="str">
        <f t="shared" si="186"/>
        <v>No</v>
      </c>
      <c r="K4009" t="str">
        <f t="shared" si="187"/>
        <v>9745327.6666666667Katherine Tyree</v>
      </c>
      <c r="L4009" t="str">
        <f t="shared" si="188"/>
        <v>No</v>
      </c>
    </row>
    <row r="4010" spans="1:12" x14ac:dyDescent="0.3">
      <c r="A4010" t="s">
        <v>59</v>
      </c>
      <c r="B4010">
        <v>97</v>
      </c>
      <c r="C4010" s="1">
        <v>45373</v>
      </c>
      <c r="D4010" s="1">
        <v>45327.666666666664</v>
      </c>
      <c r="E4010">
        <v>5.16</v>
      </c>
      <c r="F4010" t="s">
        <v>9</v>
      </c>
      <c r="G4010" t="s">
        <v>54</v>
      </c>
      <c r="H4010">
        <v>97140</v>
      </c>
      <c r="I4010" t="str" cm="1">
        <f t="array" ref="I4010">IFERROR(INDEX(scheduling_data!H:H,MATCH(B4010&amp;D4010,scheduling_data!D:D&amp;scheduling_data!A:A,0)),"")</f>
        <v>Katherine Tyree</v>
      </c>
      <c r="J4010" t="str">
        <f t="shared" si="186"/>
        <v>No</v>
      </c>
      <c r="K4010" t="str">
        <f t="shared" si="187"/>
        <v>9745327.6666666667Katherine Tyree</v>
      </c>
      <c r="L4010" t="str">
        <f t="shared" si="188"/>
        <v>No</v>
      </c>
    </row>
    <row r="4011" spans="1:12" x14ac:dyDescent="0.3">
      <c r="A4011" t="s">
        <v>59</v>
      </c>
      <c r="B4011">
        <v>97</v>
      </c>
      <c r="C4011" s="1">
        <v>45378</v>
      </c>
      <c r="D4011" s="1">
        <v>45327.666666666664</v>
      </c>
      <c r="E4011">
        <v>3.9</v>
      </c>
      <c r="F4011" t="s">
        <v>19</v>
      </c>
      <c r="G4011" t="s">
        <v>60</v>
      </c>
      <c r="H4011">
        <v>97140</v>
      </c>
      <c r="I4011" t="str" cm="1">
        <f t="array" ref="I4011">IFERROR(INDEX(scheduling_data!H:H,MATCH(B4011&amp;D4011,scheduling_data!D:D&amp;scheduling_data!A:A,0)),"")</f>
        <v>Katherine Tyree</v>
      </c>
      <c r="J4011" t="str">
        <f t="shared" si="186"/>
        <v>No</v>
      </c>
      <c r="K4011" t="str">
        <f t="shared" si="187"/>
        <v>9745327.6666666667Katherine Tyree</v>
      </c>
      <c r="L4011" t="str">
        <f t="shared" si="188"/>
        <v>Yes</v>
      </c>
    </row>
    <row r="4012" spans="1:12" x14ac:dyDescent="0.3">
      <c r="A4012" t="s">
        <v>59</v>
      </c>
      <c r="B4012">
        <v>97</v>
      </c>
      <c r="C4012" s="1">
        <v>45357</v>
      </c>
      <c r="D4012" s="1">
        <v>45330.666666666664</v>
      </c>
      <c r="E4012">
        <v>9.51</v>
      </c>
      <c r="F4012" t="s">
        <v>19</v>
      </c>
      <c r="G4012" t="s">
        <v>60</v>
      </c>
      <c r="H4012">
        <v>97110</v>
      </c>
      <c r="I4012" t="str" cm="1">
        <f t="array" ref="I4012">IFERROR(INDEX(scheduling_data!H:H,MATCH(B4012&amp;D4012,scheduling_data!D:D&amp;scheduling_data!A:A,0)),"")</f>
        <v>Jessica Pittman</v>
      </c>
      <c r="J4012" t="str">
        <f t="shared" si="186"/>
        <v>No</v>
      </c>
      <c r="K4012" t="str">
        <f t="shared" si="187"/>
        <v>9745330.6666666667Jessica Pittman</v>
      </c>
      <c r="L4012" t="str">
        <f t="shared" si="188"/>
        <v>Yes</v>
      </c>
    </row>
    <row r="4013" spans="1:12" x14ac:dyDescent="0.3">
      <c r="A4013" t="s">
        <v>17</v>
      </c>
      <c r="B4013">
        <v>12</v>
      </c>
      <c r="C4013" s="1">
        <v>45363</v>
      </c>
      <c r="D4013" s="1">
        <v>45336.625</v>
      </c>
      <c r="E4013">
        <v>56.78</v>
      </c>
      <c r="F4013" t="s">
        <v>19</v>
      </c>
      <c r="G4013" t="s">
        <v>20</v>
      </c>
      <c r="H4013">
        <v>97112</v>
      </c>
      <c r="I4013" t="str" cm="1">
        <f t="array" ref="I4013">IFERROR(INDEX(scheduling_data!H:H,MATCH(B4013&amp;D4013,scheduling_data!D:D&amp;scheduling_data!A:A,0)),"")</f>
        <v>James Allen</v>
      </c>
      <c r="J4013" t="str">
        <f t="shared" si="186"/>
        <v>No</v>
      </c>
      <c r="K4013" t="str">
        <f t="shared" si="187"/>
        <v>1245336.625James Allen</v>
      </c>
      <c r="L4013" t="str">
        <f t="shared" si="188"/>
        <v>Yes</v>
      </c>
    </row>
    <row r="4014" spans="1:12" x14ac:dyDescent="0.3">
      <c r="A4014" t="s">
        <v>17</v>
      </c>
      <c r="B4014">
        <v>12</v>
      </c>
      <c r="C4014" s="1">
        <v>45363</v>
      </c>
      <c r="D4014" s="1">
        <v>45336.625</v>
      </c>
      <c r="E4014">
        <v>93.22</v>
      </c>
      <c r="F4014" t="s">
        <v>9</v>
      </c>
      <c r="G4014" t="s">
        <v>18</v>
      </c>
      <c r="H4014">
        <v>97112</v>
      </c>
      <c r="I4014" t="str" cm="1">
        <f t="array" ref="I4014">IFERROR(INDEX(scheduling_data!H:H,MATCH(B4014&amp;D4014,scheduling_data!D:D&amp;scheduling_data!A:A,0)),"")</f>
        <v>James Allen</v>
      </c>
      <c r="J4014" t="str">
        <f t="shared" si="186"/>
        <v>No</v>
      </c>
      <c r="K4014" t="str">
        <f t="shared" si="187"/>
        <v>1245336.625James Allen</v>
      </c>
      <c r="L4014" t="str">
        <f t="shared" si="188"/>
        <v>No</v>
      </c>
    </row>
    <row r="4015" spans="1:12" x14ac:dyDescent="0.3">
      <c r="A4015" t="s">
        <v>17</v>
      </c>
      <c r="B4015">
        <v>12</v>
      </c>
      <c r="C4015" s="1">
        <v>45358</v>
      </c>
      <c r="D4015" s="1">
        <v>45337.333333333336</v>
      </c>
      <c r="E4015">
        <v>0</v>
      </c>
      <c r="F4015" t="s">
        <v>9</v>
      </c>
      <c r="G4015" t="s">
        <v>29</v>
      </c>
      <c r="H4015">
        <v>97112</v>
      </c>
      <c r="I4015" t="str" cm="1">
        <f t="array" ref="I4015">IFERROR(INDEX(scheduling_data!H:H,MATCH(B4015&amp;D4015,scheduling_data!D:D&amp;scheduling_data!A:A,0)),"")</f>
        <v>Kelsea Rodriguez</v>
      </c>
      <c r="J4015" t="str">
        <f t="shared" si="186"/>
        <v>No</v>
      </c>
      <c r="K4015" t="str">
        <f t="shared" si="187"/>
        <v>1245337.3333333333Kelsea Rodriguez</v>
      </c>
      <c r="L4015" t="str">
        <f t="shared" si="188"/>
        <v>No</v>
      </c>
    </row>
    <row r="4016" spans="1:12" x14ac:dyDescent="0.3">
      <c r="A4016" t="s">
        <v>17</v>
      </c>
      <c r="B4016">
        <v>12</v>
      </c>
      <c r="C4016" s="1">
        <v>45358</v>
      </c>
      <c r="D4016" s="1">
        <v>45324.458333333336</v>
      </c>
      <c r="E4016">
        <v>85.17</v>
      </c>
      <c r="F4016" t="s">
        <v>19</v>
      </c>
      <c r="G4016" t="s">
        <v>20</v>
      </c>
      <c r="H4016">
        <v>97112</v>
      </c>
      <c r="I4016" t="str" cm="1">
        <f t="array" ref="I4016">IFERROR(INDEX(scheduling_data!H:H,MATCH(B4016&amp;D4016,scheduling_data!D:D&amp;scheduling_data!A:A,0)),"")</f>
        <v>James Allen</v>
      </c>
      <c r="J4016" t="str">
        <f t="shared" si="186"/>
        <v>No</v>
      </c>
      <c r="K4016" t="str">
        <f t="shared" si="187"/>
        <v>1245324.4583333333James Allen</v>
      </c>
      <c r="L4016" t="str">
        <f t="shared" si="188"/>
        <v>Yes</v>
      </c>
    </row>
    <row r="4017" spans="1:12" x14ac:dyDescent="0.3">
      <c r="A4017" t="s">
        <v>17</v>
      </c>
      <c r="B4017">
        <v>12</v>
      </c>
      <c r="C4017" s="1">
        <v>45358</v>
      </c>
      <c r="D4017" s="1">
        <v>45324.458333333336</v>
      </c>
      <c r="E4017">
        <v>139.83000000000001</v>
      </c>
      <c r="F4017" t="s">
        <v>9</v>
      </c>
      <c r="G4017" t="s">
        <v>18</v>
      </c>
      <c r="H4017">
        <v>97112</v>
      </c>
      <c r="I4017" t="str" cm="1">
        <f t="array" ref="I4017">IFERROR(INDEX(scheduling_data!H:H,MATCH(B4017&amp;D4017,scheduling_data!D:D&amp;scheduling_data!A:A,0)),"")</f>
        <v>James Allen</v>
      </c>
      <c r="J4017" t="str">
        <f t="shared" si="186"/>
        <v>No</v>
      </c>
      <c r="K4017" t="str">
        <f t="shared" si="187"/>
        <v>1245324.4583333333James Allen</v>
      </c>
      <c r="L4017" t="str">
        <f t="shared" si="188"/>
        <v>No</v>
      </c>
    </row>
    <row r="4018" spans="1:12" x14ac:dyDescent="0.3">
      <c r="A4018" t="s">
        <v>17</v>
      </c>
      <c r="B4018">
        <v>12</v>
      </c>
      <c r="C4018" s="1">
        <v>45370</v>
      </c>
      <c r="D4018" s="1">
        <v>45348.666666666664</v>
      </c>
      <c r="E4018">
        <v>93.22</v>
      </c>
      <c r="F4018" t="s">
        <v>9</v>
      </c>
      <c r="G4018" t="s">
        <v>18</v>
      </c>
      <c r="H4018">
        <v>97112</v>
      </c>
      <c r="I4018" t="str" cm="1">
        <f t="array" ref="I4018">IFERROR(INDEX(scheduling_data!H:H,MATCH(B4018&amp;D4018,scheduling_data!D:D&amp;scheduling_data!A:A,0)),"")</f>
        <v>James Allen</v>
      </c>
      <c r="J4018" t="str">
        <f t="shared" si="186"/>
        <v>No</v>
      </c>
      <c r="K4018" t="str">
        <f t="shared" si="187"/>
        <v>1245348.6666666667James Allen</v>
      </c>
      <c r="L4018" t="str">
        <f t="shared" si="188"/>
        <v>No</v>
      </c>
    </row>
    <row r="4019" spans="1:12" x14ac:dyDescent="0.3">
      <c r="A4019" t="s">
        <v>17</v>
      </c>
      <c r="B4019">
        <v>12</v>
      </c>
      <c r="C4019" s="1">
        <v>45370</v>
      </c>
      <c r="D4019" s="1">
        <v>45348.666666666664</v>
      </c>
      <c r="E4019">
        <v>56.78</v>
      </c>
      <c r="F4019" t="s">
        <v>19</v>
      </c>
      <c r="G4019" t="s">
        <v>20</v>
      </c>
      <c r="H4019">
        <v>97112</v>
      </c>
      <c r="I4019" t="str" cm="1">
        <f t="array" ref="I4019">IFERROR(INDEX(scheduling_data!H:H,MATCH(B4019&amp;D4019,scheduling_data!D:D&amp;scheduling_data!A:A,0)),"")</f>
        <v>James Allen</v>
      </c>
      <c r="J4019" t="str">
        <f t="shared" si="186"/>
        <v>No</v>
      </c>
      <c r="K4019" t="str">
        <f t="shared" si="187"/>
        <v>1245348.6666666667James Allen</v>
      </c>
      <c r="L4019" t="str">
        <f t="shared" si="188"/>
        <v>Yes</v>
      </c>
    </row>
    <row r="4020" spans="1:12" x14ac:dyDescent="0.3">
      <c r="A4020" t="s">
        <v>17</v>
      </c>
      <c r="B4020">
        <v>12</v>
      </c>
      <c r="C4020" s="1">
        <v>45370</v>
      </c>
      <c r="D4020" s="1">
        <v>45350.666666666664</v>
      </c>
      <c r="E4020">
        <v>56.78</v>
      </c>
      <c r="F4020" t="s">
        <v>19</v>
      </c>
      <c r="G4020" t="s">
        <v>20</v>
      </c>
      <c r="H4020">
        <v>97112</v>
      </c>
      <c r="I4020" t="str" cm="1">
        <f t="array" ref="I4020">IFERROR(INDEX(scheduling_data!H:H,MATCH(B4020&amp;D4020,scheduling_data!D:D&amp;scheduling_data!A:A,0)),"")</f>
        <v>James Allen</v>
      </c>
      <c r="J4020" t="str">
        <f t="shared" si="186"/>
        <v>No</v>
      </c>
      <c r="K4020" t="str">
        <f t="shared" si="187"/>
        <v>1245350.6666666667James Allen</v>
      </c>
      <c r="L4020" t="str">
        <f t="shared" si="188"/>
        <v>Yes</v>
      </c>
    </row>
    <row r="4021" spans="1:12" x14ac:dyDescent="0.3">
      <c r="A4021" t="s">
        <v>17</v>
      </c>
      <c r="B4021">
        <v>12</v>
      </c>
      <c r="C4021" s="1">
        <v>45370</v>
      </c>
      <c r="D4021" s="1">
        <v>45350.666666666664</v>
      </c>
      <c r="E4021">
        <v>93.22</v>
      </c>
      <c r="F4021" t="s">
        <v>9</v>
      </c>
      <c r="G4021" t="s">
        <v>18</v>
      </c>
      <c r="H4021">
        <v>97112</v>
      </c>
      <c r="I4021" t="str" cm="1">
        <f t="array" ref="I4021">IFERROR(INDEX(scheduling_data!H:H,MATCH(B4021&amp;D4021,scheduling_data!D:D&amp;scheduling_data!A:A,0)),"")</f>
        <v>James Allen</v>
      </c>
      <c r="J4021" t="str">
        <f t="shared" si="186"/>
        <v>No</v>
      </c>
      <c r="K4021" t="str">
        <f t="shared" si="187"/>
        <v>1245350.6666666667James Allen</v>
      </c>
      <c r="L4021" t="str">
        <f t="shared" si="188"/>
        <v>No</v>
      </c>
    </row>
    <row r="4022" spans="1:12" x14ac:dyDescent="0.3">
      <c r="A4022" t="s">
        <v>168</v>
      </c>
      <c r="B4022">
        <v>98</v>
      </c>
      <c r="C4022" s="1">
        <v>45370</v>
      </c>
      <c r="D4022" s="1">
        <v>45337.333333333336</v>
      </c>
      <c r="E4022">
        <v>47</v>
      </c>
      <c r="F4022" t="s">
        <v>19</v>
      </c>
      <c r="G4022" t="s">
        <v>170</v>
      </c>
      <c r="H4022">
        <v>97162</v>
      </c>
      <c r="I4022" t="str" cm="1">
        <f t="array" ref="I4022">IFERROR(INDEX(scheduling_data!H:H,MATCH(B4022&amp;D4022,scheduling_data!D:D&amp;scheduling_data!A:A,0)),"")</f>
        <v>Robert Crochet</v>
      </c>
      <c r="J4022" t="str">
        <f t="shared" si="186"/>
        <v>No</v>
      </c>
      <c r="K4022" t="str">
        <f t="shared" si="187"/>
        <v>9845337.3333333333Robert Crochet</v>
      </c>
      <c r="L4022" t="str">
        <f t="shared" si="188"/>
        <v>Yes</v>
      </c>
    </row>
    <row r="4023" spans="1:12" x14ac:dyDescent="0.3">
      <c r="A4023" t="s">
        <v>168</v>
      </c>
      <c r="B4023">
        <v>98</v>
      </c>
      <c r="C4023" s="1">
        <v>45370</v>
      </c>
      <c r="D4023" s="1">
        <v>45337.333333333336</v>
      </c>
      <c r="E4023">
        <v>225</v>
      </c>
      <c r="F4023" t="s">
        <v>9</v>
      </c>
      <c r="G4023" t="s">
        <v>169</v>
      </c>
      <c r="H4023">
        <v>97110</v>
      </c>
      <c r="I4023" t="str" cm="1">
        <f t="array" ref="I4023">IFERROR(INDEX(scheduling_data!H:H,MATCH(B4023&amp;D4023,scheduling_data!D:D&amp;scheduling_data!A:A,0)),"")</f>
        <v>Robert Crochet</v>
      </c>
      <c r="J4023" t="str">
        <f t="shared" si="186"/>
        <v>No</v>
      </c>
      <c r="K4023" t="str">
        <f t="shared" si="187"/>
        <v>9845337.3333333333Robert Crochet</v>
      </c>
      <c r="L4023" t="str">
        <f t="shared" si="188"/>
        <v>No</v>
      </c>
    </row>
    <row r="4024" spans="1:12" x14ac:dyDescent="0.3">
      <c r="A4024" t="s">
        <v>168</v>
      </c>
      <c r="B4024">
        <v>98</v>
      </c>
      <c r="C4024" s="1">
        <v>45370</v>
      </c>
      <c r="D4024" s="1">
        <v>45337.333333333336</v>
      </c>
      <c r="E4024">
        <v>108</v>
      </c>
      <c r="F4024" t="s">
        <v>9</v>
      </c>
      <c r="G4024" t="s">
        <v>169</v>
      </c>
      <c r="H4024">
        <v>97162</v>
      </c>
      <c r="I4024" t="str" cm="1">
        <f t="array" ref="I4024">IFERROR(INDEX(scheduling_data!H:H,MATCH(B4024&amp;D4024,scheduling_data!D:D&amp;scheduling_data!A:A,0)),"")</f>
        <v>Robert Crochet</v>
      </c>
      <c r="J4024" t="str">
        <f t="shared" si="186"/>
        <v>No</v>
      </c>
      <c r="K4024" t="str">
        <f t="shared" si="187"/>
        <v>9845337.3333333333Robert Crochet</v>
      </c>
      <c r="L4024" t="str">
        <f t="shared" si="188"/>
        <v>No</v>
      </c>
    </row>
    <row r="4025" spans="1:12" x14ac:dyDescent="0.3">
      <c r="A4025" t="s">
        <v>168</v>
      </c>
      <c r="B4025">
        <v>98</v>
      </c>
      <c r="C4025" s="1">
        <v>45370</v>
      </c>
      <c r="D4025" s="1">
        <v>45338.416666666664</v>
      </c>
      <c r="E4025">
        <v>83</v>
      </c>
      <c r="F4025" t="s">
        <v>9</v>
      </c>
      <c r="G4025" t="s">
        <v>169</v>
      </c>
      <c r="H4025">
        <v>97110</v>
      </c>
      <c r="I4025" t="str" cm="1">
        <f t="array" ref="I4025">IFERROR(INDEX(scheduling_data!H:H,MATCH(B4025&amp;D4025,scheduling_data!D:D&amp;scheduling_data!A:A,0)),"")</f>
        <v>Katherine Tyree</v>
      </c>
      <c r="J4025" t="str">
        <f t="shared" si="186"/>
        <v>No</v>
      </c>
      <c r="K4025" t="str">
        <f t="shared" si="187"/>
        <v>9845338.4166666667Katherine Tyree</v>
      </c>
      <c r="L4025" t="str">
        <f t="shared" si="188"/>
        <v>No</v>
      </c>
    </row>
    <row r="4026" spans="1:12" x14ac:dyDescent="0.3">
      <c r="A4026" t="s">
        <v>168</v>
      </c>
      <c r="B4026">
        <v>98</v>
      </c>
      <c r="C4026" s="1">
        <v>45370</v>
      </c>
      <c r="D4026" s="1">
        <v>45338.416666666664</v>
      </c>
      <c r="E4026">
        <v>47</v>
      </c>
      <c r="F4026" t="s">
        <v>19</v>
      </c>
      <c r="G4026" t="s">
        <v>170</v>
      </c>
      <c r="H4026">
        <v>97110</v>
      </c>
      <c r="I4026" t="str" cm="1">
        <f t="array" ref="I4026">IFERROR(INDEX(scheduling_data!H:H,MATCH(B4026&amp;D4026,scheduling_data!D:D&amp;scheduling_data!A:A,0)),"")</f>
        <v>Katherine Tyree</v>
      </c>
      <c r="J4026" t="str">
        <f t="shared" si="186"/>
        <v>No</v>
      </c>
      <c r="K4026" t="str">
        <f t="shared" si="187"/>
        <v>9845338.4166666667Katherine Tyree</v>
      </c>
      <c r="L4026" t="str">
        <f t="shared" si="188"/>
        <v>Yes</v>
      </c>
    </row>
    <row r="4027" spans="1:12" x14ac:dyDescent="0.3">
      <c r="A4027" t="s">
        <v>168</v>
      </c>
      <c r="B4027">
        <v>98</v>
      </c>
      <c r="C4027" s="1">
        <v>45370</v>
      </c>
      <c r="D4027" s="1">
        <v>45341.416666666664</v>
      </c>
      <c r="E4027">
        <v>233</v>
      </c>
      <c r="F4027" t="s">
        <v>9</v>
      </c>
      <c r="G4027" t="s">
        <v>169</v>
      </c>
      <c r="H4027">
        <v>97110</v>
      </c>
      <c r="I4027" t="str" cm="1">
        <f t="array" ref="I4027">IFERROR(INDEX(scheduling_data!H:H,MATCH(B4027&amp;D4027,scheduling_data!D:D&amp;scheduling_data!A:A,0)),"")</f>
        <v>Katherine Tyree</v>
      </c>
      <c r="J4027" t="str">
        <f t="shared" si="186"/>
        <v>No</v>
      </c>
      <c r="K4027" t="str">
        <f t="shared" si="187"/>
        <v>9845341.4166666667Katherine Tyree</v>
      </c>
      <c r="L4027" t="str">
        <f t="shared" si="188"/>
        <v>No</v>
      </c>
    </row>
    <row r="4028" spans="1:12" x14ac:dyDescent="0.3">
      <c r="A4028" t="s">
        <v>168</v>
      </c>
      <c r="B4028">
        <v>98</v>
      </c>
      <c r="C4028" s="1">
        <v>45370</v>
      </c>
      <c r="D4028" s="1">
        <v>45341.416666666664</v>
      </c>
      <c r="E4028">
        <v>47</v>
      </c>
      <c r="F4028" t="s">
        <v>19</v>
      </c>
      <c r="G4028" t="s">
        <v>170</v>
      </c>
      <c r="H4028">
        <v>97110</v>
      </c>
      <c r="I4028" t="str" cm="1">
        <f t="array" ref="I4028">IFERROR(INDEX(scheduling_data!H:H,MATCH(B4028&amp;D4028,scheduling_data!D:D&amp;scheduling_data!A:A,0)),"")</f>
        <v>Katherine Tyree</v>
      </c>
      <c r="J4028" t="str">
        <f t="shared" si="186"/>
        <v>No</v>
      </c>
      <c r="K4028" t="str">
        <f t="shared" si="187"/>
        <v>9845341.4166666667Katherine Tyree</v>
      </c>
      <c r="L4028" t="str">
        <f t="shared" si="188"/>
        <v>Yes</v>
      </c>
    </row>
    <row r="4029" spans="1:12" x14ac:dyDescent="0.3">
      <c r="A4029" t="s">
        <v>168</v>
      </c>
      <c r="B4029">
        <v>98</v>
      </c>
      <c r="C4029" s="1">
        <v>45373</v>
      </c>
      <c r="D4029" s="1">
        <v>45343.541666666664</v>
      </c>
      <c r="E4029">
        <v>83</v>
      </c>
      <c r="F4029" t="s">
        <v>9</v>
      </c>
      <c r="G4029" t="s">
        <v>169</v>
      </c>
      <c r="H4029">
        <v>97110</v>
      </c>
      <c r="I4029" t="str" cm="1">
        <f t="array" ref="I4029">IFERROR(INDEX(scheduling_data!H:H,MATCH(B4029&amp;D4029,scheduling_data!D:D&amp;scheduling_data!A:A,0)),"")</f>
        <v>Jessica Pittman</v>
      </c>
      <c r="J4029" t="str">
        <f t="shared" si="186"/>
        <v>No</v>
      </c>
      <c r="K4029" t="str">
        <f t="shared" si="187"/>
        <v>9845343.5416666667Jessica Pittman</v>
      </c>
      <c r="L4029" t="str">
        <f t="shared" si="188"/>
        <v>No</v>
      </c>
    </row>
    <row r="4030" spans="1:12" x14ac:dyDescent="0.3">
      <c r="A4030" t="s">
        <v>168</v>
      </c>
      <c r="B4030">
        <v>98</v>
      </c>
      <c r="C4030" s="1">
        <v>45373</v>
      </c>
      <c r="D4030" s="1">
        <v>45343.541666666664</v>
      </c>
      <c r="E4030">
        <v>47</v>
      </c>
      <c r="F4030" t="s">
        <v>19</v>
      </c>
      <c r="G4030" t="s">
        <v>170</v>
      </c>
      <c r="H4030">
        <v>97110</v>
      </c>
      <c r="I4030" t="str" cm="1">
        <f t="array" ref="I4030">IFERROR(INDEX(scheduling_data!H:H,MATCH(B4030&amp;D4030,scheduling_data!D:D&amp;scheduling_data!A:A,0)),"")</f>
        <v>Jessica Pittman</v>
      </c>
      <c r="J4030" t="str">
        <f t="shared" si="186"/>
        <v>No</v>
      </c>
      <c r="K4030" t="str">
        <f t="shared" si="187"/>
        <v>9845343.5416666667Jessica Pittman</v>
      </c>
      <c r="L4030" t="str">
        <f t="shared" si="188"/>
        <v>Yes</v>
      </c>
    </row>
    <row r="4031" spans="1:12" x14ac:dyDescent="0.3">
      <c r="A4031" t="s">
        <v>168</v>
      </c>
      <c r="B4031">
        <v>98</v>
      </c>
      <c r="C4031" s="1">
        <v>45373</v>
      </c>
      <c r="D4031" s="1">
        <v>45345.416666666664</v>
      </c>
      <c r="E4031">
        <v>47</v>
      </c>
      <c r="F4031" t="s">
        <v>19</v>
      </c>
      <c r="G4031" t="s">
        <v>170</v>
      </c>
      <c r="H4031">
        <v>97110</v>
      </c>
      <c r="I4031" t="str" cm="1">
        <f t="array" ref="I4031">IFERROR(INDEX(scheduling_data!H:H,MATCH(B4031&amp;D4031,scheduling_data!D:D&amp;scheduling_data!A:A,0)),"")</f>
        <v>Amber Hickman</v>
      </c>
      <c r="J4031" t="str">
        <f t="shared" si="186"/>
        <v>No</v>
      </c>
      <c r="K4031" t="str">
        <f t="shared" si="187"/>
        <v>9845345.4166666667Amber Hickman</v>
      </c>
      <c r="L4031" t="str">
        <f t="shared" si="188"/>
        <v>Yes</v>
      </c>
    </row>
    <row r="4032" spans="1:12" x14ac:dyDescent="0.3">
      <c r="A4032" t="s">
        <v>168</v>
      </c>
      <c r="B4032">
        <v>98</v>
      </c>
      <c r="C4032" s="1">
        <v>45373</v>
      </c>
      <c r="D4032" s="1">
        <v>45345.416666666664</v>
      </c>
      <c r="E4032">
        <v>83</v>
      </c>
      <c r="F4032" t="s">
        <v>9</v>
      </c>
      <c r="G4032" t="s">
        <v>169</v>
      </c>
      <c r="H4032">
        <v>97110</v>
      </c>
      <c r="I4032" t="str" cm="1">
        <f t="array" ref="I4032">IFERROR(INDEX(scheduling_data!H:H,MATCH(B4032&amp;D4032,scheduling_data!D:D&amp;scheduling_data!A:A,0)),"")</f>
        <v>Amber Hickman</v>
      </c>
      <c r="J4032" t="str">
        <f t="shared" si="186"/>
        <v>No</v>
      </c>
      <c r="K4032" t="str">
        <f t="shared" si="187"/>
        <v>9845345.4166666667Amber Hickman</v>
      </c>
      <c r="L4032" t="str">
        <f t="shared" si="188"/>
        <v>No</v>
      </c>
    </row>
    <row r="4033" spans="1:12" x14ac:dyDescent="0.3">
      <c r="A4033" t="s">
        <v>168</v>
      </c>
      <c r="B4033">
        <v>98</v>
      </c>
      <c r="C4033" s="1">
        <v>45373</v>
      </c>
      <c r="D4033" s="1">
        <v>45345.416666666664</v>
      </c>
      <c r="E4033">
        <v>225</v>
      </c>
      <c r="F4033" t="s">
        <v>9</v>
      </c>
      <c r="G4033" t="s">
        <v>169</v>
      </c>
      <c r="H4033">
        <v>97530</v>
      </c>
      <c r="I4033" t="str" cm="1">
        <f t="array" ref="I4033">IFERROR(INDEX(scheduling_data!H:H,MATCH(B4033&amp;D4033,scheduling_data!D:D&amp;scheduling_data!A:A,0)),"")</f>
        <v>Amber Hickman</v>
      </c>
      <c r="J4033" t="str">
        <f t="shared" si="186"/>
        <v>No</v>
      </c>
      <c r="K4033" t="str">
        <f t="shared" si="187"/>
        <v>9845345.4166666667Amber Hickman</v>
      </c>
      <c r="L4033" t="str">
        <f t="shared" si="188"/>
        <v>No</v>
      </c>
    </row>
    <row r="4034" spans="1:12" x14ac:dyDescent="0.3">
      <c r="A4034" t="s">
        <v>30</v>
      </c>
      <c r="B4034">
        <v>13</v>
      </c>
      <c r="C4034" s="1">
        <v>45365</v>
      </c>
      <c r="D4034" s="1">
        <v>45323.375</v>
      </c>
      <c r="E4034">
        <v>17.84</v>
      </c>
      <c r="F4034" t="s">
        <v>19</v>
      </c>
      <c r="G4034" t="s">
        <v>31</v>
      </c>
      <c r="H4034">
        <v>97110</v>
      </c>
      <c r="I4034" t="str" cm="1">
        <f t="array" ref="I4034">IFERROR(INDEX(scheduling_data!H:H,MATCH(B4034&amp;D4034,scheduling_data!D:D&amp;scheduling_data!A:A,0)),"")</f>
        <v>James Allen</v>
      </c>
      <c r="J4034" t="str">
        <f t="shared" si="186"/>
        <v>No</v>
      </c>
      <c r="K4034" t="str">
        <f t="shared" si="187"/>
        <v>1345323.375James Allen</v>
      </c>
      <c r="L4034" t="str">
        <f t="shared" si="188"/>
        <v>Yes</v>
      </c>
    </row>
    <row r="4035" spans="1:12" x14ac:dyDescent="0.3">
      <c r="A4035" t="s">
        <v>30</v>
      </c>
      <c r="B4035">
        <v>13</v>
      </c>
      <c r="C4035" s="1">
        <v>45379</v>
      </c>
      <c r="D4035" s="1">
        <v>45335.375</v>
      </c>
      <c r="E4035">
        <v>13.68</v>
      </c>
      <c r="F4035" t="s">
        <v>19</v>
      </c>
      <c r="G4035" t="s">
        <v>31</v>
      </c>
      <c r="H4035">
        <v>97110</v>
      </c>
      <c r="I4035" t="str" cm="1">
        <f t="array" ref="I4035">IFERROR(INDEX(scheduling_data!H:H,MATCH(B4035&amp;D4035,scheduling_data!D:D&amp;scheduling_data!A:A,0)),"")</f>
        <v>James Allen</v>
      </c>
      <c r="J4035" t="str">
        <f t="shared" ref="J4035:J4098" si="189">IF(I4035="", "Yes", "No")</f>
        <v>No</v>
      </c>
      <c r="K4035" t="str">
        <f t="shared" ref="K4035:K4098" si="190">IF(I4035="",B4035&amp;D4035,B4035&amp;D4035&amp;I4035)</f>
        <v>1345335.375James Allen</v>
      </c>
      <c r="L4035" t="str">
        <f t="shared" ref="L4035:L4098" si="191">IF(OR(F4035="Cash", F4035="Check", F4035="EFT", F4035="Credit Card", F4035="Visa", F4035="Mastercard", F4035="AMEX"), "Yes", "No")</f>
        <v>Yes</v>
      </c>
    </row>
    <row r="4036" spans="1:12" x14ac:dyDescent="0.3">
      <c r="A4036" t="s">
        <v>30</v>
      </c>
      <c r="B4036">
        <v>13</v>
      </c>
      <c r="C4036" s="1">
        <v>45379</v>
      </c>
      <c r="D4036" s="1">
        <v>45337.375</v>
      </c>
      <c r="E4036">
        <v>13.68</v>
      </c>
      <c r="F4036" t="s">
        <v>19</v>
      </c>
      <c r="G4036" t="s">
        <v>31</v>
      </c>
      <c r="H4036">
        <v>97110</v>
      </c>
      <c r="I4036" t="str" cm="1">
        <f t="array" ref="I4036">IFERROR(INDEX(scheduling_data!H:H,MATCH(B4036&amp;D4036,scheduling_data!D:D&amp;scheduling_data!A:A,0)),"")</f>
        <v>James Allen</v>
      </c>
      <c r="J4036" t="str">
        <f t="shared" si="189"/>
        <v>No</v>
      </c>
      <c r="K4036" t="str">
        <f t="shared" si="190"/>
        <v>1345337.375James Allen</v>
      </c>
      <c r="L4036" t="str">
        <f t="shared" si="191"/>
        <v>Yes</v>
      </c>
    </row>
    <row r="4037" spans="1:12" x14ac:dyDescent="0.3">
      <c r="A4037" t="s">
        <v>30</v>
      </c>
      <c r="B4037">
        <v>13</v>
      </c>
      <c r="C4037" s="1">
        <v>45376</v>
      </c>
      <c r="D4037" s="1">
        <v>45328.375</v>
      </c>
      <c r="E4037">
        <v>17.84</v>
      </c>
      <c r="F4037" t="s">
        <v>19</v>
      </c>
      <c r="G4037" t="s">
        <v>31</v>
      </c>
      <c r="H4037">
        <v>97110</v>
      </c>
      <c r="I4037" t="str" cm="1">
        <f t="array" ref="I4037">IFERROR(INDEX(scheduling_data!H:H,MATCH(B4037&amp;D4037,scheduling_data!D:D&amp;scheduling_data!A:A,0)),"")</f>
        <v>James Allen</v>
      </c>
      <c r="J4037" t="str">
        <f t="shared" si="189"/>
        <v>No</v>
      </c>
      <c r="K4037" t="str">
        <f t="shared" si="190"/>
        <v>1345328.375James Allen</v>
      </c>
      <c r="L4037" t="str">
        <f t="shared" si="191"/>
        <v>Yes</v>
      </c>
    </row>
    <row r="4038" spans="1:12" x14ac:dyDescent="0.3">
      <c r="A4038" t="s">
        <v>30</v>
      </c>
      <c r="B4038">
        <v>13</v>
      </c>
      <c r="C4038" s="1">
        <v>45376</v>
      </c>
      <c r="D4038" s="1">
        <v>45330.375</v>
      </c>
      <c r="E4038">
        <v>13.68</v>
      </c>
      <c r="F4038" t="s">
        <v>19</v>
      </c>
      <c r="G4038" t="s">
        <v>31</v>
      </c>
      <c r="H4038">
        <v>97110</v>
      </c>
      <c r="I4038" t="str" cm="1">
        <f t="array" ref="I4038">IFERROR(INDEX(scheduling_data!H:H,MATCH(B4038&amp;D4038,scheduling_data!D:D&amp;scheduling_data!A:A,0)),"")</f>
        <v>James Allen</v>
      </c>
      <c r="J4038" t="str">
        <f t="shared" si="189"/>
        <v>No</v>
      </c>
      <c r="K4038" t="str">
        <f t="shared" si="190"/>
        <v>1345330.375James Allen</v>
      </c>
      <c r="L4038" t="str">
        <f t="shared" si="191"/>
        <v>Yes</v>
      </c>
    </row>
    <row r="4039" spans="1:12" x14ac:dyDescent="0.3">
      <c r="A4039" t="s">
        <v>137</v>
      </c>
      <c r="B4039">
        <v>13</v>
      </c>
      <c r="C4039" s="1">
        <v>45357</v>
      </c>
      <c r="D4039" s="1">
        <v>45335.375</v>
      </c>
      <c r="E4039">
        <v>144.9</v>
      </c>
      <c r="F4039" t="s">
        <v>9</v>
      </c>
      <c r="G4039" t="s">
        <v>56</v>
      </c>
      <c r="H4039">
        <v>97110</v>
      </c>
      <c r="I4039" t="str" cm="1">
        <f t="array" ref="I4039">IFERROR(INDEX(scheduling_data!H:H,MATCH(B4039&amp;D4039,scheduling_data!D:D&amp;scheduling_data!A:A,0)),"")</f>
        <v>James Allen</v>
      </c>
      <c r="J4039" t="str">
        <f t="shared" si="189"/>
        <v>No</v>
      </c>
      <c r="K4039" t="str">
        <f t="shared" si="190"/>
        <v>1345335.375James Allen</v>
      </c>
      <c r="L4039" t="str">
        <f t="shared" si="191"/>
        <v>No</v>
      </c>
    </row>
    <row r="4040" spans="1:12" x14ac:dyDescent="0.3">
      <c r="A4040" t="s">
        <v>137</v>
      </c>
      <c r="B4040">
        <v>13</v>
      </c>
      <c r="C4040" s="1">
        <v>45357</v>
      </c>
      <c r="D4040" s="1">
        <v>45335.375</v>
      </c>
      <c r="E4040">
        <v>53.61</v>
      </c>
      <c r="F4040" t="s">
        <v>19</v>
      </c>
      <c r="G4040" t="s">
        <v>57</v>
      </c>
      <c r="H4040">
        <v>97110</v>
      </c>
      <c r="I4040" t="str" cm="1">
        <f t="array" ref="I4040">IFERROR(INDEX(scheduling_data!H:H,MATCH(B4040&amp;D4040,scheduling_data!D:D&amp;scheduling_data!A:A,0)),"")</f>
        <v>James Allen</v>
      </c>
      <c r="J4040" t="str">
        <f t="shared" si="189"/>
        <v>No</v>
      </c>
      <c r="K4040" t="str">
        <f t="shared" si="190"/>
        <v>1345335.375James Allen</v>
      </c>
      <c r="L4040" t="str">
        <f t="shared" si="191"/>
        <v>Yes</v>
      </c>
    </row>
    <row r="4041" spans="1:12" x14ac:dyDescent="0.3">
      <c r="A4041" t="s">
        <v>137</v>
      </c>
      <c r="B4041">
        <v>13</v>
      </c>
      <c r="C4041" s="1">
        <v>45357</v>
      </c>
      <c r="D4041" s="1">
        <v>45335.375</v>
      </c>
      <c r="E4041">
        <v>1.0900000000000001</v>
      </c>
      <c r="F4041" t="s">
        <v>9</v>
      </c>
      <c r="G4041" t="s">
        <v>55</v>
      </c>
      <c r="H4041">
        <v>97110</v>
      </c>
      <c r="I4041" t="str" cm="1">
        <f t="array" ref="I4041">IFERROR(INDEX(scheduling_data!H:H,MATCH(B4041&amp;D4041,scheduling_data!D:D&amp;scheduling_data!A:A,0)),"")</f>
        <v>James Allen</v>
      </c>
      <c r="J4041" t="str">
        <f t="shared" si="189"/>
        <v>No</v>
      </c>
      <c r="K4041" t="str">
        <f t="shared" si="190"/>
        <v>1345335.375James Allen</v>
      </c>
      <c r="L4041" t="str">
        <f t="shared" si="191"/>
        <v>No</v>
      </c>
    </row>
    <row r="4042" spans="1:12" x14ac:dyDescent="0.3">
      <c r="A4042" t="s">
        <v>137</v>
      </c>
      <c r="B4042">
        <v>13</v>
      </c>
      <c r="C4042" s="1">
        <v>45357</v>
      </c>
      <c r="D4042" s="1">
        <v>45335.375</v>
      </c>
      <c r="E4042">
        <v>11.72</v>
      </c>
      <c r="F4042" t="s">
        <v>9</v>
      </c>
      <c r="G4042" t="s">
        <v>54</v>
      </c>
      <c r="H4042">
        <v>97110</v>
      </c>
      <c r="I4042" t="str" cm="1">
        <f t="array" ref="I4042">IFERROR(INDEX(scheduling_data!H:H,MATCH(B4042&amp;D4042,scheduling_data!D:D&amp;scheduling_data!A:A,0)),"")</f>
        <v>James Allen</v>
      </c>
      <c r="J4042" t="str">
        <f t="shared" si="189"/>
        <v>No</v>
      </c>
      <c r="K4042" t="str">
        <f t="shared" si="190"/>
        <v>1345335.375James Allen</v>
      </c>
      <c r="L4042" t="str">
        <f t="shared" si="191"/>
        <v>No</v>
      </c>
    </row>
    <row r="4043" spans="1:12" x14ac:dyDescent="0.3">
      <c r="A4043" t="s">
        <v>137</v>
      </c>
      <c r="B4043">
        <v>13</v>
      </c>
      <c r="C4043" s="1">
        <v>45357</v>
      </c>
      <c r="D4043" s="1">
        <v>45337.375</v>
      </c>
      <c r="E4043">
        <v>11.72</v>
      </c>
      <c r="F4043" t="s">
        <v>9</v>
      </c>
      <c r="G4043" t="s">
        <v>54</v>
      </c>
      <c r="H4043">
        <v>97110</v>
      </c>
      <c r="I4043" t="str" cm="1">
        <f t="array" ref="I4043">IFERROR(INDEX(scheduling_data!H:H,MATCH(B4043&amp;D4043,scheduling_data!D:D&amp;scheduling_data!A:A,0)),"")</f>
        <v>James Allen</v>
      </c>
      <c r="J4043" t="str">
        <f t="shared" si="189"/>
        <v>No</v>
      </c>
      <c r="K4043" t="str">
        <f t="shared" si="190"/>
        <v>1345337.375James Allen</v>
      </c>
      <c r="L4043" t="str">
        <f t="shared" si="191"/>
        <v>No</v>
      </c>
    </row>
    <row r="4044" spans="1:12" x14ac:dyDescent="0.3">
      <c r="A4044" t="s">
        <v>137</v>
      </c>
      <c r="B4044">
        <v>13</v>
      </c>
      <c r="C4044" s="1">
        <v>45357</v>
      </c>
      <c r="D4044" s="1">
        <v>45337.375</v>
      </c>
      <c r="E4044">
        <v>1.0900000000000001</v>
      </c>
      <c r="F4044" t="s">
        <v>9</v>
      </c>
      <c r="G4044" t="s">
        <v>55</v>
      </c>
      <c r="H4044">
        <v>97110</v>
      </c>
      <c r="I4044" t="str" cm="1">
        <f t="array" ref="I4044">IFERROR(INDEX(scheduling_data!H:H,MATCH(B4044&amp;D4044,scheduling_data!D:D&amp;scheduling_data!A:A,0)),"")</f>
        <v>James Allen</v>
      </c>
      <c r="J4044" t="str">
        <f t="shared" si="189"/>
        <v>No</v>
      </c>
      <c r="K4044" t="str">
        <f t="shared" si="190"/>
        <v>1345337.375James Allen</v>
      </c>
      <c r="L4044" t="str">
        <f t="shared" si="191"/>
        <v>No</v>
      </c>
    </row>
    <row r="4045" spans="1:12" x14ac:dyDescent="0.3">
      <c r="A4045" t="s">
        <v>137</v>
      </c>
      <c r="B4045">
        <v>13</v>
      </c>
      <c r="C4045" s="1">
        <v>45357</v>
      </c>
      <c r="D4045" s="1">
        <v>45337.375</v>
      </c>
      <c r="E4045">
        <v>144.9</v>
      </c>
      <c r="F4045" t="s">
        <v>9</v>
      </c>
      <c r="G4045" t="s">
        <v>56</v>
      </c>
      <c r="H4045">
        <v>97110</v>
      </c>
      <c r="I4045" t="str" cm="1">
        <f t="array" ref="I4045">IFERROR(INDEX(scheduling_data!H:H,MATCH(B4045&amp;D4045,scheduling_data!D:D&amp;scheduling_data!A:A,0)),"")</f>
        <v>James Allen</v>
      </c>
      <c r="J4045" t="str">
        <f t="shared" si="189"/>
        <v>No</v>
      </c>
      <c r="K4045" t="str">
        <f t="shared" si="190"/>
        <v>1345337.375James Allen</v>
      </c>
      <c r="L4045" t="str">
        <f t="shared" si="191"/>
        <v>No</v>
      </c>
    </row>
    <row r="4046" spans="1:12" x14ac:dyDescent="0.3">
      <c r="A4046" t="s">
        <v>137</v>
      </c>
      <c r="B4046">
        <v>13</v>
      </c>
      <c r="C4046" s="1">
        <v>45357</v>
      </c>
      <c r="D4046" s="1">
        <v>45337.375</v>
      </c>
      <c r="E4046">
        <v>53.61</v>
      </c>
      <c r="F4046" t="s">
        <v>19</v>
      </c>
      <c r="G4046" t="s">
        <v>57</v>
      </c>
      <c r="H4046">
        <v>97110</v>
      </c>
      <c r="I4046" t="str" cm="1">
        <f t="array" ref="I4046">IFERROR(INDEX(scheduling_data!H:H,MATCH(B4046&amp;D4046,scheduling_data!D:D&amp;scheduling_data!A:A,0)),"")</f>
        <v>James Allen</v>
      </c>
      <c r="J4046" t="str">
        <f t="shared" si="189"/>
        <v>No</v>
      </c>
      <c r="K4046" t="str">
        <f t="shared" si="190"/>
        <v>1345337.375James Allen</v>
      </c>
      <c r="L4046" t="str">
        <f t="shared" si="191"/>
        <v>Yes</v>
      </c>
    </row>
    <row r="4047" spans="1:12" x14ac:dyDescent="0.3">
      <c r="A4047" t="s">
        <v>137</v>
      </c>
      <c r="B4047">
        <v>13</v>
      </c>
      <c r="C4047" s="1">
        <v>45364</v>
      </c>
      <c r="D4047" s="1">
        <v>45342.375</v>
      </c>
      <c r="E4047">
        <v>37.270000000000003</v>
      </c>
      <c r="F4047" t="s">
        <v>19</v>
      </c>
      <c r="G4047" t="s">
        <v>57</v>
      </c>
      <c r="H4047">
        <v>97110</v>
      </c>
      <c r="I4047" t="str" cm="1">
        <f t="array" ref="I4047">IFERROR(INDEX(scheduling_data!H:H,MATCH(B4047&amp;D4047,scheduling_data!D:D&amp;scheduling_data!A:A,0)),"")</f>
        <v>James Allen</v>
      </c>
      <c r="J4047" t="str">
        <f t="shared" si="189"/>
        <v>No</v>
      </c>
      <c r="K4047" t="str">
        <f t="shared" si="190"/>
        <v>1345342.375James Allen</v>
      </c>
      <c r="L4047" t="str">
        <f t="shared" si="191"/>
        <v>Yes</v>
      </c>
    </row>
    <row r="4048" spans="1:12" x14ac:dyDescent="0.3">
      <c r="A4048" t="s">
        <v>137</v>
      </c>
      <c r="B4048">
        <v>13</v>
      </c>
      <c r="C4048" s="1">
        <v>45364</v>
      </c>
      <c r="D4048" s="1">
        <v>45342.375</v>
      </c>
      <c r="E4048">
        <v>5.86</v>
      </c>
      <c r="F4048" t="s">
        <v>9</v>
      </c>
      <c r="G4048" t="s">
        <v>54</v>
      </c>
      <c r="H4048">
        <v>97110</v>
      </c>
      <c r="I4048" t="str" cm="1">
        <f t="array" ref="I4048">IFERROR(INDEX(scheduling_data!H:H,MATCH(B4048&amp;D4048,scheduling_data!D:D&amp;scheduling_data!A:A,0)),"")</f>
        <v>James Allen</v>
      </c>
      <c r="J4048" t="str">
        <f t="shared" si="189"/>
        <v>No</v>
      </c>
      <c r="K4048" t="str">
        <f t="shared" si="190"/>
        <v>1345342.375James Allen</v>
      </c>
      <c r="L4048" t="str">
        <f t="shared" si="191"/>
        <v>No</v>
      </c>
    </row>
    <row r="4049" spans="1:12" x14ac:dyDescent="0.3">
      <c r="A4049" t="s">
        <v>137</v>
      </c>
      <c r="B4049">
        <v>13</v>
      </c>
      <c r="C4049" s="1">
        <v>45364</v>
      </c>
      <c r="D4049" s="1">
        <v>45342.375</v>
      </c>
      <c r="E4049">
        <v>0.76</v>
      </c>
      <c r="F4049" t="s">
        <v>9</v>
      </c>
      <c r="G4049" t="s">
        <v>55</v>
      </c>
      <c r="H4049">
        <v>97110</v>
      </c>
      <c r="I4049" t="str" cm="1">
        <f t="array" ref="I4049">IFERROR(INDEX(scheduling_data!H:H,MATCH(B4049&amp;D4049,scheduling_data!D:D&amp;scheduling_data!A:A,0)),"")</f>
        <v>James Allen</v>
      </c>
      <c r="J4049" t="str">
        <f t="shared" si="189"/>
        <v>No</v>
      </c>
      <c r="K4049" t="str">
        <f t="shared" si="190"/>
        <v>1345342.375James Allen</v>
      </c>
      <c r="L4049" t="str">
        <f t="shared" si="191"/>
        <v>No</v>
      </c>
    </row>
    <row r="4050" spans="1:12" x14ac:dyDescent="0.3">
      <c r="A4050" t="s">
        <v>137</v>
      </c>
      <c r="B4050">
        <v>13</v>
      </c>
      <c r="C4050" s="1">
        <v>45364</v>
      </c>
      <c r="D4050" s="1">
        <v>45342.375</v>
      </c>
      <c r="E4050">
        <v>96.6</v>
      </c>
      <c r="F4050" t="s">
        <v>9</v>
      </c>
      <c r="G4050" t="s">
        <v>56</v>
      </c>
      <c r="H4050">
        <v>97110</v>
      </c>
      <c r="I4050" t="str" cm="1">
        <f t="array" ref="I4050">IFERROR(INDEX(scheduling_data!H:H,MATCH(B4050&amp;D4050,scheduling_data!D:D&amp;scheduling_data!A:A,0)),"")</f>
        <v>James Allen</v>
      </c>
      <c r="J4050" t="str">
        <f t="shared" si="189"/>
        <v>No</v>
      </c>
      <c r="K4050" t="str">
        <f t="shared" si="190"/>
        <v>1345342.375James Allen</v>
      </c>
      <c r="L4050" t="str">
        <f t="shared" si="191"/>
        <v>No</v>
      </c>
    </row>
    <row r="4051" spans="1:12" x14ac:dyDescent="0.3">
      <c r="A4051" t="s">
        <v>137</v>
      </c>
      <c r="B4051">
        <v>13</v>
      </c>
      <c r="C4051" s="1">
        <v>45364</v>
      </c>
      <c r="D4051" s="1">
        <v>45343.375</v>
      </c>
      <c r="E4051">
        <v>17.579999999999998</v>
      </c>
      <c r="F4051" t="s">
        <v>9</v>
      </c>
      <c r="G4051" t="s">
        <v>54</v>
      </c>
      <c r="H4051">
        <v>97110</v>
      </c>
      <c r="I4051" t="str" cm="1">
        <f t="array" ref="I4051">IFERROR(INDEX(scheduling_data!H:H,MATCH(B4051&amp;D4051,scheduling_data!D:D&amp;scheduling_data!A:A,0)),"")</f>
        <v>James Allen</v>
      </c>
      <c r="J4051" t="str">
        <f t="shared" si="189"/>
        <v>No</v>
      </c>
      <c r="K4051" t="str">
        <f t="shared" si="190"/>
        <v>1345343.375James Allen</v>
      </c>
      <c r="L4051" t="str">
        <f t="shared" si="191"/>
        <v>No</v>
      </c>
    </row>
    <row r="4052" spans="1:12" x14ac:dyDescent="0.3">
      <c r="A4052" t="s">
        <v>137</v>
      </c>
      <c r="B4052">
        <v>13</v>
      </c>
      <c r="C4052" s="1">
        <v>45364</v>
      </c>
      <c r="D4052" s="1">
        <v>45343.375</v>
      </c>
      <c r="E4052">
        <v>1.43</v>
      </c>
      <c r="F4052" t="s">
        <v>9</v>
      </c>
      <c r="G4052" t="s">
        <v>55</v>
      </c>
      <c r="H4052">
        <v>97110</v>
      </c>
      <c r="I4052" t="str" cm="1">
        <f t="array" ref="I4052">IFERROR(INDEX(scheduling_data!H:H,MATCH(B4052&amp;D4052,scheduling_data!D:D&amp;scheduling_data!A:A,0)),"")</f>
        <v>James Allen</v>
      </c>
      <c r="J4052" t="str">
        <f t="shared" si="189"/>
        <v>No</v>
      </c>
      <c r="K4052" t="str">
        <f t="shared" si="190"/>
        <v>1345343.375James Allen</v>
      </c>
      <c r="L4052" t="str">
        <f t="shared" si="191"/>
        <v>No</v>
      </c>
    </row>
    <row r="4053" spans="1:12" x14ac:dyDescent="0.3">
      <c r="A4053" t="s">
        <v>137</v>
      </c>
      <c r="B4053">
        <v>13</v>
      </c>
      <c r="C4053" s="1">
        <v>45364</v>
      </c>
      <c r="D4053" s="1">
        <v>45343.375</v>
      </c>
      <c r="E4053">
        <v>193.2</v>
      </c>
      <c r="F4053" t="s">
        <v>9</v>
      </c>
      <c r="G4053" t="s">
        <v>56</v>
      </c>
      <c r="H4053">
        <v>97110</v>
      </c>
      <c r="I4053" t="str" cm="1">
        <f t="array" ref="I4053">IFERROR(INDEX(scheduling_data!H:H,MATCH(B4053&amp;D4053,scheduling_data!D:D&amp;scheduling_data!A:A,0)),"")</f>
        <v>James Allen</v>
      </c>
      <c r="J4053" t="str">
        <f t="shared" si="189"/>
        <v>No</v>
      </c>
      <c r="K4053" t="str">
        <f t="shared" si="190"/>
        <v>1345343.375James Allen</v>
      </c>
      <c r="L4053" t="str">
        <f t="shared" si="191"/>
        <v>No</v>
      </c>
    </row>
    <row r="4054" spans="1:12" x14ac:dyDescent="0.3">
      <c r="A4054" t="s">
        <v>137</v>
      </c>
      <c r="B4054">
        <v>13</v>
      </c>
      <c r="C4054" s="1">
        <v>45364</v>
      </c>
      <c r="D4054" s="1">
        <v>45343.375</v>
      </c>
      <c r="E4054">
        <v>69.95</v>
      </c>
      <c r="F4054" t="s">
        <v>19</v>
      </c>
      <c r="G4054" t="s">
        <v>57</v>
      </c>
      <c r="H4054">
        <v>97110</v>
      </c>
      <c r="I4054" t="str" cm="1">
        <f t="array" ref="I4054">IFERROR(INDEX(scheduling_data!H:H,MATCH(B4054&amp;D4054,scheduling_data!D:D&amp;scheduling_data!A:A,0)),"")</f>
        <v>James Allen</v>
      </c>
      <c r="J4054" t="str">
        <f t="shared" si="189"/>
        <v>No</v>
      </c>
      <c r="K4054" t="str">
        <f t="shared" si="190"/>
        <v>1345343.375James Allen</v>
      </c>
      <c r="L4054" t="str">
        <f t="shared" si="191"/>
        <v>Yes</v>
      </c>
    </row>
    <row r="4055" spans="1:12" x14ac:dyDescent="0.3">
      <c r="A4055" t="s">
        <v>137</v>
      </c>
      <c r="B4055">
        <v>13</v>
      </c>
      <c r="C4055" s="1">
        <v>45371</v>
      </c>
      <c r="D4055" s="1">
        <v>45349.375</v>
      </c>
      <c r="E4055">
        <v>5.86</v>
      </c>
      <c r="F4055" t="s">
        <v>9</v>
      </c>
      <c r="G4055" t="s">
        <v>54</v>
      </c>
      <c r="H4055">
        <v>97110</v>
      </c>
      <c r="I4055" t="str" cm="1">
        <f t="array" ref="I4055">IFERROR(INDEX(scheduling_data!H:H,MATCH(B4055&amp;D4055,scheduling_data!D:D&amp;scheduling_data!A:A,0)),"")</f>
        <v>James Allen</v>
      </c>
      <c r="J4055" t="str">
        <f t="shared" si="189"/>
        <v>No</v>
      </c>
      <c r="K4055" t="str">
        <f t="shared" si="190"/>
        <v>1345349.375James Allen</v>
      </c>
      <c r="L4055" t="str">
        <f t="shared" si="191"/>
        <v>No</v>
      </c>
    </row>
    <row r="4056" spans="1:12" x14ac:dyDescent="0.3">
      <c r="A4056" t="s">
        <v>137</v>
      </c>
      <c r="B4056">
        <v>13</v>
      </c>
      <c r="C4056" s="1">
        <v>45371</v>
      </c>
      <c r="D4056" s="1">
        <v>45349.375</v>
      </c>
      <c r="E4056">
        <v>0.76</v>
      </c>
      <c r="F4056" t="s">
        <v>9</v>
      </c>
      <c r="G4056" t="s">
        <v>55</v>
      </c>
      <c r="H4056">
        <v>97110</v>
      </c>
      <c r="I4056" t="str" cm="1">
        <f t="array" ref="I4056">IFERROR(INDEX(scheduling_data!H:H,MATCH(B4056&amp;D4056,scheduling_data!D:D&amp;scheduling_data!A:A,0)),"")</f>
        <v>James Allen</v>
      </c>
      <c r="J4056" t="str">
        <f t="shared" si="189"/>
        <v>No</v>
      </c>
      <c r="K4056" t="str">
        <f t="shared" si="190"/>
        <v>1345349.375James Allen</v>
      </c>
      <c r="L4056" t="str">
        <f t="shared" si="191"/>
        <v>No</v>
      </c>
    </row>
    <row r="4057" spans="1:12" x14ac:dyDescent="0.3">
      <c r="A4057" t="s">
        <v>137</v>
      </c>
      <c r="B4057">
        <v>13</v>
      </c>
      <c r="C4057" s="1">
        <v>45371</v>
      </c>
      <c r="D4057" s="1">
        <v>45349.375</v>
      </c>
      <c r="E4057">
        <v>96.6</v>
      </c>
      <c r="F4057" t="s">
        <v>9</v>
      </c>
      <c r="G4057" t="s">
        <v>56</v>
      </c>
      <c r="H4057">
        <v>97110</v>
      </c>
      <c r="I4057" t="str" cm="1">
        <f t="array" ref="I4057">IFERROR(INDEX(scheduling_data!H:H,MATCH(B4057&amp;D4057,scheduling_data!D:D&amp;scheduling_data!A:A,0)),"")</f>
        <v>James Allen</v>
      </c>
      <c r="J4057" t="str">
        <f t="shared" si="189"/>
        <v>No</v>
      </c>
      <c r="K4057" t="str">
        <f t="shared" si="190"/>
        <v>1345349.375James Allen</v>
      </c>
      <c r="L4057" t="str">
        <f t="shared" si="191"/>
        <v>No</v>
      </c>
    </row>
    <row r="4058" spans="1:12" x14ac:dyDescent="0.3">
      <c r="A4058" t="s">
        <v>137</v>
      </c>
      <c r="B4058">
        <v>13</v>
      </c>
      <c r="C4058" s="1">
        <v>45371</v>
      </c>
      <c r="D4058" s="1">
        <v>45349.375</v>
      </c>
      <c r="E4058">
        <v>37.270000000000003</v>
      </c>
      <c r="F4058" t="s">
        <v>19</v>
      </c>
      <c r="G4058" t="s">
        <v>57</v>
      </c>
      <c r="H4058">
        <v>97110</v>
      </c>
      <c r="I4058" t="str" cm="1">
        <f t="array" ref="I4058">IFERROR(INDEX(scheduling_data!H:H,MATCH(B4058&amp;D4058,scheduling_data!D:D&amp;scheduling_data!A:A,0)),"")</f>
        <v>James Allen</v>
      </c>
      <c r="J4058" t="str">
        <f t="shared" si="189"/>
        <v>No</v>
      </c>
      <c r="K4058" t="str">
        <f t="shared" si="190"/>
        <v>1345349.375James Allen</v>
      </c>
      <c r="L4058" t="str">
        <f t="shared" si="191"/>
        <v>Yes</v>
      </c>
    </row>
    <row r="4059" spans="1:12" x14ac:dyDescent="0.3">
      <c r="A4059" t="s">
        <v>137</v>
      </c>
      <c r="B4059">
        <v>13</v>
      </c>
      <c r="C4059" s="1">
        <v>45371</v>
      </c>
      <c r="D4059" s="1">
        <v>45351.458333333336</v>
      </c>
      <c r="E4059">
        <v>5.86</v>
      </c>
      <c r="F4059" t="s">
        <v>9</v>
      </c>
      <c r="G4059" t="s">
        <v>54</v>
      </c>
      <c r="H4059">
        <v>97110</v>
      </c>
      <c r="I4059" t="str" cm="1">
        <f t="array" ref="I4059">IFERROR(INDEX(scheduling_data!H:H,MATCH(B4059&amp;D4059,scheduling_data!D:D&amp;scheduling_data!A:A,0)),"")</f>
        <v>James Allen</v>
      </c>
      <c r="J4059" t="str">
        <f t="shared" si="189"/>
        <v>No</v>
      </c>
      <c r="K4059" t="str">
        <f t="shared" si="190"/>
        <v>1345351.4583333333James Allen</v>
      </c>
      <c r="L4059" t="str">
        <f t="shared" si="191"/>
        <v>No</v>
      </c>
    </row>
    <row r="4060" spans="1:12" x14ac:dyDescent="0.3">
      <c r="A4060" t="s">
        <v>137</v>
      </c>
      <c r="B4060">
        <v>13</v>
      </c>
      <c r="C4060" s="1">
        <v>45371</v>
      </c>
      <c r="D4060" s="1">
        <v>45351.458333333336</v>
      </c>
      <c r="E4060">
        <v>0.76</v>
      </c>
      <c r="F4060" t="s">
        <v>9</v>
      </c>
      <c r="G4060" t="s">
        <v>55</v>
      </c>
      <c r="H4060">
        <v>97110</v>
      </c>
      <c r="I4060" t="str" cm="1">
        <f t="array" ref="I4060">IFERROR(INDEX(scheduling_data!H:H,MATCH(B4060&amp;D4060,scheduling_data!D:D&amp;scheduling_data!A:A,0)),"")</f>
        <v>James Allen</v>
      </c>
      <c r="J4060" t="str">
        <f t="shared" si="189"/>
        <v>No</v>
      </c>
      <c r="K4060" t="str">
        <f t="shared" si="190"/>
        <v>1345351.4583333333James Allen</v>
      </c>
      <c r="L4060" t="str">
        <f t="shared" si="191"/>
        <v>No</v>
      </c>
    </row>
    <row r="4061" spans="1:12" x14ac:dyDescent="0.3">
      <c r="A4061" t="s">
        <v>137</v>
      </c>
      <c r="B4061">
        <v>13</v>
      </c>
      <c r="C4061" s="1">
        <v>45371</v>
      </c>
      <c r="D4061" s="1">
        <v>45351.458333333336</v>
      </c>
      <c r="E4061">
        <v>96.6</v>
      </c>
      <c r="F4061" t="s">
        <v>9</v>
      </c>
      <c r="G4061" t="s">
        <v>56</v>
      </c>
      <c r="H4061">
        <v>97110</v>
      </c>
      <c r="I4061" t="str" cm="1">
        <f t="array" ref="I4061">IFERROR(INDEX(scheduling_data!H:H,MATCH(B4061&amp;D4061,scheduling_data!D:D&amp;scheduling_data!A:A,0)),"")</f>
        <v>James Allen</v>
      </c>
      <c r="J4061" t="str">
        <f t="shared" si="189"/>
        <v>No</v>
      </c>
      <c r="K4061" t="str">
        <f t="shared" si="190"/>
        <v>1345351.4583333333James Allen</v>
      </c>
      <c r="L4061" t="str">
        <f t="shared" si="191"/>
        <v>No</v>
      </c>
    </row>
    <row r="4062" spans="1:12" x14ac:dyDescent="0.3">
      <c r="A4062" t="s">
        <v>137</v>
      </c>
      <c r="B4062">
        <v>13</v>
      </c>
      <c r="C4062" s="1">
        <v>45371</v>
      </c>
      <c r="D4062" s="1">
        <v>45351.458333333336</v>
      </c>
      <c r="E4062">
        <v>37.270000000000003</v>
      </c>
      <c r="F4062" t="s">
        <v>19</v>
      </c>
      <c r="G4062" t="s">
        <v>57</v>
      </c>
      <c r="H4062">
        <v>97110</v>
      </c>
      <c r="I4062" t="str" cm="1">
        <f t="array" ref="I4062">IFERROR(INDEX(scheduling_data!H:H,MATCH(B4062&amp;D4062,scheduling_data!D:D&amp;scheduling_data!A:A,0)),"")</f>
        <v>James Allen</v>
      </c>
      <c r="J4062" t="str">
        <f t="shared" si="189"/>
        <v>No</v>
      </c>
      <c r="K4062" t="str">
        <f t="shared" si="190"/>
        <v>1345351.4583333333James Allen</v>
      </c>
      <c r="L4062" t="str">
        <f t="shared" si="191"/>
        <v>Yes</v>
      </c>
    </row>
    <row r="4063" spans="1:12" x14ac:dyDescent="0.3">
      <c r="A4063" t="s">
        <v>137</v>
      </c>
      <c r="B4063">
        <v>13</v>
      </c>
      <c r="C4063" s="1">
        <v>45352</v>
      </c>
      <c r="D4063" s="1">
        <v>45328.375</v>
      </c>
      <c r="E4063">
        <v>17.579999999999998</v>
      </c>
      <c r="F4063" t="s">
        <v>9</v>
      </c>
      <c r="G4063" t="s">
        <v>54</v>
      </c>
      <c r="H4063">
        <v>97110</v>
      </c>
      <c r="I4063" t="str" cm="1">
        <f t="array" ref="I4063">IFERROR(INDEX(scheduling_data!H:H,MATCH(B4063&amp;D4063,scheduling_data!D:D&amp;scheduling_data!A:A,0)),"")</f>
        <v>James Allen</v>
      </c>
      <c r="J4063" t="str">
        <f t="shared" si="189"/>
        <v>No</v>
      </c>
      <c r="K4063" t="str">
        <f t="shared" si="190"/>
        <v>1345328.375James Allen</v>
      </c>
      <c r="L4063" t="str">
        <f t="shared" si="191"/>
        <v>No</v>
      </c>
    </row>
    <row r="4064" spans="1:12" x14ac:dyDescent="0.3">
      <c r="A4064" t="s">
        <v>137</v>
      </c>
      <c r="B4064">
        <v>13</v>
      </c>
      <c r="C4064" s="1">
        <v>45352</v>
      </c>
      <c r="D4064" s="1">
        <v>45328.375</v>
      </c>
      <c r="E4064">
        <v>1.43</v>
      </c>
      <c r="F4064" t="s">
        <v>9</v>
      </c>
      <c r="G4064" t="s">
        <v>55</v>
      </c>
      <c r="H4064">
        <v>97110</v>
      </c>
      <c r="I4064" t="str" cm="1">
        <f t="array" ref="I4064">IFERROR(INDEX(scheduling_data!H:H,MATCH(B4064&amp;D4064,scheduling_data!D:D&amp;scheduling_data!A:A,0)),"")</f>
        <v>James Allen</v>
      </c>
      <c r="J4064" t="str">
        <f t="shared" si="189"/>
        <v>No</v>
      </c>
      <c r="K4064" t="str">
        <f t="shared" si="190"/>
        <v>1345328.375James Allen</v>
      </c>
      <c r="L4064" t="str">
        <f t="shared" si="191"/>
        <v>No</v>
      </c>
    </row>
    <row r="4065" spans="1:12" x14ac:dyDescent="0.3">
      <c r="A4065" t="s">
        <v>137</v>
      </c>
      <c r="B4065">
        <v>13</v>
      </c>
      <c r="C4065" s="1">
        <v>45352</v>
      </c>
      <c r="D4065" s="1">
        <v>45328.375</v>
      </c>
      <c r="E4065">
        <v>193.2</v>
      </c>
      <c r="F4065" t="s">
        <v>9</v>
      </c>
      <c r="G4065" t="s">
        <v>56</v>
      </c>
      <c r="H4065">
        <v>97110</v>
      </c>
      <c r="I4065" t="str" cm="1">
        <f t="array" ref="I4065">IFERROR(INDEX(scheduling_data!H:H,MATCH(B4065&amp;D4065,scheduling_data!D:D&amp;scheduling_data!A:A,0)),"")</f>
        <v>James Allen</v>
      </c>
      <c r="J4065" t="str">
        <f t="shared" si="189"/>
        <v>No</v>
      </c>
      <c r="K4065" t="str">
        <f t="shared" si="190"/>
        <v>1345328.375James Allen</v>
      </c>
      <c r="L4065" t="str">
        <f t="shared" si="191"/>
        <v>No</v>
      </c>
    </row>
    <row r="4066" spans="1:12" x14ac:dyDescent="0.3">
      <c r="A4066" t="s">
        <v>137</v>
      </c>
      <c r="B4066">
        <v>13</v>
      </c>
      <c r="C4066" s="1">
        <v>45352</v>
      </c>
      <c r="D4066" s="1">
        <v>45328.375</v>
      </c>
      <c r="E4066">
        <v>69.95</v>
      </c>
      <c r="F4066" t="s">
        <v>19</v>
      </c>
      <c r="G4066" t="s">
        <v>57</v>
      </c>
      <c r="H4066">
        <v>97110</v>
      </c>
      <c r="I4066" t="str" cm="1">
        <f t="array" ref="I4066">IFERROR(INDEX(scheduling_data!H:H,MATCH(B4066&amp;D4066,scheduling_data!D:D&amp;scheduling_data!A:A,0)),"")</f>
        <v>James Allen</v>
      </c>
      <c r="J4066" t="str">
        <f t="shared" si="189"/>
        <v>No</v>
      </c>
      <c r="K4066" t="str">
        <f t="shared" si="190"/>
        <v>1345328.375James Allen</v>
      </c>
      <c r="L4066" t="str">
        <f t="shared" si="191"/>
        <v>Yes</v>
      </c>
    </row>
    <row r="4067" spans="1:12" x14ac:dyDescent="0.3">
      <c r="A4067" t="s">
        <v>137</v>
      </c>
      <c r="B4067">
        <v>13</v>
      </c>
      <c r="C4067" s="1">
        <v>45352</v>
      </c>
      <c r="D4067" s="1">
        <v>45330.375</v>
      </c>
      <c r="E4067">
        <v>144.9</v>
      </c>
      <c r="F4067" t="s">
        <v>9</v>
      </c>
      <c r="G4067" t="s">
        <v>56</v>
      </c>
      <c r="H4067">
        <v>97110</v>
      </c>
      <c r="I4067" t="str" cm="1">
        <f t="array" ref="I4067">IFERROR(INDEX(scheduling_data!H:H,MATCH(B4067&amp;D4067,scheduling_data!D:D&amp;scheduling_data!A:A,0)),"")</f>
        <v>James Allen</v>
      </c>
      <c r="J4067" t="str">
        <f t="shared" si="189"/>
        <v>No</v>
      </c>
      <c r="K4067" t="str">
        <f t="shared" si="190"/>
        <v>1345330.375James Allen</v>
      </c>
      <c r="L4067" t="str">
        <f t="shared" si="191"/>
        <v>No</v>
      </c>
    </row>
    <row r="4068" spans="1:12" x14ac:dyDescent="0.3">
      <c r="A4068" t="s">
        <v>137</v>
      </c>
      <c r="B4068">
        <v>13</v>
      </c>
      <c r="C4068" s="1">
        <v>45352</v>
      </c>
      <c r="D4068" s="1">
        <v>45330.375</v>
      </c>
      <c r="E4068">
        <v>53.61</v>
      </c>
      <c r="F4068" t="s">
        <v>19</v>
      </c>
      <c r="G4068" t="s">
        <v>57</v>
      </c>
      <c r="H4068">
        <v>97110</v>
      </c>
      <c r="I4068" t="str" cm="1">
        <f t="array" ref="I4068">IFERROR(INDEX(scheduling_data!H:H,MATCH(B4068&amp;D4068,scheduling_data!D:D&amp;scheduling_data!A:A,0)),"")</f>
        <v>James Allen</v>
      </c>
      <c r="J4068" t="str">
        <f t="shared" si="189"/>
        <v>No</v>
      </c>
      <c r="K4068" t="str">
        <f t="shared" si="190"/>
        <v>1345330.375James Allen</v>
      </c>
      <c r="L4068" t="str">
        <f t="shared" si="191"/>
        <v>Yes</v>
      </c>
    </row>
    <row r="4069" spans="1:12" x14ac:dyDescent="0.3">
      <c r="A4069" t="s">
        <v>137</v>
      </c>
      <c r="B4069">
        <v>13</v>
      </c>
      <c r="C4069" s="1">
        <v>45352</v>
      </c>
      <c r="D4069" s="1">
        <v>45330.375</v>
      </c>
      <c r="E4069">
        <v>1.0900000000000001</v>
      </c>
      <c r="F4069" t="s">
        <v>9</v>
      </c>
      <c r="G4069" t="s">
        <v>55</v>
      </c>
      <c r="H4069">
        <v>97110</v>
      </c>
      <c r="I4069" t="str" cm="1">
        <f t="array" ref="I4069">IFERROR(INDEX(scheduling_data!H:H,MATCH(B4069&amp;D4069,scheduling_data!D:D&amp;scheduling_data!A:A,0)),"")</f>
        <v>James Allen</v>
      </c>
      <c r="J4069" t="str">
        <f t="shared" si="189"/>
        <v>No</v>
      </c>
      <c r="K4069" t="str">
        <f t="shared" si="190"/>
        <v>1345330.375James Allen</v>
      </c>
      <c r="L4069" t="str">
        <f t="shared" si="191"/>
        <v>No</v>
      </c>
    </row>
    <row r="4070" spans="1:12" x14ac:dyDescent="0.3">
      <c r="A4070" t="s">
        <v>137</v>
      </c>
      <c r="B4070">
        <v>13</v>
      </c>
      <c r="C4070" s="1">
        <v>45352</v>
      </c>
      <c r="D4070" s="1">
        <v>45330.375</v>
      </c>
      <c r="E4070">
        <v>11.72</v>
      </c>
      <c r="F4070" t="s">
        <v>9</v>
      </c>
      <c r="G4070" t="s">
        <v>54</v>
      </c>
      <c r="H4070">
        <v>97110</v>
      </c>
      <c r="I4070" t="str" cm="1">
        <f t="array" ref="I4070">IFERROR(INDEX(scheduling_data!H:H,MATCH(B4070&amp;D4070,scheduling_data!D:D&amp;scheduling_data!A:A,0)),"")</f>
        <v>James Allen</v>
      </c>
      <c r="J4070" t="str">
        <f t="shared" si="189"/>
        <v>No</v>
      </c>
      <c r="K4070" t="str">
        <f t="shared" si="190"/>
        <v>1345330.375James Allen</v>
      </c>
      <c r="L4070" t="str">
        <f t="shared" si="191"/>
        <v>No</v>
      </c>
    </row>
    <row r="4071" spans="1:12" x14ac:dyDescent="0.3">
      <c r="A4071" t="s">
        <v>80</v>
      </c>
      <c r="B4071">
        <v>99</v>
      </c>
      <c r="C4071" s="1">
        <v>45352</v>
      </c>
      <c r="D4071" s="1">
        <v>45335.6875</v>
      </c>
      <c r="E4071">
        <v>93.22</v>
      </c>
      <c r="F4071" t="s">
        <v>9</v>
      </c>
      <c r="G4071" t="s">
        <v>52</v>
      </c>
      <c r="H4071">
        <v>97112</v>
      </c>
      <c r="I4071" t="str" cm="1">
        <f t="array" ref="I4071">IFERROR(INDEX(scheduling_data!H:H,MATCH(B4071&amp;D4071,scheduling_data!D:D&amp;scheduling_data!A:A,0)),"")</f>
        <v>Heidi Molaison</v>
      </c>
      <c r="J4071" t="str">
        <f t="shared" si="189"/>
        <v>No</v>
      </c>
      <c r="K4071" t="str">
        <f t="shared" si="190"/>
        <v>9945335.6875Heidi Molaison</v>
      </c>
      <c r="L4071" t="str">
        <f t="shared" si="191"/>
        <v>No</v>
      </c>
    </row>
    <row r="4072" spans="1:12" x14ac:dyDescent="0.3">
      <c r="A4072" t="s">
        <v>80</v>
      </c>
      <c r="B4072">
        <v>99</v>
      </c>
      <c r="C4072" s="1">
        <v>45352</v>
      </c>
      <c r="D4072" s="1">
        <v>45335.6875</v>
      </c>
      <c r="E4072">
        <v>56.78</v>
      </c>
      <c r="F4072" t="s">
        <v>19</v>
      </c>
      <c r="G4072" t="s">
        <v>51</v>
      </c>
      <c r="H4072">
        <v>97112</v>
      </c>
      <c r="I4072" t="str" cm="1">
        <f t="array" ref="I4072">IFERROR(INDEX(scheduling_data!H:H,MATCH(B4072&amp;D4072,scheduling_data!D:D&amp;scheduling_data!A:A,0)),"")</f>
        <v>Heidi Molaison</v>
      </c>
      <c r="J4072" t="str">
        <f t="shared" si="189"/>
        <v>No</v>
      </c>
      <c r="K4072" t="str">
        <f t="shared" si="190"/>
        <v>9945335.6875Heidi Molaison</v>
      </c>
      <c r="L4072" t="str">
        <f t="shared" si="191"/>
        <v>Yes</v>
      </c>
    </row>
    <row r="4073" spans="1:12" x14ac:dyDescent="0.3">
      <c r="A4073" t="s">
        <v>80</v>
      </c>
      <c r="B4073">
        <v>99</v>
      </c>
      <c r="C4073" s="1">
        <v>45359</v>
      </c>
      <c r="D4073" s="1">
        <v>45348.6875</v>
      </c>
      <c r="E4073">
        <v>56.78</v>
      </c>
      <c r="F4073" t="s">
        <v>19</v>
      </c>
      <c r="G4073" t="s">
        <v>51</v>
      </c>
      <c r="H4073">
        <v>97112</v>
      </c>
      <c r="I4073" t="str" cm="1">
        <f t="array" ref="I4073">IFERROR(INDEX(scheduling_data!H:H,MATCH(B4073&amp;D4073,scheduling_data!D:D&amp;scheduling_data!A:A,0)),"")</f>
        <v>Christian Litz</v>
      </c>
      <c r="J4073" t="str">
        <f t="shared" si="189"/>
        <v>No</v>
      </c>
      <c r="K4073" t="str">
        <f t="shared" si="190"/>
        <v>9945348.6875Christian Litz</v>
      </c>
      <c r="L4073" t="str">
        <f t="shared" si="191"/>
        <v>Yes</v>
      </c>
    </row>
    <row r="4074" spans="1:12" x14ac:dyDescent="0.3">
      <c r="A4074" t="s">
        <v>80</v>
      </c>
      <c r="B4074">
        <v>99</v>
      </c>
      <c r="C4074" s="1">
        <v>45359</v>
      </c>
      <c r="D4074" s="1">
        <v>45348.6875</v>
      </c>
      <c r="E4074">
        <v>93.22</v>
      </c>
      <c r="F4074" t="s">
        <v>9</v>
      </c>
      <c r="G4074" t="s">
        <v>52</v>
      </c>
      <c r="H4074">
        <v>97112</v>
      </c>
      <c r="I4074" t="str" cm="1">
        <f t="array" ref="I4074">IFERROR(INDEX(scheduling_data!H:H,MATCH(B4074&amp;D4074,scheduling_data!D:D&amp;scheduling_data!A:A,0)),"")</f>
        <v>Christian Litz</v>
      </c>
      <c r="J4074" t="str">
        <f t="shared" si="189"/>
        <v>No</v>
      </c>
      <c r="K4074" t="str">
        <f t="shared" si="190"/>
        <v>9945348.6875Christian Litz</v>
      </c>
      <c r="L4074" t="str">
        <f t="shared" si="191"/>
        <v>No</v>
      </c>
    </row>
    <row r="4075" spans="1:12" x14ac:dyDescent="0.3">
      <c r="A4075" t="s">
        <v>80</v>
      </c>
      <c r="B4075">
        <v>99</v>
      </c>
      <c r="C4075" s="1">
        <v>45366</v>
      </c>
      <c r="D4075" s="1">
        <v>45349.708333333336</v>
      </c>
      <c r="E4075">
        <v>28.39</v>
      </c>
      <c r="F4075" t="s">
        <v>19</v>
      </c>
      <c r="G4075" t="s">
        <v>51</v>
      </c>
      <c r="H4075">
        <v>97112</v>
      </c>
      <c r="I4075" t="str" cm="1">
        <f t="array" ref="I4075">IFERROR(INDEX(scheduling_data!H:H,MATCH(B4075&amp;D4075,scheduling_data!D:D&amp;scheduling_data!A:A,0)),"")</f>
        <v>Christian Litz</v>
      </c>
      <c r="J4075" t="str">
        <f t="shared" si="189"/>
        <v>No</v>
      </c>
      <c r="K4075" t="str">
        <f t="shared" si="190"/>
        <v>9945349.7083333333Christian Litz</v>
      </c>
      <c r="L4075" t="str">
        <f t="shared" si="191"/>
        <v>Yes</v>
      </c>
    </row>
    <row r="4076" spans="1:12" x14ac:dyDescent="0.3">
      <c r="A4076" t="s">
        <v>80</v>
      </c>
      <c r="B4076">
        <v>99</v>
      </c>
      <c r="C4076" s="1">
        <v>45366</v>
      </c>
      <c r="D4076" s="1">
        <v>45349.708333333336</v>
      </c>
      <c r="E4076">
        <v>46.61</v>
      </c>
      <c r="F4076" t="s">
        <v>9</v>
      </c>
      <c r="G4076" t="s">
        <v>52</v>
      </c>
      <c r="H4076">
        <v>97112</v>
      </c>
      <c r="I4076" t="str" cm="1">
        <f t="array" ref="I4076">IFERROR(INDEX(scheduling_data!H:H,MATCH(B4076&amp;D4076,scheduling_data!D:D&amp;scheduling_data!A:A,0)),"")</f>
        <v>Christian Litz</v>
      </c>
      <c r="J4076" t="str">
        <f t="shared" si="189"/>
        <v>No</v>
      </c>
      <c r="K4076" t="str">
        <f t="shared" si="190"/>
        <v>9945349.7083333333Christian Litz</v>
      </c>
      <c r="L4076" t="str">
        <f t="shared" si="191"/>
        <v>No</v>
      </c>
    </row>
    <row r="4077" spans="1:12" x14ac:dyDescent="0.3">
      <c r="A4077" t="s">
        <v>80</v>
      </c>
      <c r="B4077">
        <v>99</v>
      </c>
      <c r="C4077" s="1">
        <v>45366</v>
      </c>
      <c r="D4077" s="1">
        <v>45349.708333333336</v>
      </c>
      <c r="E4077">
        <v>50.2</v>
      </c>
      <c r="F4077" t="s">
        <v>9</v>
      </c>
      <c r="G4077" t="s">
        <v>52</v>
      </c>
      <c r="H4077">
        <v>97116</v>
      </c>
      <c r="I4077" t="str" cm="1">
        <f t="array" ref="I4077">IFERROR(INDEX(scheduling_data!H:H,MATCH(B4077&amp;D4077,scheduling_data!D:D&amp;scheduling_data!A:A,0)),"")</f>
        <v>Christian Litz</v>
      </c>
      <c r="J4077" t="str">
        <f t="shared" si="189"/>
        <v>No</v>
      </c>
      <c r="K4077" t="str">
        <f t="shared" si="190"/>
        <v>9945349.7083333333Christian Litz</v>
      </c>
      <c r="L4077" t="str">
        <f t="shared" si="191"/>
        <v>No</v>
      </c>
    </row>
    <row r="4078" spans="1:12" x14ac:dyDescent="0.3">
      <c r="A4078" t="s">
        <v>80</v>
      </c>
      <c r="B4078">
        <v>99</v>
      </c>
      <c r="C4078" s="1">
        <v>45366</v>
      </c>
      <c r="D4078" s="1">
        <v>45349.708333333336</v>
      </c>
      <c r="E4078">
        <v>24.8</v>
      </c>
      <c r="F4078" t="s">
        <v>19</v>
      </c>
      <c r="G4078" t="s">
        <v>51</v>
      </c>
      <c r="H4078">
        <v>97116</v>
      </c>
      <c r="I4078" t="str" cm="1">
        <f t="array" ref="I4078">IFERROR(INDEX(scheduling_data!H:H,MATCH(B4078&amp;D4078,scheduling_data!D:D&amp;scheduling_data!A:A,0)),"")</f>
        <v>Christian Litz</v>
      </c>
      <c r="J4078" t="str">
        <f t="shared" si="189"/>
        <v>No</v>
      </c>
      <c r="K4078" t="str">
        <f t="shared" si="190"/>
        <v>9945349.7083333333Christian Litz</v>
      </c>
      <c r="L4078" t="str">
        <f t="shared" si="191"/>
        <v>Yes</v>
      </c>
    </row>
    <row r="4079" spans="1:12" x14ac:dyDescent="0.3">
      <c r="A4079" t="s">
        <v>17</v>
      </c>
      <c r="B4079">
        <v>14</v>
      </c>
      <c r="C4079" s="1">
        <v>45358</v>
      </c>
      <c r="D4079" s="1">
        <v>45334.4375</v>
      </c>
      <c r="E4079">
        <v>56.78</v>
      </c>
      <c r="F4079" t="s">
        <v>19</v>
      </c>
      <c r="G4079" t="s">
        <v>20</v>
      </c>
      <c r="H4079">
        <v>97112</v>
      </c>
      <c r="I4079" t="str" cm="1">
        <f t="array" ref="I4079">IFERROR(INDEX(scheduling_data!H:H,MATCH(B4079&amp;D4079,scheduling_data!D:D&amp;scheduling_data!A:A,0)),"")</f>
        <v>Kelsea Rodriguez</v>
      </c>
      <c r="J4079" t="str">
        <f t="shared" si="189"/>
        <v>No</v>
      </c>
      <c r="K4079" t="str">
        <f t="shared" si="190"/>
        <v>1445334.4375Kelsea Rodriguez</v>
      </c>
      <c r="L4079" t="str">
        <f t="shared" si="191"/>
        <v>Yes</v>
      </c>
    </row>
    <row r="4080" spans="1:12" x14ac:dyDescent="0.3">
      <c r="A4080" t="s">
        <v>17</v>
      </c>
      <c r="B4080">
        <v>14</v>
      </c>
      <c r="C4080" s="1">
        <v>45358</v>
      </c>
      <c r="D4080" s="1">
        <v>45334.4375</v>
      </c>
      <c r="E4080">
        <v>93.22</v>
      </c>
      <c r="F4080" t="s">
        <v>9</v>
      </c>
      <c r="G4080" t="s">
        <v>18</v>
      </c>
      <c r="H4080">
        <v>97112</v>
      </c>
      <c r="I4080" t="str" cm="1">
        <f t="array" ref="I4080">IFERROR(INDEX(scheduling_data!H:H,MATCH(B4080&amp;D4080,scheduling_data!D:D&amp;scheduling_data!A:A,0)),"")</f>
        <v>Kelsea Rodriguez</v>
      </c>
      <c r="J4080" t="str">
        <f t="shared" si="189"/>
        <v>No</v>
      </c>
      <c r="K4080" t="str">
        <f t="shared" si="190"/>
        <v>1445334.4375Kelsea Rodriguez</v>
      </c>
      <c r="L4080" t="str">
        <f t="shared" si="191"/>
        <v>No</v>
      </c>
    </row>
    <row r="4081" spans="1:12" x14ac:dyDescent="0.3">
      <c r="A4081" t="s">
        <v>17</v>
      </c>
      <c r="B4081">
        <v>14</v>
      </c>
      <c r="C4081" s="1">
        <v>45358</v>
      </c>
      <c r="D4081" s="1">
        <v>45336.4375</v>
      </c>
      <c r="E4081">
        <v>93.22</v>
      </c>
      <c r="F4081" t="s">
        <v>9</v>
      </c>
      <c r="G4081" t="s">
        <v>18</v>
      </c>
      <c r="H4081">
        <v>97112</v>
      </c>
      <c r="I4081" t="str" cm="1">
        <f t="array" ref="I4081">IFERROR(INDEX(scheduling_data!H:H,MATCH(B4081&amp;D4081,scheduling_data!D:D&amp;scheduling_data!A:A,0)),"")</f>
        <v>Kelsea Rodriguez</v>
      </c>
      <c r="J4081" t="str">
        <f t="shared" si="189"/>
        <v>No</v>
      </c>
      <c r="K4081" t="str">
        <f t="shared" si="190"/>
        <v>1445336.4375Kelsea Rodriguez</v>
      </c>
      <c r="L4081" t="str">
        <f t="shared" si="191"/>
        <v>No</v>
      </c>
    </row>
    <row r="4082" spans="1:12" x14ac:dyDescent="0.3">
      <c r="A4082" t="s">
        <v>17</v>
      </c>
      <c r="B4082">
        <v>14</v>
      </c>
      <c r="C4082" s="1">
        <v>45358</v>
      </c>
      <c r="D4082" s="1">
        <v>45336.4375</v>
      </c>
      <c r="E4082">
        <v>56.78</v>
      </c>
      <c r="F4082" t="s">
        <v>19</v>
      </c>
      <c r="G4082" t="s">
        <v>20</v>
      </c>
      <c r="H4082">
        <v>97112</v>
      </c>
      <c r="I4082" t="str" cm="1">
        <f t="array" ref="I4082">IFERROR(INDEX(scheduling_data!H:H,MATCH(B4082&amp;D4082,scheduling_data!D:D&amp;scheduling_data!A:A,0)),"")</f>
        <v>Kelsea Rodriguez</v>
      </c>
      <c r="J4082" t="str">
        <f t="shared" si="189"/>
        <v>No</v>
      </c>
      <c r="K4082" t="str">
        <f t="shared" si="190"/>
        <v>1445336.4375Kelsea Rodriguez</v>
      </c>
      <c r="L4082" t="str">
        <f t="shared" si="191"/>
        <v>Yes</v>
      </c>
    </row>
    <row r="4083" spans="1:12" x14ac:dyDescent="0.3">
      <c r="A4083" t="s">
        <v>17</v>
      </c>
      <c r="B4083">
        <v>14</v>
      </c>
      <c r="C4083" s="1">
        <v>45363</v>
      </c>
      <c r="D4083" s="1">
        <v>45341.4375</v>
      </c>
      <c r="E4083">
        <v>56.78</v>
      </c>
      <c r="F4083" t="s">
        <v>19</v>
      </c>
      <c r="G4083" t="s">
        <v>20</v>
      </c>
      <c r="H4083">
        <v>97112</v>
      </c>
      <c r="I4083" t="str" cm="1">
        <f t="array" ref="I4083">IFERROR(INDEX(scheduling_data!H:H,MATCH(B4083&amp;D4083,scheduling_data!D:D&amp;scheduling_data!A:A,0)),"")</f>
        <v>Kelsea Rodriguez</v>
      </c>
      <c r="J4083" t="str">
        <f t="shared" si="189"/>
        <v>No</v>
      </c>
      <c r="K4083" t="str">
        <f t="shared" si="190"/>
        <v>1445341.4375Kelsea Rodriguez</v>
      </c>
      <c r="L4083" t="str">
        <f t="shared" si="191"/>
        <v>Yes</v>
      </c>
    </row>
    <row r="4084" spans="1:12" x14ac:dyDescent="0.3">
      <c r="A4084" t="s">
        <v>17</v>
      </c>
      <c r="B4084">
        <v>14</v>
      </c>
      <c r="C4084" s="1">
        <v>45363</v>
      </c>
      <c r="D4084" s="1">
        <v>45341.4375</v>
      </c>
      <c r="E4084">
        <v>93.22</v>
      </c>
      <c r="F4084" t="s">
        <v>9</v>
      </c>
      <c r="G4084" t="s">
        <v>18</v>
      </c>
      <c r="H4084">
        <v>97112</v>
      </c>
      <c r="I4084" t="str" cm="1">
        <f t="array" ref="I4084">IFERROR(INDEX(scheduling_data!H:H,MATCH(B4084&amp;D4084,scheduling_data!D:D&amp;scheduling_data!A:A,0)),"")</f>
        <v>Kelsea Rodriguez</v>
      </c>
      <c r="J4084" t="str">
        <f t="shared" si="189"/>
        <v>No</v>
      </c>
      <c r="K4084" t="str">
        <f t="shared" si="190"/>
        <v>1445341.4375Kelsea Rodriguez</v>
      </c>
      <c r="L4084" t="str">
        <f t="shared" si="191"/>
        <v>No</v>
      </c>
    </row>
    <row r="4085" spans="1:12" x14ac:dyDescent="0.3">
      <c r="A4085" t="s">
        <v>17</v>
      </c>
      <c r="B4085">
        <v>14</v>
      </c>
      <c r="C4085" s="1">
        <v>45358</v>
      </c>
      <c r="D4085" s="1">
        <v>45343.4375</v>
      </c>
      <c r="E4085">
        <v>0</v>
      </c>
      <c r="F4085" t="s">
        <v>9</v>
      </c>
      <c r="G4085" t="s">
        <v>32</v>
      </c>
      <c r="H4085">
        <v>97112</v>
      </c>
      <c r="I4085" t="str" cm="1">
        <f t="array" ref="I4085">IFERROR(INDEX(scheduling_data!H:H,MATCH(B4085&amp;D4085,scheduling_data!D:D&amp;scheduling_data!A:A,0)),"")</f>
        <v>Kelsea Rodriguez</v>
      </c>
      <c r="J4085" t="str">
        <f t="shared" si="189"/>
        <v>No</v>
      </c>
      <c r="K4085" t="str">
        <f t="shared" si="190"/>
        <v>1445343.4375Kelsea Rodriguez</v>
      </c>
      <c r="L4085" t="str">
        <f t="shared" si="191"/>
        <v>No</v>
      </c>
    </row>
    <row r="4086" spans="1:12" x14ac:dyDescent="0.3">
      <c r="A4086" t="s">
        <v>17</v>
      </c>
      <c r="B4086">
        <v>14</v>
      </c>
      <c r="C4086" s="1">
        <v>45358</v>
      </c>
      <c r="D4086" s="1">
        <v>45327.458333333336</v>
      </c>
      <c r="E4086">
        <v>93.22</v>
      </c>
      <c r="F4086" t="s">
        <v>9</v>
      </c>
      <c r="G4086" t="s">
        <v>18</v>
      </c>
      <c r="H4086">
        <v>97112</v>
      </c>
      <c r="I4086" t="str" cm="1">
        <f t="array" ref="I4086">IFERROR(INDEX(scheduling_data!H:H,MATCH(B4086&amp;D4086,scheduling_data!D:D&amp;scheduling_data!A:A,0)),"")</f>
        <v>Kelsea Rodriguez</v>
      </c>
      <c r="J4086" t="str">
        <f t="shared" si="189"/>
        <v>No</v>
      </c>
      <c r="K4086" t="str">
        <f t="shared" si="190"/>
        <v>1445327.4583333333Kelsea Rodriguez</v>
      </c>
      <c r="L4086" t="str">
        <f t="shared" si="191"/>
        <v>No</v>
      </c>
    </row>
    <row r="4087" spans="1:12" x14ac:dyDescent="0.3">
      <c r="A4087" t="s">
        <v>17</v>
      </c>
      <c r="B4087">
        <v>14</v>
      </c>
      <c r="C4087" s="1">
        <v>45358</v>
      </c>
      <c r="D4087" s="1">
        <v>45327.458333333336</v>
      </c>
      <c r="E4087">
        <v>56.78</v>
      </c>
      <c r="F4087" t="s">
        <v>19</v>
      </c>
      <c r="G4087" t="s">
        <v>20</v>
      </c>
      <c r="H4087">
        <v>97112</v>
      </c>
      <c r="I4087" t="str" cm="1">
        <f t="array" ref="I4087">IFERROR(INDEX(scheduling_data!H:H,MATCH(B4087&amp;D4087,scheduling_data!D:D&amp;scheduling_data!A:A,0)),"")</f>
        <v>Kelsea Rodriguez</v>
      </c>
      <c r="J4087" t="str">
        <f t="shared" si="189"/>
        <v>No</v>
      </c>
      <c r="K4087" t="str">
        <f t="shared" si="190"/>
        <v>1445327.4583333333Kelsea Rodriguez</v>
      </c>
      <c r="L4087" t="str">
        <f t="shared" si="191"/>
        <v>Yes</v>
      </c>
    </row>
    <row r="4088" spans="1:12" x14ac:dyDescent="0.3">
      <c r="A4088" t="s">
        <v>17</v>
      </c>
      <c r="B4088">
        <v>14</v>
      </c>
      <c r="C4088" s="1">
        <v>45358</v>
      </c>
      <c r="D4088" s="1">
        <v>45329.4375</v>
      </c>
      <c r="E4088">
        <v>93.22</v>
      </c>
      <c r="F4088" t="s">
        <v>9</v>
      </c>
      <c r="G4088" t="s">
        <v>18</v>
      </c>
      <c r="H4088">
        <v>97112</v>
      </c>
      <c r="I4088" t="str" cm="1">
        <f t="array" ref="I4088">IFERROR(INDEX(scheduling_data!H:H,MATCH(B4088&amp;D4088,scheduling_data!D:D&amp;scheduling_data!A:A,0)),"")</f>
        <v>Kelsea Rodriguez</v>
      </c>
      <c r="J4088" t="str">
        <f t="shared" si="189"/>
        <v>No</v>
      </c>
      <c r="K4088" t="str">
        <f t="shared" si="190"/>
        <v>1445329.4375Kelsea Rodriguez</v>
      </c>
      <c r="L4088" t="str">
        <f t="shared" si="191"/>
        <v>No</v>
      </c>
    </row>
    <row r="4089" spans="1:12" x14ac:dyDescent="0.3">
      <c r="A4089" t="s">
        <v>17</v>
      </c>
      <c r="B4089">
        <v>14</v>
      </c>
      <c r="C4089" s="1">
        <v>45358</v>
      </c>
      <c r="D4089" s="1">
        <v>45329.4375</v>
      </c>
      <c r="E4089">
        <v>56.78</v>
      </c>
      <c r="F4089" t="s">
        <v>19</v>
      </c>
      <c r="G4089" t="s">
        <v>20</v>
      </c>
      <c r="H4089">
        <v>97112</v>
      </c>
      <c r="I4089" t="str" cm="1">
        <f t="array" ref="I4089">IFERROR(INDEX(scheduling_data!H:H,MATCH(B4089&amp;D4089,scheduling_data!D:D&amp;scheduling_data!A:A,0)),"")</f>
        <v>Kelsea Rodriguez</v>
      </c>
      <c r="J4089" t="str">
        <f t="shared" si="189"/>
        <v>No</v>
      </c>
      <c r="K4089" t="str">
        <f t="shared" si="190"/>
        <v>1445329.4375Kelsea Rodriguez</v>
      </c>
      <c r="L4089" t="str">
        <f t="shared" si="191"/>
        <v>Yes</v>
      </c>
    </row>
    <row r="4090" spans="1:12" x14ac:dyDescent="0.3">
      <c r="A4090" t="s">
        <v>168</v>
      </c>
      <c r="B4090">
        <v>100</v>
      </c>
      <c r="C4090" s="1">
        <v>45357</v>
      </c>
      <c r="D4090" s="1">
        <v>45334.291666666664</v>
      </c>
      <c r="E4090">
        <v>37</v>
      </c>
      <c r="F4090" t="s">
        <v>19</v>
      </c>
      <c r="G4090" t="s">
        <v>170</v>
      </c>
      <c r="H4090">
        <v>97110</v>
      </c>
      <c r="I4090" t="str" cm="1">
        <f t="array" ref="I4090">IFERROR(INDEX(scheduling_data!H:H,MATCH(B4090&amp;D4090,scheduling_data!D:D&amp;scheduling_data!A:A,0)),"")</f>
        <v>Katherine Tyree</v>
      </c>
      <c r="J4090" t="str">
        <f t="shared" si="189"/>
        <v>No</v>
      </c>
      <c r="K4090" t="str">
        <f t="shared" si="190"/>
        <v>10045334.2916666667Katherine Tyree</v>
      </c>
      <c r="L4090" t="str">
        <f t="shared" si="191"/>
        <v>Yes</v>
      </c>
    </row>
    <row r="4091" spans="1:12" x14ac:dyDescent="0.3">
      <c r="A4091" t="s">
        <v>168</v>
      </c>
      <c r="B4091">
        <v>100</v>
      </c>
      <c r="C4091" s="1">
        <v>45357</v>
      </c>
      <c r="D4091" s="1">
        <v>45334.291666666664</v>
      </c>
      <c r="E4091">
        <v>150</v>
      </c>
      <c r="F4091" t="s">
        <v>9</v>
      </c>
      <c r="G4091" t="s">
        <v>169</v>
      </c>
      <c r="H4091">
        <v>97530</v>
      </c>
      <c r="I4091" t="str" cm="1">
        <f t="array" ref="I4091">IFERROR(INDEX(scheduling_data!H:H,MATCH(B4091&amp;D4091,scheduling_data!D:D&amp;scheduling_data!A:A,0)),"")</f>
        <v>Katherine Tyree</v>
      </c>
      <c r="J4091" t="str">
        <f t="shared" si="189"/>
        <v>No</v>
      </c>
      <c r="K4091" t="str">
        <f t="shared" si="190"/>
        <v>10045334.2916666667Katherine Tyree</v>
      </c>
      <c r="L4091" t="str">
        <f t="shared" si="191"/>
        <v>No</v>
      </c>
    </row>
    <row r="4092" spans="1:12" x14ac:dyDescent="0.3">
      <c r="A4092" t="s">
        <v>168</v>
      </c>
      <c r="B4092">
        <v>100</v>
      </c>
      <c r="C4092" s="1">
        <v>45357</v>
      </c>
      <c r="D4092" s="1">
        <v>45334.291666666664</v>
      </c>
      <c r="E4092">
        <v>83</v>
      </c>
      <c r="F4092" t="s">
        <v>9</v>
      </c>
      <c r="G4092" t="s">
        <v>169</v>
      </c>
      <c r="H4092">
        <v>97110</v>
      </c>
      <c r="I4092" t="str" cm="1">
        <f t="array" ref="I4092">IFERROR(INDEX(scheduling_data!H:H,MATCH(B4092&amp;D4092,scheduling_data!D:D&amp;scheduling_data!A:A,0)),"")</f>
        <v>Katherine Tyree</v>
      </c>
      <c r="J4092" t="str">
        <f t="shared" si="189"/>
        <v>No</v>
      </c>
      <c r="K4092" t="str">
        <f t="shared" si="190"/>
        <v>10045334.2916666667Katherine Tyree</v>
      </c>
      <c r="L4092" t="str">
        <f t="shared" si="191"/>
        <v>No</v>
      </c>
    </row>
    <row r="4093" spans="1:12" x14ac:dyDescent="0.3">
      <c r="A4093" t="s">
        <v>168</v>
      </c>
      <c r="B4093">
        <v>100</v>
      </c>
      <c r="C4093" s="1">
        <v>45358</v>
      </c>
      <c r="D4093" s="1">
        <v>45336.291666666664</v>
      </c>
      <c r="E4093">
        <v>150</v>
      </c>
      <c r="F4093" t="s">
        <v>9</v>
      </c>
      <c r="G4093" t="s">
        <v>169</v>
      </c>
      <c r="H4093">
        <v>97530</v>
      </c>
      <c r="I4093" t="str" cm="1">
        <f t="array" ref="I4093">IFERROR(INDEX(scheduling_data!H:H,MATCH(B4093&amp;D4093,scheduling_data!D:D&amp;scheduling_data!A:A,0)),"")</f>
        <v>Christian Litz</v>
      </c>
      <c r="J4093" t="str">
        <f t="shared" si="189"/>
        <v>No</v>
      </c>
      <c r="K4093" t="str">
        <f t="shared" si="190"/>
        <v>10045336.2916666667Christian Litz</v>
      </c>
      <c r="L4093" t="str">
        <f t="shared" si="191"/>
        <v>No</v>
      </c>
    </row>
    <row r="4094" spans="1:12" x14ac:dyDescent="0.3">
      <c r="A4094" t="s">
        <v>168</v>
      </c>
      <c r="B4094">
        <v>100</v>
      </c>
      <c r="C4094" s="1">
        <v>45358</v>
      </c>
      <c r="D4094" s="1">
        <v>45336.291666666664</v>
      </c>
      <c r="E4094">
        <v>83</v>
      </c>
      <c r="F4094" t="s">
        <v>9</v>
      </c>
      <c r="G4094" t="s">
        <v>169</v>
      </c>
      <c r="H4094">
        <v>97110</v>
      </c>
      <c r="I4094" t="str" cm="1">
        <f t="array" ref="I4094">IFERROR(INDEX(scheduling_data!H:H,MATCH(B4094&amp;D4094,scheduling_data!D:D&amp;scheduling_data!A:A,0)),"")</f>
        <v>Christian Litz</v>
      </c>
      <c r="J4094" t="str">
        <f t="shared" si="189"/>
        <v>No</v>
      </c>
      <c r="K4094" t="str">
        <f t="shared" si="190"/>
        <v>10045336.2916666667Christian Litz</v>
      </c>
      <c r="L4094" t="str">
        <f t="shared" si="191"/>
        <v>No</v>
      </c>
    </row>
    <row r="4095" spans="1:12" x14ac:dyDescent="0.3">
      <c r="A4095" t="s">
        <v>168</v>
      </c>
      <c r="B4095">
        <v>100</v>
      </c>
      <c r="C4095" s="1">
        <v>45358</v>
      </c>
      <c r="D4095" s="1">
        <v>45336.291666666664</v>
      </c>
      <c r="E4095">
        <v>37</v>
      </c>
      <c r="F4095" t="s">
        <v>19</v>
      </c>
      <c r="G4095" t="s">
        <v>170</v>
      </c>
      <c r="H4095">
        <v>97110</v>
      </c>
      <c r="I4095" t="str" cm="1">
        <f t="array" ref="I4095">IFERROR(INDEX(scheduling_data!H:H,MATCH(B4095&amp;D4095,scheduling_data!D:D&amp;scheduling_data!A:A,0)),"")</f>
        <v>Christian Litz</v>
      </c>
      <c r="J4095" t="str">
        <f t="shared" si="189"/>
        <v>No</v>
      </c>
      <c r="K4095" t="str">
        <f t="shared" si="190"/>
        <v>10045336.2916666667Christian Litz</v>
      </c>
      <c r="L4095" t="str">
        <f t="shared" si="191"/>
        <v>Yes</v>
      </c>
    </row>
    <row r="4096" spans="1:12" x14ac:dyDescent="0.3">
      <c r="A4096" t="s">
        <v>168</v>
      </c>
      <c r="B4096">
        <v>100</v>
      </c>
      <c r="C4096" s="1">
        <v>45365</v>
      </c>
      <c r="D4096" s="1">
        <v>45338.291666666664</v>
      </c>
      <c r="E4096">
        <v>150</v>
      </c>
      <c r="F4096" t="s">
        <v>9</v>
      </c>
      <c r="G4096" t="s">
        <v>169</v>
      </c>
      <c r="H4096">
        <v>97530</v>
      </c>
      <c r="I4096" t="str" cm="1">
        <f t="array" ref="I4096">IFERROR(INDEX(scheduling_data!H:H,MATCH(B4096&amp;D4096,scheduling_data!D:D&amp;scheduling_data!A:A,0)),"")</f>
        <v>Katherine Tyree</v>
      </c>
      <c r="J4096" t="str">
        <f t="shared" si="189"/>
        <v>No</v>
      </c>
      <c r="K4096" t="str">
        <f t="shared" si="190"/>
        <v>10045338.2916666667Katherine Tyree</v>
      </c>
      <c r="L4096" t="str">
        <f t="shared" si="191"/>
        <v>No</v>
      </c>
    </row>
    <row r="4097" spans="1:12" x14ac:dyDescent="0.3">
      <c r="A4097" t="s">
        <v>168</v>
      </c>
      <c r="B4097">
        <v>100</v>
      </c>
      <c r="C4097" s="1">
        <v>45365</v>
      </c>
      <c r="D4097" s="1">
        <v>45338.291666666664</v>
      </c>
      <c r="E4097">
        <v>37</v>
      </c>
      <c r="F4097" t="s">
        <v>19</v>
      </c>
      <c r="G4097" t="s">
        <v>170</v>
      </c>
      <c r="H4097">
        <v>97110</v>
      </c>
      <c r="I4097" t="str" cm="1">
        <f t="array" ref="I4097">IFERROR(INDEX(scheduling_data!H:H,MATCH(B4097&amp;D4097,scheduling_data!D:D&amp;scheduling_data!A:A,0)),"")</f>
        <v>Katherine Tyree</v>
      </c>
      <c r="J4097" t="str">
        <f t="shared" si="189"/>
        <v>No</v>
      </c>
      <c r="K4097" t="str">
        <f t="shared" si="190"/>
        <v>10045338.2916666667Katherine Tyree</v>
      </c>
      <c r="L4097" t="str">
        <f t="shared" si="191"/>
        <v>Yes</v>
      </c>
    </row>
    <row r="4098" spans="1:12" x14ac:dyDescent="0.3">
      <c r="A4098" t="s">
        <v>168</v>
      </c>
      <c r="B4098">
        <v>100</v>
      </c>
      <c r="C4098" s="1">
        <v>45365</v>
      </c>
      <c r="D4098" s="1">
        <v>45338.291666666664</v>
      </c>
      <c r="E4098">
        <v>8</v>
      </c>
      <c r="F4098" t="s">
        <v>9</v>
      </c>
      <c r="G4098" t="s">
        <v>169</v>
      </c>
      <c r="H4098">
        <v>97110</v>
      </c>
      <c r="I4098" t="str" cm="1">
        <f t="array" ref="I4098">IFERROR(INDEX(scheduling_data!H:H,MATCH(B4098&amp;D4098,scheduling_data!D:D&amp;scheduling_data!A:A,0)),"")</f>
        <v>Katherine Tyree</v>
      </c>
      <c r="J4098" t="str">
        <f t="shared" si="189"/>
        <v>No</v>
      </c>
      <c r="K4098" t="str">
        <f t="shared" si="190"/>
        <v>10045338.2916666667Katherine Tyree</v>
      </c>
      <c r="L4098" t="str">
        <f t="shared" si="191"/>
        <v>No</v>
      </c>
    </row>
    <row r="4099" spans="1:12" x14ac:dyDescent="0.3">
      <c r="A4099" t="s">
        <v>168</v>
      </c>
      <c r="B4099">
        <v>100</v>
      </c>
      <c r="C4099" s="1">
        <v>45365</v>
      </c>
      <c r="D4099" s="1">
        <v>45341.291666666664</v>
      </c>
      <c r="E4099">
        <v>83</v>
      </c>
      <c r="F4099" t="s">
        <v>9</v>
      </c>
      <c r="G4099" t="s">
        <v>169</v>
      </c>
      <c r="H4099">
        <v>97110</v>
      </c>
      <c r="I4099" t="str" cm="1">
        <f t="array" ref="I4099">IFERROR(INDEX(scheduling_data!H:H,MATCH(B4099&amp;D4099,scheduling_data!D:D&amp;scheduling_data!A:A,0)),"")</f>
        <v>Katherine Tyree</v>
      </c>
      <c r="J4099" t="str">
        <f t="shared" ref="J4099:J4162" si="192">IF(I4099="", "Yes", "No")</f>
        <v>No</v>
      </c>
      <c r="K4099" t="str">
        <f t="shared" ref="K4099:K4162" si="193">IF(I4099="",B4099&amp;D4099,B4099&amp;D4099&amp;I4099)</f>
        <v>10045341.2916666667Katherine Tyree</v>
      </c>
      <c r="L4099" t="str">
        <f t="shared" ref="L4099:L4162" si="194">IF(OR(F4099="Cash", F4099="Check", F4099="EFT", F4099="Credit Card", F4099="Visa", F4099="Mastercard", F4099="AMEX"), "Yes", "No")</f>
        <v>No</v>
      </c>
    </row>
    <row r="4100" spans="1:12" x14ac:dyDescent="0.3">
      <c r="A4100" t="s">
        <v>168</v>
      </c>
      <c r="B4100">
        <v>100</v>
      </c>
      <c r="C4100" s="1">
        <v>45365</v>
      </c>
      <c r="D4100" s="1">
        <v>45341.291666666664</v>
      </c>
      <c r="E4100">
        <v>150</v>
      </c>
      <c r="F4100" t="s">
        <v>9</v>
      </c>
      <c r="G4100" t="s">
        <v>169</v>
      </c>
      <c r="H4100">
        <v>97530</v>
      </c>
      <c r="I4100" t="str" cm="1">
        <f t="array" ref="I4100">IFERROR(INDEX(scheduling_data!H:H,MATCH(B4100&amp;D4100,scheduling_data!D:D&amp;scheduling_data!A:A,0)),"")</f>
        <v>Katherine Tyree</v>
      </c>
      <c r="J4100" t="str">
        <f t="shared" si="192"/>
        <v>No</v>
      </c>
      <c r="K4100" t="str">
        <f t="shared" si="193"/>
        <v>10045341.2916666667Katherine Tyree</v>
      </c>
      <c r="L4100" t="str">
        <f t="shared" si="194"/>
        <v>No</v>
      </c>
    </row>
    <row r="4101" spans="1:12" x14ac:dyDescent="0.3">
      <c r="A4101" t="s">
        <v>168</v>
      </c>
      <c r="B4101">
        <v>100</v>
      </c>
      <c r="C4101" s="1">
        <v>45365</v>
      </c>
      <c r="D4101" s="1">
        <v>45341.291666666664</v>
      </c>
      <c r="E4101">
        <v>37</v>
      </c>
      <c r="F4101" t="s">
        <v>19</v>
      </c>
      <c r="G4101" t="s">
        <v>170</v>
      </c>
      <c r="H4101">
        <v>97110</v>
      </c>
      <c r="I4101" t="str" cm="1">
        <f t="array" ref="I4101">IFERROR(INDEX(scheduling_data!H:H,MATCH(B4101&amp;D4101,scheduling_data!D:D&amp;scheduling_data!A:A,0)),"")</f>
        <v>Katherine Tyree</v>
      </c>
      <c r="J4101" t="str">
        <f t="shared" si="192"/>
        <v>No</v>
      </c>
      <c r="K4101" t="str">
        <f t="shared" si="193"/>
        <v>10045341.2916666667Katherine Tyree</v>
      </c>
      <c r="L4101" t="str">
        <f t="shared" si="194"/>
        <v>Yes</v>
      </c>
    </row>
    <row r="4102" spans="1:12" x14ac:dyDescent="0.3">
      <c r="A4102" t="s">
        <v>168</v>
      </c>
      <c r="B4102">
        <v>100</v>
      </c>
      <c r="C4102" s="1">
        <v>45370</v>
      </c>
      <c r="D4102" s="1">
        <v>45343.291666666664</v>
      </c>
      <c r="E4102">
        <v>83</v>
      </c>
      <c r="F4102" t="s">
        <v>9</v>
      </c>
      <c r="G4102" t="s">
        <v>169</v>
      </c>
      <c r="H4102">
        <v>97110</v>
      </c>
      <c r="I4102" t="str" cm="1">
        <f t="array" ref="I4102">IFERROR(INDEX(scheduling_data!H:H,MATCH(B4102&amp;D4102,scheduling_data!D:D&amp;scheduling_data!A:A,0)),"")</f>
        <v>Jessica Pittman</v>
      </c>
      <c r="J4102" t="str">
        <f t="shared" si="192"/>
        <v>No</v>
      </c>
      <c r="K4102" t="str">
        <f t="shared" si="193"/>
        <v>10045343.2916666667Jessica Pittman</v>
      </c>
      <c r="L4102" t="str">
        <f t="shared" si="194"/>
        <v>No</v>
      </c>
    </row>
    <row r="4103" spans="1:12" x14ac:dyDescent="0.3">
      <c r="A4103" t="s">
        <v>168</v>
      </c>
      <c r="B4103">
        <v>100</v>
      </c>
      <c r="C4103" s="1">
        <v>45370</v>
      </c>
      <c r="D4103" s="1">
        <v>45343.291666666664</v>
      </c>
      <c r="E4103">
        <v>150</v>
      </c>
      <c r="F4103" t="s">
        <v>9</v>
      </c>
      <c r="G4103" t="s">
        <v>169</v>
      </c>
      <c r="H4103">
        <v>97530</v>
      </c>
      <c r="I4103" t="str" cm="1">
        <f t="array" ref="I4103">IFERROR(INDEX(scheduling_data!H:H,MATCH(B4103&amp;D4103,scheduling_data!D:D&amp;scheduling_data!A:A,0)),"")</f>
        <v>Jessica Pittman</v>
      </c>
      <c r="J4103" t="str">
        <f t="shared" si="192"/>
        <v>No</v>
      </c>
      <c r="K4103" t="str">
        <f t="shared" si="193"/>
        <v>10045343.2916666667Jessica Pittman</v>
      </c>
      <c r="L4103" t="str">
        <f t="shared" si="194"/>
        <v>No</v>
      </c>
    </row>
    <row r="4104" spans="1:12" x14ac:dyDescent="0.3">
      <c r="A4104" t="s">
        <v>168</v>
      </c>
      <c r="B4104">
        <v>100</v>
      </c>
      <c r="C4104" s="1">
        <v>45370</v>
      </c>
      <c r="D4104" s="1">
        <v>45343.291666666664</v>
      </c>
      <c r="E4104">
        <v>37</v>
      </c>
      <c r="F4104" t="s">
        <v>19</v>
      </c>
      <c r="G4104" t="s">
        <v>170</v>
      </c>
      <c r="H4104">
        <v>97110</v>
      </c>
      <c r="I4104" t="str" cm="1">
        <f t="array" ref="I4104">IFERROR(INDEX(scheduling_data!H:H,MATCH(B4104&amp;D4104,scheduling_data!D:D&amp;scheduling_data!A:A,0)),"")</f>
        <v>Jessica Pittman</v>
      </c>
      <c r="J4104" t="str">
        <f t="shared" si="192"/>
        <v>No</v>
      </c>
      <c r="K4104" t="str">
        <f t="shared" si="193"/>
        <v>10045343.2916666667Jessica Pittman</v>
      </c>
      <c r="L4104" t="str">
        <f t="shared" si="194"/>
        <v>Yes</v>
      </c>
    </row>
    <row r="4105" spans="1:12" x14ac:dyDescent="0.3">
      <c r="A4105" t="s">
        <v>168</v>
      </c>
      <c r="B4105">
        <v>100</v>
      </c>
      <c r="C4105" s="1">
        <v>45370</v>
      </c>
      <c r="D4105" s="1">
        <v>45345.291666666664</v>
      </c>
      <c r="E4105">
        <v>8</v>
      </c>
      <c r="F4105" t="s">
        <v>9</v>
      </c>
      <c r="G4105" t="s">
        <v>169</v>
      </c>
      <c r="H4105">
        <v>97110</v>
      </c>
      <c r="I4105" t="str" cm="1">
        <f t="array" ref="I4105">IFERROR(INDEX(scheduling_data!H:H,MATCH(B4105&amp;D4105,scheduling_data!D:D&amp;scheduling_data!A:A,0)),"")</f>
        <v>Christian Litz</v>
      </c>
      <c r="J4105" t="str">
        <f t="shared" si="192"/>
        <v>No</v>
      </c>
      <c r="K4105" t="str">
        <f t="shared" si="193"/>
        <v>10045345.2916666667Christian Litz</v>
      </c>
      <c r="L4105" t="str">
        <f t="shared" si="194"/>
        <v>No</v>
      </c>
    </row>
    <row r="4106" spans="1:12" x14ac:dyDescent="0.3">
      <c r="A4106" t="s">
        <v>168</v>
      </c>
      <c r="B4106">
        <v>100</v>
      </c>
      <c r="C4106" s="1">
        <v>45370</v>
      </c>
      <c r="D4106" s="1">
        <v>45345.291666666664</v>
      </c>
      <c r="E4106">
        <v>225</v>
      </c>
      <c r="F4106" t="s">
        <v>9</v>
      </c>
      <c r="G4106" t="s">
        <v>169</v>
      </c>
      <c r="H4106">
        <v>97530</v>
      </c>
      <c r="I4106" t="str" cm="1">
        <f t="array" ref="I4106">IFERROR(INDEX(scheduling_data!H:H,MATCH(B4106&amp;D4106,scheduling_data!D:D&amp;scheduling_data!A:A,0)),"")</f>
        <v>Christian Litz</v>
      </c>
      <c r="J4106" t="str">
        <f t="shared" si="192"/>
        <v>No</v>
      </c>
      <c r="K4106" t="str">
        <f t="shared" si="193"/>
        <v>10045345.2916666667Christian Litz</v>
      </c>
      <c r="L4106" t="str">
        <f t="shared" si="194"/>
        <v>No</v>
      </c>
    </row>
    <row r="4107" spans="1:12" x14ac:dyDescent="0.3">
      <c r="A4107" t="s">
        <v>168</v>
      </c>
      <c r="B4107">
        <v>100</v>
      </c>
      <c r="C4107" s="1">
        <v>45370</v>
      </c>
      <c r="D4107" s="1">
        <v>45345.291666666664</v>
      </c>
      <c r="E4107">
        <v>37</v>
      </c>
      <c r="F4107" t="s">
        <v>19</v>
      </c>
      <c r="G4107" t="s">
        <v>170</v>
      </c>
      <c r="H4107">
        <v>97110</v>
      </c>
      <c r="I4107" t="str" cm="1">
        <f t="array" ref="I4107">IFERROR(INDEX(scheduling_data!H:H,MATCH(B4107&amp;D4107,scheduling_data!D:D&amp;scheduling_data!A:A,0)),"")</f>
        <v>Christian Litz</v>
      </c>
      <c r="J4107" t="str">
        <f t="shared" si="192"/>
        <v>No</v>
      </c>
      <c r="K4107" t="str">
        <f t="shared" si="193"/>
        <v>10045345.2916666667Christian Litz</v>
      </c>
      <c r="L4107" t="str">
        <f t="shared" si="194"/>
        <v>Yes</v>
      </c>
    </row>
    <row r="4108" spans="1:12" x14ac:dyDescent="0.3">
      <c r="A4108" t="s">
        <v>168</v>
      </c>
      <c r="B4108">
        <v>100</v>
      </c>
      <c r="C4108" s="1">
        <v>45372</v>
      </c>
      <c r="D4108" s="1">
        <v>45348.291666666664</v>
      </c>
      <c r="E4108">
        <v>8</v>
      </c>
      <c r="F4108" t="s">
        <v>9</v>
      </c>
      <c r="G4108" t="s">
        <v>169</v>
      </c>
      <c r="H4108">
        <v>97110</v>
      </c>
      <c r="I4108" t="str" cm="1">
        <f t="array" ref="I4108">IFERROR(INDEX(scheduling_data!H:H,MATCH(B4108&amp;D4108,scheduling_data!D:D&amp;scheduling_data!A:A,0)),"")</f>
        <v>Katherine Tyree</v>
      </c>
      <c r="J4108" t="str">
        <f t="shared" si="192"/>
        <v>No</v>
      </c>
      <c r="K4108" t="str">
        <f t="shared" si="193"/>
        <v>10045348.2916666667Katherine Tyree</v>
      </c>
      <c r="L4108" t="str">
        <f t="shared" si="194"/>
        <v>No</v>
      </c>
    </row>
    <row r="4109" spans="1:12" x14ac:dyDescent="0.3">
      <c r="A4109" t="s">
        <v>168</v>
      </c>
      <c r="B4109">
        <v>100</v>
      </c>
      <c r="C4109" s="1">
        <v>45372</v>
      </c>
      <c r="D4109" s="1">
        <v>45348.291666666664</v>
      </c>
      <c r="E4109">
        <v>75</v>
      </c>
      <c r="F4109" t="s">
        <v>9</v>
      </c>
      <c r="G4109" t="s">
        <v>169</v>
      </c>
      <c r="H4109">
        <v>97530</v>
      </c>
      <c r="I4109" t="str" cm="1">
        <f t="array" ref="I4109">IFERROR(INDEX(scheduling_data!H:H,MATCH(B4109&amp;D4109,scheduling_data!D:D&amp;scheduling_data!A:A,0)),"")</f>
        <v>Katherine Tyree</v>
      </c>
      <c r="J4109" t="str">
        <f t="shared" si="192"/>
        <v>No</v>
      </c>
      <c r="K4109" t="str">
        <f t="shared" si="193"/>
        <v>10045348.2916666667Katherine Tyree</v>
      </c>
      <c r="L4109" t="str">
        <f t="shared" si="194"/>
        <v>No</v>
      </c>
    </row>
    <row r="4110" spans="1:12" x14ac:dyDescent="0.3">
      <c r="A4110" t="s">
        <v>168</v>
      </c>
      <c r="B4110">
        <v>100</v>
      </c>
      <c r="C4110" s="1">
        <v>45372</v>
      </c>
      <c r="D4110" s="1">
        <v>45348.291666666664</v>
      </c>
      <c r="E4110">
        <v>37</v>
      </c>
      <c r="F4110" t="s">
        <v>19</v>
      </c>
      <c r="G4110" t="s">
        <v>170</v>
      </c>
      <c r="H4110">
        <v>97110</v>
      </c>
      <c r="I4110" t="str" cm="1">
        <f t="array" ref="I4110">IFERROR(INDEX(scheduling_data!H:H,MATCH(B4110&amp;D4110,scheduling_data!D:D&amp;scheduling_data!A:A,0)),"")</f>
        <v>Katherine Tyree</v>
      </c>
      <c r="J4110" t="str">
        <f t="shared" si="192"/>
        <v>No</v>
      </c>
      <c r="K4110" t="str">
        <f t="shared" si="193"/>
        <v>10045348.2916666667Katherine Tyree</v>
      </c>
      <c r="L4110" t="str">
        <f t="shared" si="194"/>
        <v>Yes</v>
      </c>
    </row>
    <row r="4111" spans="1:12" x14ac:dyDescent="0.3">
      <c r="A4111" t="s">
        <v>168</v>
      </c>
      <c r="B4111">
        <v>100</v>
      </c>
      <c r="C4111" s="1">
        <v>45372</v>
      </c>
      <c r="D4111" s="1">
        <v>45350.291666666664</v>
      </c>
      <c r="E4111">
        <v>37</v>
      </c>
      <c r="F4111" t="s">
        <v>19</v>
      </c>
      <c r="G4111" t="s">
        <v>170</v>
      </c>
      <c r="H4111">
        <v>97110</v>
      </c>
      <c r="I4111" t="str" cm="1">
        <f t="array" ref="I4111">IFERROR(INDEX(scheduling_data!H:H,MATCH(B4111&amp;D4111,scheduling_data!D:D&amp;scheduling_data!A:A,0)),"")</f>
        <v>Jessica Pittman</v>
      </c>
      <c r="J4111" t="str">
        <f t="shared" si="192"/>
        <v>No</v>
      </c>
      <c r="K4111" t="str">
        <f t="shared" si="193"/>
        <v>10045350.2916666667Jessica Pittman</v>
      </c>
      <c r="L4111" t="str">
        <f t="shared" si="194"/>
        <v>Yes</v>
      </c>
    </row>
    <row r="4112" spans="1:12" x14ac:dyDescent="0.3">
      <c r="A4112" t="s">
        <v>168</v>
      </c>
      <c r="B4112">
        <v>100</v>
      </c>
      <c r="C4112" s="1">
        <v>45372</v>
      </c>
      <c r="D4112" s="1">
        <v>45350.291666666664</v>
      </c>
      <c r="E4112">
        <v>83</v>
      </c>
      <c r="F4112" t="s">
        <v>9</v>
      </c>
      <c r="G4112" t="s">
        <v>169</v>
      </c>
      <c r="H4112">
        <v>97110</v>
      </c>
      <c r="I4112" t="str" cm="1">
        <f t="array" ref="I4112">IFERROR(INDEX(scheduling_data!H:H,MATCH(B4112&amp;D4112,scheduling_data!D:D&amp;scheduling_data!A:A,0)),"")</f>
        <v>Jessica Pittman</v>
      </c>
      <c r="J4112" t="str">
        <f t="shared" si="192"/>
        <v>No</v>
      </c>
      <c r="K4112" t="str">
        <f t="shared" si="193"/>
        <v>10045350.2916666667Jessica Pittman</v>
      </c>
      <c r="L4112" t="str">
        <f t="shared" si="194"/>
        <v>No</v>
      </c>
    </row>
    <row r="4113" spans="1:12" x14ac:dyDescent="0.3">
      <c r="A4113" t="s">
        <v>168</v>
      </c>
      <c r="B4113">
        <v>100</v>
      </c>
      <c r="C4113" s="1">
        <v>45372</v>
      </c>
      <c r="D4113" s="1">
        <v>45350.291666666664</v>
      </c>
      <c r="E4113">
        <v>150</v>
      </c>
      <c r="F4113" t="s">
        <v>9</v>
      </c>
      <c r="G4113" t="s">
        <v>169</v>
      </c>
      <c r="H4113">
        <v>97530</v>
      </c>
      <c r="I4113" t="str" cm="1">
        <f t="array" ref="I4113">IFERROR(INDEX(scheduling_data!H:H,MATCH(B4113&amp;D4113,scheduling_data!D:D&amp;scheduling_data!A:A,0)),"")</f>
        <v>Jessica Pittman</v>
      </c>
      <c r="J4113" t="str">
        <f t="shared" si="192"/>
        <v>No</v>
      </c>
      <c r="K4113" t="str">
        <f t="shared" si="193"/>
        <v>10045350.2916666667Jessica Pittman</v>
      </c>
      <c r="L4113" t="str">
        <f t="shared" si="194"/>
        <v>No</v>
      </c>
    </row>
    <row r="4114" spans="1:12" x14ac:dyDescent="0.3">
      <c r="A4114" t="s">
        <v>168</v>
      </c>
      <c r="B4114">
        <v>100</v>
      </c>
      <c r="C4114" s="1">
        <v>45357</v>
      </c>
      <c r="D4114" s="1">
        <v>45331.291666666664</v>
      </c>
      <c r="E4114">
        <v>150</v>
      </c>
      <c r="F4114" t="s">
        <v>9</v>
      </c>
      <c r="G4114" t="s">
        <v>169</v>
      </c>
      <c r="H4114">
        <v>97530</v>
      </c>
      <c r="I4114" t="str" cm="1">
        <f t="array" ref="I4114">IFERROR(INDEX(scheduling_data!H:H,MATCH(B4114&amp;D4114,scheduling_data!D:D&amp;scheduling_data!A:A,0)),"")</f>
        <v>Katherine Tyree</v>
      </c>
      <c r="J4114" t="str">
        <f t="shared" si="192"/>
        <v>No</v>
      </c>
      <c r="K4114" t="str">
        <f t="shared" si="193"/>
        <v>10045331.2916666667Katherine Tyree</v>
      </c>
      <c r="L4114" t="str">
        <f t="shared" si="194"/>
        <v>No</v>
      </c>
    </row>
    <row r="4115" spans="1:12" x14ac:dyDescent="0.3">
      <c r="A4115" t="s">
        <v>168</v>
      </c>
      <c r="B4115">
        <v>100</v>
      </c>
      <c r="C4115" s="1">
        <v>45357</v>
      </c>
      <c r="D4115" s="1">
        <v>45331.291666666664</v>
      </c>
      <c r="E4115">
        <v>83</v>
      </c>
      <c r="F4115" t="s">
        <v>9</v>
      </c>
      <c r="G4115" t="s">
        <v>169</v>
      </c>
      <c r="H4115">
        <v>97110</v>
      </c>
      <c r="I4115" t="str" cm="1">
        <f t="array" ref="I4115">IFERROR(INDEX(scheduling_data!H:H,MATCH(B4115&amp;D4115,scheduling_data!D:D&amp;scheduling_data!A:A,0)),"")</f>
        <v>Katherine Tyree</v>
      </c>
      <c r="J4115" t="str">
        <f t="shared" si="192"/>
        <v>No</v>
      </c>
      <c r="K4115" t="str">
        <f t="shared" si="193"/>
        <v>10045331.2916666667Katherine Tyree</v>
      </c>
      <c r="L4115" t="str">
        <f t="shared" si="194"/>
        <v>No</v>
      </c>
    </row>
    <row r="4116" spans="1:12" x14ac:dyDescent="0.3">
      <c r="A4116" t="s">
        <v>168</v>
      </c>
      <c r="B4116">
        <v>100</v>
      </c>
      <c r="C4116" s="1">
        <v>45357</v>
      </c>
      <c r="D4116" s="1">
        <v>45331.291666666664</v>
      </c>
      <c r="E4116">
        <v>37</v>
      </c>
      <c r="F4116" t="s">
        <v>19</v>
      </c>
      <c r="G4116" t="s">
        <v>170</v>
      </c>
      <c r="H4116">
        <v>97110</v>
      </c>
      <c r="I4116" t="str" cm="1">
        <f t="array" ref="I4116">IFERROR(INDEX(scheduling_data!H:H,MATCH(B4116&amp;D4116,scheduling_data!D:D&amp;scheduling_data!A:A,0)),"")</f>
        <v>Katherine Tyree</v>
      </c>
      <c r="J4116" t="str">
        <f t="shared" si="192"/>
        <v>No</v>
      </c>
      <c r="K4116" t="str">
        <f t="shared" si="193"/>
        <v>10045331.2916666667Katherine Tyree</v>
      </c>
      <c r="L4116" t="str">
        <f t="shared" si="194"/>
        <v>Yes</v>
      </c>
    </row>
    <row r="4117" spans="1:12" x14ac:dyDescent="0.3">
      <c r="A4117" t="s">
        <v>17</v>
      </c>
      <c r="B4117">
        <v>292</v>
      </c>
      <c r="C4117" s="1">
        <v>45358</v>
      </c>
      <c r="D4117" s="1">
        <v>45323.708333333336</v>
      </c>
      <c r="E4117">
        <v>100.4</v>
      </c>
      <c r="F4117" t="s">
        <v>9</v>
      </c>
      <c r="G4117" t="s">
        <v>18</v>
      </c>
      <c r="H4117">
        <v>97110</v>
      </c>
      <c r="I4117" t="str" cm="1">
        <f t="array" ref="I4117">IFERROR(INDEX(scheduling_data!H:H,MATCH(B4117&amp;D4117,scheduling_data!D:D&amp;scheduling_data!A:A,0)),"")</f>
        <v>Christian Litz</v>
      </c>
      <c r="J4117" t="str">
        <f t="shared" si="192"/>
        <v>No</v>
      </c>
      <c r="K4117" t="str">
        <f t="shared" si="193"/>
        <v>29245323.7083333333Christian Litz</v>
      </c>
      <c r="L4117" t="str">
        <f t="shared" si="194"/>
        <v>No</v>
      </c>
    </row>
    <row r="4118" spans="1:12" x14ac:dyDescent="0.3">
      <c r="A4118" t="s">
        <v>17</v>
      </c>
      <c r="B4118">
        <v>292</v>
      </c>
      <c r="C4118" s="1">
        <v>45358</v>
      </c>
      <c r="D4118" s="1">
        <v>45323.708333333336</v>
      </c>
      <c r="E4118">
        <v>49.6</v>
      </c>
      <c r="F4118" t="s">
        <v>19</v>
      </c>
      <c r="G4118" t="s">
        <v>20</v>
      </c>
      <c r="H4118">
        <v>97110</v>
      </c>
      <c r="I4118" t="str" cm="1">
        <f t="array" ref="I4118">IFERROR(INDEX(scheduling_data!H:H,MATCH(B4118&amp;D4118,scheduling_data!D:D&amp;scheduling_data!A:A,0)),"")</f>
        <v>Christian Litz</v>
      </c>
      <c r="J4118" t="str">
        <f t="shared" si="192"/>
        <v>No</v>
      </c>
      <c r="K4118" t="str">
        <f t="shared" si="193"/>
        <v>29245323.7083333333Christian Litz</v>
      </c>
      <c r="L4118" t="str">
        <f t="shared" si="194"/>
        <v>Yes</v>
      </c>
    </row>
    <row r="4119" spans="1:12" x14ac:dyDescent="0.3">
      <c r="A4119" t="s">
        <v>17</v>
      </c>
      <c r="B4119">
        <v>292</v>
      </c>
      <c r="C4119" s="1">
        <v>45363</v>
      </c>
      <c r="D4119" s="1">
        <v>45344.708333333336</v>
      </c>
      <c r="E4119">
        <v>93.22</v>
      </c>
      <c r="F4119" t="s">
        <v>9</v>
      </c>
      <c r="G4119" t="s">
        <v>18</v>
      </c>
      <c r="H4119">
        <v>97112</v>
      </c>
      <c r="I4119" t="str" cm="1">
        <f t="array" ref="I4119">IFERROR(INDEX(scheduling_data!H:H,MATCH(B4119&amp;D4119,scheduling_data!D:D&amp;scheduling_data!A:A,0)),"")</f>
        <v>Christian Litz</v>
      </c>
      <c r="J4119" t="str">
        <f t="shared" si="192"/>
        <v>No</v>
      </c>
      <c r="K4119" t="str">
        <f t="shared" si="193"/>
        <v>29245344.7083333333Christian Litz</v>
      </c>
      <c r="L4119" t="str">
        <f t="shared" si="194"/>
        <v>No</v>
      </c>
    </row>
    <row r="4120" spans="1:12" x14ac:dyDescent="0.3">
      <c r="A4120" t="s">
        <v>17</v>
      </c>
      <c r="B4120">
        <v>292</v>
      </c>
      <c r="C4120" s="1">
        <v>45363</v>
      </c>
      <c r="D4120" s="1">
        <v>45344.708333333336</v>
      </c>
      <c r="E4120">
        <v>56.78</v>
      </c>
      <c r="F4120" t="s">
        <v>19</v>
      </c>
      <c r="G4120" t="s">
        <v>20</v>
      </c>
      <c r="H4120">
        <v>97112</v>
      </c>
      <c r="I4120" t="str" cm="1">
        <f t="array" ref="I4120">IFERROR(INDEX(scheduling_data!H:H,MATCH(B4120&amp;D4120,scheduling_data!D:D&amp;scheduling_data!A:A,0)),"")</f>
        <v>Christian Litz</v>
      </c>
      <c r="J4120" t="str">
        <f t="shared" si="192"/>
        <v>No</v>
      </c>
      <c r="K4120" t="str">
        <f t="shared" si="193"/>
        <v>29245344.7083333333Christian Litz</v>
      </c>
      <c r="L4120" t="str">
        <f t="shared" si="194"/>
        <v>Yes</v>
      </c>
    </row>
    <row r="4121" spans="1:12" x14ac:dyDescent="0.3">
      <c r="A4121" t="s">
        <v>17</v>
      </c>
      <c r="B4121">
        <v>292</v>
      </c>
      <c r="C4121" s="1">
        <v>45363</v>
      </c>
      <c r="D4121" s="1">
        <v>45344.708333333336</v>
      </c>
      <c r="E4121">
        <v>100.4</v>
      </c>
      <c r="F4121" t="s">
        <v>9</v>
      </c>
      <c r="G4121" t="s">
        <v>18</v>
      </c>
      <c r="H4121">
        <v>97110</v>
      </c>
      <c r="I4121" t="str" cm="1">
        <f t="array" ref="I4121">IFERROR(INDEX(scheduling_data!H:H,MATCH(B4121&amp;D4121,scheduling_data!D:D&amp;scheduling_data!A:A,0)),"")</f>
        <v>Christian Litz</v>
      </c>
      <c r="J4121" t="str">
        <f t="shared" si="192"/>
        <v>No</v>
      </c>
      <c r="K4121" t="str">
        <f t="shared" si="193"/>
        <v>29245344.7083333333Christian Litz</v>
      </c>
      <c r="L4121" t="str">
        <f t="shared" si="194"/>
        <v>No</v>
      </c>
    </row>
    <row r="4122" spans="1:12" x14ac:dyDescent="0.3">
      <c r="A4122" t="s">
        <v>17</v>
      </c>
      <c r="B4122">
        <v>292</v>
      </c>
      <c r="C4122" s="1">
        <v>45363</v>
      </c>
      <c r="D4122" s="1">
        <v>45344.708333333336</v>
      </c>
      <c r="E4122">
        <v>49.6</v>
      </c>
      <c r="F4122" t="s">
        <v>19</v>
      </c>
      <c r="G4122" t="s">
        <v>20</v>
      </c>
      <c r="H4122">
        <v>97110</v>
      </c>
      <c r="I4122" t="str" cm="1">
        <f t="array" ref="I4122">IFERROR(INDEX(scheduling_data!H:H,MATCH(B4122&amp;D4122,scheduling_data!D:D&amp;scheduling_data!A:A,0)),"")</f>
        <v>Christian Litz</v>
      </c>
      <c r="J4122" t="str">
        <f t="shared" si="192"/>
        <v>No</v>
      </c>
      <c r="K4122" t="str">
        <f t="shared" si="193"/>
        <v>29245344.7083333333Christian Litz</v>
      </c>
      <c r="L4122" t="str">
        <f t="shared" si="194"/>
        <v>Yes</v>
      </c>
    </row>
    <row r="4123" spans="1:12" x14ac:dyDescent="0.3">
      <c r="A4123" t="s">
        <v>17</v>
      </c>
      <c r="B4123">
        <v>292</v>
      </c>
      <c r="C4123" s="1">
        <v>45358</v>
      </c>
      <c r="D4123" s="1">
        <v>45330.708333333336</v>
      </c>
      <c r="E4123">
        <v>56.78</v>
      </c>
      <c r="F4123" t="s">
        <v>19</v>
      </c>
      <c r="G4123" t="s">
        <v>20</v>
      </c>
      <c r="H4123">
        <v>97112</v>
      </c>
      <c r="I4123" t="str" cm="1">
        <f t="array" ref="I4123">IFERROR(INDEX(scheduling_data!H:H,MATCH(B4123&amp;D4123,scheduling_data!D:D&amp;scheduling_data!A:A,0)),"")</f>
        <v>Christian Litz</v>
      </c>
      <c r="J4123" t="str">
        <f t="shared" si="192"/>
        <v>No</v>
      </c>
      <c r="K4123" t="str">
        <f t="shared" si="193"/>
        <v>29245330.7083333333Christian Litz</v>
      </c>
      <c r="L4123" t="str">
        <f t="shared" si="194"/>
        <v>Yes</v>
      </c>
    </row>
    <row r="4124" spans="1:12" x14ac:dyDescent="0.3">
      <c r="A4124" t="s">
        <v>17</v>
      </c>
      <c r="B4124">
        <v>292</v>
      </c>
      <c r="C4124" s="1">
        <v>45358</v>
      </c>
      <c r="D4124" s="1">
        <v>45330.708333333336</v>
      </c>
      <c r="E4124">
        <v>93.22</v>
      </c>
      <c r="F4124" t="s">
        <v>9</v>
      </c>
      <c r="G4124" t="s">
        <v>18</v>
      </c>
      <c r="H4124">
        <v>97112</v>
      </c>
      <c r="I4124" t="str" cm="1">
        <f t="array" ref="I4124">IFERROR(INDEX(scheduling_data!H:H,MATCH(B4124&amp;D4124,scheduling_data!D:D&amp;scheduling_data!A:A,0)),"")</f>
        <v>Christian Litz</v>
      </c>
      <c r="J4124" t="str">
        <f t="shared" si="192"/>
        <v>No</v>
      </c>
      <c r="K4124" t="str">
        <f t="shared" si="193"/>
        <v>29245330.7083333333Christian Litz</v>
      </c>
      <c r="L4124" t="str">
        <f t="shared" si="194"/>
        <v>No</v>
      </c>
    </row>
    <row r="4125" spans="1:12" x14ac:dyDescent="0.3">
      <c r="A4125" t="s">
        <v>17</v>
      </c>
      <c r="B4125">
        <v>292</v>
      </c>
      <c r="C4125" s="1">
        <v>45358</v>
      </c>
      <c r="D4125" s="1">
        <v>45330.708333333336</v>
      </c>
      <c r="E4125">
        <v>100.4</v>
      </c>
      <c r="F4125" t="s">
        <v>9</v>
      </c>
      <c r="G4125" t="s">
        <v>18</v>
      </c>
      <c r="H4125">
        <v>97110</v>
      </c>
      <c r="I4125" t="str" cm="1">
        <f t="array" ref="I4125">IFERROR(INDEX(scheduling_data!H:H,MATCH(B4125&amp;D4125,scheduling_data!D:D&amp;scheduling_data!A:A,0)),"")</f>
        <v>Christian Litz</v>
      </c>
      <c r="J4125" t="str">
        <f t="shared" si="192"/>
        <v>No</v>
      </c>
      <c r="K4125" t="str">
        <f t="shared" si="193"/>
        <v>29245330.7083333333Christian Litz</v>
      </c>
      <c r="L4125" t="str">
        <f t="shared" si="194"/>
        <v>No</v>
      </c>
    </row>
    <row r="4126" spans="1:12" x14ac:dyDescent="0.3">
      <c r="A4126" t="s">
        <v>17</v>
      </c>
      <c r="B4126">
        <v>292</v>
      </c>
      <c r="C4126" s="1">
        <v>45358</v>
      </c>
      <c r="D4126" s="1">
        <v>45330.708333333336</v>
      </c>
      <c r="E4126">
        <v>49.6</v>
      </c>
      <c r="F4126" t="s">
        <v>19</v>
      </c>
      <c r="G4126" t="s">
        <v>20</v>
      </c>
      <c r="H4126">
        <v>97110</v>
      </c>
      <c r="I4126" t="str" cm="1">
        <f t="array" ref="I4126">IFERROR(INDEX(scheduling_data!H:H,MATCH(B4126&amp;D4126,scheduling_data!D:D&amp;scheduling_data!A:A,0)),"")</f>
        <v>Christian Litz</v>
      </c>
      <c r="J4126" t="str">
        <f t="shared" si="192"/>
        <v>No</v>
      </c>
      <c r="K4126" t="str">
        <f t="shared" si="193"/>
        <v>29245330.7083333333Christian Litz</v>
      </c>
      <c r="L4126" t="str">
        <f t="shared" si="194"/>
        <v>Yes</v>
      </c>
    </row>
    <row r="4127" spans="1:12" x14ac:dyDescent="0.3">
      <c r="A4127" t="s">
        <v>85</v>
      </c>
      <c r="B4127">
        <v>101</v>
      </c>
      <c r="C4127" s="1">
        <v>45358</v>
      </c>
      <c r="D4127" s="1">
        <v>45324.333333333336</v>
      </c>
      <c r="E4127">
        <v>9.51</v>
      </c>
      <c r="F4127" t="s">
        <v>19</v>
      </c>
      <c r="H4127">
        <v>97110</v>
      </c>
      <c r="I4127" t="str" cm="1">
        <f t="array" ref="I4127">IFERROR(INDEX(scheduling_data!H:H,MATCH(B4127&amp;D4127,scheduling_data!D:D&amp;scheduling_data!A:A,0)),"")</f>
        <v>Christian Litz</v>
      </c>
      <c r="J4127" t="str">
        <f t="shared" si="192"/>
        <v>No</v>
      </c>
      <c r="K4127" t="str">
        <f t="shared" si="193"/>
        <v>10145324.3333333333Christian Litz</v>
      </c>
      <c r="L4127" t="str">
        <f t="shared" si="194"/>
        <v>Yes</v>
      </c>
    </row>
    <row r="4128" spans="1:12" x14ac:dyDescent="0.3">
      <c r="A4128" t="s">
        <v>85</v>
      </c>
      <c r="B4128">
        <v>101</v>
      </c>
      <c r="C4128" s="1">
        <v>45358</v>
      </c>
      <c r="D4128" s="1">
        <v>45327.333333333336</v>
      </c>
      <c r="E4128">
        <v>9.51</v>
      </c>
      <c r="F4128" t="s">
        <v>23</v>
      </c>
      <c r="H4128">
        <v>97110</v>
      </c>
      <c r="I4128" t="str" cm="1">
        <f t="array" ref="I4128">IFERROR(INDEX(scheduling_data!H:H,MATCH(B4128&amp;D4128,scheduling_data!D:D&amp;scheduling_data!A:A,0)),"")</f>
        <v>Amber Hickman</v>
      </c>
      <c r="J4128" t="str">
        <f t="shared" si="192"/>
        <v>No</v>
      </c>
      <c r="K4128" t="str">
        <f t="shared" si="193"/>
        <v>10145327.3333333333Amber Hickman</v>
      </c>
      <c r="L4128" t="str">
        <f t="shared" si="194"/>
        <v>Yes</v>
      </c>
    </row>
    <row r="4129" spans="1:12" x14ac:dyDescent="0.3">
      <c r="A4129" t="s">
        <v>149</v>
      </c>
      <c r="B4129">
        <v>101</v>
      </c>
      <c r="C4129" s="1">
        <v>45372</v>
      </c>
      <c r="D4129" s="1">
        <v>45344.333333333336</v>
      </c>
      <c r="E4129">
        <v>3.9</v>
      </c>
      <c r="F4129" t="s">
        <v>19</v>
      </c>
      <c r="G4129" t="s">
        <v>144</v>
      </c>
      <c r="H4129">
        <v>97140</v>
      </c>
      <c r="I4129" t="str" cm="1">
        <f t="array" ref="I4129">IFERROR(INDEX(scheduling_data!H:H,MATCH(B4129&amp;D4129,scheduling_data!D:D&amp;scheduling_data!A:A,0)),"")</f>
        <v>Katherine Tyree</v>
      </c>
      <c r="J4129" t="str">
        <f t="shared" si="192"/>
        <v>No</v>
      </c>
      <c r="K4129" t="str">
        <f t="shared" si="193"/>
        <v>10145344.3333333333Katherine Tyree</v>
      </c>
      <c r="L4129" t="str">
        <f t="shared" si="194"/>
        <v>Yes</v>
      </c>
    </row>
    <row r="4130" spans="1:12" x14ac:dyDescent="0.3">
      <c r="A4130" t="s">
        <v>149</v>
      </c>
      <c r="B4130">
        <v>101</v>
      </c>
      <c r="C4130" s="1">
        <v>45372</v>
      </c>
      <c r="D4130" s="1">
        <v>45344.333333333336</v>
      </c>
      <c r="E4130">
        <v>9.51</v>
      </c>
      <c r="F4130" t="s">
        <v>19</v>
      </c>
      <c r="G4130" t="s">
        <v>144</v>
      </c>
      <c r="H4130">
        <v>97110</v>
      </c>
      <c r="I4130" t="str" cm="1">
        <f t="array" ref="I4130">IFERROR(INDEX(scheduling_data!H:H,MATCH(B4130&amp;D4130,scheduling_data!D:D&amp;scheduling_data!A:A,0)),"")</f>
        <v>Katherine Tyree</v>
      </c>
      <c r="J4130" t="str">
        <f t="shared" si="192"/>
        <v>No</v>
      </c>
      <c r="K4130" t="str">
        <f t="shared" si="193"/>
        <v>10145344.3333333333Katherine Tyree</v>
      </c>
      <c r="L4130" t="str">
        <f t="shared" si="194"/>
        <v>Yes</v>
      </c>
    </row>
    <row r="4131" spans="1:12" x14ac:dyDescent="0.3">
      <c r="A4131" t="s">
        <v>149</v>
      </c>
      <c r="B4131">
        <v>101</v>
      </c>
      <c r="C4131" s="1">
        <v>45380</v>
      </c>
      <c r="D4131" s="1">
        <v>45348.416666666664</v>
      </c>
      <c r="E4131">
        <v>3.9</v>
      </c>
      <c r="F4131" t="s">
        <v>19</v>
      </c>
      <c r="G4131" t="s">
        <v>144</v>
      </c>
      <c r="H4131">
        <v>97140</v>
      </c>
      <c r="I4131" t="str" cm="1">
        <f t="array" ref="I4131">IFERROR(INDEX(scheduling_data!H:H,MATCH(B4131&amp;D4131,scheduling_data!D:D&amp;scheduling_data!A:A,0)),"")</f>
        <v>Katherine Tyree</v>
      </c>
      <c r="J4131" t="str">
        <f t="shared" si="192"/>
        <v>No</v>
      </c>
      <c r="K4131" t="str">
        <f t="shared" si="193"/>
        <v>10145348.4166666667Katherine Tyree</v>
      </c>
      <c r="L4131" t="str">
        <f t="shared" si="194"/>
        <v>Yes</v>
      </c>
    </row>
    <row r="4132" spans="1:12" x14ac:dyDescent="0.3">
      <c r="A4132" t="s">
        <v>149</v>
      </c>
      <c r="B4132">
        <v>101</v>
      </c>
      <c r="C4132" s="1">
        <v>45380</v>
      </c>
      <c r="D4132" s="1">
        <v>45348.416666666664</v>
      </c>
      <c r="E4132">
        <v>9.51</v>
      </c>
      <c r="F4132" t="s">
        <v>19</v>
      </c>
      <c r="G4132" t="s">
        <v>144</v>
      </c>
      <c r="H4132">
        <v>97110</v>
      </c>
      <c r="I4132" t="str" cm="1">
        <f t="array" ref="I4132">IFERROR(INDEX(scheduling_data!H:H,MATCH(B4132&amp;D4132,scheduling_data!D:D&amp;scheduling_data!A:A,0)),"")</f>
        <v>Katherine Tyree</v>
      </c>
      <c r="J4132" t="str">
        <f t="shared" si="192"/>
        <v>No</v>
      </c>
      <c r="K4132" t="str">
        <f t="shared" si="193"/>
        <v>10145348.4166666667Katherine Tyree</v>
      </c>
      <c r="L4132" t="str">
        <f t="shared" si="194"/>
        <v>Yes</v>
      </c>
    </row>
    <row r="4133" spans="1:12" x14ac:dyDescent="0.3">
      <c r="A4133" t="s">
        <v>149</v>
      </c>
      <c r="B4133">
        <v>101</v>
      </c>
      <c r="C4133" s="1">
        <v>45366</v>
      </c>
      <c r="D4133" s="1">
        <v>45348.416666666664</v>
      </c>
      <c r="E4133">
        <v>37.270000000000003</v>
      </c>
      <c r="F4133" t="s">
        <v>19</v>
      </c>
      <c r="G4133" t="s">
        <v>57</v>
      </c>
      <c r="H4133">
        <v>97110</v>
      </c>
      <c r="I4133" t="str" cm="1">
        <f t="array" ref="I4133">IFERROR(INDEX(scheduling_data!H:H,MATCH(B4133&amp;D4133,scheduling_data!D:D&amp;scheduling_data!A:A,0)),"")</f>
        <v>Katherine Tyree</v>
      </c>
      <c r="J4133" t="str">
        <f t="shared" si="192"/>
        <v>No</v>
      </c>
      <c r="K4133" t="str">
        <f t="shared" si="193"/>
        <v>10145348.4166666667Katherine Tyree</v>
      </c>
      <c r="L4133" t="str">
        <f t="shared" si="194"/>
        <v>Yes</v>
      </c>
    </row>
    <row r="4134" spans="1:12" x14ac:dyDescent="0.3">
      <c r="A4134" t="s">
        <v>149</v>
      </c>
      <c r="B4134">
        <v>101</v>
      </c>
      <c r="C4134" s="1">
        <v>45366</v>
      </c>
      <c r="D4134" s="1">
        <v>45348.416666666664</v>
      </c>
      <c r="E4134">
        <v>0.31</v>
      </c>
      <c r="F4134" t="s">
        <v>9</v>
      </c>
      <c r="G4134" t="s">
        <v>55</v>
      </c>
      <c r="H4134">
        <v>97140</v>
      </c>
      <c r="I4134" t="str" cm="1">
        <f t="array" ref="I4134">IFERROR(INDEX(scheduling_data!H:H,MATCH(B4134&amp;D4134,scheduling_data!D:D&amp;scheduling_data!A:A,0)),"")</f>
        <v>Katherine Tyree</v>
      </c>
      <c r="J4134" t="str">
        <f t="shared" si="192"/>
        <v>No</v>
      </c>
      <c r="K4134" t="str">
        <f t="shared" si="193"/>
        <v>10145348.4166666667Katherine Tyree</v>
      </c>
      <c r="L4134" t="str">
        <f t="shared" si="194"/>
        <v>No</v>
      </c>
    </row>
    <row r="4135" spans="1:12" x14ac:dyDescent="0.3">
      <c r="A4135" t="s">
        <v>149</v>
      </c>
      <c r="B4135">
        <v>101</v>
      </c>
      <c r="C4135" s="1">
        <v>45366</v>
      </c>
      <c r="D4135" s="1">
        <v>45348.416666666664</v>
      </c>
      <c r="E4135">
        <v>96.6</v>
      </c>
      <c r="F4135" t="s">
        <v>9</v>
      </c>
      <c r="G4135" t="s">
        <v>56</v>
      </c>
      <c r="H4135">
        <v>97110</v>
      </c>
      <c r="I4135" t="str" cm="1">
        <f t="array" ref="I4135">IFERROR(INDEX(scheduling_data!H:H,MATCH(B4135&amp;D4135,scheduling_data!D:D&amp;scheduling_data!A:A,0)),"")</f>
        <v>Katherine Tyree</v>
      </c>
      <c r="J4135" t="str">
        <f t="shared" si="192"/>
        <v>No</v>
      </c>
      <c r="K4135" t="str">
        <f t="shared" si="193"/>
        <v>10145348.4166666667Katherine Tyree</v>
      </c>
      <c r="L4135" t="str">
        <f t="shared" si="194"/>
        <v>No</v>
      </c>
    </row>
    <row r="4136" spans="1:12" x14ac:dyDescent="0.3">
      <c r="A4136" t="s">
        <v>149</v>
      </c>
      <c r="B4136">
        <v>101</v>
      </c>
      <c r="C4136" s="1">
        <v>45366</v>
      </c>
      <c r="D4136" s="1">
        <v>45348.416666666664</v>
      </c>
      <c r="E4136">
        <v>0.76</v>
      </c>
      <c r="F4136" t="s">
        <v>9</v>
      </c>
      <c r="G4136" t="s">
        <v>55</v>
      </c>
      <c r="H4136">
        <v>97110</v>
      </c>
      <c r="I4136" t="str" cm="1">
        <f t="array" ref="I4136">IFERROR(INDEX(scheduling_data!H:H,MATCH(B4136&amp;D4136,scheduling_data!D:D&amp;scheduling_data!A:A,0)),"")</f>
        <v>Katherine Tyree</v>
      </c>
      <c r="J4136" t="str">
        <f t="shared" si="192"/>
        <v>No</v>
      </c>
      <c r="K4136" t="str">
        <f t="shared" si="193"/>
        <v>10145348.4166666667Katherine Tyree</v>
      </c>
      <c r="L4136" t="str">
        <f t="shared" si="194"/>
        <v>No</v>
      </c>
    </row>
    <row r="4137" spans="1:12" x14ac:dyDescent="0.3">
      <c r="A4137" t="s">
        <v>149</v>
      </c>
      <c r="B4137">
        <v>101</v>
      </c>
      <c r="C4137" s="1">
        <v>45366</v>
      </c>
      <c r="D4137" s="1">
        <v>45348.416666666664</v>
      </c>
      <c r="E4137">
        <v>5.86</v>
      </c>
      <c r="F4137" t="s">
        <v>9</v>
      </c>
      <c r="G4137" t="s">
        <v>54</v>
      </c>
      <c r="H4137">
        <v>97110</v>
      </c>
      <c r="I4137" t="str" cm="1">
        <f t="array" ref="I4137">IFERROR(INDEX(scheduling_data!H:H,MATCH(B4137&amp;D4137,scheduling_data!D:D&amp;scheduling_data!A:A,0)),"")</f>
        <v>Katherine Tyree</v>
      </c>
      <c r="J4137" t="str">
        <f t="shared" si="192"/>
        <v>No</v>
      </c>
      <c r="K4137" t="str">
        <f t="shared" si="193"/>
        <v>10145348.4166666667Katherine Tyree</v>
      </c>
      <c r="L4137" t="str">
        <f t="shared" si="194"/>
        <v>No</v>
      </c>
    </row>
    <row r="4138" spans="1:12" x14ac:dyDescent="0.3">
      <c r="A4138" t="s">
        <v>149</v>
      </c>
      <c r="B4138">
        <v>101</v>
      </c>
      <c r="C4138" s="1">
        <v>45366</v>
      </c>
      <c r="D4138" s="1">
        <v>45348.416666666664</v>
      </c>
      <c r="E4138">
        <v>15.28</v>
      </c>
      <c r="F4138" t="s">
        <v>19</v>
      </c>
      <c r="G4138" t="s">
        <v>57</v>
      </c>
      <c r="H4138">
        <v>97140</v>
      </c>
      <c r="I4138" t="str" cm="1">
        <f t="array" ref="I4138">IFERROR(INDEX(scheduling_data!H:H,MATCH(B4138&amp;D4138,scheduling_data!D:D&amp;scheduling_data!A:A,0)),"")</f>
        <v>Katherine Tyree</v>
      </c>
      <c r="J4138" t="str">
        <f t="shared" si="192"/>
        <v>No</v>
      </c>
      <c r="K4138" t="str">
        <f t="shared" si="193"/>
        <v>10145348.4166666667Katherine Tyree</v>
      </c>
      <c r="L4138" t="str">
        <f t="shared" si="194"/>
        <v>Yes</v>
      </c>
    </row>
    <row r="4139" spans="1:12" x14ac:dyDescent="0.3">
      <c r="A4139" t="s">
        <v>149</v>
      </c>
      <c r="B4139">
        <v>101</v>
      </c>
      <c r="C4139" s="1">
        <v>45366</v>
      </c>
      <c r="D4139" s="1">
        <v>45348.416666666664</v>
      </c>
      <c r="E4139">
        <v>50.35</v>
      </c>
      <c r="F4139" t="s">
        <v>9</v>
      </c>
      <c r="G4139" t="s">
        <v>56</v>
      </c>
      <c r="H4139">
        <v>97140</v>
      </c>
      <c r="I4139" t="str" cm="1">
        <f t="array" ref="I4139">IFERROR(INDEX(scheduling_data!H:H,MATCH(B4139&amp;D4139,scheduling_data!D:D&amp;scheduling_data!A:A,0)),"")</f>
        <v>Katherine Tyree</v>
      </c>
      <c r="J4139" t="str">
        <f t="shared" si="192"/>
        <v>No</v>
      </c>
      <c r="K4139" t="str">
        <f t="shared" si="193"/>
        <v>10145348.4166666667Katherine Tyree</v>
      </c>
      <c r="L4139" t="str">
        <f t="shared" si="194"/>
        <v>No</v>
      </c>
    </row>
    <row r="4140" spans="1:12" x14ac:dyDescent="0.3">
      <c r="A4140" t="s">
        <v>149</v>
      </c>
      <c r="B4140">
        <v>101</v>
      </c>
      <c r="C4140" s="1">
        <v>45366</v>
      </c>
      <c r="D4140" s="1">
        <v>45348.416666666664</v>
      </c>
      <c r="E4140">
        <v>5.16</v>
      </c>
      <c r="F4140" t="s">
        <v>9</v>
      </c>
      <c r="G4140" t="s">
        <v>54</v>
      </c>
      <c r="H4140">
        <v>97140</v>
      </c>
      <c r="I4140" t="str" cm="1">
        <f t="array" ref="I4140">IFERROR(INDEX(scheduling_data!H:H,MATCH(B4140&amp;D4140,scheduling_data!D:D&amp;scheduling_data!A:A,0)),"")</f>
        <v>Katherine Tyree</v>
      </c>
      <c r="J4140" t="str">
        <f t="shared" si="192"/>
        <v>No</v>
      </c>
      <c r="K4140" t="str">
        <f t="shared" si="193"/>
        <v>10145348.4166666667Katherine Tyree</v>
      </c>
      <c r="L4140" t="str">
        <f t="shared" si="194"/>
        <v>No</v>
      </c>
    </row>
    <row r="4141" spans="1:12" x14ac:dyDescent="0.3">
      <c r="A4141" t="s">
        <v>149</v>
      </c>
      <c r="B4141">
        <v>101</v>
      </c>
      <c r="C4141" s="1">
        <v>45366</v>
      </c>
      <c r="D4141" s="1">
        <v>45350.416666666664</v>
      </c>
      <c r="E4141">
        <v>17.579999999999998</v>
      </c>
      <c r="F4141" t="s">
        <v>9</v>
      </c>
      <c r="G4141" t="s">
        <v>54</v>
      </c>
      <c r="H4141">
        <v>97110</v>
      </c>
      <c r="I4141" t="str" cm="1">
        <f t="array" ref="I4141">IFERROR(INDEX(scheduling_data!H:H,MATCH(B4141&amp;D4141,scheduling_data!D:D&amp;scheduling_data!A:A,0)),"")</f>
        <v>Jessica Pittman</v>
      </c>
      <c r="J4141" t="str">
        <f t="shared" si="192"/>
        <v>No</v>
      </c>
      <c r="K4141" t="str">
        <f t="shared" si="193"/>
        <v>10145350.4166666667Jessica Pittman</v>
      </c>
      <c r="L4141" t="str">
        <f t="shared" si="194"/>
        <v>No</v>
      </c>
    </row>
    <row r="4142" spans="1:12" x14ac:dyDescent="0.3">
      <c r="A4142" t="s">
        <v>149</v>
      </c>
      <c r="B4142">
        <v>101</v>
      </c>
      <c r="C4142" s="1">
        <v>45366</v>
      </c>
      <c r="D4142" s="1">
        <v>45350.416666666664</v>
      </c>
      <c r="E4142">
        <v>1.21</v>
      </c>
      <c r="F4142" t="s">
        <v>9</v>
      </c>
      <c r="G4142" t="s">
        <v>55</v>
      </c>
      <c r="H4142">
        <v>97110</v>
      </c>
      <c r="I4142" t="str" cm="1">
        <f t="array" ref="I4142">IFERROR(INDEX(scheduling_data!H:H,MATCH(B4142&amp;D4142,scheduling_data!D:D&amp;scheduling_data!A:A,0)),"")</f>
        <v>Jessica Pittman</v>
      </c>
      <c r="J4142" t="str">
        <f t="shared" si="192"/>
        <v>No</v>
      </c>
      <c r="K4142" t="str">
        <f t="shared" si="193"/>
        <v>10145350.4166666667Jessica Pittman</v>
      </c>
      <c r="L4142" t="str">
        <f t="shared" si="194"/>
        <v>No</v>
      </c>
    </row>
    <row r="4143" spans="1:12" x14ac:dyDescent="0.3">
      <c r="A4143" t="s">
        <v>149</v>
      </c>
      <c r="B4143">
        <v>101</v>
      </c>
      <c r="C4143" s="1">
        <v>45366</v>
      </c>
      <c r="D4143" s="1">
        <v>45350.416666666664</v>
      </c>
      <c r="E4143">
        <v>203.91</v>
      </c>
      <c r="F4143" t="s">
        <v>9</v>
      </c>
      <c r="G4143" t="s">
        <v>56</v>
      </c>
      <c r="H4143">
        <v>97110</v>
      </c>
      <c r="I4143" t="str" cm="1">
        <f t="array" ref="I4143">IFERROR(INDEX(scheduling_data!H:H,MATCH(B4143&amp;D4143,scheduling_data!D:D&amp;scheduling_data!A:A,0)),"")</f>
        <v>Jessica Pittman</v>
      </c>
      <c r="J4143" t="str">
        <f t="shared" si="192"/>
        <v>No</v>
      </c>
      <c r="K4143" t="str">
        <f t="shared" si="193"/>
        <v>10145350.4166666667Jessica Pittman</v>
      </c>
      <c r="L4143" t="str">
        <f t="shared" si="194"/>
        <v>No</v>
      </c>
    </row>
    <row r="4144" spans="1:12" x14ac:dyDescent="0.3">
      <c r="A4144" t="s">
        <v>149</v>
      </c>
      <c r="B4144">
        <v>101</v>
      </c>
      <c r="C4144" s="1">
        <v>45366</v>
      </c>
      <c r="D4144" s="1">
        <v>45350.416666666664</v>
      </c>
      <c r="E4144">
        <v>59.46</v>
      </c>
      <c r="F4144" t="s">
        <v>19</v>
      </c>
      <c r="G4144" t="s">
        <v>57</v>
      </c>
      <c r="H4144">
        <v>97110</v>
      </c>
      <c r="I4144" t="str" cm="1">
        <f t="array" ref="I4144">IFERROR(INDEX(scheduling_data!H:H,MATCH(B4144&amp;D4144,scheduling_data!D:D&amp;scheduling_data!A:A,0)),"")</f>
        <v>Jessica Pittman</v>
      </c>
      <c r="J4144" t="str">
        <f t="shared" si="192"/>
        <v>No</v>
      </c>
      <c r="K4144" t="str">
        <f t="shared" si="193"/>
        <v>10145350.4166666667Jessica Pittman</v>
      </c>
      <c r="L4144" t="str">
        <f t="shared" si="194"/>
        <v>Yes</v>
      </c>
    </row>
    <row r="4145" spans="1:12" x14ac:dyDescent="0.3">
      <c r="A4145" t="s">
        <v>149</v>
      </c>
      <c r="B4145">
        <v>101</v>
      </c>
      <c r="C4145" s="1">
        <v>45380</v>
      </c>
      <c r="D4145" s="1">
        <v>45350.416666666664</v>
      </c>
      <c r="E4145">
        <v>17.84</v>
      </c>
      <c r="F4145" t="s">
        <v>19</v>
      </c>
      <c r="G4145" t="s">
        <v>144</v>
      </c>
      <c r="H4145">
        <v>97110</v>
      </c>
      <c r="I4145" t="str" cm="1">
        <f t="array" ref="I4145">IFERROR(INDEX(scheduling_data!H:H,MATCH(B4145&amp;D4145,scheduling_data!D:D&amp;scheduling_data!A:A,0)),"")</f>
        <v>Jessica Pittman</v>
      </c>
      <c r="J4145" t="str">
        <f t="shared" si="192"/>
        <v>No</v>
      </c>
      <c r="K4145" t="str">
        <f t="shared" si="193"/>
        <v>10145350.4166666667Jessica Pittman</v>
      </c>
      <c r="L4145" t="str">
        <f t="shared" si="194"/>
        <v>Yes</v>
      </c>
    </row>
    <row r="4146" spans="1:12" x14ac:dyDescent="0.3">
      <c r="A4146" t="s">
        <v>137</v>
      </c>
      <c r="B4146">
        <v>101</v>
      </c>
      <c r="C4146" s="1">
        <v>45362</v>
      </c>
      <c r="D4146" s="1">
        <v>45344.333333333336</v>
      </c>
      <c r="E4146">
        <v>15.28</v>
      </c>
      <c r="F4146" t="s">
        <v>19</v>
      </c>
      <c r="G4146" t="s">
        <v>57</v>
      </c>
      <c r="H4146">
        <v>97140</v>
      </c>
      <c r="I4146" t="str" cm="1">
        <f t="array" ref="I4146">IFERROR(INDEX(scheduling_data!H:H,MATCH(B4146&amp;D4146,scheduling_data!D:D&amp;scheduling_data!A:A,0)),"")</f>
        <v>Katherine Tyree</v>
      </c>
      <c r="J4146" t="str">
        <f t="shared" si="192"/>
        <v>No</v>
      </c>
      <c r="K4146" t="str">
        <f t="shared" si="193"/>
        <v>10145344.3333333333Katherine Tyree</v>
      </c>
      <c r="L4146" t="str">
        <f t="shared" si="194"/>
        <v>Yes</v>
      </c>
    </row>
    <row r="4147" spans="1:12" x14ac:dyDescent="0.3">
      <c r="A4147" t="s">
        <v>137</v>
      </c>
      <c r="B4147">
        <v>101</v>
      </c>
      <c r="C4147" s="1">
        <v>45362</v>
      </c>
      <c r="D4147" s="1">
        <v>45344.333333333336</v>
      </c>
      <c r="E4147">
        <v>96.6</v>
      </c>
      <c r="F4147" t="s">
        <v>9</v>
      </c>
      <c r="G4147" t="s">
        <v>56</v>
      </c>
      <c r="H4147">
        <v>97110</v>
      </c>
      <c r="I4147" t="str" cm="1">
        <f t="array" ref="I4147">IFERROR(INDEX(scheduling_data!H:H,MATCH(B4147&amp;D4147,scheduling_data!D:D&amp;scheduling_data!A:A,0)),"")</f>
        <v>Katherine Tyree</v>
      </c>
      <c r="J4147" t="str">
        <f t="shared" si="192"/>
        <v>No</v>
      </c>
      <c r="K4147" t="str">
        <f t="shared" si="193"/>
        <v>10145344.3333333333Katherine Tyree</v>
      </c>
      <c r="L4147" t="str">
        <f t="shared" si="194"/>
        <v>No</v>
      </c>
    </row>
    <row r="4148" spans="1:12" x14ac:dyDescent="0.3">
      <c r="A4148" t="s">
        <v>137</v>
      </c>
      <c r="B4148">
        <v>101</v>
      </c>
      <c r="C4148" s="1">
        <v>45362</v>
      </c>
      <c r="D4148" s="1">
        <v>45344.333333333336</v>
      </c>
      <c r="E4148">
        <v>0.76</v>
      </c>
      <c r="F4148" t="s">
        <v>9</v>
      </c>
      <c r="G4148" t="s">
        <v>55</v>
      </c>
      <c r="H4148">
        <v>97110</v>
      </c>
      <c r="I4148" t="str" cm="1">
        <f t="array" ref="I4148">IFERROR(INDEX(scheduling_data!H:H,MATCH(B4148&amp;D4148,scheduling_data!D:D&amp;scheduling_data!A:A,0)),"")</f>
        <v>Katherine Tyree</v>
      </c>
      <c r="J4148" t="str">
        <f t="shared" si="192"/>
        <v>No</v>
      </c>
      <c r="K4148" t="str">
        <f t="shared" si="193"/>
        <v>10145344.3333333333Katherine Tyree</v>
      </c>
      <c r="L4148" t="str">
        <f t="shared" si="194"/>
        <v>No</v>
      </c>
    </row>
    <row r="4149" spans="1:12" x14ac:dyDescent="0.3">
      <c r="A4149" t="s">
        <v>137</v>
      </c>
      <c r="B4149">
        <v>101</v>
      </c>
      <c r="C4149" s="1">
        <v>45362</v>
      </c>
      <c r="D4149" s="1">
        <v>45344.333333333336</v>
      </c>
      <c r="E4149">
        <v>5.86</v>
      </c>
      <c r="F4149" t="s">
        <v>9</v>
      </c>
      <c r="G4149" t="s">
        <v>54</v>
      </c>
      <c r="H4149">
        <v>97110</v>
      </c>
      <c r="I4149" t="str" cm="1">
        <f t="array" ref="I4149">IFERROR(INDEX(scheduling_data!H:H,MATCH(B4149&amp;D4149,scheduling_data!D:D&amp;scheduling_data!A:A,0)),"")</f>
        <v>Katherine Tyree</v>
      </c>
      <c r="J4149" t="str">
        <f t="shared" si="192"/>
        <v>No</v>
      </c>
      <c r="K4149" t="str">
        <f t="shared" si="193"/>
        <v>10145344.3333333333Katherine Tyree</v>
      </c>
      <c r="L4149" t="str">
        <f t="shared" si="194"/>
        <v>No</v>
      </c>
    </row>
    <row r="4150" spans="1:12" x14ac:dyDescent="0.3">
      <c r="A4150" t="s">
        <v>137</v>
      </c>
      <c r="B4150">
        <v>101</v>
      </c>
      <c r="C4150" s="1">
        <v>45362</v>
      </c>
      <c r="D4150" s="1">
        <v>45344.333333333336</v>
      </c>
      <c r="E4150">
        <v>50.35</v>
      </c>
      <c r="F4150" t="s">
        <v>9</v>
      </c>
      <c r="G4150" t="s">
        <v>56</v>
      </c>
      <c r="H4150">
        <v>97140</v>
      </c>
      <c r="I4150" t="str" cm="1">
        <f t="array" ref="I4150">IFERROR(INDEX(scheduling_data!H:H,MATCH(B4150&amp;D4150,scheduling_data!D:D&amp;scheduling_data!A:A,0)),"")</f>
        <v>Katherine Tyree</v>
      </c>
      <c r="J4150" t="str">
        <f t="shared" si="192"/>
        <v>No</v>
      </c>
      <c r="K4150" t="str">
        <f t="shared" si="193"/>
        <v>10145344.3333333333Katherine Tyree</v>
      </c>
      <c r="L4150" t="str">
        <f t="shared" si="194"/>
        <v>No</v>
      </c>
    </row>
    <row r="4151" spans="1:12" x14ac:dyDescent="0.3">
      <c r="A4151" t="s">
        <v>137</v>
      </c>
      <c r="B4151">
        <v>101</v>
      </c>
      <c r="C4151" s="1">
        <v>45362</v>
      </c>
      <c r="D4151" s="1">
        <v>45344.333333333336</v>
      </c>
      <c r="E4151">
        <v>0.31</v>
      </c>
      <c r="F4151" t="s">
        <v>9</v>
      </c>
      <c r="G4151" t="s">
        <v>55</v>
      </c>
      <c r="H4151">
        <v>97140</v>
      </c>
      <c r="I4151" t="str" cm="1">
        <f t="array" ref="I4151">IFERROR(INDEX(scheduling_data!H:H,MATCH(B4151&amp;D4151,scheduling_data!D:D&amp;scheduling_data!A:A,0)),"")</f>
        <v>Katherine Tyree</v>
      </c>
      <c r="J4151" t="str">
        <f t="shared" si="192"/>
        <v>No</v>
      </c>
      <c r="K4151" t="str">
        <f t="shared" si="193"/>
        <v>10145344.3333333333Katherine Tyree</v>
      </c>
      <c r="L4151" t="str">
        <f t="shared" si="194"/>
        <v>No</v>
      </c>
    </row>
    <row r="4152" spans="1:12" x14ac:dyDescent="0.3">
      <c r="A4152" t="s">
        <v>137</v>
      </c>
      <c r="B4152">
        <v>101</v>
      </c>
      <c r="C4152" s="1">
        <v>45362</v>
      </c>
      <c r="D4152" s="1">
        <v>45344.333333333336</v>
      </c>
      <c r="E4152">
        <v>5.16</v>
      </c>
      <c r="F4152" t="s">
        <v>9</v>
      </c>
      <c r="G4152" t="s">
        <v>54</v>
      </c>
      <c r="H4152">
        <v>97140</v>
      </c>
      <c r="I4152" t="str" cm="1">
        <f t="array" ref="I4152">IFERROR(INDEX(scheduling_data!H:H,MATCH(B4152&amp;D4152,scheduling_data!D:D&amp;scheduling_data!A:A,0)),"")</f>
        <v>Katherine Tyree</v>
      </c>
      <c r="J4152" t="str">
        <f t="shared" si="192"/>
        <v>No</v>
      </c>
      <c r="K4152" t="str">
        <f t="shared" si="193"/>
        <v>10145344.3333333333Katherine Tyree</v>
      </c>
      <c r="L4152" t="str">
        <f t="shared" si="194"/>
        <v>No</v>
      </c>
    </row>
    <row r="4153" spans="1:12" x14ac:dyDescent="0.3">
      <c r="A4153" t="s">
        <v>137</v>
      </c>
      <c r="B4153">
        <v>101</v>
      </c>
      <c r="C4153" s="1">
        <v>45362</v>
      </c>
      <c r="D4153" s="1">
        <v>45344.333333333336</v>
      </c>
      <c r="E4153">
        <v>37.270000000000003</v>
      </c>
      <c r="F4153" t="s">
        <v>19</v>
      </c>
      <c r="G4153" t="s">
        <v>57</v>
      </c>
      <c r="H4153">
        <v>97110</v>
      </c>
      <c r="I4153" t="str" cm="1">
        <f t="array" ref="I4153">IFERROR(INDEX(scheduling_data!H:H,MATCH(B4153&amp;D4153,scheduling_data!D:D&amp;scheduling_data!A:A,0)),"")</f>
        <v>Katherine Tyree</v>
      </c>
      <c r="J4153" t="str">
        <f t="shared" si="192"/>
        <v>No</v>
      </c>
      <c r="K4153" t="str">
        <f t="shared" si="193"/>
        <v>10145344.3333333333Katherine Tyree</v>
      </c>
      <c r="L4153" t="str">
        <f t="shared" si="194"/>
        <v>Yes</v>
      </c>
    </row>
    <row r="4154" spans="1:12" x14ac:dyDescent="0.3">
      <c r="A4154" t="s">
        <v>49</v>
      </c>
      <c r="B4154">
        <v>102</v>
      </c>
      <c r="C4154" s="1">
        <v>45355</v>
      </c>
      <c r="D4154" s="1">
        <v>45338.375</v>
      </c>
      <c r="E4154">
        <v>70</v>
      </c>
      <c r="F4154" t="s">
        <v>9</v>
      </c>
      <c r="G4154" t="s">
        <v>104</v>
      </c>
      <c r="H4154">
        <v>97110</v>
      </c>
      <c r="I4154" t="str" cm="1">
        <f t="array" ref="I4154">IFERROR(INDEX(scheduling_data!H:H,MATCH(B4154&amp;D4154,scheduling_data!D:D&amp;scheduling_data!A:A,0)),"")</f>
        <v>Amber Hickman</v>
      </c>
      <c r="J4154" t="str">
        <f t="shared" si="192"/>
        <v>No</v>
      </c>
      <c r="K4154" t="str">
        <f t="shared" si="193"/>
        <v>10245338.375Amber Hickman</v>
      </c>
      <c r="L4154" t="str">
        <f t="shared" si="194"/>
        <v>No</v>
      </c>
    </row>
    <row r="4155" spans="1:12" x14ac:dyDescent="0.3">
      <c r="A4155" t="s">
        <v>49</v>
      </c>
      <c r="B4155">
        <v>102</v>
      </c>
      <c r="C4155" s="1">
        <v>45355</v>
      </c>
      <c r="D4155" s="1">
        <v>45338.375</v>
      </c>
      <c r="E4155">
        <v>72</v>
      </c>
      <c r="F4155" t="s">
        <v>19</v>
      </c>
      <c r="G4155" t="s">
        <v>50</v>
      </c>
      <c r="H4155">
        <v>97530</v>
      </c>
      <c r="I4155" t="str" cm="1">
        <f t="array" ref="I4155">IFERROR(INDEX(scheduling_data!H:H,MATCH(B4155&amp;D4155,scheduling_data!D:D&amp;scheduling_data!A:A,0)),"")</f>
        <v>Amber Hickman</v>
      </c>
      <c r="J4155" t="str">
        <f t="shared" si="192"/>
        <v>No</v>
      </c>
      <c r="K4155" t="str">
        <f t="shared" si="193"/>
        <v>10245338.375Amber Hickman</v>
      </c>
      <c r="L4155" t="str">
        <f t="shared" si="194"/>
        <v>Yes</v>
      </c>
    </row>
    <row r="4156" spans="1:12" x14ac:dyDescent="0.3">
      <c r="A4156" t="s">
        <v>49</v>
      </c>
      <c r="B4156">
        <v>102</v>
      </c>
      <c r="C4156" s="1">
        <v>45355</v>
      </c>
      <c r="D4156" s="1">
        <v>45338.375</v>
      </c>
      <c r="E4156">
        <v>70</v>
      </c>
      <c r="F4156" t="s">
        <v>9</v>
      </c>
      <c r="G4156" t="s">
        <v>104</v>
      </c>
      <c r="H4156">
        <v>97530</v>
      </c>
      <c r="I4156" t="str" cm="1">
        <f t="array" ref="I4156">IFERROR(INDEX(scheduling_data!H:H,MATCH(B4156&amp;D4156,scheduling_data!D:D&amp;scheduling_data!A:A,0)),"")</f>
        <v>Amber Hickman</v>
      </c>
      <c r="J4156" t="str">
        <f t="shared" si="192"/>
        <v>No</v>
      </c>
      <c r="K4156" t="str">
        <f t="shared" si="193"/>
        <v>10245338.375Amber Hickman</v>
      </c>
      <c r="L4156" t="str">
        <f t="shared" si="194"/>
        <v>No</v>
      </c>
    </row>
    <row r="4157" spans="1:12" x14ac:dyDescent="0.3">
      <c r="A4157" t="s">
        <v>49</v>
      </c>
      <c r="B4157">
        <v>102</v>
      </c>
      <c r="C4157" s="1">
        <v>45355</v>
      </c>
      <c r="D4157" s="1">
        <v>45338.375</v>
      </c>
      <c r="E4157">
        <v>36.9</v>
      </c>
      <c r="F4157" t="s">
        <v>19</v>
      </c>
      <c r="G4157" t="s">
        <v>50</v>
      </c>
      <c r="H4157">
        <v>97112</v>
      </c>
      <c r="I4157" t="str" cm="1">
        <f t="array" ref="I4157">IFERROR(INDEX(scheduling_data!H:H,MATCH(B4157&amp;D4157,scheduling_data!D:D&amp;scheduling_data!A:A,0)),"")</f>
        <v>Amber Hickman</v>
      </c>
      <c r="J4157" t="str">
        <f t="shared" si="192"/>
        <v>No</v>
      </c>
      <c r="K4157" t="str">
        <f t="shared" si="193"/>
        <v>10245338.375Amber Hickman</v>
      </c>
      <c r="L4157" t="str">
        <f t="shared" si="194"/>
        <v>Yes</v>
      </c>
    </row>
    <row r="4158" spans="1:12" x14ac:dyDescent="0.3">
      <c r="A4158" t="s">
        <v>49</v>
      </c>
      <c r="B4158">
        <v>102</v>
      </c>
      <c r="C4158" s="1">
        <v>45355</v>
      </c>
      <c r="D4158" s="1">
        <v>45338.375</v>
      </c>
      <c r="E4158">
        <v>34</v>
      </c>
      <c r="F4158" t="s">
        <v>9</v>
      </c>
      <c r="G4158" t="s">
        <v>104</v>
      </c>
      <c r="H4158">
        <v>97112</v>
      </c>
      <c r="I4158" t="str" cm="1">
        <f t="array" ref="I4158">IFERROR(INDEX(scheduling_data!H:H,MATCH(B4158&amp;D4158,scheduling_data!D:D&amp;scheduling_data!A:A,0)),"")</f>
        <v>Amber Hickman</v>
      </c>
      <c r="J4158" t="str">
        <f t="shared" si="192"/>
        <v>No</v>
      </c>
      <c r="K4158" t="str">
        <f t="shared" si="193"/>
        <v>10245338.375Amber Hickman</v>
      </c>
      <c r="L4158" t="str">
        <f t="shared" si="194"/>
        <v>No</v>
      </c>
    </row>
    <row r="4159" spans="1:12" x14ac:dyDescent="0.3">
      <c r="A4159" t="s">
        <v>49</v>
      </c>
      <c r="B4159">
        <v>102</v>
      </c>
      <c r="C4159" s="1">
        <v>45355</v>
      </c>
      <c r="D4159" s="1">
        <v>45338.375</v>
      </c>
      <c r="E4159">
        <v>72</v>
      </c>
      <c r="F4159" t="s">
        <v>19</v>
      </c>
      <c r="G4159" t="s">
        <v>50</v>
      </c>
      <c r="H4159">
        <v>97110</v>
      </c>
      <c r="I4159" t="str" cm="1">
        <f t="array" ref="I4159">IFERROR(INDEX(scheduling_data!H:H,MATCH(B4159&amp;D4159,scheduling_data!D:D&amp;scheduling_data!A:A,0)),"")</f>
        <v>Amber Hickman</v>
      </c>
      <c r="J4159" t="str">
        <f t="shared" si="192"/>
        <v>No</v>
      </c>
      <c r="K4159" t="str">
        <f t="shared" si="193"/>
        <v>10245338.375Amber Hickman</v>
      </c>
      <c r="L4159" t="str">
        <f t="shared" si="194"/>
        <v>Yes</v>
      </c>
    </row>
    <row r="4160" spans="1:12" x14ac:dyDescent="0.3">
      <c r="A4160" t="s">
        <v>49</v>
      </c>
      <c r="B4160">
        <v>102</v>
      </c>
      <c r="C4160" s="1">
        <v>45355</v>
      </c>
      <c r="D4160" s="1">
        <v>45342.375</v>
      </c>
      <c r="E4160">
        <v>72</v>
      </c>
      <c r="F4160" t="s">
        <v>19</v>
      </c>
      <c r="G4160" t="s">
        <v>50</v>
      </c>
      <c r="H4160">
        <v>97530</v>
      </c>
      <c r="I4160" t="str" cm="1">
        <f t="array" ref="I4160">IFERROR(INDEX(scheduling_data!H:H,MATCH(B4160&amp;D4160,scheduling_data!D:D&amp;scheduling_data!A:A,0)),"")</f>
        <v>Amber Hickman</v>
      </c>
      <c r="J4160" t="str">
        <f t="shared" si="192"/>
        <v>No</v>
      </c>
      <c r="K4160" t="str">
        <f t="shared" si="193"/>
        <v>10245342.375Amber Hickman</v>
      </c>
      <c r="L4160" t="str">
        <f t="shared" si="194"/>
        <v>Yes</v>
      </c>
    </row>
    <row r="4161" spans="1:12" x14ac:dyDescent="0.3">
      <c r="A4161" t="s">
        <v>49</v>
      </c>
      <c r="B4161">
        <v>102</v>
      </c>
      <c r="C4161" s="1">
        <v>45355</v>
      </c>
      <c r="D4161" s="1">
        <v>45342.375</v>
      </c>
      <c r="E4161">
        <v>70</v>
      </c>
      <c r="F4161" t="s">
        <v>9</v>
      </c>
      <c r="G4161" t="s">
        <v>104</v>
      </c>
      <c r="H4161">
        <v>97530</v>
      </c>
      <c r="I4161" t="str" cm="1">
        <f t="array" ref="I4161">IFERROR(INDEX(scheduling_data!H:H,MATCH(B4161&amp;D4161,scheduling_data!D:D&amp;scheduling_data!A:A,0)),"")</f>
        <v>Amber Hickman</v>
      </c>
      <c r="J4161" t="str">
        <f t="shared" si="192"/>
        <v>No</v>
      </c>
      <c r="K4161" t="str">
        <f t="shared" si="193"/>
        <v>10245342.375Amber Hickman</v>
      </c>
      <c r="L4161" t="str">
        <f t="shared" si="194"/>
        <v>No</v>
      </c>
    </row>
    <row r="4162" spans="1:12" x14ac:dyDescent="0.3">
      <c r="A4162" t="s">
        <v>49</v>
      </c>
      <c r="B4162">
        <v>102</v>
      </c>
      <c r="C4162" s="1">
        <v>45355</v>
      </c>
      <c r="D4162" s="1">
        <v>45342.375</v>
      </c>
      <c r="E4162">
        <v>35</v>
      </c>
      <c r="F4162" t="s">
        <v>9</v>
      </c>
      <c r="G4162" t="s">
        <v>104</v>
      </c>
      <c r="H4162">
        <v>97110</v>
      </c>
      <c r="I4162" t="str" cm="1">
        <f t="array" ref="I4162">IFERROR(INDEX(scheduling_data!H:H,MATCH(B4162&amp;D4162,scheduling_data!D:D&amp;scheduling_data!A:A,0)),"")</f>
        <v>Amber Hickman</v>
      </c>
      <c r="J4162" t="str">
        <f t="shared" si="192"/>
        <v>No</v>
      </c>
      <c r="K4162" t="str">
        <f t="shared" si="193"/>
        <v>10245342.375Amber Hickman</v>
      </c>
      <c r="L4162" t="str">
        <f t="shared" si="194"/>
        <v>No</v>
      </c>
    </row>
    <row r="4163" spans="1:12" x14ac:dyDescent="0.3">
      <c r="A4163" t="s">
        <v>49</v>
      </c>
      <c r="B4163">
        <v>102</v>
      </c>
      <c r="C4163" s="1">
        <v>45355</v>
      </c>
      <c r="D4163" s="1">
        <v>45342.375</v>
      </c>
      <c r="E4163">
        <v>36</v>
      </c>
      <c r="F4163" t="s">
        <v>19</v>
      </c>
      <c r="G4163" t="s">
        <v>50</v>
      </c>
      <c r="H4163">
        <v>97110</v>
      </c>
      <c r="I4163" t="str" cm="1">
        <f t="array" ref="I4163">IFERROR(INDEX(scheduling_data!H:H,MATCH(B4163&amp;D4163,scheduling_data!D:D&amp;scheduling_data!A:A,0)),"")</f>
        <v>Amber Hickman</v>
      </c>
      <c r="J4163" t="str">
        <f t="shared" ref="J4163:J4226" si="195">IF(I4163="", "Yes", "No")</f>
        <v>No</v>
      </c>
      <c r="K4163" t="str">
        <f t="shared" ref="K4163:K4226" si="196">IF(I4163="",B4163&amp;D4163,B4163&amp;D4163&amp;I4163)</f>
        <v>10245342.375Amber Hickman</v>
      </c>
      <c r="L4163" t="str">
        <f t="shared" ref="L4163:L4226" si="197">IF(OR(F4163="Cash", F4163="Check", F4163="EFT", F4163="Credit Card", F4163="Visa", F4163="Mastercard", F4163="AMEX"), "Yes", "No")</f>
        <v>Yes</v>
      </c>
    </row>
    <row r="4164" spans="1:12" x14ac:dyDescent="0.3">
      <c r="A4164" t="s">
        <v>49</v>
      </c>
      <c r="B4164">
        <v>102</v>
      </c>
      <c r="C4164" s="1">
        <v>45355</v>
      </c>
      <c r="D4164" s="1">
        <v>45345.375</v>
      </c>
      <c r="E4164">
        <v>36</v>
      </c>
      <c r="F4164" t="s">
        <v>19</v>
      </c>
      <c r="G4164" t="s">
        <v>50</v>
      </c>
      <c r="H4164">
        <v>97110</v>
      </c>
      <c r="I4164" t="str" cm="1">
        <f t="array" ref="I4164">IFERROR(INDEX(scheduling_data!H:H,MATCH(B4164&amp;D4164,scheduling_data!D:D&amp;scheduling_data!A:A,0)),"")</f>
        <v>Amber Hickman</v>
      </c>
      <c r="J4164" t="str">
        <f t="shared" si="195"/>
        <v>No</v>
      </c>
      <c r="K4164" t="str">
        <f t="shared" si="196"/>
        <v>10245345.375Amber Hickman</v>
      </c>
      <c r="L4164" t="str">
        <f t="shared" si="197"/>
        <v>Yes</v>
      </c>
    </row>
    <row r="4165" spans="1:12" x14ac:dyDescent="0.3">
      <c r="A4165" t="s">
        <v>49</v>
      </c>
      <c r="B4165">
        <v>102</v>
      </c>
      <c r="C4165" s="1">
        <v>45355</v>
      </c>
      <c r="D4165" s="1">
        <v>45345.375</v>
      </c>
      <c r="E4165">
        <v>35</v>
      </c>
      <c r="F4165" t="s">
        <v>9</v>
      </c>
      <c r="G4165" t="s">
        <v>104</v>
      </c>
      <c r="H4165">
        <v>97110</v>
      </c>
      <c r="I4165" t="str" cm="1">
        <f t="array" ref="I4165">IFERROR(INDEX(scheduling_data!H:H,MATCH(B4165&amp;D4165,scheduling_data!D:D&amp;scheduling_data!A:A,0)),"")</f>
        <v>Amber Hickman</v>
      </c>
      <c r="J4165" t="str">
        <f t="shared" si="195"/>
        <v>No</v>
      </c>
      <c r="K4165" t="str">
        <f t="shared" si="196"/>
        <v>10245345.375Amber Hickman</v>
      </c>
      <c r="L4165" t="str">
        <f t="shared" si="197"/>
        <v>No</v>
      </c>
    </row>
    <row r="4166" spans="1:12" x14ac:dyDescent="0.3">
      <c r="A4166" t="s">
        <v>49</v>
      </c>
      <c r="B4166">
        <v>102</v>
      </c>
      <c r="C4166" s="1">
        <v>45355</v>
      </c>
      <c r="D4166" s="1">
        <v>45345.375</v>
      </c>
      <c r="E4166">
        <v>36</v>
      </c>
      <c r="F4166" t="s">
        <v>19</v>
      </c>
      <c r="G4166" t="s">
        <v>50</v>
      </c>
      <c r="H4166">
        <v>97530</v>
      </c>
      <c r="I4166" t="str" cm="1">
        <f t="array" ref="I4166">IFERROR(INDEX(scheduling_data!H:H,MATCH(B4166&amp;D4166,scheduling_data!D:D&amp;scheduling_data!A:A,0)),"")</f>
        <v>Amber Hickman</v>
      </c>
      <c r="J4166" t="str">
        <f t="shared" si="195"/>
        <v>No</v>
      </c>
      <c r="K4166" t="str">
        <f t="shared" si="196"/>
        <v>10245345.375Amber Hickman</v>
      </c>
      <c r="L4166" t="str">
        <f t="shared" si="197"/>
        <v>Yes</v>
      </c>
    </row>
    <row r="4167" spans="1:12" x14ac:dyDescent="0.3">
      <c r="A4167" t="s">
        <v>49</v>
      </c>
      <c r="B4167">
        <v>102</v>
      </c>
      <c r="C4167" s="1">
        <v>45355</v>
      </c>
      <c r="D4167" s="1">
        <v>45345.375</v>
      </c>
      <c r="E4167">
        <v>35</v>
      </c>
      <c r="F4167" t="s">
        <v>9</v>
      </c>
      <c r="G4167" t="s">
        <v>104</v>
      </c>
      <c r="H4167">
        <v>97530</v>
      </c>
      <c r="I4167" t="str" cm="1">
        <f t="array" ref="I4167">IFERROR(INDEX(scheduling_data!H:H,MATCH(B4167&amp;D4167,scheduling_data!D:D&amp;scheduling_data!A:A,0)),"")</f>
        <v>Amber Hickman</v>
      </c>
      <c r="J4167" t="str">
        <f t="shared" si="195"/>
        <v>No</v>
      </c>
      <c r="K4167" t="str">
        <f t="shared" si="196"/>
        <v>10245345.375Amber Hickman</v>
      </c>
      <c r="L4167" t="str">
        <f t="shared" si="197"/>
        <v>No</v>
      </c>
    </row>
    <row r="4168" spans="1:12" x14ac:dyDescent="0.3">
      <c r="A4168" t="s">
        <v>49</v>
      </c>
      <c r="B4168">
        <v>102</v>
      </c>
      <c r="C4168" s="1">
        <v>45364</v>
      </c>
      <c r="D4168" s="1">
        <v>45349.375</v>
      </c>
      <c r="E4168">
        <v>70</v>
      </c>
      <c r="F4168" t="s">
        <v>9</v>
      </c>
      <c r="G4168" t="s">
        <v>104</v>
      </c>
      <c r="H4168">
        <v>97110</v>
      </c>
      <c r="I4168" t="str" cm="1">
        <f t="array" ref="I4168">IFERROR(INDEX(scheduling_data!H:H,MATCH(B4168&amp;D4168,scheduling_data!D:D&amp;scheduling_data!A:A,0)),"")</f>
        <v>Amber Hickman</v>
      </c>
      <c r="J4168" t="str">
        <f t="shared" si="195"/>
        <v>No</v>
      </c>
      <c r="K4168" t="str">
        <f t="shared" si="196"/>
        <v>10245349.375Amber Hickman</v>
      </c>
      <c r="L4168" t="str">
        <f t="shared" si="197"/>
        <v>No</v>
      </c>
    </row>
    <row r="4169" spans="1:12" x14ac:dyDescent="0.3">
      <c r="A4169" t="s">
        <v>49</v>
      </c>
      <c r="B4169">
        <v>102</v>
      </c>
      <c r="C4169" s="1">
        <v>45364</v>
      </c>
      <c r="D4169" s="1">
        <v>45349.375</v>
      </c>
      <c r="E4169">
        <v>72</v>
      </c>
      <c r="F4169" t="s">
        <v>19</v>
      </c>
      <c r="G4169" t="s">
        <v>50</v>
      </c>
      <c r="H4169">
        <v>97110</v>
      </c>
      <c r="I4169" t="str" cm="1">
        <f t="array" ref="I4169">IFERROR(INDEX(scheduling_data!H:H,MATCH(B4169&amp;D4169,scheduling_data!D:D&amp;scheduling_data!A:A,0)),"")</f>
        <v>Amber Hickman</v>
      </c>
      <c r="J4169" t="str">
        <f t="shared" si="195"/>
        <v>No</v>
      </c>
      <c r="K4169" t="str">
        <f t="shared" si="196"/>
        <v>10245349.375Amber Hickman</v>
      </c>
      <c r="L4169" t="str">
        <f t="shared" si="197"/>
        <v>Yes</v>
      </c>
    </row>
    <row r="4170" spans="1:12" x14ac:dyDescent="0.3">
      <c r="A4170" t="s">
        <v>49</v>
      </c>
      <c r="B4170">
        <v>102</v>
      </c>
      <c r="C4170" s="1">
        <v>45364</v>
      </c>
      <c r="D4170" s="1">
        <v>45349.375</v>
      </c>
      <c r="E4170">
        <v>70</v>
      </c>
      <c r="F4170" t="s">
        <v>9</v>
      </c>
      <c r="G4170" t="s">
        <v>104</v>
      </c>
      <c r="H4170">
        <v>97530</v>
      </c>
      <c r="I4170" t="str" cm="1">
        <f t="array" ref="I4170">IFERROR(INDEX(scheduling_data!H:H,MATCH(B4170&amp;D4170,scheduling_data!D:D&amp;scheduling_data!A:A,0)),"")</f>
        <v>Amber Hickman</v>
      </c>
      <c r="J4170" t="str">
        <f t="shared" si="195"/>
        <v>No</v>
      </c>
      <c r="K4170" t="str">
        <f t="shared" si="196"/>
        <v>10245349.375Amber Hickman</v>
      </c>
      <c r="L4170" t="str">
        <f t="shared" si="197"/>
        <v>No</v>
      </c>
    </row>
    <row r="4171" spans="1:12" x14ac:dyDescent="0.3">
      <c r="A4171" t="s">
        <v>49</v>
      </c>
      <c r="B4171">
        <v>102</v>
      </c>
      <c r="C4171" s="1">
        <v>45364</v>
      </c>
      <c r="D4171" s="1">
        <v>45349.375</v>
      </c>
      <c r="E4171">
        <v>72</v>
      </c>
      <c r="F4171" t="s">
        <v>19</v>
      </c>
      <c r="G4171" t="s">
        <v>50</v>
      </c>
      <c r="H4171">
        <v>97530</v>
      </c>
      <c r="I4171" t="str" cm="1">
        <f t="array" ref="I4171">IFERROR(INDEX(scheduling_data!H:H,MATCH(B4171&amp;D4171,scheduling_data!D:D&amp;scheduling_data!A:A,0)),"")</f>
        <v>Amber Hickman</v>
      </c>
      <c r="J4171" t="str">
        <f t="shared" si="195"/>
        <v>No</v>
      </c>
      <c r="K4171" t="str">
        <f t="shared" si="196"/>
        <v>10245349.375Amber Hickman</v>
      </c>
      <c r="L4171" t="str">
        <f t="shared" si="197"/>
        <v>Yes</v>
      </c>
    </row>
    <row r="4172" spans="1:12" x14ac:dyDescent="0.3">
      <c r="A4172" t="s">
        <v>61</v>
      </c>
      <c r="B4172">
        <v>103</v>
      </c>
      <c r="C4172" s="1">
        <v>45358</v>
      </c>
      <c r="D4172" s="1">
        <v>45343.708333333336</v>
      </c>
      <c r="E4172">
        <v>54.76</v>
      </c>
      <c r="F4172" t="s">
        <v>19</v>
      </c>
      <c r="H4172">
        <v>97110</v>
      </c>
      <c r="I4172" t="str" cm="1">
        <f t="array" ref="I4172">IFERROR(INDEX(scheduling_data!H:H,MATCH(B4172&amp;D4172,scheduling_data!D:D&amp;scheduling_data!A:A,0)),"")</f>
        <v>James Allen</v>
      </c>
      <c r="J4172" t="str">
        <f t="shared" si="195"/>
        <v>No</v>
      </c>
      <c r="K4172" t="str">
        <f t="shared" si="196"/>
        <v>10345343.7083333333James Allen</v>
      </c>
      <c r="L4172" t="str">
        <f t="shared" si="197"/>
        <v>Yes</v>
      </c>
    </row>
    <row r="4173" spans="1:12" x14ac:dyDescent="0.3">
      <c r="A4173" t="s">
        <v>61</v>
      </c>
      <c r="B4173">
        <v>103</v>
      </c>
      <c r="C4173" s="1">
        <v>45358</v>
      </c>
      <c r="D4173" s="1">
        <v>45343.708333333336</v>
      </c>
      <c r="E4173">
        <v>0.24</v>
      </c>
      <c r="F4173" t="s">
        <v>9</v>
      </c>
      <c r="H4173">
        <v>97110</v>
      </c>
      <c r="I4173" t="str" cm="1">
        <f t="array" ref="I4173">IFERROR(INDEX(scheduling_data!H:H,MATCH(B4173&amp;D4173,scheduling_data!D:D&amp;scheduling_data!A:A,0)),"")</f>
        <v>James Allen</v>
      </c>
      <c r="J4173" t="str">
        <f t="shared" si="195"/>
        <v>No</v>
      </c>
      <c r="K4173" t="str">
        <f t="shared" si="196"/>
        <v>10345343.7083333333James Allen</v>
      </c>
      <c r="L4173" t="str">
        <f t="shared" si="197"/>
        <v>No</v>
      </c>
    </row>
    <row r="4174" spans="1:12" x14ac:dyDescent="0.3">
      <c r="A4174" t="s">
        <v>38</v>
      </c>
      <c r="B4174">
        <v>293</v>
      </c>
      <c r="C4174" s="1">
        <v>45357.82916666667</v>
      </c>
      <c r="D4174" s="1">
        <v>45324.291666666664</v>
      </c>
      <c r="E4174">
        <v>100</v>
      </c>
      <c r="F4174" t="s">
        <v>9</v>
      </c>
      <c r="H4174">
        <v>97110</v>
      </c>
      <c r="I4174" t="str" cm="1">
        <f t="array" ref="I4174">IFERROR(INDEX(scheduling_data!H:H,MATCH(B4174&amp;D4174,scheduling_data!D:D&amp;scheduling_data!A:A,0)),"")</f>
        <v>Christian Litz</v>
      </c>
      <c r="J4174" t="str">
        <f t="shared" si="195"/>
        <v>No</v>
      </c>
      <c r="K4174" t="str">
        <f t="shared" si="196"/>
        <v>29345324.2916666667Christian Litz</v>
      </c>
      <c r="L4174" t="str">
        <f t="shared" si="197"/>
        <v>No</v>
      </c>
    </row>
    <row r="4175" spans="1:12" x14ac:dyDescent="0.3">
      <c r="A4175" t="s">
        <v>49</v>
      </c>
      <c r="B4175">
        <v>104</v>
      </c>
      <c r="C4175" s="1">
        <v>45355</v>
      </c>
      <c r="D4175" s="1">
        <v>45342.375</v>
      </c>
      <c r="E4175">
        <v>53</v>
      </c>
      <c r="F4175" t="s">
        <v>9</v>
      </c>
      <c r="G4175" t="s">
        <v>104</v>
      </c>
      <c r="H4175">
        <v>92507</v>
      </c>
      <c r="I4175" t="str" cm="1">
        <f t="array" ref="I4175">IFERROR(INDEX(scheduling_data!H:H,MATCH(B4175&amp;D4175,scheduling_data!D:D&amp;scheduling_data!A:A,0)),"")</f>
        <v>Annette Fertitta</v>
      </c>
      <c r="J4175" t="str">
        <f t="shared" si="195"/>
        <v>No</v>
      </c>
      <c r="K4175" t="str">
        <f t="shared" si="196"/>
        <v>10445342.375Annette Fertitta</v>
      </c>
      <c r="L4175" t="str">
        <f t="shared" si="197"/>
        <v>No</v>
      </c>
    </row>
    <row r="4176" spans="1:12" x14ac:dyDescent="0.3">
      <c r="A4176" t="s">
        <v>49</v>
      </c>
      <c r="B4176">
        <v>104</v>
      </c>
      <c r="C4176" s="1">
        <v>45355</v>
      </c>
      <c r="D4176" s="1">
        <v>45342.375</v>
      </c>
      <c r="E4176">
        <v>22</v>
      </c>
      <c r="F4176" t="s">
        <v>19</v>
      </c>
      <c r="G4176" t="s">
        <v>50</v>
      </c>
      <c r="H4176">
        <v>92507</v>
      </c>
      <c r="I4176" t="str" cm="1">
        <f t="array" ref="I4176">IFERROR(INDEX(scheduling_data!H:H,MATCH(B4176&amp;D4176,scheduling_data!D:D&amp;scheduling_data!A:A,0)),"")</f>
        <v>Annette Fertitta</v>
      </c>
      <c r="J4176" t="str">
        <f t="shared" si="195"/>
        <v>No</v>
      </c>
      <c r="K4176" t="str">
        <f t="shared" si="196"/>
        <v>10445342.375Annette Fertitta</v>
      </c>
      <c r="L4176" t="str">
        <f t="shared" si="197"/>
        <v>Yes</v>
      </c>
    </row>
    <row r="4177" spans="1:12" x14ac:dyDescent="0.3">
      <c r="A4177" t="s">
        <v>49</v>
      </c>
      <c r="B4177">
        <v>104</v>
      </c>
      <c r="C4177" s="1">
        <v>45355</v>
      </c>
      <c r="D4177" s="1">
        <v>45344.354166666664</v>
      </c>
      <c r="E4177">
        <v>53</v>
      </c>
      <c r="F4177" t="s">
        <v>9</v>
      </c>
      <c r="G4177" t="s">
        <v>104</v>
      </c>
      <c r="H4177">
        <v>92507</v>
      </c>
      <c r="I4177" t="str" cm="1">
        <f t="array" ref="I4177">IFERROR(INDEX(scheduling_data!H:H,MATCH(B4177&amp;D4177,scheduling_data!D:D&amp;scheduling_data!A:A,0)),"")</f>
        <v>Annette Fertitta</v>
      </c>
      <c r="J4177" t="str">
        <f t="shared" si="195"/>
        <v>No</v>
      </c>
      <c r="K4177" t="str">
        <f t="shared" si="196"/>
        <v>10445344.3541666667Annette Fertitta</v>
      </c>
      <c r="L4177" t="str">
        <f t="shared" si="197"/>
        <v>No</v>
      </c>
    </row>
    <row r="4178" spans="1:12" x14ac:dyDescent="0.3">
      <c r="A4178" t="s">
        <v>49</v>
      </c>
      <c r="B4178">
        <v>104</v>
      </c>
      <c r="C4178" s="1">
        <v>45355</v>
      </c>
      <c r="D4178" s="1">
        <v>45344.354166666664</v>
      </c>
      <c r="E4178">
        <v>22</v>
      </c>
      <c r="F4178" t="s">
        <v>19</v>
      </c>
      <c r="G4178" t="s">
        <v>50</v>
      </c>
      <c r="H4178">
        <v>92507</v>
      </c>
      <c r="I4178" t="str" cm="1">
        <f t="array" ref="I4178">IFERROR(INDEX(scheduling_data!H:H,MATCH(B4178&amp;D4178,scheduling_data!D:D&amp;scheduling_data!A:A,0)),"")</f>
        <v>Annette Fertitta</v>
      </c>
      <c r="J4178" t="str">
        <f t="shared" si="195"/>
        <v>No</v>
      </c>
      <c r="K4178" t="str">
        <f t="shared" si="196"/>
        <v>10445344.3541666667Annette Fertitta</v>
      </c>
      <c r="L4178" t="str">
        <f t="shared" si="197"/>
        <v>Yes</v>
      </c>
    </row>
    <row r="4179" spans="1:12" x14ac:dyDescent="0.3">
      <c r="A4179" t="s">
        <v>49</v>
      </c>
      <c r="B4179">
        <v>104</v>
      </c>
      <c r="C4179" s="1">
        <v>45364</v>
      </c>
      <c r="D4179" s="1">
        <v>45349.354166666664</v>
      </c>
      <c r="E4179">
        <v>22</v>
      </c>
      <c r="F4179" t="s">
        <v>19</v>
      </c>
      <c r="G4179" t="s">
        <v>50</v>
      </c>
      <c r="H4179">
        <v>92507</v>
      </c>
      <c r="I4179" t="str" cm="1">
        <f t="array" ref="I4179">IFERROR(INDEX(scheduling_data!H:H,MATCH(B4179&amp;D4179,scheduling_data!D:D&amp;scheduling_data!A:A,0)),"")</f>
        <v>D'Anna Pullen</v>
      </c>
      <c r="J4179" t="str">
        <f t="shared" si="195"/>
        <v>No</v>
      </c>
      <c r="K4179" t="str">
        <f t="shared" si="196"/>
        <v>10445349.3541666667D'Anna Pullen</v>
      </c>
      <c r="L4179" t="str">
        <f t="shared" si="197"/>
        <v>Yes</v>
      </c>
    </row>
    <row r="4180" spans="1:12" x14ac:dyDescent="0.3">
      <c r="A4180" t="s">
        <v>49</v>
      </c>
      <c r="B4180">
        <v>104</v>
      </c>
      <c r="C4180" s="1">
        <v>45364</v>
      </c>
      <c r="D4180" s="1">
        <v>45349.354166666664</v>
      </c>
      <c r="E4180">
        <v>53</v>
      </c>
      <c r="F4180" t="s">
        <v>9</v>
      </c>
      <c r="G4180" t="s">
        <v>104</v>
      </c>
      <c r="H4180">
        <v>92507</v>
      </c>
      <c r="I4180" t="str" cm="1">
        <f t="array" ref="I4180">IFERROR(INDEX(scheduling_data!H:H,MATCH(B4180&amp;D4180,scheduling_data!D:D&amp;scheduling_data!A:A,0)),"")</f>
        <v>D'Anna Pullen</v>
      </c>
      <c r="J4180" t="str">
        <f t="shared" si="195"/>
        <v>No</v>
      </c>
      <c r="K4180" t="str">
        <f t="shared" si="196"/>
        <v>10445349.3541666667D'Anna Pullen</v>
      </c>
      <c r="L4180" t="str">
        <f t="shared" si="197"/>
        <v>No</v>
      </c>
    </row>
    <row r="4181" spans="1:12" x14ac:dyDescent="0.3">
      <c r="A4181" t="s">
        <v>33</v>
      </c>
      <c r="B4181">
        <v>104</v>
      </c>
      <c r="C4181" s="1">
        <v>45372</v>
      </c>
      <c r="D4181" s="1">
        <v>45342.375</v>
      </c>
      <c r="E4181">
        <v>0</v>
      </c>
      <c r="F4181" t="s">
        <v>9</v>
      </c>
      <c r="G4181" t="s">
        <v>439</v>
      </c>
      <c r="H4181">
        <v>92507</v>
      </c>
      <c r="I4181" t="str" cm="1">
        <f t="array" ref="I4181">IFERROR(INDEX(scheduling_data!H:H,MATCH(B4181&amp;D4181,scheduling_data!D:D&amp;scheduling_data!A:A,0)),"")</f>
        <v>Annette Fertitta</v>
      </c>
      <c r="J4181" t="str">
        <f t="shared" si="195"/>
        <v>No</v>
      </c>
      <c r="K4181" t="str">
        <f t="shared" si="196"/>
        <v>10445342.375Annette Fertitta</v>
      </c>
      <c r="L4181" t="str">
        <f t="shared" si="197"/>
        <v>No</v>
      </c>
    </row>
    <row r="4182" spans="1:12" x14ac:dyDescent="0.3">
      <c r="A4182" t="s">
        <v>33</v>
      </c>
      <c r="B4182">
        <v>104</v>
      </c>
      <c r="C4182" s="1">
        <v>45372</v>
      </c>
      <c r="D4182" s="1">
        <v>45344.354166666664</v>
      </c>
      <c r="E4182">
        <v>0</v>
      </c>
      <c r="F4182" t="s">
        <v>9</v>
      </c>
      <c r="G4182" t="s">
        <v>439</v>
      </c>
      <c r="H4182">
        <v>92507</v>
      </c>
      <c r="I4182" t="str" cm="1">
        <f t="array" ref="I4182">IFERROR(INDEX(scheduling_data!H:H,MATCH(B4182&amp;D4182,scheduling_data!D:D&amp;scheduling_data!A:A,0)),"")</f>
        <v>Annette Fertitta</v>
      </c>
      <c r="J4182" t="str">
        <f t="shared" si="195"/>
        <v>No</v>
      </c>
      <c r="K4182" t="str">
        <f t="shared" si="196"/>
        <v>10445344.3541666667Annette Fertitta</v>
      </c>
      <c r="L4182" t="str">
        <f t="shared" si="197"/>
        <v>No</v>
      </c>
    </row>
    <row r="4183" spans="1:12" x14ac:dyDescent="0.3">
      <c r="A4183" t="s">
        <v>21</v>
      </c>
      <c r="B4183">
        <v>106</v>
      </c>
      <c r="C4183" s="1">
        <v>45358</v>
      </c>
      <c r="D4183" s="1">
        <v>45341.375</v>
      </c>
      <c r="E4183">
        <v>75</v>
      </c>
      <c r="F4183" t="s">
        <v>23</v>
      </c>
      <c r="H4183">
        <v>97110</v>
      </c>
      <c r="I4183" t="str" cm="1">
        <f t="array" ref="I4183">IFERROR(INDEX(scheduling_data!H:H,MATCH(B4183&amp;D4183,scheduling_data!D:D&amp;scheduling_data!A:A,0)),"")</f>
        <v>Amber Hickman</v>
      </c>
      <c r="J4183" t="str">
        <f t="shared" si="195"/>
        <v>No</v>
      </c>
      <c r="K4183" t="str">
        <f t="shared" si="196"/>
        <v>10645341.375Amber Hickman</v>
      </c>
      <c r="L4183" t="str">
        <f t="shared" si="197"/>
        <v>Yes</v>
      </c>
    </row>
    <row r="4184" spans="1:12" x14ac:dyDescent="0.3">
      <c r="A4184" t="s">
        <v>21</v>
      </c>
      <c r="B4184">
        <v>106</v>
      </c>
      <c r="C4184" s="1">
        <v>45358</v>
      </c>
      <c r="D4184" s="1">
        <v>45341.375</v>
      </c>
      <c r="E4184">
        <v>7</v>
      </c>
      <c r="F4184" t="s">
        <v>23</v>
      </c>
      <c r="H4184">
        <v>97530</v>
      </c>
      <c r="I4184" t="str" cm="1">
        <f t="array" ref="I4184">IFERROR(INDEX(scheduling_data!H:H,MATCH(B4184&amp;D4184,scheduling_data!D:D&amp;scheduling_data!A:A,0)),"")</f>
        <v>Amber Hickman</v>
      </c>
      <c r="J4184" t="str">
        <f t="shared" si="195"/>
        <v>No</v>
      </c>
      <c r="K4184" t="str">
        <f t="shared" si="196"/>
        <v>10645341.375Amber Hickman</v>
      </c>
      <c r="L4184" t="str">
        <f t="shared" si="197"/>
        <v>Yes</v>
      </c>
    </row>
    <row r="4185" spans="1:12" x14ac:dyDescent="0.3">
      <c r="A4185" t="s">
        <v>21</v>
      </c>
      <c r="B4185">
        <v>106</v>
      </c>
      <c r="C4185" s="1">
        <v>45358</v>
      </c>
      <c r="D4185" s="1">
        <v>45341.375</v>
      </c>
      <c r="E4185">
        <v>68</v>
      </c>
      <c r="F4185" t="s">
        <v>9</v>
      </c>
      <c r="H4185">
        <v>97530</v>
      </c>
      <c r="I4185" t="str" cm="1">
        <f t="array" ref="I4185">IFERROR(INDEX(scheduling_data!H:H,MATCH(B4185&amp;D4185,scheduling_data!D:D&amp;scheduling_data!A:A,0)),"")</f>
        <v>Amber Hickman</v>
      </c>
      <c r="J4185" t="str">
        <f t="shared" si="195"/>
        <v>No</v>
      </c>
      <c r="K4185" t="str">
        <f t="shared" si="196"/>
        <v>10645341.375Amber Hickman</v>
      </c>
      <c r="L4185" t="str">
        <f t="shared" si="197"/>
        <v>No</v>
      </c>
    </row>
    <row r="4186" spans="1:12" x14ac:dyDescent="0.3">
      <c r="A4186" t="s">
        <v>21</v>
      </c>
      <c r="B4186">
        <v>106</v>
      </c>
      <c r="C4186" s="1">
        <v>45358</v>
      </c>
      <c r="D4186" s="1">
        <v>45341.375</v>
      </c>
      <c r="E4186">
        <v>75</v>
      </c>
      <c r="F4186" t="s">
        <v>9</v>
      </c>
      <c r="H4186">
        <v>97112</v>
      </c>
      <c r="I4186" t="str" cm="1">
        <f t="array" ref="I4186">IFERROR(INDEX(scheduling_data!H:H,MATCH(B4186&amp;D4186,scheduling_data!D:D&amp;scheduling_data!A:A,0)),"")</f>
        <v>Amber Hickman</v>
      </c>
      <c r="J4186" t="str">
        <f t="shared" si="195"/>
        <v>No</v>
      </c>
      <c r="K4186" t="str">
        <f t="shared" si="196"/>
        <v>10645341.375Amber Hickman</v>
      </c>
      <c r="L4186" t="str">
        <f t="shared" si="197"/>
        <v>No</v>
      </c>
    </row>
    <row r="4187" spans="1:12" x14ac:dyDescent="0.3">
      <c r="A4187" t="s">
        <v>61</v>
      </c>
      <c r="B4187">
        <v>107</v>
      </c>
      <c r="C4187" s="1">
        <v>45356</v>
      </c>
      <c r="D4187" s="1">
        <v>45344.458333333336</v>
      </c>
      <c r="E4187">
        <v>39.119999999999997</v>
      </c>
      <c r="F4187" t="s">
        <v>19</v>
      </c>
      <c r="G4187" t="s">
        <v>65</v>
      </c>
      <c r="H4187">
        <v>97112</v>
      </c>
      <c r="I4187" t="str" cm="1">
        <f t="array" ref="I4187">IFERROR(INDEX(scheduling_data!H:H,MATCH(B4187&amp;D4187,scheduling_data!D:D&amp;scheduling_data!A:A,0)),"")</f>
        <v>Robert Crochet</v>
      </c>
      <c r="J4187" t="str">
        <f t="shared" si="195"/>
        <v>No</v>
      </c>
      <c r="K4187" t="str">
        <f t="shared" si="196"/>
        <v>10745344.4583333333Robert Crochet</v>
      </c>
      <c r="L4187" t="str">
        <f t="shared" si="197"/>
        <v>Yes</v>
      </c>
    </row>
    <row r="4188" spans="1:12" x14ac:dyDescent="0.3">
      <c r="A4188" t="s">
        <v>61</v>
      </c>
      <c r="B4188">
        <v>107</v>
      </c>
      <c r="C4188" s="1">
        <v>45356</v>
      </c>
      <c r="D4188" s="1">
        <v>45344.458333333336</v>
      </c>
      <c r="E4188">
        <v>47.13</v>
      </c>
      <c r="F4188" t="s">
        <v>9</v>
      </c>
      <c r="G4188" t="s">
        <v>62</v>
      </c>
      <c r="H4188">
        <v>97530</v>
      </c>
      <c r="I4188" t="str" cm="1">
        <f t="array" ref="I4188">IFERROR(INDEX(scheduling_data!H:H,MATCH(B4188&amp;D4188,scheduling_data!D:D&amp;scheduling_data!A:A,0)),"")</f>
        <v>Robert Crochet</v>
      </c>
      <c r="J4188" t="str">
        <f t="shared" si="195"/>
        <v>No</v>
      </c>
      <c r="K4188" t="str">
        <f t="shared" si="196"/>
        <v>10745344.4583333333Robert Crochet</v>
      </c>
      <c r="L4188" t="str">
        <f t="shared" si="197"/>
        <v>No</v>
      </c>
    </row>
    <row r="4189" spans="1:12" x14ac:dyDescent="0.3">
      <c r="A4189" t="s">
        <v>61</v>
      </c>
      <c r="B4189">
        <v>107</v>
      </c>
      <c r="C4189" s="1">
        <v>45356</v>
      </c>
      <c r="D4189" s="1">
        <v>45344.458333333336</v>
      </c>
      <c r="E4189">
        <v>0.06</v>
      </c>
      <c r="F4189" t="s">
        <v>9</v>
      </c>
      <c r="G4189" t="s">
        <v>63</v>
      </c>
      <c r="H4189">
        <v>97530</v>
      </c>
      <c r="I4189" t="str" cm="1">
        <f t="array" ref="I4189">IFERROR(INDEX(scheduling_data!H:H,MATCH(B4189&amp;D4189,scheduling_data!D:D&amp;scheduling_data!A:A,0)),"")</f>
        <v>Robert Crochet</v>
      </c>
      <c r="J4189" t="str">
        <f t="shared" si="195"/>
        <v>No</v>
      </c>
      <c r="K4189" t="str">
        <f t="shared" si="196"/>
        <v>10745344.4583333333Robert Crochet</v>
      </c>
      <c r="L4189" t="str">
        <f t="shared" si="197"/>
        <v>No</v>
      </c>
    </row>
    <row r="4190" spans="1:12" x14ac:dyDescent="0.3">
      <c r="A4190" t="s">
        <v>61</v>
      </c>
      <c r="B4190">
        <v>107</v>
      </c>
      <c r="C4190" s="1">
        <v>45356</v>
      </c>
      <c r="D4190" s="1">
        <v>45344.458333333336</v>
      </c>
      <c r="E4190">
        <v>2.81</v>
      </c>
      <c r="F4190" t="s">
        <v>19</v>
      </c>
      <c r="G4190" t="s">
        <v>65</v>
      </c>
      <c r="H4190">
        <v>97530</v>
      </c>
      <c r="I4190" t="str" cm="1">
        <f t="array" ref="I4190">IFERROR(INDEX(scheduling_data!H:H,MATCH(B4190&amp;D4190,scheduling_data!D:D&amp;scheduling_data!A:A,0)),"")</f>
        <v>Robert Crochet</v>
      </c>
      <c r="J4190" t="str">
        <f t="shared" si="195"/>
        <v>No</v>
      </c>
      <c r="K4190" t="str">
        <f t="shared" si="196"/>
        <v>10745344.4583333333Robert Crochet</v>
      </c>
      <c r="L4190" t="str">
        <f t="shared" si="197"/>
        <v>Yes</v>
      </c>
    </row>
    <row r="4191" spans="1:12" x14ac:dyDescent="0.3">
      <c r="A4191" t="s">
        <v>61</v>
      </c>
      <c r="B4191">
        <v>107</v>
      </c>
      <c r="C4191" s="1">
        <v>45356</v>
      </c>
      <c r="D4191" s="1">
        <v>45344.458333333336</v>
      </c>
      <c r="E4191">
        <v>110.08</v>
      </c>
      <c r="F4191" t="s">
        <v>9</v>
      </c>
      <c r="G4191" t="s">
        <v>64</v>
      </c>
      <c r="H4191">
        <v>97112</v>
      </c>
      <c r="I4191" t="str" cm="1">
        <f t="array" ref="I4191">IFERROR(INDEX(scheduling_data!H:H,MATCH(B4191&amp;D4191,scheduling_data!D:D&amp;scheduling_data!A:A,0)),"")</f>
        <v>Robert Crochet</v>
      </c>
      <c r="J4191" t="str">
        <f t="shared" si="195"/>
        <v>No</v>
      </c>
      <c r="K4191" t="str">
        <f t="shared" si="196"/>
        <v>10745344.4583333333Robert Crochet</v>
      </c>
      <c r="L4191" t="str">
        <f t="shared" si="197"/>
        <v>No</v>
      </c>
    </row>
    <row r="4192" spans="1:12" x14ac:dyDescent="0.3">
      <c r="A4192" t="s">
        <v>61</v>
      </c>
      <c r="B4192">
        <v>107</v>
      </c>
      <c r="C4192" s="1">
        <v>45356</v>
      </c>
      <c r="D4192" s="1">
        <v>45344.458333333336</v>
      </c>
      <c r="E4192">
        <v>0.8</v>
      </c>
      <c r="F4192" t="s">
        <v>9</v>
      </c>
      <c r="G4192" t="s">
        <v>63</v>
      </c>
      <c r="H4192">
        <v>97112</v>
      </c>
      <c r="I4192" t="str" cm="1">
        <f t="array" ref="I4192">IFERROR(INDEX(scheduling_data!H:H,MATCH(B4192&amp;D4192,scheduling_data!D:D&amp;scheduling_data!A:A,0)),"")</f>
        <v>Robert Crochet</v>
      </c>
      <c r="J4192" t="str">
        <f t="shared" si="195"/>
        <v>No</v>
      </c>
      <c r="K4192" t="str">
        <f t="shared" si="196"/>
        <v>10745344.4583333333Robert Crochet</v>
      </c>
      <c r="L4192" t="str">
        <f t="shared" si="197"/>
        <v>No</v>
      </c>
    </row>
    <row r="4193" spans="1:12" x14ac:dyDescent="0.3">
      <c r="A4193" t="s">
        <v>61</v>
      </c>
      <c r="B4193">
        <v>107</v>
      </c>
      <c r="C4193" s="1">
        <v>45363</v>
      </c>
      <c r="D4193" s="1">
        <v>45349.458333333336</v>
      </c>
      <c r="E4193">
        <v>102.06</v>
      </c>
      <c r="F4193" t="s">
        <v>9</v>
      </c>
      <c r="G4193" t="s">
        <v>64</v>
      </c>
      <c r="H4193">
        <v>97530</v>
      </c>
      <c r="I4193" t="str" cm="1">
        <f t="array" ref="I4193">IFERROR(INDEX(scheduling_data!H:H,MATCH(B4193&amp;D4193,scheduling_data!D:D&amp;scheduling_data!A:A,0)),"")</f>
        <v>Robert Crochet</v>
      </c>
      <c r="J4193" t="str">
        <f t="shared" si="195"/>
        <v>No</v>
      </c>
      <c r="K4193" t="str">
        <f t="shared" si="196"/>
        <v>10745349.4583333333Robert Crochet</v>
      </c>
      <c r="L4193" t="str">
        <f t="shared" si="197"/>
        <v>No</v>
      </c>
    </row>
    <row r="4194" spans="1:12" x14ac:dyDescent="0.3">
      <c r="A4194" t="s">
        <v>61</v>
      </c>
      <c r="B4194">
        <v>107</v>
      </c>
      <c r="C4194" s="1">
        <v>45363</v>
      </c>
      <c r="D4194" s="1">
        <v>45349.458333333336</v>
      </c>
      <c r="E4194">
        <v>22.48</v>
      </c>
      <c r="F4194" t="s">
        <v>19</v>
      </c>
      <c r="G4194" t="s">
        <v>65</v>
      </c>
      <c r="H4194">
        <v>97530</v>
      </c>
      <c r="I4194" t="str" cm="1">
        <f t="array" ref="I4194">IFERROR(INDEX(scheduling_data!H:H,MATCH(B4194&amp;D4194,scheduling_data!D:D&amp;scheduling_data!A:A,0)),"")</f>
        <v>Robert Crochet</v>
      </c>
      <c r="J4194" t="str">
        <f t="shared" si="195"/>
        <v>No</v>
      </c>
      <c r="K4194" t="str">
        <f t="shared" si="196"/>
        <v>10745349.4583333333Robert Crochet</v>
      </c>
      <c r="L4194" t="str">
        <f t="shared" si="197"/>
        <v>Yes</v>
      </c>
    </row>
    <row r="4195" spans="1:12" x14ac:dyDescent="0.3">
      <c r="A4195" t="s">
        <v>61</v>
      </c>
      <c r="B4195">
        <v>107</v>
      </c>
      <c r="C4195" s="1">
        <v>45363</v>
      </c>
      <c r="D4195" s="1">
        <v>45349.458333333336</v>
      </c>
      <c r="E4195">
        <v>55.04</v>
      </c>
      <c r="F4195" t="s">
        <v>9</v>
      </c>
      <c r="G4195" t="s">
        <v>64</v>
      </c>
      <c r="H4195">
        <v>97112</v>
      </c>
      <c r="I4195" t="str" cm="1">
        <f t="array" ref="I4195">IFERROR(INDEX(scheduling_data!H:H,MATCH(B4195&amp;D4195,scheduling_data!D:D&amp;scheduling_data!A:A,0)),"")</f>
        <v>Robert Crochet</v>
      </c>
      <c r="J4195" t="str">
        <f t="shared" si="195"/>
        <v>No</v>
      </c>
      <c r="K4195" t="str">
        <f t="shared" si="196"/>
        <v>10745349.4583333333Robert Crochet</v>
      </c>
      <c r="L4195" t="str">
        <f t="shared" si="197"/>
        <v>No</v>
      </c>
    </row>
    <row r="4196" spans="1:12" x14ac:dyDescent="0.3">
      <c r="A4196" t="s">
        <v>61</v>
      </c>
      <c r="B4196">
        <v>107</v>
      </c>
      <c r="C4196" s="1">
        <v>45363</v>
      </c>
      <c r="D4196" s="1">
        <v>45349.458333333336</v>
      </c>
      <c r="E4196">
        <v>0.4</v>
      </c>
      <c r="F4196" t="s">
        <v>9</v>
      </c>
      <c r="G4196" t="s">
        <v>63</v>
      </c>
      <c r="H4196">
        <v>97112</v>
      </c>
      <c r="I4196" t="str" cm="1">
        <f t="array" ref="I4196">IFERROR(INDEX(scheduling_data!H:H,MATCH(B4196&amp;D4196,scheduling_data!D:D&amp;scheduling_data!A:A,0)),"")</f>
        <v>Robert Crochet</v>
      </c>
      <c r="J4196" t="str">
        <f t="shared" si="195"/>
        <v>No</v>
      </c>
      <c r="K4196" t="str">
        <f t="shared" si="196"/>
        <v>10745349.4583333333Robert Crochet</v>
      </c>
      <c r="L4196" t="str">
        <f t="shared" si="197"/>
        <v>No</v>
      </c>
    </row>
    <row r="4197" spans="1:12" x14ac:dyDescent="0.3">
      <c r="A4197" t="s">
        <v>61</v>
      </c>
      <c r="B4197">
        <v>107</v>
      </c>
      <c r="C4197" s="1">
        <v>45363</v>
      </c>
      <c r="D4197" s="1">
        <v>45349.458333333336</v>
      </c>
      <c r="E4197">
        <v>19.559999999999999</v>
      </c>
      <c r="F4197" t="s">
        <v>19</v>
      </c>
      <c r="G4197" t="s">
        <v>65</v>
      </c>
      <c r="H4197">
        <v>97112</v>
      </c>
      <c r="I4197" t="str" cm="1">
        <f t="array" ref="I4197">IFERROR(INDEX(scheduling_data!H:H,MATCH(B4197&amp;D4197,scheduling_data!D:D&amp;scheduling_data!A:A,0)),"")</f>
        <v>Robert Crochet</v>
      </c>
      <c r="J4197" t="str">
        <f t="shared" si="195"/>
        <v>No</v>
      </c>
      <c r="K4197" t="str">
        <f t="shared" si="196"/>
        <v>10745349.4583333333Robert Crochet</v>
      </c>
      <c r="L4197" t="str">
        <f t="shared" si="197"/>
        <v>Yes</v>
      </c>
    </row>
    <row r="4198" spans="1:12" x14ac:dyDescent="0.3">
      <c r="A4198" t="s">
        <v>61</v>
      </c>
      <c r="B4198">
        <v>107</v>
      </c>
      <c r="C4198" s="1">
        <v>45363</v>
      </c>
      <c r="D4198" s="1">
        <v>45349.458333333336</v>
      </c>
      <c r="E4198">
        <v>0.46</v>
      </c>
      <c r="F4198" t="s">
        <v>9</v>
      </c>
      <c r="G4198" t="s">
        <v>63</v>
      </c>
      <c r="H4198">
        <v>97530</v>
      </c>
      <c r="I4198" t="str" cm="1">
        <f t="array" ref="I4198">IFERROR(INDEX(scheduling_data!H:H,MATCH(B4198&amp;D4198,scheduling_data!D:D&amp;scheduling_data!A:A,0)),"")</f>
        <v>Robert Crochet</v>
      </c>
      <c r="J4198" t="str">
        <f t="shared" si="195"/>
        <v>No</v>
      </c>
      <c r="K4198" t="str">
        <f t="shared" si="196"/>
        <v>10745349.4583333333Robert Crochet</v>
      </c>
      <c r="L4198" t="str">
        <f t="shared" si="197"/>
        <v>No</v>
      </c>
    </row>
    <row r="4199" spans="1:12" x14ac:dyDescent="0.3">
      <c r="A4199" t="s">
        <v>61</v>
      </c>
      <c r="B4199">
        <v>107</v>
      </c>
      <c r="C4199" s="1">
        <v>45363</v>
      </c>
      <c r="D4199" s="1">
        <v>45351.458333333336</v>
      </c>
      <c r="E4199">
        <v>47.13</v>
      </c>
      <c r="F4199" t="s">
        <v>9</v>
      </c>
      <c r="G4199" t="s">
        <v>62</v>
      </c>
      <c r="H4199">
        <v>97530</v>
      </c>
      <c r="I4199" t="str" cm="1">
        <f t="array" ref="I4199">IFERROR(INDEX(scheduling_data!H:H,MATCH(B4199&amp;D4199,scheduling_data!D:D&amp;scheduling_data!A:A,0)),"")</f>
        <v>Robert Crochet</v>
      </c>
      <c r="J4199" t="str">
        <f t="shared" si="195"/>
        <v>No</v>
      </c>
      <c r="K4199" t="str">
        <f t="shared" si="196"/>
        <v>10745351.4583333333Robert Crochet</v>
      </c>
      <c r="L4199" t="str">
        <f t="shared" si="197"/>
        <v>No</v>
      </c>
    </row>
    <row r="4200" spans="1:12" x14ac:dyDescent="0.3">
      <c r="A4200" t="s">
        <v>61</v>
      </c>
      <c r="B4200">
        <v>107</v>
      </c>
      <c r="C4200" s="1">
        <v>45363</v>
      </c>
      <c r="D4200" s="1">
        <v>45351.458333333336</v>
      </c>
      <c r="E4200">
        <v>0.06</v>
      </c>
      <c r="F4200" t="s">
        <v>9</v>
      </c>
      <c r="G4200" t="s">
        <v>63</v>
      </c>
      <c r="H4200">
        <v>97530</v>
      </c>
      <c r="I4200" t="str" cm="1">
        <f t="array" ref="I4200">IFERROR(INDEX(scheduling_data!H:H,MATCH(B4200&amp;D4200,scheduling_data!D:D&amp;scheduling_data!A:A,0)),"")</f>
        <v>Robert Crochet</v>
      </c>
      <c r="J4200" t="str">
        <f t="shared" si="195"/>
        <v>No</v>
      </c>
      <c r="K4200" t="str">
        <f t="shared" si="196"/>
        <v>10745351.4583333333Robert Crochet</v>
      </c>
      <c r="L4200" t="str">
        <f t="shared" si="197"/>
        <v>No</v>
      </c>
    </row>
    <row r="4201" spans="1:12" x14ac:dyDescent="0.3">
      <c r="A4201" t="s">
        <v>61</v>
      </c>
      <c r="B4201">
        <v>107</v>
      </c>
      <c r="C4201" s="1">
        <v>45363</v>
      </c>
      <c r="D4201" s="1">
        <v>45351.458333333336</v>
      </c>
      <c r="E4201">
        <v>2.81</v>
      </c>
      <c r="F4201" t="s">
        <v>19</v>
      </c>
      <c r="G4201" t="s">
        <v>65</v>
      </c>
      <c r="H4201">
        <v>97530</v>
      </c>
      <c r="I4201" t="str" cm="1">
        <f t="array" ref="I4201">IFERROR(INDEX(scheduling_data!H:H,MATCH(B4201&amp;D4201,scheduling_data!D:D&amp;scheduling_data!A:A,0)),"")</f>
        <v>Robert Crochet</v>
      </c>
      <c r="J4201" t="str">
        <f t="shared" si="195"/>
        <v>No</v>
      </c>
      <c r="K4201" t="str">
        <f t="shared" si="196"/>
        <v>10745351.4583333333Robert Crochet</v>
      </c>
      <c r="L4201" t="str">
        <f t="shared" si="197"/>
        <v>Yes</v>
      </c>
    </row>
    <row r="4202" spans="1:12" x14ac:dyDescent="0.3">
      <c r="A4202" t="s">
        <v>61</v>
      </c>
      <c r="B4202">
        <v>107</v>
      </c>
      <c r="C4202" s="1">
        <v>45363</v>
      </c>
      <c r="D4202" s="1">
        <v>45351.458333333336</v>
      </c>
      <c r="E4202">
        <v>110.08</v>
      </c>
      <c r="F4202" t="s">
        <v>9</v>
      </c>
      <c r="G4202" t="s">
        <v>64</v>
      </c>
      <c r="H4202">
        <v>97112</v>
      </c>
      <c r="I4202" t="str" cm="1">
        <f t="array" ref="I4202">IFERROR(INDEX(scheduling_data!H:H,MATCH(B4202&amp;D4202,scheduling_data!D:D&amp;scheduling_data!A:A,0)),"")</f>
        <v>Robert Crochet</v>
      </c>
      <c r="J4202" t="str">
        <f t="shared" si="195"/>
        <v>No</v>
      </c>
      <c r="K4202" t="str">
        <f t="shared" si="196"/>
        <v>10745351.4583333333Robert Crochet</v>
      </c>
      <c r="L4202" t="str">
        <f t="shared" si="197"/>
        <v>No</v>
      </c>
    </row>
    <row r="4203" spans="1:12" x14ac:dyDescent="0.3">
      <c r="A4203" t="s">
        <v>61</v>
      </c>
      <c r="B4203">
        <v>107</v>
      </c>
      <c r="C4203" s="1">
        <v>45363</v>
      </c>
      <c r="D4203" s="1">
        <v>45351.458333333336</v>
      </c>
      <c r="E4203">
        <v>0.8</v>
      </c>
      <c r="F4203" t="s">
        <v>9</v>
      </c>
      <c r="G4203" t="s">
        <v>63</v>
      </c>
      <c r="H4203">
        <v>97112</v>
      </c>
      <c r="I4203" t="str" cm="1">
        <f t="array" ref="I4203">IFERROR(INDEX(scheduling_data!H:H,MATCH(B4203&amp;D4203,scheduling_data!D:D&amp;scheduling_data!A:A,0)),"")</f>
        <v>Robert Crochet</v>
      </c>
      <c r="J4203" t="str">
        <f t="shared" si="195"/>
        <v>No</v>
      </c>
      <c r="K4203" t="str">
        <f t="shared" si="196"/>
        <v>10745351.4583333333Robert Crochet</v>
      </c>
      <c r="L4203" t="str">
        <f t="shared" si="197"/>
        <v>No</v>
      </c>
    </row>
    <row r="4204" spans="1:12" x14ac:dyDescent="0.3">
      <c r="A4204" t="s">
        <v>61</v>
      </c>
      <c r="B4204">
        <v>107</v>
      </c>
      <c r="C4204" s="1">
        <v>45363</v>
      </c>
      <c r="D4204" s="1">
        <v>45351.458333333336</v>
      </c>
      <c r="E4204">
        <v>39.119999999999997</v>
      </c>
      <c r="F4204" t="s">
        <v>19</v>
      </c>
      <c r="G4204" t="s">
        <v>65</v>
      </c>
      <c r="H4204">
        <v>97112</v>
      </c>
      <c r="I4204" t="str" cm="1">
        <f t="array" ref="I4204">IFERROR(INDEX(scheduling_data!H:H,MATCH(B4204&amp;D4204,scheduling_data!D:D&amp;scheduling_data!A:A,0)),"")</f>
        <v>Robert Crochet</v>
      </c>
      <c r="J4204" t="str">
        <f t="shared" si="195"/>
        <v>No</v>
      </c>
      <c r="K4204" t="str">
        <f t="shared" si="196"/>
        <v>10745351.4583333333Robert Crochet</v>
      </c>
      <c r="L4204" t="str">
        <f t="shared" si="197"/>
        <v>Yes</v>
      </c>
    </row>
    <row r="4205" spans="1:12" x14ac:dyDescent="0.3">
      <c r="A4205" t="s">
        <v>61</v>
      </c>
      <c r="B4205">
        <v>108</v>
      </c>
      <c r="C4205" s="1">
        <v>45358</v>
      </c>
      <c r="D4205" s="1">
        <v>45341.458333333336</v>
      </c>
      <c r="E4205">
        <v>224.12</v>
      </c>
      <c r="F4205" t="s">
        <v>9</v>
      </c>
      <c r="G4205" t="s">
        <v>64</v>
      </c>
      <c r="H4205">
        <v>97110</v>
      </c>
      <c r="I4205" t="str" cm="1">
        <f t="array" ref="I4205">IFERROR(INDEX(scheduling_data!H:H,MATCH(B4205&amp;D4205,scheduling_data!D:D&amp;scheduling_data!A:A,0)),"")</f>
        <v>James Allen</v>
      </c>
      <c r="J4205" t="str">
        <f t="shared" si="195"/>
        <v>No</v>
      </c>
      <c r="K4205" t="str">
        <f t="shared" si="196"/>
        <v>10845341.4583333333James Allen</v>
      </c>
      <c r="L4205" t="str">
        <f t="shared" si="197"/>
        <v>No</v>
      </c>
    </row>
    <row r="4206" spans="1:12" x14ac:dyDescent="0.3">
      <c r="A4206" t="s">
        <v>61</v>
      </c>
      <c r="B4206">
        <v>108</v>
      </c>
      <c r="C4206" s="1">
        <v>45358</v>
      </c>
      <c r="D4206" s="1">
        <v>45341.458333333336</v>
      </c>
      <c r="E4206">
        <v>1.02</v>
      </c>
      <c r="F4206" t="s">
        <v>9</v>
      </c>
      <c r="G4206" t="s">
        <v>63</v>
      </c>
      <c r="H4206">
        <v>97110</v>
      </c>
      <c r="I4206" t="str" cm="1">
        <f t="array" ref="I4206">IFERROR(INDEX(scheduling_data!H:H,MATCH(B4206&amp;D4206,scheduling_data!D:D&amp;scheduling_data!A:A,0)),"")</f>
        <v>James Allen</v>
      </c>
      <c r="J4206" t="str">
        <f t="shared" si="195"/>
        <v>No</v>
      </c>
      <c r="K4206" t="str">
        <f t="shared" si="196"/>
        <v>10845341.4583333333James Allen</v>
      </c>
      <c r="L4206" t="str">
        <f t="shared" si="197"/>
        <v>No</v>
      </c>
    </row>
    <row r="4207" spans="1:12" x14ac:dyDescent="0.3">
      <c r="A4207" t="s">
        <v>61</v>
      </c>
      <c r="B4207">
        <v>108</v>
      </c>
      <c r="C4207" s="1">
        <v>45358</v>
      </c>
      <c r="D4207" s="1">
        <v>45341.458333333336</v>
      </c>
      <c r="E4207">
        <v>49.86</v>
      </c>
      <c r="F4207" t="s">
        <v>19</v>
      </c>
      <c r="G4207" t="s">
        <v>65</v>
      </c>
      <c r="H4207">
        <v>97110</v>
      </c>
      <c r="I4207" t="str" cm="1">
        <f t="array" ref="I4207">IFERROR(INDEX(scheduling_data!H:H,MATCH(B4207&amp;D4207,scheduling_data!D:D&amp;scheduling_data!A:A,0)),"")</f>
        <v>James Allen</v>
      </c>
      <c r="J4207" t="str">
        <f t="shared" si="195"/>
        <v>No</v>
      </c>
      <c r="K4207" t="str">
        <f t="shared" si="196"/>
        <v>10845341.4583333333James Allen</v>
      </c>
      <c r="L4207" t="str">
        <f t="shared" si="197"/>
        <v>Yes</v>
      </c>
    </row>
    <row r="4208" spans="1:12" x14ac:dyDescent="0.3">
      <c r="A4208" t="s">
        <v>61</v>
      </c>
      <c r="B4208">
        <v>108</v>
      </c>
      <c r="C4208" s="1">
        <v>45358</v>
      </c>
      <c r="D4208" s="1">
        <v>45342.416666666664</v>
      </c>
      <c r="E4208">
        <v>1.02</v>
      </c>
      <c r="F4208" t="s">
        <v>9</v>
      </c>
      <c r="G4208" t="s">
        <v>63</v>
      </c>
      <c r="H4208">
        <v>97110</v>
      </c>
      <c r="I4208" t="str" cm="1">
        <f t="array" ref="I4208">IFERROR(INDEX(scheduling_data!H:H,MATCH(B4208&amp;D4208,scheduling_data!D:D&amp;scheduling_data!A:A,0)),"")</f>
        <v>James Allen</v>
      </c>
      <c r="J4208" t="str">
        <f t="shared" si="195"/>
        <v>No</v>
      </c>
      <c r="K4208" t="str">
        <f t="shared" si="196"/>
        <v>10845342.4166666667James Allen</v>
      </c>
      <c r="L4208" t="str">
        <f t="shared" si="197"/>
        <v>No</v>
      </c>
    </row>
    <row r="4209" spans="1:12" x14ac:dyDescent="0.3">
      <c r="A4209" t="s">
        <v>61</v>
      </c>
      <c r="B4209">
        <v>108</v>
      </c>
      <c r="C4209" s="1">
        <v>45358</v>
      </c>
      <c r="D4209" s="1">
        <v>45342.416666666664</v>
      </c>
      <c r="E4209">
        <v>49.86</v>
      </c>
      <c r="F4209" t="s">
        <v>19</v>
      </c>
      <c r="G4209" t="s">
        <v>65</v>
      </c>
      <c r="H4209">
        <v>97110</v>
      </c>
      <c r="I4209" t="str" cm="1">
        <f t="array" ref="I4209">IFERROR(INDEX(scheduling_data!H:H,MATCH(B4209&amp;D4209,scheduling_data!D:D&amp;scheduling_data!A:A,0)),"")</f>
        <v>James Allen</v>
      </c>
      <c r="J4209" t="str">
        <f t="shared" si="195"/>
        <v>No</v>
      </c>
      <c r="K4209" t="str">
        <f t="shared" si="196"/>
        <v>10845342.4166666667James Allen</v>
      </c>
      <c r="L4209" t="str">
        <f t="shared" si="197"/>
        <v>Yes</v>
      </c>
    </row>
    <row r="4210" spans="1:12" x14ac:dyDescent="0.3">
      <c r="A4210" t="s">
        <v>61</v>
      </c>
      <c r="B4210">
        <v>108</v>
      </c>
      <c r="C4210" s="1">
        <v>45358</v>
      </c>
      <c r="D4210" s="1">
        <v>45342.416666666664</v>
      </c>
      <c r="E4210">
        <v>224.12</v>
      </c>
      <c r="F4210" t="s">
        <v>9</v>
      </c>
      <c r="G4210" t="s">
        <v>64</v>
      </c>
      <c r="H4210">
        <v>97110</v>
      </c>
      <c r="I4210" t="str" cm="1">
        <f t="array" ref="I4210">IFERROR(INDEX(scheduling_data!H:H,MATCH(B4210&amp;D4210,scheduling_data!D:D&amp;scheduling_data!A:A,0)),"")</f>
        <v>James Allen</v>
      </c>
      <c r="J4210" t="str">
        <f t="shared" si="195"/>
        <v>No</v>
      </c>
      <c r="K4210" t="str">
        <f t="shared" si="196"/>
        <v>10845342.4166666667James Allen</v>
      </c>
      <c r="L4210" t="str">
        <f t="shared" si="197"/>
        <v>No</v>
      </c>
    </row>
    <row r="4211" spans="1:12" x14ac:dyDescent="0.3">
      <c r="A4211" t="s">
        <v>61</v>
      </c>
      <c r="B4211">
        <v>108</v>
      </c>
      <c r="C4211" s="1">
        <v>45358</v>
      </c>
      <c r="D4211" s="1">
        <v>45344.333333333336</v>
      </c>
      <c r="E4211">
        <v>15.12</v>
      </c>
      <c r="F4211" t="s">
        <v>19</v>
      </c>
      <c r="G4211" t="s">
        <v>65</v>
      </c>
      <c r="H4211">
        <v>97110</v>
      </c>
      <c r="I4211" t="str" cm="1">
        <f t="array" ref="I4211">IFERROR(INDEX(scheduling_data!H:H,MATCH(B4211&amp;D4211,scheduling_data!D:D&amp;scheduling_data!A:A,0)),"")</f>
        <v>James Allen</v>
      </c>
      <c r="J4211" t="str">
        <f t="shared" si="195"/>
        <v>No</v>
      </c>
      <c r="K4211" t="str">
        <f t="shared" si="196"/>
        <v>10845344.3333333333James Allen</v>
      </c>
      <c r="L4211" t="str">
        <f t="shared" si="197"/>
        <v>Yes</v>
      </c>
    </row>
    <row r="4212" spans="1:12" x14ac:dyDescent="0.3">
      <c r="A4212" t="s">
        <v>61</v>
      </c>
      <c r="B4212">
        <v>108</v>
      </c>
      <c r="C4212" s="1">
        <v>45358</v>
      </c>
      <c r="D4212" s="1">
        <v>45344.333333333336</v>
      </c>
      <c r="E4212">
        <v>0.31</v>
      </c>
      <c r="F4212" t="s">
        <v>9</v>
      </c>
      <c r="G4212" t="s">
        <v>63</v>
      </c>
      <c r="H4212">
        <v>97110</v>
      </c>
      <c r="I4212" t="str" cm="1">
        <f t="array" ref="I4212">IFERROR(INDEX(scheduling_data!H:H,MATCH(B4212&amp;D4212,scheduling_data!D:D&amp;scheduling_data!A:A,0)),"")</f>
        <v>James Allen</v>
      </c>
      <c r="J4212" t="str">
        <f t="shared" si="195"/>
        <v>No</v>
      </c>
      <c r="K4212" t="str">
        <f t="shared" si="196"/>
        <v>10845344.3333333333James Allen</v>
      </c>
      <c r="L4212" t="str">
        <f t="shared" si="197"/>
        <v>No</v>
      </c>
    </row>
    <row r="4213" spans="1:12" x14ac:dyDescent="0.3">
      <c r="A4213" t="s">
        <v>61</v>
      </c>
      <c r="B4213">
        <v>108</v>
      </c>
      <c r="C4213" s="1">
        <v>45358</v>
      </c>
      <c r="D4213" s="1">
        <v>45344.333333333336</v>
      </c>
      <c r="E4213">
        <v>109.57</v>
      </c>
      <c r="F4213" t="s">
        <v>9</v>
      </c>
      <c r="G4213" t="s">
        <v>64</v>
      </c>
      <c r="H4213">
        <v>97110</v>
      </c>
      <c r="I4213" t="str" cm="1">
        <f t="array" ref="I4213">IFERROR(INDEX(scheduling_data!H:H,MATCH(B4213&amp;D4213,scheduling_data!D:D&amp;scheduling_data!A:A,0)),"")</f>
        <v>James Allen</v>
      </c>
      <c r="J4213" t="str">
        <f t="shared" si="195"/>
        <v>No</v>
      </c>
      <c r="K4213" t="str">
        <f t="shared" si="196"/>
        <v>10845344.3333333333James Allen</v>
      </c>
      <c r="L4213" t="str">
        <f t="shared" si="197"/>
        <v>No</v>
      </c>
    </row>
    <row r="4214" spans="1:12" x14ac:dyDescent="0.3">
      <c r="A4214" t="s">
        <v>61</v>
      </c>
      <c r="B4214">
        <v>108</v>
      </c>
      <c r="C4214" s="1">
        <v>45365</v>
      </c>
      <c r="D4214" s="1">
        <v>45348.708333333336</v>
      </c>
      <c r="E4214">
        <v>224.12</v>
      </c>
      <c r="F4214" t="s">
        <v>9</v>
      </c>
      <c r="G4214" t="s">
        <v>64</v>
      </c>
      <c r="H4214">
        <v>97110</v>
      </c>
      <c r="I4214" t="str" cm="1">
        <f t="array" ref="I4214">IFERROR(INDEX(scheduling_data!H:H,MATCH(B4214&amp;D4214,scheduling_data!D:D&amp;scheduling_data!A:A,0)),"")</f>
        <v>James Allen</v>
      </c>
      <c r="J4214" t="str">
        <f t="shared" si="195"/>
        <v>No</v>
      </c>
      <c r="K4214" t="str">
        <f t="shared" si="196"/>
        <v>10845348.7083333333James Allen</v>
      </c>
      <c r="L4214" t="str">
        <f t="shared" si="197"/>
        <v>No</v>
      </c>
    </row>
    <row r="4215" spans="1:12" x14ac:dyDescent="0.3">
      <c r="A4215" t="s">
        <v>61</v>
      </c>
      <c r="B4215">
        <v>108</v>
      </c>
      <c r="C4215" s="1">
        <v>45365</v>
      </c>
      <c r="D4215" s="1">
        <v>45348.708333333336</v>
      </c>
      <c r="E4215">
        <v>1.02</v>
      </c>
      <c r="F4215" t="s">
        <v>9</v>
      </c>
      <c r="G4215" t="s">
        <v>63</v>
      </c>
      <c r="H4215">
        <v>97110</v>
      </c>
      <c r="I4215" t="str" cm="1">
        <f t="array" ref="I4215">IFERROR(INDEX(scheduling_data!H:H,MATCH(B4215&amp;D4215,scheduling_data!D:D&amp;scheduling_data!A:A,0)),"")</f>
        <v>James Allen</v>
      </c>
      <c r="J4215" t="str">
        <f t="shared" si="195"/>
        <v>No</v>
      </c>
      <c r="K4215" t="str">
        <f t="shared" si="196"/>
        <v>10845348.7083333333James Allen</v>
      </c>
      <c r="L4215" t="str">
        <f t="shared" si="197"/>
        <v>No</v>
      </c>
    </row>
    <row r="4216" spans="1:12" x14ac:dyDescent="0.3">
      <c r="A4216" t="s">
        <v>61</v>
      </c>
      <c r="B4216">
        <v>108</v>
      </c>
      <c r="C4216" s="1">
        <v>45365</v>
      </c>
      <c r="D4216" s="1">
        <v>45348.708333333336</v>
      </c>
      <c r="E4216">
        <v>49.86</v>
      </c>
      <c r="F4216" t="s">
        <v>19</v>
      </c>
      <c r="G4216" t="s">
        <v>65</v>
      </c>
      <c r="H4216">
        <v>97110</v>
      </c>
      <c r="I4216" t="str" cm="1">
        <f t="array" ref="I4216">IFERROR(INDEX(scheduling_data!H:H,MATCH(B4216&amp;D4216,scheduling_data!D:D&amp;scheduling_data!A:A,0)),"")</f>
        <v>James Allen</v>
      </c>
      <c r="J4216" t="str">
        <f t="shared" si="195"/>
        <v>No</v>
      </c>
      <c r="K4216" t="str">
        <f t="shared" si="196"/>
        <v>10845348.7083333333James Allen</v>
      </c>
      <c r="L4216" t="str">
        <f t="shared" si="197"/>
        <v>Yes</v>
      </c>
    </row>
    <row r="4217" spans="1:12" x14ac:dyDescent="0.3">
      <c r="A4217" t="s">
        <v>61</v>
      </c>
      <c r="B4217">
        <v>108</v>
      </c>
      <c r="C4217" s="1">
        <v>45365</v>
      </c>
      <c r="D4217" s="1">
        <v>45350.375</v>
      </c>
      <c r="E4217">
        <v>109.57</v>
      </c>
      <c r="F4217" t="s">
        <v>9</v>
      </c>
      <c r="G4217" t="s">
        <v>64</v>
      </c>
      <c r="H4217">
        <v>97110</v>
      </c>
      <c r="I4217" t="str" cm="1">
        <f t="array" ref="I4217">IFERROR(INDEX(scheduling_data!H:H,MATCH(B4217&amp;D4217,scheduling_data!D:D&amp;scheduling_data!A:A,0)),"")</f>
        <v>James Allen</v>
      </c>
      <c r="J4217" t="str">
        <f t="shared" si="195"/>
        <v>No</v>
      </c>
      <c r="K4217" t="str">
        <f t="shared" si="196"/>
        <v>10845350.375James Allen</v>
      </c>
      <c r="L4217" t="str">
        <f t="shared" si="197"/>
        <v>No</v>
      </c>
    </row>
    <row r="4218" spans="1:12" x14ac:dyDescent="0.3">
      <c r="A4218" t="s">
        <v>61</v>
      </c>
      <c r="B4218">
        <v>108</v>
      </c>
      <c r="C4218" s="1">
        <v>45365</v>
      </c>
      <c r="D4218" s="1">
        <v>45350.375</v>
      </c>
      <c r="E4218">
        <v>15.12</v>
      </c>
      <c r="F4218" t="s">
        <v>19</v>
      </c>
      <c r="G4218" t="s">
        <v>65</v>
      </c>
      <c r="H4218">
        <v>97110</v>
      </c>
      <c r="I4218" t="str" cm="1">
        <f t="array" ref="I4218">IFERROR(INDEX(scheduling_data!H:H,MATCH(B4218&amp;D4218,scheduling_data!D:D&amp;scheduling_data!A:A,0)),"")</f>
        <v>James Allen</v>
      </c>
      <c r="J4218" t="str">
        <f t="shared" si="195"/>
        <v>No</v>
      </c>
      <c r="K4218" t="str">
        <f t="shared" si="196"/>
        <v>10845350.375James Allen</v>
      </c>
      <c r="L4218" t="str">
        <f t="shared" si="197"/>
        <v>Yes</v>
      </c>
    </row>
    <row r="4219" spans="1:12" x14ac:dyDescent="0.3">
      <c r="A4219" t="s">
        <v>61</v>
      </c>
      <c r="B4219">
        <v>108</v>
      </c>
      <c r="C4219" s="1">
        <v>45365</v>
      </c>
      <c r="D4219" s="1">
        <v>45350.375</v>
      </c>
      <c r="E4219">
        <v>0.31</v>
      </c>
      <c r="F4219" t="s">
        <v>9</v>
      </c>
      <c r="G4219" t="s">
        <v>63</v>
      </c>
      <c r="H4219">
        <v>97110</v>
      </c>
      <c r="I4219" t="str" cm="1">
        <f t="array" ref="I4219">IFERROR(INDEX(scheduling_data!H:H,MATCH(B4219&amp;D4219,scheduling_data!D:D&amp;scheduling_data!A:A,0)),"")</f>
        <v>James Allen</v>
      </c>
      <c r="J4219" t="str">
        <f t="shared" si="195"/>
        <v>No</v>
      </c>
      <c r="K4219" t="str">
        <f t="shared" si="196"/>
        <v>10845350.375James Allen</v>
      </c>
      <c r="L4219" t="str">
        <f t="shared" si="197"/>
        <v>No</v>
      </c>
    </row>
    <row r="4220" spans="1:12" x14ac:dyDescent="0.3">
      <c r="A4220" t="s">
        <v>61</v>
      </c>
      <c r="B4220">
        <v>108</v>
      </c>
      <c r="C4220" s="1">
        <v>45365</v>
      </c>
      <c r="D4220" s="1">
        <v>45351.416666666664</v>
      </c>
      <c r="E4220">
        <v>0.31</v>
      </c>
      <c r="F4220" t="s">
        <v>9</v>
      </c>
      <c r="G4220" t="s">
        <v>63</v>
      </c>
      <c r="H4220">
        <v>97110</v>
      </c>
      <c r="I4220" t="str" cm="1">
        <f t="array" ref="I4220">IFERROR(INDEX(scheduling_data!H:H,MATCH(B4220&amp;D4220,scheduling_data!D:D&amp;scheduling_data!A:A,0)),"")</f>
        <v>James Allen</v>
      </c>
      <c r="J4220" t="str">
        <f t="shared" si="195"/>
        <v>No</v>
      </c>
      <c r="K4220" t="str">
        <f t="shared" si="196"/>
        <v>10845351.4166666667James Allen</v>
      </c>
      <c r="L4220" t="str">
        <f t="shared" si="197"/>
        <v>No</v>
      </c>
    </row>
    <row r="4221" spans="1:12" x14ac:dyDescent="0.3">
      <c r="A4221" t="s">
        <v>61</v>
      </c>
      <c r="B4221">
        <v>108</v>
      </c>
      <c r="C4221" s="1">
        <v>45365</v>
      </c>
      <c r="D4221" s="1">
        <v>45351.416666666664</v>
      </c>
      <c r="E4221">
        <v>15.12</v>
      </c>
      <c r="F4221" t="s">
        <v>19</v>
      </c>
      <c r="G4221" t="s">
        <v>65</v>
      </c>
      <c r="H4221">
        <v>97110</v>
      </c>
      <c r="I4221" t="str" cm="1">
        <f t="array" ref="I4221">IFERROR(INDEX(scheduling_data!H:H,MATCH(B4221&amp;D4221,scheduling_data!D:D&amp;scheduling_data!A:A,0)),"")</f>
        <v>James Allen</v>
      </c>
      <c r="J4221" t="str">
        <f t="shared" si="195"/>
        <v>No</v>
      </c>
      <c r="K4221" t="str">
        <f t="shared" si="196"/>
        <v>10845351.4166666667James Allen</v>
      </c>
      <c r="L4221" t="str">
        <f t="shared" si="197"/>
        <v>Yes</v>
      </c>
    </row>
    <row r="4222" spans="1:12" x14ac:dyDescent="0.3">
      <c r="A4222" t="s">
        <v>61</v>
      </c>
      <c r="B4222">
        <v>108</v>
      </c>
      <c r="C4222" s="1">
        <v>45365</v>
      </c>
      <c r="D4222" s="1">
        <v>45351.416666666664</v>
      </c>
      <c r="E4222">
        <v>109.57</v>
      </c>
      <c r="F4222" t="s">
        <v>9</v>
      </c>
      <c r="G4222" t="s">
        <v>64</v>
      </c>
      <c r="H4222">
        <v>97110</v>
      </c>
      <c r="I4222" t="str" cm="1">
        <f t="array" ref="I4222">IFERROR(INDEX(scheduling_data!H:H,MATCH(B4222&amp;D4222,scheduling_data!D:D&amp;scheduling_data!A:A,0)),"")</f>
        <v>James Allen</v>
      </c>
      <c r="J4222" t="str">
        <f t="shared" si="195"/>
        <v>No</v>
      </c>
      <c r="K4222" t="str">
        <f t="shared" si="196"/>
        <v>10845351.4166666667James Allen</v>
      </c>
      <c r="L4222" t="str">
        <f t="shared" si="197"/>
        <v>No</v>
      </c>
    </row>
    <row r="4223" spans="1:12" x14ac:dyDescent="0.3">
      <c r="A4223" t="s">
        <v>11</v>
      </c>
      <c r="B4223">
        <v>108</v>
      </c>
      <c r="C4223" s="1">
        <v>45352.336805555555</v>
      </c>
      <c r="D4223" s="1">
        <v>45348.708333333336</v>
      </c>
      <c r="E4223">
        <v>25</v>
      </c>
      <c r="F4223" t="s">
        <v>91</v>
      </c>
      <c r="G4223" t="s">
        <v>444</v>
      </c>
      <c r="I4223" t="str" cm="1">
        <f t="array" ref="I4223">IFERROR(INDEX(scheduling_data!H:H,MATCH(B4223&amp;D4223,scheduling_data!D:D&amp;scheduling_data!A:A,0)),"")</f>
        <v>James Allen</v>
      </c>
      <c r="J4223" t="str">
        <f t="shared" si="195"/>
        <v>No</v>
      </c>
      <c r="K4223" t="str">
        <f t="shared" si="196"/>
        <v>10845348.7083333333James Allen</v>
      </c>
      <c r="L4223" t="str">
        <f t="shared" si="197"/>
        <v>Yes</v>
      </c>
    </row>
    <row r="4224" spans="1:12" x14ac:dyDescent="0.3">
      <c r="A4224" t="s">
        <v>11</v>
      </c>
      <c r="B4224">
        <v>108</v>
      </c>
      <c r="C4224" s="1">
        <v>45352.336805555555</v>
      </c>
      <c r="D4224" s="1">
        <v>45350.375</v>
      </c>
      <c r="E4224">
        <v>25</v>
      </c>
      <c r="F4224" t="s">
        <v>91</v>
      </c>
      <c r="G4224" t="s">
        <v>444</v>
      </c>
      <c r="I4224" t="str" cm="1">
        <f t="array" ref="I4224">IFERROR(INDEX(scheduling_data!H:H,MATCH(B4224&amp;D4224,scheduling_data!D:D&amp;scheduling_data!A:A,0)),"")</f>
        <v>James Allen</v>
      </c>
      <c r="J4224" t="str">
        <f t="shared" si="195"/>
        <v>No</v>
      </c>
      <c r="K4224" t="str">
        <f t="shared" si="196"/>
        <v>10845350.375James Allen</v>
      </c>
      <c r="L4224" t="str">
        <f t="shared" si="197"/>
        <v>Yes</v>
      </c>
    </row>
    <row r="4225" spans="1:12" x14ac:dyDescent="0.3">
      <c r="A4225" t="s">
        <v>11</v>
      </c>
      <c r="B4225">
        <v>108</v>
      </c>
      <c r="C4225" s="1">
        <v>45352.336805555555</v>
      </c>
      <c r="D4225" s="1">
        <v>45351.416666666664</v>
      </c>
      <c r="E4225">
        <v>25</v>
      </c>
      <c r="F4225" t="s">
        <v>91</v>
      </c>
      <c r="G4225" t="s">
        <v>444</v>
      </c>
      <c r="I4225" t="str" cm="1">
        <f t="array" ref="I4225">IFERROR(INDEX(scheduling_data!H:H,MATCH(B4225&amp;D4225,scheduling_data!D:D&amp;scheduling_data!A:A,0)),"")</f>
        <v>James Allen</v>
      </c>
      <c r="J4225" t="str">
        <f t="shared" si="195"/>
        <v>No</v>
      </c>
      <c r="K4225" t="str">
        <f t="shared" si="196"/>
        <v>10845351.4166666667James Allen</v>
      </c>
      <c r="L4225" t="str">
        <f t="shared" si="197"/>
        <v>Yes</v>
      </c>
    </row>
    <row r="4226" spans="1:12" x14ac:dyDescent="0.3">
      <c r="A4226" t="s">
        <v>49</v>
      </c>
      <c r="B4226">
        <v>110</v>
      </c>
      <c r="C4226" s="1">
        <v>45355</v>
      </c>
      <c r="D4226" s="1">
        <v>45323.583333333336</v>
      </c>
      <c r="E4226">
        <v>9.51</v>
      </c>
      <c r="F4226" t="s">
        <v>19</v>
      </c>
      <c r="G4226" t="s">
        <v>50</v>
      </c>
      <c r="H4226">
        <v>97110</v>
      </c>
      <c r="I4226" t="str" cm="1">
        <f t="array" ref="I4226">IFERROR(INDEX(scheduling_data!H:H,MATCH(B4226&amp;D4226,scheduling_data!D:D&amp;scheduling_data!A:A,0)),"")</f>
        <v>Robert Crochet</v>
      </c>
      <c r="J4226" t="str">
        <f t="shared" si="195"/>
        <v>No</v>
      </c>
      <c r="K4226" t="str">
        <f t="shared" si="196"/>
        <v>11045323.5833333333Robert Crochet</v>
      </c>
      <c r="L4226" t="str">
        <f t="shared" si="197"/>
        <v>Yes</v>
      </c>
    </row>
    <row r="4227" spans="1:12" x14ac:dyDescent="0.3">
      <c r="A4227" t="s">
        <v>49</v>
      </c>
      <c r="B4227">
        <v>110</v>
      </c>
      <c r="C4227" s="1">
        <v>45364</v>
      </c>
      <c r="D4227" s="1">
        <v>45330.583333333336</v>
      </c>
      <c r="E4227">
        <v>8.34</v>
      </c>
      <c r="F4227" t="s">
        <v>19</v>
      </c>
      <c r="G4227" t="s">
        <v>50</v>
      </c>
      <c r="H4227">
        <v>97110</v>
      </c>
      <c r="I4227" t="str" cm="1">
        <f t="array" ref="I4227">IFERROR(INDEX(scheduling_data!H:H,MATCH(B4227&amp;D4227,scheduling_data!D:D&amp;scheduling_data!A:A,0)),"")</f>
        <v>Jessica Pittman</v>
      </c>
      <c r="J4227" t="str">
        <f t="shared" ref="J4227:J4290" si="198">IF(I4227="", "Yes", "No")</f>
        <v>No</v>
      </c>
      <c r="K4227" t="str">
        <f t="shared" ref="K4227:K4290" si="199">IF(I4227="",B4227&amp;D4227,B4227&amp;D4227&amp;I4227)</f>
        <v>11045330.5833333333Jessica Pittman</v>
      </c>
      <c r="L4227" t="str">
        <f t="shared" ref="L4227:L4290" si="200">IF(OR(F4227="Cash", F4227="Check", F4227="EFT", F4227="Credit Card", F4227="Visa", F4227="Mastercard", F4227="AMEX"), "Yes", "No")</f>
        <v>Yes</v>
      </c>
    </row>
    <row r="4228" spans="1:12" x14ac:dyDescent="0.3">
      <c r="A4228" t="s">
        <v>49</v>
      </c>
      <c r="B4228">
        <v>110</v>
      </c>
      <c r="C4228" s="1">
        <v>45364</v>
      </c>
      <c r="D4228" s="1">
        <v>45330.583333333336</v>
      </c>
      <c r="E4228">
        <v>4.72</v>
      </c>
      <c r="F4228" t="s">
        <v>19</v>
      </c>
      <c r="G4228" t="s">
        <v>50</v>
      </c>
      <c r="H4228">
        <v>97112</v>
      </c>
      <c r="I4228" t="str" cm="1">
        <f t="array" ref="I4228">IFERROR(INDEX(scheduling_data!H:H,MATCH(B4228&amp;D4228,scheduling_data!D:D&amp;scheduling_data!A:A,0)),"")</f>
        <v>Jessica Pittman</v>
      </c>
      <c r="J4228" t="str">
        <f t="shared" si="198"/>
        <v>No</v>
      </c>
      <c r="K4228" t="str">
        <f t="shared" si="199"/>
        <v>11045330.5833333333Jessica Pittman</v>
      </c>
      <c r="L4228" t="str">
        <f t="shared" si="200"/>
        <v>Yes</v>
      </c>
    </row>
    <row r="4229" spans="1:12" x14ac:dyDescent="0.3">
      <c r="A4229" t="s">
        <v>49</v>
      </c>
      <c r="B4229">
        <v>110</v>
      </c>
      <c r="C4229" s="1">
        <v>45364</v>
      </c>
      <c r="D4229" s="1">
        <v>45330.583333333336</v>
      </c>
      <c r="E4229">
        <v>6.56</v>
      </c>
      <c r="F4229" t="s">
        <v>19</v>
      </c>
      <c r="G4229" t="s">
        <v>50</v>
      </c>
      <c r="H4229">
        <v>97530</v>
      </c>
      <c r="I4229" t="str" cm="1">
        <f t="array" ref="I4229">IFERROR(INDEX(scheduling_data!H:H,MATCH(B4229&amp;D4229,scheduling_data!D:D&amp;scheduling_data!A:A,0)),"")</f>
        <v>Jessica Pittman</v>
      </c>
      <c r="J4229" t="str">
        <f t="shared" si="198"/>
        <v>No</v>
      </c>
      <c r="K4229" t="str">
        <f t="shared" si="199"/>
        <v>11045330.5833333333Jessica Pittman</v>
      </c>
      <c r="L4229" t="str">
        <f t="shared" si="200"/>
        <v>Yes</v>
      </c>
    </row>
    <row r="4230" spans="1:12" x14ac:dyDescent="0.3">
      <c r="A4230" t="s">
        <v>137</v>
      </c>
      <c r="B4230">
        <v>110</v>
      </c>
      <c r="C4230" s="1">
        <v>45352</v>
      </c>
      <c r="D4230" s="1">
        <v>45330.583333333336</v>
      </c>
      <c r="E4230">
        <v>27.77</v>
      </c>
      <c r="F4230" t="s">
        <v>19</v>
      </c>
      <c r="G4230" t="s">
        <v>57</v>
      </c>
      <c r="H4230">
        <v>97110</v>
      </c>
      <c r="I4230" t="str" cm="1">
        <f t="array" ref="I4230">IFERROR(INDEX(scheduling_data!H:H,MATCH(B4230&amp;D4230,scheduling_data!D:D&amp;scheduling_data!A:A,0)),"")</f>
        <v>Jessica Pittman</v>
      </c>
      <c r="J4230" t="str">
        <f t="shared" si="198"/>
        <v>No</v>
      </c>
      <c r="K4230" t="str">
        <f t="shared" si="199"/>
        <v>11045330.5833333333Jessica Pittman</v>
      </c>
      <c r="L4230" t="str">
        <f t="shared" si="200"/>
        <v>Yes</v>
      </c>
    </row>
    <row r="4231" spans="1:12" x14ac:dyDescent="0.3">
      <c r="A4231" t="s">
        <v>137</v>
      </c>
      <c r="B4231">
        <v>110</v>
      </c>
      <c r="C4231" s="1">
        <v>45352</v>
      </c>
      <c r="D4231" s="1">
        <v>45330.583333333336</v>
      </c>
      <c r="E4231">
        <v>101.6</v>
      </c>
      <c r="F4231" t="s">
        <v>9</v>
      </c>
      <c r="G4231" t="s">
        <v>56</v>
      </c>
      <c r="H4231">
        <v>97110</v>
      </c>
      <c r="I4231" t="str" cm="1">
        <f t="array" ref="I4231">IFERROR(INDEX(scheduling_data!H:H,MATCH(B4231&amp;D4231,scheduling_data!D:D&amp;scheduling_data!A:A,0)),"")</f>
        <v>Jessica Pittman</v>
      </c>
      <c r="J4231" t="str">
        <f t="shared" si="198"/>
        <v>No</v>
      </c>
      <c r="K4231" t="str">
        <f t="shared" si="199"/>
        <v>11045330.5833333333Jessica Pittman</v>
      </c>
      <c r="L4231" t="str">
        <f t="shared" si="200"/>
        <v>No</v>
      </c>
    </row>
    <row r="4232" spans="1:12" x14ac:dyDescent="0.3">
      <c r="A4232" t="s">
        <v>137</v>
      </c>
      <c r="B4232">
        <v>110</v>
      </c>
      <c r="C4232" s="1">
        <v>45352</v>
      </c>
      <c r="D4232" s="1">
        <v>45330.583333333336</v>
      </c>
      <c r="E4232">
        <v>0.56999999999999995</v>
      </c>
      <c r="F4232" t="s">
        <v>9</v>
      </c>
      <c r="G4232" t="s">
        <v>55</v>
      </c>
      <c r="H4232">
        <v>97110</v>
      </c>
      <c r="I4232" t="str" cm="1">
        <f t="array" ref="I4232">IFERROR(INDEX(scheduling_data!H:H,MATCH(B4232&amp;D4232,scheduling_data!D:D&amp;scheduling_data!A:A,0)),"")</f>
        <v>Jessica Pittman</v>
      </c>
      <c r="J4232" t="str">
        <f t="shared" si="198"/>
        <v>No</v>
      </c>
      <c r="K4232" t="str">
        <f t="shared" si="199"/>
        <v>11045330.5833333333Jessica Pittman</v>
      </c>
      <c r="L4232" t="str">
        <f t="shared" si="200"/>
        <v>No</v>
      </c>
    </row>
    <row r="4233" spans="1:12" x14ac:dyDescent="0.3">
      <c r="A4233" t="s">
        <v>137</v>
      </c>
      <c r="B4233">
        <v>110</v>
      </c>
      <c r="C4233" s="1">
        <v>45352</v>
      </c>
      <c r="D4233" s="1">
        <v>45330.583333333336</v>
      </c>
      <c r="E4233">
        <v>11.72</v>
      </c>
      <c r="F4233" t="s">
        <v>9</v>
      </c>
      <c r="G4233" t="s">
        <v>54</v>
      </c>
      <c r="H4233">
        <v>97110</v>
      </c>
      <c r="I4233" t="str" cm="1">
        <f t="array" ref="I4233">IFERROR(INDEX(scheduling_data!H:H,MATCH(B4233&amp;D4233,scheduling_data!D:D&amp;scheduling_data!A:A,0)),"")</f>
        <v>Jessica Pittman</v>
      </c>
      <c r="J4233" t="str">
        <f t="shared" si="198"/>
        <v>No</v>
      </c>
      <c r="K4233" t="str">
        <f t="shared" si="199"/>
        <v>11045330.5833333333Jessica Pittman</v>
      </c>
      <c r="L4233" t="str">
        <f t="shared" si="200"/>
        <v>No</v>
      </c>
    </row>
    <row r="4234" spans="1:12" x14ac:dyDescent="0.3">
      <c r="A4234" t="s">
        <v>137</v>
      </c>
      <c r="B4234">
        <v>110</v>
      </c>
      <c r="C4234" s="1">
        <v>45352</v>
      </c>
      <c r="D4234" s="1">
        <v>45330.583333333336</v>
      </c>
      <c r="E4234">
        <v>21.85</v>
      </c>
      <c r="F4234" t="s">
        <v>19</v>
      </c>
      <c r="G4234" t="s">
        <v>57</v>
      </c>
      <c r="H4234">
        <v>97530</v>
      </c>
      <c r="I4234" t="str" cm="1">
        <f t="array" ref="I4234">IFERROR(INDEX(scheduling_data!H:H,MATCH(B4234&amp;D4234,scheduling_data!D:D&amp;scheduling_data!A:A,0)),"")</f>
        <v>Jessica Pittman</v>
      </c>
      <c r="J4234" t="str">
        <f t="shared" si="198"/>
        <v>No</v>
      </c>
      <c r="K4234" t="str">
        <f t="shared" si="199"/>
        <v>11045330.5833333333Jessica Pittman</v>
      </c>
      <c r="L4234" t="str">
        <f t="shared" si="200"/>
        <v>Yes</v>
      </c>
    </row>
    <row r="4235" spans="1:12" x14ac:dyDescent="0.3">
      <c r="A4235" t="s">
        <v>137</v>
      </c>
      <c r="B4235">
        <v>110</v>
      </c>
      <c r="C4235" s="1">
        <v>45352</v>
      </c>
      <c r="D4235" s="1">
        <v>45330.583333333336</v>
      </c>
      <c r="E4235">
        <v>46.14</v>
      </c>
      <c r="F4235" t="s">
        <v>9</v>
      </c>
      <c r="G4235" t="s">
        <v>56</v>
      </c>
      <c r="H4235">
        <v>97530</v>
      </c>
      <c r="I4235" t="str" cm="1">
        <f t="array" ref="I4235">IFERROR(INDEX(scheduling_data!H:H,MATCH(B4235&amp;D4235,scheduling_data!D:D&amp;scheduling_data!A:A,0)),"")</f>
        <v>Jessica Pittman</v>
      </c>
      <c r="J4235" t="str">
        <f t="shared" si="198"/>
        <v>No</v>
      </c>
      <c r="K4235" t="str">
        <f t="shared" si="199"/>
        <v>11045330.5833333333Jessica Pittman</v>
      </c>
      <c r="L4235" t="str">
        <f t="shared" si="200"/>
        <v>No</v>
      </c>
    </row>
    <row r="4236" spans="1:12" x14ac:dyDescent="0.3">
      <c r="A4236" t="s">
        <v>137</v>
      </c>
      <c r="B4236">
        <v>110</v>
      </c>
      <c r="C4236" s="1">
        <v>45352</v>
      </c>
      <c r="D4236" s="1">
        <v>45330.583333333336</v>
      </c>
      <c r="E4236">
        <v>0.45</v>
      </c>
      <c r="F4236" t="s">
        <v>9</v>
      </c>
      <c r="G4236" t="s">
        <v>55</v>
      </c>
      <c r="H4236">
        <v>97530</v>
      </c>
      <c r="I4236" t="str" cm="1">
        <f t="array" ref="I4236">IFERROR(INDEX(scheduling_data!H:H,MATCH(B4236&amp;D4236,scheduling_data!D:D&amp;scheduling_data!A:A,0)),"")</f>
        <v>Jessica Pittman</v>
      </c>
      <c r="J4236" t="str">
        <f t="shared" si="198"/>
        <v>No</v>
      </c>
      <c r="K4236" t="str">
        <f t="shared" si="199"/>
        <v>11045330.5833333333Jessica Pittman</v>
      </c>
      <c r="L4236" t="str">
        <f t="shared" si="200"/>
        <v>No</v>
      </c>
    </row>
    <row r="4237" spans="1:12" x14ac:dyDescent="0.3">
      <c r="A4237" t="s">
        <v>137</v>
      </c>
      <c r="B4237">
        <v>110</v>
      </c>
      <c r="C4237" s="1">
        <v>45352</v>
      </c>
      <c r="D4237" s="1">
        <v>45330.583333333336</v>
      </c>
      <c r="E4237">
        <v>6.97</v>
      </c>
      <c r="F4237" t="s">
        <v>9</v>
      </c>
      <c r="G4237" t="s">
        <v>54</v>
      </c>
      <c r="H4237">
        <v>97112</v>
      </c>
      <c r="I4237" t="str" cm="1">
        <f t="array" ref="I4237">IFERROR(INDEX(scheduling_data!H:H,MATCH(B4237&amp;D4237,scheduling_data!D:D&amp;scheduling_data!A:A,0)),"")</f>
        <v>Jessica Pittman</v>
      </c>
      <c r="J4237" t="str">
        <f t="shared" si="198"/>
        <v>No</v>
      </c>
      <c r="K4237" t="str">
        <f t="shared" si="199"/>
        <v>11045330.5833333333Jessica Pittman</v>
      </c>
      <c r="L4237" t="str">
        <f t="shared" si="200"/>
        <v>No</v>
      </c>
    </row>
    <row r="4238" spans="1:12" x14ac:dyDescent="0.3">
      <c r="A4238" t="s">
        <v>137</v>
      </c>
      <c r="B4238">
        <v>110</v>
      </c>
      <c r="C4238" s="1">
        <v>45352</v>
      </c>
      <c r="D4238" s="1">
        <v>45330.583333333336</v>
      </c>
      <c r="E4238">
        <v>0.32</v>
      </c>
      <c r="F4238" t="s">
        <v>9</v>
      </c>
      <c r="G4238" t="s">
        <v>55</v>
      </c>
      <c r="H4238">
        <v>97112</v>
      </c>
      <c r="I4238" t="str" cm="1">
        <f t="array" ref="I4238">IFERROR(INDEX(scheduling_data!H:H,MATCH(B4238&amp;D4238,scheduling_data!D:D&amp;scheduling_data!A:A,0)),"")</f>
        <v>Jessica Pittman</v>
      </c>
      <c r="J4238" t="str">
        <f t="shared" si="198"/>
        <v>No</v>
      </c>
      <c r="K4238" t="str">
        <f t="shared" si="199"/>
        <v>11045330.5833333333Jessica Pittman</v>
      </c>
      <c r="L4238" t="str">
        <f t="shared" si="200"/>
        <v>No</v>
      </c>
    </row>
    <row r="4239" spans="1:12" x14ac:dyDescent="0.3">
      <c r="A4239" t="s">
        <v>137</v>
      </c>
      <c r="B4239">
        <v>110</v>
      </c>
      <c r="C4239" s="1">
        <v>45352</v>
      </c>
      <c r="D4239" s="1">
        <v>45330.583333333336</v>
      </c>
      <c r="E4239">
        <v>47.26</v>
      </c>
      <c r="F4239" t="s">
        <v>9</v>
      </c>
      <c r="G4239" t="s">
        <v>56</v>
      </c>
      <c r="H4239">
        <v>97112</v>
      </c>
      <c r="I4239" t="str" cm="1">
        <f t="array" ref="I4239">IFERROR(INDEX(scheduling_data!H:H,MATCH(B4239&amp;D4239,scheduling_data!D:D&amp;scheduling_data!A:A,0)),"")</f>
        <v>Jessica Pittman</v>
      </c>
      <c r="J4239" t="str">
        <f t="shared" si="198"/>
        <v>No</v>
      </c>
      <c r="K4239" t="str">
        <f t="shared" si="199"/>
        <v>11045330.5833333333Jessica Pittman</v>
      </c>
      <c r="L4239" t="str">
        <f t="shared" si="200"/>
        <v>No</v>
      </c>
    </row>
    <row r="4240" spans="1:12" x14ac:dyDescent="0.3">
      <c r="A4240" t="s">
        <v>137</v>
      </c>
      <c r="B4240">
        <v>110</v>
      </c>
      <c r="C4240" s="1">
        <v>45352</v>
      </c>
      <c r="D4240" s="1">
        <v>45330.583333333336</v>
      </c>
      <c r="E4240">
        <v>15.73</v>
      </c>
      <c r="F4240" t="s">
        <v>19</v>
      </c>
      <c r="G4240" t="s">
        <v>57</v>
      </c>
      <c r="H4240">
        <v>97112</v>
      </c>
      <c r="I4240" t="str" cm="1">
        <f t="array" ref="I4240">IFERROR(INDEX(scheduling_data!H:H,MATCH(B4240&amp;D4240,scheduling_data!D:D&amp;scheduling_data!A:A,0)),"")</f>
        <v>Jessica Pittman</v>
      </c>
      <c r="J4240" t="str">
        <f t="shared" si="198"/>
        <v>No</v>
      </c>
      <c r="K4240" t="str">
        <f t="shared" si="199"/>
        <v>11045330.5833333333Jessica Pittman</v>
      </c>
      <c r="L4240" t="str">
        <f t="shared" si="200"/>
        <v>Yes</v>
      </c>
    </row>
    <row r="4241" spans="1:12" x14ac:dyDescent="0.3">
      <c r="A4241" t="s">
        <v>49</v>
      </c>
      <c r="B4241">
        <v>111</v>
      </c>
      <c r="C4241" s="1">
        <v>45355</v>
      </c>
      <c r="D4241" s="1">
        <v>45337.666666666664</v>
      </c>
      <c r="E4241">
        <v>0</v>
      </c>
      <c r="F4241" t="s">
        <v>9</v>
      </c>
      <c r="G4241" t="s">
        <v>192</v>
      </c>
      <c r="H4241">
        <v>97140</v>
      </c>
      <c r="I4241" t="str" cm="1">
        <f t="array" ref="I4241">IFERROR(INDEX(scheduling_data!H:H,MATCH(B4241&amp;D4241,scheduling_data!D:D&amp;scheduling_data!A:A,0)),"")</f>
        <v>Robert Crochet</v>
      </c>
      <c r="J4241" t="str">
        <f t="shared" si="198"/>
        <v>No</v>
      </c>
      <c r="K4241" t="str">
        <f t="shared" si="199"/>
        <v>11145337.6666666667Robert Crochet</v>
      </c>
      <c r="L4241" t="str">
        <f t="shared" si="200"/>
        <v>No</v>
      </c>
    </row>
    <row r="4242" spans="1:12" x14ac:dyDescent="0.3">
      <c r="A4242" t="s">
        <v>49</v>
      </c>
      <c r="B4242">
        <v>111</v>
      </c>
      <c r="C4242" s="1">
        <v>45355</v>
      </c>
      <c r="D4242" s="1">
        <v>45337.666666666664</v>
      </c>
      <c r="E4242">
        <v>0</v>
      </c>
      <c r="F4242" t="s">
        <v>9</v>
      </c>
      <c r="G4242" t="s">
        <v>193</v>
      </c>
      <c r="H4242">
        <v>97110</v>
      </c>
      <c r="I4242" t="str" cm="1">
        <f t="array" ref="I4242">IFERROR(INDEX(scheduling_data!H:H,MATCH(B4242&amp;D4242,scheduling_data!D:D&amp;scheduling_data!A:A,0)),"")</f>
        <v>Robert Crochet</v>
      </c>
      <c r="J4242" t="str">
        <f t="shared" si="198"/>
        <v>No</v>
      </c>
      <c r="K4242" t="str">
        <f t="shared" si="199"/>
        <v>11145337.6666666667Robert Crochet</v>
      </c>
      <c r="L4242" t="str">
        <f t="shared" si="200"/>
        <v>No</v>
      </c>
    </row>
    <row r="4243" spans="1:12" x14ac:dyDescent="0.3">
      <c r="A4243" t="s">
        <v>49</v>
      </c>
      <c r="B4243">
        <v>111</v>
      </c>
      <c r="C4243" s="1">
        <v>45355</v>
      </c>
      <c r="D4243" s="1">
        <v>45342.708333333336</v>
      </c>
      <c r="E4243">
        <v>0</v>
      </c>
      <c r="F4243" t="s">
        <v>9</v>
      </c>
      <c r="G4243" t="s">
        <v>192</v>
      </c>
      <c r="H4243">
        <v>97140</v>
      </c>
      <c r="I4243" t="str" cm="1">
        <f t="array" ref="I4243">IFERROR(INDEX(scheduling_data!H:H,MATCH(B4243&amp;D4243,scheduling_data!D:D&amp;scheduling_data!A:A,0)),"")</f>
        <v>Robert Crochet</v>
      </c>
      <c r="J4243" t="str">
        <f t="shared" si="198"/>
        <v>No</v>
      </c>
      <c r="K4243" t="str">
        <f t="shared" si="199"/>
        <v>11145342.7083333333Robert Crochet</v>
      </c>
      <c r="L4243" t="str">
        <f t="shared" si="200"/>
        <v>No</v>
      </c>
    </row>
    <row r="4244" spans="1:12" x14ac:dyDescent="0.3">
      <c r="A4244" t="s">
        <v>49</v>
      </c>
      <c r="B4244">
        <v>111</v>
      </c>
      <c r="C4244" s="1">
        <v>45355</v>
      </c>
      <c r="D4244" s="1">
        <v>45342.708333333336</v>
      </c>
      <c r="E4244">
        <v>0</v>
      </c>
      <c r="F4244" t="s">
        <v>9</v>
      </c>
      <c r="G4244" t="s">
        <v>192</v>
      </c>
      <c r="H4244">
        <v>97530</v>
      </c>
      <c r="I4244" t="str" cm="1">
        <f t="array" ref="I4244">IFERROR(INDEX(scheduling_data!H:H,MATCH(B4244&amp;D4244,scheduling_data!D:D&amp;scheduling_data!A:A,0)),"")</f>
        <v>Robert Crochet</v>
      </c>
      <c r="J4244" t="str">
        <f t="shared" si="198"/>
        <v>No</v>
      </c>
      <c r="K4244" t="str">
        <f t="shared" si="199"/>
        <v>11145342.7083333333Robert Crochet</v>
      </c>
      <c r="L4244" t="str">
        <f t="shared" si="200"/>
        <v>No</v>
      </c>
    </row>
    <row r="4245" spans="1:12" x14ac:dyDescent="0.3">
      <c r="A4245" t="s">
        <v>49</v>
      </c>
      <c r="B4245">
        <v>111</v>
      </c>
      <c r="C4245" s="1">
        <v>45355</v>
      </c>
      <c r="D4245" s="1">
        <v>45342.708333333336</v>
      </c>
      <c r="E4245">
        <v>0</v>
      </c>
      <c r="F4245" t="s">
        <v>9</v>
      </c>
      <c r="G4245" t="s">
        <v>193</v>
      </c>
      <c r="H4245">
        <v>97110</v>
      </c>
      <c r="I4245" t="str" cm="1">
        <f t="array" ref="I4245">IFERROR(INDEX(scheduling_data!H:H,MATCH(B4245&amp;D4245,scheduling_data!D:D&amp;scheduling_data!A:A,0)),"")</f>
        <v>Robert Crochet</v>
      </c>
      <c r="J4245" t="str">
        <f t="shared" si="198"/>
        <v>No</v>
      </c>
      <c r="K4245" t="str">
        <f t="shared" si="199"/>
        <v>11145342.7083333333Robert Crochet</v>
      </c>
      <c r="L4245" t="str">
        <f t="shared" si="200"/>
        <v>No</v>
      </c>
    </row>
    <row r="4246" spans="1:12" x14ac:dyDescent="0.3">
      <c r="A4246" t="s">
        <v>49</v>
      </c>
      <c r="B4246">
        <v>111</v>
      </c>
      <c r="C4246" s="1">
        <v>45355</v>
      </c>
      <c r="D4246" s="1">
        <v>45344.666666666664</v>
      </c>
      <c r="E4246">
        <v>0</v>
      </c>
      <c r="F4246" t="s">
        <v>9</v>
      </c>
      <c r="G4246" t="s">
        <v>192</v>
      </c>
      <c r="H4246">
        <v>97110</v>
      </c>
      <c r="I4246" t="str" cm="1">
        <f t="array" ref="I4246">IFERROR(INDEX(scheduling_data!H:H,MATCH(B4246&amp;D4246,scheduling_data!D:D&amp;scheduling_data!A:A,0)),"")</f>
        <v>Katherine Tyree</v>
      </c>
      <c r="J4246" t="str">
        <f t="shared" si="198"/>
        <v>No</v>
      </c>
      <c r="K4246" t="str">
        <f t="shared" si="199"/>
        <v>11145344.6666666667Katherine Tyree</v>
      </c>
      <c r="L4246" t="str">
        <f t="shared" si="200"/>
        <v>No</v>
      </c>
    </row>
    <row r="4247" spans="1:12" x14ac:dyDescent="0.3">
      <c r="A4247" t="s">
        <v>49</v>
      </c>
      <c r="B4247">
        <v>111</v>
      </c>
      <c r="C4247" s="1">
        <v>45355</v>
      </c>
      <c r="D4247" s="1">
        <v>45344.666666666664</v>
      </c>
      <c r="E4247">
        <v>0</v>
      </c>
      <c r="F4247" t="s">
        <v>9</v>
      </c>
      <c r="G4247" t="s">
        <v>192</v>
      </c>
      <c r="H4247">
        <v>97140</v>
      </c>
      <c r="I4247" t="str" cm="1">
        <f t="array" ref="I4247">IFERROR(INDEX(scheduling_data!H:H,MATCH(B4247&amp;D4247,scheduling_data!D:D&amp;scheduling_data!A:A,0)),"")</f>
        <v>Katherine Tyree</v>
      </c>
      <c r="J4247" t="str">
        <f t="shared" si="198"/>
        <v>No</v>
      </c>
      <c r="K4247" t="str">
        <f t="shared" si="199"/>
        <v>11145344.6666666667Katherine Tyree</v>
      </c>
      <c r="L4247" t="str">
        <f t="shared" si="200"/>
        <v>No</v>
      </c>
    </row>
    <row r="4248" spans="1:12" x14ac:dyDescent="0.3">
      <c r="A4248" t="s">
        <v>49</v>
      </c>
      <c r="B4248">
        <v>111</v>
      </c>
      <c r="C4248" s="1">
        <v>45355</v>
      </c>
      <c r="D4248" s="1">
        <v>45344.666666666664</v>
      </c>
      <c r="E4248">
        <v>0</v>
      </c>
      <c r="F4248" t="s">
        <v>9</v>
      </c>
      <c r="G4248" t="s">
        <v>192</v>
      </c>
      <c r="H4248">
        <v>97112</v>
      </c>
      <c r="I4248" t="str" cm="1">
        <f t="array" ref="I4248">IFERROR(INDEX(scheduling_data!H:H,MATCH(B4248&amp;D4248,scheduling_data!D:D&amp;scheduling_data!A:A,0)),"")</f>
        <v>Katherine Tyree</v>
      </c>
      <c r="J4248" t="str">
        <f t="shared" si="198"/>
        <v>No</v>
      </c>
      <c r="K4248" t="str">
        <f t="shared" si="199"/>
        <v>11145344.6666666667Katherine Tyree</v>
      </c>
      <c r="L4248" t="str">
        <f t="shared" si="200"/>
        <v>No</v>
      </c>
    </row>
    <row r="4249" spans="1:12" x14ac:dyDescent="0.3">
      <c r="A4249" t="s">
        <v>49</v>
      </c>
      <c r="B4249">
        <v>111</v>
      </c>
      <c r="C4249" s="1">
        <v>45373</v>
      </c>
      <c r="D4249" s="1">
        <v>45349.666666666664</v>
      </c>
      <c r="E4249">
        <v>50</v>
      </c>
      <c r="F4249" t="s">
        <v>19</v>
      </c>
      <c r="G4249" t="s">
        <v>50</v>
      </c>
      <c r="H4249">
        <v>97110</v>
      </c>
      <c r="I4249" t="str" cm="1">
        <f t="array" ref="I4249">IFERROR(INDEX(scheduling_data!H:H,MATCH(B4249&amp;D4249,scheduling_data!D:D&amp;scheduling_data!A:A,0)),"")</f>
        <v>Christian Litz</v>
      </c>
      <c r="J4249" t="str">
        <f t="shared" si="198"/>
        <v>No</v>
      </c>
      <c r="K4249" t="str">
        <f t="shared" si="199"/>
        <v>11145349.6666666667Christian Litz</v>
      </c>
      <c r="L4249" t="str">
        <f t="shared" si="200"/>
        <v>Yes</v>
      </c>
    </row>
    <row r="4250" spans="1:12" x14ac:dyDescent="0.3">
      <c r="A4250" t="s">
        <v>49</v>
      </c>
      <c r="B4250">
        <v>111</v>
      </c>
      <c r="C4250" s="1">
        <v>45373</v>
      </c>
      <c r="D4250" s="1">
        <v>45349.666666666664</v>
      </c>
      <c r="E4250">
        <v>70</v>
      </c>
      <c r="F4250" t="s">
        <v>9</v>
      </c>
      <c r="G4250" t="s">
        <v>104</v>
      </c>
      <c r="H4250">
        <v>97110</v>
      </c>
      <c r="I4250" t="str" cm="1">
        <f t="array" ref="I4250">IFERROR(INDEX(scheduling_data!H:H,MATCH(B4250&amp;D4250,scheduling_data!D:D&amp;scheduling_data!A:A,0)),"")</f>
        <v>Christian Litz</v>
      </c>
      <c r="J4250" t="str">
        <f t="shared" si="198"/>
        <v>No</v>
      </c>
      <c r="K4250" t="str">
        <f t="shared" si="199"/>
        <v>11145349.6666666667Christian Litz</v>
      </c>
      <c r="L4250" t="str">
        <f t="shared" si="200"/>
        <v>No</v>
      </c>
    </row>
    <row r="4251" spans="1:12" x14ac:dyDescent="0.3">
      <c r="A4251" t="s">
        <v>49</v>
      </c>
      <c r="B4251">
        <v>111</v>
      </c>
      <c r="C4251" s="1">
        <v>45373</v>
      </c>
      <c r="D4251" s="1">
        <v>45349.666666666664</v>
      </c>
      <c r="E4251">
        <v>40</v>
      </c>
      <c r="F4251" t="s">
        <v>19</v>
      </c>
      <c r="G4251" t="s">
        <v>50</v>
      </c>
      <c r="H4251">
        <v>97530</v>
      </c>
      <c r="I4251" t="str" cm="1">
        <f t="array" ref="I4251">IFERROR(INDEX(scheduling_data!H:H,MATCH(B4251&amp;D4251,scheduling_data!D:D&amp;scheduling_data!A:A,0)),"")</f>
        <v>Christian Litz</v>
      </c>
      <c r="J4251" t="str">
        <f t="shared" si="198"/>
        <v>No</v>
      </c>
      <c r="K4251" t="str">
        <f t="shared" si="199"/>
        <v>11145349.6666666667Christian Litz</v>
      </c>
      <c r="L4251" t="str">
        <f t="shared" si="200"/>
        <v>Yes</v>
      </c>
    </row>
    <row r="4252" spans="1:12" x14ac:dyDescent="0.3">
      <c r="A4252" t="s">
        <v>49</v>
      </c>
      <c r="B4252">
        <v>111</v>
      </c>
      <c r="C4252" s="1">
        <v>45373</v>
      </c>
      <c r="D4252" s="1">
        <v>45349.666666666664</v>
      </c>
      <c r="E4252">
        <v>35</v>
      </c>
      <c r="F4252" t="s">
        <v>9</v>
      </c>
      <c r="G4252" t="s">
        <v>104</v>
      </c>
      <c r="H4252">
        <v>97530</v>
      </c>
      <c r="I4252" t="str" cm="1">
        <f t="array" ref="I4252">IFERROR(INDEX(scheduling_data!H:H,MATCH(B4252&amp;D4252,scheduling_data!D:D&amp;scheduling_data!A:A,0)),"")</f>
        <v>Christian Litz</v>
      </c>
      <c r="J4252" t="str">
        <f t="shared" si="198"/>
        <v>No</v>
      </c>
      <c r="K4252" t="str">
        <f t="shared" si="199"/>
        <v>11145349.6666666667Christian Litz</v>
      </c>
      <c r="L4252" t="str">
        <f t="shared" si="200"/>
        <v>No</v>
      </c>
    </row>
    <row r="4253" spans="1:12" x14ac:dyDescent="0.3">
      <c r="A4253" t="s">
        <v>49</v>
      </c>
      <c r="B4253">
        <v>111</v>
      </c>
      <c r="C4253" s="1">
        <v>45373</v>
      </c>
      <c r="D4253" s="1">
        <v>45349.666666666664</v>
      </c>
      <c r="E4253">
        <v>82</v>
      </c>
      <c r="F4253" t="s">
        <v>19</v>
      </c>
      <c r="G4253" t="s">
        <v>50</v>
      </c>
      <c r="H4253">
        <v>97112</v>
      </c>
      <c r="I4253" t="str" cm="1">
        <f t="array" ref="I4253">IFERROR(INDEX(scheduling_data!H:H,MATCH(B4253&amp;D4253,scheduling_data!D:D&amp;scheduling_data!A:A,0)),"")</f>
        <v>Christian Litz</v>
      </c>
      <c r="J4253" t="str">
        <f t="shared" si="198"/>
        <v>No</v>
      </c>
      <c r="K4253" t="str">
        <f t="shared" si="199"/>
        <v>11145349.6666666667Christian Litz</v>
      </c>
      <c r="L4253" t="str">
        <f t="shared" si="200"/>
        <v>Yes</v>
      </c>
    </row>
    <row r="4254" spans="1:12" x14ac:dyDescent="0.3">
      <c r="A4254" t="s">
        <v>49</v>
      </c>
      <c r="B4254">
        <v>111</v>
      </c>
      <c r="C4254" s="1">
        <v>45373</v>
      </c>
      <c r="D4254" s="1">
        <v>45349.666666666664</v>
      </c>
      <c r="E4254">
        <v>68</v>
      </c>
      <c r="F4254" t="s">
        <v>9</v>
      </c>
      <c r="G4254" t="s">
        <v>104</v>
      </c>
      <c r="H4254">
        <v>97112</v>
      </c>
      <c r="I4254" t="str" cm="1">
        <f t="array" ref="I4254">IFERROR(INDEX(scheduling_data!H:H,MATCH(B4254&amp;D4254,scheduling_data!D:D&amp;scheduling_data!A:A,0)),"")</f>
        <v>Christian Litz</v>
      </c>
      <c r="J4254" t="str">
        <f t="shared" si="198"/>
        <v>No</v>
      </c>
      <c r="K4254" t="str">
        <f t="shared" si="199"/>
        <v>11145349.6666666667Christian Litz</v>
      </c>
      <c r="L4254" t="str">
        <f t="shared" si="200"/>
        <v>No</v>
      </c>
    </row>
    <row r="4255" spans="1:12" x14ac:dyDescent="0.3">
      <c r="A4255" t="s">
        <v>49</v>
      </c>
      <c r="B4255">
        <v>111</v>
      </c>
      <c r="C4255" s="1">
        <v>45364</v>
      </c>
      <c r="D4255" s="1">
        <v>45351.666666666664</v>
      </c>
      <c r="E4255">
        <v>70</v>
      </c>
      <c r="F4255" t="s">
        <v>9</v>
      </c>
      <c r="G4255" t="s">
        <v>104</v>
      </c>
      <c r="H4255">
        <v>97110</v>
      </c>
      <c r="I4255" t="str" cm="1">
        <f t="array" ref="I4255">IFERROR(INDEX(scheduling_data!H:H,MATCH(B4255&amp;D4255,scheduling_data!D:D&amp;scheduling_data!A:A,0)),"")</f>
        <v>Jessica Pittman</v>
      </c>
      <c r="J4255" t="str">
        <f t="shared" si="198"/>
        <v>No</v>
      </c>
      <c r="K4255" t="str">
        <f t="shared" si="199"/>
        <v>11145351.6666666667Jessica Pittman</v>
      </c>
      <c r="L4255" t="str">
        <f t="shared" si="200"/>
        <v>No</v>
      </c>
    </row>
    <row r="4256" spans="1:12" x14ac:dyDescent="0.3">
      <c r="A4256" t="s">
        <v>49</v>
      </c>
      <c r="B4256">
        <v>111</v>
      </c>
      <c r="C4256" s="1">
        <v>45364</v>
      </c>
      <c r="D4256" s="1">
        <v>45351.666666666664</v>
      </c>
      <c r="E4256">
        <v>50</v>
      </c>
      <c r="F4256" t="s">
        <v>19</v>
      </c>
      <c r="G4256" t="s">
        <v>50</v>
      </c>
      <c r="H4256">
        <v>97110</v>
      </c>
      <c r="I4256" t="str" cm="1">
        <f t="array" ref="I4256">IFERROR(INDEX(scheduling_data!H:H,MATCH(B4256&amp;D4256,scheduling_data!D:D&amp;scheduling_data!A:A,0)),"")</f>
        <v>Jessica Pittman</v>
      </c>
      <c r="J4256" t="str">
        <f t="shared" si="198"/>
        <v>No</v>
      </c>
      <c r="K4256" t="str">
        <f t="shared" si="199"/>
        <v>11145351.6666666667Jessica Pittman</v>
      </c>
      <c r="L4256" t="str">
        <f t="shared" si="200"/>
        <v>Yes</v>
      </c>
    </row>
    <row r="4257" spans="1:12" x14ac:dyDescent="0.3">
      <c r="A4257" t="s">
        <v>49</v>
      </c>
      <c r="B4257">
        <v>111</v>
      </c>
      <c r="C4257" s="1">
        <v>45364</v>
      </c>
      <c r="D4257" s="1">
        <v>45351.666666666664</v>
      </c>
      <c r="E4257">
        <v>38</v>
      </c>
      <c r="F4257" t="s">
        <v>9</v>
      </c>
      <c r="G4257" t="s">
        <v>104</v>
      </c>
      <c r="H4257">
        <v>97140</v>
      </c>
      <c r="I4257" t="str" cm="1">
        <f t="array" ref="I4257">IFERROR(INDEX(scheduling_data!H:H,MATCH(B4257&amp;D4257,scheduling_data!D:D&amp;scheduling_data!A:A,0)),"")</f>
        <v>Jessica Pittman</v>
      </c>
      <c r="J4257" t="str">
        <f t="shared" si="198"/>
        <v>No</v>
      </c>
      <c r="K4257" t="str">
        <f t="shared" si="199"/>
        <v>11145351.6666666667Jessica Pittman</v>
      </c>
      <c r="L4257" t="str">
        <f t="shared" si="200"/>
        <v>No</v>
      </c>
    </row>
    <row r="4258" spans="1:12" x14ac:dyDescent="0.3">
      <c r="A4258" t="s">
        <v>49</v>
      </c>
      <c r="B4258">
        <v>111</v>
      </c>
      <c r="C4258" s="1">
        <v>45364</v>
      </c>
      <c r="D4258" s="1">
        <v>45351.666666666664</v>
      </c>
      <c r="E4258">
        <v>40</v>
      </c>
      <c r="F4258" t="s">
        <v>19</v>
      </c>
      <c r="G4258" t="s">
        <v>50</v>
      </c>
      <c r="H4258">
        <v>97530</v>
      </c>
      <c r="I4258" t="str" cm="1">
        <f t="array" ref="I4258">IFERROR(INDEX(scheduling_data!H:H,MATCH(B4258&amp;D4258,scheduling_data!D:D&amp;scheduling_data!A:A,0)),"")</f>
        <v>Jessica Pittman</v>
      </c>
      <c r="J4258" t="str">
        <f t="shared" si="198"/>
        <v>No</v>
      </c>
      <c r="K4258" t="str">
        <f t="shared" si="199"/>
        <v>11145351.6666666667Jessica Pittman</v>
      </c>
      <c r="L4258" t="str">
        <f t="shared" si="200"/>
        <v>Yes</v>
      </c>
    </row>
    <row r="4259" spans="1:12" x14ac:dyDescent="0.3">
      <c r="A4259" t="s">
        <v>49</v>
      </c>
      <c r="B4259">
        <v>111</v>
      </c>
      <c r="C4259" s="1">
        <v>45364</v>
      </c>
      <c r="D4259" s="1">
        <v>45351.666666666664</v>
      </c>
      <c r="E4259">
        <v>35</v>
      </c>
      <c r="F4259" t="s">
        <v>9</v>
      </c>
      <c r="G4259" t="s">
        <v>104</v>
      </c>
      <c r="H4259">
        <v>97530</v>
      </c>
      <c r="I4259" t="str" cm="1">
        <f t="array" ref="I4259">IFERROR(INDEX(scheduling_data!H:H,MATCH(B4259&amp;D4259,scheduling_data!D:D&amp;scheduling_data!A:A,0)),"")</f>
        <v>Jessica Pittman</v>
      </c>
      <c r="J4259" t="str">
        <f t="shared" si="198"/>
        <v>No</v>
      </c>
      <c r="K4259" t="str">
        <f t="shared" si="199"/>
        <v>11145351.6666666667Jessica Pittman</v>
      </c>
      <c r="L4259" t="str">
        <f t="shared" si="200"/>
        <v>No</v>
      </c>
    </row>
    <row r="4260" spans="1:12" x14ac:dyDescent="0.3">
      <c r="A4260" t="s">
        <v>49</v>
      </c>
      <c r="B4260">
        <v>111</v>
      </c>
      <c r="C4260" s="1">
        <v>45364</v>
      </c>
      <c r="D4260" s="1">
        <v>45351.666666666664</v>
      </c>
      <c r="E4260">
        <v>41</v>
      </c>
      <c r="F4260" t="s">
        <v>19</v>
      </c>
      <c r="G4260" t="s">
        <v>50</v>
      </c>
      <c r="H4260">
        <v>97112</v>
      </c>
      <c r="I4260" t="str" cm="1">
        <f t="array" ref="I4260">IFERROR(INDEX(scheduling_data!H:H,MATCH(B4260&amp;D4260,scheduling_data!D:D&amp;scheduling_data!A:A,0)),"")</f>
        <v>Jessica Pittman</v>
      </c>
      <c r="J4260" t="str">
        <f t="shared" si="198"/>
        <v>No</v>
      </c>
      <c r="K4260" t="str">
        <f t="shared" si="199"/>
        <v>11145351.6666666667Jessica Pittman</v>
      </c>
      <c r="L4260" t="str">
        <f t="shared" si="200"/>
        <v>Yes</v>
      </c>
    </row>
    <row r="4261" spans="1:12" x14ac:dyDescent="0.3">
      <c r="A4261" t="s">
        <v>49</v>
      </c>
      <c r="B4261">
        <v>111</v>
      </c>
      <c r="C4261" s="1">
        <v>45364</v>
      </c>
      <c r="D4261" s="1">
        <v>45351.666666666664</v>
      </c>
      <c r="E4261">
        <v>37</v>
      </c>
      <c r="F4261" t="s">
        <v>19</v>
      </c>
      <c r="G4261" t="s">
        <v>50</v>
      </c>
      <c r="H4261">
        <v>97140</v>
      </c>
      <c r="I4261" t="str" cm="1">
        <f t="array" ref="I4261">IFERROR(INDEX(scheduling_data!H:H,MATCH(B4261&amp;D4261,scheduling_data!D:D&amp;scheduling_data!A:A,0)),"")</f>
        <v>Jessica Pittman</v>
      </c>
      <c r="J4261" t="str">
        <f t="shared" si="198"/>
        <v>No</v>
      </c>
      <c r="K4261" t="str">
        <f t="shared" si="199"/>
        <v>11145351.6666666667Jessica Pittman</v>
      </c>
      <c r="L4261" t="str">
        <f t="shared" si="200"/>
        <v>Yes</v>
      </c>
    </row>
    <row r="4262" spans="1:12" x14ac:dyDescent="0.3">
      <c r="A4262" t="s">
        <v>49</v>
      </c>
      <c r="B4262">
        <v>111</v>
      </c>
      <c r="C4262" s="1">
        <v>45364</v>
      </c>
      <c r="D4262" s="1">
        <v>45351.666666666664</v>
      </c>
      <c r="E4262">
        <v>34</v>
      </c>
      <c r="F4262" t="s">
        <v>9</v>
      </c>
      <c r="G4262" t="s">
        <v>104</v>
      </c>
      <c r="H4262">
        <v>97112</v>
      </c>
      <c r="I4262" t="str" cm="1">
        <f t="array" ref="I4262">IFERROR(INDEX(scheduling_data!H:H,MATCH(B4262&amp;D4262,scheduling_data!D:D&amp;scheduling_data!A:A,0)),"")</f>
        <v>Jessica Pittman</v>
      </c>
      <c r="J4262" t="str">
        <f t="shared" si="198"/>
        <v>No</v>
      </c>
      <c r="K4262" t="str">
        <f t="shared" si="199"/>
        <v>11145351.6666666667Jessica Pittman</v>
      </c>
      <c r="L4262" t="str">
        <f t="shared" si="200"/>
        <v>No</v>
      </c>
    </row>
    <row r="4263" spans="1:12" x14ac:dyDescent="0.3">
      <c r="A4263" t="s">
        <v>61</v>
      </c>
      <c r="B4263">
        <v>112</v>
      </c>
      <c r="C4263" s="1">
        <v>45358</v>
      </c>
      <c r="D4263" s="1">
        <v>45341.291666666664</v>
      </c>
      <c r="E4263">
        <v>49.86</v>
      </c>
      <c r="F4263" t="s">
        <v>19</v>
      </c>
      <c r="G4263" t="s">
        <v>65</v>
      </c>
      <c r="H4263">
        <v>97110</v>
      </c>
      <c r="I4263" t="str" cm="1">
        <f t="array" ref="I4263">IFERROR(INDEX(scheduling_data!H:H,MATCH(B4263&amp;D4263,scheduling_data!D:D&amp;scheduling_data!A:A,0)),"")</f>
        <v>James Allen</v>
      </c>
      <c r="J4263" t="str">
        <f t="shared" si="198"/>
        <v>No</v>
      </c>
      <c r="K4263" t="str">
        <f t="shared" si="199"/>
        <v>11245341.2916666667James Allen</v>
      </c>
      <c r="L4263" t="str">
        <f t="shared" si="200"/>
        <v>Yes</v>
      </c>
    </row>
    <row r="4264" spans="1:12" x14ac:dyDescent="0.3">
      <c r="A4264" t="s">
        <v>61</v>
      </c>
      <c r="B4264">
        <v>112</v>
      </c>
      <c r="C4264" s="1">
        <v>45358</v>
      </c>
      <c r="D4264" s="1">
        <v>45341.291666666664</v>
      </c>
      <c r="E4264">
        <v>1.02</v>
      </c>
      <c r="F4264" t="s">
        <v>9</v>
      </c>
      <c r="G4264" t="s">
        <v>63</v>
      </c>
      <c r="H4264">
        <v>97110</v>
      </c>
      <c r="I4264" t="str" cm="1">
        <f t="array" ref="I4264">IFERROR(INDEX(scheduling_data!H:H,MATCH(B4264&amp;D4264,scheduling_data!D:D&amp;scheduling_data!A:A,0)),"")</f>
        <v>James Allen</v>
      </c>
      <c r="J4264" t="str">
        <f t="shared" si="198"/>
        <v>No</v>
      </c>
      <c r="K4264" t="str">
        <f t="shared" si="199"/>
        <v>11245341.2916666667James Allen</v>
      </c>
      <c r="L4264" t="str">
        <f t="shared" si="200"/>
        <v>No</v>
      </c>
    </row>
    <row r="4265" spans="1:12" x14ac:dyDescent="0.3">
      <c r="A4265" t="s">
        <v>61</v>
      </c>
      <c r="B4265">
        <v>112</v>
      </c>
      <c r="C4265" s="1">
        <v>45358</v>
      </c>
      <c r="D4265" s="1">
        <v>45341.291666666664</v>
      </c>
      <c r="E4265">
        <v>224.12</v>
      </c>
      <c r="F4265" t="s">
        <v>9</v>
      </c>
      <c r="G4265" t="s">
        <v>64</v>
      </c>
      <c r="H4265">
        <v>97110</v>
      </c>
      <c r="I4265" t="str" cm="1">
        <f t="array" ref="I4265">IFERROR(INDEX(scheduling_data!H:H,MATCH(B4265&amp;D4265,scheduling_data!D:D&amp;scheduling_data!A:A,0)),"")</f>
        <v>James Allen</v>
      </c>
      <c r="J4265" t="str">
        <f t="shared" si="198"/>
        <v>No</v>
      </c>
      <c r="K4265" t="str">
        <f t="shared" si="199"/>
        <v>11245341.2916666667James Allen</v>
      </c>
      <c r="L4265" t="str">
        <f t="shared" si="200"/>
        <v>No</v>
      </c>
    </row>
    <row r="4266" spans="1:12" x14ac:dyDescent="0.3">
      <c r="A4266" t="s">
        <v>61</v>
      </c>
      <c r="B4266">
        <v>112</v>
      </c>
      <c r="C4266" s="1">
        <v>45365</v>
      </c>
      <c r="D4266" s="1">
        <v>45349.416666666664</v>
      </c>
      <c r="E4266">
        <v>52.3</v>
      </c>
      <c r="F4266" t="s">
        <v>9</v>
      </c>
      <c r="G4266" t="s">
        <v>62</v>
      </c>
      <c r="H4266">
        <v>97110</v>
      </c>
      <c r="I4266" t="str" cm="1">
        <f t="array" ref="I4266">IFERROR(INDEX(scheduling_data!H:H,MATCH(B4266&amp;D4266,scheduling_data!D:D&amp;scheduling_data!A:A,0)),"")</f>
        <v>James Allen</v>
      </c>
      <c r="J4266" t="str">
        <f t="shared" si="198"/>
        <v>No</v>
      </c>
      <c r="K4266" t="str">
        <f t="shared" si="199"/>
        <v>11245349.4166666667James Allen</v>
      </c>
      <c r="L4266" t="str">
        <f t="shared" si="200"/>
        <v>No</v>
      </c>
    </row>
    <row r="4267" spans="1:12" x14ac:dyDescent="0.3">
      <c r="A4267" t="s">
        <v>25</v>
      </c>
      <c r="B4267">
        <v>294</v>
      </c>
      <c r="C4267" s="1">
        <v>45359</v>
      </c>
      <c r="D4267" s="1">
        <v>45344.416666666664</v>
      </c>
      <c r="E4267">
        <v>84.53</v>
      </c>
      <c r="F4267" t="s">
        <v>19</v>
      </c>
      <c r="G4267" t="s">
        <v>26</v>
      </c>
      <c r="H4267">
        <v>97162</v>
      </c>
      <c r="I4267" t="str" cm="1">
        <f t="array" ref="I4267">IFERROR(INDEX(scheduling_data!H:H,MATCH(B4267&amp;D4267,scheduling_data!D:D&amp;scheduling_data!A:A,0)),"")</f>
        <v>Robert Crochet</v>
      </c>
      <c r="J4267" t="str">
        <f t="shared" si="198"/>
        <v>No</v>
      </c>
      <c r="K4267" t="str">
        <f t="shared" si="199"/>
        <v>29445344.4166666667Robert Crochet</v>
      </c>
      <c r="L4267" t="str">
        <f t="shared" si="200"/>
        <v>Yes</v>
      </c>
    </row>
    <row r="4268" spans="1:12" x14ac:dyDescent="0.3">
      <c r="A4268" t="s">
        <v>25</v>
      </c>
      <c r="B4268">
        <v>294</v>
      </c>
      <c r="C4268" s="1">
        <v>45359</v>
      </c>
      <c r="D4268" s="1">
        <v>45344.416666666664</v>
      </c>
      <c r="E4268">
        <v>90.47</v>
      </c>
      <c r="F4268" t="s">
        <v>9</v>
      </c>
      <c r="G4268" t="s">
        <v>28</v>
      </c>
      <c r="H4268">
        <v>97162</v>
      </c>
      <c r="I4268" t="str" cm="1">
        <f t="array" ref="I4268">IFERROR(INDEX(scheduling_data!H:H,MATCH(B4268&amp;D4268,scheduling_data!D:D&amp;scheduling_data!A:A,0)),"")</f>
        <v>Robert Crochet</v>
      </c>
      <c r="J4268" t="str">
        <f t="shared" si="198"/>
        <v>No</v>
      </c>
      <c r="K4268" t="str">
        <f t="shared" si="199"/>
        <v>29445344.4166666667Robert Crochet</v>
      </c>
      <c r="L4268" t="str">
        <f t="shared" si="200"/>
        <v>No</v>
      </c>
    </row>
    <row r="4269" spans="1:12" x14ac:dyDescent="0.3">
      <c r="A4269" t="s">
        <v>25</v>
      </c>
      <c r="B4269">
        <v>294</v>
      </c>
      <c r="C4269" s="1">
        <v>45359</v>
      </c>
      <c r="D4269" s="1">
        <v>45344.416666666664</v>
      </c>
      <c r="E4269">
        <v>24.8</v>
      </c>
      <c r="F4269" t="s">
        <v>19</v>
      </c>
      <c r="G4269" t="s">
        <v>26</v>
      </c>
      <c r="H4269">
        <v>97110</v>
      </c>
      <c r="I4269" t="str" cm="1">
        <f t="array" ref="I4269">IFERROR(INDEX(scheduling_data!H:H,MATCH(B4269&amp;D4269,scheduling_data!D:D&amp;scheduling_data!A:A,0)),"")</f>
        <v>Robert Crochet</v>
      </c>
      <c r="J4269" t="str">
        <f t="shared" si="198"/>
        <v>No</v>
      </c>
      <c r="K4269" t="str">
        <f t="shared" si="199"/>
        <v>29445344.4166666667Robert Crochet</v>
      </c>
      <c r="L4269" t="str">
        <f t="shared" si="200"/>
        <v>Yes</v>
      </c>
    </row>
    <row r="4270" spans="1:12" x14ac:dyDescent="0.3">
      <c r="A4270" t="s">
        <v>25</v>
      </c>
      <c r="B4270">
        <v>294</v>
      </c>
      <c r="C4270" s="1">
        <v>45359</v>
      </c>
      <c r="D4270" s="1">
        <v>45344.416666666664</v>
      </c>
      <c r="E4270">
        <v>50.2</v>
      </c>
      <c r="F4270" t="s">
        <v>9</v>
      </c>
      <c r="G4270" t="s">
        <v>28</v>
      </c>
      <c r="H4270">
        <v>97110</v>
      </c>
      <c r="I4270" t="str" cm="1">
        <f t="array" ref="I4270">IFERROR(INDEX(scheduling_data!H:H,MATCH(B4270&amp;D4270,scheduling_data!D:D&amp;scheduling_data!A:A,0)),"")</f>
        <v>Robert Crochet</v>
      </c>
      <c r="J4270" t="str">
        <f t="shared" si="198"/>
        <v>No</v>
      </c>
      <c r="K4270" t="str">
        <f t="shared" si="199"/>
        <v>29445344.4166666667Robert Crochet</v>
      </c>
      <c r="L4270" t="str">
        <f t="shared" si="200"/>
        <v>No</v>
      </c>
    </row>
    <row r="4271" spans="1:12" x14ac:dyDescent="0.3">
      <c r="A4271" t="s">
        <v>25</v>
      </c>
      <c r="B4271">
        <v>294</v>
      </c>
      <c r="C4271" s="1">
        <v>45359</v>
      </c>
      <c r="D4271" s="1">
        <v>45344.416666666664</v>
      </c>
      <c r="E4271">
        <v>56.78</v>
      </c>
      <c r="F4271" t="s">
        <v>19</v>
      </c>
      <c r="G4271" t="s">
        <v>26</v>
      </c>
      <c r="H4271">
        <v>97112</v>
      </c>
      <c r="I4271" t="str" cm="1">
        <f t="array" ref="I4271">IFERROR(INDEX(scheduling_data!H:H,MATCH(B4271&amp;D4271,scheduling_data!D:D&amp;scheduling_data!A:A,0)),"")</f>
        <v>Robert Crochet</v>
      </c>
      <c r="J4271" t="str">
        <f t="shared" si="198"/>
        <v>No</v>
      </c>
      <c r="K4271" t="str">
        <f t="shared" si="199"/>
        <v>29445344.4166666667Robert Crochet</v>
      </c>
      <c r="L4271" t="str">
        <f t="shared" si="200"/>
        <v>Yes</v>
      </c>
    </row>
    <row r="4272" spans="1:12" x14ac:dyDescent="0.3">
      <c r="A4272" t="s">
        <v>25</v>
      </c>
      <c r="B4272">
        <v>294</v>
      </c>
      <c r="C4272" s="1">
        <v>45359</v>
      </c>
      <c r="D4272" s="1">
        <v>45344.416666666664</v>
      </c>
      <c r="E4272">
        <v>93.22</v>
      </c>
      <c r="F4272" t="s">
        <v>9</v>
      </c>
      <c r="G4272" t="s">
        <v>28</v>
      </c>
      <c r="H4272">
        <v>97112</v>
      </c>
      <c r="I4272" t="str" cm="1">
        <f t="array" ref="I4272">IFERROR(INDEX(scheduling_data!H:H,MATCH(B4272&amp;D4272,scheduling_data!D:D&amp;scheduling_data!A:A,0)),"")</f>
        <v>Robert Crochet</v>
      </c>
      <c r="J4272" t="str">
        <f t="shared" si="198"/>
        <v>No</v>
      </c>
      <c r="K4272" t="str">
        <f t="shared" si="199"/>
        <v>29445344.4166666667Robert Crochet</v>
      </c>
      <c r="L4272" t="str">
        <f t="shared" si="200"/>
        <v>No</v>
      </c>
    </row>
    <row r="4273" spans="1:12" x14ac:dyDescent="0.3">
      <c r="A4273" t="s">
        <v>14</v>
      </c>
      <c r="B4273">
        <v>114</v>
      </c>
      <c r="C4273" s="1">
        <v>45352</v>
      </c>
      <c r="D4273" s="1">
        <v>45338.375</v>
      </c>
      <c r="E4273">
        <v>95</v>
      </c>
      <c r="F4273" t="s">
        <v>9</v>
      </c>
      <c r="G4273" t="s">
        <v>52</v>
      </c>
      <c r="H4273">
        <v>92507</v>
      </c>
      <c r="I4273" t="str" cm="1">
        <f t="array" ref="I4273">IFERROR(INDEX(scheduling_data!H:H,MATCH(B4273&amp;D4273,scheduling_data!D:D&amp;scheduling_data!A:A,0)),"")</f>
        <v>Victoria Miley</v>
      </c>
      <c r="J4273" t="str">
        <f t="shared" si="198"/>
        <v>No</v>
      </c>
      <c r="K4273" t="str">
        <f t="shared" si="199"/>
        <v>11445338.375Victoria Miley</v>
      </c>
      <c r="L4273" t="str">
        <f t="shared" si="200"/>
        <v>No</v>
      </c>
    </row>
    <row r="4274" spans="1:12" x14ac:dyDescent="0.3">
      <c r="A4274" t="s">
        <v>14</v>
      </c>
      <c r="B4274">
        <v>114</v>
      </c>
      <c r="C4274" s="1">
        <v>45352</v>
      </c>
      <c r="D4274" s="1">
        <v>45338.375</v>
      </c>
      <c r="E4274">
        <v>55</v>
      </c>
      <c r="F4274" t="s">
        <v>19</v>
      </c>
      <c r="G4274" t="s">
        <v>51</v>
      </c>
      <c r="H4274">
        <v>92507</v>
      </c>
      <c r="I4274" t="str" cm="1">
        <f t="array" ref="I4274">IFERROR(INDEX(scheduling_data!H:H,MATCH(B4274&amp;D4274,scheduling_data!D:D&amp;scheduling_data!A:A,0)),"")</f>
        <v>Victoria Miley</v>
      </c>
      <c r="J4274" t="str">
        <f t="shared" si="198"/>
        <v>No</v>
      </c>
      <c r="K4274" t="str">
        <f t="shared" si="199"/>
        <v>11445338.375Victoria Miley</v>
      </c>
      <c r="L4274" t="str">
        <f t="shared" si="200"/>
        <v>Yes</v>
      </c>
    </row>
    <row r="4275" spans="1:12" x14ac:dyDescent="0.3">
      <c r="A4275" t="s">
        <v>14</v>
      </c>
      <c r="B4275">
        <v>114</v>
      </c>
      <c r="C4275" s="1">
        <v>45352</v>
      </c>
      <c r="D4275" s="1">
        <v>45341.416666666664</v>
      </c>
      <c r="E4275">
        <v>55</v>
      </c>
      <c r="F4275" t="s">
        <v>19</v>
      </c>
      <c r="G4275" t="s">
        <v>51</v>
      </c>
      <c r="H4275">
        <v>92507</v>
      </c>
      <c r="I4275" t="str" cm="1">
        <f t="array" ref="I4275">IFERROR(INDEX(scheduling_data!H:H,MATCH(B4275&amp;D4275,scheduling_data!D:D&amp;scheduling_data!A:A,0)),"")</f>
        <v>Victoria Miley</v>
      </c>
      <c r="J4275" t="str">
        <f t="shared" si="198"/>
        <v>No</v>
      </c>
      <c r="K4275" t="str">
        <f t="shared" si="199"/>
        <v>11445341.4166666667Victoria Miley</v>
      </c>
      <c r="L4275" t="str">
        <f t="shared" si="200"/>
        <v>Yes</v>
      </c>
    </row>
    <row r="4276" spans="1:12" x14ac:dyDescent="0.3">
      <c r="A4276" t="s">
        <v>14</v>
      </c>
      <c r="B4276">
        <v>114</v>
      </c>
      <c r="C4276" s="1">
        <v>45352</v>
      </c>
      <c r="D4276" s="1">
        <v>45341.416666666664</v>
      </c>
      <c r="E4276">
        <v>95</v>
      </c>
      <c r="F4276" t="s">
        <v>9</v>
      </c>
      <c r="G4276" t="s">
        <v>52</v>
      </c>
      <c r="H4276">
        <v>92507</v>
      </c>
      <c r="I4276" t="str" cm="1">
        <f t="array" ref="I4276">IFERROR(INDEX(scheduling_data!H:H,MATCH(B4276&amp;D4276,scheduling_data!D:D&amp;scheduling_data!A:A,0)),"")</f>
        <v>Victoria Miley</v>
      </c>
      <c r="J4276" t="str">
        <f t="shared" si="198"/>
        <v>No</v>
      </c>
      <c r="K4276" t="str">
        <f t="shared" si="199"/>
        <v>11445341.4166666667Victoria Miley</v>
      </c>
      <c r="L4276" t="str">
        <f t="shared" si="200"/>
        <v>No</v>
      </c>
    </row>
    <row r="4277" spans="1:12" x14ac:dyDescent="0.3">
      <c r="A4277" t="s">
        <v>14</v>
      </c>
      <c r="B4277">
        <v>114</v>
      </c>
      <c r="C4277" s="1">
        <v>45359</v>
      </c>
      <c r="D4277" s="1">
        <v>45343.395833333336</v>
      </c>
      <c r="E4277">
        <v>55</v>
      </c>
      <c r="F4277" t="s">
        <v>19</v>
      </c>
      <c r="G4277" t="s">
        <v>51</v>
      </c>
      <c r="H4277">
        <v>92507</v>
      </c>
      <c r="I4277" t="str" cm="1">
        <f t="array" ref="I4277">IFERROR(INDEX(scheduling_data!H:H,MATCH(B4277&amp;D4277,scheduling_data!D:D&amp;scheduling_data!A:A,0)),"")</f>
        <v>Victoria Miley</v>
      </c>
      <c r="J4277" t="str">
        <f t="shared" si="198"/>
        <v>No</v>
      </c>
      <c r="K4277" t="str">
        <f t="shared" si="199"/>
        <v>11445343.3958333333Victoria Miley</v>
      </c>
      <c r="L4277" t="str">
        <f t="shared" si="200"/>
        <v>Yes</v>
      </c>
    </row>
    <row r="4278" spans="1:12" x14ac:dyDescent="0.3">
      <c r="A4278" t="s">
        <v>14</v>
      </c>
      <c r="B4278">
        <v>114</v>
      </c>
      <c r="C4278" s="1">
        <v>45359</v>
      </c>
      <c r="D4278" s="1">
        <v>45343.395833333336</v>
      </c>
      <c r="E4278">
        <v>95</v>
      </c>
      <c r="F4278" t="s">
        <v>9</v>
      </c>
      <c r="G4278" t="s">
        <v>52</v>
      </c>
      <c r="H4278">
        <v>92507</v>
      </c>
      <c r="I4278" t="str" cm="1">
        <f t="array" ref="I4278">IFERROR(INDEX(scheduling_data!H:H,MATCH(B4278&amp;D4278,scheduling_data!D:D&amp;scheduling_data!A:A,0)),"")</f>
        <v>Victoria Miley</v>
      </c>
      <c r="J4278" t="str">
        <f t="shared" si="198"/>
        <v>No</v>
      </c>
      <c r="K4278" t="str">
        <f t="shared" si="199"/>
        <v>11445343.3958333333Victoria Miley</v>
      </c>
      <c r="L4278" t="str">
        <f t="shared" si="200"/>
        <v>No</v>
      </c>
    </row>
    <row r="4279" spans="1:12" x14ac:dyDescent="0.3">
      <c r="A4279" t="s">
        <v>14</v>
      </c>
      <c r="B4279">
        <v>114</v>
      </c>
      <c r="C4279" s="1">
        <v>45359</v>
      </c>
      <c r="D4279" s="1">
        <v>45348.416666666664</v>
      </c>
      <c r="E4279">
        <v>95</v>
      </c>
      <c r="F4279" t="s">
        <v>9</v>
      </c>
      <c r="G4279" t="s">
        <v>52</v>
      </c>
      <c r="H4279">
        <v>92507</v>
      </c>
      <c r="I4279" t="str" cm="1">
        <f t="array" ref="I4279">IFERROR(INDEX(scheduling_data!H:H,MATCH(B4279&amp;D4279,scheduling_data!D:D&amp;scheduling_data!A:A,0)),"")</f>
        <v>Victoria Miley</v>
      </c>
      <c r="J4279" t="str">
        <f t="shared" si="198"/>
        <v>No</v>
      </c>
      <c r="K4279" t="str">
        <f t="shared" si="199"/>
        <v>11445348.4166666667Victoria Miley</v>
      </c>
      <c r="L4279" t="str">
        <f t="shared" si="200"/>
        <v>No</v>
      </c>
    </row>
    <row r="4280" spans="1:12" x14ac:dyDescent="0.3">
      <c r="A4280" t="s">
        <v>14</v>
      </c>
      <c r="B4280">
        <v>114</v>
      </c>
      <c r="C4280" s="1">
        <v>45359</v>
      </c>
      <c r="D4280" s="1">
        <v>45348.416666666664</v>
      </c>
      <c r="E4280">
        <v>55</v>
      </c>
      <c r="F4280" t="s">
        <v>19</v>
      </c>
      <c r="G4280" t="s">
        <v>51</v>
      </c>
      <c r="H4280">
        <v>92507</v>
      </c>
      <c r="I4280" t="str" cm="1">
        <f t="array" ref="I4280">IFERROR(INDEX(scheduling_data!H:H,MATCH(B4280&amp;D4280,scheduling_data!D:D&amp;scheduling_data!A:A,0)),"")</f>
        <v>Victoria Miley</v>
      </c>
      <c r="J4280" t="str">
        <f t="shared" si="198"/>
        <v>No</v>
      </c>
      <c r="K4280" t="str">
        <f t="shared" si="199"/>
        <v>11445348.4166666667Victoria Miley</v>
      </c>
      <c r="L4280" t="str">
        <f t="shared" si="200"/>
        <v>Yes</v>
      </c>
    </row>
    <row r="4281" spans="1:12" x14ac:dyDescent="0.3">
      <c r="A4281" t="s">
        <v>14</v>
      </c>
      <c r="B4281">
        <v>114</v>
      </c>
      <c r="C4281" s="1">
        <v>45363</v>
      </c>
      <c r="D4281" s="1">
        <v>45350.375</v>
      </c>
      <c r="E4281">
        <v>55</v>
      </c>
      <c r="F4281" t="s">
        <v>19</v>
      </c>
      <c r="G4281" t="s">
        <v>51</v>
      </c>
      <c r="H4281">
        <v>92507</v>
      </c>
      <c r="I4281" t="str" cm="1">
        <f t="array" ref="I4281">IFERROR(INDEX(scheduling_data!H:H,MATCH(B4281&amp;D4281,scheduling_data!D:D&amp;scheduling_data!A:A,0)),"")</f>
        <v>Victoria Miley</v>
      </c>
      <c r="J4281" t="str">
        <f t="shared" si="198"/>
        <v>No</v>
      </c>
      <c r="K4281" t="str">
        <f t="shared" si="199"/>
        <v>11445350.375Victoria Miley</v>
      </c>
      <c r="L4281" t="str">
        <f t="shared" si="200"/>
        <v>Yes</v>
      </c>
    </row>
    <row r="4282" spans="1:12" x14ac:dyDescent="0.3">
      <c r="A4282" t="s">
        <v>14</v>
      </c>
      <c r="B4282">
        <v>114</v>
      </c>
      <c r="C4282" s="1">
        <v>45363</v>
      </c>
      <c r="D4282" s="1">
        <v>45350.375</v>
      </c>
      <c r="E4282">
        <v>95</v>
      </c>
      <c r="F4282" t="s">
        <v>9</v>
      </c>
      <c r="G4282" t="s">
        <v>52</v>
      </c>
      <c r="H4282">
        <v>92507</v>
      </c>
      <c r="I4282" t="str" cm="1">
        <f t="array" ref="I4282">IFERROR(INDEX(scheduling_data!H:H,MATCH(B4282&amp;D4282,scheduling_data!D:D&amp;scheduling_data!A:A,0)),"")</f>
        <v>Victoria Miley</v>
      </c>
      <c r="J4282" t="str">
        <f t="shared" si="198"/>
        <v>No</v>
      </c>
      <c r="K4282" t="str">
        <f t="shared" si="199"/>
        <v>11445350.375Victoria Miley</v>
      </c>
      <c r="L4282" t="str">
        <f t="shared" si="200"/>
        <v>No</v>
      </c>
    </row>
    <row r="4283" spans="1:12" x14ac:dyDescent="0.3">
      <c r="A4283" t="s">
        <v>137</v>
      </c>
      <c r="B4283">
        <v>295</v>
      </c>
      <c r="C4283" s="1">
        <v>45357</v>
      </c>
      <c r="D4283" s="1">
        <v>45337.5625</v>
      </c>
      <c r="E4283">
        <v>163.47999999999999</v>
      </c>
      <c r="F4283" t="s">
        <v>9</v>
      </c>
      <c r="H4283">
        <v>97110</v>
      </c>
      <c r="I4283" t="str" cm="1">
        <f t="array" ref="I4283">IFERROR(INDEX(scheduling_data!H:H,MATCH(B4283&amp;D4283,scheduling_data!D:D&amp;scheduling_data!A:A,0)),"")</f>
        <v>Heidi Molaison</v>
      </c>
      <c r="J4283" t="str">
        <f t="shared" si="198"/>
        <v>No</v>
      </c>
      <c r="K4283" t="str">
        <f t="shared" si="199"/>
        <v>29545337.5625Heidi Molaison</v>
      </c>
      <c r="L4283" t="str">
        <f t="shared" si="200"/>
        <v>No</v>
      </c>
    </row>
    <row r="4284" spans="1:12" x14ac:dyDescent="0.3">
      <c r="A4284" t="s">
        <v>137</v>
      </c>
      <c r="B4284">
        <v>295</v>
      </c>
      <c r="C4284" s="1">
        <v>45357</v>
      </c>
      <c r="D4284" s="1">
        <v>45337.5625</v>
      </c>
      <c r="E4284">
        <v>49.02</v>
      </c>
      <c r="F4284" t="s">
        <v>19</v>
      </c>
      <c r="H4284">
        <v>97110</v>
      </c>
      <c r="I4284" t="str" cm="1">
        <f t="array" ref="I4284">IFERROR(INDEX(scheduling_data!H:H,MATCH(B4284&amp;D4284,scheduling_data!D:D&amp;scheduling_data!A:A,0)),"")</f>
        <v>Heidi Molaison</v>
      </c>
      <c r="J4284" t="str">
        <f t="shared" si="198"/>
        <v>No</v>
      </c>
      <c r="K4284" t="str">
        <f t="shared" si="199"/>
        <v>29545337.5625Heidi Molaison</v>
      </c>
      <c r="L4284" t="str">
        <f t="shared" si="200"/>
        <v>Yes</v>
      </c>
    </row>
    <row r="4285" spans="1:12" x14ac:dyDescent="0.3">
      <c r="A4285" t="s">
        <v>137</v>
      </c>
      <c r="B4285">
        <v>295</v>
      </c>
      <c r="C4285" s="1">
        <v>45357</v>
      </c>
      <c r="D4285" s="1">
        <v>45337.5625</v>
      </c>
      <c r="E4285">
        <v>59.31</v>
      </c>
      <c r="F4285" t="s">
        <v>9</v>
      </c>
      <c r="H4285">
        <v>97165</v>
      </c>
      <c r="I4285" t="str" cm="1">
        <f t="array" ref="I4285">IFERROR(INDEX(scheduling_data!H:H,MATCH(B4285&amp;D4285,scheduling_data!D:D&amp;scheduling_data!A:A,0)),"")</f>
        <v>Heidi Molaison</v>
      </c>
      <c r="J4285" t="str">
        <f t="shared" si="198"/>
        <v>No</v>
      </c>
      <c r="K4285" t="str">
        <f t="shared" si="199"/>
        <v>29545337.5625Heidi Molaison</v>
      </c>
      <c r="L4285" t="str">
        <f t="shared" si="200"/>
        <v>No</v>
      </c>
    </row>
    <row r="4286" spans="1:12" x14ac:dyDescent="0.3">
      <c r="A4286" t="s">
        <v>137</v>
      </c>
      <c r="B4286">
        <v>295</v>
      </c>
      <c r="C4286" s="1">
        <v>45357</v>
      </c>
      <c r="D4286" s="1">
        <v>45337.5625</v>
      </c>
      <c r="E4286">
        <v>72.260000000000005</v>
      </c>
      <c r="F4286" t="s">
        <v>19</v>
      </c>
      <c r="H4286">
        <v>97165</v>
      </c>
      <c r="I4286" t="str" cm="1">
        <f t="array" ref="I4286">IFERROR(INDEX(scheduling_data!H:H,MATCH(B4286&amp;D4286,scheduling_data!D:D&amp;scheduling_data!A:A,0)),"")</f>
        <v>Heidi Molaison</v>
      </c>
      <c r="J4286" t="str">
        <f t="shared" si="198"/>
        <v>No</v>
      </c>
      <c r="K4286" t="str">
        <f t="shared" si="199"/>
        <v>29545337.5625Heidi Molaison</v>
      </c>
      <c r="L4286" t="str">
        <f t="shared" si="200"/>
        <v>Yes</v>
      </c>
    </row>
    <row r="4287" spans="1:12" x14ac:dyDescent="0.3">
      <c r="A4287" t="s">
        <v>137</v>
      </c>
      <c r="B4287">
        <v>295</v>
      </c>
      <c r="C4287" s="1">
        <v>45357</v>
      </c>
      <c r="D4287" s="1">
        <v>45341.583333333336</v>
      </c>
      <c r="E4287">
        <v>0.52</v>
      </c>
      <c r="F4287" t="s">
        <v>9</v>
      </c>
      <c r="G4287" t="s">
        <v>55</v>
      </c>
      <c r="H4287">
        <v>97530</v>
      </c>
      <c r="I4287" t="str" cm="1">
        <f t="array" ref="I4287">IFERROR(INDEX(scheduling_data!H:H,MATCH(B4287&amp;D4287,scheduling_data!D:D&amp;scheduling_data!A:A,0)),"")</f>
        <v>Heidi Molaison</v>
      </c>
      <c r="J4287" t="str">
        <f t="shared" si="198"/>
        <v>No</v>
      </c>
      <c r="K4287" t="str">
        <f t="shared" si="199"/>
        <v>29545341.5833333333Heidi Molaison</v>
      </c>
      <c r="L4287" t="str">
        <f t="shared" si="200"/>
        <v>No</v>
      </c>
    </row>
    <row r="4288" spans="1:12" x14ac:dyDescent="0.3">
      <c r="A4288" t="s">
        <v>137</v>
      </c>
      <c r="B4288">
        <v>295</v>
      </c>
      <c r="C4288" s="1">
        <v>45357</v>
      </c>
      <c r="D4288" s="1">
        <v>45341.583333333336</v>
      </c>
      <c r="E4288">
        <v>42.21</v>
      </c>
      <c r="F4288" t="s">
        <v>9</v>
      </c>
      <c r="G4288" t="s">
        <v>56</v>
      </c>
      <c r="H4288">
        <v>97530</v>
      </c>
      <c r="I4288" t="str" cm="1">
        <f t="array" ref="I4288">IFERROR(INDEX(scheduling_data!H:H,MATCH(B4288&amp;D4288,scheduling_data!D:D&amp;scheduling_data!A:A,0)),"")</f>
        <v>Heidi Molaison</v>
      </c>
      <c r="J4288" t="str">
        <f t="shared" si="198"/>
        <v>No</v>
      </c>
      <c r="K4288" t="str">
        <f t="shared" si="199"/>
        <v>29545341.5833333333Heidi Molaison</v>
      </c>
      <c r="L4288" t="str">
        <f t="shared" si="200"/>
        <v>No</v>
      </c>
    </row>
    <row r="4289" spans="1:12" x14ac:dyDescent="0.3">
      <c r="A4289" t="s">
        <v>137</v>
      </c>
      <c r="B4289">
        <v>295</v>
      </c>
      <c r="C4289" s="1">
        <v>45357</v>
      </c>
      <c r="D4289" s="1">
        <v>45341.583333333336</v>
      </c>
      <c r="E4289">
        <v>25.71</v>
      </c>
      <c r="F4289" t="s">
        <v>19</v>
      </c>
      <c r="G4289" t="s">
        <v>57</v>
      </c>
      <c r="H4289">
        <v>97530</v>
      </c>
      <c r="I4289" t="str" cm="1">
        <f t="array" ref="I4289">IFERROR(INDEX(scheduling_data!H:H,MATCH(B4289&amp;D4289,scheduling_data!D:D&amp;scheduling_data!A:A,0)),"")</f>
        <v>Heidi Molaison</v>
      </c>
      <c r="J4289" t="str">
        <f t="shared" si="198"/>
        <v>No</v>
      </c>
      <c r="K4289" t="str">
        <f t="shared" si="199"/>
        <v>29545341.5833333333Heidi Molaison</v>
      </c>
      <c r="L4289" t="str">
        <f t="shared" si="200"/>
        <v>Yes</v>
      </c>
    </row>
    <row r="4290" spans="1:12" x14ac:dyDescent="0.3">
      <c r="A4290" t="s">
        <v>137</v>
      </c>
      <c r="B4290">
        <v>295</v>
      </c>
      <c r="C4290" s="1">
        <v>45357</v>
      </c>
      <c r="D4290" s="1">
        <v>45341.583333333336</v>
      </c>
      <c r="E4290">
        <v>5.86</v>
      </c>
      <c r="F4290" t="s">
        <v>9</v>
      </c>
      <c r="G4290" t="s">
        <v>54</v>
      </c>
      <c r="H4290">
        <v>97110</v>
      </c>
      <c r="I4290" t="str" cm="1">
        <f t="array" ref="I4290">IFERROR(INDEX(scheduling_data!H:H,MATCH(B4290&amp;D4290,scheduling_data!D:D&amp;scheduling_data!A:A,0)),"")</f>
        <v>Heidi Molaison</v>
      </c>
      <c r="J4290" t="str">
        <f t="shared" si="198"/>
        <v>No</v>
      </c>
      <c r="K4290" t="str">
        <f t="shared" si="199"/>
        <v>29545341.5833333333Heidi Molaison</v>
      </c>
      <c r="L4290" t="str">
        <f t="shared" si="200"/>
        <v>No</v>
      </c>
    </row>
    <row r="4291" spans="1:12" x14ac:dyDescent="0.3">
      <c r="A4291" t="s">
        <v>137</v>
      </c>
      <c r="B4291">
        <v>295</v>
      </c>
      <c r="C4291" s="1">
        <v>45357</v>
      </c>
      <c r="D4291" s="1">
        <v>45341.583333333336</v>
      </c>
      <c r="E4291">
        <v>0.33</v>
      </c>
      <c r="F4291" t="s">
        <v>9</v>
      </c>
      <c r="G4291" t="s">
        <v>55</v>
      </c>
      <c r="H4291">
        <v>97110</v>
      </c>
      <c r="I4291" t="str" cm="1">
        <f t="array" ref="I4291">IFERROR(INDEX(scheduling_data!H:H,MATCH(B4291&amp;D4291,scheduling_data!D:D&amp;scheduling_data!A:A,0)),"")</f>
        <v>Heidi Molaison</v>
      </c>
      <c r="J4291" t="str">
        <f t="shared" ref="J4291:J4354" si="201">IF(I4291="", "Yes", "No")</f>
        <v>No</v>
      </c>
      <c r="K4291" t="str">
        <f t="shared" ref="K4291:K4354" si="202">IF(I4291="",B4291&amp;D4291,B4291&amp;D4291&amp;I4291)</f>
        <v>29545341.5833333333Heidi Molaison</v>
      </c>
      <c r="L4291" t="str">
        <f t="shared" ref="L4291:L4354" si="203">IF(OR(F4291="Cash", F4291="Check", F4291="EFT", F4291="Credit Card", F4291="Visa", F4291="Mastercard", F4291="AMEX"), "Yes", "No")</f>
        <v>No</v>
      </c>
    </row>
    <row r="4292" spans="1:12" x14ac:dyDescent="0.3">
      <c r="A4292" t="s">
        <v>137</v>
      </c>
      <c r="B4292">
        <v>295</v>
      </c>
      <c r="C4292" s="1">
        <v>45357</v>
      </c>
      <c r="D4292" s="1">
        <v>45341.583333333336</v>
      </c>
      <c r="E4292">
        <v>48.3</v>
      </c>
      <c r="F4292" t="s">
        <v>9</v>
      </c>
      <c r="G4292" t="s">
        <v>56</v>
      </c>
      <c r="H4292">
        <v>97110</v>
      </c>
      <c r="I4292" t="str" cm="1">
        <f t="array" ref="I4292">IFERROR(INDEX(scheduling_data!H:H,MATCH(B4292&amp;D4292,scheduling_data!D:D&amp;scheduling_data!A:A,0)),"")</f>
        <v>Heidi Molaison</v>
      </c>
      <c r="J4292" t="str">
        <f t="shared" si="201"/>
        <v>No</v>
      </c>
      <c r="K4292" t="str">
        <f t="shared" si="202"/>
        <v>29545341.5833333333Heidi Molaison</v>
      </c>
      <c r="L4292" t="str">
        <f t="shared" si="203"/>
        <v>No</v>
      </c>
    </row>
    <row r="4293" spans="1:12" x14ac:dyDescent="0.3">
      <c r="A4293" t="s">
        <v>137</v>
      </c>
      <c r="B4293">
        <v>295</v>
      </c>
      <c r="C4293" s="1">
        <v>45357</v>
      </c>
      <c r="D4293" s="1">
        <v>45341.583333333336</v>
      </c>
      <c r="E4293">
        <v>16.34</v>
      </c>
      <c r="F4293" t="s">
        <v>19</v>
      </c>
      <c r="G4293" t="s">
        <v>57</v>
      </c>
      <c r="H4293">
        <v>97110</v>
      </c>
      <c r="I4293" t="str" cm="1">
        <f t="array" ref="I4293">IFERROR(INDEX(scheduling_data!H:H,MATCH(B4293&amp;D4293,scheduling_data!D:D&amp;scheduling_data!A:A,0)),"")</f>
        <v>Heidi Molaison</v>
      </c>
      <c r="J4293" t="str">
        <f t="shared" si="201"/>
        <v>No</v>
      </c>
      <c r="K4293" t="str">
        <f t="shared" si="202"/>
        <v>29545341.5833333333Heidi Molaison</v>
      </c>
      <c r="L4293" t="str">
        <f t="shared" si="203"/>
        <v>Yes</v>
      </c>
    </row>
    <row r="4294" spans="1:12" x14ac:dyDescent="0.3">
      <c r="A4294" t="s">
        <v>137</v>
      </c>
      <c r="B4294">
        <v>295</v>
      </c>
      <c r="C4294" s="1">
        <v>45359</v>
      </c>
      <c r="D4294" s="1">
        <v>45343.625</v>
      </c>
      <c r="E4294">
        <v>0.52</v>
      </c>
      <c r="F4294" t="s">
        <v>9</v>
      </c>
      <c r="G4294" t="s">
        <v>55</v>
      </c>
      <c r="H4294">
        <v>97530</v>
      </c>
      <c r="I4294" t="str" cm="1">
        <f t="array" ref="I4294">IFERROR(INDEX(scheduling_data!H:H,MATCH(B4294&amp;D4294,scheduling_data!D:D&amp;scheduling_data!A:A,0)),"")</f>
        <v>Heidi Molaison</v>
      </c>
      <c r="J4294" t="str">
        <f t="shared" si="201"/>
        <v>No</v>
      </c>
      <c r="K4294" t="str">
        <f t="shared" si="202"/>
        <v>29545343.625Heidi Molaison</v>
      </c>
      <c r="L4294" t="str">
        <f t="shared" si="203"/>
        <v>No</v>
      </c>
    </row>
    <row r="4295" spans="1:12" x14ac:dyDescent="0.3">
      <c r="A4295" t="s">
        <v>137</v>
      </c>
      <c r="B4295">
        <v>295</v>
      </c>
      <c r="C4295" s="1">
        <v>45359</v>
      </c>
      <c r="D4295" s="1">
        <v>45343.625</v>
      </c>
      <c r="E4295">
        <v>0.33</v>
      </c>
      <c r="F4295" t="s">
        <v>9</v>
      </c>
      <c r="G4295" t="s">
        <v>55</v>
      </c>
      <c r="H4295">
        <v>97110</v>
      </c>
      <c r="I4295" t="str" cm="1">
        <f t="array" ref="I4295">IFERROR(INDEX(scheduling_data!H:H,MATCH(B4295&amp;D4295,scheduling_data!D:D&amp;scheduling_data!A:A,0)),"")</f>
        <v>Heidi Molaison</v>
      </c>
      <c r="J4295" t="str">
        <f t="shared" si="201"/>
        <v>No</v>
      </c>
      <c r="K4295" t="str">
        <f t="shared" si="202"/>
        <v>29545343.625Heidi Molaison</v>
      </c>
      <c r="L4295" t="str">
        <f t="shared" si="203"/>
        <v>No</v>
      </c>
    </row>
    <row r="4296" spans="1:12" x14ac:dyDescent="0.3">
      <c r="A4296" t="s">
        <v>137</v>
      </c>
      <c r="B4296">
        <v>295</v>
      </c>
      <c r="C4296" s="1">
        <v>45359</v>
      </c>
      <c r="D4296" s="1">
        <v>45343.625</v>
      </c>
      <c r="E4296">
        <v>48.3</v>
      </c>
      <c r="F4296" t="s">
        <v>9</v>
      </c>
      <c r="G4296" t="s">
        <v>56</v>
      </c>
      <c r="H4296">
        <v>97110</v>
      </c>
      <c r="I4296" t="str" cm="1">
        <f t="array" ref="I4296">IFERROR(INDEX(scheduling_data!H:H,MATCH(B4296&amp;D4296,scheduling_data!D:D&amp;scheduling_data!A:A,0)),"")</f>
        <v>Heidi Molaison</v>
      </c>
      <c r="J4296" t="str">
        <f t="shared" si="201"/>
        <v>No</v>
      </c>
      <c r="K4296" t="str">
        <f t="shared" si="202"/>
        <v>29545343.625Heidi Molaison</v>
      </c>
      <c r="L4296" t="str">
        <f t="shared" si="203"/>
        <v>No</v>
      </c>
    </row>
    <row r="4297" spans="1:12" x14ac:dyDescent="0.3">
      <c r="A4297" t="s">
        <v>137</v>
      </c>
      <c r="B4297">
        <v>295</v>
      </c>
      <c r="C4297" s="1">
        <v>45359</v>
      </c>
      <c r="D4297" s="1">
        <v>45343.625</v>
      </c>
      <c r="E4297">
        <v>16.34</v>
      </c>
      <c r="F4297" t="s">
        <v>19</v>
      </c>
      <c r="G4297" t="s">
        <v>57</v>
      </c>
      <c r="H4297">
        <v>97110</v>
      </c>
      <c r="I4297" t="str" cm="1">
        <f t="array" ref="I4297">IFERROR(INDEX(scheduling_data!H:H,MATCH(B4297&amp;D4297,scheduling_data!D:D&amp;scheduling_data!A:A,0)),"")</f>
        <v>Heidi Molaison</v>
      </c>
      <c r="J4297" t="str">
        <f t="shared" si="201"/>
        <v>No</v>
      </c>
      <c r="K4297" t="str">
        <f t="shared" si="202"/>
        <v>29545343.625Heidi Molaison</v>
      </c>
      <c r="L4297" t="str">
        <f t="shared" si="203"/>
        <v>Yes</v>
      </c>
    </row>
    <row r="4298" spans="1:12" x14ac:dyDescent="0.3">
      <c r="A4298" t="s">
        <v>137</v>
      </c>
      <c r="B4298">
        <v>295</v>
      </c>
      <c r="C4298" s="1">
        <v>45359</v>
      </c>
      <c r="D4298" s="1">
        <v>45343.625</v>
      </c>
      <c r="E4298">
        <v>5.86</v>
      </c>
      <c r="F4298" t="s">
        <v>9</v>
      </c>
      <c r="G4298" t="s">
        <v>54</v>
      </c>
      <c r="H4298">
        <v>97110</v>
      </c>
      <c r="I4298" t="str" cm="1">
        <f t="array" ref="I4298">IFERROR(INDEX(scheduling_data!H:H,MATCH(B4298&amp;D4298,scheduling_data!D:D&amp;scheduling_data!A:A,0)),"")</f>
        <v>Heidi Molaison</v>
      </c>
      <c r="J4298" t="str">
        <f t="shared" si="201"/>
        <v>No</v>
      </c>
      <c r="K4298" t="str">
        <f t="shared" si="202"/>
        <v>29545343.625Heidi Molaison</v>
      </c>
      <c r="L4298" t="str">
        <f t="shared" si="203"/>
        <v>No</v>
      </c>
    </row>
    <row r="4299" spans="1:12" x14ac:dyDescent="0.3">
      <c r="A4299" t="s">
        <v>137</v>
      </c>
      <c r="B4299">
        <v>295</v>
      </c>
      <c r="C4299" s="1">
        <v>45359</v>
      </c>
      <c r="D4299" s="1">
        <v>45343.625</v>
      </c>
      <c r="E4299">
        <v>25.71</v>
      </c>
      <c r="F4299" t="s">
        <v>19</v>
      </c>
      <c r="G4299" t="s">
        <v>57</v>
      </c>
      <c r="H4299">
        <v>97530</v>
      </c>
      <c r="I4299" t="str" cm="1">
        <f t="array" ref="I4299">IFERROR(INDEX(scheduling_data!H:H,MATCH(B4299&amp;D4299,scheduling_data!D:D&amp;scheduling_data!A:A,0)),"")</f>
        <v>Heidi Molaison</v>
      </c>
      <c r="J4299" t="str">
        <f t="shared" si="201"/>
        <v>No</v>
      </c>
      <c r="K4299" t="str">
        <f t="shared" si="202"/>
        <v>29545343.625Heidi Molaison</v>
      </c>
      <c r="L4299" t="str">
        <f t="shared" si="203"/>
        <v>Yes</v>
      </c>
    </row>
    <row r="4300" spans="1:12" x14ac:dyDescent="0.3">
      <c r="A4300" t="s">
        <v>137</v>
      </c>
      <c r="B4300">
        <v>295</v>
      </c>
      <c r="C4300" s="1">
        <v>45359</v>
      </c>
      <c r="D4300" s="1">
        <v>45343.625</v>
      </c>
      <c r="E4300">
        <v>42.21</v>
      </c>
      <c r="F4300" t="s">
        <v>9</v>
      </c>
      <c r="G4300" t="s">
        <v>56</v>
      </c>
      <c r="H4300">
        <v>97530</v>
      </c>
      <c r="I4300" t="str" cm="1">
        <f t="array" ref="I4300">IFERROR(INDEX(scheduling_data!H:H,MATCH(B4300&amp;D4300,scheduling_data!D:D&amp;scheduling_data!A:A,0)),"")</f>
        <v>Heidi Molaison</v>
      </c>
      <c r="J4300" t="str">
        <f t="shared" si="201"/>
        <v>No</v>
      </c>
      <c r="K4300" t="str">
        <f t="shared" si="202"/>
        <v>29545343.625Heidi Molaison</v>
      </c>
      <c r="L4300" t="str">
        <f t="shared" si="203"/>
        <v>No</v>
      </c>
    </row>
    <row r="4301" spans="1:12" x14ac:dyDescent="0.3">
      <c r="A4301" t="s">
        <v>137</v>
      </c>
      <c r="B4301">
        <v>295</v>
      </c>
      <c r="C4301" s="1">
        <v>45371</v>
      </c>
      <c r="D4301" s="1">
        <v>45349.395833333336</v>
      </c>
      <c r="E4301">
        <v>23.97</v>
      </c>
      <c r="F4301" t="s">
        <v>19</v>
      </c>
      <c r="G4301" t="s">
        <v>57</v>
      </c>
      <c r="H4301">
        <v>97112</v>
      </c>
      <c r="I4301" t="str" cm="1">
        <f t="array" ref="I4301">IFERROR(INDEX(scheduling_data!H:H,MATCH(B4301&amp;D4301,scheduling_data!D:D&amp;scheduling_data!A:A,0)),"")</f>
        <v>Kelsea Rodriguez</v>
      </c>
      <c r="J4301" t="str">
        <f t="shared" si="201"/>
        <v>No</v>
      </c>
      <c r="K4301" t="str">
        <f t="shared" si="202"/>
        <v>29545349.3958333333Kelsea Rodriguez</v>
      </c>
      <c r="L4301" t="str">
        <f t="shared" si="203"/>
        <v>Yes</v>
      </c>
    </row>
    <row r="4302" spans="1:12" x14ac:dyDescent="0.3">
      <c r="A4302" t="s">
        <v>137</v>
      </c>
      <c r="B4302">
        <v>295</v>
      </c>
      <c r="C4302" s="1">
        <v>45371</v>
      </c>
      <c r="D4302" s="1">
        <v>45349.395833333336</v>
      </c>
      <c r="E4302">
        <v>32.67</v>
      </c>
      <c r="F4302" t="s">
        <v>19</v>
      </c>
      <c r="G4302" t="s">
        <v>57</v>
      </c>
      <c r="H4302">
        <v>97110</v>
      </c>
      <c r="I4302" t="str" cm="1">
        <f t="array" ref="I4302">IFERROR(INDEX(scheduling_data!H:H,MATCH(B4302&amp;D4302,scheduling_data!D:D&amp;scheduling_data!A:A,0)),"")</f>
        <v>Kelsea Rodriguez</v>
      </c>
      <c r="J4302" t="str">
        <f t="shared" si="201"/>
        <v>No</v>
      </c>
      <c r="K4302" t="str">
        <f t="shared" si="202"/>
        <v>29545349.3958333333Kelsea Rodriguez</v>
      </c>
      <c r="L4302" t="str">
        <f t="shared" si="203"/>
        <v>Yes</v>
      </c>
    </row>
    <row r="4303" spans="1:12" x14ac:dyDescent="0.3">
      <c r="A4303" t="s">
        <v>137</v>
      </c>
      <c r="B4303">
        <v>295</v>
      </c>
      <c r="C4303" s="1">
        <v>45371</v>
      </c>
      <c r="D4303" s="1">
        <v>45349.395833333336</v>
      </c>
      <c r="E4303">
        <v>44.43</v>
      </c>
      <c r="F4303" t="s">
        <v>9</v>
      </c>
      <c r="G4303" t="s">
        <v>56</v>
      </c>
      <c r="H4303">
        <v>97112</v>
      </c>
      <c r="I4303" t="str" cm="1">
        <f t="array" ref="I4303">IFERROR(INDEX(scheduling_data!H:H,MATCH(B4303&amp;D4303,scheduling_data!D:D&amp;scheduling_data!A:A,0)),"")</f>
        <v>Kelsea Rodriguez</v>
      </c>
      <c r="J4303" t="str">
        <f t="shared" si="201"/>
        <v>No</v>
      </c>
      <c r="K4303" t="str">
        <f t="shared" si="202"/>
        <v>29545349.3958333333Kelsea Rodriguez</v>
      </c>
      <c r="L4303" t="str">
        <f t="shared" si="203"/>
        <v>No</v>
      </c>
    </row>
    <row r="4304" spans="1:12" x14ac:dyDescent="0.3">
      <c r="A4304" t="s">
        <v>137</v>
      </c>
      <c r="B4304">
        <v>295</v>
      </c>
      <c r="C4304" s="1">
        <v>45371</v>
      </c>
      <c r="D4304" s="1">
        <v>45349.395833333336</v>
      </c>
      <c r="E4304">
        <v>0.49</v>
      </c>
      <c r="F4304" t="s">
        <v>9</v>
      </c>
      <c r="G4304" t="s">
        <v>55</v>
      </c>
      <c r="H4304">
        <v>97112</v>
      </c>
      <c r="I4304" t="str" cm="1">
        <f t="array" ref="I4304">IFERROR(INDEX(scheduling_data!H:H,MATCH(B4304&amp;D4304,scheduling_data!D:D&amp;scheduling_data!A:A,0)),"")</f>
        <v>Kelsea Rodriguez</v>
      </c>
      <c r="J4304" t="str">
        <f t="shared" si="201"/>
        <v>No</v>
      </c>
      <c r="K4304" t="str">
        <f t="shared" si="202"/>
        <v>29545349.3958333333Kelsea Rodriguez</v>
      </c>
      <c r="L4304" t="str">
        <f t="shared" si="203"/>
        <v>No</v>
      </c>
    </row>
    <row r="4305" spans="1:12" x14ac:dyDescent="0.3">
      <c r="A4305" t="s">
        <v>137</v>
      </c>
      <c r="B4305">
        <v>295</v>
      </c>
      <c r="C4305" s="1">
        <v>45371</v>
      </c>
      <c r="D4305" s="1">
        <v>45349.395833333336</v>
      </c>
      <c r="E4305">
        <v>11.72</v>
      </c>
      <c r="F4305" t="s">
        <v>9</v>
      </c>
      <c r="G4305" t="s">
        <v>54</v>
      </c>
      <c r="H4305">
        <v>97110</v>
      </c>
      <c r="I4305" t="str" cm="1">
        <f t="array" ref="I4305">IFERROR(INDEX(scheduling_data!H:H,MATCH(B4305&amp;D4305,scheduling_data!D:D&amp;scheduling_data!A:A,0)),"")</f>
        <v>Kelsea Rodriguez</v>
      </c>
      <c r="J4305" t="str">
        <f t="shared" si="201"/>
        <v>No</v>
      </c>
      <c r="K4305" t="str">
        <f t="shared" si="202"/>
        <v>29545349.3958333333Kelsea Rodriguez</v>
      </c>
      <c r="L4305" t="str">
        <f t="shared" si="203"/>
        <v>No</v>
      </c>
    </row>
    <row r="4306" spans="1:12" x14ac:dyDescent="0.3">
      <c r="A4306" t="s">
        <v>137</v>
      </c>
      <c r="B4306">
        <v>295</v>
      </c>
      <c r="C4306" s="1">
        <v>45371</v>
      </c>
      <c r="D4306" s="1">
        <v>45349.395833333336</v>
      </c>
      <c r="E4306">
        <v>0.67</v>
      </c>
      <c r="F4306" t="s">
        <v>9</v>
      </c>
      <c r="G4306" t="s">
        <v>55</v>
      </c>
      <c r="H4306">
        <v>97110</v>
      </c>
      <c r="I4306" t="str" cm="1">
        <f t="array" ref="I4306">IFERROR(INDEX(scheduling_data!H:H,MATCH(B4306&amp;D4306,scheduling_data!D:D&amp;scheduling_data!A:A,0)),"")</f>
        <v>Kelsea Rodriguez</v>
      </c>
      <c r="J4306" t="str">
        <f t="shared" si="201"/>
        <v>No</v>
      </c>
      <c r="K4306" t="str">
        <f t="shared" si="202"/>
        <v>29545349.3958333333Kelsea Rodriguez</v>
      </c>
      <c r="L4306" t="str">
        <f t="shared" si="203"/>
        <v>No</v>
      </c>
    </row>
    <row r="4307" spans="1:12" x14ac:dyDescent="0.3">
      <c r="A4307" t="s">
        <v>137</v>
      </c>
      <c r="B4307">
        <v>295</v>
      </c>
      <c r="C4307" s="1">
        <v>45371</v>
      </c>
      <c r="D4307" s="1">
        <v>45349.395833333336</v>
      </c>
      <c r="E4307">
        <v>96.6</v>
      </c>
      <c r="F4307" t="s">
        <v>9</v>
      </c>
      <c r="G4307" t="s">
        <v>56</v>
      </c>
      <c r="H4307">
        <v>97110</v>
      </c>
      <c r="I4307" t="str" cm="1">
        <f t="array" ref="I4307">IFERROR(INDEX(scheduling_data!H:H,MATCH(B4307&amp;D4307,scheduling_data!D:D&amp;scheduling_data!A:A,0)),"")</f>
        <v>Kelsea Rodriguez</v>
      </c>
      <c r="J4307" t="str">
        <f t="shared" si="201"/>
        <v>No</v>
      </c>
      <c r="K4307" t="str">
        <f t="shared" si="202"/>
        <v>29545349.3958333333Kelsea Rodriguez</v>
      </c>
      <c r="L4307" t="str">
        <f t="shared" si="203"/>
        <v>No</v>
      </c>
    </row>
    <row r="4308" spans="1:12" x14ac:dyDescent="0.3">
      <c r="A4308" t="s">
        <v>137</v>
      </c>
      <c r="B4308">
        <v>295</v>
      </c>
      <c r="C4308" s="1">
        <v>45371</v>
      </c>
      <c r="D4308" s="1">
        <v>45350.666666666664</v>
      </c>
      <c r="E4308">
        <v>48.3</v>
      </c>
      <c r="F4308" t="s">
        <v>9</v>
      </c>
      <c r="G4308" t="s">
        <v>56</v>
      </c>
      <c r="H4308">
        <v>97110</v>
      </c>
      <c r="I4308" t="str" cm="1">
        <f t="array" ref="I4308">IFERROR(INDEX(scheduling_data!H:H,MATCH(B4308&amp;D4308,scheduling_data!D:D&amp;scheduling_data!A:A,0)),"")</f>
        <v>Heidi Molaison</v>
      </c>
      <c r="J4308" t="str">
        <f t="shared" si="201"/>
        <v>No</v>
      </c>
      <c r="K4308" t="str">
        <f t="shared" si="202"/>
        <v>29545350.6666666667Heidi Molaison</v>
      </c>
      <c r="L4308" t="str">
        <f t="shared" si="203"/>
        <v>No</v>
      </c>
    </row>
    <row r="4309" spans="1:12" x14ac:dyDescent="0.3">
      <c r="A4309" t="s">
        <v>137</v>
      </c>
      <c r="B4309">
        <v>295</v>
      </c>
      <c r="C4309" s="1">
        <v>45371</v>
      </c>
      <c r="D4309" s="1">
        <v>45350.666666666664</v>
      </c>
      <c r="E4309">
        <v>0.33</v>
      </c>
      <c r="F4309" t="s">
        <v>9</v>
      </c>
      <c r="G4309" t="s">
        <v>55</v>
      </c>
      <c r="H4309">
        <v>97110</v>
      </c>
      <c r="I4309" t="str" cm="1">
        <f t="array" ref="I4309">IFERROR(INDEX(scheduling_data!H:H,MATCH(B4309&amp;D4309,scheduling_data!D:D&amp;scheduling_data!A:A,0)),"")</f>
        <v>Heidi Molaison</v>
      </c>
      <c r="J4309" t="str">
        <f t="shared" si="201"/>
        <v>No</v>
      </c>
      <c r="K4309" t="str">
        <f t="shared" si="202"/>
        <v>29545350.6666666667Heidi Molaison</v>
      </c>
      <c r="L4309" t="str">
        <f t="shared" si="203"/>
        <v>No</v>
      </c>
    </row>
    <row r="4310" spans="1:12" x14ac:dyDescent="0.3">
      <c r="A4310" t="s">
        <v>137</v>
      </c>
      <c r="B4310">
        <v>295</v>
      </c>
      <c r="C4310" s="1">
        <v>45371</v>
      </c>
      <c r="D4310" s="1">
        <v>45350.666666666664</v>
      </c>
      <c r="E4310">
        <v>5.86</v>
      </c>
      <c r="F4310" t="s">
        <v>9</v>
      </c>
      <c r="G4310" t="s">
        <v>54</v>
      </c>
      <c r="H4310">
        <v>97110</v>
      </c>
      <c r="I4310" t="str" cm="1">
        <f t="array" ref="I4310">IFERROR(INDEX(scheduling_data!H:H,MATCH(B4310&amp;D4310,scheduling_data!D:D&amp;scheduling_data!A:A,0)),"")</f>
        <v>Heidi Molaison</v>
      </c>
      <c r="J4310" t="str">
        <f t="shared" si="201"/>
        <v>No</v>
      </c>
      <c r="K4310" t="str">
        <f t="shared" si="202"/>
        <v>29545350.6666666667Heidi Molaison</v>
      </c>
      <c r="L4310" t="str">
        <f t="shared" si="203"/>
        <v>No</v>
      </c>
    </row>
    <row r="4311" spans="1:12" x14ac:dyDescent="0.3">
      <c r="A4311" t="s">
        <v>137</v>
      </c>
      <c r="B4311">
        <v>295</v>
      </c>
      <c r="C4311" s="1">
        <v>45371</v>
      </c>
      <c r="D4311" s="1">
        <v>45350.666666666664</v>
      </c>
      <c r="E4311">
        <v>25.71</v>
      </c>
      <c r="F4311" t="s">
        <v>19</v>
      </c>
      <c r="G4311" t="s">
        <v>57</v>
      </c>
      <c r="H4311">
        <v>97530</v>
      </c>
      <c r="I4311" t="str" cm="1">
        <f t="array" ref="I4311">IFERROR(INDEX(scheduling_data!H:H,MATCH(B4311&amp;D4311,scheduling_data!D:D&amp;scheduling_data!A:A,0)),"")</f>
        <v>Heidi Molaison</v>
      </c>
      <c r="J4311" t="str">
        <f t="shared" si="201"/>
        <v>No</v>
      </c>
      <c r="K4311" t="str">
        <f t="shared" si="202"/>
        <v>29545350.6666666667Heidi Molaison</v>
      </c>
      <c r="L4311" t="str">
        <f t="shared" si="203"/>
        <v>Yes</v>
      </c>
    </row>
    <row r="4312" spans="1:12" x14ac:dyDescent="0.3">
      <c r="A4312" t="s">
        <v>137</v>
      </c>
      <c r="B4312">
        <v>295</v>
      </c>
      <c r="C4312" s="1">
        <v>45371</v>
      </c>
      <c r="D4312" s="1">
        <v>45350.666666666664</v>
      </c>
      <c r="E4312">
        <v>42.21</v>
      </c>
      <c r="F4312" t="s">
        <v>9</v>
      </c>
      <c r="G4312" t="s">
        <v>56</v>
      </c>
      <c r="H4312">
        <v>97530</v>
      </c>
      <c r="I4312" t="str" cm="1">
        <f t="array" ref="I4312">IFERROR(INDEX(scheduling_data!H:H,MATCH(B4312&amp;D4312,scheduling_data!D:D&amp;scheduling_data!A:A,0)),"")</f>
        <v>Heidi Molaison</v>
      </c>
      <c r="J4312" t="str">
        <f t="shared" si="201"/>
        <v>No</v>
      </c>
      <c r="K4312" t="str">
        <f t="shared" si="202"/>
        <v>29545350.6666666667Heidi Molaison</v>
      </c>
      <c r="L4312" t="str">
        <f t="shared" si="203"/>
        <v>No</v>
      </c>
    </row>
    <row r="4313" spans="1:12" x14ac:dyDescent="0.3">
      <c r="A4313" t="s">
        <v>137</v>
      </c>
      <c r="B4313">
        <v>295</v>
      </c>
      <c r="C4313" s="1">
        <v>45371</v>
      </c>
      <c r="D4313" s="1">
        <v>45350.666666666664</v>
      </c>
      <c r="E4313">
        <v>0.52</v>
      </c>
      <c r="F4313" t="s">
        <v>9</v>
      </c>
      <c r="G4313" t="s">
        <v>55</v>
      </c>
      <c r="H4313">
        <v>97530</v>
      </c>
      <c r="I4313" t="str" cm="1">
        <f t="array" ref="I4313">IFERROR(INDEX(scheduling_data!H:H,MATCH(B4313&amp;D4313,scheduling_data!D:D&amp;scheduling_data!A:A,0)),"")</f>
        <v>Heidi Molaison</v>
      </c>
      <c r="J4313" t="str">
        <f t="shared" si="201"/>
        <v>No</v>
      </c>
      <c r="K4313" t="str">
        <f t="shared" si="202"/>
        <v>29545350.6666666667Heidi Molaison</v>
      </c>
      <c r="L4313" t="str">
        <f t="shared" si="203"/>
        <v>No</v>
      </c>
    </row>
    <row r="4314" spans="1:12" x14ac:dyDescent="0.3">
      <c r="A4314" t="s">
        <v>137</v>
      </c>
      <c r="B4314">
        <v>295</v>
      </c>
      <c r="C4314" s="1">
        <v>45371</v>
      </c>
      <c r="D4314" s="1">
        <v>45350.666666666664</v>
      </c>
      <c r="E4314">
        <v>16.34</v>
      </c>
      <c r="F4314" t="s">
        <v>19</v>
      </c>
      <c r="G4314" t="s">
        <v>57</v>
      </c>
      <c r="H4314">
        <v>97110</v>
      </c>
      <c r="I4314" t="str" cm="1">
        <f t="array" ref="I4314">IFERROR(INDEX(scheduling_data!H:H,MATCH(B4314&amp;D4314,scheduling_data!D:D&amp;scheduling_data!A:A,0)),"")</f>
        <v>Heidi Molaison</v>
      </c>
      <c r="J4314" t="str">
        <f t="shared" si="201"/>
        <v>No</v>
      </c>
      <c r="K4314" t="str">
        <f t="shared" si="202"/>
        <v>29545350.6666666667Heidi Molaison</v>
      </c>
      <c r="L4314" t="str">
        <f t="shared" si="203"/>
        <v>Yes</v>
      </c>
    </row>
    <row r="4315" spans="1:12" x14ac:dyDescent="0.3">
      <c r="A4315" t="s">
        <v>59</v>
      </c>
      <c r="B4315">
        <v>295</v>
      </c>
      <c r="C4315" s="1">
        <v>45362</v>
      </c>
      <c r="D4315" s="1">
        <v>45337.5625</v>
      </c>
      <c r="E4315">
        <v>18.43</v>
      </c>
      <c r="F4315" t="s">
        <v>19</v>
      </c>
      <c r="H4315">
        <v>97165</v>
      </c>
      <c r="I4315" t="str" cm="1">
        <f t="array" ref="I4315">IFERROR(INDEX(scheduling_data!H:H,MATCH(B4315&amp;D4315,scheduling_data!D:D&amp;scheduling_data!A:A,0)),"")</f>
        <v>Heidi Molaison</v>
      </c>
      <c r="J4315" t="str">
        <f t="shared" si="201"/>
        <v>No</v>
      </c>
      <c r="K4315" t="str">
        <f t="shared" si="202"/>
        <v>29545337.5625Heidi Molaison</v>
      </c>
      <c r="L4315" t="str">
        <f t="shared" si="203"/>
        <v>Yes</v>
      </c>
    </row>
    <row r="4316" spans="1:12" x14ac:dyDescent="0.3">
      <c r="A4316" t="s">
        <v>59</v>
      </c>
      <c r="B4316">
        <v>295</v>
      </c>
      <c r="C4316" s="1">
        <v>45362</v>
      </c>
      <c r="D4316" s="1">
        <v>45337.5625</v>
      </c>
      <c r="E4316">
        <v>12.5</v>
      </c>
      <c r="F4316" t="s">
        <v>19</v>
      </c>
      <c r="H4316">
        <v>97110</v>
      </c>
      <c r="I4316" t="str" cm="1">
        <f t="array" ref="I4316">IFERROR(INDEX(scheduling_data!H:H,MATCH(B4316&amp;D4316,scheduling_data!D:D&amp;scheduling_data!A:A,0)),"")</f>
        <v>Heidi Molaison</v>
      </c>
      <c r="J4316" t="str">
        <f t="shared" si="201"/>
        <v>No</v>
      </c>
      <c r="K4316" t="str">
        <f t="shared" si="202"/>
        <v>29545337.5625Heidi Molaison</v>
      </c>
      <c r="L4316" t="str">
        <f t="shared" si="203"/>
        <v>Yes</v>
      </c>
    </row>
    <row r="4317" spans="1:12" x14ac:dyDescent="0.3">
      <c r="A4317" t="s">
        <v>59</v>
      </c>
      <c r="B4317">
        <v>295</v>
      </c>
      <c r="C4317" s="1">
        <v>45364</v>
      </c>
      <c r="D4317" s="1">
        <v>45341.583333333336</v>
      </c>
      <c r="E4317">
        <v>4.17</v>
      </c>
      <c r="F4317" t="s">
        <v>19</v>
      </c>
      <c r="G4317" t="s">
        <v>60</v>
      </c>
      <c r="H4317">
        <v>97110</v>
      </c>
      <c r="I4317" t="str" cm="1">
        <f t="array" ref="I4317">IFERROR(INDEX(scheduling_data!H:H,MATCH(B4317&amp;D4317,scheduling_data!D:D&amp;scheduling_data!A:A,0)),"")</f>
        <v>Heidi Molaison</v>
      </c>
      <c r="J4317" t="str">
        <f t="shared" si="201"/>
        <v>No</v>
      </c>
      <c r="K4317" t="str">
        <f t="shared" si="202"/>
        <v>29545341.5833333333Heidi Molaison</v>
      </c>
      <c r="L4317" t="str">
        <f t="shared" si="203"/>
        <v>Yes</v>
      </c>
    </row>
    <row r="4318" spans="1:12" x14ac:dyDescent="0.3">
      <c r="A4318" t="s">
        <v>59</v>
      </c>
      <c r="B4318">
        <v>295</v>
      </c>
      <c r="C4318" s="1">
        <v>45364</v>
      </c>
      <c r="D4318" s="1">
        <v>45341.583333333336</v>
      </c>
      <c r="E4318">
        <v>6.56</v>
      </c>
      <c r="F4318" t="s">
        <v>19</v>
      </c>
      <c r="G4318" t="s">
        <v>60</v>
      </c>
      <c r="H4318">
        <v>97530</v>
      </c>
      <c r="I4318" t="str" cm="1">
        <f t="array" ref="I4318">IFERROR(INDEX(scheduling_data!H:H,MATCH(B4318&amp;D4318,scheduling_data!D:D&amp;scheduling_data!A:A,0)),"")</f>
        <v>Heidi Molaison</v>
      </c>
      <c r="J4318" t="str">
        <f t="shared" si="201"/>
        <v>No</v>
      </c>
      <c r="K4318" t="str">
        <f t="shared" si="202"/>
        <v>29545341.5833333333Heidi Molaison</v>
      </c>
      <c r="L4318" t="str">
        <f t="shared" si="203"/>
        <v>Yes</v>
      </c>
    </row>
    <row r="4319" spans="1:12" x14ac:dyDescent="0.3">
      <c r="A4319" t="s">
        <v>59</v>
      </c>
      <c r="B4319">
        <v>295</v>
      </c>
      <c r="C4319" s="1">
        <v>45364</v>
      </c>
      <c r="D4319" s="1">
        <v>45343.625</v>
      </c>
      <c r="E4319">
        <v>4.17</v>
      </c>
      <c r="F4319" t="s">
        <v>19</v>
      </c>
      <c r="G4319" t="s">
        <v>60</v>
      </c>
      <c r="H4319">
        <v>97110</v>
      </c>
      <c r="I4319" t="str" cm="1">
        <f t="array" ref="I4319">IFERROR(INDEX(scheduling_data!H:H,MATCH(B4319&amp;D4319,scheduling_data!D:D&amp;scheduling_data!A:A,0)),"")</f>
        <v>Heidi Molaison</v>
      </c>
      <c r="J4319" t="str">
        <f t="shared" si="201"/>
        <v>No</v>
      </c>
      <c r="K4319" t="str">
        <f t="shared" si="202"/>
        <v>29545343.625Heidi Molaison</v>
      </c>
      <c r="L4319" t="str">
        <f t="shared" si="203"/>
        <v>Yes</v>
      </c>
    </row>
    <row r="4320" spans="1:12" x14ac:dyDescent="0.3">
      <c r="A4320" t="s">
        <v>59</v>
      </c>
      <c r="B4320">
        <v>295</v>
      </c>
      <c r="C4320" s="1">
        <v>45364</v>
      </c>
      <c r="D4320" s="1">
        <v>45343.625</v>
      </c>
      <c r="E4320">
        <v>6.56</v>
      </c>
      <c r="F4320" t="s">
        <v>19</v>
      </c>
      <c r="G4320" t="s">
        <v>60</v>
      </c>
      <c r="H4320">
        <v>97530</v>
      </c>
      <c r="I4320" t="str" cm="1">
        <f t="array" ref="I4320">IFERROR(INDEX(scheduling_data!H:H,MATCH(B4320&amp;D4320,scheduling_data!D:D&amp;scheduling_data!A:A,0)),"")</f>
        <v>Heidi Molaison</v>
      </c>
      <c r="J4320" t="str">
        <f t="shared" si="201"/>
        <v>No</v>
      </c>
      <c r="K4320" t="str">
        <f t="shared" si="202"/>
        <v>29545343.625Heidi Molaison</v>
      </c>
      <c r="L4320" t="str">
        <f t="shared" si="203"/>
        <v>Yes</v>
      </c>
    </row>
    <row r="4321" spans="1:12" x14ac:dyDescent="0.3">
      <c r="A4321" t="s">
        <v>59</v>
      </c>
      <c r="B4321">
        <v>295</v>
      </c>
      <c r="C4321" s="1">
        <v>45376</v>
      </c>
      <c r="D4321" s="1">
        <v>45349.395833333336</v>
      </c>
      <c r="E4321">
        <v>6.11</v>
      </c>
      <c r="F4321" t="s">
        <v>19</v>
      </c>
      <c r="G4321" t="s">
        <v>60</v>
      </c>
      <c r="H4321">
        <v>97112</v>
      </c>
      <c r="I4321" t="str" cm="1">
        <f t="array" ref="I4321">IFERROR(INDEX(scheduling_data!H:H,MATCH(B4321&amp;D4321,scheduling_data!D:D&amp;scheduling_data!A:A,0)),"")</f>
        <v>Kelsea Rodriguez</v>
      </c>
      <c r="J4321" t="str">
        <f t="shared" si="201"/>
        <v>No</v>
      </c>
      <c r="K4321" t="str">
        <f t="shared" si="202"/>
        <v>29545349.3958333333Kelsea Rodriguez</v>
      </c>
      <c r="L4321" t="str">
        <f t="shared" si="203"/>
        <v>Yes</v>
      </c>
    </row>
    <row r="4322" spans="1:12" x14ac:dyDescent="0.3">
      <c r="A4322" t="s">
        <v>59</v>
      </c>
      <c r="B4322">
        <v>295</v>
      </c>
      <c r="C4322" s="1">
        <v>45376</v>
      </c>
      <c r="D4322" s="1">
        <v>45349.395833333336</v>
      </c>
      <c r="E4322">
        <v>8.34</v>
      </c>
      <c r="F4322" t="s">
        <v>19</v>
      </c>
      <c r="G4322" t="s">
        <v>60</v>
      </c>
      <c r="H4322">
        <v>97110</v>
      </c>
      <c r="I4322" t="str" cm="1">
        <f t="array" ref="I4322">IFERROR(INDEX(scheduling_data!H:H,MATCH(B4322&amp;D4322,scheduling_data!D:D&amp;scheduling_data!A:A,0)),"")</f>
        <v>Kelsea Rodriguez</v>
      </c>
      <c r="J4322" t="str">
        <f t="shared" si="201"/>
        <v>No</v>
      </c>
      <c r="K4322" t="str">
        <f t="shared" si="202"/>
        <v>29545349.3958333333Kelsea Rodriguez</v>
      </c>
      <c r="L4322" t="str">
        <f t="shared" si="203"/>
        <v>Yes</v>
      </c>
    </row>
    <row r="4323" spans="1:12" x14ac:dyDescent="0.3">
      <c r="A4323" t="s">
        <v>59</v>
      </c>
      <c r="B4323">
        <v>295</v>
      </c>
      <c r="C4323" s="1">
        <v>45376</v>
      </c>
      <c r="D4323" s="1">
        <v>45350.666666666664</v>
      </c>
      <c r="E4323">
        <v>6.56</v>
      </c>
      <c r="F4323" t="s">
        <v>19</v>
      </c>
      <c r="G4323" t="s">
        <v>60</v>
      </c>
      <c r="H4323">
        <v>97530</v>
      </c>
      <c r="I4323" t="str" cm="1">
        <f t="array" ref="I4323">IFERROR(INDEX(scheduling_data!H:H,MATCH(B4323&amp;D4323,scheduling_data!D:D&amp;scheduling_data!A:A,0)),"")</f>
        <v>Heidi Molaison</v>
      </c>
      <c r="J4323" t="str">
        <f t="shared" si="201"/>
        <v>No</v>
      </c>
      <c r="K4323" t="str">
        <f t="shared" si="202"/>
        <v>29545350.6666666667Heidi Molaison</v>
      </c>
      <c r="L4323" t="str">
        <f t="shared" si="203"/>
        <v>Yes</v>
      </c>
    </row>
    <row r="4324" spans="1:12" x14ac:dyDescent="0.3">
      <c r="A4324" t="s">
        <v>59</v>
      </c>
      <c r="B4324">
        <v>295</v>
      </c>
      <c r="C4324" s="1">
        <v>45376</v>
      </c>
      <c r="D4324" s="1">
        <v>45350.666666666664</v>
      </c>
      <c r="E4324">
        <v>4.17</v>
      </c>
      <c r="F4324" t="s">
        <v>19</v>
      </c>
      <c r="G4324" t="s">
        <v>60</v>
      </c>
      <c r="H4324">
        <v>97110</v>
      </c>
      <c r="I4324" t="str" cm="1">
        <f t="array" ref="I4324">IFERROR(INDEX(scheduling_data!H:H,MATCH(B4324&amp;D4324,scheduling_data!D:D&amp;scheduling_data!A:A,0)),"")</f>
        <v>Heidi Molaison</v>
      </c>
      <c r="J4324" t="str">
        <f t="shared" si="201"/>
        <v>No</v>
      </c>
      <c r="K4324" t="str">
        <f t="shared" si="202"/>
        <v>29545350.6666666667Heidi Molaison</v>
      </c>
      <c r="L4324" t="str">
        <f t="shared" si="203"/>
        <v>Yes</v>
      </c>
    </row>
    <row r="4325" spans="1:12" x14ac:dyDescent="0.3">
      <c r="A4325" t="s">
        <v>49</v>
      </c>
      <c r="B4325">
        <v>115</v>
      </c>
      <c r="C4325" s="1">
        <v>45355</v>
      </c>
      <c r="D4325" s="1">
        <v>45323.375</v>
      </c>
      <c r="E4325">
        <v>230.05</v>
      </c>
      <c r="F4325" t="s">
        <v>19</v>
      </c>
      <c r="G4325" t="s">
        <v>50</v>
      </c>
      <c r="H4325">
        <v>97110</v>
      </c>
      <c r="I4325" t="str" cm="1">
        <f t="array" ref="I4325">IFERROR(INDEX(scheduling_data!H:H,MATCH(B4325&amp;D4325,scheduling_data!D:D&amp;scheduling_data!A:A,0)),"")</f>
        <v>Robert Crochet</v>
      </c>
      <c r="J4325" t="str">
        <f t="shared" si="201"/>
        <v>No</v>
      </c>
      <c r="K4325" t="str">
        <f t="shared" si="202"/>
        <v>11545323.375Robert Crochet</v>
      </c>
      <c r="L4325" t="str">
        <f t="shared" si="203"/>
        <v>Yes</v>
      </c>
    </row>
    <row r="4326" spans="1:12" x14ac:dyDescent="0.3">
      <c r="A4326" t="s">
        <v>49</v>
      </c>
      <c r="B4326">
        <v>115</v>
      </c>
      <c r="C4326" s="1">
        <v>45373</v>
      </c>
      <c r="D4326" s="1">
        <v>45341.375</v>
      </c>
      <c r="E4326">
        <v>117.33</v>
      </c>
      <c r="F4326" t="s">
        <v>19</v>
      </c>
      <c r="G4326" t="s">
        <v>50</v>
      </c>
      <c r="H4326">
        <v>97110</v>
      </c>
      <c r="I4326" t="str" cm="1">
        <f t="array" ref="I4326">IFERROR(INDEX(scheduling_data!H:H,MATCH(B4326&amp;D4326,scheduling_data!D:D&amp;scheduling_data!A:A,0)),"")</f>
        <v>Katherine Tyree</v>
      </c>
      <c r="J4326" t="str">
        <f t="shared" si="201"/>
        <v>No</v>
      </c>
      <c r="K4326" t="str">
        <f t="shared" si="202"/>
        <v>11545341.375Katherine Tyree</v>
      </c>
      <c r="L4326" t="str">
        <f t="shared" si="203"/>
        <v>Yes</v>
      </c>
    </row>
    <row r="4327" spans="1:12" x14ac:dyDescent="0.3">
      <c r="A4327" t="s">
        <v>49</v>
      </c>
      <c r="B4327">
        <v>115</v>
      </c>
      <c r="C4327" s="1">
        <v>45373</v>
      </c>
      <c r="D4327" s="1">
        <v>45341.375</v>
      </c>
      <c r="E4327">
        <v>59.72</v>
      </c>
      <c r="F4327" t="s">
        <v>19</v>
      </c>
      <c r="G4327" t="s">
        <v>50</v>
      </c>
      <c r="H4327">
        <v>97140</v>
      </c>
      <c r="I4327" t="str" cm="1">
        <f t="array" ref="I4327">IFERROR(INDEX(scheduling_data!H:H,MATCH(B4327&amp;D4327,scheduling_data!D:D&amp;scheduling_data!A:A,0)),"")</f>
        <v>Katherine Tyree</v>
      </c>
      <c r="J4327" t="str">
        <f t="shared" si="201"/>
        <v>No</v>
      </c>
      <c r="K4327" t="str">
        <f t="shared" si="202"/>
        <v>11545341.375Katherine Tyree</v>
      </c>
      <c r="L4327" t="str">
        <f t="shared" si="203"/>
        <v>Yes</v>
      </c>
    </row>
    <row r="4328" spans="1:12" x14ac:dyDescent="0.3">
      <c r="A4328" t="s">
        <v>49</v>
      </c>
      <c r="B4328">
        <v>115</v>
      </c>
      <c r="C4328" s="1">
        <v>45373</v>
      </c>
      <c r="D4328" s="1">
        <v>45341.375</v>
      </c>
      <c r="E4328">
        <v>49.29</v>
      </c>
      <c r="F4328" t="s">
        <v>19</v>
      </c>
      <c r="G4328" t="s">
        <v>50</v>
      </c>
      <c r="H4328">
        <v>97530</v>
      </c>
      <c r="I4328" t="str" cm="1">
        <f t="array" ref="I4328">IFERROR(INDEX(scheduling_data!H:H,MATCH(B4328&amp;D4328,scheduling_data!D:D&amp;scheduling_data!A:A,0)),"")</f>
        <v>Katherine Tyree</v>
      </c>
      <c r="J4328" t="str">
        <f t="shared" si="201"/>
        <v>No</v>
      </c>
      <c r="K4328" t="str">
        <f t="shared" si="202"/>
        <v>11545341.375Katherine Tyree</v>
      </c>
      <c r="L4328" t="str">
        <f t="shared" si="203"/>
        <v>Yes</v>
      </c>
    </row>
    <row r="4329" spans="1:12" x14ac:dyDescent="0.3">
      <c r="A4329" t="s">
        <v>49</v>
      </c>
      <c r="B4329">
        <v>115</v>
      </c>
      <c r="C4329" s="1">
        <v>45373</v>
      </c>
      <c r="D4329" s="1">
        <v>45343.375</v>
      </c>
      <c r="E4329">
        <v>61.11</v>
      </c>
      <c r="F4329" t="s">
        <v>19</v>
      </c>
      <c r="G4329" t="s">
        <v>50</v>
      </c>
      <c r="H4329">
        <v>97110</v>
      </c>
      <c r="I4329" t="str" cm="1">
        <f t="array" ref="I4329">IFERROR(INDEX(scheduling_data!H:H,MATCH(B4329&amp;D4329,scheduling_data!D:D&amp;scheduling_data!A:A,0)),"")</f>
        <v>Jessica Pittman</v>
      </c>
      <c r="J4329" t="str">
        <f t="shared" si="201"/>
        <v>No</v>
      </c>
      <c r="K4329" t="str">
        <f t="shared" si="202"/>
        <v>11545343.375Jessica Pittman</v>
      </c>
      <c r="L4329" t="str">
        <f t="shared" si="203"/>
        <v>Yes</v>
      </c>
    </row>
    <row r="4330" spans="1:12" x14ac:dyDescent="0.3">
      <c r="A4330" t="s">
        <v>49</v>
      </c>
      <c r="B4330">
        <v>115</v>
      </c>
      <c r="C4330" s="1">
        <v>45373</v>
      </c>
      <c r="D4330" s="1">
        <v>45343.375</v>
      </c>
      <c r="E4330">
        <v>112.33</v>
      </c>
      <c r="F4330" t="s">
        <v>19</v>
      </c>
      <c r="G4330" t="s">
        <v>50</v>
      </c>
      <c r="H4330">
        <v>97530</v>
      </c>
      <c r="I4330" t="str" cm="1">
        <f t="array" ref="I4330">IFERROR(INDEX(scheduling_data!H:H,MATCH(B4330&amp;D4330,scheduling_data!D:D&amp;scheduling_data!A:A,0)),"")</f>
        <v>Jessica Pittman</v>
      </c>
      <c r="J4330" t="str">
        <f t="shared" si="201"/>
        <v>No</v>
      </c>
      <c r="K4330" t="str">
        <f t="shared" si="202"/>
        <v>11545343.375Jessica Pittman</v>
      </c>
      <c r="L4330" t="str">
        <f t="shared" si="203"/>
        <v>Yes</v>
      </c>
    </row>
    <row r="4331" spans="1:12" x14ac:dyDescent="0.3">
      <c r="A4331" t="s">
        <v>49</v>
      </c>
      <c r="B4331">
        <v>115</v>
      </c>
      <c r="C4331" s="1">
        <v>45373</v>
      </c>
      <c r="D4331" s="1">
        <v>45344.375</v>
      </c>
      <c r="E4331">
        <v>117.33</v>
      </c>
      <c r="F4331" t="s">
        <v>19</v>
      </c>
      <c r="G4331" t="s">
        <v>50</v>
      </c>
      <c r="H4331">
        <v>97110</v>
      </c>
      <c r="I4331" t="str" cm="1">
        <f t="array" ref="I4331">IFERROR(INDEX(scheduling_data!H:H,MATCH(B4331&amp;D4331,scheduling_data!D:D&amp;scheduling_data!A:A,0)),"")</f>
        <v>Katherine Tyree</v>
      </c>
      <c r="J4331" t="str">
        <f t="shared" si="201"/>
        <v>No</v>
      </c>
      <c r="K4331" t="str">
        <f t="shared" si="202"/>
        <v>11545344.375Katherine Tyree</v>
      </c>
      <c r="L4331" t="str">
        <f t="shared" si="203"/>
        <v>Yes</v>
      </c>
    </row>
    <row r="4332" spans="1:12" x14ac:dyDescent="0.3">
      <c r="A4332" t="s">
        <v>49</v>
      </c>
      <c r="B4332">
        <v>115</v>
      </c>
      <c r="C4332" s="1">
        <v>45373</v>
      </c>
      <c r="D4332" s="1">
        <v>45344.375</v>
      </c>
      <c r="E4332">
        <v>49.29</v>
      </c>
      <c r="F4332" t="s">
        <v>19</v>
      </c>
      <c r="G4332" t="s">
        <v>50</v>
      </c>
      <c r="H4332">
        <v>97530</v>
      </c>
      <c r="I4332" t="str" cm="1">
        <f t="array" ref="I4332">IFERROR(INDEX(scheduling_data!H:H,MATCH(B4332&amp;D4332,scheduling_data!D:D&amp;scheduling_data!A:A,0)),"")</f>
        <v>Katherine Tyree</v>
      </c>
      <c r="J4332" t="str">
        <f t="shared" si="201"/>
        <v>No</v>
      </c>
      <c r="K4332" t="str">
        <f t="shared" si="202"/>
        <v>11545344.375Katherine Tyree</v>
      </c>
      <c r="L4332" t="str">
        <f t="shared" si="203"/>
        <v>Yes</v>
      </c>
    </row>
    <row r="4333" spans="1:12" x14ac:dyDescent="0.3">
      <c r="A4333" t="s">
        <v>49</v>
      </c>
      <c r="B4333">
        <v>115</v>
      </c>
      <c r="C4333" s="1">
        <v>45373</v>
      </c>
      <c r="D4333" s="1">
        <v>45344.375</v>
      </c>
      <c r="E4333">
        <v>59.72</v>
      </c>
      <c r="F4333" t="s">
        <v>19</v>
      </c>
      <c r="G4333" t="s">
        <v>50</v>
      </c>
      <c r="H4333">
        <v>97140</v>
      </c>
      <c r="I4333" t="str" cm="1">
        <f t="array" ref="I4333">IFERROR(INDEX(scheduling_data!H:H,MATCH(B4333&amp;D4333,scheduling_data!D:D&amp;scheduling_data!A:A,0)),"")</f>
        <v>Katherine Tyree</v>
      </c>
      <c r="J4333" t="str">
        <f t="shared" si="201"/>
        <v>No</v>
      </c>
      <c r="K4333" t="str">
        <f t="shared" si="202"/>
        <v>11545344.375Katherine Tyree</v>
      </c>
      <c r="L4333" t="str">
        <f t="shared" si="203"/>
        <v>Yes</v>
      </c>
    </row>
    <row r="4334" spans="1:12" x14ac:dyDescent="0.3">
      <c r="A4334" t="s">
        <v>49</v>
      </c>
      <c r="B4334">
        <v>115</v>
      </c>
      <c r="C4334" s="1">
        <v>45373</v>
      </c>
      <c r="D4334" s="1">
        <v>45349.375</v>
      </c>
      <c r="E4334">
        <v>8.34</v>
      </c>
      <c r="F4334" t="s">
        <v>19</v>
      </c>
      <c r="G4334" t="s">
        <v>50</v>
      </c>
      <c r="H4334">
        <v>97110</v>
      </c>
      <c r="I4334" t="str" cm="1">
        <f t="array" ref="I4334">IFERROR(INDEX(scheduling_data!H:H,MATCH(B4334&amp;D4334,scheduling_data!D:D&amp;scheduling_data!A:A,0)),"")</f>
        <v>Christian Litz</v>
      </c>
      <c r="J4334" t="str">
        <f t="shared" si="201"/>
        <v>No</v>
      </c>
      <c r="K4334" t="str">
        <f t="shared" si="202"/>
        <v>11545349.375Christian Litz</v>
      </c>
      <c r="L4334" t="str">
        <f t="shared" si="203"/>
        <v>Yes</v>
      </c>
    </row>
    <row r="4335" spans="1:12" x14ac:dyDescent="0.3">
      <c r="A4335" t="s">
        <v>49</v>
      </c>
      <c r="B4335">
        <v>115</v>
      </c>
      <c r="C4335" s="1">
        <v>45373</v>
      </c>
      <c r="D4335" s="1">
        <v>45349.375</v>
      </c>
      <c r="E4335">
        <v>11.3</v>
      </c>
      <c r="F4335" t="s">
        <v>19</v>
      </c>
      <c r="G4335" t="s">
        <v>50</v>
      </c>
      <c r="H4335">
        <v>97530</v>
      </c>
      <c r="I4335" t="str" cm="1">
        <f t="array" ref="I4335">IFERROR(INDEX(scheduling_data!H:H,MATCH(B4335&amp;D4335,scheduling_data!D:D&amp;scheduling_data!A:A,0)),"")</f>
        <v>Christian Litz</v>
      </c>
      <c r="J4335" t="str">
        <f t="shared" si="201"/>
        <v>No</v>
      </c>
      <c r="K4335" t="str">
        <f t="shared" si="202"/>
        <v>11545349.375Christian Litz</v>
      </c>
      <c r="L4335" t="str">
        <f t="shared" si="203"/>
        <v>Yes</v>
      </c>
    </row>
    <row r="4336" spans="1:12" x14ac:dyDescent="0.3">
      <c r="A4336" t="s">
        <v>49</v>
      </c>
      <c r="B4336">
        <v>115</v>
      </c>
      <c r="C4336" s="1">
        <v>45373</v>
      </c>
      <c r="D4336" s="1">
        <v>45351.375</v>
      </c>
      <c r="E4336">
        <v>240.54</v>
      </c>
      <c r="F4336" t="s">
        <v>19</v>
      </c>
      <c r="G4336" t="s">
        <v>50</v>
      </c>
      <c r="H4336">
        <v>97110</v>
      </c>
      <c r="I4336" t="str" cm="1">
        <f t="array" ref="I4336">IFERROR(INDEX(scheduling_data!H:H,MATCH(B4336&amp;D4336,scheduling_data!D:D&amp;scheduling_data!A:A,0)),"")</f>
        <v>Jessica Pittman</v>
      </c>
      <c r="J4336" t="str">
        <f t="shared" si="201"/>
        <v>No</v>
      </c>
      <c r="K4336" t="str">
        <f t="shared" si="202"/>
        <v>11545351.375Jessica Pittman</v>
      </c>
      <c r="L4336" t="str">
        <f t="shared" si="203"/>
        <v>Yes</v>
      </c>
    </row>
    <row r="4337" spans="1:12" x14ac:dyDescent="0.3">
      <c r="A4337" t="s">
        <v>49</v>
      </c>
      <c r="B4337">
        <v>115</v>
      </c>
      <c r="C4337" s="1">
        <v>45355</v>
      </c>
      <c r="D4337" s="1">
        <v>45327.375</v>
      </c>
      <c r="E4337">
        <v>117.33</v>
      </c>
      <c r="F4337" t="s">
        <v>19</v>
      </c>
      <c r="G4337" t="s">
        <v>50</v>
      </c>
      <c r="H4337">
        <v>97110</v>
      </c>
      <c r="I4337" t="str" cm="1">
        <f t="array" ref="I4337">IFERROR(INDEX(scheduling_data!H:H,MATCH(B4337&amp;D4337,scheduling_data!D:D&amp;scheduling_data!A:A,0)),"")</f>
        <v>Christian Litz</v>
      </c>
      <c r="J4337" t="str">
        <f t="shared" si="201"/>
        <v>No</v>
      </c>
      <c r="K4337" t="str">
        <f t="shared" si="202"/>
        <v>11545327.375Christian Litz</v>
      </c>
      <c r="L4337" t="str">
        <f t="shared" si="203"/>
        <v>Yes</v>
      </c>
    </row>
    <row r="4338" spans="1:12" x14ac:dyDescent="0.3">
      <c r="A4338" t="s">
        <v>49</v>
      </c>
      <c r="B4338">
        <v>115</v>
      </c>
      <c r="C4338" s="1">
        <v>45355</v>
      </c>
      <c r="D4338" s="1">
        <v>45327.375</v>
      </c>
      <c r="E4338">
        <v>105.68</v>
      </c>
      <c r="F4338" t="s">
        <v>19</v>
      </c>
      <c r="G4338" t="s">
        <v>50</v>
      </c>
      <c r="H4338">
        <v>97530</v>
      </c>
      <c r="I4338" t="str" cm="1">
        <f t="array" ref="I4338">IFERROR(INDEX(scheduling_data!H:H,MATCH(B4338&amp;D4338,scheduling_data!D:D&amp;scheduling_data!A:A,0)),"")</f>
        <v>Christian Litz</v>
      </c>
      <c r="J4338" t="str">
        <f t="shared" si="201"/>
        <v>No</v>
      </c>
      <c r="K4338" t="str">
        <f t="shared" si="202"/>
        <v>11545327.375Christian Litz</v>
      </c>
      <c r="L4338" t="str">
        <f t="shared" si="203"/>
        <v>Yes</v>
      </c>
    </row>
    <row r="4339" spans="1:12" x14ac:dyDescent="0.3">
      <c r="A4339" t="s">
        <v>49</v>
      </c>
      <c r="B4339">
        <v>115</v>
      </c>
      <c r="C4339" s="1">
        <v>45364</v>
      </c>
      <c r="D4339" s="1">
        <v>45329.375</v>
      </c>
      <c r="E4339">
        <v>183.33</v>
      </c>
      <c r="F4339" t="s">
        <v>19</v>
      </c>
      <c r="G4339" t="s">
        <v>50</v>
      </c>
      <c r="H4339">
        <v>97110</v>
      </c>
      <c r="I4339" t="str" cm="1">
        <f t="array" ref="I4339">IFERROR(INDEX(scheduling_data!H:H,MATCH(B4339&amp;D4339,scheduling_data!D:D&amp;scheduling_data!A:A,0)),"")</f>
        <v>Jessica Pittman</v>
      </c>
      <c r="J4339" t="str">
        <f t="shared" si="201"/>
        <v>No</v>
      </c>
      <c r="K4339" t="str">
        <f t="shared" si="202"/>
        <v>11545329.375Jessica Pittman</v>
      </c>
      <c r="L4339" t="str">
        <f t="shared" si="203"/>
        <v>Yes</v>
      </c>
    </row>
    <row r="4340" spans="1:12" x14ac:dyDescent="0.3">
      <c r="A4340" t="s">
        <v>49</v>
      </c>
      <c r="B4340">
        <v>115</v>
      </c>
      <c r="C4340" s="1">
        <v>45364</v>
      </c>
      <c r="D4340" s="1">
        <v>45329.375</v>
      </c>
      <c r="E4340">
        <v>53.15</v>
      </c>
      <c r="F4340" t="s">
        <v>19</v>
      </c>
      <c r="G4340" t="s">
        <v>50</v>
      </c>
      <c r="H4340">
        <v>97530</v>
      </c>
      <c r="I4340" t="str" cm="1">
        <f t="array" ref="I4340">IFERROR(INDEX(scheduling_data!H:H,MATCH(B4340&amp;D4340,scheduling_data!D:D&amp;scheduling_data!A:A,0)),"")</f>
        <v>Jessica Pittman</v>
      </c>
      <c r="J4340" t="str">
        <f t="shared" si="201"/>
        <v>No</v>
      </c>
      <c r="K4340" t="str">
        <f t="shared" si="202"/>
        <v>11545329.375Jessica Pittman</v>
      </c>
      <c r="L4340" t="str">
        <f t="shared" si="203"/>
        <v>Yes</v>
      </c>
    </row>
    <row r="4341" spans="1:12" x14ac:dyDescent="0.3">
      <c r="A4341" t="s">
        <v>49</v>
      </c>
      <c r="B4341">
        <v>115</v>
      </c>
      <c r="C4341" s="1">
        <v>45373</v>
      </c>
      <c r="D4341" s="1">
        <v>45330.375</v>
      </c>
      <c r="E4341">
        <v>49.29</v>
      </c>
      <c r="F4341" t="s">
        <v>19</v>
      </c>
      <c r="G4341" t="s">
        <v>50</v>
      </c>
      <c r="H4341">
        <v>97530</v>
      </c>
      <c r="I4341" t="str" cm="1">
        <f t="array" ref="I4341">IFERROR(INDEX(scheduling_data!H:H,MATCH(B4341&amp;D4341,scheduling_data!D:D&amp;scheduling_data!A:A,0)),"")</f>
        <v>Robert Crochet</v>
      </c>
      <c r="J4341" t="str">
        <f t="shared" si="201"/>
        <v>No</v>
      </c>
      <c r="K4341" t="str">
        <f t="shared" si="202"/>
        <v>11545330.375Robert Crochet</v>
      </c>
      <c r="L4341" t="str">
        <f t="shared" si="203"/>
        <v>Yes</v>
      </c>
    </row>
    <row r="4342" spans="1:12" x14ac:dyDescent="0.3">
      <c r="A4342" t="s">
        <v>49</v>
      </c>
      <c r="B4342">
        <v>115</v>
      </c>
      <c r="C4342" s="1">
        <v>45373</v>
      </c>
      <c r="D4342" s="1">
        <v>45330.375</v>
      </c>
      <c r="E4342">
        <v>117.33</v>
      </c>
      <c r="F4342" t="s">
        <v>19</v>
      </c>
      <c r="G4342" t="s">
        <v>50</v>
      </c>
      <c r="H4342">
        <v>97110</v>
      </c>
      <c r="I4342" t="str" cm="1">
        <f t="array" ref="I4342">IFERROR(INDEX(scheduling_data!H:H,MATCH(B4342&amp;D4342,scheduling_data!D:D&amp;scheduling_data!A:A,0)),"")</f>
        <v>Robert Crochet</v>
      </c>
      <c r="J4342" t="str">
        <f t="shared" si="201"/>
        <v>No</v>
      </c>
      <c r="K4342" t="str">
        <f t="shared" si="202"/>
        <v>11545330.375Robert Crochet</v>
      </c>
      <c r="L4342" t="str">
        <f t="shared" si="203"/>
        <v>Yes</v>
      </c>
    </row>
    <row r="4343" spans="1:12" x14ac:dyDescent="0.3">
      <c r="A4343" t="s">
        <v>49</v>
      </c>
      <c r="B4343">
        <v>115</v>
      </c>
      <c r="C4343" s="1">
        <v>45373</v>
      </c>
      <c r="D4343" s="1">
        <v>45330.375</v>
      </c>
      <c r="E4343">
        <v>59.72</v>
      </c>
      <c r="F4343" t="s">
        <v>19</v>
      </c>
      <c r="G4343" t="s">
        <v>50</v>
      </c>
      <c r="H4343">
        <v>97140</v>
      </c>
      <c r="I4343" t="str" cm="1">
        <f t="array" ref="I4343">IFERROR(INDEX(scheduling_data!H:H,MATCH(B4343&amp;D4343,scheduling_data!D:D&amp;scheduling_data!A:A,0)),"")</f>
        <v>Robert Crochet</v>
      </c>
      <c r="J4343" t="str">
        <f t="shared" si="201"/>
        <v>No</v>
      </c>
      <c r="K4343" t="str">
        <f t="shared" si="202"/>
        <v>11545330.375Robert Crochet</v>
      </c>
      <c r="L4343" t="str">
        <f t="shared" si="203"/>
        <v>Yes</v>
      </c>
    </row>
    <row r="4344" spans="1:12" x14ac:dyDescent="0.3">
      <c r="A4344" t="s">
        <v>137</v>
      </c>
      <c r="B4344">
        <v>115</v>
      </c>
      <c r="C4344" s="1">
        <v>45357</v>
      </c>
      <c r="D4344" s="1">
        <v>45341.375</v>
      </c>
      <c r="E4344">
        <v>0.67</v>
      </c>
      <c r="F4344" t="s">
        <v>9</v>
      </c>
      <c r="G4344" t="s">
        <v>55</v>
      </c>
      <c r="H4344">
        <v>97110</v>
      </c>
      <c r="I4344" t="str" cm="1">
        <f t="array" ref="I4344">IFERROR(INDEX(scheduling_data!H:H,MATCH(B4344&amp;D4344,scheduling_data!D:D&amp;scheduling_data!A:A,0)),"")</f>
        <v>Katherine Tyree</v>
      </c>
      <c r="J4344" t="str">
        <f t="shared" si="201"/>
        <v>No</v>
      </c>
      <c r="K4344" t="str">
        <f t="shared" si="202"/>
        <v>11545341.375Katherine Tyree</v>
      </c>
      <c r="L4344" t="str">
        <f t="shared" si="203"/>
        <v>No</v>
      </c>
    </row>
    <row r="4345" spans="1:12" x14ac:dyDescent="0.3">
      <c r="A4345" t="s">
        <v>137</v>
      </c>
      <c r="B4345">
        <v>115</v>
      </c>
      <c r="C4345" s="1">
        <v>45357</v>
      </c>
      <c r="D4345" s="1">
        <v>45341.375</v>
      </c>
      <c r="E4345">
        <v>96.6</v>
      </c>
      <c r="F4345" t="s">
        <v>9</v>
      </c>
      <c r="G4345" t="s">
        <v>56</v>
      </c>
      <c r="H4345">
        <v>97110</v>
      </c>
      <c r="I4345" t="str" cm="1">
        <f t="array" ref="I4345">IFERROR(INDEX(scheduling_data!H:H,MATCH(B4345&amp;D4345,scheduling_data!D:D&amp;scheduling_data!A:A,0)),"")</f>
        <v>Katherine Tyree</v>
      </c>
      <c r="J4345" t="str">
        <f t="shared" si="201"/>
        <v>No</v>
      </c>
      <c r="K4345" t="str">
        <f t="shared" si="202"/>
        <v>11545341.375Katherine Tyree</v>
      </c>
      <c r="L4345" t="str">
        <f t="shared" si="203"/>
        <v>No</v>
      </c>
    </row>
    <row r="4346" spans="1:12" x14ac:dyDescent="0.3">
      <c r="A4346" t="s">
        <v>137</v>
      </c>
      <c r="B4346">
        <v>115</v>
      </c>
      <c r="C4346" s="1">
        <v>45357</v>
      </c>
      <c r="D4346" s="1">
        <v>45341.375</v>
      </c>
      <c r="E4346">
        <v>32.67</v>
      </c>
      <c r="F4346" t="s">
        <v>19</v>
      </c>
      <c r="G4346" t="s">
        <v>57</v>
      </c>
      <c r="H4346">
        <v>97110</v>
      </c>
      <c r="I4346" t="str" cm="1">
        <f t="array" ref="I4346">IFERROR(INDEX(scheduling_data!H:H,MATCH(B4346&amp;D4346,scheduling_data!D:D&amp;scheduling_data!A:A,0)),"")</f>
        <v>Katherine Tyree</v>
      </c>
      <c r="J4346" t="str">
        <f t="shared" si="201"/>
        <v>No</v>
      </c>
      <c r="K4346" t="str">
        <f t="shared" si="202"/>
        <v>11545341.375Katherine Tyree</v>
      </c>
      <c r="L4346" t="str">
        <f t="shared" si="203"/>
        <v>Yes</v>
      </c>
    </row>
    <row r="4347" spans="1:12" x14ac:dyDescent="0.3">
      <c r="A4347" t="s">
        <v>137</v>
      </c>
      <c r="B4347">
        <v>115</v>
      </c>
      <c r="C4347" s="1">
        <v>45357</v>
      </c>
      <c r="D4347" s="1">
        <v>45341.375</v>
      </c>
      <c r="E4347">
        <v>11.72</v>
      </c>
      <c r="F4347" t="s">
        <v>9</v>
      </c>
      <c r="G4347" t="s">
        <v>54</v>
      </c>
      <c r="H4347">
        <v>97110</v>
      </c>
      <c r="I4347" t="str" cm="1">
        <f t="array" ref="I4347">IFERROR(INDEX(scheduling_data!H:H,MATCH(B4347&amp;D4347,scheduling_data!D:D&amp;scheduling_data!A:A,0)),"")</f>
        <v>Katherine Tyree</v>
      </c>
      <c r="J4347" t="str">
        <f t="shared" si="201"/>
        <v>No</v>
      </c>
      <c r="K4347" t="str">
        <f t="shared" si="202"/>
        <v>11545341.375Katherine Tyree</v>
      </c>
      <c r="L4347" t="str">
        <f t="shared" si="203"/>
        <v>No</v>
      </c>
    </row>
    <row r="4348" spans="1:12" x14ac:dyDescent="0.3">
      <c r="A4348" t="s">
        <v>137</v>
      </c>
      <c r="B4348">
        <v>115</v>
      </c>
      <c r="C4348" s="1">
        <v>45357</v>
      </c>
      <c r="D4348" s="1">
        <v>45341.375</v>
      </c>
      <c r="E4348">
        <v>25.71</v>
      </c>
      <c r="F4348" t="s">
        <v>19</v>
      </c>
      <c r="G4348" t="s">
        <v>57</v>
      </c>
      <c r="H4348">
        <v>97530</v>
      </c>
      <c r="I4348" t="str" cm="1">
        <f t="array" ref="I4348">IFERROR(INDEX(scheduling_data!H:H,MATCH(B4348&amp;D4348,scheduling_data!D:D&amp;scheduling_data!A:A,0)),"")</f>
        <v>Katherine Tyree</v>
      </c>
      <c r="J4348" t="str">
        <f t="shared" si="201"/>
        <v>No</v>
      </c>
      <c r="K4348" t="str">
        <f t="shared" si="202"/>
        <v>11545341.375Katherine Tyree</v>
      </c>
      <c r="L4348" t="str">
        <f t="shared" si="203"/>
        <v>Yes</v>
      </c>
    </row>
    <row r="4349" spans="1:12" x14ac:dyDescent="0.3">
      <c r="A4349" t="s">
        <v>137</v>
      </c>
      <c r="B4349">
        <v>115</v>
      </c>
      <c r="C4349" s="1">
        <v>45357</v>
      </c>
      <c r="D4349" s="1">
        <v>45341.375</v>
      </c>
      <c r="E4349">
        <v>42.21</v>
      </c>
      <c r="F4349" t="s">
        <v>9</v>
      </c>
      <c r="G4349" t="s">
        <v>56</v>
      </c>
      <c r="H4349">
        <v>97530</v>
      </c>
      <c r="I4349" t="str" cm="1">
        <f t="array" ref="I4349">IFERROR(INDEX(scheduling_data!H:H,MATCH(B4349&amp;D4349,scheduling_data!D:D&amp;scheduling_data!A:A,0)),"")</f>
        <v>Katherine Tyree</v>
      </c>
      <c r="J4349" t="str">
        <f t="shared" si="201"/>
        <v>No</v>
      </c>
      <c r="K4349" t="str">
        <f t="shared" si="202"/>
        <v>11545341.375Katherine Tyree</v>
      </c>
      <c r="L4349" t="str">
        <f t="shared" si="203"/>
        <v>No</v>
      </c>
    </row>
    <row r="4350" spans="1:12" x14ac:dyDescent="0.3">
      <c r="A4350" t="s">
        <v>137</v>
      </c>
      <c r="B4350">
        <v>115</v>
      </c>
      <c r="C4350" s="1">
        <v>45357</v>
      </c>
      <c r="D4350" s="1">
        <v>45341.375</v>
      </c>
      <c r="E4350">
        <v>0.52</v>
      </c>
      <c r="F4350" t="s">
        <v>9</v>
      </c>
      <c r="G4350" t="s">
        <v>55</v>
      </c>
      <c r="H4350">
        <v>97530</v>
      </c>
      <c r="I4350" t="str" cm="1">
        <f t="array" ref="I4350">IFERROR(INDEX(scheduling_data!H:H,MATCH(B4350&amp;D4350,scheduling_data!D:D&amp;scheduling_data!A:A,0)),"")</f>
        <v>Katherine Tyree</v>
      </c>
      <c r="J4350" t="str">
        <f t="shared" si="201"/>
        <v>No</v>
      </c>
      <c r="K4350" t="str">
        <f t="shared" si="202"/>
        <v>11545341.375Katherine Tyree</v>
      </c>
      <c r="L4350" t="str">
        <f t="shared" si="203"/>
        <v>No</v>
      </c>
    </row>
    <row r="4351" spans="1:12" x14ac:dyDescent="0.3">
      <c r="A4351" t="s">
        <v>137</v>
      </c>
      <c r="B4351">
        <v>115</v>
      </c>
      <c r="C4351" s="1">
        <v>45357</v>
      </c>
      <c r="D4351" s="1">
        <v>45341.375</v>
      </c>
      <c r="E4351">
        <v>15.28</v>
      </c>
      <c r="F4351" t="s">
        <v>19</v>
      </c>
      <c r="G4351" t="s">
        <v>57</v>
      </c>
      <c r="H4351">
        <v>97140</v>
      </c>
      <c r="I4351" t="str" cm="1">
        <f t="array" ref="I4351">IFERROR(INDEX(scheduling_data!H:H,MATCH(B4351&amp;D4351,scheduling_data!D:D&amp;scheduling_data!A:A,0)),"")</f>
        <v>Katherine Tyree</v>
      </c>
      <c r="J4351" t="str">
        <f t="shared" si="201"/>
        <v>No</v>
      </c>
      <c r="K4351" t="str">
        <f t="shared" si="202"/>
        <v>11545341.375Katherine Tyree</v>
      </c>
      <c r="L4351" t="str">
        <f t="shared" si="203"/>
        <v>Yes</v>
      </c>
    </row>
    <row r="4352" spans="1:12" x14ac:dyDescent="0.3">
      <c r="A4352" t="s">
        <v>137</v>
      </c>
      <c r="B4352">
        <v>115</v>
      </c>
      <c r="C4352" s="1">
        <v>45357</v>
      </c>
      <c r="D4352" s="1">
        <v>45341.375</v>
      </c>
      <c r="E4352">
        <v>50.35</v>
      </c>
      <c r="F4352" t="s">
        <v>9</v>
      </c>
      <c r="G4352" t="s">
        <v>56</v>
      </c>
      <c r="H4352">
        <v>97140</v>
      </c>
      <c r="I4352" t="str" cm="1">
        <f t="array" ref="I4352">IFERROR(INDEX(scheduling_data!H:H,MATCH(B4352&amp;D4352,scheduling_data!D:D&amp;scheduling_data!A:A,0)),"")</f>
        <v>Katherine Tyree</v>
      </c>
      <c r="J4352" t="str">
        <f t="shared" si="201"/>
        <v>No</v>
      </c>
      <c r="K4352" t="str">
        <f t="shared" si="202"/>
        <v>11545341.375Katherine Tyree</v>
      </c>
      <c r="L4352" t="str">
        <f t="shared" si="203"/>
        <v>No</v>
      </c>
    </row>
    <row r="4353" spans="1:12" x14ac:dyDescent="0.3">
      <c r="A4353" t="s">
        <v>137</v>
      </c>
      <c r="B4353">
        <v>115</v>
      </c>
      <c r="C4353" s="1">
        <v>45357</v>
      </c>
      <c r="D4353" s="1">
        <v>45341.375</v>
      </c>
      <c r="E4353">
        <v>0.31</v>
      </c>
      <c r="F4353" t="s">
        <v>9</v>
      </c>
      <c r="G4353" t="s">
        <v>55</v>
      </c>
      <c r="H4353">
        <v>97140</v>
      </c>
      <c r="I4353" t="str" cm="1">
        <f t="array" ref="I4353">IFERROR(INDEX(scheduling_data!H:H,MATCH(B4353&amp;D4353,scheduling_data!D:D&amp;scheduling_data!A:A,0)),"")</f>
        <v>Katherine Tyree</v>
      </c>
      <c r="J4353" t="str">
        <f t="shared" si="201"/>
        <v>No</v>
      </c>
      <c r="K4353" t="str">
        <f t="shared" si="202"/>
        <v>11545341.375Katherine Tyree</v>
      </c>
      <c r="L4353" t="str">
        <f t="shared" si="203"/>
        <v>No</v>
      </c>
    </row>
    <row r="4354" spans="1:12" x14ac:dyDescent="0.3">
      <c r="A4354" t="s">
        <v>137</v>
      </c>
      <c r="B4354">
        <v>115</v>
      </c>
      <c r="C4354" s="1">
        <v>45357</v>
      </c>
      <c r="D4354" s="1">
        <v>45341.375</v>
      </c>
      <c r="E4354">
        <v>5.16</v>
      </c>
      <c r="F4354" t="s">
        <v>9</v>
      </c>
      <c r="G4354" t="s">
        <v>54</v>
      </c>
      <c r="H4354">
        <v>97140</v>
      </c>
      <c r="I4354" t="str" cm="1">
        <f t="array" ref="I4354">IFERROR(INDEX(scheduling_data!H:H,MATCH(B4354&amp;D4354,scheduling_data!D:D&amp;scheduling_data!A:A,0)),"")</f>
        <v>Katherine Tyree</v>
      </c>
      <c r="J4354" t="str">
        <f t="shared" si="201"/>
        <v>No</v>
      </c>
      <c r="K4354" t="str">
        <f t="shared" si="202"/>
        <v>11545341.375Katherine Tyree</v>
      </c>
      <c r="L4354" t="str">
        <f t="shared" si="203"/>
        <v>No</v>
      </c>
    </row>
    <row r="4355" spans="1:12" x14ac:dyDescent="0.3">
      <c r="A4355" t="s">
        <v>137</v>
      </c>
      <c r="B4355">
        <v>115</v>
      </c>
      <c r="C4355" s="1">
        <v>45359</v>
      </c>
      <c r="D4355" s="1">
        <v>45343.375</v>
      </c>
      <c r="E4355">
        <v>37.67</v>
      </c>
      <c r="F4355" t="s">
        <v>19</v>
      </c>
      <c r="G4355" t="s">
        <v>57</v>
      </c>
      <c r="H4355">
        <v>97530</v>
      </c>
      <c r="I4355" t="str" cm="1">
        <f t="array" ref="I4355">IFERROR(INDEX(scheduling_data!H:H,MATCH(B4355&amp;D4355,scheduling_data!D:D&amp;scheduling_data!A:A,0)),"")</f>
        <v>Jessica Pittman</v>
      </c>
      <c r="J4355" t="str">
        <f t="shared" ref="J4355:J4418" si="204">IF(I4355="", "Yes", "No")</f>
        <v>No</v>
      </c>
      <c r="K4355" t="str">
        <f t="shared" ref="K4355:K4418" si="205">IF(I4355="",B4355&amp;D4355,B4355&amp;D4355&amp;I4355)</f>
        <v>11545343.375Jessica Pittman</v>
      </c>
      <c r="L4355" t="str">
        <f t="shared" ref="L4355:L4418" si="206">IF(OR(F4355="Cash", F4355="Check", F4355="EFT", F4355="Credit Card", F4355="Visa", F4355="Mastercard", F4355="AMEX"), "Yes", "No")</f>
        <v>Yes</v>
      </c>
    </row>
    <row r="4356" spans="1:12" x14ac:dyDescent="0.3">
      <c r="A4356" t="s">
        <v>137</v>
      </c>
      <c r="B4356">
        <v>115</v>
      </c>
      <c r="C4356" s="1">
        <v>45359</v>
      </c>
      <c r="D4356" s="1">
        <v>45343.375</v>
      </c>
      <c r="E4356">
        <v>13.89</v>
      </c>
      <c r="F4356" t="s">
        <v>19</v>
      </c>
      <c r="G4356" t="s">
        <v>57</v>
      </c>
      <c r="H4356">
        <v>97110</v>
      </c>
      <c r="I4356" t="str" cm="1">
        <f t="array" ref="I4356">IFERROR(INDEX(scheduling_data!H:H,MATCH(B4356&amp;D4356,scheduling_data!D:D&amp;scheduling_data!A:A,0)),"")</f>
        <v>Jessica Pittman</v>
      </c>
      <c r="J4356" t="str">
        <f t="shared" si="204"/>
        <v>No</v>
      </c>
      <c r="K4356" t="str">
        <f t="shared" si="205"/>
        <v>11545343.375Jessica Pittman</v>
      </c>
      <c r="L4356" t="str">
        <f t="shared" si="206"/>
        <v>Yes</v>
      </c>
    </row>
    <row r="4357" spans="1:12" x14ac:dyDescent="0.3">
      <c r="A4357" t="s">
        <v>137</v>
      </c>
      <c r="B4357">
        <v>115</v>
      </c>
      <c r="C4357" s="1">
        <v>45359</v>
      </c>
      <c r="D4357" s="1">
        <v>45343.375</v>
      </c>
      <c r="E4357">
        <v>50.8</v>
      </c>
      <c r="F4357" t="s">
        <v>9</v>
      </c>
      <c r="G4357" t="s">
        <v>56</v>
      </c>
      <c r="H4357">
        <v>97110</v>
      </c>
      <c r="I4357" t="str" cm="1">
        <f t="array" ref="I4357">IFERROR(INDEX(scheduling_data!H:H,MATCH(B4357&amp;D4357,scheduling_data!D:D&amp;scheduling_data!A:A,0)),"")</f>
        <v>Jessica Pittman</v>
      </c>
      <c r="J4357" t="str">
        <f t="shared" si="204"/>
        <v>No</v>
      </c>
      <c r="K4357" t="str">
        <f t="shared" si="205"/>
        <v>11545343.375Jessica Pittman</v>
      </c>
      <c r="L4357" t="str">
        <f t="shared" si="206"/>
        <v>No</v>
      </c>
    </row>
    <row r="4358" spans="1:12" x14ac:dyDescent="0.3">
      <c r="A4358" t="s">
        <v>137</v>
      </c>
      <c r="B4358">
        <v>115</v>
      </c>
      <c r="C4358" s="1">
        <v>45359</v>
      </c>
      <c r="D4358" s="1">
        <v>45343.375</v>
      </c>
      <c r="E4358">
        <v>0.28000000000000003</v>
      </c>
      <c r="F4358" t="s">
        <v>9</v>
      </c>
      <c r="G4358" t="s">
        <v>55</v>
      </c>
      <c r="H4358">
        <v>97110</v>
      </c>
      <c r="I4358" t="str" cm="1">
        <f t="array" ref="I4358">IFERROR(INDEX(scheduling_data!H:H,MATCH(B4358&amp;D4358,scheduling_data!D:D&amp;scheduling_data!A:A,0)),"")</f>
        <v>Jessica Pittman</v>
      </c>
      <c r="J4358" t="str">
        <f t="shared" si="204"/>
        <v>No</v>
      </c>
      <c r="K4358" t="str">
        <f t="shared" si="205"/>
        <v>11545343.375Jessica Pittman</v>
      </c>
      <c r="L4358" t="str">
        <f t="shared" si="206"/>
        <v>No</v>
      </c>
    </row>
    <row r="4359" spans="1:12" x14ac:dyDescent="0.3">
      <c r="A4359" t="s">
        <v>137</v>
      </c>
      <c r="B4359">
        <v>115</v>
      </c>
      <c r="C4359" s="1">
        <v>45359</v>
      </c>
      <c r="D4359" s="1">
        <v>45343.375</v>
      </c>
      <c r="E4359">
        <v>5.86</v>
      </c>
      <c r="F4359" t="s">
        <v>9</v>
      </c>
      <c r="G4359" t="s">
        <v>54</v>
      </c>
      <c r="H4359">
        <v>97110</v>
      </c>
      <c r="I4359" t="str" cm="1">
        <f t="array" ref="I4359">IFERROR(INDEX(scheduling_data!H:H,MATCH(B4359&amp;D4359,scheduling_data!D:D&amp;scheduling_data!A:A,0)),"")</f>
        <v>Jessica Pittman</v>
      </c>
      <c r="J4359" t="str">
        <f t="shared" si="204"/>
        <v>No</v>
      </c>
      <c r="K4359" t="str">
        <f t="shared" si="205"/>
        <v>11545343.375Jessica Pittman</v>
      </c>
      <c r="L4359" t="str">
        <f t="shared" si="206"/>
        <v>No</v>
      </c>
    </row>
    <row r="4360" spans="1:12" x14ac:dyDescent="0.3">
      <c r="A4360" t="s">
        <v>137</v>
      </c>
      <c r="B4360">
        <v>115</v>
      </c>
      <c r="C4360" s="1">
        <v>45359</v>
      </c>
      <c r="D4360" s="1">
        <v>45343.375</v>
      </c>
      <c r="E4360">
        <v>0.77</v>
      </c>
      <c r="F4360" t="s">
        <v>9</v>
      </c>
      <c r="G4360" t="s">
        <v>55</v>
      </c>
      <c r="H4360">
        <v>97530</v>
      </c>
      <c r="I4360" t="str" cm="1">
        <f t="array" ref="I4360">IFERROR(INDEX(scheduling_data!H:H,MATCH(B4360&amp;D4360,scheduling_data!D:D&amp;scheduling_data!A:A,0)),"")</f>
        <v>Jessica Pittman</v>
      </c>
      <c r="J4360" t="str">
        <f t="shared" si="204"/>
        <v>No</v>
      </c>
      <c r="K4360" t="str">
        <f t="shared" si="205"/>
        <v>11545343.375Jessica Pittman</v>
      </c>
      <c r="L4360" t="str">
        <f t="shared" si="206"/>
        <v>No</v>
      </c>
    </row>
    <row r="4361" spans="1:12" x14ac:dyDescent="0.3">
      <c r="A4361" t="s">
        <v>137</v>
      </c>
      <c r="B4361">
        <v>115</v>
      </c>
      <c r="C4361" s="1">
        <v>45359</v>
      </c>
      <c r="D4361" s="1">
        <v>45343.375</v>
      </c>
      <c r="E4361">
        <v>91.2</v>
      </c>
      <c r="F4361" t="s">
        <v>9</v>
      </c>
      <c r="G4361" t="s">
        <v>56</v>
      </c>
      <c r="H4361">
        <v>97530</v>
      </c>
      <c r="I4361" t="str" cm="1">
        <f t="array" ref="I4361">IFERROR(INDEX(scheduling_data!H:H,MATCH(B4361&amp;D4361,scheduling_data!D:D&amp;scheduling_data!A:A,0)),"")</f>
        <v>Jessica Pittman</v>
      </c>
      <c r="J4361" t="str">
        <f t="shared" si="204"/>
        <v>No</v>
      </c>
      <c r="K4361" t="str">
        <f t="shared" si="205"/>
        <v>11545343.375Jessica Pittman</v>
      </c>
      <c r="L4361" t="str">
        <f t="shared" si="206"/>
        <v>No</v>
      </c>
    </row>
    <row r="4362" spans="1:12" x14ac:dyDescent="0.3">
      <c r="A4362" t="s">
        <v>137</v>
      </c>
      <c r="B4362">
        <v>115</v>
      </c>
      <c r="C4362" s="1">
        <v>45359</v>
      </c>
      <c r="D4362" s="1">
        <v>45343.375</v>
      </c>
      <c r="E4362">
        <v>9.06</v>
      </c>
      <c r="F4362" t="s">
        <v>9</v>
      </c>
      <c r="G4362" t="s">
        <v>54</v>
      </c>
      <c r="H4362">
        <v>97530</v>
      </c>
      <c r="I4362" t="str" cm="1">
        <f t="array" ref="I4362">IFERROR(INDEX(scheduling_data!H:H,MATCH(B4362&amp;D4362,scheduling_data!D:D&amp;scheduling_data!A:A,0)),"")</f>
        <v>Jessica Pittman</v>
      </c>
      <c r="J4362" t="str">
        <f t="shared" si="204"/>
        <v>No</v>
      </c>
      <c r="K4362" t="str">
        <f t="shared" si="205"/>
        <v>11545343.375Jessica Pittman</v>
      </c>
      <c r="L4362" t="str">
        <f t="shared" si="206"/>
        <v>No</v>
      </c>
    </row>
    <row r="4363" spans="1:12" x14ac:dyDescent="0.3">
      <c r="A4363" t="s">
        <v>137</v>
      </c>
      <c r="B4363">
        <v>115</v>
      </c>
      <c r="C4363" s="1">
        <v>45362</v>
      </c>
      <c r="D4363" s="1">
        <v>45344.375</v>
      </c>
      <c r="E4363">
        <v>5.16</v>
      </c>
      <c r="F4363" t="s">
        <v>9</v>
      </c>
      <c r="G4363" t="s">
        <v>54</v>
      </c>
      <c r="H4363">
        <v>97140</v>
      </c>
      <c r="I4363" t="str" cm="1">
        <f t="array" ref="I4363">IFERROR(INDEX(scheduling_data!H:H,MATCH(B4363&amp;D4363,scheduling_data!D:D&amp;scheduling_data!A:A,0)),"")</f>
        <v>Katherine Tyree</v>
      </c>
      <c r="J4363" t="str">
        <f t="shared" si="204"/>
        <v>No</v>
      </c>
      <c r="K4363" t="str">
        <f t="shared" si="205"/>
        <v>11545344.375Katherine Tyree</v>
      </c>
      <c r="L4363" t="str">
        <f t="shared" si="206"/>
        <v>No</v>
      </c>
    </row>
    <row r="4364" spans="1:12" x14ac:dyDescent="0.3">
      <c r="A4364" t="s">
        <v>137</v>
      </c>
      <c r="B4364">
        <v>115</v>
      </c>
      <c r="C4364" s="1">
        <v>45362</v>
      </c>
      <c r="D4364" s="1">
        <v>45344.375</v>
      </c>
      <c r="E4364">
        <v>0.31</v>
      </c>
      <c r="F4364" t="s">
        <v>9</v>
      </c>
      <c r="G4364" t="s">
        <v>55</v>
      </c>
      <c r="H4364">
        <v>97140</v>
      </c>
      <c r="I4364" t="str" cm="1">
        <f t="array" ref="I4364">IFERROR(INDEX(scheduling_data!H:H,MATCH(B4364&amp;D4364,scheduling_data!D:D&amp;scheduling_data!A:A,0)),"")</f>
        <v>Katherine Tyree</v>
      </c>
      <c r="J4364" t="str">
        <f t="shared" si="204"/>
        <v>No</v>
      </c>
      <c r="K4364" t="str">
        <f t="shared" si="205"/>
        <v>11545344.375Katherine Tyree</v>
      </c>
      <c r="L4364" t="str">
        <f t="shared" si="206"/>
        <v>No</v>
      </c>
    </row>
    <row r="4365" spans="1:12" x14ac:dyDescent="0.3">
      <c r="A4365" t="s">
        <v>137</v>
      </c>
      <c r="B4365">
        <v>115</v>
      </c>
      <c r="C4365" s="1">
        <v>45362</v>
      </c>
      <c r="D4365" s="1">
        <v>45344.375</v>
      </c>
      <c r="E4365">
        <v>50.35</v>
      </c>
      <c r="F4365" t="s">
        <v>9</v>
      </c>
      <c r="G4365" t="s">
        <v>56</v>
      </c>
      <c r="H4365">
        <v>97140</v>
      </c>
      <c r="I4365" t="str" cm="1">
        <f t="array" ref="I4365">IFERROR(INDEX(scheduling_data!H:H,MATCH(B4365&amp;D4365,scheduling_data!D:D&amp;scheduling_data!A:A,0)),"")</f>
        <v>Katherine Tyree</v>
      </c>
      <c r="J4365" t="str">
        <f t="shared" si="204"/>
        <v>No</v>
      </c>
      <c r="K4365" t="str">
        <f t="shared" si="205"/>
        <v>11545344.375Katherine Tyree</v>
      </c>
      <c r="L4365" t="str">
        <f t="shared" si="206"/>
        <v>No</v>
      </c>
    </row>
    <row r="4366" spans="1:12" x14ac:dyDescent="0.3">
      <c r="A4366" t="s">
        <v>137</v>
      </c>
      <c r="B4366">
        <v>115</v>
      </c>
      <c r="C4366" s="1">
        <v>45362</v>
      </c>
      <c r="D4366" s="1">
        <v>45344.375</v>
      </c>
      <c r="E4366">
        <v>15.28</v>
      </c>
      <c r="F4366" t="s">
        <v>19</v>
      </c>
      <c r="G4366" t="s">
        <v>57</v>
      </c>
      <c r="H4366">
        <v>97140</v>
      </c>
      <c r="I4366" t="str" cm="1">
        <f t="array" ref="I4366">IFERROR(INDEX(scheduling_data!H:H,MATCH(B4366&amp;D4366,scheduling_data!D:D&amp;scheduling_data!A:A,0)),"")</f>
        <v>Katherine Tyree</v>
      </c>
      <c r="J4366" t="str">
        <f t="shared" si="204"/>
        <v>No</v>
      </c>
      <c r="K4366" t="str">
        <f t="shared" si="205"/>
        <v>11545344.375Katherine Tyree</v>
      </c>
      <c r="L4366" t="str">
        <f t="shared" si="206"/>
        <v>Yes</v>
      </c>
    </row>
    <row r="4367" spans="1:12" x14ac:dyDescent="0.3">
      <c r="A4367" t="s">
        <v>137</v>
      </c>
      <c r="B4367">
        <v>115</v>
      </c>
      <c r="C4367" s="1">
        <v>45362</v>
      </c>
      <c r="D4367" s="1">
        <v>45344.375</v>
      </c>
      <c r="E4367">
        <v>0.52</v>
      </c>
      <c r="F4367" t="s">
        <v>9</v>
      </c>
      <c r="G4367" t="s">
        <v>55</v>
      </c>
      <c r="H4367">
        <v>97530</v>
      </c>
      <c r="I4367" t="str" cm="1">
        <f t="array" ref="I4367">IFERROR(INDEX(scheduling_data!H:H,MATCH(B4367&amp;D4367,scheduling_data!D:D&amp;scheduling_data!A:A,0)),"")</f>
        <v>Katherine Tyree</v>
      </c>
      <c r="J4367" t="str">
        <f t="shared" si="204"/>
        <v>No</v>
      </c>
      <c r="K4367" t="str">
        <f t="shared" si="205"/>
        <v>11545344.375Katherine Tyree</v>
      </c>
      <c r="L4367" t="str">
        <f t="shared" si="206"/>
        <v>No</v>
      </c>
    </row>
    <row r="4368" spans="1:12" x14ac:dyDescent="0.3">
      <c r="A4368" t="s">
        <v>137</v>
      </c>
      <c r="B4368">
        <v>115</v>
      </c>
      <c r="C4368" s="1">
        <v>45362</v>
      </c>
      <c r="D4368" s="1">
        <v>45344.375</v>
      </c>
      <c r="E4368">
        <v>42.21</v>
      </c>
      <c r="F4368" t="s">
        <v>9</v>
      </c>
      <c r="G4368" t="s">
        <v>56</v>
      </c>
      <c r="H4368">
        <v>97530</v>
      </c>
      <c r="I4368" t="str" cm="1">
        <f t="array" ref="I4368">IFERROR(INDEX(scheduling_data!H:H,MATCH(B4368&amp;D4368,scheduling_data!D:D&amp;scheduling_data!A:A,0)),"")</f>
        <v>Katherine Tyree</v>
      </c>
      <c r="J4368" t="str">
        <f t="shared" si="204"/>
        <v>No</v>
      </c>
      <c r="K4368" t="str">
        <f t="shared" si="205"/>
        <v>11545344.375Katherine Tyree</v>
      </c>
      <c r="L4368" t="str">
        <f t="shared" si="206"/>
        <v>No</v>
      </c>
    </row>
    <row r="4369" spans="1:12" x14ac:dyDescent="0.3">
      <c r="A4369" t="s">
        <v>137</v>
      </c>
      <c r="B4369">
        <v>115</v>
      </c>
      <c r="C4369" s="1">
        <v>45362</v>
      </c>
      <c r="D4369" s="1">
        <v>45344.375</v>
      </c>
      <c r="E4369">
        <v>25.71</v>
      </c>
      <c r="F4369" t="s">
        <v>19</v>
      </c>
      <c r="G4369" t="s">
        <v>57</v>
      </c>
      <c r="H4369">
        <v>97530</v>
      </c>
      <c r="I4369" t="str" cm="1">
        <f t="array" ref="I4369">IFERROR(INDEX(scheduling_data!H:H,MATCH(B4369&amp;D4369,scheduling_data!D:D&amp;scheduling_data!A:A,0)),"")</f>
        <v>Katherine Tyree</v>
      </c>
      <c r="J4369" t="str">
        <f t="shared" si="204"/>
        <v>No</v>
      </c>
      <c r="K4369" t="str">
        <f t="shared" si="205"/>
        <v>11545344.375Katherine Tyree</v>
      </c>
      <c r="L4369" t="str">
        <f t="shared" si="206"/>
        <v>Yes</v>
      </c>
    </row>
    <row r="4370" spans="1:12" x14ac:dyDescent="0.3">
      <c r="A4370" t="s">
        <v>137</v>
      </c>
      <c r="B4370">
        <v>115</v>
      </c>
      <c r="C4370" s="1">
        <v>45362</v>
      </c>
      <c r="D4370" s="1">
        <v>45344.375</v>
      </c>
      <c r="E4370">
        <v>11.72</v>
      </c>
      <c r="F4370" t="s">
        <v>9</v>
      </c>
      <c r="G4370" t="s">
        <v>54</v>
      </c>
      <c r="H4370">
        <v>97110</v>
      </c>
      <c r="I4370" t="str" cm="1">
        <f t="array" ref="I4370">IFERROR(INDEX(scheduling_data!H:H,MATCH(B4370&amp;D4370,scheduling_data!D:D&amp;scheduling_data!A:A,0)),"")</f>
        <v>Katherine Tyree</v>
      </c>
      <c r="J4370" t="str">
        <f t="shared" si="204"/>
        <v>No</v>
      </c>
      <c r="K4370" t="str">
        <f t="shared" si="205"/>
        <v>11545344.375Katherine Tyree</v>
      </c>
      <c r="L4370" t="str">
        <f t="shared" si="206"/>
        <v>No</v>
      </c>
    </row>
    <row r="4371" spans="1:12" x14ac:dyDescent="0.3">
      <c r="A4371" t="s">
        <v>137</v>
      </c>
      <c r="B4371">
        <v>115</v>
      </c>
      <c r="C4371" s="1">
        <v>45362</v>
      </c>
      <c r="D4371" s="1">
        <v>45344.375</v>
      </c>
      <c r="E4371">
        <v>0.67</v>
      </c>
      <c r="F4371" t="s">
        <v>9</v>
      </c>
      <c r="G4371" t="s">
        <v>55</v>
      </c>
      <c r="H4371">
        <v>97110</v>
      </c>
      <c r="I4371" t="str" cm="1">
        <f t="array" ref="I4371">IFERROR(INDEX(scheduling_data!H:H,MATCH(B4371&amp;D4371,scheduling_data!D:D&amp;scheduling_data!A:A,0)),"")</f>
        <v>Katherine Tyree</v>
      </c>
      <c r="J4371" t="str">
        <f t="shared" si="204"/>
        <v>No</v>
      </c>
      <c r="K4371" t="str">
        <f t="shared" si="205"/>
        <v>11545344.375Katherine Tyree</v>
      </c>
      <c r="L4371" t="str">
        <f t="shared" si="206"/>
        <v>No</v>
      </c>
    </row>
    <row r="4372" spans="1:12" x14ac:dyDescent="0.3">
      <c r="A4372" t="s">
        <v>137</v>
      </c>
      <c r="B4372">
        <v>115</v>
      </c>
      <c r="C4372" s="1">
        <v>45362</v>
      </c>
      <c r="D4372" s="1">
        <v>45344.375</v>
      </c>
      <c r="E4372">
        <v>96.6</v>
      </c>
      <c r="F4372" t="s">
        <v>9</v>
      </c>
      <c r="G4372" t="s">
        <v>56</v>
      </c>
      <c r="H4372">
        <v>97110</v>
      </c>
      <c r="I4372" t="str" cm="1">
        <f t="array" ref="I4372">IFERROR(INDEX(scheduling_data!H:H,MATCH(B4372&amp;D4372,scheduling_data!D:D&amp;scheduling_data!A:A,0)),"")</f>
        <v>Katherine Tyree</v>
      </c>
      <c r="J4372" t="str">
        <f t="shared" si="204"/>
        <v>No</v>
      </c>
      <c r="K4372" t="str">
        <f t="shared" si="205"/>
        <v>11545344.375Katherine Tyree</v>
      </c>
      <c r="L4372" t="str">
        <f t="shared" si="206"/>
        <v>No</v>
      </c>
    </row>
    <row r="4373" spans="1:12" x14ac:dyDescent="0.3">
      <c r="A4373" t="s">
        <v>137</v>
      </c>
      <c r="B4373">
        <v>115</v>
      </c>
      <c r="C4373" s="1">
        <v>45362</v>
      </c>
      <c r="D4373" s="1">
        <v>45344.375</v>
      </c>
      <c r="E4373">
        <v>32.67</v>
      </c>
      <c r="F4373" t="s">
        <v>19</v>
      </c>
      <c r="G4373" t="s">
        <v>57</v>
      </c>
      <c r="H4373">
        <v>97110</v>
      </c>
      <c r="I4373" t="str" cm="1">
        <f t="array" ref="I4373">IFERROR(INDEX(scheduling_data!H:H,MATCH(B4373&amp;D4373,scheduling_data!D:D&amp;scheduling_data!A:A,0)),"")</f>
        <v>Katherine Tyree</v>
      </c>
      <c r="J4373" t="str">
        <f t="shared" si="204"/>
        <v>No</v>
      </c>
      <c r="K4373" t="str">
        <f t="shared" si="205"/>
        <v>11545344.375Katherine Tyree</v>
      </c>
      <c r="L4373" t="str">
        <f t="shared" si="206"/>
        <v>Yes</v>
      </c>
    </row>
    <row r="4374" spans="1:12" x14ac:dyDescent="0.3">
      <c r="A4374" t="s">
        <v>137</v>
      </c>
      <c r="B4374">
        <v>115</v>
      </c>
      <c r="C4374" s="1">
        <v>45365</v>
      </c>
      <c r="D4374" s="1">
        <v>45349.375</v>
      </c>
      <c r="E4374">
        <v>0.67</v>
      </c>
      <c r="F4374" t="s">
        <v>9</v>
      </c>
      <c r="G4374" t="s">
        <v>55</v>
      </c>
      <c r="H4374">
        <v>97110</v>
      </c>
      <c r="I4374" t="str" cm="1">
        <f t="array" ref="I4374">IFERROR(INDEX(scheduling_data!H:H,MATCH(B4374&amp;D4374,scheduling_data!D:D&amp;scheduling_data!A:A,0)),"")</f>
        <v>Christian Litz</v>
      </c>
      <c r="J4374" t="str">
        <f t="shared" si="204"/>
        <v>No</v>
      </c>
      <c r="K4374" t="str">
        <f t="shared" si="205"/>
        <v>11545349.375Christian Litz</v>
      </c>
      <c r="L4374" t="str">
        <f t="shared" si="206"/>
        <v>No</v>
      </c>
    </row>
    <row r="4375" spans="1:12" x14ac:dyDescent="0.3">
      <c r="A4375" t="s">
        <v>137</v>
      </c>
      <c r="B4375">
        <v>115</v>
      </c>
      <c r="C4375" s="1">
        <v>45365</v>
      </c>
      <c r="D4375" s="1">
        <v>45349.375</v>
      </c>
      <c r="E4375">
        <v>84.42</v>
      </c>
      <c r="F4375" t="s">
        <v>9</v>
      </c>
      <c r="G4375" t="s">
        <v>56</v>
      </c>
      <c r="H4375">
        <v>97530</v>
      </c>
      <c r="I4375" t="str" cm="1">
        <f t="array" ref="I4375">IFERROR(INDEX(scheduling_data!H:H,MATCH(B4375&amp;D4375,scheduling_data!D:D&amp;scheduling_data!A:A,0)),"")</f>
        <v>Christian Litz</v>
      </c>
      <c r="J4375" t="str">
        <f t="shared" si="204"/>
        <v>No</v>
      </c>
      <c r="K4375" t="str">
        <f t="shared" si="205"/>
        <v>11545349.375Christian Litz</v>
      </c>
      <c r="L4375" t="str">
        <f t="shared" si="206"/>
        <v>No</v>
      </c>
    </row>
    <row r="4376" spans="1:12" x14ac:dyDescent="0.3">
      <c r="A4376" t="s">
        <v>137</v>
      </c>
      <c r="B4376">
        <v>115</v>
      </c>
      <c r="C4376" s="1">
        <v>45365</v>
      </c>
      <c r="D4376" s="1">
        <v>45349.375</v>
      </c>
      <c r="E4376">
        <v>0.9</v>
      </c>
      <c r="F4376" t="s">
        <v>9</v>
      </c>
      <c r="G4376" t="s">
        <v>55</v>
      </c>
      <c r="H4376">
        <v>97530</v>
      </c>
      <c r="I4376" t="str" cm="1">
        <f t="array" ref="I4376">IFERROR(INDEX(scheduling_data!H:H,MATCH(B4376&amp;D4376,scheduling_data!D:D&amp;scheduling_data!A:A,0)),"")</f>
        <v>Christian Litz</v>
      </c>
      <c r="J4376" t="str">
        <f t="shared" si="204"/>
        <v>No</v>
      </c>
      <c r="K4376" t="str">
        <f t="shared" si="205"/>
        <v>11545349.375Christian Litz</v>
      </c>
      <c r="L4376" t="str">
        <f t="shared" si="206"/>
        <v>No</v>
      </c>
    </row>
    <row r="4377" spans="1:12" x14ac:dyDescent="0.3">
      <c r="A4377" t="s">
        <v>137</v>
      </c>
      <c r="B4377">
        <v>115</v>
      </c>
      <c r="C4377" s="1">
        <v>45365</v>
      </c>
      <c r="D4377" s="1">
        <v>45349.375</v>
      </c>
      <c r="E4377">
        <v>9.06</v>
      </c>
      <c r="F4377" t="s">
        <v>9</v>
      </c>
      <c r="G4377" t="s">
        <v>54</v>
      </c>
      <c r="H4377">
        <v>97530</v>
      </c>
      <c r="I4377" t="str" cm="1">
        <f t="array" ref="I4377">IFERROR(INDEX(scheduling_data!H:H,MATCH(B4377&amp;D4377,scheduling_data!D:D&amp;scheduling_data!A:A,0)),"")</f>
        <v>Christian Litz</v>
      </c>
      <c r="J4377" t="str">
        <f t="shared" si="204"/>
        <v>No</v>
      </c>
      <c r="K4377" t="str">
        <f t="shared" si="205"/>
        <v>11545349.375Christian Litz</v>
      </c>
      <c r="L4377" t="str">
        <f t="shared" si="206"/>
        <v>No</v>
      </c>
    </row>
    <row r="4378" spans="1:12" x14ac:dyDescent="0.3">
      <c r="A4378" t="s">
        <v>137</v>
      </c>
      <c r="B4378">
        <v>115</v>
      </c>
      <c r="C4378" s="1">
        <v>45365</v>
      </c>
      <c r="D4378" s="1">
        <v>45349.375</v>
      </c>
      <c r="E4378">
        <v>44.32</v>
      </c>
      <c r="F4378" t="s">
        <v>19</v>
      </c>
      <c r="G4378" t="s">
        <v>57</v>
      </c>
      <c r="H4378">
        <v>97530</v>
      </c>
      <c r="I4378" t="str" cm="1">
        <f t="array" ref="I4378">IFERROR(INDEX(scheduling_data!H:H,MATCH(B4378&amp;D4378,scheduling_data!D:D&amp;scheduling_data!A:A,0)),"")</f>
        <v>Christian Litz</v>
      </c>
      <c r="J4378" t="str">
        <f t="shared" si="204"/>
        <v>No</v>
      </c>
      <c r="K4378" t="str">
        <f t="shared" si="205"/>
        <v>11545349.375Christian Litz</v>
      </c>
      <c r="L4378" t="str">
        <f t="shared" si="206"/>
        <v>Yes</v>
      </c>
    </row>
    <row r="4379" spans="1:12" x14ac:dyDescent="0.3">
      <c r="A4379" t="s">
        <v>137</v>
      </c>
      <c r="B4379">
        <v>115</v>
      </c>
      <c r="C4379" s="1">
        <v>45365</v>
      </c>
      <c r="D4379" s="1">
        <v>45349.375</v>
      </c>
      <c r="E4379">
        <v>11.72</v>
      </c>
      <c r="F4379" t="s">
        <v>9</v>
      </c>
      <c r="G4379" t="s">
        <v>54</v>
      </c>
      <c r="H4379">
        <v>97110</v>
      </c>
      <c r="I4379" t="str" cm="1">
        <f t="array" ref="I4379">IFERROR(INDEX(scheduling_data!H:H,MATCH(B4379&amp;D4379,scheduling_data!D:D&amp;scheduling_data!A:A,0)),"")</f>
        <v>Christian Litz</v>
      </c>
      <c r="J4379" t="str">
        <f t="shared" si="204"/>
        <v>No</v>
      </c>
      <c r="K4379" t="str">
        <f t="shared" si="205"/>
        <v>11545349.375Christian Litz</v>
      </c>
      <c r="L4379" t="str">
        <f t="shared" si="206"/>
        <v>No</v>
      </c>
    </row>
    <row r="4380" spans="1:12" x14ac:dyDescent="0.3">
      <c r="A4380" t="s">
        <v>137</v>
      </c>
      <c r="B4380">
        <v>115</v>
      </c>
      <c r="C4380" s="1">
        <v>45365</v>
      </c>
      <c r="D4380" s="1">
        <v>45349.375</v>
      </c>
      <c r="E4380">
        <v>96.6</v>
      </c>
      <c r="F4380" t="s">
        <v>9</v>
      </c>
      <c r="G4380" t="s">
        <v>56</v>
      </c>
      <c r="H4380">
        <v>97110</v>
      </c>
      <c r="I4380" t="str" cm="1">
        <f t="array" ref="I4380">IFERROR(INDEX(scheduling_data!H:H,MATCH(B4380&amp;D4380,scheduling_data!D:D&amp;scheduling_data!A:A,0)),"")</f>
        <v>Christian Litz</v>
      </c>
      <c r="J4380" t="str">
        <f t="shared" si="204"/>
        <v>No</v>
      </c>
      <c r="K4380" t="str">
        <f t="shared" si="205"/>
        <v>11545349.375Christian Litz</v>
      </c>
      <c r="L4380" t="str">
        <f t="shared" si="206"/>
        <v>No</v>
      </c>
    </row>
    <row r="4381" spans="1:12" x14ac:dyDescent="0.3">
      <c r="A4381" t="s">
        <v>137</v>
      </c>
      <c r="B4381">
        <v>115</v>
      </c>
      <c r="C4381" s="1">
        <v>45365</v>
      </c>
      <c r="D4381" s="1">
        <v>45349.375</v>
      </c>
      <c r="E4381">
        <v>32.67</v>
      </c>
      <c r="F4381" t="s">
        <v>19</v>
      </c>
      <c r="G4381" t="s">
        <v>57</v>
      </c>
      <c r="H4381">
        <v>97110</v>
      </c>
      <c r="I4381" t="str" cm="1">
        <f t="array" ref="I4381">IFERROR(INDEX(scheduling_data!H:H,MATCH(B4381&amp;D4381,scheduling_data!D:D&amp;scheduling_data!A:A,0)),"")</f>
        <v>Christian Litz</v>
      </c>
      <c r="J4381" t="str">
        <f t="shared" si="204"/>
        <v>No</v>
      </c>
      <c r="K4381" t="str">
        <f t="shared" si="205"/>
        <v>11545349.375Christian Litz</v>
      </c>
      <c r="L4381" t="str">
        <f t="shared" si="206"/>
        <v>Yes</v>
      </c>
    </row>
    <row r="4382" spans="1:12" x14ac:dyDescent="0.3">
      <c r="A4382" t="s">
        <v>137</v>
      </c>
      <c r="B4382">
        <v>115</v>
      </c>
      <c r="C4382" s="1">
        <v>45366</v>
      </c>
      <c r="D4382" s="1">
        <v>45351.375</v>
      </c>
      <c r="E4382">
        <v>1.21</v>
      </c>
      <c r="F4382" t="s">
        <v>9</v>
      </c>
      <c r="G4382" t="s">
        <v>55</v>
      </c>
      <c r="H4382">
        <v>97110</v>
      </c>
      <c r="I4382" t="str" cm="1">
        <f t="array" ref="I4382">IFERROR(INDEX(scheduling_data!H:H,MATCH(B4382&amp;D4382,scheduling_data!D:D&amp;scheduling_data!A:A,0)),"")</f>
        <v>Jessica Pittman</v>
      </c>
      <c r="J4382" t="str">
        <f t="shared" si="204"/>
        <v>No</v>
      </c>
      <c r="K4382" t="str">
        <f t="shared" si="205"/>
        <v>11545351.375Jessica Pittman</v>
      </c>
      <c r="L4382" t="str">
        <f t="shared" si="206"/>
        <v>No</v>
      </c>
    </row>
    <row r="4383" spans="1:12" x14ac:dyDescent="0.3">
      <c r="A4383" t="s">
        <v>137</v>
      </c>
      <c r="B4383">
        <v>115</v>
      </c>
      <c r="C4383" s="1">
        <v>45366</v>
      </c>
      <c r="D4383" s="1">
        <v>45351.375</v>
      </c>
      <c r="E4383">
        <v>17.579999999999998</v>
      </c>
      <c r="F4383" t="s">
        <v>9</v>
      </c>
      <c r="G4383" t="s">
        <v>54</v>
      </c>
      <c r="H4383">
        <v>97110</v>
      </c>
      <c r="I4383" t="str" cm="1">
        <f t="array" ref="I4383">IFERROR(INDEX(scheduling_data!H:H,MATCH(B4383&amp;D4383,scheduling_data!D:D&amp;scheduling_data!A:A,0)),"")</f>
        <v>Jessica Pittman</v>
      </c>
      <c r="J4383" t="str">
        <f t="shared" si="204"/>
        <v>No</v>
      </c>
      <c r="K4383" t="str">
        <f t="shared" si="205"/>
        <v>11545351.375Jessica Pittman</v>
      </c>
      <c r="L4383" t="str">
        <f t="shared" si="206"/>
        <v>No</v>
      </c>
    </row>
    <row r="4384" spans="1:12" x14ac:dyDescent="0.3">
      <c r="A4384" t="s">
        <v>137</v>
      </c>
      <c r="B4384">
        <v>115</v>
      </c>
      <c r="C4384" s="1">
        <v>45366</v>
      </c>
      <c r="D4384" s="1">
        <v>45351.375</v>
      </c>
      <c r="E4384">
        <v>59.46</v>
      </c>
      <c r="F4384" t="s">
        <v>19</v>
      </c>
      <c r="G4384" t="s">
        <v>57</v>
      </c>
      <c r="H4384">
        <v>97110</v>
      </c>
      <c r="I4384" t="str" cm="1">
        <f t="array" ref="I4384">IFERROR(INDEX(scheduling_data!H:H,MATCH(B4384&amp;D4384,scheduling_data!D:D&amp;scheduling_data!A:A,0)),"")</f>
        <v>Jessica Pittman</v>
      </c>
      <c r="J4384" t="str">
        <f t="shared" si="204"/>
        <v>No</v>
      </c>
      <c r="K4384" t="str">
        <f t="shared" si="205"/>
        <v>11545351.375Jessica Pittman</v>
      </c>
      <c r="L4384" t="str">
        <f t="shared" si="206"/>
        <v>Yes</v>
      </c>
    </row>
    <row r="4385" spans="1:12" x14ac:dyDescent="0.3">
      <c r="A4385" t="s">
        <v>137</v>
      </c>
      <c r="B4385">
        <v>115</v>
      </c>
      <c r="C4385" s="1">
        <v>45366</v>
      </c>
      <c r="D4385" s="1">
        <v>45351.375</v>
      </c>
      <c r="E4385">
        <v>203.91</v>
      </c>
      <c r="F4385" t="s">
        <v>9</v>
      </c>
      <c r="G4385" t="s">
        <v>56</v>
      </c>
      <c r="H4385">
        <v>97110</v>
      </c>
      <c r="I4385" t="str" cm="1">
        <f t="array" ref="I4385">IFERROR(INDEX(scheduling_data!H:H,MATCH(B4385&amp;D4385,scheduling_data!D:D&amp;scheduling_data!A:A,0)),"")</f>
        <v>Jessica Pittman</v>
      </c>
      <c r="J4385" t="str">
        <f t="shared" si="204"/>
        <v>No</v>
      </c>
      <c r="K4385" t="str">
        <f t="shared" si="205"/>
        <v>11545351.375Jessica Pittman</v>
      </c>
      <c r="L4385" t="str">
        <f t="shared" si="206"/>
        <v>No</v>
      </c>
    </row>
    <row r="4386" spans="1:12" x14ac:dyDescent="0.3">
      <c r="A4386" t="s">
        <v>137</v>
      </c>
      <c r="B4386">
        <v>115</v>
      </c>
      <c r="C4386" s="1">
        <v>45352</v>
      </c>
      <c r="D4386" s="1">
        <v>45330.375</v>
      </c>
      <c r="E4386">
        <v>5.16</v>
      </c>
      <c r="F4386" t="s">
        <v>9</v>
      </c>
      <c r="G4386" t="s">
        <v>54</v>
      </c>
      <c r="H4386">
        <v>97140</v>
      </c>
      <c r="I4386" t="str" cm="1">
        <f t="array" ref="I4386">IFERROR(INDEX(scheduling_data!H:H,MATCH(B4386&amp;D4386,scheduling_data!D:D&amp;scheduling_data!A:A,0)),"")</f>
        <v>Robert Crochet</v>
      </c>
      <c r="J4386" t="str">
        <f t="shared" si="204"/>
        <v>No</v>
      </c>
      <c r="K4386" t="str">
        <f t="shared" si="205"/>
        <v>11545330.375Robert Crochet</v>
      </c>
      <c r="L4386" t="str">
        <f t="shared" si="206"/>
        <v>No</v>
      </c>
    </row>
    <row r="4387" spans="1:12" x14ac:dyDescent="0.3">
      <c r="A4387" t="s">
        <v>137</v>
      </c>
      <c r="B4387">
        <v>115</v>
      </c>
      <c r="C4387" s="1">
        <v>45352</v>
      </c>
      <c r="D4387" s="1">
        <v>45330.375</v>
      </c>
      <c r="E4387">
        <v>32.67</v>
      </c>
      <c r="F4387" t="s">
        <v>19</v>
      </c>
      <c r="G4387" t="s">
        <v>57</v>
      </c>
      <c r="H4387">
        <v>97110</v>
      </c>
      <c r="I4387" t="str" cm="1">
        <f t="array" ref="I4387">IFERROR(INDEX(scheduling_data!H:H,MATCH(B4387&amp;D4387,scheduling_data!D:D&amp;scheduling_data!A:A,0)),"")</f>
        <v>Robert Crochet</v>
      </c>
      <c r="J4387" t="str">
        <f t="shared" si="204"/>
        <v>No</v>
      </c>
      <c r="K4387" t="str">
        <f t="shared" si="205"/>
        <v>11545330.375Robert Crochet</v>
      </c>
      <c r="L4387" t="str">
        <f t="shared" si="206"/>
        <v>Yes</v>
      </c>
    </row>
    <row r="4388" spans="1:12" x14ac:dyDescent="0.3">
      <c r="A4388" t="s">
        <v>137</v>
      </c>
      <c r="B4388">
        <v>115</v>
      </c>
      <c r="C4388" s="1">
        <v>45352</v>
      </c>
      <c r="D4388" s="1">
        <v>45330.375</v>
      </c>
      <c r="E4388">
        <v>96.6</v>
      </c>
      <c r="F4388" t="s">
        <v>9</v>
      </c>
      <c r="G4388" t="s">
        <v>56</v>
      </c>
      <c r="H4388">
        <v>97110</v>
      </c>
      <c r="I4388" t="str" cm="1">
        <f t="array" ref="I4388">IFERROR(INDEX(scheduling_data!H:H,MATCH(B4388&amp;D4388,scheduling_data!D:D&amp;scheduling_data!A:A,0)),"")</f>
        <v>Robert Crochet</v>
      </c>
      <c r="J4388" t="str">
        <f t="shared" si="204"/>
        <v>No</v>
      </c>
      <c r="K4388" t="str">
        <f t="shared" si="205"/>
        <v>11545330.375Robert Crochet</v>
      </c>
      <c r="L4388" t="str">
        <f t="shared" si="206"/>
        <v>No</v>
      </c>
    </row>
    <row r="4389" spans="1:12" x14ac:dyDescent="0.3">
      <c r="A4389" t="s">
        <v>137</v>
      </c>
      <c r="B4389">
        <v>115</v>
      </c>
      <c r="C4389" s="1">
        <v>45352</v>
      </c>
      <c r="D4389" s="1">
        <v>45330.375</v>
      </c>
      <c r="E4389">
        <v>0.67</v>
      </c>
      <c r="F4389" t="s">
        <v>9</v>
      </c>
      <c r="G4389" t="s">
        <v>55</v>
      </c>
      <c r="H4389">
        <v>97110</v>
      </c>
      <c r="I4389" t="str" cm="1">
        <f t="array" ref="I4389">IFERROR(INDEX(scheduling_data!H:H,MATCH(B4389&amp;D4389,scheduling_data!D:D&amp;scheduling_data!A:A,0)),"")</f>
        <v>Robert Crochet</v>
      </c>
      <c r="J4389" t="str">
        <f t="shared" si="204"/>
        <v>No</v>
      </c>
      <c r="K4389" t="str">
        <f t="shared" si="205"/>
        <v>11545330.375Robert Crochet</v>
      </c>
      <c r="L4389" t="str">
        <f t="shared" si="206"/>
        <v>No</v>
      </c>
    </row>
    <row r="4390" spans="1:12" x14ac:dyDescent="0.3">
      <c r="A4390" t="s">
        <v>137</v>
      </c>
      <c r="B4390">
        <v>115</v>
      </c>
      <c r="C4390" s="1">
        <v>45352</v>
      </c>
      <c r="D4390" s="1">
        <v>45330.375</v>
      </c>
      <c r="E4390">
        <v>11.72</v>
      </c>
      <c r="F4390" t="s">
        <v>9</v>
      </c>
      <c r="G4390" t="s">
        <v>54</v>
      </c>
      <c r="H4390">
        <v>97110</v>
      </c>
      <c r="I4390" t="str" cm="1">
        <f t="array" ref="I4390">IFERROR(INDEX(scheduling_data!H:H,MATCH(B4390&amp;D4390,scheduling_data!D:D&amp;scheduling_data!A:A,0)),"")</f>
        <v>Robert Crochet</v>
      </c>
      <c r="J4390" t="str">
        <f t="shared" si="204"/>
        <v>No</v>
      </c>
      <c r="K4390" t="str">
        <f t="shared" si="205"/>
        <v>11545330.375Robert Crochet</v>
      </c>
      <c r="L4390" t="str">
        <f t="shared" si="206"/>
        <v>No</v>
      </c>
    </row>
    <row r="4391" spans="1:12" x14ac:dyDescent="0.3">
      <c r="A4391" t="s">
        <v>137</v>
      </c>
      <c r="B4391">
        <v>115</v>
      </c>
      <c r="C4391" s="1">
        <v>45352</v>
      </c>
      <c r="D4391" s="1">
        <v>45330.375</v>
      </c>
      <c r="E4391">
        <v>25.71</v>
      </c>
      <c r="F4391" t="s">
        <v>19</v>
      </c>
      <c r="G4391" t="s">
        <v>57</v>
      </c>
      <c r="H4391">
        <v>97530</v>
      </c>
      <c r="I4391" t="str" cm="1">
        <f t="array" ref="I4391">IFERROR(INDEX(scheduling_data!H:H,MATCH(B4391&amp;D4391,scheduling_data!D:D&amp;scheduling_data!A:A,0)),"")</f>
        <v>Robert Crochet</v>
      </c>
      <c r="J4391" t="str">
        <f t="shared" si="204"/>
        <v>No</v>
      </c>
      <c r="K4391" t="str">
        <f t="shared" si="205"/>
        <v>11545330.375Robert Crochet</v>
      </c>
      <c r="L4391" t="str">
        <f t="shared" si="206"/>
        <v>Yes</v>
      </c>
    </row>
    <row r="4392" spans="1:12" x14ac:dyDescent="0.3">
      <c r="A4392" t="s">
        <v>137</v>
      </c>
      <c r="B4392">
        <v>115</v>
      </c>
      <c r="C4392" s="1">
        <v>45352</v>
      </c>
      <c r="D4392" s="1">
        <v>45330.375</v>
      </c>
      <c r="E4392">
        <v>42.21</v>
      </c>
      <c r="F4392" t="s">
        <v>9</v>
      </c>
      <c r="G4392" t="s">
        <v>56</v>
      </c>
      <c r="H4392">
        <v>97530</v>
      </c>
      <c r="I4392" t="str" cm="1">
        <f t="array" ref="I4392">IFERROR(INDEX(scheduling_data!H:H,MATCH(B4392&amp;D4392,scheduling_data!D:D&amp;scheduling_data!A:A,0)),"")</f>
        <v>Robert Crochet</v>
      </c>
      <c r="J4392" t="str">
        <f t="shared" si="204"/>
        <v>No</v>
      </c>
      <c r="K4392" t="str">
        <f t="shared" si="205"/>
        <v>11545330.375Robert Crochet</v>
      </c>
      <c r="L4392" t="str">
        <f t="shared" si="206"/>
        <v>No</v>
      </c>
    </row>
    <row r="4393" spans="1:12" x14ac:dyDescent="0.3">
      <c r="A4393" t="s">
        <v>137</v>
      </c>
      <c r="B4393">
        <v>115</v>
      </c>
      <c r="C4393" s="1">
        <v>45352</v>
      </c>
      <c r="D4393" s="1">
        <v>45330.375</v>
      </c>
      <c r="E4393">
        <v>0.52</v>
      </c>
      <c r="F4393" t="s">
        <v>9</v>
      </c>
      <c r="G4393" t="s">
        <v>55</v>
      </c>
      <c r="H4393">
        <v>97530</v>
      </c>
      <c r="I4393" t="str" cm="1">
        <f t="array" ref="I4393">IFERROR(INDEX(scheduling_data!H:H,MATCH(B4393&amp;D4393,scheduling_data!D:D&amp;scheduling_data!A:A,0)),"")</f>
        <v>Robert Crochet</v>
      </c>
      <c r="J4393" t="str">
        <f t="shared" si="204"/>
        <v>No</v>
      </c>
      <c r="K4393" t="str">
        <f t="shared" si="205"/>
        <v>11545330.375Robert Crochet</v>
      </c>
      <c r="L4393" t="str">
        <f t="shared" si="206"/>
        <v>No</v>
      </c>
    </row>
    <row r="4394" spans="1:12" x14ac:dyDescent="0.3">
      <c r="A4394" t="s">
        <v>137</v>
      </c>
      <c r="B4394">
        <v>115</v>
      </c>
      <c r="C4394" s="1">
        <v>45352</v>
      </c>
      <c r="D4394" s="1">
        <v>45330.375</v>
      </c>
      <c r="E4394">
        <v>15.28</v>
      </c>
      <c r="F4394" t="s">
        <v>19</v>
      </c>
      <c r="G4394" t="s">
        <v>57</v>
      </c>
      <c r="H4394">
        <v>97140</v>
      </c>
      <c r="I4394" t="str" cm="1">
        <f t="array" ref="I4394">IFERROR(INDEX(scheduling_data!H:H,MATCH(B4394&amp;D4394,scheduling_data!D:D&amp;scheduling_data!A:A,0)),"")</f>
        <v>Robert Crochet</v>
      </c>
      <c r="J4394" t="str">
        <f t="shared" si="204"/>
        <v>No</v>
      </c>
      <c r="K4394" t="str">
        <f t="shared" si="205"/>
        <v>11545330.375Robert Crochet</v>
      </c>
      <c r="L4394" t="str">
        <f t="shared" si="206"/>
        <v>Yes</v>
      </c>
    </row>
    <row r="4395" spans="1:12" x14ac:dyDescent="0.3">
      <c r="A4395" t="s">
        <v>137</v>
      </c>
      <c r="B4395">
        <v>115</v>
      </c>
      <c r="C4395" s="1">
        <v>45352</v>
      </c>
      <c r="D4395" s="1">
        <v>45330.375</v>
      </c>
      <c r="E4395">
        <v>50.35</v>
      </c>
      <c r="F4395" t="s">
        <v>9</v>
      </c>
      <c r="G4395" t="s">
        <v>56</v>
      </c>
      <c r="H4395">
        <v>97140</v>
      </c>
      <c r="I4395" t="str" cm="1">
        <f t="array" ref="I4395">IFERROR(INDEX(scheduling_data!H:H,MATCH(B4395&amp;D4395,scheduling_data!D:D&amp;scheduling_data!A:A,0)),"")</f>
        <v>Robert Crochet</v>
      </c>
      <c r="J4395" t="str">
        <f t="shared" si="204"/>
        <v>No</v>
      </c>
      <c r="K4395" t="str">
        <f t="shared" si="205"/>
        <v>11545330.375Robert Crochet</v>
      </c>
      <c r="L4395" t="str">
        <f t="shared" si="206"/>
        <v>No</v>
      </c>
    </row>
    <row r="4396" spans="1:12" x14ac:dyDescent="0.3">
      <c r="A4396" t="s">
        <v>137</v>
      </c>
      <c r="B4396">
        <v>115</v>
      </c>
      <c r="C4396" s="1">
        <v>45352</v>
      </c>
      <c r="D4396" s="1">
        <v>45330.375</v>
      </c>
      <c r="E4396">
        <v>0.31</v>
      </c>
      <c r="F4396" t="s">
        <v>9</v>
      </c>
      <c r="G4396" t="s">
        <v>55</v>
      </c>
      <c r="H4396">
        <v>97140</v>
      </c>
      <c r="I4396" t="str" cm="1">
        <f t="array" ref="I4396">IFERROR(INDEX(scheduling_data!H:H,MATCH(B4396&amp;D4396,scheduling_data!D:D&amp;scheduling_data!A:A,0)),"")</f>
        <v>Robert Crochet</v>
      </c>
      <c r="J4396" t="str">
        <f t="shared" si="204"/>
        <v>No</v>
      </c>
      <c r="K4396" t="str">
        <f t="shared" si="205"/>
        <v>11545330.375Robert Crochet</v>
      </c>
      <c r="L4396" t="str">
        <f t="shared" si="206"/>
        <v>No</v>
      </c>
    </row>
    <row r="4397" spans="1:12" x14ac:dyDescent="0.3">
      <c r="A4397" t="s">
        <v>25</v>
      </c>
      <c r="B4397">
        <v>116</v>
      </c>
      <c r="C4397" s="1">
        <v>45352</v>
      </c>
      <c r="D4397" s="1">
        <v>45344.604166666664</v>
      </c>
      <c r="E4397">
        <v>64.81</v>
      </c>
      <c r="F4397" t="s">
        <v>19</v>
      </c>
      <c r="G4397" t="s">
        <v>26</v>
      </c>
      <c r="H4397">
        <v>92507</v>
      </c>
      <c r="I4397" t="str" cm="1">
        <f t="array" ref="I4397">IFERROR(INDEX(scheduling_data!H:H,MATCH(B4397&amp;D4397,scheduling_data!D:D&amp;scheduling_data!A:A,0)),"")</f>
        <v>Kelli Cruthirds</v>
      </c>
      <c r="J4397" t="str">
        <f t="shared" si="204"/>
        <v>No</v>
      </c>
      <c r="K4397" t="str">
        <f t="shared" si="205"/>
        <v>11645344.6041666667Kelli Cruthirds</v>
      </c>
      <c r="L4397" t="str">
        <f t="shared" si="206"/>
        <v>Yes</v>
      </c>
    </row>
    <row r="4398" spans="1:12" x14ac:dyDescent="0.3">
      <c r="A4398" t="s">
        <v>25</v>
      </c>
      <c r="B4398">
        <v>116</v>
      </c>
      <c r="C4398" s="1">
        <v>45352</v>
      </c>
      <c r="D4398" s="1">
        <v>45344.604166666664</v>
      </c>
      <c r="E4398">
        <v>85.19</v>
      </c>
      <c r="F4398" t="s">
        <v>9</v>
      </c>
      <c r="G4398" t="s">
        <v>28</v>
      </c>
      <c r="H4398">
        <v>92507</v>
      </c>
      <c r="I4398" t="str" cm="1">
        <f t="array" ref="I4398">IFERROR(INDEX(scheduling_data!H:H,MATCH(B4398&amp;D4398,scheduling_data!D:D&amp;scheduling_data!A:A,0)),"")</f>
        <v>Kelli Cruthirds</v>
      </c>
      <c r="J4398" t="str">
        <f t="shared" si="204"/>
        <v>No</v>
      </c>
      <c r="K4398" t="str">
        <f t="shared" si="205"/>
        <v>11645344.6041666667Kelli Cruthirds</v>
      </c>
      <c r="L4398" t="str">
        <f t="shared" si="206"/>
        <v>No</v>
      </c>
    </row>
    <row r="4399" spans="1:12" x14ac:dyDescent="0.3">
      <c r="A4399" t="s">
        <v>25</v>
      </c>
      <c r="B4399">
        <v>116</v>
      </c>
      <c r="C4399" s="1">
        <v>45366</v>
      </c>
      <c r="D4399" s="1">
        <v>45351.5625</v>
      </c>
      <c r="E4399">
        <v>64.81</v>
      </c>
      <c r="F4399" t="s">
        <v>19</v>
      </c>
      <c r="G4399" t="s">
        <v>26</v>
      </c>
      <c r="H4399">
        <v>92507</v>
      </c>
      <c r="I4399" t="str" cm="1">
        <f t="array" ref="I4399">IFERROR(INDEX(scheduling_data!H:H,MATCH(B4399&amp;D4399,scheduling_data!D:D&amp;scheduling_data!A:A,0)),"")</f>
        <v>Kelli Cruthirds</v>
      </c>
      <c r="J4399" t="str">
        <f t="shared" si="204"/>
        <v>No</v>
      </c>
      <c r="K4399" t="str">
        <f t="shared" si="205"/>
        <v>11645351.5625Kelli Cruthirds</v>
      </c>
      <c r="L4399" t="str">
        <f t="shared" si="206"/>
        <v>Yes</v>
      </c>
    </row>
    <row r="4400" spans="1:12" x14ac:dyDescent="0.3">
      <c r="A4400" t="s">
        <v>25</v>
      </c>
      <c r="B4400">
        <v>116</v>
      </c>
      <c r="C4400" s="1">
        <v>45366</v>
      </c>
      <c r="D4400" s="1">
        <v>45351.5625</v>
      </c>
      <c r="E4400">
        <v>85.19</v>
      </c>
      <c r="F4400" t="s">
        <v>9</v>
      </c>
      <c r="G4400" t="s">
        <v>28</v>
      </c>
      <c r="H4400">
        <v>92507</v>
      </c>
      <c r="I4400" t="str" cm="1">
        <f t="array" ref="I4400">IFERROR(INDEX(scheduling_data!H:H,MATCH(B4400&amp;D4400,scheduling_data!D:D&amp;scheduling_data!A:A,0)),"")</f>
        <v>Kelli Cruthirds</v>
      </c>
      <c r="J4400" t="str">
        <f t="shared" si="204"/>
        <v>No</v>
      </c>
      <c r="K4400" t="str">
        <f t="shared" si="205"/>
        <v>11645351.5625Kelli Cruthirds</v>
      </c>
      <c r="L4400" t="str">
        <f t="shared" si="206"/>
        <v>No</v>
      </c>
    </row>
    <row r="4401" spans="1:12" x14ac:dyDescent="0.3">
      <c r="A4401" t="s">
        <v>25</v>
      </c>
      <c r="B4401">
        <v>117</v>
      </c>
      <c r="C4401" s="1">
        <v>45352</v>
      </c>
      <c r="D4401" s="1">
        <v>45344.604166666664</v>
      </c>
      <c r="E4401">
        <v>64.81</v>
      </c>
      <c r="F4401" t="s">
        <v>19</v>
      </c>
      <c r="G4401" t="s">
        <v>26</v>
      </c>
      <c r="H4401">
        <v>92507</v>
      </c>
      <c r="I4401" t="str" cm="1">
        <f t="array" ref="I4401">IFERROR(INDEX(scheduling_data!H:H,MATCH(B4401&amp;D4401,scheduling_data!D:D&amp;scheduling_data!A:A,0)),"")</f>
        <v>Kelli Cruthirds</v>
      </c>
      <c r="J4401" t="str">
        <f t="shared" si="204"/>
        <v>No</v>
      </c>
      <c r="K4401" t="str">
        <f t="shared" si="205"/>
        <v>11745344.6041666667Kelli Cruthirds</v>
      </c>
      <c r="L4401" t="str">
        <f t="shared" si="206"/>
        <v>Yes</v>
      </c>
    </row>
    <row r="4402" spans="1:12" x14ac:dyDescent="0.3">
      <c r="A4402" t="s">
        <v>25</v>
      </c>
      <c r="B4402">
        <v>117</v>
      </c>
      <c r="C4402" s="1">
        <v>45352</v>
      </c>
      <c r="D4402" s="1">
        <v>45344.604166666664</v>
      </c>
      <c r="E4402">
        <v>85.19</v>
      </c>
      <c r="F4402" t="s">
        <v>9</v>
      </c>
      <c r="G4402" t="s">
        <v>28</v>
      </c>
      <c r="H4402">
        <v>92507</v>
      </c>
      <c r="I4402" t="str" cm="1">
        <f t="array" ref="I4402">IFERROR(INDEX(scheduling_data!H:H,MATCH(B4402&amp;D4402,scheduling_data!D:D&amp;scheduling_data!A:A,0)),"")</f>
        <v>Kelli Cruthirds</v>
      </c>
      <c r="J4402" t="str">
        <f t="shared" si="204"/>
        <v>No</v>
      </c>
      <c r="K4402" t="str">
        <f t="shared" si="205"/>
        <v>11745344.6041666667Kelli Cruthirds</v>
      </c>
      <c r="L4402" t="str">
        <f t="shared" si="206"/>
        <v>No</v>
      </c>
    </row>
    <row r="4403" spans="1:12" x14ac:dyDescent="0.3">
      <c r="A4403" t="s">
        <v>25</v>
      </c>
      <c r="B4403">
        <v>117</v>
      </c>
      <c r="C4403" s="1">
        <v>45366</v>
      </c>
      <c r="D4403" s="1">
        <v>45351.583333333336</v>
      </c>
      <c r="E4403">
        <v>64.81</v>
      </c>
      <c r="F4403" t="s">
        <v>19</v>
      </c>
      <c r="G4403" t="s">
        <v>26</v>
      </c>
      <c r="H4403">
        <v>92507</v>
      </c>
      <c r="I4403" t="str" cm="1">
        <f t="array" ref="I4403">IFERROR(INDEX(scheduling_data!H:H,MATCH(B4403&amp;D4403,scheduling_data!D:D&amp;scheduling_data!A:A,0)),"")</f>
        <v>Kelli Cruthirds</v>
      </c>
      <c r="J4403" t="str">
        <f t="shared" si="204"/>
        <v>No</v>
      </c>
      <c r="K4403" t="str">
        <f t="shared" si="205"/>
        <v>11745351.5833333333Kelli Cruthirds</v>
      </c>
      <c r="L4403" t="str">
        <f t="shared" si="206"/>
        <v>Yes</v>
      </c>
    </row>
    <row r="4404" spans="1:12" x14ac:dyDescent="0.3">
      <c r="A4404" t="s">
        <v>25</v>
      </c>
      <c r="B4404">
        <v>117</v>
      </c>
      <c r="C4404" s="1">
        <v>45366</v>
      </c>
      <c r="D4404" s="1">
        <v>45351.583333333336</v>
      </c>
      <c r="E4404">
        <v>85.19</v>
      </c>
      <c r="F4404" t="s">
        <v>9</v>
      </c>
      <c r="G4404" t="s">
        <v>28</v>
      </c>
      <c r="H4404">
        <v>92507</v>
      </c>
      <c r="I4404" t="str" cm="1">
        <f t="array" ref="I4404">IFERROR(INDEX(scheduling_data!H:H,MATCH(B4404&amp;D4404,scheduling_data!D:D&amp;scheduling_data!A:A,0)),"")</f>
        <v>Kelli Cruthirds</v>
      </c>
      <c r="J4404" t="str">
        <f t="shared" si="204"/>
        <v>No</v>
      </c>
      <c r="K4404" t="str">
        <f t="shared" si="205"/>
        <v>11745351.5833333333Kelli Cruthirds</v>
      </c>
      <c r="L4404" t="str">
        <f t="shared" si="206"/>
        <v>No</v>
      </c>
    </row>
    <row r="4405" spans="1:12" x14ac:dyDescent="0.3">
      <c r="A4405" t="s">
        <v>14</v>
      </c>
      <c r="B4405">
        <v>120</v>
      </c>
      <c r="C4405" s="1">
        <v>45359</v>
      </c>
      <c r="D4405" s="1">
        <v>45342.458333333336</v>
      </c>
      <c r="E4405">
        <v>55</v>
      </c>
      <c r="F4405" t="s">
        <v>19</v>
      </c>
      <c r="G4405" t="s">
        <v>51</v>
      </c>
      <c r="H4405">
        <v>92507</v>
      </c>
      <c r="I4405" t="str" cm="1">
        <f t="array" ref="I4405">IFERROR(INDEX(scheduling_data!H:H,MATCH(B4405&amp;D4405,scheduling_data!D:D&amp;scheduling_data!A:A,0)),"")</f>
        <v>D'Anna Pullen</v>
      </c>
      <c r="J4405" t="str">
        <f t="shared" si="204"/>
        <v>No</v>
      </c>
      <c r="K4405" t="str">
        <f t="shared" si="205"/>
        <v>12045342.4583333333D'Anna Pullen</v>
      </c>
      <c r="L4405" t="str">
        <f t="shared" si="206"/>
        <v>Yes</v>
      </c>
    </row>
    <row r="4406" spans="1:12" x14ac:dyDescent="0.3">
      <c r="A4406" t="s">
        <v>14</v>
      </c>
      <c r="B4406">
        <v>120</v>
      </c>
      <c r="C4406" s="1">
        <v>45359</v>
      </c>
      <c r="D4406" s="1">
        <v>45342.458333333336</v>
      </c>
      <c r="E4406">
        <v>95</v>
      </c>
      <c r="F4406" t="s">
        <v>9</v>
      </c>
      <c r="G4406" t="s">
        <v>52</v>
      </c>
      <c r="H4406">
        <v>92507</v>
      </c>
      <c r="I4406" t="str" cm="1">
        <f t="array" ref="I4406">IFERROR(INDEX(scheduling_data!H:H,MATCH(B4406&amp;D4406,scheduling_data!D:D&amp;scheduling_data!A:A,0)),"")</f>
        <v>D'Anna Pullen</v>
      </c>
      <c r="J4406" t="str">
        <f t="shared" si="204"/>
        <v>No</v>
      </c>
      <c r="K4406" t="str">
        <f t="shared" si="205"/>
        <v>12045342.4583333333D'Anna Pullen</v>
      </c>
      <c r="L4406" t="str">
        <f t="shared" si="206"/>
        <v>No</v>
      </c>
    </row>
    <row r="4407" spans="1:12" x14ac:dyDescent="0.3">
      <c r="A4407" t="s">
        <v>14</v>
      </c>
      <c r="B4407">
        <v>120</v>
      </c>
      <c r="C4407" s="1">
        <v>45359</v>
      </c>
      <c r="D4407" s="1">
        <v>45344.395833333336</v>
      </c>
      <c r="E4407">
        <v>55</v>
      </c>
      <c r="F4407" t="s">
        <v>19</v>
      </c>
      <c r="G4407" t="s">
        <v>51</v>
      </c>
      <c r="H4407">
        <v>92507</v>
      </c>
      <c r="I4407" t="str" cm="1">
        <f t="array" ref="I4407">IFERROR(INDEX(scheduling_data!H:H,MATCH(B4407&amp;D4407,scheduling_data!D:D&amp;scheduling_data!A:A,0)),"")</f>
        <v>Annette Fertitta</v>
      </c>
      <c r="J4407" t="str">
        <f t="shared" si="204"/>
        <v>No</v>
      </c>
      <c r="K4407" t="str">
        <f t="shared" si="205"/>
        <v>12045344.3958333333Annette Fertitta</v>
      </c>
      <c r="L4407" t="str">
        <f t="shared" si="206"/>
        <v>Yes</v>
      </c>
    </row>
    <row r="4408" spans="1:12" x14ac:dyDescent="0.3">
      <c r="A4408" t="s">
        <v>14</v>
      </c>
      <c r="B4408">
        <v>120</v>
      </c>
      <c r="C4408" s="1">
        <v>45359</v>
      </c>
      <c r="D4408" s="1">
        <v>45344.395833333336</v>
      </c>
      <c r="E4408">
        <v>95</v>
      </c>
      <c r="F4408" t="s">
        <v>9</v>
      </c>
      <c r="G4408" t="s">
        <v>52</v>
      </c>
      <c r="H4408">
        <v>92507</v>
      </c>
      <c r="I4408" t="str" cm="1">
        <f t="array" ref="I4408">IFERROR(INDEX(scheduling_data!H:H,MATCH(B4408&amp;D4408,scheduling_data!D:D&amp;scheduling_data!A:A,0)),"")</f>
        <v>Annette Fertitta</v>
      </c>
      <c r="J4408" t="str">
        <f t="shared" si="204"/>
        <v>No</v>
      </c>
      <c r="K4408" t="str">
        <f t="shared" si="205"/>
        <v>12045344.3958333333Annette Fertitta</v>
      </c>
      <c r="L4408" t="str">
        <f t="shared" si="206"/>
        <v>No</v>
      </c>
    </row>
    <row r="4409" spans="1:12" x14ac:dyDescent="0.3">
      <c r="A4409" t="s">
        <v>14</v>
      </c>
      <c r="B4409">
        <v>120</v>
      </c>
      <c r="C4409" s="1">
        <v>45359</v>
      </c>
      <c r="D4409" s="1">
        <v>45349.395833333336</v>
      </c>
      <c r="E4409">
        <v>95</v>
      </c>
      <c r="F4409" t="s">
        <v>9</v>
      </c>
      <c r="G4409" t="s">
        <v>52</v>
      </c>
      <c r="H4409">
        <v>92507</v>
      </c>
      <c r="I4409" t="str" cm="1">
        <f t="array" ref="I4409">IFERROR(INDEX(scheduling_data!H:H,MATCH(B4409&amp;D4409,scheduling_data!D:D&amp;scheduling_data!A:A,0)),"")</f>
        <v>D'Anna Pullen</v>
      </c>
      <c r="J4409" t="str">
        <f t="shared" si="204"/>
        <v>No</v>
      </c>
      <c r="K4409" t="str">
        <f t="shared" si="205"/>
        <v>12045349.3958333333D'Anna Pullen</v>
      </c>
      <c r="L4409" t="str">
        <f t="shared" si="206"/>
        <v>No</v>
      </c>
    </row>
    <row r="4410" spans="1:12" x14ac:dyDescent="0.3">
      <c r="A4410" t="s">
        <v>14</v>
      </c>
      <c r="B4410">
        <v>120</v>
      </c>
      <c r="C4410" s="1">
        <v>45359</v>
      </c>
      <c r="D4410" s="1">
        <v>45349.395833333336</v>
      </c>
      <c r="E4410">
        <v>55</v>
      </c>
      <c r="F4410" t="s">
        <v>19</v>
      </c>
      <c r="G4410" t="s">
        <v>51</v>
      </c>
      <c r="H4410">
        <v>92507</v>
      </c>
      <c r="I4410" t="str" cm="1">
        <f t="array" ref="I4410">IFERROR(INDEX(scheduling_data!H:H,MATCH(B4410&amp;D4410,scheduling_data!D:D&amp;scheduling_data!A:A,0)),"")</f>
        <v>D'Anna Pullen</v>
      </c>
      <c r="J4410" t="str">
        <f t="shared" si="204"/>
        <v>No</v>
      </c>
      <c r="K4410" t="str">
        <f t="shared" si="205"/>
        <v>12045349.3958333333D'Anna Pullen</v>
      </c>
      <c r="L4410" t="str">
        <f t="shared" si="206"/>
        <v>Yes</v>
      </c>
    </row>
    <row r="4411" spans="1:12" x14ac:dyDescent="0.3">
      <c r="A4411" t="s">
        <v>14</v>
      </c>
      <c r="B4411">
        <v>120</v>
      </c>
      <c r="C4411" s="1">
        <v>45366</v>
      </c>
      <c r="D4411" s="1">
        <v>45351.375</v>
      </c>
      <c r="E4411">
        <v>95</v>
      </c>
      <c r="F4411" t="s">
        <v>9</v>
      </c>
      <c r="G4411" t="s">
        <v>52</v>
      </c>
      <c r="H4411">
        <v>92507</v>
      </c>
      <c r="I4411" t="str" cm="1">
        <f t="array" ref="I4411">IFERROR(INDEX(scheduling_data!H:H,MATCH(B4411&amp;D4411,scheduling_data!D:D&amp;scheduling_data!A:A,0)),"")</f>
        <v>Annette Fertitta</v>
      </c>
      <c r="J4411" t="str">
        <f t="shared" si="204"/>
        <v>No</v>
      </c>
      <c r="K4411" t="str">
        <f t="shared" si="205"/>
        <v>12045351.375Annette Fertitta</v>
      </c>
      <c r="L4411" t="str">
        <f t="shared" si="206"/>
        <v>No</v>
      </c>
    </row>
    <row r="4412" spans="1:12" x14ac:dyDescent="0.3">
      <c r="A4412" t="s">
        <v>14</v>
      </c>
      <c r="B4412">
        <v>120</v>
      </c>
      <c r="C4412" s="1">
        <v>45366</v>
      </c>
      <c r="D4412" s="1">
        <v>45351.375</v>
      </c>
      <c r="E4412">
        <v>55</v>
      </c>
      <c r="F4412" t="s">
        <v>19</v>
      </c>
      <c r="G4412" t="s">
        <v>51</v>
      </c>
      <c r="H4412">
        <v>92507</v>
      </c>
      <c r="I4412" t="str" cm="1">
        <f t="array" ref="I4412">IFERROR(INDEX(scheduling_data!H:H,MATCH(B4412&amp;D4412,scheduling_data!D:D&amp;scheduling_data!A:A,0)),"")</f>
        <v>Annette Fertitta</v>
      </c>
      <c r="J4412" t="str">
        <f t="shared" si="204"/>
        <v>No</v>
      </c>
      <c r="K4412" t="str">
        <f t="shared" si="205"/>
        <v>12045351.375Annette Fertitta</v>
      </c>
      <c r="L4412" t="str">
        <f t="shared" si="206"/>
        <v>Yes</v>
      </c>
    </row>
    <row r="4413" spans="1:12" x14ac:dyDescent="0.3">
      <c r="A4413" t="s">
        <v>38</v>
      </c>
      <c r="B4413">
        <v>296</v>
      </c>
      <c r="C4413" s="1">
        <v>45377</v>
      </c>
      <c r="D4413" s="1">
        <v>45334.458333333336</v>
      </c>
      <c r="E4413">
        <v>49.1</v>
      </c>
      <c r="F4413" t="s">
        <v>19</v>
      </c>
      <c r="H4413">
        <v>97110</v>
      </c>
      <c r="I4413" t="str" cm="1">
        <f t="array" ref="I4413">IFERROR(INDEX(scheduling_data!H:H,MATCH(B4413&amp;D4413,scheduling_data!D:D&amp;scheduling_data!A:A,0)),"")</f>
        <v>James Allen</v>
      </c>
      <c r="J4413" t="str">
        <f t="shared" si="204"/>
        <v>No</v>
      </c>
      <c r="K4413" t="str">
        <f t="shared" si="205"/>
        <v>29645334.4583333333James Allen</v>
      </c>
      <c r="L4413" t="str">
        <f t="shared" si="206"/>
        <v>Yes</v>
      </c>
    </row>
    <row r="4414" spans="1:12" x14ac:dyDescent="0.3">
      <c r="A4414" t="s">
        <v>38</v>
      </c>
      <c r="B4414">
        <v>296</v>
      </c>
      <c r="C4414" s="1">
        <v>45377</v>
      </c>
      <c r="D4414" s="1">
        <v>45334.458333333336</v>
      </c>
      <c r="E4414">
        <v>100.9</v>
      </c>
      <c r="F4414" t="s">
        <v>9</v>
      </c>
      <c r="H4414">
        <v>97110</v>
      </c>
      <c r="I4414" t="str" cm="1">
        <f t="array" ref="I4414">IFERROR(INDEX(scheduling_data!H:H,MATCH(B4414&amp;D4414,scheduling_data!D:D&amp;scheduling_data!A:A,0)),"")</f>
        <v>James Allen</v>
      </c>
      <c r="J4414" t="str">
        <f t="shared" si="204"/>
        <v>No</v>
      </c>
      <c r="K4414" t="str">
        <f t="shared" si="205"/>
        <v>29645334.4583333333James Allen</v>
      </c>
      <c r="L4414" t="str">
        <f t="shared" si="206"/>
        <v>No</v>
      </c>
    </row>
    <row r="4415" spans="1:12" x14ac:dyDescent="0.3">
      <c r="A4415" t="s">
        <v>38</v>
      </c>
      <c r="B4415">
        <v>296</v>
      </c>
      <c r="C4415" s="1">
        <v>45377</v>
      </c>
      <c r="D4415" s="1">
        <v>45341.458333333336</v>
      </c>
      <c r="E4415">
        <v>60</v>
      </c>
      <c r="F4415" t="s">
        <v>19</v>
      </c>
      <c r="H4415">
        <v>97110</v>
      </c>
      <c r="I4415" t="str" cm="1">
        <f t="array" ref="I4415">IFERROR(INDEX(scheduling_data!H:H,MATCH(B4415&amp;D4415,scheduling_data!D:D&amp;scheduling_data!A:A,0)),"")</f>
        <v>James Allen</v>
      </c>
      <c r="J4415" t="str">
        <f t="shared" si="204"/>
        <v>No</v>
      </c>
      <c r="K4415" t="str">
        <f t="shared" si="205"/>
        <v>29645341.4583333333James Allen</v>
      </c>
      <c r="L4415" t="str">
        <f t="shared" si="206"/>
        <v>Yes</v>
      </c>
    </row>
    <row r="4416" spans="1:12" x14ac:dyDescent="0.3">
      <c r="A4416" t="s">
        <v>38</v>
      </c>
      <c r="B4416">
        <v>296</v>
      </c>
      <c r="C4416" s="1">
        <v>45377</v>
      </c>
      <c r="D4416" s="1">
        <v>45341.458333333336</v>
      </c>
      <c r="E4416">
        <v>240</v>
      </c>
      <c r="F4416" t="s">
        <v>9</v>
      </c>
      <c r="H4416">
        <v>97110</v>
      </c>
      <c r="I4416" t="str" cm="1">
        <f t="array" ref="I4416">IFERROR(INDEX(scheduling_data!H:H,MATCH(B4416&amp;D4416,scheduling_data!D:D&amp;scheduling_data!A:A,0)),"")</f>
        <v>James Allen</v>
      </c>
      <c r="J4416" t="str">
        <f t="shared" si="204"/>
        <v>No</v>
      </c>
      <c r="K4416" t="str">
        <f t="shared" si="205"/>
        <v>29645341.4583333333James Allen</v>
      </c>
      <c r="L4416" t="str">
        <f t="shared" si="206"/>
        <v>No</v>
      </c>
    </row>
    <row r="4417" spans="1:12" x14ac:dyDescent="0.3">
      <c r="A4417" t="s">
        <v>38</v>
      </c>
      <c r="B4417">
        <v>296</v>
      </c>
      <c r="C4417" s="1">
        <v>45377</v>
      </c>
      <c r="D4417" s="1">
        <v>45324.458333333336</v>
      </c>
      <c r="E4417">
        <v>49.1</v>
      </c>
      <c r="F4417" t="s">
        <v>19</v>
      </c>
      <c r="H4417">
        <v>97110</v>
      </c>
      <c r="I4417" t="str" cm="1">
        <f t="array" ref="I4417">IFERROR(INDEX(scheduling_data!H:H,MATCH(B4417&amp;D4417,scheduling_data!D:D&amp;scheduling_data!A:A,0)),"")</f>
        <v>James Allen</v>
      </c>
      <c r="J4417" t="str">
        <f t="shared" si="204"/>
        <v>No</v>
      </c>
      <c r="K4417" t="str">
        <f t="shared" si="205"/>
        <v>29645324.4583333333James Allen</v>
      </c>
      <c r="L4417" t="str">
        <f t="shared" si="206"/>
        <v>Yes</v>
      </c>
    </row>
    <row r="4418" spans="1:12" x14ac:dyDescent="0.3">
      <c r="A4418" t="s">
        <v>38</v>
      </c>
      <c r="B4418">
        <v>296</v>
      </c>
      <c r="C4418" s="1">
        <v>45377</v>
      </c>
      <c r="D4418" s="1">
        <v>45324.458333333336</v>
      </c>
      <c r="E4418">
        <v>100.9</v>
      </c>
      <c r="F4418" t="s">
        <v>9</v>
      </c>
      <c r="H4418">
        <v>97110</v>
      </c>
      <c r="I4418" t="str" cm="1">
        <f t="array" ref="I4418">IFERROR(INDEX(scheduling_data!H:H,MATCH(B4418&amp;D4418,scheduling_data!D:D&amp;scheduling_data!A:A,0)),"")</f>
        <v>James Allen</v>
      </c>
      <c r="J4418" t="str">
        <f t="shared" si="204"/>
        <v>No</v>
      </c>
      <c r="K4418" t="str">
        <f t="shared" si="205"/>
        <v>29645324.4583333333James Allen</v>
      </c>
      <c r="L4418" t="str">
        <f t="shared" si="206"/>
        <v>No</v>
      </c>
    </row>
    <row r="4419" spans="1:12" x14ac:dyDescent="0.3">
      <c r="A4419" t="s">
        <v>38</v>
      </c>
      <c r="B4419">
        <v>296</v>
      </c>
      <c r="C4419" s="1">
        <v>45377</v>
      </c>
      <c r="D4419" s="1">
        <v>45348.458333333336</v>
      </c>
      <c r="E4419">
        <v>240</v>
      </c>
      <c r="F4419" t="s">
        <v>9</v>
      </c>
      <c r="H4419">
        <v>97110</v>
      </c>
      <c r="I4419" t="str" cm="1">
        <f t="array" ref="I4419">IFERROR(INDEX(scheduling_data!H:H,MATCH(B4419&amp;D4419,scheduling_data!D:D&amp;scheduling_data!A:A,0)),"")</f>
        <v>James Allen</v>
      </c>
      <c r="J4419" t="str">
        <f t="shared" ref="J4419:J4482" si="207">IF(I4419="", "Yes", "No")</f>
        <v>No</v>
      </c>
      <c r="K4419" t="str">
        <f t="shared" ref="K4419:K4482" si="208">IF(I4419="",B4419&amp;D4419,B4419&amp;D4419&amp;I4419)</f>
        <v>29645348.4583333333James Allen</v>
      </c>
      <c r="L4419" t="str">
        <f t="shared" ref="L4419:L4482" si="209">IF(OR(F4419="Cash", F4419="Check", F4419="EFT", F4419="Credit Card", F4419="Visa", F4419="Mastercard", F4419="AMEX"), "Yes", "No")</f>
        <v>No</v>
      </c>
    </row>
    <row r="4420" spans="1:12" x14ac:dyDescent="0.3">
      <c r="A4420" t="s">
        <v>38</v>
      </c>
      <c r="B4420">
        <v>296</v>
      </c>
      <c r="C4420" s="1">
        <v>45377</v>
      </c>
      <c r="D4420" s="1">
        <v>45348.458333333336</v>
      </c>
      <c r="E4420">
        <v>60</v>
      </c>
      <c r="F4420" t="s">
        <v>19</v>
      </c>
      <c r="H4420">
        <v>97110</v>
      </c>
      <c r="I4420" t="str" cm="1">
        <f t="array" ref="I4420">IFERROR(INDEX(scheduling_data!H:H,MATCH(B4420&amp;D4420,scheduling_data!D:D&amp;scheduling_data!A:A,0)),"")</f>
        <v>James Allen</v>
      </c>
      <c r="J4420" t="str">
        <f t="shared" si="207"/>
        <v>No</v>
      </c>
      <c r="K4420" t="str">
        <f t="shared" si="208"/>
        <v>29645348.4583333333James Allen</v>
      </c>
      <c r="L4420" t="str">
        <f t="shared" si="209"/>
        <v>Yes</v>
      </c>
    </row>
    <row r="4421" spans="1:12" x14ac:dyDescent="0.3">
      <c r="A4421" t="s">
        <v>38</v>
      </c>
      <c r="B4421">
        <v>296</v>
      </c>
      <c r="C4421" s="1">
        <v>45377</v>
      </c>
      <c r="D4421" s="1">
        <v>45327.458333333336</v>
      </c>
      <c r="E4421">
        <v>100.9</v>
      </c>
      <c r="F4421" t="s">
        <v>9</v>
      </c>
      <c r="H4421">
        <v>97110</v>
      </c>
      <c r="I4421" t="str" cm="1">
        <f t="array" ref="I4421">IFERROR(INDEX(scheduling_data!H:H,MATCH(B4421&amp;D4421,scheduling_data!D:D&amp;scheduling_data!A:A,0)),"")</f>
        <v>James Allen</v>
      </c>
      <c r="J4421" t="str">
        <f t="shared" si="207"/>
        <v>No</v>
      </c>
      <c r="K4421" t="str">
        <f t="shared" si="208"/>
        <v>29645327.4583333333James Allen</v>
      </c>
      <c r="L4421" t="str">
        <f t="shared" si="209"/>
        <v>No</v>
      </c>
    </row>
    <row r="4422" spans="1:12" x14ac:dyDescent="0.3">
      <c r="A4422" t="s">
        <v>38</v>
      </c>
      <c r="B4422">
        <v>296</v>
      </c>
      <c r="C4422" s="1">
        <v>45377</v>
      </c>
      <c r="D4422" s="1">
        <v>45327.458333333336</v>
      </c>
      <c r="E4422">
        <v>49.1</v>
      </c>
      <c r="F4422" t="s">
        <v>19</v>
      </c>
      <c r="H4422">
        <v>97110</v>
      </c>
      <c r="I4422" t="str" cm="1">
        <f t="array" ref="I4422">IFERROR(INDEX(scheduling_data!H:H,MATCH(B4422&amp;D4422,scheduling_data!D:D&amp;scheduling_data!A:A,0)),"")</f>
        <v>James Allen</v>
      </c>
      <c r="J4422" t="str">
        <f t="shared" si="207"/>
        <v>No</v>
      </c>
      <c r="K4422" t="str">
        <f t="shared" si="208"/>
        <v>29645327.4583333333James Allen</v>
      </c>
      <c r="L4422" t="str">
        <f t="shared" si="209"/>
        <v>Yes</v>
      </c>
    </row>
    <row r="4423" spans="1:12" x14ac:dyDescent="0.3">
      <c r="A4423" t="s">
        <v>38</v>
      </c>
      <c r="B4423">
        <v>296</v>
      </c>
      <c r="C4423" s="1">
        <v>45377</v>
      </c>
      <c r="D4423" s="1">
        <v>45329.458333333336</v>
      </c>
      <c r="E4423">
        <v>49.1</v>
      </c>
      <c r="F4423" t="s">
        <v>19</v>
      </c>
      <c r="H4423">
        <v>97110</v>
      </c>
      <c r="I4423" t="str" cm="1">
        <f t="array" ref="I4423">IFERROR(INDEX(scheduling_data!H:H,MATCH(B4423&amp;D4423,scheduling_data!D:D&amp;scheduling_data!A:A,0)),"")</f>
        <v>James Allen</v>
      </c>
      <c r="J4423" t="str">
        <f t="shared" si="207"/>
        <v>No</v>
      </c>
      <c r="K4423" t="str">
        <f t="shared" si="208"/>
        <v>29645329.4583333333James Allen</v>
      </c>
      <c r="L4423" t="str">
        <f t="shared" si="209"/>
        <v>Yes</v>
      </c>
    </row>
    <row r="4424" spans="1:12" x14ac:dyDescent="0.3">
      <c r="A4424" t="s">
        <v>38</v>
      </c>
      <c r="B4424">
        <v>296</v>
      </c>
      <c r="C4424" s="1">
        <v>45377</v>
      </c>
      <c r="D4424" s="1">
        <v>45329.458333333336</v>
      </c>
      <c r="E4424">
        <v>100.9</v>
      </c>
      <c r="F4424" t="s">
        <v>9</v>
      </c>
      <c r="H4424">
        <v>97110</v>
      </c>
      <c r="I4424" t="str" cm="1">
        <f t="array" ref="I4424">IFERROR(INDEX(scheduling_data!H:H,MATCH(B4424&amp;D4424,scheduling_data!D:D&amp;scheduling_data!A:A,0)),"")</f>
        <v>James Allen</v>
      </c>
      <c r="J4424" t="str">
        <f t="shared" si="207"/>
        <v>No</v>
      </c>
      <c r="K4424" t="str">
        <f t="shared" si="208"/>
        <v>29645329.4583333333James Allen</v>
      </c>
      <c r="L4424" t="str">
        <f t="shared" si="209"/>
        <v>No</v>
      </c>
    </row>
    <row r="4425" spans="1:12" x14ac:dyDescent="0.3">
      <c r="A4425" t="s">
        <v>38</v>
      </c>
      <c r="B4425">
        <v>296</v>
      </c>
      <c r="C4425" s="1">
        <v>45377</v>
      </c>
      <c r="D4425" s="1">
        <v>45331.458333333336</v>
      </c>
      <c r="E4425">
        <v>60</v>
      </c>
      <c r="F4425" t="s">
        <v>19</v>
      </c>
      <c r="H4425">
        <v>97110</v>
      </c>
      <c r="I4425" t="str" cm="1">
        <f t="array" ref="I4425">IFERROR(INDEX(scheduling_data!H:H,MATCH(B4425&amp;D4425,scheduling_data!D:D&amp;scheduling_data!A:A,0)),"")</f>
        <v>Breanna Grieco</v>
      </c>
      <c r="J4425" t="str">
        <f t="shared" si="207"/>
        <v>No</v>
      </c>
      <c r="K4425" t="str">
        <f t="shared" si="208"/>
        <v>29645331.4583333333Breanna Grieco</v>
      </c>
      <c r="L4425" t="str">
        <f t="shared" si="209"/>
        <v>Yes</v>
      </c>
    </row>
    <row r="4426" spans="1:12" x14ac:dyDescent="0.3">
      <c r="A4426" t="s">
        <v>38</v>
      </c>
      <c r="B4426">
        <v>296</v>
      </c>
      <c r="C4426" s="1">
        <v>45377</v>
      </c>
      <c r="D4426" s="1">
        <v>45331.458333333336</v>
      </c>
      <c r="E4426">
        <v>240</v>
      </c>
      <c r="F4426" t="s">
        <v>9</v>
      </c>
      <c r="H4426">
        <v>97110</v>
      </c>
      <c r="I4426" t="str" cm="1">
        <f t="array" ref="I4426">IFERROR(INDEX(scheduling_data!H:H,MATCH(B4426&amp;D4426,scheduling_data!D:D&amp;scheduling_data!A:A,0)),"")</f>
        <v>Breanna Grieco</v>
      </c>
      <c r="J4426" t="str">
        <f t="shared" si="207"/>
        <v>No</v>
      </c>
      <c r="K4426" t="str">
        <f t="shared" si="208"/>
        <v>29645331.4583333333Breanna Grieco</v>
      </c>
      <c r="L4426" t="str">
        <f t="shared" si="209"/>
        <v>No</v>
      </c>
    </row>
    <row r="4427" spans="1:12" x14ac:dyDescent="0.3">
      <c r="A4427" t="s">
        <v>445</v>
      </c>
      <c r="B4427">
        <v>297</v>
      </c>
      <c r="C4427" s="1">
        <v>45358</v>
      </c>
      <c r="D4427" s="1">
        <v>45323.333333333336</v>
      </c>
      <c r="E4427">
        <v>62.74</v>
      </c>
      <c r="F4427" t="s">
        <v>9</v>
      </c>
      <c r="H4427">
        <v>97112</v>
      </c>
      <c r="I4427" t="str" cm="1">
        <f t="array" ref="I4427">IFERROR(INDEX(scheduling_data!H:H,MATCH(B4427&amp;D4427,scheduling_data!D:D&amp;scheduling_data!A:A,0)),"")</f>
        <v>Christian Litz</v>
      </c>
      <c r="J4427" t="str">
        <f t="shared" si="207"/>
        <v>No</v>
      </c>
      <c r="K4427" t="str">
        <f t="shared" si="208"/>
        <v>29745323.3333333333Christian Litz</v>
      </c>
      <c r="L4427" t="str">
        <f t="shared" si="209"/>
        <v>No</v>
      </c>
    </row>
    <row r="4428" spans="1:12" x14ac:dyDescent="0.3">
      <c r="A4428" t="s">
        <v>445</v>
      </c>
      <c r="B4428">
        <v>297</v>
      </c>
      <c r="C4428" s="1">
        <v>45358</v>
      </c>
      <c r="D4428" s="1">
        <v>45323.333333333336</v>
      </c>
      <c r="E4428">
        <v>87.26</v>
      </c>
      <c r="F4428" t="s">
        <v>16</v>
      </c>
      <c r="H4428">
        <v>97112</v>
      </c>
      <c r="I4428" t="str" cm="1">
        <f t="array" ref="I4428">IFERROR(INDEX(scheduling_data!H:H,MATCH(B4428&amp;D4428,scheduling_data!D:D&amp;scheduling_data!A:A,0)),"")</f>
        <v>Christian Litz</v>
      </c>
      <c r="J4428" t="str">
        <f t="shared" si="207"/>
        <v>No</v>
      </c>
      <c r="K4428" t="str">
        <f t="shared" si="208"/>
        <v>29745323.3333333333Christian Litz</v>
      </c>
      <c r="L4428" t="str">
        <f t="shared" si="209"/>
        <v>Yes</v>
      </c>
    </row>
    <row r="4429" spans="1:12" x14ac:dyDescent="0.3">
      <c r="A4429" t="s">
        <v>445</v>
      </c>
      <c r="B4429">
        <v>297</v>
      </c>
      <c r="C4429" s="1">
        <v>45358</v>
      </c>
      <c r="D4429" s="1">
        <v>45323.333333333336</v>
      </c>
      <c r="E4429">
        <v>75</v>
      </c>
      <c r="F4429" t="s">
        <v>9</v>
      </c>
      <c r="H4429">
        <v>97530</v>
      </c>
      <c r="I4429" t="str" cm="1">
        <f t="array" ref="I4429">IFERROR(INDEX(scheduling_data!H:H,MATCH(B4429&amp;D4429,scheduling_data!D:D&amp;scheduling_data!A:A,0)),"")</f>
        <v>Christian Litz</v>
      </c>
      <c r="J4429" t="str">
        <f t="shared" si="207"/>
        <v>No</v>
      </c>
      <c r="K4429" t="str">
        <f t="shared" si="208"/>
        <v>29745323.3333333333Christian Litz</v>
      </c>
      <c r="L4429" t="str">
        <f t="shared" si="209"/>
        <v>No</v>
      </c>
    </row>
    <row r="4430" spans="1:12" x14ac:dyDescent="0.3">
      <c r="A4430" t="s">
        <v>445</v>
      </c>
      <c r="B4430">
        <v>297</v>
      </c>
      <c r="C4430" s="1">
        <v>45358</v>
      </c>
      <c r="D4430" s="1">
        <v>45323.333333333336</v>
      </c>
      <c r="E4430">
        <v>74.83</v>
      </c>
      <c r="F4430" t="s">
        <v>9</v>
      </c>
      <c r="H4430">
        <v>97110</v>
      </c>
      <c r="I4430" t="str" cm="1">
        <f t="array" ref="I4430">IFERROR(INDEX(scheduling_data!H:H,MATCH(B4430&amp;D4430,scheduling_data!D:D&amp;scheduling_data!A:A,0)),"")</f>
        <v>Christian Litz</v>
      </c>
      <c r="J4430" t="str">
        <f t="shared" si="207"/>
        <v>No</v>
      </c>
      <c r="K4430" t="str">
        <f t="shared" si="208"/>
        <v>29745323.3333333333Christian Litz</v>
      </c>
      <c r="L4430" t="str">
        <f t="shared" si="209"/>
        <v>No</v>
      </c>
    </row>
    <row r="4431" spans="1:12" x14ac:dyDescent="0.3">
      <c r="A4431" t="s">
        <v>445</v>
      </c>
      <c r="B4431">
        <v>297</v>
      </c>
      <c r="C4431" s="1">
        <v>45358</v>
      </c>
      <c r="D4431" s="1">
        <v>45323.333333333336</v>
      </c>
      <c r="E4431">
        <v>75.17</v>
      </c>
      <c r="F4431" t="s">
        <v>16</v>
      </c>
      <c r="H4431">
        <v>97110</v>
      </c>
      <c r="I4431" t="str" cm="1">
        <f t="array" ref="I4431">IFERROR(INDEX(scheduling_data!H:H,MATCH(B4431&amp;D4431,scheduling_data!D:D&amp;scheduling_data!A:A,0)),"")</f>
        <v>Christian Litz</v>
      </c>
      <c r="J4431" t="str">
        <f t="shared" si="207"/>
        <v>No</v>
      </c>
      <c r="K4431" t="str">
        <f t="shared" si="208"/>
        <v>29745323.3333333333Christian Litz</v>
      </c>
      <c r="L4431" t="str">
        <f t="shared" si="209"/>
        <v>Yes</v>
      </c>
    </row>
    <row r="4432" spans="1:12" x14ac:dyDescent="0.3">
      <c r="A4432" t="s">
        <v>17</v>
      </c>
      <c r="B4432">
        <v>121</v>
      </c>
      <c r="C4432" s="1">
        <v>45363</v>
      </c>
      <c r="D4432" s="1">
        <v>45336.604166666664</v>
      </c>
      <c r="E4432">
        <v>56.78</v>
      </c>
      <c r="F4432" t="s">
        <v>19</v>
      </c>
      <c r="G4432" t="s">
        <v>20</v>
      </c>
      <c r="H4432">
        <v>97112</v>
      </c>
      <c r="I4432" t="str" cm="1">
        <f t="array" ref="I4432">IFERROR(INDEX(scheduling_data!H:H,MATCH(B4432&amp;D4432,scheduling_data!D:D&amp;scheduling_data!A:A,0)),"")</f>
        <v>Heidi Molaison</v>
      </c>
      <c r="J4432" t="str">
        <f t="shared" si="207"/>
        <v>No</v>
      </c>
      <c r="K4432" t="str">
        <f t="shared" si="208"/>
        <v>12145336.6041666667Heidi Molaison</v>
      </c>
      <c r="L4432" t="str">
        <f t="shared" si="209"/>
        <v>Yes</v>
      </c>
    </row>
    <row r="4433" spans="1:12" x14ac:dyDescent="0.3">
      <c r="A4433" t="s">
        <v>17</v>
      </c>
      <c r="B4433">
        <v>121</v>
      </c>
      <c r="C4433" s="1">
        <v>45363</v>
      </c>
      <c r="D4433" s="1">
        <v>45336.604166666664</v>
      </c>
      <c r="E4433">
        <v>93.22</v>
      </c>
      <c r="F4433" t="s">
        <v>9</v>
      </c>
      <c r="G4433" t="s">
        <v>18</v>
      </c>
      <c r="H4433">
        <v>97112</v>
      </c>
      <c r="I4433" t="str" cm="1">
        <f t="array" ref="I4433">IFERROR(INDEX(scheduling_data!H:H,MATCH(B4433&amp;D4433,scheduling_data!D:D&amp;scheduling_data!A:A,0)),"")</f>
        <v>Heidi Molaison</v>
      </c>
      <c r="J4433" t="str">
        <f t="shared" si="207"/>
        <v>No</v>
      </c>
      <c r="K4433" t="str">
        <f t="shared" si="208"/>
        <v>12145336.6041666667Heidi Molaison</v>
      </c>
      <c r="L4433" t="str">
        <f t="shared" si="209"/>
        <v>No</v>
      </c>
    </row>
    <row r="4434" spans="1:12" x14ac:dyDescent="0.3">
      <c r="A4434" t="s">
        <v>61</v>
      </c>
      <c r="B4434">
        <v>15</v>
      </c>
      <c r="C4434" s="1">
        <v>45369</v>
      </c>
      <c r="D4434" s="1">
        <v>45351.5625</v>
      </c>
      <c r="E4434">
        <v>75</v>
      </c>
      <c r="F4434" t="s">
        <v>9</v>
      </c>
      <c r="G4434" t="s">
        <v>446</v>
      </c>
      <c r="H4434">
        <v>97140</v>
      </c>
      <c r="I4434" t="str" cm="1">
        <f t="array" ref="I4434">IFERROR(INDEX(scheduling_data!H:H,MATCH(B4434&amp;D4434,scheduling_data!D:D&amp;scheduling_data!A:A,0)),"")</f>
        <v>Kelsea Rodriguez</v>
      </c>
      <c r="J4434" t="str">
        <f t="shared" si="207"/>
        <v>No</v>
      </c>
      <c r="K4434" t="str">
        <f t="shared" si="208"/>
        <v>1545351.5625Kelsea Rodriguez</v>
      </c>
      <c r="L4434" t="str">
        <f t="shared" si="209"/>
        <v>No</v>
      </c>
    </row>
    <row r="4435" spans="1:12" x14ac:dyDescent="0.3">
      <c r="A4435" t="s">
        <v>61</v>
      </c>
      <c r="B4435">
        <v>15</v>
      </c>
      <c r="C4435" s="1">
        <v>45369</v>
      </c>
      <c r="D4435" s="1">
        <v>45351.5625</v>
      </c>
      <c r="E4435">
        <v>150</v>
      </c>
      <c r="F4435" t="s">
        <v>9</v>
      </c>
      <c r="G4435" t="s">
        <v>446</v>
      </c>
      <c r="H4435">
        <v>97110</v>
      </c>
      <c r="I4435" t="str" cm="1">
        <f t="array" ref="I4435">IFERROR(INDEX(scheduling_data!H:H,MATCH(B4435&amp;D4435,scheduling_data!D:D&amp;scheduling_data!A:A,0)),"")</f>
        <v>Kelsea Rodriguez</v>
      </c>
      <c r="J4435" t="str">
        <f t="shared" si="207"/>
        <v>No</v>
      </c>
      <c r="K4435" t="str">
        <f t="shared" si="208"/>
        <v>1545351.5625Kelsea Rodriguez</v>
      </c>
      <c r="L4435" t="str">
        <f t="shared" si="209"/>
        <v>No</v>
      </c>
    </row>
    <row r="4436" spans="1:12" x14ac:dyDescent="0.3">
      <c r="A4436" t="s">
        <v>61</v>
      </c>
      <c r="B4436">
        <v>15</v>
      </c>
      <c r="C4436" s="1">
        <v>45369</v>
      </c>
      <c r="D4436" s="1">
        <v>45351.5625</v>
      </c>
      <c r="E4436">
        <v>83</v>
      </c>
      <c r="F4436" t="s">
        <v>9</v>
      </c>
      <c r="G4436" t="s">
        <v>447</v>
      </c>
      <c r="H4436">
        <v>97165</v>
      </c>
      <c r="I4436" t="str" cm="1">
        <f t="array" ref="I4436">IFERROR(INDEX(scheduling_data!H:H,MATCH(B4436&amp;D4436,scheduling_data!D:D&amp;scheduling_data!A:A,0)),"")</f>
        <v>Kelsea Rodriguez</v>
      </c>
      <c r="J4436" t="str">
        <f t="shared" si="207"/>
        <v>No</v>
      </c>
      <c r="K4436" t="str">
        <f t="shared" si="208"/>
        <v>1545351.5625Kelsea Rodriguez</v>
      </c>
      <c r="L4436" t="str">
        <f t="shared" si="209"/>
        <v>No</v>
      </c>
    </row>
    <row r="4437" spans="1:12" x14ac:dyDescent="0.3">
      <c r="A4437" t="s">
        <v>61</v>
      </c>
      <c r="B4437">
        <v>15</v>
      </c>
      <c r="C4437" s="1">
        <v>45369</v>
      </c>
      <c r="D4437" s="1">
        <v>45351.5625</v>
      </c>
      <c r="E4437">
        <v>53.6</v>
      </c>
      <c r="F4437" t="s">
        <v>19</v>
      </c>
      <c r="G4437" t="s">
        <v>448</v>
      </c>
      <c r="H4437">
        <v>97165</v>
      </c>
      <c r="I4437" t="str" cm="1">
        <f t="array" ref="I4437">IFERROR(INDEX(scheduling_data!H:H,MATCH(B4437&amp;D4437,scheduling_data!D:D&amp;scheduling_data!A:A,0)),"")</f>
        <v>Kelsea Rodriguez</v>
      </c>
      <c r="J4437" t="str">
        <f t="shared" si="207"/>
        <v>No</v>
      </c>
      <c r="K4437" t="str">
        <f t="shared" si="208"/>
        <v>1545351.5625Kelsea Rodriguez</v>
      </c>
      <c r="L4437" t="str">
        <f t="shared" si="209"/>
        <v>Yes</v>
      </c>
    </row>
    <row r="4438" spans="1:12" x14ac:dyDescent="0.3">
      <c r="A4438" t="s">
        <v>81</v>
      </c>
      <c r="B4438">
        <v>15</v>
      </c>
      <c r="C4438" s="1">
        <v>45379</v>
      </c>
      <c r="D4438" s="1">
        <v>45351.5625</v>
      </c>
      <c r="E4438">
        <v>0</v>
      </c>
      <c r="F4438" t="s">
        <v>9</v>
      </c>
      <c r="G4438" t="s">
        <v>440</v>
      </c>
      <c r="H4438">
        <v>97140</v>
      </c>
      <c r="I4438" t="str" cm="1">
        <f t="array" ref="I4438">IFERROR(INDEX(scheduling_data!H:H,MATCH(B4438&amp;D4438,scheduling_data!D:D&amp;scheduling_data!A:A,0)),"")</f>
        <v>Kelsea Rodriguez</v>
      </c>
      <c r="J4438" t="str">
        <f t="shared" si="207"/>
        <v>No</v>
      </c>
      <c r="K4438" t="str">
        <f t="shared" si="208"/>
        <v>1545351.5625Kelsea Rodriguez</v>
      </c>
      <c r="L4438" t="str">
        <f t="shared" si="209"/>
        <v>No</v>
      </c>
    </row>
    <row r="4439" spans="1:12" x14ac:dyDescent="0.3">
      <c r="A4439" t="s">
        <v>81</v>
      </c>
      <c r="B4439">
        <v>15</v>
      </c>
      <c r="C4439" s="1">
        <v>45379</v>
      </c>
      <c r="D4439" s="1">
        <v>45351.5625</v>
      </c>
      <c r="E4439">
        <v>0</v>
      </c>
      <c r="F4439" t="s">
        <v>9</v>
      </c>
      <c r="G4439" t="s">
        <v>439</v>
      </c>
      <c r="H4439">
        <v>97165</v>
      </c>
      <c r="I4439" t="str" cm="1">
        <f t="array" ref="I4439">IFERROR(INDEX(scheduling_data!H:H,MATCH(B4439&amp;D4439,scheduling_data!D:D&amp;scheduling_data!A:A,0)),"")</f>
        <v>Kelsea Rodriguez</v>
      </c>
      <c r="J4439" t="str">
        <f t="shared" si="207"/>
        <v>No</v>
      </c>
      <c r="K4439" t="str">
        <f t="shared" si="208"/>
        <v>1545351.5625Kelsea Rodriguez</v>
      </c>
      <c r="L4439" t="str">
        <f t="shared" si="209"/>
        <v>No</v>
      </c>
    </row>
    <row r="4440" spans="1:12" x14ac:dyDescent="0.3">
      <c r="A4440" t="s">
        <v>81</v>
      </c>
      <c r="B4440">
        <v>15</v>
      </c>
      <c r="C4440" s="1">
        <v>45379</v>
      </c>
      <c r="D4440" s="1">
        <v>45351.5625</v>
      </c>
      <c r="E4440">
        <v>0</v>
      </c>
      <c r="F4440" t="s">
        <v>9</v>
      </c>
      <c r="G4440" t="s">
        <v>439</v>
      </c>
      <c r="H4440">
        <v>97110</v>
      </c>
      <c r="I4440" t="str" cm="1">
        <f t="array" ref="I4440">IFERROR(INDEX(scheduling_data!H:H,MATCH(B4440&amp;D4440,scheduling_data!D:D&amp;scheduling_data!A:A,0)),"")</f>
        <v>Kelsea Rodriguez</v>
      </c>
      <c r="J4440" t="str">
        <f t="shared" si="207"/>
        <v>No</v>
      </c>
      <c r="K4440" t="str">
        <f t="shared" si="208"/>
        <v>1545351.5625Kelsea Rodriguez</v>
      </c>
      <c r="L4440" t="str">
        <f t="shared" si="209"/>
        <v>No</v>
      </c>
    </row>
    <row r="4441" spans="1:12" x14ac:dyDescent="0.3">
      <c r="A4441" t="s">
        <v>17</v>
      </c>
      <c r="B4441">
        <v>16</v>
      </c>
      <c r="C4441" s="1">
        <v>45358</v>
      </c>
      <c r="D4441" s="1">
        <v>45334.666666666664</v>
      </c>
      <c r="E4441">
        <v>85.19</v>
      </c>
      <c r="F4441" t="s">
        <v>9</v>
      </c>
      <c r="G4441" t="s">
        <v>18</v>
      </c>
      <c r="H4441">
        <v>92507</v>
      </c>
      <c r="I4441" t="str" cm="1">
        <f t="array" ref="I4441">IFERROR(INDEX(scheduling_data!H:H,MATCH(B4441&amp;D4441,scheduling_data!D:D&amp;scheduling_data!A:A,0)),"")</f>
        <v>Kelli Cruthirds</v>
      </c>
      <c r="J4441" t="str">
        <f t="shared" si="207"/>
        <v>No</v>
      </c>
      <c r="K4441" t="str">
        <f t="shared" si="208"/>
        <v>1645334.6666666667Kelli Cruthirds</v>
      </c>
      <c r="L4441" t="str">
        <f t="shared" si="209"/>
        <v>No</v>
      </c>
    </row>
    <row r="4442" spans="1:12" x14ac:dyDescent="0.3">
      <c r="A4442" t="s">
        <v>17</v>
      </c>
      <c r="B4442">
        <v>16</v>
      </c>
      <c r="C4442" s="1">
        <v>45358</v>
      </c>
      <c r="D4442" s="1">
        <v>45334.666666666664</v>
      </c>
      <c r="E4442">
        <v>64.81</v>
      </c>
      <c r="F4442" t="s">
        <v>19</v>
      </c>
      <c r="G4442" t="s">
        <v>20</v>
      </c>
      <c r="H4442">
        <v>92507</v>
      </c>
      <c r="I4442" t="str" cm="1">
        <f t="array" ref="I4442">IFERROR(INDEX(scheduling_data!H:H,MATCH(B4442&amp;D4442,scheduling_data!D:D&amp;scheduling_data!A:A,0)),"")</f>
        <v>Kelli Cruthirds</v>
      </c>
      <c r="J4442" t="str">
        <f t="shared" si="207"/>
        <v>No</v>
      </c>
      <c r="K4442" t="str">
        <f t="shared" si="208"/>
        <v>1645334.6666666667Kelli Cruthirds</v>
      </c>
      <c r="L4442" t="str">
        <f t="shared" si="209"/>
        <v>Yes</v>
      </c>
    </row>
    <row r="4443" spans="1:12" x14ac:dyDescent="0.3">
      <c r="A4443" t="s">
        <v>17</v>
      </c>
      <c r="B4443">
        <v>16</v>
      </c>
      <c r="C4443" s="1">
        <v>45370</v>
      </c>
      <c r="D4443" s="1">
        <v>45350.458333333336</v>
      </c>
      <c r="E4443">
        <v>85.19</v>
      </c>
      <c r="F4443" t="s">
        <v>9</v>
      </c>
      <c r="G4443" t="s">
        <v>18</v>
      </c>
      <c r="H4443">
        <v>92507</v>
      </c>
      <c r="I4443" t="str" cm="1">
        <f t="array" ref="I4443">IFERROR(INDEX(scheduling_data!H:H,MATCH(B4443&amp;D4443,scheduling_data!D:D&amp;scheduling_data!A:A,0)),"")</f>
        <v>Kelli Cruthirds</v>
      </c>
      <c r="J4443" t="str">
        <f t="shared" si="207"/>
        <v>No</v>
      </c>
      <c r="K4443" t="str">
        <f t="shared" si="208"/>
        <v>1645350.4583333333Kelli Cruthirds</v>
      </c>
      <c r="L4443" t="str">
        <f t="shared" si="209"/>
        <v>No</v>
      </c>
    </row>
    <row r="4444" spans="1:12" x14ac:dyDescent="0.3">
      <c r="A4444" t="s">
        <v>17</v>
      </c>
      <c r="B4444">
        <v>16</v>
      </c>
      <c r="C4444" s="1">
        <v>45370</v>
      </c>
      <c r="D4444" s="1">
        <v>45350.458333333336</v>
      </c>
      <c r="E4444">
        <v>64.81</v>
      </c>
      <c r="F4444" t="s">
        <v>19</v>
      </c>
      <c r="G4444" t="s">
        <v>20</v>
      </c>
      <c r="H4444">
        <v>92507</v>
      </c>
      <c r="I4444" t="str" cm="1">
        <f t="array" ref="I4444">IFERROR(INDEX(scheduling_data!H:H,MATCH(B4444&amp;D4444,scheduling_data!D:D&amp;scheduling_data!A:A,0)),"")</f>
        <v>Kelli Cruthirds</v>
      </c>
      <c r="J4444" t="str">
        <f t="shared" si="207"/>
        <v>No</v>
      </c>
      <c r="K4444" t="str">
        <f t="shared" si="208"/>
        <v>1645350.4583333333Kelli Cruthirds</v>
      </c>
      <c r="L4444" t="str">
        <f t="shared" si="209"/>
        <v>Yes</v>
      </c>
    </row>
    <row r="4445" spans="1:12" x14ac:dyDescent="0.3">
      <c r="A4445" t="s">
        <v>17</v>
      </c>
      <c r="B4445">
        <v>16</v>
      </c>
      <c r="C4445" s="1">
        <v>45358</v>
      </c>
      <c r="D4445" s="1">
        <v>45327.4375</v>
      </c>
      <c r="E4445">
        <v>85.19</v>
      </c>
      <c r="F4445" t="s">
        <v>9</v>
      </c>
      <c r="G4445" t="s">
        <v>18</v>
      </c>
      <c r="H4445">
        <v>92507</v>
      </c>
      <c r="I4445" t="str" cm="1">
        <f t="array" ref="I4445">IFERROR(INDEX(scheduling_data!H:H,MATCH(B4445&amp;D4445,scheduling_data!D:D&amp;scheduling_data!A:A,0)),"")</f>
        <v>Kelli Cruthirds</v>
      </c>
      <c r="J4445" t="str">
        <f t="shared" si="207"/>
        <v>No</v>
      </c>
      <c r="K4445" t="str">
        <f t="shared" si="208"/>
        <v>1645327.4375Kelli Cruthirds</v>
      </c>
      <c r="L4445" t="str">
        <f t="shared" si="209"/>
        <v>No</v>
      </c>
    </row>
    <row r="4446" spans="1:12" x14ac:dyDescent="0.3">
      <c r="A4446" t="s">
        <v>17</v>
      </c>
      <c r="B4446">
        <v>16</v>
      </c>
      <c r="C4446" s="1">
        <v>45358</v>
      </c>
      <c r="D4446" s="1">
        <v>45327.4375</v>
      </c>
      <c r="E4446">
        <v>64.81</v>
      </c>
      <c r="F4446" t="s">
        <v>19</v>
      </c>
      <c r="G4446" t="s">
        <v>20</v>
      </c>
      <c r="H4446">
        <v>92507</v>
      </c>
      <c r="I4446" t="str" cm="1">
        <f t="array" ref="I4446">IFERROR(INDEX(scheduling_data!H:H,MATCH(B4446&amp;D4446,scheduling_data!D:D&amp;scheduling_data!A:A,0)),"")</f>
        <v>Kelli Cruthirds</v>
      </c>
      <c r="J4446" t="str">
        <f t="shared" si="207"/>
        <v>No</v>
      </c>
      <c r="K4446" t="str">
        <f t="shared" si="208"/>
        <v>1645327.4375Kelli Cruthirds</v>
      </c>
      <c r="L4446" t="str">
        <f t="shared" si="209"/>
        <v>Yes</v>
      </c>
    </row>
    <row r="4447" spans="1:12" x14ac:dyDescent="0.3">
      <c r="A4447" t="s">
        <v>49</v>
      </c>
      <c r="B4447">
        <v>122</v>
      </c>
      <c r="C4447" s="1">
        <v>45355</v>
      </c>
      <c r="D4447" s="1">
        <v>45341.395833333336</v>
      </c>
      <c r="E4447">
        <v>68</v>
      </c>
      <c r="F4447" t="s">
        <v>9</v>
      </c>
      <c r="G4447" t="s">
        <v>104</v>
      </c>
      <c r="H4447">
        <v>97112</v>
      </c>
      <c r="I4447" t="str" cm="1">
        <f t="array" ref="I4447">IFERROR(INDEX(scheduling_data!H:H,MATCH(B4447&amp;D4447,scheduling_data!D:D&amp;scheduling_data!A:A,0)),"")</f>
        <v>Breanna Cochran</v>
      </c>
      <c r="J4447" t="str">
        <f t="shared" si="207"/>
        <v>No</v>
      </c>
      <c r="K4447" t="str">
        <f t="shared" si="208"/>
        <v>12245341.3958333333Breanna Cochran</v>
      </c>
      <c r="L4447" t="str">
        <f t="shared" si="209"/>
        <v>No</v>
      </c>
    </row>
    <row r="4448" spans="1:12" x14ac:dyDescent="0.3">
      <c r="A4448" t="s">
        <v>49</v>
      </c>
      <c r="B4448">
        <v>122</v>
      </c>
      <c r="C4448" s="1">
        <v>45355</v>
      </c>
      <c r="D4448" s="1">
        <v>45341.395833333336</v>
      </c>
      <c r="E4448">
        <v>47</v>
      </c>
      <c r="F4448" t="s">
        <v>19</v>
      </c>
      <c r="G4448" t="s">
        <v>50</v>
      </c>
      <c r="H4448">
        <v>97112</v>
      </c>
      <c r="I4448" t="str" cm="1">
        <f t="array" ref="I4448">IFERROR(INDEX(scheduling_data!H:H,MATCH(B4448&amp;D4448,scheduling_data!D:D&amp;scheduling_data!A:A,0)),"")</f>
        <v>Breanna Cochran</v>
      </c>
      <c r="J4448" t="str">
        <f t="shared" si="207"/>
        <v>No</v>
      </c>
      <c r="K4448" t="str">
        <f t="shared" si="208"/>
        <v>12245341.3958333333Breanna Cochran</v>
      </c>
      <c r="L4448" t="str">
        <f t="shared" si="209"/>
        <v>Yes</v>
      </c>
    </row>
    <row r="4449" spans="1:12" x14ac:dyDescent="0.3">
      <c r="A4449" t="s">
        <v>49</v>
      </c>
      <c r="B4449">
        <v>122</v>
      </c>
      <c r="C4449" s="1">
        <v>45364</v>
      </c>
      <c r="D4449" s="1">
        <v>45348.395833333336</v>
      </c>
      <c r="E4449">
        <v>47</v>
      </c>
      <c r="F4449" t="s">
        <v>19</v>
      </c>
      <c r="G4449" t="s">
        <v>50</v>
      </c>
      <c r="H4449">
        <v>97112</v>
      </c>
      <c r="I4449" t="str" cm="1">
        <f t="array" ref="I4449">IFERROR(INDEX(scheduling_data!H:H,MATCH(B4449&amp;D4449,scheduling_data!D:D&amp;scheduling_data!A:A,0)),"")</f>
        <v>Breanna Cochran</v>
      </c>
      <c r="J4449" t="str">
        <f t="shared" si="207"/>
        <v>No</v>
      </c>
      <c r="K4449" t="str">
        <f t="shared" si="208"/>
        <v>12245348.3958333333Breanna Cochran</v>
      </c>
      <c r="L4449" t="str">
        <f t="shared" si="209"/>
        <v>Yes</v>
      </c>
    </row>
    <row r="4450" spans="1:12" x14ac:dyDescent="0.3">
      <c r="A4450" t="s">
        <v>49</v>
      </c>
      <c r="B4450">
        <v>122</v>
      </c>
      <c r="C4450" s="1">
        <v>45364</v>
      </c>
      <c r="D4450" s="1">
        <v>45348.395833333336</v>
      </c>
      <c r="E4450">
        <v>68</v>
      </c>
      <c r="F4450" t="s">
        <v>9</v>
      </c>
      <c r="G4450" t="s">
        <v>104</v>
      </c>
      <c r="H4450">
        <v>97112</v>
      </c>
      <c r="I4450" t="str" cm="1">
        <f t="array" ref="I4450">IFERROR(INDEX(scheduling_data!H:H,MATCH(B4450&amp;D4450,scheduling_data!D:D&amp;scheduling_data!A:A,0)),"")</f>
        <v>Breanna Cochran</v>
      </c>
      <c r="J4450" t="str">
        <f t="shared" si="207"/>
        <v>No</v>
      </c>
      <c r="K4450" t="str">
        <f t="shared" si="208"/>
        <v>12245348.3958333333Breanna Cochran</v>
      </c>
      <c r="L4450" t="str">
        <f t="shared" si="209"/>
        <v>No</v>
      </c>
    </row>
    <row r="4451" spans="1:12" x14ac:dyDescent="0.3">
      <c r="A4451" t="s">
        <v>49</v>
      </c>
      <c r="B4451">
        <v>122</v>
      </c>
      <c r="C4451" s="1">
        <v>45364</v>
      </c>
      <c r="D4451" s="1">
        <v>45350.395833333336</v>
      </c>
      <c r="E4451">
        <v>41</v>
      </c>
      <c r="F4451" t="s">
        <v>19</v>
      </c>
      <c r="G4451" t="s">
        <v>50</v>
      </c>
      <c r="H4451">
        <v>97112</v>
      </c>
      <c r="I4451" t="str" cm="1">
        <f t="array" ref="I4451">IFERROR(INDEX(scheduling_data!H:H,MATCH(B4451&amp;D4451,scheduling_data!D:D&amp;scheduling_data!A:A,0)),"")</f>
        <v>Heidi Molaison</v>
      </c>
      <c r="J4451" t="str">
        <f t="shared" si="207"/>
        <v>No</v>
      </c>
      <c r="K4451" t="str">
        <f t="shared" si="208"/>
        <v>12245350.3958333333Heidi Molaison</v>
      </c>
      <c r="L4451" t="str">
        <f t="shared" si="209"/>
        <v>Yes</v>
      </c>
    </row>
    <row r="4452" spans="1:12" x14ac:dyDescent="0.3">
      <c r="A4452" t="s">
        <v>49</v>
      </c>
      <c r="B4452">
        <v>122</v>
      </c>
      <c r="C4452" s="1">
        <v>45364</v>
      </c>
      <c r="D4452" s="1">
        <v>45350.395833333336</v>
      </c>
      <c r="E4452">
        <v>35</v>
      </c>
      <c r="F4452" t="s">
        <v>9</v>
      </c>
      <c r="G4452" t="s">
        <v>104</v>
      </c>
      <c r="H4452">
        <v>97530</v>
      </c>
      <c r="I4452" t="str" cm="1">
        <f t="array" ref="I4452">IFERROR(INDEX(scheduling_data!H:H,MATCH(B4452&amp;D4452,scheduling_data!D:D&amp;scheduling_data!A:A,0)),"")</f>
        <v>Heidi Molaison</v>
      </c>
      <c r="J4452" t="str">
        <f t="shared" si="207"/>
        <v>No</v>
      </c>
      <c r="K4452" t="str">
        <f t="shared" si="208"/>
        <v>12245350.3958333333Heidi Molaison</v>
      </c>
      <c r="L4452" t="str">
        <f t="shared" si="209"/>
        <v>No</v>
      </c>
    </row>
    <row r="4453" spans="1:12" x14ac:dyDescent="0.3">
      <c r="A4453" t="s">
        <v>49</v>
      </c>
      <c r="B4453">
        <v>122</v>
      </c>
      <c r="C4453" s="1">
        <v>45364</v>
      </c>
      <c r="D4453" s="1">
        <v>45350.395833333336</v>
      </c>
      <c r="E4453">
        <v>34</v>
      </c>
      <c r="F4453" t="s">
        <v>9</v>
      </c>
      <c r="G4453" t="s">
        <v>104</v>
      </c>
      <c r="H4453">
        <v>97112</v>
      </c>
      <c r="I4453" t="str" cm="1">
        <f t="array" ref="I4453">IFERROR(INDEX(scheduling_data!H:H,MATCH(B4453&amp;D4453,scheduling_data!D:D&amp;scheduling_data!A:A,0)),"")</f>
        <v>Heidi Molaison</v>
      </c>
      <c r="J4453" t="str">
        <f t="shared" si="207"/>
        <v>No</v>
      </c>
      <c r="K4453" t="str">
        <f t="shared" si="208"/>
        <v>12245350.3958333333Heidi Molaison</v>
      </c>
      <c r="L4453" t="str">
        <f t="shared" si="209"/>
        <v>No</v>
      </c>
    </row>
    <row r="4454" spans="1:12" x14ac:dyDescent="0.3">
      <c r="A4454" t="s">
        <v>49</v>
      </c>
      <c r="B4454">
        <v>122</v>
      </c>
      <c r="C4454" s="1">
        <v>45364</v>
      </c>
      <c r="D4454" s="1">
        <v>45350.395833333336</v>
      </c>
      <c r="E4454">
        <v>5</v>
      </c>
      <c r="F4454" t="s">
        <v>19</v>
      </c>
      <c r="G4454" t="s">
        <v>50</v>
      </c>
      <c r="H4454">
        <v>97530</v>
      </c>
      <c r="I4454" t="str" cm="1">
        <f t="array" ref="I4454">IFERROR(INDEX(scheduling_data!H:H,MATCH(B4454&amp;D4454,scheduling_data!D:D&amp;scheduling_data!A:A,0)),"")</f>
        <v>Heidi Molaison</v>
      </c>
      <c r="J4454" t="str">
        <f t="shared" si="207"/>
        <v>No</v>
      </c>
      <c r="K4454" t="str">
        <f t="shared" si="208"/>
        <v>12245350.3958333333Heidi Molaison</v>
      </c>
      <c r="L4454" t="str">
        <f t="shared" si="209"/>
        <v>Yes</v>
      </c>
    </row>
    <row r="4455" spans="1:12" x14ac:dyDescent="0.3">
      <c r="A4455" t="s">
        <v>33</v>
      </c>
      <c r="B4455">
        <v>124</v>
      </c>
      <c r="C4455" s="1">
        <v>45365</v>
      </c>
      <c r="D4455" s="1">
        <v>45334.645833333336</v>
      </c>
      <c r="E4455">
        <v>7.12</v>
      </c>
      <c r="F4455" t="s">
        <v>9</v>
      </c>
      <c r="H4455">
        <v>92507</v>
      </c>
      <c r="I4455" t="str" cm="1">
        <f t="array" ref="I4455">IFERROR(INDEX(scheduling_data!H:H,MATCH(B4455&amp;D4455,scheduling_data!D:D&amp;scheduling_data!A:A,0)),"")</f>
        <v>Victoria Miley</v>
      </c>
      <c r="J4455" t="str">
        <f t="shared" si="207"/>
        <v>No</v>
      </c>
      <c r="K4455" t="str">
        <f t="shared" si="208"/>
        <v>12445334.6458333333Victoria Miley</v>
      </c>
      <c r="L4455" t="str">
        <f t="shared" si="209"/>
        <v>No</v>
      </c>
    </row>
    <row r="4456" spans="1:12" x14ac:dyDescent="0.3">
      <c r="A4456" t="s">
        <v>33</v>
      </c>
      <c r="B4456">
        <v>124</v>
      </c>
      <c r="C4456" s="1">
        <v>45365</v>
      </c>
      <c r="D4456" s="1">
        <v>45334.645833333336</v>
      </c>
      <c r="E4456">
        <v>6.9</v>
      </c>
      <c r="F4456" t="s">
        <v>19</v>
      </c>
      <c r="H4456">
        <v>92507</v>
      </c>
      <c r="I4456" t="str" cm="1">
        <f t="array" ref="I4456">IFERROR(INDEX(scheduling_data!H:H,MATCH(B4456&amp;D4456,scheduling_data!D:D&amp;scheduling_data!A:A,0)),"")</f>
        <v>Victoria Miley</v>
      </c>
      <c r="J4456" t="str">
        <f t="shared" si="207"/>
        <v>No</v>
      </c>
      <c r="K4456" t="str">
        <f t="shared" si="208"/>
        <v>12445334.6458333333Victoria Miley</v>
      </c>
      <c r="L4456" t="str">
        <f t="shared" si="209"/>
        <v>Yes</v>
      </c>
    </row>
    <row r="4457" spans="1:12" x14ac:dyDescent="0.3">
      <c r="A4457" t="s">
        <v>33</v>
      </c>
      <c r="B4457">
        <v>124</v>
      </c>
      <c r="C4457" s="1">
        <v>45365</v>
      </c>
      <c r="D4457" s="1">
        <v>45337.6875</v>
      </c>
      <c r="E4457">
        <v>6.9</v>
      </c>
      <c r="F4457" t="s">
        <v>19</v>
      </c>
      <c r="H4457">
        <v>92507</v>
      </c>
      <c r="I4457" t="str" cm="1">
        <f t="array" ref="I4457">IFERROR(INDEX(scheduling_data!H:H,MATCH(B4457&amp;D4457,scheduling_data!D:D&amp;scheduling_data!A:A,0)),"")</f>
        <v>D'Anna Pullen</v>
      </c>
      <c r="J4457" t="str">
        <f t="shared" si="207"/>
        <v>No</v>
      </c>
      <c r="K4457" t="str">
        <f t="shared" si="208"/>
        <v>12445337.6875D'Anna Pullen</v>
      </c>
      <c r="L4457" t="str">
        <f t="shared" si="209"/>
        <v>Yes</v>
      </c>
    </row>
    <row r="4458" spans="1:12" x14ac:dyDescent="0.3">
      <c r="A4458" t="s">
        <v>33</v>
      </c>
      <c r="B4458">
        <v>124</v>
      </c>
      <c r="C4458" s="1">
        <v>45365</v>
      </c>
      <c r="D4458" s="1">
        <v>45337.6875</v>
      </c>
      <c r="E4458">
        <v>7.12</v>
      </c>
      <c r="F4458" t="s">
        <v>9</v>
      </c>
      <c r="H4458">
        <v>92507</v>
      </c>
      <c r="I4458" t="str" cm="1">
        <f t="array" ref="I4458">IFERROR(INDEX(scheduling_data!H:H,MATCH(B4458&amp;D4458,scheduling_data!D:D&amp;scheduling_data!A:A,0)),"")</f>
        <v>D'Anna Pullen</v>
      </c>
      <c r="J4458" t="str">
        <f t="shared" si="207"/>
        <v>No</v>
      </c>
      <c r="K4458" t="str">
        <f t="shared" si="208"/>
        <v>12445337.6875D'Anna Pullen</v>
      </c>
      <c r="L4458" t="str">
        <f t="shared" si="209"/>
        <v>No</v>
      </c>
    </row>
    <row r="4459" spans="1:12" x14ac:dyDescent="0.3">
      <c r="A4459" t="s">
        <v>33</v>
      </c>
      <c r="B4459">
        <v>124</v>
      </c>
      <c r="C4459" s="1">
        <v>45365</v>
      </c>
      <c r="D4459" s="1">
        <v>45341.666666666664</v>
      </c>
      <c r="E4459">
        <v>7.12</v>
      </c>
      <c r="F4459" t="s">
        <v>9</v>
      </c>
      <c r="H4459">
        <v>92507</v>
      </c>
      <c r="I4459" t="str" cm="1">
        <f t="array" ref="I4459">IFERROR(INDEX(scheduling_data!H:H,MATCH(B4459&amp;D4459,scheduling_data!D:D&amp;scheduling_data!A:A,0)),"")</f>
        <v>Victoria Miley</v>
      </c>
      <c r="J4459" t="str">
        <f t="shared" si="207"/>
        <v>No</v>
      </c>
      <c r="K4459" t="str">
        <f t="shared" si="208"/>
        <v>12445341.6666666667Victoria Miley</v>
      </c>
      <c r="L4459" t="str">
        <f t="shared" si="209"/>
        <v>No</v>
      </c>
    </row>
    <row r="4460" spans="1:12" x14ac:dyDescent="0.3">
      <c r="A4460" t="s">
        <v>33</v>
      </c>
      <c r="B4460">
        <v>124</v>
      </c>
      <c r="C4460" s="1">
        <v>45365</v>
      </c>
      <c r="D4460" s="1">
        <v>45341.666666666664</v>
      </c>
      <c r="E4460">
        <v>6.9</v>
      </c>
      <c r="F4460" t="s">
        <v>19</v>
      </c>
      <c r="H4460">
        <v>92507</v>
      </c>
      <c r="I4460" t="str" cm="1">
        <f t="array" ref="I4460">IFERROR(INDEX(scheduling_data!H:H,MATCH(B4460&amp;D4460,scheduling_data!D:D&amp;scheduling_data!A:A,0)),"")</f>
        <v>Victoria Miley</v>
      </c>
      <c r="J4460" t="str">
        <f t="shared" si="207"/>
        <v>No</v>
      </c>
      <c r="K4460" t="str">
        <f t="shared" si="208"/>
        <v>12445341.6666666667Victoria Miley</v>
      </c>
      <c r="L4460" t="str">
        <f t="shared" si="209"/>
        <v>Yes</v>
      </c>
    </row>
    <row r="4461" spans="1:12" x14ac:dyDescent="0.3">
      <c r="A4461" t="s">
        <v>33</v>
      </c>
      <c r="B4461">
        <v>124</v>
      </c>
      <c r="C4461" s="1">
        <v>45372</v>
      </c>
      <c r="D4461" s="1">
        <v>45344.645833333336</v>
      </c>
      <c r="E4461">
        <v>6.9</v>
      </c>
      <c r="F4461" t="s">
        <v>19</v>
      </c>
      <c r="G4461" t="s">
        <v>84</v>
      </c>
      <c r="H4461">
        <v>92507</v>
      </c>
      <c r="I4461" t="str" cm="1">
        <f t="array" ref="I4461">IFERROR(INDEX(scheduling_data!H:H,MATCH(B4461&amp;D4461,scheduling_data!D:D&amp;scheduling_data!A:A,0)),"")</f>
        <v>Victoria Miley</v>
      </c>
      <c r="J4461" t="str">
        <f t="shared" si="207"/>
        <v>No</v>
      </c>
      <c r="K4461" t="str">
        <f t="shared" si="208"/>
        <v>12445344.6458333333Victoria Miley</v>
      </c>
      <c r="L4461" t="str">
        <f t="shared" si="209"/>
        <v>Yes</v>
      </c>
    </row>
    <row r="4462" spans="1:12" x14ac:dyDescent="0.3">
      <c r="A4462" t="s">
        <v>33</v>
      </c>
      <c r="B4462">
        <v>124</v>
      </c>
      <c r="C4462" s="1">
        <v>45372.951388888891</v>
      </c>
      <c r="D4462" s="1">
        <v>45344.645833333336</v>
      </c>
      <c r="E4462">
        <v>7.12</v>
      </c>
      <c r="F4462" t="s">
        <v>9</v>
      </c>
      <c r="H4462">
        <v>92507</v>
      </c>
      <c r="I4462" t="str" cm="1">
        <f t="array" ref="I4462">IFERROR(INDEX(scheduling_data!H:H,MATCH(B4462&amp;D4462,scheduling_data!D:D&amp;scheduling_data!A:A,0)),"")</f>
        <v>Victoria Miley</v>
      </c>
      <c r="J4462" t="str">
        <f t="shared" si="207"/>
        <v>No</v>
      </c>
      <c r="K4462" t="str">
        <f t="shared" si="208"/>
        <v>12445344.6458333333Victoria Miley</v>
      </c>
      <c r="L4462" t="str">
        <f t="shared" si="209"/>
        <v>No</v>
      </c>
    </row>
    <row r="4463" spans="1:12" x14ac:dyDescent="0.3">
      <c r="A4463" t="s">
        <v>33</v>
      </c>
      <c r="B4463">
        <v>124</v>
      </c>
      <c r="C4463" s="1">
        <v>45379</v>
      </c>
      <c r="D4463" s="1">
        <v>45348.6875</v>
      </c>
      <c r="E4463">
        <v>6.9</v>
      </c>
      <c r="F4463" t="s">
        <v>19</v>
      </c>
      <c r="H4463">
        <v>92507</v>
      </c>
      <c r="I4463" t="str" cm="1">
        <f t="array" ref="I4463">IFERROR(INDEX(scheduling_data!H:H,MATCH(B4463&amp;D4463,scheduling_data!D:D&amp;scheduling_data!A:A,0)),"")</f>
        <v>Annette Fertitta</v>
      </c>
      <c r="J4463" t="str">
        <f t="shared" si="207"/>
        <v>No</v>
      </c>
      <c r="K4463" t="str">
        <f t="shared" si="208"/>
        <v>12445348.6875Annette Fertitta</v>
      </c>
      <c r="L4463" t="str">
        <f t="shared" si="209"/>
        <v>Yes</v>
      </c>
    </row>
    <row r="4464" spans="1:12" x14ac:dyDescent="0.3">
      <c r="A4464" t="s">
        <v>33</v>
      </c>
      <c r="B4464">
        <v>124</v>
      </c>
      <c r="C4464" s="1">
        <v>45379</v>
      </c>
      <c r="D4464" s="1">
        <v>45348.6875</v>
      </c>
      <c r="E4464">
        <v>7.12</v>
      </c>
      <c r="F4464" t="s">
        <v>9</v>
      </c>
      <c r="H4464">
        <v>92507</v>
      </c>
      <c r="I4464" t="str" cm="1">
        <f t="array" ref="I4464">IFERROR(INDEX(scheduling_data!H:H,MATCH(B4464&amp;D4464,scheduling_data!D:D&amp;scheduling_data!A:A,0)),"")</f>
        <v>Annette Fertitta</v>
      </c>
      <c r="J4464" t="str">
        <f t="shared" si="207"/>
        <v>No</v>
      </c>
      <c r="K4464" t="str">
        <f t="shared" si="208"/>
        <v>12445348.6875Annette Fertitta</v>
      </c>
      <c r="L4464" t="str">
        <f t="shared" si="209"/>
        <v>No</v>
      </c>
    </row>
    <row r="4465" spans="1:12" x14ac:dyDescent="0.3">
      <c r="A4465" t="s">
        <v>33</v>
      </c>
      <c r="B4465">
        <v>124</v>
      </c>
      <c r="C4465" s="1">
        <v>45379</v>
      </c>
      <c r="D4465" s="1">
        <v>45351.666666666664</v>
      </c>
      <c r="E4465">
        <v>6.9</v>
      </c>
      <c r="F4465" t="s">
        <v>19</v>
      </c>
      <c r="H4465">
        <v>92507</v>
      </c>
      <c r="I4465" t="str" cm="1">
        <f t="array" ref="I4465">IFERROR(INDEX(scheduling_data!H:H,MATCH(B4465&amp;D4465,scheduling_data!D:D&amp;scheduling_data!A:A,0)),"")</f>
        <v>Victoria Miley</v>
      </c>
      <c r="J4465" t="str">
        <f t="shared" si="207"/>
        <v>No</v>
      </c>
      <c r="K4465" t="str">
        <f t="shared" si="208"/>
        <v>12445351.6666666667Victoria Miley</v>
      </c>
      <c r="L4465" t="str">
        <f t="shared" si="209"/>
        <v>Yes</v>
      </c>
    </row>
    <row r="4466" spans="1:12" x14ac:dyDescent="0.3">
      <c r="A4466" t="s">
        <v>33</v>
      </c>
      <c r="B4466">
        <v>124</v>
      </c>
      <c r="C4466" s="1">
        <v>45379</v>
      </c>
      <c r="D4466" s="1">
        <v>45351.666666666664</v>
      </c>
      <c r="E4466">
        <v>7.12</v>
      </c>
      <c r="F4466" t="s">
        <v>9</v>
      </c>
      <c r="H4466">
        <v>92507</v>
      </c>
      <c r="I4466" t="str" cm="1">
        <f t="array" ref="I4466">IFERROR(INDEX(scheduling_data!H:H,MATCH(B4466&amp;D4466,scheduling_data!D:D&amp;scheduling_data!A:A,0)),"")</f>
        <v>Victoria Miley</v>
      </c>
      <c r="J4466" t="str">
        <f t="shared" si="207"/>
        <v>No</v>
      </c>
      <c r="K4466" t="str">
        <f t="shared" si="208"/>
        <v>12445351.6666666667Victoria Miley</v>
      </c>
      <c r="L4466" t="str">
        <f t="shared" si="209"/>
        <v>No</v>
      </c>
    </row>
    <row r="4467" spans="1:12" x14ac:dyDescent="0.3">
      <c r="A4467" t="s">
        <v>33</v>
      </c>
      <c r="B4467">
        <v>124</v>
      </c>
      <c r="C4467" s="1">
        <v>45358</v>
      </c>
      <c r="D4467" s="1">
        <v>45330.6875</v>
      </c>
      <c r="E4467">
        <v>7.12</v>
      </c>
      <c r="F4467" t="s">
        <v>9</v>
      </c>
      <c r="H4467">
        <v>92507</v>
      </c>
      <c r="I4467" t="str" cm="1">
        <f t="array" ref="I4467">IFERROR(INDEX(scheduling_data!H:H,MATCH(B4467&amp;D4467,scheduling_data!D:D&amp;scheduling_data!A:A,0)),"")</f>
        <v>D'Anna Pullen</v>
      </c>
      <c r="J4467" t="str">
        <f t="shared" si="207"/>
        <v>No</v>
      </c>
      <c r="K4467" t="str">
        <f t="shared" si="208"/>
        <v>12445330.6875D'Anna Pullen</v>
      </c>
      <c r="L4467" t="str">
        <f t="shared" si="209"/>
        <v>No</v>
      </c>
    </row>
    <row r="4468" spans="1:12" x14ac:dyDescent="0.3">
      <c r="A4468" t="s">
        <v>33</v>
      </c>
      <c r="B4468">
        <v>124</v>
      </c>
      <c r="C4468" s="1">
        <v>45358</v>
      </c>
      <c r="D4468" s="1">
        <v>45330.6875</v>
      </c>
      <c r="E4468">
        <v>6.9</v>
      </c>
      <c r="F4468" t="s">
        <v>19</v>
      </c>
      <c r="H4468">
        <v>92507</v>
      </c>
      <c r="I4468" t="str" cm="1">
        <f t="array" ref="I4468">IFERROR(INDEX(scheduling_data!H:H,MATCH(B4468&amp;D4468,scheduling_data!D:D&amp;scheduling_data!A:A,0)),"")</f>
        <v>D'Anna Pullen</v>
      </c>
      <c r="J4468" t="str">
        <f t="shared" si="207"/>
        <v>No</v>
      </c>
      <c r="K4468" t="str">
        <f t="shared" si="208"/>
        <v>12445330.6875D'Anna Pullen</v>
      </c>
      <c r="L4468" t="str">
        <f t="shared" si="209"/>
        <v>Yes</v>
      </c>
    </row>
    <row r="4469" spans="1:12" x14ac:dyDescent="0.3">
      <c r="A4469" t="s">
        <v>137</v>
      </c>
      <c r="B4469">
        <v>124</v>
      </c>
      <c r="C4469" s="1">
        <v>45357</v>
      </c>
      <c r="D4469" s="1">
        <v>45334.645833333336</v>
      </c>
      <c r="E4469">
        <v>54.96</v>
      </c>
      <c r="F4469" t="s">
        <v>19</v>
      </c>
      <c r="G4469" t="s">
        <v>57</v>
      </c>
      <c r="H4469">
        <v>92507</v>
      </c>
      <c r="I4469" t="str" cm="1">
        <f t="array" ref="I4469">IFERROR(INDEX(scheduling_data!H:H,MATCH(B4469&amp;D4469,scheduling_data!D:D&amp;scheduling_data!A:A,0)),"")</f>
        <v>Victoria Miley</v>
      </c>
      <c r="J4469" t="str">
        <f t="shared" si="207"/>
        <v>No</v>
      </c>
      <c r="K4469" t="str">
        <f t="shared" si="208"/>
        <v>12445334.6458333333Victoria Miley</v>
      </c>
      <c r="L4469" t="str">
        <f t="shared" si="209"/>
        <v>Yes</v>
      </c>
    </row>
    <row r="4470" spans="1:12" x14ac:dyDescent="0.3">
      <c r="A4470" t="s">
        <v>137</v>
      </c>
      <c r="B4470">
        <v>124</v>
      </c>
      <c r="C4470" s="1">
        <v>45357</v>
      </c>
      <c r="D4470" s="1">
        <v>45334.645833333336</v>
      </c>
      <c r="E4470">
        <v>1.1200000000000001</v>
      </c>
      <c r="F4470" t="s">
        <v>9</v>
      </c>
      <c r="G4470" t="s">
        <v>55</v>
      </c>
      <c r="H4470">
        <v>92507</v>
      </c>
      <c r="I4470" t="str" cm="1">
        <f t="array" ref="I4470">IFERROR(INDEX(scheduling_data!H:H,MATCH(B4470&amp;D4470,scheduling_data!D:D&amp;scheduling_data!A:A,0)),"")</f>
        <v>Victoria Miley</v>
      </c>
      <c r="J4470" t="str">
        <f t="shared" si="207"/>
        <v>No</v>
      </c>
      <c r="K4470" t="str">
        <f t="shared" si="208"/>
        <v>12445334.6458333333Victoria Miley</v>
      </c>
      <c r="L4470" t="str">
        <f t="shared" si="209"/>
        <v>No</v>
      </c>
    </row>
    <row r="4471" spans="1:12" x14ac:dyDescent="0.3">
      <c r="A4471" t="s">
        <v>137</v>
      </c>
      <c r="B4471">
        <v>124</v>
      </c>
      <c r="C4471" s="1">
        <v>45357</v>
      </c>
      <c r="D4471" s="1">
        <v>45334.645833333336</v>
      </c>
      <c r="E4471">
        <v>79.900000000000006</v>
      </c>
      <c r="F4471" t="s">
        <v>9</v>
      </c>
      <c r="G4471" t="s">
        <v>56</v>
      </c>
      <c r="H4471">
        <v>92507</v>
      </c>
      <c r="I4471" t="str" cm="1">
        <f t="array" ref="I4471">IFERROR(INDEX(scheduling_data!H:H,MATCH(B4471&amp;D4471,scheduling_data!D:D&amp;scheduling_data!A:A,0)),"")</f>
        <v>Victoria Miley</v>
      </c>
      <c r="J4471" t="str">
        <f t="shared" si="207"/>
        <v>No</v>
      </c>
      <c r="K4471" t="str">
        <f t="shared" si="208"/>
        <v>12445334.6458333333Victoria Miley</v>
      </c>
      <c r="L4471" t="str">
        <f t="shared" si="209"/>
        <v>No</v>
      </c>
    </row>
    <row r="4472" spans="1:12" x14ac:dyDescent="0.3">
      <c r="A4472" t="s">
        <v>137</v>
      </c>
      <c r="B4472">
        <v>124</v>
      </c>
      <c r="C4472" s="1">
        <v>45355</v>
      </c>
      <c r="D4472" s="1">
        <v>45337.6875</v>
      </c>
      <c r="E4472">
        <v>1.1200000000000001</v>
      </c>
      <c r="F4472" t="s">
        <v>9</v>
      </c>
      <c r="G4472" t="s">
        <v>55</v>
      </c>
      <c r="H4472">
        <v>92507</v>
      </c>
      <c r="I4472" t="str" cm="1">
        <f t="array" ref="I4472">IFERROR(INDEX(scheduling_data!H:H,MATCH(B4472&amp;D4472,scheduling_data!D:D&amp;scheduling_data!A:A,0)),"")</f>
        <v>D'Anna Pullen</v>
      </c>
      <c r="J4472" t="str">
        <f t="shared" si="207"/>
        <v>No</v>
      </c>
      <c r="K4472" t="str">
        <f t="shared" si="208"/>
        <v>12445337.6875D'Anna Pullen</v>
      </c>
      <c r="L4472" t="str">
        <f t="shared" si="209"/>
        <v>No</v>
      </c>
    </row>
    <row r="4473" spans="1:12" x14ac:dyDescent="0.3">
      <c r="A4473" t="s">
        <v>137</v>
      </c>
      <c r="B4473">
        <v>124</v>
      </c>
      <c r="C4473" s="1">
        <v>45355</v>
      </c>
      <c r="D4473" s="1">
        <v>45337.6875</v>
      </c>
      <c r="E4473">
        <v>79.900000000000006</v>
      </c>
      <c r="F4473" t="s">
        <v>9</v>
      </c>
      <c r="G4473" t="s">
        <v>56</v>
      </c>
      <c r="H4473">
        <v>92507</v>
      </c>
      <c r="I4473" t="str" cm="1">
        <f t="array" ref="I4473">IFERROR(INDEX(scheduling_data!H:H,MATCH(B4473&amp;D4473,scheduling_data!D:D&amp;scheduling_data!A:A,0)),"")</f>
        <v>D'Anna Pullen</v>
      </c>
      <c r="J4473" t="str">
        <f t="shared" si="207"/>
        <v>No</v>
      </c>
      <c r="K4473" t="str">
        <f t="shared" si="208"/>
        <v>12445337.6875D'Anna Pullen</v>
      </c>
      <c r="L4473" t="str">
        <f t="shared" si="209"/>
        <v>No</v>
      </c>
    </row>
    <row r="4474" spans="1:12" x14ac:dyDescent="0.3">
      <c r="A4474" t="s">
        <v>137</v>
      </c>
      <c r="B4474">
        <v>124</v>
      </c>
      <c r="C4474" s="1">
        <v>45355</v>
      </c>
      <c r="D4474" s="1">
        <v>45337.6875</v>
      </c>
      <c r="E4474">
        <v>54.96</v>
      </c>
      <c r="F4474" t="s">
        <v>19</v>
      </c>
      <c r="G4474" t="s">
        <v>57</v>
      </c>
      <c r="H4474">
        <v>92507</v>
      </c>
      <c r="I4474" t="str" cm="1">
        <f t="array" ref="I4474">IFERROR(INDEX(scheduling_data!H:H,MATCH(B4474&amp;D4474,scheduling_data!D:D&amp;scheduling_data!A:A,0)),"")</f>
        <v>D'Anna Pullen</v>
      </c>
      <c r="J4474" t="str">
        <f t="shared" si="207"/>
        <v>No</v>
      </c>
      <c r="K4474" t="str">
        <f t="shared" si="208"/>
        <v>12445337.6875D'Anna Pullen</v>
      </c>
      <c r="L4474" t="str">
        <f t="shared" si="209"/>
        <v>Yes</v>
      </c>
    </row>
    <row r="4475" spans="1:12" x14ac:dyDescent="0.3">
      <c r="A4475" t="s">
        <v>137</v>
      </c>
      <c r="B4475">
        <v>124</v>
      </c>
      <c r="C4475" s="1">
        <v>45357</v>
      </c>
      <c r="D4475" s="1">
        <v>45341.666666666664</v>
      </c>
      <c r="E4475">
        <v>54.96</v>
      </c>
      <c r="F4475" t="s">
        <v>19</v>
      </c>
      <c r="G4475" t="s">
        <v>57</v>
      </c>
      <c r="H4475">
        <v>92507</v>
      </c>
      <c r="I4475" t="str" cm="1">
        <f t="array" ref="I4475">IFERROR(INDEX(scheduling_data!H:H,MATCH(B4475&amp;D4475,scheduling_data!D:D&amp;scheduling_data!A:A,0)),"")</f>
        <v>Victoria Miley</v>
      </c>
      <c r="J4475" t="str">
        <f t="shared" si="207"/>
        <v>No</v>
      </c>
      <c r="K4475" t="str">
        <f t="shared" si="208"/>
        <v>12445341.6666666667Victoria Miley</v>
      </c>
      <c r="L4475" t="str">
        <f t="shared" si="209"/>
        <v>Yes</v>
      </c>
    </row>
    <row r="4476" spans="1:12" x14ac:dyDescent="0.3">
      <c r="A4476" t="s">
        <v>137</v>
      </c>
      <c r="B4476">
        <v>124</v>
      </c>
      <c r="C4476" s="1">
        <v>45357</v>
      </c>
      <c r="D4476" s="1">
        <v>45341.666666666664</v>
      </c>
      <c r="E4476">
        <v>79.900000000000006</v>
      </c>
      <c r="F4476" t="s">
        <v>9</v>
      </c>
      <c r="G4476" t="s">
        <v>56</v>
      </c>
      <c r="H4476">
        <v>92507</v>
      </c>
      <c r="I4476" t="str" cm="1">
        <f t="array" ref="I4476">IFERROR(INDEX(scheduling_data!H:H,MATCH(B4476&amp;D4476,scheduling_data!D:D&amp;scheduling_data!A:A,0)),"")</f>
        <v>Victoria Miley</v>
      </c>
      <c r="J4476" t="str">
        <f t="shared" si="207"/>
        <v>No</v>
      </c>
      <c r="K4476" t="str">
        <f t="shared" si="208"/>
        <v>12445341.6666666667Victoria Miley</v>
      </c>
      <c r="L4476" t="str">
        <f t="shared" si="209"/>
        <v>No</v>
      </c>
    </row>
    <row r="4477" spans="1:12" x14ac:dyDescent="0.3">
      <c r="A4477" t="s">
        <v>137</v>
      </c>
      <c r="B4477">
        <v>124</v>
      </c>
      <c r="C4477" s="1">
        <v>45357</v>
      </c>
      <c r="D4477" s="1">
        <v>45341.666666666664</v>
      </c>
      <c r="E4477">
        <v>1.1200000000000001</v>
      </c>
      <c r="F4477" t="s">
        <v>9</v>
      </c>
      <c r="G4477" t="s">
        <v>55</v>
      </c>
      <c r="H4477">
        <v>92507</v>
      </c>
      <c r="I4477" t="str" cm="1">
        <f t="array" ref="I4477">IFERROR(INDEX(scheduling_data!H:H,MATCH(B4477&amp;D4477,scheduling_data!D:D&amp;scheduling_data!A:A,0)),"")</f>
        <v>Victoria Miley</v>
      </c>
      <c r="J4477" t="str">
        <f t="shared" si="207"/>
        <v>No</v>
      </c>
      <c r="K4477" t="str">
        <f t="shared" si="208"/>
        <v>12445341.6666666667Victoria Miley</v>
      </c>
      <c r="L4477" t="str">
        <f t="shared" si="209"/>
        <v>No</v>
      </c>
    </row>
    <row r="4478" spans="1:12" x14ac:dyDescent="0.3">
      <c r="A4478" t="s">
        <v>137</v>
      </c>
      <c r="B4478">
        <v>124</v>
      </c>
      <c r="C4478" s="1">
        <v>45362</v>
      </c>
      <c r="D4478" s="1">
        <v>45344.645833333336</v>
      </c>
      <c r="E4478">
        <v>1.1200000000000001</v>
      </c>
      <c r="F4478" t="s">
        <v>9</v>
      </c>
      <c r="G4478" t="s">
        <v>55</v>
      </c>
      <c r="H4478">
        <v>92507</v>
      </c>
      <c r="I4478" t="str" cm="1">
        <f t="array" ref="I4478">IFERROR(INDEX(scheduling_data!H:H,MATCH(B4478&amp;D4478,scheduling_data!D:D&amp;scheduling_data!A:A,0)),"")</f>
        <v>Victoria Miley</v>
      </c>
      <c r="J4478" t="str">
        <f t="shared" si="207"/>
        <v>No</v>
      </c>
      <c r="K4478" t="str">
        <f t="shared" si="208"/>
        <v>12445344.6458333333Victoria Miley</v>
      </c>
      <c r="L4478" t="str">
        <f t="shared" si="209"/>
        <v>No</v>
      </c>
    </row>
    <row r="4479" spans="1:12" x14ac:dyDescent="0.3">
      <c r="A4479" t="s">
        <v>137</v>
      </c>
      <c r="B4479">
        <v>124</v>
      </c>
      <c r="C4479" s="1">
        <v>45362</v>
      </c>
      <c r="D4479" s="1">
        <v>45344.645833333336</v>
      </c>
      <c r="E4479">
        <v>79.900000000000006</v>
      </c>
      <c r="F4479" t="s">
        <v>9</v>
      </c>
      <c r="G4479" t="s">
        <v>56</v>
      </c>
      <c r="H4479">
        <v>92507</v>
      </c>
      <c r="I4479" t="str" cm="1">
        <f t="array" ref="I4479">IFERROR(INDEX(scheduling_data!H:H,MATCH(B4479&amp;D4479,scheduling_data!D:D&amp;scheduling_data!A:A,0)),"")</f>
        <v>Victoria Miley</v>
      </c>
      <c r="J4479" t="str">
        <f t="shared" si="207"/>
        <v>No</v>
      </c>
      <c r="K4479" t="str">
        <f t="shared" si="208"/>
        <v>12445344.6458333333Victoria Miley</v>
      </c>
      <c r="L4479" t="str">
        <f t="shared" si="209"/>
        <v>No</v>
      </c>
    </row>
    <row r="4480" spans="1:12" x14ac:dyDescent="0.3">
      <c r="A4480" t="s">
        <v>137</v>
      </c>
      <c r="B4480">
        <v>124</v>
      </c>
      <c r="C4480" s="1">
        <v>45362</v>
      </c>
      <c r="D4480" s="1">
        <v>45344.645833333336</v>
      </c>
      <c r="E4480">
        <v>54.96</v>
      </c>
      <c r="F4480" t="s">
        <v>19</v>
      </c>
      <c r="G4480" t="s">
        <v>57</v>
      </c>
      <c r="H4480">
        <v>92507</v>
      </c>
      <c r="I4480" t="str" cm="1">
        <f t="array" ref="I4480">IFERROR(INDEX(scheduling_data!H:H,MATCH(B4480&amp;D4480,scheduling_data!D:D&amp;scheduling_data!A:A,0)),"")</f>
        <v>Victoria Miley</v>
      </c>
      <c r="J4480" t="str">
        <f t="shared" si="207"/>
        <v>No</v>
      </c>
      <c r="K4480" t="str">
        <f t="shared" si="208"/>
        <v>12445344.6458333333Victoria Miley</v>
      </c>
      <c r="L4480" t="str">
        <f t="shared" si="209"/>
        <v>Yes</v>
      </c>
    </row>
    <row r="4481" spans="1:12" x14ac:dyDescent="0.3">
      <c r="A4481" t="s">
        <v>137</v>
      </c>
      <c r="B4481">
        <v>124</v>
      </c>
      <c r="C4481" s="1">
        <v>45371</v>
      </c>
      <c r="D4481" s="1">
        <v>45348.6875</v>
      </c>
      <c r="E4481">
        <v>79.900000000000006</v>
      </c>
      <c r="F4481" t="s">
        <v>9</v>
      </c>
      <c r="G4481" t="s">
        <v>56</v>
      </c>
      <c r="H4481">
        <v>92507</v>
      </c>
      <c r="I4481" t="str" cm="1">
        <f t="array" ref="I4481">IFERROR(INDEX(scheduling_data!H:H,MATCH(B4481&amp;D4481,scheduling_data!D:D&amp;scheduling_data!A:A,0)),"")</f>
        <v>Annette Fertitta</v>
      </c>
      <c r="J4481" t="str">
        <f t="shared" si="207"/>
        <v>No</v>
      </c>
      <c r="K4481" t="str">
        <f t="shared" si="208"/>
        <v>12445348.6875Annette Fertitta</v>
      </c>
      <c r="L4481" t="str">
        <f t="shared" si="209"/>
        <v>No</v>
      </c>
    </row>
    <row r="4482" spans="1:12" x14ac:dyDescent="0.3">
      <c r="A4482" t="s">
        <v>137</v>
      </c>
      <c r="B4482">
        <v>124</v>
      </c>
      <c r="C4482" s="1">
        <v>45371</v>
      </c>
      <c r="D4482" s="1">
        <v>45348.6875</v>
      </c>
      <c r="E4482">
        <v>54.96</v>
      </c>
      <c r="F4482" t="s">
        <v>19</v>
      </c>
      <c r="G4482" t="s">
        <v>57</v>
      </c>
      <c r="H4482">
        <v>92507</v>
      </c>
      <c r="I4482" t="str" cm="1">
        <f t="array" ref="I4482">IFERROR(INDEX(scheduling_data!H:H,MATCH(B4482&amp;D4482,scheduling_data!D:D&amp;scheduling_data!A:A,0)),"")</f>
        <v>Annette Fertitta</v>
      </c>
      <c r="J4482" t="str">
        <f t="shared" si="207"/>
        <v>No</v>
      </c>
      <c r="K4482" t="str">
        <f t="shared" si="208"/>
        <v>12445348.6875Annette Fertitta</v>
      </c>
      <c r="L4482" t="str">
        <f t="shared" si="209"/>
        <v>Yes</v>
      </c>
    </row>
    <row r="4483" spans="1:12" x14ac:dyDescent="0.3">
      <c r="A4483" t="s">
        <v>137</v>
      </c>
      <c r="B4483">
        <v>124</v>
      </c>
      <c r="C4483" s="1">
        <v>45371</v>
      </c>
      <c r="D4483" s="1">
        <v>45348.6875</v>
      </c>
      <c r="E4483">
        <v>1.1200000000000001</v>
      </c>
      <c r="F4483" t="s">
        <v>9</v>
      </c>
      <c r="G4483" t="s">
        <v>55</v>
      </c>
      <c r="H4483">
        <v>92507</v>
      </c>
      <c r="I4483" t="str" cm="1">
        <f t="array" ref="I4483">IFERROR(INDEX(scheduling_data!H:H,MATCH(B4483&amp;D4483,scheduling_data!D:D&amp;scheduling_data!A:A,0)),"")</f>
        <v>Annette Fertitta</v>
      </c>
      <c r="J4483" t="str">
        <f t="shared" ref="J4483:J4546" si="210">IF(I4483="", "Yes", "No")</f>
        <v>No</v>
      </c>
      <c r="K4483" t="str">
        <f t="shared" ref="K4483:K4546" si="211">IF(I4483="",B4483&amp;D4483,B4483&amp;D4483&amp;I4483)</f>
        <v>12445348.6875Annette Fertitta</v>
      </c>
      <c r="L4483" t="str">
        <f t="shared" ref="L4483:L4546" si="212">IF(OR(F4483="Cash", F4483="Check", F4483="EFT", F4483="Credit Card", F4483="Visa", F4483="Mastercard", F4483="AMEX"), "Yes", "No")</f>
        <v>No</v>
      </c>
    </row>
    <row r="4484" spans="1:12" x14ac:dyDescent="0.3">
      <c r="A4484" t="s">
        <v>137</v>
      </c>
      <c r="B4484">
        <v>124</v>
      </c>
      <c r="C4484" s="1">
        <v>45369</v>
      </c>
      <c r="D4484" s="1">
        <v>45351.666666666664</v>
      </c>
      <c r="E4484">
        <v>1.1200000000000001</v>
      </c>
      <c r="F4484" t="s">
        <v>9</v>
      </c>
      <c r="G4484" t="s">
        <v>55</v>
      </c>
      <c r="H4484">
        <v>92507</v>
      </c>
      <c r="I4484" t="str" cm="1">
        <f t="array" ref="I4484">IFERROR(INDEX(scheduling_data!H:H,MATCH(B4484&amp;D4484,scheduling_data!D:D&amp;scheduling_data!A:A,0)),"")</f>
        <v>Victoria Miley</v>
      </c>
      <c r="J4484" t="str">
        <f t="shared" si="210"/>
        <v>No</v>
      </c>
      <c r="K4484" t="str">
        <f t="shared" si="211"/>
        <v>12445351.6666666667Victoria Miley</v>
      </c>
      <c r="L4484" t="str">
        <f t="shared" si="212"/>
        <v>No</v>
      </c>
    </row>
    <row r="4485" spans="1:12" x14ac:dyDescent="0.3">
      <c r="A4485" t="s">
        <v>137</v>
      </c>
      <c r="B4485">
        <v>124</v>
      </c>
      <c r="C4485" s="1">
        <v>45369</v>
      </c>
      <c r="D4485" s="1">
        <v>45351.666666666664</v>
      </c>
      <c r="E4485">
        <v>79.900000000000006</v>
      </c>
      <c r="F4485" t="s">
        <v>9</v>
      </c>
      <c r="G4485" t="s">
        <v>56</v>
      </c>
      <c r="H4485">
        <v>92507</v>
      </c>
      <c r="I4485" t="str" cm="1">
        <f t="array" ref="I4485">IFERROR(INDEX(scheduling_data!H:H,MATCH(B4485&amp;D4485,scheduling_data!D:D&amp;scheduling_data!A:A,0)),"")</f>
        <v>Victoria Miley</v>
      </c>
      <c r="J4485" t="str">
        <f t="shared" si="210"/>
        <v>No</v>
      </c>
      <c r="K4485" t="str">
        <f t="shared" si="211"/>
        <v>12445351.6666666667Victoria Miley</v>
      </c>
      <c r="L4485" t="str">
        <f t="shared" si="212"/>
        <v>No</v>
      </c>
    </row>
    <row r="4486" spans="1:12" x14ac:dyDescent="0.3">
      <c r="A4486" t="s">
        <v>137</v>
      </c>
      <c r="B4486">
        <v>124</v>
      </c>
      <c r="C4486" s="1">
        <v>45369</v>
      </c>
      <c r="D4486" s="1">
        <v>45351.666666666664</v>
      </c>
      <c r="E4486">
        <v>54.96</v>
      </c>
      <c r="F4486" t="s">
        <v>19</v>
      </c>
      <c r="G4486" t="s">
        <v>57</v>
      </c>
      <c r="H4486">
        <v>92507</v>
      </c>
      <c r="I4486" t="str" cm="1">
        <f t="array" ref="I4486">IFERROR(INDEX(scheduling_data!H:H,MATCH(B4486&amp;D4486,scheduling_data!D:D&amp;scheduling_data!A:A,0)),"")</f>
        <v>Victoria Miley</v>
      </c>
      <c r="J4486" t="str">
        <f t="shared" si="210"/>
        <v>No</v>
      </c>
      <c r="K4486" t="str">
        <f t="shared" si="211"/>
        <v>12445351.6666666667Victoria Miley</v>
      </c>
      <c r="L4486" t="str">
        <f t="shared" si="212"/>
        <v>Yes</v>
      </c>
    </row>
    <row r="4487" spans="1:12" x14ac:dyDescent="0.3">
      <c r="A4487" t="s">
        <v>17</v>
      </c>
      <c r="B4487">
        <v>125</v>
      </c>
      <c r="C4487" s="1">
        <v>45370</v>
      </c>
      <c r="D4487" s="1">
        <v>45348.645833333336</v>
      </c>
      <c r="E4487">
        <v>64.81</v>
      </c>
      <c r="F4487" t="s">
        <v>19</v>
      </c>
      <c r="G4487" t="s">
        <v>20</v>
      </c>
      <c r="H4487">
        <v>92507</v>
      </c>
      <c r="I4487" t="str" cm="1">
        <f t="array" ref="I4487">IFERROR(INDEX(scheduling_data!H:H,MATCH(B4487&amp;D4487,scheduling_data!D:D&amp;scheduling_data!A:A,0)),"")</f>
        <v>Kelli Cruthirds</v>
      </c>
      <c r="J4487" t="str">
        <f t="shared" si="210"/>
        <v>No</v>
      </c>
      <c r="K4487" t="str">
        <f t="shared" si="211"/>
        <v>12545348.6458333333Kelli Cruthirds</v>
      </c>
      <c r="L4487" t="str">
        <f t="shared" si="212"/>
        <v>Yes</v>
      </c>
    </row>
    <row r="4488" spans="1:12" x14ac:dyDescent="0.3">
      <c r="A4488" t="s">
        <v>17</v>
      </c>
      <c r="B4488">
        <v>125</v>
      </c>
      <c r="C4488" s="1">
        <v>45370</v>
      </c>
      <c r="D4488" s="1">
        <v>45348.645833333336</v>
      </c>
      <c r="E4488">
        <v>85.19</v>
      </c>
      <c r="F4488" t="s">
        <v>9</v>
      </c>
      <c r="G4488" t="s">
        <v>18</v>
      </c>
      <c r="H4488">
        <v>92507</v>
      </c>
      <c r="I4488" t="str" cm="1">
        <f t="array" ref="I4488">IFERROR(INDEX(scheduling_data!H:H,MATCH(B4488&amp;D4488,scheduling_data!D:D&amp;scheduling_data!A:A,0)),"")</f>
        <v>Kelli Cruthirds</v>
      </c>
      <c r="J4488" t="str">
        <f t="shared" si="210"/>
        <v>No</v>
      </c>
      <c r="K4488" t="str">
        <f t="shared" si="211"/>
        <v>12545348.6458333333Kelli Cruthirds</v>
      </c>
      <c r="L4488" t="str">
        <f t="shared" si="212"/>
        <v>No</v>
      </c>
    </row>
    <row r="4489" spans="1:12" x14ac:dyDescent="0.3">
      <c r="A4489" t="s">
        <v>80</v>
      </c>
      <c r="B4489">
        <v>126</v>
      </c>
      <c r="C4489" s="1">
        <v>45359</v>
      </c>
      <c r="D4489" s="1">
        <v>45342.625</v>
      </c>
      <c r="E4489">
        <v>85.19</v>
      </c>
      <c r="F4489" t="s">
        <v>9</v>
      </c>
      <c r="G4489" t="s">
        <v>52</v>
      </c>
      <c r="H4489">
        <v>92507</v>
      </c>
      <c r="I4489" t="str" cm="1">
        <f t="array" ref="I4489">IFERROR(INDEX(scheduling_data!H:H,MATCH(B4489&amp;D4489,scheduling_data!D:D&amp;scheduling_data!A:A,0)),"")</f>
        <v>Kelli Cruthirds</v>
      </c>
      <c r="J4489" t="str">
        <f t="shared" si="210"/>
        <v>No</v>
      </c>
      <c r="K4489" t="str">
        <f t="shared" si="211"/>
        <v>12645342.625Kelli Cruthirds</v>
      </c>
      <c r="L4489" t="str">
        <f t="shared" si="212"/>
        <v>No</v>
      </c>
    </row>
    <row r="4490" spans="1:12" x14ac:dyDescent="0.3">
      <c r="A4490" t="s">
        <v>80</v>
      </c>
      <c r="B4490">
        <v>126</v>
      </c>
      <c r="C4490" s="1">
        <v>45359</v>
      </c>
      <c r="D4490" s="1">
        <v>45342.625</v>
      </c>
      <c r="E4490">
        <v>64.81</v>
      </c>
      <c r="F4490" t="s">
        <v>19</v>
      </c>
      <c r="G4490" t="s">
        <v>51</v>
      </c>
      <c r="H4490">
        <v>92507</v>
      </c>
      <c r="I4490" t="str" cm="1">
        <f t="array" ref="I4490">IFERROR(INDEX(scheduling_data!H:H,MATCH(B4490&amp;D4490,scheduling_data!D:D&amp;scheduling_data!A:A,0)),"")</f>
        <v>Kelli Cruthirds</v>
      </c>
      <c r="J4490" t="str">
        <f t="shared" si="210"/>
        <v>No</v>
      </c>
      <c r="K4490" t="str">
        <f t="shared" si="211"/>
        <v>12645342.625Kelli Cruthirds</v>
      </c>
      <c r="L4490" t="str">
        <f t="shared" si="212"/>
        <v>Yes</v>
      </c>
    </row>
    <row r="4491" spans="1:12" x14ac:dyDescent="0.3">
      <c r="A4491" t="s">
        <v>80</v>
      </c>
      <c r="B4491">
        <v>126</v>
      </c>
      <c r="C4491" s="1">
        <v>45359</v>
      </c>
      <c r="D4491" s="1">
        <v>45343.666666666664</v>
      </c>
      <c r="E4491">
        <v>85.19</v>
      </c>
      <c r="F4491" t="s">
        <v>9</v>
      </c>
      <c r="G4491" t="s">
        <v>52</v>
      </c>
      <c r="H4491">
        <v>92507</v>
      </c>
      <c r="I4491" t="str" cm="1">
        <f t="array" ref="I4491">IFERROR(INDEX(scheduling_data!H:H,MATCH(B4491&amp;D4491,scheduling_data!D:D&amp;scheduling_data!A:A,0)),"")</f>
        <v>Kelli Cruthirds</v>
      </c>
      <c r="J4491" t="str">
        <f t="shared" si="210"/>
        <v>No</v>
      </c>
      <c r="K4491" t="str">
        <f t="shared" si="211"/>
        <v>12645343.6666666667Kelli Cruthirds</v>
      </c>
      <c r="L4491" t="str">
        <f t="shared" si="212"/>
        <v>No</v>
      </c>
    </row>
    <row r="4492" spans="1:12" x14ac:dyDescent="0.3">
      <c r="A4492" t="s">
        <v>80</v>
      </c>
      <c r="B4492">
        <v>126</v>
      </c>
      <c r="C4492" s="1">
        <v>45359</v>
      </c>
      <c r="D4492" s="1">
        <v>45343.666666666664</v>
      </c>
      <c r="E4492">
        <v>64.81</v>
      </c>
      <c r="F4492" t="s">
        <v>19</v>
      </c>
      <c r="G4492" t="s">
        <v>51</v>
      </c>
      <c r="H4492">
        <v>92507</v>
      </c>
      <c r="I4492" t="str" cm="1">
        <f t="array" ref="I4492">IFERROR(INDEX(scheduling_data!H:H,MATCH(B4492&amp;D4492,scheduling_data!D:D&amp;scheduling_data!A:A,0)),"")</f>
        <v>Kelli Cruthirds</v>
      </c>
      <c r="J4492" t="str">
        <f t="shared" si="210"/>
        <v>No</v>
      </c>
      <c r="K4492" t="str">
        <f t="shared" si="211"/>
        <v>12645343.6666666667Kelli Cruthirds</v>
      </c>
      <c r="L4492" t="str">
        <f t="shared" si="212"/>
        <v>Yes</v>
      </c>
    </row>
    <row r="4493" spans="1:12" x14ac:dyDescent="0.3">
      <c r="A4493" t="s">
        <v>80</v>
      </c>
      <c r="B4493">
        <v>126</v>
      </c>
      <c r="C4493" s="1">
        <v>45359</v>
      </c>
      <c r="D4493" s="1">
        <v>45348.625</v>
      </c>
      <c r="E4493">
        <v>64.81</v>
      </c>
      <c r="F4493" t="s">
        <v>19</v>
      </c>
      <c r="G4493" t="s">
        <v>51</v>
      </c>
      <c r="H4493">
        <v>92507</v>
      </c>
      <c r="I4493" t="str" cm="1">
        <f t="array" ref="I4493">IFERROR(INDEX(scheduling_data!H:H,MATCH(B4493&amp;D4493,scheduling_data!D:D&amp;scheduling_data!A:A,0)),"")</f>
        <v>Kelli Cruthirds</v>
      </c>
      <c r="J4493" t="str">
        <f t="shared" si="210"/>
        <v>No</v>
      </c>
      <c r="K4493" t="str">
        <f t="shared" si="211"/>
        <v>12645348.625Kelli Cruthirds</v>
      </c>
      <c r="L4493" t="str">
        <f t="shared" si="212"/>
        <v>Yes</v>
      </c>
    </row>
    <row r="4494" spans="1:12" x14ac:dyDescent="0.3">
      <c r="A4494" t="s">
        <v>80</v>
      </c>
      <c r="B4494">
        <v>126</v>
      </c>
      <c r="C4494" s="1">
        <v>45359</v>
      </c>
      <c r="D4494" s="1">
        <v>45348.625</v>
      </c>
      <c r="E4494">
        <v>85.19</v>
      </c>
      <c r="F4494" t="s">
        <v>9</v>
      </c>
      <c r="G4494" t="s">
        <v>52</v>
      </c>
      <c r="H4494">
        <v>92507</v>
      </c>
      <c r="I4494" t="str" cm="1">
        <f t="array" ref="I4494">IFERROR(INDEX(scheduling_data!H:H,MATCH(B4494&amp;D4494,scheduling_data!D:D&amp;scheduling_data!A:A,0)),"")</f>
        <v>Kelli Cruthirds</v>
      </c>
      <c r="J4494" t="str">
        <f t="shared" si="210"/>
        <v>No</v>
      </c>
      <c r="K4494" t="str">
        <f t="shared" si="211"/>
        <v>12645348.625Kelli Cruthirds</v>
      </c>
      <c r="L4494" t="str">
        <f t="shared" si="212"/>
        <v>No</v>
      </c>
    </row>
    <row r="4495" spans="1:12" x14ac:dyDescent="0.3">
      <c r="A4495" t="s">
        <v>80</v>
      </c>
      <c r="B4495">
        <v>127</v>
      </c>
      <c r="C4495" s="1">
        <v>45352</v>
      </c>
      <c r="D4495" s="1">
        <v>45341.354166666664</v>
      </c>
      <c r="E4495">
        <v>78.55</v>
      </c>
      <c r="F4495" t="s">
        <v>9</v>
      </c>
      <c r="G4495" t="s">
        <v>52</v>
      </c>
      <c r="H4495">
        <v>92526</v>
      </c>
      <c r="I4495" t="str" cm="1">
        <f t="array" ref="I4495">IFERROR(INDEX(scheduling_data!H:H,MATCH(B4495&amp;D4495,scheduling_data!D:D&amp;scheduling_data!A:A,0)),"")</f>
        <v>D'Anna Pullen</v>
      </c>
      <c r="J4495" t="str">
        <f t="shared" si="210"/>
        <v>No</v>
      </c>
      <c r="K4495" t="str">
        <f t="shared" si="211"/>
        <v>12745341.3541666667D'Anna Pullen</v>
      </c>
      <c r="L4495" t="str">
        <f t="shared" si="212"/>
        <v>No</v>
      </c>
    </row>
    <row r="4496" spans="1:12" x14ac:dyDescent="0.3">
      <c r="A4496" t="s">
        <v>80</v>
      </c>
      <c r="B4496">
        <v>127</v>
      </c>
      <c r="C4496" s="1">
        <v>45352</v>
      </c>
      <c r="D4496" s="1">
        <v>45341.354166666664</v>
      </c>
      <c r="E4496">
        <v>71.45</v>
      </c>
      <c r="F4496" t="s">
        <v>19</v>
      </c>
      <c r="G4496" t="s">
        <v>51</v>
      </c>
      <c r="H4496">
        <v>92526</v>
      </c>
      <c r="I4496" t="str" cm="1">
        <f t="array" ref="I4496">IFERROR(INDEX(scheduling_data!H:H,MATCH(B4496&amp;D4496,scheduling_data!D:D&amp;scheduling_data!A:A,0)),"")</f>
        <v>D'Anna Pullen</v>
      </c>
      <c r="J4496" t="str">
        <f t="shared" si="210"/>
        <v>No</v>
      </c>
      <c r="K4496" t="str">
        <f t="shared" si="211"/>
        <v>12745341.3541666667D'Anna Pullen</v>
      </c>
      <c r="L4496" t="str">
        <f t="shared" si="212"/>
        <v>Yes</v>
      </c>
    </row>
    <row r="4497" spans="1:12" x14ac:dyDescent="0.3">
      <c r="A4497" t="s">
        <v>80</v>
      </c>
      <c r="B4497">
        <v>127</v>
      </c>
      <c r="C4497" s="1">
        <v>45359</v>
      </c>
      <c r="D4497" s="1">
        <v>45343.354166666664</v>
      </c>
      <c r="E4497">
        <v>71.45</v>
      </c>
      <c r="F4497" t="s">
        <v>19</v>
      </c>
      <c r="G4497" t="s">
        <v>51</v>
      </c>
      <c r="H4497">
        <v>92526</v>
      </c>
      <c r="I4497" t="str" cm="1">
        <f t="array" ref="I4497">IFERROR(INDEX(scheduling_data!H:H,MATCH(B4497&amp;D4497,scheduling_data!D:D&amp;scheduling_data!A:A,0)),"")</f>
        <v>Victoria Miley</v>
      </c>
      <c r="J4497" t="str">
        <f t="shared" si="210"/>
        <v>No</v>
      </c>
      <c r="K4497" t="str">
        <f t="shared" si="211"/>
        <v>12745343.3541666667Victoria Miley</v>
      </c>
      <c r="L4497" t="str">
        <f t="shared" si="212"/>
        <v>Yes</v>
      </c>
    </row>
    <row r="4498" spans="1:12" x14ac:dyDescent="0.3">
      <c r="A4498" t="s">
        <v>80</v>
      </c>
      <c r="B4498">
        <v>127</v>
      </c>
      <c r="C4498" s="1">
        <v>45359</v>
      </c>
      <c r="D4498" s="1">
        <v>45343.354166666664</v>
      </c>
      <c r="E4498">
        <v>78.55</v>
      </c>
      <c r="F4498" t="s">
        <v>9</v>
      </c>
      <c r="G4498" t="s">
        <v>52</v>
      </c>
      <c r="H4498">
        <v>92526</v>
      </c>
      <c r="I4498" t="str" cm="1">
        <f t="array" ref="I4498">IFERROR(INDEX(scheduling_data!H:H,MATCH(B4498&amp;D4498,scheduling_data!D:D&amp;scheduling_data!A:A,0)),"")</f>
        <v>Victoria Miley</v>
      </c>
      <c r="J4498" t="str">
        <f t="shared" si="210"/>
        <v>No</v>
      </c>
      <c r="K4498" t="str">
        <f t="shared" si="211"/>
        <v>12745343.3541666667Victoria Miley</v>
      </c>
      <c r="L4498" t="str">
        <f t="shared" si="212"/>
        <v>No</v>
      </c>
    </row>
    <row r="4499" spans="1:12" x14ac:dyDescent="0.3">
      <c r="A4499" t="s">
        <v>80</v>
      </c>
      <c r="B4499">
        <v>127</v>
      </c>
      <c r="C4499" s="1">
        <v>45380</v>
      </c>
      <c r="D4499" s="1">
        <v>45350.354166666664</v>
      </c>
      <c r="E4499">
        <v>78.55</v>
      </c>
      <c r="F4499" t="s">
        <v>9</v>
      </c>
      <c r="G4499" t="s">
        <v>52</v>
      </c>
      <c r="H4499">
        <v>92526</v>
      </c>
      <c r="I4499" t="str" cm="1">
        <f t="array" ref="I4499">IFERROR(INDEX(scheduling_data!H:H,MATCH(B4499&amp;D4499,scheduling_data!D:D&amp;scheduling_data!A:A,0)),"")</f>
        <v>Victoria Miley</v>
      </c>
      <c r="J4499" t="str">
        <f t="shared" si="210"/>
        <v>No</v>
      </c>
      <c r="K4499" t="str">
        <f t="shared" si="211"/>
        <v>12745350.3541666667Victoria Miley</v>
      </c>
      <c r="L4499" t="str">
        <f t="shared" si="212"/>
        <v>No</v>
      </c>
    </row>
    <row r="4500" spans="1:12" x14ac:dyDescent="0.3">
      <c r="A4500" t="s">
        <v>80</v>
      </c>
      <c r="B4500">
        <v>127</v>
      </c>
      <c r="C4500" s="1">
        <v>45380</v>
      </c>
      <c r="D4500" s="1">
        <v>45350.354166666664</v>
      </c>
      <c r="E4500">
        <v>71.45</v>
      </c>
      <c r="F4500" t="s">
        <v>19</v>
      </c>
      <c r="G4500" t="s">
        <v>51</v>
      </c>
      <c r="H4500">
        <v>92526</v>
      </c>
      <c r="I4500" t="str" cm="1">
        <f t="array" ref="I4500">IFERROR(INDEX(scheduling_data!H:H,MATCH(B4500&amp;D4500,scheduling_data!D:D&amp;scheduling_data!A:A,0)),"")</f>
        <v>Victoria Miley</v>
      </c>
      <c r="J4500" t="str">
        <f t="shared" si="210"/>
        <v>No</v>
      </c>
      <c r="K4500" t="str">
        <f t="shared" si="211"/>
        <v>12745350.3541666667Victoria Miley</v>
      </c>
      <c r="L4500" t="str">
        <f t="shared" si="212"/>
        <v>Yes</v>
      </c>
    </row>
    <row r="4501" spans="1:12" x14ac:dyDescent="0.3">
      <c r="A4501" t="s">
        <v>49</v>
      </c>
      <c r="B4501">
        <v>128</v>
      </c>
      <c r="C4501" s="1">
        <v>45355</v>
      </c>
      <c r="D4501" s="1">
        <v>45342.666666666664</v>
      </c>
      <c r="E4501">
        <v>81.599999999999994</v>
      </c>
      <c r="F4501" t="s">
        <v>19</v>
      </c>
      <c r="G4501" t="s">
        <v>50</v>
      </c>
      <c r="H4501">
        <v>97110</v>
      </c>
      <c r="I4501" t="str" cm="1">
        <f t="array" ref="I4501">IFERROR(INDEX(scheduling_data!H:H,MATCH(B4501&amp;D4501,scheduling_data!D:D&amp;scheduling_data!A:A,0)),"")</f>
        <v>James Allen</v>
      </c>
      <c r="J4501" t="str">
        <f t="shared" si="210"/>
        <v>No</v>
      </c>
      <c r="K4501" t="str">
        <f t="shared" si="211"/>
        <v>12845342.6666666667James Allen</v>
      </c>
      <c r="L4501" t="str">
        <f t="shared" si="212"/>
        <v>Yes</v>
      </c>
    </row>
    <row r="4502" spans="1:12" x14ac:dyDescent="0.3">
      <c r="A4502" t="s">
        <v>49</v>
      </c>
      <c r="B4502">
        <v>128</v>
      </c>
      <c r="C4502" s="1">
        <v>45355</v>
      </c>
      <c r="D4502" s="1">
        <v>45342.666666666664</v>
      </c>
      <c r="E4502">
        <v>60</v>
      </c>
      <c r="F4502" t="s">
        <v>9</v>
      </c>
      <c r="G4502" t="s">
        <v>104</v>
      </c>
      <c r="H4502">
        <v>97161</v>
      </c>
      <c r="I4502" t="str" cm="1">
        <f t="array" ref="I4502">IFERROR(INDEX(scheduling_data!H:H,MATCH(B4502&amp;D4502,scheduling_data!D:D&amp;scheduling_data!A:A,0)),"")</f>
        <v>James Allen</v>
      </c>
      <c r="J4502" t="str">
        <f t="shared" si="210"/>
        <v>No</v>
      </c>
      <c r="K4502" t="str">
        <f t="shared" si="211"/>
        <v>12845342.6666666667James Allen</v>
      </c>
      <c r="L4502" t="str">
        <f t="shared" si="212"/>
        <v>No</v>
      </c>
    </row>
    <row r="4503" spans="1:12" x14ac:dyDescent="0.3">
      <c r="A4503" t="s">
        <v>49</v>
      </c>
      <c r="B4503">
        <v>128</v>
      </c>
      <c r="C4503" s="1">
        <v>45355</v>
      </c>
      <c r="D4503" s="1">
        <v>45342.666666666664</v>
      </c>
      <c r="E4503">
        <v>72</v>
      </c>
      <c r="F4503" t="s">
        <v>19</v>
      </c>
      <c r="G4503" t="s">
        <v>50</v>
      </c>
      <c r="H4503">
        <v>97161</v>
      </c>
      <c r="I4503" t="str" cm="1">
        <f t="array" ref="I4503">IFERROR(INDEX(scheduling_data!H:H,MATCH(B4503&amp;D4503,scheduling_data!D:D&amp;scheduling_data!A:A,0)),"")</f>
        <v>James Allen</v>
      </c>
      <c r="J4503" t="str">
        <f t="shared" si="210"/>
        <v>No</v>
      </c>
      <c r="K4503" t="str">
        <f t="shared" si="211"/>
        <v>12845342.6666666667James Allen</v>
      </c>
      <c r="L4503" t="str">
        <f t="shared" si="212"/>
        <v>Yes</v>
      </c>
    </row>
    <row r="4504" spans="1:12" x14ac:dyDescent="0.3">
      <c r="A4504" t="s">
        <v>49</v>
      </c>
      <c r="B4504">
        <v>128</v>
      </c>
      <c r="C4504" s="1">
        <v>45355</v>
      </c>
      <c r="D4504" s="1">
        <v>45342.666666666664</v>
      </c>
      <c r="E4504">
        <v>123</v>
      </c>
      <c r="F4504" t="s">
        <v>9</v>
      </c>
      <c r="G4504" t="s">
        <v>104</v>
      </c>
      <c r="H4504">
        <v>97110</v>
      </c>
      <c r="I4504" t="str" cm="1">
        <f t="array" ref="I4504">IFERROR(INDEX(scheduling_data!H:H,MATCH(B4504&amp;D4504,scheduling_data!D:D&amp;scheduling_data!A:A,0)),"")</f>
        <v>James Allen</v>
      </c>
      <c r="J4504" t="str">
        <f t="shared" si="210"/>
        <v>No</v>
      </c>
      <c r="K4504" t="str">
        <f t="shared" si="211"/>
        <v>12845342.6666666667James Allen</v>
      </c>
      <c r="L4504" t="str">
        <f t="shared" si="212"/>
        <v>No</v>
      </c>
    </row>
    <row r="4505" spans="1:12" x14ac:dyDescent="0.3">
      <c r="A4505" t="s">
        <v>11</v>
      </c>
      <c r="B4505">
        <v>128</v>
      </c>
      <c r="C4505" s="1">
        <v>45355.704861111109</v>
      </c>
      <c r="D4505" s="1">
        <v>45342.666666666664</v>
      </c>
      <c r="E4505">
        <v>2.8</v>
      </c>
      <c r="F4505" t="s">
        <v>87</v>
      </c>
      <c r="G4505" t="s">
        <v>449</v>
      </c>
      <c r="I4505" t="str" cm="1">
        <f t="array" ref="I4505">IFERROR(INDEX(scheduling_data!H:H,MATCH(B4505&amp;D4505,scheduling_data!D:D&amp;scheduling_data!A:A,0)),"")</f>
        <v>James Allen</v>
      </c>
      <c r="J4505" t="str">
        <f t="shared" si="210"/>
        <v>No</v>
      </c>
      <c r="K4505" t="str">
        <f t="shared" si="211"/>
        <v>12845342.6666666667James Allen</v>
      </c>
      <c r="L4505" t="str">
        <f t="shared" si="212"/>
        <v>Yes</v>
      </c>
    </row>
    <row r="4506" spans="1:12" x14ac:dyDescent="0.3">
      <c r="A4506" t="s">
        <v>11</v>
      </c>
      <c r="B4506">
        <v>128</v>
      </c>
      <c r="C4506" s="1">
        <v>45357.709027777775</v>
      </c>
      <c r="D4506" s="1">
        <v>45342.666666666664</v>
      </c>
      <c r="E4506">
        <v>2.8</v>
      </c>
      <c r="F4506" t="s">
        <v>87</v>
      </c>
      <c r="G4506" t="s">
        <v>450</v>
      </c>
      <c r="I4506" t="str" cm="1">
        <f t="array" ref="I4506">IFERROR(INDEX(scheduling_data!H:H,MATCH(B4506&amp;D4506,scheduling_data!D:D&amp;scheduling_data!A:A,0)),"")</f>
        <v>James Allen</v>
      </c>
      <c r="J4506" t="str">
        <f t="shared" si="210"/>
        <v>No</v>
      </c>
      <c r="K4506" t="str">
        <f t="shared" si="211"/>
        <v>12845342.6666666667James Allen</v>
      </c>
      <c r="L4506" t="str">
        <f t="shared" si="212"/>
        <v>Yes</v>
      </c>
    </row>
    <row r="4507" spans="1:12" x14ac:dyDescent="0.3">
      <c r="A4507" t="s">
        <v>11</v>
      </c>
      <c r="B4507">
        <v>128</v>
      </c>
      <c r="C4507" s="1">
        <v>45362.747916666667</v>
      </c>
      <c r="D4507" s="1">
        <v>45342.666666666664</v>
      </c>
      <c r="E4507">
        <v>2.8</v>
      </c>
      <c r="F4507" t="s">
        <v>87</v>
      </c>
      <c r="G4507" t="s">
        <v>451</v>
      </c>
      <c r="I4507" t="str" cm="1">
        <f t="array" ref="I4507">IFERROR(INDEX(scheduling_data!H:H,MATCH(B4507&amp;D4507,scheduling_data!D:D&amp;scheduling_data!A:A,0)),"")</f>
        <v>James Allen</v>
      </c>
      <c r="J4507" t="str">
        <f t="shared" si="210"/>
        <v>No</v>
      </c>
      <c r="K4507" t="str">
        <f t="shared" si="211"/>
        <v>12845342.6666666667James Allen</v>
      </c>
      <c r="L4507" t="str">
        <f t="shared" si="212"/>
        <v>Yes</v>
      </c>
    </row>
    <row r="4508" spans="1:12" x14ac:dyDescent="0.3">
      <c r="A4508" t="s">
        <v>25</v>
      </c>
      <c r="B4508">
        <v>129</v>
      </c>
      <c r="C4508" s="1">
        <v>45359</v>
      </c>
      <c r="D4508" s="1">
        <v>45335.458333333336</v>
      </c>
      <c r="E4508">
        <v>49.6</v>
      </c>
      <c r="F4508" t="s">
        <v>19</v>
      </c>
      <c r="G4508" t="s">
        <v>26</v>
      </c>
      <c r="H4508">
        <v>97110</v>
      </c>
      <c r="I4508" t="str" cm="1">
        <f t="array" ref="I4508">IFERROR(INDEX(scheduling_data!H:H,MATCH(B4508&amp;D4508,scheduling_data!D:D&amp;scheduling_data!A:A,0)),"")</f>
        <v>Jessica Pittman</v>
      </c>
      <c r="J4508" t="str">
        <f t="shared" si="210"/>
        <v>No</v>
      </c>
      <c r="K4508" t="str">
        <f t="shared" si="211"/>
        <v>12945335.4583333333Jessica Pittman</v>
      </c>
      <c r="L4508" t="str">
        <f t="shared" si="212"/>
        <v>Yes</v>
      </c>
    </row>
    <row r="4509" spans="1:12" x14ac:dyDescent="0.3">
      <c r="A4509" t="s">
        <v>25</v>
      </c>
      <c r="B4509">
        <v>129</v>
      </c>
      <c r="C4509" s="1">
        <v>45359</v>
      </c>
      <c r="D4509" s="1">
        <v>45335.458333333336</v>
      </c>
      <c r="E4509">
        <v>100.4</v>
      </c>
      <c r="F4509" t="s">
        <v>9</v>
      </c>
      <c r="G4509" t="s">
        <v>28</v>
      </c>
      <c r="H4509">
        <v>97110</v>
      </c>
      <c r="I4509" t="str" cm="1">
        <f t="array" ref="I4509">IFERROR(INDEX(scheduling_data!H:H,MATCH(B4509&amp;D4509,scheduling_data!D:D&amp;scheduling_data!A:A,0)),"")</f>
        <v>Jessica Pittman</v>
      </c>
      <c r="J4509" t="str">
        <f t="shared" si="210"/>
        <v>No</v>
      </c>
      <c r="K4509" t="str">
        <f t="shared" si="211"/>
        <v>12945335.4583333333Jessica Pittman</v>
      </c>
      <c r="L4509" t="str">
        <f t="shared" si="212"/>
        <v>No</v>
      </c>
    </row>
    <row r="4510" spans="1:12" x14ac:dyDescent="0.3">
      <c r="A4510" t="s">
        <v>25</v>
      </c>
      <c r="B4510">
        <v>129</v>
      </c>
      <c r="C4510" s="1">
        <v>45359</v>
      </c>
      <c r="D4510" s="1">
        <v>45337.416666666664</v>
      </c>
      <c r="E4510">
        <v>100.4</v>
      </c>
      <c r="F4510" t="s">
        <v>9</v>
      </c>
      <c r="G4510" t="s">
        <v>28</v>
      </c>
      <c r="H4510">
        <v>97110</v>
      </c>
      <c r="I4510" t="str" cm="1">
        <f t="array" ref="I4510">IFERROR(INDEX(scheduling_data!H:H,MATCH(B4510&amp;D4510,scheduling_data!D:D&amp;scheduling_data!A:A,0)),"")</f>
        <v>Jessica Pittman</v>
      </c>
      <c r="J4510" t="str">
        <f t="shared" si="210"/>
        <v>No</v>
      </c>
      <c r="K4510" t="str">
        <f t="shared" si="211"/>
        <v>12945337.4166666667Jessica Pittman</v>
      </c>
      <c r="L4510" t="str">
        <f t="shared" si="212"/>
        <v>No</v>
      </c>
    </row>
    <row r="4511" spans="1:12" x14ac:dyDescent="0.3">
      <c r="A4511" t="s">
        <v>25</v>
      </c>
      <c r="B4511">
        <v>129</v>
      </c>
      <c r="C4511" s="1">
        <v>45359</v>
      </c>
      <c r="D4511" s="1">
        <v>45337.416666666664</v>
      </c>
      <c r="E4511">
        <v>49.6</v>
      </c>
      <c r="F4511" t="s">
        <v>19</v>
      </c>
      <c r="G4511" t="s">
        <v>26</v>
      </c>
      <c r="H4511">
        <v>97110</v>
      </c>
      <c r="I4511" t="str" cm="1">
        <f t="array" ref="I4511">IFERROR(INDEX(scheduling_data!H:H,MATCH(B4511&amp;D4511,scheduling_data!D:D&amp;scheduling_data!A:A,0)),"")</f>
        <v>Jessica Pittman</v>
      </c>
      <c r="J4511" t="str">
        <f t="shared" si="210"/>
        <v>No</v>
      </c>
      <c r="K4511" t="str">
        <f t="shared" si="211"/>
        <v>12945337.4166666667Jessica Pittman</v>
      </c>
      <c r="L4511" t="str">
        <f t="shared" si="212"/>
        <v>Yes</v>
      </c>
    </row>
    <row r="4512" spans="1:12" x14ac:dyDescent="0.3">
      <c r="A4512" t="s">
        <v>25</v>
      </c>
      <c r="B4512">
        <v>129</v>
      </c>
      <c r="C4512" s="1">
        <v>45359</v>
      </c>
      <c r="D4512" s="1">
        <v>45342.416666666664</v>
      </c>
      <c r="E4512">
        <v>99.2</v>
      </c>
      <c r="F4512" t="s">
        <v>19</v>
      </c>
      <c r="G4512" t="s">
        <v>26</v>
      </c>
      <c r="H4512">
        <v>97110</v>
      </c>
      <c r="I4512" t="str" cm="1">
        <f t="array" ref="I4512">IFERROR(INDEX(scheduling_data!H:H,MATCH(B4512&amp;D4512,scheduling_data!D:D&amp;scheduling_data!A:A,0)),"")</f>
        <v>Amber Hickman</v>
      </c>
      <c r="J4512" t="str">
        <f t="shared" si="210"/>
        <v>No</v>
      </c>
      <c r="K4512" t="str">
        <f t="shared" si="211"/>
        <v>12945342.4166666667Amber Hickman</v>
      </c>
      <c r="L4512" t="str">
        <f t="shared" si="212"/>
        <v>Yes</v>
      </c>
    </row>
    <row r="4513" spans="1:12" x14ac:dyDescent="0.3">
      <c r="A4513" t="s">
        <v>25</v>
      </c>
      <c r="B4513">
        <v>129</v>
      </c>
      <c r="C4513" s="1">
        <v>45359</v>
      </c>
      <c r="D4513" s="1">
        <v>45342.416666666664</v>
      </c>
      <c r="E4513">
        <v>200.8</v>
      </c>
      <c r="F4513" t="s">
        <v>9</v>
      </c>
      <c r="G4513" t="s">
        <v>28</v>
      </c>
      <c r="H4513">
        <v>97110</v>
      </c>
      <c r="I4513" t="str" cm="1">
        <f t="array" ref="I4513">IFERROR(INDEX(scheduling_data!H:H,MATCH(B4513&amp;D4513,scheduling_data!D:D&amp;scheduling_data!A:A,0)),"")</f>
        <v>Amber Hickman</v>
      </c>
      <c r="J4513" t="str">
        <f t="shared" si="210"/>
        <v>No</v>
      </c>
      <c r="K4513" t="str">
        <f t="shared" si="211"/>
        <v>12945342.4166666667Amber Hickman</v>
      </c>
      <c r="L4513" t="str">
        <f t="shared" si="212"/>
        <v>No</v>
      </c>
    </row>
    <row r="4514" spans="1:12" x14ac:dyDescent="0.3">
      <c r="A4514" t="s">
        <v>25</v>
      </c>
      <c r="B4514">
        <v>129</v>
      </c>
      <c r="C4514" s="1">
        <v>45373</v>
      </c>
      <c r="D4514" s="1">
        <v>45349.458333333336</v>
      </c>
      <c r="E4514">
        <v>100.4</v>
      </c>
      <c r="F4514" t="s">
        <v>9</v>
      </c>
      <c r="G4514" t="s">
        <v>28</v>
      </c>
      <c r="H4514">
        <v>97110</v>
      </c>
      <c r="I4514" t="str" cm="1">
        <f t="array" ref="I4514">IFERROR(INDEX(scheduling_data!H:H,MATCH(B4514&amp;D4514,scheduling_data!D:D&amp;scheduling_data!A:A,0)),"")</f>
        <v>Amber Hickman</v>
      </c>
      <c r="J4514" t="str">
        <f t="shared" si="210"/>
        <v>No</v>
      </c>
      <c r="K4514" t="str">
        <f t="shared" si="211"/>
        <v>12945349.4583333333Amber Hickman</v>
      </c>
      <c r="L4514" t="str">
        <f t="shared" si="212"/>
        <v>No</v>
      </c>
    </row>
    <row r="4515" spans="1:12" x14ac:dyDescent="0.3">
      <c r="A4515" t="s">
        <v>25</v>
      </c>
      <c r="B4515">
        <v>129</v>
      </c>
      <c r="C4515" s="1">
        <v>45373</v>
      </c>
      <c r="D4515" s="1">
        <v>45349.458333333336</v>
      </c>
      <c r="E4515">
        <v>49.6</v>
      </c>
      <c r="F4515" t="s">
        <v>19</v>
      </c>
      <c r="G4515" t="s">
        <v>26</v>
      </c>
      <c r="H4515">
        <v>97110</v>
      </c>
      <c r="I4515" t="str" cm="1">
        <f t="array" ref="I4515">IFERROR(INDEX(scheduling_data!H:H,MATCH(B4515&amp;D4515,scheduling_data!D:D&amp;scheduling_data!A:A,0)),"")</f>
        <v>Amber Hickman</v>
      </c>
      <c r="J4515" t="str">
        <f t="shared" si="210"/>
        <v>No</v>
      </c>
      <c r="K4515" t="str">
        <f t="shared" si="211"/>
        <v>12945349.4583333333Amber Hickman</v>
      </c>
      <c r="L4515" t="str">
        <f t="shared" si="212"/>
        <v>Yes</v>
      </c>
    </row>
    <row r="4516" spans="1:12" x14ac:dyDescent="0.3">
      <c r="A4516" t="s">
        <v>25</v>
      </c>
      <c r="B4516">
        <v>129</v>
      </c>
      <c r="C4516" s="1">
        <v>45366</v>
      </c>
      <c r="D4516" s="1">
        <v>45351.416666666664</v>
      </c>
      <c r="E4516">
        <v>49.6</v>
      </c>
      <c r="F4516" t="s">
        <v>19</v>
      </c>
      <c r="G4516" t="s">
        <v>26</v>
      </c>
      <c r="H4516">
        <v>97110</v>
      </c>
      <c r="I4516" t="str" cm="1">
        <f t="array" ref="I4516">IFERROR(INDEX(scheduling_data!H:H,MATCH(B4516&amp;D4516,scheduling_data!D:D&amp;scheduling_data!A:A,0)),"")</f>
        <v>Christian Litz</v>
      </c>
      <c r="J4516" t="str">
        <f t="shared" si="210"/>
        <v>No</v>
      </c>
      <c r="K4516" t="str">
        <f t="shared" si="211"/>
        <v>12945351.4166666667Christian Litz</v>
      </c>
      <c r="L4516" t="str">
        <f t="shared" si="212"/>
        <v>Yes</v>
      </c>
    </row>
    <row r="4517" spans="1:12" x14ac:dyDescent="0.3">
      <c r="A4517" t="s">
        <v>25</v>
      </c>
      <c r="B4517">
        <v>129</v>
      </c>
      <c r="C4517" s="1">
        <v>45366</v>
      </c>
      <c r="D4517" s="1">
        <v>45351.416666666664</v>
      </c>
      <c r="E4517">
        <v>100.4</v>
      </c>
      <c r="F4517" t="s">
        <v>9</v>
      </c>
      <c r="G4517" t="s">
        <v>28</v>
      </c>
      <c r="H4517">
        <v>97110</v>
      </c>
      <c r="I4517" t="str" cm="1">
        <f t="array" ref="I4517">IFERROR(INDEX(scheduling_data!H:H,MATCH(B4517&amp;D4517,scheduling_data!D:D&amp;scheduling_data!A:A,0)),"")</f>
        <v>Christian Litz</v>
      </c>
      <c r="J4517" t="str">
        <f t="shared" si="210"/>
        <v>No</v>
      </c>
      <c r="K4517" t="str">
        <f t="shared" si="211"/>
        <v>12945351.4166666667Christian Litz</v>
      </c>
      <c r="L4517" t="str">
        <f t="shared" si="212"/>
        <v>No</v>
      </c>
    </row>
    <row r="4518" spans="1:12" x14ac:dyDescent="0.3">
      <c r="A4518" t="s">
        <v>25</v>
      </c>
      <c r="B4518">
        <v>129</v>
      </c>
      <c r="C4518" s="1">
        <v>45366</v>
      </c>
      <c r="D4518" s="1">
        <v>45351.416666666664</v>
      </c>
      <c r="E4518">
        <v>22.9</v>
      </c>
      <c r="F4518" t="s">
        <v>19</v>
      </c>
      <c r="G4518" t="s">
        <v>26</v>
      </c>
      <c r="H4518">
        <v>97140</v>
      </c>
      <c r="I4518" t="str" cm="1">
        <f t="array" ref="I4518">IFERROR(INDEX(scheduling_data!H:H,MATCH(B4518&amp;D4518,scheduling_data!D:D&amp;scheduling_data!A:A,0)),"")</f>
        <v>Christian Litz</v>
      </c>
      <c r="J4518" t="str">
        <f t="shared" si="210"/>
        <v>No</v>
      </c>
      <c r="K4518" t="str">
        <f t="shared" si="211"/>
        <v>12945351.4166666667Christian Litz</v>
      </c>
      <c r="L4518" t="str">
        <f t="shared" si="212"/>
        <v>Yes</v>
      </c>
    </row>
    <row r="4519" spans="1:12" x14ac:dyDescent="0.3">
      <c r="A4519" t="s">
        <v>25</v>
      </c>
      <c r="B4519">
        <v>129</v>
      </c>
      <c r="C4519" s="1">
        <v>45366</v>
      </c>
      <c r="D4519" s="1">
        <v>45351.416666666664</v>
      </c>
      <c r="E4519">
        <v>52.1</v>
      </c>
      <c r="F4519" t="s">
        <v>9</v>
      </c>
      <c r="G4519" t="s">
        <v>28</v>
      </c>
      <c r="H4519">
        <v>97140</v>
      </c>
      <c r="I4519" t="str" cm="1">
        <f t="array" ref="I4519">IFERROR(INDEX(scheduling_data!H:H,MATCH(B4519&amp;D4519,scheduling_data!D:D&amp;scheduling_data!A:A,0)),"")</f>
        <v>Christian Litz</v>
      </c>
      <c r="J4519" t="str">
        <f t="shared" si="210"/>
        <v>No</v>
      </c>
      <c r="K4519" t="str">
        <f t="shared" si="211"/>
        <v>12945351.4166666667Christian Litz</v>
      </c>
      <c r="L4519" t="str">
        <f t="shared" si="212"/>
        <v>No</v>
      </c>
    </row>
    <row r="4520" spans="1:12" x14ac:dyDescent="0.3">
      <c r="A4520" t="s">
        <v>25</v>
      </c>
      <c r="B4520">
        <v>129</v>
      </c>
      <c r="C4520" s="1">
        <v>45373</v>
      </c>
      <c r="D4520" s="1">
        <v>45330.416666666664</v>
      </c>
      <c r="E4520">
        <v>84.53</v>
      </c>
      <c r="F4520" t="s">
        <v>19</v>
      </c>
      <c r="G4520" t="s">
        <v>26</v>
      </c>
      <c r="H4520">
        <v>97163</v>
      </c>
      <c r="I4520" t="str" cm="1">
        <f t="array" ref="I4520">IFERROR(INDEX(scheduling_data!H:H,MATCH(B4520&amp;D4520,scheduling_data!D:D&amp;scheduling_data!A:A,0)),"")</f>
        <v>Katherine Tyree</v>
      </c>
      <c r="J4520" t="str">
        <f t="shared" si="210"/>
        <v>No</v>
      </c>
      <c r="K4520" t="str">
        <f t="shared" si="211"/>
        <v>12945330.4166666667Katherine Tyree</v>
      </c>
      <c r="L4520" t="str">
        <f t="shared" si="212"/>
        <v>Yes</v>
      </c>
    </row>
    <row r="4521" spans="1:12" x14ac:dyDescent="0.3">
      <c r="A4521" t="s">
        <v>25</v>
      </c>
      <c r="B4521">
        <v>129</v>
      </c>
      <c r="C4521" s="1">
        <v>45373</v>
      </c>
      <c r="D4521" s="1">
        <v>45330.416666666664</v>
      </c>
      <c r="E4521">
        <v>115.47</v>
      </c>
      <c r="F4521" t="s">
        <v>9</v>
      </c>
      <c r="G4521" t="s">
        <v>28</v>
      </c>
      <c r="H4521">
        <v>97163</v>
      </c>
      <c r="I4521" t="str" cm="1">
        <f t="array" ref="I4521">IFERROR(INDEX(scheduling_data!H:H,MATCH(B4521&amp;D4521,scheduling_data!D:D&amp;scheduling_data!A:A,0)),"")</f>
        <v>Katherine Tyree</v>
      </c>
      <c r="J4521" t="str">
        <f t="shared" si="210"/>
        <v>No</v>
      </c>
      <c r="K4521" t="str">
        <f t="shared" si="211"/>
        <v>12945330.4166666667Katherine Tyree</v>
      </c>
      <c r="L4521" t="str">
        <f t="shared" si="212"/>
        <v>No</v>
      </c>
    </row>
    <row r="4522" spans="1:12" x14ac:dyDescent="0.3">
      <c r="A4522" t="s">
        <v>25</v>
      </c>
      <c r="B4522">
        <v>129</v>
      </c>
      <c r="C4522" s="1">
        <v>45373</v>
      </c>
      <c r="D4522" s="1">
        <v>45330.416666666664</v>
      </c>
      <c r="E4522">
        <v>49.6</v>
      </c>
      <c r="F4522" t="s">
        <v>19</v>
      </c>
      <c r="G4522" t="s">
        <v>26</v>
      </c>
      <c r="H4522">
        <v>97110</v>
      </c>
      <c r="I4522" t="str" cm="1">
        <f t="array" ref="I4522">IFERROR(INDEX(scheduling_data!H:H,MATCH(B4522&amp;D4522,scheduling_data!D:D&amp;scheduling_data!A:A,0)),"")</f>
        <v>Katherine Tyree</v>
      </c>
      <c r="J4522" t="str">
        <f t="shared" si="210"/>
        <v>No</v>
      </c>
      <c r="K4522" t="str">
        <f t="shared" si="211"/>
        <v>12945330.4166666667Katherine Tyree</v>
      </c>
      <c r="L4522" t="str">
        <f t="shared" si="212"/>
        <v>Yes</v>
      </c>
    </row>
    <row r="4523" spans="1:12" x14ac:dyDescent="0.3">
      <c r="A4523" t="s">
        <v>25</v>
      </c>
      <c r="B4523">
        <v>129</v>
      </c>
      <c r="C4523" s="1">
        <v>45373</v>
      </c>
      <c r="D4523" s="1">
        <v>45330.416666666664</v>
      </c>
      <c r="E4523">
        <v>100.4</v>
      </c>
      <c r="F4523" t="s">
        <v>9</v>
      </c>
      <c r="G4523" t="s">
        <v>28</v>
      </c>
      <c r="H4523">
        <v>97110</v>
      </c>
      <c r="I4523" t="str" cm="1">
        <f t="array" ref="I4523">IFERROR(INDEX(scheduling_data!H:H,MATCH(B4523&amp;D4523,scheduling_data!D:D&amp;scheduling_data!A:A,0)),"")</f>
        <v>Katherine Tyree</v>
      </c>
      <c r="J4523" t="str">
        <f t="shared" si="210"/>
        <v>No</v>
      </c>
      <c r="K4523" t="str">
        <f t="shared" si="211"/>
        <v>12945330.4166666667Katherine Tyree</v>
      </c>
      <c r="L4523" t="str">
        <f t="shared" si="212"/>
        <v>No</v>
      </c>
    </row>
    <row r="4524" spans="1:12" x14ac:dyDescent="0.3">
      <c r="A4524" t="s">
        <v>25</v>
      </c>
      <c r="B4524">
        <v>129</v>
      </c>
      <c r="C4524" s="1">
        <v>45373</v>
      </c>
      <c r="D4524" s="1">
        <v>45330.416666666664</v>
      </c>
      <c r="E4524">
        <v>22.9</v>
      </c>
      <c r="F4524" t="s">
        <v>19</v>
      </c>
      <c r="G4524" t="s">
        <v>26</v>
      </c>
      <c r="H4524">
        <v>97140</v>
      </c>
      <c r="I4524" t="str" cm="1">
        <f t="array" ref="I4524">IFERROR(INDEX(scheduling_data!H:H,MATCH(B4524&amp;D4524,scheduling_data!D:D&amp;scheduling_data!A:A,0)),"")</f>
        <v>Katherine Tyree</v>
      </c>
      <c r="J4524" t="str">
        <f t="shared" si="210"/>
        <v>No</v>
      </c>
      <c r="K4524" t="str">
        <f t="shared" si="211"/>
        <v>12945330.4166666667Katherine Tyree</v>
      </c>
      <c r="L4524" t="str">
        <f t="shared" si="212"/>
        <v>Yes</v>
      </c>
    </row>
    <row r="4525" spans="1:12" x14ac:dyDescent="0.3">
      <c r="A4525" t="s">
        <v>25</v>
      </c>
      <c r="B4525">
        <v>129</v>
      </c>
      <c r="C4525" s="1">
        <v>45373</v>
      </c>
      <c r="D4525" s="1">
        <v>45330.416666666664</v>
      </c>
      <c r="E4525">
        <v>52.1</v>
      </c>
      <c r="F4525" t="s">
        <v>9</v>
      </c>
      <c r="G4525" t="s">
        <v>28</v>
      </c>
      <c r="H4525">
        <v>97140</v>
      </c>
      <c r="I4525" t="str" cm="1">
        <f t="array" ref="I4525">IFERROR(INDEX(scheduling_data!H:H,MATCH(B4525&amp;D4525,scheduling_data!D:D&amp;scheduling_data!A:A,0)),"")</f>
        <v>Katherine Tyree</v>
      </c>
      <c r="J4525" t="str">
        <f t="shared" si="210"/>
        <v>No</v>
      </c>
      <c r="K4525" t="str">
        <f t="shared" si="211"/>
        <v>12945330.4166666667Katherine Tyree</v>
      </c>
      <c r="L4525" t="str">
        <f t="shared" si="212"/>
        <v>No</v>
      </c>
    </row>
    <row r="4526" spans="1:12" x14ac:dyDescent="0.3">
      <c r="A4526" t="s">
        <v>25</v>
      </c>
      <c r="B4526">
        <v>130</v>
      </c>
      <c r="C4526" s="1">
        <v>45352</v>
      </c>
      <c r="D4526" s="1">
        <v>45342.395833333336</v>
      </c>
      <c r="E4526">
        <v>85.19</v>
      </c>
      <c r="F4526" t="s">
        <v>9</v>
      </c>
      <c r="G4526" t="s">
        <v>28</v>
      </c>
      <c r="H4526">
        <v>92507</v>
      </c>
      <c r="I4526" t="str" cm="1">
        <f t="array" ref="I4526">IFERROR(INDEX(scheduling_data!H:H,MATCH(B4526&amp;D4526,scheduling_data!D:D&amp;scheduling_data!A:A,0)),"")</f>
        <v>Victoria Miley</v>
      </c>
      <c r="J4526" t="str">
        <f t="shared" si="210"/>
        <v>No</v>
      </c>
      <c r="K4526" t="str">
        <f t="shared" si="211"/>
        <v>13045342.3958333333Victoria Miley</v>
      </c>
      <c r="L4526" t="str">
        <f t="shared" si="212"/>
        <v>No</v>
      </c>
    </row>
    <row r="4527" spans="1:12" x14ac:dyDescent="0.3">
      <c r="A4527" t="s">
        <v>25</v>
      </c>
      <c r="B4527">
        <v>130</v>
      </c>
      <c r="C4527" s="1">
        <v>45352</v>
      </c>
      <c r="D4527" s="1">
        <v>45342.395833333336</v>
      </c>
      <c r="E4527">
        <v>64.81</v>
      </c>
      <c r="F4527" t="s">
        <v>19</v>
      </c>
      <c r="G4527" t="s">
        <v>26</v>
      </c>
      <c r="H4527">
        <v>92507</v>
      </c>
      <c r="I4527" t="str" cm="1">
        <f t="array" ref="I4527">IFERROR(INDEX(scheduling_data!H:H,MATCH(B4527&amp;D4527,scheduling_data!D:D&amp;scheduling_data!A:A,0)),"")</f>
        <v>Victoria Miley</v>
      </c>
      <c r="J4527" t="str">
        <f t="shared" si="210"/>
        <v>No</v>
      </c>
      <c r="K4527" t="str">
        <f t="shared" si="211"/>
        <v>13045342.3958333333Victoria Miley</v>
      </c>
      <c r="L4527" t="str">
        <f t="shared" si="212"/>
        <v>Yes</v>
      </c>
    </row>
    <row r="4528" spans="1:12" x14ac:dyDescent="0.3">
      <c r="A4528" t="s">
        <v>25</v>
      </c>
      <c r="B4528">
        <v>130</v>
      </c>
      <c r="C4528" s="1">
        <v>45352</v>
      </c>
      <c r="D4528" s="1">
        <v>45344.416666666664</v>
      </c>
      <c r="E4528">
        <v>64.81</v>
      </c>
      <c r="F4528" t="s">
        <v>19</v>
      </c>
      <c r="G4528" t="s">
        <v>26</v>
      </c>
      <c r="H4528">
        <v>92507</v>
      </c>
      <c r="I4528" t="str" cm="1">
        <f t="array" ref="I4528">IFERROR(INDEX(scheduling_data!H:H,MATCH(B4528&amp;D4528,scheduling_data!D:D&amp;scheduling_data!A:A,0)),"")</f>
        <v>D'Anna Pullen</v>
      </c>
      <c r="J4528" t="str">
        <f t="shared" si="210"/>
        <v>No</v>
      </c>
      <c r="K4528" t="str">
        <f t="shared" si="211"/>
        <v>13045344.4166666667D'Anna Pullen</v>
      </c>
      <c r="L4528" t="str">
        <f t="shared" si="212"/>
        <v>Yes</v>
      </c>
    </row>
    <row r="4529" spans="1:12" x14ac:dyDescent="0.3">
      <c r="A4529" t="s">
        <v>25</v>
      </c>
      <c r="B4529">
        <v>130</v>
      </c>
      <c r="C4529" s="1">
        <v>45352</v>
      </c>
      <c r="D4529" s="1">
        <v>45344.416666666664</v>
      </c>
      <c r="E4529">
        <v>85.19</v>
      </c>
      <c r="F4529" t="s">
        <v>9</v>
      </c>
      <c r="G4529" t="s">
        <v>28</v>
      </c>
      <c r="H4529">
        <v>92507</v>
      </c>
      <c r="I4529" t="str" cm="1">
        <f t="array" ref="I4529">IFERROR(INDEX(scheduling_data!H:H,MATCH(B4529&amp;D4529,scheduling_data!D:D&amp;scheduling_data!A:A,0)),"")</f>
        <v>D'Anna Pullen</v>
      </c>
      <c r="J4529" t="str">
        <f t="shared" si="210"/>
        <v>No</v>
      </c>
      <c r="K4529" t="str">
        <f t="shared" si="211"/>
        <v>13045344.4166666667D'Anna Pullen</v>
      </c>
      <c r="L4529" t="str">
        <f t="shared" si="212"/>
        <v>No</v>
      </c>
    </row>
    <row r="4530" spans="1:12" x14ac:dyDescent="0.3">
      <c r="A4530" t="s">
        <v>25</v>
      </c>
      <c r="B4530">
        <v>130</v>
      </c>
      <c r="C4530" s="1">
        <v>45359</v>
      </c>
      <c r="D4530" s="1">
        <v>45349.354166666664</v>
      </c>
      <c r="E4530">
        <v>64.81</v>
      </c>
      <c r="F4530" t="s">
        <v>19</v>
      </c>
      <c r="G4530" t="s">
        <v>26</v>
      </c>
      <c r="H4530">
        <v>92507</v>
      </c>
      <c r="I4530" t="str" cm="1">
        <f t="array" ref="I4530">IFERROR(INDEX(scheduling_data!H:H,MATCH(B4530&amp;D4530,scheduling_data!D:D&amp;scheduling_data!A:A,0)),"")</f>
        <v>Victoria Miley</v>
      </c>
      <c r="J4530" t="str">
        <f t="shared" si="210"/>
        <v>No</v>
      </c>
      <c r="K4530" t="str">
        <f t="shared" si="211"/>
        <v>13045349.3541666667Victoria Miley</v>
      </c>
      <c r="L4530" t="str">
        <f t="shared" si="212"/>
        <v>Yes</v>
      </c>
    </row>
    <row r="4531" spans="1:12" x14ac:dyDescent="0.3">
      <c r="A4531" t="s">
        <v>25</v>
      </c>
      <c r="B4531">
        <v>130</v>
      </c>
      <c r="C4531" s="1">
        <v>45359</v>
      </c>
      <c r="D4531" s="1">
        <v>45349.354166666664</v>
      </c>
      <c r="E4531">
        <v>85.19</v>
      </c>
      <c r="F4531" t="s">
        <v>9</v>
      </c>
      <c r="G4531" t="s">
        <v>28</v>
      </c>
      <c r="H4531">
        <v>92507</v>
      </c>
      <c r="I4531" t="str" cm="1">
        <f t="array" ref="I4531">IFERROR(INDEX(scheduling_data!H:H,MATCH(B4531&amp;D4531,scheduling_data!D:D&amp;scheduling_data!A:A,0)),"")</f>
        <v>Victoria Miley</v>
      </c>
      <c r="J4531" t="str">
        <f t="shared" si="210"/>
        <v>No</v>
      </c>
      <c r="K4531" t="str">
        <f t="shared" si="211"/>
        <v>13045349.3541666667Victoria Miley</v>
      </c>
      <c r="L4531" t="str">
        <f t="shared" si="212"/>
        <v>No</v>
      </c>
    </row>
    <row r="4532" spans="1:12" x14ac:dyDescent="0.3">
      <c r="A4532" t="s">
        <v>25</v>
      </c>
      <c r="B4532">
        <v>130</v>
      </c>
      <c r="C4532" s="1">
        <v>45359</v>
      </c>
      <c r="D4532" s="1">
        <v>45351.416666666664</v>
      </c>
      <c r="E4532">
        <v>85.19</v>
      </c>
      <c r="F4532" t="s">
        <v>9</v>
      </c>
      <c r="G4532" t="s">
        <v>28</v>
      </c>
      <c r="H4532">
        <v>92507</v>
      </c>
      <c r="I4532" t="str" cm="1">
        <f t="array" ref="I4532">IFERROR(INDEX(scheduling_data!H:H,MATCH(B4532&amp;D4532,scheduling_data!D:D&amp;scheduling_data!A:A,0)),"")</f>
        <v>D'Anna Pullen</v>
      </c>
      <c r="J4532" t="str">
        <f t="shared" si="210"/>
        <v>No</v>
      </c>
      <c r="K4532" t="str">
        <f t="shared" si="211"/>
        <v>13045351.4166666667D'Anna Pullen</v>
      </c>
      <c r="L4532" t="str">
        <f t="shared" si="212"/>
        <v>No</v>
      </c>
    </row>
    <row r="4533" spans="1:12" x14ac:dyDescent="0.3">
      <c r="A4533" t="s">
        <v>25</v>
      </c>
      <c r="B4533">
        <v>130</v>
      </c>
      <c r="C4533" s="1">
        <v>45359</v>
      </c>
      <c r="D4533" s="1">
        <v>45351.416666666664</v>
      </c>
      <c r="E4533">
        <v>64.81</v>
      </c>
      <c r="F4533" t="s">
        <v>19</v>
      </c>
      <c r="G4533" t="s">
        <v>26</v>
      </c>
      <c r="H4533">
        <v>92507</v>
      </c>
      <c r="I4533" t="str" cm="1">
        <f t="array" ref="I4533">IFERROR(INDEX(scheduling_data!H:H,MATCH(B4533&amp;D4533,scheduling_data!D:D&amp;scheduling_data!A:A,0)),"")</f>
        <v>D'Anna Pullen</v>
      </c>
      <c r="J4533" t="str">
        <f t="shared" si="210"/>
        <v>No</v>
      </c>
      <c r="K4533" t="str">
        <f t="shared" si="211"/>
        <v>13045351.4166666667D'Anna Pullen</v>
      </c>
      <c r="L4533" t="str">
        <f t="shared" si="212"/>
        <v>Yes</v>
      </c>
    </row>
    <row r="4534" spans="1:12" x14ac:dyDescent="0.3">
      <c r="A4534" t="s">
        <v>80</v>
      </c>
      <c r="B4534">
        <v>132</v>
      </c>
      <c r="C4534" s="1">
        <v>45359</v>
      </c>
      <c r="D4534" s="1">
        <v>45342.583333333336</v>
      </c>
      <c r="E4534">
        <v>85.19</v>
      </c>
      <c r="F4534" t="s">
        <v>9</v>
      </c>
      <c r="G4534" t="s">
        <v>52</v>
      </c>
      <c r="H4534">
        <v>92507</v>
      </c>
      <c r="I4534" t="str" cm="1">
        <f t="array" ref="I4534">IFERROR(INDEX(scheduling_data!H:H,MATCH(B4534&amp;D4534,scheduling_data!D:D&amp;scheduling_data!A:A,0)),"")</f>
        <v>Kelli Cruthirds</v>
      </c>
      <c r="J4534" t="str">
        <f t="shared" si="210"/>
        <v>No</v>
      </c>
      <c r="K4534" t="str">
        <f t="shared" si="211"/>
        <v>13245342.5833333333Kelli Cruthirds</v>
      </c>
      <c r="L4534" t="str">
        <f t="shared" si="212"/>
        <v>No</v>
      </c>
    </row>
    <row r="4535" spans="1:12" x14ac:dyDescent="0.3">
      <c r="A4535" t="s">
        <v>80</v>
      </c>
      <c r="B4535">
        <v>132</v>
      </c>
      <c r="C4535" s="1">
        <v>45359</v>
      </c>
      <c r="D4535" s="1">
        <v>45342.583333333336</v>
      </c>
      <c r="E4535">
        <v>64.81</v>
      </c>
      <c r="F4535" t="s">
        <v>19</v>
      </c>
      <c r="G4535" t="s">
        <v>51</v>
      </c>
      <c r="H4535">
        <v>92507</v>
      </c>
      <c r="I4535" t="str" cm="1">
        <f t="array" ref="I4535">IFERROR(INDEX(scheduling_data!H:H,MATCH(B4535&amp;D4535,scheduling_data!D:D&amp;scheduling_data!A:A,0)),"")</f>
        <v>Kelli Cruthirds</v>
      </c>
      <c r="J4535" t="str">
        <f t="shared" si="210"/>
        <v>No</v>
      </c>
      <c r="K4535" t="str">
        <f t="shared" si="211"/>
        <v>13245342.5833333333Kelli Cruthirds</v>
      </c>
      <c r="L4535" t="str">
        <f t="shared" si="212"/>
        <v>Yes</v>
      </c>
    </row>
    <row r="4536" spans="1:12" x14ac:dyDescent="0.3">
      <c r="A4536" t="s">
        <v>80</v>
      </c>
      <c r="B4536">
        <v>132</v>
      </c>
      <c r="C4536" s="1">
        <v>45359</v>
      </c>
      <c r="D4536" s="1">
        <v>45343.583333333336</v>
      </c>
      <c r="E4536">
        <v>85.19</v>
      </c>
      <c r="F4536" t="s">
        <v>9</v>
      </c>
      <c r="G4536" t="s">
        <v>52</v>
      </c>
      <c r="H4536">
        <v>92507</v>
      </c>
      <c r="I4536" t="str" cm="1">
        <f t="array" ref="I4536">IFERROR(INDEX(scheduling_data!H:H,MATCH(B4536&amp;D4536,scheduling_data!D:D&amp;scheduling_data!A:A,0)),"")</f>
        <v>Kelli Cruthirds</v>
      </c>
      <c r="J4536" t="str">
        <f t="shared" si="210"/>
        <v>No</v>
      </c>
      <c r="K4536" t="str">
        <f t="shared" si="211"/>
        <v>13245343.5833333333Kelli Cruthirds</v>
      </c>
      <c r="L4536" t="str">
        <f t="shared" si="212"/>
        <v>No</v>
      </c>
    </row>
    <row r="4537" spans="1:12" x14ac:dyDescent="0.3">
      <c r="A4537" t="s">
        <v>80</v>
      </c>
      <c r="B4537">
        <v>132</v>
      </c>
      <c r="C4537" s="1">
        <v>45359</v>
      </c>
      <c r="D4537" s="1">
        <v>45343.583333333336</v>
      </c>
      <c r="E4537">
        <v>64.81</v>
      </c>
      <c r="F4537" t="s">
        <v>19</v>
      </c>
      <c r="G4537" t="s">
        <v>51</v>
      </c>
      <c r="H4537">
        <v>92507</v>
      </c>
      <c r="I4537" t="str" cm="1">
        <f t="array" ref="I4537">IFERROR(INDEX(scheduling_data!H:H,MATCH(B4537&amp;D4537,scheduling_data!D:D&amp;scheduling_data!A:A,0)),"")</f>
        <v>Kelli Cruthirds</v>
      </c>
      <c r="J4537" t="str">
        <f t="shared" si="210"/>
        <v>No</v>
      </c>
      <c r="K4537" t="str">
        <f t="shared" si="211"/>
        <v>13245343.5833333333Kelli Cruthirds</v>
      </c>
      <c r="L4537" t="str">
        <f t="shared" si="212"/>
        <v>Yes</v>
      </c>
    </row>
    <row r="4538" spans="1:12" x14ac:dyDescent="0.3">
      <c r="A4538" t="s">
        <v>80</v>
      </c>
      <c r="B4538">
        <v>132</v>
      </c>
      <c r="C4538" s="1">
        <v>45359</v>
      </c>
      <c r="D4538" s="1">
        <v>45348.583333333336</v>
      </c>
      <c r="E4538">
        <v>85.19</v>
      </c>
      <c r="F4538" t="s">
        <v>9</v>
      </c>
      <c r="G4538" t="s">
        <v>52</v>
      </c>
      <c r="H4538">
        <v>92507</v>
      </c>
      <c r="I4538" t="str" cm="1">
        <f t="array" ref="I4538">IFERROR(INDEX(scheduling_data!H:H,MATCH(B4538&amp;D4538,scheduling_data!D:D&amp;scheduling_data!A:A,0)),"")</f>
        <v>Kelli Cruthirds</v>
      </c>
      <c r="J4538" t="str">
        <f t="shared" si="210"/>
        <v>No</v>
      </c>
      <c r="K4538" t="str">
        <f t="shared" si="211"/>
        <v>13245348.5833333333Kelli Cruthirds</v>
      </c>
      <c r="L4538" t="str">
        <f t="shared" si="212"/>
        <v>No</v>
      </c>
    </row>
    <row r="4539" spans="1:12" x14ac:dyDescent="0.3">
      <c r="A4539" t="s">
        <v>80</v>
      </c>
      <c r="B4539">
        <v>132</v>
      </c>
      <c r="C4539" s="1">
        <v>45359</v>
      </c>
      <c r="D4539" s="1">
        <v>45348.583333333336</v>
      </c>
      <c r="E4539">
        <v>64.81</v>
      </c>
      <c r="F4539" t="s">
        <v>19</v>
      </c>
      <c r="G4539" t="s">
        <v>51</v>
      </c>
      <c r="H4539">
        <v>92507</v>
      </c>
      <c r="I4539" t="str" cm="1">
        <f t="array" ref="I4539">IFERROR(INDEX(scheduling_data!H:H,MATCH(B4539&amp;D4539,scheduling_data!D:D&amp;scheduling_data!A:A,0)),"")</f>
        <v>Kelli Cruthirds</v>
      </c>
      <c r="J4539" t="str">
        <f t="shared" si="210"/>
        <v>No</v>
      </c>
      <c r="K4539" t="str">
        <f t="shared" si="211"/>
        <v>13245348.5833333333Kelli Cruthirds</v>
      </c>
      <c r="L4539" t="str">
        <f t="shared" si="212"/>
        <v>Yes</v>
      </c>
    </row>
    <row r="4540" spans="1:12" x14ac:dyDescent="0.3">
      <c r="A4540" t="s">
        <v>80</v>
      </c>
      <c r="B4540">
        <v>132</v>
      </c>
      <c r="C4540" s="1">
        <v>45363</v>
      </c>
      <c r="D4540" s="1">
        <v>45350.583333333336</v>
      </c>
      <c r="E4540">
        <v>64.81</v>
      </c>
      <c r="F4540" t="s">
        <v>19</v>
      </c>
      <c r="G4540" t="s">
        <v>51</v>
      </c>
      <c r="H4540">
        <v>92507</v>
      </c>
      <c r="I4540" t="str" cm="1">
        <f t="array" ref="I4540">IFERROR(INDEX(scheduling_data!H:H,MATCH(B4540&amp;D4540,scheduling_data!D:D&amp;scheduling_data!A:A,0)),"")</f>
        <v>Kelli Cruthirds</v>
      </c>
      <c r="J4540" t="str">
        <f t="shared" si="210"/>
        <v>No</v>
      </c>
      <c r="K4540" t="str">
        <f t="shared" si="211"/>
        <v>13245350.5833333333Kelli Cruthirds</v>
      </c>
      <c r="L4540" t="str">
        <f t="shared" si="212"/>
        <v>Yes</v>
      </c>
    </row>
    <row r="4541" spans="1:12" x14ac:dyDescent="0.3">
      <c r="A4541" t="s">
        <v>80</v>
      </c>
      <c r="B4541">
        <v>132</v>
      </c>
      <c r="C4541" s="1">
        <v>45363</v>
      </c>
      <c r="D4541" s="1">
        <v>45350.583333333336</v>
      </c>
      <c r="E4541">
        <v>85.19</v>
      </c>
      <c r="F4541" t="s">
        <v>9</v>
      </c>
      <c r="G4541" t="s">
        <v>52</v>
      </c>
      <c r="H4541">
        <v>92507</v>
      </c>
      <c r="I4541" t="str" cm="1">
        <f t="array" ref="I4541">IFERROR(INDEX(scheduling_data!H:H,MATCH(B4541&amp;D4541,scheduling_data!D:D&amp;scheduling_data!A:A,0)),"")</f>
        <v>Kelli Cruthirds</v>
      </c>
      <c r="J4541" t="str">
        <f t="shared" si="210"/>
        <v>No</v>
      </c>
      <c r="K4541" t="str">
        <f t="shared" si="211"/>
        <v>13245350.5833333333Kelli Cruthirds</v>
      </c>
      <c r="L4541" t="str">
        <f t="shared" si="212"/>
        <v>No</v>
      </c>
    </row>
    <row r="4542" spans="1:12" x14ac:dyDescent="0.3">
      <c r="A4542" t="s">
        <v>49</v>
      </c>
      <c r="B4542">
        <v>19</v>
      </c>
      <c r="C4542" s="1">
        <v>45355</v>
      </c>
      <c r="D4542" s="1">
        <v>45335.583333333336</v>
      </c>
      <c r="E4542">
        <v>68</v>
      </c>
      <c r="F4542" t="s">
        <v>9</v>
      </c>
      <c r="G4542" t="s">
        <v>104</v>
      </c>
      <c r="H4542">
        <v>97112</v>
      </c>
      <c r="I4542" t="str" cm="1">
        <f t="array" ref="I4542">IFERROR(INDEX(scheduling_data!H:H,MATCH(B4542&amp;D4542,scheduling_data!D:D&amp;scheduling_data!A:A,0)),"")</f>
        <v>Christian Litz</v>
      </c>
      <c r="J4542" t="str">
        <f t="shared" si="210"/>
        <v>No</v>
      </c>
      <c r="K4542" t="str">
        <f t="shared" si="211"/>
        <v>1945335.5833333333Christian Litz</v>
      </c>
      <c r="L4542" t="str">
        <f t="shared" si="212"/>
        <v>No</v>
      </c>
    </row>
    <row r="4543" spans="1:12" x14ac:dyDescent="0.3">
      <c r="A4543" t="s">
        <v>49</v>
      </c>
      <c r="B4543">
        <v>19</v>
      </c>
      <c r="C4543" s="1">
        <v>45355</v>
      </c>
      <c r="D4543" s="1">
        <v>45335.583333333336</v>
      </c>
      <c r="E4543">
        <v>82</v>
      </c>
      <c r="F4543" t="s">
        <v>19</v>
      </c>
      <c r="G4543" t="s">
        <v>50</v>
      </c>
      <c r="H4543">
        <v>97112</v>
      </c>
      <c r="I4543" t="str" cm="1">
        <f t="array" ref="I4543">IFERROR(INDEX(scheduling_data!H:H,MATCH(B4543&amp;D4543,scheduling_data!D:D&amp;scheduling_data!A:A,0)),"")</f>
        <v>Christian Litz</v>
      </c>
      <c r="J4543" t="str">
        <f t="shared" si="210"/>
        <v>No</v>
      </c>
      <c r="K4543" t="str">
        <f t="shared" si="211"/>
        <v>1945335.5833333333Christian Litz</v>
      </c>
      <c r="L4543" t="str">
        <f t="shared" si="212"/>
        <v>Yes</v>
      </c>
    </row>
    <row r="4544" spans="1:12" x14ac:dyDescent="0.3">
      <c r="A4544" t="s">
        <v>49</v>
      </c>
      <c r="B4544">
        <v>19</v>
      </c>
      <c r="C4544" s="1">
        <v>45355</v>
      </c>
      <c r="D4544" s="1">
        <v>45335.583333333336</v>
      </c>
      <c r="E4544">
        <v>35</v>
      </c>
      <c r="F4544" t="s">
        <v>9</v>
      </c>
      <c r="G4544" t="s">
        <v>104</v>
      </c>
      <c r="H4544">
        <v>97110</v>
      </c>
      <c r="I4544" t="str" cm="1">
        <f t="array" ref="I4544">IFERROR(INDEX(scheduling_data!H:H,MATCH(B4544&amp;D4544,scheduling_data!D:D&amp;scheduling_data!A:A,0)),"")</f>
        <v>Christian Litz</v>
      </c>
      <c r="J4544" t="str">
        <f t="shared" si="210"/>
        <v>No</v>
      </c>
      <c r="K4544" t="str">
        <f t="shared" si="211"/>
        <v>1945335.5833333333Christian Litz</v>
      </c>
      <c r="L4544" t="str">
        <f t="shared" si="212"/>
        <v>No</v>
      </c>
    </row>
    <row r="4545" spans="1:12" x14ac:dyDescent="0.3">
      <c r="A4545" t="s">
        <v>49</v>
      </c>
      <c r="B4545">
        <v>19</v>
      </c>
      <c r="C4545" s="1">
        <v>45355</v>
      </c>
      <c r="D4545" s="1">
        <v>45335.583333333336</v>
      </c>
      <c r="E4545">
        <v>40</v>
      </c>
      <c r="F4545" t="s">
        <v>19</v>
      </c>
      <c r="G4545" t="s">
        <v>50</v>
      </c>
      <c r="H4545">
        <v>97110</v>
      </c>
      <c r="I4545" t="str" cm="1">
        <f t="array" ref="I4545">IFERROR(INDEX(scheduling_data!H:H,MATCH(B4545&amp;D4545,scheduling_data!D:D&amp;scheduling_data!A:A,0)),"")</f>
        <v>Christian Litz</v>
      </c>
      <c r="J4545" t="str">
        <f t="shared" si="210"/>
        <v>No</v>
      </c>
      <c r="K4545" t="str">
        <f t="shared" si="211"/>
        <v>1945335.5833333333Christian Litz</v>
      </c>
      <c r="L4545" t="str">
        <f t="shared" si="212"/>
        <v>Yes</v>
      </c>
    </row>
    <row r="4546" spans="1:12" x14ac:dyDescent="0.3">
      <c r="A4546" t="s">
        <v>49</v>
      </c>
      <c r="B4546">
        <v>19</v>
      </c>
      <c r="C4546" s="1">
        <v>45355</v>
      </c>
      <c r="D4546" s="1">
        <v>45335.583333333336</v>
      </c>
      <c r="E4546">
        <v>60</v>
      </c>
      <c r="F4546" t="s">
        <v>9</v>
      </c>
      <c r="G4546" t="s">
        <v>104</v>
      </c>
      <c r="H4546">
        <v>97161</v>
      </c>
      <c r="I4546" t="str" cm="1">
        <f t="array" ref="I4546">IFERROR(INDEX(scheduling_data!H:H,MATCH(B4546&amp;D4546,scheduling_data!D:D&amp;scheduling_data!A:A,0)),"")</f>
        <v>Christian Litz</v>
      </c>
      <c r="J4546" t="str">
        <f t="shared" si="210"/>
        <v>No</v>
      </c>
      <c r="K4546" t="str">
        <f t="shared" si="211"/>
        <v>1945335.5833333333Christian Litz</v>
      </c>
      <c r="L4546" t="str">
        <f t="shared" si="212"/>
        <v>No</v>
      </c>
    </row>
    <row r="4547" spans="1:12" x14ac:dyDescent="0.3">
      <c r="A4547" t="s">
        <v>49</v>
      </c>
      <c r="B4547">
        <v>19</v>
      </c>
      <c r="C4547" s="1">
        <v>45355</v>
      </c>
      <c r="D4547" s="1">
        <v>45335.583333333336</v>
      </c>
      <c r="E4547">
        <v>90</v>
      </c>
      <c r="F4547" t="s">
        <v>19</v>
      </c>
      <c r="G4547" t="s">
        <v>50</v>
      </c>
      <c r="H4547">
        <v>97161</v>
      </c>
      <c r="I4547" t="str" cm="1">
        <f t="array" ref="I4547">IFERROR(INDEX(scheduling_data!H:H,MATCH(B4547&amp;D4547,scheduling_data!D:D&amp;scheduling_data!A:A,0)),"")</f>
        <v>Christian Litz</v>
      </c>
      <c r="J4547" t="str">
        <f t="shared" ref="J4547:J4610" si="213">IF(I4547="", "Yes", "No")</f>
        <v>No</v>
      </c>
      <c r="K4547" t="str">
        <f t="shared" ref="K4547:K4610" si="214">IF(I4547="",B4547&amp;D4547,B4547&amp;D4547&amp;I4547)</f>
        <v>1945335.5833333333Christian Litz</v>
      </c>
      <c r="L4547" t="str">
        <f t="shared" ref="L4547:L4610" si="215">IF(OR(F4547="Cash", F4547="Check", F4547="EFT", F4547="Credit Card", F4547="Visa", F4547="Mastercard", F4547="AMEX"), "Yes", "No")</f>
        <v>Yes</v>
      </c>
    </row>
    <row r="4548" spans="1:12" x14ac:dyDescent="0.3">
      <c r="A4548" t="s">
        <v>49</v>
      </c>
      <c r="B4548">
        <v>19</v>
      </c>
      <c r="C4548" s="1">
        <v>45355</v>
      </c>
      <c r="D4548" s="1">
        <v>45337.541666666664</v>
      </c>
      <c r="E4548">
        <v>35</v>
      </c>
      <c r="F4548" t="s">
        <v>9</v>
      </c>
      <c r="G4548" t="s">
        <v>104</v>
      </c>
      <c r="H4548">
        <v>97530</v>
      </c>
      <c r="I4548" t="str" cm="1">
        <f t="array" ref="I4548">IFERROR(INDEX(scheduling_data!H:H,MATCH(B4548&amp;D4548,scheduling_data!D:D&amp;scheduling_data!A:A,0)),"")</f>
        <v>Jessica Pittman</v>
      </c>
      <c r="J4548" t="str">
        <f t="shared" si="213"/>
        <v>No</v>
      </c>
      <c r="K4548" t="str">
        <f t="shared" si="214"/>
        <v>1945337.5416666667Jessica Pittman</v>
      </c>
      <c r="L4548" t="str">
        <f t="shared" si="215"/>
        <v>No</v>
      </c>
    </row>
    <row r="4549" spans="1:12" x14ac:dyDescent="0.3">
      <c r="A4549" t="s">
        <v>49</v>
      </c>
      <c r="B4549">
        <v>19</v>
      </c>
      <c r="C4549" s="1">
        <v>45355</v>
      </c>
      <c r="D4549" s="1">
        <v>45337.541666666664</v>
      </c>
      <c r="E4549">
        <v>40</v>
      </c>
      <c r="F4549" t="s">
        <v>19</v>
      </c>
      <c r="G4549" t="s">
        <v>50</v>
      </c>
      <c r="H4549">
        <v>97530</v>
      </c>
      <c r="I4549" t="str" cm="1">
        <f t="array" ref="I4549">IFERROR(INDEX(scheduling_data!H:H,MATCH(B4549&amp;D4549,scheduling_data!D:D&amp;scheduling_data!A:A,0)),"")</f>
        <v>Jessica Pittman</v>
      </c>
      <c r="J4549" t="str">
        <f t="shared" si="213"/>
        <v>No</v>
      </c>
      <c r="K4549" t="str">
        <f t="shared" si="214"/>
        <v>1945337.5416666667Jessica Pittman</v>
      </c>
      <c r="L4549" t="str">
        <f t="shared" si="215"/>
        <v>Yes</v>
      </c>
    </row>
    <row r="4550" spans="1:12" x14ac:dyDescent="0.3">
      <c r="A4550" t="s">
        <v>49</v>
      </c>
      <c r="B4550">
        <v>19</v>
      </c>
      <c r="C4550" s="1">
        <v>45355</v>
      </c>
      <c r="D4550" s="1">
        <v>45337.541666666664</v>
      </c>
      <c r="E4550">
        <v>140</v>
      </c>
      <c r="F4550" t="s">
        <v>9</v>
      </c>
      <c r="G4550" t="s">
        <v>104</v>
      </c>
      <c r="H4550">
        <v>97110</v>
      </c>
      <c r="I4550" t="str" cm="1">
        <f t="array" ref="I4550">IFERROR(INDEX(scheduling_data!H:H,MATCH(B4550&amp;D4550,scheduling_data!D:D&amp;scheduling_data!A:A,0)),"")</f>
        <v>Jessica Pittman</v>
      </c>
      <c r="J4550" t="str">
        <f t="shared" si="213"/>
        <v>No</v>
      </c>
      <c r="K4550" t="str">
        <f t="shared" si="214"/>
        <v>1945337.5416666667Jessica Pittman</v>
      </c>
      <c r="L4550" t="str">
        <f t="shared" si="215"/>
        <v>No</v>
      </c>
    </row>
    <row r="4551" spans="1:12" x14ac:dyDescent="0.3">
      <c r="A4551" t="s">
        <v>49</v>
      </c>
      <c r="B4551">
        <v>19</v>
      </c>
      <c r="C4551" s="1">
        <v>45355</v>
      </c>
      <c r="D4551" s="1">
        <v>45337.541666666664</v>
      </c>
      <c r="E4551">
        <v>160</v>
      </c>
      <c r="F4551" t="s">
        <v>19</v>
      </c>
      <c r="G4551" t="s">
        <v>50</v>
      </c>
      <c r="H4551">
        <v>97110</v>
      </c>
      <c r="I4551" t="str" cm="1">
        <f t="array" ref="I4551">IFERROR(INDEX(scheduling_data!H:H,MATCH(B4551&amp;D4551,scheduling_data!D:D&amp;scheduling_data!A:A,0)),"")</f>
        <v>Jessica Pittman</v>
      </c>
      <c r="J4551" t="str">
        <f t="shared" si="213"/>
        <v>No</v>
      </c>
      <c r="K4551" t="str">
        <f t="shared" si="214"/>
        <v>1945337.5416666667Jessica Pittman</v>
      </c>
      <c r="L4551" t="str">
        <f t="shared" si="215"/>
        <v>Yes</v>
      </c>
    </row>
    <row r="4552" spans="1:12" x14ac:dyDescent="0.3">
      <c r="A4552" t="s">
        <v>49</v>
      </c>
      <c r="B4552">
        <v>19</v>
      </c>
      <c r="C4552" s="1">
        <v>45355</v>
      </c>
      <c r="D4552" s="1">
        <v>45338.5</v>
      </c>
      <c r="E4552">
        <v>35</v>
      </c>
      <c r="F4552" t="s">
        <v>9</v>
      </c>
      <c r="G4552" t="s">
        <v>104</v>
      </c>
      <c r="H4552">
        <v>97110</v>
      </c>
      <c r="I4552" t="str" cm="1">
        <f t="array" ref="I4552">IFERROR(INDEX(scheduling_data!H:H,MATCH(B4552&amp;D4552,scheduling_data!D:D&amp;scheduling_data!A:A,0)),"")</f>
        <v>Amber Hickman</v>
      </c>
      <c r="J4552" t="str">
        <f t="shared" si="213"/>
        <v>No</v>
      </c>
      <c r="K4552" t="str">
        <f t="shared" si="214"/>
        <v>1945338.5Amber Hickman</v>
      </c>
      <c r="L4552" t="str">
        <f t="shared" si="215"/>
        <v>No</v>
      </c>
    </row>
    <row r="4553" spans="1:12" x14ac:dyDescent="0.3">
      <c r="A4553" t="s">
        <v>49</v>
      </c>
      <c r="B4553">
        <v>19</v>
      </c>
      <c r="C4553" s="1">
        <v>45355</v>
      </c>
      <c r="D4553" s="1">
        <v>45338.5</v>
      </c>
      <c r="E4553">
        <v>68</v>
      </c>
      <c r="F4553" t="s">
        <v>9</v>
      </c>
      <c r="G4553" t="s">
        <v>104</v>
      </c>
      <c r="H4553">
        <v>97112</v>
      </c>
      <c r="I4553" t="str" cm="1">
        <f t="array" ref="I4553">IFERROR(INDEX(scheduling_data!H:H,MATCH(B4553&amp;D4553,scheduling_data!D:D&amp;scheduling_data!A:A,0)),"")</f>
        <v>Amber Hickman</v>
      </c>
      <c r="J4553" t="str">
        <f t="shared" si="213"/>
        <v>No</v>
      </c>
      <c r="K4553" t="str">
        <f t="shared" si="214"/>
        <v>1945338.5Amber Hickman</v>
      </c>
      <c r="L4553" t="str">
        <f t="shared" si="215"/>
        <v>No</v>
      </c>
    </row>
    <row r="4554" spans="1:12" x14ac:dyDescent="0.3">
      <c r="A4554" t="s">
        <v>49</v>
      </c>
      <c r="B4554">
        <v>19</v>
      </c>
      <c r="C4554" s="1">
        <v>45355</v>
      </c>
      <c r="D4554" s="1">
        <v>45338.5</v>
      </c>
      <c r="E4554">
        <v>82</v>
      </c>
      <c r="F4554" t="s">
        <v>19</v>
      </c>
      <c r="G4554" t="s">
        <v>50</v>
      </c>
      <c r="H4554">
        <v>97112</v>
      </c>
      <c r="I4554" t="str" cm="1">
        <f t="array" ref="I4554">IFERROR(INDEX(scheduling_data!H:H,MATCH(B4554&amp;D4554,scheduling_data!D:D&amp;scheduling_data!A:A,0)),"")</f>
        <v>Amber Hickman</v>
      </c>
      <c r="J4554" t="str">
        <f t="shared" si="213"/>
        <v>No</v>
      </c>
      <c r="K4554" t="str">
        <f t="shared" si="214"/>
        <v>1945338.5Amber Hickman</v>
      </c>
      <c r="L4554" t="str">
        <f t="shared" si="215"/>
        <v>Yes</v>
      </c>
    </row>
    <row r="4555" spans="1:12" x14ac:dyDescent="0.3">
      <c r="A4555" t="s">
        <v>49</v>
      </c>
      <c r="B4555">
        <v>19</v>
      </c>
      <c r="C4555" s="1">
        <v>45355</v>
      </c>
      <c r="D4555" s="1">
        <v>45338.5</v>
      </c>
      <c r="E4555">
        <v>40</v>
      </c>
      <c r="F4555" t="s">
        <v>19</v>
      </c>
      <c r="G4555" t="s">
        <v>50</v>
      </c>
      <c r="H4555">
        <v>97110</v>
      </c>
      <c r="I4555" t="str" cm="1">
        <f t="array" ref="I4555">IFERROR(INDEX(scheduling_data!H:H,MATCH(B4555&amp;D4555,scheduling_data!D:D&amp;scheduling_data!A:A,0)),"")</f>
        <v>Amber Hickman</v>
      </c>
      <c r="J4555" t="str">
        <f t="shared" si="213"/>
        <v>No</v>
      </c>
      <c r="K4555" t="str">
        <f t="shared" si="214"/>
        <v>1945338.5Amber Hickman</v>
      </c>
      <c r="L4555" t="str">
        <f t="shared" si="215"/>
        <v>Yes</v>
      </c>
    </row>
    <row r="4556" spans="1:12" x14ac:dyDescent="0.3">
      <c r="A4556" t="s">
        <v>49</v>
      </c>
      <c r="B4556">
        <v>19</v>
      </c>
      <c r="C4556" s="1">
        <v>45355</v>
      </c>
      <c r="D4556" s="1">
        <v>45341.583333333336</v>
      </c>
      <c r="E4556">
        <v>34</v>
      </c>
      <c r="F4556" t="s">
        <v>9</v>
      </c>
      <c r="G4556" t="s">
        <v>104</v>
      </c>
      <c r="H4556">
        <v>97112</v>
      </c>
      <c r="I4556" t="str" cm="1">
        <f t="array" ref="I4556">IFERROR(INDEX(scheduling_data!H:H,MATCH(B4556&amp;D4556,scheduling_data!D:D&amp;scheduling_data!A:A,0)),"")</f>
        <v>Christian Litz</v>
      </c>
      <c r="J4556" t="str">
        <f t="shared" si="213"/>
        <v>No</v>
      </c>
      <c r="K4556" t="str">
        <f t="shared" si="214"/>
        <v>1945341.5833333333Christian Litz</v>
      </c>
      <c r="L4556" t="str">
        <f t="shared" si="215"/>
        <v>No</v>
      </c>
    </row>
    <row r="4557" spans="1:12" x14ac:dyDescent="0.3">
      <c r="A4557" t="s">
        <v>49</v>
      </c>
      <c r="B4557">
        <v>19</v>
      </c>
      <c r="C4557" s="1">
        <v>45355</v>
      </c>
      <c r="D4557" s="1">
        <v>45341.583333333336</v>
      </c>
      <c r="E4557">
        <v>40</v>
      </c>
      <c r="F4557" t="s">
        <v>19</v>
      </c>
      <c r="G4557" t="s">
        <v>50</v>
      </c>
      <c r="H4557">
        <v>97110</v>
      </c>
      <c r="I4557" t="str" cm="1">
        <f t="array" ref="I4557">IFERROR(INDEX(scheduling_data!H:H,MATCH(B4557&amp;D4557,scheduling_data!D:D&amp;scheduling_data!A:A,0)),"")</f>
        <v>Christian Litz</v>
      </c>
      <c r="J4557" t="str">
        <f t="shared" si="213"/>
        <v>No</v>
      </c>
      <c r="K4557" t="str">
        <f t="shared" si="214"/>
        <v>1945341.5833333333Christian Litz</v>
      </c>
      <c r="L4557" t="str">
        <f t="shared" si="215"/>
        <v>Yes</v>
      </c>
    </row>
    <row r="4558" spans="1:12" x14ac:dyDescent="0.3">
      <c r="A4558" t="s">
        <v>49</v>
      </c>
      <c r="B4558">
        <v>19</v>
      </c>
      <c r="C4558" s="1">
        <v>45355</v>
      </c>
      <c r="D4558" s="1">
        <v>45341.583333333336</v>
      </c>
      <c r="E4558">
        <v>35</v>
      </c>
      <c r="F4558" t="s">
        <v>9</v>
      </c>
      <c r="G4558" t="s">
        <v>104</v>
      </c>
      <c r="H4558">
        <v>97110</v>
      </c>
      <c r="I4558" t="str" cm="1">
        <f t="array" ref="I4558">IFERROR(INDEX(scheduling_data!H:H,MATCH(B4558&amp;D4558,scheduling_data!D:D&amp;scheduling_data!A:A,0)),"")</f>
        <v>Christian Litz</v>
      </c>
      <c r="J4558" t="str">
        <f t="shared" si="213"/>
        <v>No</v>
      </c>
      <c r="K4558" t="str">
        <f t="shared" si="214"/>
        <v>1945341.5833333333Christian Litz</v>
      </c>
      <c r="L4558" t="str">
        <f t="shared" si="215"/>
        <v>No</v>
      </c>
    </row>
    <row r="4559" spans="1:12" x14ac:dyDescent="0.3">
      <c r="A4559" t="s">
        <v>49</v>
      </c>
      <c r="B4559">
        <v>19</v>
      </c>
      <c r="C4559" s="1">
        <v>45355</v>
      </c>
      <c r="D4559" s="1">
        <v>45341.583333333336</v>
      </c>
      <c r="E4559">
        <v>41</v>
      </c>
      <c r="F4559" t="s">
        <v>19</v>
      </c>
      <c r="G4559" t="s">
        <v>50</v>
      </c>
      <c r="H4559">
        <v>97112</v>
      </c>
      <c r="I4559" t="str" cm="1">
        <f t="array" ref="I4559">IFERROR(INDEX(scheduling_data!H:H,MATCH(B4559&amp;D4559,scheduling_data!D:D&amp;scheduling_data!A:A,0)),"")</f>
        <v>Christian Litz</v>
      </c>
      <c r="J4559" t="str">
        <f t="shared" si="213"/>
        <v>No</v>
      </c>
      <c r="K4559" t="str">
        <f t="shared" si="214"/>
        <v>1945341.5833333333Christian Litz</v>
      </c>
      <c r="L4559" t="str">
        <f t="shared" si="215"/>
        <v>Yes</v>
      </c>
    </row>
    <row r="4560" spans="1:12" x14ac:dyDescent="0.3">
      <c r="A4560" t="s">
        <v>49</v>
      </c>
      <c r="B4560">
        <v>19</v>
      </c>
      <c r="C4560" s="1">
        <v>45355</v>
      </c>
      <c r="D4560" s="1">
        <v>45341.583333333336</v>
      </c>
      <c r="E4560">
        <v>40</v>
      </c>
      <c r="F4560" t="s">
        <v>19</v>
      </c>
      <c r="G4560" t="s">
        <v>50</v>
      </c>
      <c r="H4560">
        <v>97530</v>
      </c>
      <c r="I4560" t="str" cm="1">
        <f t="array" ref="I4560">IFERROR(INDEX(scheduling_data!H:H,MATCH(B4560&amp;D4560,scheduling_data!D:D&amp;scheduling_data!A:A,0)),"")</f>
        <v>Christian Litz</v>
      </c>
      <c r="J4560" t="str">
        <f t="shared" si="213"/>
        <v>No</v>
      </c>
      <c r="K4560" t="str">
        <f t="shared" si="214"/>
        <v>1945341.5833333333Christian Litz</v>
      </c>
      <c r="L4560" t="str">
        <f t="shared" si="215"/>
        <v>Yes</v>
      </c>
    </row>
    <row r="4561" spans="1:12" x14ac:dyDescent="0.3">
      <c r="A4561" t="s">
        <v>49</v>
      </c>
      <c r="B4561">
        <v>19</v>
      </c>
      <c r="C4561" s="1">
        <v>45355</v>
      </c>
      <c r="D4561" s="1">
        <v>45341.583333333336</v>
      </c>
      <c r="E4561">
        <v>35</v>
      </c>
      <c r="F4561" t="s">
        <v>9</v>
      </c>
      <c r="G4561" t="s">
        <v>104</v>
      </c>
      <c r="H4561">
        <v>97530</v>
      </c>
      <c r="I4561" t="str" cm="1">
        <f t="array" ref="I4561">IFERROR(INDEX(scheduling_data!H:H,MATCH(B4561&amp;D4561,scheduling_data!D:D&amp;scheduling_data!A:A,0)),"")</f>
        <v>Christian Litz</v>
      </c>
      <c r="J4561" t="str">
        <f t="shared" si="213"/>
        <v>No</v>
      </c>
      <c r="K4561" t="str">
        <f t="shared" si="214"/>
        <v>1945341.5833333333Christian Litz</v>
      </c>
      <c r="L4561" t="str">
        <f t="shared" si="215"/>
        <v>No</v>
      </c>
    </row>
    <row r="4562" spans="1:12" x14ac:dyDescent="0.3">
      <c r="A4562" t="s">
        <v>49</v>
      </c>
      <c r="B4562">
        <v>19</v>
      </c>
      <c r="C4562" s="1">
        <v>45355</v>
      </c>
      <c r="D4562" s="1">
        <v>45343.541666666664</v>
      </c>
      <c r="E4562">
        <v>41</v>
      </c>
      <c r="F4562" t="s">
        <v>19</v>
      </c>
      <c r="G4562" t="s">
        <v>50</v>
      </c>
      <c r="H4562">
        <v>97112</v>
      </c>
      <c r="I4562" t="str" cm="1">
        <f t="array" ref="I4562">IFERROR(INDEX(scheduling_data!H:H,MATCH(B4562&amp;D4562,scheduling_data!D:D&amp;scheduling_data!A:A,0)),"")</f>
        <v>Katherine Tyree</v>
      </c>
      <c r="J4562" t="str">
        <f t="shared" si="213"/>
        <v>No</v>
      </c>
      <c r="K4562" t="str">
        <f t="shared" si="214"/>
        <v>1945343.5416666667Katherine Tyree</v>
      </c>
      <c r="L4562" t="str">
        <f t="shared" si="215"/>
        <v>Yes</v>
      </c>
    </row>
    <row r="4563" spans="1:12" x14ac:dyDescent="0.3">
      <c r="A4563" t="s">
        <v>49</v>
      </c>
      <c r="B4563">
        <v>19</v>
      </c>
      <c r="C4563" s="1">
        <v>45355</v>
      </c>
      <c r="D4563" s="1">
        <v>45343.541666666664</v>
      </c>
      <c r="E4563">
        <v>35</v>
      </c>
      <c r="F4563" t="s">
        <v>9</v>
      </c>
      <c r="G4563" t="s">
        <v>104</v>
      </c>
      <c r="H4563">
        <v>97530</v>
      </c>
      <c r="I4563" t="str" cm="1">
        <f t="array" ref="I4563">IFERROR(INDEX(scheduling_data!H:H,MATCH(B4563&amp;D4563,scheduling_data!D:D&amp;scheduling_data!A:A,0)),"")</f>
        <v>Katherine Tyree</v>
      </c>
      <c r="J4563" t="str">
        <f t="shared" si="213"/>
        <v>No</v>
      </c>
      <c r="K4563" t="str">
        <f t="shared" si="214"/>
        <v>1945343.5416666667Katherine Tyree</v>
      </c>
      <c r="L4563" t="str">
        <f t="shared" si="215"/>
        <v>No</v>
      </c>
    </row>
    <row r="4564" spans="1:12" x14ac:dyDescent="0.3">
      <c r="A4564" t="s">
        <v>49</v>
      </c>
      <c r="B4564">
        <v>19</v>
      </c>
      <c r="C4564" s="1">
        <v>45355</v>
      </c>
      <c r="D4564" s="1">
        <v>45343.541666666664</v>
      </c>
      <c r="E4564">
        <v>120</v>
      </c>
      <c r="F4564" t="s">
        <v>19</v>
      </c>
      <c r="G4564" t="s">
        <v>50</v>
      </c>
      <c r="H4564">
        <v>97110</v>
      </c>
      <c r="I4564" t="str" cm="1">
        <f t="array" ref="I4564">IFERROR(INDEX(scheduling_data!H:H,MATCH(B4564&amp;D4564,scheduling_data!D:D&amp;scheduling_data!A:A,0)),"")</f>
        <v>Katherine Tyree</v>
      </c>
      <c r="J4564" t="str">
        <f t="shared" si="213"/>
        <v>No</v>
      </c>
      <c r="K4564" t="str">
        <f t="shared" si="214"/>
        <v>1945343.5416666667Katherine Tyree</v>
      </c>
      <c r="L4564" t="str">
        <f t="shared" si="215"/>
        <v>Yes</v>
      </c>
    </row>
    <row r="4565" spans="1:12" x14ac:dyDescent="0.3">
      <c r="A4565" t="s">
        <v>49</v>
      </c>
      <c r="B4565">
        <v>19</v>
      </c>
      <c r="C4565" s="1">
        <v>45355</v>
      </c>
      <c r="D4565" s="1">
        <v>45343.541666666664</v>
      </c>
      <c r="E4565">
        <v>105</v>
      </c>
      <c r="F4565" t="s">
        <v>9</v>
      </c>
      <c r="G4565" t="s">
        <v>104</v>
      </c>
      <c r="H4565">
        <v>97110</v>
      </c>
      <c r="I4565" t="str" cm="1">
        <f t="array" ref="I4565">IFERROR(INDEX(scheduling_data!H:H,MATCH(B4565&amp;D4565,scheduling_data!D:D&amp;scheduling_data!A:A,0)),"")</f>
        <v>Katherine Tyree</v>
      </c>
      <c r="J4565" t="str">
        <f t="shared" si="213"/>
        <v>No</v>
      </c>
      <c r="K4565" t="str">
        <f t="shared" si="214"/>
        <v>1945343.5416666667Katherine Tyree</v>
      </c>
      <c r="L4565" t="str">
        <f t="shared" si="215"/>
        <v>No</v>
      </c>
    </row>
    <row r="4566" spans="1:12" x14ac:dyDescent="0.3">
      <c r="A4566" t="s">
        <v>49</v>
      </c>
      <c r="B4566">
        <v>19</v>
      </c>
      <c r="C4566" s="1">
        <v>45355</v>
      </c>
      <c r="D4566" s="1">
        <v>45343.541666666664</v>
      </c>
      <c r="E4566">
        <v>40</v>
      </c>
      <c r="F4566" t="s">
        <v>19</v>
      </c>
      <c r="G4566" t="s">
        <v>50</v>
      </c>
      <c r="H4566">
        <v>97530</v>
      </c>
      <c r="I4566" t="str" cm="1">
        <f t="array" ref="I4566">IFERROR(INDEX(scheduling_data!H:H,MATCH(B4566&amp;D4566,scheduling_data!D:D&amp;scheduling_data!A:A,0)),"")</f>
        <v>Katherine Tyree</v>
      </c>
      <c r="J4566" t="str">
        <f t="shared" si="213"/>
        <v>No</v>
      </c>
      <c r="K4566" t="str">
        <f t="shared" si="214"/>
        <v>1945343.5416666667Katherine Tyree</v>
      </c>
      <c r="L4566" t="str">
        <f t="shared" si="215"/>
        <v>Yes</v>
      </c>
    </row>
    <row r="4567" spans="1:12" x14ac:dyDescent="0.3">
      <c r="A4567" t="s">
        <v>49</v>
      </c>
      <c r="B4567">
        <v>19</v>
      </c>
      <c r="C4567" s="1">
        <v>45355</v>
      </c>
      <c r="D4567" s="1">
        <v>45343.541666666664</v>
      </c>
      <c r="E4567">
        <v>34</v>
      </c>
      <c r="F4567" t="s">
        <v>9</v>
      </c>
      <c r="G4567" t="s">
        <v>104</v>
      </c>
      <c r="H4567">
        <v>97112</v>
      </c>
      <c r="I4567" t="str" cm="1">
        <f t="array" ref="I4567">IFERROR(INDEX(scheduling_data!H:H,MATCH(B4567&amp;D4567,scheduling_data!D:D&amp;scheduling_data!A:A,0)),"")</f>
        <v>Katherine Tyree</v>
      </c>
      <c r="J4567" t="str">
        <f t="shared" si="213"/>
        <v>No</v>
      </c>
      <c r="K4567" t="str">
        <f t="shared" si="214"/>
        <v>1945343.5416666667Katherine Tyree</v>
      </c>
      <c r="L4567" t="str">
        <f t="shared" si="215"/>
        <v>No</v>
      </c>
    </row>
    <row r="4568" spans="1:12" x14ac:dyDescent="0.3">
      <c r="A4568" t="s">
        <v>49</v>
      </c>
      <c r="B4568">
        <v>19</v>
      </c>
      <c r="C4568" s="1">
        <v>45355</v>
      </c>
      <c r="D4568" s="1">
        <v>45345.458333333336</v>
      </c>
      <c r="E4568">
        <v>34</v>
      </c>
      <c r="F4568" t="s">
        <v>9</v>
      </c>
      <c r="G4568" t="s">
        <v>104</v>
      </c>
      <c r="H4568">
        <v>97112</v>
      </c>
      <c r="I4568" t="str" cm="1">
        <f t="array" ref="I4568">IFERROR(INDEX(scheduling_data!H:H,MATCH(B4568&amp;D4568,scheduling_data!D:D&amp;scheduling_data!A:A,0)),"")</f>
        <v>Amber Hickman</v>
      </c>
      <c r="J4568" t="str">
        <f t="shared" si="213"/>
        <v>No</v>
      </c>
      <c r="K4568" t="str">
        <f t="shared" si="214"/>
        <v>1945345.4583333333Amber Hickman</v>
      </c>
      <c r="L4568" t="str">
        <f t="shared" si="215"/>
        <v>No</v>
      </c>
    </row>
    <row r="4569" spans="1:12" x14ac:dyDescent="0.3">
      <c r="A4569" t="s">
        <v>49</v>
      </c>
      <c r="B4569">
        <v>19</v>
      </c>
      <c r="C4569" s="1">
        <v>45355</v>
      </c>
      <c r="D4569" s="1">
        <v>45345.458333333336</v>
      </c>
      <c r="E4569">
        <v>40</v>
      </c>
      <c r="F4569" t="s">
        <v>19</v>
      </c>
      <c r="G4569" t="s">
        <v>50</v>
      </c>
      <c r="H4569">
        <v>97110</v>
      </c>
      <c r="I4569" t="str" cm="1">
        <f t="array" ref="I4569">IFERROR(INDEX(scheduling_data!H:H,MATCH(B4569&amp;D4569,scheduling_data!D:D&amp;scheduling_data!A:A,0)),"")</f>
        <v>Amber Hickman</v>
      </c>
      <c r="J4569" t="str">
        <f t="shared" si="213"/>
        <v>No</v>
      </c>
      <c r="K4569" t="str">
        <f t="shared" si="214"/>
        <v>1945345.4583333333Amber Hickman</v>
      </c>
      <c r="L4569" t="str">
        <f t="shared" si="215"/>
        <v>Yes</v>
      </c>
    </row>
    <row r="4570" spans="1:12" x14ac:dyDescent="0.3">
      <c r="A4570" t="s">
        <v>49</v>
      </c>
      <c r="B4570">
        <v>19</v>
      </c>
      <c r="C4570" s="1">
        <v>45355</v>
      </c>
      <c r="D4570" s="1">
        <v>45345.458333333336</v>
      </c>
      <c r="E4570">
        <v>35</v>
      </c>
      <c r="F4570" t="s">
        <v>9</v>
      </c>
      <c r="G4570" t="s">
        <v>104</v>
      </c>
      <c r="H4570">
        <v>97110</v>
      </c>
      <c r="I4570" t="str" cm="1">
        <f t="array" ref="I4570">IFERROR(INDEX(scheduling_data!H:H,MATCH(B4570&amp;D4570,scheduling_data!D:D&amp;scheduling_data!A:A,0)),"")</f>
        <v>Amber Hickman</v>
      </c>
      <c r="J4570" t="str">
        <f t="shared" si="213"/>
        <v>No</v>
      </c>
      <c r="K4570" t="str">
        <f t="shared" si="214"/>
        <v>1945345.4583333333Amber Hickman</v>
      </c>
      <c r="L4570" t="str">
        <f t="shared" si="215"/>
        <v>No</v>
      </c>
    </row>
    <row r="4571" spans="1:12" x14ac:dyDescent="0.3">
      <c r="A4571" t="s">
        <v>49</v>
      </c>
      <c r="B4571">
        <v>19</v>
      </c>
      <c r="C4571" s="1">
        <v>45355</v>
      </c>
      <c r="D4571" s="1">
        <v>45345.458333333336</v>
      </c>
      <c r="E4571">
        <v>41</v>
      </c>
      <c r="F4571" t="s">
        <v>19</v>
      </c>
      <c r="G4571" t="s">
        <v>50</v>
      </c>
      <c r="H4571">
        <v>97112</v>
      </c>
      <c r="I4571" t="str" cm="1">
        <f t="array" ref="I4571">IFERROR(INDEX(scheduling_data!H:H,MATCH(B4571&amp;D4571,scheduling_data!D:D&amp;scheduling_data!A:A,0)),"")</f>
        <v>Amber Hickman</v>
      </c>
      <c r="J4571" t="str">
        <f t="shared" si="213"/>
        <v>No</v>
      </c>
      <c r="K4571" t="str">
        <f t="shared" si="214"/>
        <v>1945345.4583333333Amber Hickman</v>
      </c>
      <c r="L4571" t="str">
        <f t="shared" si="215"/>
        <v>Yes</v>
      </c>
    </row>
    <row r="4572" spans="1:12" x14ac:dyDescent="0.3">
      <c r="A4572" t="s">
        <v>49</v>
      </c>
      <c r="B4572">
        <v>19</v>
      </c>
      <c r="C4572" s="1">
        <v>45355</v>
      </c>
      <c r="D4572" s="1">
        <v>45345.458333333336</v>
      </c>
      <c r="E4572">
        <v>35</v>
      </c>
      <c r="F4572" t="s">
        <v>9</v>
      </c>
      <c r="G4572" t="s">
        <v>104</v>
      </c>
      <c r="H4572">
        <v>97530</v>
      </c>
      <c r="I4572" t="str" cm="1">
        <f t="array" ref="I4572">IFERROR(INDEX(scheduling_data!H:H,MATCH(B4572&amp;D4572,scheduling_data!D:D&amp;scheduling_data!A:A,0)),"")</f>
        <v>Amber Hickman</v>
      </c>
      <c r="J4572" t="str">
        <f t="shared" si="213"/>
        <v>No</v>
      </c>
      <c r="K4572" t="str">
        <f t="shared" si="214"/>
        <v>1945345.4583333333Amber Hickman</v>
      </c>
      <c r="L4572" t="str">
        <f t="shared" si="215"/>
        <v>No</v>
      </c>
    </row>
    <row r="4573" spans="1:12" x14ac:dyDescent="0.3">
      <c r="A4573" t="s">
        <v>49</v>
      </c>
      <c r="B4573">
        <v>19</v>
      </c>
      <c r="C4573" s="1">
        <v>45355</v>
      </c>
      <c r="D4573" s="1">
        <v>45345.458333333336</v>
      </c>
      <c r="E4573">
        <v>40</v>
      </c>
      <c r="F4573" t="s">
        <v>19</v>
      </c>
      <c r="G4573" t="s">
        <v>50</v>
      </c>
      <c r="H4573">
        <v>97530</v>
      </c>
      <c r="I4573" t="str" cm="1">
        <f t="array" ref="I4573">IFERROR(INDEX(scheduling_data!H:H,MATCH(B4573&amp;D4573,scheduling_data!D:D&amp;scheduling_data!A:A,0)),"")</f>
        <v>Amber Hickman</v>
      </c>
      <c r="J4573" t="str">
        <f t="shared" si="213"/>
        <v>No</v>
      </c>
      <c r="K4573" t="str">
        <f t="shared" si="214"/>
        <v>1945345.4583333333Amber Hickman</v>
      </c>
      <c r="L4573" t="str">
        <f t="shared" si="215"/>
        <v>Yes</v>
      </c>
    </row>
    <row r="4574" spans="1:12" x14ac:dyDescent="0.3">
      <c r="A4574" t="s">
        <v>49</v>
      </c>
      <c r="B4574">
        <v>19</v>
      </c>
      <c r="C4574" s="1">
        <v>45364</v>
      </c>
      <c r="D4574" s="1">
        <v>45350.541666666664</v>
      </c>
      <c r="E4574">
        <v>35</v>
      </c>
      <c r="F4574" t="s">
        <v>9</v>
      </c>
      <c r="G4574" t="s">
        <v>104</v>
      </c>
      <c r="H4574">
        <v>97110</v>
      </c>
      <c r="I4574" t="str" cm="1">
        <f t="array" ref="I4574">IFERROR(INDEX(scheduling_data!H:H,MATCH(B4574&amp;D4574,scheduling_data!D:D&amp;scheduling_data!A:A,0)),"")</f>
        <v>Jessica Pittman</v>
      </c>
      <c r="J4574" t="str">
        <f t="shared" si="213"/>
        <v>No</v>
      </c>
      <c r="K4574" t="str">
        <f t="shared" si="214"/>
        <v>1945350.5416666667Jessica Pittman</v>
      </c>
      <c r="L4574" t="str">
        <f t="shared" si="215"/>
        <v>No</v>
      </c>
    </row>
    <row r="4575" spans="1:12" x14ac:dyDescent="0.3">
      <c r="A4575" t="s">
        <v>49</v>
      </c>
      <c r="B4575">
        <v>19</v>
      </c>
      <c r="C4575" s="1">
        <v>45364</v>
      </c>
      <c r="D4575" s="1">
        <v>45350.541666666664</v>
      </c>
      <c r="E4575">
        <v>40</v>
      </c>
      <c r="F4575" t="s">
        <v>19</v>
      </c>
      <c r="G4575" t="s">
        <v>50</v>
      </c>
      <c r="H4575">
        <v>97530</v>
      </c>
      <c r="I4575" t="str" cm="1">
        <f t="array" ref="I4575">IFERROR(INDEX(scheduling_data!H:H,MATCH(B4575&amp;D4575,scheduling_data!D:D&amp;scheduling_data!A:A,0)),"")</f>
        <v>Jessica Pittman</v>
      </c>
      <c r="J4575" t="str">
        <f t="shared" si="213"/>
        <v>No</v>
      </c>
      <c r="K4575" t="str">
        <f t="shared" si="214"/>
        <v>1945350.5416666667Jessica Pittman</v>
      </c>
      <c r="L4575" t="str">
        <f t="shared" si="215"/>
        <v>Yes</v>
      </c>
    </row>
    <row r="4576" spans="1:12" x14ac:dyDescent="0.3">
      <c r="A4576" t="s">
        <v>49</v>
      </c>
      <c r="B4576">
        <v>19</v>
      </c>
      <c r="C4576" s="1">
        <v>45364</v>
      </c>
      <c r="D4576" s="1">
        <v>45350.541666666664</v>
      </c>
      <c r="E4576">
        <v>35</v>
      </c>
      <c r="F4576" t="s">
        <v>9</v>
      </c>
      <c r="G4576" t="s">
        <v>104</v>
      </c>
      <c r="H4576">
        <v>97530</v>
      </c>
      <c r="I4576" t="str" cm="1">
        <f t="array" ref="I4576">IFERROR(INDEX(scheduling_data!H:H,MATCH(B4576&amp;D4576,scheduling_data!D:D&amp;scheduling_data!A:A,0)),"")</f>
        <v>Jessica Pittman</v>
      </c>
      <c r="J4576" t="str">
        <f t="shared" si="213"/>
        <v>No</v>
      </c>
      <c r="K4576" t="str">
        <f t="shared" si="214"/>
        <v>1945350.5416666667Jessica Pittman</v>
      </c>
      <c r="L4576" t="str">
        <f t="shared" si="215"/>
        <v>No</v>
      </c>
    </row>
    <row r="4577" spans="1:12" x14ac:dyDescent="0.3">
      <c r="A4577" t="s">
        <v>49</v>
      </c>
      <c r="B4577">
        <v>19</v>
      </c>
      <c r="C4577" s="1">
        <v>45364</v>
      </c>
      <c r="D4577" s="1">
        <v>45350.541666666664</v>
      </c>
      <c r="E4577">
        <v>41</v>
      </c>
      <c r="F4577" t="s">
        <v>19</v>
      </c>
      <c r="G4577" t="s">
        <v>50</v>
      </c>
      <c r="H4577">
        <v>97112</v>
      </c>
      <c r="I4577" t="str" cm="1">
        <f t="array" ref="I4577">IFERROR(INDEX(scheduling_data!H:H,MATCH(B4577&amp;D4577,scheduling_data!D:D&amp;scheduling_data!A:A,0)),"")</f>
        <v>Jessica Pittman</v>
      </c>
      <c r="J4577" t="str">
        <f t="shared" si="213"/>
        <v>No</v>
      </c>
      <c r="K4577" t="str">
        <f t="shared" si="214"/>
        <v>1945350.5416666667Jessica Pittman</v>
      </c>
      <c r="L4577" t="str">
        <f t="shared" si="215"/>
        <v>Yes</v>
      </c>
    </row>
    <row r="4578" spans="1:12" x14ac:dyDescent="0.3">
      <c r="A4578" t="s">
        <v>49</v>
      </c>
      <c r="B4578">
        <v>19</v>
      </c>
      <c r="C4578" s="1">
        <v>45364</v>
      </c>
      <c r="D4578" s="1">
        <v>45350.541666666664</v>
      </c>
      <c r="E4578">
        <v>34</v>
      </c>
      <c r="F4578" t="s">
        <v>9</v>
      </c>
      <c r="G4578" t="s">
        <v>104</v>
      </c>
      <c r="H4578">
        <v>97112</v>
      </c>
      <c r="I4578" t="str" cm="1">
        <f t="array" ref="I4578">IFERROR(INDEX(scheduling_data!H:H,MATCH(B4578&amp;D4578,scheduling_data!D:D&amp;scheduling_data!A:A,0)),"")</f>
        <v>Jessica Pittman</v>
      </c>
      <c r="J4578" t="str">
        <f t="shared" si="213"/>
        <v>No</v>
      </c>
      <c r="K4578" t="str">
        <f t="shared" si="214"/>
        <v>1945350.5416666667Jessica Pittman</v>
      </c>
      <c r="L4578" t="str">
        <f t="shared" si="215"/>
        <v>No</v>
      </c>
    </row>
    <row r="4579" spans="1:12" x14ac:dyDescent="0.3">
      <c r="A4579" t="s">
        <v>49</v>
      </c>
      <c r="B4579">
        <v>19</v>
      </c>
      <c r="C4579" s="1">
        <v>45364</v>
      </c>
      <c r="D4579" s="1">
        <v>45350.541666666664</v>
      </c>
      <c r="E4579">
        <v>40</v>
      </c>
      <c r="F4579" t="s">
        <v>19</v>
      </c>
      <c r="G4579" t="s">
        <v>50</v>
      </c>
      <c r="H4579">
        <v>97110</v>
      </c>
      <c r="I4579" t="str" cm="1">
        <f t="array" ref="I4579">IFERROR(INDEX(scheduling_data!H:H,MATCH(B4579&amp;D4579,scheduling_data!D:D&amp;scheduling_data!A:A,0)),"")</f>
        <v>Jessica Pittman</v>
      </c>
      <c r="J4579" t="str">
        <f t="shared" si="213"/>
        <v>No</v>
      </c>
      <c r="K4579" t="str">
        <f t="shared" si="214"/>
        <v>1945350.5416666667Jessica Pittman</v>
      </c>
      <c r="L4579" t="str">
        <f t="shared" si="215"/>
        <v>Yes</v>
      </c>
    </row>
    <row r="4580" spans="1:12" x14ac:dyDescent="0.3">
      <c r="A4580" t="s">
        <v>80</v>
      </c>
      <c r="B4580">
        <v>134</v>
      </c>
      <c r="C4580" s="1">
        <v>45352</v>
      </c>
      <c r="D4580" s="1">
        <v>45336.666666666664</v>
      </c>
      <c r="E4580">
        <v>56.78</v>
      </c>
      <c r="F4580" t="s">
        <v>19</v>
      </c>
      <c r="G4580" t="s">
        <v>51</v>
      </c>
      <c r="H4580">
        <v>97112</v>
      </c>
      <c r="I4580" t="str" cm="1">
        <f t="array" ref="I4580">IFERROR(INDEX(scheduling_data!H:H,MATCH(B4580&amp;D4580,scheduling_data!D:D&amp;scheduling_data!A:A,0)),"")</f>
        <v>Heidi Molaison</v>
      </c>
      <c r="J4580" t="str">
        <f t="shared" si="213"/>
        <v>No</v>
      </c>
      <c r="K4580" t="str">
        <f t="shared" si="214"/>
        <v>13445336.6666666667Heidi Molaison</v>
      </c>
      <c r="L4580" t="str">
        <f t="shared" si="215"/>
        <v>Yes</v>
      </c>
    </row>
    <row r="4581" spans="1:12" x14ac:dyDescent="0.3">
      <c r="A4581" t="s">
        <v>80</v>
      </c>
      <c r="B4581">
        <v>134</v>
      </c>
      <c r="C4581" s="1">
        <v>45352</v>
      </c>
      <c r="D4581" s="1">
        <v>45336.666666666664</v>
      </c>
      <c r="E4581">
        <v>93.22</v>
      </c>
      <c r="F4581" t="s">
        <v>9</v>
      </c>
      <c r="G4581" t="s">
        <v>52</v>
      </c>
      <c r="H4581">
        <v>97112</v>
      </c>
      <c r="I4581" t="str" cm="1">
        <f t="array" ref="I4581">IFERROR(INDEX(scheduling_data!H:H,MATCH(B4581&amp;D4581,scheduling_data!D:D&amp;scheduling_data!A:A,0)),"")</f>
        <v>Heidi Molaison</v>
      </c>
      <c r="J4581" t="str">
        <f t="shared" si="213"/>
        <v>No</v>
      </c>
      <c r="K4581" t="str">
        <f t="shared" si="214"/>
        <v>13445336.6666666667Heidi Molaison</v>
      </c>
      <c r="L4581" t="str">
        <f t="shared" si="215"/>
        <v>No</v>
      </c>
    </row>
    <row r="4582" spans="1:12" x14ac:dyDescent="0.3">
      <c r="A4582" t="s">
        <v>80</v>
      </c>
      <c r="B4582">
        <v>134</v>
      </c>
      <c r="C4582" s="1">
        <v>45352</v>
      </c>
      <c r="D4582" s="1">
        <v>45341.645833333336</v>
      </c>
      <c r="E4582">
        <v>64.81</v>
      </c>
      <c r="F4582" t="s">
        <v>19</v>
      </c>
      <c r="G4582" t="s">
        <v>51</v>
      </c>
      <c r="H4582">
        <v>92507</v>
      </c>
      <c r="I4582" t="str" cm="1">
        <f t="array" ref="I4582">IFERROR(INDEX(scheduling_data!H:H,MATCH(B4582&amp;D4582,scheduling_data!D:D&amp;scheduling_data!A:A,0)),"")</f>
        <v>D'Anna Pullen</v>
      </c>
      <c r="J4582" t="str">
        <f t="shared" si="213"/>
        <v>No</v>
      </c>
      <c r="K4582" t="str">
        <f t="shared" si="214"/>
        <v>13445341.6458333333D'Anna Pullen</v>
      </c>
      <c r="L4582" t="str">
        <f t="shared" si="215"/>
        <v>Yes</v>
      </c>
    </row>
    <row r="4583" spans="1:12" x14ac:dyDescent="0.3">
      <c r="A4583" t="s">
        <v>80</v>
      </c>
      <c r="B4583">
        <v>134</v>
      </c>
      <c r="C4583" s="1">
        <v>45352</v>
      </c>
      <c r="D4583" s="1">
        <v>45341.645833333336</v>
      </c>
      <c r="E4583">
        <v>85.19</v>
      </c>
      <c r="F4583" t="s">
        <v>9</v>
      </c>
      <c r="G4583" t="s">
        <v>52</v>
      </c>
      <c r="H4583">
        <v>92507</v>
      </c>
      <c r="I4583" t="str" cm="1">
        <f t="array" ref="I4583">IFERROR(INDEX(scheduling_data!H:H,MATCH(B4583&amp;D4583,scheduling_data!D:D&amp;scheduling_data!A:A,0)),"")</f>
        <v>D'Anna Pullen</v>
      </c>
      <c r="J4583" t="str">
        <f t="shared" si="213"/>
        <v>No</v>
      </c>
      <c r="K4583" t="str">
        <f t="shared" si="214"/>
        <v>13445341.6458333333D'Anna Pullen</v>
      </c>
      <c r="L4583" t="str">
        <f t="shared" si="215"/>
        <v>No</v>
      </c>
    </row>
    <row r="4584" spans="1:12" x14ac:dyDescent="0.3">
      <c r="A4584" t="s">
        <v>80</v>
      </c>
      <c r="B4584">
        <v>134</v>
      </c>
      <c r="C4584" s="1">
        <v>45359</v>
      </c>
      <c r="D4584" s="1">
        <v>45341.666666666664</v>
      </c>
      <c r="E4584">
        <v>56.78</v>
      </c>
      <c r="F4584" t="s">
        <v>19</v>
      </c>
      <c r="G4584" t="s">
        <v>51</v>
      </c>
      <c r="H4584">
        <v>97112</v>
      </c>
      <c r="I4584" t="str" cm="1">
        <f t="array" ref="I4584">IFERROR(INDEX(scheduling_data!H:H,MATCH(B4584&amp;D4584,scheduling_data!D:D&amp;scheduling_data!A:A,0)),"")</f>
        <v>Breanna Cochran</v>
      </c>
      <c r="J4584" t="str">
        <f t="shared" si="213"/>
        <v>No</v>
      </c>
      <c r="K4584" t="str">
        <f t="shared" si="214"/>
        <v>13445341.6666666667Breanna Cochran</v>
      </c>
      <c r="L4584" t="str">
        <f t="shared" si="215"/>
        <v>Yes</v>
      </c>
    </row>
    <row r="4585" spans="1:12" x14ac:dyDescent="0.3">
      <c r="A4585" t="s">
        <v>80</v>
      </c>
      <c r="B4585">
        <v>134</v>
      </c>
      <c r="C4585" s="1">
        <v>45359</v>
      </c>
      <c r="D4585" s="1">
        <v>45341.666666666664</v>
      </c>
      <c r="E4585">
        <v>93.22</v>
      </c>
      <c r="F4585" t="s">
        <v>9</v>
      </c>
      <c r="G4585" t="s">
        <v>52</v>
      </c>
      <c r="H4585">
        <v>97112</v>
      </c>
      <c r="I4585" t="str" cm="1">
        <f t="array" ref="I4585">IFERROR(INDEX(scheduling_data!H:H,MATCH(B4585&amp;D4585,scheduling_data!D:D&amp;scheduling_data!A:A,0)),"")</f>
        <v>Breanna Cochran</v>
      </c>
      <c r="J4585" t="str">
        <f t="shared" si="213"/>
        <v>No</v>
      </c>
      <c r="K4585" t="str">
        <f t="shared" si="214"/>
        <v>13445341.6666666667Breanna Cochran</v>
      </c>
      <c r="L4585" t="str">
        <f t="shared" si="215"/>
        <v>No</v>
      </c>
    </row>
    <row r="4586" spans="1:12" x14ac:dyDescent="0.3">
      <c r="A4586" t="s">
        <v>80</v>
      </c>
      <c r="B4586">
        <v>134</v>
      </c>
      <c r="C4586" s="1">
        <v>45359</v>
      </c>
      <c r="D4586" s="1">
        <v>45343.645833333336</v>
      </c>
      <c r="E4586">
        <v>64.81</v>
      </c>
      <c r="F4586" t="s">
        <v>19</v>
      </c>
      <c r="G4586" t="s">
        <v>51</v>
      </c>
      <c r="H4586">
        <v>92507</v>
      </c>
      <c r="I4586" t="str" cm="1">
        <f t="array" ref="I4586">IFERROR(INDEX(scheduling_data!H:H,MATCH(B4586&amp;D4586,scheduling_data!D:D&amp;scheduling_data!A:A,0)),"")</f>
        <v>Victoria Miley</v>
      </c>
      <c r="J4586" t="str">
        <f t="shared" si="213"/>
        <v>No</v>
      </c>
      <c r="K4586" t="str">
        <f t="shared" si="214"/>
        <v>13445343.6458333333Victoria Miley</v>
      </c>
      <c r="L4586" t="str">
        <f t="shared" si="215"/>
        <v>Yes</v>
      </c>
    </row>
    <row r="4587" spans="1:12" x14ac:dyDescent="0.3">
      <c r="A4587" t="s">
        <v>80</v>
      </c>
      <c r="B4587">
        <v>134</v>
      </c>
      <c r="C4587" s="1">
        <v>45359</v>
      </c>
      <c r="D4587" s="1">
        <v>45343.645833333336</v>
      </c>
      <c r="E4587">
        <v>85.19</v>
      </c>
      <c r="F4587" t="s">
        <v>9</v>
      </c>
      <c r="G4587" t="s">
        <v>52</v>
      </c>
      <c r="H4587">
        <v>92507</v>
      </c>
      <c r="I4587" t="str" cm="1">
        <f t="array" ref="I4587">IFERROR(INDEX(scheduling_data!H:H,MATCH(B4587&amp;D4587,scheduling_data!D:D&amp;scheduling_data!A:A,0)),"")</f>
        <v>Victoria Miley</v>
      </c>
      <c r="J4587" t="str">
        <f t="shared" si="213"/>
        <v>No</v>
      </c>
      <c r="K4587" t="str">
        <f t="shared" si="214"/>
        <v>13445343.6458333333Victoria Miley</v>
      </c>
      <c r="L4587" t="str">
        <f t="shared" si="215"/>
        <v>No</v>
      </c>
    </row>
    <row r="4588" spans="1:12" x14ac:dyDescent="0.3">
      <c r="A4588" t="s">
        <v>80</v>
      </c>
      <c r="B4588">
        <v>134</v>
      </c>
      <c r="C4588" s="1">
        <v>45359</v>
      </c>
      <c r="D4588" s="1">
        <v>45343.666666666664</v>
      </c>
      <c r="E4588">
        <v>56.78</v>
      </c>
      <c r="F4588" t="s">
        <v>19</v>
      </c>
      <c r="G4588" t="s">
        <v>51</v>
      </c>
      <c r="H4588">
        <v>97112</v>
      </c>
      <c r="I4588" t="str" cm="1">
        <f t="array" ref="I4588">IFERROR(INDEX(scheduling_data!H:H,MATCH(B4588&amp;D4588,scheduling_data!D:D&amp;scheduling_data!A:A,0)),"")</f>
        <v>Heidi Molaison</v>
      </c>
      <c r="J4588" t="str">
        <f t="shared" si="213"/>
        <v>No</v>
      </c>
      <c r="K4588" t="str">
        <f t="shared" si="214"/>
        <v>13445343.6666666667Heidi Molaison</v>
      </c>
      <c r="L4588" t="str">
        <f t="shared" si="215"/>
        <v>Yes</v>
      </c>
    </row>
    <row r="4589" spans="1:12" x14ac:dyDescent="0.3">
      <c r="A4589" t="s">
        <v>80</v>
      </c>
      <c r="B4589">
        <v>134</v>
      </c>
      <c r="C4589" s="1">
        <v>45359</v>
      </c>
      <c r="D4589" s="1">
        <v>45343.666666666664</v>
      </c>
      <c r="E4589">
        <v>93.22</v>
      </c>
      <c r="F4589" t="s">
        <v>9</v>
      </c>
      <c r="G4589" t="s">
        <v>52</v>
      </c>
      <c r="H4589">
        <v>97112</v>
      </c>
      <c r="I4589" t="str" cm="1">
        <f t="array" ref="I4589">IFERROR(INDEX(scheduling_data!H:H,MATCH(B4589&amp;D4589,scheduling_data!D:D&amp;scheduling_data!A:A,0)),"")</f>
        <v>Heidi Molaison</v>
      </c>
      <c r="J4589" t="str">
        <f t="shared" si="213"/>
        <v>No</v>
      </c>
      <c r="K4589" t="str">
        <f t="shared" si="214"/>
        <v>13445343.6666666667Heidi Molaison</v>
      </c>
      <c r="L4589" t="str">
        <f t="shared" si="215"/>
        <v>No</v>
      </c>
    </row>
    <row r="4590" spans="1:12" x14ac:dyDescent="0.3">
      <c r="A4590" t="s">
        <v>80</v>
      </c>
      <c r="B4590">
        <v>134</v>
      </c>
      <c r="C4590" s="1">
        <v>45359</v>
      </c>
      <c r="D4590" s="1">
        <v>45348.645833333336</v>
      </c>
      <c r="E4590">
        <v>85.19</v>
      </c>
      <c r="F4590" t="s">
        <v>9</v>
      </c>
      <c r="G4590" t="s">
        <v>52</v>
      </c>
      <c r="H4590">
        <v>92507</v>
      </c>
      <c r="I4590" t="str" cm="1">
        <f t="array" ref="I4590">IFERROR(INDEX(scheduling_data!H:H,MATCH(B4590&amp;D4590,scheduling_data!D:D&amp;scheduling_data!A:A,0)),"")</f>
        <v>Victoria Miley</v>
      </c>
      <c r="J4590" t="str">
        <f t="shared" si="213"/>
        <v>No</v>
      </c>
      <c r="K4590" t="str">
        <f t="shared" si="214"/>
        <v>13445348.6458333333Victoria Miley</v>
      </c>
      <c r="L4590" t="str">
        <f t="shared" si="215"/>
        <v>No</v>
      </c>
    </row>
    <row r="4591" spans="1:12" x14ac:dyDescent="0.3">
      <c r="A4591" t="s">
        <v>80</v>
      </c>
      <c r="B4591">
        <v>134</v>
      </c>
      <c r="C4591" s="1">
        <v>45359</v>
      </c>
      <c r="D4591" s="1">
        <v>45348.645833333336</v>
      </c>
      <c r="E4591">
        <v>64.81</v>
      </c>
      <c r="F4591" t="s">
        <v>19</v>
      </c>
      <c r="G4591" t="s">
        <v>51</v>
      </c>
      <c r="H4591">
        <v>92507</v>
      </c>
      <c r="I4591" t="str" cm="1">
        <f t="array" ref="I4591">IFERROR(INDEX(scheduling_data!H:H,MATCH(B4591&amp;D4591,scheduling_data!D:D&amp;scheduling_data!A:A,0)),"")</f>
        <v>Victoria Miley</v>
      </c>
      <c r="J4591" t="str">
        <f t="shared" si="213"/>
        <v>No</v>
      </c>
      <c r="K4591" t="str">
        <f t="shared" si="214"/>
        <v>13445348.6458333333Victoria Miley</v>
      </c>
      <c r="L4591" t="str">
        <f t="shared" si="215"/>
        <v>Yes</v>
      </c>
    </row>
    <row r="4592" spans="1:12" x14ac:dyDescent="0.3">
      <c r="A4592" t="s">
        <v>80</v>
      </c>
      <c r="B4592">
        <v>134</v>
      </c>
      <c r="C4592" s="1">
        <v>45363</v>
      </c>
      <c r="D4592" s="1">
        <v>45348.666666666664</v>
      </c>
      <c r="E4592">
        <v>93.22</v>
      </c>
      <c r="F4592" t="s">
        <v>9</v>
      </c>
      <c r="G4592" t="s">
        <v>52</v>
      </c>
      <c r="H4592">
        <v>97112</v>
      </c>
      <c r="I4592" t="str" cm="1">
        <f t="array" ref="I4592">IFERROR(INDEX(scheduling_data!H:H,MATCH(B4592&amp;D4592,scheduling_data!D:D&amp;scheduling_data!A:A,0)),"")</f>
        <v>Breanna Cochran</v>
      </c>
      <c r="J4592" t="str">
        <f t="shared" si="213"/>
        <v>No</v>
      </c>
      <c r="K4592" t="str">
        <f t="shared" si="214"/>
        <v>13445348.6666666667Breanna Cochran</v>
      </c>
      <c r="L4592" t="str">
        <f t="shared" si="215"/>
        <v>No</v>
      </c>
    </row>
    <row r="4593" spans="1:12" x14ac:dyDescent="0.3">
      <c r="A4593" t="s">
        <v>80</v>
      </c>
      <c r="B4593">
        <v>134</v>
      </c>
      <c r="C4593" s="1">
        <v>45363</v>
      </c>
      <c r="D4593" s="1">
        <v>45348.666666666664</v>
      </c>
      <c r="E4593">
        <v>56.78</v>
      </c>
      <c r="F4593" t="s">
        <v>19</v>
      </c>
      <c r="G4593" t="s">
        <v>51</v>
      </c>
      <c r="H4593">
        <v>97112</v>
      </c>
      <c r="I4593" t="str" cm="1">
        <f t="array" ref="I4593">IFERROR(INDEX(scheduling_data!H:H,MATCH(B4593&amp;D4593,scheduling_data!D:D&amp;scheduling_data!A:A,0)),"")</f>
        <v>Breanna Cochran</v>
      </c>
      <c r="J4593" t="str">
        <f t="shared" si="213"/>
        <v>No</v>
      </c>
      <c r="K4593" t="str">
        <f t="shared" si="214"/>
        <v>13445348.6666666667Breanna Cochran</v>
      </c>
      <c r="L4593" t="str">
        <f t="shared" si="215"/>
        <v>Yes</v>
      </c>
    </row>
    <row r="4594" spans="1:12" x14ac:dyDescent="0.3">
      <c r="A4594" t="s">
        <v>80</v>
      </c>
      <c r="B4594">
        <v>134</v>
      </c>
      <c r="C4594" s="1">
        <v>45363</v>
      </c>
      <c r="D4594" s="1">
        <v>45350.645833333336</v>
      </c>
      <c r="E4594">
        <v>64.81</v>
      </c>
      <c r="F4594" t="s">
        <v>19</v>
      </c>
      <c r="G4594" t="s">
        <v>51</v>
      </c>
      <c r="H4594">
        <v>92507</v>
      </c>
      <c r="I4594" t="str" cm="1">
        <f t="array" ref="I4594">IFERROR(INDEX(scheduling_data!H:H,MATCH(B4594&amp;D4594,scheduling_data!D:D&amp;scheduling_data!A:A,0)),"")</f>
        <v>D'Anna Pullen</v>
      </c>
      <c r="J4594" t="str">
        <f t="shared" si="213"/>
        <v>No</v>
      </c>
      <c r="K4594" t="str">
        <f t="shared" si="214"/>
        <v>13445350.6458333333D'Anna Pullen</v>
      </c>
      <c r="L4594" t="str">
        <f t="shared" si="215"/>
        <v>Yes</v>
      </c>
    </row>
    <row r="4595" spans="1:12" x14ac:dyDescent="0.3">
      <c r="A4595" t="s">
        <v>80</v>
      </c>
      <c r="B4595">
        <v>134</v>
      </c>
      <c r="C4595" s="1">
        <v>45363</v>
      </c>
      <c r="D4595" s="1">
        <v>45350.645833333336</v>
      </c>
      <c r="E4595">
        <v>85.19</v>
      </c>
      <c r="F4595" t="s">
        <v>9</v>
      </c>
      <c r="G4595" t="s">
        <v>52</v>
      </c>
      <c r="H4595">
        <v>92507</v>
      </c>
      <c r="I4595" t="str" cm="1">
        <f t="array" ref="I4595">IFERROR(INDEX(scheduling_data!H:H,MATCH(B4595&amp;D4595,scheduling_data!D:D&amp;scheduling_data!A:A,0)),"")</f>
        <v>D'Anna Pullen</v>
      </c>
      <c r="J4595" t="str">
        <f t="shared" si="213"/>
        <v>No</v>
      </c>
      <c r="K4595" t="str">
        <f t="shared" si="214"/>
        <v>13445350.6458333333D'Anna Pullen</v>
      </c>
      <c r="L4595" t="str">
        <f t="shared" si="215"/>
        <v>No</v>
      </c>
    </row>
    <row r="4596" spans="1:12" x14ac:dyDescent="0.3">
      <c r="A4596" t="s">
        <v>17</v>
      </c>
      <c r="B4596">
        <v>20</v>
      </c>
      <c r="C4596" s="1">
        <v>45358</v>
      </c>
      <c r="D4596" s="1">
        <v>45335.375</v>
      </c>
      <c r="E4596">
        <v>56.78</v>
      </c>
      <c r="F4596" t="s">
        <v>19</v>
      </c>
      <c r="G4596" t="s">
        <v>20</v>
      </c>
      <c r="H4596">
        <v>97112</v>
      </c>
      <c r="I4596" t="str" cm="1">
        <f t="array" ref="I4596">IFERROR(INDEX(scheduling_data!H:H,MATCH(B4596&amp;D4596,scheduling_data!D:D&amp;scheduling_data!A:A,0)),"")</f>
        <v>Carolyn Simpson</v>
      </c>
      <c r="J4596" t="str">
        <f t="shared" si="213"/>
        <v>No</v>
      </c>
      <c r="K4596" t="str">
        <f t="shared" si="214"/>
        <v>2045335.375Carolyn Simpson</v>
      </c>
      <c r="L4596" t="str">
        <f t="shared" si="215"/>
        <v>Yes</v>
      </c>
    </row>
    <row r="4597" spans="1:12" x14ac:dyDescent="0.3">
      <c r="A4597" t="s">
        <v>17</v>
      </c>
      <c r="B4597">
        <v>20</v>
      </c>
      <c r="C4597" s="1">
        <v>45358</v>
      </c>
      <c r="D4597" s="1">
        <v>45335.375</v>
      </c>
      <c r="E4597">
        <v>93.22</v>
      </c>
      <c r="F4597" t="s">
        <v>9</v>
      </c>
      <c r="G4597" t="s">
        <v>18</v>
      </c>
      <c r="H4597">
        <v>97112</v>
      </c>
      <c r="I4597" t="str" cm="1">
        <f t="array" ref="I4597">IFERROR(INDEX(scheduling_data!H:H,MATCH(B4597&amp;D4597,scheduling_data!D:D&amp;scheduling_data!A:A,0)),"")</f>
        <v>Carolyn Simpson</v>
      </c>
      <c r="J4597" t="str">
        <f t="shared" si="213"/>
        <v>No</v>
      </c>
      <c r="K4597" t="str">
        <f t="shared" si="214"/>
        <v>2045335.375Carolyn Simpson</v>
      </c>
      <c r="L4597" t="str">
        <f t="shared" si="215"/>
        <v>No</v>
      </c>
    </row>
    <row r="4598" spans="1:12" x14ac:dyDescent="0.3">
      <c r="A4598" t="s">
        <v>17</v>
      </c>
      <c r="B4598">
        <v>20</v>
      </c>
      <c r="C4598" s="1">
        <v>45358</v>
      </c>
      <c r="D4598" s="1">
        <v>45338.333333333336</v>
      </c>
      <c r="E4598">
        <v>85.19</v>
      </c>
      <c r="F4598" t="s">
        <v>9</v>
      </c>
      <c r="G4598" t="s">
        <v>18</v>
      </c>
      <c r="H4598">
        <v>92507</v>
      </c>
      <c r="I4598" t="str" cm="1">
        <f t="array" ref="I4598">IFERROR(INDEX(scheduling_data!H:H,MATCH(B4598&amp;D4598,scheduling_data!D:D&amp;scheduling_data!A:A,0)),"")</f>
        <v>Victoria Miley</v>
      </c>
      <c r="J4598" t="str">
        <f t="shared" si="213"/>
        <v>No</v>
      </c>
      <c r="K4598" t="str">
        <f t="shared" si="214"/>
        <v>2045338.3333333333Victoria Miley</v>
      </c>
      <c r="L4598" t="str">
        <f t="shared" si="215"/>
        <v>No</v>
      </c>
    </row>
    <row r="4599" spans="1:12" x14ac:dyDescent="0.3">
      <c r="A4599" t="s">
        <v>17</v>
      </c>
      <c r="B4599">
        <v>20</v>
      </c>
      <c r="C4599" s="1">
        <v>45358</v>
      </c>
      <c r="D4599" s="1">
        <v>45338.333333333336</v>
      </c>
      <c r="E4599">
        <v>64.81</v>
      </c>
      <c r="F4599" t="s">
        <v>19</v>
      </c>
      <c r="G4599" t="s">
        <v>20</v>
      </c>
      <c r="H4599">
        <v>92507</v>
      </c>
      <c r="I4599" t="str" cm="1">
        <f t="array" ref="I4599">IFERROR(INDEX(scheduling_data!H:H,MATCH(B4599&amp;D4599,scheduling_data!D:D&amp;scheduling_data!A:A,0)),"")</f>
        <v>Victoria Miley</v>
      </c>
      <c r="J4599" t="str">
        <f t="shared" si="213"/>
        <v>No</v>
      </c>
      <c r="K4599" t="str">
        <f t="shared" si="214"/>
        <v>2045338.3333333333Victoria Miley</v>
      </c>
      <c r="L4599" t="str">
        <f t="shared" si="215"/>
        <v>Yes</v>
      </c>
    </row>
    <row r="4600" spans="1:12" x14ac:dyDescent="0.3">
      <c r="A4600" t="s">
        <v>17</v>
      </c>
      <c r="B4600">
        <v>20</v>
      </c>
      <c r="C4600" s="1">
        <v>45363</v>
      </c>
      <c r="D4600" s="1">
        <v>45341.333333333336</v>
      </c>
      <c r="E4600">
        <v>64.81</v>
      </c>
      <c r="F4600" t="s">
        <v>19</v>
      </c>
      <c r="G4600" t="s">
        <v>20</v>
      </c>
      <c r="H4600">
        <v>92507</v>
      </c>
      <c r="I4600" t="str" cm="1">
        <f t="array" ref="I4600">IFERROR(INDEX(scheduling_data!H:H,MATCH(B4600&amp;D4600,scheduling_data!D:D&amp;scheduling_data!A:A,0)),"")</f>
        <v>Victoria Miley</v>
      </c>
      <c r="J4600" t="str">
        <f t="shared" si="213"/>
        <v>No</v>
      </c>
      <c r="K4600" t="str">
        <f t="shared" si="214"/>
        <v>2045341.3333333333Victoria Miley</v>
      </c>
      <c r="L4600" t="str">
        <f t="shared" si="215"/>
        <v>Yes</v>
      </c>
    </row>
    <row r="4601" spans="1:12" x14ac:dyDescent="0.3">
      <c r="A4601" t="s">
        <v>17</v>
      </c>
      <c r="B4601">
        <v>20</v>
      </c>
      <c r="C4601" s="1">
        <v>45363</v>
      </c>
      <c r="D4601" s="1">
        <v>45341.333333333336</v>
      </c>
      <c r="E4601">
        <v>85.19</v>
      </c>
      <c r="F4601" t="s">
        <v>9</v>
      </c>
      <c r="G4601" t="s">
        <v>18</v>
      </c>
      <c r="H4601">
        <v>92507</v>
      </c>
      <c r="I4601" t="str" cm="1">
        <f t="array" ref="I4601">IFERROR(INDEX(scheduling_data!H:H,MATCH(B4601&amp;D4601,scheduling_data!D:D&amp;scheduling_data!A:A,0)),"")</f>
        <v>Victoria Miley</v>
      </c>
      <c r="J4601" t="str">
        <f t="shared" si="213"/>
        <v>No</v>
      </c>
      <c r="K4601" t="str">
        <f t="shared" si="214"/>
        <v>2045341.3333333333Victoria Miley</v>
      </c>
      <c r="L4601" t="str">
        <f t="shared" si="215"/>
        <v>No</v>
      </c>
    </row>
    <row r="4602" spans="1:12" x14ac:dyDescent="0.3">
      <c r="A4602" t="s">
        <v>17</v>
      </c>
      <c r="B4602">
        <v>20</v>
      </c>
      <c r="C4602" s="1">
        <v>45358</v>
      </c>
      <c r="D4602" s="1">
        <v>45341.354166666664</v>
      </c>
      <c r="E4602">
        <v>0</v>
      </c>
      <c r="F4602" t="s">
        <v>9</v>
      </c>
      <c r="G4602" t="s">
        <v>452</v>
      </c>
      <c r="H4602">
        <v>97112</v>
      </c>
      <c r="I4602" t="str" cm="1">
        <f t="array" ref="I4602">IFERROR(INDEX(scheduling_data!H:H,MATCH(B4602&amp;D4602,scheduling_data!D:D&amp;scheduling_data!A:A,0)),"")</f>
        <v>Breanna Cochran</v>
      </c>
      <c r="J4602" t="str">
        <f t="shared" si="213"/>
        <v>No</v>
      </c>
      <c r="K4602" t="str">
        <f t="shared" si="214"/>
        <v>2045341.3541666667Breanna Cochran</v>
      </c>
      <c r="L4602" t="str">
        <f t="shared" si="215"/>
        <v>No</v>
      </c>
    </row>
    <row r="4603" spans="1:12" x14ac:dyDescent="0.3">
      <c r="A4603" t="s">
        <v>17</v>
      </c>
      <c r="B4603">
        <v>20</v>
      </c>
      <c r="C4603" s="1">
        <v>45363</v>
      </c>
      <c r="D4603" s="1">
        <v>45344.541666666664</v>
      </c>
      <c r="E4603">
        <v>85.19</v>
      </c>
      <c r="F4603" t="s">
        <v>9</v>
      </c>
      <c r="G4603" t="s">
        <v>18</v>
      </c>
      <c r="H4603">
        <v>92507</v>
      </c>
      <c r="I4603" t="str" cm="1">
        <f t="array" ref="I4603">IFERROR(INDEX(scheduling_data!H:H,MATCH(B4603&amp;D4603,scheduling_data!D:D&amp;scheduling_data!A:A,0)),"")</f>
        <v>Victoria Miley</v>
      </c>
      <c r="J4603" t="str">
        <f t="shared" si="213"/>
        <v>No</v>
      </c>
      <c r="K4603" t="str">
        <f t="shared" si="214"/>
        <v>2045344.5416666667Victoria Miley</v>
      </c>
      <c r="L4603" t="str">
        <f t="shared" si="215"/>
        <v>No</v>
      </c>
    </row>
    <row r="4604" spans="1:12" x14ac:dyDescent="0.3">
      <c r="A4604" t="s">
        <v>17</v>
      </c>
      <c r="B4604">
        <v>20</v>
      </c>
      <c r="C4604" s="1">
        <v>45363</v>
      </c>
      <c r="D4604" s="1">
        <v>45344.541666666664</v>
      </c>
      <c r="E4604">
        <v>64.81</v>
      </c>
      <c r="F4604" t="s">
        <v>19</v>
      </c>
      <c r="G4604" t="s">
        <v>20</v>
      </c>
      <c r="H4604">
        <v>92507</v>
      </c>
      <c r="I4604" t="str" cm="1">
        <f t="array" ref="I4604">IFERROR(INDEX(scheduling_data!H:H,MATCH(B4604&amp;D4604,scheduling_data!D:D&amp;scheduling_data!A:A,0)),"")</f>
        <v>Victoria Miley</v>
      </c>
      <c r="J4604" t="str">
        <f t="shared" si="213"/>
        <v>No</v>
      </c>
      <c r="K4604" t="str">
        <f t="shared" si="214"/>
        <v>2045344.5416666667Victoria Miley</v>
      </c>
      <c r="L4604" t="str">
        <f t="shared" si="215"/>
        <v>Yes</v>
      </c>
    </row>
    <row r="4605" spans="1:12" x14ac:dyDescent="0.3">
      <c r="A4605" t="s">
        <v>17</v>
      </c>
      <c r="B4605">
        <v>20</v>
      </c>
      <c r="C4605" s="1">
        <v>45370</v>
      </c>
      <c r="D4605" s="1">
        <v>45348.354166666664</v>
      </c>
      <c r="E4605">
        <v>56.78</v>
      </c>
      <c r="F4605" t="s">
        <v>19</v>
      </c>
      <c r="G4605" t="s">
        <v>20</v>
      </c>
      <c r="H4605">
        <v>97112</v>
      </c>
      <c r="I4605" t="str" cm="1">
        <f t="array" ref="I4605">IFERROR(INDEX(scheduling_data!H:H,MATCH(B4605&amp;D4605,scheduling_data!D:D&amp;scheduling_data!A:A,0)),"")</f>
        <v>Heidi Molaison</v>
      </c>
      <c r="J4605" t="str">
        <f t="shared" si="213"/>
        <v>No</v>
      </c>
      <c r="K4605" t="str">
        <f t="shared" si="214"/>
        <v>2045348.3541666667Heidi Molaison</v>
      </c>
      <c r="L4605" t="str">
        <f t="shared" si="215"/>
        <v>Yes</v>
      </c>
    </row>
    <row r="4606" spans="1:12" x14ac:dyDescent="0.3">
      <c r="A4606" t="s">
        <v>17</v>
      </c>
      <c r="B4606">
        <v>20</v>
      </c>
      <c r="C4606" s="1">
        <v>45370</v>
      </c>
      <c r="D4606" s="1">
        <v>45348.354166666664</v>
      </c>
      <c r="E4606">
        <v>93.22</v>
      </c>
      <c r="F4606" t="s">
        <v>9</v>
      </c>
      <c r="G4606" t="s">
        <v>18</v>
      </c>
      <c r="H4606">
        <v>97112</v>
      </c>
      <c r="I4606" t="str" cm="1">
        <f t="array" ref="I4606">IFERROR(INDEX(scheduling_data!H:H,MATCH(B4606&amp;D4606,scheduling_data!D:D&amp;scheduling_data!A:A,0)),"")</f>
        <v>Heidi Molaison</v>
      </c>
      <c r="J4606" t="str">
        <f t="shared" si="213"/>
        <v>No</v>
      </c>
      <c r="K4606" t="str">
        <f t="shared" si="214"/>
        <v>2045348.3541666667Heidi Molaison</v>
      </c>
      <c r="L4606" t="str">
        <f t="shared" si="215"/>
        <v>No</v>
      </c>
    </row>
    <row r="4607" spans="1:12" x14ac:dyDescent="0.3">
      <c r="A4607" t="s">
        <v>17</v>
      </c>
      <c r="B4607">
        <v>20</v>
      </c>
      <c r="C4607" s="1">
        <v>45370</v>
      </c>
      <c r="D4607" s="1">
        <v>45350.354166666664</v>
      </c>
      <c r="E4607">
        <v>64.81</v>
      </c>
      <c r="F4607" t="s">
        <v>19</v>
      </c>
      <c r="G4607" t="s">
        <v>20</v>
      </c>
      <c r="H4607">
        <v>92507</v>
      </c>
      <c r="I4607" t="str" cm="1">
        <f t="array" ref="I4607">IFERROR(INDEX(scheduling_data!H:H,MATCH(B4607&amp;D4607,scheduling_data!D:D&amp;scheduling_data!A:A,0)),"")</f>
        <v>D'Anna Pullen</v>
      </c>
      <c r="J4607" t="str">
        <f t="shared" si="213"/>
        <v>No</v>
      </c>
      <c r="K4607" t="str">
        <f t="shared" si="214"/>
        <v>2045350.3541666667D'Anna Pullen</v>
      </c>
      <c r="L4607" t="str">
        <f t="shared" si="215"/>
        <v>Yes</v>
      </c>
    </row>
    <row r="4608" spans="1:12" x14ac:dyDescent="0.3">
      <c r="A4608" t="s">
        <v>17</v>
      </c>
      <c r="B4608">
        <v>20</v>
      </c>
      <c r="C4608" s="1">
        <v>45370</v>
      </c>
      <c r="D4608" s="1">
        <v>45350.354166666664</v>
      </c>
      <c r="E4608">
        <v>85.19</v>
      </c>
      <c r="F4608" t="s">
        <v>9</v>
      </c>
      <c r="G4608" t="s">
        <v>18</v>
      </c>
      <c r="H4608">
        <v>92507</v>
      </c>
      <c r="I4608" t="str" cm="1">
        <f t="array" ref="I4608">IFERROR(INDEX(scheduling_data!H:H,MATCH(B4608&amp;D4608,scheduling_data!D:D&amp;scheduling_data!A:A,0)),"")</f>
        <v>D'Anna Pullen</v>
      </c>
      <c r="J4608" t="str">
        <f t="shared" si="213"/>
        <v>No</v>
      </c>
      <c r="K4608" t="str">
        <f t="shared" si="214"/>
        <v>2045350.3541666667D'Anna Pullen</v>
      </c>
      <c r="L4608" t="str">
        <f t="shared" si="215"/>
        <v>No</v>
      </c>
    </row>
    <row r="4609" spans="1:12" x14ac:dyDescent="0.3">
      <c r="A4609" t="s">
        <v>17</v>
      </c>
      <c r="B4609">
        <v>20</v>
      </c>
      <c r="C4609" s="1">
        <v>45358</v>
      </c>
      <c r="D4609" s="1">
        <v>45327.333333333336</v>
      </c>
      <c r="E4609">
        <v>85.19</v>
      </c>
      <c r="F4609" t="s">
        <v>9</v>
      </c>
      <c r="G4609" t="s">
        <v>18</v>
      </c>
      <c r="H4609">
        <v>92507</v>
      </c>
      <c r="I4609" t="str" cm="1">
        <f t="array" ref="I4609">IFERROR(INDEX(scheduling_data!H:H,MATCH(B4609&amp;D4609,scheduling_data!D:D&amp;scheduling_data!A:A,0)),"")</f>
        <v>Victoria Miley</v>
      </c>
      <c r="J4609" t="str">
        <f t="shared" si="213"/>
        <v>No</v>
      </c>
      <c r="K4609" t="str">
        <f t="shared" si="214"/>
        <v>2045327.3333333333Victoria Miley</v>
      </c>
      <c r="L4609" t="str">
        <f t="shared" si="215"/>
        <v>No</v>
      </c>
    </row>
    <row r="4610" spans="1:12" x14ac:dyDescent="0.3">
      <c r="A4610" t="s">
        <v>17</v>
      </c>
      <c r="B4610">
        <v>20</v>
      </c>
      <c r="C4610" s="1">
        <v>45358</v>
      </c>
      <c r="D4610" s="1">
        <v>45327.333333333336</v>
      </c>
      <c r="E4610">
        <v>64.81</v>
      </c>
      <c r="F4610" t="s">
        <v>19</v>
      </c>
      <c r="G4610" t="s">
        <v>20</v>
      </c>
      <c r="H4610">
        <v>92507</v>
      </c>
      <c r="I4610" t="str" cm="1">
        <f t="array" ref="I4610">IFERROR(INDEX(scheduling_data!H:H,MATCH(B4610&amp;D4610,scheduling_data!D:D&amp;scheduling_data!A:A,0)),"")</f>
        <v>Victoria Miley</v>
      </c>
      <c r="J4610" t="str">
        <f t="shared" si="213"/>
        <v>No</v>
      </c>
      <c r="K4610" t="str">
        <f t="shared" si="214"/>
        <v>2045327.3333333333Victoria Miley</v>
      </c>
      <c r="L4610" t="str">
        <f t="shared" si="215"/>
        <v>Yes</v>
      </c>
    </row>
    <row r="4611" spans="1:12" x14ac:dyDescent="0.3">
      <c r="A4611" t="s">
        <v>17</v>
      </c>
      <c r="B4611">
        <v>20</v>
      </c>
      <c r="C4611" s="1">
        <v>45358</v>
      </c>
      <c r="D4611" s="1">
        <v>45329.333333333336</v>
      </c>
      <c r="E4611">
        <v>85.19</v>
      </c>
      <c r="F4611" t="s">
        <v>9</v>
      </c>
      <c r="G4611" t="s">
        <v>18</v>
      </c>
      <c r="H4611">
        <v>92507</v>
      </c>
      <c r="I4611" t="str" cm="1">
        <f t="array" ref="I4611">IFERROR(INDEX(scheduling_data!H:H,MATCH(B4611&amp;D4611,scheduling_data!D:D&amp;scheduling_data!A:A,0)),"")</f>
        <v>Victoria Miley</v>
      </c>
      <c r="J4611" t="str">
        <f t="shared" ref="J4611:J4674" si="216">IF(I4611="", "Yes", "No")</f>
        <v>No</v>
      </c>
      <c r="K4611" t="str">
        <f t="shared" ref="K4611:K4674" si="217">IF(I4611="",B4611&amp;D4611,B4611&amp;D4611&amp;I4611)</f>
        <v>2045329.3333333333Victoria Miley</v>
      </c>
      <c r="L4611" t="str">
        <f t="shared" ref="L4611:L4674" si="218">IF(OR(F4611="Cash", F4611="Check", F4611="EFT", F4611="Credit Card", F4611="Visa", F4611="Mastercard", F4611="AMEX"), "Yes", "No")</f>
        <v>No</v>
      </c>
    </row>
    <row r="4612" spans="1:12" x14ac:dyDescent="0.3">
      <c r="A4612" t="s">
        <v>17</v>
      </c>
      <c r="B4612">
        <v>20</v>
      </c>
      <c r="C4612" s="1">
        <v>45358</v>
      </c>
      <c r="D4612" s="1">
        <v>45329.333333333336</v>
      </c>
      <c r="E4612">
        <v>64.81</v>
      </c>
      <c r="F4612" t="s">
        <v>19</v>
      </c>
      <c r="G4612" t="s">
        <v>20</v>
      </c>
      <c r="H4612">
        <v>92507</v>
      </c>
      <c r="I4612" t="str" cm="1">
        <f t="array" ref="I4612">IFERROR(INDEX(scheduling_data!H:H,MATCH(B4612&amp;D4612,scheduling_data!D:D&amp;scheduling_data!A:A,0)),"")</f>
        <v>Victoria Miley</v>
      </c>
      <c r="J4612" t="str">
        <f t="shared" si="216"/>
        <v>No</v>
      </c>
      <c r="K4612" t="str">
        <f t="shared" si="217"/>
        <v>2045329.3333333333Victoria Miley</v>
      </c>
      <c r="L4612" t="str">
        <f t="shared" si="218"/>
        <v>Yes</v>
      </c>
    </row>
    <row r="4613" spans="1:12" x14ac:dyDescent="0.3">
      <c r="A4613" t="s">
        <v>17</v>
      </c>
      <c r="B4613">
        <v>20</v>
      </c>
      <c r="C4613" s="1">
        <v>45358</v>
      </c>
      <c r="D4613" s="1">
        <v>45330.333333333336</v>
      </c>
      <c r="E4613">
        <v>64.81</v>
      </c>
      <c r="F4613" t="s">
        <v>19</v>
      </c>
      <c r="G4613" t="s">
        <v>20</v>
      </c>
      <c r="H4613">
        <v>92507</v>
      </c>
      <c r="I4613" t="str" cm="1">
        <f t="array" ref="I4613">IFERROR(INDEX(scheduling_data!H:H,MATCH(B4613&amp;D4613,scheduling_data!D:D&amp;scheduling_data!A:A,0)),"")</f>
        <v>Victoria Miley</v>
      </c>
      <c r="J4613" t="str">
        <f t="shared" si="216"/>
        <v>No</v>
      </c>
      <c r="K4613" t="str">
        <f t="shared" si="217"/>
        <v>2045330.3333333333Victoria Miley</v>
      </c>
      <c r="L4613" t="str">
        <f t="shared" si="218"/>
        <v>Yes</v>
      </c>
    </row>
    <row r="4614" spans="1:12" x14ac:dyDescent="0.3">
      <c r="A4614" t="s">
        <v>17</v>
      </c>
      <c r="B4614">
        <v>20</v>
      </c>
      <c r="C4614" s="1">
        <v>45358</v>
      </c>
      <c r="D4614" s="1">
        <v>45330.333333333336</v>
      </c>
      <c r="E4614">
        <v>85.19</v>
      </c>
      <c r="F4614" t="s">
        <v>9</v>
      </c>
      <c r="G4614" t="s">
        <v>18</v>
      </c>
      <c r="H4614">
        <v>92507</v>
      </c>
      <c r="I4614" t="str" cm="1">
        <f t="array" ref="I4614">IFERROR(INDEX(scheduling_data!H:H,MATCH(B4614&amp;D4614,scheduling_data!D:D&amp;scheduling_data!A:A,0)),"")</f>
        <v>Victoria Miley</v>
      </c>
      <c r="J4614" t="str">
        <f t="shared" si="216"/>
        <v>No</v>
      </c>
      <c r="K4614" t="str">
        <f t="shared" si="217"/>
        <v>2045330.3333333333Victoria Miley</v>
      </c>
      <c r="L4614" t="str">
        <f t="shared" si="218"/>
        <v>No</v>
      </c>
    </row>
    <row r="4615" spans="1:12" x14ac:dyDescent="0.3">
      <c r="A4615" t="s">
        <v>25</v>
      </c>
      <c r="B4615">
        <v>135</v>
      </c>
      <c r="C4615" s="1">
        <v>45352</v>
      </c>
      <c r="D4615" s="1">
        <v>45343.645833333336</v>
      </c>
      <c r="E4615">
        <v>85.19</v>
      </c>
      <c r="F4615" t="s">
        <v>9</v>
      </c>
      <c r="G4615" t="s">
        <v>28</v>
      </c>
      <c r="H4615">
        <v>92507</v>
      </c>
      <c r="I4615" t="str" cm="1">
        <f t="array" ref="I4615">IFERROR(INDEX(scheduling_data!H:H,MATCH(B4615&amp;D4615,scheduling_data!D:D&amp;scheduling_data!A:A,0)),"")</f>
        <v>D'Anna Pullen</v>
      </c>
      <c r="J4615" t="str">
        <f t="shared" si="216"/>
        <v>No</v>
      </c>
      <c r="K4615" t="str">
        <f t="shared" si="217"/>
        <v>13545343.6458333333D'Anna Pullen</v>
      </c>
      <c r="L4615" t="str">
        <f t="shared" si="218"/>
        <v>No</v>
      </c>
    </row>
    <row r="4616" spans="1:12" x14ac:dyDescent="0.3">
      <c r="A4616" t="s">
        <v>25</v>
      </c>
      <c r="B4616">
        <v>135</v>
      </c>
      <c r="C4616" s="1">
        <v>45352</v>
      </c>
      <c r="D4616" s="1">
        <v>45343.645833333336</v>
      </c>
      <c r="E4616">
        <v>64.81</v>
      </c>
      <c r="F4616" t="s">
        <v>19</v>
      </c>
      <c r="G4616" t="s">
        <v>26</v>
      </c>
      <c r="H4616">
        <v>92507</v>
      </c>
      <c r="I4616" t="str" cm="1">
        <f t="array" ref="I4616">IFERROR(INDEX(scheduling_data!H:H,MATCH(B4616&amp;D4616,scheduling_data!D:D&amp;scheduling_data!A:A,0)),"")</f>
        <v>D'Anna Pullen</v>
      </c>
      <c r="J4616" t="str">
        <f t="shared" si="216"/>
        <v>No</v>
      </c>
      <c r="K4616" t="str">
        <f t="shared" si="217"/>
        <v>13545343.6458333333D'Anna Pullen</v>
      </c>
      <c r="L4616" t="str">
        <f t="shared" si="218"/>
        <v>Yes</v>
      </c>
    </row>
    <row r="4617" spans="1:12" x14ac:dyDescent="0.3">
      <c r="A4617" t="s">
        <v>25</v>
      </c>
      <c r="B4617">
        <v>135</v>
      </c>
      <c r="C4617" s="1">
        <v>45359</v>
      </c>
      <c r="D4617" s="1">
        <v>45350.666666666664</v>
      </c>
      <c r="E4617">
        <v>64.81</v>
      </c>
      <c r="F4617" t="s">
        <v>19</v>
      </c>
      <c r="G4617" t="s">
        <v>26</v>
      </c>
      <c r="H4617">
        <v>92507</v>
      </c>
      <c r="I4617" t="str" cm="1">
        <f t="array" ref="I4617">IFERROR(INDEX(scheduling_data!H:H,MATCH(B4617&amp;D4617,scheduling_data!D:D&amp;scheduling_data!A:A,0)),"")</f>
        <v>D'Anna Pullen</v>
      </c>
      <c r="J4617" t="str">
        <f t="shared" si="216"/>
        <v>No</v>
      </c>
      <c r="K4617" t="str">
        <f t="shared" si="217"/>
        <v>13545350.6666666667D'Anna Pullen</v>
      </c>
      <c r="L4617" t="str">
        <f t="shared" si="218"/>
        <v>Yes</v>
      </c>
    </row>
    <row r="4618" spans="1:12" x14ac:dyDescent="0.3">
      <c r="A4618" t="s">
        <v>25</v>
      </c>
      <c r="B4618">
        <v>135</v>
      </c>
      <c r="C4618" s="1">
        <v>45359</v>
      </c>
      <c r="D4618" s="1">
        <v>45350.666666666664</v>
      </c>
      <c r="E4618">
        <v>85.19</v>
      </c>
      <c r="F4618" t="s">
        <v>9</v>
      </c>
      <c r="G4618" t="s">
        <v>28</v>
      </c>
      <c r="H4618">
        <v>92507</v>
      </c>
      <c r="I4618" t="str" cm="1">
        <f t="array" ref="I4618">IFERROR(INDEX(scheduling_data!H:H,MATCH(B4618&amp;D4618,scheduling_data!D:D&amp;scheduling_data!A:A,0)),"")</f>
        <v>D'Anna Pullen</v>
      </c>
      <c r="J4618" t="str">
        <f t="shared" si="216"/>
        <v>No</v>
      </c>
      <c r="K4618" t="str">
        <f t="shared" si="217"/>
        <v>13545350.6666666667D'Anna Pullen</v>
      </c>
      <c r="L4618" t="str">
        <f t="shared" si="218"/>
        <v>No</v>
      </c>
    </row>
    <row r="4619" spans="1:12" x14ac:dyDescent="0.3">
      <c r="A4619" t="s">
        <v>25</v>
      </c>
      <c r="B4619">
        <v>135</v>
      </c>
      <c r="C4619" s="1">
        <v>45359</v>
      </c>
      <c r="D4619" s="1">
        <v>45351.645833333336</v>
      </c>
      <c r="E4619">
        <v>85.19</v>
      </c>
      <c r="F4619" t="s">
        <v>9</v>
      </c>
      <c r="G4619" t="s">
        <v>28</v>
      </c>
      <c r="H4619">
        <v>92507</v>
      </c>
      <c r="I4619" t="str" cm="1">
        <f t="array" ref="I4619">IFERROR(INDEX(scheduling_data!H:H,MATCH(B4619&amp;D4619,scheduling_data!D:D&amp;scheduling_data!A:A,0)),"")</f>
        <v>Victoria Miley</v>
      </c>
      <c r="J4619" t="str">
        <f t="shared" si="216"/>
        <v>No</v>
      </c>
      <c r="K4619" t="str">
        <f t="shared" si="217"/>
        <v>13545351.6458333333Victoria Miley</v>
      </c>
      <c r="L4619" t="str">
        <f t="shared" si="218"/>
        <v>No</v>
      </c>
    </row>
    <row r="4620" spans="1:12" x14ac:dyDescent="0.3">
      <c r="A4620" t="s">
        <v>25</v>
      </c>
      <c r="B4620">
        <v>135</v>
      </c>
      <c r="C4620" s="1">
        <v>45359</v>
      </c>
      <c r="D4620" s="1">
        <v>45351.645833333336</v>
      </c>
      <c r="E4620">
        <v>64.81</v>
      </c>
      <c r="F4620" t="s">
        <v>19</v>
      </c>
      <c r="G4620" t="s">
        <v>26</v>
      </c>
      <c r="H4620">
        <v>92507</v>
      </c>
      <c r="I4620" t="str" cm="1">
        <f t="array" ref="I4620">IFERROR(INDEX(scheduling_data!H:H,MATCH(B4620&amp;D4620,scheduling_data!D:D&amp;scheduling_data!A:A,0)),"")</f>
        <v>Victoria Miley</v>
      </c>
      <c r="J4620" t="str">
        <f t="shared" si="216"/>
        <v>No</v>
      </c>
      <c r="K4620" t="str">
        <f t="shared" si="217"/>
        <v>13545351.6458333333Victoria Miley</v>
      </c>
      <c r="L4620" t="str">
        <f t="shared" si="218"/>
        <v>Yes</v>
      </c>
    </row>
    <row r="4621" spans="1:12" x14ac:dyDescent="0.3">
      <c r="A4621" t="s">
        <v>232</v>
      </c>
      <c r="B4621">
        <v>137</v>
      </c>
      <c r="C4621" s="1">
        <v>45357</v>
      </c>
      <c r="D4621" s="1">
        <v>45335.333333333336</v>
      </c>
      <c r="E4621">
        <v>83</v>
      </c>
      <c r="F4621" t="s">
        <v>9</v>
      </c>
      <c r="G4621" t="s">
        <v>169</v>
      </c>
      <c r="H4621">
        <v>92507</v>
      </c>
      <c r="I4621" t="str" cm="1">
        <f t="array" ref="I4621">IFERROR(INDEX(scheduling_data!H:H,MATCH(B4621&amp;D4621,scheduling_data!D:D&amp;scheduling_data!A:A,0)),"")</f>
        <v>D'Anna Pullen</v>
      </c>
      <c r="J4621" t="str">
        <f t="shared" si="216"/>
        <v>No</v>
      </c>
      <c r="K4621" t="str">
        <f t="shared" si="217"/>
        <v>13745335.3333333333D'Anna Pullen</v>
      </c>
      <c r="L4621" t="str">
        <f t="shared" si="218"/>
        <v>No</v>
      </c>
    </row>
    <row r="4622" spans="1:12" x14ac:dyDescent="0.3">
      <c r="A4622" t="s">
        <v>232</v>
      </c>
      <c r="B4622">
        <v>137</v>
      </c>
      <c r="C4622" s="1">
        <v>45357</v>
      </c>
      <c r="D4622" s="1">
        <v>45335.333333333336</v>
      </c>
      <c r="E4622">
        <v>37</v>
      </c>
      <c r="F4622" t="s">
        <v>19</v>
      </c>
      <c r="G4622" t="s">
        <v>170</v>
      </c>
      <c r="H4622">
        <v>92507</v>
      </c>
      <c r="I4622" t="str" cm="1">
        <f t="array" ref="I4622">IFERROR(INDEX(scheduling_data!H:H,MATCH(B4622&amp;D4622,scheduling_data!D:D&amp;scheduling_data!A:A,0)),"")</f>
        <v>D'Anna Pullen</v>
      </c>
      <c r="J4622" t="str">
        <f t="shared" si="216"/>
        <v>No</v>
      </c>
      <c r="K4622" t="str">
        <f t="shared" si="217"/>
        <v>13745335.3333333333D'Anna Pullen</v>
      </c>
      <c r="L4622" t="str">
        <f t="shared" si="218"/>
        <v>Yes</v>
      </c>
    </row>
    <row r="4623" spans="1:12" x14ac:dyDescent="0.3">
      <c r="A4623" t="s">
        <v>232</v>
      </c>
      <c r="B4623">
        <v>137</v>
      </c>
      <c r="C4623" s="1">
        <v>45364</v>
      </c>
      <c r="D4623" s="1">
        <v>45345.333333333336</v>
      </c>
      <c r="E4623">
        <v>83</v>
      </c>
      <c r="F4623" t="s">
        <v>9</v>
      </c>
      <c r="G4623" t="s">
        <v>169</v>
      </c>
      <c r="H4623">
        <v>92507</v>
      </c>
      <c r="I4623" t="str" cm="1">
        <f t="array" ref="I4623">IFERROR(INDEX(scheduling_data!H:H,MATCH(B4623&amp;D4623,scheduling_data!D:D&amp;scheduling_data!A:A,0)),"")</f>
        <v>D'Anna Pullen</v>
      </c>
      <c r="J4623" t="str">
        <f t="shared" si="216"/>
        <v>No</v>
      </c>
      <c r="K4623" t="str">
        <f t="shared" si="217"/>
        <v>13745345.3333333333D'Anna Pullen</v>
      </c>
      <c r="L4623" t="str">
        <f t="shared" si="218"/>
        <v>No</v>
      </c>
    </row>
    <row r="4624" spans="1:12" x14ac:dyDescent="0.3">
      <c r="A4624" t="s">
        <v>232</v>
      </c>
      <c r="B4624">
        <v>137</v>
      </c>
      <c r="C4624" s="1">
        <v>45364</v>
      </c>
      <c r="D4624" s="1">
        <v>45345.333333333336</v>
      </c>
      <c r="E4624">
        <v>37</v>
      </c>
      <c r="F4624" t="s">
        <v>19</v>
      </c>
      <c r="G4624" t="s">
        <v>170</v>
      </c>
      <c r="H4624">
        <v>92507</v>
      </c>
      <c r="I4624" t="str" cm="1">
        <f t="array" ref="I4624">IFERROR(INDEX(scheduling_data!H:H,MATCH(B4624&amp;D4624,scheduling_data!D:D&amp;scheduling_data!A:A,0)),"")</f>
        <v>D'Anna Pullen</v>
      </c>
      <c r="J4624" t="str">
        <f t="shared" si="216"/>
        <v>No</v>
      </c>
      <c r="K4624" t="str">
        <f t="shared" si="217"/>
        <v>13745345.3333333333D'Anna Pullen</v>
      </c>
      <c r="L4624" t="str">
        <f t="shared" si="218"/>
        <v>Yes</v>
      </c>
    </row>
    <row r="4625" spans="1:12" x14ac:dyDescent="0.3">
      <c r="A4625" t="s">
        <v>25</v>
      </c>
      <c r="B4625">
        <v>138</v>
      </c>
      <c r="C4625" s="1">
        <v>45366</v>
      </c>
      <c r="D4625" s="1">
        <v>45341.666666666664</v>
      </c>
      <c r="E4625">
        <v>50.2</v>
      </c>
      <c r="F4625" t="s">
        <v>9</v>
      </c>
      <c r="G4625" t="s">
        <v>28</v>
      </c>
      <c r="H4625">
        <v>97110</v>
      </c>
      <c r="I4625" t="str" cm="1">
        <f t="array" ref="I4625">IFERROR(INDEX(scheduling_data!H:H,MATCH(B4625&amp;D4625,scheduling_data!D:D&amp;scheduling_data!A:A,0)),"")</f>
        <v>James Allen</v>
      </c>
      <c r="J4625" t="str">
        <f t="shared" si="216"/>
        <v>No</v>
      </c>
      <c r="K4625" t="str">
        <f t="shared" si="217"/>
        <v>13845341.6666666667James Allen</v>
      </c>
      <c r="L4625" t="str">
        <f t="shared" si="218"/>
        <v>No</v>
      </c>
    </row>
    <row r="4626" spans="1:12" x14ac:dyDescent="0.3">
      <c r="A4626" t="s">
        <v>25</v>
      </c>
      <c r="B4626">
        <v>138</v>
      </c>
      <c r="C4626" s="1">
        <v>45366</v>
      </c>
      <c r="D4626" s="1">
        <v>45341.666666666664</v>
      </c>
      <c r="E4626">
        <v>24.8</v>
      </c>
      <c r="F4626" t="s">
        <v>19</v>
      </c>
      <c r="G4626" t="s">
        <v>26</v>
      </c>
      <c r="H4626">
        <v>97110</v>
      </c>
      <c r="I4626" t="str" cm="1">
        <f t="array" ref="I4626">IFERROR(INDEX(scheduling_data!H:H,MATCH(B4626&amp;D4626,scheduling_data!D:D&amp;scheduling_data!A:A,0)),"")</f>
        <v>James Allen</v>
      </c>
      <c r="J4626" t="str">
        <f t="shared" si="216"/>
        <v>No</v>
      </c>
      <c r="K4626" t="str">
        <f t="shared" si="217"/>
        <v>13845341.6666666667James Allen</v>
      </c>
      <c r="L4626" t="str">
        <f t="shared" si="218"/>
        <v>Yes</v>
      </c>
    </row>
    <row r="4627" spans="1:12" x14ac:dyDescent="0.3">
      <c r="A4627" t="s">
        <v>25</v>
      </c>
      <c r="B4627">
        <v>138</v>
      </c>
      <c r="C4627" s="1">
        <v>45366</v>
      </c>
      <c r="D4627" s="1">
        <v>45341.666666666664</v>
      </c>
      <c r="E4627">
        <v>139.83000000000001</v>
      </c>
      <c r="F4627" t="s">
        <v>9</v>
      </c>
      <c r="G4627" t="s">
        <v>28</v>
      </c>
      <c r="H4627">
        <v>97112</v>
      </c>
      <c r="I4627" t="str" cm="1">
        <f t="array" ref="I4627">IFERROR(INDEX(scheduling_data!H:H,MATCH(B4627&amp;D4627,scheduling_data!D:D&amp;scheduling_data!A:A,0)),"")</f>
        <v>James Allen</v>
      </c>
      <c r="J4627" t="str">
        <f t="shared" si="216"/>
        <v>No</v>
      </c>
      <c r="K4627" t="str">
        <f t="shared" si="217"/>
        <v>13845341.6666666667James Allen</v>
      </c>
      <c r="L4627" t="str">
        <f t="shared" si="218"/>
        <v>No</v>
      </c>
    </row>
    <row r="4628" spans="1:12" x14ac:dyDescent="0.3">
      <c r="A4628" t="s">
        <v>25</v>
      </c>
      <c r="B4628">
        <v>138</v>
      </c>
      <c r="C4628" s="1">
        <v>45366</v>
      </c>
      <c r="D4628" s="1">
        <v>45341.666666666664</v>
      </c>
      <c r="E4628">
        <v>85.17</v>
      </c>
      <c r="F4628" t="s">
        <v>19</v>
      </c>
      <c r="G4628" t="s">
        <v>26</v>
      </c>
      <c r="H4628">
        <v>97112</v>
      </c>
      <c r="I4628" t="str" cm="1">
        <f t="array" ref="I4628">IFERROR(INDEX(scheduling_data!H:H,MATCH(B4628&amp;D4628,scheduling_data!D:D&amp;scheduling_data!A:A,0)),"")</f>
        <v>James Allen</v>
      </c>
      <c r="J4628" t="str">
        <f t="shared" si="216"/>
        <v>No</v>
      </c>
      <c r="K4628" t="str">
        <f t="shared" si="217"/>
        <v>13845341.6666666667James Allen</v>
      </c>
      <c r="L4628" t="str">
        <f t="shared" si="218"/>
        <v>Yes</v>
      </c>
    </row>
    <row r="4629" spans="1:12" x14ac:dyDescent="0.3">
      <c r="A4629" t="s">
        <v>236</v>
      </c>
      <c r="B4629">
        <v>139</v>
      </c>
      <c r="C4629" s="1">
        <v>45364</v>
      </c>
      <c r="D4629" s="1">
        <v>45342.583333333336</v>
      </c>
      <c r="E4629">
        <v>42</v>
      </c>
      <c r="F4629" t="s">
        <v>19</v>
      </c>
      <c r="G4629" t="s">
        <v>237</v>
      </c>
      <c r="H4629">
        <v>97112</v>
      </c>
      <c r="I4629" t="str" cm="1">
        <f t="array" ref="I4629">IFERROR(INDEX(scheduling_data!H:H,MATCH(B4629&amp;D4629,scheduling_data!D:D&amp;scheduling_data!A:A,0)),"")</f>
        <v>Kelsea Rodriguez</v>
      </c>
      <c r="J4629" t="str">
        <f t="shared" si="216"/>
        <v>No</v>
      </c>
      <c r="K4629" t="str">
        <f t="shared" si="217"/>
        <v>13945342.5833333333Kelsea Rodriguez</v>
      </c>
      <c r="L4629" t="str">
        <f t="shared" si="218"/>
        <v>Yes</v>
      </c>
    </row>
    <row r="4630" spans="1:12" x14ac:dyDescent="0.3">
      <c r="A4630" t="s">
        <v>236</v>
      </c>
      <c r="B4630">
        <v>139</v>
      </c>
      <c r="C4630" s="1">
        <v>45364</v>
      </c>
      <c r="D4630" s="1">
        <v>45342.583333333336</v>
      </c>
      <c r="E4630">
        <v>83</v>
      </c>
      <c r="F4630" t="s">
        <v>9</v>
      </c>
      <c r="G4630" t="s">
        <v>238</v>
      </c>
      <c r="H4630">
        <v>97112</v>
      </c>
      <c r="I4630" t="str" cm="1">
        <f t="array" ref="I4630">IFERROR(INDEX(scheduling_data!H:H,MATCH(B4630&amp;D4630,scheduling_data!D:D&amp;scheduling_data!A:A,0)),"")</f>
        <v>Kelsea Rodriguez</v>
      </c>
      <c r="J4630" t="str">
        <f t="shared" si="216"/>
        <v>No</v>
      </c>
      <c r="K4630" t="str">
        <f t="shared" si="217"/>
        <v>13945342.5833333333Kelsea Rodriguez</v>
      </c>
      <c r="L4630" t="str">
        <f t="shared" si="218"/>
        <v>No</v>
      </c>
    </row>
    <row r="4631" spans="1:12" x14ac:dyDescent="0.3">
      <c r="A4631" t="s">
        <v>236</v>
      </c>
      <c r="B4631">
        <v>139</v>
      </c>
      <c r="C4631" s="1">
        <v>45371</v>
      </c>
      <c r="D4631" s="1">
        <v>45351.604166666664</v>
      </c>
      <c r="E4631">
        <v>83</v>
      </c>
      <c r="F4631" t="s">
        <v>9</v>
      </c>
      <c r="G4631" t="s">
        <v>238</v>
      </c>
      <c r="H4631">
        <v>97112</v>
      </c>
      <c r="I4631" t="str" cm="1">
        <f t="array" ref="I4631">IFERROR(INDEX(scheduling_data!H:H,MATCH(B4631&amp;D4631,scheduling_data!D:D&amp;scheduling_data!A:A,0)),"")</f>
        <v>Heidi Molaison</v>
      </c>
      <c r="J4631" t="str">
        <f t="shared" si="216"/>
        <v>No</v>
      </c>
      <c r="K4631" t="str">
        <f t="shared" si="217"/>
        <v>13945351.6041666667Heidi Molaison</v>
      </c>
      <c r="L4631" t="str">
        <f t="shared" si="218"/>
        <v>No</v>
      </c>
    </row>
    <row r="4632" spans="1:12" x14ac:dyDescent="0.3">
      <c r="A4632" t="s">
        <v>236</v>
      </c>
      <c r="B4632">
        <v>139</v>
      </c>
      <c r="C4632" s="1">
        <v>45371</v>
      </c>
      <c r="D4632" s="1">
        <v>45351.604166666664</v>
      </c>
      <c r="E4632">
        <v>42</v>
      </c>
      <c r="F4632" t="s">
        <v>19</v>
      </c>
      <c r="G4632" t="s">
        <v>237</v>
      </c>
      <c r="H4632">
        <v>97112</v>
      </c>
      <c r="I4632" t="str" cm="1">
        <f t="array" ref="I4632">IFERROR(INDEX(scheduling_data!H:H,MATCH(B4632&amp;D4632,scheduling_data!D:D&amp;scheduling_data!A:A,0)),"")</f>
        <v>Heidi Molaison</v>
      </c>
      <c r="J4632" t="str">
        <f t="shared" si="216"/>
        <v>No</v>
      </c>
      <c r="K4632" t="str">
        <f t="shared" si="217"/>
        <v>13945351.6041666667Heidi Molaison</v>
      </c>
      <c r="L4632" t="str">
        <f t="shared" si="218"/>
        <v>Yes</v>
      </c>
    </row>
    <row r="4633" spans="1:12" x14ac:dyDescent="0.3">
      <c r="A4633" t="s">
        <v>168</v>
      </c>
      <c r="B4633">
        <v>140</v>
      </c>
      <c r="C4633" s="1">
        <v>45365</v>
      </c>
      <c r="D4633" s="1">
        <v>45335.708333333336</v>
      </c>
      <c r="E4633">
        <v>158</v>
      </c>
      <c r="F4633" t="s">
        <v>9</v>
      </c>
      <c r="G4633" t="s">
        <v>169</v>
      </c>
      <c r="H4633">
        <v>97110</v>
      </c>
      <c r="I4633" t="str" cm="1">
        <f t="array" ref="I4633">IFERROR(INDEX(scheduling_data!H:H,MATCH(B4633&amp;D4633,scheduling_data!D:D&amp;scheduling_data!A:A,0)),"")</f>
        <v>James Allen</v>
      </c>
      <c r="J4633" t="str">
        <f t="shared" si="216"/>
        <v>No</v>
      </c>
      <c r="K4633" t="str">
        <f t="shared" si="217"/>
        <v>14045335.7083333333James Allen</v>
      </c>
      <c r="L4633" t="str">
        <f t="shared" si="218"/>
        <v>No</v>
      </c>
    </row>
    <row r="4634" spans="1:12" x14ac:dyDescent="0.3">
      <c r="A4634" t="s">
        <v>168</v>
      </c>
      <c r="B4634">
        <v>140</v>
      </c>
      <c r="C4634" s="1">
        <v>45365</v>
      </c>
      <c r="D4634" s="1">
        <v>45335.708333333336</v>
      </c>
      <c r="E4634">
        <v>67</v>
      </c>
      <c r="F4634" t="s">
        <v>19</v>
      </c>
      <c r="G4634" t="s">
        <v>170</v>
      </c>
      <c r="H4634">
        <v>97110</v>
      </c>
      <c r="I4634" t="str" cm="1">
        <f t="array" ref="I4634">IFERROR(INDEX(scheduling_data!H:H,MATCH(B4634&amp;D4634,scheduling_data!D:D&amp;scheduling_data!A:A,0)),"")</f>
        <v>James Allen</v>
      </c>
      <c r="J4634" t="str">
        <f t="shared" si="216"/>
        <v>No</v>
      </c>
      <c r="K4634" t="str">
        <f t="shared" si="217"/>
        <v>14045335.7083333333James Allen</v>
      </c>
      <c r="L4634" t="str">
        <f t="shared" si="218"/>
        <v>Yes</v>
      </c>
    </row>
    <row r="4635" spans="1:12" x14ac:dyDescent="0.3">
      <c r="A4635" t="s">
        <v>168</v>
      </c>
      <c r="B4635">
        <v>140</v>
      </c>
      <c r="C4635" s="1">
        <v>45365</v>
      </c>
      <c r="D4635" s="1">
        <v>45338.291666666664</v>
      </c>
      <c r="E4635">
        <v>233</v>
      </c>
      <c r="F4635" t="s">
        <v>9</v>
      </c>
      <c r="G4635" t="s">
        <v>169</v>
      </c>
      <c r="H4635">
        <v>97110</v>
      </c>
      <c r="I4635" t="str" cm="1">
        <f t="array" ref="I4635">IFERROR(INDEX(scheduling_data!H:H,MATCH(B4635&amp;D4635,scheduling_data!D:D&amp;scheduling_data!A:A,0)),"")</f>
        <v>James Allen</v>
      </c>
      <c r="J4635" t="str">
        <f t="shared" si="216"/>
        <v>No</v>
      </c>
      <c r="K4635" t="str">
        <f t="shared" si="217"/>
        <v>14045338.2916666667James Allen</v>
      </c>
      <c r="L4635" t="str">
        <f t="shared" si="218"/>
        <v>No</v>
      </c>
    </row>
    <row r="4636" spans="1:12" x14ac:dyDescent="0.3">
      <c r="A4636" t="s">
        <v>168</v>
      </c>
      <c r="B4636">
        <v>140</v>
      </c>
      <c r="C4636" s="1">
        <v>45365</v>
      </c>
      <c r="D4636" s="1">
        <v>45338.291666666664</v>
      </c>
      <c r="E4636">
        <v>67</v>
      </c>
      <c r="F4636" t="s">
        <v>19</v>
      </c>
      <c r="G4636" t="s">
        <v>170</v>
      </c>
      <c r="H4636">
        <v>97110</v>
      </c>
      <c r="I4636" t="str" cm="1">
        <f t="array" ref="I4636">IFERROR(INDEX(scheduling_data!H:H,MATCH(B4636&amp;D4636,scheduling_data!D:D&amp;scheduling_data!A:A,0)),"")</f>
        <v>James Allen</v>
      </c>
      <c r="J4636" t="str">
        <f t="shared" si="216"/>
        <v>No</v>
      </c>
      <c r="K4636" t="str">
        <f t="shared" si="217"/>
        <v>14045338.2916666667James Allen</v>
      </c>
      <c r="L4636" t="str">
        <f t="shared" si="218"/>
        <v>Yes</v>
      </c>
    </row>
    <row r="4637" spans="1:12" x14ac:dyDescent="0.3">
      <c r="A4637" t="s">
        <v>168</v>
      </c>
      <c r="B4637">
        <v>140</v>
      </c>
      <c r="C4637" s="1">
        <v>45372</v>
      </c>
      <c r="D4637" s="1">
        <v>45344.458333333336</v>
      </c>
      <c r="E4637">
        <v>233</v>
      </c>
      <c r="F4637" t="s">
        <v>9</v>
      </c>
      <c r="G4637" t="s">
        <v>169</v>
      </c>
      <c r="H4637">
        <v>97110</v>
      </c>
      <c r="I4637" t="str" cm="1">
        <f t="array" ref="I4637">IFERROR(INDEX(scheduling_data!H:H,MATCH(B4637&amp;D4637,scheduling_data!D:D&amp;scheduling_data!A:A,0)),"")</f>
        <v>James Allen</v>
      </c>
      <c r="J4637" t="str">
        <f t="shared" si="216"/>
        <v>No</v>
      </c>
      <c r="K4637" t="str">
        <f t="shared" si="217"/>
        <v>14045344.4583333333James Allen</v>
      </c>
      <c r="L4637" t="str">
        <f t="shared" si="218"/>
        <v>No</v>
      </c>
    </row>
    <row r="4638" spans="1:12" x14ac:dyDescent="0.3">
      <c r="A4638" t="s">
        <v>168</v>
      </c>
      <c r="B4638">
        <v>140</v>
      </c>
      <c r="C4638" s="1">
        <v>45372</v>
      </c>
      <c r="D4638" s="1">
        <v>45344.458333333336</v>
      </c>
      <c r="E4638">
        <v>67</v>
      </c>
      <c r="F4638" t="s">
        <v>19</v>
      </c>
      <c r="G4638" t="s">
        <v>170</v>
      </c>
      <c r="H4638">
        <v>97110</v>
      </c>
      <c r="I4638" t="str" cm="1">
        <f t="array" ref="I4638">IFERROR(INDEX(scheduling_data!H:H,MATCH(B4638&amp;D4638,scheduling_data!D:D&amp;scheduling_data!A:A,0)),"")</f>
        <v>James Allen</v>
      </c>
      <c r="J4638" t="str">
        <f t="shared" si="216"/>
        <v>No</v>
      </c>
      <c r="K4638" t="str">
        <f t="shared" si="217"/>
        <v>14045344.4583333333James Allen</v>
      </c>
      <c r="L4638" t="str">
        <f t="shared" si="218"/>
        <v>Yes</v>
      </c>
    </row>
    <row r="4639" spans="1:12" x14ac:dyDescent="0.3">
      <c r="A4639" t="s">
        <v>168</v>
      </c>
      <c r="B4639">
        <v>140</v>
      </c>
      <c r="C4639" s="1">
        <v>45378</v>
      </c>
      <c r="D4639" s="1">
        <v>45349.708333333336</v>
      </c>
      <c r="E4639">
        <v>83</v>
      </c>
      <c r="F4639" t="s">
        <v>9</v>
      </c>
      <c r="G4639" t="s">
        <v>169</v>
      </c>
      <c r="H4639">
        <v>97110</v>
      </c>
      <c r="I4639" t="str" cm="1">
        <f t="array" ref="I4639">IFERROR(INDEX(scheduling_data!H:H,MATCH(B4639&amp;D4639,scheduling_data!D:D&amp;scheduling_data!A:A,0)),"")</f>
        <v>James Allen</v>
      </c>
      <c r="J4639" t="str">
        <f t="shared" si="216"/>
        <v>No</v>
      </c>
      <c r="K4639" t="str">
        <f t="shared" si="217"/>
        <v>14045349.7083333333James Allen</v>
      </c>
      <c r="L4639" t="str">
        <f t="shared" si="218"/>
        <v>No</v>
      </c>
    </row>
    <row r="4640" spans="1:12" x14ac:dyDescent="0.3">
      <c r="A4640" t="s">
        <v>168</v>
      </c>
      <c r="B4640">
        <v>140</v>
      </c>
      <c r="C4640" s="1">
        <v>45378</v>
      </c>
      <c r="D4640" s="1">
        <v>45349.708333333336</v>
      </c>
      <c r="E4640">
        <v>150</v>
      </c>
      <c r="F4640" t="s">
        <v>9</v>
      </c>
      <c r="G4640" t="s">
        <v>169</v>
      </c>
      <c r="H4640">
        <v>97140</v>
      </c>
      <c r="I4640" t="str" cm="1">
        <f t="array" ref="I4640">IFERROR(INDEX(scheduling_data!H:H,MATCH(B4640&amp;D4640,scheduling_data!D:D&amp;scheduling_data!A:A,0)),"")</f>
        <v>James Allen</v>
      </c>
      <c r="J4640" t="str">
        <f t="shared" si="216"/>
        <v>No</v>
      </c>
      <c r="K4640" t="str">
        <f t="shared" si="217"/>
        <v>14045349.7083333333James Allen</v>
      </c>
      <c r="L4640" t="str">
        <f t="shared" si="218"/>
        <v>No</v>
      </c>
    </row>
    <row r="4641" spans="1:12" x14ac:dyDescent="0.3">
      <c r="A4641" t="s">
        <v>168</v>
      </c>
      <c r="B4641">
        <v>140</v>
      </c>
      <c r="C4641" s="1">
        <v>45378</v>
      </c>
      <c r="D4641" s="1">
        <v>45349.708333333336</v>
      </c>
      <c r="E4641">
        <v>67</v>
      </c>
      <c r="F4641" t="s">
        <v>19</v>
      </c>
      <c r="G4641" t="s">
        <v>170</v>
      </c>
      <c r="H4641">
        <v>97110</v>
      </c>
      <c r="I4641" t="str" cm="1">
        <f t="array" ref="I4641">IFERROR(INDEX(scheduling_data!H:H,MATCH(B4641&amp;D4641,scheduling_data!D:D&amp;scheduling_data!A:A,0)),"")</f>
        <v>James Allen</v>
      </c>
      <c r="J4641" t="str">
        <f t="shared" si="216"/>
        <v>No</v>
      </c>
      <c r="K4641" t="str">
        <f t="shared" si="217"/>
        <v>14045349.7083333333James Allen</v>
      </c>
      <c r="L4641" t="str">
        <f t="shared" si="218"/>
        <v>Yes</v>
      </c>
    </row>
    <row r="4642" spans="1:12" x14ac:dyDescent="0.3">
      <c r="A4642" t="s">
        <v>168</v>
      </c>
      <c r="B4642">
        <v>140</v>
      </c>
      <c r="C4642" s="1">
        <v>45357</v>
      </c>
      <c r="D4642" s="1">
        <v>45329.333333333336</v>
      </c>
      <c r="E4642">
        <v>67</v>
      </c>
      <c r="F4642" t="s">
        <v>19</v>
      </c>
      <c r="G4642" t="s">
        <v>170</v>
      </c>
      <c r="H4642">
        <v>97110</v>
      </c>
      <c r="I4642" t="str" cm="1">
        <f t="array" ref="I4642">IFERROR(INDEX(scheduling_data!H:H,MATCH(B4642&amp;D4642,scheduling_data!D:D&amp;scheduling_data!A:A,0)),"")</f>
        <v>James Allen</v>
      </c>
      <c r="J4642" t="str">
        <f t="shared" si="216"/>
        <v>No</v>
      </c>
      <c r="K4642" t="str">
        <f t="shared" si="217"/>
        <v>14045329.3333333333James Allen</v>
      </c>
      <c r="L4642" t="str">
        <f t="shared" si="218"/>
        <v>Yes</v>
      </c>
    </row>
    <row r="4643" spans="1:12" x14ac:dyDescent="0.3">
      <c r="A4643" t="s">
        <v>168</v>
      </c>
      <c r="B4643">
        <v>140</v>
      </c>
      <c r="C4643" s="1">
        <v>45357</v>
      </c>
      <c r="D4643" s="1">
        <v>45329.333333333336</v>
      </c>
      <c r="E4643">
        <v>233</v>
      </c>
      <c r="F4643" t="s">
        <v>9</v>
      </c>
      <c r="G4643" t="s">
        <v>169</v>
      </c>
      <c r="H4643">
        <v>97110</v>
      </c>
      <c r="I4643" t="str" cm="1">
        <f t="array" ref="I4643">IFERROR(INDEX(scheduling_data!H:H,MATCH(B4643&amp;D4643,scheduling_data!D:D&amp;scheduling_data!A:A,0)),"")</f>
        <v>James Allen</v>
      </c>
      <c r="J4643" t="str">
        <f t="shared" si="216"/>
        <v>No</v>
      </c>
      <c r="K4643" t="str">
        <f t="shared" si="217"/>
        <v>14045329.3333333333James Allen</v>
      </c>
      <c r="L4643" t="str">
        <f t="shared" si="218"/>
        <v>No</v>
      </c>
    </row>
    <row r="4644" spans="1:12" x14ac:dyDescent="0.3">
      <c r="A4644" t="s">
        <v>168</v>
      </c>
      <c r="B4644">
        <v>140</v>
      </c>
      <c r="C4644" s="1">
        <v>45357</v>
      </c>
      <c r="D4644" s="1">
        <v>45330.458333333336</v>
      </c>
      <c r="E4644">
        <v>67</v>
      </c>
      <c r="F4644" t="s">
        <v>19</v>
      </c>
      <c r="G4644" t="s">
        <v>170</v>
      </c>
      <c r="H4644">
        <v>97110</v>
      </c>
      <c r="I4644" t="str" cm="1">
        <f t="array" ref="I4644">IFERROR(INDEX(scheduling_data!H:H,MATCH(B4644&amp;D4644,scheduling_data!D:D&amp;scheduling_data!A:A,0)),"")</f>
        <v>James Allen</v>
      </c>
      <c r="J4644" t="str">
        <f t="shared" si="216"/>
        <v>No</v>
      </c>
      <c r="K4644" t="str">
        <f t="shared" si="217"/>
        <v>14045330.4583333333James Allen</v>
      </c>
      <c r="L4644" t="str">
        <f t="shared" si="218"/>
        <v>Yes</v>
      </c>
    </row>
    <row r="4645" spans="1:12" x14ac:dyDescent="0.3">
      <c r="A4645" t="s">
        <v>168</v>
      </c>
      <c r="B4645">
        <v>140</v>
      </c>
      <c r="C4645" s="1">
        <v>45357</v>
      </c>
      <c r="D4645" s="1">
        <v>45330.458333333336</v>
      </c>
      <c r="E4645">
        <v>83</v>
      </c>
      <c r="F4645" t="s">
        <v>9</v>
      </c>
      <c r="G4645" t="s">
        <v>169</v>
      </c>
      <c r="H4645">
        <v>97110</v>
      </c>
      <c r="I4645" t="str" cm="1">
        <f t="array" ref="I4645">IFERROR(INDEX(scheduling_data!H:H,MATCH(B4645&amp;D4645,scheduling_data!D:D&amp;scheduling_data!A:A,0)),"")</f>
        <v>James Allen</v>
      </c>
      <c r="J4645" t="str">
        <f t="shared" si="216"/>
        <v>No</v>
      </c>
      <c r="K4645" t="str">
        <f t="shared" si="217"/>
        <v>14045330.4583333333James Allen</v>
      </c>
      <c r="L4645" t="str">
        <f t="shared" si="218"/>
        <v>No</v>
      </c>
    </row>
    <row r="4646" spans="1:12" x14ac:dyDescent="0.3">
      <c r="A4646" t="s">
        <v>80</v>
      </c>
      <c r="B4646">
        <v>141</v>
      </c>
      <c r="C4646" s="1">
        <v>45352</v>
      </c>
      <c r="D4646" s="1">
        <v>45337.6875</v>
      </c>
      <c r="E4646">
        <v>56.78</v>
      </c>
      <c r="F4646" t="s">
        <v>19</v>
      </c>
      <c r="G4646" t="s">
        <v>51</v>
      </c>
      <c r="H4646">
        <v>97112</v>
      </c>
      <c r="I4646" t="str" cm="1">
        <f t="array" ref="I4646">IFERROR(INDEX(scheduling_data!H:H,MATCH(B4646&amp;D4646,scheduling_data!D:D&amp;scheduling_data!A:A,0)),"")</f>
        <v>Christian Litz</v>
      </c>
      <c r="J4646" t="str">
        <f t="shared" si="216"/>
        <v>No</v>
      </c>
      <c r="K4646" t="str">
        <f t="shared" si="217"/>
        <v>14145337.6875Christian Litz</v>
      </c>
      <c r="L4646" t="str">
        <f t="shared" si="218"/>
        <v>Yes</v>
      </c>
    </row>
    <row r="4647" spans="1:12" x14ac:dyDescent="0.3">
      <c r="A4647" t="s">
        <v>80</v>
      </c>
      <c r="B4647">
        <v>141</v>
      </c>
      <c r="C4647" s="1">
        <v>45352</v>
      </c>
      <c r="D4647" s="1">
        <v>45337.6875</v>
      </c>
      <c r="E4647">
        <v>93.22</v>
      </c>
      <c r="F4647" t="s">
        <v>9</v>
      </c>
      <c r="G4647" t="s">
        <v>52</v>
      </c>
      <c r="H4647">
        <v>97112</v>
      </c>
      <c r="I4647" t="str" cm="1">
        <f t="array" ref="I4647">IFERROR(INDEX(scheduling_data!H:H,MATCH(B4647&amp;D4647,scheduling_data!D:D&amp;scheduling_data!A:A,0)),"")</f>
        <v>Christian Litz</v>
      </c>
      <c r="J4647" t="str">
        <f t="shared" si="216"/>
        <v>No</v>
      </c>
      <c r="K4647" t="str">
        <f t="shared" si="217"/>
        <v>14145337.6875Christian Litz</v>
      </c>
      <c r="L4647" t="str">
        <f t="shared" si="218"/>
        <v>No</v>
      </c>
    </row>
    <row r="4648" spans="1:12" x14ac:dyDescent="0.3">
      <c r="A4648" t="s">
        <v>80</v>
      </c>
      <c r="B4648">
        <v>141</v>
      </c>
      <c r="C4648" s="1">
        <v>45359</v>
      </c>
      <c r="D4648" s="1">
        <v>45344.333333333336</v>
      </c>
      <c r="E4648">
        <v>24.8</v>
      </c>
      <c r="F4648" t="s">
        <v>19</v>
      </c>
      <c r="G4648" t="s">
        <v>51</v>
      </c>
      <c r="H4648">
        <v>97110</v>
      </c>
      <c r="I4648" t="str" cm="1">
        <f t="array" ref="I4648">IFERROR(INDEX(scheduling_data!H:H,MATCH(B4648&amp;D4648,scheduling_data!D:D&amp;scheduling_data!A:A,0)),"")</f>
        <v>Christian Litz</v>
      </c>
      <c r="J4648" t="str">
        <f t="shared" si="216"/>
        <v>No</v>
      </c>
      <c r="K4648" t="str">
        <f t="shared" si="217"/>
        <v>14145344.3333333333Christian Litz</v>
      </c>
      <c r="L4648" t="str">
        <f t="shared" si="218"/>
        <v>Yes</v>
      </c>
    </row>
    <row r="4649" spans="1:12" x14ac:dyDescent="0.3">
      <c r="A4649" t="s">
        <v>80</v>
      </c>
      <c r="B4649">
        <v>141</v>
      </c>
      <c r="C4649" s="1">
        <v>45359</v>
      </c>
      <c r="D4649" s="1">
        <v>45344.333333333336</v>
      </c>
      <c r="E4649">
        <v>46.61</v>
      </c>
      <c r="F4649" t="s">
        <v>9</v>
      </c>
      <c r="G4649" t="s">
        <v>52</v>
      </c>
      <c r="H4649">
        <v>97112</v>
      </c>
      <c r="I4649" t="str" cm="1">
        <f t="array" ref="I4649">IFERROR(INDEX(scheduling_data!H:H,MATCH(B4649&amp;D4649,scheduling_data!D:D&amp;scheduling_data!A:A,0)),"")</f>
        <v>Christian Litz</v>
      </c>
      <c r="J4649" t="str">
        <f t="shared" si="216"/>
        <v>No</v>
      </c>
      <c r="K4649" t="str">
        <f t="shared" si="217"/>
        <v>14145344.3333333333Christian Litz</v>
      </c>
      <c r="L4649" t="str">
        <f t="shared" si="218"/>
        <v>No</v>
      </c>
    </row>
    <row r="4650" spans="1:12" x14ac:dyDescent="0.3">
      <c r="A4650" t="s">
        <v>80</v>
      </c>
      <c r="B4650">
        <v>141</v>
      </c>
      <c r="C4650" s="1">
        <v>45359</v>
      </c>
      <c r="D4650" s="1">
        <v>45344.333333333336</v>
      </c>
      <c r="E4650">
        <v>28.39</v>
      </c>
      <c r="F4650" t="s">
        <v>19</v>
      </c>
      <c r="G4650" t="s">
        <v>51</v>
      </c>
      <c r="H4650">
        <v>97112</v>
      </c>
      <c r="I4650" t="str" cm="1">
        <f t="array" ref="I4650">IFERROR(INDEX(scheduling_data!H:H,MATCH(B4650&amp;D4650,scheduling_data!D:D&amp;scheduling_data!A:A,0)),"")</f>
        <v>Christian Litz</v>
      </c>
      <c r="J4650" t="str">
        <f t="shared" si="216"/>
        <v>No</v>
      </c>
      <c r="K4650" t="str">
        <f t="shared" si="217"/>
        <v>14145344.3333333333Christian Litz</v>
      </c>
      <c r="L4650" t="str">
        <f t="shared" si="218"/>
        <v>Yes</v>
      </c>
    </row>
    <row r="4651" spans="1:12" x14ac:dyDescent="0.3">
      <c r="A4651" t="s">
        <v>80</v>
      </c>
      <c r="B4651">
        <v>141</v>
      </c>
      <c r="C4651" s="1">
        <v>45359</v>
      </c>
      <c r="D4651" s="1">
        <v>45344.333333333336</v>
      </c>
      <c r="E4651">
        <v>50.2</v>
      </c>
      <c r="F4651" t="s">
        <v>9</v>
      </c>
      <c r="G4651" t="s">
        <v>52</v>
      </c>
      <c r="H4651">
        <v>97110</v>
      </c>
      <c r="I4651" t="str" cm="1">
        <f t="array" ref="I4651">IFERROR(INDEX(scheduling_data!H:H,MATCH(B4651&amp;D4651,scheduling_data!D:D&amp;scheduling_data!A:A,0)),"")</f>
        <v>Christian Litz</v>
      </c>
      <c r="J4651" t="str">
        <f t="shared" si="216"/>
        <v>No</v>
      </c>
      <c r="K4651" t="str">
        <f t="shared" si="217"/>
        <v>14145344.3333333333Christian Litz</v>
      </c>
      <c r="L4651" t="str">
        <f t="shared" si="218"/>
        <v>No</v>
      </c>
    </row>
    <row r="4652" spans="1:12" x14ac:dyDescent="0.3">
      <c r="A4652" t="s">
        <v>80</v>
      </c>
      <c r="B4652">
        <v>141</v>
      </c>
      <c r="C4652" s="1">
        <v>45363</v>
      </c>
      <c r="D4652" s="1">
        <v>45351.666666666664</v>
      </c>
      <c r="E4652">
        <v>64.81</v>
      </c>
      <c r="F4652" t="s">
        <v>19</v>
      </c>
      <c r="G4652" t="s">
        <v>51</v>
      </c>
      <c r="H4652">
        <v>92507</v>
      </c>
      <c r="I4652" t="str" cm="1">
        <f t="array" ref="I4652">IFERROR(INDEX(scheduling_data!H:H,MATCH(B4652&amp;D4652,scheduling_data!D:D&amp;scheduling_data!A:A,0)),"")</f>
        <v>D'Anna Pullen</v>
      </c>
      <c r="J4652" t="str">
        <f t="shared" si="216"/>
        <v>No</v>
      </c>
      <c r="K4652" t="str">
        <f t="shared" si="217"/>
        <v>14145351.6666666667D'Anna Pullen</v>
      </c>
      <c r="L4652" t="str">
        <f t="shared" si="218"/>
        <v>Yes</v>
      </c>
    </row>
    <row r="4653" spans="1:12" x14ac:dyDescent="0.3">
      <c r="A4653" t="s">
        <v>80</v>
      </c>
      <c r="B4653">
        <v>141</v>
      </c>
      <c r="C4653" s="1">
        <v>45363</v>
      </c>
      <c r="D4653" s="1">
        <v>45351.666666666664</v>
      </c>
      <c r="E4653">
        <v>85.19</v>
      </c>
      <c r="F4653" t="s">
        <v>9</v>
      </c>
      <c r="G4653" t="s">
        <v>52</v>
      </c>
      <c r="H4653">
        <v>92507</v>
      </c>
      <c r="I4653" t="str" cm="1">
        <f t="array" ref="I4653">IFERROR(INDEX(scheduling_data!H:H,MATCH(B4653&amp;D4653,scheduling_data!D:D&amp;scheduling_data!A:A,0)),"")</f>
        <v>D'Anna Pullen</v>
      </c>
      <c r="J4653" t="str">
        <f t="shared" si="216"/>
        <v>No</v>
      </c>
      <c r="K4653" t="str">
        <f t="shared" si="217"/>
        <v>14145351.6666666667D'Anna Pullen</v>
      </c>
      <c r="L4653" t="str">
        <f t="shared" si="218"/>
        <v>No</v>
      </c>
    </row>
    <row r="4654" spans="1:12" x14ac:dyDescent="0.3">
      <c r="A4654" t="s">
        <v>80</v>
      </c>
      <c r="B4654">
        <v>141</v>
      </c>
      <c r="C4654" s="1">
        <v>45366</v>
      </c>
      <c r="D4654" s="1">
        <v>45351.6875</v>
      </c>
      <c r="E4654">
        <v>24.8</v>
      </c>
      <c r="F4654" t="s">
        <v>19</v>
      </c>
      <c r="G4654" t="s">
        <v>51</v>
      </c>
      <c r="H4654">
        <v>97110</v>
      </c>
      <c r="I4654" t="str" cm="1">
        <f t="array" ref="I4654">IFERROR(INDEX(scheduling_data!H:H,MATCH(B4654&amp;D4654,scheduling_data!D:D&amp;scheduling_data!A:A,0)),"")</f>
        <v>Christian Litz</v>
      </c>
      <c r="J4654" t="str">
        <f t="shared" si="216"/>
        <v>No</v>
      </c>
      <c r="K4654" t="str">
        <f t="shared" si="217"/>
        <v>14145351.6875Christian Litz</v>
      </c>
      <c r="L4654" t="str">
        <f t="shared" si="218"/>
        <v>Yes</v>
      </c>
    </row>
    <row r="4655" spans="1:12" x14ac:dyDescent="0.3">
      <c r="A4655" t="s">
        <v>80</v>
      </c>
      <c r="B4655">
        <v>141</v>
      </c>
      <c r="C4655" s="1">
        <v>45366</v>
      </c>
      <c r="D4655" s="1">
        <v>45351.6875</v>
      </c>
      <c r="E4655">
        <v>50.2</v>
      </c>
      <c r="F4655" t="s">
        <v>9</v>
      </c>
      <c r="G4655" t="s">
        <v>52</v>
      </c>
      <c r="H4655">
        <v>97110</v>
      </c>
      <c r="I4655" t="str" cm="1">
        <f t="array" ref="I4655">IFERROR(INDEX(scheduling_data!H:H,MATCH(B4655&amp;D4655,scheduling_data!D:D&amp;scheduling_data!A:A,0)),"")</f>
        <v>Christian Litz</v>
      </c>
      <c r="J4655" t="str">
        <f t="shared" si="216"/>
        <v>No</v>
      </c>
      <c r="K4655" t="str">
        <f t="shared" si="217"/>
        <v>14145351.6875Christian Litz</v>
      </c>
      <c r="L4655" t="str">
        <f t="shared" si="218"/>
        <v>No</v>
      </c>
    </row>
    <row r="4656" spans="1:12" x14ac:dyDescent="0.3">
      <c r="A4656" t="s">
        <v>80</v>
      </c>
      <c r="B4656">
        <v>141</v>
      </c>
      <c r="C4656" s="1">
        <v>45366</v>
      </c>
      <c r="D4656" s="1">
        <v>45351.6875</v>
      </c>
      <c r="E4656">
        <v>28.39</v>
      </c>
      <c r="F4656" t="s">
        <v>19</v>
      </c>
      <c r="G4656" t="s">
        <v>51</v>
      </c>
      <c r="H4656">
        <v>97112</v>
      </c>
      <c r="I4656" t="str" cm="1">
        <f t="array" ref="I4656">IFERROR(INDEX(scheduling_data!H:H,MATCH(B4656&amp;D4656,scheduling_data!D:D&amp;scheduling_data!A:A,0)),"")</f>
        <v>Christian Litz</v>
      </c>
      <c r="J4656" t="str">
        <f t="shared" si="216"/>
        <v>No</v>
      </c>
      <c r="K4656" t="str">
        <f t="shared" si="217"/>
        <v>14145351.6875Christian Litz</v>
      </c>
      <c r="L4656" t="str">
        <f t="shared" si="218"/>
        <v>Yes</v>
      </c>
    </row>
    <row r="4657" spans="1:12" x14ac:dyDescent="0.3">
      <c r="A4657" t="s">
        <v>80</v>
      </c>
      <c r="B4657">
        <v>141</v>
      </c>
      <c r="C4657" s="1">
        <v>45366</v>
      </c>
      <c r="D4657" s="1">
        <v>45351.6875</v>
      </c>
      <c r="E4657">
        <v>46.61</v>
      </c>
      <c r="F4657" t="s">
        <v>9</v>
      </c>
      <c r="G4657" t="s">
        <v>52</v>
      </c>
      <c r="H4657">
        <v>97112</v>
      </c>
      <c r="I4657" t="str" cm="1">
        <f t="array" ref="I4657">IFERROR(INDEX(scheduling_data!H:H,MATCH(B4657&amp;D4657,scheduling_data!D:D&amp;scheduling_data!A:A,0)),"")</f>
        <v>Christian Litz</v>
      </c>
      <c r="J4657" t="str">
        <f t="shared" si="216"/>
        <v>No</v>
      </c>
      <c r="K4657" t="str">
        <f t="shared" si="217"/>
        <v>14145351.6875Christian Litz</v>
      </c>
      <c r="L4657" t="str">
        <f t="shared" si="218"/>
        <v>No</v>
      </c>
    </row>
    <row r="4658" spans="1:12" x14ac:dyDescent="0.3">
      <c r="A4658" t="s">
        <v>80</v>
      </c>
      <c r="B4658">
        <v>142</v>
      </c>
      <c r="C4658" s="1">
        <v>45352</v>
      </c>
      <c r="D4658" s="1">
        <v>45337.6875</v>
      </c>
      <c r="E4658">
        <v>50.2</v>
      </c>
      <c r="F4658" t="s">
        <v>9</v>
      </c>
      <c r="G4658" t="s">
        <v>52</v>
      </c>
      <c r="H4658">
        <v>97110</v>
      </c>
      <c r="I4658" t="str" cm="1">
        <f t="array" ref="I4658">IFERROR(INDEX(scheduling_data!H:H,MATCH(B4658&amp;D4658,scheduling_data!D:D&amp;scheduling_data!A:A,0)),"")</f>
        <v>Christian Litz</v>
      </c>
      <c r="J4658" t="str">
        <f t="shared" si="216"/>
        <v>No</v>
      </c>
      <c r="K4658" t="str">
        <f t="shared" si="217"/>
        <v>14245337.6875Christian Litz</v>
      </c>
      <c r="L4658" t="str">
        <f t="shared" si="218"/>
        <v>No</v>
      </c>
    </row>
    <row r="4659" spans="1:12" x14ac:dyDescent="0.3">
      <c r="A4659" t="s">
        <v>80</v>
      </c>
      <c r="B4659">
        <v>142</v>
      </c>
      <c r="C4659" s="1">
        <v>45352</v>
      </c>
      <c r="D4659" s="1">
        <v>45337.6875</v>
      </c>
      <c r="E4659">
        <v>24.8</v>
      </c>
      <c r="F4659" t="s">
        <v>19</v>
      </c>
      <c r="G4659" t="s">
        <v>51</v>
      </c>
      <c r="H4659">
        <v>97110</v>
      </c>
      <c r="I4659" t="str" cm="1">
        <f t="array" ref="I4659">IFERROR(INDEX(scheduling_data!H:H,MATCH(B4659&amp;D4659,scheduling_data!D:D&amp;scheduling_data!A:A,0)),"")</f>
        <v>Christian Litz</v>
      </c>
      <c r="J4659" t="str">
        <f t="shared" si="216"/>
        <v>No</v>
      </c>
      <c r="K4659" t="str">
        <f t="shared" si="217"/>
        <v>14245337.6875Christian Litz</v>
      </c>
      <c r="L4659" t="str">
        <f t="shared" si="218"/>
        <v>Yes</v>
      </c>
    </row>
    <row r="4660" spans="1:12" x14ac:dyDescent="0.3">
      <c r="A4660" t="s">
        <v>80</v>
      </c>
      <c r="B4660">
        <v>142</v>
      </c>
      <c r="C4660" s="1">
        <v>45359</v>
      </c>
      <c r="D4660" s="1">
        <v>45344.333333333336</v>
      </c>
      <c r="E4660">
        <v>24.8</v>
      </c>
      <c r="F4660" t="s">
        <v>19</v>
      </c>
      <c r="G4660" t="s">
        <v>51</v>
      </c>
      <c r="H4660">
        <v>97110</v>
      </c>
      <c r="I4660" t="str" cm="1">
        <f t="array" ref="I4660">IFERROR(INDEX(scheduling_data!H:H,MATCH(B4660&amp;D4660,scheduling_data!D:D&amp;scheduling_data!A:A,0)),"")</f>
        <v>Jessica Pittman</v>
      </c>
      <c r="J4660" t="str">
        <f t="shared" si="216"/>
        <v>No</v>
      </c>
      <c r="K4660" t="str">
        <f t="shared" si="217"/>
        <v>14245344.3333333333Jessica Pittman</v>
      </c>
      <c r="L4660" t="str">
        <f t="shared" si="218"/>
        <v>Yes</v>
      </c>
    </row>
    <row r="4661" spans="1:12" x14ac:dyDescent="0.3">
      <c r="A4661" t="s">
        <v>80</v>
      </c>
      <c r="B4661">
        <v>142</v>
      </c>
      <c r="C4661" s="1">
        <v>45359</v>
      </c>
      <c r="D4661" s="1">
        <v>45344.333333333336</v>
      </c>
      <c r="E4661">
        <v>50.2</v>
      </c>
      <c r="F4661" t="s">
        <v>9</v>
      </c>
      <c r="G4661" t="s">
        <v>52</v>
      </c>
      <c r="H4661">
        <v>97110</v>
      </c>
      <c r="I4661" t="str" cm="1">
        <f t="array" ref="I4661">IFERROR(INDEX(scheduling_data!H:H,MATCH(B4661&amp;D4661,scheduling_data!D:D&amp;scheduling_data!A:A,0)),"")</f>
        <v>Jessica Pittman</v>
      </c>
      <c r="J4661" t="str">
        <f t="shared" si="216"/>
        <v>No</v>
      </c>
      <c r="K4661" t="str">
        <f t="shared" si="217"/>
        <v>14245344.3333333333Jessica Pittman</v>
      </c>
      <c r="L4661" t="str">
        <f t="shared" si="218"/>
        <v>No</v>
      </c>
    </row>
    <row r="4662" spans="1:12" x14ac:dyDescent="0.3">
      <c r="A4662" t="s">
        <v>80</v>
      </c>
      <c r="B4662">
        <v>142</v>
      </c>
      <c r="C4662" s="1">
        <v>45359</v>
      </c>
      <c r="D4662" s="1">
        <v>45344.333333333336</v>
      </c>
      <c r="E4662">
        <v>28.39</v>
      </c>
      <c r="F4662" t="s">
        <v>19</v>
      </c>
      <c r="G4662" t="s">
        <v>51</v>
      </c>
      <c r="H4662">
        <v>97112</v>
      </c>
      <c r="I4662" t="str" cm="1">
        <f t="array" ref="I4662">IFERROR(INDEX(scheduling_data!H:H,MATCH(B4662&amp;D4662,scheduling_data!D:D&amp;scheduling_data!A:A,0)),"")</f>
        <v>Jessica Pittman</v>
      </c>
      <c r="J4662" t="str">
        <f t="shared" si="216"/>
        <v>No</v>
      </c>
      <c r="K4662" t="str">
        <f t="shared" si="217"/>
        <v>14245344.3333333333Jessica Pittman</v>
      </c>
      <c r="L4662" t="str">
        <f t="shared" si="218"/>
        <v>Yes</v>
      </c>
    </row>
    <row r="4663" spans="1:12" x14ac:dyDescent="0.3">
      <c r="A4663" t="s">
        <v>80</v>
      </c>
      <c r="B4663">
        <v>142</v>
      </c>
      <c r="C4663" s="1">
        <v>45359</v>
      </c>
      <c r="D4663" s="1">
        <v>45344.333333333336</v>
      </c>
      <c r="E4663">
        <v>46.61</v>
      </c>
      <c r="F4663" t="s">
        <v>9</v>
      </c>
      <c r="G4663" t="s">
        <v>52</v>
      </c>
      <c r="H4663">
        <v>97112</v>
      </c>
      <c r="I4663" t="str" cm="1">
        <f t="array" ref="I4663">IFERROR(INDEX(scheduling_data!H:H,MATCH(B4663&amp;D4663,scheduling_data!D:D&amp;scheduling_data!A:A,0)),"")</f>
        <v>Jessica Pittman</v>
      </c>
      <c r="J4663" t="str">
        <f t="shared" si="216"/>
        <v>No</v>
      </c>
      <c r="K4663" t="str">
        <f t="shared" si="217"/>
        <v>14245344.3333333333Jessica Pittman</v>
      </c>
      <c r="L4663" t="str">
        <f t="shared" si="218"/>
        <v>No</v>
      </c>
    </row>
    <row r="4664" spans="1:12" x14ac:dyDescent="0.3">
      <c r="A4664" t="s">
        <v>80</v>
      </c>
      <c r="B4664">
        <v>142</v>
      </c>
      <c r="C4664" s="1">
        <v>45366</v>
      </c>
      <c r="D4664" s="1">
        <v>45351.666666666664</v>
      </c>
      <c r="E4664">
        <v>46.61</v>
      </c>
      <c r="F4664" t="s">
        <v>9</v>
      </c>
      <c r="G4664" t="s">
        <v>52</v>
      </c>
      <c r="H4664">
        <v>97112</v>
      </c>
      <c r="I4664" t="str" cm="1">
        <f t="array" ref="I4664">IFERROR(INDEX(scheduling_data!H:H,MATCH(B4664&amp;D4664,scheduling_data!D:D&amp;scheduling_data!A:A,0)),"")</f>
        <v>Christian Litz</v>
      </c>
      <c r="J4664" t="str">
        <f t="shared" si="216"/>
        <v>No</v>
      </c>
      <c r="K4664" t="str">
        <f t="shared" si="217"/>
        <v>14245351.6666666667Christian Litz</v>
      </c>
      <c r="L4664" t="str">
        <f t="shared" si="218"/>
        <v>No</v>
      </c>
    </row>
    <row r="4665" spans="1:12" x14ac:dyDescent="0.3">
      <c r="A4665" t="s">
        <v>80</v>
      </c>
      <c r="B4665">
        <v>142</v>
      </c>
      <c r="C4665" s="1">
        <v>45366</v>
      </c>
      <c r="D4665" s="1">
        <v>45351.666666666664</v>
      </c>
      <c r="E4665">
        <v>24.8</v>
      </c>
      <c r="F4665" t="s">
        <v>19</v>
      </c>
      <c r="G4665" t="s">
        <v>51</v>
      </c>
      <c r="H4665">
        <v>97110</v>
      </c>
      <c r="I4665" t="str" cm="1">
        <f t="array" ref="I4665">IFERROR(INDEX(scheduling_data!H:H,MATCH(B4665&amp;D4665,scheduling_data!D:D&amp;scheduling_data!A:A,0)),"")</f>
        <v>Christian Litz</v>
      </c>
      <c r="J4665" t="str">
        <f t="shared" si="216"/>
        <v>No</v>
      </c>
      <c r="K4665" t="str">
        <f t="shared" si="217"/>
        <v>14245351.6666666667Christian Litz</v>
      </c>
      <c r="L4665" t="str">
        <f t="shared" si="218"/>
        <v>Yes</v>
      </c>
    </row>
    <row r="4666" spans="1:12" x14ac:dyDescent="0.3">
      <c r="A4666" t="s">
        <v>80</v>
      </c>
      <c r="B4666">
        <v>142</v>
      </c>
      <c r="C4666" s="1">
        <v>45366</v>
      </c>
      <c r="D4666" s="1">
        <v>45351.666666666664</v>
      </c>
      <c r="E4666">
        <v>50.2</v>
      </c>
      <c r="F4666" t="s">
        <v>9</v>
      </c>
      <c r="G4666" t="s">
        <v>52</v>
      </c>
      <c r="H4666">
        <v>97110</v>
      </c>
      <c r="I4666" t="str" cm="1">
        <f t="array" ref="I4666">IFERROR(INDEX(scheduling_data!H:H,MATCH(B4666&amp;D4666,scheduling_data!D:D&amp;scheduling_data!A:A,0)),"")</f>
        <v>Christian Litz</v>
      </c>
      <c r="J4666" t="str">
        <f t="shared" si="216"/>
        <v>No</v>
      </c>
      <c r="K4666" t="str">
        <f t="shared" si="217"/>
        <v>14245351.6666666667Christian Litz</v>
      </c>
      <c r="L4666" t="str">
        <f t="shared" si="218"/>
        <v>No</v>
      </c>
    </row>
    <row r="4667" spans="1:12" x14ac:dyDescent="0.3">
      <c r="A4667" t="s">
        <v>80</v>
      </c>
      <c r="B4667">
        <v>142</v>
      </c>
      <c r="C4667" s="1">
        <v>45366</v>
      </c>
      <c r="D4667" s="1">
        <v>45351.666666666664</v>
      </c>
      <c r="E4667">
        <v>28.39</v>
      </c>
      <c r="F4667" t="s">
        <v>19</v>
      </c>
      <c r="G4667" t="s">
        <v>51</v>
      </c>
      <c r="H4667">
        <v>97112</v>
      </c>
      <c r="I4667" t="str" cm="1">
        <f t="array" ref="I4667">IFERROR(INDEX(scheduling_data!H:H,MATCH(B4667&amp;D4667,scheduling_data!D:D&amp;scheduling_data!A:A,0)),"")</f>
        <v>Christian Litz</v>
      </c>
      <c r="J4667" t="str">
        <f t="shared" si="216"/>
        <v>No</v>
      </c>
      <c r="K4667" t="str">
        <f t="shared" si="217"/>
        <v>14245351.6666666667Christian Litz</v>
      </c>
      <c r="L4667" t="str">
        <f t="shared" si="218"/>
        <v>Yes</v>
      </c>
    </row>
    <row r="4668" spans="1:12" x14ac:dyDescent="0.3">
      <c r="A4668" t="s">
        <v>276</v>
      </c>
      <c r="B4668">
        <v>143</v>
      </c>
      <c r="C4668" s="1">
        <v>45357.836111111108</v>
      </c>
      <c r="D4668" s="1">
        <v>45330.604166666664</v>
      </c>
      <c r="E4668">
        <v>79.900000000000006</v>
      </c>
      <c r="F4668" t="s">
        <v>9</v>
      </c>
      <c r="G4668" t="s">
        <v>277</v>
      </c>
      <c r="H4668">
        <v>92507</v>
      </c>
      <c r="I4668" t="str" cm="1">
        <f t="array" ref="I4668">IFERROR(INDEX(scheduling_data!H:H,MATCH(B4668&amp;D4668,scheduling_data!D:D&amp;scheduling_data!A:A,0)),"")</f>
        <v>D'Anna Pullen</v>
      </c>
      <c r="J4668" t="str">
        <f t="shared" si="216"/>
        <v>No</v>
      </c>
      <c r="K4668" t="str">
        <f t="shared" si="217"/>
        <v>14345330.6041666667D'Anna Pullen</v>
      </c>
      <c r="L4668" t="str">
        <f t="shared" si="218"/>
        <v>No</v>
      </c>
    </row>
    <row r="4669" spans="1:12" x14ac:dyDescent="0.3">
      <c r="A4669" t="s">
        <v>239</v>
      </c>
      <c r="B4669">
        <v>143</v>
      </c>
      <c r="C4669" s="1">
        <v>45358</v>
      </c>
      <c r="D4669" s="1">
        <v>45344.604166666664</v>
      </c>
      <c r="E4669">
        <v>79.900000000000006</v>
      </c>
      <c r="F4669" t="s">
        <v>9</v>
      </c>
      <c r="H4669">
        <v>92507</v>
      </c>
      <c r="I4669" t="str" cm="1">
        <f t="array" ref="I4669">IFERROR(INDEX(scheduling_data!H:H,MATCH(B4669&amp;D4669,scheduling_data!D:D&amp;scheduling_data!A:A,0)),"")</f>
        <v>D'Anna Pullen</v>
      </c>
      <c r="J4669" t="str">
        <f t="shared" si="216"/>
        <v>No</v>
      </c>
      <c r="K4669" t="str">
        <f t="shared" si="217"/>
        <v>14345344.6041666667D'Anna Pullen</v>
      </c>
      <c r="L4669" t="str">
        <f t="shared" si="218"/>
        <v>No</v>
      </c>
    </row>
    <row r="4670" spans="1:12" x14ac:dyDescent="0.3">
      <c r="A4670" t="s">
        <v>239</v>
      </c>
      <c r="B4670">
        <v>143</v>
      </c>
      <c r="C4670" s="1">
        <v>45358</v>
      </c>
      <c r="D4670" s="1">
        <v>45344.604166666664</v>
      </c>
      <c r="E4670">
        <v>63.09</v>
      </c>
      <c r="F4670" t="s">
        <v>23</v>
      </c>
      <c r="H4670">
        <v>92507</v>
      </c>
      <c r="I4670" t="str" cm="1">
        <f t="array" ref="I4670">IFERROR(INDEX(scheduling_data!H:H,MATCH(B4670&amp;D4670,scheduling_data!D:D&amp;scheduling_data!A:A,0)),"")</f>
        <v>D'Anna Pullen</v>
      </c>
      <c r="J4670" t="str">
        <f t="shared" si="216"/>
        <v>No</v>
      </c>
      <c r="K4670" t="str">
        <f t="shared" si="217"/>
        <v>14345344.6041666667D'Anna Pullen</v>
      </c>
      <c r="L4670" t="str">
        <f t="shared" si="218"/>
        <v>Yes</v>
      </c>
    </row>
    <row r="4671" spans="1:12" x14ac:dyDescent="0.3">
      <c r="A4671" t="s">
        <v>48</v>
      </c>
      <c r="B4671">
        <v>22</v>
      </c>
      <c r="C4671" s="1">
        <v>45379</v>
      </c>
      <c r="D4671" s="1">
        <v>45323.354166666664</v>
      </c>
      <c r="E4671">
        <v>78.739999999999995</v>
      </c>
      <c r="F4671" t="s">
        <v>19</v>
      </c>
      <c r="H4671">
        <v>97110</v>
      </c>
      <c r="I4671" t="str" cm="1">
        <f t="array" ref="I4671">IFERROR(INDEX(scheduling_data!H:H,MATCH(B4671&amp;D4671,scheduling_data!D:D&amp;scheduling_data!A:A,0)),"")</f>
        <v>Kelsea Rodriguez</v>
      </c>
      <c r="J4671" t="str">
        <f t="shared" si="216"/>
        <v>No</v>
      </c>
      <c r="K4671" t="str">
        <f t="shared" si="217"/>
        <v>2245323.3541666667Kelsea Rodriguez</v>
      </c>
      <c r="L4671" t="str">
        <f t="shared" si="218"/>
        <v>Yes</v>
      </c>
    </row>
    <row r="4672" spans="1:12" x14ac:dyDescent="0.3">
      <c r="A4672" t="s">
        <v>48</v>
      </c>
      <c r="B4672">
        <v>22</v>
      </c>
      <c r="C4672" s="1">
        <v>45379</v>
      </c>
      <c r="D4672" s="1">
        <v>45323.354166666664</v>
      </c>
      <c r="E4672">
        <v>75</v>
      </c>
      <c r="F4672" t="s">
        <v>9</v>
      </c>
      <c r="H4672">
        <v>97530</v>
      </c>
      <c r="I4672" t="str" cm="1">
        <f t="array" ref="I4672">IFERROR(INDEX(scheduling_data!H:H,MATCH(B4672&amp;D4672,scheduling_data!D:D&amp;scheduling_data!A:A,0)),"")</f>
        <v>Kelsea Rodriguez</v>
      </c>
      <c r="J4672" t="str">
        <f t="shared" si="216"/>
        <v>No</v>
      </c>
      <c r="K4672" t="str">
        <f t="shared" si="217"/>
        <v>2245323.3541666667Kelsea Rodriguez</v>
      </c>
      <c r="L4672" t="str">
        <f t="shared" si="218"/>
        <v>No</v>
      </c>
    </row>
    <row r="4673" spans="1:12" x14ac:dyDescent="0.3">
      <c r="A4673" t="s">
        <v>48</v>
      </c>
      <c r="B4673">
        <v>22</v>
      </c>
      <c r="C4673" s="1">
        <v>45379</v>
      </c>
      <c r="D4673" s="1">
        <v>45323.354166666664</v>
      </c>
      <c r="E4673">
        <v>71.260000000000005</v>
      </c>
      <c r="F4673" t="s">
        <v>9</v>
      </c>
      <c r="H4673">
        <v>97110</v>
      </c>
      <c r="I4673" t="str" cm="1">
        <f t="array" ref="I4673">IFERROR(INDEX(scheduling_data!H:H,MATCH(B4673&amp;D4673,scheduling_data!D:D&amp;scheduling_data!A:A,0)),"")</f>
        <v>Kelsea Rodriguez</v>
      </c>
      <c r="J4673" t="str">
        <f t="shared" si="216"/>
        <v>No</v>
      </c>
      <c r="K4673" t="str">
        <f t="shared" si="217"/>
        <v>2245323.3541666667Kelsea Rodriguez</v>
      </c>
      <c r="L4673" t="str">
        <f t="shared" si="218"/>
        <v>No</v>
      </c>
    </row>
    <row r="4674" spans="1:12" x14ac:dyDescent="0.3">
      <c r="A4674" t="s">
        <v>48</v>
      </c>
      <c r="B4674">
        <v>22</v>
      </c>
      <c r="C4674" s="1">
        <v>45379</v>
      </c>
      <c r="D4674" s="1">
        <v>45323.354166666664</v>
      </c>
      <c r="E4674">
        <v>75</v>
      </c>
      <c r="F4674" t="s">
        <v>9</v>
      </c>
      <c r="H4674">
        <v>97140</v>
      </c>
      <c r="I4674" t="str" cm="1">
        <f t="array" ref="I4674">IFERROR(INDEX(scheduling_data!H:H,MATCH(B4674&amp;D4674,scheduling_data!D:D&amp;scheduling_data!A:A,0)),"")</f>
        <v>Kelsea Rodriguez</v>
      </c>
      <c r="J4674" t="str">
        <f t="shared" si="216"/>
        <v>No</v>
      </c>
      <c r="K4674" t="str">
        <f t="shared" si="217"/>
        <v>2245323.3541666667Kelsea Rodriguez</v>
      </c>
      <c r="L4674" t="str">
        <f t="shared" si="218"/>
        <v>No</v>
      </c>
    </row>
    <row r="4675" spans="1:12" x14ac:dyDescent="0.3">
      <c r="A4675" t="s">
        <v>80</v>
      </c>
      <c r="B4675">
        <v>144</v>
      </c>
      <c r="C4675" s="1">
        <v>45359</v>
      </c>
      <c r="D4675" s="1">
        <v>45343.5625</v>
      </c>
      <c r="E4675">
        <v>64.81</v>
      </c>
      <c r="F4675" t="s">
        <v>19</v>
      </c>
      <c r="G4675" t="s">
        <v>51</v>
      </c>
      <c r="H4675">
        <v>92507</v>
      </c>
      <c r="I4675" t="str" cm="1">
        <f t="array" ref="I4675">IFERROR(INDEX(scheduling_data!H:H,MATCH(B4675&amp;D4675,scheduling_data!D:D&amp;scheduling_data!A:A,0)),"")</f>
        <v>Kelli Cruthirds</v>
      </c>
      <c r="J4675" t="str">
        <f t="shared" ref="J4675:J4738" si="219">IF(I4675="", "Yes", "No")</f>
        <v>No</v>
      </c>
      <c r="K4675" t="str">
        <f t="shared" ref="K4675:K4738" si="220">IF(I4675="",B4675&amp;D4675,B4675&amp;D4675&amp;I4675)</f>
        <v>14445343.5625Kelli Cruthirds</v>
      </c>
      <c r="L4675" t="str">
        <f t="shared" ref="L4675:L4738" si="221">IF(OR(F4675="Cash", F4675="Check", F4675="EFT", F4675="Credit Card", F4675="Visa", F4675="Mastercard", F4675="AMEX"), "Yes", "No")</f>
        <v>Yes</v>
      </c>
    </row>
    <row r="4676" spans="1:12" x14ac:dyDescent="0.3">
      <c r="A4676" t="s">
        <v>80</v>
      </c>
      <c r="B4676">
        <v>144</v>
      </c>
      <c r="C4676" s="1">
        <v>45359</v>
      </c>
      <c r="D4676" s="1">
        <v>45343.5625</v>
      </c>
      <c r="E4676">
        <v>85.19</v>
      </c>
      <c r="F4676" t="s">
        <v>9</v>
      </c>
      <c r="G4676" t="s">
        <v>52</v>
      </c>
      <c r="H4676">
        <v>92507</v>
      </c>
      <c r="I4676" t="str" cm="1">
        <f t="array" ref="I4676">IFERROR(INDEX(scheduling_data!H:H,MATCH(B4676&amp;D4676,scheduling_data!D:D&amp;scheduling_data!A:A,0)),"")</f>
        <v>Kelli Cruthirds</v>
      </c>
      <c r="J4676" t="str">
        <f t="shared" si="219"/>
        <v>No</v>
      </c>
      <c r="K4676" t="str">
        <f t="shared" si="220"/>
        <v>14445343.5625Kelli Cruthirds</v>
      </c>
      <c r="L4676" t="str">
        <f t="shared" si="221"/>
        <v>No</v>
      </c>
    </row>
    <row r="4677" spans="1:12" x14ac:dyDescent="0.3">
      <c r="A4677" t="s">
        <v>80</v>
      </c>
      <c r="B4677">
        <v>144</v>
      </c>
      <c r="C4677" s="1">
        <v>45359</v>
      </c>
      <c r="D4677" s="1">
        <v>45348.5625</v>
      </c>
      <c r="E4677">
        <v>64.81</v>
      </c>
      <c r="F4677" t="s">
        <v>19</v>
      </c>
      <c r="G4677" t="s">
        <v>51</v>
      </c>
      <c r="H4677">
        <v>92507</v>
      </c>
      <c r="I4677" t="str" cm="1">
        <f t="array" ref="I4677">IFERROR(INDEX(scheduling_data!H:H,MATCH(B4677&amp;D4677,scheduling_data!D:D&amp;scheduling_data!A:A,0)),"")</f>
        <v>Kelli Cruthirds</v>
      </c>
      <c r="J4677" t="str">
        <f t="shared" si="219"/>
        <v>No</v>
      </c>
      <c r="K4677" t="str">
        <f t="shared" si="220"/>
        <v>14445348.5625Kelli Cruthirds</v>
      </c>
      <c r="L4677" t="str">
        <f t="shared" si="221"/>
        <v>Yes</v>
      </c>
    </row>
    <row r="4678" spans="1:12" x14ac:dyDescent="0.3">
      <c r="A4678" t="s">
        <v>80</v>
      </c>
      <c r="B4678">
        <v>144</v>
      </c>
      <c r="C4678" s="1">
        <v>45359</v>
      </c>
      <c r="D4678" s="1">
        <v>45348.5625</v>
      </c>
      <c r="E4678">
        <v>85.19</v>
      </c>
      <c r="F4678" t="s">
        <v>9</v>
      </c>
      <c r="G4678" t="s">
        <v>52</v>
      </c>
      <c r="H4678">
        <v>92507</v>
      </c>
      <c r="I4678" t="str" cm="1">
        <f t="array" ref="I4678">IFERROR(INDEX(scheduling_data!H:H,MATCH(B4678&amp;D4678,scheduling_data!D:D&amp;scheduling_data!A:A,0)),"")</f>
        <v>Kelli Cruthirds</v>
      </c>
      <c r="J4678" t="str">
        <f t="shared" si="219"/>
        <v>No</v>
      </c>
      <c r="K4678" t="str">
        <f t="shared" si="220"/>
        <v>14445348.5625Kelli Cruthirds</v>
      </c>
      <c r="L4678" t="str">
        <f t="shared" si="221"/>
        <v>No</v>
      </c>
    </row>
    <row r="4679" spans="1:12" x14ac:dyDescent="0.3">
      <c r="A4679" t="s">
        <v>80</v>
      </c>
      <c r="B4679">
        <v>145</v>
      </c>
      <c r="C4679" s="1">
        <v>45359</v>
      </c>
      <c r="D4679" s="1">
        <v>45341.604166666664</v>
      </c>
      <c r="E4679">
        <v>46.61</v>
      </c>
      <c r="F4679" t="s">
        <v>9</v>
      </c>
      <c r="G4679" t="s">
        <v>52</v>
      </c>
      <c r="H4679">
        <v>97112</v>
      </c>
      <c r="I4679" t="str" cm="1">
        <f t="array" ref="I4679">IFERROR(INDEX(scheduling_data!H:H,MATCH(B4679&amp;D4679,scheduling_data!D:D&amp;scheduling_data!A:A,0)),"")</f>
        <v>Breanna Cochran</v>
      </c>
      <c r="J4679" t="str">
        <f t="shared" si="219"/>
        <v>No</v>
      </c>
      <c r="K4679" t="str">
        <f t="shared" si="220"/>
        <v>14545341.6041666667Breanna Cochran</v>
      </c>
      <c r="L4679" t="str">
        <f t="shared" si="221"/>
        <v>No</v>
      </c>
    </row>
    <row r="4680" spans="1:12" x14ac:dyDescent="0.3">
      <c r="A4680" t="s">
        <v>80</v>
      </c>
      <c r="B4680">
        <v>145</v>
      </c>
      <c r="C4680" s="1">
        <v>45359</v>
      </c>
      <c r="D4680" s="1">
        <v>45341.604166666664</v>
      </c>
      <c r="E4680">
        <v>24.8</v>
      </c>
      <c r="F4680" t="s">
        <v>19</v>
      </c>
      <c r="G4680" t="s">
        <v>51</v>
      </c>
      <c r="H4680">
        <v>97110</v>
      </c>
      <c r="I4680" t="str" cm="1">
        <f t="array" ref="I4680">IFERROR(INDEX(scheduling_data!H:H,MATCH(B4680&amp;D4680,scheduling_data!D:D&amp;scheduling_data!A:A,0)),"")</f>
        <v>Breanna Cochran</v>
      </c>
      <c r="J4680" t="str">
        <f t="shared" si="219"/>
        <v>No</v>
      </c>
      <c r="K4680" t="str">
        <f t="shared" si="220"/>
        <v>14545341.6041666667Breanna Cochran</v>
      </c>
      <c r="L4680" t="str">
        <f t="shared" si="221"/>
        <v>Yes</v>
      </c>
    </row>
    <row r="4681" spans="1:12" x14ac:dyDescent="0.3">
      <c r="A4681" t="s">
        <v>80</v>
      </c>
      <c r="B4681">
        <v>145</v>
      </c>
      <c r="C4681" s="1">
        <v>45359</v>
      </c>
      <c r="D4681" s="1">
        <v>45341.604166666664</v>
      </c>
      <c r="E4681">
        <v>28.39</v>
      </c>
      <c r="F4681" t="s">
        <v>19</v>
      </c>
      <c r="G4681" t="s">
        <v>51</v>
      </c>
      <c r="H4681">
        <v>97112</v>
      </c>
      <c r="I4681" t="str" cm="1">
        <f t="array" ref="I4681">IFERROR(INDEX(scheduling_data!H:H,MATCH(B4681&amp;D4681,scheduling_data!D:D&amp;scheduling_data!A:A,0)),"")</f>
        <v>Breanna Cochran</v>
      </c>
      <c r="J4681" t="str">
        <f t="shared" si="219"/>
        <v>No</v>
      </c>
      <c r="K4681" t="str">
        <f t="shared" si="220"/>
        <v>14545341.6041666667Breanna Cochran</v>
      </c>
      <c r="L4681" t="str">
        <f t="shared" si="221"/>
        <v>Yes</v>
      </c>
    </row>
    <row r="4682" spans="1:12" x14ac:dyDescent="0.3">
      <c r="A4682" t="s">
        <v>80</v>
      </c>
      <c r="B4682">
        <v>145</v>
      </c>
      <c r="C4682" s="1">
        <v>45359</v>
      </c>
      <c r="D4682" s="1">
        <v>45341.604166666664</v>
      </c>
      <c r="E4682">
        <v>50.2</v>
      </c>
      <c r="F4682" t="s">
        <v>9</v>
      </c>
      <c r="G4682" t="s">
        <v>52</v>
      </c>
      <c r="H4682">
        <v>97110</v>
      </c>
      <c r="I4682" t="str" cm="1">
        <f t="array" ref="I4682">IFERROR(INDEX(scheduling_data!H:H,MATCH(B4682&amp;D4682,scheduling_data!D:D&amp;scheduling_data!A:A,0)),"")</f>
        <v>Breanna Cochran</v>
      </c>
      <c r="J4682" t="str">
        <f t="shared" si="219"/>
        <v>No</v>
      </c>
      <c r="K4682" t="str">
        <f t="shared" si="220"/>
        <v>14545341.6041666667Breanna Cochran</v>
      </c>
      <c r="L4682" t="str">
        <f t="shared" si="221"/>
        <v>No</v>
      </c>
    </row>
    <row r="4683" spans="1:12" x14ac:dyDescent="0.3">
      <c r="A4683" t="s">
        <v>80</v>
      </c>
      <c r="B4683">
        <v>145</v>
      </c>
      <c r="C4683" s="1">
        <v>45363</v>
      </c>
      <c r="D4683" s="1">
        <v>45348.604166666664</v>
      </c>
      <c r="E4683">
        <v>56.78</v>
      </c>
      <c r="F4683" t="s">
        <v>19</v>
      </c>
      <c r="G4683" t="s">
        <v>51</v>
      </c>
      <c r="H4683">
        <v>97112</v>
      </c>
      <c r="I4683" t="str" cm="1">
        <f t="array" ref="I4683">IFERROR(INDEX(scheduling_data!H:H,MATCH(B4683&amp;D4683,scheduling_data!D:D&amp;scheduling_data!A:A,0)),"")</f>
        <v>Heidi Molaison</v>
      </c>
      <c r="J4683" t="str">
        <f t="shared" si="219"/>
        <v>No</v>
      </c>
      <c r="K4683" t="str">
        <f t="shared" si="220"/>
        <v>14545348.6041666667Heidi Molaison</v>
      </c>
      <c r="L4683" t="str">
        <f t="shared" si="221"/>
        <v>Yes</v>
      </c>
    </row>
    <row r="4684" spans="1:12" x14ac:dyDescent="0.3">
      <c r="A4684" t="s">
        <v>80</v>
      </c>
      <c r="B4684">
        <v>145</v>
      </c>
      <c r="C4684" s="1">
        <v>45363</v>
      </c>
      <c r="D4684" s="1">
        <v>45348.604166666664</v>
      </c>
      <c r="E4684">
        <v>93.22</v>
      </c>
      <c r="F4684" t="s">
        <v>9</v>
      </c>
      <c r="G4684" t="s">
        <v>52</v>
      </c>
      <c r="H4684">
        <v>97112</v>
      </c>
      <c r="I4684" t="str" cm="1">
        <f t="array" ref="I4684">IFERROR(INDEX(scheduling_data!H:H,MATCH(B4684&amp;D4684,scheduling_data!D:D&amp;scheduling_data!A:A,0)),"")</f>
        <v>Heidi Molaison</v>
      </c>
      <c r="J4684" t="str">
        <f t="shared" si="219"/>
        <v>No</v>
      </c>
      <c r="K4684" t="str">
        <f t="shared" si="220"/>
        <v>14545348.6041666667Heidi Molaison</v>
      </c>
      <c r="L4684" t="str">
        <f t="shared" si="221"/>
        <v>No</v>
      </c>
    </row>
    <row r="4685" spans="1:12" x14ac:dyDescent="0.3">
      <c r="A4685" t="s">
        <v>80</v>
      </c>
      <c r="B4685">
        <v>298</v>
      </c>
      <c r="C4685" s="1">
        <v>45352</v>
      </c>
      <c r="D4685" s="1">
        <v>45335.625</v>
      </c>
      <c r="E4685">
        <v>22.9</v>
      </c>
      <c r="F4685" t="s">
        <v>19</v>
      </c>
      <c r="G4685" t="s">
        <v>51</v>
      </c>
      <c r="H4685">
        <v>97140</v>
      </c>
      <c r="I4685" t="str" cm="1">
        <f t="array" ref="I4685">IFERROR(INDEX(scheduling_data!H:H,MATCH(B4685&amp;D4685,scheduling_data!D:D&amp;scheduling_data!A:A,0)),"")</f>
        <v>Katherine Tyree</v>
      </c>
      <c r="J4685" t="str">
        <f t="shared" si="219"/>
        <v>No</v>
      </c>
      <c r="K4685" t="str">
        <f t="shared" si="220"/>
        <v>29845335.625Katherine Tyree</v>
      </c>
      <c r="L4685" t="str">
        <f t="shared" si="221"/>
        <v>Yes</v>
      </c>
    </row>
    <row r="4686" spans="1:12" x14ac:dyDescent="0.3">
      <c r="A4686" t="s">
        <v>80</v>
      </c>
      <c r="B4686">
        <v>298</v>
      </c>
      <c r="C4686" s="1">
        <v>45352</v>
      </c>
      <c r="D4686" s="1">
        <v>45335.625</v>
      </c>
      <c r="E4686">
        <v>49.6</v>
      </c>
      <c r="F4686" t="s">
        <v>19</v>
      </c>
      <c r="G4686" t="s">
        <v>51</v>
      </c>
      <c r="H4686">
        <v>97110</v>
      </c>
      <c r="I4686" t="str" cm="1">
        <f t="array" ref="I4686">IFERROR(INDEX(scheduling_data!H:H,MATCH(B4686&amp;D4686,scheduling_data!D:D&amp;scheduling_data!A:A,0)),"")</f>
        <v>Katherine Tyree</v>
      </c>
      <c r="J4686" t="str">
        <f t="shared" si="219"/>
        <v>No</v>
      </c>
      <c r="K4686" t="str">
        <f t="shared" si="220"/>
        <v>29845335.625Katherine Tyree</v>
      </c>
      <c r="L4686" t="str">
        <f t="shared" si="221"/>
        <v>Yes</v>
      </c>
    </row>
    <row r="4687" spans="1:12" x14ac:dyDescent="0.3">
      <c r="A4687" t="s">
        <v>80</v>
      </c>
      <c r="B4687">
        <v>298</v>
      </c>
      <c r="C4687" s="1">
        <v>45352</v>
      </c>
      <c r="D4687" s="1">
        <v>45335.625</v>
      </c>
      <c r="E4687">
        <v>90.47</v>
      </c>
      <c r="F4687" t="s">
        <v>9</v>
      </c>
      <c r="G4687" t="s">
        <v>52</v>
      </c>
      <c r="H4687">
        <v>97162</v>
      </c>
      <c r="I4687" t="str" cm="1">
        <f t="array" ref="I4687">IFERROR(INDEX(scheduling_data!H:H,MATCH(B4687&amp;D4687,scheduling_data!D:D&amp;scheduling_data!A:A,0)),"")</f>
        <v>Katherine Tyree</v>
      </c>
      <c r="J4687" t="str">
        <f t="shared" si="219"/>
        <v>No</v>
      </c>
      <c r="K4687" t="str">
        <f t="shared" si="220"/>
        <v>29845335.625Katherine Tyree</v>
      </c>
      <c r="L4687" t="str">
        <f t="shared" si="221"/>
        <v>No</v>
      </c>
    </row>
    <row r="4688" spans="1:12" x14ac:dyDescent="0.3">
      <c r="A4688" t="s">
        <v>80</v>
      </c>
      <c r="B4688">
        <v>298</v>
      </c>
      <c r="C4688" s="1">
        <v>45352</v>
      </c>
      <c r="D4688" s="1">
        <v>45335.625</v>
      </c>
      <c r="E4688">
        <v>84.53</v>
      </c>
      <c r="F4688" t="s">
        <v>19</v>
      </c>
      <c r="G4688" t="s">
        <v>51</v>
      </c>
      <c r="H4688">
        <v>97162</v>
      </c>
      <c r="I4688" t="str" cm="1">
        <f t="array" ref="I4688">IFERROR(INDEX(scheduling_data!H:H,MATCH(B4688&amp;D4688,scheduling_data!D:D&amp;scheduling_data!A:A,0)),"")</f>
        <v>Katherine Tyree</v>
      </c>
      <c r="J4688" t="str">
        <f t="shared" si="219"/>
        <v>No</v>
      </c>
      <c r="K4688" t="str">
        <f t="shared" si="220"/>
        <v>29845335.625Katherine Tyree</v>
      </c>
      <c r="L4688" t="str">
        <f t="shared" si="221"/>
        <v>Yes</v>
      </c>
    </row>
    <row r="4689" spans="1:12" x14ac:dyDescent="0.3">
      <c r="A4689" t="s">
        <v>80</v>
      </c>
      <c r="B4689">
        <v>298</v>
      </c>
      <c r="C4689" s="1">
        <v>45352</v>
      </c>
      <c r="D4689" s="1">
        <v>45335.625</v>
      </c>
      <c r="E4689">
        <v>100.4</v>
      </c>
      <c r="F4689" t="s">
        <v>9</v>
      </c>
      <c r="G4689" t="s">
        <v>52</v>
      </c>
      <c r="H4689">
        <v>97110</v>
      </c>
      <c r="I4689" t="str" cm="1">
        <f t="array" ref="I4689">IFERROR(INDEX(scheduling_data!H:H,MATCH(B4689&amp;D4689,scheduling_data!D:D&amp;scheduling_data!A:A,0)),"")</f>
        <v>Katherine Tyree</v>
      </c>
      <c r="J4689" t="str">
        <f t="shared" si="219"/>
        <v>No</v>
      </c>
      <c r="K4689" t="str">
        <f t="shared" si="220"/>
        <v>29845335.625Katherine Tyree</v>
      </c>
      <c r="L4689" t="str">
        <f t="shared" si="221"/>
        <v>No</v>
      </c>
    </row>
    <row r="4690" spans="1:12" x14ac:dyDescent="0.3">
      <c r="A4690" t="s">
        <v>80</v>
      </c>
      <c r="B4690">
        <v>298</v>
      </c>
      <c r="C4690" s="1">
        <v>45352</v>
      </c>
      <c r="D4690" s="1">
        <v>45335.625</v>
      </c>
      <c r="E4690">
        <v>52.1</v>
      </c>
      <c r="F4690" t="s">
        <v>9</v>
      </c>
      <c r="G4690" t="s">
        <v>52</v>
      </c>
      <c r="H4690">
        <v>97140</v>
      </c>
      <c r="I4690" t="str" cm="1">
        <f t="array" ref="I4690">IFERROR(INDEX(scheduling_data!H:H,MATCH(B4690&amp;D4690,scheduling_data!D:D&amp;scheduling_data!A:A,0)),"")</f>
        <v>Katherine Tyree</v>
      </c>
      <c r="J4690" t="str">
        <f t="shared" si="219"/>
        <v>No</v>
      </c>
      <c r="K4690" t="str">
        <f t="shared" si="220"/>
        <v>29845335.625Katherine Tyree</v>
      </c>
      <c r="L4690" t="str">
        <f t="shared" si="221"/>
        <v>No</v>
      </c>
    </row>
    <row r="4691" spans="1:12" x14ac:dyDescent="0.3">
      <c r="A4691" t="s">
        <v>80</v>
      </c>
      <c r="B4691">
        <v>298</v>
      </c>
      <c r="C4691" s="1">
        <v>45352</v>
      </c>
      <c r="D4691" s="1">
        <v>45337.541666666664</v>
      </c>
      <c r="E4691">
        <v>49.6</v>
      </c>
      <c r="F4691" t="s">
        <v>19</v>
      </c>
      <c r="G4691" t="s">
        <v>51</v>
      </c>
      <c r="H4691">
        <v>97110</v>
      </c>
      <c r="I4691" t="str" cm="1">
        <f t="array" ref="I4691">IFERROR(INDEX(scheduling_data!H:H,MATCH(B4691&amp;D4691,scheduling_data!D:D&amp;scheduling_data!A:A,0)),"")</f>
        <v>Katherine Tyree</v>
      </c>
      <c r="J4691" t="str">
        <f t="shared" si="219"/>
        <v>No</v>
      </c>
      <c r="K4691" t="str">
        <f t="shared" si="220"/>
        <v>29845337.5416666667Katherine Tyree</v>
      </c>
      <c r="L4691" t="str">
        <f t="shared" si="221"/>
        <v>Yes</v>
      </c>
    </row>
    <row r="4692" spans="1:12" x14ac:dyDescent="0.3">
      <c r="A4692" t="s">
        <v>80</v>
      </c>
      <c r="B4692">
        <v>298</v>
      </c>
      <c r="C4692" s="1">
        <v>45352</v>
      </c>
      <c r="D4692" s="1">
        <v>45337.541666666664</v>
      </c>
      <c r="E4692">
        <v>52.1</v>
      </c>
      <c r="F4692" t="s">
        <v>9</v>
      </c>
      <c r="G4692" t="s">
        <v>52</v>
      </c>
      <c r="H4692">
        <v>97140</v>
      </c>
      <c r="I4692" t="str" cm="1">
        <f t="array" ref="I4692">IFERROR(INDEX(scheduling_data!H:H,MATCH(B4692&amp;D4692,scheduling_data!D:D&amp;scheduling_data!A:A,0)),"")</f>
        <v>Katherine Tyree</v>
      </c>
      <c r="J4692" t="str">
        <f t="shared" si="219"/>
        <v>No</v>
      </c>
      <c r="K4692" t="str">
        <f t="shared" si="220"/>
        <v>29845337.5416666667Katherine Tyree</v>
      </c>
      <c r="L4692" t="str">
        <f t="shared" si="221"/>
        <v>No</v>
      </c>
    </row>
    <row r="4693" spans="1:12" x14ac:dyDescent="0.3">
      <c r="A4693" t="s">
        <v>80</v>
      </c>
      <c r="B4693">
        <v>298</v>
      </c>
      <c r="C4693" s="1">
        <v>45352</v>
      </c>
      <c r="D4693" s="1">
        <v>45337.541666666664</v>
      </c>
      <c r="E4693">
        <v>22.9</v>
      </c>
      <c r="F4693" t="s">
        <v>19</v>
      </c>
      <c r="G4693" t="s">
        <v>51</v>
      </c>
      <c r="H4693">
        <v>97140</v>
      </c>
      <c r="I4693" t="str" cm="1">
        <f t="array" ref="I4693">IFERROR(INDEX(scheduling_data!H:H,MATCH(B4693&amp;D4693,scheduling_data!D:D&amp;scheduling_data!A:A,0)),"")</f>
        <v>Katherine Tyree</v>
      </c>
      <c r="J4693" t="str">
        <f t="shared" si="219"/>
        <v>No</v>
      </c>
      <c r="K4693" t="str">
        <f t="shared" si="220"/>
        <v>29845337.5416666667Katherine Tyree</v>
      </c>
      <c r="L4693" t="str">
        <f t="shared" si="221"/>
        <v>Yes</v>
      </c>
    </row>
    <row r="4694" spans="1:12" x14ac:dyDescent="0.3">
      <c r="A4694" t="s">
        <v>80</v>
      </c>
      <c r="B4694">
        <v>298</v>
      </c>
      <c r="C4694" s="1">
        <v>45352</v>
      </c>
      <c r="D4694" s="1">
        <v>45337.541666666664</v>
      </c>
      <c r="E4694">
        <v>46.61</v>
      </c>
      <c r="F4694" t="s">
        <v>9</v>
      </c>
      <c r="G4694" t="s">
        <v>52</v>
      </c>
      <c r="H4694">
        <v>97112</v>
      </c>
      <c r="I4694" t="str" cm="1">
        <f t="array" ref="I4694">IFERROR(INDEX(scheduling_data!H:H,MATCH(B4694&amp;D4694,scheduling_data!D:D&amp;scheduling_data!A:A,0)),"")</f>
        <v>Katherine Tyree</v>
      </c>
      <c r="J4694" t="str">
        <f t="shared" si="219"/>
        <v>No</v>
      </c>
      <c r="K4694" t="str">
        <f t="shared" si="220"/>
        <v>29845337.5416666667Katherine Tyree</v>
      </c>
      <c r="L4694" t="str">
        <f t="shared" si="221"/>
        <v>No</v>
      </c>
    </row>
    <row r="4695" spans="1:12" x14ac:dyDescent="0.3">
      <c r="A4695" t="s">
        <v>80</v>
      </c>
      <c r="B4695">
        <v>298</v>
      </c>
      <c r="C4695" s="1">
        <v>45352</v>
      </c>
      <c r="D4695" s="1">
        <v>45337.541666666664</v>
      </c>
      <c r="E4695">
        <v>28.39</v>
      </c>
      <c r="F4695" t="s">
        <v>19</v>
      </c>
      <c r="G4695" t="s">
        <v>51</v>
      </c>
      <c r="H4695">
        <v>97112</v>
      </c>
      <c r="I4695" t="str" cm="1">
        <f t="array" ref="I4695">IFERROR(INDEX(scheduling_data!H:H,MATCH(B4695&amp;D4695,scheduling_data!D:D&amp;scheduling_data!A:A,0)),"")</f>
        <v>Katherine Tyree</v>
      </c>
      <c r="J4695" t="str">
        <f t="shared" si="219"/>
        <v>No</v>
      </c>
      <c r="K4695" t="str">
        <f t="shared" si="220"/>
        <v>29845337.5416666667Katherine Tyree</v>
      </c>
      <c r="L4695" t="str">
        <f t="shared" si="221"/>
        <v>Yes</v>
      </c>
    </row>
    <row r="4696" spans="1:12" x14ac:dyDescent="0.3">
      <c r="A4696" t="s">
        <v>80</v>
      </c>
      <c r="B4696">
        <v>298</v>
      </c>
      <c r="C4696" s="1">
        <v>45352</v>
      </c>
      <c r="D4696" s="1">
        <v>45337.541666666664</v>
      </c>
      <c r="E4696">
        <v>100.4</v>
      </c>
      <c r="F4696" t="s">
        <v>9</v>
      </c>
      <c r="G4696" t="s">
        <v>52</v>
      </c>
      <c r="H4696">
        <v>97110</v>
      </c>
      <c r="I4696" t="str" cm="1">
        <f t="array" ref="I4696">IFERROR(INDEX(scheduling_data!H:H,MATCH(B4696&amp;D4696,scheduling_data!D:D&amp;scheduling_data!A:A,0)),"")</f>
        <v>Katherine Tyree</v>
      </c>
      <c r="J4696" t="str">
        <f t="shared" si="219"/>
        <v>No</v>
      </c>
      <c r="K4696" t="str">
        <f t="shared" si="220"/>
        <v>29845337.5416666667Katherine Tyree</v>
      </c>
      <c r="L4696" t="str">
        <f t="shared" si="221"/>
        <v>No</v>
      </c>
    </row>
    <row r="4697" spans="1:12" x14ac:dyDescent="0.3">
      <c r="A4697" t="s">
        <v>80</v>
      </c>
      <c r="B4697">
        <v>298</v>
      </c>
      <c r="C4697" s="1">
        <v>45359</v>
      </c>
      <c r="D4697" s="1">
        <v>45344.541666666664</v>
      </c>
      <c r="E4697">
        <v>49.6</v>
      </c>
      <c r="F4697" t="s">
        <v>19</v>
      </c>
      <c r="G4697" t="s">
        <v>51</v>
      </c>
      <c r="H4697">
        <v>97110</v>
      </c>
      <c r="I4697" t="str" cm="1">
        <f t="array" ref="I4697">IFERROR(INDEX(scheduling_data!H:H,MATCH(B4697&amp;D4697,scheduling_data!D:D&amp;scheduling_data!A:A,0)),"")</f>
        <v>Katherine Tyree</v>
      </c>
      <c r="J4697" t="str">
        <f t="shared" si="219"/>
        <v>No</v>
      </c>
      <c r="K4697" t="str">
        <f t="shared" si="220"/>
        <v>29845344.5416666667Katherine Tyree</v>
      </c>
      <c r="L4697" t="str">
        <f t="shared" si="221"/>
        <v>Yes</v>
      </c>
    </row>
    <row r="4698" spans="1:12" x14ac:dyDescent="0.3">
      <c r="A4698" t="s">
        <v>80</v>
      </c>
      <c r="B4698">
        <v>298</v>
      </c>
      <c r="C4698" s="1">
        <v>45359</v>
      </c>
      <c r="D4698" s="1">
        <v>45344.541666666664</v>
      </c>
      <c r="E4698">
        <v>100.4</v>
      </c>
      <c r="F4698" t="s">
        <v>9</v>
      </c>
      <c r="G4698" t="s">
        <v>52</v>
      </c>
      <c r="H4698">
        <v>97110</v>
      </c>
      <c r="I4698" t="str" cm="1">
        <f t="array" ref="I4698">IFERROR(INDEX(scheduling_data!H:H,MATCH(B4698&amp;D4698,scheduling_data!D:D&amp;scheduling_data!A:A,0)),"")</f>
        <v>Katherine Tyree</v>
      </c>
      <c r="J4698" t="str">
        <f t="shared" si="219"/>
        <v>No</v>
      </c>
      <c r="K4698" t="str">
        <f t="shared" si="220"/>
        <v>29845344.5416666667Katherine Tyree</v>
      </c>
      <c r="L4698" t="str">
        <f t="shared" si="221"/>
        <v>No</v>
      </c>
    </row>
    <row r="4699" spans="1:12" x14ac:dyDescent="0.3">
      <c r="A4699" t="s">
        <v>80</v>
      </c>
      <c r="B4699">
        <v>298</v>
      </c>
      <c r="C4699" s="1">
        <v>45359</v>
      </c>
      <c r="D4699" s="1">
        <v>45344.541666666664</v>
      </c>
      <c r="E4699">
        <v>28.39</v>
      </c>
      <c r="F4699" t="s">
        <v>19</v>
      </c>
      <c r="G4699" t="s">
        <v>51</v>
      </c>
      <c r="H4699">
        <v>97112</v>
      </c>
      <c r="I4699" t="str" cm="1">
        <f t="array" ref="I4699">IFERROR(INDEX(scheduling_data!H:H,MATCH(B4699&amp;D4699,scheduling_data!D:D&amp;scheduling_data!A:A,0)),"")</f>
        <v>Katherine Tyree</v>
      </c>
      <c r="J4699" t="str">
        <f t="shared" si="219"/>
        <v>No</v>
      </c>
      <c r="K4699" t="str">
        <f t="shared" si="220"/>
        <v>29845344.5416666667Katherine Tyree</v>
      </c>
      <c r="L4699" t="str">
        <f t="shared" si="221"/>
        <v>Yes</v>
      </c>
    </row>
    <row r="4700" spans="1:12" x14ac:dyDescent="0.3">
      <c r="A4700" t="s">
        <v>80</v>
      </c>
      <c r="B4700">
        <v>298</v>
      </c>
      <c r="C4700" s="1">
        <v>45359</v>
      </c>
      <c r="D4700" s="1">
        <v>45344.541666666664</v>
      </c>
      <c r="E4700">
        <v>46.61</v>
      </c>
      <c r="F4700" t="s">
        <v>9</v>
      </c>
      <c r="G4700" t="s">
        <v>52</v>
      </c>
      <c r="H4700">
        <v>97112</v>
      </c>
      <c r="I4700" t="str" cm="1">
        <f t="array" ref="I4700">IFERROR(INDEX(scheduling_data!H:H,MATCH(B4700&amp;D4700,scheduling_data!D:D&amp;scheduling_data!A:A,0)),"")</f>
        <v>Katherine Tyree</v>
      </c>
      <c r="J4700" t="str">
        <f t="shared" si="219"/>
        <v>No</v>
      </c>
      <c r="K4700" t="str">
        <f t="shared" si="220"/>
        <v>29845344.5416666667Katherine Tyree</v>
      </c>
      <c r="L4700" t="str">
        <f t="shared" si="221"/>
        <v>No</v>
      </c>
    </row>
    <row r="4701" spans="1:12" x14ac:dyDescent="0.3">
      <c r="A4701" t="s">
        <v>80</v>
      </c>
      <c r="B4701">
        <v>298</v>
      </c>
      <c r="C4701" s="1">
        <v>45359</v>
      </c>
      <c r="D4701" s="1">
        <v>45344.541666666664</v>
      </c>
      <c r="E4701">
        <v>22.9</v>
      </c>
      <c r="F4701" t="s">
        <v>19</v>
      </c>
      <c r="G4701" t="s">
        <v>51</v>
      </c>
      <c r="H4701">
        <v>97140</v>
      </c>
      <c r="I4701" t="str" cm="1">
        <f t="array" ref="I4701">IFERROR(INDEX(scheduling_data!H:H,MATCH(B4701&amp;D4701,scheduling_data!D:D&amp;scheduling_data!A:A,0)),"")</f>
        <v>Katherine Tyree</v>
      </c>
      <c r="J4701" t="str">
        <f t="shared" si="219"/>
        <v>No</v>
      </c>
      <c r="K4701" t="str">
        <f t="shared" si="220"/>
        <v>29845344.5416666667Katherine Tyree</v>
      </c>
      <c r="L4701" t="str">
        <f t="shared" si="221"/>
        <v>Yes</v>
      </c>
    </row>
    <row r="4702" spans="1:12" x14ac:dyDescent="0.3">
      <c r="A4702" t="s">
        <v>80</v>
      </c>
      <c r="B4702">
        <v>298</v>
      </c>
      <c r="C4702" s="1">
        <v>45359</v>
      </c>
      <c r="D4702" s="1">
        <v>45344.541666666664</v>
      </c>
      <c r="E4702">
        <v>52.1</v>
      </c>
      <c r="F4702" t="s">
        <v>9</v>
      </c>
      <c r="G4702" t="s">
        <v>52</v>
      </c>
      <c r="H4702">
        <v>97140</v>
      </c>
      <c r="I4702" t="str" cm="1">
        <f t="array" ref="I4702">IFERROR(INDEX(scheduling_data!H:H,MATCH(B4702&amp;D4702,scheduling_data!D:D&amp;scheduling_data!A:A,0)),"")</f>
        <v>Katherine Tyree</v>
      </c>
      <c r="J4702" t="str">
        <f t="shared" si="219"/>
        <v>No</v>
      </c>
      <c r="K4702" t="str">
        <f t="shared" si="220"/>
        <v>29845344.5416666667Katherine Tyree</v>
      </c>
      <c r="L4702" t="str">
        <f t="shared" si="221"/>
        <v>No</v>
      </c>
    </row>
    <row r="4703" spans="1:12" x14ac:dyDescent="0.3">
      <c r="A4703" t="s">
        <v>80</v>
      </c>
      <c r="B4703">
        <v>298</v>
      </c>
      <c r="C4703" s="1">
        <v>45359</v>
      </c>
      <c r="D4703" s="1">
        <v>45348.583333333336</v>
      </c>
      <c r="E4703">
        <v>52.1</v>
      </c>
      <c r="F4703" t="s">
        <v>9</v>
      </c>
      <c r="G4703" t="s">
        <v>52</v>
      </c>
      <c r="H4703">
        <v>97140</v>
      </c>
      <c r="I4703" t="str" cm="1">
        <f t="array" ref="I4703">IFERROR(INDEX(scheduling_data!H:H,MATCH(B4703&amp;D4703,scheduling_data!D:D&amp;scheduling_data!A:A,0)),"")</f>
        <v>Amber Hickman</v>
      </c>
      <c r="J4703" t="str">
        <f t="shared" si="219"/>
        <v>No</v>
      </c>
      <c r="K4703" t="str">
        <f t="shared" si="220"/>
        <v>29845348.5833333333Amber Hickman</v>
      </c>
      <c r="L4703" t="str">
        <f t="shared" si="221"/>
        <v>No</v>
      </c>
    </row>
    <row r="4704" spans="1:12" x14ac:dyDescent="0.3">
      <c r="A4704" t="s">
        <v>80</v>
      </c>
      <c r="B4704">
        <v>298</v>
      </c>
      <c r="C4704" s="1">
        <v>45359</v>
      </c>
      <c r="D4704" s="1">
        <v>45348.583333333336</v>
      </c>
      <c r="E4704">
        <v>22.9</v>
      </c>
      <c r="F4704" t="s">
        <v>19</v>
      </c>
      <c r="G4704" t="s">
        <v>51</v>
      </c>
      <c r="H4704">
        <v>97140</v>
      </c>
      <c r="I4704" t="str" cm="1">
        <f t="array" ref="I4704">IFERROR(INDEX(scheduling_data!H:H,MATCH(B4704&amp;D4704,scheduling_data!D:D&amp;scheduling_data!A:A,0)),"")</f>
        <v>Amber Hickman</v>
      </c>
      <c r="J4704" t="str">
        <f t="shared" si="219"/>
        <v>No</v>
      </c>
      <c r="K4704" t="str">
        <f t="shared" si="220"/>
        <v>29845348.5833333333Amber Hickman</v>
      </c>
      <c r="L4704" t="str">
        <f t="shared" si="221"/>
        <v>Yes</v>
      </c>
    </row>
    <row r="4705" spans="1:12" x14ac:dyDescent="0.3">
      <c r="A4705" t="s">
        <v>80</v>
      </c>
      <c r="B4705">
        <v>298</v>
      </c>
      <c r="C4705" s="1">
        <v>45359</v>
      </c>
      <c r="D4705" s="1">
        <v>45348.583333333336</v>
      </c>
      <c r="E4705">
        <v>100.4</v>
      </c>
      <c r="F4705" t="s">
        <v>9</v>
      </c>
      <c r="G4705" t="s">
        <v>52</v>
      </c>
      <c r="H4705">
        <v>97110</v>
      </c>
      <c r="I4705" t="str" cm="1">
        <f t="array" ref="I4705">IFERROR(INDEX(scheduling_data!H:H,MATCH(B4705&amp;D4705,scheduling_data!D:D&amp;scheduling_data!A:A,0)),"")</f>
        <v>Amber Hickman</v>
      </c>
      <c r="J4705" t="str">
        <f t="shared" si="219"/>
        <v>No</v>
      </c>
      <c r="K4705" t="str">
        <f t="shared" si="220"/>
        <v>29845348.5833333333Amber Hickman</v>
      </c>
      <c r="L4705" t="str">
        <f t="shared" si="221"/>
        <v>No</v>
      </c>
    </row>
    <row r="4706" spans="1:12" x14ac:dyDescent="0.3">
      <c r="A4706" t="s">
        <v>80</v>
      </c>
      <c r="B4706">
        <v>298</v>
      </c>
      <c r="C4706" s="1">
        <v>45359</v>
      </c>
      <c r="D4706" s="1">
        <v>45348.583333333336</v>
      </c>
      <c r="E4706">
        <v>49.6</v>
      </c>
      <c r="F4706" t="s">
        <v>19</v>
      </c>
      <c r="G4706" t="s">
        <v>51</v>
      </c>
      <c r="H4706">
        <v>97110</v>
      </c>
      <c r="I4706" t="str" cm="1">
        <f t="array" ref="I4706">IFERROR(INDEX(scheduling_data!H:H,MATCH(B4706&amp;D4706,scheduling_data!D:D&amp;scheduling_data!A:A,0)),"")</f>
        <v>Amber Hickman</v>
      </c>
      <c r="J4706" t="str">
        <f t="shared" si="219"/>
        <v>No</v>
      </c>
      <c r="K4706" t="str">
        <f t="shared" si="220"/>
        <v>29845348.5833333333Amber Hickman</v>
      </c>
      <c r="L4706" t="str">
        <f t="shared" si="221"/>
        <v>Yes</v>
      </c>
    </row>
    <row r="4707" spans="1:12" x14ac:dyDescent="0.3">
      <c r="A4707" t="s">
        <v>80</v>
      </c>
      <c r="B4707">
        <v>298</v>
      </c>
      <c r="C4707" s="1">
        <v>45363</v>
      </c>
      <c r="D4707" s="1">
        <v>45351.541666666664</v>
      </c>
      <c r="E4707">
        <v>24.8</v>
      </c>
      <c r="F4707" t="s">
        <v>19</v>
      </c>
      <c r="G4707" t="s">
        <v>51</v>
      </c>
      <c r="H4707">
        <v>97110</v>
      </c>
      <c r="I4707" t="str" cm="1">
        <f t="array" ref="I4707">IFERROR(INDEX(scheduling_data!H:H,MATCH(B4707&amp;D4707,scheduling_data!D:D&amp;scheduling_data!A:A,0)),"")</f>
        <v>Katherine Tyree</v>
      </c>
      <c r="J4707" t="str">
        <f t="shared" si="219"/>
        <v>No</v>
      </c>
      <c r="K4707" t="str">
        <f t="shared" si="220"/>
        <v>29845351.5416666667Katherine Tyree</v>
      </c>
      <c r="L4707" t="str">
        <f t="shared" si="221"/>
        <v>Yes</v>
      </c>
    </row>
    <row r="4708" spans="1:12" x14ac:dyDescent="0.3">
      <c r="A4708" t="s">
        <v>80</v>
      </c>
      <c r="B4708">
        <v>298</v>
      </c>
      <c r="C4708" s="1">
        <v>45363</v>
      </c>
      <c r="D4708" s="1">
        <v>45351.541666666664</v>
      </c>
      <c r="E4708">
        <v>50.2</v>
      </c>
      <c r="F4708" t="s">
        <v>9</v>
      </c>
      <c r="G4708" t="s">
        <v>52</v>
      </c>
      <c r="H4708">
        <v>97110</v>
      </c>
      <c r="I4708" t="str" cm="1">
        <f t="array" ref="I4708">IFERROR(INDEX(scheduling_data!H:H,MATCH(B4708&amp;D4708,scheduling_data!D:D&amp;scheduling_data!A:A,0)),"")</f>
        <v>Katherine Tyree</v>
      </c>
      <c r="J4708" t="str">
        <f t="shared" si="219"/>
        <v>No</v>
      </c>
      <c r="K4708" t="str">
        <f t="shared" si="220"/>
        <v>29845351.5416666667Katherine Tyree</v>
      </c>
      <c r="L4708" t="str">
        <f t="shared" si="221"/>
        <v>No</v>
      </c>
    </row>
    <row r="4709" spans="1:12" x14ac:dyDescent="0.3">
      <c r="A4709" t="s">
        <v>80</v>
      </c>
      <c r="B4709">
        <v>298</v>
      </c>
      <c r="C4709" s="1">
        <v>45363</v>
      </c>
      <c r="D4709" s="1">
        <v>45351.541666666664</v>
      </c>
      <c r="E4709">
        <v>46.61</v>
      </c>
      <c r="F4709" t="s">
        <v>9</v>
      </c>
      <c r="G4709" t="s">
        <v>52</v>
      </c>
      <c r="H4709">
        <v>97112</v>
      </c>
      <c r="I4709" t="str" cm="1">
        <f t="array" ref="I4709">IFERROR(INDEX(scheduling_data!H:H,MATCH(B4709&amp;D4709,scheduling_data!D:D&amp;scheduling_data!A:A,0)),"")</f>
        <v>Katherine Tyree</v>
      </c>
      <c r="J4709" t="str">
        <f t="shared" si="219"/>
        <v>No</v>
      </c>
      <c r="K4709" t="str">
        <f t="shared" si="220"/>
        <v>29845351.5416666667Katherine Tyree</v>
      </c>
      <c r="L4709" t="str">
        <f t="shared" si="221"/>
        <v>No</v>
      </c>
    </row>
    <row r="4710" spans="1:12" x14ac:dyDescent="0.3">
      <c r="A4710" t="s">
        <v>80</v>
      </c>
      <c r="B4710">
        <v>298</v>
      </c>
      <c r="C4710" s="1">
        <v>45363</v>
      </c>
      <c r="D4710" s="1">
        <v>45351.541666666664</v>
      </c>
      <c r="E4710">
        <v>28.39</v>
      </c>
      <c r="F4710" t="s">
        <v>19</v>
      </c>
      <c r="G4710" t="s">
        <v>51</v>
      </c>
      <c r="H4710">
        <v>97112</v>
      </c>
      <c r="I4710" t="str" cm="1">
        <f t="array" ref="I4710">IFERROR(INDEX(scheduling_data!H:H,MATCH(B4710&amp;D4710,scheduling_data!D:D&amp;scheduling_data!A:A,0)),"")</f>
        <v>Katherine Tyree</v>
      </c>
      <c r="J4710" t="str">
        <f t="shared" si="219"/>
        <v>No</v>
      </c>
      <c r="K4710" t="str">
        <f t="shared" si="220"/>
        <v>29845351.5416666667Katherine Tyree</v>
      </c>
      <c r="L4710" t="str">
        <f t="shared" si="221"/>
        <v>Yes</v>
      </c>
    </row>
    <row r="4711" spans="1:12" x14ac:dyDescent="0.3">
      <c r="A4711" t="s">
        <v>61</v>
      </c>
      <c r="B4711">
        <v>146</v>
      </c>
      <c r="C4711" s="1">
        <v>45365</v>
      </c>
      <c r="D4711" s="1">
        <v>45349.583333333336</v>
      </c>
      <c r="E4711">
        <v>1.05</v>
      </c>
      <c r="F4711" t="s">
        <v>9</v>
      </c>
      <c r="G4711" t="s">
        <v>63</v>
      </c>
      <c r="H4711">
        <v>97161</v>
      </c>
      <c r="I4711" t="str" cm="1">
        <f t="array" ref="I4711">IFERROR(INDEX(scheduling_data!H:H,MATCH(B4711&amp;D4711,scheduling_data!D:D&amp;scheduling_data!A:A,0)),"")</f>
        <v>James Allen</v>
      </c>
      <c r="J4711" t="str">
        <f t="shared" si="219"/>
        <v>No</v>
      </c>
      <c r="K4711" t="str">
        <f t="shared" si="220"/>
        <v>14645349.5833333333James Allen</v>
      </c>
      <c r="L4711" t="str">
        <f t="shared" si="221"/>
        <v>No</v>
      </c>
    </row>
    <row r="4712" spans="1:12" x14ac:dyDescent="0.3">
      <c r="A4712" t="s">
        <v>61</v>
      </c>
      <c r="B4712">
        <v>146</v>
      </c>
      <c r="C4712" s="1">
        <v>45365</v>
      </c>
      <c r="D4712" s="1">
        <v>45349.583333333336</v>
      </c>
      <c r="E4712">
        <v>51.58</v>
      </c>
      <c r="F4712" t="s">
        <v>19</v>
      </c>
      <c r="G4712" t="s">
        <v>65</v>
      </c>
      <c r="H4712">
        <v>97161</v>
      </c>
      <c r="I4712" t="str" cm="1">
        <f t="array" ref="I4712">IFERROR(INDEX(scheduling_data!H:H,MATCH(B4712&amp;D4712,scheduling_data!D:D&amp;scheduling_data!A:A,0)),"")</f>
        <v>James Allen</v>
      </c>
      <c r="J4712" t="str">
        <f t="shared" si="219"/>
        <v>No</v>
      </c>
      <c r="K4712" t="str">
        <f t="shared" si="220"/>
        <v>14645349.5833333333James Allen</v>
      </c>
      <c r="L4712" t="str">
        <f t="shared" si="221"/>
        <v>Yes</v>
      </c>
    </row>
    <row r="4713" spans="1:12" x14ac:dyDescent="0.3">
      <c r="A4713" t="s">
        <v>61</v>
      </c>
      <c r="B4713">
        <v>146</v>
      </c>
      <c r="C4713" s="1">
        <v>45365</v>
      </c>
      <c r="D4713" s="1">
        <v>45349.583333333336</v>
      </c>
      <c r="E4713">
        <v>72.37</v>
      </c>
      <c r="F4713" t="s">
        <v>9</v>
      </c>
      <c r="G4713" t="s">
        <v>62</v>
      </c>
      <c r="H4713">
        <v>97161</v>
      </c>
      <c r="I4713" t="str" cm="1">
        <f t="array" ref="I4713">IFERROR(INDEX(scheduling_data!H:H,MATCH(B4713&amp;D4713,scheduling_data!D:D&amp;scheduling_data!A:A,0)),"")</f>
        <v>James Allen</v>
      </c>
      <c r="J4713" t="str">
        <f t="shared" si="219"/>
        <v>No</v>
      </c>
      <c r="K4713" t="str">
        <f t="shared" si="220"/>
        <v>14645349.5833333333James Allen</v>
      </c>
      <c r="L4713" t="str">
        <f t="shared" si="221"/>
        <v>No</v>
      </c>
    </row>
    <row r="4714" spans="1:12" x14ac:dyDescent="0.3">
      <c r="A4714" t="s">
        <v>61</v>
      </c>
      <c r="B4714">
        <v>146</v>
      </c>
      <c r="C4714" s="1">
        <v>45365</v>
      </c>
      <c r="D4714" s="1">
        <v>45349.583333333336</v>
      </c>
      <c r="E4714">
        <v>52.12</v>
      </c>
      <c r="F4714" t="s">
        <v>19</v>
      </c>
      <c r="G4714" t="s">
        <v>65</v>
      </c>
      <c r="H4714">
        <v>97110</v>
      </c>
      <c r="I4714" t="str" cm="1">
        <f t="array" ref="I4714">IFERROR(INDEX(scheduling_data!H:H,MATCH(B4714&amp;D4714,scheduling_data!D:D&amp;scheduling_data!A:A,0)),"")</f>
        <v>James Allen</v>
      </c>
      <c r="J4714" t="str">
        <f t="shared" si="219"/>
        <v>No</v>
      </c>
      <c r="K4714" t="str">
        <f t="shared" si="220"/>
        <v>14645349.5833333333James Allen</v>
      </c>
      <c r="L4714" t="str">
        <f t="shared" si="221"/>
        <v>Yes</v>
      </c>
    </row>
    <row r="4715" spans="1:12" x14ac:dyDescent="0.3">
      <c r="A4715" t="s">
        <v>61</v>
      </c>
      <c r="B4715">
        <v>146</v>
      </c>
      <c r="C4715" s="1">
        <v>45365</v>
      </c>
      <c r="D4715" s="1">
        <v>45349.583333333336</v>
      </c>
      <c r="E4715">
        <v>1.06</v>
      </c>
      <c r="F4715" t="s">
        <v>9</v>
      </c>
      <c r="G4715" t="s">
        <v>63</v>
      </c>
      <c r="H4715">
        <v>97110</v>
      </c>
      <c r="I4715" t="str" cm="1">
        <f t="array" ref="I4715">IFERROR(INDEX(scheduling_data!H:H,MATCH(B4715&amp;D4715,scheduling_data!D:D&amp;scheduling_data!A:A,0)),"")</f>
        <v>James Allen</v>
      </c>
      <c r="J4715" t="str">
        <f t="shared" si="219"/>
        <v>No</v>
      </c>
      <c r="K4715" t="str">
        <f t="shared" si="220"/>
        <v>14645349.5833333333James Allen</v>
      </c>
      <c r="L4715" t="str">
        <f t="shared" si="221"/>
        <v>No</v>
      </c>
    </row>
    <row r="4716" spans="1:12" x14ac:dyDescent="0.3">
      <c r="A4716" t="s">
        <v>61</v>
      </c>
      <c r="B4716">
        <v>146</v>
      </c>
      <c r="C4716" s="1">
        <v>45365</v>
      </c>
      <c r="D4716" s="1">
        <v>45349.583333333336</v>
      </c>
      <c r="E4716">
        <v>171.82</v>
      </c>
      <c r="F4716" t="s">
        <v>9</v>
      </c>
      <c r="G4716" t="s">
        <v>64</v>
      </c>
      <c r="H4716">
        <v>97110</v>
      </c>
      <c r="I4716" t="str" cm="1">
        <f t="array" ref="I4716">IFERROR(INDEX(scheduling_data!H:H,MATCH(B4716&amp;D4716,scheduling_data!D:D&amp;scheduling_data!A:A,0)),"")</f>
        <v>James Allen</v>
      </c>
      <c r="J4716" t="str">
        <f t="shared" si="219"/>
        <v>No</v>
      </c>
      <c r="K4716" t="str">
        <f t="shared" si="220"/>
        <v>14645349.5833333333James Allen</v>
      </c>
      <c r="L4716" t="str">
        <f t="shared" si="221"/>
        <v>No</v>
      </c>
    </row>
    <row r="4717" spans="1:12" x14ac:dyDescent="0.3">
      <c r="A4717" t="s">
        <v>61</v>
      </c>
      <c r="B4717">
        <v>146</v>
      </c>
      <c r="C4717" s="1">
        <v>45365</v>
      </c>
      <c r="D4717" s="1">
        <v>45351.333333333336</v>
      </c>
      <c r="E4717">
        <v>109.57</v>
      </c>
      <c r="F4717" t="s">
        <v>9</v>
      </c>
      <c r="G4717" t="s">
        <v>64</v>
      </c>
      <c r="H4717">
        <v>97110</v>
      </c>
      <c r="I4717" t="str" cm="1">
        <f t="array" ref="I4717">IFERROR(INDEX(scheduling_data!H:H,MATCH(B4717&amp;D4717,scheduling_data!D:D&amp;scheduling_data!A:A,0)),"")</f>
        <v>James Allen</v>
      </c>
      <c r="J4717" t="str">
        <f t="shared" si="219"/>
        <v>No</v>
      </c>
      <c r="K4717" t="str">
        <f t="shared" si="220"/>
        <v>14645351.3333333333James Allen</v>
      </c>
      <c r="L4717" t="str">
        <f t="shared" si="221"/>
        <v>No</v>
      </c>
    </row>
    <row r="4718" spans="1:12" x14ac:dyDescent="0.3">
      <c r="A4718" t="s">
        <v>61</v>
      </c>
      <c r="B4718">
        <v>146</v>
      </c>
      <c r="C4718" s="1">
        <v>45365</v>
      </c>
      <c r="D4718" s="1">
        <v>45351.333333333336</v>
      </c>
      <c r="E4718">
        <v>15.12</v>
      </c>
      <c r="F4718" t="s">
        <v>19</v>
      </c>
      <c r="G4718" t="s">
        <v>65</v>
      </c>
      <c r="H4718">
        <v>97110</v>
      </c>
      <c r="I4718" t="str" cm="1">
        <f t="array" ref="I4718">IFERROR(INDEX(scheduling_data!H:H,MATCH(B4718&amp;D4718,scheduling_data!D:D&amp;scheduling_data!A:A,0)),"")</f>
        <v>James Allen</v>
      </c>
      <c r="J4718" t="str">
        <f t="shared" si="219"/>
        <v>No</v>
      </c>
      <c r="K4718" t="str">
        <f t="shared" si="220"/>
        <v>14645351.3333333333James Allen</v>
      </c>
      <c r="L4718" t="str">
        <f t="shared" si="221"/>
        <v>Yes</v>
      </c>
    </row>
    <row r="4719" spans="1:12" x14ac:dyDescent="0.3">
      <c r="A4719" t="s">
        <v>61</v>
      </c>
      <c r="B4719">
        <v>146</v>
      </c>
      <c r="C4719" s="1">
        <v>45365</v>
      </c>
      <c r="D4719" s="1">
        <v>45351.333333333336</v>
      </c>
      <c r="E4719">
        <v>0.31</v>
      </c>
      <c r="F4719" t="s">
        <v>9</v>
      </c>
      <c r="G4719" t="s">
        <v>63</v>
      </c>
      <c r="H4719">
        <v>97110</v>
      </c>
      <c r="I4719" t="str" cm="1">
        <f t="array" ref="I4719">IFERROR(INDEX(scheduling_data!H:H,MATCH(B4719&amp;D4719,scheduling_data!D:D&amp;scheduling_data!A:A,0)),"")</f>
        <v>James Allen</v>
      </c>
      <c r="J4719" t="str">
        <f t="shared" si="219"/>
        <v>No</v>
      </c>
      <c r="K4719" t="str">
        <f t="shared" si="220"/>
        <v>14645351.3333333333James Allen</v>
      </c>
      <c r="L4719" t="str">
        <f t="shared" si="221"/>
        <v>No</v>
      </c>
    </row>
    <row r="4720" spans="1:12" x14ac:dyDescent="0.3">
      <c r="A4720" t="s">
        <v>123</v>
      </c>
      <c r="B4720">
        <v>147</v>
      </c>
      <c r="C4720" s="1">
        <v>45352</v>
      </c>
      <c r="D4720" s="1">
        <v>45344.666666666664</v>
      </c>
      <c r="E4720">
        <v>34.85</v>
      </c>
      <c r="F4720" t="s">
        <v>19</v>
      </c>
      <c r="G4720" t="s">
        <v>124</v>
      </c>
      <c r="H4720">
        <v>97112</v>
      </c>
      <c r="I4720" t="str" cm="1">
        <f t="array" ref="I4720">IFERROR(INDEX(scheduling_data!H:H,MATCH(B4720&amp;D4720,scheduling_data!D:D&amp;scheduling_data!A:A,0)),"")</f>
        <v>Jessica Pittman</v>
      </c>
      <c r="J4720" t="str">
        <f t="shared" si="219"/>
        <v>No</v>
      </c>
      <c r="K4720" t="str">
        <f t="shared" si="220"/>
        <v>14745344.6666666667Jessica Pittman</v>
      </c>
      <c r="L4720" t="str">
        <f t="shared" si="221"/>
        <v>Yes</v>
      </c>
    </row>
    <row r="4721" spans="1:12" x14ac:dyDescent="0.3">
      <c r="A4721" t="s">
        <v>123</v>
      </c>
      <c r="B4721">
        <v>147</v>
      </c>
      <c r="C4721" s="1">
        <v>45352</v>
      </c>
      <c r="D4721" s="1">
        <v>45344.666666666664</v>
      </c>
      <c r="E4721">
        <v>115.15</v>
      </c>
      <c r="F4721" t="s">
        <v>9</v>
      </c>
      <c r="G4721" t="s">
        <v>125</v>
      </c>
      <c r="H4721">
        <v>97112</v>
      </c>
      <c r="I4721" t="str" cm="1">
        <f t="array" ref="I4721">IFERROR(INDEX(scheduling_data!H:H,MATCH(B4721&amp;D4721,scheduling_data!D:D&amp;scheduling_data!A:A,0)),"")</f>
        <v>Jessica Pittman</v>
      </c>
      <c r="J4721" t="str">
        <f t="shared" si="219"/>
        <v>No</v>
      </c>
      <c r="K4721" t="str">
        <f t="shared" si="220"/>
        <v>14745344.6666666667Jessica Pittman</v>
      </c>
      <c r="L4721" t="str">
        <f t="shared" si="221"/>
        <v>No</v>
      </c>
    </row>
    <row r="4722" spans="1:12" x14ac:dyDescent="0.3">
      <c r="A4722" t="s">
        <v>49</v>
      </c>
      <c r="B4722">
        <v>23</v>
      </c>
      <c r="C4722" s="1">
        <v>45366</v>
      </c>
      <c r="D4722" s="1">
        <v>45350.375</v>
      </c>
      <c r="E4722">
        <v>37.67</v>
      </c>
      <c r="F4722" t="s">
        <v>19</v>
      </c>
      <c r="G4722" t="s">
        <v>57</v>
      </c>
      <c r="H4722">
        <v>97530</v>
      </c>
      <c r="I4722" t="str" cm="1">
        <f t="array" ref="I4722">IFERROR(INDEX(scheduling_data!H:H,MATCH(B4722&amp;D4722,scheduling_data!D:D&amp;scheduling_data!A:A,0)),"")</f>
        <v>Jessica Pittman</v>
      </c>
      <c r="J4722" t="str">
        <f t="shared" si="219"/>
        <v>No</v>
      </c>
      <c r="K4722" t="str">
        <f t="shared" si="220"/>
        <v>2345350.375Jessica Pittman</v>
      </c>
      <c r="L4722" t="str">
        <f t="shared" si="221"/>
        <v>Yes</v>
      </c>
    </row>
    <row r="4723" spans="1:12" x14ac:dyDescent="0.3">
      <c r="A4723" t="s">
        <v>49</v>
      </c>
      <c r="B4723">
        <v>23</v>
      </c>
      <c r="C4723" s="1">
        <v>45366</v>
      </c>
      <c r="D4723" s="1">
        <v>45350.375</v>
      </c>
      <c r="E4723">
        <v>91.2</v>
      </c>
      <c r="F4723" t="s">
        <v>9</v>
      </c>
      <c r="G4723" t="s">
        <v>56</v>
      </c>
      <c r="H4723">
        <v>97530</v>
      </c>
      <c r="I4723" t="str" cm="1">
        <f t="array" ref="I4723">IFERROR(INDEX(scheduling_data!H:H,MATCH(B4723&amp;D4723,scheduling_data!D:D&amp;scheduling_data!A:A,0)),"")</f>
        <v>Jessica Pittman</v>
      </c>
      <c r="J4723" t="str">
        <f t="shared" si="219"/>
        <v>No</v>
      </c>
      <c r="K4723" t="str">
        <f t="shared" si="220"/>
        <v>2345350.375Jessica Pittman</v>
      </c>
      <c r="L4723" t="str">
        <f t="shared" si="221"/>
        <v>No</v>
      </c>
    </row>
    <row r="4724" spans="1:12" x14ac:dyDescent="0.3">
      <c r="A4724" t="s">
        <v>49</v>
      </c>
      <c r="B4724">
        <v>23</v>
      </c>
      <c r="C4724" s="1">
        <v>45366</v>
      </c>
      <c r="D4724" s="1">
        <v>45350.375</v>
      </c>
      <c r="E4724">
        <v>0.77</v>
      </c>
      <c r="F4724" t="s">
        <v>9</v>
      </c>
      <c r="G4724" t="s">
        <v>55</v>
      </c>
      <c r="H4724">
        <v>97530</v>
      </c>
      <c r="I4724" t="str" cm="1">
        <f t="array" ref="I4724">IFERROR(INDEX(scheduling_data!H:H,MATCH(B4724&amp;D4724,scheduling_data!D:D&amp;scheduling_data!A:A,0)),"")</f>
        <v>Jessica Pittman</v>
      </c>
      <c r="J4724" t="str">
        <f t="shared" si="219"/>
        <v>No</v>
      </c>
      <c r="K4724" t="str">
        <f t="shared" si="220"/>
        <v>2345350.375Jessica Pittman</v>
      </c>
      <c r="L4724" t="str">
        <f t="shared" si="221"/>
        <v>No</v>
      </c>
    </row>
    <row r="4725" spans="1:12" x14ac:dyDescent="0.3">
      <c r="A4725" t="s">
        <v>49</v>
      </c>
      <c r="B4725">
        <v>23</v>
      </c>
      <c r="C4725" s="1">
        <v>45366</v>
      </c>
      <c r="D4725" s="1">
        <v>45350.375</v>
      </c>
      <c r="E4725">
        <v>9.06</v>
      </c>
      <c r="F4725" t="s">
        <v>9</v>
      </c>
      <c r="G4725" t="s">
        <v>54</v>
      </c>
      <c r="H4725">
        <v>97530</v>
      </c>
      <c r="I4725" t="str" cm="1">
        <f t="array" ref="I4725">IFERROR(INDEX(scheduling_data!H:H,MATCH(B4725&amp;D4725,scheduling_data!D:D&amp;scheduling_data!A:A,0)),"")</f>
        <v>Jessica Pittman</v>
      </c>
      <c r="J4725" t="str">
        <f t="shared" si="219"/>
        <v>No</v>
      </c>
      <c r="K4725" t="str">
        <f t="shared" si="220"/>
        <v>2345350.375Jessica Pittman</v>
      </c>
      <c r="L4725" t="str">
        <f t="shared" si="221"/>
        <v>No</v>
      </c>
    </row>
    <row r="4726" spans="1:12" x14ac:dyDescent="0.3">
      <c r="A4726" t="s">
        <v>49</v>
      </c>
      <c r="B4726">
        <v>23</v>
      </c>
      <c r="C4726" s="1">
        <v>45366</v>
      </c>
      <c r="D4726" s="1">
        <v>45350.375</v>
      </c>
      <c r="E4726">
        <v>27.77</v>
      </c>
      <c r="F4726" t="s">
        <v>19</v>
      </c>
      <c r="G4726" t="s">
        <v>57</v>
      </c>
      <c r="H4726">
        <v>97110</v>
      </c>
      <c r="I4726" t="str" cm="1">
        <f t="array" ref="I4726">IFERROR(INDEX(scheduling_data!H:H,MATCH(B4726&amp;D4726,scheduling_data!D:D&amp;scheduling_data!A:A,0)),"")</f>
        <v>Jessica Pittman</v>
      </c>
      <c r="J4726" t="str">
        <f t="shared" si="219"/>
        <v>No</v>
      </c>
      <c r="K4726" t="str">
        <f t="shared" si="220"/>
        <v>2345350.375Jessica Pittman</v>
      </c>
      <c r="L4726" t="str">
        <f t="shared" si="221"/>
        <v>Yes</v>
      </c>
    </row>
    <row r="4727" spans="1:12" x14ac:dyDescent="0.3">
      <c r="A4727" t="s">
        <v>49</v>
      </c>
      <c r="B4727">
        <v>23</v>
      </c>
      <c r="C4727" s="1">
        <v>45366</v>
      </c>
      <c r="D4727" s="1">
        <v>45350.375</v>
      </c>
      <c r="E4727">
        <v>101.6</v>
      </c>
      <c r="F4727" t="s">
        <v>9</v>
      </c>
      <c r="G4727" t="s">
        <v>56</v>
      </c>
      <c r="H4727">
        <v>97110</v>
      </c>
      <c r="I4727" t="str" cm="1">
        <f t="array" ref="I4727">IFERROR(INDEX(scheduling_data!H:H,MATCH(B4727&amp;D4727,scheduling_data!D:D&amp;scheduling_data!A:A,0)),"")</f>
        <v>Jessica Pittman</v>
      </c>
      <c r="J4727" t="str">
        <f t="shared" si="219"/>
        <v>No</v>
      </c>
      <c r="K4727" t="str">
        <f t="shared" si="220"/>
        <v>2345350.375Jessica Pittman</v>
      </c>
      <c r="L4727" t="str">
        <f t="shared" si="221"/>
        <v>No</v>
      </c>
    </row>
    <row r="4728" spans="1:12" x14ac:dyDescent="0.3">
      <c r="A4728" t="s">
        <v>49</v>
      </c>
      <c r="B4728">
        <v>23</v>
      </c>
      <c r="C4728" s="1">
        <v>45366</v>
      </c>
      <c r="D4728" s="1">
        <v>45350.375</v>
      </c>
      <c r="E4728">
        <v>0.56999999999999995</v>
      </c>
      <c r="F4728" t="s">
        <v>9</v>
      </c>
      <c r="G4728" t="s">
        <v>55</v>
      </c>
      <c r="H4728">
        <v>97110</v>
      </c>
      <c r="I4728" t="str" cm="1">
        <f t="array" ref="I4728">IFERROR(INDEX(scheduling_data!H:H,MATCH(B4728&amp;D4728,scheduling_data!D:D&amp;scheduling_data!A:A,0)),"")</f>
        <v>Jessica Pittman</v>
      </c>
      <c r="J4728" t="str">
        <f t="shared" si="219"/>
        <v>No</v>
      </c>
      <c r="K4728" t="str">
        <f t="shared" si="220"/>
        <v>2345350.375Jessica Pittman</v>
      </c>
      <c r="L4728" t="str">
        <f t="shared" si="221"/>
        <v>No</v>
      </c>
    </row>
    <row r="4729" spans="1:12" x14ac:dyDescent="0.3">
      <c r="A4729" t="s">
        <v>49</v>
      </c>
      <c r="B4729">
        <v>23</v>
      </c>
      <c r="C4729" s="1">
        <v>45366</v>
      </c>
      <c r="D4729" s="1">
        <v>45350.375</v>
      </c>
      <c r="E4729">
        <v>11.72</v>
      </c>
      <c r="F4729" t="s">
        <v>9</v>
      </c>
      <c r="G4729" t="s">
        <v>54</v>
      </c>
      <c r="H4729">
        <v>97110</v>
      </c>
      <c r="I4729" t="str" cm="1">
        <f t="array" ref="I4729">IFERROR(INDEX(scheduling_data!H:H,MATCH(B4729&amp;D4729,scheduling_data!D:D&amp;scheduling_data!A:A,0)),"")</f>
        <v>Jessica Pittman</v>
      </c>
      <c r="J4729" t="str">
        <f t="shared" si="219"/>
        <v>No</v>
      </c>
      <c r="K4729" t="str">
        <f t="shared" si="220"/>
        <v>2345350.375Jessica Pittman</v>
      </c>
      <c r="L4729" t="str">
        <f t="shared" si="221"/>
        <v>No</v>
      </c>
    </row>
    <row r="4730" spans="1:12" x14ac:dyDescent="0.3">
      <c r="A4730" t="s">
        <v>137</v>
      </c>
      <c r="B4730">
        <v>23</v>
      </c>
      <c r="C4730" s="1">
        <v>45359</v>
      </c>
      <c r="D4730" s="1">
        <v>45341.333333333336</v>
      </c>
      <c r="E4730">
        <v>9.06</v>
      </c>
      <c r="F4730" t="s">
        <v>9</v>
      </c>
      <c r="G4730" t="s">
        <v>54</v>
      </c>
      <c r="H4730">
        <v>97530</v>
      </c>
      <c r="I4730" t="str" cm="1">
        <f t="array" ref="I4730">IFERROR(INDEX(scheduling_data!H:H,MATCH(B4730&amp;D4730,scheduling_data!D:D&amp;scheduling_data!A:A,0)),"")</f>
        <v>Katherine Tyree</v>
      </c>
      <c r="J4730" t="str">
        <f t="shared" si="219"/>
        <v>No</v>
      </c>
      <c r="K4730" t="str">
        <f t="shared" si="220"/>
        <v>2345341.3333333333Katherine Tyree</v>
      </c>
      <c r="L4730" t="str">
        <f t="shared" si="221"/>
        <v>No</v>
      </c>
    </row>
    <row r="4731" spans="1:12" x14ac:dyDescent="0.3">
      <c r="A4731" t="s">
        <v>137</v>
      </c>
      <c r="B4731">
        <v>23</v>
      </c>
      <c r="C4731" s="1">
        <v>45359</v>
      </c>
      <c r="D4731" s="1">
        <v>45341.333333333336</v>
      </c>
      <c r="E4731">
        <v>0.38</v>
      </c>
      <c r="F4731" t="s">
        <v>9</v>
      </c>
      <c r="G4731" t="s">
        <v>55</v>
      </c>
      <c r="H4731">
        <v>97530</v>
      </c>
      <c r="I4731" t="str" cm="1">
        <f t="array" ref="I4731">IFERROR(INDEX(scheduling_data!H:H,MATCH(B4731&amp;D4731,scheduling_data!D:D&amp;scheduling_data!A:A,0)),"")</f>
        <v>Katherine Tyree</v>
      </c>
      <c r="J4731" t="str">
        <f t="shared" si="219"/>
        <v>No</v>
      </c>
      <c r="K4731" t="str">
        <f t="shared" si="220"/>
        <v>2345341.3333333333Katherine Tyree</v>
      </c>
      <c r="L4731" t="str">
        <f t="shared" si="221"/>
        <v>No</v>
      </c>
    </row>
    <row r="4732" spans="1:12" x14ac:dyDescent="0.3">
      <c r="A4732" t="s">
        <v>137</v>
      </c>
      <c r="B4732">
        <v>23</v>
      </c>
      <c r="C4732" s="1">
        <v>45359</v>
      </c>
      <c r="D4732" s="1">
        <v>45341.333333333336</v>
      </c>
      <c r="E4732">
        <v>42.21</v>
      </c>
      <c r="F4732" t="s">
        <v>9</v>
      </c>
      <c r="G4732" t="s">
        <v>56</v>
      </c>
      <c r="H4732">
        <v>97530</v>
      </c>
      <c r="I4732" t="str" cm="1">
        <f t="array" ref="I4732">IFERROR(INDEX(scheduling_data!H:H,MATCH(B4732&amp;D4732,scheduling_data!D:D&amp;scheduling_data!A:A,0)),"")</f>
        <v>Katherine Tyree</v>
      </c>
      <c r="J4732" t="str">
        <f t="shared" si="219"/>
        <v>No</v>
      </c>
      <c r="K4732" t="str">
        <f t="shared" si="220"/>
        <v>2345341.3333333333Katherine Tyree</v>
      </c>
      <c r="L4732" t="str">
        <f t="shared" si="221"/>
        <v>No</v>
      </c>
    </row>
    <row r="4733" spans="1:12" x14ac:dyDescent="0.3">
      <c r="A4733" t="s">
        <v>137</v>
      </c>
      <c r="B4733">
        <v>23</v>
      </c>
      <c r="C4733" s="1">
        <v>45359</v>
      </c>
      <c r="D4733" s="1">
        <v>45341.333333333336</v>
      </c>
      <c r="E4733">
        <v>18.600000000000001</v>
      </c>
      <c r="F4733" t="s">
        <v>19</v>
      </c>
      <c r="G4733" t="s">
        <v>57</v>
      </c>
      <c r="H4733">
        <v>97530</v>
      </c>
      <c r="I4733" t="str" cm="1">
        <f t="array" ref="I4733">IFERROR(INDEX(scheduling_data!H:H,MATCH(B4733&amp;D4733,scheduling_data!D:D&amp;scheduling_data!A:A,0)),"")</f>
        <v>Katherine Tyree</v>
      </c>
      <c r="J4733" t="str">
        <f t="shared" si="219"/>
        <v>No</v>
      </c>
      <c r="K4733" t="str">
        <f t="shared" si="220"/>
        <v>2345341.3333333333Katherine Tyree</v>
      </c>
      <c r="L4733" t="str">
        <f t="shared" si="221"/>
        <v>Yes</v>
      </c>
    </row>
    <row r="4734" spans="1:12" x14ac:dyDescent="0.3">
      <c r="A4734" t="s">
        <v>137</v>
      </c>
      <c r="B4734">
        <v>23</v>
      </c>
      <c r="C4734" s="1">
        <v>45359</v>
      </c>
      <c r="D4734" s="1">
        <v>45341.333333333336</v>
      </c>
      <c r="E4734">
        <v>11.72</v>
      </c>
      <c r="F4734" t="s">
        <v>9</v>
      </c>
      <c r="G4734" t="s">
        <v>54</v>
      </c>
      <c r="H4734">
        <v>97110</v>
      </c>
      <c r="I4734" t="str" cm="1">
        <f t="array" ref="I4734">IFERROR(INDEX(scheduling_data!H:H,MATCH(B4734&amp;D4734,scheduling_data!D:D&amp;scheduling_data!A:A,0)),"")</f>
        <v>Katherine Tyree</v>
      </c>
      <c r="J4734" t="str">
        <f t="shared" si="219"/>
        <v>No</v>
      </c>
      <c r="K4734" t="str">
        <f t="shared" si="220"/>
        <v>2345341.3333333333Katherine Tyree</v>
      </c>
      <c r="L4734" t="str">
        <f t="shared" si="221"/>
        <v>No</v>
      </c>
    </row>
    <row r="4735" spans="1:12" x14ac:dyDescent="0.3">
      <c r="A4735" t="s">
        <v>137</v>
      </c>
      <c r="B4735">
        <v>23</v>
      </c>
      <c r="C4735" s="1">
        <v>45359</v>
      </c>
      <c r="D4735" s="1">
        <v>45341.333333333336</v>
      </c>
      <c r="E4735">
        <v>0.67</v>
      </c>
      <c r="F4735" t="s">
        <v>9</v>
      </c>
      <c r="G4735" t="s">
        <v>55</v>
      </c>
      <c r="H4735">
        <v>97110</v>
      </c>
      <c r="I4735" t="str" cm="1">
        <f t="array" ref="I4735">IFERROR(INDEX(scheduling_data!H:H,MATCH(B4735&amp;D4735,scheduling_data!D:D&amp;scheduling_data!A:A,0)),"")</f>
        <v>Katherine Tyree</v>
      </c>
      <c r="J4735" t="str">
        <f t="shared" si="219"/>
        <v>No</v>
      </c>
      <c r="K4735" t="str">
        <f t="shared" si="220"/>
        <v>2345341.3333333333Katherine Tyree</v>
      </c>
      <c r="L4735" t="str">
        <f t="shared" si="221"/>
        <v>No</v>
      </c>
    </row>
    <row r="4736" spans="1:12" x14ac:dyDescent="0.3">
      <c r="A4736" t="s">
        <v>137</v>
      </c>
      <c r="B4736">
        <v>23</v>
      </c>
      <c r="C4736" s="1">
        <v>45359</v>
      </c>
      <c r="D4736" s="1">
        <v>45341.333333333336</v>
      </c>
      <c r="E4736">
        <v>32.67</v>
      </c>
      <c r="F4736" t="s">
        <v>19</v>
      </c>
      <c r="G4736" t="s">
        <v>57</v>
      </c>
      <c r="H4736">
        <v>97110</v>
      </c>
      <c r="I4736" t="str" cm="1">
        <f t="array" ref="I4736">IFERROR(INDEX(scheduling_data!H:H,MATCH(B4736&amp;D4736,scheduling_data!D:D&amp;scheduling_data!A:A,0)),"")</f>
        <v>Katherine Tyree</v>
      </c>
      <c r="J4736" t="str">
        <f t="shared" si="219"/>
        <v>No</v>
      </c>
      <c r="K4736" t="str">
        <f t="shared" si="220"/>
        <v>2345341.3333333333Katherine Tyree</v>
      </c>
      <c r="L4736" t="str">
        <f t="shared" si="221"/>
        <v>Yes</v>
      </c>
    </row>
    <row r="4737" spans="1:12" x14ac:dyDescent="0.3">
      <c r="A4737" t="s">
        <v>137</v>
      </c>
      <c r="B4737">
        <v>23</v>
      </c>
      <c r="C4737" s="1">
        <v>45359</v>
      </c>
      <c r="D4737" s="1">
        <v>45341.333333333336</v>
      </c>
      <c r="E4737">
        <v>96.6</v>
      </c>
      <c r="F4737" t="s">
        <v>9</v>
      </c>
      <c r="G4737" t="s">
        <v>56</v>
      </c>
      <c r="H4737">
        <v>97110</v>
      </c>
      <c r="I4737" t="str" cm="1">
        <f t="array" ref="I4737">IFERROR(INDEX(scheduling_data!H:H,MATCH(B4737&amp;D4737,scheduling_data!D:D&amp;scheduling_data!A:A,0)),"")</f>
        <v>Katherine Tyree</v>
      </c>
      <c r="J4737" t="str">
        <f t="shared" si="219"/>
        <v>No</v>
      </c>
      <c r="K4737" t="str">
        <f t="shared" si="220"/>
        <v>2345341.3333333333Katherine Tyree</v>
      </c>
      <c r="L4737" t="str">
        <f t="shared" si="221"/>
        <v>No</v>
      </c>
    </row>
    <row r="4738" spans="1:12" x14ac:dyDescent="0.3">
      <c r="A4738" t="s">
        <v>137</v>
      </c>
      <c r="B4738">
        <v>23</v>
      </c>
      <c r="C4738" s="1">
        <v>45359</v>
      </c>
      <c r="D4738" s="1">
        <v>45341.333333333336</v>
      </c>
      <c r="E4738">
        <v>71.599999999999994</v>
      </c>
      <c r="F4738" t="s">
        <v>19</v>
      </c>
      <c r="G4738" t="s">
        <v>57</v>
      </c>
      <c r="H4738">
        <v>97162</v>
      </c>
      <c r="I4738" t="str" cm="1">
        <f t="array" ref="I4738">IFERROR(INDEX(scheduling_data!H:H,MATCH(B4738&amp;D4738,scheduling_data!D:D&amp;scheduling_data!A:A,0)),"")</f>
        <v>Katherine Tyree</v>
      </c>
      <c r="J4738" t="str">
        <f t="shared" si="219"/>
        <v>No</v>
      </c>
      <c r="K4738" t="str">
        <f t="shared" si="220"/>
        <v>2345341.3333333333Katherine Tyree</v>
      </c>
      <c r="L4738" t="str">
        <f t="shared" si="221"/>
        <v>Yes</v>
      </c>
    </row>
    <row r="4739" spans="1:12" x14ac:dyDescent="0.3">
      <c r="A4739" t="s">
        <v>137</v>
      </c>
      <c r="B4739">
        <v>23</v>
      </c>
      <c r="C4739" s="1">
        <v>45359</v>
      </c>
      <c r="D4739" s="1">
        <v>45341.333333333336</v>
      </c>
      <c r="E4739">
        <v>83.67</v>
      </c>
      <c r="F4739" t="s">
        <v>9</v>
      </c>
      <c r="G4739" t="s">
        <v>56</v>
      </c>
      <c r="H4739">
        <v>97162</v>
      </c>
      <c r="I4739" t="str" cm="1">
        <f t="array" ref="I4739">IFERROR(INDEX(scheduling_data!H:H,MATCH(B4739&amp;D4739,scheduling_data!D:D&amp;scheduling_data!A:A,0)),"")</f>
        <v>Katherine Tyree</v>
      </c>
      <c r="J4739" t="str">
        <f t="shared" ref="J4739:J4802" si="222">IF(I4739="", "Yes", "No")</f>
        <v>No</v>
      </c>
      <c r="K4739" t="str">
        <f t="shared" ref="K4739:K4802" si="223">IF(I4739="",B4739&amp;D4739,B4739&amp;D4739&amp;I4739)</f>
        <v>2345341.3333333333Katherine Tyree</v>
      </c>
      <c r="L4739" t="str">
        <f t="shared" ref="L4739:L4802" si="224">IF(OR(F4739="Cash", F4739="Check", F4739="EFT", F4739="Credit Card", F4739="Visa", F4739="Mastercard", F4739="AMEX"), "Yes", "No")</f>
        <v>No</v>
      </c>
    </row>
    <row r="4740" spans="1:12" x14ac:dyDescent="0.3">
      <c r="A4740" t="s">
        <v>137</v>
      </c>
      <c r="B4740">
        <v>23</v>
      </c>
      <c r="C4740" s="1">
        <v>45359</v>
      </c>
      <c r="D4740" s="1">
        <v>45341.333333333336</v>
      </c>
      <c r="E4740">
        <v>1.46</v>
      </c>
      <c r="F4740" t="s">
        <v>9</v>
      </c>
      <c r="G4740" t="s">
        <v>55</v>
      </c>
      <c r="H4740">
        <v>97162</v>
      </c>
      <c r="I4740" t="str" cm="1">
        <f t="array" ref="I4740">IFERROR(INDEX(scheduling_data!H:H,MATCH(B4740&amp;D4740,scheduling_data!D:D&amp;scheduling_data!A:A,0)),"")</f>
        <v>Katherine Tyree</v>
      </c>
      <c r="J4740" t="str">
        <f t="shared" si="222"/>
        <v>No</v>
      </c>
      <c r="K4740" t="str">
        <f t="shared" si="223"/>
        <v>2345341.3333333333Katherine Tyree</v>
      </c>
      <c r="L4740" t="str">
        <f t="shared" si="224"/>
        <v>No</v>
      </c>
    </row>
    <row r="4741" spans="1:12" x14ac:dyDescent="0.3">
      <c r="A4741" t="s">
        <v>137</v>
      </c>
      <c r="B4741">
        <v>23</v>
      </c>
      <c r="C4741" s="1">
        <v>45362</v>
      </c>
      <c r="D4741" s="1">
        <v>45343.333333333336</v>
      </c>
      <c r="E4741">
        <v>37.270000000000003</v>
      </c>
      <c r="F4741" t="s">
        <v>19</v>
      </c>
      <c r="G4741" t="s">
        <v>57</v>
      </c>
      <c r="H4741">
        <v>97110</v>
      </c>
      <c r="I4741" t="str" cm="1">
        <f t="array" ref="I4741">IFERROR(INDEX(scheduling_data!H:H,MATCH(B4741&amp;D4741,scheduling_data!D:D&amp;scheduling_data!A:A,0)),"")</f>
        <v>Christian Litz</v>
      </c>
      <c r="J4741" t="str">
        <f t="shared" si="222"/>
        <v>No</v>
      </c>
      <c r="K4741" t="str">
        <f t="shared" si="223"/>
        <v>2345343.3333333333Christian Litz</v>
      </c>
      <c r="L4741" t="str">
        <f t="shared" si="224"/>
        <v>Yes</v>
      </c>
    </row>
    <row r="4742" spans="1:12" x14ac:dyDescent="0.3">
      <c r="A4742" t="s">
        <v>137</v>
      </c>
      <c r="B4742">
        <v>23</v>
      </c>
      <c r="C4742" s="1">
        <v>45362</v>
      </c>
      <c r="D4742" s="1">
        <v>45343.333333333336</v>
      </c>
      <c r="E4742">
        <v>96.6</v>
      </c>
      <c r="F4742" t="s">
        <v>9</v>
      </c>
      <c r="G4742" t="s">
        <v>56</v>
      </c>
      <c r="H4742">
        <v>97110</v>
      </c>
      <c r="I4742" t="str" cm="1">
        <f t="array" ref="I4742">IFERROR(INDEX(scheduling_data!H:H,MATCH(B4742&amp;D4742,scheduling_data!D:D&amp;scheduling_data!A:A,0)),"")</f>
        <v>Christian Litz</v>
      </c>
      <c r="J4742" t="str">
        <f t="shared" si="222"/>
        <v>No</v>
      </c>
      <c r="K4742" t="str">
        <f t="shared" si="223"/>
        <v>2345343.3333333333Christian Litz</v>
      </c>
      <c r="L4742" t="str">
        <f t="shared" si="224"/>
        <v>No</v>
      </c>
    </row>
    <row r="4743" spans="1:12" x14ac:dyDescent="0.3">
      <c r="A4743" t="s">
        <v>137</v>
      </c>
      <c r="B4743">
        <v>23</v>
      </c>
      <c r="C4743" s="1">
        <v>45362</v>
      </c>
      <c r="D4743" s="1">
        <v>45343.333333333336</v>
      </c>
      <c r="E4743">
        <v>5.86</v>
      </c>
      <c r="F4743" t="s">
        <v>9</v>
      </c>
      <c r="G4743" t="s">
        <v>54</v>
      </c>
      <c r="H4743">
        <v>97110</v>
      </c>
      <c r="I4743" t="str" cm="1">
        <f t="array" ref="I4743">IFERROR(INDEX(scheduling_data!H:H,MATCH(B4743&amp;D4743,scheduling_data!D:D&amp;scheduling_data!A:A,0)),"")</f>
        <v>Christian Litz</v>
      </c>
      <c r="J4743" t="str">
        <f t="shared" si="222"/>
        <v>No</v>
      </c>
      <c r="K4743" t="str">
        <f t="shared" si="223"/>
        <v>2345343.3333333333Christian Litz</v>
      </c>
      <c r="L4743" t="str">
        <f t="shared" si="224"/>
        <v>No</v>
      </c>
    </row>
    <row r="4744" spans="1:12" x14ac:dyDescent="0.3">
      <c r="A4744" t="s">
        <v>137</v>
      </c>
      <c r="B4744">
        <v>23</v>
      </c>
      <c r="C4744" s="1">
        <v>45362</v>
      </c>
      <c r="D4744" s="1">
        <v>45343.333333333336</v>
      </c>
      <c r="E4744">
        <v>0.76</v>
      </c>
      <c r="F4744" t="s">
        <v>9</v>
      </c>
      <c r="G4744" t="s">
        <v>55</v>
      </c>
      <c r="H4744">
        <v>97110</v>
      </c>
      <c r="I4744" t="str" cm="1">
        <f t="array" ref="I4744">IFERROR(INDEX(scheduling_data!H:H,MATCH(B4744&amp;D4744,scheduling_data!D:D&amp;scheduling_data!A:A,0)),"")</f>
        <v>Christian Litz</v>
      </c>
      <c r="J4744" t="str">
        <f t="shared" si="222"/>
        <v>No</v>
      </c>
      <c r="K4744" t="str">
        <f t="shared" si="223"/>
        <v>2345343.3333333333Christian Litz</v>
      </c>
      <c r="L4744" t="str">
        <f t="shared" si="224"/>
        <v>No</v>
      </c>
    </row>
    <row r="4745" spans="1:12" x14ac:dyDescent="0.3">
      <c r="A4745" t="s">
        <v>137</v>
      </c>
      <c r="B4745">
        <v>23</v>
      </c>
      <c r="C4745" s="1">
        <v>45364</v>
      </c>
      <c r="D4745" s="1">
        <v>45345.5</v>
      </c>
      <c r="E4745">
        <v>0.67</v>
      </c>
      <c r="F4745" t="s">
        <v>9</v>
      </c>
      <c r="G4745" t="s">
        <v>55</v>
      </c>
      <c r="H4745">
        <v>97110</v>
      </c>
      <c r="I4745" t="str" cm="1">
        <f t="array" ref="I4745">IFERROR(INDEX(scheduling_data!H:H,MATCH(B4745&amp;D4745,scheduling_data!D:D&amp;scheduling_data!A:A,0)),"")</f>
        <v>Christian Litz</v>
      </c>
      <c r="J4745" t="str">
        <f t="shared" si="222"/>
        <v>No</v>
      </c>
      <c r="K4745" t="str">
        <f t="shared" si="223"/>
        <v>2345345.5Christian Litz</v>
      </c>
      <c r="L4745" t="str">
        <f t="shared" si="224"/>
        <v>No</v>
      </c>
    </row>
    <row r="4746" spans="1:12" x14ac:dyDescent="0.3">
      <c r="A4746" t="s">
        <v>137</v>
      </c>
      <c r="B4746">
        <v>23</v>
      </c>
      <c r="C4746" s="1">
        <v>45364</v>
      </c>
      <c r="D4746" s="1">
        <v>45345.5</v>
      </c>
      <c r="E4746">
        <v>44.39</v>
      </c>
      <c r="F4746" t="s">
        <v>9</v>
      </c>
      <c r="G4746" t="s">
        <v>56</v>
      </c>
      <c r="H4746">
        <v>97016</v>
      </c>
      <c r="I4746" t="str" cm="1">
        <f t="array" ref="I4746">IFERROR(INDEX(scheduling_data!H:H,MATCH(B4746&amp;D4746,scheduling_data!D:D&amp;scheduling_data!A:A,0)),"")</f>
        <v>Christian Litz</v>
      </c>
      <c r="J4746" t="str">
        <f t="shared" si="222"/>
        <v>No</v>
      </c>
      <c r="K4746" t="str">
        <f t="shared" si="223"/>
        <v>2345345.5Christian Litz</v>
      </c>
      <c r="L4746" t="str">
        <f t="shared" si="224"/>
        <v>No</v>
      </c>
    </row>
    <row r="4747" spans="1:12" x14ac:dyDescent="0.3">
      <c r="A4747" t="s">
        <v>137</v>
      </c>
      <c r="B4747">
        <v>23</v>
      </c>
      <c r="C4747" s="1">
        <v>45364</v>
      </c>
      <c r="D4747" s="1">
        <v>45345.5</v>
      </c>
      <c r="E4747">
        <v>0.13</v>
      </c>
      <c r="F4747" t="s">
        <v>9</v>
      </c>
      <c r="G4747" t="s">
        <v>55</v>
      </c>
      <c r="H4747">
        <v>97016</v>
      </c>
      <c r="I4747" t="str" cm="1">
        <f t="array" ref="I4747">IFERROR(INDEX(scheduling_data!H:H,MATCH(B4747&amp;D4747,scheduling_data!D:D&amp;scheduling_data!A:A,0)),"")</f>
        <v>Christian Litz</v>
      </c>
      <c r="J4747" t="str">
        <f t="shared" si="222"/>
        <v>No</v>
      </c>
      <c r="K4747" t="str">
        <f t="shared" si="223"/>
        <v>2345345.5Christian Litz</v>
      </c>
      <c r="L4747" t="str">
        <f t="shared" si="224"/>
        <v>No</v>
      </c>
    </row>
    <row r="4748" spans="1:12" x14ac:dyDescent="0.3">
      <c r="A4748" t="s">
        <v>137</v>
      </c>
      <c r="B4748">
        <v>23</v>
      </c>
      <c r="C4748" s="1">
        <v>45364</v>
      </c>
      <c r="D4748" s="1">
        <v>45345.5</v>
      </c>
      <c r="E4748">
        <v>2.23</v>
      </c>
      <c r="F4748" t="s">
        <v>9</v>
      </c>
      <c r="G4748" t="s">
        <v>54</v>
      </c>
      <c r="H4748">
        <v>97016</v>
      </c>
      <c r="I4748" t="str" cm="1">
        <f t="array" ref="I4748">IFERROR(INDEX(scheduling_data!H:H,MATCH(B4748&amp;D4748,scheduling_data!D:D&amp;scheduling_data!A:A,0)),"")</f>
        <v>Christian Litz</v>
      </c>
      <c r="J4748" t="str">
        <f t="shared" si="222"/>
        <v>No</v>
      </c>
      <c r="K4748" t="str">
        <f t="shared" si="223"/>
        <v>2345345.5Christian Litz</v>
      </c>
      <c r="L4748" t="str">
        <f t="shared" si="224"/>
        <v>No</v>
      </c>
    </row>
    <row r="4749" spans="1:12" x14ac:dyDescent="0.3">
      <c r="A4749" t="s">
        <v>137</v>
      </c>
      <c r="B4749">
        <v>23</v>
      </c>
      <c r="C4749" s="1">
        <v>45364</v>
      </c>
      <c r="D4749" s="1">
        <v>45345.5</v>
      </c>
      <c r="E4749">
        <v>9.06</v>
      </c>
      <c r="F4749" t="s">
        <v>9</v>
      </c>
      <c r="G4749" t="s">
        <v>54</v>
      </c>
      <c r="H4749">
        <v>97530</v>
      </c>
      <c r="I4749" t="str" cm="1">
        <f t="array" ref="I4749">IFERROR(INDEX(scheduling_data!H:H,MATCH(B4749&amp;D4749,scheduling_data!D:D&amp;scheduling_data!A:A,0)),"")</f>
        <v>Christian Litz</v>
      </c>
      <c r="J4749" t="str">
        <f t="shared" si="222"/>
        <v>No</v>
      </c>
      <c r="K4749" t="str">
        <f t="shared" si="223"/>
        <v>2345345.5Christian Litz</v>
      </c>
      <c r="L4749" t="str">
        <f t="shared" si="224"/>
        <v>No</v>
      </c>
    </row>
    <row r="4750" spans="1:12" x14ac:dyDescent="0.3">
      <c r="A4750" t="s">
        <v>137</v>
      </c>
      <c r="B4750">
        <v>23</v>
      </c>
      <c r="C4750" s="1">
        <v>45364</v>
      </c>
      <c r="D4750" s="1">
        <v>45345.5</v>
      </c>
      <c r="E4750">
        <v>0.9</v>
      </c>
      <c r="F4750" t="s">
        <v>9</v>
      </c>
      <c r="G4750" t="s">
        <v>55</v>
      </c>
      <c r="H4750">
        <v>97530</v>
      </c>
      <c r="I4750" t="str" cm="1">
        <f t="array" ref="I4750">IFERROR(INDEX(scheduling_data!H:H,MATCH(B4750&amp;D4750,scheduling_data!D:D&amp;scheduling_data!A:A,0)),"")</f>
        <v>Christian Litz</v>
      </c>
      <c r="J4750" t="str">
        <f t="shared" si="222"/>
        <v>No</v>
      </c>
      <c r="K4750" t="str">
        <f t="shared" si="223"/>
        <v>2345345.5Christian Litz</v>
      </c>
      <c r="L4750" t="str">
        <f t="shared" si="224"/>
        <v>No</v>
      </c>
    </row>
    <row r="4751" spans="1:12" x14ac:dyDescent="0.3">
      <c r="A4751" t="s">
        <v>137</v>
      </c>
      <c r="B4751">
        <v>23</v>
      </c>
      <c r="C4751" s="1">
        <v>45364</v>
      </c>
      <c r="D4751" s="1">
        <v>45345.5</v>
      </c>
      <c r="E4751">
        <v>6.57</v>
      </c>
      <c r="F4751" t="s">
        <v>19</v>
      </c>
      <c r="G4751" t="s">
        <v>57</v>
      </c>
      <c r="H4751">
        <v>97016</v>
      </c>
      <c r="I4751" t="str" cm="1">
        <f t="array" ref="I4751">IFERROR(INDEX(scheduling_data!H:H,MATCH(B4751&amp;D4751,scheduling_data!D:D&amp;scheduling_data!A:A,0)),"")</f>
        <v>Christian Litz</v>
      </c>
      <c r="J4751" t="str">
        <f t="shared" si="222"/>
        <v>No</v>
      </c>
      <c r="K4751" t="str">
        <f t="shared" si="223"/>
        <v>2345345.5Christian Litz</v>
      </c>
      <c r="L4751" t="str">
        <f t="shared" si="224"/>
        <v>Yes</v>
      </c>
    </row>
    <row r="4752" spans="1:12" x14ac:dyDescent="0.3">
      <c r="A4752" t="s">
        <v>137</v>
      </c>
      <c r="B4752">
        <v>23</v>
      </c>
      <c r="C4752" s="1">
        <v>45364</v>
      </c>
      <c r="D4752" s="1">
        <v>45345.5</v>
      </c>
      <c r="E4752">
        <v>84.42</v>
      </c>
      <c r="F4752" t="s">
        <v>9</v>
      </c>
      <c r="G4752" t="s">
        <v>56</v>
      </c>
      <c r="H4752">
        <v>97530</v>
      </c>
      <c r="I4752" t="str" cm="1">
        <f t="array" ref="I4752">IFERROR(INDEX(scheduling_data!H:H,MATCH(B4752&amp;D4752,scheduling_data!D:D&amp;scheduling_data!A:A,0)),"")</f>
        <v>Christian Litz</v>
      </c>
      <c r="J4752" t="str">
        <f t="shared" si="222"/>
        <v>No</v>
      </c>
      <c r="K4752" t="str">
        <f t="shared" si="223"/>
        <v>2345345.5Christian Litz</v>
      </c>
      <c r="L4752" t="str">
        <f t="shared" si="224"/>
        <v>No</v>
      </c>
    </row>
    <row r="4753" spans="1:12" x14ac:dyDescent="0.3">
      <c r="A4753" t="s">
        <v>137</v>
      </c>
      <c r="B4753">
        <v>23</v>
      </c>
      <c r="C4753" s="1">
        <v>45364</v>
      </c>
      <c r="D4753" s="1">
        <v>45345.5</v>
      </c>
      <c r="E4753">
        <v>44.32</v>
      </c>
      <c r="F4753" t="s">
        <v>19</v>
      </c>
      <c r="G4753" t="s">
        <v>57</v>
      </c>
      <c r="H4753">
        <v>97530</v>
      </c>
      <c r="I4753" t="str" cm="1">
        <f t="array" ref="I4753">IFERROR(INDEX(scheduling_data!H:H,MATCH(B4753&amp;D4753,scheduling_data!D:D&amp;scheduling_data!A:A,0)),"")</f>
        <v>Christian Litz</v>
      </c>
      <c r="J4753" t="str">
        <f t="shared" si="222"/>
        <v>No</v>
      </c>
      <c r="K4753" t="str">
        <f t="shared" si="223"/>
        <v>2345345.5Christian Litz</v>
      </c>
      <c r="L4753" t="str">
        <f t="shared" si="224"/>
        <v>Yes</v>
      </c>
    </row>
    <row r="4754" spans="1:12" x14ac:dyDescent="0.3">
      <c r="A4754" t="s">
        <v>137</v>
      </c>
      <c r="B4754">
        <v>23</v>
      </c>
      <c r="C4754" s="1">
        <v>45364</v>
      </c>
      <c r="D4754" s="1">
        <v>45345.5</v>
      </c>
      <c r="E4754">
        <v>11.72</v>
      </c>
      <c r="F4754" t="s">
        <v>9</v>
      </c>
      <c r="G4754" t="s">
        <v>54</v>
      </c>
      <c r="H4754">
        <v>97110</v>
      </c>
      <c r="I4754" t="str" cm="1">
        <f t="array" ref="I4754">IFERROR(INDEX(scheduling_data!H:H,MATCH(B4754&amp;D4754,scheduling_data!D:D&amp;scheduling_data!A:A,0)),"")</f>
        <v>Christian Litz</v>
      </c>
      <c r="J4754" t="str">
        <f t="shared" si="222"/>
        <v>No</v>
      </c>
      <c r="K4754" t="str">
        <f t="shared" si="223"/>
        <v>2345345.5Christian Litz</v>
      </c>
      <c r="L4754" t="str">
        <f t="shared" si="224"/>
        <v>No</v>
      </c>
    </row>
    <row r="4755" spans="1:12" x14ac:dyDescent="0.3">
      <c r="A4755" t="s">
        <v>137</v>
      </c>
      <c r="B4755">
        <v>23</v>
      </c>
      <c r="C4755" s="1">
        <v>45364</v>
      </c>
      <c r="D4755" s="1">
        <v>45345.5</v>
      </c>
      <c r="E4755">
        <v>96.6</v>
      </c>
      <c r="F4755" t="s">
        <v>9</v>
      </c>
      <c r="G4755" t="s">
        <v>56</v>
      </c>
      <c r="H4755">
        <v>97110</v>
      </c>
      <c r="I4755" t="str" cm="1">
        <f t="array" ref="I4755">IFERROR(INDEX(scheduling_data!H:H,MATCH(B4755&amp;D4755,scheduling_data!D:D&amp;scheduling_data!A:A,0)),"")</f>
        <v>Christian Litz</v>
      </c>
      <c r="J4755" t="str">
        <f t="shared" si="222"/>
        <v>No</v>
      </c>
      <c r="K4755" t="str">
        <f t="shared" si="223"/>
        <v>2345345.5Christian Litz</v>
      </c>
      <c r="L4755" t="str">
        <f t="shared" si="224"/>
        <v>No</v>
      </c>
    </row>
    <row r="4756" spans="1:12" x14ac:dyDescent="0.3">
      <c r="A4756" t="s">
        <v>137</v>
      </c>
      <c r="B4756">
        <v>23</v>
      </c>
      <c r="C4756" s="1">
        <v>45364</v>
      </c>
      <c r="D4756" s="1">
        <v>45345.5</v>
      </c>
      <c r="E4756">
        <v>32.67</v>
      </c>
      <c r="F4756" t="s">
        <v>19</v>
      </c>
      <c r="G4756" t="s">
        <v>57</v>
      </c>
      <c r="H4756">
        <v>97110</v>
      </c>
      <c r="I4756" t="str" cm="1">
        <f t="array" ref="I4756">IFERROR(INDEX(scheduling_data!H:H,MATCH(B4756&amp;D4756,scheduling_data!D:D&amp;scheduling_data!A:A,0)),"")</f>
        <v>Christian Litz</v>
      </c>
      <c r="J4756" t="str">
        <f t="shared" si="222"/>
        <v>No</v>
      </c>
      <c r="K4756" t="str">
        <f t="shared" si="223"/>
        <v>2345345.5Christian Litz</v>
      </c>
      <c r="L4756" t="str">
        <f t="shared" si="224"/>
        <v>Yes</v>
      </c>
    </row>
    <row r="4757" spans="1:12" x14ac:dyDescent="0.3">
      <c r="A4757" t="s">
        <v>137</v>
      </c>
      <c r="B4757">
        <v>23</v>
      </c>
      <c r="C4757" s="1">
        <v>45365</v>
      </c>
      <c r="D4757" s="1">
        <v>45348.375</v>
      </c>
      <c r="E4757">
        <v>27.77</v>
      </c>
      <c r="F4757" t="s">
        <v>19</v>
      </c>
      <c r="G4757" t="s">
        <v>57</v>
      </c>
      <c r="H4757">
        <v>97110</v>
      </c>
      <c r="I4757" t="str" cm="1">
        <f t="array" ref="I4757">IFERROR(INDEX(scheduling_data!H:H,MATCH(B4757&amp;D4757,scheduling_data!D:D&amp;scheduling_data!A:A,0)),"")</f>
        <v>Amber Hickman</v>
      </c>
      <c r="J4757" t="str">
        <f t="shared" si="222"/>
        <v>No</v>
      </c>
      <c r="K4757" t="str">
        <f t="shared" si="223"/>
        <v>2345348.375Amber Hickman</v>
      </c>
      <c r="L4757" t="str">
        <f t="shared" si="224"/>
        <v>Yes</v>
      </c>
    </row>
    <row r="4758" spans="1:12" x14ac:dyDescent="0.3">
      <c r="A4758" t="s">
        <v>137</v>
      </c>
      <c r="B4758">
        <v>23</v>
      </c>
      <c r="C4758" s="1">
        <v>45365</v>
      </c>
      <c r="D4758" s="1">
        <v>45348.375</v>
      </c>
      <c r="E4758">
        <v>101.6</v>
      </c>
      <c r="F4758" t="s">
        <v>9</v>
      </c>
      <c r="G4758" t="s">
        <v>56</v>
      </c>
      <c r="H4758">
        <v>97110</v>
      </c>
      <c r="I4758" t="str" cm="1">
        <f t="array" ref="I4758">IFERROR(INDEX(scheduling_data!H:H,MATCH(B4758&amp;D4758,scheduling_data!D:D&amp;scheduling_data!A:A,0)),"")</f>
        <v>Amber Hickman</v>
      </c>
      <c r="J4758" t="str">
        <f t="shared" si="222"/>
        <v>No</v>
      </c>
      <c r="K4758" t="str">
        <f t="shared" si="223"/>
        <v>2345348.375Amber Hickman</v>
      </c>
      <c r="L4758" t="str">
        <f t="shared" si="224"/>
        <v>No</v>
      </c>
    </row>
    <row r="4759" spans="1:12" x14ac:dyDescent="0.3">
      <c r="A4759" t="s">
        <v>137</v>
      </c>
      <c r="B4759">
        <v>23</v>
      </c>
      <c r="C4759" s="1">
        <v>45365</v>
      </c>
      <c r="D4759" s="1">
        <v>45348.375</v>
      </c>
      <c r="E4759">
        <v>21.85</v>
      </c>
      <c r="F4759" t="s">
        <v>19</v>
      </c>
      <c r="G4759" t="s">
        <v>57</v>
      </c>
      <c r="H4759">
        <v>97530</v>
      </c>
      <c r="I4759" t="str" cm="1">
        <f t="array" ref="I4759">IFERROR(INDEX(scheduling_data!H:H,MATCH(B4759&amp;D4759,scheduling_data!D:D&amp;scheduling_data!A:A,0)),"")</f>
        <v>Amber Hickman</v>
      </c>
      <c r="J4759" t="str">
        <f t="shared" si="222"/>
        <v>No</v>
      </c>
      <c r="K4759" t="str">
        <f t="shared" si="223"/>
        <v>2345348.375Amber Hickman</v>
      </c>
      <c r="L4759" t="str">
        <f t="shared" si="224"/>
        <v>Yes</v>
      </c>
    </row>
    <row r="4760" spans="1:12" x14ac:dyDescent="0.3">
      <c r="A4760" t="s">
        <v>137</v>
      </c>
      <c r="B4760">
        <v>23</v>
      </c>
      <c r="C4760" s="1">
        <v>45365</v>
      </c>
      <c r="D4760" s="1">
        <v>45348.375</v>
      </c>
      <c r="E4760">
        <v>0.56999999999999995</v>
      </c>
      <c r="F4760" t="s">
        <v>9</v>
      </c>
      <c r="G4760" t="s">
        <v>55</v>
      </c>
      <c r="H4760">
        <v>97110</v>
      </c>
      <c r="I4760" t="str" cm="1">
        <f t="array" ref="I4760">IFERROR(INDEX(scheduling_data!H:H,MATCH(B4760&amp;D4760,scheduling_data!D:D&amp;scheduling_data!A:A,0)),"")</f>
        <v>Amber Hickman</v>
      </c>
      <c r="J4760" t="str">
        <f t="shared" si="222"/>
        <v>No</v>
      </c>
      <c r="K4760" t="str">
        <f t="shared" si="223"/>
        <v>2345348.375Amber Hickman</v>
      </c>
      <c r="L4760" t="str">
        <f t="shared" si="224"/>
        <v>No</v>
      </c>
    </row>
    <row r="4761" spans="1:12" x14ac:dyDescent="0.3">
      <c r="A4761" t="s">
        <v>137</v>
      </c>
      <c r="B4761">
        <v>23</v>
      </c>
      <c r="C4761" s="1">
        <v>45365</v>
      </c>
      <c r="D4761" s="1">
        <v>45348.375</v>
      </c>
      <c r="E4761">
        <v>11.72</v>
      </c>
      <c r="F4761" t="s">
        <v>9</v>
      </c>
      <c r="G4761" t="s">
        <v>54</v>
      </c>
      <c r="H4761">
        <v>97110</v>
      </c>
      <c r="I4761" t="str" cm="1">
        <f t="array" ref="I4761">IFERROR(INDEX(scheduling_data!H:H,MATCH(B4761&amp;D4761,scheduling_data!D:D&amp;scheduling_data!A:A,0)),"")</f>
        <v>Amber Hickman</v>
      </c>
      <c r="J4761" t="str">
        <f t="shared" si="222"/>
        <v>No</v>
      </c>
      <c r="K4761" t="str">
        <f t="shared" si="223"/>
        <v>2345348.375Amber Hickman</v>
      </c>
      <c r="L4761" t="str">
        <f t="shared" si="224"/>
        <v>No</v>
      </c>
    </row>
    <row r="4762" spans="1:12" x14ac:dyDescent="0.3">
      <c r="A4762" t="s">
        <v>137</v>
      </c>
      <c r="B4762">
        <v>23</v>
      </c>
      <c r="C4762" s="1">
        <v>45365</v>
      </c>
      <c r="D4762" s="1">
        <v>45348.375</v>
      </c>
      <c r="E4762">
        <v>46.14</v>
      </c>
      <c r="F4762" t="s">
        <v>9</v>
      </c>
      <c r="G4762" t="s">
        <v>56</v>
      </c>
      <c r="H4762">
        <v>97530</v>
      </c>
      <c r="I4762" t="str" cm="1">
        <f t="array" ref="I4762">IFERROR(INDEX(scheduling_data!H:H,MATCH(B4762&amp;D4762,scheduling_data!D:D&amp;scheduling_data!A:A,0)),"")</f>
        <v>Amber Hickman</v>
      </c>
      <c r="J4762" t="str">
        <f t="shared" si="222"/>
        <v>No</v>
      </c>
      <c r="K4762" t="str">
        <f t="shared" si="223"/>
        <v>2345348.375Amber Hickman</v>
      </c>
      <c r="L4762" t="str">
        <f t="shared" si="224"/>
        <v>No</v>
      </c>
    </row>
    <row r="4763" spans="1:12" x14ac:dyDescent="0.3">
      <c r="A4763" t="s">
        <v>137</v>
      </c>
      <c r="B4763">
        <v>23</v>
      </c>
      <c r="C4763" s="1">
        <v>45365</v>
      </c>
      <c r="D4763" s="1">
        <v>45348.375</v>
      </c>
      <c r="E4763">
        <v>0.45</v>
      </c>
      <c r="F4763" t="s">
        <v>9</v>
      </c>
      <c r="G4763" t="s">
        <v>55</v>
      </c>
      <c r="H4763">
        <v>97530</v>
      </c>
      <c r="I4763" t="str" cm="1">
        <f t="array" ref="I4763">IFERROR(INDEX(scheduling_data!H:H,MATCH(B4763&amp;D4763,scheduling_data!D:D&amp;scheduling_data!A:A,0)),"")</f>
        <v>Amber Hickman</v>
      </c>
      <c r="J4763" t="str">
        <f t="shared" si="222"/>
        <v>No</v>
      </c>
      <c r="K4763" t="str">
        <f t="shared" si="223"/>
        <v>2345348.375Amber Hickman</v>
      </c>
      <c r="L4763" t="str">
        <f t="shared" si="224"/>
        <v>No</v>
      </c>
    </row>
    <row r="4764" spans="1:12" x14ac:dyDescent="0.3">
      <c r="A4764" t="s">
        <v>232</v>
      </c>
      <c r="B4764">
        <v>149</v>
      </c>
      <c r="C4764" s="1">
        <v>45364</v>
      </c>
      <c r="D4764" s="1">
        <v>45335.708333333336</v>
      </c>
      <c r="E4764">
        <v>83</v>
      </c>
      <c r="F4764" t="s">
        <v>9</v>
      </c>
      <c r="G4764" t="s">
        <v>169</v>
      </c>
      <c r="H4764">
        <v>97110</v>
      </c>
      <c r="I4764" t="str" cm="1">
        <f t="array" ref="I4764">IFERROR(INDEX(scheduling_data!H:H,MATCH(B4764&amp;D4764,scheduling_data!D:D&amp;scheduling_data!A:A,0)),"")</f>
        <v>James Allen</v>
      </c>
      <c r="J4764" t="str">
        <f t="shared" si="222"/>
        <v>No</v>
      </c>
      <c r="K4764" t="str">
        <f t="shared" si="223"/>
        <v>14945335.7083333333James Allen</v>
      </c>
      <c r="L4764" t="str">
        <f t="shared" si="224"/>
        <v>No</v>
      </c>
    </row>
    <row r="4765" spans="1:12" x14ac:dyDescent="0.3">
      <c r="A4765" t="s">
        <v>232</v>
      </c>
      <c r="B4765">
        <v>149</v>
      </c>
      <c r="C4765" s="1">
        <v>45364</v>
      </c>
      <c r="D4765" s="1">
        <v>45335.708333333336</v>
      </c>
      <c r="E4765">
        <v>42</v>
      </c>
      <c r="F4765" t="s">
        <v>19</v>
      </c>
      <c r="G4765" t="s">
        <v>170</v>
      </c>
      <c r="H4765">
        <v>97110</v>
      </c>
      <c r="I4765" t="str" cm="1">
        <f t="array" ref="I4765">IFERROR(INDEX(scheduling_data!H:H,MATCH(B4765&amp;D4765,scheduling_data!D:D&amp;scheduling_data!A:A,0)),"")</f>
        <v>James Allen</v>
      </c>
      <c r="J4765" t="str">
        <f t="shared" si="222"/>
        <v>No</v>
      </c>
      <c r="K4765" t="str">
        <f t="shared" si="223"/>
        <v>14945335.7083333333James Allen</v>
      </c>
      <c r="L4765" t="str">
        <f t="shared" si="224"/>
        <v>Yes</v>
      </c>
    </row>
    <row r="4766" spans="1:12" x14ac:dyDescent="0.3">
      <c r="A4766" t="s">
        <v>232</v>
      </c>
      <c r="B4766">
        <v>149</v>
      </c>
      <c r="C4766" s="1">
        <v>45364</v>
      </c>
      <c r="D4766" s="1">
        <v>45337.333333333336</v>
      </c>
      <c r="E4766">
        <v>75</v>
      </c>
      <c r="F4766" t="s">
        <v>9</v>
      </c>
      <c r="G4766" t="s">
        <v>169</v>
      </c>
      <c r="H4766">
        <v>97140</v>
      </c>
      <c r="I4766" t="str" cm="1">
        <f t="array" ref="I4766">IFERROR(INDEX(scheduling_data!H:H,MATCH(B4766&amp;D4766,scheduling_data!D:D&amp;scheduling_data!A:A,0)),"")</f>
        <v>James Allen</v>
      </c>
      <c r="J4766" t="str">
        <f t="shared" si="222"/>
        <v>No</v>
      </c>
      <c r="K4766" t="str">
        <f t="shared" si="223"/>
        <v>14945337.3333333333James Allen</v>
      </c>
      <c r="L4766" t="str">
        <f t="shared" si="224"/>
        <v>No</v>
      </c>
    </row>
    <row r="4767" spans="1:12" x14ac:dyDescent="0.3">
      <c r="A4767" t="s">
        <v>232</v>
      </c>
      <c r="B4767">
        <v>149</v>
      </c>
      <c r="C4767" s="1">
        <v>45364</v>
      </c>
      <c r="D4767" s="1">
        <v>45337.333333333336</v>
      </c>
      <c r="E4767">
        <v>75</v>
      </c>
      <c r="F4767" t="s">
        <v>9</v>
      </c>
      <c r="G4767" t="s">
        <v>169</v>
      </c>
      <c r="H4767">
        <v>97112</v>
      </c>
      <c r="I4767" t="str" cm="1">
        <f t="array" ref="I4767">IFERROR(INDEX(scheduling_data!H:H,MATCH(B4767&amp;D4767,scheduling_data!D:D&amp;scheduling_data!A:A,0)),"")</f>
        <v>James Allen</v>
      </c>
      <c r="J4767" t="str">
        <f t="shared" si="222"/>
        <v>No</v>
      </c>
      <c r="K4767" t="str">
        <f t="shared" si="223"/>
        <v>14945337.3333333333James Allen</v>
      </c>
      <c r="L4767" t="str">
        <f t="shared" si="224"/>
        <v>No</v>
      </c>
    </row>
    <row r="4768" spans="1:12" x14ac:dyDescent="0.3">
      <c r="A4768" t="s">
        <v>232</v>
      </c>
      <c r="B4768">
        <v>149</v>
      </c>
      <c r="C4768" s="1">
        <v>45364</v>
      </c>
      <c r="D4768" s="1">
        <v>45337.333333333336</v>
      </c>
      <c r="E4768">
        <v>83</v>
      </c>
      <c r="F4768" t="s">
        <v>9</v>
      </c>
      <c r="G4768" t="s">
        <v>169</v>
      </c>
      <c r="H4768">
        <v>97110</v>
      </c>
      <c r="I4768" t="str" cm="1">
        <f t="array" ref="I4768">IFERROR(INDEX(scheduling_data!H:H,MATCH(B4768&amp;D4768,scheduling_data!D:D&amp;scheduling_data!A:A,0)),"")</f>
        <v>James Allen</v>
      </c>
      <c r="J4768" t="str">
        <f t="shared" si="222"/>
        <v>No</v>
      </c>
      <c r="K4768" t="str">
        <f t="shared" si="223"/>
        <v>14945337.3333333333James Allen</v>
      </c>
      <c r="L4768" t="str">
        <f t="shared" si="224"/>
        <v>No</v>
      </c>
    </row>
    <row r="4769" spans="1:12" x14ac:dyDescent="0.3">
      <c r="A4769" t="s">
        <v>232</v>
      </c>
      <c r="B4769">
        <v>149</v>
      </c>
      <c r="C4769" s="1">
        <v>45364</v>
      </c>
      <c r="D4769" s="1">
        <v>45337.333333333336</v>
      </c>
      <c r="E4769">
        <v>42</v>
      </c>
      <c r="F4769" t="s">
        <v>19</v>
      </c>
      <c r="G4769" t="s">
        <v>170</v>
      </c>
      <c r="H4769">
        <v>97110</v>
      </c>
      <c r="I4769" t="str" cm="1">
        <f t="array" ref="I4769">IFERROR(INDEX(scheduling_data!H:H,MATCH(B4769&amp;D4769,scheduling_data!D:D&amp;scheduling_data!A:A,0)),"")</f>
        <v>James Allen</v>
      </c>
      <c r="J4769" t="str">
        <f t="shared" si="222"/>
        <v>No</v>
      </c>
      <c r="K4769" t="str">
        <f t="shared" si="223"/>
        <v>14945337.3333333333James Allen</v>
      </c>
      <c r="L4769" t="str">
        <f t="shared" si="224"/>
        <v>Yes</v>
      </c>
    </row>
    <row r="4770" spans="1:12" x14ac:dyDescent="0.3">
      <c r="A4770" t="s">
        <v>232</v>
      </c>
      <c r="B4770">
        <v>149</v>
      </c>
      <c r="C4770" s="1">
        <v>45357</v>
      </c>
      <c r="D4770" s="1">
        <v>45328.666666666664</v>
      </c>
      <c r="E4770">
        <v>42</v>
      </c>
      <c r="F4770" t="s">
        <v>19</v>
      </c>
      <c r="G4770" t="s">
        <v>170</v>
      </c>
      <c r="H4770">
        <v>97110</v>
      </c>
      <c r="I4770" t="str" cm="1">
        <f t="array" ref="I4770">IFERROR(INDEX(scheduling_data!H:H,MATCH(B4770&amp;D4770,scheduling_data!D:D&amp;scheduling_data!A:A,0)),"")</f>
        <v>James Allen</v>
      </c>
      <c r="J4770" t="str">
        <f t="shared" si="222"/>
        <v>No</v>
      </c>
      <c r="K4770" t="str">
        <f t="shared" si="223"/>
        <v>14945328.6666666667James Allen</v>
      </c>
      <c r="L4770" t="str">
        <f t="shared" si="224"/>
        <v>Yes</v>
      </c>
    </row>
    <row r="4771" spans="1:12" x14ac:dyDescent="0.3">
      <c r="A4771" t="s">
        <v>232</v>
      </c>
      <c r="B4771">
        <v>149</v>
      </c>
      <c r="C4771" s="1">
        <v>45357</v>
      </c>
      <c r="D4771" s="1">
        <v>45328.666666666664</v>
      </c>
      <c r="E4771">
        <v>158</v>
      </c>
      <c r="F4771" t="s">
        <v>9</v>
      </c>
      <c r="G4771" t="s">
        <v>169</v>
      </c>
      <c r="H4771">
        <v>97110</v>
      </c>
      <c r="I4771" t="str" cm="1">
        <f t="array" ref="I4771">IFERROR(INDEX(scheduling_data!H:H,MATCH(B4771&amp;D4771,scheduling_data!D:D&amp;scheduling_data!A:A,0)),"")</f>
        <v>James Allen</v>
      </c>
      <c r="J4771" t="str">
        <f t="shared" si="222"/>
        <v>No</v>
      </c>
      <c r="K4771" t="str">
        <f t="shared" si="223"/>
        <v>14945328.6666666667James Allen</v>
      </c>
      <c r="L4771" t="str">
        <f t="shared" si="224"/>
        <v>No</v>
      </c>
    </row>
    <row r="4772" spans="1:12" x14ac:dyDescent="0.3">
      <c r="A4772" t="s">
        <v>232</v>
      </c>
      <c r="B4772">
        <v>149</v>
      </c>
      <c r="C4772" s="1">
        <v>45357</v>
      </c>
      <c r="D4772" s="1">
        <v>45328.666666666664</v>
      </c>
      <c r="E4772">
        <v>75</v>
      </c>
      <c r="F4772" t="s">
        <v>9</v>
      </c>
      <c r="G4772" t="s">
        <v>169</v>
      </c>
      <c r="H4772">
        <v>97140</v>
      </c>
      <c r="I4772" t="str" cm="1">
        <f t="array" ref="I4772">IFERROR(INDEX(scheduling_data!H:H,MATCH(B4772&amp;D4772,scheduling_data!D:D&amp;scheduling_data!A:A,0)),"")</f>
        <v>James Allen</v>
      </c>
      <c r="J4772" t="str">
        <f t="shared" si="222"/>
        <v>No</v>
      </c>
      <c r="K4772" t="str">
        <f t="shared" si="223"/>
        <v>14945328.6666666667James Allen</v>
      </c>
      <c r="L4772" t="str">
        <f t="shared" si="224"/>
        <v>No</v>
      </c>
    </row>
    <row r="4773" spans="1:12" x14ac:dyDescent="0.3">
      <c r="A4773" t="s">
        <v>232</v>
      </c>
      <c r="B4773">
        <v>149</v>
      </c>
      <c r="C4773" s="1">
        <v>45357</v>
      </c>
      <c r="D4773" s="1">
        <v>45330.333333333336</v>
      </c>
      <c r="E4773">
        <v>83</v>
      </c>
      <c r="F4773" t="s">
        <v>9</v>
      </c>
      <c r="G4773" t="s">
        <v>169</v>
      </c>
      <c r="H4773">
        <v>97110</v>
      </c>
      <c r="I4773" t="str" cm="1">
        <f t="array" ref="I4773">IFERROR(INDEX(scheduling_data!H:H,MATCH(B4773&amp;D4773,scheduling_data!D:D&amp;scheduling_data!A:A,0)),"")</f>
        <v>James Allen</v>
      </c>
      <c r="J4773" t="str">
        <f t="shared" si="222"/>
        <v>No</v>
      </c>
      <c r="K4773" t="str">
        <f t="shared" si="223"/>
        <v>14945330.3333333333James Allen</v>
      </c>
      <c r="L4773" t="str">
        <f t="shared" si="224"/>
        <v>No</v>
      </c>
    </row>
    <row r="4774" spans="1:12" x14ac:dyDescent="0.3">
      <c r="A4774" t="s">
        <v>232</v>
      </c>
      <c r="B4774">
        <v>149</v>
      </c>
      <c r="C4774" s="1">
        <v>45357</v>
      </c>
      <c r="D4774" s="1">
        <v>45330.333333333336</v>
      </c>
      <c r="E4774">
        <v>42</v>
      </c>
      <c r="F4774" t="s">
        <v>19</v>
      </c>
      <c r="G4774" t="s">
        <v>170</v>
      </c>
      <c r="H4774">
        <v>97110</v>
      </c>
      <c r="I4774" t="str" cm="1">
        <f t="array" ref="I4774">IFERROR(INDEX(scheduling_data!H:H,MATCH(B4774&amp;D4774,scheduling_data!D:D&amp;scheduling_data!A:A,0)),"")</f>
        <v>James Allen</v>
      </c>
      <c r="J4774" t="str">
        <f t="shared" si="222"/>
        <v>No</v>
      </c>
      <c r="K4774" t="str">
        <f t="shared" si="223"/>
        <v>14945330.3333333333James Allen</v>
      </c>
      <c r="L4774" t="str">
        <f t="shared" si="224"/>
        <v>Yes</v>
      </c>
    </row>
    <row r="4775" spans="1:12" x14ac:dyDescent="0.3">
      <c r="A4775" t="s">
        <v>14</v>
      </c>
      <c r="B4775">
        <v>25</v>
      </c>
      <c r="C4775" s="1">
        <v>45352</v>
      </c>
      <c r="D4775" s="1">
        <v>45338.4375</v>
      </c>
      <c r="E4775">
        <v>55</v>
      </c>
      <c r="F4775" t="s">
        <v>19</v>
      </c>
      <c r="G4775" t="s">
        <v>51</v>
      </c>
      <c r="H4775">
        <v>92507</v>
      </c>
      <c r="I4775" t="str" cm="1">
        <f t="array" ref="I4775">IFERROR(INDEX(scheduling_data!H:H,MATCH(B4775&amp;D4775,scheduling_data!D:D&amp;scheduling_data!A:A,0)),"")</f>
        <v>D'Anna Pullen</v>
      </c>
      <c r="J4775" t="str">
        <f t="shared" si="222"/>
        <v>No</v>
      </c>
      <c r="K4775" t="str">
        <f t="shared" si="223"/>
        <v>2545338.4375D'Anna Pullen</v>
      </c>
      <c r="L4775" t="str">
        <f t="shared" si="224"/>
        <v>Yes</v>
      </c>
    </row>
    <row r="4776" spans="1:12" x14ac:dyDescent="0.3">
      <c r="A4776" t="s">
        <v>14</v>
      </c>
      <c r="B4776">
        <v>25</v>
      </c>
      <c r="C4776" s="1">
        <v>45352</v>
      </c>
      <c r="D4776" s="1">
        <v>45338.4375</v>
      </c>
      <c r="E4776">
        <v>95</v>
      </c>
      <c r="F4776" t="s">
        <v>9</v>
      </c>
      <c r="G4776" t="s">
        <v>52</v>
      </c>
      <c r="H4776">
        <v>92507</v>
      </c>
      <c r="I4776" t="str" cm="1">
        <f t="array" ref="I4776">IFERROR(INDEX(scheduling_data!H:H,MATCH(B4776&amp;D4776,scheduling_data!D:D&amp;scheduling_data!A:A,0)),"")</f>
        <v>D'Anna Pullen</v>
      </c>
      <c r="J4776" t="str">
        <f t="shared" si="222"/>
        <v>No</v>
      </c>
      <c r="K4776" t="str">
        <f t="shared" si="223"/>
        <v>2545338.4375D'Anna Pullen</v>
      </c>
      <c r="L4776" t="str">
        <f t="shared" si="224"/>
        <v>No</v>
      </c>
    </row>
    <row r="4777" spans="1:12" x14ac:dyDescent="0.3">
      <c r="A4777" t="s">
        <v>14</v>
      </c>
      <c r="B4777">
        <v>25</v>
      </c>
      <c r="C4777" s="1">
        <v>45359</v>
      </c>
      <c r="D4777" s="1">
        <v>45343.4375</v>
      </c>
      <c r="E4777">
        <v>55</v>
      </c>
      <c r="F4777" t="s">
        <v>19</v>
      </c>
      <c r="G4777" t="s">
        <v>51</v>
      </c>
      <c r="H4777">
        <v>92507</v>
      </c>
      <c r="I4777" t="str" cm="1">
        <f t="array" ref="I4777">IFERROR(INDEX(scheduling_data!H:H,MATCH(B4777&amp;D4777,scheduling_data!D:D&amp;scheduling_data!A:A,0)),"")</f>
        <v>D'Anna Pullen</v>
      </c>
      <c r="J4777" t="str">
        <f t="shared" si="222"/>
        <v>No</v>
      </c>
      <c r="K4777" t="str">
        <f t="shared" si="223"/>
        <v>2545343.4375D'Anna Pullen</v>
      </c>
      <c r="L4777" t="str">
        <f t="shared" si="224"/>
        <v>Yes</v>
      </c>
    </row>
    <row r="4778" spans="1:12" x14ac:dyDescent="0.3">
      <c r="A4778" t="s">
        <v>14</v>
      </c>
      <c r="B4778">
        <v>25</v>
      </c>
      <c r="C4778" s="1">
        <v>45359</v>
      </c>
      <c r="D4778" s="1">
        <v>45343.4375</v>
      </c>
      <c r="E4778">
        <v>95</v>
      </c>
      <c r="F4778" t="s">
        <v>9</v>
      </c>
      <c r="G4778" t="s">
        <v>52</v>
      </c>
      <c r="H4778">
        <v>92507</v>
      </c>
      <c r="I4778" t="str" cm="1">
        <f t="array" ref="I4778">IFERROR(INDEX(scheduling_data!H:H,MATCH(B4778&amp;D4778,scheduling_data!D:D&amp;scheduling_data!A:A,0)),"")</f>
        <v>D'Anna Pullen</v>
      </c>
      <c r="J4778" t="str">
        <f t="shared" si="222"/>
        <v>No</v>
      </c>
      <c r="K4778" t="str">
        <f t="shared" si="223"/>
        <v>2545343.4375D'Anna Pullen</v>
      </c>
      <c r="L4778" t="str">
        <f t="shared" si="224"/>
        <v>No</v>
      </c>
    </row>
    <row r="4779" spans="1:12" x14ac:dyDescent="0.3">
      <c r="A4779" t="s">
        <v>14</v>
      </c>
      <c r="B4779">
        <v>25</v>
      </c>
      <c r="C4779" s="1">
        <v>45359</v>
      </c>
      <c r="D4779" s="1">
        <v>45345.395833333336</v>
      </c>
      <c r="E4779">
        <v>55</v>
      </c>
      <c r="F4779" t="s">
        <v>19</v>
      </c>
      <c r="G4779" t="s">
        <v>51</v>
      </c>
      <c r="H4779">
        <v>92507</v>
      </c>
      <c r="I4779" t="str" cm="1">
        <f t="array" ref="I4779">IFERROR(INDEX(scheduling_data!H:H,MATCH(B4779&amp;D4779,scheduling_data!D:D&amp;scheduling_data!A:A,0)),"")</f>
        <v>Victoria Miley</v>
      </c>
      <c r="J4779" t="str">
        <f t="shared" si="222"/>
        <v>No</v>
      </c>
      <c r="K4779" t="str">
        <f t="shared" si="223"/>
        <v>2545345.3958333333Victoria Miley</v>
      </c>
      <c r="L4779" t="str">
        <f t="shared" si="224"/>
        <v>Yes</v>
      </c>
    </row>
    <row r="4780" spans="1:12" x14ac:dyDescent="0.3">
      <c r="A4780" t="s">
        <v>14</v>
      </c>
      <c r="B4780">
        <v>25</v>
      </c>
      <c r="C4780" s="1">
        <v>45359</v>
      </c>
      <c r="D4780" s="1">
        <v>45345.395833333336</v>
      </c>
      <c r="E4780">
        <v>95</v>
      </c>
      <c r="F4780" t="s">
        <v>9</v>
      </c>
      <c r="G4780" t="s">
        <v>52</v>
      </c>
      <c r="H4780">
        <v>92507</v>
      </c>
      <c r="I4780" t="str" cm="1">
        <f t="array" ref="I4780">IFERROR(INDEX(scheduling_data!H:H,MATCH(B4780&amp;D4780,scheduling_data!D:D&amp;scheduling_data!A:A,0)),"")</f>
        <v>Victoria Miley</v>
      </c>
      <c r="J4780" t="str">
        <f t="shared" si="222"/>
        <v>No</v>
      </c>
      <c r="K4780" t="str">
        <f t="shared" si="223"/>
        <v>2545345.3958333333Victoria Miley</v>
      </c>
      <c r="L4780" t="str">
        <f t="shared" si="224"/>
        <v>No</v>
      </c>
    </row>
    <row r="4781" spans="1:12" x14ac:dyDescent="0.3">
      <c r="A4781" t="s">
        <v>14</v>
      </c>
      <c r="B4781">
        <v>25</v>
      </c>
      <c r="C4781" s="1">
        <v>45369</v>
      </c>
      <c r="D4781" s="1">
        <v>45351.416666666664</v>
      </c>
      <c r="E4781">
        <v>55</v>
      </c>
      <c r="F4781" t="s">
        <v>19</v>
      </c>
      <c r="G4781" t="s">
        <v>51</v>
      </c>
      <c r="H4781">
        <v>92507</v>
      </c>
      <c r="I4781" t="str" cm="1">
        <f t="array" ref="I4781">IFERROR(INDEX(scheduling_data!H:H,MATCH(B4781&amp;D4781,scheduling_data!D:D&amp;scheduling_data!A:A,0)),"")</f>
        <v>Annette Fertitta</v>
      </c>
      <c r="J4781" t="str">
        <f t="shared" si="222"/>
        <v>No</v>
      </c>
      <c r="K4781" t="str">
        <f t="shared" si="223"/>
        <v>2545351.4166666667Annette Fertitta</v>
      </c>
      <c r="L4781" t="str">
        <f t="shared" si="224"/>
        <v>Yes</v>
      </c>
    </row>
    <row r="4782" spans="1:12" x14ac:dyDescent="0.3">
      <c r="A4782" t="s">
        <v>14</v>
      </c>
      <c r="B4782">
        <v>25</v>
      </c>
      <c r="C4782" s="1">
        <v>45369</v>
      </c>
      <c r="D4782" s="1">
        <v>45351.416666666664</v>
      </c>
      <c r="E4782">
        <v>95</v>
      </c>
      <c r="F4782" t="s">
        <v>9</v>
      </c>
      <c r="G4782" t="s">
        <v>52</v>
      </c>
      <c r="H4782">
        <v>92507</v>
      </c>
      <c r="I4782" t="str" cm="1">
        <f t="array" ref="I4782">IFERROR(INDEX(scheduling_data!H:H,MATCH(B4782&amp;D4782,scheduling_data!D:D&amp;scheduling_data!A:A,0)),"")</f>
        <v>Annette Fertitta</v>
      </c>
      <c r="J4782" t="str">
        <f t="shared" si="222"/>
        <v>No</v>
      </c>
      <c r="K4782" t="str">
        <f t="shared" si="223"/>
        <v>2545351.4166666667Annette Fertitta</v>
      </c>
      <c r="L4782" t="str">
        <f t="shared" si="224"/>
        <v>No</v>
      </c>
    </row>
    <row r="4783" spans="1:12" x14ac:dyDescent="0.3">
      <c r="A4783" t="s">
        <v>14</v>
      </c>
      <c r="B4783">
        <v>150</v>
      </c>
      <c r="C4783" s="1">
        <v>45359</v>
      </c>
      <c r="D4783" s="1">
        <v>45342.708333333336</v>
      </c>
      <c r="E4783">
        <v>55</v>
      </c>
      <c r="F4783" t="s">
        <v>19</v>
      </c>
      <c r="G4783" t="s">
        <v>51</v>
      </c>
      <c r="H4783">
        <v>92507</v>
      </c>
      <c r="I4783" t="str" cm="1">
        <f t="array" ref="I4783">IFERROR(INDEX(scheduling_data!H:H,MATCH(B4783&amp;D4783,scheduling_data!D:D&amp;scheduling_data!A:A,0)),"")</f>
        <v>Victoria Miley</v>
      </c>
      <c r="J4783" t="str">
        <f t="shared" si="222"/>
        <v>No</v>
      </c>
      <c r="K4783" t="str">
        <f t="shared" si="223"/>
        <v>15045342.7083333333Victoria Miley</v>
      </c>
      <c r="L4783" t="str">
        <f t="shared" si="224"/>
        <v>Yes</v>
      </c>
    </row>
    <row r="4784" spans="1:12" x14ac:dyDescent="0.3">
      <c r="A4784" t="s">
        <v>14</v>
      </c>
      <c r="B4784">
        <v>150</v>
      </c>
      <c r="C4784" s="1">
        <v>45359</v>
      </c>
      <c r="D4784" s="1">
        <v>45342.708333333336</v>
      </c>
      <c r="E4784">
        <v>95</v>
      </c>
      <c r="F4784" t="s">
        <v>9</v>
      </c>
      <c r="G4784" t="s">
        <v>52</v>
      </c>
      <c r="H4784">
        <v>92507</v>
      </c>
      <c r="I4784" t="str" cm="1">
        <f t="array" ref="I4784">IFERROR(INDEX(scheduling_data!H:H,MATCH(B4784&amp;D4784,scheduling_data!D:D&amp;scheduling_data!A:A,0)),"")</f>
        <v>Victoria Miley</v>
      </c>
      <c r="J4784" t="str">
        <f t="shared" si="222"/>
        <v>No</v>
      </c>
      <c r="K4784" t="str">
        <f t="shared" si="223"/>
        <v>15045342.7083333333Victoria Miley</v>
      </c>
      <c r="L4784" t="str">
        <f t="shared" si="224"/>
        <v>No</v>
      </c>
    </row>
    <row r="4785" spans="1:12" x14ac:dyDescent="0.3">
      <c r="A4785" t="s">
        <v>14</v>
      </c>
      <c r="B4785">
        <v>150</v>
      </c>
      <c r="C4785" s="1">
        <v>45359</v>
      </c>
      <c r="D4785" s="1">
        <v>45344.729166666664</v>
      </c>
      <c r="E4785">
        <v>95</v>
      </c>
      <c r="F4785" t="s">
        <v>9</v>
      </c>
      <c r="G4785" t="s">
        <v>52</v>
      </c>
      <c r="H4785">
        <v>92507</v>
      </c>
      <c r="I4785" t="str" cm="1">
        <f t="array" ref="I4785">IFERROR(INDEX(scheduling_data!H:H,MATCH(B4785&amp;D4785,scheduling_data!D:D&amp;scheduling_data!A:A,0)),"")</f>
        <v>Victoria Miley</v>
      </c>
      <c r="J4785" t="str">
        <f t="shared" si="222"/>
        <v>No</v>
      </c>
      <c r="K4785" t="str">
        <f t="shared" si="223"/>
        <v>15045344.7291666667Victoria Miley</v>
      </c>
      <c r="L4785" t="str">
        <f t="shared" si="224"/>
        <v>No</v>
      </c>
    </row>
    <row r="4786" spans="1:12" x14ac:dyDescent="0.3">
      <c r="A4786" t="s">
        <v>14</v>
      </c>
      <c r="B4786">
        <v>150</v>
      </c>
      <c r="C4786" s="1">
        <v>45359</v>
      </c>
      <c r="D4786" s="1">
        <v>45344.729166666664</v>
      </c>
      <c r="E4786">
        <v>55</v>
      </c>
      <c r="F4786" t="s">
        <v>19</v>
      </c>
      <c r="G4786" t="s">
        <v>51</v>
      </c>
      <c r="H4786">
        <v>92507</v>
      </c>
      <c r="I4786" t="str" cm="1">
        <f t="array" ref="I4786">IFERROR(INDEX(scheduling_data!H:H,MATCH(B4786&amp;D4786,scheduling_data!D:D&amp;scheduling_data!A:A,0)),"")</f>
        <v>Victoria Miley</v>
      </c>
      <c r="J4786" t="str">
        <f t="shared" si="222"/>
        <v>No</v>
      </c>
      <c r="K4786" t="str">
        <f t="shared" si="223"/>
        <v>15045344.7291666667Victoria Miley</v>
      </c>
      <c r="L4786" t="str">
        <f t="shared" si="224"/>
        <v>Yes</v>
      </c>
    </row>
    <row r="4787" spans="1:12" x14ac:dyDescent="0.3">
      <c r="A4787" t="s">
        <v>14</v>
      </c>
      <c r="B4787">
        <v>150</v>
      </c>
      <c r="C4787" s="1">
        <v>45363</v>
      </c>
      <c r="D4787" s="1">
        <v>45349.729166666664</v>
      </c>
      <c r="E4787">
        <v>55</v>
      </c>
      <c r="F4787" t="s">
        <v>19</v>
      </c>
      <c r="G4787" t="s">
        <v>51</v>
      </c>
      <c r="H4787">
        <v>92507</v>
      </c>
      <c r="I4787" t="str" cm="1">
        <f t="array" ref="I4787">IFERROR(INDEX(scheduling_data!H:H,MATCH(B4787&amp;D4787,scheduling_data!D:D&amp;scheduling_data!A:A,0)),"")</f>
        <v>Victoria Miley</v>
      </c>
      <c r="J4787" t="str">
        <f t="shared" si="222"/>
        <v>No</v>
      </c>
      <c r="K4787" t="str">
        <f t="shared" si="223"/>
        <v>15045349.7291666667Victoria Miley</v>
      </c>
      <c r="L4787" t="str">
        <f t="shared" si="224"/>
        <v>Yes</v>
      </c>
    </row>
    <row r="4788" spans="1:12" x14ac:dyDescent="0.3">
      <c r="A4788" t="s">
        <v>14</v>
      </c>
      <c r="B4788">
        <v>150</v>
      </c>
      <c r="C4788" s="1">
        <v>45363</v>
      </c>
      <c r="D4788" s="1">
        <v>45349.729166666664</v>
      </c>
      <c r="E4788">
        <v>95</v>
      </c>
      <c r="F4788" t="s">
        <v>9</v>
      </c>
      <c r="G4788" t="s">
        <v>52</v>
      </c>
      <c r="H4788">
        <v>92507</v>
      </c>
      <c r="I4788" t="str" cm="1">
        <f t="array" ref="I4788">IFERROR(INDEX(scheduling_data!H:H,MATCH(B4788&amp;D4788,scheduling_data!D:D&amp;scheduling_data!A:A,0)),"")</f>
        <v>Victoria Miley</v>
      </c>
      <c r="J4788" t="str">
        <f t="shared" si="222"/>
        <v>No</v>
      </c>
      <c r="K4788" t="str">
        <f t="shared" si="223"/>
        <v>15045349.7291666667Victoria Miley</v>
      </c>
      <c r="L4788" t="str">
        <f t="shared" si="224"/>
        <v>No</v>
      </c>
    </row>
    <row r="4789" spans="1:12" x14ac:dyDescent="0.3">
      <c r="A4789" t="s">
        <v>14</v>
      </c>
      <c r="B4789">
        <v>150</v>
      </c>
      <c r="C4789" s="1">
        <v>45363</v>
      </c>
      <c r="D4789" s="1">
        <v>45351.729166666664</v>
      </c>
      <c r="E4789">
        <v>95</v>
      </c>
      <c r="F4789" t="s">
        <v>9</v>
      </c>
      <c r="G4789" t="s">
        <v>52</v>
      </c>
      <c r="H4789">
        <v>92507</v>
      </c>
      <c r="I4789" t="str" cm="1">
        <f t="array" ref="I4789">IFERROR(INDEX(scheduling_data!H:H,MATCH(B4789&amp;D4789,scheduling_data!D:D&amp;scheduling_data!A:A,0)),"")</f>
        <v>Victoria Miley</v>
      </c>
      <c r="J4789" t="str">
        <f t="shared" si="222"/>
        <v>No</v>
      </c>
      <c r="K4789" t="str">
        <f t="shared" si="223"/>
        <v>15045351.7291666667Victoria Miley</v>
      </c>
      <c r="L4789" t="str">
        <f t="shared" si="224"/>
        <v>No</v>
      </c>
    </row>
    <row r="4790" spans="1:12" x14ac:dyDescent="0.3">
      <c r="A4790" t="s">
        <v>14</v>
      </c>
      <c r="B4790">
        <v>150</v>
      </c>
      <c r="C4790" s="1">
        <v>45363</v>
      </c>
      <c r="D4790" s="1">
        <v>45351.729166666664</v>
      </c>
      <c r="E4790">
        <v>55</v>
      </c>
      <c r="F4790" t="s">
        <v>19</v>
      </c>
      <c r="G4790" t="s">
        <v>51</v>
      </c>
      <c r="H4790">
        <v>92507</v>
      </c>
      <c r="I4790" t="str" cm="1">
        <f t="array" ref="I4790">IFERROR(INDEX(scheduling_data!H:H,MATCH(B4790&amp;D4790,scheduling_data!D:D&amp;scheduling_data!A:A,0)),"")</f>
        <v>Victoria Miley</v>
      </c>
      <c r="J4790" t="str">
        <f t="shared" si="222"/>
        <v>No</v>
      </c>
      <c r="K4790" t="str">
        <f t="shared" si="223"/>
        <v>15045351.7291666667Victoria Miley</v>
      </c>
      <c r="L4790" t="str">
        <f t="shared" si="224"/>
        <v>Yes</v>
      </c>
    </row>
    <row r="4791" spans="1:12" x14ac:dyDescent="0.3">
      <c r="A4791" t="s">
        <v>49</v>
      </c>
      <c r="B4791">
        <v>151</v>
      </c>
      <c r="C4791" s="1">
        <v>45355</v>
      </c>
      <c r="D4791" s="1">
        <v>45341.375</v>
      </c>
      <c r="E4791">
        <v>32</v>
      </c>
      <c r="F4791" t="s">
        <v>19</v>
      </c>
      <c r="G4791" t="s">
        <v>50</v>
      </c>
      <c r="H4791">
        <v>97530</v>
      </c>
      <c r="I4791" t="str" cm="1">
        <f t="array" ref="I4791">IFERROR(INDEX(scheduling_data!H:H,MATCH(B4791&amp;D4791,scheduling_data!D:D&amp;scheduling_data!A:A,0)),"")</f>
        <v>Amber Hickman</v>
      </c>
      <c r="J4791" t="str">
        <f t="shared" si="222"/>
        <v>No</v>
      </c>
      <c r="K4791" t="str">
        <f t="shared" si="223"/>
        <v>15145341.375Amber Hickman</v>
      </c>
      <c r="L4791" t="str">
        <f t="shared" si="224"/>
        <v>Yes</v>
      </c>
    </row>
    <row r="4792" spans="1:12" x14ac:dyDescent="0.3">
      <c r="A4792" t="s">
        <v>49</v>
      </c>
      <c r="B4792">
        <v>151</v>
      </c>
      <c r="C4792" s="1">
        <v>45355</v>
      </c>
      <c r="D4792" s="1">
        <v>45341.375</v>
      </c>
      <c r="E4792">
        <v>34</v>
      </c>
      <c r="F4792" t="s">
        <v>9</v>
      </c>
      <c r="G4792" t="s">
        <v>104</v>
      </c>
      <c r="H4792">
        <v>97112</v>
      </c>
      <c r="I4792" t="str" cm="1">
        <f t="array" ref="I4792">IFERROR(INDEX(scheduling_data!H:H,MATCH(B4792&amp;D4792,scheduling_data!D:D&amp;scheduling_data!A:A,0)),"")</f>
        <v>Amber Hickman</v>
      </c>
      <c r="J4792" t="str">
        <f t="shared" si="222"/>
        <v>No</v>
      </c>
      <c r="K4792" t="str">
        <f t="shared" si="223"/>
        <v>15145341.375Amber Hickman</v>
      </c>
      <c r="L4792" t="str">
        <f t="shared" si="224"/>
        <v>No</v>
      </c>
    </row>
    <row r="4793" spans="1:12" x14ac:dyDescent="0.3">
      <c r="A4793" t="s">
        <v>49</v>
      </c>
      <c r="B4793">
        <v>151</v>
      </c>
      <c r="C4793" s="1">
        <v>45355</v>
      </c>
      <c r="D4793" s="1">
        <v>45341.375</v>
      </c>
      <c r="E4793">
        <v>32.799999999999997</v>
      </c>
      <c r="F4793" t="s">
        <v>19</v>
      </c>
      <c r="G4793" t="s">
        <v>50</v>
      </c>
      <c r="H4793">
        <v>97112</v>
      </c>
      <c r="I4793" t="str" cm="1">
        <f t="array" ref="I4793">IFERROR(INDEX(scheduling_data!H:H,MATCH(B4793&amp;D4793,scheduling_data!D:D&amp;scheduling_data!A:A,0)),"")</f>
        <v>Amber Hickman</v>
      </c>
      <c r="J4793" t="str">
        <f t="shared" si="222"/>
        <v>No</v>
      </c>
      <c r="K4793" t="str">
        <f t="shared" si="223"/>
        <v>15145341.375Amber Hickman</v>
      </c>
      <c r="L4793" t="str">
        <f t="shared" si="224"/>
        <v>Yes</v>
      </c>
    </row>
    <row r="4794" spans="1:12" x14ac:dyDescent="0.3">
      <c r="A4794" t="s">
        <v>49</v>
      </c>
      <c r="B4794">
        <v>151</v>
      </c>
      <c r="C4794" s="1">
        <v>45355</v>
      </c>
      <c r="D4794" s="1">
        <v>45341.375</v>
      </c>
      <c r="E4794">
        <v>35</v>
      </c>
      <c r="F4794" t="s">
        <v>9</v>
      </c>
      <c r="G4794" t="s">
        <v>104</v>
      </c>
      <c r="H4794">
        <v>97530</v>
      </c>
      <c r="I4794" t="str" cm="1">
        <f t="array" ref="I4794">IFERROR(INDEX(scheduling_data!H:H,MATCH(B4794&amp;D4794,scheduling_data!D:D&amp;scheduling_data!A:A,0)),"")</f>
        <v>Amber Hickman</v>
      </c>
      <c r="J4794" t="str">
        <f t="shared" si="222"/>
        <v>No</v>
      </c>
      <c r="K4794" t="str">
        <f t="shared" si="223"/>
        <v>15145341.375Amber Hickman</v>
      </c>
      <c r="L4794" t="str">
        <f t="shared" si="224"/>
        <v>No</v>
      </c>
    </row>
    <row r="4795" spans="1:12" x14ac:dyDescent="0.3">
      <c r="A4795" t="s">
        <v>49</v>
      </c>
      <c r="B4795">
        <v>151</v>
      </c>
      <c r="C4795" s="1">
        <v>45355</v>
      </c>
      <c r="D4795" s="1">
        <v>45343.375</v>
      </c>
      <c r="E4795">
        <v>34</v>
      </c>
      <c r="F4795" t="s">
        <v>9</v>
      </c>
      <c r="G4795" t="s">
        <v>104</v>
      </c>
      <c r="H4795">
        <v>97112</v>
      </c>
      <c r="I4795" t="str" cm="1">
        <f t="array" ref="I4795">IFERROR(INDEX(scheduling_data!H:H,MATCH(B4795&amp;D4795,scheduling_data!D:D&amp;scheduling_data!A:A,0)),"")</f>
        <v>Jessica Pittman</v>
      </c>
      <c r="J4795" t="str">
        <f t="shared" si="222"/>
        <v>No</v>
      </c>
      <c r="K4795" t="str">
        <f t="shared" si="223"/>
        <v>15145343.375Jessica Pittman</v>
      </c>
      <c r="L4795" t="str">
        <f t="shared" si="224"/>
        <v>No</v>
      </c>
    </row>
    <row r="4796" spans="1:12" x14ac:dyDescent="0.3">
      <c r="A4796" t="s">
        <v>49</v>
      </c>
      <c r="B4796">
        <v>151</v>
      </c>
      <c r="C4796" s="1">
        <v>45355</v>
      </c>
      <c r="D4796" s="1">
        <v>45343.375</v>
      </c>
      <c r="E4796">
        <v>32.799999999999997</v>
      </c>
      <c r="F4796" t="s">
        <v>19</v>
      </c>
      <c r="G4796" t="s">
        <v>50</v>
      </c>
      <c r="H4796">
        <v>97112</v>
      </c>
      <c r="I4796" t="str" cm="1">
        <f t="array" ref="I4796">IFERROR(INDEX(scheduling_data!H:H,MATCH(B4796&amp;D4796,scheduling_data!D:D&amp;scheduling_data!A:A,0)),"")</f>
        <v>Jessica Pittman</v>
      </c>
      <c r="J4796" t="str">
        <f t="shared" si="222"/>
        <v>No</v>
      </c>
      <c r="K4796" t="str">
        <f t="shared" si="223"/>
        <v>15145343.375Jessica Pittman</v>
      </c>
      <c r="L4796" t="str">
        <f t="shared" si="224"/>
        <v>Yes</v>
      </c>
    </row>
    <row r="4797" spans="1:12" x14ac:dyDescent="0.3">
      <c r="A4797" t="s">
        <v>49</v>
      </c>
      <c r="B4797">
        <v>151</v>
      </c>
      <c r="C4797" s="1">
        <v>45355</v>
      </c>
      <c r="D4797" s="1">
        <v>45343.375</v>
      </c>
      <c r="E4797">
        <v>35</v>
      </c>
      <c r="F4797" t="s">
        <v>9</v>
      </c>
      <c r="G4797" t="s">
        <v>104</v>
      </c>
      <c r="H4797">
        <v>97530</v>
      </c>
      <c r="I4797" t="str" cm="1">
        <f t="array" ref="I4797">IFERROR(INDEX(scheduling_data!H:H,MATCH(B4797&amp;D4797,scheduling_data!D:D&amp;scheduling_data!A:A,0)),"")</f>
        <v>Jessica Pittman</v>
      </c>
      <c r="J4797" t="str">
        <f t="shared" si="222"/>
        <v>No</v>
      </c>
      <c r="K4797" t="str">
        <f t="shared" si="223"/>
        <v>15145343.375Jessica Pittman</v>
      </c>
      <c r="L4797" t="str">
        <f t="shared" si="224"/>
        <v>No</v>
      </c>
    </row>
    <row r="4798" spans="1:12" x14ac:dyDescent="0.3">
      <c r="A4798" t="s">
        <v>49</v>
      </c>
      <c r="B4798">
        <v>151</v>
      </c>
      <c r="C4798" s="1">
        <v>45355</v>
      </c>
      <c r="D4798" s="1">
        <v>45343.375</v>
      </c>
      <c r="E4798">
        <v>35</v>
      </c>
      <c r="F4798" t="s">
        <v>9</v>
      </c>
      <c r="G4798" t="s">
        <v>104</v>
      </c>
      <c r="H4798">
        <v>97110</v>
      </c>
      <c r="I4798" t="str" cm="1">
        <f t="array" ref="I4798">IFERROR(INDEX(scheduling_data!H:H,MATCH(B4798&amp;D4798,scheduling_data!D:D&amp;scheduling_data!A:A,0)),"")</f>
        <v>Jessica Pittman</v>
      </c>
      <c r="J4798" t="str">
        <f t="shared" si="222"/>
        <v>No</v>
      </c>
      <c r="K4798" t="str">
        <f t="shared" si="223"/>
        <v>15145343.375Jessica Pittman</v>
      </c>
      <c r="L4798" t="str">
        <f t="shared" si="224"/>
        <v>No</v>
      </c>
    </row>
    <row r="4799" spans="1:12" x14ac:dyDescent="0.3">
      <c r="A4799" t="s">
        <v>49</v>
      </c>
      <c r="B4799">
        <v>151</v>
      </c>
      <c r="C4799" s="1">
        <v>45355</v>
      </c>
      <c r="D4799" s="1">
        <v>45343.375</v>
      </c>
      <c r="E4799">
        <v>32</v>
      </c>
      <c r="F4799" t="s">
        <v>19</v>
      </c>
      <c r="G4799" t="s">
        <v>50</v>
      </c>
      <c r="H4799">
        <v>97110</v>
      </c>
      <c r="I4799" t="str" cm="1">
        <f t="array" ref="I4799">IFERROR(INDEX(scheduling_data!H:H,MATCH(B4799&amp;D4799,scheduling_data!D:D&amp;scheduling_data!A:A,0)),"")</f>
        <v>Jessica Pittman</v>
      </c>
      <c r="J4799" t="str">
        <f t="shared" si="222"/>
        <v>No</v>
      </c>
      <c r="K4799" t="str">
        <f t="shared" si="223"/>
        <v>15145343.375Jessica Pittman</v>
      </c>
      <c r="L4799" t="str">
        <f t="shared" si="224"/>
        <v>Yes</v>
      </c>
    </row>
    <row r="4800" spans="1:12" x14ac:dyDescent="0.3">
      <c r="A4800" t="s">
        <v>49</v>
      </c>
      <c r="B4800">
        <v>151</v>
      </c>
      <c r="C4800" s="1">
        <v>45355</v>
      </c>
      <c r="D4800" s="1">
        <v>45343.375</v>
      </c>
      <c r="E4800">
        <v>32</v>
      </c>
      <c r="F4800" t="s">
        <v>19</v>
      </c>
      <c r="G4800" t="s">
        <v>50</v>
      </c>
      <c r="H4800">
        <v>97530</v>
      </c>
      <c r="I4800" t="str" cm="1">
        <f t="array" ref="I4800">IFERROR(INDEX(scheduling_data!H:H,MATCH(B4800&amp;D4800,scheduling_data!D:D&amp;scheduling_data!A:A,0)),"")</f>
        <v>Jessica Pittman</v>
      </c>
      <c r="J4800" t="str">
        <f t="shared" si="222"/>
        <v>No</v>
      </c>
      <c r="K4800" t="str">
        <f t="shared" si="223"/>
        <v>15145343.375Jessica Pittman</v>
      </c>
      <c r="L4800" t="str">
        <f t="shared" si="224"/>
        <v>Yes</v>
      </c>
    </row>
    <row r="4801" spans="1:12" x14ac:dyDescent="0.3">
      <c r="A4801" t="s">
        <v>49</v>
      </c>
      <c r="B4801">
        <v>151</v>
      </c>
      <c r="C4801" s="1">
        <v>45364</v>
      </c>
      <c r="D4801" s="1">
        <v>45348.375</v>
      </c>
      <c r="E4801">
        <v>32</v>
      </c>
      <c r="F4801" t="s">
        <v>19</v>
      </c>
      <c r="G4801" t="s">
        <v>50</v>
      </c>
      <c r="H4801">
        <v>97110</v>
      </c>
      <c r="I4801" t="str" cm="1">
        <f t="array" ref="I4801">IFERROR(INDEX(scheduling_data!H:H,MATCH(B4801&amp;D4801,scheduling_data!D:D&amp;scheduling_data!A:A,0)),"")</f>
        <v>Amber Hickman</v>
      </c>
      <c r="J4801" t="str">
        <f t="shared" si="222"/>
        <v>No</v>
      </c>
      <c r="K4801" t="str">
        <f t="shared" si="223"/>
        <v>15145348.375Amber Hickman</v>
      </c>
      <c r="L4801" t="str">
        <f t="shared" si="224"/>
        <v>Yes</v>
      </c>
    </row>
    <row r="4802" spans="1:12" x14ac:dyDescent="0.3">
      <c r="A4802" t="s">
        <v>49</v>
      </c>
      <c r="B4802">
        <v>151</v>
      </c>
      <c r="C4802" s="1">
        <v>45364</v>
      </c>
      <c r="D4802" s="1">
        <v>45348.375</v>
      </c>
      <c r="E4802">
        <v>35</v>
      </c>
      <c r="F4802" t="s">
        <v>9</v>
      </c>
      <c r="G4802" t="s">
        <v>104</v>
      </c>
      <c r="H4802">
        <v>97530</v>
      </c>
      <c r="I4802" t="str" cm="1">
        <f t="array" ref="I4802">IFERROR(INDEX(scheduling_data!H:H,MATCH(B4802&amp;D4802,scheduling_data!D:D&amp;scheduling_data!A:A,0)),"")</f>
        <v>Amber Hickman</v>
      </c>
      <c r="J4802" t="str">
        <f t="shared" si="222"/>
        <v>No</v>
      </c>
      <c r="K4802" t="str">
        <f t="shared" si="223"/>
        <v>15145348.375Amber Hickman</v>
      </c>
      <c r="L4802" t="str">
        <f t="shared" si="224"/>
        <v>No</v>
      </c>
    </row>
    <row r="4803" spans="1:12" x14ac:dyDescent="0.3">
      <c r="A4803" t="s">
        <v>49</v>
      </c>
      <c r="B4803">
        <v>151</v>
      </c>
      <c r="C4803" s="1">
        <v>45364</v>
      </c>
      <c r="D4803" s="1">
        <v>45348.375</v>
      </c>
      <c r="E4803">
        <v>32</v>
      </c>
      <c r="F4803" t="s">
        <v>19</v>
      </c>
      <c r="G4803" t="s">
        <v>50</v>
      </c>
      <c r="H4803">
        <v>97530</v>
      </c>
      <c r="I4803" t="str" cm="1">
        <f t="array" ref="I4803">IFERROR(INDEX(scheduling_data!H:H,MATCH(B4803&amp;D4803,scheduling_data!D:D&amp;scheduling_data!A:A,0)),"")</f>
        <v>Amber Hickman</v>
      </c>
      <c r="J4803" t="str">
        <f t="shared" ref="J4803:J4866" si="225">IF(I4803="", "Yes", "No")</f>
        <v>No</v>
      </c>
      <c r="K4803" t="str">
        <f t="shared" ref="K4803:K4866" si="226">IF(I4803="",B4803&amp;D4803,B4803&amp;D4803&amp;I4803)</f>
        <v>15145348.375Amber Hickman</v>
      </c>
      <c r="L4803" t="str">
        <f t="shared" ref="L4803:L4866" si="227">IF(OR(F4803="Cash", F4803="Check", F4803="EFT", F4803="Credit Card", F4803="Visa", F4803="Mastercard", F4803="AMEX"), "Yes", "No")</f>
        <v>Yes</v>
      </c>
    </row>
    <row r="4804" spans="1:12" x14ac:dyDescent="0.3">
      <c r="A4804" t="s">
        <v>49</v>
      </c>
      <c r="B4804">
        <v>151</v>
      </c>
      <c r="C4804" s="1">
        <v>45364</v>
      </c>
      <c r="D4804" s="1">
        <v>45348.375</v>
      </c>
      <c r="E4804">
        <v>35</v>
      </c>
      <c r="F4804" t="s">
        <v>9</v>
      </c>
      <c r="G4804" t="s">
        <v>104</v>
      </c>
      <c r="H4804">
        <v>97110</v>
      </c>
      <c r="I4804" t="str" cm="1">
        <f t="array" ref="I4804">IFERROR(INDEX(scheduling_data!H:H,MATCH(B4804&amp;D4804,scheduling_data!D:D&amp;scheduling_data!A:A,0)),"")</f>
        <v>Amber Hickman</v>
      </c>
      <c r="J4804" t="str">
        <f t="shared" si="225"/>
        <v>No</v>
      </c>
      <c r="K4804" t="str">
        <f t="shared" si="226"/>
        <v>15145348.375Amber Hickman</v>
      </c>
      <c r="L4804" t="str">
        <f t="shared" si="227"/>
        <v>No</v>
      </c>
    </row>
    <row r="4805" spans="1:12" x14ac:dyDescent="0.3">
      <c r="A4805" t="s">
        <v>49</v>
      </c>
      <c r="B4805">
        <v>151</v>
      </c>
      <c r="C4805" s="1">
        <v>45364</v>
      </c>
      <c r="D4805" s="1">
        <v>45350.375</v>
      </c>
      <c r="E4805">
        <v>38</v>
      </c>
      <c r="F4805" t="s">
        <v>9</v>
      </c>
      <c r="G4805" t="s">
        <v>104</v>
      </c>
      <c r="H4805">
        <v>97140</v>
      </c>
      <c r="I4805" t="str" cm="1">
        <f t="array" ref="I4805">IFERROR(INDEX(scheduling_data!H:H,MATCH(B4805&amp;D4805,scheduling_data!D:D&amp;scheduling_data!A:A,0)),"")</f>
        <v>Christian Litz</v>
      </c>
      <c r="J4805" t="str">
        <f t="shared" si="225"/>
        <v>No</v>
      </c>
      <c r="K4805" t="str">
        <f t="shared" si="226"/>
        <v>15145350.375Christian Litz</v>
      </c>
      <c r="L4805" t="str">
        <f t="shared" si="227"/>
        <v>No</v>
      </c>
    </row>
    <row r="4806" spans="1:12" x14ac:dyDescent="0.3">
      <c r="A4806" t="s">
        <v>49</v>
      </c>
      <c r="B4806">
        <v>151</v>
      </c>
      <c r="C4806" s="1">
        <v>45364</v>
      </c>
      <c r="D4806" s="1">
        <v>45350.375</v>
      </c>
      <c r="E4806">
        <v>29.6</v>
      </c>
      <c r="F4806" t="s">
        <v>19</v>
      </c>
      <c r="G4806" t="s">
        <v>50</v>
      </c>
      <c r="H4806">
        <v>97140</v>
      </c>
      <c r="I4806" t="str" cm="1">
        <f t="array" ref="I4806">IFERROR(INDEX(scheduling_data!H:H,MATCH(B4806&amp;D4806,scheduling_data!D:D&amp;scheduling_data!A:A,0)),"")</f>
        <v>Christian Litz</v>
      </c>
      <c r="J4806" t="str">
        <f t="shared" si="225"/>
        <v>No</v>
      </c>
      <c r="K4806" t="str">
        <f t="shared" si="226"/>
        <v>15145350.375Christian Litz</v>
      </c>
      <c r="L4806" t="str">
        <f t="shared" si="227"/>
        <v>Yes</v>
      </c>
    </row>
    <row r="4807" spans="1:12" x14ac:dyDescent="0.3">
      <c r="A4807" t="s">
        <v>49</v>
      </c>
      <c r="B4807">
        <v>151</v>
      </c>
      <c r="C4807" s="1">
        <v>45364</v>
      </c>
      <c r="D4807" s="1">
        <v>45350.375</v>
      </c>
      <c r="E4807">
        <v>34</v>
      </c>
      <c r="F4807" t="s">
        <v>9</v>
      </c>
      <c r="G4807" t="s">
        <v>104</v>
      </c>
      <c r="H4807">
        <v>97112</v>
      </c>
      <c r="I4807" t="str" cm="1">
        <f t="array" ref="I4807">IFERROR(INDEX(scheduling_data!H:H,MATCH(B4807&amp;D4807,scheduling_data!D:D&amp;scheduling_data!A:A,0)),"")</f>
        <v>Christian Litz</v>
      </c>
      <c r="J4807" t="str">
        <f t="shared" si="225"/>
        <v>No</v>
      </c>
      <c r="K4807" t="str">
        <f t="shared" si="226"/>
        <v>15145350.375Christian Litz</v>
      </c>
      <c r="L4807" t="str">
        <f t="shared" si="227"/>
        <v>No</v>
      </c>
    </row>
    <row r="4808" spans="1:12" x14ac:dyDescent="0.3">
      <c r="A4808" t="s">
        <v>49</v>
      </c>
      <c r="B4808">
        <v>151</v>
      </c>
      <c r="C4808" s="1">
        <v>45364</v>
      </c>
      <c r="D4808" s="1">
        <v>45350.375</v>
      </c>
      <c r="E4808">
        <v>32.799999999999997</v>
      </c>
      <c r="F4808" t="s">
        <v>19</v>
      </c>
      <c r="G4808" t="s">
        <v>50</v>
      </c>
      <c r="H4808">
        <v>97112</v>
      </c>
      <c r="I4808" t="str" cm="1">
        <f t="array" ref="I4808">IFERROR(INDEX(scheduling_data!H:H,MATCH(B4808&amp;D4808,scheduling_data!D:D&amp;scheduling_data!A:A,0)),"")</f>
        <v>Christian Litz</v>
      </c>
      <c r="J4808" t="str">
        <f t="shared" si="225"/>
        <v>No</v>
      </c>
      <c r="K4808" t="str">
        <f t="shared" si="226"/>
        <v>15145350.375Christian Litz</v>
      </c>
      <c r="L4808" t="str">
        <f t="shared" si="227"/>
        <v>Yes</v>
      </c>
    </row>
    <row r="4809" spans="1:12" x14ac:dyDescent="0.3">
      <c r="A4809" t="s">
        <v>49</v>
      </c>
      <c r="B4809">
        <v>151</v>
      </c>
      <c r="C4809" s="1">
        <v>45364</v>
      </c>
      <c r="D4809" s="1">
        <v>45350.375</v>
      </c>
      <c r="E4809">
        <v>96</v>
      </c>
      <c r="F4809" t="s">
        <v>19</v>
      </c>
      <c r="G4809" t="s">
        <v>50</v>
      </c>
      <c r="H4809">
        <v>97110</v>
      </c>
      <c r="I4809" t="str" cm="1">
        <f t="array" ref="I4809">IFERROR(INDEX(scheduling_data!H:H,MATCH(B4809&amp;D4809,scheduling_data!D:D&amp;scheduling_data!A:A,0)),"")</f>
        <v>Christian Litz</v>
      </c>
      <c r="J4809" t="str">
        <f t="shared" si="225"/>
        <v>No</v>
      </c>
      <c r="K4809" t="str">
        <f t="shared" si="226"/>
        <v>15145350.375Christian Litz</v>
      </c>
      <c r="L4809" t="str">
        <f t="shared" si="227"/>
        <v>Yes</v>
      </c>
    </row>
    <row r="4810" spans="1:12" x14ac:dyDescent="0.3">
      <c r="A4810" t="s">
        <v>49</v>
      </c>
      <c r="B4810">
        <v>151</v>
      </c>
      <c r="C4810" s="1">
        <v>45364</v>
      </c>
      <c r="D4810" s="1">
        <v>45350.375</v>
      </c>
      <c r="E4810">
        <v>105</v>
      </c>
      <c r="F4810" t="s">
        <v>9</v>
      </c>
      <c r="G4810" t="s">
        <v>104</v>
      </c>
      <c r="H4810">
        <v>97110</v>
      </c>
      <c r="I4810" t="str" cm="1">
        <f t="array" ref="I4810">IFERROR(INDEX(scheduling_data!H:H,MATCH(B4810&amp;D4810,scheduling_data!D:D&amp;scheduling_data!A:A,0)),"")</f>
        <v>Christian Litz</v>
      </c>
      <c r="J4810" t="str">
        <f t="shared" si="225"/>
        <v>No</v>
      </c>
      <c r="K4810" t="str">
        <f t="shared" si="226"/>
        <v>15145350.375Christian Litz</v>
      </c>
      <c r="L4810" t="str">
        <f t="shared" si="227"/>
        <v>No</v>
      </c>
    </row>
    <row r="4811" spans="1:12" x14ac:dyDescent="0.3">
      <c r="A4811" t="s">
        <v>17</v>
      </c>
      <c r="B4811">
        <v>299</v>
      </c>
      <c r="C4811" s="1">
        <v>45358</v>
      </c>
      <c r="D4811" s="1">
        <v>45323.541666666664</v>
      </c>
      <c r="E4811">
        <v>85.19</v>
      </c>
      <c r="F4811" t="s">
        <v>9</v>
      </c>
      <c r="G4811" t="s">
        <v>18</v>
      </c>
      <c r="H4811">
        <v>92507</v>
      </c>
      <c r="I4811" t="str" cm="1">
        <f t="array" ref="I4811">IFERROR(INDEX(scheduling_data!H:H,MATCH(B4811&amp;D4811,scheduling_data!D:D&amp;scheduling_data!A:A,0)),"")</f>
        <v>D'Anna Pullen</v>
      </c>
      <c r="J4811" t="str">
        <f t="shared" si="225"/>
        <v>No</v>
      </c>
      <c r="K4811" t="str">
        <f t="shared" si="226"/>
        <v>29945323.5416666667D'Anna Pullen</v>
      </c>
      <c r="L4811" t="str">
        <f t="shared" si="227"/>
        <v>No</v>
      </c>
    </row>
    <row r="4812" spans="1:12" x14ac:dyDescent="0.3">
      <c r="A4812" t="s">
        <v>17</v>
      </c>
      <c r="B4812">
        <v>299</v>
      </c>
      <c r="C4812" s="1">
        <v>45358</v>
      </c>
      <c r="D4812" s="1">
        <v>45323.541666666664</v>
      </c>
      <c r="E4812">
        <v>64.81</v>
      </c>
      <c r="F4812" t="s">
        <v>19</v>
      </c>
      <c r="G4812" t="s">
        <v>20</v>
      </c>
      <c r="H4812">
        <v>92507</v>
      </c>
      <c r="I4812" t="str" cm="1">
        <f t="array" ref="I4812">IFERROR(INDEX(scheduling_data!H:H,MATCH(B4812&amp;D4812,scheduling_data!D:D&amp;scheduling_data!A:A,0)),"")</f>
        <v>D'Anna Pullen</v>
      </c>
      <c r="J4812" t="str">
        <f t="shared" si="225"/>
        <v>No</v>
      </c>
      <c r="K4812" t="str">
        <f t="shared" si="226"/>
        <v>29945323.5416666667D'Anna Pullen</v>
      </c>
      <c r="L4812" t="str">
        <f t="shared" si="227"/>
        <v>Yes</v>
      </c>
    </row>
    <row r="4813" spans="1:12" x14ac:dyDescent="0.3">
      <c r="A4813" t="s">
        <v>17</v>
      </c>
      <c r="B4813">
        <v>299</v>
      </c>
      <c r="C4813" s="1">
        <v>45358</v>
      </c>
      <c r="D4813" s="1">
        <v>45323.5625</v>
      </c>
      <c r="E4813">
        <v>56.78</v>
      </c>
      <c r="F4813" t="s">
        <v>19</v>
      </c>
      <c r="G4813" t="s">
        <v>20</v>
      </c>
      <c r="H4813">
        <v>97112</v>
      </c>
      <c r="I4813" t="str" cm="1">
        <f t="array" ref="I4813">IFERROR(INDEX(scheduling_data!H:H,MATCH(B4813&amp;D4813,scheduling_data!D:D&amp;scheduling_data!A:A,0)),"")</f>
        <v>Carolyn Simpson</v>
      </c>
      <c r="J4813" t="str">
        <f t="shared" si="225"/>
        <v>No</v>
      </c>
      <c r="K4813" t="str">
        <f t="shared" si="226"/>
        <v>29945323.5625Carolyn Simpson</v>
      </c>
      <c r="L4813" t="str">
        <f t="shared" si="227"/>
        <v>Yes</v>
      </c>
    </row>
    <row r="4814" spans="1:12" x14ac:dyDescent="0.3">
      <c r="A4814" t="s">
        <v>17</v>
      </c>
      <c r="B4814">
        <v>299</v>
      </c>
      <c r="C4814" s="1">
        <v>45358</v>
      </c>
      <c r="D4814" s="1">
        <v>45323.5625</v>
      </c>
      <c r="E4814">
        <v>93.22</v>
      </c>
      <c r="F4814" t="s">
        <v>9</v>
      </c>
      <c r="G4814" t="s">
        <v>18</v>
      </c>
      <c r="H4814">
        <v>97112</v>
      </c>
      <c r="I4814" t="str" cm="1">
        <f t="array" ref="I4814">IFERROR(INDEX(scheduling_data!H:H,MATCH(B4814&amp;D4814,scheduling_data!D:D&amp;scheduling_data!A:A,0)),"")</f>
        <v>Carolyn Simpson</v>
      </c>
      <c r="J4814" t="str">
        <f t="shared" si="225"/>
        <v>No</v>
      </c>
      <c r="K4814" t="str">
        <f t="shared" si="226"/>
        <v>29945323.5625Carolyn Simpson</v>
      </c>
      <c r="L4814" t="str">
        <f t="shared" si="227"/>
        <v>No</v>
      </c>
    </row>
    <row r="4815" spans="1:12" x14ac:dyDescent="0.3">
      <c r="A4815" t="s">
        <v>17</v>
      </c>
      <c r="B4815">
        <v>299</v>
      </c>
      <c r="C4815" s="1">
        <v>45358</v>
      </c>
      <c r="D4815" s="1">
        <v>45335.583333333336</v>
      </c>
      <c r="E4815">
        <v>85.19</v>
      </c>
      <c r="F4815" t="s">
        <v>9</v>
      </c>
      <c r="G4815" t="s">
        <v>18</v>
      </c>
      <c r="H4815">
        <v>92507</v>
      </c>
      <c r="I4815" t="str" cm="1">
        <f t="array" ref="I4815">IFERROR(INDEX(scheduling_data!H:H,MATCH(B4815&amp;D4815,scheduling_data!D:D&amp;scheduling_data!A:A,0)),"")</f>
        <v>D'Anna Pullen</v>
      </c>
      <c r="J4815" t="str">
        <f t="shared" si="225"/>
        <v>No</v>
      </c>
      <c r="K4815" t="str">
        <f t="shared" si="226"/>
        <v>29945335.5833333333D'Anna Pullen</v>
      </c>
      <c r="L4815" t="str">
        <f t="shared" si="227"/>
        <v>No</v>
      </c>
    </row>
    <row r="4816" spans="1:12" x14ac:dyDescent="0.3">
      <c r="A4816" t="s">
        <v>17</v>
      </c>
      <c r="B4816">
        <v>299</v>
      </c>
      <c r="C4816" s="1">
        <v>45358</v>
      </c>
      <c r="D4816" s="1">
        <v>45335.583333333336</v>
      </c>
      <c r="E4816">
        <v>64.81</v>
      </c>
      <c r="F4816" t="s">
        <v>19</v>
      </c>
      <c r="G4816" t="s">
        <v>20</v>
      </c>
      <c r="H4816">
        <v>92507</v>
      </c>
      <c r="I4816" t="str" cm="1">
        <f t="array" ref="I4816">IFERROR(INDEX(scheduling_data!H:H,MATCH(B4816&amp;D4816,scheduling_data!D:D&amp;scheduling_data!A:A,0)),"")</f>
        <v>D'Anna Pullen</v>
      </c>
      <c r="J4816" t="str">
        <f t="shared" si="225"/>
        <v>No</v>
      </c>
      <c r="K4816" t="str">
        <f t="shared" si="226"/>
        <v>29945335.5833333333D'Anna Pullen</v>
      </c>
      <c r="L4816" t="str">
        <f t="shared" si="227"/>
        <v>Yes</v>
      </c>
    </row>
    <row r="4817" spans="1:12" x14ac:dyDescent="0.3">
      <c r="A4817" t="s">
        <v>17</v>
      </c>
      <c r="B4817">
        <v>299</v>
      </c>
      <c r="C4817" s="1">
        <v>45358</v>
      </c>
      <c r="D4817" s="1">
        <v>45335.604166666664</v>
      </c>
      <c r="E4817">
        <v>56.78</v>
      </c>
      <c r="F4817" t="s">
        <v>19</v>
      </c>
      <c r="G4817" t="s">
        <v>20</v>
      </c>
      <c r="H4817">
        <v>97112</v>
      </c>
      <c r="I4817" t="str" cm="1">
        <f t="array" ref="I4817">IFERROR(INDEX(scheduling_data!H:H,MATCH(B4817&amp;D4817,scheduling_data!D:D&amp;scheduling_data!A:A,0)),"")</f>
        <v>Heidi Molaison</v>
      </c>
      <c r="J4817" t="str">
        <f t="shared" si="225"/>
        <v>No</v>
      </c>
      <c r="K4817" t="str">
        <f t="shared" si="226"/>
        <v>29945335.6041666667Heidi Molaison</v>
      </c>
      <c r="L4817" t="str">
        <f t="shared" si="227"/>
        <v>Yes</v>
      </c>
    </row>
    <row r="4818" spans="1:12" x14ac:dyDescent="0.3">
      <c r="A4818" t="s">
        <v>17</v>
      </c>
      <c r="B4818">
        <v>299</v>
      </c>
      <c r="C4818" s="1">
        <v>45358</v>
      </c>
      <c r="D4818" s="1">
        <v>45335.604166666664</v>
      </c>
      <c r="E4818">
        <v>93.22</v>
      </c>
      <c r="F4818" t="s">
        <v>9</v>
      </c>
      <c r="G4818" t="s">
        <v>18</v>
      </c>
      <c r="H4818">
        <v>97112</v>
      </c>
      <c r="I4818" t="str" cm="1">
        <f t="array" ref="I4818">IFERROR(INDEX(scheduling_data!H:H,MATCH(B4818&amp;D4818,scheduling_data!D:D&amp;scheduling_data!A:A,0)),"")</f>
        <v>Heidi Molaison</v>
      </c>
      <c r="J4818" t="str">
        <f t="shared" si="225"/>
        <v>No</v>
      </c>
      <c r="K4818" t="str">
        <f t="shared" si="226"/>
        <v>29945335.6041666667Heidi Molaison</v>
      </c>
      <c r="L4818" t="str">
        <f t="shared" si="227"/>
        <v>No</v>
      </c>
    </row>
    <row r="4819" spans="1:12" x14ac:dyDescent="0.3">
      <c r="A4819" t="s">
        <v>17</v>
      </c>
      <c r="B4819">
        <v>299</v>
      </c>
      <c r="C4819" s="1">
        <v>45358</v>
      </c>
      <c r="D4819" s="1">
        <v>45337.541666666664</v>
      </c>
      <c r="E4819">
        <v>85.19</v>
      </c>
      <c r="F4819" t="s">
        <v>9</v>
      </c>
      <c r="G4819" t="s">
        <v>18</v>
      </c>
      <c r="H4819">
        <v>92507</v>
      </c>
      <c r="I4819" t="str" cm="1">
        <f t="array" ref="I4819">IFERROR(INDEX(scheduling_data!H:H,MATCH(B4819&amp;D4819,scheduling_data!D:D&amp;scheduling_data!A:A,0)),"")</f>
        <v>D'Anna Pullen</v>
      </c>
      <c r="J4819" t="str">
        <f t="shared" si="225"/>
        <v>No</v>
      </c>
      <c r="K4819" t="str">
        <f t="shared" si="226"/>
        <v>29945337.5416666667D'Anna Pullen</v>
      </c>
      <c r="L4819" t="str">
        <f t="shared" si="227"/>
        <v>No</v>
      </c>
    </row>
    <row r="4820" spans="1:12" x14ac:dyDescent="0.3">
      <c r="A4820" t="s">
        <v>17</v>
      </c>
      <c r="B4820">
        <v>299</v>
      </c>
      <c r="C4820" s="1">
        <v>45358</v>
      </c>
      <c r="D4820" s="1">
        <v>45337.541666666664</v>
      </c>
      <c r="E4820">
        <v>64.81</v>
      </c>
      <c r="F4820" t="s">
        <v>19</v>
      </c>
      <c r="G4820" t="s">
        <v>20</v>
      </c>
      <c r="H4820">
        <v>92507</v>
      </c>
      <c r="I4820" t="str" cm="1">
        <f t="array" ref="I4820">IFERROR(INDEX(scheduling_data!H:H,MATCH(B4820&amp;D4820,scheduling_data!D:D&amp;scheduling_data!A:A,0)),"")</f>
        <v>D'Anna Pullen</v>
      </c>
      <c r="J4820" t="str">
        <f t="shared" si="225"/>
        <v>No</v>
      </c>
      <c r="K4820" t="str">
        <f t="shared" si="226"/>
        <v>29945337.5416666667D'Anna Pullen</v>
      </c>
      <c r="L4820" t="str">
        <f t="shared" si="227"/>
        <v>Yes</v>
      </c>
    </row>
    <row r="4821" spans="1:12" x14ac:dyDescent="0.3">
      <c r="A4821" t="s">
        <v>17</v>
      </c>
      <c r="B4821">
        <v>299</v>
      </c>
      <c r="C4821" s="1">
        <v>45358</v>
      </c>
      <c r="D4821" s="1">
        <v>45337.604166666664</v>
      </c>
      <c r="E4821">
        <v>93.22</v>
      </c>
      <c r="F4821" t="s">
        <v>9</v>
      </c>
      <c r="G4821" t="s">
        <v>18</v>
      </c>
      <c r="H4821">
        <v>97112</v>
      </c>
      <c r="I4821" t="str" cm="1">
        <f t="array" ref="I4821">IFERROR(INDEX(scheduling_data!H:H,MATCH(B4821&amp;D4821,scheduling_data!D:D&amp;scheduling_data!A:A,0)),"")</f>
        <v>Heidi Molaison</v>
      </c>
      <c r="J4821" t="str">
        <f t="shared" si="225"/>
        <v>No</v>
      </c>
      <c r="K4821" t="str">
        <f t="shared" si="226"/>
        <v>29945337.6041666667Heidi Molaison</v>
      </c>
      <c r="L4821" t="str">
        <f t="shared" si="227"/>
        <v>No</v>
      </c>
    </row>
    <row r="4822" spans="1:12" x14ac:dyDescent="0.3">
      <c r="A4822" t="s">
        <v>17</v>
      </c>
      <c r="B4822">
        <v>299</v>
      </c>
      <c r="C4822" s="1">
        <v>45358</v>
      </c>
      <c r="D4822" s="1">
        <v>45337.604166666664</v>
      </c>
      <c r="E4822">
        <v>56.78</v>
      </c>
      <c r="F4822" t="s">
        <v>19</v>
      </c>
      <c r="G4822" t="s">
        <v>20</v>
      </c>
      <c r="H4822">
        <v>97112</v>
      </c>
      <c r="I4822" t="str" cm="1">
        <f t="array" ref="I4822">IFERROR(INDEX(scheduling_data!H:H,MATCH(B4822&amp;D4822,scheduling_data!D:D&amp;scheduling_data!A:A,0)),"")</f>
        <v>Heidi Molaison</v>
      </c>
      <c r="J4822" t="str">
        <f t="shared" si="225"/>
        <v>No</v>
      </c>
      <c r="K4822" t="str">
        <f t="shared" si="226"/>
        <v>29945337.6041666667Heidi Molaison</v>
      </c>
      <c r="L4822" t="str">
        <f t="shared" si="227"/>
        <v>Yes</v>
      </c>
    </row>
    <row r="4823" spans="1:12" x14ac:dyDescent="0.3">
      <c r="A4823" t="s">
        <v>17</v>
      </c>
      <c r="B4823">
        <v>299</v>
      </c>
      <c r="C4823" s="1">
        <v>45363</v>
      </c>
      <c r="D4823" s="1">
        <v>45342.583333333336</v>
      </c>
      <c r="E4823">
        <v>64.81</v>
      </c>
      <c r="F4823" t="s">
        <v>19</v>
      </c>
      <c r="G4823" t="s">
        <v>20</v>
      </c>
      <c r="H4823">
        <v>92507</v>
      </c>
      <c r="I4823" t="str" cm="1">
        <f t="array" ref="I4823">IFERROR(INDEX(scheduling_data!H:H,MATCH(B4823&amp;D4823,scheduling_data!D:D&amp;scheduling_data!A:A,0)),"")</f>
        <v>D'Anna Pullen</v>
      </c>
      <c r="J4823" t="str">
        <f t="shared" si="225"/>
        <v>No</v>
      </c>
      <c r="K4823" t="str">
        <f t="shared" si="226"/>
        <v>29945342.5833333333D'Anna Pullen</v>
      </c>
      <c r="L4823" t="str">
        <f t="shared" si="227"/>
        <v>Yes</v>
      </c>
    </row>
    <row r="4824" spans="1:12" x14ac:dyDescent="0.3">
      <c r="A4824" t="s">
        <v>17</v>
      </c>
      <c r="B4824">
        <v>299</v>
      </c>
      <c r="C4824" s="1">
        <v>45363</v>
      </c>
      <c r="D4824" s="1">
        <v>45342.583333333336</v>
      </c>
      <c r="E4824">
        <v>85.19</v>
      </c>
      <c r="F4824" t="s">
        <v>9</v>
      </c>
      <c r="G4824" t="s">
        <v>18</v>
      </c>
      <c r="H4824">
        <v>92507</v>
      </c>
      <c r="I4824" t="str" cm="1">
        <f t="array" ref="I4824">IFERROR(INDEX(scheduling_data!H:H,MATCH(B4824&amp;D4824,scheduling_data!D:D&amp;scheduling_data!A:A,0)),"")</f>
        <v>D'Anna Pullen</v>
      </c>
      <c r="J4824" t="str">
        <f t="shared" si="225"/>
        <v>No</v>
      </c>
      <c r="K4824" t="str">
        <f t="shared" si="226"/>
        <v>29945342.5833333333D'Anna Pullen</v>
      </c>
      <c r="L4824" t="str">
        <f t="shared" si="227"/>
        <v>No</v>
      </c>
    </row>
    <row r="4825" spans="1:12" x14ac:dyDescent="0.3">
      <c r="A4825" t="s">
        <v>17</v>
      </c>
      <c r="B4825">
        <v>299</v>
      </c>
      <c r="C4825" s="1">
        <v>45363</v>
      </c>
      <c r="D4825" s="1">
        <v>45344.541666666664</v>
      </c>
      <c r="E4825">
        <v>85.19</v>
      </c>
      <c r="F4825" t="s">
        <v>9</v>
      </c>
      <c r="G4825" t="s">
        <v>18</v>
      </c>
      <c r="H4825">
        <v>92507</v>
      </c>
      <c r="I4825" t="str" cm="1">
        <f t="array" ref="I4825">IFERROR(INDEX(scheduling_data!H:H,MATCH(B4825&amp;D4825,scheduling_data!D:D&amp;scheduling_data!A:A,0)),"")</f>
        <v>D'Anna Pullen</v>
      </c>
      <c r="J4825" t="str">
        <f t="shared" si="225"/>
        <v>No</v>
      </c>
      <c r="K4825" t="str">
        <f t="shared" si="226"/>
        <v>29945344.5416666667D'Anna Pullen</v>
      </c>
      <c r="L4825" t="str">
        <f t="shared" si="227"/>
        <v>No</v>
      </c>
    </row>
    <row r="4826" spans="1:12" x14ac:dyDescent="0.3">
      <c r="A4826" t="s">
        <v>17</v>
      </c>
      <c r="B4826">
        <v>299</v>
      </c>
      <c r="C4826" s="1">
        <v>45363</v>
      </c>
      <c r="D4826" s="1">
        <v>45344.541666666664</v>
      </c>
      <c r="E4826">
        <v>64.81</v>
      </c>
      <c r="F4826" t="s">
        <v>19</v>
      </c>
      <c r="G4826" t="s">
        <v>20</v>
      </c>
      <c r="H4826">
        <v>92507</v>
      </c>
      <c r="I4826" t="str" cm="1">
        <f t="array" ref="I4826">IFERROR(INDEX(scheduling_data!H:H,MATCH(B4826&amp;D4826,scheduling_data!D:D&amp;scheduling_data!A:A,0)),"")</f>
        <v>D'Anna Pullen</v>
      </c>
      <c r="J4826" t="str">
        <f t="shared" si="225"/>
        <v>No</v>
      </c>
      <c r="K4826" t="str">
        <f t="shared" si="226"/>
        <v>29945344.5416666667D'Anna Pullen</v>
      </c>
      <c r="L4826" t="str">
        <f t="shared" si="227"/>
        <v>Yes</v>
      </c>
    </row>
    <row r="4827" spans="1:12" x14ac:dyDescent="0.3">
      <c r="A4827" t="s">
        <v>17</v>
      </c>
      <c r="B4827">
        <v>299</v>
      </c>
      <c r="C4827" s="1">
        <v>45370</v>
      </c>
      <c r="D4827" s="1">
        <v>45349.583333333336</v>
      </c>
      <c r="E4827">
        <v>93.22</v>
      </c>
      <c r="F4827" t="s">
        <v>9</v>
      </c>
      <c r="G4827" t="s">
        <v>18</v>
      </c>
      <c r="H4827">
        <v>97112</v>
      </c>
      <c r="I4827" t="str" cm="1">
        <f t="array" ref="I4827">IFERROR(INDEX(scheduling_data!H:H,MATCH(B4827&amp;D4827,scheduling_data!D:D&amp;scheduling_data!A:A,0)),"")</f>
        <v>Kelsea Rodriguez</v>
      </c>
      <c r="J4827" t="str">
        <f t="shared" si="225"/>
        <v>No</v>
      </c>
      <c r="K4827" t="str">
        <f t="shared" si="226"/>
        <v>29945349.5833333333Kelsea Rodriguez</v>
      </c>
      <c r="L4827" t="str">
        <f t="shared" si="227"/>
        <v>No</v>
      </c>
    </row>
    <row r="4828" spans="1:12" x14ac:dyDescent="0.3">
      <c r="A4828" t="s">
        <v>17</v>
      </c>
      <c r="B4828">
        <v>299</v>
      </c>
      <c r="C4828" s="1">
        <v>45370</v>
      </c>
      <c r="D4828" s="1">
        <v>45349.583333333336</v>
      </c>
      <c r="E4828">
        <v>56.78</v>
      </c>
      <c r="F4828" t="s">
        <v>19</v>
      </c>
      <c r="G4828" t="s">
        <v>20</v>
      </c>
      <c r="H4828">
        <v>97112</v>
      </c>
      <c r="I4828" t="str" cm="1">
        <f t="array" ref="I4828">IFERROR(INDEX(scheduling_data!H:H,MATCH(B4828&amp;D4828,scheduling_data!D:D&amp;scheduling_data!A:A,0)),"")</f>
        <v>Kelsea Rodriguez</v>
      </c>
      <c r="J4828" t="str">
        <f t="shared" si="225"/>
        <v>No</v>
      </c>
      <c r="K4828" t="str">
        <f t="shared" si="226"/>
        <v>29945349.5833333333Kelsea Rodriguez</v>
      </c>
      <c r="L4828" t="str">
        <f t="shared" si="227"/>
        <v>Yes</v>
      </c>
    </row>
    <row r="4829" spans="1:12" x14ac:dyDescent="0.3">
      <c r="A4829" t="s">
        <v>17</v>
      </c>
      <c r="B4829">
        <v>299</v>
      </c>
      <c r="C4829" s="1">
        <v>45370</v>
      </c>
      <c r="D4829" s="1">
        <v>45349.604166666664</v>
      </c>
      <c r="E4829">
        <v>64.81</v>
      </c>
      <c r="F4829" t="s">
        <v>19</v>
      </c>
      <c r="G4829" t="s">
        <v>20</v>
      </c>
      <c r="H4829">
        <v>92507</v>
      </c>
      <c r="I4829" t="str" cm="1">
        <f t="array" ref="I4829">IFERROR(INDEX(scheduling_data!H:H,MATCH(B4829&amp;D4829,scheduling_data!D:D&amp;scheduling_data!A:A,0)),"")</f>
        <v>D'Anna Pullen</v>
      </c>
      <c r="J4829" t="str">
        <f t="shared" si="225"/>
        <v>No</v>
      </c>
      <c r="K4829" t="str">
        <f t="shared" si="226"/>
        <v>29945349.6041666667D'Anna Pullen</v>
      </c>
      <c r="L4829" t="str">
        <f t="shared" si="227"/>
        <v>Yes</v>
      </c>
    </row>
    <row r="4830" spans="1:12" x14ac:dyDescent="0.3">
      <c r="A4830" t="s">
        <v>17</v>
      </c>
      <c r="B4830">
        <v>299</v>
      </c>
      <c r="C4830" s="1">
        <v>45370</v>
      </c>
      <c r="D4830" s="1">
        <v>45349.604166666664</v>
      </c>
      <c r="E4830">
        <v>85.19</v>
      </c>
      <c r="F4830" t="s">
        <v>9</v>
      </c>
      <c r="G4830" t="s">
        <v>18</v>
      </c>
      <c r="H4830">
        <v>92507</v>
      </c>
      <c r="I4830" t="str" cm="1">
        <f t="array" ref="I4830">IFERROR(INDEX(scheduling_data!H:H,MATCH(B4830&amp;D4830,scheduling_data!D:D&amp;scheduling_data!A:A,0)),"")</f>
        <v>D'Anna Pullen</v>
      </c>
      <c r="J4830" t="str">
        <f t="shared" si="225"/>
        <v>No</v>
      </c>
      <c r="K4830" t="str">
        <f t="shared" si="226"/>
        <v>29945349.6041666667D'Anna Pullen</v>
      </c>
      <c r="L4830" t="str">
        <f t="shared" si="227"/>
        <v>No</v>
      </c>
    </row>
    <row r="4831" spans="1:12" x14ac:dyDescent="0.3">
      <c r="A4831" t="s">
        <v>17</v>
      </c>
      <c r="B4831">
        <v>299</v>
      </c>
      <c r="C4831" s="1">
        <v>45358</v>
      </c>
      <c r="D4831" s="1">
        <v>45328.583333333336</v>
      </c>
      <c r="E4831">
        <v>56.78</v>
      </c>
      <c r="F4831" t="s">
        <v>19</v>
      </c>
      <c r="G4831" t="s">
        <v>20</v>
      </c>
      <c r="H4831">
        <v>97112</v>
      </c>
      <c r="I4831" t="str" cm="1">
        <f t="array" ref="I4831">IFERROR(INDEX(scheduling_data!H:H,MATCH(B4831&amp;D4831,scheduling_data!D:D&amp;scheduling_data!A:A,0)),"")</f>
        <v>Kelsea Rodriguez</v>
      </c>
      <c r="J4831" t="str">
        <f t="shared" si="225"/>
        <v>No</v>
      </c>
      <c r="K4831" t="str">
        <f t="shared" si="226"/>
        <v>29945328.5833333333Kelsea Rodriguez</v>
      </c>
      <c r="L4831" t="str">
        <f t="shared" si="227"/>
        <v>Yes</v>
      </c>
    </row>
    <row r="4832" spans="1:12" x14ac:dyDescent="0.3">
      <c r="A4832" t="s">
        <v>17</v>
      </c>
      <c r="B4832">
        <v>299</v>
      </c>
      <c r="C4832" s="1">
        <v>45358</v>
      </c>
      <c r="D4832" s="1">
        <v>45328.583333333336</v>
      </c>
      <c r="E4832">
        <v>93.22</v>
      </c>
      <c r="F4832" t="s">
        <v>9</v>
      </c>
      <c r="G4832" t="s">
        <v>18</v>
      </c>
      <c r="H4832">
        <v>97112</v>
      </c>
      <c r="I4832" t="str" cm="1">
        <f t="array" ref="I4832">IFERROR(INDEX(scheduling_data!H:H,MATCH(B4832&amp;D4832,scheduling_data!D:D&amp;scheduling_data!A:A,0)),"")</f>
        <v>Kelsea Rodriguez</v>
      </c>
      <c r="J4832" t="str">
        <f t="shared" si="225"/>
        <v>No</v>
      </c>
      <c r="K4832" t="str">
        <f t="shared" si="226"/>
        <v>29945328.5833333333Kelsea Rodriguez</v>
      </c>
      <c r="L4832" t="str">
        <f t="shared" si="227"/>
        <v>No</v>
      </c>
    </row>
    <row r="4833" spans="1:12" x14ac:dyDescent="0.3">
      <c r="A4833" t="s">
        <v>17</v>
      </c>
      <c r="B4833">
        <v>299</v>
      </c>
      <c r="C4833" s="1">
        <v>45358</v>
      </c>
      <c r="D4833" s="1">
        <v>45328.604166666664</v>
      </c>
      <c r="E4833">
        <v>64.81</v>
      </c>
      <c r="F4833" t="s">
        <v>19</v>
      </c>
      <c r="G4833" t="s">
        <v>20</v>
      </c>
      <c r="H4833">
        <v>92507</v>
      </c>
      <c r="I4833" t="str" cm="1">
        <f t="array" ref="I4833">IFERROR(INDEX(scheduling_data!H:H,MATCH(B4833&amp;D4833,scheduling_data!D:D&amp;scheduling_data!A:A,0)),"")</f>
        <v>Victoria Miley</v>
      </c>
      <c r="J4833" t="str">
        <f t="shared" si="225"/>
        <v>No</v>
      </c>
      <c r="K4833" t="str">
        <f t="shared" si="226"/>
        <v>29945328.6041666667Victoria Miley</v>
      </c>
      <c r="L4833" t="str">
        <f t="shared" si="227"/>
        <v>Yes</v>
      </c>
    </row>
    <row r="4834" spans="1:12" x14ac:dyDescent="0.3">
      <c r="A4834" t="s">
        <v>17</v>
      </c>
      <c r="B4834">
        <v>299</v>
      </c>
      <c r="C4834" s="1">
        <v>45358</v>
      </c>
      <c r="D4834" s="1">
        <v>45328.604166666664</v>
      </c>
      <c r="E4834">
        <v>85.19</v>
      </c>
      <c r="F4834" t="s">
        <v>9</v>
      </c>
      <c r="G4834" t="s">
        <v>18</v>
      </c>
      <c r="H4834">
        <v>92507</v>
      </c>
      <c r="I4834" t="str" cm="1">
        <f t="array" ref="I4834">IFERROR(INDEX(scheduling_data!H:H,MATCH(B4834&amp;D4834,scheduling_data!D:D&amp;scheduling_data!A:A,0)),"")</f>
        <v>Victoria Miley</v>
      </c>
      <c r="J4834" t="str">
        <f t="shared" si="225"/>
        <v>No</v>
      </c>
      <c r="K4834" t="str">
        <f t="shared" si="226"/>
        <v>29945328.6041666667Victoria Miley</v>
      </c>
      <c r="L4834" t="str">
        <f t="shared" si="227"/>
        <v>No</v>
      </c>
    </row>
    <row r="4835" spans="1:12" x14ac:dyDescent="0.3">
      <c r="A4835" t="s">
        <v>17</v>
      </c>
      <c r="B4835">
        <v>299</v>
      </c>
      <c r="C4835" s="1">
        <v>45358</v>
      </c>
      <c r="D4835" s="1">
        <v>45330.541666666664</v>
      </c>
      <c r="E4835">
        <v>64.81</v>
      </c>
      <c r="F4835" t="s">
        <v>19</v>
      </c>
      <c r="G4835" t="s">
        <v>20</v>
      </c>
      <c r="H4835">
        <v>92507</v>
      </c>
      <c r="I4835" t="str" cm="1">
        <f t="array" ref="I4835">IFERROR(INDEX(scheduling_data!H:H,MATCH(B4835&amp;D4835,scheduling_data!D:D&amp;scheduling_data!A:A,0)),"")</f>
        <v>Victoria Miley</v>
      </c>
      <c r="J4835" t="str">
        <f t="shared" si="225"/>
        <v>No</v>
      </c>
      <c r="K4835" t="str">
        <f t="shared" si="226"/>
        <v>29945330.5416666667Victoria Miley</v>
      </c>
      <c r="L4835" t="str">
        <f t="shared" si="227"/>
        <v>Yes</v>
      </c>
    </row>
    <row r="4836" spans="1:12" x14ac:dyDescent="0.3">
      <c r="A4836" t="s">
        <v>17</v>
      </c>
      <c r="B4836">
        <v>299</v>
      </c>
      <c r="C4836" s="1">
        <v>45358</v>
      </c>
      <c r="D4836" s="1">
        <v>45330.541666666664</v>
      </c>
      <c r="E4836">
        <v>85.19</v>
      </c>
      <c r="F4836" t="s">
        <v>9</v>
      </c>
      <c r="G4836" t="s">
        <v>18</v>
      </c>
      <c r="H4836">
        <v>92507</v>
      </c>
      <c r="I4836" t="str" cm="1">
        <f t="array" ref="I4836">IFERROR(INDEX(scheduling_data!H:H,MATCH(B4836&amp;D4836,scheduling_data!D:D&amp;scheduling_data!A:A,0)),"")</f>
        <v>Victoria Miley</v>
      </c>
      <c r="J4836" t="str">
        <f t="shared" si="225"/>
        <v>No</v>
      </c>
      <c r="K4836" t="str">
        <f t="shared" si="226"/>
        <v>29945330.5416666667Victoria Miley</v>
      </c>
      <c r="L4836" t="str">
        <f t="shared" si="227"/>
        <v>No</v>
      </c>
    </row>
    <row r="4837" spans="1:12" x14ac:dyDescent="0.3">
      <c r="A4837" t="s">
        <v>17</v>
      </c>
      <c r="B4837">
        <v>299</v>
      </c>
      <c r="C4837" s="1">
        <v>45358</v>
      </c>
      <c r="D4837" s="1">
        <v>45330.5625</v>
      </c>
      <c r="E4837">
        <v>93.22</v>
      </c>
      <c r="F4837" t="s">
        <v>9</v>
      </c>
      <c r="G4837" t="s">
        <v>18</v>
      </c>
      <c r="H4837">
        <v>97112</v>
      </c>
      <c r="I4837" t="str" cm="1">
        <f t="array" ref="I4837">IFERROR(INDEX(scheduling_data!H:H,MATCH(B4837&amp;D4837,scheduling_data!D:D&amp;scheduling_data!A:A,0)),"")</f>
        <v>Carolyn Simpson</v>
      </c>
      <c r="J4837" t="str">
        <f t="shared" si="225"/>
        <v>No</v>
      </c>
      <c r="K4837" t="str">
        <f t="shared" si="226"/>
        <v>29945330.5625Carolyn Simpson</v>
      </c>
      <c r="L4837" t="str">
        <f t="shared" si="227"/>
        <v>No</v>
      </c>
    </row>
    <row r="4838" spans="1:12" x14ac:dyDescent="0.3">
      <c r="A4838" t="s">
        <v>17</v>
      </c>
      <c r="B4838">
        <v>299</v>
      </c>
      <c r="C4838" s="1">
        <v>45358</v>
      </c>
      <c r="D4838" s="1">
        <v>45330.5625</v>
      </c>
      <c r="E4838">
        <v>56.78</v>
      </c>
      <c r="F4838" t="s">
        <v>19</v>
      </c>
      <c r="G4838" t="s">
        <v>20</v>
      </c>
      <c r="H4838">
        <v>97112</v>
      </c>
      <c r="I4838" t="str" cm="1">
        <f t="array" ref="I4838">IFERROR(INDEX(scheduling_data!H:H,MATCH(B4838&amp;D4838,scheduling_data!D:D&amp;scheduling_data!A:A,0)),"")</f>
        <v>Carolyn Simpson</v>
      </c>
      <c r="J4838" t="str">
        <f t="shared" si="225"/>
        <v>No</v>
      </c>
      <c r="K4838" t="str">
        <f t="shared" si="226"/>
        <v>29945330.5625Carolyn Simpson</v>
      </c>
      <c r="L4838" t="str">
        <f t="shared" si="227"/>
        <v>Yes</v>
      </c>
    </row>
    <row r="4839" spans="1:12" x14ac:dyDescent="0.3">
      <c r="A4839" t="s">
        <v>81</v>
      </c>
      <c r="B4839">
        <v>152</v>
      </c>
      <c r="C4839" s="1">
        <v>45379</v>
      </c>
      <c r="D4839" s="1">
        <v>45334.541666666664</v>
      </c>
      <c r="E4839">
        <v>84.53</v>
      </c>
      <c r="F4839" t="s">
        <v>19</v>
      </c>
      <c r="G4839" t="s">
        <v>84</v>
      </c>
      <c r="H4839">
        <v>97165</v>
      </c>
      <c r="I4839" t="str" cm="1">
        <f t="array" ref="I4839">IFERROR(INDEX(scheduling_data!H:H,MATCH(B4839&amp;D4839,scheduling_data!D:D&amp;scheduling_data!A:A,0)),"")</f>
        <v>Kelsea Rodriguez</v>
      </c>
      <c r="J4839" t="str">
        <f t="shared" si="225"/>
        <v>No</v>
      </c>
      <c r="K4839" t="str">
        <f t="shared" si="226"/>
        <v>15245334.5416666667Kelsea Rodriguez</v>
      </c>
      <c r="L4839" t="str">
        <f t="shared" si="227"/>
        <v>Yes</v>
      </c>
    </row>
    <row r="4840" spans="1:12" x14ac:dyDescent="0.3">
      <c r="A4840" t="s">
        <v>81</v>
      </c>
      <c r="B4840">
        <v>152</v>
      </c>
      <c r="C4840" s="1">
        <v>45379</v>
      </c>
      <c r="D4840" s="1">
        <v>45334.541666666664</v>
      </c>
      <c r="E4840">
        <v>65.47</v>
      </c>
      <c r="F4840" t="s">
        <v>9</v>
      </c>
      <c r="G4840" t="s">
        <v>83</v>
      </c>
      <c r="H4840">
        <v>97165</v>
      </c>
      <c r="I4840" t="str" cm="1">
        <f t="array" ref="I4840">IFERROR(INDEX(scheduling_data!H:H,MATCH(B4840&amp;D4840,scheduling_data!D:D&amp;scheduling_data!A:A,0)),"")</f>
        <v>Kelsea Rodriguez</v>
      </c>
      <c r="J4840" t="str">
        <f t="shared" si="225"/>
        <v>No</v>
      </c>
      <c r="K4840" t="str">
        <f t="shared" si="226"/>
        <v>15245334.5416666667Kelsea Rodriguez</v>
      </c>
      <c r="L4840" t="str">
        <f t="shared" si="227"/>
        <v>No</v>
      </c>
    </row>
    <row r="4841" spans="1:12" x14ac:dyDescent="0.3">
      <c r="A4841" t="s">
        <v>81</v>
      </c>
      <c r="B4841">
        <v>152</v>
      </c>
      <c r="C4841" s="1">
        <v>45379</v>
      </c>
      <c r="D4841" s="1">
        <v>45334.541666666664</v>
      </c>
      <c r="E4841">
        <v>56.78</v>
      </c>
      <c r="F4841" t="s">
        <v>19</v>
      </c>
      <c r="G4841" t="s">
        <v>84</v>
      </c>
      <c r="H4841">
        <v>97112</v>
      </c>
      <c r="I4841" t="str" cm="1">
        <f t="array" ref="I4841">IFERROR(INDEX(scheduling_data!H:H,MATCH(B4841&amp;D4841,scheduling_data!D:D&amp;scheduling_data!A:A,0)),"")</f>
        <v>Kelsea Rodriguez</v>
      </c>
      <c r="J4841" t="str">
        <f t="shared" si="225"/>
        <v>No</v>
      </c>
      <c r="K4841" t="str">
        <f t="shared" si="226"/>
        <v>15245334.5416666667Kelsea Rodriguez</v>
      </c>
      <c r="L4841" t="str">
        <f t="shared" si="227"/>
        <v>Yes</v>
      </c>
    </row>
    <row r="4842" spans="1:12" x14ac:dyDescent="0.3">
      <c r="A4842" t="s">
        <v>81</v>
      </c>
      <c r="B4842">
        <v>152</v>
      </c>
      <c r="C4842" s="1">
        <v>45379</v>
      </c>
      <c r="D4842" s="1">
        <v>45334.541666666664</v>
      </c>
      <c r="E4842">
        <v>93.22</v>
      </c>
      <c r="F4842" t="s">
        <v>9</v>
      </c>
      <c r="G4842" t="s">
        <v>83</v>
      </c>
      <c r="H4842">
        <v>97112</v>
      </c>
      <c r="I4842" t="str" cm="1">
        <f t="array" ref="I4842">IFERROR(INDEX(scheduling_data!H:H,MATCH(B4842&amp;D4842,scheduling_data!D:D&amp;scheduling_data!A:A,0)),"")</f>
        <v>Kelsea Rodriguez</v>
      </c>
      <c r="J4842" t="str">
        <f t="shared" si="225"/>
        <v>No</v>
      </c>
      <c r="K4842" t="str">
        <f t="shared" si="226"/>
        <v>15245334.5416666667Kelsea Rodriguez</v>
      </c>
      <c r="L4842" t="str">
        <f t="shared" si="227"/>
        <v>No</v>
      </c>
    </row>
    <row r="4843" spans="1:12" x14ac:dyDescent="0.3">
      <c r="A4843" t="s">
        <v>81</v>
      </c>
      <c r="B4843">
        <v>152</v>
      </c>
      <c r="C4843" s="1">
        <v>45379</v>
      </c>
      <c r="D4843" s="1">
        <v>45350.645833333336</v>
      </c>
      <c r="E4843">
        <v>85.19</v>
      </c>
      <c r="F4843" t="s">
        <v>9</v>
      </c>
      <c r="G4843" t="s">
        <v>83</v>
      </c>
      <c r="H4843">
        <v>92507</v>
      </c>
      <c r="I4843" t="str" cm="1">
        <f t="array" ref="I4843">IFERROR(INDEX(scheduling_data!H:H,MATCH(B4843&amp;D4843,scheduling_data!D:D&amp;scheduling_data!A:A,0)),"")</f>
        <v>Kelli Cruthirds</v>
      </c>
      <c r="J4843" t="str">
        <f t="shared" si="225"/>
        <v>No</v>
      </c>
      <c r="K4843" t="str">
        <f t="shared" si="226"/>
        <v>15245350.6458333333Kelli Cruthirds</v>
      </c>
      <c r="L4843" t="str">
        <f t="shared" si="227"/>
        <v>No</v>
      </c>
    </row>
    <row r="4844" spans="1:12" x14ac:dyDescent="0.3">
      <c r="A4844" t="s">
        <v>81</v>
      </c>
      <c r="B4844">
        <v>152</v>
      </c>
      <c r="C4844" s="1">
        <v>45379</v>
      </c>
      <c r="D4844" s="1">
        <v>45350.645833333336</v>
      </c>
      <c r="E4844">
        <v>64.81</v>
      </c>
      <c r="F4844" t="s">
        <v>19</v>
      </c>
      <c r="G4844" t="s">
        <v>84</v>
      </c>
      <c r="H4844">
        <v>92507</v>
      </c>
      <c r="I4844" t="str" cm="1">
        <f t="array" ref="I4844">IFERROR(INDEX(scheduling_data!H:H,MATCH(B4844&amp;D4844,scheduling_data!D:D&amp;scheduling_data!A:A,0)),"")</f>
        <v>Kelli Cruthirds</v>
      </c>
      <c r="J4844" t="str">
        <f t="shared" si="225"/>
        <v>No</v>
      </c>
      <c r="K4844" t="str">
        <f t="shared" si="226"/>
        <v>15245350.6458333333Kelli Cruthirds</v>
      </c>
      <c r="L4844" t="str">
        <f t="shared" si="227"/>
        <v>Yes</v>
      </c>
    </row>
    <row r="4845" spans="1:12" x14ac:dyDescent="0.3">
      <c r="A4845" t="s">
        <v>245</v>
      </c>
      <c r="B4845">
        <v>152</v>
      </c>
      <c r="C4845" s="1">
        <v>45365</v>
      </c>
      <c r="D4845" s="1">
        <v>45350.645833333336</v>
      </c>
      <c r="E4845">
        <v>0</v>
      </c>
      <c r="F4845" t="s">
        <v>9</v>
      </c>
      <c r="G4845" t="s">
        <v>248</v>
      </c>
      <c r="H4845">
        <v>92507</v>
      </c>
      <c r="I4845" t="str" cm="1">
        <f t="array" ref="I4845">IFERROR(INDEX(scheduling_data!H:H,MATCH(B4845&amp;D4845,scheduling_data!D:D&amp;scheduling_data!A:A,0)),"")</f>
        <v>Kelli Cruthirds</v>
      </c>
      <c r="J4845" t="str">
        <f t="shared" si="225"/>
        <v>No</v>
      </c>
      <c r="K4845" t="str">
        <f t="shared" si="226"/>
        <v>15245350.6458333333Kelli Cruthirds</v>
      </c>
      <c r="L4845" t="str">
        <f t="shared" si="227"/>
        <v>No</v>
      </c>
    </row>
    <row r="4846" spans="1:12" x14ac:dyDescent="0.3">
      <c r="A4846" t="s">
        <v>33</v>
      </c>
      <c r="B4846">
        <v>153</v>
      </c>
      <c r="C4846" s="1">
        <v>45365</v>
      </c>
      <c r="D4846" s="1">
        <v>45342.645833333336</v>
      </c>
      <c r="E4846">
        <v>64.81</v>
      </c>
      <c r="F4846" t="s">
        <v>19</v>
      </c>
      <c r="H4846">
        <v>92507</v>
      </c>
      <c r="I4846" t="str" cm="1">
        <f t="array" ref="I4846">IFERROR(INDEX(scheduling_data!H:H,MATCH(B4846&amp;D4846,scheduling_data!D:D&amp;scheduling_data!A:A,0)),"")</f>
        <v>Kelli Cruthirds</v>
      </c>
      <c r="J4846" t="str">
        <f t="shared" si="225"/>
        <v>No</v>
      </c>
      <c r="K4846" t="str">
        <f t="shared" si="226"/>
        <v>15345342.6458333333Kelli Cruthirds</v>
      </c>
      <c r="L4846" t="str">
        <f t="shared" si="227"/>
        <v>Yes</v>
      </c>
    </row>
    <row r="4847" spans="1:12" x14ac:dyDescent="0.3">
      <c r="A4847" t="s">
        <v>33</v>
      </c>
      <c r="B4847">
        <v>153</v>
      </c>
      <c r="C4847" s="1">
        <v>45365</v>
      </c>
      <c r="D4847" s="1">
        <v>45342.645833333336</v>
      </c>
      <c r="E4847">
        <v>85.19</v>
      </c>
      <c r="F4847" t="s">
        <v>9</v>
      </c>
      <c r="H4847">
        <v>92507</v>
      </c>
      <c r="I4847" t="str" cm="1">
        <f t="array" ref="I4847">IFERROR(INDEX(scheduling_data!H:H,MATCH(B4847&amp;D4847,scheduling_data!D:D&amp;scheduling_data!A:A,0)),"")</f>
        <v>Kelli Cruthirds</v>
      </c>
      <c r="J4847" t="str">
        <f t="shared" si="225"/>
        <v>No</v>
      </c>
      <c r="K4847" t="str">
        <f t="shared" si="226"/>
        <v>15345342.6458333333Kelli Cruthirds</v>
      </c>
      <c r="L4847" t="str">
        <f t="shared" si="227"/>
        <v>No</v>
      </c>
    </row>
    <row r="4848" spans="1:12" x14ac:dyDescent="0.3">
      <c r="A4848" t="s">
        <v>33</v>
      </c>
      <c r="B4848">
        <v>153</v>
      </c>
      <c r="C4848" s="1">
        <v>45365</v>
      </c>
      <c r="D4848" s="1">
        <v>45343.625</v>
      </c>
      <c r="E4848">
        <v>85.19</v>
      </c>
      <c r="F4848" t="s">
        <v>9</v>
      </c>
      <c r="H4848">
        <v>92507</v>
      </c>
      <c r="I4848" t="str" cm="1">
        <f t="array" ref="I4848">IFERROR(INDEX(scheduling_data!H:H,MATCH(B4848&amp;D4848,scheduling_data!D:D&amp;scheduling_data!A:A,0)),"")</f>
        <v>Kelli Cruthirds</v>
      </c>
      <c r="J4848" t="str">
        <f t="shared" si="225"/>
        <v>No</v>
      </c>
      <c r="K4848" t="str">
        <f t="shared" si="226"/>
        <v>15345343.625Kelli Cruthirds</v>
      </c>
      <c r="L4848" t="str">
        <f t="shared" si="227"/>
        <v>No</v>
      </c>
    </row>
    <row r="4849" spans="1:12" x14ac:dyDescent="0.3">
      <c r="A4849" t="s">
        <v>33</v>
      </c>
      <c r="B4849">
        <v>153</v>
      </c>
      <c r="C4849" s="1">
        <v>45365</v>
      </c>
      <c r="D4849" s="1">
        <v>45343.625</v>
      </c>
      <c r="E4849">
        <v>64.81</v>
      </c>
      <c r="F4849" t="s">
        <v>19</v>
      </c>
      <c r="H4849">
        <v>92507</v>
      </c>
      <c r="I4849" t="str" cm="1">
        <f t="array" ref="I4849">IFERROR(INDEX(scheduling_data!H:H,MATCH(B4849&amp;D4849,scheduling_data!D:D&amp;scheduling_data!A:A,0)),"")</f>
        <v>Kelli Cruthirds</v>
      </c>
      <c r="J4849" t="str">
        <f t="shared" si="225"/>
        <v>No</v>
      </c>
      <c r="K4849" t="str">
        <f t="shared" si="226"/>
        <v>15345343.625Kelli Cruthirds</v>
      </c>
      <c r="L4849" t="str">
        <f t="shared" si="227"/>
        <v>Yes</v>
      </c>
    </row>
    <row r="4850" spans="1:12" x14ac:dyDescent="0.3">
      <c r="A4850" t="s">
        <v>33</v>
      </c>
      <c r="B4850">
        <v>153</v>
      </c>
      <c r="C4850" s="1">
        <v>45365</v>
      </c>
      <c r="D4850" s="1">
        <v>45328.645833333336</v>
      </c>
      <c r="E4850">
        <v>85.19</v>
      </c>
      <c r="F4850" t="s">
        <v>9</v>
      </c>
      <c r="H4850">
        <v>92507</v>
      </c>
      <c r="I4850" t="str" cm="1">
        <f t="array" ref="I4850">IFERROR(INDEX(scheduling_data!H:H,MATCH(B4850&amp;D4850,scheduling_data!D:D&amp;scheduling_data!A:A,0)),"")</f>
        <v>Kelli Cruthirds</v>
      </c>
      <c r="J4850" t="str">
        <f t="shared" si="225"/>
        <v>No</v>
      </c>
      <c r="K4850" t="str">
        <f t="shared" si="226"/>
        <v>15345328.6458333333Kelli Cruthirds</v>
      </c>
      <c r="L4850" t="str">
        <f t="shared" si="227"/>
        <v>No</v>
      </c>
    </row>
    <row r="4851" spans="1:12" x14ac:dyDescent="0.3">
      <c r="A4851" t="s">
        <v>33</v>
      </c>
      <c r="B4851">
        <v>153</v>
      </c>
      <c r="C4851" s="1">
        <v>45365</v>
      </c>
      <c r="D4851" s="1">
        <v>45328.645833333336</v>
      </c>
      <c r="E4851">
        <v>64.81</v>
      </c>
      <c r="F4851" t="s">
        <v>19</v>
      </c>
      <c r="H4851">
        <v>92507</v>
      </c>
      <c r="I4851" t="str" cm="1">
        <f t="array" ref="I4851">IFERROR(INDEX(scheduling_data!H:H,MATCH(B4851&amp;D4851,scheduling_data!D:D&amp;scheduling_data!A:A,0)),"")</f>
        <v>Kelli Cruthirds</v>
      </c>
      <c r="J4851" t="str">
        <f t="shared" si="225"/>
        <v>No</v>
      </c>
      <c r="K4851" t="str">
        <f t="shared" si="226"/>
        <v>15345328.6458333333Kelli Cruthirds</v>
      </c>
      <c r="L4851" t="str">
        <f t="shared" si="227"/>
        <v>Yes</v>
      </c>
    </row>
    <row r="4852" spans="1:12" x14ac:dyDescent="0.3">
      <c r="A4852" t="s">
        <v>33</v>
      </c>
      <c r="B4852">
        <v>153</v>
      </c>
      <c r="C4852" s="1">
        <v>45365</v>
      </c>
      <c r="D4852" s="1">
        <v>45329.645833333336</v>
      </c>
      <c r="E4852">
        <v>64.81</v>
      </c>
      <c r="F4852" t="s">
        <v>19</v>
      </c>
      <c r="H4852">
        <v>92507</v>
      </c>
      <c r="I4852" t="str" cm="1">
        <f t="array" ref="I4852">IFERROR(INDEX(scheduling_data!H:H,MATCH(B4852&amp;D4852,scheduling_data!D:D&amp;scheduling_data!A:A,0)),"")</f>
        <v>Kelli Cruthirds</v>
      </c>
      <c r="J4852" t="str">
        <f t="shared" si="225"/>
        <v>No</v>
      </c>
      <c r="K4852" t="str">
        <f t="shared" si="226"/>
        <v>15345329.6458333333Kelli Cruthirds</v>
      </c>
      <c r="L4852" t="str">
        <f t="shared" si="227"/>
        <v>Yes</v>
      </c>
    </row>
    <row r="4853" spans="1:12" x14ac:dyDescent="0.3">
      <c r="A4853" t="s">
        <v>33</v>
      </c>
      <c r="B4853">
        <v>153</v>
      </c>
      <c r="C4853" s="1">
        <v>45365</v>
      </c>
      <c r="D4853" s="1">
        <v>45329.645833333336</v>
      </c>
      <c r="E4853">
        <v>85.19</v>
      </c>
      <c r="F4853" t="s">
        <v>9</v>
      </c>
      <c r="H4853">
        <v>92507</v>
      </c>
      <c r="I4853" t="str" cm="1">
        <f t="array" ref="I4853">IFERROR(INDEX(scheduling_data!H:H,MATCH(B4853&amp;D4853,scheduling_data!D:D&amp;scheduling_data!A:A,0)),"")</f>
        <v>Kelli Cruthirds</v>
      </c>
      <c r="J4853" t="str">
        <f t="shared" si="225"/>
        <v>No</v>
      </c>
      <c r="K4853" t="str">
        <f t="shared" si="226"/>
        <v>15345329.6458333333Kelli Cruthirds</v>
      </c>
      <c r="L4853" t="str">
        <f t="shared" si="227"/>
        <v>No</v>
      </c>
    </row>
    <row r="4854" spans="1:12" x14ac:dyDescent="0.3">
      <c r="A4854" t="s">
        <v>81</v>
      </c>
      <c r="B4854">
        <v>153</v>
      </c>
      <c r="C4854" s="1">
        <v>45372</v>
      </c>
      <c r="D4854" s="1">
        <v>45334.583333333336</v>
      </c>
      <c r="E4854">
        <v>84.53</v>
      </c>
      <c r="F4854" t="s">
        <v>19</v>
      </c>
      <c r="G4854" t="s">
        <v>84</v>
      </c>
      <c r="H4854">
        <v>97165</v>
      </c>
      <c r="I4854" t="str" cm="1">
        <f t="array" ref="I4854">IFERROR(INDEX(scheduling_data!H:H,MATCH(B4854&amp;D4854,scheduling_data!D:D&amp;scheduling_data!A:A,0)),"")</f>
        <v>Kelsea Rodriguez</v>
      </c>
      <c r="J4854" t="str">
        <f t="shared" si="225"/>
        <v>No</v>
      </c>
      <c r="K4854" t="str">
        <f t="shared" si="226"/>
        <v>15345334.5833333333Kelsea Rodriguez</v>
      </c>
      <c r="L4854" t="str">
        <f t="shared" si="227"/>
        <v>Yes</v>
      </c>
    </row>
    <row r="4855" spans="1:12" x14ac:dyDescent="0.3">
      <c r="A4855" t="s">
        <v>81</v>
      </c>
      <c r="B4855">
        <v>153</v>
      </c>
      <c r="C4855" s="1">
        <v>45372</v>
      </c>
      <c r="D4855" s="1">
        <v>45334.583333333336</v>
      </c>
      <c r="E4855">
        <v>65.47</v>
      </c>
      <c r="F4855" t="s">
        <v>9</v>
      </c>
      <c r="G4855" t="s">
        <v>83</v>
      </c>
      <c r="H4855">
        <v>97165</v>
      </c>
      <c r="I4855" t="str" cm="1">
        <f t="array" ref="I4855">IFERROR(INDEX(scheduling_data!H:H,MATCH(B4855&amp;D4855,scheduling_data!D:D&amp;scheduling_data!A:A,0)),"")</f>
        <v>Kelsea Rodriguez</v>
      </c>
      <c r="J4855" t="str">
        <f t="shared" si="225"/>
        <v>No</v>
      </c>
      <c r="K4855" t="str">
        <f t="shared" si="226"/>
        <v>15345334.5833333333Kelsea Rodriguez</v>
      </c>
      <c r="L4855" t="str">
        <f t="shared" si="227"/>
        <v>No</v>
      </c>
    </row>
    <row r="4856" spans="1:12" x14ac:dyDescent="0.3">
      <c r="A4856" t="s">
        <v>81</v>
      </c>
      <c r="B4856">
        <v>153</v>
      </c>
      <c r="C4856" s="1">
        <v>45372</v>
      </c>
      <c r="D4856" s="1">
        <v>45334.583333333336</v>
      </c>
      <c r="E4856">
        <v>93.22</v>
      </c>
      <c r="F4856" t="s">
        <v>9</v>
      </c>
      <c r="G4856" t="s">
        <v>83</v>
      </c>
      <c r="H4856">
        <v>97112</v>
      </c>
      <c r="I4856" t="str" cm="1">
        <f t="array" ref="I4856">IFERROR(INDEX(scheduling_data!H:H,MATCH(B4856&amp;D4856,scheduling_data!D:D&amp;scheduling_data!A:A,0)),"")</f>
        <v>Kelsea Rodriguez</v>
      </c>
      <c r="J4856" t="str">
        <f t="shared" si="225"/>
        <v>No</v>
      </c>
      <c r="K4856" t="str">
        <f t="shared" si="226"/>
        <v>15345334.5833333333Kelsea Rodriguez</v>
      </c>
      <c r="L4856" t="str">
        <f t="shared" si="227"/>
        <v>No</v>
      </c>
    </row>
    <row r="4857" spans="1:12" x14ac:dyDescent="0.3">
      <c r="A4857" t="s">
        <v>81</v>
      </c>
      <c r="B4857">
        <v>153</v>
      </c>
      <c r="C4857" s="1">
        <v>45372</v>
      </c>
      <c r="D4857" s="1">
        <v>45334.583333333336</v>
      </c>
      <c r="E4857">
        <v>56.78</v>
      </c>
      <c r="F4857" t="s">
        <v>19</v>
      </c>
      <c r="G4857" t="s">
        <v>84</v>
      </c>
      <c r="H4857">
        <v>97112</v>
      </c>
      <c r="I4857" t="str" cm="1">
        <f t="array" ref="I4857">IFERROR(INDEX(scheduling_data!H:H,MATCH(B4857&amp;D4857,scheduling_data!D:D&amp;scheduling_data!A:A,0)),"")</f>
        <v>Kelsea Rodriguez</v>
      </c>
      <c r="J4857" t="str">
        <f t="shared" si="225"/>
        <v>No</v>
      </c>
      <c r="K4857" t="str">
        <f t="shared" si="226"/>
        <v>15345334.5833333333Kelsea Rodriguez</v>
      </c>
      <c r="L4857" t="str">
        <f t="shared" si="227"/>
        <v>Yes</v>
      </c>
    </row>
    <row r="4858" spans="1:12" x14ac:dyDescent="0.3">
      <c r="A4858" t="s">
        <v>81</v>
      </c>
      <c r="B4858">
        <v>153</v>
      </c>
      <c r="C4858" s="1">
        <v>45379</v>
      </c>
      <c r="D4858" s="1">
        <v>45350.666666666664</v>
      </c>
      <c r="E4858">
        <v>56.78</v>
      </c>
      <c r="F4858" t="s">
        <v>19</v>
      </c>
      <c r="G4858" t="s">
        <v>84</v>
      </c>
      <c r="H4858">
        <v>97112</v>
      </c>
      <c r="I4858" t="str" cm="1">
        <f t="array" ref="I4858">IFERROR(INDEX(scheduling_data!H:H,MATCH(B4858&amp;D4858,scheduling_data!D:D&amp;scheduling_data!A:A,0)),"")</f>
        <v>Kelsea Rodriguez</v>
      </c>
      <c r="J4858" t="str">
        <f t="shared" si="225"/>
        <v>No</v>
      </c>
      <c r="K4858" t="str">
        <f t="shared" si="226"/>
        <v>15345350.6666666667Kelsea Rodriguez</v>
      </c>
      <c r="L4858" t="str">
        <f t="shared" si="227"/>
        <v>Yes</v>
      </c>
    </row>
    <row r="4859" spans="1:12" x14ac:dyDescent="0.3">
      <c r="A4859" t="s">
        <v>81</v>
      </c>
      <c r="B4859">
        <v>153</v>
      </c>
      <c r="C4859" s="1">
        <v>45379</v>
      </c>
      <c r="D4859" s="1">
        <v>45350.666666666664</v>
      </c>
      <c r="E4859">
        <v>93.22</v>
      </c>
      <c r="F4859" t="s">
        <v>9</v>
      </c>
      <c r="G4859" t="s">
        <v>83</v>
      </c>
      <c r="H4859">
        <v>97112</v>
      </c>
      <c r="I4859" t="str" cm="1">
        <f t="array" ref="I4859">IFERROR(INDEX(scheduling_data!H:H,MATCH(B4859&amp;D4859,scheduling_data!D:D&amp;scheduling_data!A:A,0)),"")</f>
        <v>Kelsea Rodriguez</v>
      </c>
      <c r="J4859" t="str">
        <f t="shared" si="225"/>
        <v>No</v>
      </c>
      <c r="K4859" t="str">
        <f t="shared" si="226"/>
        <v>15345350.6666666667Kelsea Rodriguez</v>
      </c>
      <c r="L4859" t="str">
        <f t="shared" si="227"/>
        <v>No</v>
      </c>
    </row>
    <row r="4860" spans="1:12" x14ac:dyDescent="0.3">
      <c r="A4860" t="s">
        <v>245</v>
      </c>
      <c r="B4860">
        <v>153</v>
      </c>
      <c r="C4860" s="1">
        <v>45357.848611111112</v>
      </c>
      <c r="D4860" s="1">
        <v>45343.625</v>
      </c>
      <c r="E4860">
        <v>0</v>
      </c>
      <c r="F4860" t="s">
        <v>9</v>
      </c>
      <c r="G4860" t="s">
        <v>248</v>
      </c>
      <c r="H4860">
        <v>92507</v>
      </c>
      <c r="I4860" t="str" cm="1">
        <f t="array" ref="I4860">IFERROR(INDEX(scheduling_data!H:H,MATCH(B4860&amp;D4860,scheduling_data!D:D&amp;scheduling_data!A:A,0)),"")</f>
        <v>Kelli Cruthirds</v>
      </c>
      <c r="J4860" t="str">
        <f t="shared" si="225"/>
        <v>No</v>
      </c>
      <c r="K4860" t="str">
        <f t="shared" si="226"/>
        <v>15345343.625Kelli Cruthirds</v>
      </c>
      <c r="L4860" t="str">
        <f t="shared" si="227"/>
        <v>No</v>
      </c>
    </row>
    <row r="4861" spans="1:12" x14ac:dyDescent="0.3">
      <c r="A4861" t="s">
        <v>245</v>
      </c>
      <c r="B4861">
        <v>153</v>
      </c>
      <c r="C4861" s="1">
        <v>45365</v>
      </c>
      <c r="D4861" s="1">
        <v>45350.666666666664</v>
      </c>
      <c r="E4861">
        <v>0</v>
      </c>
      <c r="F4861" t="s">
        <v>9</v>
      </c>
      <c r="G4861" t="s">
        <v>246</v>
      </c>
      <c r="H4861">
        <v>97112</v>
      </c>
      <c r="I4861" t="str" cm="1">
        <f t="array" ref="I4861">IFERROR(INDEX(scheduling_data!H:H,MATCH(B4861&amp;D4861,scheduling_data!D:D&amp;scheduling_data!A:A,0)),"")</f>
        <v>Kelsea Rodriguez</v>
      </c>
      <c r="J4861" t="str">
        <f t="shared" si="225"/>
        <v>No</v>
      </c>
      <c r="K4861" t="str">
        <f t="shared" si="226"/>
        <v>15345350.6666666667Kelsea Rodriguez</v>
      </c>
      <c r="L4861" t="str">
        <f t="shared" si="227"/>
        <v>No</v>
      </c>
    </row>
    <row r="4862" spans="1:12" x14ac:dyDescent="0.3">
      <c r="A4862" t="s">
        <v>245</v>
      </c>
      <c r="B4862">
        <v>26</v>
      </c>
      <c r="C4862" s="1">
        <v>45357.848611111112</v>
      </c>
      <c r="D4862" s="1">
        <v>45343.625</v>
      </c>
      <c r="E4862">
        <v>0</v>
      </c>
      <c r="F4862" t="s">
        <v>9</v>
      </c>
      <c r="G4862" t="s">
        <v>250</v>
      </c>
      <c r="H4862">
        <v>97140</v>
      </c>
      <c r="I4862" t="str" cm="1">
        <f t="array" ref="I4862">IFERROR(INDEX(scheduling_data!H:H,MATCH(B4862&amp;D4862,scheduling_data!D:D&amp;scheduling_data!A:A,0)),"")</f>
        <v>James Allen</v>
      </c>
      <c r="J4862" t="str">
        <f t="shared" si="225"/>
        <v>No</v>
      </c>
      <c r="K4862" t="str">
        <f t="shared" si="226"/>
        <v>2645343.625James Allen</v>
      </c>
      <c r="L4862" t="str">
        <f t="shared" si="227"/>
        <v>No</v>
      </c>
    </row>
    <row r="4863" spans="1:12" x14ac:dyDescent="0.3">
      <c r="A4863" t="s">
        <v>245</v>
      </c>
      <c r="B4863">
        <v>26</v>
      </c>
      <c r="C4863" s="1">
        <v>45357.848611111112</v>
      </c>
      <c r="D4863" s="1">
        <v>45343.625</v>
      </c>
      <c r="E4863">
        <v>0</v>
      </c>
      <c r="F4863" t="s">
        <v>9</v>
      </c>
      <c r="G4863" t="s">
        <v>251</v>
      </c>
      <c r="H4863">
        <v>97110</v>
      </c>
      <c r="I4863" t="str" cm="1">
        <f t="array" ref="I4863">IFERROR(INDEX(scheduling_data!H:H,MATCH(B4863&amp;D4863,scheduling_data!D:D&amp;scheduling_data!A:A,0)),"")</f>
        <v>James Allen</v>
      </c>
      <c r="J4863" t="str">
        <f t="shared" si="225"/>
        <v>No</v>
      </c>
      <c r="K4863" t="str">
        <f t="shared" si="226"/>
        <v>2645343.625James Allen</v>
      </c>
      <c r="L4863" t="str">
        <f t="shared" si="227"/>
        <v>No</v>
      </c>
    </row>
    <row r="4864" spans="1:12" x14ac:dyDescent="0.3">
      <c r="A4864" t="s">
        <v>245</v>
      </c>
      <c r="B4864">
        <v>26</v>
      </c>
      <c r="C4864" s="1">
        <v>45365</v>
      </c>
      <c r="D4864" s="1">
        <v>45349.625</v>
      </c>
      <c r="E4864">
        <v>0</v>
      </c>
      <c r="F4864" t="s">
        <v>9</v>
      </c>
      <c r="G4864" t="s">
        <v>249</v>
      </c>
      <c r="H4864">
        <v>97110</v>
      </c>
      <c r="I4864" t="str" cm="1">
        <f t="array" ref="I4864">IFERROR(INDEX(scheduling_data!H:H,MATCH(B4864&amp;D4864,scheduling_data!D:D&amp;scheduling_data!A:A,0)),"")</f>
        <v>James Allen</v>
      </c>
      <c r="J4864" t="str">
        <f t="shared" si="225"/>
        <v>No</v>
      </c>
      <c r="K4864" t="str">
        <f t="shared" si="226"/>
        <v>2645349.625James Allen</v>
      </c>
      <c r="L4864" t="str">
        <f t="shared" si="227"/>
        <v>No</v>
      </c>
    </row>
    <row r="4865" spans="1:12" x14ac:dyDescent="0.3">
      <c r="A4865" t="s">
        <v>80</v>
      </c>
      <c r="B4865">
        <v>154</v>
      </c>
      <c r="C4865" s="1">
        <v>45352</v>
      </c>
      <c r="D4865" s="1">
        <v>45338.291666666664</v>
      </c>
      <c r="E4865">
        <v>46.61</v>
      </c>
      <c r="F4865" t="s">
        <v>9</v>
      </c>
      <c r="G4865" t="s">
        <v>52</v>
      </c>
      <c r="H4865">
        <v>97112</v>
      </c>
      <c r="I4865" t="str" cm="1">
        <f t="array" ref="I4865">IFERROR(INDEX(scheduling_data!H:H,MATCH(B4865&amp;D4865,scheduling_data!D:D&amp;scheduling_data!A:A,0)),"")</f>
        <v>Katherine Tyree</v>
      </c>
      <c r="J4865" t="str">
        <f t="shared" si="225"/>
        <v>No</v>
      </c>
      <c r="K4865" t="str">
        <f t="shared" si="226"/>
        <v>15445338.2916666667Katherine Tyree</v>
      </c>
      <c r="L4865" t="str">
        <f t="shared" si="227"/>
        <v>No</v>
      </c>
    </row>
    <row r="4866" spans="1:12" x14ac:dyDescent="0.3">
      <c r="A4866" t="s">
        <v>80</v>
      </c>
      <c r="B4866">
        <v>154</v>
      </c>
      <c r="C4866" s="1">
        <v>45352</v>
      </c>
      <c r="D4866" s="1">
        <v>45338.291666666664</v>
      </c>
      <c r="E4866">
        <v>28.39</v>
      </c>
      <c r="F4866" t="s">
        <v>19</v>
      </c>
      <c r="G4866" t="s">
        <v>51</v>
      </c>
      <c r="H4866">
        <v>97112</v>
      </c>
      <c r="I4866" t="str" cm="1">
        <f t="array" ref="I4866">IFERROR(INDEX(scheduling_data!H:H,MATCH(B4866&amp;D4866,scheduling_data!D:D&amp;scheduling_data!A:A,0)),"")</f>
        <v>Katherine Tyree</v>
      </c>
      <c r="J4866" t="str">
        <f t="shared" si="225"/>
        <v>No</v>
      </c>
      <c r="K4866" t="str">
        <f t="shared" si="226"/>
        <v>15445338.2916666667Katherine Tyree</v>
      </c>
      <c r="L4866" t="str">
        <f t="shared" si="227"/>
        <v>Yes</v>
      </c>
    </row>
    <row r="4867" spans="1:12" x14ac:dyDescent="0.3">
      <c r="A4867" t="s">
        <v>80</v>
      </c>
      <c r="B4867">
        <v>154</v>
      </c>
      <c r="C4867" s="1">
        <v>45352</v>
      </c>
      <c r="D4867" s="1">
        <v>45338.291666666664</v>
      </c>
      <c r="E4867">
        <v>50.2</v>
      </c>
      <c r="F4867" t="s">
        <v>9</v>
      </c>
      <c r="G4867" t="s">
        <v>52</v>
      </c>
      <c r="H4867">
        <v>97110</v>
      </c>
      <c r="I4867" t="str" cm="1">
        <f t="array" ref="I4867">IFERROR(INDEX(scheduling_data!H:H,MATCH(B4867&amp;D4867,scheduling_data!D:D&amp;scheduling_data!A:A,0)),"")</f>
        <v>Katherine Tyree</v>
      </c>
      <c r="J4867" t="str">
        <f t="shared" ref="J4867:J4930" si="228">IF(I4867="", "Yes", "No")</f>
        <v>No</v>
      </c>
      <c r="K4867" t="str">
        <f t="shared" ref="K4867:K4930" si="229">IF(I4867="",B4867&amp;D4867,B4867&amp;D4867&amp;I4867)</f>
        <v>15445338.2916666667Katherine Tyree</v>
      </c>
      <c r="L4867" t="str">
        <f t="shared" ref="L4867:L4930" si="230">IF(OR(F4867="Cash", F4867="Check", F4867="EFT", F4867="Credit Card", F4867="Visa", F4867="Mastercard", F4867="AMEX"), "Yes", "No")</f>
        <v>No</v>
      </c>
    </row>
    <row r="4868" spans="1:12" x14ac:dyDescent="0.3">
      <c r="A4868" t="s">
        <v>80</v>
      </c>
      <c r="B4868">
        <v>154</v>
      </c>
      <c r="C4868" s="1">
        <v>45352</v>
      </c>
      <c r="D4868" s="1">
        <v>45338.291666666664</v>
      </c>
      <c r="E4868">
        <v>24.8</v>
      </c>
      <c r="F4868" t="s">
        <v>19</v>
      </c>
      <c r="G4868" t="s">
        <v>51</v>
      </c>
      <c r="H4868">
        <v>97110</v>
      </c>
      <c r="I4868" t="str" cm="1">
        <f t="array" ref="I4868">IFERROR(INDEX(scheduling_data!H:H,MATCH(B4868&amp;D4868,scheduling_data!D:D&amp;scheduling_data!A:A,0)),"")</f>
        <v>Katherine Tyree</v>
      </c>
      <c r="J4868" t="str">
        <f t="shared" si="228"/>
        <v>No</v>
      </c>
      <c r="K4868" t="str">
        <f t="shared" si="229"/>
        <v>15445338.2916666667Katherine Tyree</v>
      </c>
      <c r="L4868" t="str">
        <f t="shared" si="230"/>
        <v>Yes</v>
      </c>
    </row>
    <row r="4869" spans="1:12" x14ac:dyDescent="0.3">
      <c r="A4869" t="s">
        <v>80</v>
      </c>
      <c r="B4869">
        <v>154</v>
      </c>
      <c r="C4869" s="1">
        <v>45352</v>
      </c>
      <c r="D4869" s="1">
        <v>45342.291666666664</v>
      </c>
      <c r="E4869">
        <v>46.61</v>
      </c>
      <c r="F4869" t="s">
        <v>9</v>
      </c>
      <c r="G4869" t="s">
        <v>52</v>
      </c>
      <c r="H4869">
        <v>97112</v>
      </c>
      <c r="I4869" t="str" cm="1">
        <f t="array" ref="I4869">IFERROR(INDEX(scheduling_data!H:H,MATCH(B4869&amp;D4869,scheduling_data!D:D&amp;scheduling_data!A:A,0)),"")</f>
        <v>Christian Litz</v>
      </c>
      <c r="J4869" t="str">
        <f t="shared" si="228"/>
        <v>No</v>
      </c>
      <c r="K4869" t="str">
        <f t="shared" si="229"/>
        <v>15445342.2916666667Christian Litz</v>
      </c>
      <c r="L4869" t="str">
        <f t="shared" si="230"/>
        <v>No</v>
      </c>
    </row>
    <row r="4870" spans="1:12" x14ac:dyDescent="0.3">
      <c r="A4870" t="s">
        <v>80</v>
      </c>
      <c r="B4870">
        <v>154</v>
      </c>
      <c r="C4870" s="1">
        <v>45352</v>
      </c>
      <c r="D4870" s="1">
        <v>45342.291666666664</v>
      </c>
      <c r="E4870">
        <v>28.39</v>
      </c>
      <c r="F4870" t="s">
        <v>19</v>
      </c>
      <c r="G4870" t="s">
        <v>51</v>
      </c>
      <c r="H4870">
        <v>97112</v>
      </c>
      <c r="I4870" t="str" cm="1">
        <f t="array" ref="I4870">IFERROR(INDEX(scheduling_data!H:H,MATCH(B4870&amp;D4870,scheduling_data!D:D&amp;scheduling_data!A:A,0)),"")</f>
        <v>Christian Litz</v>
      </c>
      <c r="J4870" t="str">
        <f t="shared" si="228"/>
        <v>No</v>
      </c>
      <c r="K4870" t="str">
        <f t="shared" si="229"/>
        <v>15445342.2916666667Christian Litz</v>
      </c>
      <c r="L4870" t="str">
        <f t="shared" si="230"/>
        <v>Yes</v>
      </c>
    </row>
    <row r="4871" spans="1:12" x14ac:dyDescent="0.3">
      <c r="A4871" t="s">
        <v>80</v>
      </c>
      <c r="B4871">
        <v>154</v>
      </c>
      <c r="C4871" s="1">
        <v>45352</v>
      </c>
      <c r="D4871" s="1">
        <v>45342.291666666664</v>
      </c>
      <c r="E4871">
        <v>100.4</v>
      </c>
      <c r="F4871" t="s">
        <v>9</v>
      </c>
      <c r="G4871" t="s">
        <v>52</v>
      </c>
      <c r="H4871">
        <v>97110</v>
      </c>
      <c r="I4871" t="str" cm="1">
        <f t="array" ref="I4871">IFERROR(INDEX(scheduling_data!H:H,MATCH(B4871&amp;D4871,scheduling_data!D:D&amp;scheduling_data!A:A,0)),"")</f>
        <v>Christian Litz</v>
      </c>
      <c r="J4871" t="str">
        <f t="shared" si="228"/>
        <v>No</v>
      </c>
      <c r="K4871" t="str">
        <f t="shared" si="229"/>
        <v>15445342.2916666667Christian Litz</v>
      </c>
      <c r="L4871" t="str">
        <f t="shared" si="230"/>
        <v>No</v>
      </c>
    </row>
    <row r="4872" spans="1:12" x14ac:dyDescent="0.3">
      <c r="A4872" t="s">
        <v>80</v>
      </c>
      <c r="B4872">
        <v>154</v>
      </c>
      <c r="C4872" s="1">
        <v>45352</v>
      </c>
      <c r="D4872" s="1">
        <v>45342.291666666664</v>
      </c>
      <c r="E4872">
        <v>49.6</v>
      </c>
      <c r="F4872" t="s">
        <v>19</v>
      </c>
      <c r="G4872" t="s">
        <v>51</v>
      </c>
      <c r="H4872">
        <v>97110</v>
      </c>
      <c r="I4872" t="str" cm="1">
        <f t="array" ref="I4872">IFERROR(INDEX(scheduling_data!H:H,MATCH(B4872&amp;D4872,scheduling_data!D:D&amp;scheduling_data!A:A,0)),"")</f>
        <v>Christian Litz</v>
      </c>
      <c r="J4872" t="str">
        <f t="shared" si="228"/>
        <v>No</v>
      </c>
      <c r="K4872" t="str">
        <f t="shared" si="229"/>
        <v>15445342.2916666667Christian Litz</v>
      </c>
      <c r="L4872" t="str">
        <f t="shared" si="230"/>
        <v>Yes</v>
      </c>
    </row>
    <row r="4873" spans="1:12" x14ac:dyDescent="0.3">
      <c r="A4873" t="s">
        <v>80</v>
      </c>
      <c r="B4873">
        <v>154</v>
      </c>
      <c r="C4873" s="1">
        <v>45359</v>
      </c>
      <c r="D4873" s="1">
        <v>45344.291666666664</v>
      </c>
      <c r="E4873">
        <v>139.83000000000001</v>
      </c>
      <c r="F4873" t="s">
        <v>9</v>
      </c>
      <c r="G4873" t="s">
        <v>52</v>
      </c>
      <c r="H4873">
        <v>97112</v>
      </c>
      <c r="I4873" t="str" cm="1">
        <f t="array" ref="I4873">IFERROR(INDEX(scheduling_data!H:H,MATCH(B4873&amp;D4873,scheduling_data!D:D&amp;scheduling_data!A:A,0)),"")</f>
        <v>Katherine Tyree</v>
      </c>
      <c r="J4873" t="str">
        <f t="shared" si="228"/>
        <v>No</v>
      </c>
      <c r="K4873" t="str">
        <f t="shared" si="229"/>
        <v>15445344.2916666667Katherine Tyree</v>
      </c>
      <c r="L4873" t="str">
        <f t="shared" si="230"/>
        <v>No</v>
      </c>
    </row>
    <row r="4874" spans="1:12" x14ac:dyDescent="0.3">
      <c r="A4874" t="s">
        <v>80</v>
      </c>
      <c r="B4874">
        <v>154</v>
      </c>
      <c r="C4874" s="1">
        <v>45359</v>
      </c>
      <c r="D4874" s="1">
        <v>45344.291666666664</v>
      </c>
      <c r="E4874">
        <v>85.17</v>
      </c>
      <c r="F4874" t="s">
        <v>19</v>
      </c>
      <c r="G4874" t="s">
        <v>51</v>
      </c>
      <c r="H4874">
        <v>97112</v>
      </c>
      <c r="I4874" t="str" cm="1">
        <f t="array" ref="I4874">IFERROR(INDEX(scheduling_data!H:H,MATCH(B4874&amp;D4874,scheduling_data!D:D&amp;scheduling_data!A:A,0)),"")</f>
        <v>Katherine Tyree</v>
      </c>
      <c r="J4874" t="str">
        <f t="shared" si="228"/>
        <v>No</v>
      </c>
      <c r="K4874" t="str">
        <f t="shared" si="229"/>
        <v>15445344.2916666667Katherine Tyree</v>
      </c>
      <c r="L4874" t="str">
        <f t="shared" si="230"/>
        <v>Yes</v>
      </c>
    </row>
    <row r="4875" spans="1:12" x14ac:dyDescent="0.3">
      <c r="A4875" t="s">
        <v>80</v>
      </c>
      <c r="B4875">
        <v>154</v>
      </c>
      <c r="C4875" s="1">
        <v>45359</v>
      </c>
      <c r="D4875" s="1">
        <v>45344.291666666664</v>
      </c>
      <c r="E4875">
        <v>50.2</v>
      </c>
      <c r="F4875" t="s">
        <v>9</v>
      </c>
      <c r="G4875" t="s">
        <v>52</v>
      </c>
      <c r="H4875">
        <v>97110</v>
      </c>
      <c r="I4875" t="str" cm="1">
        <f t="array" ref="I4875">IFERROR(INDEX(scheduling_data!H:H,MATCH(B4875&amp;D4875,scheduling_data!D:D&amp;scheduling_data!A:A,0)),"")</f>
        <v>Katherine Tyree</v>
      </c>
      <c r="J4875" t="str">
        <f t="shared" si="228"/>
        <v>No</v>
      </c>
      <c r="K4875" t="str">
        <f t="shared" si="229"/>
        <v>15445344.2916666667Katherine Tyree</v>
      </c>
      <c r="L4875" t="str">
        <f t="shared" si="230"/>
        <v>No</v>
      </c>
    </row>
    <row r="4876" spans="1:12" x14ac:dyDescent="0.3">
      <c r="A4876" t="s">
        <v>80</v>
      </c>
      <c r="B4876">
        <v>154</v>
      </c>
      <c r="C4876" s="1">
        <v>45359</v>
      </c>
      <c r="D4876" s="1">
        <v>45344.291666666664</v>
      </c>
      <c r="E4876">
        <v>24.8</v>
      </c>
      <c r="F4876" t="s">
        <v>19</v>
      </c>
      <c r="G4876" t="s">
        <v>51</v>
      </c>
      <c r="H4876">
        <v>97110</v>
      </c>
      <c r="I4876" t="str" cm="1">
        <f t="array" ref="I4876">IFERROR(INDEX(scheduling_data!H:H,MATCH(B4876&amp;D4876,scheduling_data!D:D&amp;scheduling_data!A:A,0)),"")</f>
        <v>Katherine Tyree</v>
      </c>
      <c r="J4876" t="str">
        <f t="shared" si="228"/>
        <v>No</v>
      </c>
      <c r="K4876" t="str">
        <f t="shared" si="229"/>
        <v>15445344.2916666667Katherine Tyree</v>
      </c>
      <c r="L4876" t="str">
        <f t="shared" si="230"/>
        <v>Yes</v>
      </c>
    </row>
    <row r="4877" spans="1:12" x14ac:dyDescent="0.3">
      <c r="A4877" t="s">
        <v>80</v>
      </c>
      <c r="B4877">
        <v>154</v>
      </c>
      <c r="C4877" s="1">
        <v>45359</v>
      </c>
      <c r="D4877" s="1">
        <v>45349.291666666664</v>
      </c>
      <c r="E4877">
        <v>49.6</v>
      </c>
      <c r="F4877" t="s">
        <v>19</v>
      </c>
      <c r="G4877" t="s">
        <v>51</v>
      </c>
      <c r="H4877">
        <v>97110</v>
      </c>
      <c r="I4877" t="str" cm="1">
        <f t="array" ref="I4877">IFERROR(INDEX(scheduling_data!H:H,MATCH(B4877&amp;D4877,scheduling_data!D:D&amp;scheduling_data!A:A,0)),"")</f>
        <v>Christian Litz</v>
      </c>
      <c r="J4877" t="str">
        <f t="shared" si="228"/>
        <v>No</v>
      </c>
      <c r="K4877" t="str">
        <f t="shared" si="229"/>
        <v>15445349.2916666667Christian Litz</v>
      </c>
      <c r="L4877" t="str">
        <f t="shared" si="230"/>
        <v>Yes</v>
      </c>
    </row>
    <row r="4878" spans="1:12" x14ac:dyDescent="0.3">
      <c r="A4878" t="s">
        <v>80</v>
      </c>
      <c r="B4878">
        <v>154</v>
      </c>
      <c r="C4878" s="1">
        <v>45359</v>
      </c>
      <c r="D4878" s="1">
        <v>45349.291666666664</v>
      </c>
      <c r="E4878">
        <v>100.4</v>
      </c>
      <c r="F4878" t="s">
        <v>9</v>
      </c>
      <c r="G4878" t="s">
        <v>52</v>
      </c>
      <c r="H4878">
        <v>97110</v>
      </c>
      <c r="I4878" t="str" cm="1">
        <f t="array" ref="I4878">IFERROR(INDEX(scheduling_data!H:H,MATCH(B4878&amp;D4878,scheduling_data!D:D&amp;scheduling_data!A:A,0)),"")</f>
        <v>Christian Litz</v>
      </c>
      <c r="J4878" t="str">
        <f t="shared" si="228"/>
        <v>No</v>
      </c>
      <c r="K4878" t="str">
        <f t="shared" si="229"/>
        <v>15445349.2916666667Christian Litz</v>
      </c>
      <c r="L4878" t="str">
        <f t="shared" si="230"/>
        <v>No</v>
      </c>
    </row>
    <row r="4879" spans="1:12" x14ac:dyDescent="0.3">
      <c r="A4879" t="s">
        <v>80</v>
      </c>
      <c r="B4879">
        <v>154</v>
      </c>
      <c r="C4879" s="1">
        <v>45359</v>
      </c>
      <c r="D4879" s="1">
        <v>45349.291666666664</v>
      </c>
      <c r="E4879">
        <v>28.39</v>
      </c>
      <c r="F4879" t="s">
        <v>19</v>
      </c>
      <c r="G4879" t="s">
        <v>51</v>
      </c>
      <c r="H4879">
        <v>97112</v>
      </c>
      <c r="I4879" t="str" cm="1">
        <f t="array" ref="I4879">IFERROR(INDEX(scheduling_data!H:H,MATCH(B4879&amp;D4879,scheduling_data!D:D&amp;scheduling_data!A:A,0)),"")</f>
        <v>Christian Litz</v>
      </c>
      <c r="J4879" t="str">
        <f t="shared" si="228"/>
        <v>No</v>
      </c>
      <c r="K4879" t="str">
        <f t="shared" si="229"/>
        <v>15445349.2916666667Christian Litz</v>
      </c>
      <c r="L4879" t="str">
        <f t="shared" si="230"/>
        <v>Yes</v>
      </c>
    </row>
    <row r="4880" spans="1:12" x14ac:dyDescent="0.3">
      <c r="A4880" t="s">
        <v>80</v>
      </c>
      <c r="B4880">
        <v>154</v>
      </c>
      <c r="C4880" s="1">
        <v>45359</v>
      </c>
      <c r="D4880" s="1">
        <v>45349.291666666664</v>
      </c>
      <c r="E4880">
        <v>46.61</v>
      </c>
      <c r="F4880" t="s">
        <v>9</v>
      </c>
      <c r="G4880" t="s">
        <v>52</v>
      </c>
      <c r="H4880">
        <v>97112</v>
      </c>
      <c r="I4880" t="str" cm="1">
        <f t="array" ref="I4880">IFERROR(INDEX(scheduling_data!H:H,MATCH(B4880&amp;D4880,scheduling_data!D:D&amp;scheduling_data!A:A,0)),"")</f>
        <v>Christian Litz</v>
      </c>
      <c r="J4880" t="str">
        <f t="shared" si="228"/>
        <v>No</v>
      </c>
      <c r="K4880" t="str">
        <f t="shared" si="229"/>
        <v>15445349.2916666667Christian Litz</v>
      </c>
      <c r="L4880" t="str">
        <f t="shared" si="230"/>
        <v>No</v>
      </c>
    </row>
    <row r="4881" spans="1:12" x14ac:dyDescent="0.3">
      <c r="A4881" t="s">
        <v>80</v>
      </c>
      <c r="B4881">
        <v>154</v>
      </c>
      <c r="C4881" s="1">
        <v>45366</v>
      </c>
      <c r="D4881" s="1">
        <v>45351.291666666664</v>
      </c>
      <c r="E4881">
        <v>100.4</v>
      </c>
      <c r="F4881" t="s">
        <v>9</v>
      </c>
      <c r="G4881" t="s">
        <v>52</v>
      </c>
      <c r="H4881">
        <v>97110</v>
      </c>
      <c r="I4881" t="str" cm="1">
        <f t="array" ref="I4881">IFERROR(INDEX(scheduling_data!H:H,MATCH(B4881&amp;D4881,scheduling_data!D:D&amp;scheduling_data!A:A,0)),"")</f>
        <v>Christian Litz</v>
      </c>
      <c r="J4881" t="str">
        <f t="shared" si="228"/>
        <v>No</v>
      </c>
      <c r="K4881" t="str">
        <f t="shared" si="229"/>
        <v>15445351.2916666667Christian Litz</v>
      </c>
      <c r="L4881" t="str">
        <f t="shared" si="230"/>
        <v>No</v>
      </c>
    </row>
    <row r="4882" spans="1:12" x14ac:dyDescent="0.3">
      <c r="A4882" t="s">
        <v>80</v>
      </c>
      <c r="B4882">
        <v>154</v>
      </c>
      <c r="C4882" s="1">
        <v>45366</v>
      </c>
      <c r="D4882" s="1">
        <v>45351.291666666664</v>
      </c>
      <c r="E4882">
        <v>49.6</v>
      </c>
      <c r="F4882" t="s">
        <v>19</v>
      </c>
      <c r="G4882" t="s">
        <v>51</v>
      </c>
      <c r="H4882">
        <v>97110</v>
      </c>
      <c r="I4882" t="str" cm="1">
        <f t="array" ref="I4882">IFERROR(INDEX(scheduling_data!H:H,MATCH(B4882&amp;D4882,scheduling_data!D:D&amp;scheduling_data!A:A,0)),"")</f>
        <v>Christian Litz</v>
      </c>
      <c r="J4882" t="str">
        <f t="shared" si="228"/>
        <v>No</v>
      </c>
      <c r="K4882" t="str">
        <f t="shared" si="229"/>
        <v>15445351.2916666667Christian Litz</v>
      </c>
      <c r="L4882" t="str">
        <f t="shared" si="230"/>
        <v>Yes</v>
      </c>
    </row>
    <row r="4883" spans="1:12" x14ac:dyDescent="0.3">
      <c r="A4883" t="s">
        <v>80</v>
      </c>
      <c r="B4883">
        <v>154</v>
      </c>
      <c r="C4883" s="1">
        <v>45366</v>
      </c>
      <c r="D4883" s="1">
        <v>45351.291666666664</v>
      </c>
      <c r="E4883">
        <v>56.78</v>
      </c>
      <c r="F4883" t="s">
        <v>19</v>
      </c>
      <c r="G4883" t="s">
        <v>51</v>
      </c>
      <c r="H4883">
        <v>97112</v>
      </c>
      <c r="I4883" t="str" cm="1">
        <f t="array" ref="I4883">IFERROR(INDEX(scheduling_data!H:H,MATCH(B4883&amp;D4883,scheduling_data!D:D&amp;scheduling_data!A:A,0)),"")</f>
        <v>Christian Litz</v>
      </c>
      <c r="J4883" t="str">
        <f t="shared" si="228"/>
        <v>No</v>
      </c>
      <c r="K4883" t="str">
        <f t="shared" si="229"/>
        <v>15445351.2916666667Christian Litz</v>
      </c>
      <c r="L4883" t="str">
        <f t="shared" si="230"/>
        <v>Yes</v>
      </c>
    </row>
    <row r="4884" spans="1:12" x14ac:dyDescent="0.3">
      <c r="A4884" t="s">
        <v>80</v>
      </c>
      <c r="B4884">
        <v>154</v>
      </c>
      <c r="C4884" s="1">
        <v>45366</v>
      </c>
      <c r="D4884" s="1">
        <v>45351.291666666664</v>
      </c>
      <c r="E4884">
        <v>93.22</v>
      </c>
      <c r="F4884" t="s">
        <v>9</v>
      </c>
      <c r="G4884" t="s">
        <v>52</v>
      </c>
      <c r="H4884">
        <v>97112</v>
      </c>
      <c r="I4884" t="str" cm="1">
        <f t="array" ref="I4884">IFERROR(INDEX(scheduling_data!H:H,MATCH(B4884&amp;D4884,scheduling_data!D:D&amp;scheduling_data!A:A,0)),"")</f>
        <v>Christian Litz</v>
      </c>
      <c r="J4884" t="str">
        <f t="shared" si="228"/>
        <v>No</v>
      </c>
      <c r="K4884" t="str">
        <f t="shared" si="229"/>
        <v>15445351.2916666667Christian Litz</v>
      </c>
      <c r="L4884" t="str">
        <f t="shared" si="230"/>
        <v>No</v>
      </c>
    </row>
    <row r="4885" spans="1:12" x14ac:dyDescent="0.3">
      <c r="A4885" t="s">
        <v>232</v>
      </c>
      <c r="B4885">
        <v>155</v>
      </c>
      <c r="C4885" s="1">
        <v>45357</v>
      </c>
      <c r="D4885" s="1">
        <v>45335.333333333336</v>
      </c>
      <c r="E4885">
        <v>83</v>
      </c>
      <c r="F4885" t="s">
        <v>9</v>
      </c>
      <c r="G4885" t="s">
        <v>169</v>
      </c>
      <c r="H4885">
        <v>97110</v>
      </c>
      <c r="I4885" t="str" cm="1">
        <f t="array" ref="I4885">IFERROR(INDEX(scheduling_data!H:H,MATCH(B4885&amp;D4885,scheduling_data!D:D&amp;scheduling_data!A:A,0)),"")</f>
        <v>Jessica Pittman</v>
      </c>
      <c r="J4885" t="str">
        <f t="shared" si="228"/>
        <v>No</v>
      </c>
      <c r="K4885" t="str">
        <f t="shared" si="229"/>
        <v>15545335.3333333333Jessica Pittman</v>
      </c>
      <c r="L4885" t="str">
        <f t="shared" si="230"/>
        <v>No</v>
      </c>
    </row>
    <row r="4886" spans="1:12" x14ac:dyDescent="0.3">
      <c r="A4886" t="s">
        <v>232</v>
      </c>
      <c r="B4886">
        <v>155</v>
      </c>
      <c r="C4886" s="1">
        <v>45357</v>
      </c>
      <c r="D4886" s="1">
        <v>45335.333333333336</v>
      </c>
      <c r="E4886">
        <v>150</v>
      </c>
      <c r="F4886" t="s">
        <v>9</v>
      </c>
      <c r="G4886" t="s">
        <v>169</v>
      </c>
      <c r="H4886">
        <v>97530</v>
      </c>
      <c r="I4886" t="str" cm="1">
        <f t="array" ref="I4886">IFERROR(INDEX(scheduling_data!H:H,MATCH(B4886&amp;D4886,scheduling_data!D:D&amp;scheduling_data!A:A,0)),"")</f>
        <v>Jessica Pittman</v>
      </c>
      <c r="J4886" t="str">
        <f t="shared" si="228"/>
        <v>No</v>
      </c>
      <c r="K4886" t="str">
        <f t="shared" si="229"/>
        <v>15545335.3333333333Jessica Pittman</v>
      </c>
      <c r="L4886" t="str">
        <f t="shared" si="230"/>
        <v>No</v>
      </c>
    </row>
    <row r="4887" spans="1:12" x14ac:dyDescent="0.3">
      <c r="A4887" t="s">
        <v>232</v>
      </c>
      <c r="B4887">
        <v>155</v>
      </c>
      <c r="C4887" s="1">
        <v>45357</v>
      </c>
      <c r="D4887" s="1">
        <v>45335.333333333336</v>
      </c>
      <c r="E4887">
        <v>37</v>
      </c>
      <c r="F4887" t="s">
        <v>19</v>
      </c>
      <c r="G4887" t="s">
        <v>170</v>
      </c>
      <c r="H4887">
        <v>97110</v>
      </c>
      <c r="I4887" t="str" cm="1">
        <f t="array" ref="I4887">IFERROR(INDEX(scheduling_data!H:H,MATCH(B4887&amp;D4887,scheduling_data!D:D&amp;scheduling_data!A:A,0)),"")</f>
        <v>Jessica Pittman</v>
      </c>
      <c r="J4887" t="str">
        <f t="shared" si="228"/>
        <v>No</v>
      </c>
      <c r="K4887" t="str">
        <f t="shared" si="229"/>
        <v>15545335.3333333333Jessica Pittman</v>
      </c>
      <c r="L4887" t="str">
        <f t="shared" si="230"/>
        <v>Yes</v>
      </c>
    </row>
    <row r="4888" spans="1:12" x14ac:dyDescent="0.3">
      <c r="A4888" t="s">
        <v>232</v>
      </c>
      <c r="B4888">
        <v>155</v>
      </c>
      <c r="C4888" s="1">
        <v>45364</v>
      </c>
      <c r="D4888" s="1">
        <v>45342.291666666664</v>
      </c>
      <c r="E4888">
        <v>8</v>
      </c>
      <c r="F4888" t="s">
        <v>9</v>
      </c>
      <c r="G4888" t="s">
        <v>169</v>
      </c>
      <c r="H4888">
        <v>97112</v>
      </c>
      <c r="I4888" t="str" cm="1">
        <f t="array" ref="I4888">IFERROR(INDEX(scheduling_data!H:H,MATCH(B4888&amp;D4888,scheduling_data!D:D&amp;scheduling_data!A:A,0)),"")</f>
        <v>Robert Crochet</v>
      </c>
      <c r="J4888" t="str">
        <f t="shared" si="228"/>
        <v>No</v>
      </c>
      <c r="K4888" t="str">
        <f t="shared" si="229"/>
        <v>15545342.2916666667Robert Crochet</v>
      </c>
      <c r="L4888" t="str">
        <f t="shared" si="230"/>
        <v>No</v>
      </c>
    </row>
    <row r="4889" spans="1:12" x14ac:dyDescent="0.3">
      <c r="A4889" t="s">
        <v>232</v>
      </c>
      <c r="B4889">
        <v>155</v>
      </c>
      <c r="C4889" s="1">
        <v>45364</v>
      </c>
      <c r="D4889" s="1">
        <v>45342.291666666664</v>
      </c>
      <c r="E4889">
        <v>37</v>
      </c>
      <c r="F4889" t="s">
        <v>19</v>
      </c>
      <c r="G4889" t="s">
        <v>170</v>
      </c>
      <c r="H4889">
        <v>97112</v>
      </c>
      <c r="I4889" t="str" cm="1">
        <f t="array" ref="I4889">IFERROR(INDEX(scheduling_data!H:H,MATCH(B4889&amp;D4889,scheduling_data!D:D&amp;scheduling_data!A:A,0)),"")</f>
        <v>Robert Crochet</v>
      </c>
      <c r="J4889" t="str">
        <f t="shared" si="228"/>
        <v>No</v>
      </c>
      <c r="K4889" t="str">
        <f t="shared" si="229"/>
        <v>15545342.2916666667Robert Crochet</v>
      </c>
      <c r="L4889" t="str">
        <f t="shared" si="230"/>
        <v>Yes</v>
      </c>
    </row>
    <row r="4890" spans="1:12" x14ac:dyDescent="0.3">
      <c r="A4890" t="s">
        <v>232</v>
      </c>
      <c r="B4890">
        <v>155</v>
      </c>
      <c r="C4890" s="1">
        <v>45364</v>
      </c>
      <c r="D4890" s="1">
        <v>45342.291666666664</v>
      </c>
      <c r="E4890">
        <v>75</v>
      </c>
      <c r="F4890" t="s">
        <v>9</v>
      </c>
      <c r="G4890" t="s">
        <v>169</v>
      </c>
      <c r="H4890">
        <v>97140</v>
      </c>
      <c r="I4890" t="str" cm="1">
        <f t="array" ref="I4890">IFERROR(INDEX(scheduling_data!H:H,MATCH(B4890&amp;D4890,scheduling_data!D:D&amp;scheduling_data!A:A,0)),"")</f>
        <v>Robert Crochet</v>
      </c>
      <c r="J4890" t="str">
        <f t="shared" si="228"/>
        <v>No</v>
      </c>
      <c r="K4890" t="str">
        <f t="shared" si="229"/>
        <v>15545342.2916666667Robert Crochet</v>
      </c>
      <c r="L4890" t="str">
        <f t="shared" si="230"/>
        <v>No</v>
      </c>
    </row>
    <row r="4891" spans="1:12" x14ac:dyDescent="0.3">
      <c r="A4891" t="s">
        <v>232</v>
      </c>
      <c r="B4891">
        <v>155</v>
      </c>
      <c r="C4891" s="1">
        <v>45364</v>
      </c>
      <c r="D4891" s="1">
        <v>45344.291666666664</v>
      </c>
      <c r="E4891">
        <v>37</v>
      </c>
      <c r="F4891" t="s">
        <v>19</v>
      </c>
      <c r="G4891" t="s">
        <v>170</v>
      </c>
      <c r="H4891">
        <v>97112</v>
      </c>
      <c r="I4891" t="str" cm="1">
        <f t="array" ref="I4891">IFERROR(INDEX(scheduling_data!H:H,MATCH(B4891&amp;D4891,scheduling_data!D:D&amp;scheduling_data!A:A,0)),"")</f>
        <v>Robert Crochet</v>
      </c>
      <c r="J4891" t="str">
        <f t="shared" si="228"/>
        <v>No</v>
      </c>
      <c r="K4891" t="str">
        <f t="shared" si="229"/>
        <v>15545344.2916666667Robert Crochet</v>
      </c>
      <c r="L4891" t="str">
        <f t="shared" si="230"/>
        <v>Yes</v>
      </c>
    </row>
    <row r="4892" spans="1:12" x14ac:dyDescent="0.3">
      <c r="A4892" t="s">
        <v>232</v>
      </c>
      <c r="B4892">
        <v>155</v>
      </c>
      <c r="C4892" s="1">
        <v>45364</v>
      </c>
      <c r="D4892" s="1">
        <v>45344.291666666664</v>
      </c>
      <c r="E4892">
        <v>8</v>
      </c>
      <c r="F4892" t="s">
        <v>9</v>
      </c>
      <c r="G4892" t="s">
        <v>169</v>
      </c>
      <c r="H4892">
        <v>97112</v>
      </c>
      <c r="I4892" t="str" cm="1">
        <f t="array" ref="I4892">IFERROR(INDEX(scheduling_data!H:H,MATCH(B4892&amp;D4892,scheduling_data!D:D&amp;scheduling_data!A:A,0)),"")</f>
        <v>Robert Crochet</v>
      </c>
      <c r="J4892" t="str">
        <f t="shared" si="228"/>
        <v>No</v>
      </c>
      <c r="K4892" t="str">
        <f t="shared" si="229"/>
        <v>15545344.2916666667Robert Crochet</v>
      </c>
      <c r="L4892" t="str">
        <f t="shared" si="230"/>
        <v>No</v>
      </c>
    </row>
    <row r="4893" spans="1:12" x14ac:dyDescent="0.3">
      <c r="A4893" t="s">
        <v>232</v>
      </c>
      <c r="B4893">
        <v>155</v>
      </c>
      <c r="C4893" s="1">
        <v>45364</v>
      </c>
      <c r="D4893" s="1">
        <v>45344.291666666664</v>
      </c>
      <c r="E4893">
        <v>75</v>
      </c>
      <c r="F4893" t="s">
        <v>9</v>
      </c>
      <c r="G4893" t="s">
        <v>169</v>
      </c>
      <c r="H4893">
        <v>97140</v>
      </c>
      <c r="I4893" t="str" cm="1">
        <f t="array" ref="I4893">IFERROR(INDEX(scheduling_data!H:H,MATCH(B4893&amp;D4893,scheduling_data!D:D&amp;scheduling_data!A:A,0)),"")</f>
        <v>Robert Crochet</v>
      </c>
      <c r="J4893" t="str">
        <f t="shared" si="228"/>
        <v>No</v>
      </c>
      <c r="K4893" t="str">
        <f t="shared" si="229"/>
        <v>15545344.2916666667Robert Crochet</v>
      </c>
      <c r="L4893" t="str">
        <f t="shared" si="230"/>
        <v>No</v>
      </c>
    </row>
    <row r="4894" spans="1:12" x14ac:dyDescent="0.3">
      <c r="A4894" t="s">
        <v>232</v>
      </c>
      <c r="B4894">
        <v>155</v>
      </c>
      <c r="C4894" s="1">
        <v>45370</v>
      </c>
      <c r="D4894" s="1">
        <v>45349.291666666664</v>
      </c>
      <c r="E4894">
        <v>8</v>
      </c>
      <c r="F4894" t="s">
        <v>9</v>
      </c>
      <c r="G4894" t="s">
        <v>169</v>
      </c>
      <c r="H4894">
        <v>97112</v>
      </c>
      <c r="I4894" t="str" cm="1">
        <f t="array" ref="I4894">IFERROR(INDEX(scheduling_data!H:H,MATCH(B4894&amp;D4894,scheduling_data!D:D&amp;scheduling_data!A:A,0)),"")</f>
        <v>Robert Crochet</v>
      </c>
      <c r="J4894" t="str">
        <f t="shared" si="228"/>
        <v>No</v>
      </c>
      <c r="K4894" t="str">
        <f t="shared" si="229"/>
        <v>15545349.2916666667Robert Crochet</v>
      </c>
      <c r="L4894" t="str">
        <f t="shared" si="230"/>
        <v>No</v>
      </c>
    </row>
    <row r="4895" spans="1:12" x14ac:dyDescent="0.3">
      <c r="A4895" t="s">
        <v>232</v>
      </c>
      <c r="B4895">
        <v>155</v>
      </c>
      <c r="C4895" s="1">
        <v>45370</v>
      </c>
      <c r="D4895" s="1">
        <v>45349.291666666664</v>
      </c>
      <c r="E4895">
        <v>75</v>
      </c>
      <c r="F4895" t="s">
        <v>9</v>
      </c>
      <c r="G4895" t="s">
        <v>169</v>
      </c>
      <c r="H4895">
        <v>97140</v>
      </c>
      <c r="I4895" t="str" cm="1">
        <f t="array" ref="I4895">IFERROR(INDEX(scheduling_data!H:H,MATCH(B4895&amp;D4895,scheduling_data!D:D&amp;scheduling_data!A:A,0)),"")</f>
        <v>Robert Crochet</v>
      </c>
      <c r="J4895" t="str">
        <f t="shared" si="228"/>
        <v>No</v>
      </c>
      <c r="K4895" t="str">
        <f t="shared" si="229"/>
        <v>15545349.2916666667Robert Crochet</v>
      </c>
      <c r="L4895" t="str">
        <f t="shared" si="230"/>
        <v>No</v>
      </c>
    </row>
    <row r="4896" spans="1:12" x14ac:dyDescent="0.3">
      <c r="A4896" t="s">
        <v>232</v>
      </c>
      <c r="B4896">
        <v>155</v>
      </c>
      <c r="C4896" s="1">
        <v>45370</v>
      </c>
      <c r="D4896" s="1">
        <v>45349.291666666664</v>
      </c>
      <c r="E4896">
        <v>37</v>
      </c>
      <c r="F4896" t="s">
        <v>19</v>
      </c>
      <c r="G4896" t="s">
        <v>170</v>
      </c>
      <c r="H4896">
        <v>97112</v>
      </c>
      <c r="I4896" t="str" cm="1">
        <f t="array" ref="I4896">IFERROR(INDEX(scheduling_data!H:H,MATCH(B4896&amp;D4896,scheduling_data!D:D&amp;scheduling_data!A:A,0)),"")</f>
        <v>Robert Crochet</v>
      </c>
      <c r="J4896" t="str">
        <f t="shared" si="228"/>
        <v>No</v>
      </c>
      <c r="K4896" t="str">
        <f t="shared" si="229"/>
        <v>15545349.2916666667Robert Crochet</v>
      </c>
      <c r="L4896" t="str">
        <f t="shared" si="230"/>
        <v>Yes</v>
      </c>
    </row>
    <row r="4897" spans="1:12" x14ac:dyDescent="0.3">
      <c r="A4897" t="s">
        <v>232</v>
      </c>
      <c r="B4897">
        <v>155</v>
      </c>
      <c r="C4897" s="1">
        <v>45370</v>
      </c>
      <c r="D4897" s="1">
        <v>45351.291666666664</v>
      </c>
      <c r="E4897">
        <v>75</v>
      </c>
      <c r="F4897" t="s">
        <v>9</v>
      </c>
      <c r="G4897" t="s">
        <v>169</v>
      </c>
      <c r="H4897">
        <v>97112</v>
      </c>
      <c r="I4897" t="str" cm="1">
        <f t="array" ref="I4897">IFERROR(INDEX(scheduling_data!H:H,MATCH(B4897&amp;D4897,scheduling_data!D:D&amp;scheduling_data!A:A,0)),"")</f>
        <v>Katherine Tyree</v>
      </c>
      <c r="J4897" t="str">
        <f t="shared" si="228"/>
        <v>No</v>
      </c>
      <c r="K4897" t="str">
        <f t="shared" si="229"/>
        <v>15545351.2916666667Katherine Tyree</v>
      </c>
      <c r="L4897" t="str">
        <f t="shared" si="230"/>
        <v>No</v>
      </c>
    </row>
    <row r="4898" spans="1:12" x14ac:dyDescent="0.3">
      <c r="A4898" t="s">
        <v>232</v>
      </c>
      <c r="B4898">
        <v>155</v>
      </c>
      <c r="C4898" s="1">
        <v>45370</v>
      </c>
      <c r="D4898" s="1">
        <v>45351.291666666664</v>
      </c>
      <c r="E4898">
        <v>75</v>
      </c>
      <c r="F4898" t="s">
        <v>9</v>
      </c>
      <c r="G4898" t="s">
        <v>169</v>
      </c>
      <c r="H4898">
        <v>97140</v>
      </c>
      <c r="I4898" t="str" cm="1">
        <f t="array" ref="I4898">IFERROR(INDEX(scheduling_data!H:H,MATCH(B4898&amp;D4898,scheduling_data!D:D&amp;scheduling_data!A:A,0)),"")</f>
        <v>Katherine Tyree</v>
      </c>
      <c r="J4898" t="str">
        <f t="shared" si="228"/>
        <v>No</v>
      </c>
      <c r="K4898" t="str">
        <f t="shared" si="229"/>
        <v>15545351.2916666667Katherine Tyree</v>
      </c>
      <c r="L4898" t="str">
        <f t="shared" si="230"/>
        <v>No</v>
      </c>
    </row>
    <row r="4899" spans="1:12" x14ac:dyDescent="0.3">
      <c r="A4899" t="s">
        <v>232</v>
      </c>
      <c r="B4899">
        <v>155</v>
      </c>
      <c r="C4899" s="1">
        <v>45370</v>
      </c>
      <c r="D4899" s="1">
        <v>45351.291666666664</v>
      </c>
      <c r="E4899">
        <v>8</v>
      </c>
      <c r="F4899" t="s">
        <v>9</v>
      </c>
      <c r="G4899" t="s">
        <v>169</v>
      </c>
      <c r="H4899">
        <v>97110</v>
      </c>
      <c r="I4899" t="str" cm="1">
        <f t="array" ref="I4899">IFERROR(INDEX(scheduling_data!H:H,MATCH(B4899&amp;D4899,scheduling_data!D:D&amp;scheduling_data!A:A,0)),"")</f>
        <v>Katherine Tyree</v>
      </c>
      <c r="J4899" t="str">
        <f t="shared" si="228"/>
        <v>No</v>
      </c>
      <c r="K4899" t="str">
        <f t="shared" si="229"/>
        <v>15545351.2916666667Katherine Tyree</v>
      </c>
      <c r="L4899" t="str">
        <f t="shared" si="230"/>
        <v>No</v>
      </c>
    </row>
    <row r="4900" spans="1:12" x14ac:dyDescent="0.3">
      <c r="A4900" t="s">
        <v>232</v>
      </c>
      <c r="B4900">
        <v>155</v>
      </c>
      <c r="C4900" s="1">
        <v>45370</v>
      </c>
      <c r="D4900" s="1">
        <v>45351.291666666664</v>
      </c>
      <c r="E4900">
        <v>37</v>
      </c>
      <c r="F4900" t="s">
        <v>19</v>
      </c>
      <c r="G4900" t="s">
        <v>170</v>
      </c>
      <c r="H4900">
        <v>97110</v>
      </c>
      <c r="I4900" t="str" cm="1">
        <f t="array" ref="I4900">IFERROR(INDEX(scheduling_data!H:H,MATCH(B4900&amp;D4900,scheduling_data!D:D&amp;scheduling_data!A:A,0)),"")</f>
        <v>Katherine Tyree</v>
      </c>
      <c r="J4900" t="str">
        <f t="shared" si="228"/>
        <v>No</v>
      </c>
      <c r="K4900" t="str">
        <f t="shared" si="229"/>
        <v>15545351.2916666667Katherine Tyree</v>
      </c>
      <c r="L4900" t="str">
        <f t="shared" si="230"/>
        <v>Yes</v>
      </c>
    </row>
    <row r="4901" spans="1:12" x14ac:dyDescent="0.3">
      <c r="A4901" t="s">
        <v>17</v>
      </c>
      <c r="B4901">
        <v>300</v>
      </c>
      <c r="C4901" s="1">
        <v>45358</v>
      </c>
      <c r="D4901" s="1">
        <v>45337.708333333336</v>
      </c>
      <c r="E4901">
        <v>85.19</v>
      </c>
      <c r="F4901" t="s">
        <v>9</v>
      </c>
      <c r="G4901" t="s">
        <v>18</v>
      </c>
      <c r="H4901">
        <v>92507</v>
      </c>
      <c r="I4901" t="str" cm="1">
        <f t="array" ref="I4901">IFERROR(INDEX(scheduling_data!H:H,MATCH(B4901&amp;D4901,scheduling_data!D:D&amp;scheduling_data!A:A,0)),"")</f>
        <v>Kelli Cruthirds</v>
      </c>
      <c r="J4901" t="str">
        <f t="shared" si="228"/>
        <v>No</v>
      </c>
      <c r="K4901" t="str">
        <f t="shared" si="229"/>
        <v>30045337.7083333333Kelli Cruthirds</v>
      </c>
      <c r="L4901" t="str">
        <f t="shared" si="230"/>
        <v>No</v>
      </c>
    </row>
    <row r="4902" spans="1:12" x14ac:dyDescent="0.3">
      <c r="A4902" t="s">
        <v>17</v>
      </c>
      <c r="B4902">
        <v>300</v>
      </c>
      <c r="C4902" s="1">
        <v>45358</v>
      </c>
      <c r="D4902" s="1">
        <v>45337.708333333336</v>
      </c>
      <c r="E4902">
        <v>64.81</v>
      </c>
      <c r="F4902" t="s">
        <v>19</v>
      </c>
      <c r="G4902" t="s">
        <v>20</v>
      </c>
      <c r="H4902">
        <v>92507</v>
      </c>
      <c r="I4902" t="str" cm="1">
        <f t="array" ref="I4902">IFERROR(INDEX(scheduling_data!H:H,MATCH(B4902&amp;D4902,scheduling_data!D:D&amp;scheduling_data!A:A,0)),"")</f>
        <v>Kelli Cruthirds</v>
      </c>
      <c r="J4902" t="str">
        <f t="shared" si="228"/>
        <v>No</v>
      </c>
      <c r="K4902" t="str">
        <f t="shared" si="229"/>
        <v>30045337.7083333333Kelli Cruthirds</v>
      </c>
      <c r="L4902" t="str">
        <f t="shared" si="230"/>
        <v>Yes</v>
      </c>
    </row>
    <row r="4903" spans="1:12" x14ac:dyDescent="0.3">
      <c r="A4903" t="s">
        <v>17</v>
      </c>
      <c r="B4903">
        <v>300</v>
      </c>
      <c r="C4903" s="1">
        <v>45358</v>
      </c>
      <c r="D4903" s="1">
        <v>45324.458333333336</v>
      </c>
      <c r="E4903">
        <v>85.19</v>
      </c>
      <c r="F4903" t="s">
        <v>9</v>
      </c>
      <c r="G4903" t="s">
        <v>18</v>
      </c>
      <c r="H4903">
        <v>92507</v>
      </c>
      <c r="I4903" t="str" cm="1">
        <f t="array" ref="I4903">IFERROR(INDEX(scheduling_data!H:H,MATCH(B4903&amp;D4903,scheduling_data!D:D&amp;scheduling_data!A:A,0)),"")</f>
        <v>Kelli Cruthirds</v>
      </c>
      <c r="J4903" t="str">
        <f t="shared" si="228"/>
        <v>No</v>
      </c>
      <c r="K4903" t="str">
        <f t="shared" si="229"/>
        <v>30045324.4583333333Kelli Cruthirds</v>
      </c>
      <c r="L4903" t="str">
        <f t="shared" si="230"/>
        <v>No</v>
      </c>
    </row>
    <row r="4904" spans="1:12" x14ac:dyDescent="0.3">
      <c r="A4904" t="s">
        <v>17</v>
      </c>
      <c r="B4904">
        <v>300</v>
      </c>
      <c r="C4904" s="1">
        <v>45358</v>
      </c>
      <c r="D4904" s="1">
        <v>45324.458333333336</v>
      </c>
      <c r="E4904">
        <v>64.81</v>
      </c>
      <c r="F4904" t="s">
        <v>19</v>
      </c>
      <c r="G4904" t="s">
        <v>20</v>
      </c>
      <c r="H4904">
        <v>92507</v>
      </c>
      <c r="I4904" t="str" cm="1">
        <f t="array" ref="I4904">IFERROR(INDEX(scheduling_data!H:H,MATCH(B4904&amp;D4904,scheduling_data!D:D&amp;scheduling_data!A:A,0)),"")</f>
        <v>Kelli Cruthirds</v>
      </c>
      <c r="J4904" t="str">
        <f t="shared" si="228"/>
        <v>No</v>
      </c>
      <c r="K4904" t="str">
        <f t="shared" si="229"/>
        <v>30045324.4583333333Kelli Cruthirds</v>
      </c>
      <c r="L4904" t="str">
        <f t="shared" si="230"/>
        <v>Yes</v>
      </c>
    </row>
    <row r="4905" spans="1:12" x14ac:dyDescent="0.3">
      <c r="A4905" t="s">
        <v>17</v>
      </c>
      <c r="B4905">
        <v>300</v>
      </c>
      <c r="C4905" s="1">
        <v>45370</v>
      </c>
      <c r="D4905" s="1">
        <v>45344.729166666664</v>
      </c>
      <c r="E4905">
        <v>85.19</v>
      </c>
      <c r="F4905" t="s">
        <v>9</v>
      </c>
      <c r="G4905" t="s">
        <v>18</v>
      </c>
      <c r="H4905">
        <v>92507</v>
      </c>
      <c r="I4905" t="str" cm="1">
        <f t="array" ref="I4905">IFERROR(INDEX(scheduling_data!H:H,MATCH(B4905&amp;D4905,scheduling_data!D:D&amp;scheduling_data!A:A,0)),"")</f>
        <v>Kelli Cruthirds</v>
      </c>
      <c r="J4905" t="str">
        <f t="shared" si="228"/>
        <v>No</v>
      </c>
      <c r="K4905" t="str">
        <f t="shared" si="229"/>
        <v>30045344.7291666667Kelli Cruthirds</v>
      </c>
      <c r="L4905" t="str">
        <f t="shared" si="230"/>
        <v>No</v>
      </c>
    </row>
    <row r="4906" spans="1:12" x14ac:dyDescent="0.3">
      <c r="A4906" t="s">
        <v>17</v>
      </c>
      <c r="B4906">
        <v>300</v>
      </c>
      <c r="C4906" s="1">
        <v>45370</v>
      </c>
      <c r="D4906" s="1">
        <v>45344.729166666664</v>
      </c>
      <c r="E4906">
        <v>64.81</v>
      </c>
      <c r="F4906" t="s">
        <v>19</v>
      </c>
      <c r="G4906" t="s">
        <v>20</v>
      </c>
      <c r="H4906">
        <v>92507</v>
      </c>
      <c r="I4906" t="str" cm="1">
        <f t="array" ref="I4906">IFERROR(INDEX(scheduling_data!H:H,MATCH(B4906&amp;D4906,scheduling_data!D:D&amp;scheduling_data!A:A,0)),"")</f>
        <v>Kelli Cruthirds</v>
      </c>
      <c r="J4906" t="str">
        <f t="shared" si="228"/>
        <v>No</v>
      </c>
      <c r="K4906" t="str">
        <f t="shared" si="229"/>
        <v>30045344.7291666667Kelli Cruthirds</v>
      </c>
      <c r="L4906" t="str">
        <f t="shared" si="230"/>
        <v>Yes</v>
      </c>
    </row>
    <row r="4907" spans="1:12" x14ac:dyDescent="0.3">
      <c r="A4907" t="s">
        <v>17</v>
      </c>
      <c r="B4907">
        <v>300</v>
      </c>
      <c r="C4907" s="1">
        <v>45358</v>
      </c>
      <c r="D4907" s="1">
        <v>45330.6875</v>
      </c>
      <c r="E4907">
        <v>85.19</v>
      </c>
      <c r="F4907" t="s">
        <v>9</v>
      </c>
      <c r="G4907" t="s">
        <v>18</v>
      </c>
      <c r="H4907">
        <v>92507</v>
      </c>
      <c r="I4907" t="str" cm="1">
        <f t="array" ref="I4907">IFERROR(INDEX(scheduling_data!H:H,MATCH(B4907&amp;D4907,scheduling_data!D:D&amp;scheduling_data!A:A,0)),"")</f>
        <v>Kelli Cruthirds</v>
      </c>
      <c r="J4907" t="str">
        <f t="shared" si="228"/>
        <v>No</v>
      </c>
      <c r="K4907" t="str">
        <f t="shared" si="229"/>
        <v>30045330.6875Kelli Cruthirds</v>
      </c>
      <c r="L4907" t="str">
        <f t="shared" si="230"/>
        <v>No</v>
      </c>
    </row>
    <row r="4908" spans="1:12" x14ac:dyDescent="0.3">
      <c r="A4908" t="s">
        <v>17</v>
      </c>
      <c r="B4908">
        <v>300</v>
      </c>
      <c r="C4908" s="1">
        <v>45358</v>
      </c>
      <c r="D4908" s="1">
        <v>45330.6875</v>
      </c>
      <c r="E4908">
        <v>64.81</v>
      </c>
      <c r="F4908" t="s">
        <v>19</v>
      </c>
      <c r="G4908" t="s">
        <v>20</v>
      </c>
      <c r="H4908">
        <v>92507</v>
      </c>
      <c r="I4908" t="str" cm="1">
        <f t="array" ref="I4908">IFERROR(INDEX(scheduling_data!H:H,MATCH(B4908&amp;D4908,scheduling_data!D:D&amp;scheduling_data!A:A,0)),"")</f>
        <v>Kelli Cruthirds</v>
      </c>
      <c r="J4908" t="str">
        <f t="shared" si="228"/>
        <v>No</v>
      </c>
      <c r="K4908" t="str">
        <f t="shared" si="229"/>
        <v>30045330.6875Kelli Cruthirds</v>
      </c>
      <c r="L4908" t="str">
        <f t="shared" si="230"/>
        <v>Yes</v>
      </c>
    </row>
    <row r="4909" spans="1:12" x14ac:dyDescent="0.3">
      <c r="A4909" t="s">
        <v>49</v>
      </c>
      <c r="B4909">
        <v>156</v>
      </c>
      <c r="C4909" s="1">
        <v>45355</v>
      </c>
      <c r="D4909" s="1">
        <v>45341.416666666664</v>
      </c>
      <c r="E4909">
        <v>65.599999999999994</v>
      </c>
      <c r="F4909" t="s">
        <v>19</v>
      </c>
      <c r="G4909" t="s">
        <v>50</v>
      </c>
      <c r="H4909">
        <v>97112</v>
      </c>
      <c r="I4909" t="str" cm="1">
        <f t="array" ref="I4909">IFERROR(INDEX(scheduling_data!H:H,MATCH(B4909&amp;D4909,scheduling_data!D:D&amp;scheduling_data!A:A,0)),"")</f>
        <v>Kelsea Rodriguez</v>
      </c>
      <c r="J4909" t="str">
        <f t="shared" si="228"/>
        <v>No</v>
      </c>
      <c r="K4909" t="str">
        <f t="shared" si="229"/>
        <v>15645341.4166666667Kelsea Rodriguez</v>
      </c>
      <c r="L4909" t="str">
        <f t="shared" si="230"/>
        <v>Yes</v>
      </c>
    </row>
    <row r="4910" spans="1:12" x14ac:dyDescent="0.3">
      <c r="A4910" t="s">
        <v>49</v>
      </c>
      <c r="B4910">
        <v>156</v>
      </c>
      <c r="C4910" s="1">
        <v>45355</v>
      </c>
      <c r="D4910" s="1">
        <v>45341.416666666664</v>
      </c>
      <c r="E4910">
        <v>68</v>
      </c>
      <c r="F4910" t="s">
        <v>9</v>
      </c>
      <c r="G4910" t="s">
        <v>104</v>
      </c>
      <c r="H4910">
        <v>97112</v>
      </c>
      <c r="I4910" t="str" cm="1">
        <f t="array" ref="I4910">IFERROR(INDEX(scheduling_data!H:H,MATCH(B4910&amp;D4910,scheduling_data!D:D&amp;scheduling_data!A:A,0)),"")</f>
        <v>Kelsea Rodriguez</v>
      </c>
      <c r="J4910" t="str">
        <f t="shared" si="228"/>
        <v>No</v>
      </c>
      <c r="K4910" t="str">
        <f t="shared" si="229"/>
        <v>15645341.4166666667Kelsea Rodriguez</v>
      </c>
      <c r="L4910" t="str">
        <f t="shared" si="230"/>
        <v>No</v>
      </c>
    </row>
    <row r="4911" spans="1:12" x14ac:dyDescent="0.3">
      <c r="A4911" t="s">
        <v>49</v>
      </c>
      <c r="B4911">
        <v>156</v>
      </c>
      <c r="C4911" s="1">
        <v>45355</v>
      </c>
      <c r="D4911" s="1">
        <v>45343.458333333336</v>
      </c>
      <c r="E4911">
        <v>53</v>
      </c>
      <c r="F4911" t="s">
        <v>9</v>
      </c>
      <c r="G4911" t="s">
        <v>104</v>
      </c>
      <c r="H4911">
        <v>92507</v>
      </c>
      <c r="I4911" t="str" cm="1">
        <f t="array" ref="I4911">IFERROR(INDEX(scheduling_data!H:H,MATCH(B4911&amp;D4911,scheduling_data!D:D&amp;scheduling_data!A:A,0)),"")</f>
        <v>Kelli Cruthirds</v>
      </c>
      <c r="J4911" t="str">
        <f t="shared" si="228"/>
        <v>No</v>
      </c>
      <c r="K4911" t="str">
        <f t="shared" si="229"/>
        <v>15645343.4583333333Kelli Cruthirds</v>
      </c>
      <c r="L4911" t="str">
        <f t="shared" si="230"/>
        <v>No</v>
      </c>
    </row>
    <row r="4912" spans="1:12" x14ac:dyDescent="0.3">
      <c r="A4912" t="s">
        <v>49</v>
      </c>
      <c r="B4912">
        <v>156</v>
      </c>
      <c r="C4912" s="1">
        <v>45355</v>
      </c>
      <c r="D4912" s="1">
        <v>45343.458333333336</v>
      </c>
      <c r="E4912">
        <v>77.599999999999994</v>
      </c>
      <c r="F4912" t="s">
        <v>19</v>
      </c>
      <c r="G4912" t="s">
        <v>50</v>
      </c>
      <c r="H4912">
        <v>92507</v>
      </c>
      <c r="I4912" t="str" cm="1">
        <f t="array" ref="I4912">IFERROR(INDEX(scheduling_data!H:H,MATCH(B4912&amp;D4912,scheduling_data!D:D&amp;scheduling_data!A:A,0)),"")</f>
        <v>Kelli Cruthirds</v>
      </c>
      <c r="J4912" t="str">
        <f t="shared" si="228"/>
        <v>No</v>
      </c>
      <c r="K4912" t="str">
        <f t="shared" si="229"/>
        <v>15645343.4583333333Kelli Cruthirds</v>
      </c>
      <c r="L4912" t="str">
        <f t="shared" si="230"/>
        <v>Yes</v>
      </c>
    </row>
    <row r="4913" spans="1:12" x14ac:dyDescent="0.3">
      <c r="A4913" t="s">
        <v>49</v>
      </c>
      <c r="B4913">
        <v>156</v>
      </c>
      <c r="C4913" s="1">
        <v>45355</v>
      </c>
      <c r="D4913" s="1">
        <v>45343.479166666664</v>
      </c>
      <c r="E4913">
        <v>65.599999999999994</v>
      </c>
      <c r="F4913" t="s">
        <v>19</v>
      </c>
      <c r="G4913" t="s">
        <v>50</v>
      </c>
      <c r="H4913">
        <v>97112</v>
      </c>
      <c r="I4913" t="str" cm="1">
        <f t="array" ref="I4913">IFERROR(INDEX(scheduling_data!H:H,MATCH(B4913&amp;D4913,scheduling_data!D:D&amp;scheduling_data!A:A,0)),"")</f>
        <v>Kelsea Rodriguez</v>
      </c>
      <c r="J4913" t="str">
        <f t="shared" si="228"/>
        <v>No</v>
      </c>
      <c r="K4913" t="str">
        <f t="shared" si="229"/>
        <v>15645343.4791666667Kelsea Rodriguez</v>
      </c>
      <c r="L4913" t="str">
        <f t="shared" si="230"/>
        <v>Yes</v>
      </c>
    </row>
    <row r="4914" spans="1:12" x14ac:dyDescent="0.3">
      <c r="A4914" t="s">
        <v>49</v>
      </c>
      <c r="B4914">
        <v>156</v>
      </c>
      <c r="C4914" s="1">
        <v>45355</v>
      </c>
      <c r="D4914" s="1">
        <v>45343.479166666664</v>
      </c>
      <c r="E4914">
        <v>68</v>
      </c>
      <c r="F4914" t="s">
        <v>9</v>
      </c>
      <c r="G4914" t="s">
        <v>104</v>
      </c>
      <c r="H4914">
        <v>97112</v>
      </c>
      <c r="I4914" t="str" cm="1">
        <f t="array" ref="I4914">IFERROR(INDEX(scheduling_data!H:H,MATCH(B4914&amp;D4914,scheduling_data!D:D&amp;scheduling_data!A:A,0)),"")</f>
        <v>Kelsea Rodriguez</v>
      </c>
      <c r="J4914" t="str">
        <f t="shared" si="228"/>
        <v>No</v>
      </c>
      <c r="K4914" t="str">
        <f t="shared" si="229"/>
        <v>15645343.4791666667Kelsea Rodriguez</v>
      </c>
      <c r="L4914" t="str">
        <f t="shared" si="230"/>
        <v>No</v>
      </c>
    </row>
    <row r="4915" spans="1:12" x14ac:dyDescent="0.3">
      <c r="A4915" t="s">
        <v>49</v>
      </c>
      <c r="B4915">
        <v>156</v>
      </c>
      <c r="C4915" s="1">
        <v>45355</v>
      </c>
      <c r="D4915" s="1">
        <v>45348.375</v>
      </c>
      <c r="E4915">
        <v>65.599999999999994</v>
      </c>
      <c r="F4915" t="s">
        <v>19</v>
      </c>
      <c r="G4915" t="s">
        <v>50</v>
      </c>
      <c r="H4915">
        <v>97112</v>
      </c>
      <c r="I4915" t="str" cm="1">
        <f t="array" ref="I4915">IFERROR(INDEX(scheduling_data!H:H,MATCH(B4915&amp;D4915,scheduling_data!D:D&amp;scheduling_data!A:A,0)),"")</f>
        <v>Kelsea Rodriguez</v>
      </c>
      <c r="J4915" t="str">
        <f t="shared" si="228"/>
        <v>No</v>
      </c>
      <c r="K4915" t="str">
        <f t="shared" si="229"/>
        <v>15645348.375Kelsea Rodriguez</v>
      </c>
      <c r="L4915" t="str">
        <f t="shared" si="230"/>
        <v>Yes</v>
      </c>
    </row>
    <row r="4916" spans="1:12" x14ac:dyDescent="0.3">
      <c r="A4916" t="s">
        <v>49</v>
      </c>
      <c r="B4916">
        <v>156</v>
      </c>
      <c r="C4916" s="1">
        <v>45355</v>
      </c>
      <c r="D4916" s="1">
        <v>45348.375</v>
      </c>
      <c r="E4916">
        <v>68</v>
      </c>
      <c r="F4916" t="s">
        <v>9</v>
      </c>
      <c r="G4916" t="s">
        <v>104</v>
      </c>
      <c r="H4916">
        <v>97112</v>
      </c>
      <c r="I4916" t="str" cm="1">
        <f t="array" ref="I4916">IFERROR(INDEX(scheduling_data!H:H,MATCH(B4916&amp;D4916,scheduling_data!D:D&amp;scheduling_data!A:A,0)),"")</f>
        <v>Kelsea Rodriguez</v>
      </c>
      <c r="J4916" t="str">
        <f t="shared" si="228"/>
        <v>No</v>
      </c>
      <c r="K4916" t="str">
        <f t="shared" si="229"/>
        <v>15645348.375Kelsea Rodriguez</v>
      </c>
      <c r="L4916" t="str">
        <f t="shared" si="230"/>
        <v>No</v>
      </c>
    </row>
    <row r="4917" spans="1:12" x14ac:dyDescent="0.3">
      <c r="A4917" t="s">
        <v>49</v>
      </c>
      <c r="B4917">
        <v>156</v>
      </c>
      <c r="C4917" s="1">
        <v>45364</v>
      </c>
      <c r="D4917" s="1">
        <v>45350.354166666664</v>
      </c>
      <c r="E4917">
        <v>65.599999999999994</v>
      </c>
      <c r="F4917" t="s">
        <v>19</v>
      </c>
      <c r="G4917" t="s">
        <v>50</v>
      </c>
      <c r="H4917">
        <v>97112</v>
      </c>
      <c r="I4917" t="str" cm="1">
        <f t="array" ref="I4917">IFERROR(INDEX(scheduling_data!H:H,MATCH(B4917&amp;D4917,scheduling_data!D:D&amp;scheduling_data!A:A,0)),"")</f>
        <v>Kelsea Rodriguez</v>
      </c>
      <c r="J4917" t="str">
        <f t="shared" si="228"/>
        <v>No</v>
      </c>
      <c r="K4917" t="str">
        <f t="shared" si="229"/>
        <v>15645350.3541666667Kelsea Rodriguez</v>
      </c>
      <c r="L4917" t="str">
        <f t="shared" si="230"/>
        <v>Yes</v>
      </c>
    </row>
    <row r="4918" spans="1:12" x14ac:dyDescent="0.3">
      <c r="A4918" t="s">
        <v>49</v>
      </c>
      <c r="B4918">
        <v>156</v>
      </c>
      <c r="C4918" s="1">
        <v>45364</v>
      </c>
      <c r="D4918" s="1">
        <v>45350.354166666664</v>
      </c>
      <c r="E4918">
        <v>68</v>
      </c>
      <c r="F4918" t="s">
        <v>9</v>
      </c>
      <c r="G4918" t="s">
        <v>104</v>
      </c>
      <c r="H4918">
        <v>97112</v>
      </c>
      <c r="I4918" t="str" cm="1">
        <f t="array" ref="I4918">IFERROR(INDEX(scheduling_data!H:H,MATCH(B4918&amp;D4918,scheduling_data!D:D&amp;scheduling_data!A:A,0)),"")</f>
        <v>Kelsea Rodriguez</v>
      </c>
      <c r="J4918" t="str">
        <f t="shared" si="228"/>
        <v>No</v>
      </c>
      <c r="K4918" t="str">
        <f t="shared" si="229"/>
        <v>15645350.3541666667Kelsea Rodriguez</v>
      </c>
      <c r="L4918" t="str">
        <f t="shared" si="230"/>
        <v>No</v>
      </c>
    </row>
    <row r="4919" spans="1:12" x14ac:dyDescent="0.3">
      <c r="A4919" t="s">
        <v>49</v>
      </c>
      <c r="B4919">
        <v>156</v>
      </c>
      <c r="C4919" s="1">
        <v>45364</v>
      </c>
      <c r="D4919" s="1">
        <v>45350.375</v>
      </c>
      <c r="E4919">
        <v>77.599999999999994</v>
      </c>
      <c r="F4919" t="s">
        <v>19</v>
      </c>
      <c r="G4919" t="s">
        <v>50</v>
      </c>
      <c r="H4919">
        <v>92507</v>
      </c>
      <c r="I4919" t="str" cm="1">
        <f t="array" ref="I4919">IFERROR(INDEX(scheduling_data!H:H,MATCH(B4919&amp;D4919,scheduling_data!D:D&amp;scheduling_data!A:A,0)),"")</f>
        <v>Kelli Cruthirds</v>
      </c>
      <c r="J4919" t="str">
        <f t="shared" si="228"/>
        <v>No</v>
      </c>
      <c r="K4919" t="str">
        <f t="shared" si="229"/>
        <v>15645350.375Kelli Cruthirds</v>
      </c>
      <c r="L4919" t="str">
        <f t="shared" si="230"/>
        <v>Yes</v>
      </c>
    </row>
    <row r="4920" spans="1:12" x14ac:dyDescent="0.3">
      <c r="A4920" t="s">
        <v>49</v>
      </c>
      <c r="B4920">
        <v>156</v>
      </c>
      <c r="C4920" s="1">
        <v>45364</v>
      </c>
      <c r="D4920" s="1">
        <v>45350.375</v>
      </c>
      <c r="E4920">
        <v>53</v>
      </c>
      <c r="F4920" t="s">
        <v>9</v>
      </c>
      <c r="G4920" t="s">
        <v>104</v>
      </c>
      <c r="H4920">
        <v>92507</v>
      </c>
      <c r="I4920" t="str" cm="1">
        <f t="array" ref="I4920">IFERROR(INDEX(scheduling_data!H:H,MATCH(B4920&amp;D4920,scheduling_data!D:D&amp;scheduling_data!A:A,0)),"")</f>
        <v>Kelli Cruthirds</v>
      </c>
      <c r="J4920" t="str">
        <f t="shared" si="228"/>
        <v>No</v>
      </c>
      <c r="K4920" t="str">
        <f t="shared" si="229"/>
        <v>15645350.375Kelli Cruthirds</v>
      </c>
      <c r="L4920" t="str">
        <f t="shared" si="230"/>
        <v>No</v>
      </c>
    </row>
    <row r="4921" spans="1:12" x14ac:dyDescent="0.3">
      <c r="A4921" t="s">
        <v>25</v>
      </c>
      <c r="B4921">
        <v>156</v>
      </c>
      <c r="C4921" s="1">
        <v>45373</v>
      </c>
      <c r="D4921" s="1">
        <v>45341.416666666664</v>
      </c>
      <c r="E4921">
        <v>16.399999999999999</v>
      </c>
      <c r="F4921" t="s">
        <v>9</v>
      </c>
      <c r="G4921" t="s">
        <v>28</v>
      </c>
      <c r="H4921">
        <v>97112</v>
      </c>
      <c r="I4921" t="str" cm="1">
        <f t="array" ref="I4921">IFERROR(INDEX(scheduling_data!H:H,MATCH(B4921&amp;D4921,scheduling_data!D:D&amp;scheduling_data!A:A,0)),"")</f>
        <v>Kelsea Rodriguez</v>
      </c>
      <c r="J4921" t="str">
        <f t="shared" si="228"/>
        <v>No</v>
      </c>
      <c r="K4921" t="str">
        <f t="shared" si="229"/>
        <v>15645341.4166666667Kelsea Rodriguez</v>
      </c>
      <c r="L4921" t="str">
        <f t="shared" si="230"/>
        <v>No</v>
      </c>
    </row>
    <row r="4922" spans="1:12" x14ac:dyDescent="0.3">
      <c r="A4922" t="s">
        <v>25</v>
      </c>
      <c r="B4922">
        <v>156</v>
      </c>
      <c r="C4922" s="1">
        <v>45366</v>
      </c>
      <c r="D4922" s="1">
        <v>45324.395833333336</v>
      </c>
      <c r="E4922">
        <v>0</v>
      </c>
      <c r="F4922" t="s">
        <v>9</v>
      </c>
      <c r="G4922" t="s">
        <v>441</v>
      </c>
      <c r="H4922">
        <v>92507</v>
      </c>
      <c r="I4922" t="str" cm="1">
        <f t="array" ref="I4922">IFERROR(INDEX(scheduling_data!H:H,MATCH(B4922&amp;D4922,scheduling_data!D:D&amp;scheduling_data!A:A,0)),"")</f>
        <v>Kelli Cruthirds</v>
      </c>
      <c r="J4922" t="str">
        <f t="shared" si="228"/>
        <v>No</v>
      </c>
      <c r="K4922" t="str">
        <f t="shared" si="229"/>
        <v>15645324.3958333333Kelli Cruthirds</v>
      </c>
      <c r="L4922" t="str">
        <f t="shared" si="230"/>
        <v>No</v>
      </c>
    </row>
    <row r="4923" spans="1:12" x14ac:dyDescent="0.3">
      <c r="A4923" t="s">
        <v>25</v>
      </c>
      <c r="B4923">
        <v>156</v>
      </c>
      <c r="C4923" s="1">
        <v>45352</v>
      </c>
      <c r="D4923" s="1">
        <v>45324.395833333336</v>
      </c>
      <c r="E4923">
        <v>19.399999999999999</v>
      </c>
      <c r="F4923" t="s">
        <v>9</v>
      </c>
      <c r="G4923" t="s">
        <v>28</v>
      </c>
      <c r="H4923">
        <v>92507</v>
      </c>
      <c r="I4923" t="str" cm="1">
        <f t="array" ref="I4923">IFERROR(INDEX(scheduling_data!H:H,MATCH(B4923&amp;D4923,scheduling_data!D:D&amp;scheduling_data!A:A,0)),"")</f>
        <v>Kelli Cruthirds</v>
      </c>
      <c r="J4923" t="str">
        <f t="shared" si="228"/>
        <v>No</v>
      </c>
      <c r="K4923" t="str">
        <f t="shared" si="229"/>
        <v>15645324.3958333333Kelli Cruthirds</v>
      </c>
      <c r="L4923" t="str">
        <f t="shared" si="230"/>
        <v>No</v>
      </c>
    </row>
    <row r="4924" spans="1:12" x14ac:dyDescent="0.3">
      <c r="A4924" t="s">
        <v>25</v>
      </c>
      <c r="B4924">
        <v>156</v>
      </c>
      <c r="C4924" s="1">
        <v>45373</v>
      </c>
      <c r="D4924" s="1">
        <v>45343.458333333336</v>
      </c>
      <c r="E4924">
        <v>19.399999999999999</v>
      </c>
      <c r="F4924" t="s">
        <v>9</v>
      </c>
      <c r="G4924" t="s">
        <v>28</v>
      </c>
      <c r="H4924">
        <v>92507</v>
      </c>
      <c r="I4924" t="str" cm="1">
        <f t="array" ref="I4924">IFERROR(INDEX(scheduling_data!H:H,MATCH(B4924&amp;D4924,scheduling_data!D:D&amp;scheduling_data!A:A,0)),"")</f>
        <v>Kelli Cruthirds</v>
      </c>
      <c r="J4924" t="str">
        <f t="shared" si="228"/>
        <v>No</v>
      </c>
      <c r="K4924" t="str">
        <f t="shared" si="229"/>
        <v>15645343.4583333333Kelli Cruthirds</v>
      </c>
      <c r="L4924" t="str">
        <f t="shared" si="230"/>
        <v>No</v>
      </c>
    </row>
    <row r="4925" spans="1:12" x14ac:dyDescent="0.3">
      <c r="A4925" t="s">
        <v>25</v>
      </c>
      <c r="B4925">
        <v>156</v>
      </c>
      <c r="C4925" s="1">
        <v>45373</v>
      </c>
      <c r="D4925" s="1">
        <v>45343.479166666664</v>
      </c>
      <c r="E4925">
        <v>16.399999999999999</v>
      </c>
      <c r="F4925" t="s">
        <v>9</v>
      </c>
      <c r="G4925" t="s">
        <v>28</v>
      </c>
      <c r="H4925">
        <v>97112</v>
      </c>
      <c r="I4925" t="str" cm="1">
        <f t="array" ref="I4925">IFERROR(INDEX(scheduling_data!H:H,MATCH(B4925&amp;D4925,scheduling_data!D:D&amp;scheduling_data!A:A,0)),"")</f>
        <v>Kelsea Rodriguez</v>
      </c>
      <c r="J4925" t="str">
        <f t="shared" si="228"/>
        <v>No</v>
      </c>
      <c r="K4925" t="str">
        <f t="shared" si="229"/>
        <v>15645343.4791666667Kelsea Rodriguez</v>
      </c>
      <c r="L4925" t="str">
        <f t="shared" si="230"/>
        <v>No</v>
      </c>
    </row>
    <row r="4926" spans="1:12" x14ac:dyDescent="0.3">
      <c r="A4926" t="s">
        <v>25</v>
      </c>
      <c r="B4926">
        <v>156</v>
      </c>
      <c r="C4926" s="1">
        <v>45373</v>
      </c>
      <c r="D4926" s="1">
        <v>45348.375</v>
      </c>
      <c r="E4926">
        <v>16.399999999999999</v>
      </c>
      <c r="F4926" t="s">
        <v>9</v>
      </c>
      <c r="G4926" t="s">
        <v>28</v>
      </c>
      <c r="H4926">
        <v>97112</v>
      </c>
      <c r="I4926" t="str" cm="1">
        <f t="array" ref="I4926">IFERROR(INDEX(scheduling_data!H:H,MATCH(B4926&amp;D4926,scheduling_data!D:D&amp;scheduling_data!A:A,0)),"")</f>
        <v>Kelsea Rodriguez</v>
      </c>
      <c r="J4926" t="str">
        <f t="shared" si="228"/>
        <v>No</v>
      </c>
      <c r="K4926" t="str">
        <f t="shared" si="229"/>
        <v>15645348.375Kelsea Rodriguez</v>
      </c>
      <c r="L4926" t="str">
        <f t="shared" si="230"/>
        <v>No</v>
      </c>
    </row>
    <row r="4927" spans="1:12" x14ac:dyDescent="0.3">
      <c r="A4927" t="s">
        <v>25</v>
      </c>
      <c r="B4927">
        <v>156</v>
      </c>
      <c r="C4927" s="1">
        <v>45373</v>
      </c>
      <c r="D4927" s="1">
        <v>45350.354166666664</v>
      </c>
      <c r="E4927">
        <v>16.399999999999999</v>
      </c>
      <c r="F4927" t="s">
        <v>9</v>
      </c>
      <c r="G4927" t="s">
        <v>28</v>
      </c>
      <c r="H4927">
        <v>97112</v>
      </c>
      <c r="I4927" t="str" cm="1">
        <f t="array" ref="I4927">IFERROR(INDEX(scheduling_data!H:H,MATCH(B4927&amp;D4927,scheduling_data!D:D&amp;scheduling_data!A:A,0)),"")</f>
        <v>Kelsea Rodriguez</v>
      </c>
      <c r="J4927" t="str">
        <f t="shared" si="228"/>
        <v>No</v>
      </c>
      <c r="K4927" t="str">
        <f t="shared" si="229"/>
        <v>15645350.3541666667Kelsea Rodriguez</v>
      </c>
      <c r="L4927" t="str">
        <f t="shared" si="230"/>
        <v>No</v>
      </c>
    </row>
    <row r="4928" spans="1:12" x14ac:dyDescent="0.3">
      <c r="A4928" t="s">
        <v>25</v>
      </c>
      <c r="B4928">
        <v>156</v>
      </c>
      <c r="C4928" s="1">
        <v>45373</v>
      </c>
      <c r="D4928" s="1">
        <v>45350.375</v>
      </c>
      <c r="E4928">
        <v>19.399999999999999</v>
      </c>
      <c r="F4928" t="s">
        <v>9</v>
      </c>
      <c r="G4928" t="s">
        <v>28</v>
      </c>
      <c r="H4928">
        <v>92507</v>
      </c>
      <c r="I4928" t="str" cm="1">
        <f t="array" ref="I4928">IFERROR(INDEX(scheduling_data!H:H,MATCH(B4928&amp;D4928,scheduling_data!D:D&amp;scheduling_data!A:A,0)),"")</f>
        <v>Kelli Cruthirds</v>
      </c>
      <c r="J4928" t="str">
        <f t="shared" si="228"/>
        <v>No</v>
      </c>
      <c r="K4928" t="str">
        <f t="shared" si="229"/>
        <v>15645350.375Kelli Cruthirds</v>
      </c>
      <c r="L4928" t="str">
        <f t="shared" si="230"/>
        <v>No</v>
      </c>
    </row>
    <row r="4929" spans="1:12" x14ac:dyDescent="0.3">
      <c r="A4929" t="s">
        <v>25</v>
      </c>
      <c r="B4929">
        <v>156</v>
      </c>
      <c r="C4929" s="1">
        <v>45366</v>
      </c>
      <c r="D4929" s="1">
        <v>45329.458333333336</v>
      </c>
      <c r="E4929">
        <v>19.399999999999999</v>
      </c>
      <c r="F4929" t="s">
        <v>9</v>
      </c>
      <c r="G4929" t="s">
        <v>28</v>
      </c>
      <c r="H4929">
        <v>92507</v>
      </c>
      <c r="I4929" t="str" cm="1">
        <f t="array" ref="I4929">IFERROR(INDEX(scheduling_data!H:H,MATCH(B4929&amp;D4929,scheduling_data!D:D&amp;scheduling_data!A:A,0)),"")</f>
        <v>Kelli Cruthirds</v>
      </c>
      <c r="J4929" t="str">
        <f t="shared" si="228"/>
        <v>No</v>
      </c>
      <c r="K4929" t="str">
        <f t="shared" si="229"/>
        <v>15645329.4583333333Kelli Cruthirds</v>
      </c>
      <c r="L4929" t="str">
        <f t="shared" si="230"/>
        <v>No</v>
      </c>
    </row>
    <row r="4930" spans="1:12" x14ac:dyDescent="0.3">
      <c r="A4930" t="s">
        <v>25</v>
      </c>
      <c r="B4930">
        <v>156</v>
      </c>
      <c r="C4930" s="1">
        <v>45366</v>
      </c>
      <c r="D4930" s="1">
        <v>45329.479166666664</v>
      </c>
      <c r="E4930">
        <v>16.399999999999999</v>
      </c>
      <c r="F4930" t="s">
        <v>9</v>
      </c>
      <c r="G4930" t="s">
        <v>28</v>
      </c>
      <c r="H4930">
        <v>97112</v>
      </c>
      <c r="I4930" t="str" cm="1">
        <f t="array" ref="I4930">IFERROR(INDEX(scheduling_data!H:H,MATCH(B4930&amp;D4930,scheduling_data!D:D&amp;scheduling_data!A:A,0)),"")</f>
        <v>Kelsea Rodriguez</v>
      </c>
      <c r="J4930" t="str">
        <f t="shared" si="228"/>
        <v>No</v>
      </c>
      <c r="K4930" t="str">
        <f t="shared" si="229"/>
        <v>15645329.4791666667Kelsea Rodriguez</v>
      </c>
      <c r="L4930" t="str">
        <f t="shared" si="230"/>
        <v>No</v>
      </c>
    </row>
    <row r="4931" spans="1:12" x14ac:dyDescent="0.3">
      <c r="A4931" t="s">
        <v>25</v>
      </c>
      <c r="B4931">
        <v>156</v>
      </c>
      <c r="C4931" s="1">
        <v>45366</v>
      </c>
      <c r="D4931" s="1">
        <v>45331.354166666664</v>
      </c>
      <c r="E4931">
        <v>19.399999999999999</v>
      </c>
      <c r="F4931" t="s">
        <v>9</v>
      </c>
      <c r="G4931" t="s">
        <v>28</v>
      </c>
      <c r="H4931">
        <v>92507</v>
      </c>
      <c r="I4931" t="str" cm="1">
        <f t="array" ref="I4931">IFERROR(INDEX(scheduling_data!H:H,MATCH(B4931&amp;D4931,scheduling_data!D:D&amp;scheduling_data!A:A,0)),"")</f>
        <v>Kelli Cruthirds</v>
      </c>
      <c r="J4931" t="str">
        <f t="shared" ref="J4931:J4994" si="231">IF(I4931="", "Yes", "No")</f>
        <v>No</v>
      </c>
      <c r="K4931" t="str">
        <f t="shared" ref="K4931:K4994" si="232">IF(I4931="",B4931&amp;D4931,B4931&amp;D4931&amp;I4931)</f>
        <v>15645331.3541666667Kelli Cruthirds</v>
      </c>
      <c r="L4931" t="str">
        <f t="shared" ref="L4931:L4994" si="233">IF(OR(F4931="Cash", F4931="Check", F4931="EFT", F4931="Credit Card", F4931="Visa", F4931="Mastercard", F4931="AMEX"), "Yes", "No")</f>
        <v>No</v>
      </c>
    </row>
    <row r="4932" spans="1:12" x14ac:dyDescent="0.3">
      <c r="A4932" t="s">
        <v>25</v>
      </c>
      <c r="B4932">
        <v>158</v>
      </c>
      <c r="C4932" s="1">
        <v>45352</v>
      </c>
      <c r="D4932" s="1">
        <v>45343.333333333336</v>
      </c>
      <c r="E4932">
        <v>64.81</v>
      </c>
      <c r="F4932" t="s">
        <v>19</v>
      </c>
      <c r="G4932" t="s">
        <v>26</v>
      </c>
      <c r="H4932">
        <v>92507</v>
      </c>
      <c r="I4932" t="str" cm="1">
        <f t="array" ref="I4932">IFERROR(INDEX(scheduling_data!H:H,MATCH(B4932&amp;D4932,scheduling_data!D:D&amp;scheduling_data!A:A,0)),"")</f>
        <v>Kelli Cruthirds</v>
      </c>
      <c r="J4932" t="str">
        <f t="shared" si="231"/>
        <v>No</v>
      </c>
      <c r="K4932" t="str">
        <f t="shared" si="232"/>
        <v>15845343.3333333333Kelli Cruthirds</v>
      </c>
      <c r="L4932" t="str">
        <f t="shared" si="233"/>
        <v>Yes</v>
      </c>
    </row>
    <row r="4933" spans="1:12" x14ac:dyDescent="0.3">
      <c r="A4933" t="s">
        <v>25</v>
      </c>
      <c r="B4933">
        <v>158</v>
      </c>
      <c r="C4933" s="1">
        <v>45352</v>
      </c>
      <c r="D4933" s="1">
        <v>45343.333333333336</v>
      </c>
      <c r="E4933">
        <v>85.19</v>
      </c>
      <c r="F4933" t="s">
        <v>9</v>
      </c>
      <c r="G4933" t="s">
        <v>28</v>
      </c>
      <c r="H4933">
        <v>92507</v>
      </c>
      <c r="I4933" t="str" cm="1">
        <f t="array" ref="I4933">IFERROR(INDEX(scheduling_data!H:H,MATCH(B4933&amp;D4933,scheduling_data!D:D&amp;scheduling_data!A:A,0)),"")</f>
        <v>Kelli Cruthirds</v>
      </c>
      <c r="J4933" t="str">
        <f t="shared" si="231"/>
        <v>No</v>
      </c>
      <c r="K4933" t="str">
        <f t="shared" si="232"/>
        <v>15845343.3333333333Kelli Cruthirds</v>
      </c>
      <c r="L4933" t="str">
        <f t="shared" si="233"/>
        <v>No</v>
      </c>
    </row>
    <row r="4934" spans="1:12" x14ac:dyDescent="0.3">
      <c r="A4934" t="s">
        <v>25</v>
      </c>
      <c r="B4934">
        <v>158</v>
      </c>
      <c r="C4934" s="1">
        <v>45359</v>
      </c>
      <c r="D4934" s="1">
        <v>45348.729166666664</v>
      </c>
      <c r="E4934">
        <v>64.81</v>
      </c>
      <c r="F4934" t="s">
        <v>19</v>
      </c>
      <c r="G4934" t="s">
        <v>26</v>
      </c>
      <c r="H4934">
        <v>92507</v>
      </c>
      <c r="I4934" t="str" cm="1">
        <f t="array" ref="I4934">IFERROR(INDEX(scheduling_data!H:H,MATCH(B4934&amp;D4934,scheduling_data!D:D&amp;scheduling_data!A:A,0)),"")</f>
        <v>Kelli Cruthirds</v>
      </c>
      <c r="J4934" t="str">
        <f t="shared" si="231"/>
        <v>No</v>
      </c>
      <c r="K4934" t="str">
        <f t="shared" si="232"/>
        <v>15845348.7291666667Kelli Cruthirds</v>
      </c>
      <c r="L4934" t="str">
        <f t="shared" si="233"/>
        <v>Yes</v>
      </c>
    </row>
    <row r="4935" spans="1:12" x14ac:dyDescent="0.3">
      <c r="A4935" t="s">
        <v>25</v>
      </c>
      <c r="B4935">
        <v>158</v>
      </c>
      <c r="C4935" s="1">
        <v>45359</v>
      </c>
      <c r="D4935" s="1">
        <v>45348.729166666664</v>
      </c>
      <c r="E4935">
        <v>85.19</v>
      </c>
      <c r="F4935" t="s">
        <v>9</v>
      </c>
      <c r="G4935" t="s">
        <v>28</v>
      </c>
      <c r="H4935">
        <v>92507</v>
      </c>
      <c r="I4935" t="str" cm="1">
        <f t="array" ref="I4935">IFERROR(INDEX(scheduling_data!H:H,MATCH(B4935&amp;D4935,scheduling_data!D:D&amp;scheduling_data!A:A,0)),"")</f>
        <v>Kelli Cruthirds</v>
      </c>
      <c r="J4935" t="str">
        <f t="shared" si="231"/>
        <v>No</v>
      </c>
      <c r="K4935" t="str">
        <f t="shared" si="232"/>
        <v>15845348.7291666667Kelli Cruthirds</v>
      </c>
      <c r="L4935" t="str">
        <f t="shared" si="233"/>
        <v>No</v>
      </c>
    </row>
    <row r="4936" spans="1:12" x14ac:dyDescent="0.3">
      <c r="A4936" t="s">
        <v>25</v>
      </c>
      <c r="B4936">
        <v>158</v>
      </c>
      <c r="C4936" s="1">
        <v>45359</v>
      </c>
      <c r="D4936" s="1">
        <v>45350.333333333336</v>
      </c>
      <c r="E4936">
        <v>85.19</v>
      </c>
      <c r="F4936" t="s">
        <v>9</v>
      </c>
      <c r="G4936" t="s">
        <v>28</v>
      </c>
      <c r="H4936">
        <v>92507</v>
      </c>
      <c r="I4936" t="str" cm="1">
        <f t="array" ref="I4936">IFERROR(INDEX(scheduling_data!H:H,MATCH(B4936&amp;D4936,scheduling_data!D:D&amp;scheduling_data!A:A,0)),"")</f>
        <v>Kelli Cruthirds</v>
      </c>
      <c r="J4936" t="str">
        <f t="shared" si="231"/>
        <v>No</v>
      </c>
      <c r="K4936" t="str">
        <f t="shared" si="232"/>
        <v>15845350.3333333333Kelli Cruthirds</v>
      </c>
      <c r="L4936" t="str">
        <f t="shared" si="233"/>
        <v>No</v>
      </c>
    </row>
    <row r="4937" spans="1:12" x14ac:dyDescent="0.3">
      <c r="A4937" t="s">
        <v>25</v>
      </c>
      <c r="B4937">
        <v>158</v>
      </c>
      <c r="C4937" s="1">
        <v>45359</v>
      </c>
      <c r="D4937" s="1">
        <v>45350.333333333336</v>
      </c>
      <c r="E4937">
        <v>64.81</v>
      </c>
      <c r="F4937" t="s">
        <v>19</v>
      </c>
      <c r="G4937" t="s">
        <v>26</v>
      </c>
      <c r="H4937">
        <v>92507</v>
      </c>
      <c r="I4937" t="str" cm="1">
        <f t="array" ref="I4937">IFERROR(INDEX(scheduling_data!H:H,MATCH(B4937&amp;D4937,scheduling_data!D:D&amp;scheduling_data!A:A,0)),"")</f>
        <v>Kelli Cruthirds</v>
      </c>
      <c r="J4937" t="str">
        <f t="shared" si="231"/>
        <v>No</v>
      </c>
      <c r="K4937" t="str">
        <f t="shared" si="232"/>
        <v>15845350.3333333333Kelli Cruthirds</v>
      </c>
      <c r="L4937" t="str">
        <f t="shared" si="233"/>
        <v>Yes</v>
      </c>
    </row>
    <row r="4938" spans="1:12" x14ac:dyDescent="0.3">
      <c r="A4938" t="s">
        <v>14</v>
      </c>
      <c r="B4938">
        <v>159</v>
      </c>
      <c r="C4938" s="1">
        <v>45352</v>
      </c>
      <c r="D4938" s="1">
        <v>45338.458333333336</v>
      </c>
      <c r="E4938">
        <v>95</v>
      </c>
      <c r="F4938" t="s">
        <v>9</v>
      </c>
      <c r="G4938" t="s">
        <v>52</v>
      </c>
      <c r="H4938">
        <v>92507</v>
      </c>
      <c r="I4938" t="str" cm="1">
        <f t="array" ref="I4938">IFERROR(INDEX(scheduling_data!H:H,MATCH(B4938&amp;D4938,scheduling_data!D:D&amp;scheduling_data!A:A,0)),"")</f>
        <v>D'Anna Pullen</v>
      </c>
      <c r="J4938" t="str">
        <f t="shared" si="231"/>
        <v>No</v>
      </c>
      <c r="K4938" t="str">
        <f t="shared" si="232"/>
        <v>15945338.4583333333D'Anna Pullen</v>
      </c>
      <c r="L4938" t="str">
        <f t="shared" si="233"/>
        <v>No</v>
      </c>
    </row>
    <row r="4939" spans="1:12" x14ac:dyDescent="0.3">
      <c r="A4939" t="s">
        <v>14</v>
      </c>
      <c r="B4939">
        <v>159</v>
      </c>
      <c r="C4939" s="1">
        <v>45352</v>
      </c>
      <c r="D4939" s="1">
        <v>45338.458333333336</v>
      </c>
      <c r="E4939">
        <v>55</v>
      </c>
      <c r="F4939" t="s">
        <v>19</v>
      </c>
      <c r="G4939" t="s">
        <v>51</v>
      </c>
      <c r="H4939">
        <v>92507</v>
      </c>
      <c r="I4939" t="str" cm="1">
        <f t="array" ref="I4939">IFERROR(INDEX(scheduling_data!H:H,MATCH(B4939&amp;D4939,scheduling_data!D:D&amp;scheduling_data!A:A,0)),"")</f>
        <v>D'Anna Pullen</v>
      </c>
      <c r="J4939" t="str">
        <f t="shared" si="231"/>
        <v>No</v>
      </c>
      <c r="K4939" t="str">
        <f t="shared" si="232"/>
        <v>15945338.4583333333D'Anna Pullen</v>
      </c>
      <c r="L4939" t="str">
        <f t="shared" si="233"/>
        <v>Yes</v>
      </c>
    </row>
    <row r="4940" spans="1:12" x14ac:dyDescent="0.3">
      <c r="A4940" t="s">
        <v>14</v>
      </c>
      <c r="B4940">
        <v>159</v>
      </c>
      <c r="C4940" s="1">
        <v>45352</v>
      </c>
      <c r="D4940" s="1">
        <v>45341.395833333336</v>
      </c>
      <c r="E4940">
        <v>55</v>
      </c>
      <c r="F4940" t="s">
        <v>19</v>
      </c>
      <c r="G4940" t="s">
        <v>51</v>
      </c>
      <c r="H4940">
        <v>92507</v>
      </c>
      <c r="I4940" t="str" cm="1">
        <f t="array" ref="I4940">IFERROR(INDEX(scheduling_data!H:H,MATCH(B4940&amp;D4940,scheduling_data!D:D&amp;scheduling_data!A:A,0)),"")</f>
        <v/>
      </c>
      <c r="J4940" t="str">
        <f t="shared" si="231"/>
        <v>Yes</v>
      </c>
      <c r="K4940" t="str">
        <f t="shared" si="232"/>
        <v>15945341.3958333333</v>
      </c>
      <c r="L4940" t="str">
        <f t="shared" si="233"/>
        <v>Yes</v>
      </c>
    </row>
    <row r="4941" spans="1:12" x14ac:dyDescent="0.3">
      <c r="A4941" t="s">
        <v>14</v>
      </c>
      <c r="B4941">
        <v>159</v>
      </c>
      <c r="C4941" s="1">
        <v>45352</v>
      </c>
      <c r="D4941" s="1">
        <v>45341.395833333336</v>
      </c>
      <c r="E4941">
        <v>95</v>
      </c>
      <c r="F4941" t="s">
        <v>9</v>
      </c>
      <c r="G4941" t="s">
        <v>52</v>
      </c>
      <c r="H4941">
        <v>92507</v>
      </c>
      <c r="I4941" t="str" cm="1">
        <f t="array" ref="I4941">IFERROR(INDEX(scheduling_data!H:H,MATCH(B4941&amp;D4941,scheduling_data!D:D&amp;scheduling_data!A:A,0)),"")</f>
        <v/>
      </c>
      <c r="J4941" t="str">
        <f t="shared" si="231"/>
        <v>Yes</v>
      </c>
      <c r="K4941" t="str">
        <f t="shared" si="232"/>
        <v>15945341.3958333333</v>
      </c>
      <c r="L4941" t="str">
        <f t="shared" si="233"/>
        <v>No</v>
      </c>
    </row>
    <row r="4942" spans="1:12" x14ac:dyDescent="0.3">
      <c r="A4942" t="s">
        <v>14</v>
      </c>
      <c r="B4942">
        <v>159</v>
      </c>
      <c r="C4942" s="1">
        <v>45359</v>
      </c>
      <c r="D4942" s="1">
        <v>45345.416666666664</v>
      </c>
      <c r="E4942">
        <v>55</v>
      </c>
      <c r="F4942" t="s">
        <v>19</v>
      </c>
      <c r="G4942" t="s">
        <v>51</v>
      </c>
      <c r="H4942">
        <v>97112</v>
      </c>
      <c r="I4942" t="str" cm="1">
        <f t="array" ref="I4942">IFERROR(INDEX(scheduling_data!H:H,MATCH(B4942&amp;D4942,scheduling_data!D:D&amp;scheduling_data!A:A,0)),"")</f>
        <v>Kelsea Rodriguez</v>
      </c>
      <c r="J4942" t="str">
        <f t="shared" si="231"/>
        <v>No</v>
      </c>
      <c r="K4942" t="str">
        <f t="shared" si="232"/>
        <v>15945345.4166666667Kelsea Rodriguez</v>
      </c>
      <c r="L4942" t="str">
        <f t="shared" si="233"/>
        <v>Yes</v>
      </c>
    </row>
    <row r="4943" spans="1:12" x14ac:dyDescent="0.3">
      <c r="A4943" t="s">
        <v>14</v>
      </c>
      <c r="B4943">
        <v>159</v>
      </c>
      <c r="C4943" s="1">
        <v>45359</v>
      </c>
      <c r="D4943" s="1">
        <v>45345.416666666664</v>
      </c>
      <c r="E4943">
        <v>95</v>
      </c>
      <c r="F4943" t="s">
        <v>9</v>
      </c>
      <c r="G4943" t="s">
        <v>112</v>
      </c>
      <c r="H4943">
        <v>97112</v>
      </c>
      <c r="I4943" t="str" cm="1">
        <f t="array" ref="I4943">IFERROR(INDEX(scheduling_data!H:H,MATCH(B4943&amp;D4943,scheduling_data!D:D&amp;scheduling_data!A:A,0)),"")</f>
        <v>Kelsea Rodriguez</v>
      </c>
      <c r="J4943" t="str">
        <f t="shared" si="231"/>
        <v>No</v>
      </c>
      <c r="K4943" t="str">
        <f t="shared" si="232"/>
        <v>15945345.4166666667Kelsea Rodriguez</v>
      </c>
      <c r="L4943" t="str">
        <f t="shared" si="233"/>
        <v>No</v>
      </c>
    </row>
    <row r="4944" spans="1:12" x14ac:dyDescent="0.3">
      <c r="A4944" t="s">
        <v>14</v>
      </c>
      <c r="B4944">
        <v>159</v>
      </c>
      <c r="C4944" s="1">
        <v>45359</v>
      </c>
      <c r="D4944" s="1">
        <v>45345.395833333336</v>
      </c>
      <c r="E4944">
        <v>55</v>
      </c>
      <c r="F4944" t="s">
        <v>19</v>
      </c>
      <c r="G4944" t="s">
        <v>51</v>
      </c>
      <c r="H4944">
        <v>92507</v>
      </c>
      <c r="I4944" t="str" cm="1">
        <f t="array" ref="I4944">IFERROR(INDEX(scheduling_data!H:H,MATCH(B4944&amp;D4944,scheduling_data!D:D&amp;scheduling_data!A:A,0)),"")</f>
        <v>D'Anna Pullen</v>
      </c>
      <c r="J4944" t="str">
        <f t="shared" si="231"/>
        <v>No</v>
      </c>
      <c r="K4944" t="str">
        <f t="shared" si="232"/>
        <v>15945345.3958333333D'Anna Pullen</v>
      </c>
      <c r="L4944" t="str">
        <f t="shared" si="233"/>
        <v>Yes</v>
      </c>
    </row>
    <row r="4945" spans="1:12" x14ac:dyDescent="0.3">
      <c r="A4945" t="s">
        <v>14</v>
      </c>
      <c r="B4945">
        <v>159</v>
      </c>
      <c r="C4945" s="1">
        <v>45359</v>
      </c>
      <c r="D4945" s="1">
        <v>45345.395833333336</v>
      </c>
      <c r="E4945">
        <v>95</v>
      </c>
      <c r="F4945" t="s">
        <v>9</v>
      </c>
      <c r="G4945" t="s">
        <v>52</v>
      </c>
      <c r="H4945">
        <v>92507</v>
      </c>
      <c r="I4945" t="str" cm="1">
        <f t="array" ref="I4945">IFERROR(INDEX(scheduling_data!H:H,MATCH(B4945&amp;D4945,scheduling_data!D:D&amp;scheduling_data!A:A,0)),"")</f>
        <v>D'Anna Pullen</v>
      </c>
      <c r="J4945" t="str">
        <f t="shared" si="231"/>
        <v>No</v>
      </c>
      <c r="K4945" t="str">
        <f t="shared" si="232"/>
        <v>15945345.3958333333D'Anna Pullen</v>
      </c>
      <c r="L4945" t="str">
        <f t="shared" si="233"/>
        <v>No</v>
      </c>
    </row>
    <row r="4946" spans="1:12" x14ac:dyDescent="0.3">
      <c r="A4946" t="s">
        <v>25</v>
      </c>
      <c r="B4946">
        <v>301</v>
      </c>
      <c r="C4946" s="1">
        <v>45366</v>
      </c>
      <c r="D4946" s="1">
        <v>45351.6875</v>
      </c>
      <c r="E4946">
        <v>57.07</v>
      </c>
      <c r="F4946" t="s">
        <v>9</v>
      </c>
      <c r="G4946" t="s">
        <v>28</v>
      </c>
      <c r="H4946">
        <v>92523</v>
      </c>
      <c r="I4946" t="str" cm="1">
        <f t="array" ref="I4946">IFERROR(INDEX(scheduling_data!H:H,MATCH(B4946&amp;D4946,scheduling_data!D:D&amp;scheduling_data!A:A,0)),"")</f>
        <v>Kelli Cruthirds</v>
      </c>
      <c r="J4946" t="str">
        <f t="shared" si="231"/>
        <v>No</v>
      </c>
      <c r="K4946" t="str">
        <f t="shared" si="232"/>
        <v>30145351.6875Kelli Cruthirds</v>
      </c>
      <c r="L4946" t="str">
        <f t="shared" si="233"/>
        <v>No</v>
      </c>
    </row>
    <row r="4947" spans="1:12" x14ac:dyDescent="0.3">
      <c r="A4947" t="s">
        <v>25</v>
      </c>
      <c r="B4947">
        <v>301</v>
      </c>
      <c r="C4947" s="1">
        <v>45366</v>
      </c>
      <c r="D4947" s="1">
        <v>45351.6875</v>
      </c>
      <c r="E4947">
        <v>192.93</v>
      </c>
      <c r="F4947" t="s">
        <v>19</v>
      </c>
      <c r="G4947" t="s">
        <v>26</v>
      </c>
      <c r="H4947">
        <v>92523</v>
      </c>
      <c r="I4947" t="str" cm="1">
        <f t="array" ref="I4947">IFERROR(INDEX(scheduling_data!H:H,MATCH(B4947&amp;D4947,scheduling_data!D:D&amp;scheduling_data!A:A,0)),"")</f>
        <v>Kelli Cruthirds</v>
      </c>
      <c r="J4947" t="str">
        <f t="shared" si="231"/>
        <v>No</v>
      </c>
      <c r="K4947" t="str">
        <f t="shared" si="232"/>
        <v>30145351.6875Kelli Cruthirds</v>
      </c>
      <c r="L4947" t="str">
        <f t="shared" si="233"/>
        <v>Yes</v>
      </c>
    </row>
    <row r="4948" spans="1:12" x14ac:dyDescent="0.3">
      <c r="A4948" t="s">
        <v>58</v>
      </c>
      <c r="B4948">
        <v>27</v>
      </c>
      <c r="C4948" s="1">
        <v>45359</v>
      </c>
      <c r="D4948" s="1">
        <v>45335.458333333336</v>
      </c>
      <c r="E4948">
        <v>55.78</v>
      </c>
      <c r="F4948" t="s">
        <v>9</v>
      </c>
      <c r="G4948" t="s">
        <v>255</v>
      </c>
      <c r="H4948">
        <v>97110</v>
      </c>
      <c r="I4948" t="str" cm="1">
        <f t="array" ref="I4948">IFERROR(INDEX(scheduling_data!H:H,MATCH(B4948&amp;D4948,scheduling_data!D:D&amp;scheduling_data!A:A,0)),"")</f>
        <v>Jessica Pittman</v>
      </c>
      <c r="J4948" t="str">
        <f t="shared" si="231"/>
        <v>No</v>
      </c>
      <c r="K4948" t="str">
        <f t="shared" si="232"/>
        <v>2745335.4583333333Jessica Pittman</v>
      </c>
      <c r="L4948" t="str">
        <f t="shared" si="233"/>
        <v>No</v>
      </c>
    </row>
    <row r="4949" spans="1:12" x14ac:dyDescent="0.3">
      <c r="A4949" t="s">
        <v>58</v>
      </c>
      <c r="B4949">
        <v>27</v>
      </c>
      <c r="C4949" s="1">
        <v>45359</v>
      </c>
      <c r="D4949" s="1">
        <v>45335.458333333336</v>
      </c>
      <c r="E4949">
        <v>14.41</v>
      </c>
      <c r="F4949" t="s">
        <v>19</v>
      </c>
      <c r="G4949" t="s">
        <v>254</v>
      </c>
      <c r="H4949">
        <v>97110</v>
      </c>
      <c r="I4949" t="str" cm="1">
        <f t="array" ref="I4949">IFERROR(INDEX(scheduling_data!H:H,MATCH(B4949&amp;D4949,scheduling_data!D:D&amp;scheduling_data!A:A,0)),"")</f>
        <v>Jessica Pittman</v>
      </c>
      <c r="J4949" t="str">
        <f t="shared" si="231"/>
        <v>No</v>
      </c>
      <c r="K4949" t="str">
        <f t="shared" si="232"/>
        <v>2745335.4583333333Jessica Pittman</v>
      </c>
      <c r="L4949" t="str">
        <f t="shared" si="233"/>
        <v>Yes</v>
      </c>
    </row>
    <row r="4950" spans="1:12" x14ac:dyDescent="0.3">
      <c r="A4950" t="s">
        <v>58</v>
      </c>
      <c r="B4950">
        <v>27</v>
      </c>
      <c r="C4950" s="1">
        <v>45359</v>
      </c>
      <c r="D4950" s="1">
        <v>45335.458333333336</v>
      </c>
      <c r="E4950">
        <v>37.39</v>
      </c>
      <c r="F4950" t="s">
        <v>19</v>
      </c>
      <c r="G4950" t="s">
        <v>254</v>
      </c>
      <c r="H4950">
        <v>97530</v>
      </c>
      <c r="I4950" t="str" cm="1">
        <f t="array" ref="I4950">IFERROR(INDEX(scheduling_data!H:H,MATCH(B4950&amp;D4950,scheduling_data!D:D&amp;scheduling_data!A:A,0)),"")</f>
        <v>Jessica Pittman</v>
      </c>
      <c r="J4950" t="str">
        <f t="shared" si="231"/>
        <v>No</v>
      </c>
      <c r="K4950" t="str">
        <f t="shared" si="232"/>
        <v>2745335.4583333333Jessica Pittman</v>
      </c>
      <c r="L4950" t="str">
        <f t="shared" si="233"/>
        <v>Yes</v>
      </c>
    </row>
    <row r="4951" spans="1:12" x14ac:dyDescent="0.3">
      <c r="A4951" t="s">
        <v>58</v>
      </c>
      <c r="B4951">
        <v>27</v>
      </c>
      <c r="C4951" s="1">
        <v>45359</v>
      </c>
      <c r="D4951" s="1">
        <v>45335.458333333336</v>
      </c>
      <c r="E4951">
        <v>100.14</v>
      </c>
      <c r="F4951" t="s">
        <v>9</v>
      </c>
      <c r="G4951" t="s">
        <v>255</v>
      </c>
      <c r="H4951">
        <v>97530</v>
      </c>
      <c r="I4951" t="str" cm="1">
        <f t="array" ref="I4951">IFERROR(INDEX(scheduling_data!H:H,MATCH(B4951&amp;D4951,scheduling_data!D:D&amp;scheduling_data!A:A,0)),"")</f>
        <v>Jessica Pittman</v>
      </c>
      <c r="J4951" t="str">
        <f t="shared" si="231"/>
        <v>No</v>
      </c>
      <c r="K4951" t="str">
        <f t="shared" si="232"/>
        <v>2745335.4583333333Jessica Pittman</v>
      </c>
      <c r="L4951" t="str">
        <f t="shared" si="233"/>
        <v>No</v>
      </c>
    </row>
    <row r="4952" spans="1:12" x14ac:dyDescent="0.3">
      <c r="A4952" t="s">
        <v>58</v>
      </c>
      <c r="B4952">
        <v>27</v>
      </c>
      <c r="C4952" s="1">
        <v>45359</v>
      </c>
      <c r="D4952" s="1">
        <v>45336.666666666664</v>
      </c>
      <c r="E4952">
        <v>103.53</v>
      </c>
      <c r="F4952" t="s">
        <v>9</v>
      </c>
      <c r="G4952" t="s">
        <v>255</v>
      </c>
      <c r="H4952">
        <v>97112</v>
      </c>
      <c r="I4952" t="str" cm="1">
        <f t="array" ref="I4952">IFERROR(INDEX(scheduling_data!H:H,MATCH(B4952&amp;D4952,scheduling_data!D:D&amp;scheduling_data!A:A,0)),"")</f>
        <v>Breanna Grieco</v>
      </c>
      <c r="J4952" t="str">
        <f t="shared" si="231"/>
        <v>No</v>
      </c>
      <c r="K4952" t="str">
        <f t="shared" si="232"/>
        <v>2745336.6666666667Breanna Grieco</v>
      </c>
      <c r="L4952" t="str">
        <f t="shared" si="233"/>
        <v>No</v>
      </c>
    </row>
    <row r="4953" spans="1:12" x14ac:dyDescent="0.3">
      <c r="A4953" t="s">
        <v>58</v>
      </c>
      <c r="B4953">
        <v>27</v>
      </c>
      <c r="C4953" s="1">
        <v>45359</v>
      </c>
      <c r="D4953" s="1">
        <v>45336.666666666664</v>
      </c>
      <c r="E4953">
        <v>111.54</v>
      </c>
      <c r="F4953" t="s">
        <v>9</v>
      </c>
      <c r="G4953" t="s">
        <v>255</v>
      </c>
      <c r="H4953">
        <v>97110</v>
      </c>
      <c r="I4953" t="str" cm="1">
        <f t="array" ref="I4953">IFERROR(INDEX(scheduling_data!H:H,MATCH(B4953&amp;D4953,scheduling_data!D:D&amp;scheduling_data!A:A,0)),"")</f>
        <v>Breanna Grieco</v>
      </c>
      <c r="J4953" t="str">
        <f t="shared" si="231"/>
        <v>No</v>
      </c>
      <c r="K4953" t="str">
        <f t="shared" si="232"/>
        <v>2745336.6666666667Breanna Grieco</v>
      </c>
      <c r="L4953" t="str">
        <f t="shared" si="233"/>
        <v>No</v>
      </c>
    </row>
    <row r="4954" spans="1:12" x14ac:dyDescent="0.3">
      <c r="A4954" t="s">
        <v>58</v>
      </c>
      <c r="B4954">
        <v>27</v>
      </c>
      <c r="C4954" s="1">
        <v>45359</v>
      </c>
      <c r="D4954" s="1">
        <v>45336.666666666664</v>
      </c>
      <c r="E4954">
        <v>28.84</v>
      </c>
      <c r="F4954" t="s">
        <v>19</v>
      </c>
      <c r="G4954" t="s">
        <v>254</v>
      </c>
      <c r="H4954">
        <v>97110</v>
      </c>
      <c r="I4954" t="str" cm="1">
        <f t="array" ref="I4954">IFERROR(INDEX(scheduling_data!H:H,MATCH(B4954&amp;D4954,scheduling_data!D:D&amp;scheduling_data!A:A,0)),"")</f>
        <v>Breanna Grieco</v>
      </c>
      <c r="J4954" t="str">
        <f t="shared" si="231"/>
        <v>No</v>
      </c>
      <c r="K4954" t="str">
        <f t="shared" si="232"/>
        <v>2745336.6666666667Breanna Grieco</v>
      </c>
      <c r="L4954" t="str">
        <f t="shared" si="233"/>
        <v>Yes</v>
      </c>
    </row>
    <row r="4955" spans="1:12" x14ac:dyDescent="0.3">
      <c r="A4955" t="s">
        <v>58</v>
      </c>
      <c r="B4955">
        <v>27</v>
      </c>
      <c r="C4955" s="1">
        <v>45359</v>
      </c>
      <c r="D4955" s="1">
        <v>45336.666666666664</v>
      </c>
      <c r="E4955">
        <v>34.85</v>
      </c>
      <c r="F4955" t="s">
        <v>19</v>
      </c>
      <c r="G4955" t="s">
        <v>254</v>
      </c>
      <c r="H4955">
        <v>97112</v>
      </c>
      <c r="I4955" t="str" cm="1">
        <f t="array" ref="I4955">IFERROR(INDEX(scheduling_data!H:H,MATCH(B4955&amp;D4955,scheduling_data!D:D&amp;scheduling_data!A:A,0)),"")</f>
        <v>Breanna Grieco</v>
      </c>
      <c r="J4955" t="str">
        <f t="shared" si="231"/>
        <v>No</v>
      </c>
      <c r="K4955" t="str">
        <f t="shared" si="232"/>
        <v>2745336.6666666667Breanna Grieco</v>
      </c>
      <c r="L4955" t="str">
        <f t="shared" si="233"/>
        <v>Yes</v>
      </c>
    </row>
    <row r="4956" spans="1:12" x14ac:dyDescent="0.3">
      <c r="A4956" t="s">
        <v>58</v>
      </c>
      <c r="B4956">
        <v>27</v>
      </c>
      <c r="C4956" s="1">
        <v>45362</v>
      </c>
      <c r="D4956" s="1">
        <v>45342.458333333336</v>
      </c>
      <c r="E4956">
        <v>100.14</v>
      </c>
      <c r="F4956" t="s">
        <v>9</v>
      </c>
      <c r="G4956" t="s">
        <v>255</v>
      </c>
      <c r="H4956">
        <v>97530</v>
      </c>
      <c r="I4956" t="str" cm="1">
        <f t="array" ref="I4956">IFERROR(INDEX(scheduling_data!H:H,MATCH(B4956&amp;D4956,scheduling_data!D:D&amp;scheduling_data!A:A,0)),"")</f>
        <v>Amber Hickman</v>
      </c>
      <c r="J4956" t="str">
        <f t="shared" si="231"/>
        <v>No</v>
      </c>
      <c r="K4956" t="str">
        <f t="shared" si="232"/>
        <v>2745342.4583333333Amber Hickman</v>
      </c>
      <c r="L4956" t="str">
        <f t="shared" si="233"/>
        <v>No</v>
      </c>
    </row>
    <row r="4957" spans="1:12" x14ac:dyDescent="0.3">
      <c r="A4957" t="s">
        <v>58</v>
      </c>
      <c r="B4957">
        <v>27</v>
      </c>
      <c r="C4957" s="1">
        <v>45362</v>
      </c>
      <c r="D4957" s="1">
        <v>45342.458333333336</v>
      </c>
      <c r="E4957">
        <v>37.39</v>
      </c>
      <c r="F4957" t="s">
        <v>19</v>
      </c>
      <c r="G4957" t="s">
        <v>254</v>
      </c>
      <c r="H4957">
        <v>97530</v>
      </c>
      <c r="I4957" t="str" cm="1">
        <f t="array" ref="I4957">IFERROR(INDEX(scheduling_data!H:H,MATCH(B4957&amp;D4957,scheduling_data!D:D&amp;scheduling_data!A:A,0)),"")</f>
        <v>Amber Hickman</v>
      </c>
      <c r="J4957" t="str">
        <f t="shared" si="231"/>
        <v>No</v>
      </c>
      <c r="K4957" t="str">
        <f t="shared" si="232"/>
        <v>2745342.4583333333Amber Hickman</v>
      </c>
      <c r="L4957" t="str">
        <f t="shared" si="233"/>
        <v>Yes</v>
      </c>
    </row>
    <row r="4958" spans="1:12" x14ac:dyDescent="0.3">
      <c r="A4958" t="s">
        <v>58</v>
      </c>
      <c r="B4958">
        <v>27</v>
      </c>
      <c r="C4958" s="1">
        <v>45362</v>
      </c>
      <c r="D4958" s="1">
        <v>45342.458333333336</v>
      </c>
      <c r="E4958">
        <v>14.41</v>
      </c>
      <c r="F4958" t="s">
        <v>19</v>
      </c>
      <c r="G4958" t="s">
        <v>254</v>
      </c>
      <c r="H4958">
        <v>97110</v>
      </c>
      <c r="I4958" t="str" cm="1">
        <f t="array" ref="I4958">IFERROR(INDEX(scheduling_data!H:H,MATCH(B4958&amp;D4958,scheduling_data!D:D&amp;scheduling_data!A:A,0)),"")</f>
        <v>Amber Hickman</v>
      </c>
      <c r="J4958" t="str">
        <f t="shared" si="231"/>
        <v>No</v>
      </c>
      <c r="K4958" t="str">
        <f t="shared" si="232"/>
        <v>2745342.4583333333Amber Hickman</v>
      </c>
      <c r="L4958" t="str">
        <f t="shared" si="233"/>
        <v>Yes</v>
      </c>
    </row>
    <row r="4959" spans="1:12" x14ac:dyDescent="0.3">
      <c r="A4959" t="s">
        <v>58</v>
      </c>
      <c r="B4959">
        <v>27</v>
      </c>
      <c r="C4959" s="1">
        <v>45362</v>
      </c>
      <c r="D4959" s="1">
        <v>45342.458333333336</v>
      </c>
      <c r="E4959">
        <v>55.78</v>
      </c>
      <c r="F4959" t="s">
        <v>9</v>
      </c>
      <c r="G4959" t="s">
        <v>255</v>
      </c>
      <c r="H4959">
        <v>97110</v>
      </c>
      <c r="I4959" t="str" cm="1">
        <f t="array" ref="I4959">IFERROR(INDEX(scheduling_data!H:H,MATCH(B4959&amp;D4959,scheduling_data!D:D&amp;scheduling_data!A:A,0)),"")</f>
        <v>Amber Hickman</v>
      </c>
      <c r="J4959" t="str">
        <f t="shared" si="231"/>
        <v>No</v>
      </c>
      <c r="K4959" t="str">
        <f t="shared" si="232"/>
        <v>2745342.4583333333Amber Hickman</v>
      </c>
      <c r="L4959" t="str">
        <f t="shared" si="233"/>
        <v>No</v>
      </c>
    </row>
    <row r="4960" spans="1:12" x14ac:dyDescent="0.3">
      <c r="A4960" t="s">
        <v>58</v>
      </c>
      <c r="B4960">
        <v>27</v>
      </c>
      <c r="C4960" s="1">
        <v>45372</v>
      </c>
      <c r="D4960" s="1">
        <v>45349.458333333336</v>
      </c>
      <c r="E4960">
        <v>48.77</v>
      </c>
      <c r="F4960" t="s">
        <v>9</v>
      </c>
      <c r="G4960" t="s">
        <v>255</v>
      </c>
      <c r="H4960">
        <v>97530</v>
      </c>
      <c r="I4960" t="str" cm="1">
        <f t="array" ref="I4960">IFERROR(INDEX(scheduling_data!H:H,MATCH(B4960&amp;D4960,scheduling_data!D:D&amp;scheduling_data!A:A,0)),"")</f>
        <v>Amber Hickman</v>
      </c>
      <c r="J4960" t="str">
        <f t="shared" si="231"/>
        <v>No</v>
      </c>
      <c r="K4960" t="str">
        <f t="shared" si="232"/>
        <v>2745349.4583333333Amber Hickman</v>
      </c>
      <c r="L4960" t="str">
        <f t="shared" si="233"/>
        <v>No</v>
      </c>
    </row>
    <row r="4961" spans="1:12" x14ac:dyDescent="0.3">
      <c r="A4961" t="s">
        <v>58</v>
      </c>
      <c r="B4961">
        <v>27</v>
      </c>
      <c r="C4961" s="1">
        <v>45372</v>
      </c>
      <c r="D4961" s="1">
        <v>45349.458333333336</v>
      </c>
      <c r="E4961">
        <v>19.670000000000002</v>
      </c>
      <c r="F4961" t="s">
        <v>19</v>
      </c>
      <c r="G4961" t="s">
        <v>254</v>
      </c>
      <c r="H4961">
        <v>97530</v>
      </c>
      <c r="I4961" t="str" cm="1">
        <f t="array" ref="I4961">IFERROR(INDEX(scheduling_data!H:H,MATCH(B4961&amp;D4961,scheduling_data!D:D&amp;scheduling_data!A:A,0)),"")</f>
        <v>Amber Hickman</v>
      </c>
      <c r="J4961" t="str">
        <f t="shared" si="231"/>
        <v>No</v>
      </c>
      <c r="K4961" t="str">
        <f t="shared" si="232"/>
        <v>2745349.4583333333Amber Hickman</v>
      </c>
      <c r="L4961" t="str">
        <f t="shared" si="233"/>
        <v>Yes</v>
      </c>
    </row>
    <row r="4962" spans="1:12" x14ac:dyDescent="0.3">
      <c r="A4962" t="s">
        <v>58</v>
      </c>
      <c r="B4962">
        <v>27</v>
      </c>
      <c r="C4962" s="1">
        <v>45372</v>
      </c>
      <c r="D4962" s="1">
        <v>45349.458333333336</v>
      </c>
      <c r="E4962">
        <v>111.54</v>
      </c>
      <c r="F4962" t="s">
        <v>9</v>
      </c>
      <c r="G4962" t="s">
        <v>255</v>
      </c>
      <c r="H4962">
        <v>97110</v>
      </c>
      <c r="I4962" t="str" cm="1">
        <f t="array" ref="I4962">IFERROR(INDEX(scheduling_data!H:H,MATCH(B4962&amp;D4962,scheduling_data!D:D&amp;scheduling_data!A:A,0)),"")</f>
        <v>Amber Hickman</v>
      </c>
      <c r="J4962" t="str">
        <f t="shared" si="231"/>
        <v>No</v>
      </c>
      <c r="K4962" t="str">
        <f t="shared" si="232"/>
        <v>2745349.4583333333Amber Hickman</v>
      </c>
      <c r="L4962" t="str">
        <f t="shared" si="233"/>
        <v>No</v>
      </c>
    </row>
    <row r="4963" spans="1:12" x14ac:dyDescent="0.3">
      <c r="A4963" t="s">
        <v>58</v>
      </c>
      <c r="B4963">
        <v>27</v>
      </c>
      <c r="C4963" s="1">
        <v>45372</v>
      </c>
      <c r="D4963" s="1">
        <v>45349.458333333336</v>
      </c>
      <c r="E4963">
        <v>28.84</v>
      </c>
      <c r="F4963" t="s">
        <v>19</v>
      </c>
      <c r="G4963" t="s">
        <v>254</v>
      </c>
      <c r="H4963">
        <v>97110</v>
      </c>
      <c r="I4963" t="str" cm="1">
        <f t="array" ref="I4963">IFERROR(INDEX(scheduling_data!H:H,MATCH(B4963&amp;D4963,scheduling_data!D:D&amp;scheduling_data!A:A,0)),"")</f>
        <v>Amber Hickman</v>
      </c>
      <c r="J4963" t="str">
        <f t="shared" si="231"/>
        <v>No</v>
      </c>
      <c r="K4963" t="str">
        <f t="shared" si="232"/>
        <v>2745349.4583333333Amber Hickman</v>
      </c>
      <c r="L4963" t="str">
        <f t="shared" si="233"/>
        <v>Yes</v>
      </c>
    </row>
    <row r="4964" spans="1:12" x14ac:dyDescent="0.3">
      <c r="A4964" t="s">
        <v>80</v>
      </c>
      <c r="B4964">
        <v>160</v>
      </c>
      <c r="C4964" s="1">
        <v>45359</v>
      </c>
      <c r="D4964" s="1">
        <v>45344.354166666664</v>
      </c>
      <c r="E4964">
        <v>85.19</v>
      </c>
      <c r="F4964" t="s">
        <v>9</v>
      </c>
      <c r="G4964" t="s">
        <v>52</v>
      </c>
      <c r="H4964">
        <v>92507</v>
      </c>
      <c r="I4964" t="str" cm="1">
        <f t="array" ref="I4964">IFERROR(INDEX(scheduling_data!H:H,MATCH(B4964&amp;D4964,scheduling_data!D:D&amp;scheduling_data!A:A,0)),"")</f>
        <v>D'Anna Pullen</v>
      </c>
      <c r="J4964" t="str">
        <f t="shared" si="231"/>
        <v>No</v>
      </c>
      <c r="K4964" t="str">
        <f t="shared" si="232"/>
        <v>16045344.3541666667D'Anna Pullen</v>
      </c>
      <c r="L4964" t="str">
        <f t="shared" si="233"/>
        <v>No</v>
      </c>
    </row>
    <row r="4965" spans="1:12" x14ac:dyDescent="0.3">
      <c r="A4965" t="s">
        <v>80</v>
      </c>
      <c r="B4965">
        <v>160</v>
      </c>
      <c r="C4965" s="1">
        <v>45359</v>
      </c>
      <c r="D4965" s="1">
        <v>45344.354166666664</v>
      </c>
      <c r="E4965">
        <v>64.81</v>
      </c>
      <c r="F4965" t="s">
        <v>19</v>
      </c>
      <c r="G4965" t="s">
        <v>51</v>
      </c>
      <c r="H4965">
        <v>92507</v>
      </c>
      <c r="I4965" t="str" cm="1">
        <f t="array" ref="I4965">IFERROR(INDEX(scheduling_data!H:H,MATCH(B4965&amp;D4965,scheduling_data!D:D&amp;scheduling_data!A:A,0)),"")</f>
        <v>D'Anna Pullen</v>
      </c>
      <c r="J4965" t="str">
        <f t="shared" si="231"/>
        <v>No</v>
      </c>
      <c r="K4965" t="str">
        <f t="shared" si="232"/>
        <v>16045344.3541666667D'Anna Pullen</v>
      </c>
      <c r="L4965" t="str">
        <f t="shared" si="233"/>
        <v>Yes</v>
      </c>
    </row>
    <row r="4966" spans="1:12" x14ac:dyDescent="0.3">
      <c r="A4966" t="s">
        <v>80</v>
      </c>
      <c r="B4966">
        <v>160</v>
      </c>
      <c r="C4966" s="1">
        <v>45363</v>
      </c>
      <c r="D4966" s="1">
        <v>45351.354166666664</v>
      </c>
      <c r="E4966">
        <v>64.81</v>
      </c>
      <c r="F4966" t="s">
        <v>19</v>
      </c>
      <c r="G4966" t="s">
        <v>51</v>
      </c>
      <c r="H4966">
        <v>92507</v>
      </c>
      <c r="I4966" t="str" cm="1">
        <f t="array" ref="I4966">IFERROR(INDEX(scheduling_data!H:H,MATCH(B4966&amp;D4966,scheduling_data!D:D&amp;scheduling_data!A:A,0)),"")</f>
        <v>D'Anna Pullen</v>
      </c>
      <c r="J4966" t="str">
        <f t="shared" si="231"/>
        <v>No</v>
      </c>
      <c r="K4966" t="str">
        <f t="shared" si="232"/>
        <v>16045351.3541666667D'Anna Pullen</v>
      </c>
      <c r="L4966" t="str">
        <f t="shared" si="233"/>
        <v>Yes</v>
      </c>
    </row>
    <row r="4967" spans="1:12" x14ac:dyDescent="0.3">
      <c r="A4967" t="s">
        <v>80</v>
      </c>
      <c r="B4967">
        <v>160</v>
      </c>
      <c r="C4967" s="1">
        <v>45363</v>
      </c>
      <c r="D4967" s="1">
        <v>45351.354166666664</v>
      </c>
      <c r="E4967">
        <v>85.19</v>
      </c>
      <c r="F4967" t="s">
        <v>9</v>
      </c>
      <c r="G4967" t="s">
        <v>52</v>
      </c>
      <c r="H4967">
        <v>92507</v>
      </c>
      <c r="I4967" t="str" cm="1">
        <f t="array" ref="I4967">IFERROR(INDEX(scheduling_data!H:H,MATCH(B4967&amp;D4967,scheduling_data!D:D&amp;scheduling_data!A:A,0)),"")</f>
        <v>D'Anna Pullen</v>
      </c>
      <c r="J4967" t="str">
        <f t="shared" si="231"/>
        <v>No</v>
      </c>
      <c r="K4967" t="str">
        <f t="shared" si="232"/>
        <v>16045351.3541666667D'Anna Pullen</v>
      </c>
      <c r="L4967" t="str">
        <f t="shared" si="233"/>
        <v>No</v>
      </c>
    </row>
    <row r="4968" spans="1:12" x14ac:dyDescent="0.3">
      <c r="A4968" t="s">
        <v>61</v>
      </c>
      <c r="B4968">
        <v>28</v>
      </c>
      <c r="C4968" s="1">
        <v>45359</v>
      </c>
      <c r="D4968" s="1">
        <v>45335.416666666664</v>
      </c>
      <c r="E4968">
        <v>10.130000000000001</v>
      </c>
      <c r="F4968" t="s">
        <v>19</v>
      </c>
      <c r="G4968" t="s">
        <v>65</v>
      </c>
      <c r="H4968">
        <v>97110</v>
      </c>
      <c r="I4968" t="str" cm="1">
        <f t="array" ref="I4968">IFERROR(INDEX(scheduling_data!H:H,MATCH(B4968&amp;D4968,scheduling_data!D:D&amp;scheduling_data!A:A,0)),"")</f>
        <v>Christian Litz</v>
      </c>
      <c r="J4968" t="str">
        <f t="shared" si="231"/>
        <v>No</v>
      </c>
      <c r="K4968" t="str">
        <f t="shared" si="232"/>
        <v>2845335.4166666667Christian Litz</v>
      </c>
      <c r="L4968" t="str">
        <f t="shared" si="233"/>
        <v>Yes</v>
      </c>
    </row>
    <row r="4969" spans="1:12" x14ac:dyDescent="0.3">
      <c r="A4969" t="s">
        <v>61</v>
      </c>
      <c r="B4969">
        <v>28</v>
      </c>
      <c r="C4969" s="1">
        <v>45359</v>
      </c>
      <c r="D4969" s="1">
        <v>45335.416666666664</v>
      </c>
      <c r="E4969">
        <v>0.21</v>
      </c>
      <c r="F4969" t="s">
        <v>9</v>
      </c>
      <c r="G4969" t="s">
        <v>63</v>
      </c>
      <c r="H4969">
        <v>97110</v>
      </c>
      <c r="I4969" t="str" cm="1">
        <f t="array" ref="I4969">IFERROR(INDEX(scheduling_data!H:H,MATCH(B4969&amp;D4969,scheduling_data!D:D&amp;scheduling_data!A:A,0)),"")</f>
        <v>Christian Litz</v>
      </c>
      <c r="J4969" t="str">
        <f t="shared" si="231"/>
        <v>No</v>
      </c>
      <c r="K4969" t="str">
        <f t="shared" si="232"/>
        <v>2845335.4166666667Christian Litz</v>
      </c>
      <c r="L4969" t="str">
        <f t="shared" si="233"/>
        <v>No</v>
      </c>
    </row>
    <row r="4970" spans="1:12" x14ac:dyDescent="0.3">
      <c r="A4970" t="s">
        <v>61</v>
      </c>
      <c r="B4970">
        <v>28</v>
      </c>
      <c r="C4970" s="1">
        <v>45359</v>
      </c>
      <c r="D4970" s="1">
        <v>45335.416666666664</v>
      </c>
      <c r="E4970">
        <v>109.66</v>
      </c>
      <c r="F4970" t="s">
        <v>9</v>
      </c>
      <c r="G4970" t="s">
        <v>64</v>
      </c>
      <c r="H4970">
        <v>97110</v>
      </c>
      <c r="I4970" t="str" cm="1">
        <f t="array" ref="I4970">IFERROR(INDEX(scheduling_data!H:H,MATCH(B4970&amp;D4970,scheduling_data!D:D&amp;scheduling_data!A:A,0)),"")</f>
        <v>Christian Litz</v>
      </c>
      <c r="J4970" t="str">
        <f t="shared" si="231"/>
        <v>No</v>
      </c>
      <c r="K4970" t="str">
        <f t="shared" si="232"/>
        <v>2845335.4166666667Christian Litz</v>
      </c>
      <c r="L4970" t="str">
        <f t="shared" si="233"/>
        <v>No</v>
      </c>
    </row>
    <row r="4971" spans="1:12" x14ac:dyDescent="0.3">
      <c r="A4971" t="s">
        <v>61</v>
      </c>
      <c r="B4971">
        <v>28</v>
      </c>
      <c r="C4971" s="1">
        <v>45359</v>
      </c>
      <c r="D4971" s="1">
        <v>45337.416666666664</v>
      </c>
      <c r="E4971">
        <v>109.66</v>
      </c>
      <c r="F4971" t="s">
        <v>9</v>
      </c>
      <c r="G4971" t="s">
        <v>64</v>
      </c>
      <c r="H4971">
        <v>97110</v>
      </c>
      <c r="I4971" t="str" cm="1">
        <f t="array" ref="I4971">IFERROR(INDEX(scheduling_data!H:H,MATCH(B4971&amp;D4971,scheduling_data!D:D&amp;scheduling_data!A:A,0)),"")</f>
        <v>Katherine Tyree</v>
      </c>
      <c r="J4971" t="str">
        <f t="shared" si="231"/>
        <v>No</v>
      </c>
      <c r="K4971" t="str">
        <f t="shared" si="232"/>
        <v>2845337.4166666667Katherine Tyree</v>
      </c>
      <c r="L4971" t="str">
        <f t="shared" si="233"/>
        <v>No</v>
      </c>
    </row>
    <row r="4972" spans="1:12" x14ac:dyDescent="0.3">
      <c r="A4972" t="s">
        <v>61</v>
      </c>
      <c r="B4972">
        <v>28</v>
      </c>
      <c r="C4972" s="1">
        <v>45359</v>
      </c>
      <c r="D4972" s="1">
        <v>45337.416666666664</v>
      </c>
      <c r="E4972">
        <v>10.130000000000001</v>
      </c>
      <c r="F4972" t="s">
        <v>19</v>
      </c>
      <c r="G4972" t="s">
        <v>65</v>
      </c>
      <c r="H4972">
        <v>97110</v>
      </c>
      <c r="I4972" t="str" cm="1">
        <f t="array" ref="I4972">IFERROR(INDEX(scheduling_data!H:H,MATCH(B4972&amp;D4972,scheduling_data!D:D&amp;scheduling_data!A:A,0)),"")</f>
        <v>Katherine Tyree</v>
      </c>
      <c r="J4972" t="str">
        <f t="shared" si="231"/>
        <v>No</v>
      </c>
      <c r="K4972" t="str">
        <f t="shared" si="232"/>
        <v>2845337.4166666667Katherine Tyree</v>
      </c>
      <c r="L4972" t="str">
        <f t="shared" si="233"/>
        <v>Yes</v>
      </c>
    </row>
    <row r="4973" spans="1:12" x14ac:dyDescent="0.3">
      <c r="A4973" t="s">
        <v>61</v>
      </c>
      <c r="B4973">
        <v>28</v>
      </c>
      <c r="C4973" s="1">
        <v>45359</v>
      </c>
      <c r="D4973" s="1">
        <v>45337.416666666664</v>
      </c>
      <c r="E4973">
        <v>0.21</v>
      </c>
      <c r="F4973" t="s">
        <v>9</v>
      </c>
      <c r="G4973" t="s">
        <v>63</v>
      </c>
      <c r="H4973">
        <v>97110</v>
      </c>
      <c r="I4973" t="str" cm="1">
        <f t="array" ref="I4973">IFERROR(INDEX(scheduling_data!H:H,MATCH(B4973&amp;D4973,scheduling_data!D:D&amp;scheduling_data!A:A,0)),"")</f>
        <v>Katherine Tyree</v>
      </c>
      <c r="J4973" t="str">
        <f t="shared" si="231"/>
        <v>No</v>
      </c>
      <c r="K4973" t="str">
        <f t="shared" si="232"/>
        <v>2845337.4166666667Katherine Tyree</v>
      </c>
      <c r="L4973" t="str">
        <f t="shared" si="233"/>
        <v>No</v>
      </c>
    </row>
    <row r="4974" spans="1:12" x14ac:dyDescent="0.3">
      <c r="A4974" t="s">
        <v>61</v>
      </c>
      <c r="B4974">
        <v>28</v>
      </c>
      <c r="C4974" s="1">
        <v>45352</v>
      </c>
      <c r="D4974" s="1">
        <v>45342.458333333336</v>
      </c>
      <c r="E4974">
        <v>4.28</v>
      </c>
      <c r="F4974" t="s">
        <v>19</v>
      </c>
      <c r="G4974" t="s">
        <v>65</v>
      </c>
      <c r="H4974">
        <v>97110</v>
      </c>
      <c r="I4974" t="str" cm="1">
        <f t="array" ref="I4974">IFERROR(INDEX(scheduling_data!H:H,MATCH(B4974&amp;D4974,scheduling_data!D:D&amp;scheduling_data!A:A,0)),"")</f>
        <v>Amber Hickman</v>
      </c>
      <c r="J4974" t="str">
        <f t="shared" si="231"/>
        <v>No</v>
      </c>
      <c r="K4974" t="str">
        <f t="shared" si="232"/>
        <v>2845342.4583333333Amber Hickman</v>
      </c>
      <c r="L4974" t="str">
        <f t="shared" si="233"/>
        <v>Yes</v>
      </c>
    </row>
    <row r="4975" spans="1:12" x14ac:dyDescent="0.3">
      <c r="A4975" t="s">
        <v>61</v>
      </c>
      <c r="B4975">
        <v>28</v>
      </c>
      <c r="C4975" s="1">
        <v>45352</v>
      </c>
      <c r="D4975" s="1">
        <v>45342.458333333336</v>
      </c>
      <c r="E4975">
        <v>0.09</v>
      </c>
      <c r="F4975" t="s">
        <v>9</v>
      </c>
      <c r="G4975" t="s">
        <v>63</v>
      </c>
      <c r="H4975">
        <v>97110</v>
      </c>
      <c r="I4975" t="str" cm="1">
        <f t="array" ref="I4975">IFERROR(INDEX(scheduling_data!H:H,MATCH(B4975&amp;D4975,scheduling_data!D:D&amp;scheduling_data!A:A,0)),"")</f>
        <v>Amber Hickman</v>
      </c>
      <c r="J4975" t="str">
        <f t="shared" si="231"/>
        <v>No</v>
      </c>
      <c r="K4975" t="str">
        <f t="shared" si="232"/>
        <v>2845342.4583333333Amber Hickman</v>
      </c>
      <c r="L4975" t="str">
        <f t="shared" si="233"/>
        <v>No</v>
      </c>
    </row>
    <row r="4976" spans="1:12" x14ac:dyDescent="0.3">
      <c r="A4976" t="s">
        <v>61</v>
      </c>
      <c r="B4976">
        <v>28</v>
      </c>
      <c r="C4976" s="1">
        <v>45352</v>
      </c>
      <c r="D4976" s="1">
        <v>45342.458333333336</v>
      </c>
      <c r="E4976">
        <v>115.63</v>
      </c>
      <c r="F4976" t="s">
        <v>9</v>
      </c>
      <c r="G4976" t="s">
        <v>64</v>
      </c>
      <c r="H4976">
        <v>97110</v>
      </c>
      <c r="I4976" t="str" cm="1">
        <f t="array" ref="I4976">IFERROR(INDEX(scheduling_data!H:H,MATCH(B4976&amp;D4976,scheduling_data!D:D&amp;scheduling_data!A:A,0)),"")</f>
        <v>Amber Hickman</v>
      </c>
      <c r="J4976" t="str">
        <f t="shared" si="231"/>
        <v>No</v>
      </c>
      <c r="K4976" t="str">
        <f t="shared" si="232"/>
        <v>2845342.4583333333Amber Hickman</v>
      </c>
      <c r="L4976" t="str">
        <f t="shared" si="233"/>
        <v>No</v>
      </c>
    </row>
    <row r="4977" spans="1:12" x14ac:dyDescent="0.3">
      <c r="A4977" t="s">
        <v>61</v>
      </c>
      <c r="B4977">
        <v>28</v>
      </c>
      <c r="C4977" s="1">
        <v>45358</v>
      </c>
      <c r="D4977" s="1">
        <v>45344.458333333336</v>
      </c>
      <c r="E4977">
        <v>60.01</v>
      </c>
      <c r="F4977" t="s">
        <v>9</v>
      </c>
      <c r="G4977" t="s">
        <v>64</v>
      </c>
      <c r="H4977">
        <v>97110</v>
      </c>
      <c r="I4977" t="str" cm="1">
        <f t="array" ref="I4977">IFERROR(INDEX(scheduling_data!H:H,MATCH(B4977&amp;D4977,scheduling_data!D:D&amp;scheduling_data!A:A,0)),"")</f>
        <v>Jessica Pittman</v>
      </c>
      <c r="J4977" t="str">
        <f t="shared" si="231"/>
        <v>No</v>
      </c>
      <c r="K4977" t="str">
        <f t="shared" si="232"/>
        <v>2845344.4583333333Jessica Pittman</v>
      </c>
      <c r="L4977" t="str">
        <f t="shared" si="233"/>
        <v>No</v>
      </c>
    </row>
    <row r="4978" spans="1:12" x14ac:dyDescent="0.3">
      <c r="A4978" t="s">
        <v>61</v>
      </c>
      <c r="B4978">
        <v>28</v>
      </c>
      <c r="C4978" s="1">
        <v>45358</v>
      </c>
      <c r="D4978" s="1">
        <v>45344.458333333336</v>
      </c>
      <c r="E4978">
        <v>25.23</v>
      </c>
      <c r="F4978" t="s">
        <v>19</v>
      </c>
      <c r="G4978" t="s">
        <v>65</v>
      </c>
      <c r="H4978">
        <v>97530</v>
      </c>
      <c r="I4978" t="str" cm="1">
        <f t="array" ref="I4978">IFERROR(INDEX(scheduling_data!H:H,MATCH(B4978&amp;D4978,scheduling_data!D:D&amp;scheduling_data!A:A,0)),"")</f>
        <v>Jessica Pittman</v>
      </c>
      <c r="J4978" t="str">
        <f t="shared" si="231"/>
        <v>No</v>
      </c>
      <c r="K4978" t="str">
        <f t="shared" si="232"/>
        <v>2845344.4583333333Jessica Pittman</v>
      </c>
      <c r="L4978" t="str">
        <f t="shared" si="233"/>
        <v>Yes</v>
      </c>
    </row>
    <row r="4979" spans="1:12" x14ac:dyDescent="0.3">
      <c r="A4979" t="s">
        <v>61</v>
      </c>
      <c r="B4979">
        <v>28</v>
      </c>
      <c r="C4979" s="1">
        <v>45358</v>
      </c>
      <c r="D4979" s="1">
        <v>45344.458333333336</v>
      </c>
      <c r="E4979">
        <v>0.51</v>
      </c>
      <c r="F4979" t="s">
        <v>9</v>
      </c>
      <c r="G4979" t="s">
        <v>63</v>
      </c>
      <c r="H4979">
        <v>97530</v>
      </c>
      <c r="I4979" t="str" cm="1">
        <f t="array" ref="I4979">IFERROR(INDEX(scheduling_data!H:H,MATCH(B4979&amp;D4979,scheduling_data!D:D&amp;scheduling_data!A:A,0)),"")</f>
        <v>Jessica Pittman</v>
      </c>
      <c r="J4979" t="str">
        <f t="shared" si="231"/>
        <v>No</v>
      </c>
      <c r="K4979" t="str">
        <f t="shared" si="232"/>
        <v>2845344.4583333333Jessica Pittman</v>
      </c>
      <c r="L4979" t="str">
        <f t="shared" si="233"/>
        <v>No</v>
      </c>
    </row>
    <row r="4980" spans="1:12" x14ac:dyDescent="0.3">
      <c r="A4980" t="s">
        <v>61</v>
      </c>
      <c r="B4980">
        <v>28</v>
      </c>
      <c r="C4980" s="1">
        <v>45358</v>
      </c>
      <c r="D4980" s="1">
        <v>45344.458333333336</v>
      </c>
      <c r="E4980">
        <v>109.25</v>
      </c>
      <c r="F4980" t="s">
        <v>9</v>
      </c>
      <c r="G4980" t="s">
        <v>64</v>
      </c>
      <c r="H4980">
        <v>97530</v>
      </c>
      <c r="I4980" t="str" cm="1">
        <f t="array" ref="I4980">IFERROR(INDEX(scheduling_data!H:H,MATCH(B4980&amp;D4980,scheduling_data!D:D&amp;scheduling_data!A:A,0)),"")</f>
        <v>Jessica Pittman</v>
      </c>
      <c r="J4980" t="str">
        <f t="shared" si="231"/>
        <v>No</v>
      </c>
      <c r="K4980" t="str">
        <f t="shared" si="232"/>
        <v>2845344.4583333333Jessica Pittman</v>
      </c>
      <c r="L4980" t="str">
        <f t="shared" si="233"/>
        <v>No</v>
      </c>
    </row>
    <row r="4981" spans="1:12" x14ac:dyDescent="0.3">
      <c r="A4981" t="s">
        <v>61</v>
      </c>
      <c r="B4981">
        <v>28</v>
      </c>
      <c r="C4981" s="1">
        <v>45359</v>
      </c>
      <c r="D4981" s="1">
        <v>45348.458333333336</v>
      </c>
      <c r="E4981">
        <v>60.01</v>
      </c>
      <c r="F4981" t="s">
        <v>9</v>
      </c>
      <c r="G4981" t="s">
        <v>64</v>
      </c>
      <c r="H4981">
        <v>97110</v>
      </c>
      <c r="I4981" t="str" cm="1">
        <f t="array" ref="I4981">IFERROR(INDEX(scheduling_data!H:H,MATCH(B4981&amp;D4981,scheduling_data!D:D&amp;scheduling_data!A:A,0)),"")</f>
        <v>Amber Hickman</v>
      </c>
      <c r="J4981" t="str">
        <f t="shared" si="231"/>
        <v>No</v>
      </c>
      <c r="K4981" t="str">
        <f t="shared" si="232"/>
        <v>2845348.4583333333Amber Hickman</v>
      </c>
      <c r="L4981" t="str">
        <f t="shared" si="233"/>
        <v>No</v>
      </c>
    </row>
    <row r="4982" spans="1:12" x14ac:dyDescent="0.3">
      <c r="A4982" t="s">
        <v>61</v>
      </c>
      <c r="B4982">
        <v>28</v>
      </c>
      <c r="C4982" s="1">
        <v>45359</v>
      </c>
      <c r="D4982" s="1">
        <v>45348.458333333336</v>
      </c>
      <c r="E4982">
        <v>109.25</v>
      </c>
      <c r="F4982" t="s">
        <v>9</v>
      </c>
      <c r="G4982" t="s">
        <v>64</v>
      </c>
      <c r="H4982">
        <v>97530</v>
      </c>
      <c r="I4982" t="str" cm="1">
        <f t="array" ref="I4982">IFERROR(INDEX(scheduling_data!H:H,MATCH(B4982&amp;D4982,scheduling_data!D:D&amp;scheduling_data!A:A,0)),"")</f>
        <v>Amber Hickman</v>
      </c>
      <c r="J4982" t="str">
        <f t="shared" si="231"/>
        <v>No</v>
      </c>
      <c r="K4982" t="str">
        <f t="shared" si="232"/>
        <v>2845348.4583333333Amber Hickman</v>
      </c>
      <c r="L4982" t="str">
        <f t="shared" si="233"/>
        <v>No</v>
      </c>
    </row>
    <row r="4983" spans="1:12" x14ac:dyDescent="0.3">
      <c r="A4983" t="s">
        <v>61</v>
      </c>
      <c r="B4983">
        <v>28</v>
      </c>
      <c r="C4983" s="1">
        <v>45359</v>
      </c>
      <c r="D4983" s="1">
        <v>45348.458333333336</v>
      </c>
      <c r="E4983">
        <v>25.23</v>
      </c>
      <c r="F4983" t="s">
        <v>19</v>
      </c>
      <c r="G4983" t="s">
        <v>65</v>
      </c>
      <c r="H4983">
        <v>97530</v>
      </c>
      <c r="I4983" t="str" cm="1">
        <f t="array" ref="I4983">IFERROR(INDEX(scheduling_data!H:H,MATCH(B4983&amp;D4983,scheduling_data!D:D&amp;scheduling_data!A:A,0)),"")</f>
        <v>Amber Hickman</v>
      </c>
      <c r="J4983" t="str">
        <f t="shared" si="231"/>
        <v>No</v>
      </c>
      <c r="K4983" t="str">
        <f t="shared" si="232"/>
        <v>2845348.4583333333Amber Hickman</v>
      </c>
      <c r="L4983" t="str">
        <f t="shared" si="233"/>
        <v>Yes</v>
      </c>
    </row>
    <row r="4984" spans="1:12" x14ac:dyDescent="0.3">
      <c r="A4984" t="s">
        <v>61</v>
      </c>
      <c r="B4984">
        <v>28</v>
      </c>
      <c r="C4984" s="1">
        <v>45359</v>
      </c>
      <c r="D4984" s="1">
        <v>45348.458333333336</v>
      </c>
      <c r="E4984">
        <v>0.51</v>
      </c>
      <c r="F4984" t="s">
        <v>9</v>
      </c>
      <c r="G4984" t="s">
        <v>63</v>
      </c>
      <c r="H4984">
        <v>97530</v>
      </c>
      <c r="I4984" t="str" cm="1">
        <f t="array" ref="I4984">IFERROR(INDEX(scheduling_data!H:H,MATCH(B4984&amp;D4984,scheduling_data!D:D&amp;scheduling_data!A:A,0)),"")</f>
        <v>Amber Hickman</v>
      </c>
      <c r="J4984" t="str">
        <f t="shared" si="231"/>
        <v>No</v>
      </c>
      <c r="K4984" t="str">
        <f t="shared" si="232"/>
        <v>2845348.4583333333Amber Hickman</v>
      </c>
      <c r="L4984" t="str">
        <f t="shared" si="233"/>
        <v>No</v>
      </c>
    </row>
    <row r="4985" spans="1:12" x14ac:dyDescent="0.3">
      <c r="A4985" t="s">
        <v>61</v>
      </c>
      <c r="B4985">
        <v>28</v>
      </c>
      <c r="C4985" s="1">
        <v>45359</v>
      </c>
      <c r="D4985" s="1">
        <v>45351.416666666664</v>
      </c>
      <c r="E4985">
        <v>60.01</v>
      </c>
      <c r="F4985" t="s">
        <v>9</v>
      </c>
      <c r="G4985" t="s">
        <v>64</v>
      </c>
      <c r="H4985">
        <v>97110</v>
      </c>
      <c r="I4985" t="str" cm="1">
        <f t="array" ref="I4985">IFERROR(INDEX(scheduling_data!H:H,MATCH(B4985&amp;D4985,scheduling_data!D:D&amp;scheduling_data!A:A,0)),"")</f>
        <v>Jessica Pittman</v>
      </c>
      <c r="J4985" t="str">
        <f t="shared" si="231"/>
        <v>No</v>
      </c>
      <c r="K4985" t="str">
        <f t="shared" si="232"/>
        <v>2845351.4166666667Jessica Pittman</v>
      </c>
      <c r="L4985" t="str">
        <f t="shared" si="233"/>
        <v>No</v>
      </c>
    </row>
    <row r="4986" spans="1:12" x14ac:dyDescent="0.3">
      <c r="A4986" t="s">
        <v>61</v>
      </c>
      <c r="B4986">
        <v>28</v>
      </c>
      <c r="C4986" s="1">
        <v>45359</v>
      </c>
      <c r="D4986" s="1">
        <v>45351.416666666664</v>
      </c>
      <c r="E4986">
        <v>25.23</v>
      </c>
      <c r="F4986" t="s">
        <v>19</v>
      </c>
      <c r="G4986" t="s">
        <v>65</v>
      </c>
      <c r="H4986">
        <v>97530</v>
      </c>
      <c r="I4986" t="str" cm="1">
        <f t="array" ref="I4986">IFERROR(INDEX(scheduling_data!H:H,MATCH(B4986&amp;D4986,scheduling_data!D:D&amp;scheduling_data!A:A,0)),"")</f>
        <v>Jessica Pittman</v>
      </c>
      <c r="J4986" t="str">
        <f t="shared" si="231"/>
        <v>No</v>
      </c>
      <c r="K4986" t="str">
        <f t="shared" si="232"/>
        <v>2845351.4166666667Jessica Pittman</v>
      </c>
      <c r="L4986" t="str">
        <f t="shared" si="233"/>
        <v>Yes</v>
      </c>
    </row>
    <row r="4987" spans="1:12" x14ac:dyDescent="0.3">
      <c r="A4987" t="s">
        <v>61</v>
      </c>
      <c r="B4987">
        <v>28</v>
      </c>
      <c r="C4987" s="1">
        <v>45359</v>
      </c>
      <c r="D4987" s="1">
        <v>45351.416666666664</v>
      </c>
      <c r="E4987">
        <v>0.51</v>
      </c>
      <c r="F4987" t="s">
        <v>9</v>
      </c>
      <c r="G4987" t="s">
        <v>63</v>
      </c>
      <c r="H4987">
        <v>97530</v>
      </c>
      <c r="I4987" t="str" cm="1">
        <f t="array" ref="I4987">IFERROR(INDEX(scheduling_data!H:H,MATCH(B4987&amp;D4987,scheduling_data!D:D&amp;scheduling_data!A:A,0)),"")</f>
        <v>Jessica Pittman</v>
      </c>
      <c r="J4987" t="str">
        <f t="shared" si="231"/>
        <v>No</v>
      </c>
      <c r="K4987" t="str">
        <f t="shared" si="232"/>
        <v>2845351.4166666667Jessica Pittman</v>
      </c>
      <c r="L4987" t="str">
        <f t="shared" si="233"/>
        <v>No</v>
      </c>
    </row>
    <row r="4988" spans="1:12" x14ac:dyDescent="0.3">
      <c r="A4988" t="s">
        <v>61</v>
      </c>
      <c r="B4988">
        <v>28</v>
      </c>
      <c r="C4988" s="1">
        <v>45359</v>
      </c>
      <c r="D4988" s="1">
        <v>45351.416666666664</v>
      </c>
      <c r="E4988">
        <v>109.25</v>
      </c>
      <c r="F4988" t="s">
        <v>9</v>
      </c>
      <c r="G4988" t="s">
        <v>64</v>
      </c>
      <c r="H4988">
        <v>97530</v>
      </c>
      <c r="I4988" t="str" cm="1">
        <f t="array" ref="I4988">IFERROR(INDEX(scheduling_data!H:H,MATCH(B4988&amp;D4988,scheduling_data!D:D&amp;scheduling_data!A:A,0)),"")</f>
        <v>Jessica Pittman</v>
      </c>
      <c r="J4988" t="str">
        <f t="shared" si="231"/>
        <v>No</v>
      </c>
      <c r="K4988" t="str">
        <f t="shared" si="232"/>
        <v>2845351.4166666667Jessica Pittman</v>
      </c>
      <c r="L4988" t="str">
        <f t="shared" si="233"/>
        <v>No</v>
      </c>
    </row>
    <row r="4989" spans="1:12" x14ac:dyDescent="0.3">
      <c r="A4989" t="s">
        <v>59</v>
      </c>
      <c r="B4989">
        <v>28</v>
      </c>
      <c r="C4989" s="1">
        <v>45369</v>
      </c>
      <c r="D4989" s="1">
        <v>45335.416666666664</v>
      </c>
      <c r="E4989">
        <v>30</v>
      </c>
      <c r="F4989" t="s">
        <v>19</v>
      </c>
      <c r="G4989" t="s">
        <v>60</v>
      </c>
      <c r="H4989">
        <v>97110</v>
      </c>
      <c r="I4989" t="str" cm="1">
        <f t="array" ref="I4989">IFERROR(INDEX(scheduling_data!H:H,MATCH(B4989&amp;D4989,scheduling_data!D:D&amp;scheduling_data!A:A,0)),"")</f>
        <v>Christian Litz</v>
      </c>
      <c r="J4989" t="str">
        <f t="shared" si="231"/>
        <v>No</v>
      </c>
      <c r="K4989" t="str">
        <f t="shared" si="232"/>
        <v>2845335.4166666667Christian Litz</v>
      </c>
      <c r="L4989" t="str">
        <f t="shared" si="233"/>
        <v>Yes</v>
      </c>
    </row>
    <row r="4990" spans="1:12" x14ac:dyDescent="0.3">
      <c r="A4990" t="s">
        <v>59</v>
      </c>
      <c r="B4990">
        <v>28</v>
      </c>
      <c r="C4990" s="1">
        <v>45369</v>
      </c>
      <c r="D4990" s="1">
        <v>45337.416666666664</v>
      </c>
      <c r="E4990">
        <v>30</v>
      </c>
      <c r="F4990" t="s">
        <v>19</v>
      </c>
      <c r="G4990" t="s">
        <v>60</v>
      </c>
      <c r="H4990">
        <v>97110</v>
      </c>
      <c r="I4990" t="str" cm="1">
        <f t="array" ref="I4990">IFERROR(INDEX(scheduling_data!H:H,MATCH(B4990&amp;D4990,scheduling_data!D:D&amp;scheduling_data!A:A,0)),"")</f>
        <v>Katherine Tyree</v>
      </c>
      <c r="J4990" t="str">
        <f t="shared" si="231"/>
        <v>No</v>
      </c>
      <c r="K4990" t="str">
        <f t="shared" si="232"/>
        <v>2845337.4166666667Katherine Tyree</v>
      </c>
      <c r="L4990" t="str">
        <f t="shared" si="233"/>
        <v>Yes</v>
      </c>
    </row>
    <row r="4991" spans="1:12" x14ac:dyDescent="0.3">
      <c r="A4991" t="s">
        <v>59</v>
      </c>
      <c r="B4991">
        <v>28</v>
      </c>
      <c r="C4991" s="1">
        <v>45357</v>
      </c>
      <c r="D4991" s="1">
        <v>45341.416666666664</v>
      </c>
      <c r="E4991">
        <v>30</v>
      </c>
      <c r="F4991" t="s">
        <v>19</v>
      </c>
      <c r="G4991" t="s">
        <v>60</v>
      </c>
      <c r="H4991">
        <v>97110</v>
      </c>
      <c r="I4991" t="str" cm="1">
        <f t="array" ref="I4991">IFERROR(INDEX(scheduling_data!H:H,MATCH(B4991&amp;D4991,scheduling_data!D:D&amp;scheduling_data!A:A,0)),"")</f>
        <v>Amber Hickman</v>
      </c>
      <c r="J4991" t="str">
        <f t="shared" si="231"/>
        <v>No</v>
      </c>
      <c r="K4991" t="str">
        <f t="shared" si="232"/>
        <v>2845341.4166666667Amber Hickman</v>
      </c>
      <c r="L4991" t="str">
        <f t="shared" si="233"/>
        <v>Yes</v>
      </c>
    </row>
    <row r="4992" spans="1:12" x14ac:dyDescent="0.3">
      <c r="A4992" t="s">
        <v>59</v>
      </c>
      <c r="B4992">
        <v>28</v>
      </c>
      <c r="C4992" s="1">
        <v>45365</v>
      </c>
      <c r="D4992" s="1">
        <v>45342.458333333336</v>
      </c>
      <c r="E4992">
        <v>30</v>
      </c>
      <c r="F4992" t="s">
        <v>19</v>
      </c>
      <c r="G4992" t="s">
        <v>60</v>
      </c>
      <c r="H4992">
        <v>97110</v>
      </c>
      <c r="I4992" t="str" cm="1">
        <f t="array" ref="I4992">IFERROR(INDEX(scheduling_data!H:H,MATCH(B4992&amp;D4992,scheduling_data!D:D&amp;scheduling_data!A:A,0)),"")</f>
        <v>Amber Hickman</v>
      </c>
      <c r="J4992" t="str">
        <f t="shared" si="231"/>
        <v>No</v>
      </c>
      <c r="K4992" t="str">
        <f t="shared" si="232"/>
        <v>2845342.4583333333Amber Hickman</v>
      </c>
      <c r="L4992" t="str">
        <f t="shared" si="233"/>
        <v>Yes</v>
      </c>
    </row>
    <row r="4993" spans="1:12" x14ac:dyDescent="0.3">
      <c r="A4993" t="s">
        <v>59</v>
      </c>
      <c r="B4993">
        <v>28</v>
      </c>
      <c r="C4993" s="1">
        <v>45365</v>
      </c>
      <c r="D4993" s="1">
        <v>45344.458333333336</v>
      </c>
      <c r="E4993">
        <v>14.99</v>
      </c>
      <c r="F4993" t="s">
        <v>19</v>
      </c>
      <c r="G4993" t="s">
        <v>60</v>
      </c>
      <c r="H4993">
        <v>97110</v>
      </c>
      <c r="I4993" t="str" cm="1">
        <f t="array" ref="I4993">IFERROR(INDEX(scheduling_data!H:H,MATCH(B4993&amp;D4993,scheduling_data!D:D&amp;scheduling_data!A:A,0)),"")</f>
        <v>Jessica Pittman</v>
      </c>
      <c r="J4993" t="str">
        <f t="shared" si="231"/>
        <v>No</v>
      </c>
      <c r="K4993" t="str">
        <f t="shared" si="232"/>
        <v>2845344.4583333333Jessica Pittman</v>
      </c>
      <c r="L4993" t="str">
        <f t="shared" si="233"/>
        <v>Yes</v>
      </c>
    </row>
    <row r="4994" spans="1:12" x14ac:dyDescent="0.3">
      <c r="A4994" t="s">
        <v>59</v>
      </c>
      <c r="B4994">
        <v>28</v>
      </c>
      <c r="C4994" s="1">
        <v>45365</v>
      </c>
      <c r="D4994" s="1">
        <v>45344.458333333336</v>
      </c>
      <c r="E4994">
        <v>15.01</v>
      </c>
      <c r="F4994" t="s">
        <v>19</v>
      </c>
      <c r="G4994" t="s">
        <v>60</v>
      </c>
      <c r="H4994">
        <v>97530</v>
      </c>
      <c r="I4994" t="str" cm="1">
        <f t="array" ref="I4994">IFERROR(INDEX(scheduling_data!H:H,MATCH(B4994&amp;D4994,scheduling_data!D:D&amp;scheduling_data!A:A,0)),"")</f>
        <v>Jessica Pittman</v>
      </c>
      <c r="J4994" t="str">
        <f t="shared" si="231"/>
        <v>No</v>
      </c>
      <c r="K4994" t="str">
        <f t="shared" si="232"/>
        <v>2845344.4583333333Jessica Pittman</v>
      </c>
      <c r="L4994" t="str">
        <f t="shared" si="233"/>
        <v>Yes</v>
      </c>
    </row>
    <row r="4995" spans="1:12" x14ac:dyDescent="0.3">
      <c r="A4995" t="s">
        <v>59</v>
      </c>
      <c r="B4995">
        <v>28</v>
      </c>
      <c r="C4995" s="1">
        <v>45369</v>
      </c>
      <c r="D4995" s="1">
        <v>45348.458333333336</v>
      </c>
      <c r="E4995">
        <v>15.01</v>
      </c>
      <c r="F4995" t="s">
        <v>19</v>
      </c>
      <c r="G4995" t="s">
        <v>60</v>
      </c>
      <c r="H4995">
        <v>97530</v>
      </c>
      <c r="I4995" t="str" cm="1">
        <f t="array" ref="I4995">IFERROR(INDEX(scheduling_data!H:H,MATCH(B4995&amp;D4995,scheduling_data!D:D&amp;scheduling_data!A:A,0)),"")</f>
        <v>Amber Hickman</v>
      </c>
      <c r="J4995" t="str">
        <f t="shared" ref="J4995:J5058" si="234">IF(I4995="", "Yes", "No")</f>
        <v>No</v>
      </c>
      <c r="K4995" t="str">
        <f t="shared" ref="K4995:K5058" si="235">IF(I4995="",B4995&amp;D4995,B4995&amp;D4995&amp;I4995)</f>
        <v>2845348.4583333333Amber Hickman</v>
      </c>
      <c r="L4995" t="str">
        <f t="shared" ref="L4995:L5058" si="236">IF(OR(F4995="Cash", F4995="Check", F4995="EFT", F4995="Credit Card", F4995="Visa", F4995="Mastercard", F4995="AMEX"), "Yes", "No")</f>
        <v>Yes</v>
      </c>
    </row>
    <row r="4996" spans="1:12" x14ac:dyDescent="0.3">
      <c r="A4996" t="s">
        <v>59</v>
      </c>
      <c r="B4996">
        <v>28</v>
      </c>
      <c r="C4996" s="1">
        <v>45369</v>
      </c>
      <c r="D4996" s="1">
        <v>45348.458333333336</v>
      </c>
      <c r="E4996">
        <v>14.99</v>
      </c>
      <c r="F4996" t="s">
        <v>19</v>
      </c>
      <c r="G4996" t="s">
        <v>60</v>
      </c>
      <c r="H4996">
        <v>97110</v>
      </c>
      <c r="I4996" t="str" cm="1">
        <f t="array" ref="I4996">IFERROR(INDEX(scheduling_data!H:H,MATCH(B4996&amp;D4996,scheduling_data!D:D&amp;scheduling_data!A:A,0)),"")</f>
        <v>Amber Hickman</v>
      </c>
      <c r="J4996" t="str">
        <f t="shared" si="234"/>
        <v>No</v>
      </c>
      <c r="K4996" t="str">
        <f t="shared" si="235"/>
        <v>2845348.4583333333Amber Hickman</v>
      </c>
      <c r="L4996" t="str">
        <f t="shared" si="236"/>
        <v>Yes</v>
      </c>
    </row>
    <row r="4997" spans="1:12" x14ac:dyDescent="0.3">
      <c r="A4997" t="s">
        <v>59</v>
      </c>
      <c r="B4997">
        <v>28</v>
      </c>
      <c r="C4997" s="1">
        <v>45369</v>
      </c>
      <c r="D4997" s="1">
        <v>45351.416666666664</v>
      </c>
      <c r="E4997">
        <v>15.01</v>
      </c>
      <c r="F4997" t="s">
        <v>19</v>
      </c>
      <c r="G4997" t="s">
        <v>60</v>
      </c>
      <c r="H4997">
        <v>97530</v>
      </c>
      <c r="I4997" t="str" cm="1">
        <f t="array" ref="I4997">IFERROR(INDEX(scheduling_data!H:H,MATCH(B4997&amp;D4997,scheduling_data!D:D&amp;scheduling_data!A:A,0)),"")</f>
        <v>Jessica Pittman</v>
      </c>
      <c r="J4997" t="str">
        <f t="shared" si="234"/>
        <v>No</v>
      </c>
      <c r="K4997" t="str">
        <f t="shared" si="235"/>
        <v>2845351.4166666667Jessica Pittman</v>
      </c>
      <c r="L4997" t="str">
        <f t="shared" si="236"/>
        <v>Yes</v>
      </c>
    </row>
    <row r="4998" spans="1:12" x14ac:dyDescent="0.3">
      <c r="A4998" t="s">
        <v>59</v>
      </c>
      <c r="B4998">
        <v>28</v>
      </c>
      <c r="C4998" s="1">
        <v>45369</v>
      </c>
      <c r="D4998" s="1">
        <v>45351.416666666664</v>
      </c>
      <c r="E4998">
        <v>14.99</v>
      </c>
      <c r="F4998" t="s">
        <v>19</v>
      </c>
      <c r="G4998" t="s">
        <v>60</v>
      </c>
      <c r="H4998">
        <v>97110</v>
      </c>
      <c r="I4998" t="str" cm="1">
        <f t="array" ref="I4998">IFERROR(INDEX(scheduling_data!H:H,MATCH(B4998&amp;D4998,scheduling_data!D:D&amp;scheduling_data!A:A,0)),"")</f>
        <v>Jessica Pittman</v>
      </c>
      <c r="J4998" t="str">
        <f t="shared" si="234"/>
        <v>No</v>
      </c>
      <c r="K4998" t="str">
        <f t="shared" si="235"/>
        <v>2845351.4166666667Jessica Pittman</v>
      </c>
      <c r="L4998" t="str">
        <f t="shared" si="236"/>
        <v>Yes</v>
      </c>
    </row>
    <row r="4999" spans="1:12" x14ac:dyDescent="0.3">
      <c r="A4999" t="s">
        <v>59</v>
      </c>
      <c r="B4999">
        <v>28</v>
      </c>
      <c r="C4999" s="1">
        <v>45357</v>
      </c>
      <c r="D4999" s="1">
        <v>45331.458333333336</v>
      </c>
      <c r="E4999">
        <v>15.07</v>
      </c>
      <c r="F4999" t="s">
        <v>19</v>
      </c>
      <c r="G4999" t="s">
        <v>60</v>
      </c>
      <c r="H4999">
        <v>97110</v>
      </c>
      <c r="I4999" t="str" cm="1">
        <f t="array" ref="I4999">IFERROR(INDEX(scheduling_data!H:H,MATCH(B4999&amp;D4999,scheduling_data!D:D&amp;scheduling_data!A:A,0)),"")</f>
        <v>Jessica Pittman</v>
      </c>
      <c r="J4999" t="str">
        <f t="shared" si="234"/>
        <v>No</v>
      </c>
      <c r="K4999" t="str">
        <f t="shared" si="235"/>
        <v>2845331.4583333333Jessica Pittman</v>
      </c>
      <c r="L4999" t="str">
        <f t="shared" si="236"/>
        <v>Yes</v>
      </c>
    </row>
    <row r="5000" spans="1:12" x14ac:dyDescent="0.3">
      <c r="A5000" t="s">
        <v>59</v>
      </c>
      <c r="B5000">
        <v>28</v>
      </c>
      <c r="C5000" s="1">
        <v>45357</v>
      </c>
      <c r="D5000" s="1">
        <v>45331.458333333336</v>
      </c>
      <c r="E5000">
        <v>14.93</v>
      </c>
      <c r="F5000" t="s">
        <v>19</v>
      </c>
      <c r="G5000" t="s">
        <v>60</v>
      </c>
      <c r="H5000">
        <v>97530</v>
      </c>
      <c r="I5000" t="str" cm="1">
        <f t="array" ref="I5000">IFERROR(INDEX(scheduling_data!H:H,MATCH(B5000&amp;D5000,scheduling_data!D:D&amp;scheduling_data!A:A,0)),"")</f>
        <v>Jessica Pittman</v>
      </c>
      <c r="J5000" t="str">
        <f t="shared" si="234"/>
        <v>No</v>
      </c>
      <c r="K5000" t="str">
        <f t="shared" si="235"/>
        <v>2845331.4583333333Jessica Pittman</v>
      </c>
      <c r="L5000" t="str">
        <f t="shared" si="236"/>
        <v>Yes</v>
      </c>
    </row>
    <row r="5001" spans="1:12" x14ac:dyDescent="0.3">
      <c r="A5001" t="s">
        <v>149</v>
      </c>
      <c r="B5001">
        <v>161</v>
      </c>
      <c r="C5001" s="1">
        <v>45356</v>
      </c>
      <c r="D5001" s="1">
        <v>45341.541666666664</v>
      </c>
      <c r="E5001">
        <v>44.43</v>
      </c>
      <c r="F5001" t="s">
        <v>9</v>
      </c>
      <c r="G5001" t="s">
        <v>146</v>
      </c>
      <c r="H5001">
        <v>97112</v>
      </c>
      <c r="I5001" t="str" cm="1">
        <f t="array" ref="I5001">IFERROR(INDEX(scheduling_data!H:H,MATCH(B5001&amp;D5001,scheduling_data!D:D&amp;scheduling_data!A:A,0)),"")</f>
        <v>James Allen</v>
      </c>
      <c r="J5001" t="str">
        <f t="shared" si="234"/>
        <v>No</v>
      </c>
      <c r="K5001" t="str">
        <f t="shared" si="235"/>
        <v>16145341.5416666667James Allen</v>
      </c>
      <c r="L5001" t="str">
        <f t="shared" si="236"/>
        <v>No</v>
      </c>
    </row>
    <row r="5002" spans="1:12" x14ac:dyDescent="0.3">
      <c r="A5002" t="s">
        <v>149</v>
      </c>
      <c r="B5002">
        <v>161</v>
      </c>
      <c r="C5002" s="1">
        <v>45356</v>
      </c>
      <c r="D5002" s="1">
        <v>45341.541666666664</v>
      </c>
      <c r="E5002">
        <v>0.61</v>
      </c>
      <c r="F5002" t="s">
        <v>9</v>
      </c>
      <c r="G5002" t="s">
        <v>142</v>
      </c>
      <c r="H5002">
        <v>97112</v>
      </c>
      <c r="I5002" t="str" cm="1">
        <f t="array" ref="I5002">IFERROR(INDEX(scheduling_data!H:H,MATCH(B5002&amp;D5002,scheduling_data!D:D&amp;scheduling_data!A:A,0)),"")</f>
        <v>James Allen</v>
      </c>
      <c r="J5002" t="str">
        <f t="shared" si="234"/>
        <v>No</v>
      </c>
      <c r="K5002" t="str">
        <f t="shared" si="235"/>
        <v>16145341.5416666667James Allen</v>
      </c>
      <c r="L5002" t="str">
        <f t="shared" si="236"/>
        <v>No</v>
      </c>
    </row>
    <row r="5003" spans="1:12" x14ac:dyDescent="0.3">
      <c r="A5003" t="s">
        <v>149</v>
      </c>
      <c r="B5003">
        <v>161</v>
      </c>
      <c r="C5003" s="1">
        <v>45356</v>
      </c>
      <c r="D5003" s="1">
        <v>45341.541666666664</v>
      </c>
      <c r="E5003">
        <v>29.96</v>
      </c>
      <c r="F5003" t="s">
        <v>19</v>
      </c>
      <c r="G5003" t="s">
        <v>144</v>
      </c>
      <c r="H5003">
        <v>97112</v>
      </c>
      <c r="I5003" t="str" cm="1">
        <f t="array" ref="I5003">IFERROR(INDEX(scheduling_data!H:H,MATCH(B5003&amp;D5003,scheduling_data!D:D&amp;scheduling_data!A:A,0)),"")</f>
        <v>James Allen</v>
      </c>
      <c r="J5003" t="str">
        <f t="shared" si="234"/>
        <v>No</v>
      </c>
      <c r="K5003" t="str">
        <f t="shared" si="235"/>
        <v>16145341.5416666667James Allen</v>
      </c>
      <c r="L5003" t="str">
        <f t="shared" si="236"/>
        <v>Yes</v>
      </c>
    </row>
    <row r="5004" spans="1:12" x14ac:dyDescent="0.3">
      <c r="A5004" t="s">
        <v>149</v>
      </c>
      <c r="B5004">
        <v>161</v>
      </c>
      <c r="C5004" s="1">
        <v>45356</v>
      </c>
      <c r="D5004" s="1">
        <v>45341.541666666664</v>
      </c>
      <c r="E5004">
        <v>25.15</v>
      </c>
      <c r="F5004" t="s">
        <v>19</v>
      </c>
      <c r="G5004" t="s">
        <v>144</v>
      </c>
      <c r="H5004">
        <v>97110</v>
      </c>
      <c r="I5004" t="str" cm="1">
        <f t="array" ref="I5004">IFERROR(INDEX(scheduling_data!H:H,MATCH(B5004&amp;D5004,scheduling_data!D:D&amp;scheduling_data!A:A,0)),"")</f>
        <v>James Allen</v>
      </c>
      <c r="J5004" t="str">
        <f t="shared" si="234"/>
        <v>No</v>
      </c>
      <c r="K5004" t="str">
        <f t="shared" si="235"/>
        <v>16145341.5416666667James Allen</v>
      </c>
      <c r="L5004" t="str">
        <f t="shared" si="236"/>
        <v>Yes</v>
      </c>
    </row>
    <row r="5005" spans="1:12" x14ac:dyDescent="0.3">
      <c r="A5005" t="s">
        <v>149</v>
      </c>
      <c r="B5005">
        <v>161</v>
      </c>
      <c r="C5005" s="1">
        <v>45356</v>
      </c>
      <c r="D5005" s="1">
        <v>45341.541666666664</v>
      </c>
      <c r="E5005">
        <v>0.51</v>
      </c>
      <c r="F5005" t="s">
        <v>9</v>
      </c>
      <c r="G5005" t="s">
        <v>142</v>
      </c>
      <c r="H5005">
        <v>97110</v>
      </c>
      <c r="I5005" t="str" cm="1">
        <f t="array" ref="I5005">IFERROR(INDEX(scheduling_data!H:H,MATCH(B5005&amp;D5005,scheduling_data!D:D&amp;scheduling_data!A:A,0)),"")</f>
        <v>James Allen</v>
      </c>
      <c r="J5005" t="str">
        <f t="shared" si="234"/>
        <v>No</v>
      </c>
      <c r="K5005" t="str">
        <f t="shared" si="235"/>
        <v>16145341.5416666667James Allen</v>
      </c>
      <c r="L5005" t="str">
        <f t="shared" si="236"/>
        <v>No</v>
      </c>
    </row>
    <row r="5006" spans="1:12" x14ac:dyDescent="0.3">
      <c r="A5006" t="s">
        <v>149</v>
      </c>
      <c r="B5006">
        <v>161</v>
      </c>
      <c r="C5006" s="1">
        <v>45356</v>
      </c>
      <c r="D5006" s="1">
        <v>45341.541666666664</v>
      </c>
      <c r="E5006">
        <v>109.34</v>
      </c>
      <c r="F5006" t="s">
        <v>9</v>
      </c>
      <c r="G5006" t="s">
        <v>143</v>
      </c>
      <c r="H5006">
        <v>97110</v>
      </c>
      <c r="I5006" t="str" cm="1">
        <f t="array" ref="I5006">IFERROR(INDEX(scheduling_data!H:H,MATCH(B5006&amp;D5006,scheduling_data!D:D&amp;scheduling_data!A:A,0)),"")</f>
        <v>James Allen</v>
      </c>
      <c r="J5006" t="str">
        <f t="shared" si="234"/>
        <v>No</v>
      </c>
      <c r="K5006" t="str">
        <f t="shared" si="235"/>
        <v>16145341.5416666667James Allen</v>
      </c>
      <c r="L5006" t="str">
        <f t="shared" si="236"/>
        <v>No</v>
      </c>
    </row>
    <row r="5007" spans="1:12" x14ac:dyDescent="0.3">
      <c r="A5007" t="s">
        <v>149</v>
      </c>
      <c r="B5007">
        <v>161</v>
      </c>
      <c r="C5007" s="1">
        <v>45356</v>
      </c>
      <c r="D5007" s="1">
        <v>45343.458333333336</v>
      </c>
      <c r="E5007">
        <v>54.67</v>
      </c>
      <c r="F5007" t="s">
        <v>9</v>
      </c>
      <c r="G5007" t="s">
        <v>143</v>
      </c>
      <c r="H5007">
        <v>97110</v>
      </c>
      <c r="I5007" t="str" cm="1">
        <f t="array" ref="I5007">IFERROR(INDEX(scheduling_data!H:H,MATCH(B5007&amp;D5007,scheduling_data!D:D&amp;scheduling_data!A:A,0)),"")</f>
        <v>James Allen</v>
      </c>
      <c r="J5007" t="str">
        <f t="shared" si="234"/>
        <v>No</v>
      </c>
      <c r="K5007" t="str">
        <f t="shared" si="235"/>
        <v>16145343.4583333333James Allen</v>
      </c>
      <c r="L5007" t="str">
        <f t="shared" si="236"/>
        <v>No</v>
      </c>
    </row>
    <row r="5008" spans="1:12" x14ac:dyDescent="0.3">
      <c r="A5008" t="s">
        <v>149</v>
      </c>
      <c r="B5008">
        <v>161</v>
      </c>
      <c r="C5008" s="1">
        <v>45356</v>
      </c>
      <c r="D5008" s="1">
        <v>45343.458333333336</v>
      </c>
      <c r="E5008">
        <v>19.920000000000002</v>
      </c>
      <c r="F5008" t="s">
        <v>19</v>
      </c>
      <c r="G5008" t="s">
        <v>144</v>
      </c>
      <c r="H5008">
        <v>97110</v>
      </c>
      <c r="I5008" t="str" cm="1">
        <f t="array" ref="I5008">IFERROR(INDEX(scheduling_data!H:H,MATCH(B5008&amp;D5008,scheduling_data!D:D&amp;scheduling_data!A:A,0)),"")</f>
        <v>James Allen</v>
      </c>
      <c r="J5008" t="str">
        <f t="shared" si="234"/>
        <v>No</v>
      </c>
      <c r="K5008" t="str">
        <f t="shared" si="235"/>
        <v>16145343.4583333333James Allen</v>
      </c>
      <c r="L5008" t="str">
        <f t="shared" si="236"/>
        <v>Yes</v>
      </c>
    </row>
    <row r="5009" spans="1:12" x14ac:dyDescent="0.3">
      <c r="A5009" t="s">
        <v>149</v>
      </c>
      <c r="B5009">
        <v>161</v>
      </c>
      <c r="C5009" s="1">
        <v>45356</v>
      </c>
      <c r="D5009" s="1">
        <v>45343.458333333336</v>
      </c>
      <c r="E5009">
        <v>48.3</v>
      </c>
      <c r="F5009" t="s">
        <v>9</v>
      </c>
      <c r="G5009" t="s">
        <v>146</v>
      </c>
      <c r="H5009">
        <v>97110</v>
      </c>
      <c r="I5009" t="str" cm="1">
        <f t="array" ref="I5009">IFERROR(INDEX(scheduling_data!H:H,MATCH(B5009&amp;D5009,scheduling_data!D:D&amp;scheduling_data!A:A,0)),"")</f>
        <v>James Allen</v>
      </c>
      <c r="J5009" t="str">
        <f t="shared" si="234"/>
        <v>No</v>
      </c>
      <c r="K5009" t="str">
        <f t="shared" si="235"/>
        <v>16145343.4583333333James Allen</v>
      </c>
      <c r="L5009" t="str">
        <f t="shared" si="236"/>
        <v>No</v>
      </c>
    </row>
    <row r="5010" spans="1:12" x14ac:dyDescent="0.3">
      <c r="A5010" t="s">
        <v>149</v>
      </c>
      <c r="B5010">
        <v>161</v>
      </c>
      <c r="C5010" s="1">
        <v>45356</v>
      </c>
      <c r="D5010" s="1">
        <v>45343.458333333336</v>
      </c>
      <c r="E5010">
        <v>0.41</v>
      </c>
      <c r="F5010" t="s">
        <v>9</v>
      </c>
      <c r="G5010" t="s">
        <v>142</v>
      </c>
      <c r="H5010">
        <v>97110</v>
      </c>
      <c r="I5010" t="str" cm="1">
        <f t="array" ref="I5010">IFERROR(INDEX(scheduling_data!H:H,MATCH(B5010&amp;D5010,scheduling_data!D:D&amp;scheduling_data!A:A,0)),"")</f>
        <v>James Allen</v>
      </c>
      <c r="J5010" t="str">
        <f t="shared" si="234"/>
        <v>No</v>
      </c>
      <c r="K5010" t="str">
        <f t="shared" si="235"/>
        <v>16145343.4583333333James Allen</v>
      </c>
      <c r="L5010" t="str">
        <f t="shared" si="236"/>
        <v>No</v>
      </c>
    </row>
    <row r="5011" spans="1:12" x14ac:dyDescent="0.3">
      <c r="A5011" t="s">
        <v>149</v>
      </c>
      <c r="B5011">
        <v>161</v>
      </c>
      <c r="C5011" s="1">
        <v>45356</v>
      </c>
      <c r="D5011" s="1">
        <v>45343.458333333336</v>
      </c>
      <c r="E5011">
        <v>0.23</v>
      </c>
      <c r="F5011" t="s">
        <v>9</v>
      </c>
      <c r="G5011" t="s">
        <v>142</v>
      </c>
      <c r="H5011">
        <v>97110</v>
      </c>
      <c r="I5011" t="str" cm="1">
        <f t="array" ref="I5011">IFERROR(INDEX(scheduling_data!H:H,MATCH(B5011&amp;D5011,scheduling_data!D:D&amp;scheduling_data!A:A,0)),"")</f>
        <v>James Allen</v>
      </c>
      <c r="J5011" t="str">
        <f t="shared" si="234"/>
        <v>No</v>
      </c>
      <c r="K5011" t="str">
        <f t="shared" si="235"/>
        <v>16145343.4583333333James Allen</v>
      </c>
      <c r="L5011" t="str">
        <f t="shared" si="236"/>
        <v>No</v>
      </c>
    </row>
    <row r="5012" spans="1:12" x14ac:dyDescent="0.3">
      <c r="A5012" t="s">
        <v>149</v>
      </c>
      <c r="B5012">
        <v>161</v>
      </c>
      <c r="C5012" s="1">
        <v>45356</v>
      </c>
      <c r="D5012" s="1">
        <v>45343.458333333336</v>
      </c>
      <c r="E5012">
        <v>11.47</v>
      </c>
      <c r="F5012" t="s">
        <v>19</v>
      </c>
      <c r="G5012" t="s">
        <v>144</v>
      </c>
      <c r="H5012">
        <v>97110</v>
      </c>
      <c r="I5012" t="str" cm="1">
        <f t="array" ref="I5012">IFERROR(INDEX(scheduling_data!H:H,MATCH(B5012&amp;D5012,scheduling_data!D:D&amp;scheduling_data!A:A,0)),"")</f>
        <v>James Allen</v>
      </c>
      <c r="J5012" t="str">
        <f t="shared" si="234"/>
        <v>No</v>
      </c>
      <c r="K5012" t="str">
        <f t="shared" si="235"/>
        <v>16145343.4583333333James Allen</v>
      </c>
      <c r="L5012" t="str">
        <f t="shared" si="236"/>
        <v>Yes</v>
      </c>
    </row>
    <row r="5013" spans="1:12" x14ac:dyDescent="0.3">
      <c r="A5013" t="s">
        <v>149</v>
      </c>
      <c r="B5013">
        <v>161</v>
      </c>
      <c r="C5013" s="1">
        <v>45356</v>
      </c>
      <c r="D5013" s="1">
        <v>45345.333333333336</v>
      </c>
      <c r="E5013">
        <v>39.85</v>
      </c>
      <c r="F5013" t="s">
        <v>19</v>
      </c>
      <c r="G5013" t="s">
        <v>144</v>
      </c>
      <c r="H5013">
        <v>97110</v>
      </c>
      <c r="I5013" t="str" cm="1">
        <f t="array" ref="I5013">IFERROR(INDEX(scheduling_data!H:H,MATCH(B5013&amp;D5013,scheduling_data!D:D&amp;scheduling_data!A:A,0)),"")</f>
        <v>James Allen</v>
      </c>
      <c r="J5013" t="str">
        <f t="shared" si="234"/>
        <v>No</v>
      </c>
      <c r="K5013" t="str">
        <f t="shared" si="235"/>
        <v>16145345.3333333333James Allen</v>
      </c>
      <c r="L5013" t="str">
        <f t="shared" si="236"/>
        <v>Yes</v>
      </c>
    </row>
    <row r="5014" spans="1:12" x14ac:dyDescent="0.3">
      <c r="A5014" t="s">
        <v>149</v>
      </c>
      <c r="B5014">
        <v>161</v>
      </c>
      <c r="C5014" s="1">
        <v>45356</v>
      </c>
      <c r="D5014" s="1">
        <v>45345.333333333336</v>
      </c>
      <c r="E5014">
        <v>0.81</v>
      </c>
      <c r="F5014" t="s">
        <v>9</v>
      </c>
      <c r="G5014" t="s">
        <v>142</v>
      </c>
      <c r="H5014">
        <v>97110</v>
      </c>
      <c r="I5014" t="str" cm="1">
        <f t="array" ref="I5014">IFERROR(INDEX(scheduling_data!H:H,MATCH(B5014&amp;D5014,scheduling_data!D:D&amp;scheduling_data!A:A,0)),"")</f>
        <v>James Allen</v>
      </c>
      <c r="J5014" t="str">
        <f t="shared" si="234"/>
        <v>No</v>
      </c>
      <c r="K5014" t="str">
        <f t="shared" si="235"/>
        <v>16145345.3333333333James Allen</v>
      </c>
      <c r="L5014" t="str">
        <f t="shared" si="236"/>
        <v>No</v>
      </c>
    </row>
    <row r="5015" spans="1:12" x14ac:dyDescent="0.3">
      <c r="A5015" t="s">
        <v>149</v>
      </c>
      <c r="B5015">
        <v>161</v>
      </c>
      <c r="C5015" s="1">
        <v>45356</v>
      </c>
      <c r="D5015" s="1">
        <v>45345.333333333336</v>
      </c>
      <c r="E5015">
        <v>109.34</v>
      </c>
      <c r="F5015" t="s">
        <v>9</v>
      </c>
      <c r="G5015" t="s">
        <v>143</v>
      </c>
      <c r="H5015">
        <v>97110</v>
      </c>
      <c r="I5015" t="str" cm="1">
        <f t="array" ref="I5015">IFERROR(INDEX(scheduling_data!H:H,MATCH(B5015&amp;D5015,scheduling_data!D:D&amp;scheduling_data!A:A,0)),"")</f>
        <v>James Allen</v>
      </c>
      <c r="J5015" t="str">
        <f t="shared" si="234"/>
        <v>No</v>
      </c>
      <c r="K5015" t="str">
        <f t="shared" si="235"/>
        <v>16145345.3333333333James Allen</v>
      </c>
      <c r="L5015" t="str">
        <f t="shared" si="236"/>
        <v>No</v>
      </c>
    </row>
    <row r="5016" spans="1:12" x14ac:dyDescent="0.3">
      <c r="A5016" t="s">
        <v>149</v>
      </c>
      <c r="B5016">
        <v>161</v>
      </c>
      <c r="C5016" s="1">
        <v>45356</v>
      </c>
      <c r="D5016" s="1">
        <v>45345.333333333336</v>
      </c>
      <c r="E5016">
        <v>11.47</v>
      </c>
      <c r="F5016" t="s">
        <v>19</v>
      </c>
      <c r="G5016" t="s">
        <v>144</v>
      </c>
      <c r="H5016">
        <v>97110</v>
      </c>
      <c r="I5016" t="str" cm="1">
        <f t="array" ref="I5016">IFERROR(INDEX(scheduling_data!H:H,MATCH(B5016&amp;D5016,scheduling_data!D:D&amp;scheduling_data!A:A,0)),"")</f>
        <v>James Allen</v>
      </c>
      <c r="J5016" t="str">
        <f t="shared" si="234"/>
        <v>No</v>
      </c>
      <c r="K5016" t="str">
        <f t="shared" si="235"/>
        <v>16145345.3333333333James Allen</v>
      </c>
      <c r="L5016" t="str">
        <f t="shared" si="236"/>
        <v>Yes</v>
      </c>
    </row>
    <row r="5017" spans="1:12" x14ac:dyDescent="0.3">
      <c r="A5017" t="s">
        <v>149</v>
      </c>
      <c r="B5017">
        <v>161</v>
      </c>
      <c r="C5017" s="1">
        <v>45356</v>
      </c>
      <c r="D5017" s="1">
        <v>45345.333333333336</v>
      </c>
      <c r="E5017">
        <v>0.23</v>
      </c>
      <c r="F5017" t="s">
        <v>9</v>
      </c>
      <c r="G5017" t="s">
        <v>142</v>
      </c>
      <c r="H5017">
        <v>97110</v>
      </c>
      <c r="I5017" t="str" cm="1">
        <f t="array" ref="I5017">IFERROR(INDEX(scheduling_data!H:H,MATCH(B5017&amp;D5017,scheduling_data!D:D&amp;scheduling_data!A:A,0)),"")</f>
        <v>James Allen</v>
      </c>
      <c r="J5017" t="str">
        <f t="shared" si="234"/>
        <v>No</v>
      </c>
      <c r="K5017" t="str">
        <f t="shared" si="235"/>
        <v>16145345.3333333333James Allen</v>
      </c>
      <c r="L5017" t="str">
        <f t="shared" si="236"/>
        <v>No</v>
      </c>
    </row>
    <row r="5018" spans="1:12" x14ac:dyDescent="0.3">
      <c r="A5018" t="s">
        <v>149</v>
      </c>
      <c r="B5018">
        <v>161</v>
      </c>
      <c r="C5018" s="1">
        <v>45356</v>
      </c>
      <c r="D5018" s="1">
        <v>45345.333333333336</v>
      </c>
      <c r="E5018">
        <v>48.3</v>
      </c>
      <c r="F5018" t="s">
        <v>9</v>
      </c>
      <c r="G5018" t="s">
        <v>146</v>
      </c>
      <c r="H5018">
        <v>97110</v>
      </c>
      <c r="I5018" t="str" cm="1">
        <f t="array" ref="I5018">IFERROR(INDEX(scheduling_data!H:H,MATCH(B5018&amp;D5018,scheduling_data!D:D&amp;scheduling_data!A:A,0)),"")</f>
        <v>James Allen</v>
      </c>
      <c r="J5018" t="str">
        <f t="shared" si="234"/>
        <v>No</v>
      </c>
      <c r="K5018" t="str">
        <f t="shared" si="235"/>
        <v>16145345.3333333333James Allen</v>
      </c>
      <c r="L5018" t="str">
        <f t="shared" si="236"/>
        <v>No</v>
      </c>
    </row>
    <row r="5019" spans="1:12" x14ac:dyDescent="0.3">
      <c r="A5019" t="s">
        <v>25</v>
      </c>
      <c r="B5019">
        <v>162</v>
      </c>
      <c r="C5019" s="1">
        <v>45359</v>
      </c>
      <c r="D5019" s="1">
        <v>45341.6875</v>
      </c>
      <c r="E5019">
        <v>93.22</v>
      </c>
      <c r="F5019" t="s">
        <v>9</v>
      </c>
      <c r="G5019" t="s">
        <v>28</v>
      </c>
      <c r="H5019">
        <v>97112</v>
      </c>
      <c r="I5019" t="str" cm="1">
        <f t="array" ref="I5019">IFERROR(INDEX(scheduling_data!H:H,MATCH(B5019&amp;D5019,scheduling_data!D:D&amp;scheduling_data!A:A,0)),"")</f>
        <v>Christian Litz</v>
      </c>
      <c r="J5019" t="str">
        <f t="shared" si="234"/>
        <v>No</v>
      </c>
      <c r="K5019" t="str">
        <f t="shared" si="235"/>
        <v>16245341.6875Christian Litz</v>
      </c>
      <c r="L5019" t="str">
        <f t="shared" si="236"/>
        <v>No</v>
      </c>
    </row>
    <row r="5020" spans="1:12" x14ac:dyDescent="0.3">
      <c r="A5020" t="s">
        <v>25</v>
      </c>
      <c r="B5020">
        <v>162</v>
      </c>
      <c r="C5020" s="1">
        <v>45359</v>
      </c>
      <c r="D5020" s="1">
        <v>45341.6875</v>
      </c>
      <c r="E5020">
        <v>56.78</v>
      </c>
      <c r="F5020" t="s">
        <v>19</v>
      </c>
      <c r="G5020" t="s">
        <v>26</v>
      </c>
      <c r="H5020">
        <v>97112</v>
      </c>
      <c r="I5020" t="str" cm="1">
        <f t="array" ref="I5020">IFERROR(INDEX(scheduling_data!H:H,MATCH(B5020&amp;D5020,scheduling_data!D:D&amp;scheduling_data!A:A,0)),"")</f>
        <v>Christian Litz</v>
      </c>
      <c r="J5020" t="str">
        <f t="shared" si="234"/>
        <v>No</v>
      </c>
      <c r="K5020" t="str">
        <f t="shared" si="235"/>
        <v>16245341.6875Christian Litz</v>
      </c>
      <c r="L5020" t="str">
        <f t="shared" si="236"/>
        <v>Yes</v>
      </c>
    </row>
    <row r="5021" spans="1:12" x14ac:dyDescent="0.3">
      <c r="A5021" t="s">
        <v>25</v>
      </c>
      <c r="B5021">
        <v>162</v>
      </c>
      <c r="C5021" s="1">
        <v>45359</v>
      </c>
      <c r="D5021" s="1">
        <v>45343.541666666664</v>
      </c>
      <c r="E5021">
        <v>93.22</v>
      </c>
      <c r="F5021" t="s">
        <v>9</v>
      </c>
      <c r="G5021" t="s">
        <v>28</v>
      </c>
      <c r="H5021">
        <v>97112</v>
      </c>
      <c r="I5021" t="str" cm="1">
        <f t="array" ref="I5021">IFERROR(INDEX(scheduling_data!H:H,MATCH(B5021&amp;D5021,scheduling_data!D:D&amp;scheduling_data!A:A,0)),"")</f>
        <v>Christian Litz</v>
      </c>
      <c r="J5021" t="str">
        <f t="shared" si="234"/>
        <v>No</v>
      </c>
      <c r="K5021" t="str">
        <f t="shared" si="235"/>
        <v>16245343.5416666667Christian Litz</v>
      </c>
      <c r="L5021" t="str">
        <f t="shared" si="236"/>
        <v>No</v>
      </c>
    </row>
    <row r="5022" spans="1:12" x14ac:dyDescent="0.3">
      <c r="A5022" t="s">
        <v>25</v>
      </c>
      <c r="B5022">
        <v>162</v>
      </c>
      <c r="C5022" s="1">
        <v>45359</v>
      </c>
      <c r="D5022" s="1">
        <v>45343.541666666664</v>
      </c>
      <c r="E5022">
        <v>56.78</v>
      </c>
      <c r="F5022" t="s">
        <v>19</v>
      </c>
      <c r="G5022" t="s">
        <v>26</v>
      </c>
      <c r="H5022">
        <v>97112</v>
      </c>
      <c r="I5022" t="str" cm="1">
        <f t="array" ref="I5022">IFERROR(INDEX(scheduling_data!H:H,MATCH(B5022&amp;D5022,scheduling_data!D:D&amp;scheduling_data!A:A,0)),"")</f>
        <v>Christian Litz</v>
      </c>
      <c r="J5022" t="str">
        <f t="shared" si="234"/>
        <v>No</v>
      </c>
      <c r="K5022" t="str">
        <f t="shared" si="235"/>
        <v>16245343.5416666667Christian Litz</v>
      </c>
      <c r="L5022" t="str">
        <f t="shared" si="236"/>
        <v>Yes</v>
      </c>
    </row>
    <row r="5023" spans="1:12" x14ac:dyDescent="0.3">
      <c r="A5023" t="s">
        <v>25</v>
      </c>
      <c r="B5023">
        <v>162</v>
      </c>
      <c r="C5023" s="1">
        <v>45366</v>
      </c>
      <c r="D5023" s="1">
        <v>45349.583333333336</v>
      </c>
      <c r="E5023">
        <v>56.78</v>
      </c>
      <c r="F5023" t="s">
        <v>19</v>
      </c>
      <c r="G5023" t="s">
        <v>26</v>
      </c>
      <c r="H5023">
        <v>97112</v>
      </c>
      <c r="I5023" t="str" cm="1">
        <f t="array" ref="I5023">IFERROR(INDEX(scheduling_data!H:H,MATCH(B5023&amp;D5023,scheduling_data!D:D&amp;scheduling_data!A:A,0)),"")</f>
        <v>Christian Litz</v>
      </c>
      <c r="J5023" t="str">
        <f t="shared" si="234"/>
        <v>No</v>
      </c>
      <c r="K5023" t="str">
        <f t="shared" si="235"/>
        <v>16245349.5833333333Christian Litz</v>
      </c>
      <c r="L5023" t="str">
        <f t="shared" si="236"/>
        <v>Yes</v>
      </c>
    </row>
    <row r="5024" spans="1:12" x14ac:dyDescent="0.3">
      <c r="A5024" t="s">
        <v>25</v>
      </c>
      <c r="B5024">
        <v>162</v>
      </c>
      <c r="C5024" s="1">
        <v>45366</v>
      </c>
      <c r="D5024" s="1">
        <v>45349.583333333336</v>
      </c>
      <c r="E5024">
        <v>93.22</v>
      </c>
      <c r="F5024" t="s">
        <v>9</v>
      </c>
      <c r="G5024" t="s">
        <v>28</v>
      </c>
      <c r="H5024">
        <v>97112</v>
      </c>
      <c r="I5024" t="str" cm="1">
        <f t="array" ref="I5024">IFERROR(INDEX(scheduling_data!H:H,MATCH(B5024&amp;D5024,scheduling_data!D:D&amp;scheduling_data!A:A,0)),"")</f>
        <v>Christian Litz</v>
      </c>
      <c r="J5024" t="str">
        <f t="shared" si="234"/>
        <v>No</v>
      </c>
      <c r="K5024" t="str">
        <f t="shared" si="235"/>
        <v>16245349.5833333333Christian Litz</v>
      </c>
      <c r="L5024" t="str">
        <f t="shared" si="236"/>
        <v>No</v>
      </c>
    </row>
    <row r="5025" spans="1:12" x14ac:dyDescent="0.3">
      <c r="A5025" t="s">
        <v>25</v>
      </c>
      <c r="B5025">
        <v>162</v>
      </c>
      <c r="C5025" s="1">
        <v>45373</v>
      </c>
      <c r="D5025" s="1">
        <v>45351.604166666664</v>
      </c>
      <c r="E5025">
        <v>56.78</v>
      </c>
      <c r="F5025" t="s">
        <v>19</v>
      </c>
      <c r="G5025" t="s">
        <v>26</v>
      </c>
      <c r="H5025">
        <v>97112</v>
      </c>
      <c r="I5025" t="str" cm="1">
        <f t="array" ref="I5025">IFERROR(INDEX(scheduling_data!H:H,MATCH(B5025&amp;D5025,scheduling_data!D:D&amp;scheduling_data!A:A,0)),"")</f>
        <v>Christian Litz</v>
      </c>
      <c r="J5025" t="str">
        <f t="shared" si="234"/>
        <v>No</v>
      </c>
      <c r="K5025" t="str">
        <f t="shared" si="235"/>
        <v>16245351.6041666667Christian Litz</v>
      </c>
      <c r="L5025" t="str">
        <f t="shared" si="236"/>
        <v>Yes</v>
      </c>
    </row>
    <row r="5026" spans="1:12" x14ac:dyDescent="0.3">
      <c r="A5026" t="s">
        <v>25</v>
      </c>
      <c r="B5026">
        <v>162</v>
      </c>
      <c r="C5026" s="1">
        <v>45373</v>
      </c>
      <c r="D5026" s="1">
        <v>45351.604166666664</v>
      </c>
      <c r="E5026">
        <v>93.22</v>
      </c>
      <c r="F5026" t="s">
        <v>9</v>
      </c>
      <c r="G5026" t="s">
        <v>28</v>
      </c>
      <c r="H5026">
        <v>97112</v>
      </c>
      <c r="I5026" t="str" cm="1">
        <f t="array" ref="I5026">IFERROR(INDEX(scheduling_data!H:H,MATCH(B5026&amp;D5026,scheduling_data!D:D&amp;scheduling_data!A:A,0)),"")</f>
        <v>Christian Litz</v>
      </c>
      <c r="J5026" t="str">
        <f t="shared" si="234"/>
        <v>No</v>
      </c>
      <c r="K5026" t="str">
        <f t="shared" si="235"/>
        <v>16245351.6041666667Christian Litz</v>
      </c>
      <c r="L5026" t="str">
        <f t="shared" si="236"/>
        <v>No</v>
      </c>
    </row>
    <row r="5027" spans="1:12" x14ac:dyDescent="0.3">
      <c r="A5027" t="s">
        <v>232</v>
      </c>
      <c r="B5027">
        <v>302</v>
      </c>
      <c r="C5027" s="1">
        <v>45357</v>
      </c>
      <c r="D5027" s="1">
        <v>45342.625</v>
      </c>
      <c r="E5027">
        <v>83</v>
      </c>
      <c r="F5027" t="s">
        <v>9</v>
      </c>
      <c r="G5027" t="s">
        <v>169</v>
      </c>
      <c r="H5027">
        <v>97161</v>
      </c>
      <c r="I5027" t="str" cm="1">
        <f t="array" ref="I5027">IFERROR(INDEX(scheduling_data!H:H,MATCH(B5027&amp;D5027,scheduling_data!D:D&amp;scheduling_data!A:A,0)),"")</f>
        <v>James Allen</v>
      </c>
      <c r="J5027" t="str">
        <f t="shared" si="234"/>
        <v>No</v>
      </c>
      <c r="K5027" t="str">
        <f t="shared" si="235"/>
        <v>30245342.625James Allen</v>
      </c>
      <c r="L5027" t="str">
        <f t="shared" si="236"/>
        <v>No</v>
      </c>
    </row>
    <row r="5028" spans="1:12" x14ac:dyDescent="0.3">
      <c r="A5028" t="s">
        <v>232</v>
      </c>
      <c r="B5028">
        <v>302</v>
      </c>
      <c r="C5028" s="1">
        <v>45357</v>
      </c>
      <c r="D5028" s="1">
        <v>45342.625</v>
      </c>
      <c r="E5028">
        <v>225</v>
      </c>
      <c r="F5028" t="s">
        <v>9</v>
      </c>
      <c r="G5028" t="s">
        <v>169</v>
      </c>
      <c r="H5028">
        <v>97110</v>
      </c>
      <c r="I5028" t="str" cm="1">
        <f t="array" ref="I5028">IFERROR(INDEX(scheduling_data!H:H,MATCH(B5028&amp;D5028,scheduling_data!D:D&amp;scheduling_data!A:A,0)),"")</f>
        <v>James Allen</v>
      </c>
      <c r="J5028" t="str">
        <f t="shared" si="234"/>
        <v>No</v>
      </c>
      <c r="K5028" t="str">
        <f t="shared" si="235"/>
        <v>30245342.625James Allen</v>
      </c>
      <c r="L5028" t="str">
        <f t="shared" si="236"/>
        <v>No</v>
      </c>
    </row>
    <row r="5029" spans="1:12" x14ac:dyDescent="0.3">
      <c r="A5029" t="s">
        <v>232</v>
      </c>
      <c r="B5029">
        <v>302</v>
      </c>
      <c r="C5029" s="1">
        <v>45357</v>
      </c>
      <c r="D5029" s="1">
        <v>45342.625</v>
      </c>
      <c r="E5029">
        <v>67</v>
      </c>
      <c r="F5029" t="s">
        <v>19</v>
      </c>
      <c r="G5029" t="s">
        <v>170</v>
      </c>
      <c r="H5029">
        <v>97161</v>
      </c>
      <c r="I5029" t="str" cm="1">
        <f t="array" ref="I5029">IFERROR(INDEX(scheduling_data!H:H,MATCH(B5029&amp;D5029,scheduling_data!D:D&amp;scheduling_data!A:A,0)),"")</f>
        <v>James Allen</v>
      </c>
      <c r="J5029" t="str">
        <f t="shared" si="234"/>
        <v>No</v>
      </c>
      <c r="K5029" t="str">
        <f t="shared" si="235"/>
        <v>30245342.625James Allen</v>
      </c>
      <c r="L5029" t="str">
        <f t="shared" si="236"/>
        <v>Yes</v>
      </c>
    </row>
    <row r="5030" spans="1:12" x14ac:dyDescent="0.3">
      <c r="A5030" t="s">
        <v>232</v>
      </c>
      <c r="B5030">
        <v>302</v>
      </c>
      <c r="C5030" s="1">
        <v>45357</v>
      </c>
      <c r="D5030" s="1">
        <v>45343.458333333336</v>
      </c>
      <c r="E5030">
        <v>67</v>
      </c>
      <c r="F5030" t="s">
        <v>19</v>
      </c>
      <c r="G5030" t="s">
        <v>170</v>
      </c>
      <c r="H5030">
        <v>97110</v>
      </c>
      <c r="I5030" t="str" cm="1">
        <f t="array" ref="I5030">IFERROR(INDEX(scheduling_data!H:H,MATCH(B5030&amp;D5030,scheduling_data!D:D&amp;scheduling_data!A:A,0)),"")</f>
        <v>James Allen</v>
      </c>
      <c r="J5030" t="str">
        <f t="shared" si="234"/>
        <v>No</v>
      </c>
      <c r="K5030" t="str">
        <f t="shared" si="235"/>
        <v>30245343.4583333333James Allen</v>
      </c>
      <c r="L5030" t="str">
        <f t="shared" si="236"/>
        <v>Yes</v>
      </c>
    </row>
    <row r="5031" spans="1:12" x14ac:dyDescent="0.3">
      <c r="A5031" t="s">
        <v>232</v>
      </c>
      <c r="B5031">
        <v>302</v>
      </c>
      <c r="C5031" s="1">
        <v>45357</v>
      </c>
      <c r="D5031" s="1">
        <v>45343.458333333336</v>
      </c>
      <c r="E5031">
        <v>158</v>
      </c>
      <c r="F5031" t="s">
        <v>9</v>
      </c>
      <c r="G5031" t="s">
        <v>169</v>
      </c>
      <c r="H5031">
        <v>97110</v>
      </c>
      <c r="I5031" t="str" cm="1">
        <f t="array" ref="I5031">IFERROR(INDEX(scheduling_data!H:H,MATCH(B5031&amp;D5031,scheduling_data!D:D&amp;scheduling_data!A:A,0)),"")</f>
        <v>James Allen</v>
      </c>
      <c r="J5031" t="str">
        <f t="shared" si="234"/>
        <v>No</v>
      </c>
      <c r="K5031" t="str">
        <f t="shared" si="235"/>
        <v>30245343.4583333333James Allen</v>
      </c>
      <c r="L5031" t="str">
        <f t="shared" si="236"/>
        <v>No</v>
      </c>
    </row>
    <row r="5032" spans="1:12" x14ac:dyDescent="0.3">
      <c r="A5032" t="s">
        <v>232</v>
      </c>
      <c r="B5032">
        <v>302</v>
      </c>
      <c r="C5032" s="1">
        <v>45357</v>
      </c>
      <c r="D5032" s="1">
        <v>45345.458333333336</v>
      </c>
      <c r="E5032">
        <v>158</v>
      </c>
      <c r="F5032" t="s">
        <v>9</v>
      </c>
      <c r="G5032" t="s">
        <v>169</v>
      </c>
      <c r="H5032">
        <v>97110</v>
      </c>
      <c r="I5032" t="str" cm="1">
        <f t="array" ref="I5032">IFERROR(INDEX(scheduling_data!H:H,MATCH(B5032&amp;D5032,scheduling_data!D:D&amp;scheduling_data!A:A,0)),"")</f>
        <v>Breanna Grieco</v>
      </c>
      <c r="J5032" t="str">
        <f t="shared" si="234"/>
        <v>No</v>
      </c>
      <c r="K5032" t="str">
        <f t="shared" si="235"/>
        <v>30245345.4583333333Breanna Grieco</v>
      </c>
      <c r="L5032" t="str">
        <f t="shared" si="236"/>
        <v>No</v>
      </c>
    </row>
    <row r="5033" spans="1:12" x14ac:dyDescent="0.3">
      <c r="A5033" t="s">
        <v>232</v>
      </c>
      <c r="B5033">
        <v>302</v>
      </c>
      <c r="C5033" s="1">
        <v>45357</v>
      </c>
      <c r="D5033" s="1">
        <v>45345.458333333336</v>
      </c>
      <c r="E5033">
        <v>67</v>
      </c>
      <c r="F5033" t="s">
        <v>19</v>
      </c>
      <c r="G5033" t="s">
        <v>170</v>
      </c>
      <c r="H5033">
        <v>97110</v>
      </c>
      <c r="I5033" t="str" cm="1">
        <f t="array" ref="I5033">IFERROR(INDEX(scheduling_data!H:H,MATCH(B5033&amp;D5033,scheduling_data!D:D&amp;scheduling_data!A:A,0)),"")</f>
        <v>Breanna Grieco</v>
      </c>
      <c r="J5033" t="str">
        <f t="shared" si="234"/>
        <v>No</v>
      </c>
      <c r="K5033" t="str">
        <f t="shared" si="235"/>
        <v>30245345.4583333333Breanna Grieco</v>
      </c>
      <c r="L5033" t="str">
        <f t="shared" si="236"/>
        <v>Yes</v>
      </c>
    </row>
    <row r="5034" spans="1:12" x14ac:dyDescent="0.3">
      <c r="A5034" t="s">
        <v>232</v>
      </c>
      <c r="B5034">
        <v>302</v>
      </c>
      <c r="C5034" s="1">
        <v>45357</v>
      </c>
      <c r="D5034" s="1">
        <v>45345.458333333336</v>
      </c>
      <c r="E5034">
        <v>75</v>
      </c>
      <c r="F5034" t="s">
        <v>9</v>
      </c>
      <c r="G5034" t="s">
        <v>169</v>
      </c>
      <c r="H5034">
        <v>97530</v>
      </c>
      <c r="I5034" t="str" cm="1">
        <f t="array" ref="I5034">IFERROR(INDEX(scheduling_data!H:H,MATCH(B5034&amp;D5034,scheduling_data!D:D&amp;scheduling_data!A:A,0)),"")</f>
        <v>Breanna Grieco</v>
      </c>
      <c r="J5034" t="str">
        <f t="shared" si="234"/>
        <v>No</v>
      </c>
      <c r="K5034" t="str">
        <f t="shared" si="235"/>
        <v>30245345.4583333333Breanna Grieco</v>
      </c>
      <c r="L5034" t="str">
        <f t="shared" si="236"/>
        <v>No</v>
      </c>
    </row>
    <row r="5035" spans="1:12" x14ac:dyDescent="0.3">
      <c r="A5035" t="s">
        <v>232</v>
      </c>
      <c r="B5035">
        <v>302</v>
      </c>
      <c r="C5035" s="1">
        <v>45364</v>
      </c>
      <c r="D5035" s="1">
        <v>45348.583333333336</v>
      </c>
      <c r="E5035">
        <v>83</v>
      </c>
      <c r="F5035" t="s">
        <v>9</v>
      </c>
      <c r="G5035" t="s">
        <v>169</v>
      </c>
      <c r="H5035">
        <v>97110</v>
      </c>
      <c r="I5035" t="str" cm="1">
        <f t="array" ref="I5035">IFERROR(INDEX(scheduling_data!H:H,MATCH(B5035&amp;D5035,scheduling_data!D:D&amp;scheduling_data!A:A,0)),"")</f>
        <v>James Allen</v>
      </c>
      <c r="J5035" t="str">
        <f t="shared" si="234"/>
        <v>No</v>
      </c>
      <c r="K5035" t="str">
        <f t="shared" si="235"/>
        <v>30245348.5833333333James Allen</v>
      </c>
      <c r="L5035" t="str">
        <f t="shared" si="236"/>
        <v>No</v>
      </c>
    </row>
    <row r="5036" spans="1:12" x14ac:dyDescent="0.3">
      <c r="A5036" t="s">
        <v>232</v>
      </c>
      <c r="B5036">
        <v>302</v>
      </c>
      <c r="C5036" s="1">
        <v>45364</v>
      </c>
      <c r="D5036" s="1">
        <v>45348.583333333336</v>
      </c>
      <c r="E5036">
        <v>67</v>
      </c>
      <c r="F5036" t="s">
        <v>19</v>
      </c>
      <c r="G5036" t="s">
        <v>170</v>
      </c>
      <c r="H5036">
        <v>97110</v>
      </c>
      <c r="I5036" t="str" cm="1">
        <f t="array" ref="I5036">IFERROR(INDEX(scheduling_data!H:H,MATCH(B5036&amp;D5036,scheduling_data!D:D&amp;scheduling_data!A:A,0)),"")</f>
        <v>James Allen</v>
      </c>
      <c r="J5036" t="str">
        <f t="shared" si="234"/>
        <v>No</v>
      </c>
      <c r="K5036" t="str">
        <f t="shared" si="235"/>
        <v>30245348.5833333333James Allen</v>
      </c>
      <c r="L5036" t="str">
        <f t="shared" si="236"/>
        <v>Yes</v>
      </c>
    </row>
    <row r="5037" spans="1:12" x14ac:dyDescent="0.3">
      <c r="A5037" t="s">
        <v>232</v>
      </c>
      <c r="B5037">
        <v>302</v>
      </c>
      <c r="C5037" s="1">
        <v>45364</v>
      </c>
      <c r="D5037" s="1">
        <v>45350.458333333336</v>
      </c>
      <c r="E5037">
        <v>67</v>
      </c>
      <c r="F5037" t="s">
        <v>19</v>
      </c>
      <c r="G5037" t="s">
        <v>170</v>
      </c>
      <c r="H5037">
        <v>97110</v>
      </c>
      <c r="I5037" t="str" cm="1">
        <f t="array" ref="I5037">IFERROR(INDEX(scheduling_data!H:H,MATCH(B5037&amp;D5037,scheduling_data!D:D&amp;scheduling_data!A:A,0)),"")</f>
        <v>James Allen</v>
      </c>
      <c r="J5037" t="str">
        <f t="shared" si="234"/>
        <v>No</v>
      </c>
      <c r="K5037" t="str">
        <f t="shared" si="235"/>
        <v>30245350.4583333333James Allen</v>
      </c>
      <c r="L5037" t="str">
        <f t="shared" si="236"/>
        <v>Yes</v>
      </c>
    </row>
    <row r="5038" spans="1:12" x14ac:dyDescent="0.3">
      <c r="A5038" t="s">
        <v>232</v>
      </c>
      <c r="B5038">
        <v>302</v>
      </c>
      <c r="C5038" s="1">
        <v>45364</v>
      </c>
      <c r="D5038" s="1">
        <v>45350.458333333336</v>
      </c>
      <c r="E5038">
        <v>233</v>
      </c>
      <c r="F5038" t="s">
        <v>9</v>
      </c>
      <c r="G5038" t="s">
        <v>169</v>
      </c>
      <c r="H5038">
        <v>97110</v>
      </c>
      <c r="I5038" t="str" cm="1">
        <f t="array" ref="I5038">IFERROR(INDEX(scheduling_data!H:H,MATCH(B5038&amp;D5038,scheduling_data!D:D&amp;scheduling_data!A:A,0)),"")</f>
        <v>James Allen</v>
      </c>
      <c r="J5038" t="str">
        <f t="shared" si="234"/>
        <v>No</v>
      </c>
      <c r="K5038" t="str">
        <f t="shared" si="235"/>
        <v>30245350.4583333333James Allen</v>
      </c>
      <c r="L5038" t="str">
        <f t="shared" si="236"/>
        <v>No</v>
      </c>
    </row>
    <row r="5039" spans="1:12" x14ac:dyDescent="0.3">
      <c r="A5039" t="s">
        <v>232</v>
      </c>
      <c r="B5039">
        <v>302</v>
      </c>
      <c r="C5039" s="1">
        <v>45364</v>
      </c>
      <c r="D5039" s="1">
        <v>45351.416666666664</v>
      </c>
      <c r="E5039">
        <v>158</v>
      </c>
      <c r="F5039" t="s">
        <v>9</v>
      </c>
      <c r="G5039" t="s">
        <v>169</v>
      </c>
      <c r="H5039">
        <v>97110</v>
      </c>
      <c r="I5039" t="str" cm="1">
        <f t="array" ref="I5039">IFERROR(INDEX(scheduling_data!H:H,MATCH(B5039&amp;D5039,scheduling_data!D:D&amp;scheduling_data!A:A,0)),"")</f>
        <v>James Allen</v>
      </c>
      <c r="J5039" t="str">
        <f t="shared" si="234"/>
        <v>No</v>
      </c>
      <c r="K5039" t="str">
        <f t="shared" si="235"/>
        <v>30245351.4166666667James Allen</v>
      </c>
      <c r="L5039" t="str">
        <f t="shared" si="236"/>
        <v>No</v>
      </c>
    </row>
    <row r="5040" spans="1:12" x14ac:dyDescent="0.3">
      <c r="A5040" t="s">
        <v>232</v>
      </c>
      <c r="B5040">
        <v>302</v>
      </c>
      <c r="C5040" s="1">
        <v>45364</v>
      </c>
      <c r="D5040" s="1">
        <v>45351.416666666664</v>
      </c>
      <c r="E5040">
        <v>67</v>
      </c>
      <c r="F5040" t="s">
        <v>19</v>
      </c>
      <c r="G5040" t="s">
        <v>170</v>
      </c>
      <c r="H5040">
        <v>97110</v>
      </c>
      <c r="I5040" t="str" cm="1">
        <f t="array" ref="I5040">IFERROR(INDEX(scheduling_data!H:H,MATCH(B5040&amp;D5040,scheduling_data!D:D&amp;scheduling_data!A:A,0)),"")</f>
        <v>James Allen</v>
      </c>
      <c r="J5040" t="str">
        <f t="shared" si="234"/>
        <v>No</v>
      </c>
      <c r="K5040" t="str">
        <f t="shared" si="235"/>
        <v>30245351.4166666667James Allen</v>
      </c>
      <c r="L5040" t="str">
        <f t="shared" si="236"/>
        <v>Yes</v>
      </c>
    </row>
    <row r="5041" spans="1:12" x14ac:dyDescent="0.3">
      <c r="A5041" t="s">
        <v>80</v>
      </c>
      <c r="B5041">
        <v>163</v>
      </c>
      <c r="C5041" s="1">
        <v>45352</v>
      </c>
      <c r="D5041" s="1">
        <v>45341.6875</v>
      </c>
      <c r="E5041">
        <v>85.19</v>
      </c>
      <c r="F5041" t="s">
        <v>9</v>
      </c>
      <c r="G5041" t="s">
        <v>52</v>
      </c>
      <c r="H5041">
        <v>92507</v>
      </c>
      <c r="I5041" t="str" cm="1">
        <f t="array" ref="I5041">IFERROR(INDEX(scheduling_data!H:H,MATCH(B5041&amp;D5041,scheduling_data!D:D&amp;scheduling_data!A:A,0)),"")</f>
        <v>D'Anna Pullen</v>
      </c>
      <c r="J5041" t="str">
        <f t="shared" si="234"/>
        <v>No</v>
      </c>
      <c r="K5041" t="str">
        <f t="shared" si="235"/>
        <v>16345341.6875D'Anna Pullen</v>
      </c>
      <c r="L5041" t="str">
        <f t="shared" si="236"/>
        <v>No</v>
      </c>
    </row>
    <row r="5042" spans="1:12" x14ac:dyDescent="0.3">
      <c r="A5042" t="s">
        <v>80</v>
      </c>
      <c r="B5042">
        <v>163</v>
      </c>
      <c r="C5042" s="1">
        <v>45352</v>
      </c>
      <c r="D5042" s="1">
        <v>45341.6875</v>
      </c>
      <c r="E5042">
        <v>64.81</v>
      </c>
      <c r="F5042" t="s">
        <v>19</v>
      </c>
      <c r="G5042" t="s">
        <v>51</v>
      </c>
      <c r="H5042">
        <v>92507</v>
      </c>
      <c r="I5042" t="str" cm="1">
        <f t="array" ref="I5042">IFERROR(INDEX(scheduling_data!H:H,MATCH(B5042&amp;D5042,scheduling_data!D:D&amp;scheduling_data!A:A,0)),"")</f>
        <v>D'Anna Pullen</v>
      </c>
      <c r="J5042" t="str">
        <f t="shared" si="234"/>
        <v>No</v>
      </c>
      <c r="K5042" t="str">
        <f t="shared" si="235"/>
        <v>16345341.6875D'Anna Pullen</v>
      </c>
      <c r="L5042" t="str">
        <f t="shared" si="236"/>
        <v>Yes</v>
      </c>
    </row>
    <row r="5043" spans="1:12" x14ac:dyDescent="0.3">
      <c r="A5043" t="s">
        <v>80</v>
      </c>
      <c r="B5043">
        <v>163</v>
      </c>
      <c r="C5043" s="1">
        <v>45359</v>
      </c>
      <c r="D5043" s="1">
        <v>45343.6875</v>
      </c>
      <c r="E5043">
        <v>85.19</v>
      </c>
      <c r="F5043" t="s">
        <v>9</v>
      </c>
      <c r="G5043" t="s">
        <v>52</v>
      </c>
      <c r="H5043">
        <v>92507</v>
      </c>
      <c r="I5043" t="str" cm="1">
        <f t="array" ref="I5043">IFERROR(INDEX(scheduling_data!H:H,MATCH(B5043&amp;D5043,scheduling_data!D:D&amp;scheduling_data!A:A,0)),"")</f>
        <v>Victoria Miley</v>
      </c>
      <c r="J5043" t="str">
        <f t="shared" si="234"/>
        <v>No</v>
      </c>
      <c r="K5043" t="str">
        <f t="shared" si="235"/>
        <v>16345343.6875Victoria Miley</v>
      </c>
      <c r="L5043" t="str">
        <f t="shared" si="236"/>
        <v>No</v>
      </c>
    </row>
    <row r="5044" spans="1:12" x14ac:dyDescent="0.3">
      <c r="A5044" t="s">
        <v>80</v>
      </c>
      <c r="B5044">
        <v>163</v>
      </c>
      <c r="C5044" s="1">
        <v>45359</v>
      </c>
      <c r="D5044" s="1">
        <v>45343.6875</v>
      </c>
      <c r="E5044">
        <v>64.81</v>
      </c>
      <c r="F5044" t="s">
        <v>19</v>
      </c>
      <c r="G5044" t="s">
        <v>51</v>
      </c>
      <c r="H5044">
        <v>92507</v>
      </c>
      <c r="I5044" t="str" cm="1">
        <f t="array" ref="I5044">IFERROR(INDEX(scheduling_data!H:H,MATCH(B5044&amp;D5044,scheduling_data!D:D&amp;scheduling_data!A:A,0)),"")</f>
        <v>Victoria Miley</v>
      </c>
      <c r="J5044" t="str">
        <f t="shared" si="234"/>
        <v>No</v>
      </c>
      <c r="K5044" t="str">
        <f t="shared" si="235"/>
        <v>16345343.6875Victoria Miley</v>
      </c>
      <c r="L5044" t="str">
        <f t="shared" si="236"/>
        <v>Yes</v>
      </c>
    </row>
    <row r="5045" spans="1:12" x14ac:dyDescent="0.3">
      <c r="A5045" t="s">
        <v>80</v>
      </c>
      <c r="B5045">
        <v>163</v>
      </c>
      <c r="C5045" s="1">
        <v>45359</v>
      </c>
      <c r="D5045" s="1">
        <v>45348.6875</v>
      </c>
      <c r="E5045">
        <v>85.19</v>
      </c>
      <c r="F5045" t="s">
        <v>9</v>
      </c>
      <c r="G5045" t="s">
        <v>52</v>
      </c>
      <c r="H5045">
        <v>92507</v>
      </c>
      <c r="I5045" t="str" cm="1">
        <f t="array" ref="I5045">IFERROR(INDEX(scheduling_data!H:H,MATCH(B5045&amp;D5045,scheduling_data!D:D&amp;scheduling_data!A:A,0)),"")</f>
        <v>Victoria Miley</v>
      </c>
      <c r="J5045" t="str">
        <f t="shared" si="234"/>
        <v>No</v>
      </c>
      <c r="K5045" t="str">
        <f t="shared" si="235"/>
        <v>16345348.6875Victoria Miley</v>
      </c>
      <c r="L5045" t="str">
        <f t="shared" si="236"/>
        <v>No</v>
      </c>
    </row>
    <row r="5046" spans="1:12" x14ac:dyDescent="0.3">
      <c r="A5046" t="s">
        <v>80</v>
      </c>
      <c r="B5046">
        <v>163</v>
      </c>
      <c r="C5046" s="1">
        <v>45359</v>
      </c>
      <c r="D5046" s="1">
        <v>45348.6875</v>
      </c>
      <c r="E5046">
        <v>64.81</v>
      </c>
      <c r="F5046" t="s">
        <v>19</v>
      </c>
      <c r="G5046" t="s">
        <v>51</v>
      </c>
      <c r="H5046">
        <v>92507</v>
      </c>
      <c r="I5046" t="str" cm="1">
        <f t="array" ref="I5046">IFERROR(INDEX(scheduling_data!H:H,MATCH(B5046&amp;D5046,scheduling_data!D:D&amp;scheduling_data!A:A,0)),"")</f>
        <v>Victoria Miley</v>
      </c>
      <c r="J5046" t="str">
        <f t="shared" si="234"/>
        <v>No</v>
      </c>
      <c r="K5046" t="str">
        <f t="shared" si="235"/>
        <v>16345348.6875Victoria Miley</v>
      </c>
      <c r="L5046" t="str">
        <f t="shared" si="236"/>
        <v>Yes</v>
      </c>
    </row>
    <row r="5047" spans="1:12" x14ac:dyDescent="0.3">
      <c r="A5047" t="s">
        <v>80</v>
      </c>
      <c r="B5047">
        <v>163</v>
      </c>
      <c r="C5047" s="1">
        <v>45363</v>
      </c>
      <c r="D5047" s="1">
        <v>45350.708333333336</v>
      </c>
      <c r="E5047">
        <v>64.81</v>
      </c>
      <c r="F5047" t="s">
        <v>19</v>
      </c>
      <c r="G5047" t="s">
        <v>51</v>
      </c>
      <c r="H5047">
        <v>92507</v>
      </c>
      <c r="I5047" t="str" cm="1">
        <f t="array" ref="I5047">IFERROR(INDEX(scheduling_data!H:H,MATCH(B5047&amp;D5047,scheduling_data!D:D&amp;scheduling_data!A:A,0)),"")</f>
        <v>D'Anna Pullen</v>
      </c>
      <c r="J5047" t="str">
        <f t="shared" si="234"/>
        <v>No</v>
      </c>
      <c r="K5047" t="str">
        <f t="shared" si="235"/>
        <v>16345350.7083333333D'Anna Pullen</v>
      </c>
      <c r="L5047" t="str">
        <f t="shared" si="236"/>
        <v>Yes</v>
      </c>
    </row>
    <row r="5048" spans="1:12" x14ac:dyDescent="0.3">
      <c r="A5048" t="s">
        <v>80</v>
      </c>
      <c r="B5048">
        <v>163</v>
      </c>
      <c r="C5048" s="1">
        <v>45363</v>
      </c>
      <c r="D5048" s="1">
        <v>45350.708333333336</v>
      </c>
      <c r="E5048">
        <v>85.19</v>
      </c>
      <c r="F5048" t="s">
        <v>9</v>
      </c>
      <c r="G5048" t="s">
        <v>52</v>
      </c>
      <c r="H5048">
        <v>92507</v>
      </c>
      <c r="I5048" t="str" cm="1">
        <f t="array" ref="I5048">IFERROR(INDEX(scheduling_data!H:H,MATCH(B5048&amp;D5048,scheduling_data!D:D&amp;scheduling_data!A:A,0)),"")</f>
        <v>D'Anna Pullen</v>
      </c>
      <c r="J5048" t="str">
        <f t="shared" si="234"/>
        <v>No</v>
      </c>
      <c r="K5048" t="str">
        <f t="shared" si="235"/>
        <v>16345350.7083333333D'Anna Pullen</v>
      </c>
      <c r="L5048" t="str">
        <f t="shared" si="236"/>
        <v>No</v>
      </c>
    </row>
    <row r="5049" spans="1:12" x14ac:dyDescent="0.3">
      <c r="A5049" t="s">
        <v>61</v>
      </c>
      <c r="B5049">
        <v>165</v>
      </c>
      <c r="C5049" s="1">
        <v>45355</v>
      </c>
      <c r="D5049" s="1">
        <v>45342.625</v>
      </c>
      <c r="E5049">
        <v>109.25</v>
      </c>
      <c r="F5049" t="s">
        <v>9</v>
      </c>
      <c r="G5049" t="s">
        <v>64</v>
      </c>
      <c r="H5049">
        <v>97530</v>
      </c>
      <c r="I5049" t="str" cm="1">
        <f t="array" ref="I5049">IFERROR(INDEX(scheduling_data!H:H,MATCH(B5049&amp;D5049,scheduling_data!D:D&amp;scheduling_data!A:A,0)),"")</f>
        <v>Amber Hickman</v>
      </c>
      <c r="J5049" t="str">
        <f t="shared" si="234"/>
        <v>No</v>
      </c>
      <c r="K5049" t="str">
        <f t="shared" si="235"/>
        <v>16545342.625Amber Hickman</v>
      </c>
      <c r="L5049" t="str">
        <f t="shared" si="236"/>
        <v>No</v>
      </c>
    </row>
    <row r="5050" spans="1:12" x14ac:dyDescent="0.3">
      <c r="A5050" t="s">
        <v>61</v>
      </c>
      <c r="B5050">
        <v>165</v>
      </c>
      <c r="C5050" s="1">
        <v>45355</v>
      </c>
      <c r="D5050" s="1">
        <v>45342.625</v>
      </c>
      <c r="E5050">
        <v>0.82</v>
      </c>
      <c r="F5050" t="s">
        <v>9</v>
      </c>
      <c r="G5050" t="s">
        <v>63</v>
      </c>
      <c r="H5050">
        <v>97530</v>
      </c>
      <c r="I5050" t="str" cm="1">
        <f t="array" ref="I5050">IFERROR(INDEX(scheduling_data!H:H,MATCH(B5050&amp;D5050,scheduling_data!D:D&amp;scheduling_data!A:A,0)),"")</f>
        <v>Amber Hickman</v>
      </c>
      <c r="J5050" t="str">
        <f t="shared" si="234"/>
        <v>No</v>
      </c>
      <c r="K5050" t="str">
        <f t="shared" si="235"/>
        <v>16545342.625Amber Hickman</v>
      </c>
      <c r="L5050" t="str">
        <f t="shared" si="236"/>
        <v>No</v>
      </c>
    </row>
    <row r="5051" spans="1:12" x14ac:dyDescent="0.3">
      <c r="A5051" t="s">
        <v>61</v>
      </c>
      <c r="B5051">
        <v>165</v>
      </c>
      <c r="C5051" s="1">
        <v>45355</v>
      </c>
      <c r="D5051" s="1">
        <v>45342.625</v>
      </c>
      <c r="E5051">
        <v>39.93</v>
      </c>
      <c r="F5051" t="s">
        <v>19</v>
      </c>
      <c r="G5051" t="s">
        <v>65</v>
      </c>
      <c r="H5051">
        <v>97530</v>
      </c>
      <c r="I5051" t="str" cm="1">
        <f t="array" ref="I5051">IFERROR(INDEX(scheduling_data!H:H,MATCH(B5051&amp;D5051,scheduling_data!D:D&amp;scheduling_data!A:A,0)),"")</f>
        <v>Amber Hickman</v>
      </c>
      <c r="J5051" t="str">
        <f t="shared" si="234"/>
        <v>No</v>
      </c>
      <c r="K5051" t="str">
        <f t="shared" si="235"/>
        <v>16545342.625Amber Hickman</v>
      </c>
      <c r="L5051" t="str">
        <f t="shared" si="236"/>
        <v>Yes</v>
      </c>
    </row>
    <row r="5052" spans="1:12" x14ac:dyDescent="0.3">
      <c r="A5052" t="s">
        <v>61</v>
      </c>
      <c r="B5052">
        <v>165</v>
      </c>
      <c r="C5052" s="1">
        <v>45355</v>
      </c>
      <c r="D5052" s="1">
        <v>45342.625</v>
      </c>
      <c r="E5052">
        <v>120.01</v>
      </c>
      <c r="F5052" t="s">
        <v>9</v>
      </c>
      <c r="G5052" t="s">
        <v>64</v>
      </c>
      <c r="H5052">
        <v>97110</v>
      </c>
      <c r="I5052" t="str" cm="1">
        <f t="array" ref="I5052">IFERROR(INDEX(scheduling_data!H:H,MATCH(B5052&amp;D5052,scheduling_data!D:D&amp;scheduling_data!A:A,0)),"")</f>
        <v>Amber Hickman</v>
      </c>
      <c r="J5052" t="str">
        <f t="shared" si="234"/>
        <v>No</v>
      </c>
      <c r="K5052" t="str">
        <f t="shared" si="235"/>
        <v>16545342.625Amber Hickman</v>
      </c>
      <c r="L5052" t="str">
        <f t="shared" si="236"/>
        <v>No</v>
      </c>
    </row>
    <row r="5053" spans="1:12" x14ac:dyDescent="0.3">
      <c r="A5053" t="s">
        <v>61</v>
      </c>
      <c r="B5053">
        <v>165</v>
      </c>
      <c r="C5053" s="1">
        <v>45355</v>
      </c>
      <c r="D5053" s="1">
        <v>45342.625</v>
      </c>
      <c r="E5053">
        <v>0.1</v>
      </c>
      <c r="F5053" t="s">
        <v>9</v>
      </c>
      <c r="G5053" t="s">
        <v>63</v>
      </c>
      <c r="H5053">
        <v>97110</v>
      </c>
      <c r="I5053" t="str" cm="1">
        <f t="array" ref="I5053">IFERROR(INDEX(scheduling_data!H:H,MATCH(B5053&amp;D5053,scheduling_data!D:D&amp;scheduling_data!A:A,0)),"")</f>
        <v>Amber Hickman</v>
      </c>
      <c r="J5053" t="str">
        <f t="shared" si="234"/>
        <v>No</v>
      </c>
      <c r="K5053" t="str">
        <f t="shared" si="235"/>
        <v>16545342.625Amber Hickman</v>
      </c>
      <c r="L5053" t="str">
        <f t="shared" si="236"/>
        <v>No</v>
      </c>
    </row>
    <row r="5054" spans="1:12" x14ac:dyDescent="0.3">
      <c r="A5054" t="s">
        <v>61</v>
      </c>
      <c r="B5054">
        <v>165</v>
      </c>
      <c r="C5054" s="1">
        <v>45355</v>
      </c>
      <c r="D5054" s="1">
        <v>45342.625</v>
      </c>
      <c r="E5054">
        <v>4.8899999999999997</v>
      </c>
      <c r="F5054" t="s">
        <v>19</v>
      </c>
      <c r="G5054" t="s">
        <v>65</v>
      </c>
      <c r="H5054">
        <v>97110</v>
      </c>
      <c r="I5054" t="str" cm="1">
        <f t="array" ref="I5054">IFERROR(INDEX(scheduling_data!H:H,MATCH(B5054&amp;D5054,scheduling_data!D:D&amp;scheduling_data!A:A,0)),"")</f>
        <v>Amber Hickman</v>
      </c>
      <c r="J5054" t="str">
        <f t="shared" si="234"/>
        <v>No</v>
      </c>
      <c r="K5054" t="str">
        <f t="shared" si="235"/>
        <v>16545342.625Amber Hickman</v>
      </c>
      <c r="L5054" t="str">
        <f t="shared" si="236"/>
        <v>Yes</v>
      </c>
    </row>
    <row r="5055" spans="1:12" x14ac:dyDescent="0.3">
      <c r="A5055" t="s">
        <v>11</v>
      </c>
      <c r="B5055">
        <v>165</v>
      </c>
      <c r="C5055" s="1">
        <v>45372.546527777777</v>
      </c>
      <c r="D5055" s="1">
        <v>45342.625</v>
      </c>
      <c r="E5055">
        <v>25</v>
      </c>
      <c r="F5055" t="s">
        <v>16</v>
      </c>
      <c r="G5055" t="s">
        <v>453</v>
      </c>
      <c r="I5055" t="str" cm="1">
        <f t="array" ref="I5055">IFERROR(INDEX(scheduling_data!H:H,MATCH(B5055&amp;D5055,scheduling_data!D:D&amp;scheduling_data!A:A,0)),"")</f>
        <v>Amber Hickman</v>
      </c>
      <c r="J5055" t="str">
        <f t="shared" si="234"/>
        <v>No</v>
      </c>
      <c r="K5055" t="str">
        <f t="shared" si="235"/>
        <v>16545342.625Amber Hickman</v>
      </c>
      <c r="L5055" t="str">
        <f t="shared" si="236"/>
        <v>Yes</v>
      </c>
    </row>
    <row r="5056" spans="1:12" x14ac:dyDescent="0.3">
      <c r="A5056" t="s">
        <v>61</v>
      </c>
      <c r="B5056">
        <v>29</v>
      </c>
      <c r="C5056" s="1">
        <v>45380</v>
      </c>
      <c r="D5056" s="1">
        <v>45341.541666666664</v>
      </c>
      <c r="E5056">
        <v>57.36</v>
      </c>
      <c r="F5056" t="s">
        <v>9</v>
      </c>
      <c r="G5056" t="s">
        <v>64</v>
      </c>
      <c r="H5056">
        <v>97110</v>
      </c>
      <c r="I5056" t="str" cm="1">
        <f t="array" ref="I5056">IFERROR(INDEX(scheduling_data!H:H,MATCH(B5056&amp;D5056,scheduling_data!D:D&amp;scheduling_data!A:A,0)),"")</f>
        <v>Christian Litz</v>
      </c>
      <c r="J5056" t="str">
        <f t="shared" si="234"/>
        <v>No</v>
      </c>
      <c r="K5056" t="str">
        <f t="shared" si="235"/>
        <v>2945341.5416666667Christian Litz</v>
      </c>
      <c r="L5056" t="str">
        <f t="shared" si="236"/>
        <v>No</v>
      </c>
    </row>
    <row r="5057" spans="1:12" x14ac:dyDescent="0.3">
      <c r="A5057" t="s">
        <v>61</v>
      </c>
      <c r="B5057">
        <v>29</v>
      </c>
      <c r="C5057" s="1">
        <v>45380</v>
      </c>
      <c r="D5057" s="1">
        <v>45341.541666666664</v>
      </c>
      <c r="E5057">
        <v>0.35</v>
      </c>
      <c r="F5057" t="s">
        <v>9</v>
      </c>
      <c r="G5057" t="s">
        <v>63</v>
      </c>
      <c r="H5057">
        <v>97110</v>
      </c>
      <c r="I5057" t="str" cm="1">
        <f t="array" ref="I5057">IFERROR(INDEX(scheduling_data!H:H,MATCH(B5057&amp;D5057,scheduling_data!D:D&amp;scheduling_data!A:A,0)),"")</f>
        <v>Christian Litz</v>
      </c>
      <c r="J5057" t="str">
        <f t="shared" si="234"/>
        <v>No</v>
      </c>
      <c r="K5057" t="str">
        <f t="shared" si="235"/>
        <v>2945341.5416666667Christian Litz</v>
      </c>
      <c r="L5057" t="str">
        <f t="shared" si="236"/>
        <v>No</v>
      </c>
    </row>
    <row r="5058" spans="1:12" x14ac:dyDescent="0.3">
      <c r="A5058" t="s">
        <v>61</v>
      </c>
      <c r="B5058">
        <v>29</v>
      </c>
      <c r="C5058" s="1">
        <v>45380</v>
      </c>
      <c r="D5058" s="1">
        <v>45341.541666666664</v>
      </c>
      <c r="E5058">
        <v>17.29</v>
      </c>
      <c r="F5058" t="s">
        <v>19</v>
      </c>
      <c r="G5058" t="s">
        <v>65</v>
      </c>
      <c r="H5058">
        <v>97110</v>
      </c>
      <c r="I5058" t="str" cm="1">
        <f t="array" ref="I5058">IFERROR(INDEX(scheduling_data!H:H,MATCH(B5058&amp;D5058,scheduling_data!D:D&amp;scheduling_data!A:A,0)),"")</f>
        <v>Christian Litz</v>
      </c>
      <c r="J5058" t="str">
        <f t="shared" si="234"/>
        <v>No</v>
      </c>
      <c r="K5058" t="str">
        <f t="shared" si="235"/>
        <v>2945341.5416666667Christian Litz</v>
      </c>
      <c r="L5058" t="str">
        <f t="shared" si="236"/>
        <v>Yes</v>
      </c>
    </row>
    <row r="5059" spans="1:12" x14ac:dyDescent="0.3">
      <c r="A5059" t="s">
        <v>61</v>
      </c>
      <c r="B5059">
        <v>29</v>
      </c>
      <c r="C5059" s="1">
        <v>45380</v>
      </c>
      <c r="D5059" s="1">
        <v>45341.541666666664</v>
      </c>
      <c r="E5059">
        <v>0</v>
      </c>
      <c r="F5059" t="s">
        <v>9</v>
      </c>
      <c r="G5059" t="s">
        <v>454</v>
      </c>
      <c r="H5059">
        <v>97161</v>
      </c>
      <c r="I5059" t="str" cm="1">
        <f t="array" ref="I5059">IFERROR(INDEX(scheduling_data!H:H,MATCH(B5059&amp;D5059,scheduling_data!D:D&amp;scheduling_data!A:A,0)),"")</f>
        <v>Christian Litz</v>
      </c>
      <c r="J5059" t="str">
        <f t="shared" ref="J5059:J5122" si="237">IF(I5059="", "Yes", "No")</f>
        <v>No</v>
      </c>
      <c r="K5059" t="str">
        <f t="shared" ref="K5059:K5122" si="238">IF(I5059="",B5059&amp;D5059,B5059&amp;D5059&amp;I5059)</f>
        <v>2945341.5416666667Christian Litz</v>
      </c>
      <c r="L5059" t="str">
        <f t="shared" ref="L5059:L5122" si="239">IF(OR(F5059="Cash", F5059="Check", F5059="EFT", F5059="Credit Card", F5059="Visa", F5059="Mastercard", F5059="AMEX"), "Yes", "No")</f>
        <v>No</v>
      </c>
    </row>
    <row r="5060" spans="1:12" x14ac:dyDescent="0.3">
      <c r="A5060" t="s">
        <v>61</v>
      </c>
      <c r="B5060">
        <v>29</v>
      </c>
      <c r="C5060" s="1">
        <v>45380</v>
      </c>
      <c r="D5060" s="1">
        <v>45341.541666666664</v>
      </c>
      <c r="E5060">
        <v>49.02</v>
      </c>
      <c r="F5060" t="s">
        <v>9</v>
      </c>
      <c r="G5060" t="s">
        <v>62</v>
      </c>
      <c r="H5060">
        <v>97112</v>
      </c>
      <c r="I5060" t="str" cm="1">
        <f t="array" ref="I5060">IFERROR(INDEX(scheduling_data!H:H,MATCH(B5060&amp;D5060,scheduling_data!D:D&amp;scheduling_data!A:A,0)),"")</f>
        <v>Christian Litz</v>
      </c>
      <c r="J5060" t="str">
        <f t="shared" si="237"/>
        <v>No</v>
      </c>
      <c r="K5060" t="str">
        <f t="shared" si="238"/>
        <v>2945341.5416666667Christian Litz</v>
      </c>
      <c r="L5060" t="str">
        <f t="shared" si="239"/>
        <v>No</v>
      </c>
    </row>
    <row r="5061" spans="1:12" x14ac:dyDescent="0.3">
      <c r="A5061" t="s">
        <v>61</v>
      </c>
      <c r="B5061">
        <v>29</v>
      </c>
      <c r="C5061" s="1">
        <v>45380</v>
      </c>
      <c r="D5061" s="1">
        <v>45341.541666666664</v>
      </c>
      <c r="E5061">
        <v>0.52</v>
      </c>
      <c r="F5061" t="s">
        <v>9</v>
      </c>
      <c r="G5061" t="s">
        <v>63</v>
      </c>
      <c r="H5061">
        <v>97112</v>
      </c>
      <c r="I5061" t="str" cm="1">
        <f t="array" ref="I5061">IFERROR(INDEX(scheduling_data!H:H,MATCH(B5061&amp;D5061,scheduling_data!D:D&amp;scheduling_data!A:A,0)),"")</f>
        <v>Christian Litz</v>
      </c>
      <c r="J5061" t="str">
        <f t="shared" si="237"/>
        <v>No</v>
      </c>
      <c r="K5061" t="str">
        <f t="shared" si="238"/>
        <v>2945341.5416666667Christian Litz</v>
      </c>
      <c r="L5061" t="str">
        <f t="shared" si="239"/>
        <v>No</v>
      </c>
    </row>
    <row r="5062" spans="1:12" x14ac:dyDescent="0.3">
      <c r="A5062" t="s">
        <v>61</v>
      </c>
      <c r="B5062">
        <v>29</v>
      </c>
      <c r="C5062" s="1">
        <v>45380</v>
      </c>
      <c r="D5062" s="1">
        <v>45341.541666666664</v>
      </c>
      <c r="E5062">
        <v>25.46</v>
      </c>
      <c r="F5062" t="s">
        <v>19</v>
      </c>
      <c r="G5062" t="s">
        <v>65</v>
      </c>
      <c r="H5062">
        <v>97112</v>
      </c>
      <c r="I5062" t="str" cm="1">
        <f t="array" ref="I5062">IFERROR(INDEX(scheduling_data!H:H,MATCH(B5062&amp;D5062,scheduling_data!D:D&amp;scheduling_data!A:A,0)),"")</f>
        <v>Christian Litz</v>
      </c>
      <c r="J5062" t="str">
        <f t="shared" si="237"/>
        <v>No</v>
      </c>
      <c r="K5062" t="str">
        <f t="shared" si="238"/>
        <v>2945341.5416666667Christian Litz</v>
      </c>
      <c r="L5062" t="str">
        <f t="shared" si="239"/>
        <v>Yes</v>
      </c>
    </row>
    <row r="5063" spans="1:12" x14ac:dyDescent="0.3">
      <c r="A5063" t="s">
        <v>14</v>
      </c>
      <c r="B5063">
        <v>303</v>
      </c>
      <c r="C5063" s="1">
        <v>45359</v>
      </c>
      <c r="D5063" s="1">
        <v>45343.729166666664</v>
      </c>
      <c r="E5063">
        <v>95</v>
      </c>
      <c r="F5063" t="s">
        <v>9</v>
      </c>
      <c r="G5063" t="s">
        <v>52</v>
      </c>
      <c r="H5063">
        <v>92507</v>
      </c>
      <c r="I5063" t="str" cm="1">
        <f t="array" ref="I5063">IFERROR(INDEX(scheduling_data!H:H,MATCH(B5063&amp;D5063,scheduling_data!D:D&amp;scheduling_data!A:A,0)),"")</f>
        <v>Victoria Miley</v>
      </c>
      <c r="J5063" t="str">
        <f t="shared" si="237"/>
        <v>No</v>
      </c>
      <c r="K5063" t="str">
        <f t="shared" si="238"/>
        <v>30345343.7291666667Victoria Miley</v>
      </c>
      <c r="L5063" t="str">
        <f t="shared" si="239"/>
        <v>No</v>
      </c>
    </row>
    <row r="5064" spans="1:12" x14ac:dyDescent="0.3">
      <c r="A5064" t="s">
        <v>14</v>
      </c>
      <c r="B5064">
        <v>303</v>
      </c>
      <c r="C5064" s="1">
        <v>45359</v>
      </c>
      <c r="D5064" s="1">
        <v>45343.729166666664</v>
      </c>
      <c r="E5064">
        <v>55</v>
      </c>
      <c r="F5064" t="s">
        <v>19</v>
      </c>
      <c r="G5064" t="s">
        <v>51</v>
      </c>
      <c r="H5064">
        <v>92507</v>
      </c>
      <c r="I5064" t="str" cm="1">
        <f t="array" ref="I5064">IFERROR(INDEX(scheduling_data!H:H,MATCH(B5064&amp;D5064,scheduling_data!D:D&amp;scheduling_data!A:A,0)),"")</f>
        <v>Victoria Miley</v>
      </c>
      <c r="J5064" t="str">
        <f t="shared" si="237"/>
        <v>No</v>
      </c>
      <c r="K5064" t="str">
        <f t="shared" si="238"/>
        <v>30345343.7291666667Victoria Miley</v>
      </c>
      <c r="L5064" t="str">
        <f t="shared" si="239"/>
        <v>Yes</v>
      </c>
    </row>
    <row r="5065" spans="1:12" x14ac:dyDescent="0.3">
      <c r="A5065" t="s">
        <v>25</v>
      </c>
      <c r="B5065">
        <v>304</v>
      </c>
      <c r="C5065" s="1">
        <v>45352</v>
      </c>
      <c r="D5065" s="1">
        <v>45334.625</v>
      </c>
      <c r="E5065">
        <v>93.22</v>
      </c>
      <c r="F5065" t="s">
        <v>9</v>
      </c>
      <c r="G5065" t="s">
        <v>28</v>
      </c>
      <c r="H5065">
        <v>97112</v>
      </c>
      <c r="I5065" t="str" cm="1">
        <f t="array" ref="I5065">IFERROR(INDEX(scheduling_data!H:H,MATCH(B5065&amp;D5065,scheduling_data!D:D&amp;scheduling_data!A:A,0)),"")</f>
        <v>Katherine Tyree</v>
      </c>
      <c r="J5065" t="str">
        <f t="shared" si="237"/>
        <v>No</v>
      </c>
      <c r="K5065" t="str">
        <f t="shared" si="238"/>
        <v>30445334.625Katherine Tyree</v>
      </c>
      <c r="L5065" t="str">
        <f t="shared" si="239"/>
        <v>No</v>
      </c>
    </row>
    <row r="5066" spans="1:12" x14ac:dyDescent="0.3">
      <c r="A5066" t="s">
        <v>25</v>
      </c>
      <c r="B5066">
        <v>304</v>
      </c>
      <c r="C5066" s="1">
        <v>45352</v>
      </c>
      <c r="D5066" s="1">
        <v>45334.625</v>
      </c>
      <c r="E5066">
        <v>49.6</v>
      </c>
      <c r="F5066" t="s">
        <v>19</v>
      </c>
      <c r="G5066" t="s">
        <v>26</v>
      </c>
      <c r="H5066">
        <v>97110</v>
      </c>
      <c r="I5066" t="str" cm="1">
        <f t="array" ref="I5066">IFERROR(INDEX(scheduling_data!H:H,MATCH(B5066&amp;D5066,scheduling_data!D:D&amp;scheduling_data!A:A,0)),"")</f>
        <v>Katherine Tyree</v>
      </c>
      <c r="J5066" t="str">
        <f t="shared" si="237"/>
        <v>No</v>
      </c>
      <c r="K5066" t="str">
        <f t="shared" si="238"/>
        <v>30445334.625Katherine Tyree</v>
      </c>
      <c r="L5066" t="str">
        <f t="shared" si="239"/>
        <v>Yes</v>
      </c>
    </row>
    <row r="5067" spans="1:12" x14ac:dyDescent="0.3">
      <c r="A5067" t="s">
        <v>25</v>
      </c>
      <c r="B5067">
        <v>304</v>
      </c>
      <c r="C5067" s="1">
        <v>45352</v>
      </c>
      <c r="D5067" s="1">
        <v>45334.625</v>
      </c>
      <c r="E5067">
        <v>100.4</v>
      </c>
      <c r="F5067" t="s">
        <v>9</v>
      </c>
      <c r="G5067" t="s">
        <v>28</v>
      </c>
      <c r="H5067">
        <v>97110</v>
      </c>
      <c r="I5067" t="str" cm="1">
        <f t="array" ref="I5067">IFERROR(INDEX(scheduling_data!H:H,MATCH(B5067&amp;D5067,scheduling_data!D:D&amp;scheduling_data!A:A,0)),"")</f>
        <v>Katherine Tyree</v>
      </c>
      <c r="J5067" t="str">
        <f t="shared" si="237"/>
        <v>No</v>
      </c>
      <c r="K5067" t="str">
        <f t="shared" si="238"/>
        <v>30445334.625Katherine Tyree</v>
      </c>
      <c r="L5067" t="str">
        <f t="shared" si="239"/>
        <v>No</v>
      </c>
    </row>
    <row r="5068" spans="1:12" x14ac:dyDescent="0.3">
      <c r="A5068" t="s">
        <v>25</v>
      </c>
      <c r="B5068">
        <v>304</v>
      </c>
      <c r="C5068" s="1">
        <v>45352</v>
      </c>
      <c r="D5068" s="1">
        <v>45334.625</v>
      </c>
      <c r="E5068">
        <v>56.78</v>
      </c>
      <c r="F5068" t="s">
        <v>19</v>
      </c>
      <c r="G5068" t="s">
        <v>26</v>
      </c>
      <c r="H5068">
        <v>97112</v>
      </c>
      <c r="I5068" t="str" cm="1">
        <f t="array" ref="I5068">IFERROR(INDEX(scheduling_data!H:H,MATCH(B5068&amp;D5068,scheduling_data!D:D&amp;scheduling_data!A:A,0)),"")</f>
        <v>Katherine Tyree</v>
      </c>
      <c r="J5068" t="str">
        <f t="shared" si="237"/>
        <v>No</v>
      </c>
      <c r="K5068" t="str">
        <f t="shared" si="238"/>
        <v>30445334.625Katherine Tyree</v>
      </c>
      <c r="L5068" t="str">
        <f t="shared" si="239"/>
        <v>Yes</v>
      </c>
    </row>
    <row r="5069" spans="1:12" x14ac:dyDescent="0.3">
      <c r="A5069" t="s">
        <v>25</v>
      </c>
      <c r="B5069">
        <v>304</v>
      </c>
      <c r="C5069" s="1">
        <v>45359</v>
      </c>
      <c r="D5069" s="1">
        <v>45336.625</v>
      </c>
      <c r="E5069">
        <v>24.8</v>
      </c>
      <c r="F5069" t="s">
        <v>19</v>
      </c>
      <c r="G5069" t="s">
        <v>26</v>
      </c>
      <c r="H5069">
        <v>97110</v>
      </c>
      <c r="I5069" t="str" cm="1">
        <f t="array" ref="I5069">IFERROR(INDEX(scheduling_data!H:H,MATCH(B5069&amp;D5069,scheduling_data!D:D&amp;scheduling_data!A:A,0)),"")</f>
        <v>Breanna Grieco</v>
      </c>
      <c r="J5069" t="str">
        <f t="shared" si="237"/>
        <v>No</v>
      </c>
      <c r="K5069" t="str">
        <f t="shared" si="238"/>
        <v>30445336.625Breanna Grieco</v>
      </c>
      <c r="L5069" t="str">
        <f t="shared" si="239"/>
        <v>Yes</v>
      </c>
    </row>
    <row r="5070" spans="1:12" x14ac:dyDescent="0.3">
      <c r="A5070" t="s">
        <v>25</v>
      </c>
      <c r="B5070">
        <v>304</v>
      </c>
      <c r="C5070" s="1">
        <v>45359</v>
      </c>
      <c r="D5070" s="1">
        <v>45336.625</v>
      </c>
      <c r="E5070">
        <v>50.2</v>
      </c>
      <c r="F5070" t="s">
        <v>9</v>
      </c>
      <c r="G5070" t="s">
        <v>28</v>
      </c>
      <c r="H5070">
        <v>97110</v>
      </c>
      <c r="I5070" t="str" cm="1">
        <f t="array" ref="I5070">IFERROR(INDEX(scheduling_data!H:H,MATCH(B5070&amp;D5070,scheduling_data!D:D&amp;scheduling_data!A:A,0)),"")</f>
        <v>Breanna Grieco</v>
      </c>
      <c r="J5070" t="str">
        <f t="shared" si="237"/>
        <v>No</v>
      </c>
      <c r="K5070" t="str">
        <f t="shared" si="238"/>
        <v>30445336.625Breanna Grieco</v>
      </c>
      <c r="L5070" t="str">
        <f t="shared" si="239"/>
        <v>No</v>
      </c>
    </row>
    <row r="5071" spans="1:12" x14ac:dyDescent="0.3">
      <c r="A5071" t="s">
        <v>25</v>
      </c>
      <c r="B5071">
        <v>304</v>
      </c>
      <c r="C5071" s="1">
        <v>45359</v>
      </c>
      <c r="D5071" s="1">
        <v>45336.625</v>
      </c>
      <c r="E5071">
        <v>85.17</v>
      </c>
      <c r="F5071" t="s">
        <v>19</v>
      </c>
      <c r="G5071" t="s">
        <v>26</v>
      </c>
      <c r="H5071">
        <v>97112</v>
      </c>
      <c r="I5071" t="str" cm="1">
        <f t="array" ref="I5071">IFERROR(INDEX(scheduling_data!H:H,MATCH(B5071&amp;D5071,scheduling_data!D:D&amp;scheduling_data!A:A,0)),"")</f>
        <v>Breanna Grieco</v>
      </c>
      <c r="J5071" t="str">
        <f t="shared" si="237"/>
        <v>No</v>
      </c>
      <c r="K5071" t="str">
        <f t="shared" si="238"/>
        <v>30445336.625Breanna Grieco</v>
      </c>
      <c r="L5071" t="str">
        <f t="shared" si="239"/>
        <v>Yes</v>
      </c>
    </row>
    <row r="5072" spans="1:12" x14ac:dyDescent="0.3">
      <c r="A5072" t="s">
        <v>25</v>
      </c>
      <c r="B5072">
        <v>304</v>
      </c>
      <c r="C5072" s="1">
        <v>45359</v>
      </c>
      <c r="D5072" s="1">
        <v>45336.625</v>
      </c>
      <c r="E5072">
        <v>139.83000000000001</v>
      </c>
      <c r="F5072" t="s">
        <v>9</v>
      </c>
      <c r="G5072" t="s">
        <v>28</v>
      </c>
      <c r="H5072">
        <v>97112</v>
      </c>
      <c r="I5072" t="str" cm="1">
        <f t="array" ref="I5072">IFERROR(INDEX(scheduling_data!H:H,MATCH(B5072&amp;D5072,scheduling_data!D:D&amp;scheduling_data!A:A,0)),"")</f>
        <v>Breanna Grieco</v>
      </c>
      <c r="J5072" t="str">
        <f t="shared" si="237"/>
        <v>No</v>
      </c>
      <c r="K5072" t="str">
        <f t="shared" si="238"/>
        <v>30445336.625Breanna Grieco</v>
      </c>
      <c r="L5072" t="str">
        <f t="shared" si="239"/>
        <v>No</v>
      </c>
    </row>
    <row r="5073" spans="1:12" x14ac:dyDescent="0.3">
      <c r="A5073" t="s">
        <v>25</v>
      </c>
      <c r="B5073">
        <v>304</v>
      </c>
      <c r="C5073" s="1">
        <v>45359</v>
      </c>
      <c r="D5073" s="1">
        <v>45343.625</v>
      </c>
      <c r="E5073">
        <v>100.4</v>
      </c>
      <c r="F5073" t="s">
        <v>9</v>
      </c>
      <c r="G5073" t="s">
        <v>28</v>
      </c>
      <c r="H5073">
        <v>97110</v>
      </c>
      <c r="I5073" t="str" cm="1">
        <f t="array" ref="I5073">IFERROR(INDEX(scheduling_data!H:H,MATCH(B5073&amp;D5073,scheduling_data!D:D&amp;scheduling_data!A:A,0)),"")</f>
        <v>Katherine Tyree</v>
      </c>
      <c r="J5073" t="str">
        <f t="shared" si="237"/>
        <v>No</v>
      </c>
      <c r="K5073" t="str">
        <f t="shared" si="238"/>
        <v>30445343.625Katherine Tyree</v>
      </c>
      <c r="L5073" t="str">
        <f t="shared" si="239"/>
        <v>No</v>
      </c>
    </row>
    <row r="5074" spans="1:12" x14ac:dyDescent="0.3">
      <c r="A5074" t="s">
        <v>25</v>
      </c>
      <c r="B5074">
        <v>304</v>
      </c>
      <c r="C5074" s="1">
        <v>45359</v>
      </c>
      <c r="D5074" s="1">
        <v>45343.625</v>
      </c>
      <c r="E5074">
        <v>93.22</v>
      </c>
      <c r="F5074" t="s">
        <v>9</v>
      </c>
      <c r="G5074" t="s">
        <v>28</v>
      </c>
      <c r="H5074">
        <v>97112</v>
      </c>
      <c r="I5074" t="str" cm="1">
        <f t="array" ref="I5074">IFERROR(INDEX(scheduling_data!H:H,MATCH(B5074&amp;D5074,scheduling_data!D:D&amp;scheduling_data!A:A,0)),"")</f>
        <v>Katherine Tyree</v>
      </c>
      <c r="J5074" t="str">
        <f t="shared" si="237"/>
        <v>No</v>
      </c>
      <c r="K5074" t="str">
        <f t="shared" si="238"/>
        <v>30445343.625Katherine Tyree</v>
      </c>
      <c r="L5074" t="str">
        <f t="shared" si="239"/>
        <v>No</v>
      </c>
    </row>
    <row r="5075" spans="1:12" x14ac:dyDescent="0.3">
      <c r="A5075" t="s">
        <v>25</v>
      </c>
      <c r="B5075">
        <v>304</v>
      </c>
      <c r="C5075" s="1">
        <v>45359</v>
      </c>
      <c r="D5075" s="1">
        <v>45343.625</v>
      </c>
      <c r="E5075">
        <v>56.78</v>
      </c>
      <c r="F5075" t="s">
        <v>19</v>
      </c>
      <c r="G5075" t="s">
        <v>26</v>
      </c>
      <c r="H5075">
        <v>97112</v>
      </c>
      <c r="I5075" t="str" cm="1">
        <f t="array" ref="I5075">IFERROR(INDEX(scheduling_data!H:H,MATCH(B5075&amp;D5075,scheduling_data!D:D&amp;scheduling_data!A:A,0)),"")</f>
        <v>Katherine Tyree</v>
      </c>
      <c r="J5075" t="str">
        <f t="shared" si="237"/>
        <v>No</v>
      </c>
      <c r="K5075" t="str">
        <f t="shared" si="238"/>
        <v>30445343.625Katherine Tyree</v>
      </c>
      <c r="L5075" t="str">
        <f t="shared" si="239"/>
        <v>Yes</v>
      </c>
    </row>
    <row r="5076" spans="1:12" x14ac:dyDescent="0.3">
      <c r="A5076" t="s">
        <v>25</v>
      </c>
      <c r="B5076">
        <v>304</v>
      </c>
      <c r="C5076" s="1">
        <v>45359</v>
      </c>
      <c r="D5076" s="1">
        <v>45343.625</v>
      </c>
      <c r="E5076">
        <v>49.6</v>
      </c>
      <c r="F5076" t="s">
        <v>19</v>
      </c>
      <c r="G5076" t="s">
        <v>26</v>
      </c>
      <c r="H5076">
        <v>97110</v>
      </c>
      <c r="I5076" t="str" cm="1">
        <f t="array" ref="I5076">IFERROR(INDEX(scheduling_data!H:H,MATCH(B5076&amp;D5076,scheduling_data!D:D&amp;scheduling_data!A:A,0)),"")</f>
        <v>Katherine Tyree</v>
      </c>
      <c r="J5076" t="str">
        <f t="shared" si="237"/>
        <v>No</v>
      </c>
      <c r="K5076" t="str">
        <f t="shared" si="238"/>
        <v>30445343.625Katherine Tyree</v>
      </c>
      <c r="L5076" t="str">
        <f t="shared" si="239"/>
        <v>Yes</v>
      </c>
    </row>
    <row r="5077" spans="1:12" x14ac:dyDescent="0.3">
      <c r="A5077" t="s">
        <v>25</v>
      </c>
      <c r="B5077">
        <v>304</v>
      </c>
      <c r="C5077" s="1">
        <v>45366</v>
      </c>
      <c r="D5077" s="1">
        <v>45348.625</v>
      </c>
      <c r="E5077">
        <v>49.6</v>
      </c>
      <c r="F5077" t="s">
        <v>19</v>
      </c>
      <c r="G5077" t="s">
        <v>26</v>
      </c>
      <c r="H5077">
        <v>97110</v>
      </c>
      <c r="I5077" t="str" cm="1">
        <f t="array" ref="I5077">IFERROR(INDEX(scheduling_data!H:H,MATCH(B5077&amp;D5077,scheduling_data!D:D&amp;scheduling_data!A:A,0)),"")</f>
        <v>Katherine Tyree</v>
      </c>
      <c r="J5077" t="str">
        <f t="shared" si="237"/>
        <v>No</v>
      </c>
      <c r="K5077" t="str">
        <f t="shared" si="238"/>
        <v>30445348.625Katherine Tyree</v>
      </c>
      <c r="L5077" t="str">
        <f t="shared" si="239"/>
        <v>Yes</v>
      </c>
    </row>
    <row r="5078" spans="1:12" x14ac:dyDescent="0.3">
      <c r="A5078" t="s">
        <v>25</v>
      </c>
      <c r="B5078">
        <v>304</v>
      </c>
      <c r="C5078" s="1">
        <v>45366</v>
      </c>
      <c r="D5078" s="1">
        <v>45348.625</v>
      </c>
      <c r="E5078">
        <v>100.4</v>
      </c>
      <c r="F5078" t="s">
        <v>9</v>
      </c>
      <c r="G5078" t="s">
        <v>28</v>
      </c>
      <c r="H5078">
        <v>97110</v>
      </c>
      <c r="I5078" t="str" cm="1">
        <f t="array" ref="I5078">IFERROR(INDEX(scheduling_data!H:H,MATCH(B5078&amp;D5078,scheduling_data!D:D&amp;scheduling_data!A:A,0)),"")</f>
        <v>Katherine Tyree</v>
      </c>
      <c r="J5078" t="str">
        <f t="shared" si="237"/>
        <v>No</v>
      </c>
      <c r="K5078" t="str">
        <f t="shared" si="238"/>
        <v>30445348.625Katherine Tyree</v>
      </c>
      <c r="L5078" t="str">
        <f t="shared" si="239"/>
        <v>No</v>
      </c>
    </row>
    <row r="5079" spans="1:12" x14ac:dyDescent="0.3">
      <c r="A5079" t="s">
        <v>25</v>
      </c>
      <c r="B5079">
        <v>304</v>
      </c>
      <c r="C5079" s="1">
        <v>45366</v>
      </c>
      <c r="D5079" s="1">
        <v>45348.625</v>
      </c>
      <c r="E5079">
        <v>56.78</v>
      </c>
      <c r="F5079" t="s">
        <v>19</v>
      </c>
      <c r="G5079" t="s">
        <v>26</v>
      </c>
      <c r="H5079">
        <v>97112</v>
      </c>
      <c r="I5079" t="str" cm="1">
        <f t="array" ref="I5079">IFERROR(INDEX(scheduling_data!H:H,MATCH(B5079&amp;D5079,scheduling_data!D:D&amp;scheduling_data!A:A,0)),"")</f>
        <v>Katherine Tyree</v>
      </c>
      <c r="J5079" t="str">
        <f t="shared" si="237"/>
        <v>No</v>
      </c>
      <c r="K5079" t="str">
        <f t="shared" si="238"/>
        <v>30445348.625Katherine Tyree</v>
      </c>
      <c r="L5079" t="str">
        <f t="shared" si="239"/>
        <v>Yes</v>
      </c>
    </row>
    <row r="5080" spans="1:12" x14ac:dyDescent="0.3">
      <c r="A5080" t="s">
        <v>25</v>
      </c>
      <c r="B5080">
        <v>304</v>
      </c>
      <c r="C5080" s="1">
        <v>45366</v>
      </c>
      <c r="D5080" s="1">
        <v>45348.625</v>
      </c>
      <c r="E5080">
        <v>93.22</v>
      </c>
      <c r="F5080" t="s">
        <v>9</v>
      </c>
      <c r="G5080" t="s">
        <v>28</v>
      </c>
      <c r="H5080">
        <v>97112</v>
      </c>
      <c r="I5080" t="str" cm="1">
        <f t="array" ref="I5080">IFERROR(INDEX(scheduling_data!H:H,MATCH(B5080&amp;D5080,scheduling_data!D:D&amp;scheduling_data!A:A,0)),"")</f>
        <v>Katherine Tyree</v>
      </c>
      <c r="J5080" t="str">
        <f t="shared" si="237"/>
        <v>No</v>
      </c>
      <c r="K5080" t="str">
        <f t="shared" si="238"/>
        <v>30445348.625Katherine Tyree</v>
      </c>
      <c r="L5080" t="str">
        <f t="shared" si="239"/>
        <v>No</v>
      </c>
    </row>
    <row r="5081" spans="1:12" x14ac:dyDescent="0.3">
      <c r="A5081" t="s">
        <v>25</v>
      </c>
      <c r="B5081">
        <v>304</v>
      </c>
      <c r="C5081" s="1">
        <v>45366</v>
      </c>
      <c r="D5081" s="1">
        <v>45350.625</v>
      </c>
      <c r="E5081">
        <v>49.6</v>
      </c>
      <c r="F5081" t="s">
        <v>19</v>
      </c>
      <c r="G5081" t="s">
        <v>26</v>
      </c>
      <c r="H5081">
        <v>97110</v>
      </c>
      <c r="I5081" t="str" cm="1">
        <f t="array" ref="I5081">IFERROR(INDEX(scheduling_data!H:H,MATCH(B5081&amp;D5081,scheduling_data!D:D&amp;scheduling_data!A:A,0)),"")</f>
        <v>Katherine Tyree</v>
      </c>
      <c r="J5081" t="str">
        <f t="shared" si="237"/>
        <v>No</v>
      </c>
      <c r="K5081" t="str">
        <f t="shared" si="238"/>
        <v>30445350.625Katherine Tyree</v>
      </c>
      <c r="L5081" t="str">
        <f t="shared" si="239"/>
        <v>Yes</v>
      </c>
    </row>
    <row r="5082" spans="1:12" x14ac:dyDescent="0.3">
      <c r="A5082" t="s">
        <v>25</v>
      </c>
      <c r="B5082">
        <v>304</v>
      </c>
      <c r="C5082" s="1">
        <v>45366</v>
      </c>
      <c r="D5082" s="1">
        <v>45350.625</v>
      </c>
      <c r="E5082">
        <v>93.22</v>
      </c>
      <c r="F5082" t="s">
        <v>9</v>
      </c>
      <c r="G5082" t="s">
        <v>28</v>
      </c>
      <c r="H5082">
        <v>97112</v>
      </c>
      <c r="I5082" t="str" cm="1">
        <f t="array" ref="I5082">IFERROR(INDEX(scheduling_data!H:H,MATCH(B5082&amp;D5082,scheduling_data!D:D&amp;scheduling_data!A:A,0)),"")</f>
        <v>Katherine Tyree</v>
      </c>
      <c r="J5082" t="str">
        <f t="shared" si="237"/>
        <v>No</v>
      </c>
      <c r="K5082" t="str">
        <f t="shared" si="238"/>
        <v>30445350.625Katherine Tyree</v>
      </c>
      <c r="L5082" t="str">
        <f t="shared" si="239"/>
        <v>No</v>
      </c>
    </row>
    <row r="5083" spans="1:12" x14ac:dyDescent="0.3">
      <c r="A5083" t="s">
        <v>25</v>
      </c>
      <c r="B5083">
        <v>304</v>
      </c>
      <c r="C5083" s="1">
        <v>45366</v>
      </c>
      <c r="D5083" s="1">
        <v>45350.625</v>
      </c>
      <c r="E5083">
        <v>56.78</v>
      </c>
      <c r="F5083" t="s">
        <v>19</v>
      </c>
      <c r="G5083" t="s">
        <v>26</v>
      </c>
      <c r="H5083">
        <v>97112</v>
      </c>
      <c r="I5083" t="str" cm="1">
        <f t="array" ref="I5083">IFERROR(INDEX(scheduling_data!H:H,MATCH(B5083&amp;D5083,scheduling_data!D:D&amp;scheduling_data!A:A,0)),"")</f>
        <v>Katherine Tyree</v>
      </c>
      <c r="J5083" t="str">
        <f t="shared" si="237"/>
        <v>No</v>
      </c>
      <c r="K5083" t="str">
        <f t="shared" si="238"/>
        <v>30445350.625Katherine Tyree</v>
      </c>
      <c r="L5083" t="str">
        <f t="shared" si="239"/>
        <v>Yes</v>
      </c>
    </row>
    <row r="5084" spans="1:12" x14ac:dyDescent="0.3">
      <c r="A5084" t="s">
        <v>25</v>
      </c>
      <c r="B5084">
        <v>304</v>
      </c>
      <c r="C5084" s="1">
        <v>45366</v>
      </c>
      <c r="D5084" s="1">
        <v>45350.625</v>
      </c>
      <c r="E5084">
        <v>100.4</v>
      </c>
      <c r="F5084" t="s">
        <v>9</v>
      </c>
      <c r="G5084" t="s">
        <v>28</v>
      </c>
      <c r="H5084">
        <v>97110</v>
      </c>
      <c r="I5084" t="str" cm="1">
        <f t="array" ref="I5084">IFERROR(INDEX(scheduling_data!H:H,MATCH(B5084&amp;D5084,scheduling_data!D:D&amp;scheduling_data!A:A,0)),"")</f>
        <v>Katherine Tyree</v>
      </c>
      <c r="J5084" t="str">
        <f t="shared" si="237"/>
        <v>No</v>
      </c>
      <c r="K5084" t="str">
        <f t="shared" si="238"/>
        <v>30445350.625Katherine Tyree</v>
      </c>
      <c r="L5084" t="str">
        <f t="shared" si="239"/>
        <v>No</v>
      </c>
    </row>
    <row r="5085" spans="1:12" x14ac:dyDescent="0.3">
      <c r="A5085" t="s">
        <v>25</v>
      </c>
      <c r="B5085">
        <v>304</v>
      </c>
      <c r="C5085" s="1">
        <v>45352</v>
      </c>
      <c r="D5085" s="1">
        <v>45328.625</v>
      </c>
      <c r="E5085">
        <v>49.6</v>
      </c>
      <c r="F5085" t="s">
        <v>19</v>
      </c>
      <c r="G5085" t="s">
        <v>26</v>
      </c>
      <c r="H5085">
        <v>97110</v>
      </c>
      <c r="I5085" t="str" cm="1">
        <f t="array" ref="I5085">IFERROR(INDEX(scheduling_data!H:H,MATCH(B5085&amp;D5085,scheduling_data!D:D&amp;scheduling_data!A:A,0)),"")</f>
        <v>Katherine Tyree</v>
      </c>
      <c r="J5085" t="str">
        <f t="shared" si="237"/>
        <v>No</v>
      </c>
      <c r="K5085" t="str">
        <f t="shared" si="238"/>
        <v>30445328.625Katherine Tyree</v>
      </c>
      <c r="L5085" t="str">
        <f t="shared" si="239"/>
        <v>Yes</v>
      </c>
    </row>
    <row r="5086" spans="1:12" x14ac:dyDescent="0.3">
      <c r="A5086" t="s">
        <v>25</v>
      </c>
      <c r="B5086">
        <v>304</v>
      </c>
      <c r="C5086" s="1">
        <v>45352</v>
      </c>
      <c r="D5086" s="1">
        <v>45328.625</v>
      </c>
      <c r="E5086">
        <v>65.47</v>
      </c>
      <c r="F5086" t="s">
        <v>9</v>
      </c>
      <c r="G5086" t="s">
        <v>28</v>
      </c>
      <c r="H5086">
        <v>97161</v>
      </c>
      <c r="I5086" t="str" cm="1">
        <f t="array" ref="I5086">IFERROR(INDEX(scheduling_data!H:H,MATCH(B5086&amp;D5086,scheduling_data!D:D&amp;scheduling_data!A:A,0)),"")</f>
        <v>Katherine Tyree</v>
      </c>
      <c r="J5086" t="str">
        <f t="shared" si="237"/>
        <v>No</v>
      </c>
      <c r="K5086" t="str">
        <f t="shared" si="238"/>
        <v>30445328.625Katherine Tyree</v>
      </c>
      <c r="L5086" t="str">
        <f t="shared" si="239"/>
        <v>No</v>
      </c>
    </row>
    <row r="5087" spans="1:12" x14ac:dyDescent="0.3">
      <c r="A5087" t="s">
        <v>25</v>
      </c>
      <c r="B5087">
        <v>304</v>
      </c>
      <c r="C5087" s="1">
        <v>45352</v>
      </c>
      <c r="D5087" s="1">
        <v>45328.625</v>
      </c>
      <c r="E5087">
        <v>46.61</v>
      </c>
      <c r="F5087" t="s">
        <v>9</v>
      </c>
      <c r="G5087" t="s">
        <v>28</v>
      </c>
      <c r="H5087">
        <v>97112</v>
      </c>
      <c r="I5087" t="str" cm="1">
        <f t="array" ref="I5087">IFERROR(INDEX(scheduling_data!H:H,MATCH(B5087&amp;D5087,scheduling_data!D:D&amp;scheduling_data!A:A,0)),"")</f>
        <v>Katherine Tyree</v>
      </c>
      <c r="J5087" t="str">
        <f t="shared" si="237"/>
        <v>No</v>
      </c>
      <c r="K5087" t="str">
        <f t="shared" si="238"/>
        <v>30445328.625Katherine Tyree</v>
      </c>
      <c r="L5087" t="str">
        <f t="shared" si="239"/>
        <v>No</v>
      </c>
    </row>
    <row r="5088" spans="1:12" x14ac:dyDescent="0.3">
      <c r="A5088" t="s">
        <v>25</v>
      </c>
      <c r="B5088">
        <v>304</v>
      </c>
      <c r="C5088" s="1">
        <v>45352</v>
      </c>
      <c r="D5088" s="1">
        <v>45328.625</v>
      </c>
      <c r="E5088">
        <v>28.39</v>
      </c>
      <c r="F5088" t="s">
        <v>19</v>
      </c>
      <c r="G5088" t="s">
        <v>26</v>
      </c>
      <c r="H5088">
        <v>97112</v>
      </c>
      <c r="I5088" t="str" cm="1">
        <f t="array" ref="I5088">IFERROR(INDEX(scheduling_data!H:H,MATCH(B5088&amp;D5088,scheduling_data!D:D&amp;scheduling_data!A:A,0)),"")</f>
        <v>Katherine Tyree</v>
      </c>
      <c r="J5088" t="str">
        <f t="shared" si="237"/>
        <v>No</v>
      </c>
      <c r="K5088" t="str">
        <f t="shared" si="238"/>
        <v>30445328.625Katherine Tyree</v>
      </c>
      <c r="L5088" t="str">
        <f t="shared" si="239"/>
        <v>Yes</v>
      </c>
    </row>
    <row r="5089" spans="1:12" x14ac:dyDescent="0.3">
      <c r="A5089" t="s">
        <v>25</v>
      </c>
      <c r="B5089">
        <v>304</v>
      </c>
      <c r="C5089" s="1">
        <v>45352</v>
      </c>
      <c r="D5089" s="1">
        <v>45328.625</v>
      </c>
      <c r="E5089">
        <v>100.4</v>
      </c>
      <c r="F5089" t="s">
        <v>9</v>
      </c>
      <c r="G5089" t="s">
        <v>28</v>
      </c>
      <c r="H5089">
        <v>97110</v>
      </c>
      <c r="I5089" t="str" cm="1">
        <f t="array" ref="I5089">IFERROR(INDEX(scheduling_data!H:H,MATCH(B5089&amp;D5089,scheduling_data!D:D&amp;scheduling_data!A:A,0)),"")</f>
        <v>Katherine Tyree</v>
      </c>
      <c r="J5089" t="str">
        <f t="shared" si="237"/>
        <v>No</v>
      </c>
      <c r="K5089" t="str">
        <f t="shared" si="238"/>
        <v>30445328.625Katherine Tyree</v>
      </c>
      <c r="L5089" t="str">
        <f t="shared" si="239"/>
        <v>No</v>
      </c>
    </row>
    <row r="5090" spans="1:12" x14ac:dyDescent="0.3">
      <c r="A5090" t="s">
        <v>25</v>
      </c>
      <c r="B5090">
        <v>304</v>
      </c>
      <c r="C5090" s="1">
        <v>45352</v>
      </c>
      <c r="D5090" s="1">
        <v>45328.625</v>
      </c>
      <c r="E5090">
        <v>84.53</v>
      </c>
      <c r="F5090" t="s">
        <v>19</v>
      </c>
      <c r="G5090" t="s">
        <v>26</v>
      </c>
      <c r="H5090">
        <v>97161</v>
      </c>
      <c r="I5090" t="str" cm="1">
        <f t="array" ref="I5090">IFERROR(INDEX(scheduling_data!H:H,MATCH(B5090&amp;D5090,scheduling_data!D:D&amp;scheduling_data!A:A,0)),"")</f>
        <v>Katherine Tyree</v>
      </c>
      <c r="J5090" t="str">
        <f t="shared" si="237"/>
        <v>No</v>
      </c>
      <c r="K5090" t="str">
        <f t="shared" si="238"/>
        <v>30445328.625Katherine Tyree</v>
      </c>
      <c r="L5090" t="str">
        <f t="shared" si="239"/>
        <v>Yes</v>
      </c>
    </row>
    <row r="5091" spans="1:12" x14ac:dyDescent="0.3">
      <c r="A5091" t="s">
        <v>25</v>
      </c>
      <c r="B5091">
        <v>304</v>
      </c>
      <c r="C5091" s="1">
        <v>45352</v>
      </c>
      <c r="D5091" s="1">
        <v>45330.625</v>
      </c>
      <c r="E5091">
        <v>100.4</v>
      </c>
      <c r="F5091" t="s">
        <v>9</v>
      </c>
      <c r="G5091" t="s">
        <v>28</v>
      </c>
      <c r="H5091">
        <v>97110</v>
      </c>
      <c r="I5091" t="str" cm="1">
        <f t="array" ref="I5091">IFERROR(INDEX(scheduling_data!H:H,MATCH(B5091&amp;D5091,scheduling_data!D:D&amp;scheduling_data!A:A,0)),"")</f>
        <v>Katherine Tyree</v>
      </c>
      <c r="J5091" t="str">
        <f t="shared" si="237"/>
        <v>No</v>
      </c>
      <c r="K5091" t="str">
        <f t="shared" si="238"/>
        <v>30445330.625Katherine Tyree</v>
      </c>
      <c r="L5091" t="str">
        <f t="shared" si="239"/>
        <v>No</v>
      </c>
    </row>
    <row r="5092" spans="1:12" x14ac:dyDescent="0.3">
      <c r="A5092" t="s">
        <v>25</v>
      </c>
      <c r="B5092">
        <v>304</v>
      </c>
      <c r="C5092" s="1">
        <v>45352</v>
      </c>
      <c r="D5092" s="1">
        <v>45330.625</v>
      </c>
      <c r="E5092">
        <v>49.6</v>
      </c>
      <c r="F5092" t="s">
        <v>19</v>
      </c>
      <c r="G5092" t="s">
        <v>26</v>
      </c>
      <c r="H5092">
        <v>97110</v>
      </c>
      <c r="I5092" t="str" cm="1">
        <f t="array" ref="I5092">IFERROR(INDEX(scheduling_data!H:H,MATCH(B5092&amp;D5092,scheduling_data!D:D&amp;scheduling_data!A:A,0)),"")</f>
        <v>Katherine Tyree</v>
      </c>
      <c r="J5092" t="str">
        <f t="shared" si="237"/>
        <v>No</v>
      </c>
      <c r="K5092" t="str">
        <f t="shared" si="238"/>
        <v>30445330.625Katherine Tyree</v>
      </c>
      <c r="L5092" t="str">
        <f t="shared" si="239"/>
        <v>Yes</v>
      </c>
    </row>
    <row r="5093" spans="1:12" x14ac:dyDescent="0.3">
      <c r="A5093" t="s">
        <v>25</v>
      </c>
      <c r="B5093">
        <v>304</v>
      </c>
      <c r="C5093" s="1">
        <v>45352</v>
      </c>
      <c r="D5093" s="1">
        <v>45330.625</v>
      </c>
      <c r="E5093">
        <v>93.22</v>
      </c>
      <c r="F5093" t="s">
        <v>9</v>
      </c>
      <c r="G5093" t="s">
        <v>28</v>
      </c>
      <c r="H5093">
        <v>97112</v>
      </c>
      <c r="I5093" t="str" cm="1">
        <f t="array" ref="I5093">IFERROR(INDEX(scheduling_data!H:H,MATCH(B5093&amp;D5093,scheduling_data!D:D&amp;scheduling_data!A:A,0)),"")</f>
        <v>Katherine Tyree</v>
      </c>
      <c r="J5093" t="str">
        <f t="shared" si="237"/>
        <v>No</v>
      </c>
      <c r="K5093" t="str">
        <f t="shared" si="238"/>
        <v>30445330.625Katherine Tyree</v>
      </c>
      <c r="L5093" t="str">
        <f t="shared" si="239"/>
        <v>No</v>
      </c>
    </row>
    <row r="5094" spans="1:12" x14ac:dyDescent="0.3">
      <c r="A5094" t="s">
        <v>25</v>
      </c>
      <c r="B5094">
        <v>304</v>
      </c>
      <c r="C5094" s="1">
        <v>45352</v>
      </c>
      <c r="D5094" s="1">
        <v>45330.625</v>
      </c>
      <c r="E5094">
        <v>56.78</v>
      </c>
      <c r="F5094" t="s">
        <v>19</v>
      </c>
      <c r="G5094" t="s">
        <v>26</v>
      </c>
      <c r="H5094">
        <v>97112</v>
      </c>
      <c r="I5094" t="str" cm="1">
        <f t="array" ref="I5094">IFERROR(INDEX(scheduling_data!H:H,MATCH(B5094&amp;D5094,scheduling_data!D:D&amp;scheduling_data!A:A,0)),"")</f>
        <v>Katherine Tyree</v>
      </c>
      <c r="J5094" t="str">
        <f t="shared" si="237"/>
        <v>No</v>
      </c>
      <c r="K5094" t="str">
        <f t="shared" si="238"/>
        <v>30445330.625Katherine Tyree</v>
      </c>
      <c r="L5094" t="str">
        <f t="shared" si="239"/>
        <v>Yes</v>
      </c>
    </row>
    <row r="5095" spans="1:12" x14ac:dyDescent="0.3">
      <c r="A5095" t="s">
        <v>17</v>
      </c>
      <c r="B5095">
        <v>305</v>
      </c>
      <c r="C5095" s="1">
        <v>45358</v>
      </c>
      <c r="D5095" s="1">
        <v>45323.333333333336</v>
      </c>
      <c r="E5095">
        <v>49.6</v>
      </c>
      <c r="F5095" t="s">
        <v>19</v>
      </c>
      <c r="G5095" t="s">
        <v>20</v>
      </c>
      <c r="H5095">
        <v>97110</v>
      </c>
      <c r="I5095" t="str" cm="1">
        <f t="array" ref="I5095">IFERROR(INDEX(scheduling_data!H:H,MATCH(B5095&amp;D5095,scheduling_data!D:D&amp;scheduling_data!A:A,0)),"")</f>
        <v>Robert Crochet</v>
      </c>
      <c r="J5095" t="str">
        <f t="shared" si="237"/>
        <v>No</v>
      </c>
      <c r="K5095" t="str">
        <f t="shared" si="238"/>
        <v>30545323.3333333333Robert Crochet</v>
      </c>
      <c r="L5095" t="str">
        <f t="shared" si="239"/>
        <v>Yes</v>
      </c>
    </row>
    <row r="5096" spans="1:12" x14ac:dyDescent="0.3">
      <c r="A5096" t="s">
        <v>17</v>
      </c>
      <c r="B5096">
        <v>305</v>
      </c>
      <c r="C5096" s="1">
        <v>45358</v>
      </c>
      <c r="D5096" s="1">
        <v>45323.333333333336</v>
      </c>
      <c r="E5096">
        <v>100.4</v>
      </c>
      <c r="F5096" t="s">
        <v>9</v>
      </c>
      <c r="G5096" t="s">
        <v>18</v>
      </c>
      <c r="H5096">
        <v>97110</v>
      </c>
      <c r="I5096" t="str" cm="1">
        <f t="array" ref="I5096">IFERROR(INDEX(scheduling_data!H:H,MATCH(B5096&amp;D5096,scheduling_data!D:D&amp;scheduling_data!A:A,0)),"")</f>
        <v>Robert Crochet</v>
      </c>
      <c r="J5096" t="str">
        <f t="shared" si="237"/>
        <v>No</v>
      </c>
      <c r="K5096" t="str">
        <f t="shared" si="238"/>
        <v>30545323.3333333333Robert Crochet</v>
      </c>
      <c r="L5096" t="str">
        <f t="shared" si="239"/>
        <v>No</v>
      </c>
    </row>
    <row r="5097" spans="1:12" x14ac:dyDescent="0.3">
      <c r="A5097" t="s">
        <v>17</v>
      </c>
      <c r="B5097">
        <v>305</v>
      </c>
      <c r="C5097" s="1">
        <v>45358</v>
      </c>
      <c r="D5097" s="1">
        <v>45323.333333333336</v>
      </c>
      <c r="E5097">
        <v>28.39</v>
      </c>
      <c r="F5097" t="s">
        <v>19</v>
      </c>
      <c r="G5097" t="s">
        <v>20</v>
      </c>
      <c r="H5097">
        <v>97112</v>
      </c>
      <c r="I5097" t="str" cm="1">
        <f t="array" ref="I5097">IFERROR(INDEX(scheduling_data!H:H,MATCH(B5097&amp;D5097,scheduling_data!D:D&amp;scheduling_data!A:A,0)),"")</f>
        <v>Robert Crochet</v>
      </c>
      <c r="J5097" t="str">
        <f t="shared" si="237"/>
        <v>No</v>
      </c>
      <c r="K5097" t="str">
        <f t="shared" si="238"/>
        <v>30545323.3333333333Robert Crochet</v>
      </c>
      <c r="L5097" t="str">
        <f t="shared" si="239"/>
        <v>Yes</v>
      </c>
    </row>
    <row r="5098" spans="1:12" x14ac:dyDescent="0.3">
      <c r="A5098" t="s">
        <v>17</v>
      </c>
      <c r="B5098">
        <v>305</v>
      </c>
      <c r="C5098" s="1">
        <v>45358</v>
      </c>
      <c r="D5098" s="1">
        <v>45323.333333333336</v>
      </c>
      <c r="E5098">
        <v>46.61</v>
      </c>
      <c r="F5098" t="s">
        <v>9</v>
      </c>
      <c r="G5098" t="s">
        <v>18</v>
      </c>
      <c r="H5098">
        <v>97112</v>
      </c>
      <c r="I5098" t="str" cm="1">
        <f t="array" ref="I5098">IFERROR(INDEX(scheduling_data!H:H,MATCH(B5098&amp;D5098,scheduling_data!D:D&amp;scheduling_data!A:A,0)),"")</f>
        <v>Robert Crochet</v>
      </c>
      <c r="J5098" t="str">
        <f t="shared" si="237"/>
        <v>No</v>
      </c>
      <c r="K5098" t="str">
        <f t="shared" si="238"/>
        <v>30545323.3333333333Robert Crochet</v>
      </c>
      <c r="L5098" t="str">
        <f t="shared" si="239"/>
        <v>No</v>
      </c>
    </row>
    <row r="5099" spans="1:12" x14ac:dyDescent="0.3">
      <c r="A5099" t="s">
        <v>17</v>
      </c>
      <c r="B5099">
        <v>305</v>
      </c>
      <c r="C5099" s="1">
        <v>45358</v>
      </c>
      <c r="D5099" s="1">
        <v>45328.333333333336</v>
      </c>
      <c r="E5099">
        <v>49.6</v>
      </c>
      <c r="F5099" t="s">
        <v>19</v>
      </c>
      <c r="G5099" t="s">
        <v>20</v>
      </c>
      <c r="H5099">
        <v>97110</v>
      </c>
      <c r="I5099" t="str" cm="1">
        <f t="array" ref="I5099">IFERROR(INDEX(scheduling_data!H:H,MATCH(B5099&amp;D5099,scheduling_data!D:D&amp;scheduling_data!A:A,0)),"")</f>
        <v>Robert Crochet</v>
      </c>
      <c r="J5099" t="str">
        <f t="shared" si="237"/>
        <v>No</v>
      </c>
      <c r="K5099" t="str">
        <f t="shared" si="238"/>
        <v>30545328.3333333333Robert Crochet</v>
      </c>
      <c r="L5099" t="str">
        <f t="shared" si="239"/>
        <v>Yes</v>
      </c>
    </row>
    <row r="5100" spans="1:12" x14ac:dyDescent="0.3">
      <c r="A5100" t="s">
        <v>17</v>
      </c>
      <c r="B5100">
        <v>305</v>
      </c>
      <c r="C5100" s="1">
        <v>45358</v>
      </c>
      <c r="D5100" s="1">
        <v>45328.333333333336</v>
      </c>
      <c r="E5100">
        <v>46.61</v>
      </c>
      <c r="F5100" t="s">
        <v>9</v>
      </c>
      <c r="G5100" t="s">
        <v>18</v>
      </c>
      <c r="H5100">
        <v>97112</v>
      </c>
      <c r="I5100" t="str" cm="1">
        <f t="array" ref="I5100">IFERROR(INDEX(scheduling_data!H:H,MATCH(B5100&amp;D5100,scheduling_data!D:D&amp;scheduling_data!A:A,0)),"")</f>
        <v>Robert Crochet</v>
      </c>
      <c r="J5100" t="str">
        <f t="shared" si="237"/>
        <v>No</v>
      </c>
      <c r="K5100" t="str">
        <f t="shared" si="238"/>
        <v>30545328.3333333333Robert Crochet</v>
      </c>
      <c r="L5100" t="str">
        <f t="shared" si="239"/>
        <v>No</v>
      </c>
    </row>
    <row r="5101" spans="1:12" x14ac:dyDescent="0.3">
      <c r="A5101" t="s">
        <v>17</v>
      </c>
      <c r="B5101">
        <v>305</v>
      </c>
      <c r="C5101" s="1">
        <v>45358</v>
      </c>
      <c r="D5101" s="1">
        <v>45328.333333333336</v>
      </c>
      <c r="E5101">
        <v>28.39</v>
      </c>
      <c r="F5101" t="s">
        <v>19</v>
      </c>
      <c r="G5101" t="s">
        <v>20</v>
      </c>
      <c r="H5101">
        <v>97112</v>
      </c>
      <c r="I5101" t="str" cm="1">
        <f t="array" ref="I5101">IFERROR(INDEX(scheduling_data!H:H,MATCH(B5101&amp;D5101,scheduling_data!D:D&amp;scheduling_data!A:A,0)),"")</f>
        <v>Robert Crochet</v>
      </c>
      <c r="J5101" t="str">
        <f t="shared" si="237"/>
        <v>No</v>
      </c>
      <c r="K5101" t="str">
        <f t="shared" si="238"/>
        <v>30545328.3333333333Robert Crochet</v>
      </c>
      <c r="L5101" t="str">
        <f t="shared" si="239"/>
        <v>Yes</v>
      </c>
    </row>
    <row r="5102" spans="1:12" x14ac:dyDescent="0.3">
      <c r="A5102" t="s">
        <v>17</v>
      </c>
      <c r="B5102">
        <v>305</v>
      </c>
      <c r="C5102" s="1">
        <v>45358</v>
      </c>
      <c r="D5102" s="1">
        <v>45328.333333333336</v>
      </c>
      <c r="E5102">
        <v>100.4</v>
      </c>
      <c r="F5102" t="s">
        <v>9</v>
      </c>
      <c r="G5102" t="s">
        <v>18</v>
      </c>
      <c r="H5102">
        <v>97110</v>
      </c>
      <c r="I5102" t="str" cm="1">
        <f t="array" ref="I5102">IFERROR(INDEX(scheduling_data!H:H,MATCH(B5102&amp;D5102,scheduling_data!D:D&amp;scheduling_data!A:A,0)),"")</f>
        <v>Robert Crochet</v>
      </c>
      <c r="J5102" t="str">
        <f t="shared" si="237"/>
        <v>No</v>
      </c>
      <c r="K5102" t="str">
        <f t="shared" si="238"/>
        <v>30545328.3333333333Robert Crochet</v>
      </c>
      <c r="L5102" t="str">
        <f t="shared" si="239"/>
        <v>No</v>
      </c>
    </row>
    <row r="5103" spans="1:12" x14ac:dyDescent="0.3">
      <c r="A5103" t="s">
        <v>17</v>
      </c>
      <c r="B5103">
        <v>305</v>
      </c>
      <c r="C5103" s="1">
        <v>45358</v>
      </c>
      <c r="D5103" s="1">
        <v>45330.333333333336</v>
      </c>
      <c r="E5103">
        <v>49.6</v>
      </c>
      <c r="F5103" t="s">
        <v>19</v>
      </c>
      <c r="G5103" t="s">
        <v>20</v>
      </c>
      <c r="H5103">
        <v>97110</v>
      </c>
      <c r="I5103" t="str" cm="1">
        <f t="array" ref="I5103">IFERROR(INDEX(scheduling_data!H:H,MATCH(B5103&amp;D5103,scheduling_data!D:D&amp;scheduling_data!A:A,0)),"")</f>
        <v>Robert Crochet</v>
      </c>
      <c r="J5103" t="str">
        <f t="shared" si="237"/>
        <v>No</v>
      </c>
      <c r="K5103" t="str">
        <f t="shared" si="238"/>
        <v>30545330.3333333333Robert Crochet</v>
      </c>
      <c r="L5103" t="str">
        <f t="shared" si="239"/>
        <v>Yes</v>
      </c>
    </row>
    <row r="5104" spans="1:12" x14ac:dyDescent="0.3">
      <c r="A5104" t="s">
        <v>17</v>
      </c>
      <c r="B5104">
        <v>305</v>
      </c>
      <c r="C5104" s="1">
        <v>45358</v>
      </c>
      <c r="D5104" s="1">
        <v>45330.333333333336</v>
      </c>
      <c r="E5104">
        <v>100.4</v>
      </c>
      <c r="F5104" t="s">
        <v>9</v>
      </c>
      <c r="G5104" t="s">
        <v>18</v>
      </c>
      <c r="H5104">
        <v>97110</v>
      </c>
      <c r="I5104" t="str" cm="1">
        <f t="array" ref="I5104">IFERROR(INDEX(scheduling_data!H:H,MATCH(B5104&amp;D5104,scheduling_data!D:D&amp;scheduling_data!A:A,0)),"")</f>
        <v>Robert Crochet</v>
      </c>
      <c r="J5104" t="str">
        <f t="shared" si="237"/>
        <v>No</v>
      </c>
      <c r="K5104" t="str">
        <f t="shared" si="238"/>
        <v>30545330.3333333333Robert Crochet</v>
      </c>
      <c r="L5104" t="str">
        <f t="shared" si="239"/>
        <v>No</v>
      </c>
    </row>
    <row r="5105" spans="1:12" x14ac:dyDescent="0.3">
      <c r="A5105" t="s">
        <v>17</v>
      </c>
      <c r="B5105">
        <v>305</v>
      </c>
      <c r="C5105" s="1">
        <v>45358</v>
      </c>
      <c r="D5105" s="1">
        <v>45330.333333333336</v>
      </c>
      <c r="E5105">
        <v>56.78</v>
      </c>
      <c r="F5105" t="s">
        <v>19</v>
      </c>
      <c r="G5105" t="s">
        <v>20</v>
      </c>
      <c r="H5105">
        <v>97112</v>
      </c>
      <c r="I5105" t="str" cm="1">
        <f t="array" ref="I5105">IFERROR(INDEX(scheduling_data!H:H,MATCH(B5105&amp;D5105,scheduling_data!D:D&amp;scheduling_data!A:A,0)),"")</f>
        <v>Robert Crochet</v>
      </c>
      <c r="J5105" t="str">
        <f t="shared" si="237"/>
        <v>No</v>
      </c>
      <c r="K5105" t="str">
        <f t="shared" si="238"/>
        <v>30545330.3333333333Robert Crochet</v>
      </c>
      <c r="L5105" t="str">
        <f t="shared" si="239"/>
        <v>Yes</v>
      </c>
    </row>
    <row r="5106" spans="1:12" x14ac:dyDescent="0.3">
      <c r="A5106" t="s">
        <v>17</v>
      </c>
      <c r="B5106">
        <v>305</v>
      </c>
      <c r="C5106" s="1">
        <v>45358</v>
      </c>
      <c r="D5106" s="1">
        <v>45330.333333333336</v>
      </c>
      <c r="E5106">
        <v>93.22</v>
      </c>
      <c r="F5106" t="s">
        <v>9</v>
      </c>
      <c r="G5106" t="s">
        <v>18</v>
      </c>
      <c r="H5106">
        <v>97112</v>
      </c>
      <c r="I5106" t="str" cm="1">
        <f t="array" ref="I5106">IFERROR(INDEX(scheduling_data!H:H,MATCH(B5106&amp;D5106,scheduling_data!D:D&amp;scheduling_data!A:A,0)),"")</f>
        <v>Robert Crochet</v>
      </c>
      <c r="J5106" t="str">
        <f t="shared" si="237"/>
        <v>No</v>
      </c>
      <c r="K5106" t="str">
        <f t="shared" si="238"/>
        <v>30545330.3333333333Robert Crochet</v>
      </c>
      <c r="L5106" t="str">
        <f t="shared" si="239"/>
        <v>No</v>
      </c>
    </row>
    <row r="5107" spans="1:12" x14ac:dyDescent="0.3">
      <c r="A5107" t="s">
        <v>61</v>
      </c>
      <c r="B5107">
        <v>166</v>
      </c>
      <c r="C5107" s="1">
        <v>45356</v>
      </c>
      <c r="D5107" s="1">
        <v>45345.416666666664</v>
      </c>
      <c r="E5107">
        <v>31.62</v>
      </c>
      <c r="F5107" t="s">
        <v>19</v>
      </c>
      <c r="G5107" t="s">
        <v>65</v>
      </c>
      <c r="H5107">
        <v>97110</v>
      </c>
      <c r="I5107" t="str" cm="1">
        <f t="array" ref="I5107">IFERROR(INDEX(scheduling_data!H:H,MATCH(B5107&amp;D5107,scheduling_data!D:D&amp;scheduling_data!A:A,0)),"")</f>
        <v>Christian Litz</v>
      </c>
      <c r="J5107" t="str">
        <f t="shared" si="237"/>
        <v>No</v>
      </c>
      <c r="K5107" t="str">
        <f t="shared" si="238"/>
        <v>16645345.4166666667Christian Litz</v>
      </c>
      <c r="L5107" t="str">
        <f t="shared" si="239"/>
        <v>Yes</v>
      </c>
    </row>
    <row r="5108" spans="1:12" x14ac:dyDescent="0.3">
      <c r="A5108" t="s">
        <v>61</v>
      </c>
      <c r="B5108">
        <v>166</v>
      </c>
      <c r="C5108" s="1">
        <v>45356</v>
      </c>
      <c r="D5108" s="1">
        <v>45345.416666666664</v>
      </c>
      <c r="E5108">
        <v>0.65</v>
      </c>
      <c r="F5108" t="s">
        <v>9</v>
      </c>
      <c r="G5108" t="s">
        <v>63</v>
      </c>
      <c r="H5108">
        <v>97110</v>
      </c>
      <c r="I5108" t="str" cm="1">
        <f t="array" ref="I5108">IFERROR(INDEX(scheduling_data!H:H,MATCH(B5108&amp;D5108,scheduling_data!D:D&amp;scheduling_data!A:A,0)),"")</f>
        <v>Christian Litz</v>
      </c>
      <c r="J5108" t="str">
        <f t="shared" si="237"/>
        <v>No</v>
      </c>
      <c r="K5108" t="str">
        <f t="shared" si="238"/>
        <v>16645345.4166666667Christian Litz</v>
      </c>
      <c r="L5108" t="str">
        <f t="shared" si="239"/>
        <v>No</v>
      </c>
    </row>
    <row r="5109" spans="1:12" x14ac:dyDescent="0.3">
      <c r="A5109" t="s">
        <v>61</v>
      </c>
      <c r="B5109">
        <v>166</v>
      </c>
      <c r="C5109" s="1">
        <v>45356</v>
      </c>
      <c r="D5109" s="1">
        <v>45345.416666666664</v>
      </c>
      <c r="E5109">
        <v>109.66</v>
      </c>
      <c r="F5109" t="s">
        <v>9</v>
      </c>
      <c r="G5109" t="s">
        <v>64</v>
      </c>
      <c r="H5109">
        <v>97110</v>
      </c>
      <c r="I5109" t="str" cm="1">
        <f t="array" ref="I5109">IFERROR(INDEX(scheduling_data!H:H,MATCH(B5109&amp;D5109,scheduling_data!D:D&amp;scheduling_data!A:A,0)),"")</f>
        <v>Christian Litz</v>
      </c>
      <c r="J5109" t="str">
        <f t="shared" si="237"/>
        <v>No</v>
      </c>
      <c r="K5109" t="str">
        <f t="shared" si="238"/>
        <v>16645345.4166666667Christian Litz</v>
      </c>
      <c r="L5109" t="str">
        <f t="shared" si="239"/>
        <v>No</v>
      </c>
    </row>
    <row r="5110" spans="1:12" x14ac:dyDescent="0.3">
      <c r="A5110" t="s">
        <v>61</v>
      </c>
      <c r="B5110">
        <v>166</v>
      </c>
      <c r="C5110" s="1">
        <v>45358</v>
      </c>
      <c r="D5110" s="1">
        <v>45349.458333333336</v>
      </c>
      <c r="E5110">
        <v>109.66</v>
      </c>
      <c r="F5110" t="s">
        <v>9</v>
      </c>
      <c r="G5110" t="s">
        <v>64</v>
      </c>
      <c r="H5110">
        <v>97110</v>
      </c>
      <c r="I5110" t="str" cm="1">
        <f t="array" ref="I5110">IFERROR(INDEX(scheduling_data!H:H,MATCH(B5110&amp;D5110,scheduling_data!D:D&amp;scheduling_data!A:A,0)),"")</f>
        <v>Robert Crochet</v>
      </c>
      <c r="J5110" t="str">
        <f t="shared" si="237"/>
        <v>No</v>
      </c>
      <c r="K5110" t="str">
        <f t="shared" si="238"/>
        <v>16645349.4583333333Robert Crochet</v>
      </c>
      <c r="L5110" t="str">
        <f t="shared" si="239"/>
        <v>No</v>
      </c>
    </row>
    <row r="5111" spans="1:12" x14ac:dyDescent="0.3">
      <c r="A5111" t="s">
        <v>61</v>
      </c>
      <c r="B5111">
        <v>166</v>
      </c>
      <c r="C5111" s="1">
        <v>45358</v>
      </c>
      <c r="D5111" s="1">
        <v>45349.458333333336</v>
      </c>
      <c r="E5111">
        <v>0.65</v>
      </c>
      <c r="F5111" t="s">
        <v>9</v>
      </c>
      <c r="G5111" t="s">
        <v>63</v>
      </c>
      <c r="H5111">
        <v>97110</v>
      </c>
      <c r="I5111" t="str" cm="1">
        <f t="array" ref="I5111">IFERROR(INDEX(scheduling_data!H:H,MATCH(B5111&amp;D5111,scheduling_data!D:D&amp;scheduling_data!A:A,0)),"")</f>
        <v>Robert Crochet</v>
      </c>
      <c r="J5111" t="str">
        <f t="shared" si="237"/>
        <v>No</v>
      </c>
      <c r="K5111" t="str">
        <f t="shared" si="238"/>
        <v>16645349.4583333333Robert Crochet</v>
      </c>
      <c r="L5111" t="str">
        <f t="shared" si="239"/>
        <v>No</v>
      </c>
    </row>
    <row r="5112" spans="1:12" x14ac:dyDescent="0.3">
      <c r="A5112" t="s">
        <v>61</v>
      </c>
      <c r="B5112">
        <v>166</v>
      </c>
      <c r="C5112" s="1">
        <v>45358</v>
      </c>
      <c r="D5112" s="1">
        <v>45349.458333333336</v>
      </c>
      <c r="E5112">
        <v>31.62</v>
      </c>
      <c r="F5112" t="s">
        <v>19</v>
      </c>
      <c r="G5112" t="s">
        <v>65</v>
      </c>
      <c r="H5112">
        <v>97110</v>
      </c>
      <c r="I5112" t="str" cm="1">
        <f t="array" ref="I5112">IFERROR(INDEX(scheduling_data!H:H,MATCH(B5112&amp;D5112,scheduling_data!D:D&amp;scheduling_data!A:A,0)),"")</f>
        <v>Robert Crochet</v>
      </c>
      <c r="J5112" t="str">
        <f t="shared" si="237"/>
        <v>No</v>
      </c>
      <c r="K5112" t="str">
        <f t="shared" si="238"/>
        <v>16645349.4583333333Robert Crochet</v>
      </c>
      <c r="L5112" t="str">
        <f t="shared" si="239"/>
        <v>Yes</v>
      </c>
    </row>
    <row r="5113" spans="1:12" x14ac:dyDescent="0.3">
      <c r="A5113" t="s">
        <v>137</v>
      </c>
      <c r="B5113">
        <v>306</v>
      </c>
      <c r="C5113" s="1">
        <v>45357</v>
      </c>
      <c r="D5113" s="1">
        <v>45334.541666666664</v>
      </c>
      <c r="E5113">
        <v>53.61</v>
      </c>
      <c r="F5113" t="s">
        <v>19</v>
      </c>
      <c r="G5113" t="s">
        <v>57</v>
      </c>
      <c r="H5113">
        <v>97110</v>
      </c>
      <c r="I5113" t="str" cm="1">
        <f t="array" ref="I5113">IFERROR(INDEX(scheduling_data!H:H,MATCH(B5113&amp;D5113,scheduling_data!D:D&amp;scheduling_data!A:A,0)),"")</f>
        <v>James Allen</v>
      </c>
      <c r="J5113" t="str">
        <f t="shared" si="237"/>
        <v>No</v>
      </c>
      <c r="K5113" t="str">
        <f t="shared" si="238"/>
        <v>30645334.5416666667James Allen</v>
      </c>
      <c r="L5113" t="str">
        <f t="shared" si="239"/>
        <v>Yes</v>
      </c>
    </row>
    <row r="5114" spans="1:12" x14ac:dyDescent="0.3">
      <c r="A5114" t="s">
        <v>137</v>
      </c>
      <c r="B5114">
        <v>306</v>
      </c>
      <c r="C5114" s="1">
        <v>45357</v>
      </c>
      <c r="D5114" s="1">
        <v>45334.541666666664</v>
      </c>
      <c r="E5114">
        <v>145.63</v>
      </c>
      <c r="F5114" t="s">
        <v>9</v>
      </c>
      <c r="G5114" t="s">
        <v>56</v>
      </c>
      <c r="H5114">
        <v>97110</v>
      </c>
      <c r="I5114" t="str" cm="1">
        <f t="array" ref="I5114">IFERROR(INDEX(scheduling_data!H:H,MATCH(B5114&amp;D5114,scheduling_data!D:D&amp;scheduling_data!A:A,0)),"")</f>
        <v>James Allen</v>
      </c>
      <c r="J5114" t="str">
        <f t="shared" si="237"/>
        <v>No</v>
      </c>
      <c r="K5114" t="str">
        <f t="shared" si="238"/>
        <v>30645334.5416666667James Allen</v>
      </c>
      <c r="L5114" t="str">
        <f t="shared" si="239"/>
        <v>No</v>
      </c>
    </row>
    <row r="5115" spans="1:12" x14ac:dyDescent="0.3">
      <c r="A5115" t="s">
        <v>137</v>
      </c>
      <c r="B5115">
        <v>306</v>
      </c>
      <c r="C5115" s="1">
        <v>45357</v>
      </c>
      <c r="D5115" s="1">
        <v>45334.541666666664</v>
      </c>
      <c r="E5115">
        <v>11.72</v>
      </c>
      <c r="F5115" t="s">
        <v>9</v>
      </c>
      <c r="G5115" t="s">
        <v>54</v>
      </c>
      <c r="H5115">
        <v>97110</v>
      </c>
      <c r="I5115" t="str" cm="1">
        <f t="array" ref="I5115">IFERROR(INDEX(scheduling_data!H:H,MATCH(B5115&amp;D5115,scheduling_data!D:D&amp;scheduling_data!A:A,0)),"")</f>
        <v>James Allen</v>
      </c>
      <c r="J5115" t="str">
        <f t="shared" si="237"/>
        <v>No</v>
      </c>
      <c r="K5115" t="str">
        <f t="shared" si="238"/>
        <v>30645334.5416666667James Allen</v>
      </c>
      <c r="L5115" t="str">
        <f t="shared" si="239"/>
        <v>No</v>
      </c>
    </row>
    <row r="5116" spans="1:12" x14ac:dyDescent="0.3">
      <c r="A5116" t="s">
        <v>137</v>
      </c>
      <c r="B5116">
        <v>306</v>
      </c>
      <c r="C5116" s="1">
        <v>45357</v>
      </c>
      <c r="D5116" s="1">
        <v>45334.541666666664</v>
      </c>
      <c r="E5116">
        <v>1.0900000000000001</v>
      </c>
      <c r="F5116" t="s">
        <v>9</v>
      </c>
      <c r="G5116" t="s">
        <v>55</v>
      </c>
      <c r="H5116">
        <v>97110</v>
      </c>
      <c r="I5116" t="str" cm="1">
        <f t="array" ref="I5116">IFERROR(INDEX(scheduling_data!H:H,MATCH(B5116&amp;D5116,scheduling_data!D:D&amp;scheduling_data!A:A,0)),"")</f>
        <v>James Allen</v>
      </c>
      <c r="J5116" t="str">
        <f t="shared" si="237"/>
        <v>No</v>
      </c>
      <c r="K5116" t="str">
        <f t="shared" si="238"/>
        <v>30645334.5416666667James Allen</v>
      </c>
      <c r="L5116" t="str">
        <f t="shared" si="239"/>
        <v>No</v>
      </c>
    </row>
    <row r="5117" spans="1:12" x14ac:dyDescent="0.3">
      <c r="A5117" t="s">
        <v>137</v>
      </c>
      <c r="B5117">
        <v>306</v>
      </c>
      <c r="C5117" s="1">
        <v>45357</v>
      </c>
      <c r="D5117" s="1">
        <v>45336.541666666664</v>
      </c>
      <c r="E5117">
        <v>5.86</v>
      </c>
      <c r="F5117" t="s">
        <v>9</v>
      </c>
      <c r="G5117" t="s">
        <v>54</v>
      </c>
      <c r="H5117">
        <v>97110</v>
      </c>
      <c r="I5117" t="str" cm="1">
        <f t="array" ref="I5117">IFERROR(INDEX(scheduling_data!H:H,MATCH(B5117&amp;D5117,scheduling_data!D:D&amp;scheduling_data!A:A,0)),"")</f>
        <v>James Allen</v>
      </c>
      <c r="J5117" t="str">
        <f t="shared" si="237"/>
        <v>No</v>
      </c>
      <c r="K5117" t="str">
        <f t="shared" si="238"/>
        <v>30645336.5416666667James Allen</v>
      </c>
      <c r="L5117" t="str">
        <f t="shared" si="239"/>
        <v>No</v>
      </c>
    </row>
    <row r="5118" spans="1:12" x14ac:dyDescent="0.3">
      <c r="A5118" t="s">
        <v>137</v>
      </c>
      <c r="B5118">
        <v>306</v>
      </c>
      <c r="C5118" s="1">
        <v>45357</v>
      </c>
      <c r="D5118" s="1">
        <v>45336.541666666664</v>
      </c>
      <c r="E5118">
        <v>0.76</v>
      </c>
      <c r="F5118" t="s">
        <v>9</v>
      </c>
      <c r="G5118" t="s">
        <v>55</v>
      </c>
      <c r="H5118">
        <v>97110</v>
      </c>
      <c r="I5118" t="str" cm="1">
        <f t="array" ref="I5118">IFERROR(INDEX(scheduling_data!H:H,MATCH(B5118&amp;D5118,scheduling_data!D:D&amp;scheduling_data!A:A,0)),"")</f>
        <v>James Allen</v>
      </c>
      <c r="J5118" t="str">
        <f t="shared" si="237"/>
        <v>No</v>
      </c>
      <c r="K5118" t="str">
        <f t="shared" si="238"/>
        <v>30645336.5416666667James Allen</v>
      </c>
      <c r="L5118" t="str">
        <f t="shared" si="239"/>
        <v>No</v>
      </c>
    </row>
    <row r="5119" spans="1:12" x14ac:dyDescent="0.3">
      <c r="A5119" t="s">
        <v>137</v>
      </c>
      <c r="B5119">
        <v>306</v>
      </c>
      <c r="C5119" s="1">
        <v>45357</v>
      </c>
      <c r="D5119" s="1">
        <v>45336.541666666664</v>
      </c>
      <c r="E5119">
        <v>96.6</v>
      </c>
      <c r="F5119" t="s">
        <v>9</v>
      </c>
      <c r="G5119" t="s">
        <v>56</v>
      </c>
      <c r="H5119">
        <v>97110</v>
      </c>
      <c r="I5119" t="str" cm="1">
        <f t="array" ref="I5119">IFERROR(INDEX(scheduling_data!H:H,MATCH(B5119&amp;D5119,scheduling_data!D:D&amp;scheduling_data!A:A,0)),"")</f>
        <v>James Allen</v>
      </c>
      <c r="J5119" t="str">
        <f t="shared" si="237"/>
        <v>No</v>
      </c>
      <c r="K5119" t="str">
        <f t="shared" si="238"/>
        <v>30645336.5416666667James Allen</v>
      </c>
      <c r="L5119" t="str">
        <f t="shared" si="239"/>
        <v>No</v>
      </c>
    </row>
    <row r="5120" spans="1:12" x14ac:dyDescent="0.3">
      <c r="A5120" t="s">
        <v>137</v>
      </c>
      <c r="B5120">
        <v>306</v>
      </c>
      <c r="C5120" s="1">
        <v>45357</v>
      </c>
      <c r="D5120" s="1">
        <v>45336.541666666664</v>
      </c>
      <c r="E5120">
        <v>37.270000000000003</v>
      </c>
      <c r="F5120" t="s">
        <v>19</v>
      </c>
      <c r="G5120" t="s">
        <v>57</v>
      </c>
      <c r="H5120">
        <v>97110</v>
      </c>
      <c r="I5120" t="str" cm="1">
        <f t="array" ref="I5120">IFERROR(INDEX(scheduling_data!H:H,MATCH(B5120&amp;D5120,scheduling_data!D:D&amp;scheduling_data!A:A,0)),"")</f>
        <v>James Allen</v>
      </c>
      <c r="J5120" t="str">
        <f t="shared" si="237"/>
        <v>No</v>
      </c>
      <c r="K5120" t="str">
        <f t="shared" si="238"/>
        <v>30645336.5416666667James Allen</v>
      </c>
      <c r="L5120" t="str">
        <f t="shared" si="239"/>
        <v>Yes</v>
      </c>
    </row>
    <row r="5121" spans="1:12" x14ac:dyDescent="0.3">
      <c r="A5121" t="s">
        <v>137</v>
      </c>
      <c r="B5121">
        <v>306</v>
      </c>
      <c r="C5121" s="1">
        <v>45352</v>
      </c>
      <c r="D5121" s="1">
        <v>45329.541666666664</v>
      </c>
      <c r="E5121">
        <v>53.61</v>
      </c>
      <c r="F5121" t="s">
        <v>19</v>
      </c>
      <c r="G5121" t="s">
        <v>57</v>
      </c>
      <c r="H5121">
        <v>97110</v>
      </c>
      <c r="I5121" t="str" cm="1">
        <f t="array" ref="I5121">IFERROR(INDEX(scheduling_data!H:H,MATCH(B5121&amp;D5121,scheduling_data!D:D&amp;scheduling_data!A:A,0)),"")</f>
        <v>James Allen</v>
      </c>
      <c r="J5121" t="str">
        <f t="shared" si="237"/>
        <v>No</v>
      </c>
      <c r="K5121" t="str">
        <f t="shared" si="238"/>
        <v>30645329.5416666667James Allen</v>
      </c>
      <c r="L5121" t="str">
        <f t="shared" si="239"/>
        <v>Yes</v>
      </c>
    </row>
    <row r="5122" spans="1:12" x14ac:dyDescent="0.3">
      <c r="A5122" t="s">
        <v>137</v>
      </c>
      <c r="B5122">
        <v>306</v>
      </c>
      <c r="C5122" s="1">
        <v>45352</v>
      </c>
      <c r="D5122" s="1">
        <v>45329.541666666664</v>
      </c>
      <c r="E5122">
        <v>144.9</v>
      </c>
      <c r="F5122" t="s">
        <v>9</v>
      </c>
      <c r="G5122" t="s">
        <v>56</v>
      </c>
      <c r="H5122">
        <v>97110</v>
      </c>
      <c r="I5122" t="str" cm="1">
        <f t="array" ref="I5122">IFERROR(INDEX(scheduling_data!H:H,MATCH(B5122&amp;D5122,scheduling_data!D:D&amp;scheduling_data!A:A,0)),"")</f>
        <v>James Allen</v>
      </c>
      <c r="J5122" t="str">
        <f t="shared" si="237"/>
        <v>No</v>
      </c>
      <c r="K5122" t="str">
        <f t="shared" si="238"/>
        <v>30645329.5416666667James Allen</v>
      </c>
      <c r="L5122" t="str">
        <f t="shared" si="239"/>
        <v>No</v>
      </c>
    </row>
    <row r="5123" spans="1:12" x14ac:dyDescent="0.3">
      <c r="A5123" t="s">
        <v>137</v>
      </c>
      <c r="B5123">
        <v>306</v>
      </c>
      <c r="C5123" s="1">
        <v>45352</v>
      </c>
      <c r="D5123" s="1">
        <v>45329.541666666664</v>
      </c>
      <c r="E5123">
        <v>1.0900000000000001</v>
      </c>
      <c r="F5123" t="s">
        <v>9</v>
      </c>
      <c r="G5123" t="s">
        <v>55</v>
      </c>
      <c r="H5123">
        <v>97110</v>
      </c>
      <c r="I5123" t="str" cm="1">
        <f t="array" ref="I5123">IFERROR(INDEX(scheduling_data!H:H,MATCH(B5123&amp;D5123,scheduling_data!D:D&amp;scheduling_data!A:A,0)),"")</f>
        <v>James Allen</v>
      </c>
      <c r="J5123" t="str">
        <f t="shared" ref="J5123:J5186" si="240">IF(I5123="", "Yes", "No")</f>
        <v>No</v>
      </c>
      <c r="K5123" t="str">
        <f t="shared" ref="K5123:K5186" si="241">IF(I5123="",B5123&amp;D5123,B5123&amp;D5123&amp;I5123)</f>
        <v>30645329.5416666667James Allen</v>
      </c>
      <c r="L5123" t="str">
        <f t="shared" ref="L5123:L5186" si="242">IF(OR(F5123="Cash", F5123="Check", F5123="EFT", F5123="Credit Card", F5123="Visa", F5123="Mastercard", F5123="AMEX"), "Yes", "No")</f>
        <v>No</v>
      </c>
    </row>
    <row r="5124" spans="1:12" x14ac:dyDescent="0.3">
      <c r="A5124" t="s">
        <v>137</v>
      </c>
      <c r="B5124">
        <v>306</v>
      </c>
      <c r="C5124" s="1">
        <v>45352</v>
      </c>
      <c r="D5124" s="1">
        <v>45329.541666666664</v>
      </c>
      <c r="E5124">
        <v>11.72</v>
      </c>
      <c r="F5124" t="s">
        <v>9</v>
      </c>
      <c r="G5124" t="s">
        <v>54</v>
      </c>
      <c r="H5124">
        <v>97110</v>
      </c>
      <c r="I5124" t="str" cm="1">
        <f t="array" ref="I5124">IFERROR(INDEX(scheduling_data!H:H,MATCH(B5124&amp;D5124,scheduling_data!D:D&amp;scheduling_data!A:A,0)),"")</f>
        <v>James Allen</v>
      </c>
      <c r="J5124" t="str">
        <f t="shared" si="240"/>
        <v>No</v>
      </c>
      <c r="K5124" t="str">
        <f t="shared" si="241"/>
        <v>30645329.5416666667James Allen</v>
      </c>
      <c r="L5124" t="str">
        <f t="shared" si="242"/>
        <v>No</v>
      </c>
    </row>
    <row r="5125" spans="1:12" x14ac:dyDescent="0.3">
      <c r="A5125" t="s">
        <v>49</v>
      </c>
      <c r="B5125">
        <v>167</v>
      </c>
      <c r="C5125" s="1">
        <v>45355</v>
      </c>
      <c r="D5125" s="1">
        <v>45337.541666666664</v>
      </c>
      <c r="E5125">
        <v>77.599999999999994</v>
      </c>
      <c r="F5125" t="s">
        <v>19</v>
      </c>
      <c r="G5125" t="s">
        <v>50</v>
      </c>
      <c r="H5125">
        <v>92507</v>
      </c>
      <c r="I5125" t="str" cm="1">
        <f t="array" ref="I5125">IFERROR(INDEX(scheduling_data!H:H,MATCH(B5125&amp;D5125,scheduling_data!D:D&amp;scheduling_data!A:A,0)),"")</f>
        <v>Victoria Miley</v>
      </c>
      <c r="J5125" t="str">
        <f t="shared" si="240"/>
        <v>No</v>
      </c>
      <c r="K5125" t="str">
        <f t="shared" si="241"/>
        <v>16745337.5416666667Victoria Miley</v>
      </c>
      <c r="L5125" t="str">
        <f t="shared" si="242"/>
        <v>Yes</v>
      </c>
    </row>
    <row r="5126" spans="1:12" x14ac:dyDescent="0.3">
      <c r="A5126" t="s">
        <v>49</v>
      </c>
      <c r="B5126">
        <v>167</v>
      </c>
      <c r="C5126" s="1">
        <v>45355</v>
      </c>
      <c r="D5126" s="1">
        <v>45337.541666666664</v>
      </c>
      <c r="E5126">
        <v>53</v>
      </c>
      <c r="F5126" t="s">
        <v>9</v>
      </c>
      <c r="G5126" t="s">
        <v>104</v>
      </c>
      <c r="H5126">
        <v>92507</v>
      </c>
      <c r="I5126" t="str" cm="1">
        <f t="array" ref="I5126">IFERROR(INDEX(scheduling_data!H:H,MATCH(B5126&amp;D5126,scheduling_data!D:D&amp;scheduling_data!A:A,0)),"")</f>
        <v>Victoria Miley</v>
      </c>
      <c r="J5126" t="str">
        <f t="shared" si="240"/>
        <v>No</v>
      </c>
      <c r="K5126" t="str">
        <f t="shared" si="241"/>
        <v>16745337.5416666667Victoria Miley</v>
      </c>
      <c r="L5126" t="str">
        <f t="shared" si="242"/>
        <v>No</v>
      </c>
    </row>
    <row r="5127" spans="1:12" x14ac:dyDescent="0.3">
      <c r="A5127" t="s">
        <v>49</v>
      </c>
      <c r="B5127">
        <v>167</v>
      </c>
      <c r="C5127" s="1">
        <v>45355</v>
      </c>
      <c r="D5127" s="1">
        <v>45342.6875</v>
      </c>
      <c r="E5127">
        <v>53</v>
      </c>
      <c r="F5127" t="s">
        <v>9</v>
      </c>
      <c r="G5127" t="s">
        <v>104</v>
      </c>
      <c r="H5127">
        <v>92507</v>
      </c>
      <c r="I5127" t="str" cm="1">
        <f t="array" ref="I5127">IFERROR(INDEX(scheduling_data!H:H,MATCH(B5127&amp;D5127,scheduling_data!D:D&amp;scheduling_data!A:A,0)),"")</f>
        <v>D'Anna Pullen</v>
      </c>
      <c r="J5127" t="str">
        <f t="shared" si="240"/>
        <v>No</v>
      </c>
      <c r="K5127" t="str">
        <f t="shared" si="241"/>
        <v>16745342.6875D'Anna Pullen</v>
      </c>
      <c r="L5127" t="str">
        <f t="shared" si="242"/>
        <v>No</v>
      </c>
    </row>
    <row r="5128" spans="1:12" x14ac:dyDescent="0.3">
      <c r="A5128" t="s">
        <v>49</v>
      </c>
      <c r="B5128">
        <v>167</v>
      </c>
      <c r="C5128" s="1">
        <v>45355</v>
      </c>
      <c r="D5128" s="1">
        <v>45342.6875</v>
      </c>
      <c r="E5128">
        <v>77.599999999999994</v>
      </c>
      <c r="F5128" t="s">
        <v>19</v>
      </c>
      <c r="G5128" t="s">
        <v>50</v>
      </c>
      <c r="H5128">
        <v>92507</v>
      </c>
      <c r="I5128" t="str" cm="1">
        <f t="array" ref="I5128">IFERROR(INDEX(scheduling_data!H:H,MATCH(B5128&amp;D5128,scheduling_data!D:D&amp;scheduling_data!A:A,0)),"")</f>
        <v>D'Anna Pullen</v>
      </c>
      <c r="J5128" t="str">
        <f t="shared" si="240"/>
        <v>No</v>
      </c>
      <c r="K5128" t="str">
        <f t="shared" si="241"/>
        <v>16745342.6875D'Anna Pullen</v>
      </c>
      <c r="L5128" t="str">
        <f t="shared" si="242"/>
        <v>Yes</v>
      </c>
    </row>
    <row r="5129" spans="1:12" x14ac:dyDescent="0.3">
      <c r="A5129" t="s">
        <v>49</v>
      </c>
      <c r="B5129">
        <v>167</v>
      </c>
      <c r="C5129" s="1">
        <v>45364</v>
      </c>
      <c r="D5129" s="1">
        <v>45349.604166666664</v>
      </c>
      <c r="E5129">
        <v>53</v>
      </c>
      <c r="F5129" t="s">
        <v>9</v>
      </c>
      <c r="G5129" t="s">
        <v>104</v>
      </c>
      <c r="H5129">
        <v>92507</v>
      </c>
      <c r="I5129" t="str" cm="1">
        <f t="array" ref="I5129">IFERROR(INDEX(scheduling_data!H:H,MATCH(B5129&amp;D5129,scheduling_data!D:D&amp;scheduling_data!A:A,0)),"")</f>
        <v>Victoria Miley</v>
      </c>
      <c r="J5129" t="str">
        <f t="shared" si="240"/>
        <v>No</v>
      </c>
      <c r="K5129" t="str">
        <f t="shared" si="241"/>
        <v>16745349.6041666667Victoria Miley</v>
      </c>
      <c r="L5129" t="str">
        <f t="shared" si="242"/>
        <v>No</v>
      </c>
    </row>
    <row r="5130" spans="1:12" x14ac:dyDescent="0.3">
      <c r="A5130" t="s">
        <v>49</v>
      </c>
      <c r="B5130">
        <v>167</v>
      </c>
      <c r="C5130" s="1">
        <v>45364</v>
      </c>
      <c r="D5130" s="1">
        <v>45349.604166666664</v>
      </c>
      <c r="E5130">
        <v>77.599999999999994</v>
      </c>
      <c r="F5130" t="s">
        <v>19</v>
      </c>
      <c r="G5130" t="s">
        <v>50</v>
      </c>
      <c r="H5130">
        <v>92507</v>
      </c>
      <c r="I5130" t="str" cm="1">
        <f t="array" ref="I5130">IFERROR(INDEX(scheduling_data!H:H,MATCH(B5130&amp;D5130,scheduling_data!D:D&amp;scheduling_data!A:A,0)),"")</f>
        <v>Victoria Miley</v>
      </c>
      <c r="J5130" t="str">
        <f t="shared" si="240"/>
        <v>No</v>
      </c>
      <c r="K5130" t="str">
        <f t="shared" si="241"/>
        <v>16745349.6041666667Victoria Miley</v>
      </c>
      <c r="L5130" t="str">
        <f t="shared" si="242"/>
        <v>Yes</v>
      </c>
    </row>
    <row r="5131" spans="1:12" x14ac:dyDescent="0.3">
      <c r="A5131" t="s">
        <v>49</v>
      </c>
      <c r="B5131">
        <v>167</v>
      </c>
      <c r="C5131" s="1">
        <v>45364</v>
      </c>
      <c r="D5131" s="1">
        <v>45351.541666666664</v>
      </c>
      <c r="E5131">
        <v>53</v>
      </c>
      <c r="F5131" t="s">
        <v>9</v>
      </c>
      <c r="G5131" t="s">
        <v>104</v>
      </c>
      <c r="H5131">
        <v>92507</v>
      </c>
      <c r="I5131" t="str" cm="1">
        <f t="array" ref="I5131">IFERROR(INDEX(scheduling_data!H:H,MATCH(B5131&amp;D5131,scheduling_data!D:D&amp;scheduling_data!A:A,0)),"")</f>
        <v>D'Anna Pullen</v>
      </c>
      <c r="J5131" t="str">
        <f t="shared" si="240"/>
        <v>No</v>
      </c>
      <c r="K5131" t="str">
        <f t="shared" si="241"/>
        <v>16745351.5416666667D'Anna Pullen</v>
      </c>
      <c r="L5131" t="str">
        <f t="shared" si="242"/>
        <v>No</v>
      </c>
    </row>
    <row r="5132" spans="1:12" x14ac:dyDescent="0.3">
      <c r="A5132" t="s">
        <v>49</v>
      </c>
      <c r="B5132">
        <v>167</v>
      </c>
      <c r="C5132" s="1">
        <v>45364</v>
      </c>
      <c r="D5132" s="1">
        <v>45351.541666666664</v>
      </c>
      <c r="E5132">
        <v>77.599999999999994</v>
      </c>
      <c r="F5132" t="s">
        <v>19</v>
      </c>
      <c r="G5132" t="s">
        <v>50</v>
      </c>
      <c r="H5132">
        <v>92507</v>
      </c>
      <c r="I5132" t="str" cm="1">
        <f t="array" ref="I5132">IFERROR(INDEX(scheduling_data!H:H,MATCH(B5132&amp;D5132,scheduling_data!D:D&amp;scheduling_data!A:A,0)),"")</f>
        <v>D'Anna Pullen</v>
      </c>
      <c r="J5132" t="str">
        <f t="shared" si="240"/>
        <v>No</v>
      </c>
      <c r="K5132" t="str">
        <f t="shared" si="241"/>
        <v>16745351.5416666667D'Anna Pullen</v>
      </c>
      <c r="L5132" t="str">
        <f t="shared" si="242"/>
        <v>Yes</v>
      </c>
    </row>
    <row r="5133" spans="1:12" x14ac:dyDescent="0.3">
      <c r="A5133" t="s">
        <v>25</v>
      </c>
      <c r="B5133">
        <v>167</v>
      </c>
      <c r="C5133" s="1">
        <v>45352</v>
      </c>
      <c r="D5133" s="1">
        <v>45323.583333333336</v>
      </c>
      <c r="E5133">
        <v>19.399999999999999</v>
      </c>
      <c r="F5133" t="s">
        <v>9</v>
      </c>
      <c r="G5133" t="s">
        <v>28</v>
      </c>
      <c r="H5133">
        <v>92507</v>
      </c>
      <c r="I5133" t="str" cm="1">
        <f t="array" ref="I5133">IFERROR(INDEX(scheduling_data!H:H,MATCH(B5133&amp;D5133,scheduling_data!D:D&amp;scheduling_data!A:A,0)),"")</f>
        <v>Victoria Miley</v>
      </c>
      <c r="J5133" t="str">
        <f t="shared" si="240"/>
        <v>No</v>
      </c>
      <c r="K5133" t="str">
        <f t="shared" si="241"/>
        <v>16745323.5833333333Victoria Miley</v>
      </c>
      <c r="L5133" t="str">
        <f t="shared" si="242"/>
        <v>No</v>
      </c>
    </row>
    <row r="5134" spans="1:12" x14ac:dyDescent="0.3">
      <c r="A5134" t="s">
        <v>25</v>
      </c>
      <c r="B5134">
        <v>167</v>
      </c>
      <c r="C5134" s="1">
        <v>45373</v>
      </c>
      <c r="D5134" s="1">
        <v>45337.541666666664</v>
      </c>
      <c r="E5134">
        <v>19.399999999999999</v>
      </c>
      <c r="F5134" t="s">
        <v>9</v>
      </c>
      <c r="G5134" t="s">
        <v>28</v>
      </c>
      <c r="H5134">
        <v>92507</v>
      </c>
      <c r="I5134" t="str" cm="1">
        <f t="array" ref="I5134">IFERROR(INDEX(scheduling_data!H:H,MATCH(B5134&amp;D5134,scheduling_data!D:D&amp;scheduling_data!A:A,0)),"")</f>
        <v>Victoria Miley</v>
      </c>
      <c r="J5134" t="str">
        <f t="shared" si="240"/>
        <v>No</v>
      </c>
      <c r="K5134" t="str">
        <f t="shared" si="241"/>
        <v>16745337.5416666667Victoria Miley</v>
      </c>
      <c r="L5134" t="str">
        <f t="shared" si="242"/>
        <v>No</v>
      </c>
    </row>
    <row r="5135" spans="1:12" x14ac:dyDescent="0.3">
      <c r="A5135" t="s">
        <v>25</v>
      </c>
      <c r="B5135">
        <v>167</v>
      </c>
      <c r="C5135" s="1">
        <v>45352</v>
      </c>
      <c r="D5135" s="1">
        <v>45324.416666666664</v>
      </c>
      <c r="E5135">
        <v>19.399999999999999</v>
      </c>
      <c r="F5135" t="s">
        <v>9</v>
      </c>
      <c r="G5135" t="s">
        <v>28</v>
      </c>
      <c r="H5135">
        <v>92507</v>
      </c>
      <c r="I5135" t="str" cm="1">
        <f t="array" ref="I5135">IFERROR(INDEX(scheduling_data!H:H,MATCH(B5135&amp;D5135,scheduling_data!D:D&amp;scheduling_data!A:A,0)),"")</f>
        <v>D'Anna Pullen</v>
      </c>
      <c r="J5135" t="str">
        <f t="shared" si="240"/>
        <v>No</v>
      </c>
      <c r="K5135" t="str">
        <f t="shared" si="241"/>
        <v>16745324.4166666667D'Anna Pullen</v>
      </c>
      <c r="L5135" t="str">
        <f t="shared" si="242"/>
        <v>No</v>
      </c>
    </row>
    <row r="5136" spans="1:12" x14ac:dyDescent="0.3">
      <c r="A5136" t="s">
        <v>25</v>
      </c>
      <c r="B5136">
        <v>167</v>
      </c>
      <c r="C5136" s="1">
        <v>45373</v>
      </c>
      <c r="D5136" s="1">
        <v>45342.6875</v>
      </c>
      <c r="E5136">
        <v>19.399999999999999</v>
      </c>
      <c r="F5136" t="s">
        <v>9</v>
      </c>
      <c r="G5136" t="s">
        <v>28</v>
      </c>
      <c r="H5136">
        <v>92507</v>
      </c>
      <c r="I5136" t="str" cm="1">
        <f t="array" ref="I5136">IFERROR(INDEX(scheduling_data!H:H,MATCH(B5136&amp;D5136,scheduling_data!D:D&amp;scheduling_data!A:A,0)),"")</f>
        <v>D'Anna Pullen</v>
      </c>
      <c r="J5136" t="str">
        <f t="shared" si="240"/>
        <v>No</v>
      </c>
      <c r="K5136" t="str">
        <f t="shared" si="241"/>
        <v>16745342.6875D'Anna Pullen</v>
      </c>
      <c r="L5136" t="str">
        <f t="shared" si="242"/>
        <v>No</v>
      </c>
    </row>
    <row r="5137" spans="1:12" x14ac:dyDescent="0.3">
      <c r="A5137" t="s">
        <v>25</v>
      </c>
      <c r="B5137">
        <v>167</v>
      </c>
      <c r="C5137" s="1">
        <v>45373</v>
      </c>
      <c r="D5137" s="1">
        <v>45349.604166666664</v>
      </c>
      <c r="E5137">
        <v>19.399999999999999</v>
      </c>
      <c r="F5137" t="s">
        <v>9</v>
      </c>
      <c r="G5137" t="s">
        <v>28</v>
      </c>
      <c r="H5137">
        <v>92507</v>
      </c>
      <c r="I5137" t="str" cm="1">
        <f t="array" ref="I5137">IFERROR(INDEX(scheduling_data!H:H,MATCH(B5137&amp;D5137,scheduling_data!D:D&amp;scheduling_data!A:A,0)),"")</f>
        <v>Victoria Miley</v>
      </c>
      <c r="J5137" t="str">
        <f t="shared" si="240"/>
        <v>No</v>
      </c>
      <c r="K5137" t="str">
        <f t="shared" si="241"/>
        <v>16745349.6041666667Victoria Miley</v>
      </c>
      <c r="L5137" t="str">
        <f t="shared" si="242"/>
        <v>No</v>
      </c>
    </row>
    <row r="5138" spans="1:12" x14ac:dyDescent="0.3">
      <c r="A5138" t="s">
        <v>25</v>
      </c>
      <c r="B5138">
        <v>167</v>
      </c>
      <c r="C5138" s="1">
        <v>45373</v>
      </c>
      <c r="D5138" s="1">
        <v>45351.541666666664</v>
      </c>
      <c r="E5138">
        <v>19.399999999999999</v>
      </c>
      <c r="F5138" t="s">
        <v>9</v>
      </c>
      <c r="G5138" t="s">
        <v>28</v>
      </c>
      <c r="H5138">
        <v>92507</v>
      </c>
      <c r="I5138" t="str" cm="1">
        <f t="array" ref="I5138">IFERROR(INDEX(scheduling_data!H:H,MATCH(B5138&amp;D5138,scheduling_data!D:D&amp;scheduling_data!A:A,0)),"")</f>
        <v>D'Anna Pullen</v>
      </c>
      <c r="J5138" t="str">
        <f t="shared" si="240"/>
        <v>No</v>
      </c>
      <c r="K5138" t="str">
        <f t="shared" si="241"/>
        <v>16745351.5416666667D'Anna Pullen</v>
      </c>
      <c r="L5138" t="str">
        <f t="shared" si="242"/>
        <v>No</v>
      </c>
    </row>
    <row r="5139" spans="1:12" x14ac:dyDescent="0.3">
      <c r="A5139" t="s">
        <v>25</v>
      </c>
      <c r="B5139">
        <v>167</v>
      </c>
      <c r="C5139" s="1">
        <v>45366</v>
      </c>
      <c r="D5139" s="1">
        <v>45330.541666666664</v>
      </c>
      <c r="E5139">
        <v>19.399999999999999</v>
      </c>
      <c r="F5139" t="s">
        <v>9</v>
      </c>
      <c r="G5139" t="s">
        <v>28</v>
      </c>
      <c r="H5139">
        <v>92507</v>
      </c>
      <c r="I5139" t="str" cm="1">
        <f t="array" ref="I5139">IFERROR(INDEX(scheduling_data!H:H,MATCH(B5139&amp;D5139,scheduling_data!D:D&amp;scheduling_data!A:A,0)),"")</f>
        <v>D'Anna Pullen</v>
      </c>
      <c r="J5139" t="str">
        <f t="shared" si="240"/>
        <v>No</v>
      </c>
      <c r="K5139" t="str">
        <f t="shared" si="241"/>
        <v>16745330.5416666667D'Anna Pullen</v>
      </c>
      <c r="L5139" t="str">
        <f t="shared" si="242"/>
        <v>No</v>
      </c>
    </row>
    <row r="5140" spans="1:12" x14ac:dyDescent="0.3">
      <c r="A5140" t="s">
        <v>85</v>
      </c>
      <c r="B5140">
        <v>168</v>
      </c>
      <c r="C5140" s="1">
        <v>45357</v>
      </c>
      <c r="D5140" s="1">
        <v>45345.375</v>
      </c>
      <c r="E5140">
        <v>43.16</v>
      </c>
      <c r="F5140" t="s">
        <v>9</v>
      </c>
      <c r="G5140" t="s">
        <v>143</v>
      </c>
      <c r="H5140">
        <v>97110</v>
      </c>
      <c r="I5140" t="str" cm="1">
        <f t="array" ref="I5140">IFERROR(INDEX(scheduling_data!H:H,MATCH(B5140&amp;D5140,scheduling_data!D:D&amp;scheduling_data!A:A,0)),"")</f>
        <v>James Allen</v>
      </c>
      <c r="J5140" t="str">
        <f t="shared" si="240"/>
        <v>No</v>
      </c>
      <c r="K5140" t="str">
        <f t="shared" si="241"/>
        <v>16845345.375James Allen</v>
      </c>
      <c r="L5140" t="str">
        <f t="shared" si="242"/>
        <v>No</v>
      </c>
    </row>
    <row r="5141" spans="1:12" x14ac:dyDescent="0.3">
      <c r="A5141" t="s">
        <v>85</v>
      </c>
      <c r="B5141">
        <v>168</v>
      </c>
      <c r="C5141" s="1">
        <v>45357</v>
      </c>
      <c r="D5141" s="1">
        <v>45345.375</v>
      </c>
      <c r="E5141">
        <v>31.84</v>
      </c>
      <c r="F5141" t="s">
        <v>19</v>
      </c>
      <c r="G5141" t="s">
        <v>144</v>
      </c>
      <c r="H5141">
        <v>97110</v>
      </c>
      <c r="I5141" t="str" cm="1">
        <f t="array" ref="I5141">IFERROR(INDEX(scheduling_data!H:H,MATCH(B5141&amp;D5141,scheduling_data!D:D&amp;scheduling_data!A:A,0)),"")</f>
        <v>James Allen</v>
      </c>
      <c r="J5141" t="str">
        <f t="shared" si="240"/>
        <v>No</v>
      </c>
      <c r="K5141" t="str">
        <f t="shared" si="241"/>
        <v>16845345.375James Allen</v>
      </c>
      <c r="L5141" t="str">
        <f t="shared" si="242"/>
        <v>Yes</v>
      </c>
    </row>
    <row r="5142" spans="1:12" x14ac:dyDescent="0.3">
      <c r="A5142" t="s">
        <v>85</v>
      </c>
      <c r="B5142">
        <v>168</v>
      </c>
      <c r="C5142" s="1">
        <v>45357</v>
      </c>
      <c r="D5142" s="1">
        <v>45345.375</v>
      </c>
      <c r="E5142">
        <v>23.15</v>
      </c>
      <c r="F5142" t="s">
        <v>9</v>
      </c>
      <c r="G5142" t="s">
        <v>146</v>
      </c>
      <c r="H5142">
        <v>97530</v>
      </c>
      <c r="I5142" t="str" cm="1">
        <f t="array" ref="I5142">IFERROR(INDEX(scheduling_data!H:H,MATCH(B5142&amp;D5142,scheduling_data!D:D&amp;scheduling_data!A:A,0)),"")</f>
        <v>James Allen</v>
      </c>
      <c r="J5142" t="str">
        <f t="shared" si="240"/>
        <v>No</v>
      </c>
      <c r="K5142" t="str">
        <f t="shared" si="241"/>
        <v>16845345.375James Allen</v>
      </c>
      <c r="L5142" t="str">
        <f t="shared" si="242"/>
        <v>No</v>
      </c>
    </row>
    <row r="5143" spans="1:12" x14ac:dyDescent="0.3">
      <c r="A5143" t="s">
        <v>85</v>
      </c>
      <c r="B5143">
        <v>168</v>
      </c>
      <c r="C5143" s="1">
        <v>45357</v>
      </c>
      <c r="D5143" s="1">
        <v>45345.375</v>
      </c>
      <c r="E5143">
        <v>26.85</v>
      </c>
      <c r="F5143" t="s">
        <v>19</v>
      </c>
      <c r="G5143" t="s">
        <v>144</v>
      </c>
      <c r="H5143">
        <v>97530</v>
      </c>
      <c r="I5143" t="str" cm="1">
        <f t="array" ref="I5143">IFERROR(INDEX(scheduling_data!H:H,MATCH(B5143&amp;D5143,scheduling_data!D:D&amp;scheduling_data!A:A,0)),"")</f>
        <v>James Allen</v>
      </c>
      <c r="J5143" t="str">
        <f t="shared" si="240"/>
        <v>No</v>
      </c>
      <c r="K5143" t="str">
        <f t="shared" si="241"/>
        <v>16845345.375James Allen</v>
      </c>
      <c r="L5143" t="str">
        <f t="shared" si="242"/>
        <v>Yes</v>
      </c>
    </row>
    <row r="5144" spans="1:12" x14ac:dyDescent="0.3">
      <c r="A5144" t="s">
        <v>123</v>
      </c>
      <c r="B5144">
        <v>169</v>
      </c>
      <c r="C5144" s="1">
        <v>45363</v>
      </c>
      <c r="D5144" s="1">
        <v>45344.541666666664</v>
      </c>
      <c r="E5144">
        <v>109</v>
      </c>
      <c r="F5144" t="s">
        <v>9</v>
      </c>
      <c r="H5144">
        <v>97112</v>
      </c>
      <c r="I5144" t="str" cm="1">
        <f t="array" ref="I5144">IFERROR(INDEX(scheduling_data!H:H,MATCH(B5144&amp;D5144,scheduling_data!D:D&amp;scheduling_data!A:A,0)),"")</f>
        <v>Kelsea Rodriguez</v>
      </c>
      <c r="J5144" t="str">
        <f t="shared" si="240"/>
        <v>No</v>
      </c>
      <c r="K5144" t="str">
        <f t="shared" si="241"/>
        <v>16945344.5416666667Kelsea Rodriguez</v>
      </c>
      <c r="L5144" t="str">
        <f t="shared" si="242"/>
        <v>No</v>
      </c>
    </row>
    <row r="5145" spans="1:12" x14ac:dyDescent="0.3">
      <c r="A5145" t="s">
        <v>123</v>
      </c>
      <c r="B5145">
        <v>169</v>
      </c>
      <c r="C5145" s="1">
        <v>45363</v>
      </c>
      <c r="D5145" s="1">
        <v>45344.541666666664</v>
      </c>
      <c r="E5145">
        <v>3</v>
      </c>
      <c r="F5145" t="s">
        <v>19</v>
      </c>
      <c r="H5145">
        <v>97112</v>
      </c>
      <c r="I5145" t="str" cm="1">
        <f t="array" ref="I5145">IFERROR(INDEX(scheduling_data!H:H,MATCH(B5145&amp;D5145,scheduling_data!D:D&amp;scheduling_data!A:A,0)),"")</f>
        <v>Kelsea Rodriguez</v>
      </c>
      <c r="J5145" t="str">
        <f t="shared" si="240"/>
        <v>No</v>
      </c>
      <c r="K5145" t="str">
        <f t="shared" si="241"/>
        <v>16945344.5416666667Kelsea Rodriguez</v>
      </c>
      <c r="L5145" t="str">
        <f t="shared" si="242"/>
        <v>Yes</v>
      </c>
    </row>
    <row r="5146" spans="1:12" x14ac:dyDescent="0.3">
      <c r="A5146" t="s">
        <v>269</v>
      </c>
      <c r="B5146">
        <v>169</v>
      </c>
      <c r="C5146" s="1">
        <v>45357</v>
      </c>
      <c r="D5146" s="1">
        <v>45351.604166666664</v>
      </c>
      <c r="E5146">
        <v>109</v>
      </c>
      <c r="F5146" t="s">
        <v>9</v>
      </c>
      <c r="G5146" t="s">
        <v>125</v>
      </c>
      <c r="H5146">
        <v>97112</v>
      </c>
      <c r="I5146" t="str" cm="1">
        <f t="array" ref="I5146">IFERROR(INDEX(scheduling_data!H:H,MATCH(B5146&amp;D5146,scheduling_data!D:D&amp;scheduling_data!A:A,0)),"")</f>
        <v>Kelsea Rodriguez</v>
      </c>
      <c r="J5146" t="str">
        <f t="shared" si="240"/>
        <v>No</v>
      </c>
      <c r="K5146" t="str">
        <f t="shared" si="241"/>
        <v>16945351.6041666667Kelsea Rodriguez</v>
      </c>
      <c r="L5146" t="str">
        <f t="shared" si="242"/>
        <v>No</v>
      </c>
    </row>
    <row r="5147" spans="1:12" x14ac:dyDescent="0.3">
      <c r="A5147" t="s">
        <v>269</v>
      </c>
      <c r="B5147">
        <v>169</v>
      </c>
      <c r="C5147" s="1">
        <v>45357</v>
      </c>
      <c r="D5147" s="1">
        <v>45351.604166666664</v>
      </c>
      <c r="E5147">
        <v>3</v>
      </c>
      <c r="F5147" t="s">
        <v>19</v>
      </c>
      <c r="G5147" t="s">
        <v>124</v>
      </c>
      <c r="H5147">
        <v>97112</v>
      </c>
      <c r="I5147" t="str" cm="1">
        <f t="array" ref="I5147">IFERROR(INDEX(scheduling_data!H:H,MATCH(B5147&amp;D5147,scheduling_data!D:D&amp;scheduling_data!A:A,0)),"")</f>
        <v>Kelsea Rodriguez</v>
      </c>
      <c r="J5147" t="str">
        <f t="shared" si="240"/>
        <v>No</v>
      </c>
      <c r="K5147" t="str">
        <f t="shared" si="241"/>
        <v>16945351.6041666667Kelsea Rodriguez</v>
      </c>
      <c r="L5147" t="str">
        <f t="shared" si="242"/>
        <v>Yes</v>
      </c>
    </row>
    <row r="5148" spans="1:12" x14ac:dyDescent="0.3">
      <c r="A5148" t="s">
        <v>61</v>
      </c>
      <c r="B5148">
        <v>170</v>
      </c>
      <c r="C5148" s="1">
        <v>45358</v>
      </c>
      <c r="D5148" s="1">
        <v>45344.666666666664</v>
      </c>
      <c r="E5148">
        <v>175.72</v>
      </c>
      <c r="F5148" t="s">
        <v>9</v>
      </c>
      <c r="G5148" t="s">
        <v>64</v>
      </c>
      <c r="H5148">
        <v>97110</v>
      </c>
      <c r="I5148" t="str" cm="1">
        <f t="array" ref="I5148">IFERROR(INDEX(scheduling_data!H:H,MATCH(B5148&amp;D5148,scheduling_data!D:D&amp;scheduling_data!A:A,0)),"")</f>
        <v>Jessica Pittman</v>
      </c>
      <c r="J5148" t="str">
        <f t="shared" si="240"/>
        <v>No</v>
      </c>
      <c r="K5148" t="str">
        <f t="shared" si="241"/>
        <v>17045344.6666666667Jessica Pittman</v>
      </c>
      <c r="L5148" t="str">
        <f t="shared" si="242"/>
        <v>No</v>
      </c>
    </row>
    <row r="5149" spans="1:12" x14ac:dyDescent="0.3">
      <c r="A5149" t="s">
        <v>61</v>
      </c>
      <c r="B5149">
        <v>170</v>
      </c>
      <c r="C5149" s="1">
        <v>45358</v>
      </c>
      <c r="D5149" s="1">
        <v>45344.666666666664</v>
      </c>
      <c r="E5149">
        <v>23.79</v>
      </c>
      <c r="F5149" t="s">
        <v>19</v>
      </c>
      <c r="G5149" t="s">
        <v>65</v>
      </c>
      <c r="H5149">
        <v>97110</v>
      </c>
      <c r="I5149" t="str" cm="1">
        <f t="array" ref="I5149">IFERROR(INDEX(scheduling_data!H:H,MATCH(B5149&amp;D5149,scheduling_data!D:D&amp;scheduling_data!A:A,0)),"")</f>
        <v>Jessica Pittman</v>
      </c>
      <c r="J5149" t="str">
        <f t="shared" si="240"/>
        <v>No</v>
      </c>
      <c r="K5149" t="str">
        <f t="shared" si="241"/>
        <v>17045344.6666666667Jessica Pittman</v>
      </c>
      <c r="L5149" t="str">
        <f t="shared" si="242"/>
        <v>Yes</v>
      </c>
    </row>
    <row r="5150" spans="1:12" x14ac:dyDescent="0.3">
      <c r="A5150" t="s">
        <v>61</v>
      </c>
      <c r="B5150">
        <v>170</v>
      </c>
      <c r="C5150" s="1">
        <v>45358</v>
      </c>
      <c r="D5150" s="1">
        <v>45344.666666666664</v>
      </c>
      <c r="E5150">
        <v>0.49</v>
      </c>
      <c r="F5150" t="s">
        <v>9</v>
      </c>
      <c r="G5150" t="s">
        <v>63</v>
      </c>
      <c r="H5150">
        <v>97110</v>
      </c>
      <c r="I5150" t="str" cm="1">
        <f t="array" ref="I5150">IFERROR(INDEX(scheduling_data!H:H,MATCH(B5150&amp;D5150,scheduling_data!D:D&amp;scheduling_data!A:A,0)),"")</f>
        <v>Jessica Pittman</v>
      </c>
      <c r="J5150" t="str">
        <f t="shared" si="240"/>
        <v>No</v>
      </c>
      <c r="K5150" t="str">
        <f t="shared" si="241"/>
        <v>17045344.6666666667Jessica Pittman</v>
      </c>
      <c r="L5150" t="str">
        <f t="shared" si="242"/>
        <v>No</v>
      </c>
    </row>
    <row r="5151" spans="1:12" x14ac:dyDescent="0.3">
      <c r="A5151" t="s">
        <v>61</v>
      </c>
      <c r="B5151">
        <v>170</v>
      </c>
      <c r="C5151" s="1">
        <v>45365</v>
      </c>
      <c r="D5151" s="1">
        <v>45351.666666666664</v>
      </c>
      <c r="E5151">
        <v>224.37</v>
      </c>
      <c r="F5151" t="s">
        <v>9</v>
      </c>
      <c r="G5151" t="s">
        <v>64</v>
      </c>
      <c r="H5151">
        <v>97110</v>
      </c>
      <c r="I5151" t="str" cm="1">
        <f t="array" ref="I5151">IFERROR(INDEX(scheduling_data!H:H,MATCH(B5151&amp;D5151,scheduling_data!D:D&amp;scheduling_data!A:A,0)),"")</f>
        <v>Robert Crochet</v>
      </c>
      <c r="J5151" t="str">
        <f t="shared" si="240"/>
        <v>No</v>
      </c>
      <c r="K5151" t="str">
        <f t="shared" si="241"/>
        <v>17045351.6666666667Robert Crochet</v>
      </c>
      <c r="L5151" t="str">
        <f t="shared" si="242"/>
        <v>No</v>
      </c>
    </row>
    <row r="5152" spans="1:12" x14ac:dyDescent="0.3">
      <c r="A5152" t="s">
        <v>61</v>
      </c>
      <c r="B5152">
        <v>170</v>
      </c>
      <c r="C5152" s="1">
        <v>45365</v>
      </c>
      <c r="D5152" s="1">
        <v>45351.666666666664</v>
      </c>
      <c r="E5152">
        <v>49.62</v>
      </c>
      <c r="F5152" t="s">
        <v>19</v>
      </c>
      <c r="G5152" t="s">
        <v>65</v>
      </c>
      <c r="H5152">
        <v>97110</v>
      </c>
      <c r="I5152" t="str" cm="1">
        <f t="array" ref="I5152">IFERROR(INDEX(scheduling_data!H:H,MATCH(B5152&amp;D5152,scheduling_data!D:D&amp;scheduling_data!A:A,0)),"")</f>
        <v>Robert Crochet</v>
      </c>
      <c r="J5152" t="str">
        <f t="shared" si="240"/>
        <v>No</v>
      </c>
      <c r="K5152" t="str">
        <f t="shared" si="241"/>
        <v>17045351.6666666667Robert Crochet</v>
      </c>
      <c r="L5152" t="str">
        <f t="shared" si="242"/>
        <v>Yes</v>
      </c>
    </row>
    <row r="5153" spans="1:12" x14ac:dyDescent="0.3">
      <c r="A5153" t="s">
        <v>61</v>
      </c>
      <c r="B5153">
        <v>170</v>
      </c>
      <c r="C5153" s="1">
        <v>45365</v>
      </c>
      <c r="D5153" s="1">
        <v>45351.666666666664</v>
      </c>
      <c r="E5153">
        <v>1.01</v>
      </c>
      <c r="F5153" t="s">
        <v>9</v>
      </c>
      <c r="G5153" t="s">
        <v>63</v>
      </c>
      <c r="H5153">
        <v>97110</v>
      </c>
      <c r="I5153" t="str" cm="1">
        <f t="array" ref="I5153">IFERROR(INDEX(scheduling_data!H:H,MATCH(B5153&amp;D5153,scheduling_data!D:D&amp;scheduling_data!A:A,0)),"")</f>
        <v>Robert Crochet</v>
      </c>
      <c r="J5153" t="str">
        <f t="shared" si="240"/>
        <v>No</v>
      </c>
      <c r="K5153" t="str">
        <f t="shared" si="241"/>
        <v>17045351.6666666667Robert Crochet</v>
      </c>
      <c r="L5153" t="str">
        <f t="shared" si="242"/>
        <v>No</v>
      </c>
    </row>
    <row r="5154" spans="1:12" x14ac:dyDescent="0.3">
      <c r="A5154" t="s">
        <v>58</v>
      </c>
      <c r="B5154">
        <v>171</v>
      </c>
      <c r="C5154" s="1">
        <v>45359</v>
      </c>
      <c r="D5154" s="1">
        <v>45343.583333333336</v>
      </c>
      <c r="E5154">
        <v>93.22</v>
      </c>
      <c r="F5154" t="s">
        <v>9</v>
      </c>
      <c r="G5154" t="s">
        <v>28</v>
      </c>
      <c r="H5154">
        <v>97112</v>
      </c>
      <c r="I5154" t="str" cm="1">
        <f t="array" ref="I5154">IFERROR(INDEX(scheduling_data!H:H,MATCH(B5154&amp;D5154,scheduling_data!D:D&amp;scheduling_data!A:A,0)),"")</f>
        <v>Kelsea Rodriguez</v>
      </c>
      <c r="J5154" t="str">
        <f t="shared" si="240"/>
        <v>No</v>
      </c>
      <c r="K5154" t="str">
        <f t="shared" si="241"/>
        <v>17145343.5833333333Kelsea Rodriguez</v>
      </c>
      <c r="L5154" t="str">
        <f t="shared" si="242"/>
        <v>No</v>
      </c>
    </row>
    <row r="5155" spans="1:12" x14ac:dyDescent="0.3">
      <c r="A5155" t="s">
        <v>58</v>
      </c>
      <c r="B5155">
        <v>171</v>
      </c>
      <c r="C5155" s="1">
        <v>45359</v>
      </c>
      <c r="D5155" s="1">
        <v>45343.583333333336</v>
      </c>
      <c r="E5155">
        <v>56.78</v>
      </c>
      <c r="F5155" t="s">
        <v>19</v>
      </c>
      <c r="G5155" t="s">
        <v>26</v>
      </c>
      <c r="H5155">
        <v>97112</v>
      </c>
      <c r="I5155" t="str" cm="1">
        <f t="array" ref="I5155">IFERROR(INDEX(scheduling_data!H:H,MATCH(B5155&amp;D5155,scheduling_data!D:D&amp;scheduling_data!A:A,0)),"")</f>
        <v>Kelsea Rodriguez</v>
      </c>
      <c r="J5155" t="str">
        <f t="shared" si="240"/>
        <v>No</v>
      </c>
      <c r="K5155" t="str">
        <f t="shared" si="241"/>
        <v>17145343.5833333333Kelsea Rodriguez</v>
      </c>
      <c r="L5155" t="str">
        <f t="shared" si="242"/>
        <v>Yes</v>
      </c>
    </row>
    <row r="5156" spans="1:12" x14ac:dyDescent="0.3">
      <c r="A5156" t="s">
        <v>58</v>
      </c>
      <c r="B5156">
        <v>171</v>
      </c>
      <c r="C5156" s="1">
        <v>45352</v>
      </c>
      <c r="D5156" s="1">
        <v>45343.604166666664</v>
      </c>
      <c r="E5156">
        <v>64.81</v>
      </c>
      <c r="F5156" t="s">
        <v>19</v>
      </c>
      <c r="G5156" t="s">
        <v>26</v>
      </c>
      <c r="H5156">
        <v>92507</v>
      </c>
      <c r="I5156" t="str" cm="1">
        <f t="array" ref="I5156">IFERROR(INDEX(scheduling_data!H:H,MATCH(B5156&amp;D5156,scheduling_data!D:D&amp;scheduling_data!A:A,0)),"")</f>
        <v>Kelli Cruthirds</v>
      </c>
      <c r="J5156" t="str">
        <f t="shared" si="240"/>
        <v>No</v>
      </c>
      <c r="K5156" t="str">
        <f t="shared" si="241"/>
        <v>17145343.6041666667Kelli Cruthirds</v>
      </c>
      <c r="L5156" t="str">
        <f t="shared" si="242"/>
        <v>Yes</v>
      </c>
    </row>
    <row r="5157" spans="1:12" x14ac:dyDescent="0.3">
      <c r="A5157" t="s">
        <v>58</v>
      </c>
      <c r="B5157">
        <v>171</v>
      </c>
      <c r="C5157" s="1">
        <v>45352</v>
      </c>
      <c r="D5157" s="1">
        <v>45343.604166666664</v>
      </c>
      <c r="E5157">
        <v>85.19</v>
      </c>
      <c r="F5157" t="s">
        <v>9</v>
      </c>
      <c r="G5157" t="s">
        <v>28</v>
      </c>
      <c r="H5157">
        <v>92507</v>
      </c>
      <c r="I5157" t="str" cm="1">
        <f t="array" ref="I5157">IFERROR(INDEX(scheduling_data!H:H,MATCH(B5157&amp;D5157,scheduling_data!D:D&amp;scheduling_data!A:A,0)),"")</f>
        <v>Kelli Cruthirds</v>
      </c>
      <c r="J5157" t="str">
        <f t="shared" si="240"/>
        <v>No</v>
      </c>
      <c r="K5157" t="str">
        <f t="shared" si="241"/>
        <v>17145343.6041666667Kelli Cruthirds</v>
      </c>
      <c r="L5157" t="str">
        <f t="shared" si="242"/>
        <v>No</v>
      </c>
    </row>
    <row r="5158" spans="1:12" x14ac:dyDescent="0.3">
      <c r="A5158" t="s">
        <v>58</v>
      </c>
      <c r="B5158">
        <v>171</v>
      </c>
      <c r="C5158" s="1">
        <v>45359</v>
      </c>
      <c r="D5158" s="1">
        <v>45348.604166666664</v>
      </c>
      <c r="E5158">
        <v>85.19</v>
      </c>
      <c r="F5158" t="s">
        <v>9</v>
      </c>
      <c r="G5158" t="s">
        <v>28</v>
      </c>
      <c r="H5158">
        <v>92507</v>
      </c>
      <c r="I5158" t="str" cm="1">
        <f t="array" ref="I5158">IFERROR(INDEX(scheduling_data!H:H,MATCH(B5158&amp;D5158,scheduling_data!D:D&amp;scheduling_data!A:A,0)),"")</f>
        <v>Kelli Cruthirds</v>
      </c>
      <c r="J5158" t="str">
        <f t="shared" si="240"/>
        <v>No</v>
      </c>
      <c r="K5158" t="str">
        <f t="shared" si="241"/>
        <v>17145348.6041666667Kelli Cruthirds</v>
      </c>
      <c r="L5158" t="str">
        <f t="shared" si="242"/>
        <v>No</v>
      </c>
    </row>
    <row r="5159" spans="1:12" x14ac:dyDescent="0.3">
      <c r="A5159" t="s">
        <v>58</v>
      </c>
      <c r="B5159">
        <v>171</v>
      </c>
      <c r="C5159" s="1">
        <v>45359</v>
      </c>
      <c r="D5159" s="1">
        <v>45348.604166666664</v>
      </c>
      <c r="E5159">
        <v>64.81</v>
      </c>
      <c r="F5159" t="s">
        <v>19</v>
      </c>
      <c r="G5159" t="s">
        <v>26</v>
      </c>
      <c r="H5159">
        <v>92507</v>
      </c>
      <c r="I5159" t="str" cm="1">
        <f t="array" ref="I5159">IFERROR(INDEX(scheduling_data!H:H,MATCH(B5159&amp;D5159,scheduling_data!D:D&amp;scheduling_data!A:A,0)),"")</f>
        <v>Kelli Cruthirds</v>
      </c>
      <c r="J5159" t="str">
        <f t="shared" si="240"/>
        <v>No</v>
      </c>
      <c r="K5159" t="str">
        <f t="shared" si="241"/>
        <v>17145348.6041666667Kelli Cruthirds</v>
      </c>
      <c r="L5159" t="str">
        <f t="shared" si="242"/>
        <v>Yes</v>
      </c>
    </row>
    <row r="5160" spans="1:12" x14ac:dyDescent="0.3">
      <c r="A5160" t="s">
        <v>58</v>
      </c>
      <c r="B5160">
        <v>171</v>
      </c>
      <c r="C5160" s="1">
        <v>45366</v>
      </c>
      <c r="D5160" s="1">
        <v>45348.625</v>
      </c>
      <c r="E5160">
        <v>93.22</v>
      </c>
      <c r="F5160" t="s">
        <v>9</v>
      </c>
      <c r="G5160" t="s">
        <v>28</v>
      </c>
      <c r="H5160">
        <v>97112</v>
      </c>
      <c r="I5160" t="str" cm="1">
        <f t="array" ref="I5160">IFERROR(INDEX(scheduling_data!H:H,MATCH(B5160&amp;D5160,scheduling_data!D:D&amp;scheduling_data!A:A,0)),"")</f>
        <v>Kelsea Rodriguez</v>
      </c>
      <c r="J5160" t="str">
        <f t="shared" si="240"/>
        <v>No</v>
      </c>
      <c r="K5160" t="str">
        <f t="shared" si="241"/>
        <v>17145348.625Kelsea Rodriguez</v>
      </c>
      <c r="L5160" t="str">
        <f t="shared" si="242"/>
        <v>No</v>
      </c>
    </row>
    <row r="5161" spans="1:12" x14ac:dyDescent="0.3">
      <c r="A5161" t="s">
        <v>58</v>
      </c>
      <c r="B5161">
        <v>171</v>
      </c>
      <c r="C5161" s="1">
        <v>45366</v>
      </c>
      <c r="D5161" s="1">
        <v>45348.625</v>
      </c>
      <c r="E5161">
        <v>56.78</v>
      </c>
      <c r="F5161" t="s">
        <v>19</v>
      </c>
      <c r="G5161" t="s">
        <v>26</v>
      </c>
      <c r="H5161">
        <v>97112</v>
      </c>
      <c r="I5161" t="str" cm="1">
        <f t="array" ref="I5161">IFERROR(INDEX(scheduling_data!H:H,MATCH(B5161&amp;D5161,scheduling_data!D:D&amp;scheduling_data!A:A,0)),"")</f>
        <v>Kelsea Rodriguez</v>
      </c>
      <c r="J5161" t="str">
        <f t="shared" si="240"/>
        <v>No</v>
      </c>
      <c r="K5161" t="str">
        <f t="shared" si="241"/>
        <v>17145348.625Kelsea Rodriguez</v>
      </c>
      <c r="L5161" t="str">
        <f t="shared" si="242"/>
        <v>Yes</v>
      </c>
    </row>
    <row r="5162" spans="1:12" x14ac:dyDescent="0.3">
      <c r="A5162" t="s">
        <v>58</v>
      </c>
      <c r="B5162">
        <v>171</v>
      </c>
      <c r="C5162" s="1">
        <v>45366</v>
      </c>
      <c r="D5162" s="1">
        <v>45350.583333333336</v>
      </c>
      <c r="E5162">
        <v>93.22</v>
      </c>
      <c r="F5162" t="s">
        <v>9</v>
      </c>
      <c r="G5162" t="s">
        <v>28</v>
      </c>
      <c r="H5162">
        <v>97112</v>
      </c>
      <c r="I5162" t="str" cm="1">
        <f t="array" ref="I5162">IFERROR(INDEX(scheduling_data!H:H,MATCH(B5162&amp;D5162,scheduling_data!D:D&amp;scheduling_data!A:A,0)),"")</f>
        <v>Kelsea Rodriguez</v>
      </c>
      <c r="J5162" t="str">
        <f t="shared" si="240"/>
        <v>No</v>
      </c>
      <c r="K5162" t="str">
        <f t="shared" si="241"/>
        <v>17145350.5833333333Kelsea Rodriguez</v>
      </c>
      <c r="L5162" t="str">
        <f t="shared" si="242"/>
        <v>No</v>
      </c>
    </row>
    <row r="5163" spans="1:12" x14ac:dyDescent="0.3">
      <c r="A5163" t="s">
        <v>58</v>
      </c>
      <c r="B5163">
        <v>171</v>
      </c>
      <c r="C5163" s="1">
        <v>45366</v>
      </c>
      <c r="D5163" s="1">
        <v>45350.583333333336</v>
      </c>
      <c r="E5163">
        <v>56.78</v>
      </c>
      <c r="F5163" t="s">
        <v>19</v>
      </c>
      <c r="G5163" t="s">
        <v>26</v>
      </c>
      <c r="H5163">
        <v>97112</v>
      </c>
      <c r="I5163" t="str" cm="1">
        <f t="array" ref="I5163">IFERROR(INDEX(scheduling_data!H:H,MATCH(B5163&amp;D5163,scheduling_data!D:D&amp;scheduling_data!A:A,0)),"")</f>
        <v>Kelsea Rodriguez</v>
      </c>
      <c r="J5163" t="str">
        <f t="shared" si="240"/>
        <v>No</v>
      </c>
      <c r="K5163" t="str">
        <f t="shared" si="241"/>
        <v>17145350.5833333333Kelsea Rodriguez</v>
      </c>
      <c r="L5163" t="str">
        <f t="shared" si="242"/>
        <v>Yes</v>
      </c>
    </row>
    <row r="5164" spans="1:12" x14ac:dyDescent="0.3">
      <c r="A5164" t="s">
        <v>58</v>
      </c>
      <c r="B5164">
        <v>171</v>
      </c>
      <c r="C5164" s="1">
        <v>45359</v>
      </c>
      <c r="D5164" s="1">
        <v>45350.604166666664</v>
      </c>
      <c r="E5164">
        <v>85.19</v>
      </c>
      <c r="F5164" t="s">
        <v>9</v>
      </c>
      <c r="G5164" t="s">
        <v>28</v>
      </c>
      <c r="H5164">
        <v>92507</v>
      </c>
      <c r="I5164" t="str" cm="1">
        <f t="array" ref="I5164">IFERROR(INDEX(scheduling_data!H:H,MATCH(B5164&amp;D5164,scheduling_data!D:D&amp;scheduling_data!A:A,0)),"")</f>
        <v>Kelli Cruthirds</v>
      </c>
      <c r="J5164" t="str">
        <f t="shared" si="240"/>
        <v>No</v>
      </c>
      <c r="K5164" t="str">
        <f t="shared" si="241"/>
        <v>17145350.6041666667Kelli Cruthirds</v>
      </c>
      <c r="L5164" t="str">
        <f t="shared" si="242"/>
        <v>No</v>
      </c>
    </row>
    <row r="5165" spans="1:12" x14ac:dyDescent="0.3">
      <c r="A5165" t="s">
        <v>58</v>
      </c>
      <c r="B5165">
        <v>171</v>
      </c>
      <c r="C5165" s="1">
        <v>45359</v>
      </c>
      <c r="D5165" s="1">
        <v>45350.604166666664</v>
      </c>
      <c r="E5165">
        <v>64.81</v>
      </c>
      <c r="F5165" t="s">
        <v>19</v>
      </c>
      <c r="G5165" t="s">
        <v>26</v>
      </c>
      <c r="H5165">
        <v>92507</v>
      </c>
      <c r="I5165" t="str" cm="1">
        <f t="array" ref="I5165">IFERROR(INDEX(scheduling_data!H:H,MATCH(B5165&amp;D5165,scheduling_data!D:D&amp;scheduling_data!A:A,0)),"")</f>
        <v>Kelli Cruthirds</v>
      </c>
      <c r="J5165" t="str">
        <f t="shared" si="240"/>
        <v>No</v>
      </c>
      <c r="K5165" t="str">
        <f t="shared" si="241"/>
        <v>17145350.6041666667Kelli Cruthirds</v>
      </c>
      <c r="L5165" t="str">
        <f t="shared" si="242"/>
        <v>Yes</v>
      </c>
    </row>
    <row r="5166" spans="1:12" x14ac:dyDescent="0.3">
      <c r="A5166" t="s">
        <v>25</v>
      </c>
      <c r="B5166">
        <v>307</v>
      </c>
      <c r="C5166" s="1">
        <v>45352</v>
      </c>
      <c r="D5166" s="1">
        <v>45337.416666666664</v>
      </c>
      <c r="E5166">
        <v>52.1</v>
      </c>
      <c r="F5166" t="s">
        <v>9</v>
      </c>
      <c r="G5166" t="s">
        <v>28</v>
      </c>
      <c r="H5166">
        <v>97140</v>
      </c>
      <c r="I5166" t="str" cm="1">
        <f t="array" ref="I5166">IFERROR(INDEX(scheduling_data!H:H,MATCH(B5166&amp;D5166,scheduling_data!D:D&amp;scheduling_data!A:A,0)),"")</f>
        <v>Kelsea Rodriguez</v>
      </c>
      <c r="J5166" t="str">
        <f t="shared" si="240"/>
        <v>No</v>
      </c>
      <c r="K5166" t="str">
        <f t="shared" si="241"/>
        <v>30745337.4166666667Kelsea Rodriguez</v>
      </c>
      <c r="L5166" t="str">
        <f t="shared" si="242"/>
        <v>No</v>
      </c>
    </row>
    <row r="5167" spans="1:12" x14ac:dyDescent="0.3">
      <c r="A5167" t="s">
        <v>25</v>
      </c>
      <c r="B5167">
        <v>307</v>
      </c>
      <c r="C5167" s="1">
        <v>45352</v>
      </c>
      <c r="D5167" s="1">
        <v>45337.416666666664</v>
      </c>
      <c r="E5167">
        <v>28.39</v>
      </c>
      <c r="F5167" t="s">
        <v>19</v>
      </c>
      <c r="G5167" t="s">
        <v>26</v>
      </c>
      <c r="H5167">
        <v>97112</v>
      </c>
      <c r="I5167" t="str" cm="1">
        <f t="array" ref="I5167">IFERROR(INDEX(scheduling_data!H:H,MATCH(B5167&amp;D5167,scheduling_data!D:D&amp;scheduling_data!A:A,0)),"")</f>
        <v>Kelsea Rodriguez</v>
      </c>
      <c r="J5167" t="str">
        <f t="shared" si="240"/>
        <v>No</v>
      </c>
      <c r="K5167" t="str">
        <f t="shared" si="241"/>
        <v>30745337.4166666667Kelsea Rodriguez</v>
      </c>
      <c r="L5167" t="str">
        <f t="shared" si="242"/>
        <v>Yes</v>
      </c>
    </row>
    <row r="5168" spans="1:12" x14ac:dyDescent="0.3">
      <c r="A5168" t="s">
        <v>25</v>
      </c>
      <c r="B5168">
        <v>307</v>
      </c>
      <c r="C5168" s="1">
        <v>45352</v>
      </c>
      <c r="D5168" s="1">
        <v>45337.416666666664</v>
      </c>
      <c r="E5168">
        <v>65.47</v>
      </c>
      <c r="F5168" t="s">
        <v>9</v>
      </c>
      <c r="G5168" t="s">
        <v>28</v>
      </c>
      <c r="H5168">
        <v>97165</v>
      </c>
      <c r="I5168" t="str" cm="1">
        <f t="array" ref="I5168">IFERROR(INDEX(scheduling_data!H:H,MATCH(B5168&amp;D5168,scheduling_data!D:D&amp;scheduling_data!A:A,0)),"")</f>
        <v>Kelsea Rodriguez</v>
      </c>
      <c r="J5168" t="str">
        <f t="shared" si="240"/>
        <v>No</v>
      </c>
      <c r="K5168" t="str">
        <f t="shared" si="241"/>
        <v>30745337.4166666667Kelsea Rodriguez</v>
      </c>
      <c r="L5168" t="str">
        <f t="shared" si="242"/>
        <v>No</v>
      </c>
    </row>
    <row r="5169" spans="1:12" x14ac:dyDescent="0.3">
      <c r="A5169" t="s">
        <v>25</v>
      </c>
      <c r="B5169">
        <v>307</v>
      </c>
      <c r="C5169" s="1">
        <v>45352</v>
      </c>
      <c r="D5169" s="1">
        <v>45337.416666666664</v>
      </c>
      <c r="E5169">
        <v>22.9</v>
      </c>
      <c r="F5169" t="s">
        <v>19</v>
      </c>
      <c r="G5169" t="s">
        <v>26</v>
      </c>
      <c r="H5169">
        <v>97140</v>
      </c>
      <c r="I5169" t="str" cm="1">
        <f t="array" ref="I5169">IFERROR(INDEX(scheduling_data!H:H,MATCH(B5169&amp;D5169,scheduling_data!D:D&amp;scheduling_data!A:A,0)),"")</f>
        <v>Kelsea Rodriguez</v>
      </c>
      <c r="J5169" t="str">
        <f t="shared" si="240"/>
        <v>No</v>
      </c>
      <c r="K5169" t="str">
        <f t="shared" si="241"/>
        <v>30745337.4166666667Kelsea Rodriguez</v>
      </c>
      <c r="L5169" t="str">
        <f t="shared" si="242"/>
        <v>Yes</v>
      </c>
    </row>
    <row r="5170" spans="1:12" x14ac:dyDescent="0.3">
      <c r="A5170" t="s">
        <v>25</v>
      </c>
      <c r="B5170">
        <v>307</v>
      </c>
      <c r="C5170" s="1">
        <v>45352</v>
      </c>
      <c r="D5170" s="1">
        <v>45337.416666666664</v>
      </c>
      <c r="E5170">
        <v>84.53</v>
      </c>
      <c r="F5170" t="s">
        <v>19</v>
      </c>
      <c r="G5170" t="s">
        <v>26</v>
      </c>
      <c r="H5170">
        <v>97165</v>
      </c>
      <c r="I5170" t="str" cm="1">
        <f t="array" ref="I5170">IFERROR(INDEX(scheduling_data!H:H,MATCH(B5170&amp;D5170,scheduling_data!D:D&amp;scheduling_data!A:A,0)),"")</f>
        <v>Kelsea Rodriguez</v>
      </c>
      <c r="J5170" t="str">
        <f t="shared" si="240"/>
        <v>No</v>
      </c>
      <c r="K5170" t="str">
        <f t="shared" si="241"/>
        <v>30745337.4166666667Kelsea Rodriguez</v>
      </c>
      <c r="L5170" t="str">
        <f t="shared" si="242"/>
        <v>Yes</v>
      </c>
    </row>
    <row r="5171" spans="1:12" x14ac:dyDescent="0.3">
      <c r="A5171" t="s">
        <v>25</v>
      </c>
      <c r="B5171">
        <v>307</v>
      </c>
      <c r="C5171" s="1">
        <v>45352</v>
      </c>
      <c r="D5171" s="1">
        <v>45337.416666666664</v>
      </c>
      <c r="E5171">
        <v>46.61</v>
      </c>
      <c r="F5171" t="s">
        <v>9</v>
      </c>
      <c r="G5171" t="s">
        <v>28</v>
      </c>
      <c r="H5171">
        <v>97112</v>
      </c>
      <c r="I5171" t="str" cm="1">
        <f t="array" ref="I5171">IFERROR(INDEX(scheduling_data!H:H,MATCH(B5171&amp;D5171,scheduling_data!D:D&amp;scheduling_data!A:A,0)),"")</f>
        <v>Kelsea Rodriguez</v>
      </c>
      <c r="J5171" t="str">
        <f t="shared" si="240"/>
        <v>No</v>
      </c>
      <c r="K5171" t="str">
        <f t="shared" si="241"/>
        <v>30745337.4166666667Kelsea Rodriguez</v>
      </c>
      <c r="L5171" t="str">
        <f t="shared" si="242"/>
        <v>No</v>
      </c>
    </row>
    <row r="5172" spans="1:12" x14ac:dyDescent="0.3">
      <c r="A5172" t="s">
        <v>25</v>
      </c>
      <c r="B5172">
        <v>307</v>
      </c>
      <c r="C5172" s="1">
        <v>45352</v>
      </c>
      <c r="D5172" s="1">
        <v>45337.416666666664</v>
      </c>
      <c r="E5172">
        <v>50.2</v>
      </c>
      <c r="F5172" t="s">
        <v>9</v>
      </c>
      <c r="G5172" t="s">
        <v>28</v>
      </c>
      <c r="H5172">
        <v>97110</v>
      </c>
      <c r="I5172" t="str" cm="1">
        <f t="array" ref="I5172">IFERROR(INDEX(scheduling_data!H:H,MATCH(B5172&amp;D5172,scheduling_data!D:D&amp;scheduling_data!A:A,0)),"")</f>
        <v>Kelsea Rodriguez</v>
      </c>
      <c r="J5172" t="str">
        <f t="shared" si="240"/>
        <v>No</v>
      </c>
      <c r="K5172" t="str">
        <f t="shared" si="241"/>
        <v>30745337.4166666667Kelsea Rodriguez</v>
      </c>
      <c r="L5172" t="str">
        <f t="shared" si="242"/>
        <v>No</v>
      </c>
    </row>
    <row r="5173" spans="1:12" x14ac:dyDescent="0.3">
      <c r="A5173" t="s">
        <v>25</v>
      </c>
      <c r="B5173">
        <v>307</v>
      </c>
      <c r="C5173" s="1">
        <v>45352</v>
      </c>
      <c r="D5173" s="1">
        <v>45337.416666666664</v>
      </c>
      <c r="E5173">
        <v>24.8</v>
      </c>
      <c r="F5173" t="s">
        <v>19</v>
      </c>
      <c r="G5173" t="s">
        <v>26</v>
      </c>
      <c r="H5173">
        <v>97110</v>
      </c>
      <c r="I5173" t="str" cm="1">
        <f t="array" ref="I5173">IFERROR(INDEX(scheduling_data!H:H,MATCH(B5173&amp;D5173,scheduling_data!D:D&amp;scheduling_data!A:A,0)),"")</f>
        <v>Kelsea Rodriguez</v>
      </c>
      <c r="J5173" t="str">
        <f t="shared" si="240"/>
        <v>No</v>
      </c>
      <c r="K5173" t="str">
        <f t="shared" si="241"/>
        <v>30745337.4166666667Kelsea Rodriguez</v>
      </c>
      <c r="L5173" t="str">
        <f t="shared" si="242"/>
        <v>Yes</v>
      </c>
    </row>
    <row r="5174" spans="1:12" x14ac:dyDescent="0.3">
      <c r="A5174" t="s">
        <v>25</v>
      </c>
      <c r="B5174">
        <v>307</v>
      </c>
      <c r="C5174" s="1">
        <v>45359</v>
      </c>
      <c r="D5174" s="1">
        <v>45343.354166666664</v>
      </c>
      <c r="E5174">
        <v>56.78</v>
      </c>
      <c r="F5174" t="s">
        <v>19</v>
      </c>
      <c r="G5174" t="s">
        <v>26</v>
      </c>
      <c r="H5174">
        <v>97112</v>
      </c>
      <c r="I5174" t="str" cm="1">
        <f t="array" ref="I5174">IFERROR(INDEX(scheduling_data!H:H,MATCH(B5174&amp;D5174,scheduling_data!D:D&amp;scheduling_data!A:A,0)),"")</f>
        <v>Kelsea Rodriguez</v>
      </c>
      <c r="J5174" t="str">
        <f t="shared" si="240"/>
        <v>No</v>
      </c>
      <c r="K5174" t="str">
        <f t="shared" si="241"/>
        <v>30745343.3541666667Kelsea Rodriguez</v>
      </c>
      <c r="L5174" t="str">
        <f t="shared" si="242"/>
        <v>Yes</v>
      </c>
    </row>
    <row r="5175" spans="1:12" x14ac:dyDescent="0.3">
      <c r="A5175" t="s">
        <v>25</v>
      </c>
      <c r="B5175">
        <v>307</v>
      </c>
      <c r="C5175" s="1">
        <v>45359</v>
      </c>
      <c r="D5175" s="1">
        <v>45343.354166666664</v>
      </c>
      <c r="E5175">
        <v>93.22</v>
      </c>
      <c r="F5175" t="s">
        <v>9</v>
      </c>
      <c r="G5175" t="s">
        <v>28</v>
      </c>
      <c r="H5175">
        <v>97112</v>
      </c>
      <c r="I5175" t="str" cm="1">
        <f t="array" ref="I5175">IFERROR(INDEX(scheduling_data!H:H,MATCH(B5175&amp;D5175,scheduling_data!D:D&amp;scheduling_data!A:A,0)),"")</f>
        <v>Kelsea Rodriguez</v>
      </c>
      <c r="J5175" t="str">
        <f t="shared" si="240"/>
        <v>No</v>
      </c>
      <c r="K5175" t="str">
        <f t="shared" si="241"/>
        <v>30745343.3541666667Kelsea Rodriguez</v>
      </c>
      <c r="L5175" t="str">
        <f t="shared" si="242"/>
        <v>No</v>
      </c>
    </row>
    <row r="5176" spans="1:12" x14ac:dyDescent="0.3">
      <c r="A5176" t="s">
        <v>25</v>
      </c>
      <c r="B5176">
        <v>307</v>
      </c>
      <c r="C5176" s="1">
        <v>45359</v>
      </c>
      <c r="D5176" s="1">
        <v>45344.354166666664</v>
      </c>
      <c r="E5176">
        <v>93.22</v>
      </c>
      <c r="F5176" t="s">
        <v>9</v>
      </c>
      <c r="G5176" t="s">
        <v>28</v>
      </c>
      <c r="H5176">
        <v>97112</v>
      </c>
      <c r="I5176" t="str" cm="1">
        <f t="array" ref="I5176">IFERROR(INDEX(scheduling_data!H:H,MATCH(B5176&amp;D5176,scheduling_data!D:D&amp;scheduling_data!A:A,0)),"")</f>
        <v>Kelsea Rodriguez</v>
      </c>
      <c r="J5176" t="str">
        <f t="shared" si="240"/>
        <v>No</v>
      </c>
      <c r="K5176" t="str">
        <f t="shared" si="241"/>
        <v>30745344.3541666667Kelsea Rodriguez</v>
      </c>
      <c r="L5176" t="str">
        <f t="shared" si="242"/>
        <v>No</v>
      </c>
    </row>
    <row r="5177" spans="1:12" x14ac:dyDescent="0.3">
      <c r="A5177" t="s">
        <v>25</v>
      </c>
      <c r="B5177">
        <v>307</v>
      </c>
      <c r="C5177" s="1">
        <v>45359</v>
      </c>
      <c r="D5177" s="1">
        <v>45344.354166666664</v>
      </c>
      <c r="E5177">
        <v>56.78</v>
      </c>
      <c r="F5177" t="s">
        <v>19</v>
      </c>
      <c r="G5177" t="s">
        <v>26</v>
      </c>
      <c r="H5177">
        <v>97112</v>
      </c>
      <c r="I5177" t="str" cm="1">
        <f t="array" ref="I5177">IFERROR(INDEX(scheduling_data!H:H,MATCH(B5177&amp;D5177,scheduling_data!D:D&amp;scheduling_data!A:A,0)),"")</f>
        <v>Kelsea Rodriguez</v>
      </c>
      <c r="J5177" t="str">
        <f t="shared" si="240"/>
        <v>No</v>
      </c>
      <c r="K5177" t="str">
        <f t="shared" si="241"/>
        <v>30745344.3541666667Kelsea Rodriguez</v>
      </c>
      <c r="L5177" t="str">
        <f t="shared" si="242"/>
        <v>Yes</v>
      </c>
    </row>
    <row r="5178" spans="1:12" x14ac:dyDescent="0.3">
      <c r="A5178" t="s">
        <v>25</v>
      </c>
      <c r="B5178">
        <v>307</v>
      </c>
      <c r="C5178" s="1">
        <v>45366</v>
      </c>
      <c r="D5178" s="1">
        <v>45351.354166666664</v>
      </c>
      <c r="E5178">
        <v>28.39</v>
      </c>
      <c r="F5178" t="s">
        <v>19</v>
      </c>
      <c r="G5178" t="s">
        <v>26</v>
      </c>
      <c r="H5178">
        <v>97112</v>
      </c>
      <c r="I5178" t="str" cm="1">
        <f t="array" ref="I5178">IFERROR(INDEX(scheduling_data!H:H,MATCH(B5178&amp;D5178,scheduling_data!D:D&amp;scheduling_data!A:A,0)),"")</f>
        <v>Kelsea Rodriguez</v>
      </c>
      <c r="J5178" t="str">
        <f t="shared" si="240"/>
        <v>No</v>
      </c>
      <c r="K5178" t="str">
        <f t="shared" si="241"/>
        <v>30745351.3541666667Kelsea Rodriguez</v>
      </c>
      <c r="L5178" t="str">
        <f t="shared" si="242"/>
        <v>Yes</v>
      </c>
    </row>
    <row r="5179" spans="1:12" x14ac:dyDescent="0.3">
      <c r="A5179" t="s">
        <v>25</v>
      </c>
      <c r="B5179">
        <v>307</v>
      </c>
      <c r="C5179" s="1">
        <v>45366</v>
      </c>
      <c r="D5179" s="1">
        <v>45351.354166666664</v>
      </c>
      <c r="E5179">
        <v>46.61</v>
      </c>
      <c r="F5179" t="s">
        <v>9</v>
      </c>
      <c r="G5179" t="s">
        <v>28</v>
      </c>
      <c r="H5179">
        <v>97112</v>
      </c>
      <c r="I5179" t="str" cm="1">
        <f t="array" ref="I5179">IFERROR(INDEX(scheduling_data!H:H,MATCH(B5179&amp;D5179,scheduling_data!D:D&amp;scheduling_data!A:A,0)),"")</f>
        <v>Kelsea Rodriguez</v>
      </c>
      <c r="J5179" t="str">
        <f t="shared" si="240"/>
        <v>No</v>
      </c>
      <c r="K5179" t="str">
        <f t="shared" si="241"/>
        <v>30745351.3541666667Kelsea Rodriguez</v>
      </c>
      <c r="L5179" t="str">
        <f t="shared" si="242"/>
        <v>No</v>
      </c>
    </row>
    <row r="5180" spans="1:12" x14ac:dyDescent="0.3">
      <c r="A5180" t="s">
        <v>33</v>
      </c>
      <c r="B5180">
        <v>31</v>
      </c>
      <c r="C5180" s="1">
        <v>45365</v>
      </c>
      <c r="D5180" s="1">
        <v>45351.541666666664</v>
      </c>
      <c r="E5180">
        <v>90.47</v>
      </c>
      <c r="F5180" t="s">
        <v>9</v>
      </c>
      <c r="H5180">
        <v>97162</v>
      </c>
      <c r="I5180" t="str" cm="1">
        <f t="array" ref="I5180">IFERROR(INDEX(scheduling_data!H:H,MATCH(B5180&amp;D5180,scheduling_data!D:D&amp;scheduling_data!A:A,0)),"")</f>
        <v>Robert Crochet</v>
      </c>
      <c r="J5180" t="str">
        <f t="shared" si="240"/>
        <v>No</v>
      </c>
      <c r="K5180" t="str">
        <f t="shared" si="241"/>
        <v>3145351.5416666667Robert Crochet</v>
      </c>
      <c r="L5180" t="str">
        <f t="shared" si="242"/>
        <v>No</v>
      </c>
    </row>
    <row r="5181" spans="1:12" x14ac:dyDescent="0.3">
      <c r="A5181" t="s">
        <v>33</v>
      </c>
      <c r="B5181">
        <v>31</v>
      </c>
      <c r="C5181" s="1">
        <v>45365</v>
      </c>
      <c r="D5181" s="1">
        <v>45351.541666666664</v>
      </c>
      <c r="E5181">
        <v>84.53</v>
      </c>
      <c r="F5181" t="s">
        <v>19</v>
      </c>
      <c r="H5181">
        <v>97162</v>
      </c>
      <c r="I5181" t="str" cm="1">
        <f t="array" ref="I5181">IFERROR(INDEX(scheduling_data!H:H,MATCH(B5181&amp;D5181,scheduling_data!D:D&amp;scheduling_data!A:A,0)),"")</f>
        <v>Robert Crochet</v>
      </c>
      <c r="J5181" t="str">
        <f t="shared" si="240"/>
        <v>No</v>
      </c>
      <c r="K5181" t="str">
        <f t="shared" si="241"/>
        <v>3145351.5416666667Robert Crochet</v>
      </c>
      <c r="L5181" t="str">
        <f t="shared" si="242"/>
        <v>Yes</v>
      </c>
    </row>
    <row r="5182" spans="1:12" x14ac:dyDescent="0.3">
      <c r="A5182" t="s">
        <v>33</v>
      </c>
      <c r="B5182">
        <v>172</v>
      </c>
      <c r="C5182" s="1">
        <v>45358</v>
      </c>
      <c r="D5182" s="1">
        <v>45349.395833333336</v>
      </c>
      <c r="E5182">
        <v>85.19</v>
      </c>
      <c r="F5182" t="s">
        <v>9</v>
      </c>
      <c r="H5182">
        <v>92507</v>
      </c>
      <c r="I5182" t="str" cm="1">
        <f t="array" ref="I5182">IFERROR(INDEX(scheduling_data!H:H,MATCH(B5182&amp;D5182,scheduling_data!D:D&amp;scheduling_data!A:A,0)),"")</f>
        <v>Victoria Miley</v>
      </c>
      <c r="J5182" t="str">
        <f t="shared" si="240"/>
        <v>No</v>
      </c>
      <c r="K5182" t="str">
        <f t="shared" si="241"/>
        <v>17245349.3958333333Victoria Miley</v>
      </c>
      <c r="L5182" t="str">
        <f t="shared" si="242"/>
        <v>No</v>
      </c>
    </row>
    <row r="5183" spans="1:12" x14ac:dyDescent="0.3">
      <c r="A5183" t="s">
        <v>33</v>
      </c>
      <c r="B5183">
        <v>172</v>
      </c>
      <c r="C5183" s="1">
        <v>45358</v>
      </c>
      <c r="D5183" s="1">
        <v>45349.395833333336</v>
      </c>
      <c r="E5183">
        <v>64.81</v>
      </c>
      <c r="F5183" t="s">
        <v>19</v>
      </c>
      <c r="H5183">
        <v>92507</v>
      </c>
      <c r="I5183" t="str" cm="1">
        <f t="array" ref="I5183">IFERROR(INDEX(scheduling_data!H:H,MATCH(B5183&amp;D5183,scheduling_data!D:D&amp;scheduling_data!A:A,0)),"")</f>
        <v>Victoria Miley</v>
      </c>
      <c r="J5183" t="str">
        <f t="shared" si="240"/>
        <v>No</v>
      </c>
      <c r="K5183" t="str">
        <f t="shared" si="241"/>
        <v>17245349.3958333333Victoria Miley</v>
      </c>
      <c r="L5183" t="str">
        <f t="shared" si="242"/>
        <v>Yes</v>
      </c>
    </row>
    <row r="5184" spans="1:12" x14ac:dyDescent="0.3">
      <c r="A5184" t="s">
        <v>33</v>
      </c>
      <c r="B5184">
        <v>172</v>
      </c>
      <c r="C5184" s="1">
        <v>45358</v>
      </c>
      <c r="D5184" s="1">
        <v>45351.375</v>
      </c>
      <c r="E5184">
        <v>85.19</v>
      </c>
      <c r="F5184" t="s">
        <v>9</v>
      </c>
      <c r="H5184">
        <v>92507</v>
      </c>
      <c r="I5184" t="str" cm="1">
        <f t="array" ref="I5184">IFERROR(INDEX(scheduling_data!H:H,MATCH(B5184&amp;D5184,scheduling_data!D:D&amp;scheduling_data!A:A,0)),"")</f>
        <v>D'Anna Pullen</v>
      </c>
      <c r="J5184" t="str">
        <f t="shared" si="240"/>
        <v>No</v>
      </c>
      <c r="K5184" t="str">
        <f t="shared" si="241"/>
        <v>17245351.375D'Anna Pullen</v>
      </c>
      <c r="L5184" t="str">
        <f t="shared" si="242"/>
        <v>No</v>
      </c>
    </row>
    <row r="5185" spans="1:12" x14ac:dyDescent="0.3">
      <c r="A5185" t="s">
        <v>33</v>
      </c>
      <c r="B5185">
        <v>172</v>
      </c>
      <c r="C5185" s="1">
        <v>45358</v>
      </c>
      <c r="D5185" s="1">
        <v>45351.375</v>
      </c>
      <c r="E5185">
        <v>64.81</v>
      </c>
      <c r="F5185" t="s">
        <v>19</v>
      </c>
      <c r="H5185">
        <v>92507</v>
      </c>
      <c r="I5185" t="str" cm="1">
        <f t="array" ref="I5185">IFERROR(INDEX(scheduling_data!H:H,MATCH(B5185&amp;D5185,scheduling_data!D:D&amp;scheduling_data!A:A,0)),"")</f>
        <v>D'Anna Pullen</v>
      </c>
      <c r="J5185" t="str">
        <f t="shared" si="240"/>
        <v>No</v>
      </c>
      <c r="K5185" t="str">
        <f t="shared" si="241"/>
        <v>17245351.375D'Anna Pullen</v>
      </c>
      <c r="L5185" t="str">
        <f t="shared" si="242"/>
        <v>Yes</v>
      </c>
    </row>
    <row r="5186" spans="1:12" x14ac:dyDescent="0.3">
      <c r="A5186" t="s">
        <v>25</v>
      </c>
      <c r="B5186">
        <v>173</v>
      </c>
      <c r="C5186" s="1">
        <v>45352</v>
      </c>
      <c r="D5186" s="1">
        <v>45343.708333333336</v>
      </c>
      <c r="E5186">
        <v>85.19</v>
      </c>
      <c r="F5186" t="s">
        <v>9</v>
      </c>
      <c r="H5186">
        <v>92507</v>
      </c>
      <c r="I5186" t="str" cm="1">
        <f t="array" ref="I5186">IFERROR(INDEX(scheduling_data!H:H,MATCH(B5186&amp;D5186,scheduling_data!D:D&amp;scheduling_data!A:A,0)),"")</f>
        <v>D'Anna Pullen</v>
      </c>
      <c r="J5186" t="str">
        <f t="shared" si="240"/>
        <v>No</v>
      </c>
      <c r="K5186" t="str">
        <f t="shared" si="241"/>
        <v>17345343.7083333333D'Anna Pullen</v>
      </c>
      <c r="L5186" t="str">
        <f t="shared" si="242"/>
        <v>No</v>
      </c>
    </row>
    <row r="5187" spans="1:12" x14ac:dyDescent="0.3">
      <c r="A5187" t="s">
        <v>25</v>
      </c>
      <c r="B5187">
        <v>173</v>
      </c>
      <c r="C5187" s="1">
        <v>45352</v>
      </c>
      <c r="D5187" s="1">
        <v>45343.708333333336</v>
      </c>
      <c r="E5187">
        <v>64.81</v>
      </c>
      <c r="F5187" t="s">
        <v>19</v>
      </c>
      <c r="H5187">
        <v>92507</v>
      </c>
      <c r="I5187" t="str" cm="1">
        <f t="array" ref="I5187">IFERROR(INDEX(scheduling_data!H:H,MATCH(B5187&amp;D5187,scheduling_data!D:D&amp;scheduling_data!A:A,0)),"")</f>
        <v>D'Anna Pullen</v>
      </c>
      <c r="J5187" t="str">
        <f t="shared" ref="J5187:J5250" si="243">IF(I5187="", "Yes", "No")</f>
        <v>No</v>
      </c>
      <c r="K5187" t="str">
        <f t="shared" ref="K5187:K5250" si="244">IF(I5187="",B5187&amp;D5187,B5187&amp;D5187&amp;I5187)</f>
        <v>17345343.7083333333D'Anna Pullen</v>
      </c>
      <c r="L5187" t="str">
        <f t="shared" ref="L5187:L5250" si="245">IF(OR(F5187="Cash", F5187="Check", F5187="EFT", F5187="Credit Card", F5187="Visa", F5187="Mastercard", F5187="AMEX"), "Yes", "No")</f>
        <v>Yes</v>
      </c>
    </row>
    <row r="5188" spans="1:12" x14ac:dyDescent="0.3">
      <c r="A5188" t="s">
        <v>25</v>
      </c>
      <c r="B5188">
        <v>173</v>
      </c>
      <c r="C5188" s="1">
        <v>45366</v>
      </c>
      <c r="D5188" s="1">
        <v>45343.708333333336</v>
      </c>
      <c r="E5188">
        <v>0</v>
      </c>
      <c r="F5188" t="s">
        <v>9</v>
      </c>
      <c r="G5188" t="s">
        <v>441</v>
      </c>
      <c r="H5188">
        <v>92507</v>
      </c>
      <c r="I5188" t="str" cm="1">
        <f t="array" ref="I5188">IFERROR(INDEX(scheduling_data!H:H,MATCH(B5188&amp;D5188,scheduling_data!D:D&amp;scheduling_data!A:A,0)),"")</f>
        <v>D'Anna Pullen</v>
      </c>
      <c r="J5188" t="str">
        <f t="shared" si="243"/>
        <v>No</v>
      </c>
      <c r="K5188" t="str">
        <f t="shared" si="244"/>
        <v>17345343.7083333333D'Anna Pullen</v>
      </c>
      <c r="L5188" t="str">
        <f t="shared" si="245"/>
        <v>No</v>
      </c>
    </row>
    <row r="5189" spans="1:12" x14ac:dyDescent="0.3">
      <c r="A5189" t="s">
        <v>33</v>
      </c>
      <c r="B5189">
        <v>174</v>
      </c>
      <c r="C5189" s="1">
        <v>45358</v>
      </c>
      <c r="D5189" s="1">
        <v>45349.395833333336</v>
      </c>
      <c r="E5189">
        <v>85.19</v>
      </c>
      <c r="F5189" t="s">
        <v>9</v>
      </c>
      <c r="H5189">
        <v>92507</v>
      </c>
      <c r="I5189" t="str" cm="1">
        <f t="array" ref="I5189">IFERROR(INDEX(scheduling_data!H:H,MATCH(B5189&amp;D5189,scheduling_data!D:D&amp;scheduling_data!A:A,0)),"")</f>
        <v>Victoria Miley</v>
      </c>
      <c r="J5189" t="str">
        <f t="shared" si="243"/>
        <v>No</v>
      </c>
      <c r="K5189" t="str">
        <f t="shared" si="244"/>
        <v>17445349.3958333333Victoria Miley</v>
      </c>
      <c r="L5189" t="str">
        <f t="shared" si="245"/>
        <v>No</v>
      </c>
    </row>
    <row r="5190" spans="1:12" x14ac:dyDescent="0.3">
      <c r="A5190" t="s">
        <v>33</v>
      </c>
      <c r="B5190">
        <v>174</v>
      </c>
      <c r="C5190" s="1">
        <v>45358</v>
      </c>
      <c r="D5190" s="1">
        <v>45349.395833333336</v>
      </c>
      <c r="E5190">
        <v>64.81</v>
      </c>
      <c r="F5190" t="s">
        <v>19</v>
      </c>
      <c r="H5190">
        <v>92507</v>
      </c>
      <c r="I5190" t="str" cm="1">
        <f t="array" ref="I5190">IFERROR(INDEX(scheduling_data!H:H,MATCH(B5190&amp;D5190,scheduling_data!D:D&amp;scheduling_data!A:A,0)),"")</f>
        <v>Victoria Miley</v>
      </c>
      <c r="J5190" t="str">
        <f t="shared" si="243"/>
        <v>No</v>
      </c>
      <c r="K5190" t="str">
        <f t="shared" si="244"/>
        <v>17445349.3958333333Victoria Miley</v>
      </c>
      <c r="L5190" t="str">
        <f t="shared" si="245"/>
        <v>Yes</v>
      </c>
    </row>
    <row r="5191" spans="1:12" x14ac:dyDescent="0.3">
      <c r="A5191" t="s">
        <v>33</v>
      </c>
      <c r="B5191">
        <v>174</v>
      </c>
      <c r="C5191" s="1">
        <v>45358</v>
      </c>
      <c r="D5191" s="1">
        <v>45351.375</v>
      </c>
      <c r="E5191">
        <v>85.19</v>
      </c>
      <c r="F5191" t="s">
        <v>9</v>
      </c>
      <c r="H5191">
        <v>92507</v>
      </c>
      <c r="I5191" t="str" cm="1">
        <f t="array" ref="I5191">IFERROR(INDEX(scheduling_data!H:H,MATCH(B5191&amp;D5191,scheduling_data!D:D&amp;scheduling_data!A:A,0)),"")</f>
        <v>D'Anna Pullen</v>
      </c>
      <c r="J5191" t="str">
        <f t="shared" si="243"/>
        <v>No</v>
      </c>
      <c r="K5191" t="str">
        <f t="shared" si="244"/>
        <v>17445351.375D'Anna Pullen</v>
      </c>
      <c r="L5191" t="str">
        <f t="shared" si="245"/>
        <v>No</v>
      </c>
    </row>
    <row r="5192" spans="1:12" x14ac:dyDescent="0.3">
      <c r="A5192" t="s">
        <v>33</v>
      </c>
      <c r="B5192">
        <v>174</v>
      </c>
      <c r="C5192" s="1">
        <v>45358</v>
      </c>
      <c r="D5192" s="1">
        <v>45351.375</v>
      </c>
      <c r="E5192">
        <v>64.81</v>
      </c>
      <c r="F5192" t="s">
        <v>19</v>
      </c>
      <c r="H5192">
        <v>92507</v>
      </c>
      <c r="I5192" t="str" cm="1">
        <f t="array" ref="I5192">IFERROR(INDEX(scheduling_data!H:H,MATCH(B5192&amp;D5192,scheduling_data!D:D&amp;scheduling_data!A:A,0)),"")</f>
        <v>D'Anna Pullen</v>
      </c>
      <c r="J5192" t="str">
        <f t="shared" si="243"/>
        <v>No</v>
      </c>
      <c r="K5192" t="str">
        <f t="shared" si="244"/>
        <v>17445351.375D'Anna Pullen</v>
      </c>
      <c r="L5192" t="str">
        <f t="shared" si="245"/>
        <v>Yes</v>
      </c>
    </row>
    <row r="5193" spans="1:12" x14ac:dyDescent="0.3">
      <c r="A5193" t="s">
        <v>49</v>
      </c>
      <c r="B5193">
        <v>175</v>
      </c>
      <c r="C5193" s="1">
        <v>45355</v>
      </c>
      <c r="D5193" s="1">
        <v>45335.645833333336</v>
      </c>
      <c r="E5193">
        <v>77.599999999999994</v>
      </c>
      <c r="F5193" t="s">
        <v>19</v>
      </c>
      <c r="G5193" t="s">
        <v>50</v>
      </c>
      <c r="H5193">
        <v>92507</v>
      </c>
      <c r="I5193" t="str" cm="1">
        <f t="array" ref="I5193">IFERROR(INDEX(scheduling_data!H:H,MATCH(B5193&amp;D5193,scheduling_data!D:D&amp;scheduling_data!A:A,0)),"")</f>
        <v>Annette Fertitta</v>
      </c>
      <c r="J5193" t="str">
        <f t="shared" si="243"/>
        <v>No</v>
      </c>
      <c r="K5193" t="str">
        <f t="shared" si="244"/>
        <v>17545335.6458333333Annette Fertitta</v>
      </c>
      <c r="L5193" t="str">
        <f t="shared" si="245"/>
        <v>Yes</v>
      </c>
    </row>
    <row r="5194" spans="1:12" x14ac:dyDescent="0.3">
      <c r="A5194" t="s">
        <v>49</v>
      </c>
      <c r="B5194">
        <v>175</v>
      </c>
      <c r="C5194" s="1">
        <v>45355</v>
      </c>
      <c r="D5194" s="1">
        <v>45335.645833333336</v>
      </c>
      <c r="E5194">
        <v>53</v>
      </c>
      <c r="F5194" t="s">
        <v>9</v>
      </c>
      <c r="G5194" t="s">
        <v>104</v>
      </c>
      <c r="H5194">
        <v>92507</v>
      </c>
      <c r="I5194" t="str" cm="1">
        <f t="array" ref="I5194">IFERROR(INDEX(scheduling_data!H:H,MATCH(B5194&amp;D5194,scheduling_data!D:D&amp;scheduling_data!A:A,0)),"")</f>
        <v>Annette Fertitta</v>
      </c>
      <c r="J5194" t="str">
        <f t="shared" si="243"/>
        <v>No</v>
      </c>
      <c r="K5194" t="str">
        <f t="shared" si="244"/>
        <v>17545335.6458333333Annette Fertitta</v>
      </c>
      <c r="L5194" t="str">
        <f t="shared" si="245"/>
        <v>No</v>
      </c>
    </row>
    <row r="5195" spans="1:12" x14ac:dyDescent="0.3">
      <c r="A5195" t="s">
        <v>49</v>
      </c>
      <c r="B5195">
        <v>175</v>
      </c>
      <c r="C5195" s="1">
        <v>45355</v>
      </c>
      <c r="D5195" s="1">
        <v>45335.645833333336</v>
      </c>
      <c r="E5195">
        <v>-97</v>
      </c>
      <c r="F5195" t="s">
        <v>9</v>
      </c>
      <c r="G5195" t="s">
        <v>455</v>
      </c>
      <c r="H5195">
        <v>92507</v>
      </c>
      <c r="I5195" t="str" cm="1">
        <f t="array" ref="I5195">IFERROR(INDEX(scheduling_data!H:H,MATCH(B5195&amp;D5195,scheduling_data!D:D&amp;scheduling_data!A:A,0)),"")</f>
        <v>Annette Fertitta</v>
      </c>
      <c r="J5195" t="str">
        <f t="shared" si="243"/>
        <v>No</v>
      </c>
      <c r="K5195" t="str">
        <f t="shared" si="244"/>
        <v>17545335.6458333333Annette Fertitta</v>
      </c>
      <c r="L5195" t="str">
        <f t="shared" si="245"/>
        <v>No</v>
      </c>
    </row>
    <row r="5196" spans="1:12" x14ac:dyDescent="0.3">
      <c r="A5196" t="s">
        <v>49</v>
      </c>
      <c r="B5196">
        <v>175</v>
      </c>
      <c r="C5196" s="1">
        <v>45355</v>
      </c>
      <c r="D5196" s="1">
        <v>45335.645833333336</v>
      </c>
      <c r="E5196">
        <v>-53</v>
      </c>
      <c r="F5196" t="s">
        <v>9</v>
      </c>
      <c r="G5196" t="s">
        <v>456</v>
      </c>
      <c r="H5196">
        <v>92507</v>
      </c>
      <c r="I5196" t="str" cm="1">
        <f t="array" ref="I5196">IFERROR(INDEX(scheduling_data!H:H,MATCH(B5196&amp;D5196,scheduling_data!D:D&amp;scheduling_data!A:A,0)),"")</f>
        <v>Annette Fertitta</v>
      </c>
      <c r="J5196" t="str">
        <f t="shared" si="243"/>
        <v>No</v>
      </c>
      <c r="K5196" t="str">
        <f t="shared" si="244"/>
        <v>17545335.6458333333Annette Fertitta</v>
      </c>
      <c r="L5196" t="str">
        <f t="shared" si="245"/>
        <v>No</v>
      </c>
    </row>
    <row r="5197" spans="1:12" x14ac:dyDescent="0.3">
      <c r="A5197" t="s">
        <v>49</v>
      </c>
      <c r="B5197">
        <v>175</v>
      </c>
      <c r="C5197" s="1">
        <v>45355</v>
      </c>
      <c r="D5197" s="1">
        <v>45342.645833333336</v>
      </c>
      <c r="E5197">
        <v>77.599999999999994</v>
      </c>
      <c r="F5197" t="s">
        <v>19</v>
      </c>
      <c r="G5197" t="s">
        <v>50</v>
      </c>
      <c r="H5197">
        <v>92507</v>
      </c>
      <c r="I5197" t="str" cm="1">
        <f t="array" ref="I5197">IFERROR(INDEX(scheduling_data!H:H,MATCH(B5197&amp;D5197,scheduling_data!D:D&amp;scheduling_data!A:A,0)),"")</f>
        <v>D'Anna Pullen</v>
      </c>
      <c r="J5197" t="str">
        <f t="shared" si="243"/>
        <v>No</v>
      </c>
      <c r="K5197" t="str">
        <f t="shared" si="244"/>
        <v>17545342.6458333333D'Anna Pullen</v>
      </c>
      <c r="L5197" t="str">
        <f t="shared" si="245"/>
        <v>Yes</v>
      </c>
    </row>
    <row r="5198" spans="1:12" x14ac:dyDescent="0.3">
      <c r="A5198" t="s">
        <v>49</v>
      </c>
      <c r="B5198">
        <v>175</v>
      </c>
      <c r="C5198" s="1">
        <v>45355</v>
      </c>
      <c r="D5198" s="1">
        <v>45342.645833333336</v>
      </c>
      <c r="E5198">
        <v>53</v>
      </c>
      <c r="F5198" t="s">
        <v>9</v>
      </c>
      <c r="G5198" t="s">
        <v>104</v>
      </c>
      <c r="H5198">
        <v>92507</v>
      </c>
      <c r="I5198" t="str" cm="1">
        <f t="array" ref="I5198">IFERROR(INDEX(scheduling_data!H:H,MATCH(B5198&amp;D5198,scheduling_data!D:D&amp;scheduling_data!A:A,0)),"")</f>
        <v>D'Anna Pullen</v>
      </c>
      <c r="J5198" t="str">
        <f t="shared" si="243"/>
        <v>No</v>
      </c>
      <c r="K5198" t="str">
        <f t="shared" si="244"/>
        <v>17545342.6458333333D'Anna Pullen</v>
      </c>
      <c r="L5198" t="str">
        <f t="shared" si="245"/>
        <v>No</v>
      </c>
    </row>
    <row r="5199" spans="1:12" x14ac:dyDescent="0.3">
      <c r="A5199" t="s">
        <v>49</v>
      </c>
      <c r="B5199">
        <v>175</v>
      </c>
      <c r="C5199" s="1">
        <v>45355</v>
      </c>
      <c r="D5199" s="1">
        <v>45349.645833333336</v>
      </c>
      <c r="E5199">
        <v>77.599999999999994</v>
      </c>
      <c r="F5199" t="s">
        <v>19</v>
      </c>
      <c r="G5199" t="s">
        <v>50</v>
      </c>
      <c r="H5199">
        <v>92507</v>
      </c>
      <c r="I5199" t="str" cm="1">
        <f t="array" ref="I5199">IFERROR(INDEX(scheduling_data!H:H,MATCH(B5199&amp;D5199,scheduling_data!D:D&amp;scheduling_data!A:A,0)),"")</f>
        <v>D'Anna Pullen</v>
      </c>
      <c r="J5199" t="str">
        <f t="shared" si="243"/>
        <v>No</v>
      </c>
      <c r="K5199" t="str">
        <f t="shared" si="244"/>
        <v>17545349.6458333333D'Anna Pullen</v>
      </c>
      <c r="L5199" t="str">
        <f t="shared" si="245"/>
        <v>Yes</v>
      </c>
    </row>
    <row r="5200" spans="1:12" x14ac:dyDescent="0.3">
      <c r="A5200" t="s">
        <v>49</v>
      </c>
      <c r="B5200">
        <v>175</v>
      </c>
      <c r="C5200" s="1">
        <v>45355</v>
      </c>
      <c r="D5200" s="1">
        <v>45349.645833333336</v>
      </c>
      <c r="E5200">
        <v>53</v>
      </c>
      <c r="F5200" t="s">
        <v>9</v>
      </c>
      <c r="G5200" t="s">
        <v>104</v>
      </c>
      <c r="H5200">
        <v>92507</v>
      </c>
      <c r="I5200" t="str" cm="1">
        <f t="array" ref="I5200">IFERROR(INDEX(scheduling_data!H:H,MATCH(B5200&amp;D5200,scheduling_data!D:D&amp;scheduling_data!A:A,0)),"")</f>
        <v>D'Anna Pullen</v>
      </c>
      <c r="J5200" t="str">
        <f t="shared" si="243"/>
        <v>No</v>
      </c>
      <c r="K5200" t="str">
        <f t="shared" si="244"/>
        <v>17545349.6458333333D'Anna Pullen</v>
      </c>
      <c r="L5200" t="str">
        <f t="shared" si="245"/>
        <v>No</v>
      </c>
    </row>
    <row r="5201" spans="1:12" x14ac:dyDescent="0.3">
      <c r="A5201" t="s">
        <v>49</v>
      </c>
      <c r="B5201">
        <v>175</v>
      </c>
      <c r="C5201" s="1">
        <v>45355</v>
      </c>
      <c r="D5201" s="1">
        <v>45328.625</v>
      </c>
      <c r="E5201">
        <v>77.599999999999994</v>
      </c>
      <c r="F5201" t="s">
        <v>19</v>
      </c>
      <c r="G5201" t="s">
        <v>50</v>
      </c>
      <c r="H5201">
        <v>92507</v>
      </c>
      <c r="I5201" t="str" cm="1">
        <f t="array" ref="I5201">IFERROR(INDEX(scheduling_data!H:H,MATCH(B5201&amp;D5201,scheduling_data!D:D&amp;scheduling_data!A:A,0)),"")</f>
        <v>D'Anna Pullen</v>
      </c>
      <c r="J5201" t="str">
        <f t="shared" si="243"/>
        <v>No</v>
      </c>
      <c r="K5201" t="str">
        <f t="shared" si="244"/>
        <v>17545328.625D'Anna Pullen</v>
      </c>
      <c r="L5201" t="str">
        <f t="shared" si="245"/>
        <v>Yes</v>
      </c>
    </row>
    <row r="5202" spans="1:12" x14ac:dyDescent="0.3">
      <c r="A5202" t="s">
        <v>49</v>
      </c>
      <c r="B5202">
        <v>175</v>
      </c>
      <c r="C5202" s="1">
        <v>45355</v>
      </c>
      <c r="D5202" s="1">
        <v>45328.625</v>
      </c>
      <c r="E5202">
        <v>-53</v>
      </c>
      <c r="F5202" t="s">
        <v>9</v>
      </c>
      <c r="G5202" t="s">
        <v>456</v>
      </c>
      <c r="H5202">
        <v>92507</v>
      </c>
      <c r="I5202" t="str" cm="1">
        <f t="array" ref="I5202">IFERROR(INDEX(scheduling_data!H:H,MATCH(B5202&amp;D5202,scheduling_data!D:D&amp;scheduling_data!A:A,0)),"")</f>
        <v>D'Anna Pullen</v>
      </c>
      <c r="J5202" t="str">
        <f t="shared" si="243"/>
        <v>No</v>
      </c>
      <c r="K5202" t="str">
        <f t="shared" si="244"/>
        <v>17545328.625D'Anna Pullen</v>
      </c>
      <c r="L5202" t="str">
        <f t="shared" si="245"/>
        <v>No</v>
      </c>
    </row>
    <row r="5203" spans="1:12" x14ac:dyDescent="0.3">
      <c r="A5203" t="s">
        <v>49</v>
      </c>
      <c r="B5203">
        <v>175</v>
      </c>
      <c r="C5203" s="1">
        <v>45355</v>
      </c>
      <c r="D5203" s="1">
        <v>45328.625</v>
      </c>
      <c r="E5203">
        <v>-97</v>
      </c>
      <c r="F5203" t="s">
        <v>9</v>
      </c>
      <c r="G5203" t="s">
        <v>455</v>
      </c>
      <c r="H5203">
        <v>92507</v>
      </c>
      <c r="I5203" t="str" cm="1">
        <f t="array" ref="I5203">IFERROR(INDEX(scheduling_data!H:H,MATCH(B5203&amp;D5203,scheduling_data!D:D&amp;scheduling_data!A:A,0)),"")</f>
        <v>D'Anna Pullen</v>
      </c>
      <c r="J5203" t="str">
        <f t="shared" si="243"/>
        <v>No</v>
      </c>
      <c r="K5203" t="str">
        <f t="shared" si="244"/>
        <v>17545328.625D'Anna Pullen</v>
      </c>
      <c r="L5203" t="str">
        <f t="shared" si="245"/>
        <v>No</v>
      </c>
    </row>
    <row r="5204" spans="1:12" x14ac:dyDescent="0.3">
      <c r="A5204" t="s">
        <v>49</v>
      </c>
      <c r="B5204">
        <v>175</v>
      </c>
      <c r="C5204" s="1">
        <v>45355</v>
      </c>
      <c r="D5204" s="1">
        <v>45328.625</v>
      </c>
      <c r="E5204">
        <v>53</v>
      </c>
      <c r="F5204" t="s">
        <v>9</v>
      </c>
      <c r="G5204" t="s">
        <v>104</v>
      </c>
      <c r="H5204">
        <v>92507</v>
      </c>
      <c r="I5204" t="str" cm="1">
        <f t="array" ref="I5204">IFERROR(INDEX(scheduling_data!H:H,MATCH(B5204&amp;D5204,scheduling_data!D:D&amp;scheduling_data!A:A,0)),"")</f>
        <v>D'Anna Pullen</v>
      </c>
      <c r="J5204" t="str">
        <f t="shared" si="243"/>
        <v>No</v>
      </c>
      <c r="K5204" t="str">
        <f t="shared" si="244"/>
        <v>17545328.625D'Anna Pullen</v>
      </c>
      <c r="L5204" t="str">
        <f t="shared" si="245"/>
        <v>No</v>
      </c>
    </row>
    <row r="5205" spans="1:12" x14ac:dyDescent="0.3">
      <c r="A5205" t="s">
        <v>25</v>
      </c>
      <c r="B5205">
        <v>176</v>
      </c>
      <c r="C5205" s="1">
        <v>45352</v>
      </c>
      <c r="D5205" s="1">
        <v>45334.458333333336</v>
      </c>
      <c r="E5205">
        <v>52.1</v>
      </c>
      <c r="F5205" t="s">
        <v>9</v>
      </c>
      <c r="G5205" t="s">
        <v>28</v>
      </c>
      <c r="H5205">
        <v>97140</v>
      </c>
      <c r="I5205" t="str" cm="1">
        <f t="array" ref="I5205">IFERROR(INDEX(scheduling_data!H:H,MATCH(B5205&amp;D5205,scheduling_data!D:D&amp;scheduling_data!A:A,0)),"")</f>
        <v>Christian Litz</v>
      </c>
      <c r="J5205" t="str">
        <f t="shared" si="243"/>
        <v>No</v>
      </c>
      <c r="K5205" t="str">
        <f t="shared" si="244"/>
        <v>17645334.4583333333Christian Litz</v>
      </c>
      <c r="L5205" t="str">
        <f t="shared" si="245"/>
        <v>No</v>
      </c>
    </row>
    <row r="5206" spans="1:12" x14ac:dyDescent="0.3">
      <c r="A5206" t="s">
        <v>25</v>
      </c>
      <c r="B5206">
        <v>176</v>
      </c>
      <c r="C5206" s="1">
        <v>45352</v>
      </c>
      <c r="D5206" s="1">
        <v>45334.458333333336</v>
      </c>
      <c r="E5206">
        <v>22.9</v>
      </c>
      <c r="F5206" t="s">
        <v>19</v>
      </c>
      <c r="G5206" t="s">
        <v>26</v>
      </c>
      <c r="H5206">
        <v>97140</v>
      </c>
      <c r="I5206" t="str" cm="1">
        <f t="array" ref="I5206">IFERROR(INDEX(scheduling_data!H:H,MATCH(B5206&amp;D5206,scheduling_data!D:D&amp;scheduling_data!A:A,0)),"")</f>
        <v>Christian Litz</v>
      </c>
      <c r="J5206" t="str">
        <f t="shared" si="243"/>
        <v>No</v>
      </c>
      <c r="K5206" t="str">
        <f t="shared" si="244"/>
        <v>17645334.4583333333Christian Litz</v>
      </c>
      <c r="L5206" t="str">
        <f t="shared" si="245"/>
        <v>Yes</v>
      </c>
    </row>
    <row r="5207" spans="1:12" x14ac:dyDescent="0.3">
      <c r="A5207" t="s">
        <v>25</v>
      </c>
      <c r="B5207">
        <v>176</v>
      </c>
      <c r="C5207" s="1">
        <v>45352</v>
      </c>
      <c r="D5207" s="1">
        <v>45334.458333333336</v>
      </c>
      <c r="E5207">
        <v>46.61</v>
      </c>
      <c r="F5207" t="s">
        <v>9</v>
      </c>
      <c r="G5207" t="s">
        <v>28</v>
      </c>
      <c r="H5207">
        <v>97112</v>
      </c>
      <c r="I5207" t="str" cm="1">
        <f t="array" ref="I5207">IFERROR(INDEX(scheduling_data!H:H,MATCH(B5207&amp;D5207,scheduling_data!D:D&amp;scheduling_data!A:A,0)),"")</f>
        <v>Christian Litz</v>
      </c>
      <c r="J5207" t="str">
        <f t="shared" si="243"/>
        <v>No</v>
      </c>
      <c r="K5207" t="str">
        <f t="shared" si="244"/>
        <v>17645334.4583333333Christian Litz</v>
      </c>
      <c r="L5207" t="str">
        <f t="shared" si="245"/>
        <v>No</v>
      </c>
    </row>
    <row r="5208" spans="1:12" x14ac:dyDescent="0.3">
      <c r="A5208" t="s">
        <v>25</v>
      </c>
      <c r="B5208">
        <v>176</v>
      </c>
      <c r="C5208" s="1">
        <v>45352</v>
      </c>
      <c r="D5208" s="1">
        <v>45334.458333333336</v>
      </c>
      <c r="E5208">
        <v>28.39</v>
      </c>
      <c r="F5208" t="s">
        <v>19</v>
      </c>
      <c r="G5208" t="s">
        <v>26</v>
      </c>
      <c r="H5208">
        <v>97112</v>
      </c>
      <c r="I5208" t="str" cm="1">
        <f t="array" ref="I5208">IFERROR(INDEX(scheduling_data!H:H,MATCH(B5208&amp;D5208,scheduling_data!D:D&amp;scheduling_data!A:A,0)),"")</f>
        <v>Christian Litz</v>
      </c>
      <c r="J5208" t="str">
        <f t="shared" si="243"/>
        <v>No</v>
      </c>
      <c r="K5208" t="str">
        <f t="shared" si="244"/>
        <v>17645334.4583333333Christian Litz</v>
      </c>
      <c r="L5208" t="str">
        <f t="shared" si="245"/>
        <v>Yes</v>
      </c>
    </row>
    <row r="5209" spans="1:12" x14ac:dyDescent="0.3">
      <c r="A5209" t="s">
        <v>25</v>
      </c>
      <c r="B5209">
        <v>176</v>
      </c>
      <c r="C5209" s="1">
        <v>45366</v>
      </c>
      <c r="D5209" s="1">
        <v>45334.458333333336</v>
      </c>
      <c r="E5209">
        <v>0</v>
      </c>
      <c r="F5209" t="s">
        <v>9</v>
      </c>
      <c r="G5209" t="s">
        <v>457</v>
      </c>
      <c r="H5209">
        <v>97140</v>
      </c>
      <c r="I5209" t="str" cm="1">
        <f t="array" ref="I5209">IFERROR(INDEX(scheduling_data!H:H,MATCH(B5209&amp;D5209,scheduling_data!D:D&amp;scheduling_data!A:A,0)),"")</f>
        <v>Christian Litz</v>
      </c>
      <c r="J5209" t="str">
        <f t="shared" si="243"/>
        <v>No</v>
      </c>
      <c r="K5209" t="str">
        <f t="shared" si="244"/>
        <v>17645334.4583333333Christian Litz</v>
      </c>
      <c r="L5209" t="str">
        <f t="shared" si="245"/>
        <v>No</v>
      </c>
    </row>
    <row r="5210" spans="1:12" x14ac:dyDescent="0.3">
      <c r="A5210" t="s">
        <v>25</v>
      </c>
      <c r="B5210">
        <v>176</v>
      </c>
      <c r="C5210" s="1">
        <v>45366</v>
      </c>
      <c r="D5210" s="1">
        <v>45334.458333333336</v>
      </c>
      <c r="E5210">
        <v>0</v>
      </c>
      <c r="F5210" t="s">
        <v>9</v>
      </c>
      <c r="G5210" t="s">
        <v>457</v>
      </c>
      <c r="H5210">
        <v>97112</v>
      </c>
      <c r="I5210" t="str" cm="1">
        <f t="array" ref="I5210">IFERROR(INDEX(scheduling_data!H:H,MATCH(B5210&amp;D5210,scheduling_data!D:D&amp;scheduling_data!A:A,0)),"")</f>
        <v>Christian Litz</v>
      </c>
      <c r="J5210" t="str">
        <f t="shared" si="243"/>
        <v>No</v>
      </c>
      <c r="K5210" t="str">
        <f t="shared" si="244"/>
        <v>17645334.4583333333Christian Litz</v>
      </c>
      <c r="L5210" t="str">
        <f t="shared" si="245"/>
        <v>No</v>
      </c>
    </row>
    <row r="5211" spans="1:12" x14ac:dyDescent="0.3">
      <c r="A5211" t="s">
        <v>25</v>
      </c>
      <c r="B5211">
        <v>176</v>
      </c>
      <c r="C5211" s="1">
        <v>45352</v>
      </c>
      <c r="D5211" s="1">
        <v>45335.458333333336</v>
      </c>
      <c r="E5211">
        <v>84.53</v>
      </c>
      <c r="F5211" t="s">
        <v>19</v>
      </c>
      <c r="G5211" t="s">
        <v>26</v>
      </c>
      <c r="H5211">
        <v>97165</v>
      </c>
      <c r="I5211" t="str" cm="1">
        <f t="array" ref="I5211">IFERROR(INDEX(scheduling_data!H:H,MATCH(B5211&amp;D5211,scheduling_data!D:D&amp;scheduling_data!A:A,0)),"")</f>
        <v>Carolyn Simpson</v>
      </c>
      <c r="J5211" t="str">
        <f t="shared" si="243"/>
        <v>No</v>
      </c>
      <c r="K5211" t="str">
        <f t="shared" si="244"/>
        <v>17645335.4583333333Carolyn Simpson</v>
      </c>
      <c r="L5211" t="str">
        <f t="shared" si="245"/>
        <v>Yes</v>
      </c>
    </row>
    <row r="5212" spans="1:12" x14ac:dyDescent="0.3">
      <c r="A5212" t="s">
        <v>25</v>
      </c>
      <c r="B5212">
        <v>176</v>
      </c>
      <c r="C5212" s="1">
        <v>45352</v>
      </c>
      <c r="D5212" s="1">
        <v>45335.458333333336</v>
      </c>
      <c r="E5212">
        <v>65.47</v>
      </c>
      <c r="F5212" t="s">
        <v>9</v>
      </c>
      <c r="G5212" t="s">
        <v>28</v>
      </c>
      <c r="H5212">
        <v>97165</v>
      </c>
      <c r="I5212" t="str" cm="1">
        <f t="array" ref="I5212">IFERROR(INDEX(scheduling_data!H:H,MATCH(B5212&amp;D5212,scheduling_data!D:D&amp;scheduling_data!A:A,0)),"")</f>
        <v>Carolyn Simpson</v>
      </c>
      <c r="J5212" t="str">
        <f t="shared" si="243"/>
        <v>No</v>
      </c>
      <c r="K5212" t="str">
        <f t="shared" si="244"/>
        <v>17645335.4583333333Carolyn Simpson</v>
      </c>
      <c r="L5212" t="str">
        <f t="shared" si="245"/>
        <v>No</v>
      </c>
    </row>
    <row r="5213" spans="1:12" x14ac:dyDescent="0.3">
      <c r="A5213" t="s">
        <v>25</v>
      </c>
      <c r="B5213">
        <v>176</v>
      </c>
      <c r="C5213" s="1">
        <v>45352</v>
      </c>
      <c r="D5213" s="1">
        <v>45335.458333333336</v>
      </c>
      <c r="E5213">
        <v>56.78</v>
      </c>
      <c r="F5213" t="s">
        <v>19</v>
      </c>
      <c r="G5213" t="s">
        <v>26</v>
      </c>
      <c r="H5213">
        <v>97112</v>
      </c>
      <c r="I5213" t="str" cm="1">
        <f t="array" ref="I5213">IFERROR(INDEX(scheduling_data!H:H,MATCH(B5213&amp;D5213,scheduling_data!D:D&amp;scheduling_data!A:A,0)),"")</f>
        <v>Carolyn Simpson</v>
      </c>
      <c r="J5213" t="str">
        <f t="shared" si="243"/>
        <v>No</v>
      </c>
      <c r="K5213" t="str">
        <f t="shared" si="244"/>
        <v>17645335.4583333333Carolyn Simpson</v>
      </c>
      <c r="L5213" t="str">
        <f t="shared" si="245"/>
        <v>Yes</v>
      </c>
    </row>
    <row r="5214" spans="1:12" x14ac:dyDescent="0.3">
      <c r="A5214" t="s">
        <v>25</v>
      </c>
      <c r="B5214">
        <v>176</v>
      </c>
      <c r="C5214" s="1">
        <v>45352</v>
      </c>
      <c r="D5214" s="1">
        <v>45335.458333333336</v>
      </c>
      <c r="E5214">
        <v>93.22</v>
      </c>
      <c r="F5214" t="s">
        <v>9</v>
      </c>
      <c r="G5214" t="s">
        <v>28</v>
      </c>
      <c r="H5214">
        <v>97112</v>
      </c>
      <c r="I5214" t="str" cm="1">
        <f t="array" ref="I5214">IFERROR(INDEX(scheduling_data!H:H,MATCH(B5214&amp;D5214,scheduling_data!D:D&amp;scheduling_data!A:A,0)),"")</f>
        <v>Carolyn Simpson</v>
      </c>
      <c r="J5214" t="str">
        <f t="shared" si="243"/>
        <v>No</v>
      </c>
      <c r="K5214" t="str">
        <f t="shared" si="244"/>
        <v>17645335.4583333333Carolyn Simpson</v>
      </c>
      <c r="L5214" t="str">
        <f t="shared" si="245"/>
        <v>No</v>
      </c>
    </row>
    <row r="5215" spans="1:12" x14ac:dyDescent="0.3">
      <c r="A5215" t="s">
        <v>25</v>
      </c>
      <c r="B5215">
        <v>176</v>
      </c>
      <c r="C5215" s="1">
        <v>45352</v>
      </c>
      <c r="D5215" s="1">
        <v>45335.458333333336</v>
      </c>
      <c r="E5215">
        <v>0</v>
      </c>
      <c r="F5215" t="s">
        <v>9</v>
      </c>
      <c r="G5215" t="s">
        <v>441</v>
      </c>
      <c r="H5215">
        <v>97112</v>
      </c>
      <c r="I5215" t="str" cm="1">
        <f t="array" ref="I5215">IFERROR(INDEX(scheduling_data!H:H,MATCH(B5215&amp;D5215,scheduling_data!D:D&amp;scheduling_data!A:A,0)),"")</f>
        <v>Carolyn Simpson</v>
      </c>
      <c r="J5215" t="str">
        <f t="shared" si="243"/>
        <v>No</v>
      </c>
      <c r="K5215" t="str">
        <f t="shared" si="244"/>
        <v>17645335.4583333333Carolyn Simpson</v>
      </c>
      <c r="L5215" t="str">
        <f t="shared" si="245"/>
        <v>No</v>
      </c>
    </row>
    <row r="5216" spans="1:12" x14ac:dyDescent="0.3">
      <c r="A5216" t="s">
        <v>25</v>
      </c>
      <c r="B5216">
        <v>176</v>
      </c>
      <c r="C5216" s="1">
        <v>45352</v>
      </c>
      <c r="D5216" s="1">
        <v>45335.458333333336</v>
      </c>
      <c r="E5216">
        <v>0</v>
      </c>
      <c r="F5216" t="s">
        <v>9</v>
      </c>
      <c r="G5216" t="s">
        <v>441</v>
      </c>
      <c r="H5216">
        <v>97165</v>
      </c>
      <c r="I5216" t="str" cm="1">
        <f t="array" ref="I5216">IFERROR(INDEX(scheduling_data!H:H,MATCH(B5216&amp;D5216,scheduling_data!D:D&amp;scheduling_data!A:A,0)),"")</f>
        <v>Carolyn Simpson</v>
      </c>
      <c r="J5216" t="str">
        <f t="shared" si="243"/>
        <v>No</v>
      </c>
      <c r="K5216" t="str">
        <f t="shared" si="244"/>
        <v>17645335.4583333333Carolyn Simpson</v>
      </c>
      <c r="L5216" t="str">
        <f t="shared" si="245"/>
        <v>No</v>
      </c>
    </row>
    <row r="5217" spans="1:12" x14ac:dyDescent="0.3">
      <c r="A5217" t="s">
        <v>25</v>
      </c>
      <c r="B5217">
        <v>176</v>
      </c>
      <c r="C5217" s="1">
        <v>45359</v>
      </c>
      <c r="D5217" s="1">
        <v>45337.416666666664</v>
      </c>
      <c r="E5217">
        <v>56.78</v>
      </c>
      <c r="F5217" t="s">
        <v>19</v>
      </c>
      <c r="G5217" t="s">
        <v>26</v>
      </c>
      <c r="H5217">
        <v>97112</v>
      </c>
      <c r="I5217" t="str" cm="1">
        <f t="array" ref="I5217">IFERROR(INDEX(scheduling_data!H:H,MATCH(B5217&amp;D5217,scheduling_data!D:D&amp;scheduling_data!A:A,0)),"")</f>
        <v>Christian Litz</v>
      </c>
      <c r="J5217" t="str">
        <f t="shared" si="243"/>
        <v>No</v>
      </c>
      <c r="K5217" t="str">
        <f t="shared" si="244"/>
        <v>17645337.4166666667Christian Litz</v>
      </c>
      <c r="L5217" t="str">
        <f t="shared" si="245"/>
        <v>Yes</v>
      </c>
    </row>
    <row r="5218" spans="1:12" x14ac:dyDescent="0.3">
      <c r="A5218" t="s">
        <v>25</v>
      </c>
      <c r="B5218">
        <v>176</v>
      </c>
      <c r="C5218" s="1">
        <v>45359</v>
      </c>
      <c r="D5218" s="1">
        <v>45337.416666666664</v>
      </c>
      <c r="E5218">
        <v>93.22</v>
      </c>
      <c r="F5218" t="s">
        <v>9</v>
      </c>
      <c r="G5218" t="s">
        <v>28</v>
      </c>
      <c r="H5218">
        <v>97112</v>
      </c>
      <c r="I5218" t="str" cm="1">
        <f t="array" ref="I5218">IFERROR(INDEX(scheduling_data!H:H,MATCH(B5218&amp;D5218,scheduling_data!D:D&amp;scheduling_data!A:A,0)),"")</f>
        <v>Christian Litz</v>
      </c>
      <c r="J5218" t="str">
        <f t="shared" si="243"/>
        <v>No</v>
      </c>
      <c r="K5218" t="str">
        <f t="shared" si="244"/>
        <v>17645337.4166666667Christian Litz</v>
      </c>
      <c r="L5218" t="str">
        <f t="shared" si="245"/>
        <v>No</v>
      </c>
    </row>
    <row r="5219" spans="1:12" x14ac:dyDescent="0.3">
      <c r="A5219" t="s">
        <v>25</v>
      </c>
      <c r="B5219">
        <v>176</v>
      </c>
      <c r="C5219" s="1">
        <v>45359</v>
      </c>
      <c r="D5219" s="1">
        <v>45341.458333333336</v>
      </c>
      <c r="E5219">
        <v>56.78</v>
      </c>
      <c r="F5219" t="s">
        <v>19</v>
      </c>
      <c r="G5219" t="s">
        <v>26</v>
      </c>
      <c r="H5219">
        <v>97112</v>
      </c>
      <c r="I5219" t="str" cm="1">
        <f t="array" ref="I5219">IFERROR(INDEX(scheduling_data!H:H,MATCH(B5219&amp;D5219,scheduling_data!D:D&amp;scheduling_data!A:A,0)),"")</f>
        <v>Christian Litz</v>
      </c>
      <c r="J5219" t="str">
        <f t="shared" si="243"/>
        <v>No</v>
      </c>
      <c r="K5219" t="str">
        <f t="shared" si="244"/>
        <v>17645341.4583333333Christian Litz</v>
      </c>
      <c r="L5219" t="str">
        <f t="shared" si="245"/>
        <v>Yes</v>
      </c>
    </row>
    <row r="5220" spans="1:12" x14ac:dyDescent="0.3">
      <c r="A5220" t="s">
        <v>25</v>
      </c>
      <c r="B5220">
        <v>176</v>
      </c>
      <c r="C5220" s="1">
        <v>45359</v>
      </c>
      <c r="D5220" s="1">
        <v>45341.458333333336</v>
      </c>
      <c r="E5220">
        <v>93.22</v>
      </c>
      <c r="F5220" t="s">
        <v>9</v>
      </c>
      <c r="G5220" t="s">
        <v>28</v>
      </c>
      <c r="H5220">
        <v>97112</v>
      </c>
      <c r="I5220" t="str" cm="1">
        <f t="array" ref="I5220">IFERROR(INDEX(scheduling_data!H:H,MATCH(B5220&amp;D5220,scheduling_data!D:D&amp;scheduling_data!A:A,0)),"")</f>
        <v>Christian Litz</v>
      </c>
      <c r="J5220" t="str">
        <f t="shared" si="243"/>
        <v>No</v>
      </c>
      <c r="K5220" t="str">
        <f t="shared" si="244"/>
        <v>17645341.4583333333Christian Litz</v>
      </c>
      <c r="L5220" t="str">
        <f t="shared" si="245"/>
        <v>No</v>
      </c>
    </row>
    <row r="5221" spans="1:12" x14ac:dyDescent="0.3">
      <c r="A5221" t="s">
        <v>25</v>
      </c>
      <c r="B5221">
        <v>176</v>
      </c>
      <c r="C5221" s="1">
        <v>45352</v>
      </c>
      <c r="D5221" s="1">
        <v>45324.479166666664</v>
      </c>
      <c r="E5221">
        <v>56.78</v>
      </c>
      <c r="F5221" t="s">
        <v>19</v>
      </c>
      <c r="G5221" t="s">
        <v>26</v>
      </c>
      <c r="H5221">
        <v>97112</v>
      </c>
      <c r="I5221" t="str" cm="1">
        <f t="array" ref="I5221">IFERROR(INDEX(scheduling_data!H:H,MATCH(B5221&amp;D5221,scheduling_data!D:D&amp;scheduling_data!A:A,0)),"")</f>
        <v>Christian Litz</v>
      </c>
      <c r="J5221" t="str">
        <f t="shared" si="243"/>
        <v>No</v>
      </c>
      <c r="K5221" t="str">
        <f t="shared" si="244"/>
        <v>17645324.4791666667Christian Litz</v>
      </c>
      <c r="L5221" t="str">
        <f t="shared" si="245"/>
        <v>Yes</v>
      </c>
    </row>
    <row r="5222" spans="1:12" x14ac:dyDescent="0.3">
      <c r="A5222" t="s">
        <v>25</v>
      </c>
      <c r="B5222">
        <v>176</v>
      </c>
      <c r="C5222" s="1">
        <v>45352</v>
      </c>
      <c r="D5222" s="1">
        <v>45324.479166666664</v>
      </c>
      <c r="E5222">
        <v>93.22</v>
      </c>
      <c r="F5222" t="s">
        <v>9</v>
      </c>
      <c r="G5222" t="s">
        <v>28</v>
      </c>
      <c r="H5222">
        <v>97112</v>
      </c>
      <c r="I5222" t="str" cm="1">
        <f t="array" ref="I5222">IFERROR(INDEX(scheduling_data!H:H,MATCH(B5222&amp;D5222,scheduling_data!D:D&amp;scheduling_data!A:A,0)),"")</f>
        <v>Christian Litz</v>
      </c>
      <c r="J5222" t="str">
        <f t="shared" si="243"/>
        <v>No</v>
      </c>
      <c r="K5222" t="str">
        <f t="shared" si="244"/>
        <v>17645324.4791666667Christian Litz</v>
      </c>
      <c r="L5222" t="str">
        <f t="shared" si="245"/>
        <v>No</v>
      </c>
    </row>
    <row r="5223" spans="1:12" x14ac:dyDescent="0.3">
      <c r="A5223" t="s">
        <v>25</v>
      </c>
      <c r="B5223">
        <v>176</v>
      </c>
      <c r="C5223" s="1">
        <v>45352</v>
      </c>
      <c r="D5223" s="1">
        <v>45324.479166666664</v>
      </c>
      <c r="E5223">
        <v>0</v>
      </c>
      <c r="F5223" t="s">
        <v>9</v>
      </c>
      <c r="G5223" t="s">
        <v>441</v>
      </c>
      <c r="H5223">
        <v>97112</v>
      </c>
      <c r="I5223" t="str" cm="1">
        <f t="array" ref="I5223">IFERROR(INDEX(scheduling_data!H:H,MATCH(B5223&amp;D5223,scheduling_data!D:D&amp;scheduling_data!A:A,0)),"")</f>
        <v>Christian Litz</v>
      </c>
      <c r="J5223" t="str">
        <f t="shared" si="243"/>
        <v>No</v>
      </c>
      <c r="K5223" t="str">
        <f t="shared" si="244"/>
        <v>17645324.4791666667Christian Litz</v>
      </c>
      <c r="L5223" t="str">
        <f t="shared" si="245"/>
        <v>No</v>
      </c>
    </row>
    <row r="5224" spans="1:12" x14ac:dyDescent="0.3">
      <c r="A5224" t="s">
        <v>25</v>
      </c>
      <c r="B5224">
        <v>176</v>
      </c>
      <c r="C5224" s="1">
        <v>45359</v>
      </c>
      <c r="D5224" s="1">
        <v>45345.395833333336</v>
      </c>
      <c r="E5224">
        <v>93.22</v>
      </c>
      <c r="F5224" t="s">
        <v>9</v>
      </c>
      <c r="G5224" t="s">
        <v>28</v>
      </c>
      <c r="H5224">
        <v>97112</v>
      </c>
      <c r="I5224" t="str" cm="1">
        <f t="array" ref="I5224">IFERROR(INDEX(scheduling_data!H:H,MATCH(B5224&amp;D5224,scheduling_data!D:D&amp;scheduling_data!A:A,0)),"")</f>
        <v>Christian Litz</v>
      </c>
      <c r="J5224" t="str">
        <f t="shared" si="243"/>
        <v>No</v>
      </c>
      <c r="K5224" t="str">
        <f t="shared" si="244"/>
        <v>17645345.3958333333Christian Litz</v>
      </c>
      <c r="L5224" t="str">
        <f t="shared" si="245"/>
        <v>No</v>
      </c>
    </row>
    <row r="5225" spans="1:12" x14ac:dyDescent="0.3">
      <c r="A5225" t="s">
        <v>25</v>
      </c>
      <c r="B5225">
        <v>176</v>
      </c>
      <c r="C5225" s="1">
        <v>45359</v>
      </c>
      <c r="D5225" s="1">
        <v>45345.395833333336</v>
      </c>
      <c r="E5225">
        <v>56.78</v>
      </c>
      <c r="F5225" t="s">
        <v>19</v>
      </c>
      <c r="G5225" t="s">
        <v>26</v>
      </c>
      <c r="H5225">
        <v>97112</v>
      </c>
      <c r="I5225" t="str" cm="1">
        <f t="array" ref="I5225">IFERROR(INDEX(scheduling_data!H:H,MATCH(B5225&amp;D5225,scheduling_data!D:D&amp;scheduling_data!A:A,0)),"")</f>
        <v>Christian Litz</v>
      </c>
      <c r="J5225" t="str">
        <f t="shared" si="243"/>
        <v>No</v>
      </c>
      <c r="K5225" t="str">
        <f t="shared" si="244"/>
        <v>17645345.3958333333Christian Litz</v>
      </c>
      <c r="L5225" t="str">
        <f t="shared" si="245"/>
        <v>Yes</v>
      </c>
    </row>
    <row r="5226" spans="1:12" x14ac:dyDescent="0.3">
      <c r="A5226" t="s">
        <v>25</v>
      </c>
      <c r="B5226">
        <v>176</v>
      </c>
      <c r="C5226" s="1">
        <v>45366</v>
      </c>
      <c r="D5226" s="1">
        <v>45348.458333333336</v>
      </c>
      <c r="E5226">
        <v>56.78</v>
      </c>
      <c r="F5226" t="s">
        <v>19</v>
      </c>
      <c r="G5226" t="s">
        <v>26</v>
      </c>
      <c r="H5226">
        <v>97112</v>
      </c>
      <c r="I5226" t="str" cm="1">
        <f t="array" ref="I5226">IFERROR(INDEX(scheduling_data!H:H,MATCH(B5226&amp;D5226,scheduling_data!D:D&amp;scheduling_data!A:A,0)),"")</f>
        <v>Christian Litz</v>
      </c>
      <c r="J5226" t="str">
        <f t="shared" si="243"/>
        <v>No</v>
      </c>
      <c r="K5226" t="str">
        <f t="shared" si="244"/>
        <v>17645348.4583333333Christian Litz</v>
      </c>
      <c r="L5226" t="str">
        <f t="shared" si="245"/>
        <v>Yes</v>
      </c>
    </row>
    <row r="5227" spans="1:12" x14ac:dyDescent="0.3">
      <c r="A5227" t="s">
        <v>25</v>
      </c>
      <c r="B5227">
        <v>176</v>
      </c>
      <c r="C5227" s="1">
        <v>45366</v>
      </c>
      <c r="D5227" s="1">
        <v>45348.458333333336</v>
      </c>
      <c r="E5227">
        <v>93.22</v>
      </c>
      <c r="F5227" t="s">
        <v>9</v>
      </c>
      <c r="G5227" t="s">
        <v>28</v>
      </c>
      <c r="H5227">
        <v>97112</v>
      </c>
      <c r="I5227" t="str" cm="1">
        <f t="array" ref="I5227">IFERROR(INDEX(scheduling_data!H:H,MATCH(B5227&amp;D5227,scheduling_data!D:D&amp;scheduling_data!A:A,0)),"")</f>
        <v>Christian Litz</v>
      </c>
      <c r="J5227" t="str">
        <f t="shared" si="243"/>
        <v>No</v>
      </c>
      <c r="K5227" t="str">
        <f t="shared" si="244"/>
        <v>17645348.4583333333Christian Litz</v>
      </c>
      <c r="L5227" t="str">
        <f t="shared" si="245"/>
        <v>No</v>
      </c>
    </row>
    <row r="5228" spans="1:12" x14ac:dyDescent="0.3">
      <c r="A5228" t="s">
        <v>25</v>
      </c>
      <c r="B5228">
        <v>176</v>
      </c>
      <c r="C5228" s="1">
        <v>45352</v>
      </c>
      <c r="D5228" s="1">
        <v>45327.4375</v>
      </c>
      <c r="E5228">
        <v>56.78</v>
      </c>
      <c r="F5228" t="s">
        <v>19</v>
      </c>
      <c r="G5228" t="s">
        <v>26</v>
      </c>
      <c r="H5228">
        <v>97112</v>
      </c>
      <c r="I5228" t="str" cm="1">
        <f t="array" ref="I5228">IFERROR(INDEX(scheduling_data!H:H,MATCH(B5228&amp;D5228,scheduling_data!D:D&amp;scheduling_data!A:A,0)),"")</f>
        <v>Christian Litz</v>
      </c>
      <c r="J5228" t="str">
        <f t="shared" si="243"/>
        <v>No</v>
      </c>
      <c r="K5228" t="str">
        <f t="shared" si="244"/>
        <v>17645327.4375Christian Litz</v>
      </c>
      <c r="L5228" t="str">
        <f t="shared" si="245"/>
        <v>Yes</v>
      </c>
    </row>
    <row r="5229" spans="1:12" x14ac:dyDescent="0.3">
      <c r="A5229" t="s">
        <v>25</v>
      </c>
      <c r="B5229">
        <v>176</v>
      </c>
      <c r="C5229" s="1">
        <v>45352</v>
      </c>
      <c r="D5229" s="1">
        <v>45327.4375</v>
      </c>
      <c r="E5229">
        <v>93.22</v>
      </c>
      <c r="F5229" t="s">
        <v>9</v>
      </c>
      <c r="G5229" t="s">
        <v>28</v>
      </c>
      <c r="H5229">
        <v>97112</v>
      </c>
      <c r="I5229" t="str" cm="1">
        <f t="array" ref="I5229">IFERROR(INDEX(scheduling_data!H:H,MATCH(B5229&amp;D5229,scheduling_data!D:D&amp;scheduling_data!A:A,0)),"")</f>
        <v>Christian Litz</v>
      </c>
      <c r="J5229" t="str">
        <f t="shared" si="243"/>
        <v>No</v>
      </c>
      <c r="K5229" t="str">
        <f t="shared" si="244"/>
        <v>17645327.4375Christian Litz</v>
      </c>
      <c r="L5229" t="str">
        <f t="shared" si="245"/>
        <v>No</v>
      </c>
    </row>
    <row r="5230" spans="1:12" x14ac:dyDescent="0.3">
      <c r="A5230" t="s">
        <v>25</v>
      </c>
      <c r="B5230">
        <v>176</v>
      </c>
      <c r="C5230" s="1">
        <v>45352</v>
      </c>
      <c r="D5230" s="1">
        <v>45327.4375</v>
      </c>
      <c r="E5230">
        <v>0</v>
      </c>
      <c r="F5230" t="s">
        <v>9</v>
      </c>
      <c r="G5230" t="s">
        <v>441</v>
      </c>
      <c r="H5230">
        <v>97112</v>
      </c>
      <c r="I5230" t="str" cm="1">
        <f t="array" ref="I5230">IFERROR(INDEX(scheduling_data!H:H,MATCH(B5230&amp;D5230,scheduling_data!D:D&amp;scheduling_data!A:A,0)),"")</f>
        <v>Christian Litz</v>
      </c>
      <c r="J5230" t="str">
        <f t="shared" si="243"/>
        <v>No</v>
      </c>
      <c r="K5230" t="str">
        <f t="shared" si="244"/>
        <v>17645327.4375Christian Litz</v>
      </c>
      <c r="L5230" t="str">
        <f t="shared" si="245"/>
        <v>No</v>
      </c>
    </row>
    <row r="5231" spans="1:12" x14ac:dyDescent="0.3">
      <c r="A5231" t="s">
        <v>25</v>
      </c>
      <c r="B5231">
        <v>176</v>
      </c>
      <c r="C5231" s="1">
        <v>45352</v>
      </c>
      <c r="D5231" s="1">
        <v>45331.416666666664</v>
      </c>
      <c r="E5231">
        <v>46.61</v>
      </c>
      <c r="F5231" t="s">
        <v>9</v>
      </c>
      <c r="G5231" t="s">
        <v>28</v>
      </c>
      <c r="H5231">
        <v>97112</v>
      </c>
      <c r="I5231" t="str" cm="1">
        <f t="array" ref="I5231">IFERROR(INDEX(scheduling_data!H:H,MATCH(B5231&amp;D5231,scheduling_data!D:D&amp;scheduling_data!A:A,0)),"")</f>
        <v>Christian Litz</v>
      </c>
      <c r="J5231" t="str">
        <f t="shared" si="243"/>
        <v>No</v>
      </c>
      <c r="K5231" t="str">
        <f t="shared" si="244"/>
        <v>17645331.4166666667Christian Litz</v>
      </c>
      <c r="L5231" t="str">
        <f t="shared" si="245"/>
        <v>No</v>
      </c>
    </row>
    <row r="5232" spans="1:12" x14ac:dyDescent="0.3">
      <c r="A5232" t="s">
        <v>25</v>
      </c>
      <c r="B5232">
        <v>176</v>
      </c>
      <c r="C5232" s="1">
        <v>45352</v>
      </c>
      <c r="D5232" s="1">
        <v>45331.416666666664</v>
      </c>
      <c r="E5232">
        <v>28.39</v>
      </c>
      <c r="F5232" t="s">
        <v>19</v>
      </c>
      <c r="G5232" t="s">
        <v>26</v>
      </c>
      <c r="H5232">
        <v>97112</v>
      </c>
      <c r="I5232" t="str" cm="1">
        <f t="array" ref="I5232">IFERROR(INDEX(scheduling_data!H:H,MATCH(B5232&amp;D5232,scheduling_data!D:D&amp;scheduling_data!A:A,0)),"")</f>
        <v>Christian Litz</v>
      </c>
      <c r="J5232" t="str">
        <f t="shared" si="243"/>
        <v>No</v>
      </c>
      <c r="K5232" t="str">
        <f t="shared" si="244"/>
        <v>17645331.4166666667Christian Litz</v>
      </c>
      <c r="L5232" t="str">
        <f t="shared" si="245"/>
        <v>Yes</v>
      </c>
    </row>
    <row r="5233" spans="1:12" x14ac:dyDescent="0.3">
      <c r="A5233" t="s">
        <v>25</v>
      </c>
      <c r="B5233">
        <v>176</v>
      </c>
      <c r="C5233" s="1">
        <v>45352</v>
      </c>
      <c r="D5233" s="1">
        <v>45331.416666666664</v>
      </c>
      <c r="E5233">
        <v>22.9</v>
      </c>
      <c r="F5233" t="s">
        <v>19</v>
      </c>
      <c r="G5233" t="s">
        <v>26</v>
      </c>
      <c r="H5233">
        <v>97140</v>
      </c>
      <c r="I5233" t="str" cm="1">
        <f t="array" ref="I5233">IFERROR(INDEX(scheduling_data!H:H,MATCH(B5233&amp;D5233,scheduling_data!D:D&amp;scheduling_data!A:A,0)),"")</f>
        <v>Christian Litz</v>
      </c>
      <c r="J5233" t="str">
        <f t="shared" si="243"/>
        <v>No</v>
      </c>
      <c r="K5233" t="str">
        <f t="shared" si="244"/>
        <v>17645331.4166666667Christian Litz</v>
      </c>
      <c r="L5233" t="str">
        <f t="shared" si="245"/>
        <v>Yes</v>
      </c>
    </row>
    <row r="5234" spans="1:12" x14ac:dyDescent="0.3">
      <c r="A5234" t="s">
        <v>25</v>
      </c>
      <c r="B5234">
        <v>176</v>
      </c>
      <c r="C5234" s="1">
        <v>45352</v>
      </c>
      <c r="D5234" s="1">
        <v>45331.416666666664</v>
      </c>
      <c r="E5234">
        <v>52.1</v>
      </c>
      <c r="F5234" t="s">
        <v>9</v>
      </c>
      <c r="G5234" t="s">
        <v>28</v>
      </c>
      <c r="H5234">
        <v>97140</v>
      </c>
      <c r="I5234" t="str" cm="1">
        <f t="array" ref="I5234">IFERROR(INDEX(scheduling_data!H:H,MATCH(B5234&amp;D5234,scheduling_data!D:D&amp;scheduling_data!A:A,0)),"")</f>
        <v>Christian Litz</v>
      </c>
      <c r="J5234" t="str">
        <f t="shared" si="243"/>
        <v>No</v>
      </c>
      <c r="K5234" t="str">
        <f t="shared" si="244"/>
        <v>17645331.4166666667Christian Litz</v>
      </c>
      <c r="L5234" t="str">
        <f t="shared" si="245"/>
        <v>No</v>
      </c>
    </row>
    <row r="5235" spans="1:12" x14ac:dyDescent="0.3">
      <c r="A5235" t="s">
        <v>25</v>
      </c>
      <c r="B5235">
        <v>176</v>
      </c>
      <c r="C5235" s="1">
        <v>45366</v>
      </c>
      <c r="D5235" s="1">
        <v>45331.416666666664</v>
      </c>
      <c r="E5235">
        <v>0</v>
      </c>
      <c r="F5235" t="s">
        <v>9</v>
      </c>
      <c r="G5235" t="s">
        <v>457</v>
      </c>
      <c r="H5235">
        <v>97112</v>
      </c>
      <c r="I5235" t="str" cm="1">
        <f t="array" ref="I5235">IFERROR(INDEX(scheduling_data!H:H,MATCH(B5235&amp;D5235,scheduling_data!D:D&amp;scheduling_data!A:A,0)),"")</f>
        <v>Christian Litz</v>
      </c>
      <c r="J5235" t="str">
        <f t="shared" si="243"/>
        <v>No</v>
      </c>
      <c r="K5235" t="str">
        <f t="shared" si="244"/>
        <v>17645331.4166666667Christian Litz</v>
      </c>
      <c r="L5235" t="str">
        <f t="shared" si="245"/>
        <v>No</v>
      </c>
    </row>
    <row r="5236" spans="1:12" x14ac:dyDescent="0.3">
      <c r="A5236" t="s">
        <v>25</v>
      </c>
      <c r="B5236">
        <v>176</v>
      </c>
      <c r="C5236" s="1">
        <v>45366</v>
      </c>
      <c r="D5236" s="1">
        <v>45331.416666666664</v>
      </c>
      <c r="E5236">
        <v>0</v>
      </c>
      <c r="F5236" t="s">
        <v>9</v>
      </c>
      <c r="G5236" t="s">
        <v>457</v>
      </c>
      <c r="H5236">
        <v>97140</v>
      </c>
      <c r="I5236" t="str" cm="1">
        <f t="array" ref="I5236">IFERROR(INDEX(scheduling_data!H:H,MATCH(B5236&amp;D5236,scheduling_data!D:D&amp;scheduling_data!A:A,0)),"")</f>
        <v>Christian Litz</v>
      </c>
      <c r="J5236" t="str">
        <f t="shared" si="243"/>
        <v>No</v>
      </c>
      <c r="K5236" t="str">
        <f t="shared" si="244"/>
        <v>17645331.4166666667Christian Litz</v>
      </c>
      <c r="L5236" t="str">
        <f t="shared" si="245"/>
        <v>No</v>
      </c>
    </row>
    <row r="5237" spans="1:12" x14ac:dyDescent="0.3">
      <c r="A5237" t="s">
        <v>33</v>
      </c>
      <c r="B5237">
        <v>178</v>
      </c>
      <c r="C5237" s="1">
        <v>45379</v>
      </c>
      <c r="D5237" s="1">
        <v>45345.458333333336</v>
      </c>
      <c r="E5237">
        <v>50.2</v>
      </c>
      <c r="F5237" t="s">
        <v>9</v>
      </c>
      <c r="H5237">
        <v>97116</v>
      </c>
      <c r="I5237" t="str" cm="1">
        <f t="array" ref="I5237">IFERROR(INDEX(scheduling_data!H:H,MATCH(B5237&amp;D5237,scheduling_data!D:D&amp;scheduling_data!A:A,0)),"")</f>
        <v>Christian Litz</v>
      </c>
      <c r="J5237" t="str">
        <f t="shared" si="243"/>
        <v>No</v>
      </c>
      <c r="K5237" t="str">
        <f t="shared" si="244"/>
        <v>17845345.4583333333Christian Litz</v>
      </c>
      <c r="L5237" t="str">
        <f t="shared" si="245"/>
        <v>No</v>
      </c>
    </row>
    <row r="5238" spans="1:12" x14ac:dyDescent="0.3">
      <c r="A5238" t="s">
        <v>33</v>
      </c>
      <c r="B5238">
        <v>178</v>
      </c>
      <c r="C5238" s="1">
        <v>45379</v>
      </c>
      <c r="D5238" s="1">
        <v>45345.458333333336</v>
      </c>
      <c r="E5238">
        <v>24.8</v>
      </c>
      <c r="F5238" t="s">
        <v>19</v>
      </c>
      <c r="H5238">
        <v>97116</v>
      </c>
      <c r="I5238" t="str" cm="1">
        <f t="array" ref="I5238">IFERROR(INDEX(scheduling_data!H:H,MATCH(B5238&amp;D5238,scheduling_data!D:D&amp;scheduling_data!A:A,0)),"")</f>
        <v>Christian Litz</v>
      </c>
      <c r="J5238" t="str">
        <f t="shared" si="243"/>
        <v>No</v>
      </c>
      <c r="K5238" t="str">
        <f t="shared" si="244"/>
        <v>17845345.4583333333Christian Litz</v>
      </c>
      <c r="L5238" t="str">
        <f t="shared" si="245"/>
        <v>Yes</v>
      </c>
    </row>
    <row r="5239" spans="1:12" x14ac:dyDescent="0.3">
      <c r="A5239" t="s">
        <v>33</v>
      </c>
      <c r="B5239">
        <v>178</v>
      </c>
      <c r="C5239" s="1">
        <v>45379</v>
      </c>
      <c r="D5239" s="1">
        <v>45345.458333333336</v>
      </c>
      <c r="E5239">
        <v>93.22</v>
      </c>
      <c r="F5239" t="s">
        <v>9</v>
      </c>
      <c r="H5239">
        <v>97112</v>
      </c>
      <c r="I5239" t="str" cm="1">
        <f t="array" ref="I5239">IFERROR(INDEX(scheduling_data!H:H,MATCH(B5239&amp;D5239,scheduling_data!D:D&amp;scheduling_data!A:A,0)),"")</f>
        <v>Christian Litz</v>
      </c>
      <c r="J5239" t="str">
        <f t="shared" si="243"/>
        <v>No</v>
      </c>
      <c r="K5239" t="str">
        <f t="shared" si="244"/>
        <v>17845345.4583333333Christian Litz</v>
      </c>
      <c r="L5239" t="str">
        <f t="shared" si="245"/>
        <v>No</v>
      </c>
    </row>
    <row r="5240" spans="1:12" x14ac:dyDescent="0.3">
      <c r="A5240" t="s">
        <v>33</v>
      </c>
      <c r="B5240">
        <v>178</v>
      </c>
      <c r="C5240" s="1">
        <v>45379</v>
      </c>
      <c r="D5240" s="1">
        <v>45345.458333333336</v>
      </c>
      <c r="E5240">
        <v>56.78</v>
      </c>
      <c r="F5240" t="s">
        <v>19</v>
      </c>
      <c r="H5240">
        <v>97112</v>
      </c>
      <c r="I5240" t="str" cm="1">
        <f t="array" ref="I5240">IFERROR(INDEX(scheduling_data!H:H,MATCH(B5240&amp;D5240,scheduling_data!D:D&amp;scheduling_data!A:A,0)),"")</f>
        <v>Christian Litz</v>
      </c>
      <c r="J5240" t="str">
        <f t="shared" si="243"/>
        <v>No</v>
      </c>
      <c r="K5240" t="str">
        <f t="shared" si="244"/>
        <v>17845345.4583333333Christian Litz</v>
      </c>
      <c r="L5240" t="str">
        <f t="shared" si="245"/>
        <v>Yes</v>
      </c>
    </row>
    <row r="5241" spans="1:12" x14ac:dyDescent="0.3">
      <c r="A5241" t="s">
        <v>33</v>
      </c>
      <c r="B5241">
        <v>178</v>
      </c>
      <c r="C5241" s="1">
        <v>45379</v>
      </c>
      <c r="D5241" s="1">
        <v>45345.458333333336</v>
      </c>
      <c r="E5241">
        <v>50.2</v>
      </c>
      <c r="F5241" t="s">
        <v>9</v>
      </c>
      <c r="H5241">
        <v>97110</v>
      </c>
      <c r="I5241" t="str" cm="1">
        <f t="array" ref="I5241">IFERROR(INDEX(scheduling_data!H:H,MATCH(B5241&amp;D5241,scheduling_data!D:D&amp;scheduling_data!A:A,0)),"")</f>
        <v>Christian Litz</v>
      </c>
      <c r="J5241" t="str">
        <f t="shared" si="243"/>
        <v>No</v>
      </c>
      <c r="K5241" t="str">
        <f t="shared" si="244"/>
        <v>17845345.4583333333Christian Litz</v>
      </c>
      <c r="L5241" t="str">
        <f t="shared" si="245"/>
        <v>No</v>
      </c>
    </row>
    <row r="5242" spans="1:12" x14ac:dyDescent="0.3">
      <c r="A5242" t="s">
        <v>33</v>
      </c>
      <c r="B5242">
        <v>178</v>
      </c>
      <c r="C5242" s="1">
        <v>45379</v>
      </c>
      <c r="D5242" s="1">
        <v>45345.458333333336</v>
      </c>
      <c r="E5242">
        <v>24.8</v>
      </c>
      <c r="F5242" t="s">
        <v>19</v>
      </c>
      <c r="H5242">
        <v>97110</v>
      </c>
      <c r="I5242" t="str" cm="1">
        <f t="array" ref="I5242">IFERROR(INDEX(scheduling_data!H:H,MATCH(B5242&amp;D5242,scheduling_data!D:D&amp;scheduling_data!A:A,0)),"")</f>
        <v>Christian Litz</v>
      </c>
      <c r="J5242" t="str">
        <f t="shared" si="243"/>
        <v>No</v>
      </c>
      <c r="K5242" t="str">
        <f t="shared" si="244"/>
        <v>17845345.4583333333Christian Litz</v>
      </c>
      <c r="L5242" t="str">
        <f t="shared" si="245"/>
        <v>Yes</v>
      </c>
    </row>
    <row r="5243" spans="1:12" x14ac:dyDescent="0.3">
      <c r="A5243" t="s">
        <v>33</v>
      </c>
      <c r="B5243">
        <v>178</v>
      </c>
      <c r="C5243" s="1">
        <v>45379</v>
      </c>
      <c r="D5243" s="1">
        <v>45348.541666666664</v>
      </c>
      <c r="E5243">
        <v>24.8</v>
      </c>
      <c r="F5243" t="s">
        <v>19</v>
      </c>
      <c r="H5243">
        <v>97110</v>
      </c>
      <c r="I5243" t="str" cm="1">
        <f t="array" ref="I5243">IFERROR(INDEX(scheduling_data!H:H,MATCH(B5243&amp;D5243,scheduling_data!D:D&amp;scheduling_data!A:A,0)),"")</f>
        <v>Christian Litz</v>
      </c>
      <c r="J5243" t="str">
        <f t="shared" si="243"/>
        <v>No</v>
      </c>
      <c r="K5243" t="str">
        <f t="shared" si="244"/>
        <v>17845348.5416666667Christian Litz</v>
      </c>
      <c r="L5243" t="str">
        <f t="shared" si="245"/>
        <v>Yes</v>
      </c>
    </row>
    <row r="5244" spans="1:12" x14ac:dyDescent="0.3">
      <c r="A5244" t="s">
        <v>33</v>
      </c>
      <c r="B5244">
        <v>178</v>
      </c>
      <c r="C5244" s="1">
        <v>45379</v>
      </c>
      <c r="D5244" s="1">
        <v>45348.541666666664</v>
      </c>
      <c r="E5244">
        <v>50.2</v>
      </c>
      <c r="F5244" t="s">
        <v>9</v>
      </c>
      <c r="H5244">
        <v>97116</v>
      </c>
      <c r="I5244" t="str" cm="1">
        <f t="array" ref="I5244">IFERROR(INDEX(scheduling_data!H:H,MATCH(B5244&amp;D5244,scheduling_data!D:D&amp;scheduling_data!A:A,0)),"")</f>
        <v>Christian Litz</v>
      </c>
      <c r="J5244" t="str">
        <f t="shared" si="243"/>
        <v>No</v>
      </c>
      <c r="K5244" t="str">
        <f t="shared" si="244"/>
        <v>17845348.5416666667Christian Litz</v>
      </c>
      <c r="L5244" t="str">
        <f t="shared" si="245"/>
        <v>No</v>
      </c>
    </row>
    <row r="5245" spans="1:12" x14ac:dyDescent="0.3">
      <c r="A5245" t="s">
        <v>33</v>
      </c>
      <c r="B5245">
        <v>178</v>
      </c>
      <c r="C5245" s="1">
        <v>45379</v>
      </c>
      <c r="D5245" s="1">
        <v>45348.541666666664</v>
      </c>
      <c r="E5245">
        <v>24.8</v>
      </c>
      <c r="F5245" t="s">
        <v>19</v>
      </c>
      <c r="H5245">
        <v>97116</v>
      </c>
      <c r="I5245" t="str" cm="1">
        <f t="array" ref="I5245">IFERROR(INDEX(scheduling_data!H:H,MATCH(B5245&amp;D5245,scheduling_data!D:D&amp;scheduling_data!A:A,0)),"")</f>
        <v>Christian Litz</v>
      </c>
      <c r="J5245" t="str">
        <f t="shared" si="243"/>
        <v>No</v>
      </c>
      <c r="K5245" t="str">
        <f t="shared" si="244"/>
        <v>17845348.5416666667Christian Litz</v>
      </c>
      <c r="L5245" t="str">
        <f t="shared" si="245"/>
        <v>Yes</v>
      </c>
    </row>
    <row r="5246" spans="1:12" x14ac:dyDescent="0.3">
      <c r="A5246" t="s">
        <v>33</v>
      </c>
      <c r="B5246">
        <v>178</v>
      </c>
      <c r="C5246" s="1">
        <v>45379</v>
      </c>
      <c r="D5246" s="1">
        <v>45348.541666666664</v>
      </c>
      <c r="E5246">
        <v>93.22</v>
      </c>
      <c r="F5246" t="s">
        <v>9</v>
      </c>
      <c r="H5246">
        <v>97112</v>
      </c>
      <c r="I5246" t="str" cm="1">
        <f t="array" ref="I5246">IFERROR(INDEX(scheduling_data!H:H,MATCH(B5246&amp;D5246,scheduling_data!D:D&amp;scheduling_data!A:A,0)),"")</f>
        <v>Christian Litz</v>
      </c>
      <c r="J5246" t="str">
        <f t="shared" si="243"/>
        <v>No</v>
      </c>
      <c r="K5246" t="str">
        <f t="shared" si="244"/>
        <v>17845348.5416666667Christian Litz</v>
      </c>
      <c r="L5246" t="str">
        <f t="shared" si="245"/>
        <v>No</v>
      </c>
    </row>
    <row r="5247" spans="1:12" x14ac:dyDescent="0.3">
      <c r="A5247" t="s">
        <v>33</v>
      </c>
      <c r="B5247">
        <v>178</v>
      </c>
      <c r="C5247" s="1">
        <v>45379</v>
      </c>
      <c r="D5247" s="1">
        <v>45348.541666666664</v>
      </c>
      <c r="E5247">
        <v>56.78</v>
      </c>
      <c r="F5247" t="s">
        <v>19</v>
      </c>
      <c r="H5247">
        <v>97112</v>
      </c>
      <c r="I5247" t="str" cm="1">
        <f t="array" ref="I5247">IFERROR(INDEX(scheduling_data!H:H,MATCH(B5247&amp;D5247,scheduling_data!D:D&amp;scheduling_data!A:A,0)),"")</f>
        <v>Christian Litz</v>
      </c>
      <c r="J5247" t="str">
        <f t="shared" si="243"/>
        <v>No</v>
      </c>
      <c r="K5247" t="str">
        <f t="shared" si="244"/>
        <v>17845348.5416666667Christian Litz</v>
      </c>
      <c r="L5247" t="str">
        <f t="shared" si="245"/>
        <v>Yes</v>
      </c>
    </row>
    <row r="5248" spans="1:12" x14ac:dyDescent="0.3">
      <c r="A5248" t="s">
        <v>33</v>
      </c>
      <c r="B5248">
        <v>178</v>
      </c>
      <c r="C5248" s="1">
        <v>45379</v>
      </c>
      <c r="D5248" s="1">
        <v>45348.541666666664</v>
      </c>
      <c r="E5248">
        <v>50.2</v>
      </c>
      <c r="F5248" t="s">
        <v>9</v>
      </c>
      <c r="H5248">
        <v>97110</v>
      </c>
      <c r="I5248" t="str" cm="1">
        <f t="array" ref="I5248">IFERROR(INDEX(scheduling_data!H:H,MATCH(B5248&amp;D5248,scheduling_data!D:D&amp;scheduling_data!A:A,0)),"")</f>
        <v>Christian Litz</v>
      </c>
      <c r="J5248" t="str">
        <f t="shared" si="243"/>
        <v>No</v>
      </c>
      <c r="K5248" t="str">
        <f t="shared" si="244"/>
        <v>17845348.5416666667Christian Litz</v>
      </c>
      <c r="L5248" t="str">
        <f t="shared" si="245"/>
        <v>No</v>
      </c>
    </row>
    <row r="5249" spans="1:12" x14ac:dyDescent="0.3">
      <c r="A5249" t="s">
        <v>33</v>
      </c>
      <c r="B5249">
        <v>178</v>
      </c>
      <c r="C5249" s="1">
        <v>45379</v>
      </c>
      <c r="D5249" s="1">
        <v>45349.458333333336</v>
      </c>
      <c r="E5249">
        <v>24.8</v>
      </c>
      <c r="F5249" t="s">
        <v>19</v>
      </c>
      <c r="H5249">
        <v>97116</v>
      </c>
      <c r="I5249" t="str" cm="1">
        <f t="array" ref="I5249">IFERROR(INDEX(scheduling_data!H:H,MATCH(B5249&amp;D5249,scheduling_data!D:D&amp;scheduling_data!A:A,0)),"")</f>
        <v>Christian Litz</v>
      </c>
      <c r="J5249" t="str">
        <f t="shared" si="243"/>
        <v>No</v>
      </c>
      <c r="K5249" t="str">
        <f t="shared" si="244"/>
        <v>17845349.4583333333Christian Litz</v>
      </c>
      <c r="L5249" t="str">
        <f t="shared" si="245"/>
        <v>Yes</v>
      </c>
    </row>
    <row r="5250" spans="1:12" x14ac:dyDescent="0.3">
      <c r="A5250" t="s">
        <v>33</v>
      </c>
      <c r="B5250">
        <v>178</v>
      </c>
      <c r="C5250" s="1">
        <v>45379</v>
      </c>
      <c r="D5250" s="1">
        <v>45349.458333333336</v>
      </c>
      <c r="E5250">
        <v>24.8</v>
      </c>
      <c r="F5250" t="s">
        <v>19</v>
      </c>
      <c r="H5250">
        <v>97110</v>
      </c>
      <c r="I5250" t="str" cm="1">
        <f t="array" ref="I5250">IFERROR(INDEX(scheduling_data!H:H,MATCH(B5250&amp;D5250,scheduling_data!D:D&amp;scheduling_data!A:A,0)),"")</f>
        <v>Christian Litz</v>
      </c>
      <c r="J5250" t="str">
        <f t="shared" si="243"/>
        <v>No</v>
      </c>
      <c r="K5250" t="str">
        <f t="shared" si="244"/>
        <v>17845349.4583333333Christian Litz</v>
      </c>
      <c r="L5250" t="str">
        <f t="shared" si="245"/>
        <v>Yes</v>
      </c>
    </row>
    <row r="5251" spans="1:12" x14ac:dyDescent="0.3">
      <c r="A5251" t="s">
        <v>33</v>
      </c>
      <c r="B5251">
        <v>178</v>
      </c>
      <c r="C5251" s="1">
        <v>45379</v>
      </c>
      <c r="D5251" s="1">
        <v>45349.458333333336</v>
      </c>
      <c r="E5251">
        <v>50.2</v>
      </c>
      <c r="F5251" t="s">
        <v>9</v>
      </c>
      <c r="H5251">
        <v>97110</v>
      </c>
      <c r="I5251" t="str" cm="1">
        <f t="array" ref="I5251">IFERROR(INDEX(scheduling_data!H:H,MATCH(B5251&amp;D5251,scheduling_data!D:D&amp;scheduling_data!A:A,0)),"")</f>
        <v>Christian Litz</v>
      </c>
      <c r="J5251" t="str">
        <f t="shared" ref="J5251:J5314" si="246">IF(I5251="", "Yes", "No")</f>
        <v>No</v>
      </c>
      <c r="K5251" t="str">
        <f t="shared" ref="K5251:K5314" si="247">IF(I5251="",B5251&amp;D5251,B5251&amp;D5251&amp;I5251)</f>
        <v>17845349.4583333333Christian Litz</v>
      </c>
      <c r="L5251" t="str">
        <f t="shared" ref="L5251:L5314" si="248">IF(OR(F5251="Cash", F5251="Check", F5251="EFT", F5251="Credit Card", F5251="Visa", F5251="Mastercard", F5251="AMEX"), "Yes", "No")</f>
        <v>No</v>
      </c>
    </row>
    <row r="5252" spans="1:12" x14ac:dyDescent="0.3">
      <c r="A5252" t="s">
        <v>33</v>
      </c>
      <c r="B5252">
        <v>178</v>
      </c>
      <c r="C5252" s="1">
        <v>45379</v>
      </c>
      <c r="D5252" s="1">
        <v>45349.458333333336</v>
      </c>
      <c r="E5252">
        <v>56.78</v>
      </c>
      <c r="F5252" t="s">
        <v>19</v>
      </c>
      <c r="H5252">
        <v>97112</v>
      </c>
      <c r="I5252" t="str" cm="1">
        <f t="array" ref="I5252">IFERROR(INDEX(scheduling_data!H:H,MATCH(B5252&amp;D5252,scheduling_data!D:D&amp;scheduling_data!A:A,0)),"")</f>
        <v>Christian Litz</v>
      </c>
      <c r="J5252" t="str">
        <f t="shared" si="246"/>
        <v>No</v>
      </c>
      <c r="K5252" t="str">
        <f t="shared" si="247"/>
        <v>17845349.4583333333Christian Litz</v>
      </c>
      <c r="L5252" t="str">
        <f t="shared" si="248"/>
        <v>Yes</v>
      </c>
    </row>
    <row r="5253" spans="1:12" x14ac:dyDescent="0.3">
      <c r="A5253" t="s">
        <v>33</v>
      </c>
      <c r="B5253">
        <v>178</v>
      </c>
      <c r="C5253" s="1">
        <v>45379</v>
      </c>
      <c r="D5253" s="1">
        <v>45349.458333333336</v>
      </c>
      <c r="E5253">
        <v>50.2</v>
      </c>
      <c r="F5253" t="s">
        <v>9</v>
      </c>
      <c r="H5253">
        <v>97116</v>
      </c>
      <c r="I5253" t="str" cm="1">
        <f t="array" ref="I5253">IFERROR(INDEX(scheduling_data!H:H,MATCH(B5253&amp;D5253,scheduling_data!D:D&amp;scheduling_data!A:A,0)),"")</f>
        <v>Christian Litz</v>
      </c>
      <c r="J5253" t="str">
        <f t="shared" si="246"/>
        <v>No</v>
      </c>
      <c r="K5253" t="str">
        <f t="shared" si="247"/>
        <v>17845349.4583333333Christian Litz</v>
      </c>
      <c r="L5253" t="str">
        <f t="shared" si="248"/>
        <v>No</v>
      </c>
    </row>
    <row r="5254" spans="1:12" x14ac:dyDescent="0.3">
      <c r="A5254" t="s">
        <v>33</v>
      </c>
      <c r="B5254">
        <v>178</v>
      </c>
      <c r="C5254" s="1">
        <v>45379</v>
      </c>
      <c r="D5254" s="1">
        <v>45349.458333333336</v>
      </c>
      <c r="E5254">
        <v>93.22</v>
      </c>
      <c r="F5254" t="s">
        <v>9</v>
      </c>
      <c r="H5254">
        <v>97112</v>
      </c>
      <c r="I5254" t="str" cm="1">
        <f t="array" ref="I5254">IFERROR(INDEX(scheduling_data!H:H,MATCH(B5254&amp;D5254,scheduling_data!D:D&amp;scheduling_data!A:A,0)),"")</f>
        <v>Christian Litz</v>
      </c>
      <c r="J5254" t="str">
        <f t="shared" si="246"/>
        <v>No</v>
      </c>
      <c r="K5254" t="str">
        <f t="shared" si="247"/>
        <v>17845349.4583333333Christian Litz</v>
      </c>
      <c r="L5254" t="str">
        <f t="shared" si="248"/>
        <v>No</v>
      </c>
    </row>
    <row r="5255" spans="1:12" x14ac:dyDescent="0.3">
      <c r="A5255" t="s">
        <v>33</v>
      </c>
      <c r="B5255">
        <v>178</v>
      </c>
      <c r="C5255" s="1">
        <v>45379</v>
      </c>
      <c r="D5255" s="1">
        <v>45328.583333333336</v>
      </c>
      <c r="E5255">
        <v>50.2</v>
      </c>
      <c r="F5255" t="s">
        <v>9</v>
      </c>
      <c r="H5255">
        <v>97116</v>
      </c>
      <c r="I5255" t="str" cm="1">
        <f t="array" ref="I5255">IFERROR(INDEX(scheduling_data!H:H,MATCH(B5255&amp;D5255,scheduling_data!D:D&amp;scheduling_data!A:A,0)),"")</f>
        <v>Christian Litz</v>
      </c>
      <c r="J5255" t="str">
        <f t="shared" si="246"/>
        <v>No</v>
      </c>
      <c r="K5255" t="str">
        <f t="shared" si="247"/>
        <v>17845328.5833333333Christian Litz</v>
      </c>
      <c r="L5255" t="str">
        <f t="shared" si="248"/>
        <v>No</v>
      </c>
    </row>
    <row r="5256" spans="1:12" x14ac:dyDescent="0.3">
      <c r="A5256" t="s">
        <v>33</v>
      </c>
      <c r="B5256">
        <v>178</v>
      </c>
      <c r="C5256" s="1">
        <v>45379</v>
      </c>
      <c r="D5256" s="1">
        <v>45328.583333333336</v>
      </c>
      <c r="E5256">
        <v>24.8</v>
      </c>
      <c r="F5256" t="s">
        <v>19</v>
      </c>
      <c r="H5256">
        <v>97116</v>
      </c>
      <c r="I5256" t="str" cm="1">
        <f t="array" ref="I5256">IFERROR(INDEX(scheduling_data!H:H,MATCH(B5256&amp;D5256,scheduling_data!D:D&amp;scheduling_data!A:A,0)),"")</f>
        <v>Christian Litz</v>
      </c>
      <c r="J5256" t="str">
        <f t="shared" si="246"/>
        <v>No</v>
      </c>
      <c r="K5256" t="str">
        <f t="shared" si="247"/>
        <v>17845328.5833333333Christian Litz</v>
      </c>
      <c r="L5256" t="str">
        <f t="shared" si="248"/>
        <v>Yes</v>
      </c>
    </row>
    <row r="5257" spans="1:12" x14ac:dyDescent="0.3">
      <c r="A5257" t="s">
        <v>33</v>
      </c>
      <c r="B5257">
        <v>178</v>
      </c>
      <c r="C5257" s="1">
        <v>45379</v>
      </c>
      <c r="D5257" s="1">
        <v>45328.583333333336</v>
      </c>
      <c r="E5257">
        <v>93.22</v>
      </c>
      <c r="F5257" t="s">
        <v>9</v>
      </c>
      <c r="H5257">
        <v>97112</v>
      </c>
      <c r="I5257" t="str" cm="1">
        <f t="array" ref="I5257">IFERROR(INDEX(scheduling_data!H:H,MATCH(B5257&amp;D5257,scheduling_data!D:D&amp;scheduling_data!A:A,0)),"")</f>
        <v>Christian Litz</v>
      </c>
      <c r="J5257" t="str">
        <f t="shared" si="246"/>
        <v>No</v>
      </c>
      <c r="K5257" t="str">
        <f t="shared" si="247"/>
        <v>17845328.5833333333Christian Litz</v>
      </c>
      <c r="L5257" t="str">
        <f t="shared" si="248"/>
        <v>No</v>
      </c>
    </row>
    <row r="5258" spans="1:12" x14ac:dyDescent="0.3">
      <c r="A5258" t="s">
        <v>33</v>
      </c>
      <c r="B5258">
        <v>178</v>
      </c>
      <c r="C5258" s="1">
        <v>45379</v>
      </c>
      <c r="D5258" s="1">
        <v>45328.583333333336</v>
      </c>
      <c r="E5258">
        <v>56.78</v>
      </c>
      <c r="F5258" t="s">
        <v>19</v>
      </c>
      <c r="H5258">
        <v>97112</v>
      </c>
      <c r="I5258" t="str" cm="1">
        <f t="array" ref="I5258">IFERROR(INDEX(scheduling_data!H:H,MATCH(B5258&amp;D5258,scheduling_data!D:D&amp;scheduling_data!A:A,0)),"")</f>
        <v>Christian Litz</v>
      </c>
      <c r="J5258" t="str">
        <f t="shared" si="246"/>
        <v>No</v>
      </c>
      <c r="K5258" t="str">
        <f t="shared" si="247"/>
        <v>17845328.5833333333Christian Litz</v>
      </c>
      <c r="L5258" t="str">
        <f t="shared" si="248"/>
        <v>Yes</v>
      </c>
    </row>
    <row r="5259" spans="1:12" x14ac:dyDescent="0.3">
      <c r="A5259" t="s">
        <v>33</v>
      </c>
      <c r="B5259">
        <v>178</v>
      </c>
      <c r="C5259" s="1">
        <v>45379</v>
      </c>
      <c r="D5259" s="1">
        <v>45328.583333333336</v>
      </c>
      <c r="E5259">
        <v>50.2</v>
      </c>
      <c r="F5259" t="s">
        <v>9</v>
      </c>
      <c r="H5259">
        <v>97110</v>
      </c>
      <c r="I5259" t="str" cm="1">
        <f t="array" ref="I5259">IFERROR(INDEX(scheduling_data!H:H,MATCH(B5259&amp;D5259,scheduling_data!D:D&amp;scheduling_data!A:A,0)),"")</f>
        <v>Christian Litz</v>
      </c>
      <c r="J5259" t="str">
        <f t="shared" si="246"/>
        <v>No</v>
      </c>
      <c r="K5259" t="str">
        <f t="shared" si="247"/>
        <v>17845328.5833333333Christian Litz</v>
      </c>
      <c r="L5259" t="str">
        <f t="shared" si="248"/>
        <v>No</v>
      </c>
    </row>
    <row r="5260" spans="1:12" x14ac:dyDescent="0.3">
      <c r="A5260" t="s">
        <v>33</v>
      </c>
      <c r="B5260">
        <v>178</v>
      </c>
      <c r="C5260" s="1">
        <v>45379</v>
      </c>
      <c r="D5260" s="1">
        <v>45328.583333333336</v>
      </c>
      <c r="E5260">
        <v>24.8</v>
      </c>
      <c r="F5260" t="s">
        <v>19</v>
      </c>
      <c r="H5260">
        <v>97110</v>
      </c>
      <c r="I5260" t="str" cm="1">
        <f t="array" ref="I5260">IFERROR(INDEX(scheduling_data!H:H,MATCH(B5260&amp;D5260,scheduling_data!D:D&amp;scheduling_data!A:A,0)),"")</f>
        <v>Christian Litz</v>
      </c>
      <c r="J5260" t="str">
        <f t="shared" si="246"/>
        <v>No</v>
      </c>
      <c r="K5260" t="str">
        <f t="shared" si="247"/>
        <v>17845328.5833333333Christian Litz</v>
      </c>
      <c r="L5260" t="str">
        <f t="shared" si="248"/>
        <v>Yes</v>
      </c>
    </row>
    <row r="5261" spans="1:12" x14ac:dyDescent="0.3">
      <c r="A5261" t="s">
        <v>25</v>
      </c>
      <c r="B5261">
        <v>308</v>
      </c>
      <c r="C5261" s="1">
        <v>45366</v>
      </c>
      <c r="D5261" s="1">
        <v>45349.666666666664</v>
      </c>
      <c r="E5261">
        <v>84.53</v>
      </c>
      <c r="F5261" t="s">
        <v>19</v>
      </c>
      <c r="G5261" t="s">
        <v>26</v>
      </c>
      <c r="H5261">
        <v>97161</v>
      </c>
      <c r="I5261" t="str" cm="1">
        <f t="array" ref="I5261">IFERROR(INDEX(scheduling_data!H:H,MATCH(B5261&amp;D5261,scheduling_data!D:D&amp;scheduling_data!A:A,0)),"")</f>
        <v>Katherine Tyree</v>
      </c>
      <c r="J5261" t="str">
        <f t="shared" si="246"/>
        <v>No</v>
      </c>
      <c r="K5261" t="str">
        <f t="shared" si="247"/>
        <v>30845349.6666666667Katherine Tyree</v>
      </c>
      <c r="L5261" t="str">
        <f t="shared" si="248"/>
        <v>Yes</v>
      </c>
    </row>
    <row r="5262" spans="1:12" x14ac:dyDescent="0.3">
      <c r="A5262" t="s">
        <v>25</v>
      </c>
      <c r="B5262">
        <v>308</v>
      </c>
      <c r="C5262" s="1">
        <v>45366</v>
      </c>
      <c r="D5262" s="1">
        <v>45349.666666666664</v>
      </c>
      <c r="E5262">
        <v>65.47</v>
      </c>
      <c r="F5262" t="s">
        <v>9</v>
      </c>
      <c r="G5262" t="s">
        <v>28</v>
      </c>
      <c r="H5262">
        <v>97161</v>
      </c>
      <c r="I5262" t="str" cm="1">
        <f t="array" ref="I5262">IFERROR(INDEX(scheduling_data!H:H,MATCH(B5262&amp;D5262,scheduling_data!D:D&amp;scheduling_data!A:A,0)),"")</f>
        <v>Katherine Tyree</v>
      </c>
      <c r="J5262" t="str">
        <f t="shared" si="246"/>
        <v>No</v>
      </c>
      <c r="K5262" t="str">
        <f t="shared" si="247"/>
        <v>30845349.6666666667Katherine Tyree</v>
      </c>
      <c r="L5262" t="str">
        <f t="shared" si="248"/>
        <v>No</v>
      </c>
    </row>
    <row r="5263" spans="1:12" x14ac:dyDescent="0.3">
      <c r="A5263" t="s">
        <v>25</v>
      </c>
      <c r="B5263">
        <v>308</v>
      </c>
      <c r="C5263" s="1">
        <v>45366</v>
      </c>
      <c r="D5263" s="1">
        <v>45349.666666666664</v>
      </c>
      <c r="E5263">
        <v>49.6</v>
      </c>
      <c r="F5263" t="s">
        <v>19</v>
      </c>
      <c r="G5263" t="s">
        <v>26</v>
      </c>
      <c r="H5263">
        <v>97110</v>
      </c>
      <c r="I5263" t="str" cm="1">
        <f t="array" ref="I5263">IFERROR(INDEX(scheduling_data!H:H,MATCH(B5263&amp;D5263,scheduling_data!D:D&amp;scheduling_data!A:A,0)),"")</f>
        <v>Katherine Tyree</v>
      </c>
      <c r="J5263" t="str">
        <f t="shared" si="246"/>
        <v>No</v>
      </c>
      <c r="K5263" t="str">
        <f t="shared" si="247"/>
        <v>30845349.6666666667Katherine Tyree</v>
      </c>
      <c r="L5263" t="str">
        <f t="shared" si="248"/>
        <v>Yes</v>
      </c>
    </row>
    <row r="5264" spans="1:12" x14ac:dyDescent="0.3">
      <c r="A5264" t="s">
        <v>25</v>
      </c>
      <c r="B5264">
        <v>308</v>
      </c>
      <c r="C5264" s="1">
        <v>45366</v>
      </c>
      <c r="D5264" s="1">
        <v>45349.666666666664</v>
      </c>
      <c r="E5264">
        <v>100.4</v>
      </c>
      <c r="F5264" t="s">
        <v>9</v>
      </c>
      <c r="G5264" t="s">
        <v>28</v>
      </c>
      <c r="H5264">
        <v>97110</v>
      </c>
      <c r="I5264" t="str" cm="1">
        <f t="array" ref="I5264">IFERROR(INDEX(scheduling_data!H:H,MATCH(B5264&amp;D5264,scheduling_data!D:D&amp;scheduling_data!A:A,0)),"")</f>
        <v>Katherine Tyree</v>
      </c>
      <c r="J5264" t="str">
        <f t="shared" si="246"/>
        <v>No</v>
      </c>
      <c r="K5264" t="str">
        <f t="shared" si="247"/>
        <v>30845349.6666666667Katherine Tyree</v>
      </c>
      <c r="L5264" t="str">
        <f t="shared" si="248"/>
        <v>No</v>
      </c>
    </row>
    <row r="5265" spans="1:12" x14ac:dyDescent="0.3">
      <c r="A5265" t="s">
        <v>25</v>
      </c>
      <c r="B5265">
        <v>308</v>
      </c>
      <c r="C5265" s="1">
        <v>45366</v>
      </c>
      <c r="D5265" s="1">
        <v>45349.666666666664</v>
      </c>
      <c r="E5265">
        <v>22.9</v>
      </c>
      <c r="F5265" t="s">
        <v>19</v>
      </c>
      <c r="G5265" t="s">
        <v>26</v>
      </c>
      <c r="H5265">
        <v>97140</v>
      </c>
      <c r="I5265" t="str" cm="1">
        <f t="array" ref="I5265">IFERROR(INDEX(scheduling_data!H:H,MATCH(B5265&amp;D5265,scheduling_data!D:D&amp;scheduling_data!A:A,0)),"")</f>
        <v>Katherine Tyree</v>
      </c>
      <c r="J5265" t="str">
        <f t="shared" si="246"/>
        <v>No</v>
      </c>
      <c r="K5265" t="str">
        <f t="shared" si="247"/>
        <v>30845349.6666666667Katherine Tyree</v>
      </c>
      <c r="L5265" t="str">
        <f t="shared" si="248"/>
        <v>Yes</v>
      </c>
    </row>
    <row r="5266" spans="1:12" x14ac:dyDescent="0.3">
      <c r="A5266" t="s">
        <v>25</v>
      </c>
      <c r="B5266">
        <v>308</v>
      </c>
      <c r="C5266" s="1">
        <v>45366</v>
      </c>
      <c r="D5266" s="1">
        <v>45349.666666666664</v>
      </c>
      <c r="E5266">
        <v>52.1</v>
      </c>
      <c r="F5266" t="s">
        <v>9</v>
      </c>
      <c r="G5266" t="s">
        <v>28</v>
      </c>
      <c r="H5266">
        <v>97140</v>
      </c>
      <c r="I5266" t="str" cm="1">
        <f t="array" ref="I5266">IFERROR(INDEX(scheduling_data!H:H,MATCH(B5266&amp;D5266,scheduling_data!D:D&amp;scheduling_data!A:A,0)),"")</f>
        <v>Katherine Tyree</v>
      </c>
      <c r="J5266" t="str">
        <f t="shared" si="246"/>
        <v>No</v>
      </c>
      <c r="K5266" t="str">
        <f t="shared" si="247"/>
        <v>30845349.6666666667Katherine Tyree</v>
      </c>
      <c r="L5266" t="str">
        <f t="shared" si="248"/>
        <v>No</v>
      </c>
    </row>
    <row r="5267" spans="1:12" x14ac:dyDescent="0.3">
      <c r="A5267" t="s">
        <v>30</v>
      </c>
      <c r="B5267">
        <v>32</v>
      </c>
      <c r="C5267" s="1">
        <v>45376</v>
      </c>
      <c r="D5267" s="1">
        <v>45334.541666666664</v>
      </c>
      <c r="E5267">
        <v>9.51</v>
      </c>
      <c r="F5267" t="s">
        <v>19</v>
      </c>
      <c r="G5267" t="s">
        <v>31</v>
      </c>
      <c r="H5267">
        <v>97110</v>
      </c>
      <c r="I5267" t="str" cm="1">
        <f t="array" ref="I5267">IFERROR(INDEX(scheduling_data!H:H,MATCH(B5267&amp;D5267,scheduling_data!D:D&amp;scheduling_data!A:A,0)),"")</f>
        <v>Heidi Molaison</v>
      </c>
      <c r="J5267" t="str">
        <f t="shared" si="246"/>
        <v>No</v>
      </c>
      <c r="K5267" t="str">
        <f t="shared" si="247"/>
        <v>3245334.5416666667Heidi Molaison</v>
      </c>
      <c r="L5267" t="str">
        <f t="shared" si="248"/>
        <v>Yes</v>
      </c>
    </row>
    <row r="5268" spans="1:12" x14ac:dyDescent="0.3">
      <c r="A5268" t="s">
        <v>30</v>
      </c>
      <c r="B5268">
        <v>32</v>
      </c>
      <c r="C5268" s="1">
        <v>45379</v>
      </c>
      <c r="D5268" s="1">
        <v>45334.458333333336</v>
      </c>
      <c r="E5268">
        <v>6.11</v>
      </c>
      <c r="F5268" t="s">
        <v>19</v>
      </c>
      <c r="G5268" t="s">
        <v>31</v>
      </c>
      <c r="H5268">
        <v>97112</v>
      </c>
      <c r="I5268" t="str" cm="1">
        <f t="array" ref="I5268">IFERROR(INDEX(scheduling_data!H:H,MATCH(B5268&amp;D5268,scheduling_data!D:D&amp;scheduling_data!A:A,0)),"")</f>
        <v>Jessica Pittman</v>
      </c>
      <c r="J5268" t="str">
        <f t="shared" si="246"/>
        <v>No</v>
      </c>
      <c r="K5268" t="str">
        <f t="shared" si="247"/>
        <v>3245334.4583333333Jessica Pittman</v>
      </c>
      <c r="L5268" t="str">
        <f t="shared" si="248"/>
        <v>Yes</v>
      </c>
    </row>
    <row r="5269" spans="1:12" x14ac:dyDescent="0.3">
      <c r="A5269" t="s">
        <v>30</v>
      </c>
      <c r="B5269">
        <v>32</v>
      </c>
      <c r="C5269" s="1">
        <v>45379</v>
      </c>
      <c r="D5269" s="1">
        <v>45334.458333333336</v>
      </c>
      <c r="E5269">
        <v>8.34</v>
      </c>
      <c r="F5269" t="s">
        <v>19</v>
      </c>
      <c r="G5269" t="s">
        <v>31</v>
      </c>
      <c r="H5269">
        <v>97110</v>
      </c>
      <c r="I5269" t="str" cm="1">
        <f t="array" ref="I5269">IFERROR(INDEX(scheduling_data!H:H,MATCH(B5269&amp;D5269,scheduling_data!D:D&amp;scheduling_data!A:A,0)),"")</f>
        <v>Jessica Pittman</v>
      </c>
      <c r="J5269" t="str">
        <f t="shared" si="246"/>
        <v>No</v>
      </c>
      <c r="K5269" t="str">
        <f t="shared" si="247"/>
        <v>3245334.4583333333Jessica Pittman</v>
      </c>
      <c r="L5269" t="str">
        <f t="shared" si="248"/>
        <v>Yes</v>
      </c>
    </row>
    <row r="5270" spans="1:12" x14ac:dyDescent="0.3">
      <c r="A5270" t="s">
        <v>30</v>
      </c>
      <c r="B5270">
        <v>32</v>
      </c>
      <c r="C5270" s="1">
        <v>45379</v>
      </c>
      <c r="D5270" s="1">
        <v>45335.625</v>
      </c>
      <c r="E5270">
        <v>6.56</v>
      </c>
      <c r="F5270" t="s">
        <v>19</v>
      </c>
      <c r="G5270" t="s">
        <v>31</v>
      </c>
      <c r="H5270">
        <v>97530</v>
      </c>
      <c r="I5270" t="str" cm="1">
        <f t="array" ref="I5270">IFERROR(INDEX(scheduling_data!H:H,MATCH(B5270&amp;D5270,scheduling_data!D:D&amp;scheduling_data!A:A,0)),"")</f>
        <v>Heidi Molaison</v>
      </c>
      <c r="J5270" t="str">
        <f t="shared" si="246"/>
        <v>No</v>
      </c>
      <c r="K5270" t="str">
        <f t="shared" si="247"/>
        <v>3245335.625Heidi Molaison</v>
      </c>
      <c r="L5270" t="str">
        <f t="shared" si="248"/>
        <v>Yes</v>
      </c>
    </row>
    <row r="5271" spans="1:12" x14ac:dyDescent="0.3">
      <c r="A5271" t="s">
        <v>30</v>
      </c>
      <c r="B5271">
        <v>32</v>
      </c>
      <c r="C5271" s="1">
        <v>45379</v>
      </c>
      <c r="D5271" s="1">
        <v>45335.625</v>
      </c>
      <c r="E5271">
        <v>12.5</v>
      </c>
      <c r="F5271" t="s">
        <v>19</v>
      </c>
      <c r="G5271" t="s">
        <v>31</v>
      </c>
      <c r="H5271">
        <v>97110</v>
      </c>
      <c r="I5271" t="str" cm="1">
        <f t="array" ref="I5271">IFERROR(INDEX(scheduling_data!H:H,MATCH(B5271&amp;D5271,scheduling_data!D:D&amp;scheduling_data!A:A,0)),"")</f>
        <v>Heidi Molaison</v>
      </c>
      <c r="J5271" t="str">
        <f t="shared" si="246"/>
        <v>No</v>
      </c>
      <c r="K5271" t="str">
        <f t="shared" si="247"/>
        <v>3245335.625Heidi Molaison</v>
      </c>
      <c r="L5271" t="str">
        <f t="shared" si="248"/>
        <v>Yes</v>
      </c>
    </row>
    <row r="5272" spans="1:12" x14ac:dyDescent="0.3">
      <c r="A5272" t="s">
        <v>30</v>
      </c>
      <c r="B5272">
        <v>32</v>
      </c>
      <c r="C5272" s="1">
        <v>45379</v>
      </c>
      <c r="D5272" s="1">
        <v>45336.458333333336</v>
      </c>
      <c r="E5272">
        <v>8.34</v>
      </c>
      <c r="F5272" t="s">
        <v>19</v>
      </c>
      <c r="G5272" t="s">
        <v>31</v>
      </c>
      <c r="H5272">
        <v>97110</v>
      </c>
      <c r="I5272" t="str" cm="1">
        <f t="array" ref="I5272">IFERROR(INDEX(scheduling_data!H:H,MATCH(B5272&amp;D5272,scheduling_data!D:D&amp;scheduling_data!A:A,0)),"")</f>
        <v>Christian Litz</v>
      </c>
      <c r="J5272" t="str">
        <f t="shared" si="246"/>
        <v>No</v>
      </c>
      <c r="K5272" t="str">
        <f t="shared" si="247"/>
        <v>3245336.4583333333Christian Litz</v>
      </c>
      <c r="L5272" t="str">
        <f t="shared" si="248"/>
        <v>Yes</v>
      </c>
    </row>
    <row r="5273" spans="1:12" x14ac:dyDescent="0.3">
      <c r="A5273" t="s">
        <v>30</v>
      </c>
      <c r="B5273">
        <v>32</v>
      </c>
      <c r="C5273" s="1">
        <v>45379</v>
      </c>
      <c r="D5273" s="1">
        <v>45336.458333333336</v>
      </c>
      <c r="E5273">
        <v>6.11</v>
      </c>
      <c r="F5273" t="s">
        <v>19</v>
      </c>
      <c r="G5273" t="s">
        <v>31</v>
      </c>
      <c r="H5273">
        <v>97112</v>
      </c>
      <c r="I5273" t="str" cm="1">
        <f t="array" ref="I5273">IFERROR(INDEX(scheduling_data!H:H,MATCH(B5273&amp;D5273,scheduling_data!D:D&amp;scheduling_data!A:A,0)),"")</f>
        <v>Christian Litz</v>
      </c>
      <c r="J5273" t="str">
        <f t="shared" si="246"/>
        <v>No</v>
      </c>
      <c r="K5273" t="str">
        <f t="shared" si="247"/>
        <v>3245336.4583333333Christian Litz</v>
      </c>
      <c r="L5273" t="str">
        <f t="shared" si="248"/>
        <v>Yes</v>
      </c>
    </row>
    <row r="5274" spans="1:12" x14ac:dyDescent="0.3">
      <c r="A5274" t="s">
        <v>30</v>
      </c>
      <c r="B5274">
        <v>32</v>
      </c>
      <c r="C5274" s="1">
        <v>45379</v>
      </c>
      <c r="D5274" s="1">
        <v>45338.4375</v>
      </c>
      <c r="E5274">
        <v>8.34</v>
      </c>
      <c r="F5274" t="s">
        <v>19</v>
      </c>
      <c r="G5274" t="s">
        <v>31</v>
      </c>
      <c r="H5274">
        <v>97110</v>
      </c>
      <c r="I5274" t="str" cm="1">
        <f t="array" ref="I5274">IFERROR(INDEX(scheduling_data!H:H,MATCH(B5274&amp;D5274,scheduling_data!D:D&amp;scheduling_data!A:A,0)),"")</f>
        <v>Amber Hickman</v>
      </c>
      <c r="J5274" t="str">
        <f t="shared" si="246"/>
        <v>No</v>
      </c>
      <c r="K5274" t="str">
        <f t="shared" si="247"/>
        <v>3245338.4375Amber Hickman</v>
      </c>
      <c r="L5274" t="str">
        <f t="shared" si="248"/>
        <v>Yes</v>
      </c>
    </row>
    <row r="5275" spans="1:12" x14ac:dyDescent="0.3">
      <c r="A5275" t="s">
        <v>30</v>
      </c>
      <c r="B5275">
        <v>32</v>
      </c>
      <c r="C5275" s="1">
        <v>45379</v>
      </c>
      <c r="D5275" s="1">
        <v>45338.4375</v>
      </c>
      <c r="E5275">
        <v>6.56</v>
      </c>
      <c r="F5275" t="s">
        <v>19</v>
      </c>
      <c r="G5275" t="s">
        <v>31</v>
      </c>
      <c r="H5275">
        <v>97530</v>
      </c>
      <c r="I5275" t="str" cm="1">
        <f t="array" ref="I5275">IFERROR(INDEX(scheduling_data!H:H,MATCH(B5275&amp;D5275,scheduling_data!D:D&amp;scheduling_data!A:A,0)),"")</f>
        <v>Amber Hickman</v>
      </c>
      <c r="J5275" t="str">
        <f t="shared" si="246"/>
        <v>No</v>
      </c>
      <c r="K5275" t="str">
        <f t="shared" si="247"/>
        <v>3245338.4375Amber Hickman</v>
      </c>
      <c r="L5275" t="str">
        <f t="shared" si="248"/>
        <v>Yes</v>
      </c>
    </row>
    <row r="5276" spans="1:12" x14ac:dyDescent="0.3">
      <c r="A5276" t="s">
        <v>30</v>
      </c>
      <c r="B5276">
        <v>32</v>
      </c>
      <c r="C5276" s="1">
        <v>45365</v>
      </c>
      <c r="D5276" s="1">
        <v>45324.416666666664</v>
      </c>
      <c r="E5276">
        <v>17.84</v>
      </c>
      <c r="F5276" t="s">
        <v>19</v>
      </c>
      <c r="G5276" t="s">
        <v>31</v>
      </c>
      <c r="H5276">
        <v>97110</v>
      </c>
      <c r="I5276" t="str" cm="1">
        <f t="array" ref="I5276">IFERROR(INDEX(scheduling_data!H:H,MATCH(B5276&amp;D5276,scheduling_data!D:D&amp;scheduling_data!A:A,0)),"")</f>
        <v>Kelsea Rodriguez</v>
      </c>
      <c r="J5276" t="str">
        <f t="shared" si="246"/>
        <v>No</v>
      </c>
      <c r="K5276" t="str">
        <f t="shared" si="247"/>
        <v>3245324.4166666667Kelsea Rodriguez</v>
      </c>
      <c r="L5276" t="str">
        <f t="shared" si="248"/>
        <v>Yes</v>
      </c>
    </row>
    <row r="5277" spans="1:12" x14ac:dyDescent="0.3">
      <c r="A5277" t="s">
        <v>30</v>
      </c>
      <c r="B5277">
        <v>32</v>
      </c>
      <c r="C5277" s="1">
        <v>45365</v>
      </c>
      <c r="D5277" s="1">
        <v>45324.458333333336</v>
      </c>
      <c r="E5277">
        <v>12.5</v>
      </c>
      <c r="F5277" t="s">
        <v>19</v>
      </c>
      <c r="G5277" t="s">
        <v>31</v>
      </c>
      <c r="H5277">
        <v>97110</v>
      </c>
      <c r="I5277" t="str" cm="1">
        <f t="array" ref="I5277">IFERROR(INDEX(scheduling_data!H:H,MATCH(B5277&amp;D5277,scheduling_data!D:D&amp;scheduling_data!A:A,0)),"")</f>
        <v>Katherine Tyree</v>
      </c>
      <c r="J5277" t="str">
        <f t="shared" si="246"/>
        <v>No</v>
      </c>
      <c r="K5277" t="str">
        <f t="shared" si="247"/>
        <v>3245324.4583333333Katherine Tyree</v>
      </c>
      <c r="L5277" t="str">
        <f t="shared" si="248"/>
        <v>Yes</v>
      </c>
    </row>
    <row r="5278" spans="1:12" x14ac:dyDescent="0.3">
      <c r="A5278" t="s">
        <v>30</v>
      </c>
      <c r="B5278">
        <v>32</v>
      </c>
      <c r="C5278" s="1">
        <v>45366</v>
      </c>
      <c r="D5278" s="1">
        <v>45350.583333333336</v>
      </c>
      <c r="E5278">
        <v>5.86</v>
      </c>
      <c r="F5278" t="s">
        <v>9</v>
      </c>
      <c r="G5278" t="s">
        <v>54</v>
      </c>
      <c r="H5278">
        <v>97110</v>
      </c>
      <c r="I5278" t="str" cm="1">
        <f t="array" ref="I5278">IFERROR(INDEX(scheduling_data!H:H,MATCH(B5278&amp;D5278,scheduling_data!D:D&amp;scheduling_data!A:A,0)),"")</f>
        <v>Katherine Tyree</v>
      </c>
      <c r="J5278" t="str">
        <f t="shared" si="246"/>
        <v>No</v>
      </c>
      <c r="K5278" t="str">
        <f t="shared" si="247"/>
        <v>3245350.5833333333Katherine Tyree</v>
      </c>
      <c r="L5278" t="str">
        <f t="shared" si="248"/>
        <v>No</v>
      </c>
    </row>
    <row r="5279" spans="1:12" x14ac:dyDescent="0.3">
      <c r="A5279" t="s">
        <v>30</v>
      </c>
      <c r="B5279">
        <v>32</v>
      </c>
      <c r="C5279" s="1">
        <v>45366</v>
      </c>
      <c r="D5279" s="1">
        <v>45350.583333333336</v>
      </c>
      <c r="E5279">
        <v>44.32</v>
      </c>
      <c r="F5279" t="s">
        <v>19</v>
      </c>
      <c r="G5279" t="s">
        <v>57</v>
      </c>
      <c r="H5279">
        <v>97530</v>
      </c>
      <c r="I5279" t="str" cm="1">
        <f t="array" ref="I5279">IFERROR(INDEX(scheduling_data!H:H,MATCH(B5279&amp;D5279,scheduling_data!D:D&amp;scheduling_data!A:A,0)),"")</f>
        <v>Katherine Tyree</v>
      </c>
      <c r="J5279" t="str">
        <f t="shared" si="246"/>
        <v>No</v>
      </c>
      <c r="K5279" t="str">
        <f t="shared" si="247"/>
        <v>3245350.5833333333Katherine Tyree</v>
      </c>
      <c r="L5279" t="str">
        <f t="shared" si="248"/>
        <v>Yes</v>
      </c>
    </row>
    <row r="5280" spans="1:12" x14ac:dyDescent="0.3">
      <c r="A5280" t="s">
        <v>30</v>
      </c>
      <c r="B5280">
        <v>32</v>
      </c>
      <c r="C5280" s="1">
        <v>45366</v>
      </c>
      <c r="D5280" s="1">
        <v>45350.583333333336</v>
      </c>
      <c r="E5280">
        <v>84.42</v>
      </c>
      <c r="F5280" t="s">
        <v>9</v>
      </c>
      <c r="G5280" t="s">
        <v>56</v>
      </c>
      <c r="H5280">
        <v>97530</v>
      </c>
      <c r="I5280" t="str" cm="1">
        <f t="array" ref="I5280">IFERROR(INDEX(scheduling_data!H:H,MATCH(B5280&amp;D5280,scheduling_data!D:D&amp;scheduling_data!A:A,0)),"")</f>
        <v>Katherine Tyree</v>
      </c>
      <c r="J5280" t="str">
        <f t="shared" si="246"/>
        <v>No</v>
      </c>
      <c r="K5280" t="str">
        <f t="shared" si="247"/>
        <v>3245350.5833333333Katherine Tyree</v>
      </c>
      <c r="L5280" t="str">
        <f t="shared" si="248"/>
        <v>No</v>
      </c>
    </row>
    <row r="5281" spans="1:12" x14ac:dyDescent="0.3">
      <c r="A5281" t="s">
        <v>30</v>
      </c>
      <c r="B5281">
        <v>32</v>
      </c>
      <c r="C5281" s="1">
        <v>45366</v>
      </c>
      <c r="D5281" s="1">
        <v>45350.583333333336</v>
      </c>
      <c r="E5281">
        <v>0.9</v>
      </c>
      <c r="F5281" t="s">
        <v>9</v>
      </c>
      <c r="G5281" t="s">
        <v>55</v>
      </c>
      <c r="H5281">
        <v>97530</v>
      </c>
      <c r="I5281" t="str" cm="1">
        <f t="array" ref="I5281">IFERROR(INDEX(scheduling_data!H:H,MATCH(B5281&amp;D5281,scheduling_data!D:D&amp;scheduling_data!A:A,0)),"")</f>
        <v>Katherine Tyree</v>
      </c>
      <c r="J5281" t="str">
        <f t="shared" si="246"/>
        <v>No</v>
      </c>
      <c r="K5281" t="str">
        <f t="shared" si="247"/>
        <v>3245350.5833333333Katherine Tyree</v>
      </c>
      <c r="L5281" t="str">
        <f t="shared" si="248"/>
        <v>No</v>
      </c>
    </row>
    <row r="5282" spans="1:12" x14ac:dyDescent="0.3">
      <c r="A5282" t="s">
        <v>30</v>
      </c>
      <c r="B5282">
        <v>32</v>
      </c>
      <c r="C5282" s="1">
        <v>45366</v>
      </c>
      <c r="D5282" s="1">
        <v>45350.583333333336</v>
      </c>
      <c r="E5282">
        <v>9.06</v>
      </c>
      <c r="F5282" t="s">
        <v>9</v>
      </c>
      <c r="G5282" t="s">
        <v>54</v>
      </c>
      <c r="H5282">
        <v>97530</v>
      </c>
      <c r="I5282" t="str" cm="1">
        <f t="array" ref="I5282">IFERROR(INDEX(scheduling_data!H:H,MATCH(B5282&amp;D5282,scheduling_data!D:D&amp;scheduling_data!A:A,0)),"")</f>
        <v>Katherine Tyree</v>
      </c>
      <c r="J5282" t="str">
        <f t="shared" si="246"/>
        <v>No</v>
      </c>
      <c r="K5282" t="str">
        <f t="shared" si="247"/>
        <v>3245350.5833333333Katherine Tyree</v>
      </c>
      <c r="L5282" t="str">
        <f t="shared" si="248"/>
        <v>No</v>
      </c>
    </row>
    <row r="5283" spans="1:12" x14ac:dyDescent="0.3">
      <c r="A5283" t="s">
        <v>30</v>
      </c>
      <c r="B5283">
        <v>32</v>
      </c>
      <c r="C5283" s="1">
        <v>45366</v>
      </c>
      <c r="D5283" s="1">
        <v>45350.583333333336</v>
      </c>
      <c r="E5283">
        <v>0.33</v>
      </c>
      <c r="F5283" t="s">
        <v>9</v>
      </c>
      <c r="G5283" t="s">
        <v>55</v>
      </c>
      <c r="H5283">
        <v>97110</v>
      </c>
      <c r="I5283" t="str" cm="1">
        <f t="array" ref="I5283">IFERROR(INDEX(scheduling_data!H:H,MATCH(B5283&amp;D5283,scheduling_data!D:D&amp;scheduling_data!A:A,0)),"")</f>
        <v>Katherine Tyree</v>
      </c>
      <c r="J5283" t="str">
        <f t="shared" si="246"/>
        <v>No</v>
      </c>
      <c r="K5283" t="str">
        <f t="shared" si="247"/>
        <v>3245350.5833333333Katherine Tyree</v>
      </c>
      <c r="L5283" t="str">
        <f t="shared" si="248"/>
        <v>No</v>
      </c>
    </row>
    <row r="5284" spans="1:12" x14ac:dyDescent="0.3">
      <c r="A5284" t="s">
        <v>30</v>
      </c>
      <c r="B5284">
        <v>32</v>
      </c>
      <c r="C5284" s="1">
        <v>45366</v>
      </c>
      <c r="D5284" s="1">
        <v>45350.583333333336</v>
      </c>
      <c r="E5284">
        <v>16.34</v>
      </c>
      <c r="F5284" t="s">
        <v>19</v>
      </c>
      <c r="G5284" t="s">
        <v>57</v>
      </c>
      <c r="H5284">
        <v>97110</v>
      </c>
      <c r="I5284" t="str" cm="1">
        <f t="array" ref="I5284">IFERROR(INDEX(scheduling_data!H:H,MATCH(B5284&amp;D5284,scheduling_data!D:D&amp;scheduling_data!A:A,0)),"")</f>
        <v>Katherine Tyree</v>
      </c>
      <c r="J5284" t="str">
        <f t="shared" si="246"/>
        <v>No</v>
      </c>
      <c r="K5284" t="str">
        <f t="shared" si="247"/>
        <v>3245350.5833333333Katherine Tyree</v>
      </c>
      <c r="L5284" t="str">
        <f t="shared" si="248"/>
        <v>Yes</v>
      </c>
    </row>
    <row r="5285" spans="1:12" x14ac:dyDescent="0.3">
      <c r="A5285" t="s">
        <v>30</v>
      </c>
      <c r="B5285">
        <v>32</v>
      </c>
      <c r="C5285" s="1">
        <v>45366</v>
      </c>
      <c r="D5285" s="1">
        <v>45350.583333333336</v>
      </c>
      <c r="E5285">
        <v>48.3</v>
      </c>
      <c r="F5285" t="s">
        <v>9</v>
      </c>
      <c r="G5285" t="s">
        <v>56</v>
      </c>
      <c r="H5285">
        <v>97110</v>
      </c>
      <c r="I5285" t="str" cm="1">
        <f t="array" ref="I5285">IFERROR(INDEX(scheduling_data!H:H,MATCH(B5285&amp;D5285,scheduling_data!D:D&amp;scheduling_data!A:A,0)),"")</f>
        <v>Katherine Tyree</v>
      </c>
      <c r="J5285" t="str">
        <f t="shared" si="246"/>
        <v>No</v>
      </c>
      <c r="K5285" t="str">
        <f t="shared" si="247"/>
        <v>3245350.5833333333Katherine Tyree</v>
      </c>
      <c r="L5285" t="str">
        <f t="shared" si="248"/>
        <v>No</v>
      </c>
    </row>
    <row r="5286" spans="1:12" x14ac:dyDescent="0.3">
      <c r="A5286" t="s">
        <v>30</v>
      </c>
      <c r="B5286">
        <v>32</v>
      </c>
      <c r="C5286" s="1">
        <v>45366</v>
      </c>
      <c r="D5286" s="1">
        <v>45327.458333333336</v>
      </c>
      <c r="E5286">
        <v>12.5</v>
      </c>
      <c r="F5286" t="s">
        <v>19</v>
      </c>
      <c r="G5286" t="s">
        <v>31</v>
      </c>
      <c r="H5286">
        <v>97110</v>
      </c>
      <c r="I5286" t="str" cm="1">
        <f t="array" ref="I5286">IFERROR(INDEX(scheduling_data!H:H,MATCH(B5286&amp;D5286,scheduling_data!D:D&amp;scheduling_data!A:A,0)),"")</f>
        <v>Christian Litz</v>
      </c>
      <c r="J5286" t="str">
        <f t="shared" si="246"/>
        <v>No</v>
      </c>
      <c r="K5286" t="str">
        <f t="shared" si="247"/>
        <v>3245327.4583333333Christian Litz</v>
      </c>
      <c r="L5286" t="str">
        <f t="shared" si="248"/>
        <v>Yes</v>
      </c>
    </row>
    <row r="5287" spans="1:12" x14ac:dyDescent="0.3">
      <c r="A5287" t="s">
        <v>30</v>
      </c>
      <c r="B5287">
        <v>32</v>
      </c>
      <c r="C5287" s="1">
        <v>45365</v>
      </c>
      <c r="D5287" s="1">
        <v>45327.583333333336</v>
      </c>
      <c r="E5287">
        <v>17.84</v>
      </c>
      <c r="F5287" t="s">
        <v>19</v>
      </c>
      <c r="G5287" t="s">
        <v>31</v>
      </c>
      <c r="H5287">
        <v>97110</v>
      </c>
      <c r="I5287" t="str" cm="1">
        <f t="array" ref="I5287">IFERROR(INDEX(scheduling_data!H:H,MATCH(B5287&amp;D5287,scheduling_data!D:D&amp;scheduling_data!A:A,0)),"")</f>
        <v>Heidi Molaison</v>
      </c>
      <c r="J5287" t="str">
        <f t="shared" si="246"/>
        <v>No</v>
      </c>
      <c r="K5287" t="str">
        <f t="shared" si="247"/>
        <v>3245327.5833333333Heidi Molaison</v>
      </c>
      <c r="L5287" t="str">
        <f t="shared" si="248"/>
        <v>Yes</v>
      </c>
    </row>
    <row r="5288" spans="1:12" x14ac:dyDescent="0.3">
      <c r="A5288" t="s">
        <v>30</v>
      </c>
      <c r="B5288">
        <v>32</v>
      </c>
      <c r="C5288" s="1">
        <v>45369</v>
      </c>
      <c r="D5288" s="1">
        <v>45329.416666666664</v>
      </c>
      <c r="E5288">
        <v>13.68</v>
      </c>
      <c r="F5288" t="s">
        <v>19</v>
      </c>
      <c r="G5288" t="s">
        <v>31</v>
      </c>
      <c r="H5288">
        <v>97110</v>
      </c>
      <c r="I5288" t="str" cm="1">
        <f t="array" ref="I5288">IFERROR(INDEX(scheduling_data!H:H,MATCH(B5288&amp;D5288,scheduling_data!D:D&amp;scheduling_data!A:A,0)),"")</f>
        <v>Jessica Pittman</v>
      </c>
      <c r="J5288" t="str">
        <f t="shared" si="246"/>
        <v>No</v>
      </c>
      <c r="K5288" t="str">
        <f t="shared" si="247"/>
        <v>3245329.4166666667Jessica Pittman</v>
      </c>
      <c r="L5288" t="str">
        <f t="shared" si="248"/>
        <v>Yes</v>
      </c>
    </row>
    <row r="5289" spans="1:12" x14ac:dyDescent="0.3">
      <c r="A5289" t="s">
        <v>30</v>
      </c>
      <c r="B5289">
        <v>32</v>
      </c>
      <c r="C5289" s="1">
        <v>45376</v>
      </c>
      <c r="D5289" s="1">
        <v>45331.416666666664</v>
      </c>
      <c r="E5289">
        <v>12.5</v>
      </c>
      <c r="F5289" t="s">
        <v>19</v>
      </c>
      <c r="G5289" t="s">
        <v>31</v>
      </c>
      <c r="H5289">
        <v>97110</v>
      </c>
      <c r="I5289" t="str" cm="1">
        <f t="array" ref="I5289">IFERROR(INDEX(scheduling_data!H:H,MATCH(B5289&amp;D5289,scheduling_data!D:D&amp;scheduling_data!A:A,0)),"")</f>
        <v>Kelsea Rodriguez</v>
      </c>
      <c r="J5289" t="str">
        <f t="shared" si="246"/>
        <v>No</v>
      </c>
      <c r="K5289" t="str">
        <f t="shared" si="247"/>
        <v>3245331.4166666667Kelsea Rodriguez</v>
      </c>
      <c r="L5289" t="str">
        <f t="shared" si="248"/>
        <v>Yes</v>
      </c>
    </row>
    <row r="5290" spans="1:12" x14ac:dyDescent="0.3">
      <c r="A5290" t="s">
        <v>30</v>
      </c>
      <c r="B5290">
        <v>32</v>
      </c>
      <c r="C5290" s="1">
        <v>45376</v>
      </c>
      <c r="D5290" s="1">
        <v>45331.416666666664</v>
      </c>
      <c r="E5290">
        <v>6.56</v>
      </c>
      <c r="F5290" t="s">
        <v>19</v>
      </c>
      <c r="G5290" t="s">
        <v>31</v>
      </c>
      <c r="H5290">
        <v>97530</v>
      </c>
      <c r="I5290" t="str" cm="1">
        <f t="array" ref="I5290">IFERROR(INDEX(scheduling_data!H:H,MATCH(B5290&amp;D5290,scheduling_data!D:D&amp;scheduling_data!A:A,0)),"")</f>
        <v>Kelsea Rodriguez</v>
      </c>
      <c r="J5290" t="str">
        <f t="shared" si="246"/>
        <v>No</v>
      </c>
      <c r="K5290" t="str">
        <f t="shared" si="247"/>
        <v>3245331.4166666667Kelsea Rodriguez</v>
      </c>
      <c r="L5290" t="str">
        <f t="shared" si="248"/>
        <v>Yes</v>
      </c>
    </row>
    <row r="5291" spans="1:12" x14ac:dyDescent="0.3">
      <c r="A5291" t="s">
        <v>30</v>
      </c>
      <c r="B5291">
        <v>32</v>
      </c>
      <c r="C5291" s="1">
        <v>45376</v>
      </c>
      <c r="D5291" s="1">
        <v>45331.458333333336</v>
      </c>
      <c r="E5291">
        <v>12.5</v>
      </c>
      <c r="F5291" t="s">
        <v>19</v>
      </c>
      <c r="G5291" t="s">
        <v>31</v>
      </c>
      <c r="H5291">
        <v>97110</v>
      </c>
      <c r="I5291" t="str" cm="1">
        <f t="array" ref="I5291">IFERROR(INDEX(scheduling_data!H:H,MATCH(B5291&amp;D5291,scheduling_data!D:D&amp;scheduling_data!A:A,0)),"")</f>
        <v>Christian Litz</v>
      </c>
      <c r="J5291" t="str">
        <f t="shared" si="246"/>
        <v>No</v>
      </c>
      <c r="K5291" t="str">
        <f t="shared" si="247"/>
        <v>3245331.4583333333Christian Litz</v>
      </c>
      <c r="L5291" t="str">
        <f t="shared" si="248"/>
        <v>Yes</v>
      </c>
    </row>
    <row r="5292" spans="1:12" x14ac:dyDescent="0.3">
      <c r="A5292" t="s">
        <v>30</v>
      </c>
      <c r="B5292">
        <v>32</v>
      </c>
      <c r="C5292" s="1">
        <v>45376</v>
      </c>
      <c r="D5292" s="1">
        <v>45331.458333333336</v>
      </c>
      <c r="E5292">
        <v>4.72</v>
      </c>
      <c r="F5292" t="s">
        <v>19</v>
      </c>
      <c r="G5292" t="s">
        <v>31</v>
      </c>
      <c r="H5292">
        <v>97112</v>
      </c>
      <c r="I5292" t="str" cm="1">
        <f t="array" ref="I5292">IFERROR(INDEX(scheduling_data!H:H,MATCH(B5292&amp;D5292,scheduling_data!D:D&amp;scheduling_data!A:A,0)),"")</f>
        <v>Christian Litz</v>
      </c>
      <c r="J5292" t="str">
        <f t="shared" si="246"/>
        <v>No</v>
      </c>
      <c r="K5292" t="str">
        <f t="shared" si="247"/>
        <v>3245331.4583333333Christian Litz</v>
      </c>
      <c r="L5292" t="str">
        <f t="shared" si="248"/>
        <v>Yes</v>
      </c>
    </row>
    <row r="5293" spans="1:12" x14ac:dyDescent="0.3">
      <c r="A5293" t="s">
        <v>137</v>
      </c>
      <c r="B5293">
        <v>32</v>
      </c>
      <c r="C5293" s="1">
        <v>45352</v>
      </c>
      <c r="D5293" s="1">
        <v>45334.541666666664</v>
      </c>
      <c r="E5293">
        <v>0.76</v>
      </c>
      <c r="F5293" t="s">
        <v>9</v>
      </c>
      <c r="G5293" t="s">
        <v>55</v>
      </c>
      <c r="H5293">
        <v>97110</v>
      </c>
      <c r="I5293" t="str" cm="1">
        <f t="array" ref="I5293">IFERROR(INDEX(scheduling_data!H:H,MATCH(B5293&amp;D5293,scheduling_data!D:D&amp;scheduling_data!A:A,0)),"")</f>
        <v>Heidi Molaison</v>
      </c>
      <c r="J5293" t="str">
        <f t="shared" si="246"/>
        <v>No</v>
      </c>
      <c r="K5293" t="str">
        <f t="shared" si="247"/>
        <v>3245334.5416666667Heidi Molaison</v>
      </c>
      <c r="L5293" t="str">
        <f t="shared" si="248"/>
        <v>No</v>
      </c>
    </row>
    <row r="5294" spans="1:12" x14ac:dyDescent="0.3">
      <c r="A5294" t="s">
        <v>137</v>
      </c>
      <c r="B5294">
        <v>32</v>
      </c>
      <c r="C5294" s="1">
        <v>45352</v>
      </c>
      <c r="D5294" s="1">
        <v>45334.541666666664</v>
      </c>
      <c r="E5294">
        <v>96.6</v>
      </c>
      <c r="F5294" t="s">
        <v>9</v>
      </c>
      <c r="G5294" t="s">
        <v>56</v>
      </c>
      <c r="H5294">
        <v>97110</v>
      </c>
      <c r="I5294" t="str" cm="1">
        <f t="array" ref="I5294">IFERROR(INDEX(scheduling_data!H:H,MATCH(B5294&amp;D5294,scheduling_data!D:D&amp;scheduling_data!A:A,0)),"")</f>
        <v>Heidi Molaison</v>
      </c>
      <c r="J5294" t="str">
        <f t="shared" si="246"/>
        <v>No</v>
      </c>
      <c r="K5294" t="str">
        <f t="shared" si="247"/>
        <v>3245334.5416666667Heidi Molaison</v>
      </c>
      <c r="L5294" t="str">
        <f t="shared" si="248"/>
        <v>No</v>
      </c>
    </row>
    <row r="5295" spans="1:12" x14ac:dyDescent="0.3">
      <c r="A5295" t="s">
        <v>137</v>
      </c>
      <c r="B5295">
        <v>32</v>
      </c>
      <c r="C5295" s="1">
        <v>45352</v>
      </c>
      <c r="D5295" s="1">
        <v>45334.541666666664</v>
      </c>
      <c r="E5295">
        <v>37.270000000000003</v>
      </c>
      <c r="F5295" t="s">
        <v>19</v>
      </c>
      <c r="G5295" t="s">
        <v>57</v>
      </c>
      <c r="H5295">
        <v>97110</v>
      </c>
      <c r="I5295" t="str" cm="1">
        <f t="array" ref="I5295">IFERROR(INDEX(scheduling_data!H:H,MATCH(B5295&amp;D5295,scheduling_data!D:D&amp;scheduling_data!A:A,0)),"")</f>
        <v>Heidi Molaison</v>
      </c>
      <c r="J5295" t="str">
        <f t="shared" si="246"/>
        <v>No</v>
      </c>
      <c r="K5295" t="str">
        <f t="shared" si="247"/>
        <v>3245334.5416666667Heidi Molaison</v>
      </c>
      <c r="L5295" t="str">
        <f t="shared" si="248"/>
        <v>Yes</v>
      </c>
    </row>
    <row r="5296" spans="1:12" x14ac:dyDescent="0.3">
      <c r="A5296" t="s">
        <v>137</v>
      </c>
      <c r="B5296">
        <v>32</v>
      </c>
      <c r="C5296" s="1">
        <v>45352</v>
      </c>
      <c r="D5296" s="1">
        <v>45334.541666666664</v>
      </c>
      <c r="E5296">
        <v>5.86</v>
      </c>
      <c r="F5296" t="s">
        <v>9</v>
      </c>
      <c r="G5296" t="s">
        <v>54</v>
      </c>
      <c r="H5296">
        <v>97110</v>
      </c>
      <c r="I5296" t="str" cm="1">
        <f t="array" ref="I5296">IFERROR(INDEX(scheduling_data!H:H,MATCH(B5296&amp;D5296,scheduling_data!D:D&amp;scheduling_data!A:A,0)),"")</f>
        <v>Heidi Molaison</v>
      </c>
      <c r="J5296" t="str">
        <f t="shared" si="246"/>
        <v>No</v>
      </c>
      <c r="K5296" t="str">
        <f t="shared" si="247"/>
        <v>3245334.5416666667Heidi Molaison</v>
      </c>
      <c r="L5296" t="str">
        <f t="shared" si="248"/>
        <v>No</v>
      </c>
    </row>
    <row r="5297" spans="1:12" x14ac:dyDescent="0.3">
      <c r="A5297" t="s">
        <v>137</v>
      </c>
      <c r="B5297">
        <v>32</v>
      </c>
      <c r="C5297" s="1">
        <v>45355</v>
      </c>
      <c r="D5297" s="1">
        <v>45334.458333333336</v>
      </c>
      <c r="E5297">
        <v>0.56999999999999995</v>
      </c>
      <c r="F5297" t="s">
        <v>9</v>
      </c>
      <c r="G5297" t="s">
        <v>55</v>
      </c>
      <c r="H5297">
        <v>97110</v>
      </c>
      <c r="I5297" t="str" cm="1">
        <f t="array" ref="I5297">IFERROR(INDEX(scheduling_data!H:H,MATCH(B5297&amp;D5297,scheduling_data!D:D&amp;scheduling_data!A:A,0)),"")</f>
        <v>Jessica Pittman</v>
      </c>
      <c r="J5297" t="str">
        <f t="shared" si="246"/>
        <v>No</v>
      </c>
      <c r="K5297" t="str">
        <f t="shared" si="247"/>
        <v>3245334.4583333333Jessica Pittman</v>
      </c>
      <c r="L5297" t="str">
        <f t="shared" si="248"/>
        <v>No</v>
      </c>
    </row>
    <row r="5298" spans="1:12" x14ac:dyDescent="0.3">
      <c r="A5298" t="s">
        <v>137</v>
      </c>
      <c r="B5298">
        <v>32</v>
      </c>
      <c r="C5298" s="1">
        <v>45355</v>
      </c>
      <c r="D5298" s="1">
        <v>45334.458333333336</v>
      </c>
      <c r="E5298">
        <v>0.42</v>
      </c>
      <c r="F5298" t="s">
        <v>9</v>
      </c>
      <c r="G5298" t="s">
        <v>55</v>
      </c>
      <c r="H5298">
        <v>97112</v>
      </c>
      <c r="I5298" t="str" cm="1">
        <f t="array" ref="I5298">IFERROR(INDEX(scheduling_data!H:H,MATCH(B5298&amp;D5298,scheduling_data!D:D&amp;scheduling_data!A:A,0)),"")</f>
        <v>Jessica Pittman</v>
      </c>
      <c r="J5298" t="str">
        <f t="shared" si="246"/>
        <v>No</v>
      </c>
      <c r="K5298" t="str">
        <f t="shared" si="247"/>
        <v>3245334.4583333333Jessica Pittman</v>
      </c>
      <c r="L5298" t="str">
        <f t="shared" si="248"/>
        <v>No</v>
      </c>
    </row>
    <row r="5299" spans="1:12" x14ac:dyDescent="0.3">
      <c r="A5299" t="s">
        <v>137</v>
      </c>
      <c r="B5299">
        <v>32</v>
      </c>
      <c r="C5299" s="1">
        <v>45355</v>
      </c>
      <c r="D5299" s="1">
        <v>45334.458333333336</v>
      </c>
      <c r="E5299">
        <v>48.1</v>
      </c>
      <c r="F5299" t="s">
        <v>9</v>
      </c>
      <c r="G5299" t="s">
        <v>56</v>
      </c>
      <c r="H5299">
        <v>97112</v>
      </c>
      <c r="I5299" t="str" cm="1">
        <f t="array" ref="I5299">IFERROR(INDEX(scheduling_data!H:H,MATCH(B5299&amp;D5299,scheduling_data!D:D&amp;scheduling_data!A:A,0)),"")</f>
        <v>Jessica Pittman</v>
      </c>
      <c r="J5299" t="str">
        <f t="shared" si="246"/>
        <v>No</v>
      </c>
      <c r="K5299" t="str">
        <f t="shared" si="247"/>
        <v>3245334.4583333333Jessica Pittman</v>
      </c>
      <c r="L5299" t="str">
        <f t="shared" si="248"/>
        <v>No</v>
      </c>
    </row>
    <row r="5300" spans="1:12" x14ac:dyDescent="0.3">
      <c r="A5300" t="s">
        <v>137</v>
      </c>
      <c r="B5300">
        <v>32</v>
      </c>
      <c r="C5300" s="1">
        <v>45355</v>
      </c>
      <c r="D5300" s="1">
        <v>45334.458333333336</v>
      </c>
      <c r="E5300">
        <v>20.37</v>
      </c>
      <c r="F5300" t="s">
        <v>19</v>
      </c>
      <c r="G5300" t="s">
        <v>57</v>
      </c>
      <c r="H5300">
        <v>97112</v>
      </c>
      <c r="I5300" t="str" cm="1">
        <f t="array" ref="I5300">IFERROR(INDEX(scheduling_data!H:H,MATCH(B5300&amp;D5300,scheduling_data!D:D&amp;scheduling_data!A:A,0)),"")</f>
        <v>Jessica Pittman</v>
      </c>
      <c r="J5300" t="str">
        <f t="shared" si="246"/>
        <v>No</v>
      </c>
      <c r="K5300" t="str">
        <f t="shared" si="247"/>
        <v>3245334.4583333333Jessica Pittman</v>
      </c>
      <c r="L5300" t="str">
        <f t="shared" si="248"/>
        <v>Yes</v>
      </c>
    </row>
    <row r="5301" spans="1:12" x14ac:dyDescent="0.3">
      <c r="A5301" t="s">
        <v>137</v>
      </c>
      <c r="B5301">
        <v>32</v>
      </c>
      <c r="C5301" s="1">
        <v>45355</v>
      </c>
      <c r="D5301" s="1">
        <v>45334.458333333336</v>
      </c>
      <c r="E5301">
        <v>11.72</v>
      </c>
      <c r="F5301" t="s">
        <v>9</v>
      </c>
      <c r="G5301" t="s">
        <v>54</v>
      </c>
      <c r="H5301">
        <v>97110</v>
      </c>
      <c r="I5301" t="str" cm="1">
        <f t="array" ref="I5301">IFERROR(INDEX(scheduling_data!H:H,MATCH(B5301&amp;D5301,scheduling_data!D:D&amp;scheduling_data!A:A,0)),"")</f>
        <v>Jessica Pittman</v>
      </c>
      <c r="J5301" t="str">
        <f t="shared" si="246"/>
        <v>No</v>
      </c>
      <c r="K5301" t="str">
        <f t="shared" si="247"/>
        <v>3245334.4583333333Jessica Pittman</v>
      </c>
      <c r="L5301" t="str">
        <f t="shared" si="248"/>
        <v>No</v>
      </c>
    </row>
    <row r="5302" spans="1:12" x14ac:dyDescent="0.3">
      <c r="A5302" t="s">
        <v>137</v>
      </c>
      <c r="B5302">
        <v>32</v>
      </c>
      <c r="C5302" s="1">
        <v>45355</v>
      </c>
      <c r="D5302" s="1">
        <v>45334.458333333336</v>
      </c>
      <c r="E5302">
        <v>101.6</v>
      </c>
      <c r="F5302" t="s">
        <v>9</v>
      </c>
      <c r="G5302" t="s">
        <v>56</v>
      </c>
      <c r="H5302">
        <v>97110</v>
      </c>
      <c r="I5302" t="str" cm="1">
        <f t="array" ref="I5302">IFERROR(INDEX(scheduling_data!H:H,MATCH(B5302&amp;D5302,scheduling_data!D:D&amp;scheduling_data!A:A,0)),"")</f>
        <v>Jessica Pittman</v>
      </c>
      <c r="J5302" t="str">
        <f t="shared" si="246"/>
        <v>No</v>
      </c>
      <c r="K5302" t="str">
        <f t="shared" si="247"/>
        <v>3245334.4583333333Jessica Pittman</v>
      </c>
      <c r="L5302" t="str">
        <f t="shared" si="248"/>
        <v>No</v>
      </c>
    </row>
    <row r="5303" spans="1:12" x14ac:dyDescent="0.3">
      <c r="A5303" t="s">
        <v>137</v>
      </c>
      <c r="B5303">
        <v>32</v>
      </c>
      <c r="C5303" s="1">
        <v>45355</v>
      </c>
      <c r="D5303" s="1">
        <v>45334.458333333336</v>
      </c>
      <c r="E5303">
        <v>27.77</v>
      </c>
      <c r="F5303" t="s">
        <v>19</v>
      </c>
      <c r="G5303" t="s">
        <v>57</v>
      </c>
      <c r="H5303">
        <v>97110</v>
      </c>
      <c r="I5303" t="str" cm="1">
        <f t="array" ref="I5303">IFERROR(INDEX(scheduling_data!H:H,MATCH(B5303&amp;D5303,scheduling_data!D:D&amp;scheduling_data!A:A,0)),"")</f>
        <v>Jessica Pittman</v>
      </c>
      <c r="J5303" t="str">
        <f t="shared" si="246"/>
        <v>No</v>
      </c>
      <c r="K5303" t="str">
        <f t="shared" si="247"/>
        <v>3245334.4583333333Jessica Pittman</v>
      </c>
      <c r="L5303" t="str">
        <f t="shared" si="248"/>
        <v>Yes</v>
      </c>
    </row>
    <row r="5304" spans="1:12" x14ac:dyDescent="0.3">
      <c r="A5304" t="s">
        <v>137</v>
      </c>
      <c r="B5304">
        <v>32</v>
      </c>
      <c r="C5304" s="1">
        <v>45357</v>
      </c>
      <c r="D5304" s="1">
        <v>45335.625</v>
      </c>
      <c r="E5304">
        <v>49.02</v>
      </c>
      <c r="F5304" t="s">
        <v>19</v>
      </c>
      <c r="G5304" t="s">
        <v>57</v>
      </c>
      <c r="H5304">
        <v>97110</v>
      </c>
      <c r="I5304" t="str" cm="1">
        <f t="array" ref="I5304">IFERROR(INDEX(scheduling_data!H:H,MATCH(B5304&amp;D5304,scheduling_data!D:D&amp;scheduling_data!A:A,0)),"")</f>
        <v>Heidi Molaison</v>
      </c>
      <c r="J5304" t="str">
        <f t="shared" si="246"/>
        <v>No</v>
      </c>
      <c r="K5304" t="str">
        <f t="shared" si="247"/>
        <v>3245335.625Heidi Molaison</v>
      </c>
      <c r="L5304" t="str">
        <f t="shared" si="248"/>
        <v>Yes</v>
      </c>
    </row>
    <row r="5305" spans="1:12" x14ac:dyDescent="0.3">
      <c r="A5305" t="s">
        <v>137</v>
      </c>
      <c r="B5305">
        <v>32</v>
      </c>
      <c r="C5305" s="1">
        <v>45357</v>
      </c>
      <c r="D5305" s="1">
        <v>45335.625</v>
      </c>
      <c r="E5305">
        <v>144.9</v>
      </c>
      <c r="F5305" t="s">
        <v>9</v>
      </c>
      <c r="G5305" t="s">
        <v>56</v>
      </c>
      <c r="H5305">
        <v>97110</v>
      </c>
      <c r="I5305" t="str" cm="1">
        <f t="array" ref="I5305">IFERROR(INDEX(scheduling_data!H:H,MATCH(B5305&amp;D5305,scheduling_data!D:D&amp;scheduling_data!A:A,0)),"")</f>
        <v>Heidi Molaison</v>
      </c>
      <c r="J5305" t="str">
        <f t="shared" si="246"/>
        <v>No</v>
      </c>
      <c r="K5305" t="str">
        <f t="shared" si="247"/>
        <v>3245335.625Heidi Molaison</v>
      </c>
      <c r="L5305" t="str">
        <f t="shared" si="248"/>
        <v>No</v>
      </c>
    </row>
    <row r="5306" spans="1:12" x14ac:dyDescent="0.3">
      <c r="A5306" t="s">
        <v>137</v>
      </c>
      <c r="B5306">
        <v>32</v>
      </c>
      <c r="C5306" s="1">
        <v>45357</v>
      </c>
      <c r="D5306" s="1">
        <v>45335.625</v>
      </c>
      <c r="E5306">
        <v>17.579999999999998</v>
      </c>
      <c r="F5306" t="s">
        <v>9</v>
      </c>
      <c r="G5306" t="s">
        <v>54</v>
      </c>
      <c r="H5306">
        <v>97110</v>
      </c>
      <c r="I5306" t="str" cm="1">
        <f t="array" ref="I5306">IFERROR(INDEX(scheduling_data!H:H,MATCH(B5306&amp;D5306,scheduling_data!D:D&amp;scheduling_data!A:A,0)),"")</f>
        <v>Heidi Molaison</v>
      </c>
      <c r="J5306" t="str">
        <f t="shared" si="246"/>
        <v>No</v>
      </c>
      <c r="K5306" t="str">
        <f t="shared" si="247"/>
        <v>3245335.625Heidi Molaison</v>
      </c>
      <c r="L5306" t="str">
        <f t="shared" si="248"/>
        <v>No</v>
      </c>
    </row>
    <row r="5307" spans="1:12" x14ac:dyDescent="0.3">
      <c r="A5307" t="s">
        <v>137</v>
      </c>
      <c r="B5307">
        <v>32</v>
      </c>
      <c r="C5307" s="1">
        <v>45357</v>
      </c>
      <c r="D5307" s="1">
        <v>45335.625</v>
      </c>
      <c r="E5307">
        <v>25.71</v>
      </c>
      <c r="F5307" t="s">
        <v>19</v>
      </c>
      <c r="G5307" t="s">
        <v>57</v>
      </c>
      <c r="H5307">
        <v>97530</v>
      </c>
      <c r="I5307" t="str" cm="1">
        <f t="array" ref="I5307">IFERROR(INDEX(scheduling_data!H:H,MATCH(B5307&amp;D5307,scheduling_data!D:D&amp;scheduling_data!A:A,0)),"")</f>
        <v>Heidi Molaison</v>
      </c>
      <c r="J5307" t="str">
        <f t="shared" si="246"/>
        <v>No</v>
      </c>
      <c r="K5307" t="str">
        <f t="shared" si="247"/>
        <v>3245335.625Heidi Molaison</v>
      </c>
      <c r="L5307" t="str">
        <f t="shared" si="248"/>
        <v>Yes</v>
      </c>
    </row>
    <row r="5308" spans="1:12" x14ac:dyDescent="0.3">
      <c r="A5308" t="s">
        <v>137</v>
      </c>
      <c r="B5308">
        <v>32</v>
      </c>
      <c r="C5308" s="1">
        <v>45357</v>
      </c>
      <c r="D5308" s="1">
        <v>45335.625</v>
      </c>
      <c r="E5308">
        <v>42.21</v>
      </c>
      <c r="F5308" t="s">
        <v>9</v>
      </c>
      <c r="G5308" t="s">
        <v>56</v>
      </c>
      <c r="H5308">
        <v>97530</v>
      </c>
      <c r="I5308" t="str" cm="1">
        <f t="array" ref="I5308">IFERROR(INDEX(scheduling_data!H:H,MATCH(B5308&amp;D5308,scheduling_data!D:D&amp;scheduling_data!A:A,0)),"")</f>
        <v>Heidi Molaison</v>
      </c>
      <c r="J5308" t="str">
        <f t="shared" si="246"/>
        <v>No</v>
      </c>
      <c r="K5308" t="str">
        <f t="shared" si="247"/>
        <v>3245335.625Heidi Molaison</v>
      </c>
      <c r="L5308" t="str">
        <f t="shared" si="248"/>
        <v>No</v>
      </c>
    </row>
    <row r="5309" spans="1:12" x14ac:dyDescent="0.3">
      <c r="A5309" t="s">
        <v>137</v>
      </c>
      <c r="B5309">
        <v>32</v>
      </c>
      <c r="C5309" s="1">
        <v>45357</v>
      </c>
      <c r="D5309" s="1">
        <v>45335.625</v>
      </c>
      <c r="E5309">
        <v>0.52</v>
      </c>
      <c r="F5309" t="s">
        <v>9</v>
      </c>
      <c r="G5309" t="s">
        <v>55</v>
      </c>
      <c r="H5309">
        <v>97530</v>
      </c>
      <c r="I5309" t="str" cm="1">
        <f t="array" ref="I5309">IFERROR(INDEX(scheduling_data!H:H,MATCH(B5309&amp;D5309,scheduling_data!D:D&amp;scheduling_data!A:A,0)),"")</f>
        <v>Heidi Molaison</v>
      </c>
      <c r="J5309" t="str">
        <f t="shared" si="246"/>
        <v>No</v>
      </c>
      <c r="K5309" t="str">
        <f t="shared" si="247"/>
        <v>3245335.625Heidi Molaison</v>
      </c>
      <c r="L5309" t="str">
        <f t="shared" si="248"/>
        <v>No</v>
      </c>
    </row>
    <row r="5310" spans="1:12" x14ac:dyDescent="0.3">
      <c r="A5310" t="s">
        <v>137</v>
      </c>
      <c r="B5310">
        <v>32</v>
      </c>
      <c r="C5310" s="1">
        <v>45357</v>
      </c>
      <c r="D5310" s="1">
        <v>45335.625</v>
      </c>
      <c r="E5310">
        <v>1</v>
      </c>
      <c r="F5310" t="s">
        <v>9</v>
      </c>
      <c r="G5310" t="s">
        <v>55</v>
      </c>
      <c r="H5310">
        <v>97110</v>
      </c>
      <c r="I5310" t="str" cm="1">
        <f t="array" ref="I5310">IFERROR(INDEX(scheduling_data!H:H,MATCH(B5310&amp;D5310,scheduling_data!D:D&amp;scheduling_data!A:A,0)),"")</f>
        <v>Heidi Molaison</v>
      </c>
      <c r="J5310" t="str">
        <f t="shared" si="246"/>
        <v>No</v>
      </c>
      <c r="K5310" t="str">
        <f t="shared" si="247"/>
        <v>3245335.625Heidi Molaison</v>
      </c>
      <c r="L5310" t="str">
        <f t="shared" si="248"/>
        <v>No</v>
      </c>
    </row>
    <row r="5311" spans="1:12" x14ac:dyDescent="0.3">
      <c r="A5311" t="s">
        <v>137</v>
      </c>
      <c r="B5311">
        <v>32</v>
      </c>
      <c r="C5311" s="1">
        <v>45355</v>
      </c>
      <c r="D5311" s="1">
        <v>45336.458333333336</v>
      </c>
      <c r="E5311">
        <v>23.97</v>
      </c>
      <c r="F5311" t="s">
        <v>19</v>
      </c>
      <c r="G5311" t="s">
        <v>57</v>
      </c>
      <c r="H5311">
        <v>97112</v>
      </c>
      <c r="I5311" t="str" cm="1">
        <f t="array" ref="I5311">IFERROR(INDEX(scheduling_data!H:H,MATCH(B5311&amp;D5311,scheduling_data!D:D&amp;scheduling_data!A:A,0)),"")</f>
        <v>Christian Litz</v>
      </c>
      <c r="J5311" t="str">
        <f t="shared" si="246"/>
        <v>No</v>
      </c>
      <c r="K5311" t="str">
        <f t="shared" si="247"/>
        <v>3245336.4583333333Christian Litz</v>
      </c>
      <c r="L5311" t="str">
        <f t="shared" si="248"/>
        <v>Yes</v>
      </c>
    </row>
    <row r="5312" spans="1:12" x14ac:dyDescent="0.3">
      <c r="A5312" t="s">
        <v>137</v>
      </c>
      <c r="B5312">
        <v>32</v>
      </c>
      <c r="C5312" s="1">
        <v>45355</v>
      </c>
      <c r="D5312" s="1">
        <v>45336.458333333336</v>
      </c>
      <c r="E5312">
        <v>44.43</v>
      </c>
      <c r="F5312" t="s">
        <v>9</v>
      </c>
      <c r="G5312" t="s">
        <v>56</v>
      </c>
      <c r="H5312">
        <v>97112</v>
      </c>
      <c r="I5312" t="str" cm="1">
        <f t="array" ref="I5312">IFERROR(INDEX(scheduling_data!H:H,MATCH(B5312&amp;D5312,scheduling_data!D:D&amp;scheduling_data!A:A,0)),"")</f>
        <v>Christian Litz</v>
      </c>
      <c r="J5312" t="str">
        <f t="shared" si="246"/>
        <v>No</v>
      </c>
      <c r="K5312" t="str">
        <f t="shared" si="247"/>
        <v>3245336.4583333333Christian Litz</v>
      </c>
      <c r="L5312" t="str">
        <f t="shared" si="248"/>
        <v>No</v>
      </c>
    </row>
    <row r="5313" spans="1:12" x14ac:dyDescent="0.3">
      <c r="A5313" t="s">
        <v>137</v>
      </c>
      <c r="B5313">
        <v>32</v>
      </c>
      <c r="C5313" s="1">
        <v>45355</v>
      </c>
      <c r="D5313" s="1">
        <v>45336.458333333336</v>
      </c>
      <c r="E5313">
        <v>0.49</v>
      </c>
      <c r="F5313" t="s">
        <v>9</v>
      </c>
      <c r="G5313" t="s">
        <v>55</v>
      </c>
      <c r="H5313">
        <v>97112</v>
      </c>
      <c r="I5313" t="str" cm="1">
        <f t="array" ref="I5313">IFERROR(INDEX(scheduling_data!H:H,MATCH(B5313&amp;D5313,scheduling_data!D:D&amp;scheduling_data!A:A,0)),"")</f>
        <v>Christian Litz</v>
      </c>
      <c r="J5313" t="str">
        <f t="shared" si="246"/>
        <v>No</v>
      </c>
      <c r="K5313" t="str">
        <f t="shared" si="247"/>
        <v>3245336.4583333333Christian Litz</v>
      </c>
      <c r="L5313" t="str">
        <f t="shared" si="248"/>
        <v>No</v>
      </c>
    </row>
    <row r="5314" spans="1:12" x14ac:dyDescent="0.3">
      <c r="A5314" t="s">
        <v>137</v>
      </c>
      <c r="B5314">
        <v>32</v>
      </c>
      <c r="C5314" s="1">
        <v>45355</v>
      </c>
      <c r="D5314" s="1">
        <v>45336.458333333336</v>
      </c>
      <c r="E5314">
        <v>96.6</v>
      </c>
      <c r="F5314" t="s">
        <v>9</v>
      </c>
      <c r="G5314" t="s">
        <v>56</v>
      </c>
      <c r="H5314">
        <v>97110</v>
      </c>
      <c r="I5314" t="str" cm="1">
        <f t="array" ref="I5314">IFERROR(INDEX(scheduling_data!H:H,MATCH(B5314&amp;D5314,scheduling_data!D:D&amp;scheduling_data!A:A,0)),"")</f>
        <v>Christian Litz</v>
      </c>
      <c r="J5314" t="str">
        <f t="shared" si="246"/>
        <v>No</v>
      </c>
      <c r="K5314" t="str">
        <f t="shared" si="247"/>
        <v>3245336.4583333333Christian Litz</v>
      </c>
      <c r="L5314" t="str">
        <f t="shared" si="248"/>
        <v>No</v>
      </c>
    </row>
    <row r="5315" spans="1:12" x14ac:dyDescent="0.3">
      <c r="A5315" t="s">
        <v>137</v>
      </c>
      <c r="B5315">
        <v>32</v>
      </c>
      <c r="C5315" s="1">
        <v>45355</v>
      </c>
      <c r="D5315" s="1">
        <v>45336.458333333336</v>
      </c>
      <c r="E5315">
        <v>0.67</v>
      </c>
      <c r="F5315" t="s">
        <v>9</v>
      </c>
      <c r="G5315" t="s">
        <v>55</v>
      </c>
      <c r="H5315">
        <v>97110</v>
      </c>
      <c r="I5315" t="str" cm="1">
        <f t="array" ref="I5315">IFERROR(INDEX(scheduling_data!H:H,MATCH(B5315&amp;D5315,scheduling_data!D:D&amp;scheduling_data!A:A,0)),"")</f>
        <v>Christian Litz</v>
      </c>
      <c r="J5315" t="str">
        <f t="shared" ref="J5315:J5378" si="249">IF(I5315="", "Yes", "No")</f>
        <v>No</v>
      </c>
      <c r="K5315" t="str">
        <f t="shared" ref="K5315:K5378" si="250">IF(I5315="",B5315&amp;D5315,B5315&amp;D5315&amp;I5315)</f>
        <v>3245336.4583333333Christian Litz</v>
      </c>
      <c r="L5315" t="str">
        <f t="shared" ref="L5315:L5378" si="251">IF(OR(F5315="Cash", F5315="Check", F5315="EFT", F5315="Credit Card", F5315="Visa", F5315="Mastercard", F5315="AMEX"), "Yes", "No")</f>
        <v>No</v>
      </c>
    </row>
    <row r="5316" spans="1:12" x14ac:dyDescent="0.3">
      <c r="A5316" t="s">
        <v>137</v>
      </c>
      <c r="B5316">
        <v>32</v>
      </c>
      <c r="C5316" s="1">
        <v>45355</v>
      </c>
      <c r="D5316" s="1">
        <v>45336.458333333336</v>
      </c>
      <c r="E5316">
        <v>32.67</v>
      </c>
      <c r="F5316" t="s">
        <v>19</v>
      </c>
      <c r="G5316" t="s">
        <v>57</v>
      </c>
      <c r="H5316">
        <v>97110</v>
      </c>
      <c r="I5316" t="str" cm="1">
        <f t="array" ref="I5316">IFERROR(INDEX(scheduling_data!H:H,MATCH(B5316&amp;D5316,scheduling_data!D:D&amp;scheduling_data!A:A,0)),"")</f>
        <v>Christian Litz</v>
      </c>
      <c r="J5316" t="str">
        <f t="shared" si="249"/>
        <v>No</v>
      </c>
      <c r="K5316" t="str">
        <f t="shared" si="250"/>
        <v>3245336.4583333333Christian Litz</v>
      </c>
      <c r="L5316" t="str">
        <f t="shared" si="251"/>
        <v>Yes</v>
      </c>
    </row>
    <row r="5317" spans="1:12" x14ac:dyDescent="0.3">
      <c r="A5317" t="s">
        <v>137</v>
      </c>
      <c r="B5317">
        <v>32</v>
      </c>
      <c r="C5317" s="1">
        <v>45355</v>
      </c>
      <c r="D5317" s="1">
        <v>45336.458333333336</v>
      </c>
      <c r="E5317">
        <v>11.72</v>
      </c>
      <c r="F5317" t="s">
        <v>9</v>
      </c>
      <c r="G5317" t="s">
        <v>54</v>
      </c>
      <c r="H5317">
        <v>97110</v>
      </c>
      <c r="I5317" t="str" cm="1">
        <f t="array" ref="I5317">IFERROR(INDEX(scheduling_data!H:H,MATCH(B5317&amp;D5317,scheduling_data!D:D&amp;scheduling_data!A:A,0)),"")</f>
        <v>Christian Litz</v>
      </c>
      <c r="J5317" t="str">
        <f t="shared" si="249"/>
        <v>No</v>
      </c>
      <c r="K5317" t="str">
        <f t="shared" si="250"/>
        <v>3245336.4583333333Christian Litz</v>
      </c>
      <c r="L5317" t="str">
        <f t="shared" si="251"/>
        <v>No</v>
      </c>
    </row>
    <row r="5318" spans="1:12" x14ac:dyDescent="0.3">
      <c r="A5318" t="s">
        <v>137</v>
      </c>
      <c r="B5318">
        <v>32</v>
      </c>
      <c r="C5318" s="1">
        <v>45357</v>
      </c>
      <c r="D5318" s="1">
        <v>45338.4375</v>
      </c>
      <c r="E5318">
        <v>27.77</v>
      </c>
      <c r="F5318" t="s">
        <v>19</v>
      </c>
      <c r="G5318" t="s">
        <v>57</v>
      </c>
      <c r="H5318">
        <v>97110</v>
      </c>
      <c r="I5318" t="str" cm="1">
        <f t="array" ref="I5318">IFERROR(INDEX(scheduling_data!H:H,MATCH(B5318&amp;D5318,scheduling_data!D:D&amp;scheduling_data!A:A,0)),"")</f>
        <v>Amber Hickman</v>
      </c>
      <c r="J5318" t="str">
        <f t="shared" si="249"/>
        <v>No</v>
      </c>
      <c r="K5318" t="str">
        <f t="shared" si="250"/>
        <v>3245338.4375Amber Hickman</v>
      </c>
      <c r="L5318" t="str">
        <f t="shared" si="251"/>
        <v>Yes</v>
      </c>
    </row>
    <row r="5319" spans="1:12" x14ac:dyDescent="0.3">
      <c r="A5319" t="s">
        <v>137</v>
      </c>
      <c r="B5319">
        <v>32</v>
      </c>
      <c r="C5319" s="1">
        <v>45357</v>
      </c>
      <c r="D5319" s="1">
        <v>45338.4375</v>
      </c>
      <c r="E5319">
        <v>0.56999999999999995</v>
      </c>
      <c r="F5319" t="s">
        <v>9</v>
      </c>
      <c r="G5319" t="s">
        <v>55</v>
      </c>
      <c r="H5319">
        <v>97110</v>
      </c>
      <c r="I5319" t="str" cm="1">
        <f t="array" ref="I5319">IFERROR(INDEX(scheduling_data!H:H,MATCH(B5319&amp;D5319,scheduling_data!D:D&amp;scheduling_data!A:A,0)),"")</f>
        <v>Amber Hickman</v>
      </c>
      <c r="J5319" t="str">
        <f t="shared" si="249"/>
        <v>No</v>
      </c>
      <c r="K5319" t="str">
        <f t="shared" si="250"/>
        <v>3245338.4375Amber Hickman</v>
      </c>
      <c r="L5319" t="str">
        <f t="shared" si="251"/>
        <v>No</v>
      </c>
    </row>
    <row r="5320" spans="1:12" x14ac:dyDescent="0.3">
      <c r="A5320" t="s">
        <v>137</v>
      </c>
      <c r="B5320">
        <v>32</v>
      </c>
      <c r="C5320" s="1">
        <v>45357</v>
      </c>
      <c r="D5320" s="1">
        <v>45338.4375</v>
      </c>
      <c r="E5320">
        <v>0.45</v>
      </c>
      <c r="F5320" t="s">
        <v>9</v>
      </c>
      <c r="G5320" t="s">
        <v>55</v>
      </c>
      <c r="H5320">
        <v>97530</v>
      </c>
      <c r="I5320" t="str" cm="1">
        <f t="array" ref="I5320">IFERROR(INDEX(scheduling_data!H:H,MATCH(B5320&amp;D5320,scheduling_data!D:D&amp;scheduling_data!A:A,0)),"")</f>
        <v>Amber Hickman</v>
      </c>
      <c r="J5320" t="str">
        <f t="shared" si="249"/>
        <v>No</v>
      </c>
      <c r="K5320" t="str">
        <f t="shared" si="250"/>
        <v>3245338.4375Amber Hickman</v>
      </c>
      <c r="L5320" t="str">
        <f t="shared" si="251"/>
        <v>No</v>
      </c>
    </row>
    <row r="5321" spans="1:12" x14ac:dyDescent="0.3">
      <c r="A5321" t="s">
        <v>137</v>
      </c>
      <c r="B5321">
        <v>32</v>
      </c>
      <c r="C5321" s="1">
        <v>45357</v>
      </c>
      <c r="D5321" s="1">
        <v>45338.4375</v>
      </c>
      <c r="E5321">
        <v>46.14</v>
      </c>
      <c r="F5321" t="s">
        <v>9</v>
      </c>
      <c r="G5321" t="s">
        <v>56</v>
      </c>
      <c r="H5321">
        <v>97530</v>
      </c>
      <c r="I5321" t="str" cm="1">
        <f t="array" ref="I5321">IFERROR(INDEX(scheduling_data!H:H,MATCH(B5321&amp;D5321,scheduling_data!D:D&amp;scheduling_data!A:A,0)),"")</f>
        <v>Amber Hickman</v>
      </c>
      <c r="J5321" t="str">
        <f t="shared" si="249"/>
        <v>No</v>
      </c>
      <c r="K5321" t="str">
        <f t="shared" si="250"/>
        <v>3245338.4375Amber Hickman</v>
      </c>
      <c r="L5321" t="str">
        <f t="shared" si="251"/>
        <v>No</v>
      </c>
    </row>
    <row r="5322" spans="1:12" x14ac:dyDescent="0.3">
      <c r="A5322" t="s">
        <v>137</v>
      </c>
      <c r="B5322">
        <v>32</v>
      </c>
      <c r="C5322" s="1">
        <v>45357</v>
      </c>
      <c r="D5322" s="1">
        <v>45338.4375</v>
      </c>
      <c r="E5322">
        <v>21.85</v>
      </c>
      <c r="F5322" t="s">
        <v>19</v>
      </c>
      <c r="G5322" t="s">
        <v>57</v>
      </c>
      <c r="H5322">
        <v>97530</v>
      </c>
      <c r="I5322" t="str" cm="1">
        <f t="array" ref="I5322">IFERROR(INDEX(scheduling_data!H:H,MATCH(B5322&amp;D5322,scheduling_data!D:D&amp;scheduling_data!A:A,0)),"")</f>
        <v>Amber Hickman</v>
      </c>
      <c r="J5322" t="str">
        <f t="shared" si="249"/>
        <v>No</v>
      </c>
      <c r="K5322" t="str">
        <f t="shared" si="250"/>
        <v>3245338.4375Amber Hickman</v>
      </c>
      <c r="L5322" t="str">
        <f t="shared" si="251"/>
        <v>Yes</v>
      </c>
    </row>
    <row r="5323" spans="1:12" x14ac:dyDescent="0.3">
      <c r="A5323" t="s">
        <v>137</v>
      </c>
      <c r="B5323">
        <v>32</v>
      </c>
      <c r="C5323" s="1">
        <v>45357</v>
      </c>
      <c r="D5323" s="1">
        <v>45338.4375</v>
      </c>
      <c r="E5323">
        <v>11.72</v>
      </c>
      <c r="F5323" t="s">
        <v>9</v>
      </c>
      <c r="G5323" t="s">
        <v>54</v>
      </c>
      <c r="H5323">
        <v>97110</v>
      </c>
      <c r="I5323" t="str" cm="1">
        <f t="array" ref="I5323">IFERROR(INDEX(scheduling_data!H:H,MATCH(B5323&amp;D5323,scheduling_data!D:D&amp;scheduling_data!A:A,0)),"")</f>
        <v>Amber Hickman</v>
      </c>
      <c r="J5323" t="str">
        <f t="shared" si="249"/>
        <v>No</v>
      </c>
      <c r="K5323" t="str">
        <f t="shared" si="250"/>
        <v>3245338.4375Amber Hickman</v>
      </c>
      <c r="L5323" t="str">
        <f t="shared" si="251"/>
        <v>No</v>
      </c>
    </row>
    <row r="5324" spans="1:12" x14ac:dyDescent="0.3">
      <c r="A5324" t="s">
        <v>137</v>
      </c>
      <c r="B5324">
        <v>32</v>
      </c>
      <c r="C5324" s="1">
        <v>45357</v>
      </c>
      <c r="D5324" s="1">
        <v>45338.4375</v>
      </c>
      <c r="E5324">
        <v>101.6</v>
      </c>
      <c r="F5324" t="s">
        <v>9</v>
      </c>
      <c r="G5324" t="s">
        <v>56</v>
      </c>
      <c r="H5324">
        <v>97110</v>
      </c>
      <c r="I5324" t="str" cm="1">
        <f t="array" ref="I5324">IFERROR(INDEX(scheduling_data!H:H,MATCH(B5324&amp;D5324,scheduling_data!D:D&amp;scheduling_data!A:A,0)),"")</f>
        <v>Amber Hickman</v>
      </c>
      <c r="J5324" t="str">
        <f t="shared" si="249"/>
        <v>No</v>
      </c>
      <c r="K5324" t="str">
        <f t="shared" si="250"/>
        <v>3245338.4375Amber Hickman</v>
      </c>
      <c r="L5324" t="str">
        <f t="shared" si="251"/>
        <v>No</v>
      </c>
    </row>
    <row r="5325" spans="1:12" x14ac:dyDescent="0.3">
      <c r="A5325" t="s">
        <v>137</v>
      </c>
      <c r="B5325">
        <v>32</v>
      </c>
      <c r="C5325" s="1">
        <v>45359</v>
      </c>
      <c r="D5325" s="1">
        <v>45341.541666666664</v>
      </c>
      <c r="E5325">
        <v>49.02</v>
      </c>
      <c r="F5325" t="s">
        <v>19</v>
      </c>
      <c r="G5325" t="s">
        <v>57</v>
      </c>
      <c r="H5325">
        <v>97110</v>
      </c>
      <c r="I5325" t="str" cm="1">
        <f t="array" ref="I5325">IFERROR(INDEX(scheduling_data!H:H,MATCH(B5325&amp;D5325,scheduling_data!D:D&amp;scheduling_data!A:A,0)),"")</f>
        <v>Breanna Cochran</v>
      </c>
      <c r="J5325" t="str">
        <f t="shared" si="249"/>
        <v>No</v>
      </c>
      <c r="K5325" t="str">
        <f t="shared" si="250"/>
        <v>3245341.5416666667Breanna Cochran</v>
      </c>
      <c r="L5325" t="str">
        <f t="shared" si="251"/>
        <v>Yes</v>
      </c>
    </row>
    <row r="5326" spans="1:12" x14ac:dyDescent="0.3">
      <c r="A5326" t="s">
        <v>137</v>
      </c>
      <c r="B5326">
        <v>32</v>
      </c>
      <c r="C5326" s="1">
        <v>45359</v>
      </c>
      <c r="D5326" s="1">
        <v>45341.541666666664</v>
      </c>
      <c r="E5326">
        <v>144.9</v>
      </c>
      <c r="F5326" t="s">
        <v>9</v>
      </c>
      <c r="G5326" t="s">
        <v>56</v>
      </c>
      <c r="H5326">
        <v>97110</v>
      </c>
      <c r="I5326" t="str" cm="1">
        <f t="array" ref="I5326">IFERROR(INDEX(scheduling_data!H:H,MATCH(B5326&amp;D5326,scheduling_data!D:D&amp;scheduling_data!A:A,0)),"")</f>
        <v>Breanna Cochran</v>
      </c>
      <c r="J5326" t="str">
        <f t="shared" si="249"/>
        <v>No</v>
      </c>
      <c r="K5326" t="str">
        <f t="shared" si="250"/>
        <v>3245341.5416666667Breanna Cochran</v>
      </c>
      <c r="L5326" t="str">
        <f t="shared" si="251"/>
        <v>No</v>
      </c>
    </row>
    <row r="5327" spans="1:12" x14ac:dyDescent="0.3">
      <c r="A5327" t="s">
        <v>137</v>
      </c>
      <c r="B5327">
        <v>32</v>
      </c>
      <c r="C5327" s="1">
        <v>45359</v>
      </c>
      <c r="D5327" s="1">
        <v>45341.541666666664</v>
      </c>
      <c r="E5327">
        <v>1</v>
      </c>
      <c r="F5327" t="s">
        <v>9</v>
      </c>
      <c r="G5327" t="s">
        <v>55</v>
      </c>
      <c r="H5327">
        <v>97110</v>
      </c>
      <c r="I5327" t="str" cm="1">
        <f t="array" ref="I5327">IFERROR(INDEX(scheduling_data!H:H,MATCH(B5327&amp;D5327,scheduling_data!D:D&amp;scheduling_data!A:A,0)),"")</f>
        <v>Breanna Cochran</v>
      </c>
      <c r="J5327" t="str">
        <f t="shared" si="249"/>
        <v>No</v>
      </c>
      <c r="K5327" t="str">
        <f t="shared" si="250"/>
        <v>3245341.5416666667Breanna Cochran</v>
      </c>
      <c r="L5327" t="str">
        <f t="shared" si="251"/>
        <v>No</v>
      </c>
    </row>
    <row r="5328" spans="1:12" x14ac:dyDescent="0.3">
      <c r="A5328" t="s">
        <v>137</v>
      </c>
      <c r="B5328">
        <v>32</v>
      </c>
      <c r="C5328" s="1">
        <v>45359</v>
      </c>
      <c r="D5328" s="1">
        <v>45341.541666666664</v>
      </c>
      <c r="E5328">
        <v>17.579999999999998</v>
      </c>
      <c r="F5328" t="s">
        <v>9</v>
      </c>
      <c r="G5328" t="s">
        <v>54</v>
      </c>
      <c r="H5328">
        <v>97110</v>
      </c>
      <c r="I5328" t="str" cm="1">
        <f t="array" ref="I5328">IFERROR(INDEX(scheduling_data!H:H,MATCH(B5328&amp;D5328,scheduling_data!D:D&amp;scheduling_data!A:A,0)),"")</f>
        <v>Breanna Cochran</v>
      </c>
      <c r="J5328" t="str">
        <f t="shared" si="249"/>
        <v>No</v>
      </c>
      <c r="K5328" t="str">
        <f t="shared" si="250"/>
        <v>3245341.5416666667Breanna Cochran</v>
      </c>
      <c r="L5328" t="str">
        <f t="shared" si="251"/>
        <v>No</v>
      </c>
    </row>
    <row r="5329" spans="1:12" x14ac:dyDescent="0.3">
      <c r="A5329" t="s">
        <v>137</v>
      </c>
      <c r="B5329">
        <v>32</v>
      </c>
      <c r="C5329" s="1">
        <v>45359</v>
      </c>
      <c r="D5329" s="1">
        <v>45341.541666666664</v>
      </c>
      <c r="E5329">
        <v>25.71</v>
      </c>
      <c r="F5329" t="s">
        <v>19</v>
      </c>
      <c r="G5329" t="s">
        <v>57</v>
      </c>
      <c r="H5329">
        <v>97530</v>
      </c>
      <c r="I5329" t="str" cm="1">
        <f t="array" ref="I5329">IFERROR(INDEX(scheduling_data!H:H,MATCH(B5329&amp;D5329,scheduling_data!D:D&amp;scheduling_data!A:A,0)),"")</f>
        <v>Breanna Cochran</v>
      </c>
      <c r="J5329" t="str">
        <f t="shared" si="249"/>
        <v>No</v>
      </c>
      <c r="K5329" t="str">
        <f t="shared" si="250"/>
        <v>3245341.5416666667Breanna Cochran</v>
      </c>
      <c r="L5329" t="str">
        <f t="shared" si="251"/>
        <v>Yes</v>
      </c>
    </row>
    <row r="5330" spans="1:12" x14ac:dyDescent="0.3">
      <c r="A5330" t="s">
        <v>137</v>
      </c>
      <c r="B5330">
        <v>32</v>
      </c>
      <c r="C5330" s="1">
        <v>45359</v>
      </c>
      <c r="D5330" s="1">
        <v>45341.541666666664</v>
      </c>
      <c r="E5330">
        <v>42.21</v>
      </c>
      <c r="F5330" t="s">
        <v>9</v>
      </c>
      <c r="G5330" t="s">
        <v>56</v>
      </c>
      <c r="H5330">
        <v>97530</v>
      </c>
      <c r="I5330" t="str" cm="1">
        <f t="array" ref="I5330">IFERROR(INDEX(scheduling_data!H:H,MATCH(B5330&amp;D5330,scheduling_data!D:D&amp;scheduling_data!A:A,0)),"")</f>
        <v>Breanna Cochran</v>
      </c>
      <c r="J5330" t="str">
        <f t="shared" si="249"/>
        <v>No</v>
      </c>
      <c r="K5330" t="str">
        <f t="shared" si="250"/>
        <v>3245341.5416666667Breanna Cochran</v>
      </c>
      <c r="L5330" t="str">
        <f t="shared" si="251"/>
        <v>No</v>
      </c>
    </row>
    <row r="5331" spans="1:12" x14ac:dyDescent="0.3">
      <c r="A5331" t="s">
        <v>137</v>
      </c>
      <c r="B5331">
        <v>32</v>
      </c>
      <c r="C5331" s="1">
        <v>45359</v>
      </c>
      <c r="D5331" s="1">
        <v>45341.541666666664</v>
      </c>
      <c r="E5331">
        <v>0.52</v>
      </c>
      <c r="F5331" t="s">
        <v>9</v>
      </c>
      <c r="G5331" t="s">
        <v>55</v>
      </c>
      <c r="H5331">
        <v>97530</v>
      </c>
      <c r="I5331" t="str" cm="1">
        <f t="array" ref="I5331">IFERROR(INDEX(scheduling_data!H:H,MATCH(B5331&amp;D5331,scheduling_data!D:D&amp;scheduling_data!A:A,0)),"")</f>
        <v>Breanna Cochran</v>
      </c>
      <c r="J5331" t="str">
        <f t="shared" si="249"/>
        <v>No</v>
      </c>
      <c r="K5331" t="str">
        <f t="shared" si="250"/>
        <v>3245341.5416666667Breanna Cochran</v>
      </c>
      <c r="L5331" t="str">
        <f t="shared" si="251"/>
        <v>No</v>
      </c>
    </row>
    <row r="5332" spans="1:12" x14ac:dyDescent="0.3">
      <c r="A5332" t="s">
        <v>137</v>
      </c>
      <c r="B5332">
        <v>32</v>
      </c>
      <c r="C5332" s="1">
        <v>45359</v>
      </c>
      <c r="D5332" s="1">
        <v>45341.458333333336</v>
      </c>
      <c r="E5332">
        <v>0.67</v>
      </c>
      <c r="F5332" t="s">
        <v>9</v>
      </c>
      <c r="G5332" t="s">
        <v>55</v>
      </c>
      <c r="H5332">
        <v>97110</v>
      </c>
      <c r="I5332" t="str" cm="1">
        <f t="array" ref="I5332">IFERROR(INDEX(scheduling_data!H:H,MATCH(B5332&amp;D5332,scheduling_data!D:D&amp;scheduling_data!A:A,0)),"")</f>
        <v>Katherine Tyree</v>
      </c>
      <c r="J5332" t="str">
        <f t="shared" si="249"/>
        <v>No</v>
      </c>
      <c r="K5332" t="str">
        <f t="shared" si="250"/>
        <v>3245341.4583333333Katherine Tyree</v>
      </c>
      <c r="L5332" t="str">
        <f t="shared" si="251"/>
        <v>No</v>
      </c>
    </row>
    <row r="5333" spans="1:12" x14ac:dyDescent="0.3">
      <c r="A5333" t="s">
        <v>137</v>
      </c>
      <c r="B5333">
        <v>32</v>
      </c>
      <c r="C5333" s="1">
        <v>45359</v>
      </c>
      <c r="D5333" s="1">
        <v>45341.458333333336</v>
      </c>
      <c r="E5333">
        <v>11.72</v>
      </c>
      <c r="F5333" t="s">
        <v>9</v>
      </c>
      <c r="G5333" t="s">
        <v>54</v>
      </c>
      <c r="H5333">
        <v>97110</v>
      </c>
      <c r="I5333" t="str" cm="1">
        <f t="array" ref="I5333">IFERROR(INDEX(scheduling_data!H:H,MATCH(B5333&amp;D5333,scheduling_data!D:D&amp;scheduling_data!A:A,0)),"")</f>
        <v>Katherine Tyree</v>
      </c>
      <c r="J5333" t="str">
        <f t="shared" si="249"/>
        <v>No</v>
      </c>
      <c r="K5333" t="str">
        <f t="shared" si="250"/>
        <v>3245341.4583333333Katherine Tyree</v>
      </c>
      <c r="L5333" t="str">
        <f t="shared" si="251"/>
        <v>No</v>
      </c>
    </row>
    <row r="5334" spans="1:12" x14ac:dyDescent="0.3">
      <c r="A5334" t="s">
        <v>137</v>
      </c>
      <c r="B5334">
        <v>32</v>
      </c>
      <c r="C5334" s="1">
        <v>45359</v>
      </c>
      <c r="D5334" s="1">
        <v>45341.458333333336</v>
      </c>
      <c r="E5334">
        <v>96.6</v>
      </c>
      <c r="F5334" t="s">
        <v>9</v>
      </c>
      <c r="G5334" t="s">
        <v>56</v>
      </c>
      <c r="H5334">
        <v>97110</v>
      </c>
      <c r="I5334" t="str" cm="1">
        <f t="array" ref="I5334">IFERROR(INDEX(scheduling_data!H:H,MATCH(B5334&amp;D5334,scheduling_data!D:D&amp;scheduling_data!A:A,0)),"")</f>
        <v>Katherine Tyree</v>
      </c>
      <c r="J5334" t="str">
        <f t="shared" si="249"/>
        <v>No</v>
      </c>
      <c r="K5334" t="str">
        <f t="shared" si="250"/>
        <v>3245341.4583333333Katherine Tyree</v>
      </c>
      <c r="L5334" t="str">
        <f t="shared" si="251"/>
        <v>No</v>
      </c>
    </row>
    <row r="5335" spans="1:12" x14ac:dyDescent="0.3">
      <c r="A5335" t="s">
        <v>137</v>
      </c>
      <c r="B5335">
        <v>32</v>
      </c>
      <c r="C5335" s="1">
        <v>45359</v>
      </c>
      <c r="D5335" s="1">
        <v>45341.458333333336</v>
      </c>
      <c r="E5335">
        <v>32.67</v>
      </c>
      <c r="F5335" t="s">
        <v>19</v>
      </c>
      <c r="G5335" t="s">
        <v>57</v>
      </c>
      <c r="H5335">
        <v>97110</v>
      </c>
      <c r="I5335" t="str" cm="1">
        <f t="array" ref="I5335">IFERROR(INDEX(scheduling_data!H:H,MATCH(B5335&amp;D5335,scheduling_data!D:D&amp;scheduling_data!A:A,0)),"")</f>
        <v>Katherine Tyree</v>
      </c>
      <c r="J5335" t="str">
        <f t="shared" si="249"/>
        <v>No</v>
      </c>
      <c r="K5335" t="str">
        <f t="shared" si="250"/>
        <v>3245341.4583333333Katherine Tyree</v>
      </c>
      <c r="L5335" t="str">
        <f t="shared" si="251"/>
        <v>Yes</v>
      </c>
    </row>
    <row r="5336" spans="1:12" x14ac:dyDescent="0.3">
      <c r="A5336" t="s">
        <v>137</v>
      </c>
      <c r="B5336">
        <v>32</v>
      </c>
      <c r="C5336" s="1">
        <v>45359</v>
      </c>
      <c r="D5336" s="1">
        <v>45341.458333333336</v>
      </c>
      <c r="E5336">
        <v>18.5</v>
      </c>
      <c r="F5336" t="s">
        <v>19</v>
      </c>
      <c r="G5336" t="s">
        <v>57</v>
      </c>
      <c r="H5336">
        <v>97112</v>
      </c>
      <c r="I5336" t="str" cm="1">
        <f t="array" ref="I5336">IFERROR(INDEX(scheduling_data!H:H,MATCH(B5336&amp;D5336,scheduling_data!D:D&amp;scheduling_data!A:A,0)),"")</f>
        <v>Katherine Tyree</v>
      </c>
      <c r="J5336" t="str">
        <f t="shared" si="249"/>
        <v>No</v>
      </c>
      <c r="K5336" t="str">
        <f t="shared" si="250"/>
        <v>3245341.4583333333Katherine Tyree</v>
      </c>
      <c r="L5336" t="str">
        <f t="shared" si="251"/>
        <v>Yes</v>
      </c>
    </row>
    <row r="5337" spans="1:12" x14ac:dyDescent="0.3">
      <c r="A5337" t="s">
        <v>137</v>
      </c>
      <c r="B5337">
        <v>32</v>
      </c>
      <c r="C5337" s="1">
        <v>45359</v>
      </c>
      <c r="D5337" s="1">
        <v>45341.458333333336</v>
      </c>
      <c r="E5337">
        <v>44.43</v>
      </c>
      <c r="F5337" t="s">
        <v>9</v>
      </c>
      <c r="G5337" t="s">
        <v>56</v>
      </c>
      <c r="H5337">
        <v>97112</v>
      </c>
      <c r="I5337" t="str" cm="1">
        <f t="array" ref="I5337">IFERROR(INDEX(scheduling_data!H:H,MATCH(B5337&amp;D5337,scheduling_data!D:D&amp;scheduling_data!A:A,0)),"")</f>
        <v>Katherine Tyree</v>
      </c>
      <c r="J5337" t="str">
        <f t="shared" si="249"/>
        <v>No</v>
      </c>
      <c r="K5337" t="str">
        <f t="shared" si="250"/>
        <v>3245341.4583333333Katherine Tyree</v>
      </c>
      <c r="L5337" t="str">
        <f t="shared" si="251"/>
        <v>No</v>
      </c>
    </row>
    <row r="5338" spans="1:12" x14ac:dyDescent="0.3">
      <c r="A5338" t="s">
        <v>137</v>
      </c>
      <c r="B5338">
        <v>32</v>
      </c>
      <c r="C5338" s="1">
        <v>45359</v>
      </c>
      <c r="D5338" s="1">
        <v>45341.458333333336</v>
      </c>
      <c r="E5338">
        <v>0.38</v>
      </c>
      <c r="F5338" t="s">
        <v>9</v>
      </c>
      <c r="G5338" t="s">
        <v>55</v>
      </c>
      <c r="H5338">
        <v>97112</v>
      </c>
      <c r="I5338" t="str" cm="1">
        <f t="array" ref="I5338">IFERROR(INDEX(scheduling_data!H:H,MATCH(B5338&amp;D5338,scheduling_data!D:D&amp;scheduling_data!A:A,0)),"")</f>
        <v>Katherine Tyree</v>
      </c>
      <c r="J5338" t="str">
        <f t="shared" si="249"/>
        <v>No</v>
      </c>
      <c r="K5338" t="str">
        <f t="shared" si="250"/>
        <v>3245341.4583333333Katherine Tyree</v>
      </c>
      <c r="L5338" t="str">
        <f t="shared" si="251"/>
        <v>No</v>
      </c>
    </row>
    <row r="5339" spans="1:12" x14ac:dyDescent="0.3">
      <c r="A5339" t="s">
        <v>137</v>
      </c>
      <c r="B5339">
        <v>32</v>
      </c>
      <c r="C5339" s="1">
        <v>45359</v>
      </c>
      <c r="D5339" s="1">
        <v>45341.458333333336</v>
      </c>
      <c r="E5339">
        <v>6.97</v>
      </c>
      <c r="F5339" t="s">
        <v>9</v>
      </c>
      <c r="G5339" t="s">
        <v>54</v>
      </c>
      <c r="H5339">
        <v>97112</v>
      </c>
      <c r="I5339" t="str" cm="1">
        <f t="array" ref="I5339">IFERROR(INDEX(scheduling_data!H:H,MATCH(B5339&amp;D5339,scheduling_data!D:D&amp;scheduling_data!A:A,0)),"")</f>
        <v>Katherine Tyree</v>
      </c>
      <c r="J5339" t="str">
        <f t="shared" si="249"/>
        <v>No</v>
      </c>
      <c r="K5339" t="str">
        <f t="shared" si="250"/>
        <v>3245341.4583333333Katherine Tyree</v>
      </c>
      <c r="L5339" t="str">
        <f t="shared" si="251"/>
        <v>No</v>
      </c>
    </row>
    <row r="5340" spans="1:12" x14ac:dyDescent="0.3">
      <c r="A5340" t="s">
        <v>137</v>
      </c>
      <c r="B5340">
        <v>32</v>
      </c>
      <c r="C5340" s="1">
        <v>45359</v>
      </c>
      <c r="D5340" s="1">
        <v>45343.5625</v>
      </c>
      <c r="E5340">
        <v>0.36</v>
      </c>
      <c r="F5340" t="s">
        <v>9</v>
      </c>
      <c r="G5340" t="s">
        <v>55</v>
      </c>
      <c r="H5340">
        <v>97535</v>
      </c>
      <c r="I5340" t="str" cm="1">
        <f t="array" ref="I5340">IFERROR(INDEX(scheduling_data!H:H,MATCH(B5340&amp;D5340,scheduling_data!D:D&amp;scheduling_data!A:A,0)),"")</f>
        <v>Heidi Molaison</v>
      </c>
      <c r="J5340" t="str">
        <f t="shared" si="249"/>
        <v>No</v>
      </c>
      <c r="K5340" t="str">
        <f t="shared" si="250"/>
        <v>3245343.5625Heidi Molaison</v>
      </c>
      <c r="L5340" t="str">
        <f t="shared" si="251"/>
        <v>No</v>
      </c>
    </row>
    <row r="5341" spans="1:12" x14ac:dyDescent="0.3">
      <c r="A5341" t="s">
        <v>137</v>
      </c>
      <c r="B5341">
        <v>32</v>
      </c>
      <c r="C5341" s="1">
        <v>45359</v>
      </c>
      <c r="D5341" s="1">
        <v>45343.5625</v>
      </c>
      <c r="E5341">
        <v>7.25</v>
      </c>
      <c r="F5341" t="s">
        <v>9</v>
      </c>
      <c r="G5341" t="s">
        <v>54</v>
      </c>
      <c r="H5341">
        <v>97535</v>
      </c>
      <c r="I5341" t="str" cm="1">
        <f t="array" ref="I5341">IFERROR(INDEX(scheduling_data!H:H,MATCH(B5341&amp;D5341,scheduling_data!D:D&amp;scheduling_data!A:A,0)),"")</f>
        <v>Heidi Molaison</v>
      </c>
      <c r="J5341" t="str">
        <f t="shared" si="249"/>
        <v>No</v>
      </c>
      <c r="K5341" t="str">
        <f t="shared" si="250"/>
        <v>3245343.5625Heidi Molaison</v>
      </c>
      <c r="L5341" t="str">
        <f t="shared" si="251"/>
        <v>No</v>
      </c>
    </row>
    <row r="5342" spans="1:12" x14ac:dyDescent="0.3">
      <c r="A5342" t="s">
        <v>137</v>
      </c>
      <c r="B5342">
        <v>32</v>
      </c>
      <c r="C5342" s="1">
        <v>45359</v>
      </c>
      <c r="D5342" s="1">
        <v>45343.5625</v>
      </c>
      <c r="E5342">
        <v>25.71</v>
      </c>
      <c r="F5342" t="s">
        <v>19</v>
      </c>
      <c r="G5342" t="s">
        <v>57</v>
      </c>
      <c r="H5342">
        <v>97530</v>
      </c>
      <c r="I5342" t="str" cm="1">
        <f t="array" ref="I5342">IFERROR(INDEX(scheduling_data!H:H,MATCH(B5342&amp;D5342,scheduling_data!D:D&amp;scheduling_data!A:A,0)),"")</f>
        <v>Heidi Molaison</v>
      </c>
      <c r="J5342" t="str">
        <f t="shared" si="249"/>
        <v>No</v>
      </c>
      <c r="K5342" t="str">
        <f t="shared" si="250"/>
        <v>3245343.5625Heidi Molaison</v>
      </c>
      <c r="L5342" t="str">
        <f t="shared" si="251"/>
        <v>Yes</v>
      </c>
    </row>
    <row r="5343" spans="1:12" x14ac:dyDescent="0.3">
      <c r="A5343" t="s">
        <v>137</v>
      </c>
      <c r="B5343">
        <v>32</v>
      </c>
      <c r="C5343" s="1">
        <v>45359</v>
      </c>
      <c r="D5343" s="1">
        <v>45343.5625</v>
      </c>
      <c r="E5343">
        <v>45.51</v>
      </c>
      <c r="F5343" t="s">
        <v>9</v>
      </c>
      <c r="G5343" t="s">
        <v>56</v>
      </c>
      <c r="H5343">
        <v>97535</v>
      </c>
      <c r="I5343" t="str" cm="1">
        <f t="array" ref="I5343">IFERROR(INDEX(scheduling_data!H:H,MATCH(B5343&amp;D5343,scheduling_data!D:D&amp;scheduling_data!A:A,0)),"")</f>
        <v>Heidi Molaison</v>
      </c>
      <c r="J5343" t="str">
        <f t="shared" si="249"/>
        <v>No</v>
      </c>
      <c r="K5343" t="str">
        <f t="shared" si="250"/>
        <v>3245343.5625Heidi Molaison</v>
      </c>
      <c r="L5343" t="str">
        <f t="shared" si="251"/>
        <v>No</v>
      </c>
    </row>
    <row r="5344" spans="1:12" x14ac:dyDescent="0.3">
      <c r="A5344" t="s">
        <v>137</v>
      </c>
      <c r="B5344">
        <v>32</v>
      </c>
      <c r="C5344" s="1">
        <v>45359</v>
      </c>
      <c r="D5344" s="1">
        <v>45343.5625</v>
      </c>
      <c r="E5344">
        <v>17.43</v>
      </c>
      <c r="F5344" t="s">
        <v>19</v>
      </c>
      <c r="G5344" t="s">
        <v>57</v>
      </c>
      <c r="H5344">
        <v>97535</v>
      </c>
      <c r="I5344" t="str" cm="1">
        <f t="array" ref="I5344">IFERROR(INDEX(scheduling_data!H:H,MATCH(B5344&amp;D5344,scheduling_data!D:D&amp;scheduling_data!A:A,0)),"")</f>
        <v>Heidi Molaison</v>
      </c>
      <c r="J5344" t="str">
        <f t="shared" si="249"/>
        <v>No</v>
      </c>
      <c r="K5344" t="str">
        <f t="shared" si="250"/>
        <v>3245343.5625Heidi Molaison</v>
      </c>
      <c r="L5344" t="str">
        <f t="shared" si="251"/>
        <v>Yes</v>
      </c>
    </row>
    <row r="5345" spans="1:12" x14ac:dyDescent="0.3">
      <c r="A5345" t="s">
        <v>137</v>
      </c>
      <c r="B5345">
        <v>32</v>
      </c>
      <c r="C5345" s="1">
        <v>45359</v>
      </c>
      <c r="D5345" s="1">
        <v>45343.5625</v>
      </c>
      <c r="E5345">
        <v>0.52</v>
      </c>
      <c r="F5345" t="s">
        <v>9</v>
      </c>
      <c r="G5345" t="s">
        <v>55</v>
      </c>
      <c r="H5345">
        <v>97530</v>
      </c>
      <c r="I5345" t="str" cm="1">
        <f t="array" ref="I5345">IFERROR(INDEX(scheduling_data!H:H,MATCH(B5345&amp;D5345,scheduling_data!D:D&amp;scheduling_data!A:A,0)),"")</f>
        <v>Heidi Molaison</v>
      </c>
      <c r="J5345" t="str">
        <f t="shared" si="249"/>
        <v>No</v>
      </c>
      <c r="K5345" t="str">
        <f t="shared" si="250"/>
        <v>3245343.5625Heidi Molaison</v>
      </c>
      <c r="L5345" t="str">
        <f t="shared" si="251"/>
        <v>No</v>
      </c>
    </row>
    <row r="5346" spans="1:12" x14ac:dyDescent="0.3">
      <c r="A5346" t="s">
        <v>137</v>
      </c>
      <c r="B5346">
        <v>32</v>
      </c>
      <c r="C5346" s="1">
        <v>45359</v>
      </c>
      <c r="D5346" s="1">
        <v>45343.5625</v>
      </c>
      <c r="E5346">
        <v>42.21</v>
      </c>
      <c r="F5346" t="s">
        <v>9</v>
      </c>
      <c r="G5346" t="s">
        <v>56</v>
      </c>
      <c r="H5346">
        <v>97530</v>
      </c>
      <c r="I5346" t="str" cm="1">
        <f t="array" ref="I5346">IFERROR(INDEX(scheduling_data!H:H,MATCH(B5346&amp;D5346,scheduling_data!D:D&amp;scheduling_data!A:A,0)),"")</f>
        <v>Heidi Molaison</v>
      </c>
      <c r="J5346" t="str">
        <f t="shared" si="249"/>
        <v>No</v>
      </c>
      <c r="K5346" t="str">
        <f t="shared" si="250"/>
        <v>3245343.5625Heidi Molaison</v>
      </c>
      <c r="L5346" t="str">
        <f t="shared" si="251"/>
        <v>No</v>
      </c>
    </row>
    <row r="5347" spans="1:12" x14ac:dyDescent="0.3">
      <c r="A5347" t="s">
        <v>137</v>
      </c>
      <c r="B5347">
        <v>32</v>
      </c>
      <c r="C5347" s="1">
        <v>45359</v>
      </c>
      <c r="D5347" s="1">
        <v>45343.5625</v>
      </c>
      <c r="E5347">
        <v>32.67</v>
      </c>
      <c r="F5347" t="s">
        <v>19</v>
      </c>
      <c r="G5347" t="s">
        <v>57</v>
      </c>
      <c r="H5347">
        <v>97110</v>
      </c>
      <c r="I5347" t="str" cm="1">
        <f t="array" ref="I5347">IFERROR(INDEX(scheduling_data!H:H,MATCH(B5347&amp;D5347,scheduling_data!D:D&amp;scheduling_data!A:A,0)),"")</f>
        <v>Heidi Molaison</v>
      </c>
      <c r="J5347" t="str">
        <f t="shared" si="249"/>
        <v>No</v>
      </c>
      <c r="K5347" t="str">
        <f t="shared" si="250"/>
        <v>3245343.5625Heidi Molaison</v>
      </c>
      <c r="L5347" t="str">
        <f t="shared" si="251"/>
        <v>Yes</v>
      </c>
    </row>
    <row r="5348" spans="1:12" x14ac:dyDescent="0.3">
      <c r="A5348" t="s">
        <v>137</v>
      </c>
      <c r="B5348">
        <v>32</v>
      </c>
      <c r="C5348" s="1">
        <v>45359</v>
      </c>
      <c r="D5348" s="1">
        <v>45343.5625</v>
      </c>
      <c r="E5348">
        <v>96.6</v>
      </c>
      <c r="F5348" t="s">
        <v>9</v>
      </c>
      <c r="G5348" t="s">
        <v>56</v>
      </c>
      <c r="H5348">
        <v>97110</v>
      </c>
      <c r="I5348" t="str" cm="1">
        <f t="array" ref="I5348">IFERROR(INDEX(scheduling_data!H:H,MATCH(B5348&amp;D5348,scheduling_data!D:D&amp;scheduling_data!A:A,0)),"")</f>
        <v>Heidi Molaison</v>
      </c>
      <c r="J5348" t="str">
        <f t="shared" si="249"/>
        <v>No</v>
      </c>
      <c r="K5348" t="str">
        <f t="shared" si="250"/>
        <v>3245343.5625Heidi Molaison</v>
      </c>
      <c r="L5348" t="str">
        <f t="shared" si="251"/>
        <v>No</v>
      </c>
    </row>
    <row r="5349" spans="1:12" x14ac:dyDescent="0.3">
      <c r="A5349" t="s">
        <v>137</v>
      </c>
      <c r="B5349">
        <v>32</v>
      </c>
      <c r="C5349" s="1">
        <v>45359</v>
      </c>
      <c r="D5349" s="1">
        <v>45343.5625</v>
      </c>
      <c r="E5349">
        <v>0.67</v>
      </c>
      <c r="F5349" t="s">
        <v>9</v>
      </c>
      <c r="G5349" t="s">
        <v>55</v>
      </c>
      <c r="H5349">
        <v>97110</v>
      </c>
      <c r="I5349" t="str" cm="1">
        <f t="array" ref="I5349">IFERROR(INDEX(scheduling_data!H:H,MATCH(B5349&amp;D5349,scheduling_data!D:D&amp;scheduling_data!A:A,0)),"")</f>
        <v>Heidi Molaison</v>
      </c>
      <c r="J5349" t="str">
        <f t="shared" si="249"/>
        <v>No</v>
      </c>
      <c r="K5349" t="str">
        <f t="shared" si="250"/>
        <v>3245343.5625Heidi Molaison</v>
      </c>
      <c r="L5349" t="str">
        <f t="shared" si="251"/>
        <v>No</v>
      </c>
    </row>
    <row r="5350" spans="1:12" x14ac:dyDescent="0.3">
      <c r="A5350" t="s">
        <v>137</v>
      </c>
      <c r="B5350">
        <v>32</v>
      </c>
      <c r="C5350" s="1">
        <v>45359</v>
      </c>
      <c r="D5350" s="1">
        <v>45343.5625</v>
      </c>
      <c r="E5350">
        <v>11.72</v>
      </c>
      <c r="F5350" t="s">
        <v>9</v>
      </c>
      <c r="G5350" t="s">
        <v>54</v>
      </c>
      <c r="H5350">
        <v>97110</v>
      </c>
      <c r="I5350" t="str" cm="1">
        <f t="array" ref="I5350">IFERROR(INDEX(scheduling_data!H:H,MATCH(B5350&amp;D5350,scheduling_data!D:D&amp;scheduling_data!A:A,0)),"")</f>
        <v>Heidi Molaison</v>
      </c>
      <c r="J5350" t="str">
        <f t="shared" si="249"/>
        <v>No</v>
      </c>
      <c r="K5350" t="str">
        <f t="shared" si="250"/>
        <v>3245343.5625Heidi Molaison</v>
      </c>
      <c r="L5350" t="str">
        <f t="shared" si="251"/>
        <v>No</v>
      </c>
    </row>
    <row r="5351" spans="1:12" x14ac:dyDescent="0.3">
      <c r="A5351" t="s">
        <v>137</v>
      </c>
      <c r="B5351">
        <v>32</v>
      </c>
      <c r="C5351" s="1">
        <v>45362</v>
      </c>
      <c r="D5351" s="1">
        <v>45343.458333333336</v>
      </c>
      <c r="E5351">
        <v>37.21</v>
      </c>
      <c r="F5351" t="s">
        <v>19</v>
      </c>
      <c r="G5351" t="s">
        <v>57</v>
      </c>
      <c r="H5351">
        <v>97530</v>
      </c>
      <c r="I5351" t="str" cm="1">
        <f t="array" ref="I5351">IFERROR(INDEX(scheduling_data!H:H,MATCH(B5351&amp;D5351,scheduling_data!D:D&amp;scheduling_data!A:A,0)),"")</f>
        <v>Christian Litz</v>
      </c>
      <c r="J5351" t="str">
        <f t="shared" si="249"/>
        <v>No</v>
      </c>
      <c r="K5351" t="str">
        <f t="shared" si="250"/>
        <v>3245343.4583333333Christian Litz</v>
      </c>
      <c r="L5351" t="str">
        <f t="shared" si="251"/>
        <v>Yes</v>
      </c>
    </row>
    <row r="5352" spans="1:12" x14ac:dyDescent="0.3">
      <c r="A5352" t="s">
        <v>137</v>
      </c>
      <c r="B5352">
        <v>32</v>
      </c>
      <c r="C5352" s="1">
        <v>45362</v>
      </c>
      <c r="D5352" s="1">
        <v>45343.458333333336</v>
      </c>
      <c r="E5352">
        <v>84.42</v>
      </c>
      <c r="F5352" t="s">
        <v>9</v>
      </c>
      <c r="G5352" t="s">
        <v>56</v>
      </c>
      <c r="H5352">
        <v>97530</v>
      </c>
      <c r="I5352" t="str" cm="1">
        <f t="array" ref="I5352">IFERROR(INDEX(scheduling_data!H:H,MATCH(B5352&amp;D5352,scheduling_data!D:D&amp;scheduling_data!A:A,0)),"")</f>
        <v>Christian Litz</v>
      </c>
      <c r="J5352" t="str">
        <f t="shared" si="249"/>
        <v>No</v>
      </c>
      <c r="K5352" t="str">
        <f t="shared" si="250"/>
        <v>3245343.4583333333Christian Litz</v>
      </c>
      <c r="L5352" t="str">
        <f t="shared" si="251"/>
        <v>No</v>
      </c>
    </row>
    <row r="5353" spans="1:12" x14ac:dyDescent="0.3">
      <c r="A5353" t="s">
        <v>137</v>
      </c>
      <c r="B5353">
        <v>32</v>
      </c>
      <c r="C5353" s="1">
        <v>45362</v>
      </c>
      <c r="D5353" s="1">
        <v>45343.458333333336</v>
      </c>
      <c r="E5353">
        <v>0.76</v>
      </c>
      <c r="F5353" t="s">
        <v>9</v>
      </c>
      <c r="G5353" t="s">
        <v>55</v>
      </c>
      <c r="H5353">
        <v>97530</v>
      </c>
      <c r="I5353" t="str" cm="1">
        <f t="array" ref="I5353">IFERROR(INDEX(scheduling_data!H:H,MATCH(B5353&amp;D5353,scheduling_data!D:D&amp;scheduling_data!A:A,0)),"")</f>
        <v>Christian Litz</v>
      </c>
      <c r="J5353" t="str">
        <f t="shared" si="249"/>
        <v>No</v>
      </c>
      <c r="K5353" t="str">
        <f t="shared" si="250"/>
        <v>3245343.4583333333Christian Litz</v>
      </c>
      <c r="L5353" t="str">
        <f t="shared" si="251"/>
        <v>No</v>
      </c>
    </row>
    <row r="5354" spans="1:12" x14ac:dyDescent="0.3">
      <c r="A5354" t="s">
        <v>137</v>
      </c>
      <c r="B5354">
        <v>32</v>
      </c>
      <c r="C5354" s="1">
        <v>45362</v>
      </c>
      <c r="D5354" s="1">
        <v>45343.458333333336</v>
      </c>
      <c r="E5354">
        <v>18.12</v>
      </c>
      <c r="F5354" t="s">
        <v>9</v>
      </c>
      <c r="G5354" t="s">
        <v>54</v>
      </c>
      <c r="H5354">
        <v>97530</v>
      </c>
      <c r="I5354" t="str" cm="1">
        <f t="array" ref="I5354">IFERROR(INDEX(scheduling_data!H:H,MATCH(B5354&amp;D5354,scheduling_data!D:D&amp;scheduling_data!A:A,0)),"")</f>
        <v>Christian Litz</v>
      </c>
      <c r="J5354" t="str">
        <f t="shared" si="249"/>
        <v>No</v>
      </c>
      <c r="K5354" t="str">
        <f t="shared" si="250"/>
        <v>3245343.4583333333Christian Litz</v>
      </c>
      <c r="L5354" t="str">
        <f t="shared" si="251"/>
        <v>No</v>
      </c>
    </row>
    <row r="5355" spans="1:12" x14ac:dyDescent="0.3">
      <c r="A5355" t="s">
        <v>137</v>
      </c>
      <c r="B5355">
        <v>32</v>
      </c>
      <c r="C5355" s="1">
        <v>45362</v>
      </c>
      <c r="D5355" s="1">
        <v>45343.458333333336</v>
      </c>
      <c r="E5355">
        <v>11.72</v>
      </c>
      <c r="F5355" t="s">
        <v>9</v>
      </c>
      <c r="G5355" t="s">
        <v>54</v>
      </c>
      <c r="H5355">
        <v>97110</v>
      </c>
      <c r="I5355" t="str" cm="1">
        <f t="array" ref="I5355">IFERROR(INDEX(scheduling_data!H:H,MATCH(B5355&amp;D5355,scheduling_data!D:D&amp;scheduling_data!A:A,0)),"")</f>
        <v>Christian Litz</v>
      </c>
      <c r="J5355" t="str">
        <f t="shared" si="249"/>
        <v>No</v>
      </c>
      <c r="K5355" t="str">
        <f t="shared" si="250"/>
        <v>3245343.4583333333Christian Litz</v>
      </c>
      <c r="L5355" t="str">
        <f t="shared" si="251"/>
        <v>No</v>
      </c>
    </row>
    <row r="5356" spans="1:12" x14ac:dyDescent="0.3">
      <c r="A5356" t="s">
        <v>137</v>
      </c>
      <c r="B5356">
        <v>32</v>
      </c>
      <c r="C5356" s="1">
        <v>45362</v>
      </c>
      <c r="D5356" s="1">
        <v>45343.458333333336</v>
      </c>
      <c r="E5356">
        <v>0.67</v>
      </c>
      <c r="F5356" t="s">
        <v>9</v>
      </c>
      <c r="G5356" t="s">
        <v>55</v>
      </c>
      <c r="H5356">
        <v>97110</v>
      </c>
      <c r="I5356" t="str" cm="1">
        <f t="array" ref="I5356">IFERROR(INDEX(scheduling_data!H:H,MATCH(B5356&amp;D5356,scheduling_data!D:D&amp;scheduling_data!A:A,0)),"")</f>
        <v>Christian Litz</v>
      </c>
      <c r="J5356" t="str">
        <f t="shared" si="249"/>
        <v>No</v>
      </c>
      <c r="K5356" t="str">
        <f t="shared" si="250"/>
        <v>3245343.4583333333Christian Litz</v>
      </c>
      <c r="L5356" t="str">
        <f t="shared" si="251"/>
        <v>No</v>
      </c>
    </row>
    <row r="5357" spans="1:12" x14ac:dyDescent="0.3">
      <c r="A5357" t="s">
        <v>137</v>
      </c>
      <c r="B5357">
        <v>32</v>
      </c>
      <c r="C5357" s="1">
        <v>45362</v>
      </c>
      <c r="D5357" s="1">
        <v>45343.458333333336</v>
      </c>
      <c r="E5357">
        <v>96.6</v>
      </c>
      <c r="F5357" t="s">
        <v>9</v>
      </c>
      <c r="G5357" t="s">
        <v>56</v>
      </c>
      <c r="H5357">
        <v>97110</v>
      </c>
      <c r="I5357" t="str" cm="1">
        <f t="array" ref="I5357">IFERROR(INDEX(scheduling_data!H:H,MATCH(B5357&amp;D5357,scheduling_data!D:D&amp;scheduling_data!A:A,0)),"")</f>
        <v>Christian Litz</v>
      </c>
      <c r="J5357" t="str">
        <f t="shared" si="249"/>
        <v>No</v>
      </c>
      <c r="K5357" t="str">
        <f t="shared" si="250"/>
        <v>3245343.4583333333Christian Litz</v>
      </c>
      <c r="L5357" t="str">
        <f t="shared" si="251"/>
        <v>No</v>
      </c>
    </row>
    <row r="5358" spans="1:12" x14ac:dyDescent="0.3">
      <c r="A5358" t="s">
        <v>137</v>
      </c>
      <c r="B5358">
        <v>32</v>
      </c>
      <c r="C5358" s="1">
        <v>45362</v>
      </c>
      <c r="D5358" s="1">
        <v>45343.458333333336</v>
      </c>
      <c r="E5358">
        <v>32.67</v>
      </c>
      <c r="F5358" t="s">
        <v>19</v>
      </c>
      <c r="G5358" t="s">
        <v>57</v>
      </c>
      <c r="H5358">
        <v>97110</v>
      </c>
      <c r="I5358" t="str" cm="1">
        <f t="array" ref="I5358">IFERROR(INDEX(scheduling_data!H:H,MATCH(B5358&amp;D5358,scheduling_data!D:D&amp;scheduling_data!A:A,0)),"")</f>
        <v>Christian Litz</v>
      </c>
      <c r="J5358" t="str">
        <f t="shared" si="249"/>
        <v>No</v>
      </c>
      <c r="K5358" t="str">
        <f t="shared" si="250"/>
        <v>3245343.4583333333Christian Litz</v>
      </c>
      <c r="L5358" t="str">
        <f t="shared" si="251"/>
        <v>Yes</v>
      </c>
    </row>
    <row r="5359" spans="1:12" x14ac:dyDescent="0.3">
      <c r="A5359" t="s">
        <v>137</v>
      </c>
      <c r="B5359">
        <v>32</v>
      </c>
      <c r="C5359" s="1">
        <v>45363</v>
      </c>
      <c r="D5359" s="1">
        <v>45345.458333333336</v>
      </c>
      <c r="E5359">
        <v>42.21</v>
      </c>
      <c r="F5359" t="s">
        <v>9</v>
      </c>
      <c r="G5359" t="s">
        <v>56</v>
      </c>
      <c r="H5359">
        <v>97530</v>
      </c>
      <c r="I5359" t="str" cm="1">
        <f t="array" ref="I5359">IFERROR(INDEX(scheduling_data!H:H,MATCH(B5359&amp;D5359,scheduling_data!D:D&amp;scheduling_data!A:A,0)),"")</f>
        <v>Katherine Tyree</v>
      </c>
      <c r="J5359" t="str">
        <f t="shared" si="249"/>
        <v>No</v>
      </c>
      <c r="K5359" t="str">
        <f t="shared" si="250"/>
        <v>3245345.4583333333Katherine Tyree</v>
      </c>
      <c r="L5359" t="str">
        <f t="shared" si="251"/>
        <v>No</v>
      </c>
    </row>
    <row r="5360" spans="1:12" x14ac:dyDescent="0.3">
      <c r="A5360" t="s">
        <v>137</v>
      </c>
      <c r="B5360">
        <v>32</v>
      </c>
      <c r="C5360" s="1">
        <v>45363</v>
      </c>
      <c r="D5360" s="1">
        <v>45345.458333333336</v>
      </c>
      <c r="E5360">
        <v>25.71</v>
      </c>
      <c r="F5360" t="s">
        <v>19</v>
      </c>
      <c r="G5360" t="s">
        <v>57</v>
      </c>
      <c r="H5360">
        <v>97530</v>
      </c>
      <c r="I5360" t="str" cm="1">
        <f t="array" ref="I5360">IFERROR(INDEX(scheduling_data!H:H,MATCH(B5360&amp;D5360,scheduling_data!D:D&amp;scheduling_data!A:A,0)),"")</f>
        <v>Katherine Tyree</v>
      </c>
      <c r="J5360" t="str">
        <f t="shared" si="249"/>
        <v>No</v>
      </c>
      <c r="K5360" t="str">
        <f t="shared" si="250"/>
        <v>3245345.4583333333Katherine Tyree</v>
      </c>
      <c r="L5360" t="str">
        <f t="shared" si="251"/>
        <v>Yes</v>
      </c>
    </row>
    <row r="5361" spans="1:12" x14ac:dyDescent="0.3">
      <c r="A5361" t="s">
        <v>137</v>
      </c>
      <c r="B5361">
        <v>32</v>
      </c>
      <c r="C5361" s="1">
        <v>45363</v>
      </c>
      <c r="D5361" s="1">
        <v>45345.458333333336</v>
      </c>
      <c r="E5361">
        <v>0.52</v>
      </c>
      <c r="F5361" t="s">
        <v>9</v>
      </c>
      <c r="G5361" t="s">
        <v>55</v>
      </c>
      <c r="H5361">
        <v>97530</v>
      </c>
      <c r="I5361" t="str" cm="1">
        <f t="array" ref="I5361">IFERROR(INDEX(scheduling_data!H:H,MATCH(B5361&amp;D5361,scheduling_data!D:D&amp;scheduling_data!A:A,0)),"")</f>
        <v>Katherine Tyree</v>
      </c>
      <c r="J5361" t="str">
        <f t="shared" si="249"/>
        <v>No</v>
      </c>
      <c r="K5361" t="str">
        <f t="shared" si="250"/>
        <v>3245345.4583333333Katherine Tyree</v>
      </c>
      <c r="L5361" t="str">
        <f t="shared" si="251"/>
        <v>No</v>
      </c>
    </row>
    <row r="5362" spans="1:12" x14ac:dyDescent="0.3">
      <c r="A5362" t="s">
        <v>137</v>
      </c>
      <c r="B5362">
        <v>32</v>
      </c>
      <c r="C5362" s="1">
        <v>45363</v>
      </c>
      <c r="D5362" s="1">
        <v>45345.458333333336</v>
      </c>
      <c r="E5362">
        <v>5.86</v>
      </c>
      <c r="F5362" t="s">
        <v>9</v>
      </c>
      <c r="G5362" t="s">
        <v>54</v>
      </c>
      <c r="H5362">
        <v>97110</v>
      </c>
      <c r="I5362" t="str" cm="1">
        <f t="array" ref="I5362">IFERROR(INDEX(scheduling_data!H:H,MATCH(B5362&amp;D5362,scheduling_data!D:D&amp;scheduling_data!A:A,0)),"")</f>
        <v>Katherine Tyree</v>
      </c>
      <c r="J5362" t="str">
        <f t="shared" si="249"/>
        <v>No</v>
      </c>
      <c r="K5362" t="str">
        <f t="shared" si="250"/>
        <v>3245345.4583333333Katherine Tyree</v>
      </c>
      <c r="L5362" t="str">
        <f t="shared" si="251"/>
        <v>No</v>
      </c>
    </row>
    <row r="5363" spans="1:12" x14ac:dyDescent="0.3">
      <c r="A5363" t="s">
        <v>137</v>
      </c>
      <c r="B5363">
        <v>32</v>
      </c>
      <c r="C5363" s="1">
        <v>45363</v>
      </c>
      <c r="D5363" s="1">
        <v>45345.458333333336</v>
      </c>
      <c r="E5363">
        <v>16.34</v>
      </c>
      <c r="F5363" t="s">
        <v>19</v>
      </c>
      <c r="G5363" t="s">
        <v>57</v>
      </c>
      <c r="H5363">
        <v>97110</v>
      </c>
      <c r="I5363" t="str" cm="1">
        <f t="array" ref="I5363">IFERROR(INDEX(scheduling_data!H:H,MATCH(B5363&amp;D5363,scheduling_data!D:D&amp;scheduling_data!A:A,0)),"")</f>
        <v>Katherine Tyree</v>
      </c>
      <c r="J5363" t="str">
        <f t="shared" si="249"/>
        <v>No</v>
      </c>
      <c r="K5363" t="str">
        <f t="shared" si="250"/>
        <v>3245345.4583333333Katherine Tyree</v>
      </c>
      <c r="L5363" t="str">
        <f t="shared" si="251"/>
        <v>Yes</v>
      </c>
    </row>
    <row r="5364" spans="1:12" x14ac:dyDescent="0.3">
      <c r="A5364" t="s">
        <v>137</v>
      </c>
      <c r="B5364">
        <v>32</v>
      </c>
      <c r="C5364" s="1">
        <v>45363</v>
      </c>
      <c r="D5364" s="1">
        <v>45345.458333333336</v>
      </c>
      <c r="E5364">
        <v>48.3</v>
      </c>
      <c r="F5364" t="s">
        <v>9</v>
      </c>
      <c r="G5364" t="s">
        <v>56</v>
      </c>
      <c r="H5364">
        <v>97110</v>
      </c>
      <c r="I5364" t="str" cm="1">
        <f t="array" ref="I5364">IFERROR(INDEX(scheduling_data!H:H,MATCH(B5364&amp;D5364,scheduling_data!D:D&amp;scheduling_data!A:A,0)),"")</f>
        <v>Katherine Tyree</v>
      </c>
      <c r="J5364" t="str">
        <f t="shared" si="249"/>
        <v>No</v>
      </c>
      <c r="K5364" t="str">
        <f t="shared" si="250"/>
        <v>3245345.4583333333Katherine Tyree</v>
      </c>
      <c r="L5364" t="str">
        <f t="shared" si="251"/>
        <v>No</v>
      </c>
    </row>
    <row r="5365" spans="1:12" x14ac:dyDescent="0.3">
      <c r="A5365" t="s">
        <v>137</v>
      </c>
      <c r="B5365">
        <v>32</v>
      </c>
      <c r="C5365" s="1">
        <v>45363</v>
      </c>
      <c r="D5365" s="1">
        <v>45345.458333333336</v>
      </c>
      <c r="E5365">
        <v>0.33</v>
      </c>
      <c r="F5365" t="s">
        <v>9</v>
      </c>
      <c r="G5365" t="s">
        <v>55</v>
      </c>
      <c r="H5365">
        <v>97110</v>
      </c>
      <c r="I5365" t="str" cm="1">
        <f t="array" ref="I5365">IFERROR(INDEX(scheduling_data!H:H,MATCH(B5365&amp;D5365,scheduling_data!D:D&amp;scheduling_data!A:A,0)),"")</f>
        <v>Katherine Tyree</v>
      </c>
      <c r="J5365" t="str">
        <f t="shared" si="249"/>
        <v>No</v>
      </c>
      <c r="K5365" t="str">
        <f t="shared" si="250"/>
        <v>3245345.4583333333Katherine Tyree</v>
      </c>
      <c r="L5365" t="str">
        <f t="shared" si="251"/>
        <v>No</v>
      </c>
    </row>
    <row r="5366" spans="1:12" x14ac:dyDescent="0.3">
      <c r="A5366" t="s">
        <v>137</v>
      </c>
      <c r="B5366">
        <v>32</v>
      </c>
      <c r="C5366" s="1">
        <v>45372</v>
      </c>
      <c r="D5366" s="1">
        <v>45348.541666666664</v>
      </c>
      <c r="E5366">
        <v>27.77</v>
      </c>
      <c r="F5366" t="s">
        <v>19</v>
      </c>
      <c r="G5366" t="s">
        <v>57</v>
      </c>
      <c r="H5366">
        <v>97110</v>
      </c>
      <c r="I5366" t="str" cm="1">
        <f t="array" ref="I5366">IFERROR(INDEX(scheduling_data!H:H,MATCH(B5366&amp;D5366,scheduling_data!D:D&amp;scheduling_data!A:A,0)),"")</f>
        <v>Breanna Cochran</v>
      </c>
      <c r="J5366" t="str">
        <f t="shared" si="249"/>
        <v>No</v>
      </c>
      <c r="K5366" t="str">
        <f t="shared" si="250"/>
        <v>3245348.5416666667Breanna Cochran</v>
      </c>
      <c r="L5366" t="str">
        <f t="shared" si="251"/>
        <v>Yes</v>
      </c>
    </row>
    <row r="5367" spans="1:12" x14ac:dyDescent="0.3">
      <c r="A5367" t="s">
        <v>137</v>
      </c>
      <c r="B5367">
        <v>32</v>
      </c>
      <c r="C5367" s="1">
        <v>45372</v>
      </c>
      <c r="D5367" s="1">
        <v>45348.541666666664</v>
      </c>
      <c r="E5367">
        <v>101.6</v>
      </c>
      <c r="F5367" t="s">
        <v>9</v>
      </c>
      <c r="G5367" t="s">
        <v>56</v>
      </c>
      <c r="H5367">
        <v>97110</v>
      </c>
      <c r="I5367" t="str" cm="1">
        <f t="array" ref="I5367">IFERROR(INDEX(scheduling_data!H:H,MATCH(B5367&amp;D5367,scheduling_data!D:D&amp;scheduling_data!A:A,0)),"")</f>
        <v>Breanna Cochran</v>
      </c>
      <c r="J5367" t="str">
        <f t="shared" si="249"/>
        <v>No</v>
      </c>
      <c r="K5367" t="str">
        <f t="shared" si="250"/>
        <v>3245348.5416666667Breanna Cochran</v>
      </c>
      <c r="L5367" t="str">
        <f t="shared" si="251"/>
        <v>No</v>
      </c>
    </row>
    <row r="5368" spans="1:12" x14ac:dyDescent="0.3">
      <c r="A5368" t="s">
        <v>137</v>
      </c>
      <c r="B5368">
        <v>32</v>
      </c>
      <c r="C5368" s="1">
        <v>45372</v>
      </c>
      <c r="D5368" s="1">
        <v>45348.541666666664</v>
      </c>
      <c r="E5368">
        <v>0.56999999999999995</v>
      </c>
      <c r="F5368" t="s">
        <v>9</v>
      </c>
      <c r="G5368" t="s">
        <v>55</v>
      </c>
      <c r="H5368">
        <v>97110</v>
      </c>
      <c r="I5368" t="str" cm="1">
        <f t="array" ref="I5368">IFERROR(INDEX(scheduling_data!H:H,MATCH(B5368&amp;D5368,scheduling_data!D:D&amp;scheduling_data!A:A,0)),"")</f>
        <v>Breanna Cochran</v>
      </c>
      <c r="J5368" t="str">
        <f t="shared" si="249"/>
        <v>No</v>
      </c>
      <c r="K5368" t="str">
        <f t="shared" si="250"/>
        <v>3245348.5416666667Breanna Cochran</v>
      </c>
      <c r="L5368" t="str">
        <f t="shared" si="251"/>
        <v>No</v>
      </c>
    </row>
    <row r="5369" spans="1:12" x14ac:dyDescent="0.3">
      <c r="A5369" t="s">
        <v>137</v>
      </c>
      <c r="B5369">
        <v>32</v>
      </c>
      <c r="C5369" s="1">
        <v>45372</v>
      </c>
      <c r="D5369" s="1">
        <v>45348.541666666664</v>
      </c>
      <c r="E5369">
        <v>11.72</v>
      </c>
      <c r="F5369" t="s">
        <v>9</v>
      </c>
      <c r="G5369" t="s">
        <v>54</v>
      </c>
      <c r="H5369">
        <v>97110</v>
      </c>
      <c r="I5369" t="str" cm="1">
        <f t="array" ref="I5369">IFERROR(INDEX(scheduling_data!H:H,MATCH(B5369&amp;D5369,scheduling_data!D:D&amp;scheduling_data!A:A,0)),"")</f>
        <v>Breanna Cochran</v>
      </c>
      <c r="J5369" t="str">
        <f t="shared" si="249"/>
        <v>No</v>
      </c>
      <c r="K5369" t="str">
        <f t="shared" si="250"/>
        <v>3245348.5416666667Breanna Cochran</v>
      </c>
      <c r="L5369" t="str">
        <f t="shared" si="251"/>
        <v>No</v>
      </c>
    </row>
    <row r="5370" spans="1:12" x14ac:dyDescent="0.3">
      <c r="A5370" t="s">
        <v>137</v>
      </c>
      <c r="B5370">
        <v>32</v>
      </c>
      <c r="C5370" s="1">
        <v>45372</v>
      </c>
      <c r="D5370" s="1">
        <v>45348.541666666664</v>
      </c>
      <c r="E5370">
        <v>21.85</v>
      </c>
      <c r="F5370" t="s">
        <v>19</v>
      </c>
      <c r="G5370" t="s">
        <v>57</v>
      </c>
      <c r="H5370">
        <v>97530</v>
      </c>
      <c r="I5370" t="str" cm="1">
        <f t="array" ref="I5370">IFERROR(INDEX(scheduling_data!H:H,MATCH(B5370&amp;D5370,scheduling_data!D:D&amp;scheduling_data!A:A,0)),"")</f>
        <v>Breanna Cochran</v>
      </c>
      <c r="J5370" t="str">
        <f t="shared" si="249"/>
        <v>No</v>
      </c>
      <c r="K5370" t="str">
        <f t="shared" si="250"/>
        <v>3245348.5416666667Breanna Cochran</v>
      </c>
      <c r="L5370" t="str">
        <f t="shared" si="251"/>
        <v>Yes</v>
      </c>
    </row>
    <row r="5371" spans="1:12" x14ac:dyDescent="0.3">
      <c r="A5371" t="s">
        <v>137</v>
      </c>
      <c r="B5371">
        <v>32</v>
      </c>
      <c r="C5371" s="1">
        <v>45372</v>
      </c>
      <c r="D5371" s="1">
        <v>45348.541666666664</v>
      </c>
      <c r="E5371">
        <v>0.45</v>
      </c>
      <c r="F5371" t="s">
        <v>9</v>
      </c>
      <c r="G5371" t="s">
        <v>55</v>
      </c>
      <c r="H5371">
        <v>97530</v>
      </c>
      <c r="I5371" t="str" cm="1">
        <f t="array" ref="I5371">IFERROR(INDEX(scheduling_data!H:H,MATCH(B5371&amp;D5371,scheduling_data!D:D&amp;scheduling_data!A:A,0)),"")</f>
        <v>Breanna Cochran</v>
      </c>
      <c r="J5371" t="str">
        <f t="shared" si="249"/>
        <v>No</v>
      </c>
      <c r="K5371" t="str">
        <f t="shared" si="250"/>
        <v>3245348.5416666667Breanna Cochran</v>
      </c>
      <c r="L5371" t="str">
        <f t="shared" si="251"/>
        <v>No</v>
      </c>
    </row>
    <row r="5372" spans="1:12" x14ac:dyDescent="0.3">
      <c r="A5372" t="s">
        <v>137</v>
      </c>
      <c r="B5372">
        <v>32</v>
      </c>
      <c r="C5372" s="1">
        <v>45372</v>
      </c>
      <c r="D5372" s="1">
        <v>45348.541666666664</v>
      </c>
      <c r="E5372">
        <v>46.14</v>
      </c>
      <c r="F5372" t="s">
        <v>9</v>
      </c>
      <c r="G5372" t="s">
        <v>56</v>
      </c>
      <c r="H5372">
        <v>97530</v>
      </c>
      <c r="I5372" t="str" cm="1">
        <f t="array" ref="I5372">IFERROR(INDEX(scheduling_data!H:H,MATCH(B5372&amp;D5372,scheduling_data!D:D&amp;scheduling_data!A:A,0)),"")</f>
        <v>Breanna Cochran</v>
      </c>
      <c r="J5372" t="str">
        <f t="shared" si="249"/>
        <v>No</v>
      </c>
      <c r="K5372" t="str">
        <f t="shared" si="250"/>
        <v>3245348.5416666667Breanna Cochran</v>
      </c>
      <c r="L5372" t="str">
        <f t="shared" si="251"/>
        <v>No</v>
      </c>
    </row>
    <row r="5373" spans="1:12" x14ac:dyDescent="0.3">
      <c r="A5373" t="s">
        <v>137</v>
      </c>
      <c r="B5373">
        <v>32</v>
      </c>
      <c r="C5373" s="1">
        <v>45352</v>
      </c>
      <c r="D5373" s="1">
        <v>45331.416666666664</v>
      </c>
      <c r="E5373">
        <v>42.21</v>
      </c>
      <c r="F5373" t="s">
        <v>9</v>
      </c>
      <c r="G5373" t="s">
        <v>56</v>
      </c>
      <c r="H5373">
        <v>97530</v>
      </c>
      <c r="I5373" t="str" cm="1">
        <f t="array" ref="I5373">IFERROR(INDEX(scheduling_data!H:H,MATCH(B5373&amp;D5373,scheduling_data!D:D&amp;scheduling_data!A:A,0)),"")</f>
        <v>Kelsea Rodriguez</v>
      </c>
      <c r="J5373" t="str">
        <f t="shared" si="249"/>
        <v>No</v>
      </c>
      <c r="K5373" t="str">
        <f t="shared" si="250"/>
        <v>3245331.4166666667Kelsea Rodriguez</v>
      </c>
      <c r="L5373" t="str">
        <f t="shared" si="251"/>
        <v>No</v>
      </c>
    </row>
    <row r="5374" spans="1:12" x14ac:dyDescent="0.3">
      <c r="A5374" t="s">
        <v>137</v>
      </c>
      <c r="B5374">
        <v>32</v>
      </c>
      <c r="C5374" s="1">
        <v>45352</v>
      </c>
      <c r="D5374" s="1">
        <v>45331.416666666664</v>
      </c>
      <c r="E5374">
        <v>144.9</v>
      </c>
      <c r="F5374" t="s">
        <v>9</v>
      </c>
      <c r="G5374" t="s">
        <v>56</v>
      </c>
      <c r="H5374">
        <v>97110</v>
      </c>
      <c r="I5374" t="str" cm="1">
        <f t="array" ref="I5374">IFERROR(INDEX(scheduling_data!H:H,MATCH(B5374&amp;D5374,scheduling_data!D:D&amp;scheduling_data!A:A,0)),"")</f>
        <v>Kelsea Rodriguez</v>
      </c>
      <c r="J5374" t="str">
        <f t="shared" si="249"/>
        <v>No</v>
      </c>
      <c r="K5374" t="str">
        <f t="shared" si="250"/>
        <v>3245331.4166666667Kelsea Rodriguez</v>
      </c>
      <c r="L5374" t="str">
        <f t="shared" si="251"/>
        <v>No</v>
      </c>
    </row>
    <row r="5375" spans="1:12" x14ac:dyDescent="0.3">
      <c r="A5375" t="s">
        <v>137</v>
      </c>
      <c r="B5375">
        <v>32</v>
      </c>
      <c r="C5375" s="1">
        <v>45352</v>
      </c>
      <c r="D5375" s="1">
        <v>45331.416666666664</v>
      </c>
      <c r="E5375">
        <v>49.02</v>
      </c>
      <c r="F5375" t="s">
        <v>19</v>
      </c>
      <c r="G5375" t="s">
        <v>57</v>
      </c>
      <c r="H5375">
        <v>97110</v>
      </c>
      <c r="I5375" t="str" cm="1">
        <f t="array" ref="I5375">IFERROR(INDEX(scheduling_data!H:H,MATCH(B5375&amp;D5375,scheduling_data!D:D&amp;scheduling_data!A:A,0)),"")</f>
        <v>Kelsea Rodriguez</v>
      </c>
      <c r="J5375" t="str">
        <f t="shared" si="249"/>
        <v>No</v>
      </c>
      <c r="K5375" t="str">
        <f t="shared" si="250"/>
        <v>3245331.4166666667Kelsea Rodriguez</v>
      </c>
      <c r="L5375" t="str">
        <f t="shared" si="251"/>
        <v>Yes</v>
      </c>
    </row>
    <row r="5376" spans="1:12" x14ac:dyDescent="0.3">
      <c r="A5376" t="s">
        <v>137</v>
      </c>
      <c r="B5376">
        <v>32</v>
      </c>
      <c r="C5376" s="1">
        <v>45352</v>
      </c>
      <c r="D5376" s="1">
        <v>45331.416666666664</v>
      </c>
      <c r="E5376">
        <v>1</v>
      </c>
      <c r="F5376" t="s">
        <v>9</v>
      </c>
      <c r="G5376" t="s">
        <v>55</v>
      </c>
      <c r="H5376">
        <v>97110</v>
      </c>
      <c r="I5376" t="str" cm="1">
        <f t="array" ref="I5376">IFERROR(INDEX(scheduling_data!H:H,MATCH(B5376&amp;D5376,scheduling_data!D:D&amp;scheduling_data!A:A,0)),"")</f>
        <v>Kelsea Rodriguez</v>
      </c>
      <c r="J5376" t="str">
        <f t="shared" si="249"/>
        <v>No</v>
      </c>
      <c r="K5376" t="str">
        <f t="shared" si="250"/>
        <v>3245331.4166666667Kelsea Rodriguez</v>
      </c>
      <c r="L5376" t="str">
        <f t="shared" si="251"/>
        <v>No</v>
      </c>
    </row>
    <row r="5377" spans="1:12" x14ac:dyDescent="0.3">
      <c r="A5377" t="s">
        <v>137</v>
      </c>
      <c r="B5377">
        <v>32</v>
      </c>
      <c r="C5377" s="1">
        <v>45352</v>
      </c>
      <c r="D5377" s="1">
        <v>45331.416666666664</v>
      </c>
      <c r="E5377">
        <v>17.579999999999998</v>
      </c>
      <c r="F5377" t="s">
        <v>9</v>
      </c>
      <c r="G5377" t="s">
        <v>54</v>
      </c>
      <c r="H5377">
        <v>97110</v>
      </c>
      <c r="I5377" t="str" cm="1">
        <f t="array" ref="I5377">IFERROR(INDEX(scheduling_data!H:H,MATCH(B5377&amp;D5377,scheduling_data!D:D&amp;scheduling_data!A:A,0)),"")</f>
        <v>Kelsea Rodriguez</v>
      </c>
      <c r="J5377" t="str">
        <f t="shared" si="249"/>
        <v>No</v>
      </c>
      <c r="K5377" t="str">
        <f t="shared" si="250"/>
        <v>3245331.4166666667Kelsea Rodriguez</v>
      </c>
      <c r="L5377" t="str">
        <f t="shared" si="251"/>
        <v>No</v>
      </c>
    </row>
    <row r="5378" spans="1:12" x14ac:dyDescent="0.3">
      <c r="A5378" t="s">
        <v>137</v>
      </c>
      <c r="B5378">
        <v>32</v>
      </c>
      <c r="C5378" s="1">
        <v>45352</v>
      </c>
      <c r="D5378" s="1">
        <v>45331.416666666664</v>
      </c>
      <c r="E5378">
        <v>25.71</v>
      </c>
      <c r="F5378" t="s">
        <v>19</v>
      </c>
      <c r="G5378" t="s">
        <v>57</v>
      </c>
      <c r="H5378">
        <v>97530</v>
      </c>
      <c r="I5378" t="str" cm="1">
        <f t="array" ref="I5378">IFERROR(INDEX(scheduling_data!H:H,MATCH(B5378&amp;D5378,scheduling_data!D:D&amp;scheduling_data!A:A,0)),"")</f>
        <v>Kelsea Rodriguez</v>
      </c>
      <c r="J5378" t="str">
        <f t="shared" si="249"/>
        <v>No</v>
      </c>
      <c r="K5378" t="str">
        <f t="shared" si="250"/>
        <v>3245331.4166666667Kelsea Rodriguez</v>
      </c>
      <c r="L5378" t="str">
        <f t="shared" si="251"/>
        <v>Yes</v>
      </c>
    </row>
    <row r="5379" spans="1:12" x14ac:dyDescent="0.3">
      <c r="A5379" t="s">
        <v>137</v>
      </c>
      <c r="B5379">
        <v>32</v>
      </c>
      <c r="C5379" s="1">
        <v>45352</v>
      </c>
      <c r="D5379" s="1">
        <v>45331.416666666664</v>
      </c>
      <c r="E5379">
        <v>0.52</v>
      </c>
      <c r="F5379" t="s">
        <v>9</v>
      </c>
      <c r="G5379" t="s">
        <v>55</v>
      </c>
      <c r="H5379">
        <v>97530</v>
      </c>
      <c r="I5379" t="str" cm="1">
        <f t="array" ref="I5379">IFERROR(INDEX(scheduling_data!H:H,MATCH(B5379&amp;D5379,scheduling_data!D:D&amp;scheduling_data!A:A,0)),"")</f>
        <v>Kelsea Rodriguez</v>
      </c>
      <c r="J5379" t="str">
        <f t="shared" ref="J5379:J5442" si="252">IF(I5379="", "Yes", "No")</f>
        <v>No</v>
      </c>
      <c r="K5379" t="str">
        <f t="shared" ref="K5379:K5442" si="253">IF(I5379="",B5379&amp;D5379,B5379&amp;D5379&amp;I5379)</f>
        <v>3245331.4166666667Kelsea Rodriguez</v>
      </c>
      <c r="L5379" t="str">
        <f t="shared" ref="L5379:L5442" si="254">IF(OR(F5379="Cash", F5379="Check", F5379="EFT", F5379="Credit Card", F5379="Visa", F5379="Mastercard", F5379="AMEX"), "Yes", "No")</f>
        <v>No</v>
      </c>
    </row>
    <row r="5380" spans="1:12" x14ac:dyDescent="0.3">
      <c r="A5380" t="s">
        <v>137</v>
      </c>
      <c r="B5380">
        <v>32</v>
      </c>
      <c r="C5380" s="1">
        <v>45352</v>
      </c>
      <c r="D5380" s="1">
        <v>45331.458333333336</v>
      </c>
      <c r="E5380">
        <v>0.38</v>
      </c>
      <c r="F5380" t="s">
        <v>9</v>
      </c>
      <c r="G5380" t="s">
        <v>55</v>
      </c>
      <c r="H5380">
        <v>97112</v>
      </c>
      <c r="I5380" t="str" cm="1">
        <f t="array" ref="I5380">IFERROR(INDEX(scheduling_data!H:H,MATCH(B5380&amp;D5380,scheduling_data!D:D&amp;scheduling_data!A:A,0)),"")</f>
        <v>Christian Litz</v>
      </c>
      <c r="J5380" t="str">
        <f t="shared" si="252"/>
        <v>No</v>
      </c>
      <c r="K5380" t="str">
        <f t="shared" si="253"/>
        <v>3245331.4583333333Christian Litz</v>
      </c>
      <c r="L5380" t="str">
        <f t="shared" si="254"/>
        <v>No</v>
      </c>
    </row>
    <row r="5381" spans="1:12" x14ac:dyDescent="0.3">
      <c r="A5381" t="s">
        <v>137</v>
      </c>
      <c r="B5381">
        <v>32</v>
      </c>
      <c r="C5381" s="1">
        <v>45352</v>
      </c>
      <c r="D5381" s="1">
        <v>45331.458333333336</v>
      </c>
      <c r="E5381">
        <v>17.579999999999998</v>
      </c>
      <c r="F5381" t="s">
        <v>9</v>
      </c>
      <c r="G5381" t="s">
        <v>54</v>
      </c>
      <c r="H5381">
        <v>97110</v>
      </c>
      <c r="I5381" t="str" cm="1">
        <f t="array" ref="I5381">IFERROR(INDEX(scheduling_data!H:H,MATCH(B5381&amp;D5381,scheduling_data!D:D&amp;scheduling_data!A:A,0)),"")</f>
        <v>Christian Litz</v>
      </c>
      <c r="J5381" t="str">
        <f t="shared" si="252"/>
        <v>No</v>
      </c>
      <c r="K5381" t="str">
        <f t="shared" si="253"/>
        <v>3245331.4583333333Christian Litz</v>
      </c>
      <c r="L5381" t="str">
        <f t="shared" si="254"/>
        <v>No</v>
      </c>
    </row>
    <row r="5382" spans="1:12" x14ac:dyDescent="0.3">
      <c r="A5382" t="s">
        <v>137</v>
      </c>
      <c r="B5382">
        <v>32</v>
      </c>
      <c r="C5382" s="1">
        <v>45352</v>
      </c>
      <c r="D5382" s="1">
        <v>45331.458333333336</v>
      </c>
      <c r="E5382">
        <v>1</v>
      </c>
      <c r="F5382" t="s">
        <v>9</v>
      </c>
      <c r="G5382" t="s">
        <v>55</v>
      </c>
      <c r="H5382">
        <v>97110</v>
      </c>
      <c r="I5382" t="str" cm="1">
        <f t="array" ref="I5382">IFERROR(INDEX(scheduling_data!H:H,MATCH(B5382&amp;D5382,scheduling_data!D:D&amp;scheduling_data!A:A,0)),"")</f>
        <v>Christian Litz</v>
      </c>
      <c r="J5382" t="str">
        <f t="shared" si="252"/>
        <v>No</v>
      </c>
      <c r="K5382" t="str">
        <f t="shared" si="253"/>
        <v>3245331.4583333333Christian Litz</v>
      </c>
      <c r="L5382" t="str">
        <f t="shared" si="254"/>
        <v>No</v>
      </c>
    </row>
    <row r="5383" spans="1:12" x14ac:dyDescent="0.3">
      <c r="A5383" t="s">
        <v>137</v>
      </c>
      <c r="B5383">
        <v>32</v>
      </c>
      <c r="C5383" s="1">
        <v>45352</v>
      </c>
      <c r="D5383" s="1">
        <v>45331.458333333336</v>
      </c>
      <c r="E5383">
        <v>144.9</v>
      </c>
      <c r="F5383" t="s">
        <v>9</v>
      </c>
      <c r="G5383" t="s">
        <v>56</v>
      </c>
      <c r="H5383">
        <v>97110</v>
      </c>
      <c r="I5383" t="str" cm="1">
        <f t="array" ref="I5383">IFERROR(INDEX(scheduling_data!H:H,MATCH(B5383&amp;D5383,scheduling_data!D:D&amp;scheduling_data!A:A,0)),"")</f>
        <v>Christian Litz</v>
      </c>
      <c r="J5383" t="str">
        <f t="shared" si="252"/>
        <v>No</v>
      </c>
      <c r="K5383" t="str">
        <f t="shared" si="253"/>
        <v>3245331.4583333333Christian Litz</v>
      </c>
      <c r="L5383" t="str">
        <f t="shared" si="254"/>
        <v>No</v>
      </c>
    </row>
    <row r="5384" spans="1:12" x14ac:dyDescent="0.3">
      <c r="A5384" t="s">
        <v>137</v>
      </c>
      <c r="B5384">
        <v>32</v>
      </c>
      <c r="C5384" s="1">
        <v>45352</v>
      </c>
      <c r="D5384" s="1">
        <v>45331.458333333336</v>
      </c>
      <c r="E5384">
        <v>6.97</v>
      </c>
      <c r="F5384" t="s">
        <v>9</v>
      </c>
      <c r="G5384" t="s">
        <v>54</v>
      </c>
      <c r="H5384">
        <v>97112</v>
      </c>
      <c r="I5384" t="str" cm="1">
        <f t="array" ref="I5384">IFERROR(INDEX(scheduling_data!H:H,MATCH(B5384&amp;D5384,scheduling_data!D:D&amp;scheduling_data!A:A,0)),"")</f>
        <v>Christian Litz</v>
      </c>
      <c r="J5384" t="str">
        <f t="shared" si="252"/>
        <v>No</v>
      </c>
      <c r="K5384" t="str">
        <f t="shared" si="253"/>
        <v>3245331.4583333333Christian Litz</v>
      </c>
      <c r="L5384" t="str">
        <f t="shared" si="254"/>
        <v>No</v>
      </c>
    </row>
    <row r="5385" spans="1:12" x14ac:dyDescent="0.3">
      <c r="A5385" t="s">
        <v>137</v>
      </c>
      <c r="B5385">
        <v>32</v>
      </c>
      <c r="C5385" s="1">
        <v>45352</v>
      </c>
      <c r="D5385" s="1">
        <v>45331.458333333336</v>
      </c>
      <c r="E5385">
        <v>49.02</v>
      </c>
      <c r="F5385" t="s">
        <v>19</v>
      </c>
      <c r="G5385" t="s">
        <v>57</v>
      </c>
      <c r="H5385">
        <v>97110</v>
      </c>
      <c r="I5385" t="str" cm="1">
        <f t="array" ref="I5385">IFERROR(INDEX(scheduling_data!H:H,MATCH(B5385&amp;D5385,scheduling_data!D:D&amp;scheduling_data!A:A,0)),"")</f>
        <v>Christian Litz</v>
      </c>
      <c r="J5385" t="str">
        <f t="shared" si="252"/>
        <v>No</v>
      </c>
      <c r="K5385" t="str">
        <f t="shared" si="253"/>
        <v>3245331.4583333333Christian Litz</v>
      </c>
      <c r="L5385" t="str">
        <f t="shared" si="254"/>
        <v>Yes</v>
      </c>
    </row>
    <row r="5386" spans="1:12" x14ac:dyDescent="0.3">
      <c r="A5386" t="s">
        <v>137</v>
      </c>
      <c r="B5386">
        <v>32</v>
      </c>
      <c r="C5386" s="1">
        <v>45352</v>
      </c>
      <c r="D5386" s="1">
        <v>45331.458333333336</v>
      </c>
      <c r="E5386">
        <v>18.5</v>
      </c>
      <c r="F5386" t="s">
        <v>19</v>
      </c>
      <c r="G5386" t="s">
        <v>57</v>
      </c>
      <c r="H5386">
        <v>97112</v>
      </c>
      <c r="I5386" t="str" cm="1">
        <f t="array" ref="I5386">IFERROR(INDEX(scheduling_data!H:H,MATCH(B5386&amp;D5386,scheduling_data!D:D&amp;scheduling_data!A:A,0)),"")</f>
        <v>Christian Litz</v>
      </c>
      <c r="J5386" t="str">
        <f t="shared" si="252"/>
        <v>No</v>
      </c>
      <c r="K5386" t="str">
        <f t="shared" si="253"/>
        <v>3245331.4583333333Christian Litz</v>
      </c>
      <c r="L5386" t="str">
        <f t="shared" si="254"/>
        <v>Yes</v>
      </c>
    </row>
    <row r="5387" spans="1:12" x14ac:dyDescent="0.3">
      <c r="A5387" t="s">
        <v>137</v>
      </c>
      <c r="B5387">
        <v>32</v>
      </c>
      <c r="C5387" s="1">
        <v>45352</v>
      </c>
      <c r="D5387" s="1">
        <v>45331.458333333336</v>
      </c>
      <c r="E5387">
        <v>44.43</v>
      </c>
      <c r="F5387" t="s">
        <v>9</v>
      </c>
      <c r="G5387" t="s">
        <v>56</v>
      </c>
      <c r="H5387">
        <v>97112</v>
      </c>
      <c r="I5387" t="str" cm="1">
        <f t="array" ref="I5387">IFERROR(INDEX(scheduling_data!H:H,MATCH(B5387&amp;D5387,scheduling_data!D:D&amp;scheduling_data!A:A,0)),"")</f>
        <v>Christian Litz</v>
      </c>
      <c r="J5387" t="str">
        <f t="shared" si="252"/>
        <v>No</v>
      </c>
      <c r="K5387" t="str">
        <f t="shared" si="253"/>
        <v>3245331.4583333333Christian Litz</v>
      </c>
      <c r="L5387" t="str">
        <f t="shared" si="254"/>
        <v>No</v>
      </c>
    </row>
    <row r="5388" spans="1:12" x14ac:dyDescent="0.3">
      <c r="A5388" t="s">
        <v>25</v>
      </c>
      <c r="B5388">
        <v>179</v>
      </c>
      <c r="C5388" s="1">
        <v>45359</v>
      </c>
      <c r="D5388" s="1">
        <v>45342.458333333336</v>
      </c>
      <c r="E5388">
        <v>64.81</v>
      </c>
      <c r="F5388" t="s">
        <v>19</v>
      </c>
      <c r="G5388" t="s">
        <v>26</v>
      </c>
      <c r="H5388">
        <v>92507</v>
      </c>
      <c r="I5388" t="str" cm="1">
        <f t="array" ref="I5388">IFERROR(INDEX(scheduling_data!H:H,MATCH(B5388&amp;D5388,scheduling_data!D:D&amp;scheduling_data!A:A,0)),"")</f>
        <v>Annette Fertitta</v>
      </c>
      <c r="J5388" t="str">
        <f t="shared" si="252"/>
        <v>No</v>
      </c>
      <c r="K5388" t="str">
        <f t="shared" si="253"/>
        <v>17945342.4583333333Annette Fertitta</v>
      </c>
      <c r="L5388" t="str">
        <f t="shared" si="254"/>
        <v>Yes</v>
      </c>
    </row>
    <row r="5389" spans="1:12" x14ac:dyDescent="0.3">
      <c r="A5389" t="s">
        <v>25</v>
      </c>
      <c r="B5389">
        <v>179</v>
      </c>
      <c r="C5389" s="1">
        <v>45359</v>
      </c>
      <c r="D5389" s="1">
        <v>45342.458333333336</v>
      </c>
      <c r="E5389">
        <v>85.19</v>
      </c>
      <c r="F5389" t="s">
        <v>9</v>
      </c>
      <c r="G5389" t="s">
        <v>28</v>
      </c>
      <c r="H5389">
        <v>92507</v>
      </c>
      <c r="I5389" t="str" cm="1">
        <f t="array" ref="I5389">IFERROR(INDEX(scheduling_data!H:H,MATCH(B5389&amp;D5389,scheduling_data!D:D&amp;scheduling_data!A:A,0)),"")</f>
        <v>Annette Fertitta</v>
      </c>
      <c r="J5389" t="str">
        <f t="shared" si="252"/>
        <v>No</v>
      </c>
      <c r="K5389" t="str">
        <f t="shared" si="253"/>
        <v>17945342.4583333333Annette Fertitta</v>
      </c>
      <c r="L5389" t="str">
        <f t="shared" si="254"/>
        <v>No</v>
      </c>
    </row>
    <row r="5390" spans="1:12" x14ac:dyDescent="0.3">
      <c r="A5390" t="s">
        <v>25</v>
      </c>
      <c r="B5390">
        <v>179</v>
      </c>
      <c r="C5390" s="1">
        <v>45359</v>
      </c>
      <c r="D5390" s="1">
        <v>45344.375</v>
      </c>
      <c r="E5390">
        <v>64.81</v>
      </c>
      <c r="F5390" t="s">
        <v>19</v>
      </c>
      <c r="G5390" t="s">
        <v>26</v>
      </c>
      <c r="H5390">
        <v>92507</v>
      </c>
      <c r="I5390" t="str" cm="1">
        <f t="array" ref="I5390">IFERROR(INDEX(scheduling_data!H:H,MATCH(B5390&amp;D5390,scheduling_data!D:D&amp;scheduling_data!A:A,0)),"")</f>
        <v>Annette Fertitta</v>
      </c>
      <c r="J5390" t="str">
        <f t="shared" si="252"/>
        <v>No</v>
      </c>
      <c r="K5390" t="str">
        <f t="shared" si="253"/>
        <v>17945344.375Annette Fertitta</v>
      </c>
      <c r="L5390" t="str">
        <f t="shared" si="254"/>
        <v>Yes</v>
      </c>
    </row>
    <row r="5391" spans="1:12" x14ac:dyDescent="0.3">
      <c r="A5391" t="s">
        <v>25</v>
      </c>
      <c r="B5391">
        <v>179</v>
      </c>
      <c r="C5391" s="1">
        <v>45359</v>
      </c>
      <c r="D5391" s="1">
        <v>45344.375</v>
      </c>
      <c r="E5391">
        <v>85.19</v>
      </c>
      <c r="F5391" t="s">
        <v>9</v>
      </c>
      <c r="G5391" t="s">
        <v>28</v>
      </c>
      <c r="H5391">
        <v>92507</v>
      </c>
      <c r="I5391" t="str" cm="1">
        <f t="array" ref="I5391">IFERROR(INDEX(scheduling_data!H:H,MATCH(B5391&amp;D5391,scheduling_data!D:D&amp;scheduling_data!A:A,0)),"")</f>
        <v>Annette Fertitta</v>
      </c>
      <c r="J5391" t="str">
        <f t="shared" si="252"/>
        <v>No</v>
      </c>
      <c r="K5391" t="str">
        <f t="shared" si="253"/>
        <v>17945344.375Annette Fertitta</v>
      </c>
      <c r="L5391" t="str">
        <f t="shared" si="254"/>
        <v>No</v>
      </c>
    </row>
    <row r="5392" spans="1:12" x14ac:dyDescent="0.3">
      <c r="A5392" t="s">
        <v>25</v>
      </c>
      <c r="B5392">
        <v>179</v>
      </c>
      <c r="C5392" s="1">
        <v>45366</v>
      </c>
      <c r="D5392" s="1">
        <v>45349.375</v>
      </c>
      <c r="E5392">
        <v>85.19</v>
      </c>
      <c r="F5392" t="s">
        <v>9</v>
      </c>
      <c r="G5392" t="s">
        <v>28</v>
      </c>
      <c r="H5392">
        <v>92507</v>
      </c>
      <c r="I5392" t="str" cm="1">
        <f t="array" ref="I5392">IFERROR(INDEX(scheduling_data!H:H,MATCH(B5392&amp;D5392,scheduling_data!D:D&amp;scheduling_data!A:A,0)),"")</f>
        <v>Annette Fertitta</v>
      </c>
      <c r="J5392" t="str">
        <f t="shared" si="252"/>
        <v>No</v>
      </c>
      <c r="K5392" t="str">
        <f t="shared" si="253"/>
        <v>17945349.375Annette Fertitta</v>
      </c>
      <c r="L5392" t="str">
        <f t="shared" si="254"/>
        <v>No</v>
      </c>
    </row>
    <row r="5393" spans="1:12" x14ac:dyDescent="0.3">
      <c r="A5393" t="s">
        <v>25</v>
      </c>
      <c r="B5393">
        <v>179</v>
      </c>
      <c r="C5393" s="1">
        <v>45366</v>
      </c>
      <c r="D5393" s="1">
        <v>45349.375</v>
      </c>
      <c r="E5393">
        <v>64.81</v>
      </c>
      <c r="F5393" t="s">
        <v>19</v>
      </c>
      <c r="G5393" t="s">
        <v>26</v>
      </c>
      <c r="H5393">
        <v>92507</v>
      </c>
      <c r="I5393" t="str" cm="1">
        <f t="array" ref="I5393">IFERROR(INDEX(scheduling_data!H:H,MATCH(B5393&amp;D5393,scheduling_data!D:D&amp;scheduling_data!A:A,0)),"")</f>
        <v>Annette Fertitta</v>
      </c>
      <c r="J5393" t="str">
        <f t="shared" si="252"/>
        <v>No</v>
      </c>
      <c r="K5393" t="str">
        <f t="shared" si="253"/>
        <v>17945349.375Annette Fertitta</v>
      </c>
      <c r="L5393" t="str">
        <f t="shared" si="254"/>
        <v>Yes</v>
      </c>
    </row>
    <row r="5394" spans="1:12" x14ac:dyDescent="0.3">
      <c r="A5394" t="s">
        <v>25</v>
      </c>
      <c r="B5394">
        <v>179</v>
      </c>
      <c r="C5394" s="1">
        <v>45366</v>
      </c>
      <c r="D5394" s="1">
        <v>45351.395833333336</v>
      </c>
      <c r="E5394">
        <v>64.81</v>
      </c>
      <c r="F5394" t="s">
        <v>19</v>
      </c>
      <c r="G5394" t="s">
        <v>26</v>
      </c>
      <c r="H5394">
        <v>92507</v>
      </c>
      <c r="I5394" t="str" cm="1">
        <f t="array" ref="I5394">IFERROR(INDEX(scheduling_data!H:H,MATCH(B5394&amp;D5394,scheduling_data!D:D&amp;scheduling_data!A:A,0)),"")</f>
        <v>Annette Fertitta</v>
      </c>
      <c r="J5394" t="str">
        <f t="shared" si="252"/>
        <v>No</v>
      </c>
      <c r="K5394" t="str">
        <f t="shared" si="253"/>
        <v>17945351.3958333333Annette Fertitta</v>
      </c>
      <c r="L5394" t="str">
        <f t="shared" si="254"/>
        <v>Yes</v>
      </c>
    </row>
    <row r="5395" spans="1:12" x14ac:dyDescent="0.3">
      <c r="A5395" t="s">
        <v>25</v>
      </c>
      <c r="B5395">
        <v>179</v>
      </c>
      <c r="C5395" s="1">
        <v>45366</v>
      </c>
      <c r="D5395" s="1">
        <v>45351.395833333336</v>
      </c>
      <c r="E5395">
        <v>85.19</v>
      </c>
      <c r="F5395" t="s">
        <v>9</v>
      </c>
      <c r="G5395" t="s">
        <v>28</v>
      </c>
      <c r="H5395">
        <v>92507</v>
      </c>
      <c r="I5395" t="str" cm="1">
        <f t="array" ref="I5395">IFERROR(INDEX(scheduling_data!H:H,MATCH(B5395&amp;D5395,scheduling_data!D:D&amp;scheduling_data!A:A,0)),"")</f>
        <v>Annette Fertitta</v>
      </c>
      <c r="J5395" t="str">
        <f t="shared" si="252"/>
        <v>No</v>
      </c>
      <c r="K5395" t="str">
        <f t="shared" si="253"/>
        <v>17945351.3958333333Annette Fertitta</v>
      </c>
      <c r="L5395" t="str">
        <f t="shared" si="254"/>
        <v>No</v>
      </c>
    </row>
    <row r="5396" spans="1:12" x14ac:dyDescent="0.3">
      <c r="A5396" t="s">
        <v>80</v>
      </c>
      <c r="B5396">
        <v>309</v>
      </c>
      <c r="C5396" s="1">
        <v>45359</v>
      </c>
      <c r="D5396" s="1">
        <v>45344.6875</v>
      </c>
      <c r="E5396">
        <v>64.81</v>
      </c>
      <c r="F5396" t="s">
        <v>19</v>
      </c>
      <c r="G5396" t="s">
        <v>51</v>
      </c>
      <c r="H5396">
        <v>92507</v>
      </c>
      <c r="I5396" t="str" cm="1">
        <f t="array" ref="I5396">IFERROR(INDEX(scheduling_data!H:H,MATCH(B5396&amp;D5396,scheduling_data!D:D&amp;scheduling_data!A:A,0)),"")</f>
        <v>D'Anna Pullen</v>
      </c>
      <c r="J5396" t="str">
        <f t="shared" si="252"/>
        <v>No</v>
      </c>
      <c r="K5396" t="str">
        <f t="shared" si="253"/>
        <v>30945344.6875D'Anna Pullen</v>
      </c>
      <c r="L5396" t="str">
        <f t="shared" si="254"/>
        <v>Yes</v>
      </c>
    </row>
    <row r="5397" spans="1:12" x14ac:dyDescent="0.3">
      <c r="A5397" t="s">
        <v>80</v>
      </c>
      <c r="B5397">
        <v>309</v>
      </c>
      <c r="C5397" s="1">
        <v>45359</v>
      </c>
      <c r="D5397" s="1">
        <v>45344.6875</v>
      </c>
      <c r="E5397">
        <v>85.19</v>
      </c>
      <c r="F5397" t="s">
        <v>9</v>
      </c>
      <c r="G5397" t="s">
        <v>52</v>
      </c>
      <c r="H5397">
        <v>92507</v>
      </c>
      <c r="I5397" t="str" cm="1">
        <f t="array" ref="I5397">IFERROR(INDEX(scheduling_data!H:H,MATCH(B5397&amp;D5397,scheduling_data!D:D&amp;scheduling_data!A:A,0)),"")</f>
        <v>D'Anna Pullen</v>
      </c>
      <c r="J5397" t="str">
        <f t="shared" si="252"/>
        <v>No</v>
      </c>
      <c r="K5397" t="str">
        <f t="shared" si="253"/>
        <v>30945344.6875D'Anna Pullen</v>
      </c>
      <c r="L5397" t="str">
        <f t="shared" si="254"/>
        <v>No</v>
      </c>
    </row>
    <row r="5398" spans="1:12" x14ac:dyDescent="0.3">
      <c r="A5398" t="s">
        <v>80</v>
      </c>
      <c r="B5398">
        <v>309</v>
      </c>
      <c r="C5398" s="1">
        <v>45363</v>
      </c>
      <c r="D5398" s="1">
        <v>45351.708333333336</v>
      </c>
      <c r="E5398">
        <v>64.81</v>
      </c>
      <c r="F5398" t="s">
        <v>19</v>
      </c>
      <c r="G5398" t="s">
        <v>51</v>
      </c>
      <c r="H5398">
        <v>92507</v>
      </c>
      <c r="I5398" t="str" cm="1">
        <f t="array" ref="I5398">IFERROR(INDEX(scheduling_data!H:H,MATCH(B5398&amp;D5398,scheduling_data!D:D&amp;scheduling_data!A:A,0)),"")</f>
        <v>Victoria Miley</v>
      </c>
      <c r="J5398" t="str">
        <f t="shared" si="252"/>
        <v>No</v>
      </c>
      <c r="K5398" t="str">
        <f t="shared" si="253"/>
        <v>30945351.7083333333Victoria Miley</v>
      </c>
      <c r="L5398" t="str">
        <f t="shared" si="254"/>
        <v>Yes</v>
      </c>
    </row>
    <row r="5399" spans="1:12" x14ac:dyDescent="0.3">
      <c r="A5399" t="s">
        <v>80</v>
      </c>
      <c r="B5399">
        <v>309</v>
      </c>
      <c r="C5399" s="1">
        <v>45363</v>
      </c>
      <c r="D5399" s="1">
        <v>45351.708333333336</v>
      </c>
      <c r="E5399">
        <v>85.19</v>
      </c>
      <c r="F5399" t="s">
        <v>9</v>
      </c>
      <c r="G5399" t="s">
        <v>52</v>
      </c>
      <c r="H5399">
        <v>92507</v>
      </c>
      <c r="I5399" t="str" cm="1">
        <f t="array" ref="I5399">IFERROR(INDEX(scheduling_data!H:H,MATCH(B5399&amp;D5399,scheduling_data!D:D&amp;scheduling_data!A:A,0)),"")</f>
        <v>Victoria Miley</v>
      </c>
      <c r="J5399" t="str">
        <f t="shared" si="252"/>
        <v>No</v>
      </c>
      <c r="K5399" t="str">
        <f t="shared" si="253"/>
        <v>30945351.7083333333Victoria Miley</v>
      </c>
      <c r="L5399" t="str">
        <f t="shared" si="254"/>
        <v>No</v>
      </c>
    </row>
    <row r="5400" spans="1:12" x14ac:dyDescent="0.3">
      <c r="A5400" t="s">
        <v>239</v>
      </c>
      <c r="B5400">
        <v>180</v>
      </c>
      <c r="C5400" s="1">
        <v>45365</v>
      </c>
      <c r="D5400" s="1">
        <v>45349.333333333336</v>
      </c>
      <c r="E5400">
        <v>56.95</v>
      </c>
      <c r="F5400" t="s">
        <v>23</v>
      </c>
      <c r="H5400">
        <v>92507</v>
      </c>
      <c r="I5400" t="str" cm="1">
        <f t="array" ref="I5400">IFERROR(INDEX(scheduling_data!H:H,MATCH(B5400&amp;D5400,scheduling_data!D:D&amp;scheduling_data!A:A,0)),"")</f>
        <v>Annette Fertitta</v>
      </c>
      <c r="J5400" t="str">
        <f t="shared" si="252"/>
        <v>No</v>
      </c>
      <c r="K5400" t="str">
        <f t="shared" si="253"/>
        <v>18045349.3333333333Annette Fertitta</v>
      </c>
      <c r="L5400" t="str">
        <f t="shared" si="254"/>
        <v>Yes</v>
      </c>
    </row>
    <row r="5401" spans="1:12" x14ac:dyDescent="0.3">
      <c r="A5401" t="s">
        <v>239</v>
      </c>
      <c r="B5401">
        <v>180</v>
      </c>
      <c r="C5401" s="1">
        <v>45365</v>
      </c>
      <c r="D5401" s="1">
        <v>45349.333333333336</v>
      </c>
      <c r="E5401">
        <v>83</v>
      </c>
      <c r="F5401" t="s">
        <v>9</v>
      </c>
      <c r="H5401">
        <v>92507</v>
      </c>
      <c r="I5401" t="str" cm="1">
        <f t="array" ref="I5401">IFERROR(INDEX(scheduling_data!H:H,MATCH(B5401&amp;D5401,scheduling_data!D:D&amp;scheduling_data!A:A,0)),"")</f>
        <v>Annette Fertitta</v>
      </c>
      <c r="J5401" t="str">
        <f t="shared" si="252"/>
        <v>No</v>
      </c>
      <c r="K5401" t="str">
        <f t="shared" si="253"/>
        <v>18045349.3333333333Annette Fertitta</v>
      </c>
      <c r="L5401" t="str">
        <f t="shared" si="254"/>
        <v>No</v>
      </c>
    </row>
    <row r="5402" spans="1:12" x14ac:dyDescent="0.3">
      <c r="A5402" t="s">
        <v>25</v>
      </c>
      <c r="B5402">
        <v>181</v>
      </c>
      <c r="C5402" s="1">
        <v>45352</v>
      </c>
      <c r="D5402" s="1">
        <v>45334.354166666664</v>
      </c>
      <c r="E5402">
        <v>93.22</v>
      </c>
      <c r="F5402" t="s">
        <v>9</v>
      </c>
      <c r="G5402" t="s">
        <v>28</v>
      </c>
      <c r="H5402">
        <v>97112</v>
      </c>
      <c r="I5402" t="str" cm="1">
        <f t="array" ref="I5402">IFERROR(INDEX(scheduling_data!H:H,MATCH(B5402&amp;D5402,scheduling_data!D:D&amp;scheduling_data!A:A,0)),"")</f>
        <v>Carolyn Simpson</v>
      </c>
      <c r="J5402" t="str">
        <f t="shared" si="252"/>
        <v>No</v>
      </c>
      <c r="K5402" t="str">
        <f t="shared" si="253"/>
        <v>18145334.3541666667Carolyn Simpson</v>
      </c>
      <c r="L5402" t="str">
        <f t="shared" si="254"/>
        <v>No</v>
      </c>
    </row>
    <row r="5403" spans="1:12" x14ac:dyDescent="0.3">
      <c r="A5403" t="s">
        <v>25</v>
      </c>
      <c r="B5403">
        <v>181</v>
      </c>
      <c r="C5403" s="1">
        <v>45352</v>
      </c>
      <c r="D5403" s="1">
        <v>45334.354166666664</v>
      </c>
      <c r="E5403">
        <v>56.78</v>
      </c>
      <c r="F5403" t="s">
        <v>19</v>
      </c>
      <c r="G5403" t="s">
        <v>26</v>
      </c>
      <c r="H5403">
        <v>97112</v>
      </c>
      <c r="I5403" t="str" cm="1">
        <f t="array" ref="I5403">IFERROR(INDEX(scheduling_data!H:H,MATCH(B5403&amp;D5403,scheduling_data!D:D&amp;scheduling_data!A:A,0)),"")</f>
        <v>Carolyn Simpson</v>
      </c>
      <c r="J5403" t="str">
        <f t="shared" si="252"/>
        <v>No</v>
      </c>
      <c r="K5403" t="str">
        <f t="shared" si="253"/>
        <v>18145334.3541666667Carolyn Simpson</v>
      </c>
      <c r="L5403" t="str">
        <f t="shared" si="254"/>
        <v>Yes</v>
      </c>
    </row>
    <row r="5404" spans="1:12" x14ac:dyDescent="0.3">
      <c r="A5404" t="s">
        <v>25</v>
      </c>
      <c r="B5404">
        <v>181</v>
      </c>
      <c r="C5404" s="1">
        <v>45352</v>
      </c>
      <c r="D5404" s="1">
        <v>45341.375</v>
      </c>
      <c r="E5404">
        <v>0</v>
      </c>
      <c r="F5404" t="s">
        <v>9</v>
      </c>
      <c r="G5404" t="s">
        <v>458</v>
      </c>
      <c r="H5404">
        <v>97112</v>
      </c>
      <c r="I5404" t="str" cm="1">
        <f t="array" ref="I5404">IFERROR(INDEX(scheduling_data!H:H,MATCH(B5404&amp;D5404,scheduling_data!D:D&amp;scheduling_data!A:A,0)),"")</f>
        <v>Breanna Cochran</v>
      </c>
      <c r="J5404" t="str">
        <f t="shared" si="252"/>
        <v>No</v>
      </c>
      <c r="K5404" t="str">
        <f t="shared" si="253"/>
        <v>18145341.375Breanna Cochran</v>
      </c>
      <c r="L5404" t="str">
        <f t="shared" si="254"/>
        <v>No</v>
      </c>
    </row>
    <row r="5405" spans="1:12" x14ac:dyDescent="0.3">
      <c r="A5405" t="s">
        <v>25</v>
      </c>
      <c r="B5405">
        <v>181</v>
      </c>
      <c r="C5405" s="1">
        <v>45373</v>
      </c>
      <c r="D5405" s="1">
        <v>45341.375</v>
      </c>
      <c r="E5405">
        <v>93.22</v>
      </c>
      <c r="F5405" t="s">
        <v>9</v>
      </c>
      <c r="G5405" t="s">
        <v>28</v>
      </c>
      <c r="H5405">
        <v>97112</v>
      </c>
      <c r="I5405" t="str" cm="1">
        <f t="array" ref="I5405">IFERROR(INDEX(scheduling_data!H:H,MATCH(B5405&amp;D5405,scheduling_data!D:D&amp;scheduling_data!A:A,0)),"")</f>
        <v>Breanna Cochran</v>
      </c>
      <c r="J5405" t="str">
        <f t="shared" si="252"/>
        <v>No</v>
      </c>
      <c r="K5405" t="str">
        <f t="shared" si="253"/>
        <v>18145341.375Breanna Cochran</v>
      </c>
      <c r="L5405" t="str">
        <f t="shared" si="254"/>
        <v>No</v>
      </c>
    </row>
    <row r="5406" spans="1:12" x14ac:dyDescent="0.3">
      <c r="A5406" t="s">
        <v>25</v>
      </c>
      <c r="B5406">
        <v>181</v>
      </c>
      <c r="C5406" s="1">
        <v>45373</v>
      </c>
      <c r="D5406" s="1">
        <v>45341.375</v>
      </c>
      <c r="E5406">
        <v>56.78</v>
      </c>
      <c r="F5406" t="s">
        <v>19</v>
      </c>
      <c r="G5406" t="s">
        <v>26</v>
      </c>
      <c r="H5406">
        <v>97112</v>
      </c>
      <c r="I5406" t="str" cm="1">
        <f t="array" ref="I5406">IFERROR(INDEX(scheduling_data!H:H,MATCH(B5406&amp;D5406,scheduling_data!D:D&amp;scheduling_data!A:A,0)),"")</f>
        <v>Breanna Cochran</v>
      </c>
      <c r="J5406" t="str">
        <f t="shared" si="252"/>
        <v>No</v>
      </c>
      <c r="K5406" t="str">
        <f t="shared" si="253"/>
        <v>18145341.375Breanna Cochran</v>
      </c>
      <c r="L5406" t="str">
        <f t="shared" si="254"/>
        <v>Yes</v>
      </c>
    </row>
    <row r="5407" spans="1:12" x14ac:dyDescent="0.3">
      <c r="A5407" t="s">
        <v>25</v>
      </c>
      <c r="B5407">
        <v>181</v>
      </c>
      <c r="C5407" s="1">
        <v>45373</v>
      </c>
      <c r="D5407" s="1">
        <v>45341.375</v>
      </c>
      <c r="E5407">
        <v>0</v>
      </c>
      <c r="F5407" t="s">
        <v>9</v>
      </c>
      <c r="G5407" t="s">
        <v>441</v>
      </c>
      <c r="H5407">
        <v>97112</v>
      </c>
      <c r="I5407" t="str" cm="1">
        <f t="array" ref="I5407">IFERROR(INDEX(scheduling_data!H:H,MATCH(B5407&amp;D5407,scheduling_data!D:D&amp;scheduling_data!A:A,0)),"")</f>
        <v>Breanna Cochran</v>
      </c>
      <c r="J5407" t="str">
        <f t="shared" si="252"/>
        <v>No</v>
      </c>
      <c r="K5407" t="str">
        <f t="shared" si="253"/>
        <v>18145341.375Breanna Cochran</v>
      </c>
      <c r="L5407" t="str">
        <f t="shared" si="254"/>
        <v>No</v>
      </c>
    </row>
    <row r="5408" spans="1:12" x14ac:dyDescent="0.3">
      <c r="A5408" t="s">
        <v>25</v>
      </c>
      <c r="B5408">
        <v>181</v>
      </c>
      <c r="C5408" s="1">
        <v>45352</v>
      </c>
      <c r="D5408" s="1">
        <v>45341.395833333336</v>
      </c>
      <c r="E5408">
        <v>64.81</v>
      </c>
      <c r="F5408" t="s">
        <v>19</v>
      </c>
      <c r="G5408" t="s">
        <v>26</v>
      </c>
      <c r="H5408">
        <v>92507</v>
      </c>
      <c r="I5408" t="str" cm="1">
        <f t="array" ref="I5408">IFERROR(INDEX(scheduling_data!H:H,MATCH(B5408&amp;D5408,scheduling_data!D:D&amp;scheduling_data!A:A,0)),"")</f>
        <v>Victoria Miley</v>
      </c>
      <c r="J5408" t="str">
        <f t="shared" si="252"/>
        <v>No</v>
      </c>
      <c r="K5408" t="str">
        <f t="shared" si="253"/>
        <v>18145341.3958333333Victoria Miley</v>
      </c>
      <c r="L5408" t="str">
        <f t="shared" si="254"/>
        <v>Yes</v>
      </c>
    </row>
    <row r="5409" spans="1:12" x14ac:dyDescent="0.3">
      <c r="A5409" t="s">
        <v>25</v>
      </c>
      <c r="B5409">
        <v>181</v>
      </c>
      <c r="C5409" s="1">
        <v>45352</v>
      </c>
      <c r="D5409" s="1">
        <v>45341.395833333336</v>
      </c>
      <c r="E5409">
        <v>85.19</v>
      </c>
      <c r="F5409" t="s">
        <v>9</v>
      </c>
      <c r="G5409" t="s">
        <v>28</v>
      </c>
      <c r="H5409">
        <v>92507</v>
      </c>
      <c r="I5409" t="str" cm="1">
        <f t="array" ref="I5409">IFERROR(INDEX(scheduling_data!H:H,MATCH(B5409&amp;D5409,scheduling_data!D:D&amp;scheduling_data!A:A,0)),"")</f>
        <v>Victoria Miley</v>
      </c>
      <c r="J5409" t="str">
        <f t="shared" si="252"/>
        <v>No</v>
      </c>
      <c r="K5409" t="str">
        <f t="shared" si="253"/>
        <v>18145341.3958333333Victoria Miley</v>
      </c>
      <c r="L5409" t="str">
        <f t="shared" si="254"/>
        <v>No</v>
      </c>
    </row>
    <row r="5410" spans="1:12" x14ac:dyDescent="0.3">
      <c r="A5410" t="s">
        <v>25</v>
      </c>
      <c r="B5410">
        <v>181</v>
      </c>
      <c r="C5410" s="1">
        <v>45352</v>
      </c>
      <c r="D5410" s="1">
        <v>45343.395833333336</v>
      </c>
      <c r="E5410">
        <v>64.81</v>
      </c>
      <c r="F5410" t="s">
        <v>19</v>
      </c>
      <c r="G5410" t="s">
        <v>26</v>
      </c>
      <c r="H5410">
        <v>92507</v>
      </c>
      <c r="I5410" t="str" cm="1">
        <f t="array" ref="I5410">IFERROR(INDEX(scheduling_data!H:H,MATCH(B5410&amp;D5410,scheduling_data!D:D&amp;scheduling_data!A:A,0)),"")</f>
        <v>D'Anna Pullen</v>
      </c>
      <c r="J5410" t="str">
        <f t="shared" si="252"/>
        <v>No</v>
      </c>
      <c r="K5410" t="str">
        <f t="shared" si="253"/>
        <v>18145343.3958333333D'Anna Pullen</v>
      </c>
      <c r="L5410" t="str">
        <f t="shared" si="254"/>
        <v>Yes</v>
      </c>
    </row>
    <row r="5411" spans="1:12" x14ac:dyDescent="0.3">
      <c r="A5411" t="s">
        <v>25</v>
      </c>
      <c r="B5411">
        <v>181</v>
      </c>
      <c r="C5411" s="1">
        <v>45352</v>
      </c>
      <c r="D5411" s="1">
        <v>45343.395833333336</v>
      </c>
      <c r="E5411">
        <v>85.19</v>
      </c>
      <c r="F5411" t="s">
        <v>9</v>
      </c>
      <c r="G5411" t="s">
        <v>28</v>
      </c>
      <c r="H5411">
        <v>92507</v>
      </c>
      <c r="I5411" t="str" cm="1">
        <f t="array" ref="I5411">IFERROR(INDEX(scheduling_data!H:H,MATCH(B5411&amp;D5411,scheduling_data!D:D&amp;scheduling_data!A:A,0)),"")</f>
        <v>D'Anna Pullen</v>
      </c>
      <c r="J5411" t="str">
        <f t="shared" si="252"/>
        <v>No</v>
      </c>
      <c r="K5411" t="str">
        <f t="shared" si="253"/>
        <v>18145343.3958333333D'Anna Pullen</v>
      </c>
      <c r="L5411" t="str">
        <f t="shared" si="254"/>
        <v>No</v>
      </c>
    </row>
    <row r="5412" spans="1:12" x14ac:dyDescent="0.3">
      <c r="A5412" t="s">
        <v>25</v>
      </c>
      <c r="B5412">
        <v>181</v>
      </c>
      <c r="C5412" s="1">
        <v>45373</v>
      </c>
      <c r="D5412" s="1">
        <v>45348.375</v>
      </c>
      <c r="E5412">
        <v>93.22</v>
      </c>
      <c r="F5412" t="s">
        <v>9</v>
      </c>
      <c r="G5412" t="s">
        <v>28</v>
      </c>
      <c r="H5412">
        <v>97112</v>
      </c>
      <c r="I5412" t="str" cm="1">
        <f t="array" ref="I5412">IFERROR(INDEX(scheduling_data!H:H,MATCH(B5412&amp;D5412,scheduling_data!D:D&amp;scheduling_data!A:A,0)),"")</f>
        <v>Breanna Cochran</v>
      </c>
      <c r="J5412" t="str">
        <f t="shared" si="252"/>
        <v>No</v>
      </c>
      <c r="K5412" t="str">
        <f t="shared" si="253"/>
        <v>18145348.375Breanna Cochran</v>
      </c>
      <c r="L5412" t="str">
        <f t="shared" si="254"/>
        <v>No</v>
      </c>
    </row>
    <row r="5413" spans="1:12" x14ac:dyDescent="0.3">
      <c r="A5413" t="s">
        <v>25</v>
      </c>
      <c r="B5413">
        <v>181</v>
      </c>
      <c r="C5413" s="1">
        <v>45373</v>
      </c>
      <c r="D5413" s="1">
        <v>45348.375</v>
      </c>
      <c r="E5413">
        <v>56.78</v>
      </c>
      <c r="F5413" t="s">
        <v>19</v>
      </c>
      <c r="G5413" t="s">
        <v>26</v>
      </c>
      <c r="H5413">
        <v>97112</v>
      </c>
      <c r="I5413" t="str" cm="1">
        <f t="array" ref="I5413">IFERROR(INDEX(scheduling_data!H:H,MATCH(B5413&amp;D5413,scheduling_data!D:D&amp;scheduling_data!A:A,0)),"")</f>
        <v>Breanna Cochran</v>
      </c>
      <c r="J5413" t="str">
        <f t="shared" si="252"/>
        <v>No</v>
      </c>
      <c r="K5413" t="str">
        <f t="shared" si="253"/>
        <v>18145348.375Breanna Cochran</v>
      </c>
      <c r="L5413" t="str">
        <f t="shared" si="254"/>
        <v>Yes</v>
      </c>
    </row>
    <row r="5414" spans="1:12" x14ac:dyDescent="0.3">
      <c r="A5414" t="s">
        <v>25</v>
      </c>
      <c r="B5414">
        <v>181</v>
      </c>
      <c r="C5414" s="1">
        <v>45373</v>
      </c>
      <c r="D5414" s="1">
        <v>45348.375</v>
      </c>
      <c r="E5414">
        <v>0</v>
      </c>
      <c r="F5414" t="s">
        <v>9</v>
      </c>
      <c r="G5414" t="s">
        <v>441</v>
      </c>
      <c r="H5414">
        <v>97112</v>
      </c>
      <c r="I5414" t="str" cm="1">
        <f t="array" ref="I5414">IFERROR(INDEX(scheduling_data!H:H,MATCH(B5414&amp;D5414,scheduling_data!D:D&amp;scheduling_data!A:A,0)),"")</f>
        <v>Breanna Cochran</v>
      </c>
      <c r="J5414" t="str">
        <f t="shared" si="252"/>
        <v>No</v>
      </c>
      <c r="K5414" t="str">
        <f t="shared" si="253"/>
        <v>18145348.375Breanna Cochran</v>
      </c>
      <c r="L5414" t="str">
        <f t="shared" si="254"/>
        <v>No</v>
      </c>
    </row>
    <row r="5415" spans="1:12" x14ac:dyDescent="0.3">
      <c r="A5415" t="s">
        <v>25</v>
      </c>
      <c r="B5415">
        <v>181</v>
      </c>
      <c r="C5415" s="1">
        <v>45359</v>
      </c>
      <c r="D5415" s="1">
        <v>45348.375</v>
      </c>
      <c r="E5415">
        <v>0</v>
      </c>
      <c r="F5415" t="s">
        <v>9</v>
      </c>
      <c r="G5415" t="s">
        <v>458</v>
      </c>
      <c r="H5415">
        <v>97112</v>
      </c>
      <c r="I5415" t="str" cm="1">
        <f t="array" ref="I5415">IFERROR(INDEX(scheduling_data!H:H,MATCH(B5415&amp;D5415,scheduling_data!D:D&amp;scheduling_data!A:A,0)),"")</f>
        <v>Breanna Cochran</v>
      </c>
      <c r="J5415" t="str">
        <f t="shared" si="252"/>
        <v>No</v>
      </c>
      <c r="K5415" t="str">
        <f t="shared" si="253"/>
        <v>18145348.375Breanna Cochran</v>
      </c>
      <c r="L5415" t="str">
        <f t="shared" si="254"/>
        <v>No</v>
      </c>
    </row>
    <row r="5416" spans="1:12" x14ac:dyDescent="0.3">
      <c r="A5416" t="s">
        <v>25</v>
      </c>
      <c r="B5416">
        <v>181</v>
      </c>
      <c r="C5416" s="1">
        <v>45359</v>
      </c>
      <c r="D5416" s="1">
        <v>45348.395833333336</v>
      </c>
      <c r="E5416">
        <v>85.19</v>
      </c>
      <c r="F5416" t="s">
        <v>9</v>
      </c>
      <c r="G5416" t="s">
        <v>28</v>
      </c>
      <c r="H5416">
        <v>92507</v>
      </c>
      <c r="I5416" t="str" cm="1">
        <f t="array" ref="I5416">IFERROR(INDEX(scheduling_data!H:H,MATCH(B5416&amp;D5416,scheduling_data!D:D&amp;scheduling_data!A:A,0)),"")</f>
        <v>Victoria Miley</v>
      </c>
      <c r="J5416" t="str">
        <f t="shared" si="252"/>
        <v>No</v>
      </c>
      <c r="K5416" t="str">
        <f t="shared" si="253"/>
        <v>18145348.3958333333Victoria Miley</v>
      </c>
      <c r="L5416" t="str">
        <f t="shared" si="254"/>
        <v>No</v>
      </c>
    </row>
    <row r="5417" spans="1:12" x14ac:dyDescent="0.3">
      <c r="A5417" t="s">
        <v>25</v>
      </c>
      <c r="B5417">
        <v>181</v>
      </c>
      <c r="C5417" s="1">
        <v>45359</v>
      </c>
      <c r="D5417" s="1">
        <v>45348.395833333336</v>
      </c>
      <c r="E5417">
        <v>64.81</v>
      </c>
      <c r="F5417" t="s">
        <v>19</v>
      </c>
      <c r="G5417" t="s">
        <v>26</v>
      </c>
      <c r="H5417">
        <v>92507</v>
      </c>
      <c r="I5417" t="str" cm="1">
        <f t="array" ref="I5417">IFERROR(INDEX(scheduling_data!H:H,MATCH(B5417&amp;D5417,scheduling_data!D:D&amp;scheduling_data!A:A,0)),"")</f>
        <v>Victoria Miley</v>
      </c>
      <c r="J5417" t="str">
        <f t="shared" si="252"/>
        <v>No</v>
      </c>
      <c r="K5417" t="str">
        <f t="shared" si="253"/>
        <v>18145348.3958333333Victoria Miley</v>
      </c>
      <c r="L5417" t="str">
        <f t="shared" si="254"/>
        <v>Yes</v>
      </c>
    </row>
    <row r="5418" spans="1:12" x14ac:dyDescent="0.3">
      <c r="A5418" t="s">
        <v>25</v>
      </c>
      <c r="B5418">
        <v>181</v>
      </c>
      <c r="C5418" s="1">
        <v>45359</v>
      </c>
      <c r="D5418" s="1">
        <v>45350.395833333336</v>
      </c>
      <c r="E5418">
        <v>85.19</v>
      </c>
      <c r="F5418" t="s">
        <v>9</v>
      </c>
      <c r="G5418" t="s">
        <v>28</v>
      </c>
      <c r="H5418">
        <v>92507</v>
      </c>
      <c r="I5418" t="str" cm="1">
        <f t="array" ref="I5418">IFERROR(INDEX(scheduling_data!H:H,MATCH(B5418&amp;D5418,scheduling_data!D:D&amp;scheduling_data!A:A,0)),"")</f>
        <v>D'Anna Pullen</v>
      </c>
      <c r="J5418" t="str">
        <f t="shared" si="252"/>
        <v>No</v>
      </c>
      <c r="K5418" t="str">
        <f t="shared" si="253"/>
        <v>18145350.3958333333D'Anna Pullen</v>
      </c>
      <c r="L5418" t="str">
        <f t="shared" si="254"/>
        <v>No</v>
      </c>
    </row>
    <row r="5419" spans="1:12" x14ac:dyDescent="0.3">
      <c r="A5419" t="s">
        <v>25</v>
      </c>
      <c r="B5419">
        <v>181</v>
      </c>
      <c r="C5419" s="1">
        <v>45359</v>
      </c>
      <c r="D5419" s="1">
        <v>45350.395833333336</v>
      </c>
      <c r="E5419">
        <v>64.81</v>
      </c>
      <c r="F5419" t="s">
        <v>19</v>
      </c>
      <c r="G5419" t="s">
        <v>26</v>
      </c>
      <c r="H5419">
        <v>92507</v>
      </c>
      <c r="I5419" t="str" cm="1">
        <f t="array" ref="I5419">IFERROR(INDEX(scheduling_data!H:H,MATCH(B5419&amp;D5419,scheduling_data!D:D&amp;scheduling_data!A:A,0)),"")</f>
        <v>D'Anna Pullen</v>
      </c>
      <c r="J5419" t="str">
        <f t="shared" si="252"/>
        <v>No</v>
      </c>
      <c r="K5419" t="str">
        <f t="shared" si="253"/>
        <v>18145350.3958333333D'Anna Pullen</v>
      </c>
      <c r="L5419" t="str">
        <f t="shared" si="254"/>
        <v>Yes</v>
      </c>
    </row>
    <row r="5420" spans="1:12" x14ac:dyDescent="0.3">
      <c r="A5420" t="s">
        <v>49</v>
      </c>
      <c r="B5420">
        <v>33</v>
      </c>
      <c r="C5420" s="1">
        <v>45355</v>
      </c>
      <c r="D5420" s="1">
        <v>45336.645833333336</v>
      </c>
      <c r="E5420">
        <v>68</v>
      </c>
      <c r="F5420" t="s">
        <v>9</v>
      </c>
      <c r="G5420" t="s">
        <v>104</v>
      </c>
      <c r="H5420">
        <v>97112</v>
      </c>
      <c r="I5420" t="str" cm="1">
        <f t="array" ref="I5420">IFERROR(INDEX(scheduling_data!H:H,MATCH(B5420&amp;D5420,scheduling_data!D:D&amp;scheduling_data!A:A,0)),"")</f>
        <v>Heidi Molaison</v>
      </c>
      <c r="J5420" t="str">
        <f t="shared" si="252"/>
        <v>No</v>
      </c>
      <c r="K5420" t="str">
        <f t="shared" si="253"/>
        <v>3345336.6458333333Heidi Molaison</v>
      </c>
      <c r="L5420" t="str">
        <f t="shared" si="254"/>
        <v>No</v>
      </c>
    </row>
    <row r="5421" spans="1:12" x14ac:dyDescent="0.3">
      <c r="A5421" t="s">
        <v>49</v>
      </c>
      <c r="B5421">
        <v>33</v>
      </c>
      <c r="C5421" s="1">
        <v>45355</v>
      </c>
      <c r="D5421" s="1">
        <v>45336.645833333336</v>
      </c>
      <c r="E5421">
        <v>47</v>
      </c>
      <c r="F5421" t="s">
        <v>19</v>
      </c>
      <c r="G5421" t="s">
        <v>50</v>
      </c>
      <c r="H5421">
        <v>97112</v>
      </c>
      <c r="I5421" t="str" cm="1">
        <f t="array" ref="I5421">IFERROR(INDEX(scheduling_data!H:H,MATCH(B5421&amp;D5421,scheduling_data!D:D&amp;scheduling_data!A:A,0)),"")</f>
        <v>Heidi Molaison</v>
      </c>
      <c r="J5421" t="str">
        <f t="shared" si="252"/>
        <v>No</v>
      </c>
      <c r="K5421" t="str">
        <f t="shared" si="253"/>
        <v>3345336.6458333333Heidi Molaison</v>
      </c>
      <c r="L5421" t="str">
        <f t="shared" si="254"/>
        <v>Yes</v>
      </c>
    </row>
    <row r="5422" spans="1:12" x14ac:dyDescent="0.3">
      <c r="A5422" t="s">
        <v>49</v>
      </c>
      <c r="B5422">
        <v>33</v>
      </c>
      <c r="C5422" s="1">
        <v>45355</v>
      </c>
      <c r="D5422" s="1">
        <v>45341.583333333336</v>
      </c>
      <c r="E5422">
        <v>53</v>
      </c>
      <c r="F5422" t="s">
        <v>9</v>
      </c>
      <c r="G5422" t="s">
        <v>104</v>
      </c>
      <c r="H5422">
        <v>92507</v>
      </c>
      <c r="I5422" t="str" cm="1">
        <f t="array" ref="I5422">IFERROR(INDEX(scheduling_data!H:H,MATCH(B5422&amp;D5422,scheduling_data!D:D&amp;scheduling_data!A:A,0)),"")</f>
        <v>D'Anna Pullen</v>
      </c>
      <c r="J5422" t="str">
        <f t="shared" si="252"/>
        <v>No</v>
      </c>
      <c r="K5422" t="str">
        <f t="shared" si="253"/>
        <v>3345341.5833333333D'Anna Pullen</v>
      </c>
      <c r="L5422" t="str">
        <f t="shared" si="254"/>
        <v>No</v>
      </c>
    </row>
    <row r="5423" spans="1:12" x14ac:dyDescent="0.3">
      <c r="A5423" t="s">
        <v>49</v>
      </c>
      <c r="B5423">
        <v>33</v>
      </c>
      <c r="C5423" s="1">
        <v>45355</v>
      </c>
      <c r="D5423" s="1">
        <v>45341.583333333336</v>
      </c>
      <c r="E5423">
        <v>62</v>
      </c>
      <c r="F5423" t="s">
        <v>19</v>
      </c>
      <c r="G5423" t="s">
        <v>50</v>
      </c>
      <c r="H5423">
        <v>92507</v>
      </c>
      <c r="I5423" t="str" cm="1">
        <f t="array" ref="I5423">IFERROR(INDEX(scheduling_data!H:H,MATCH(B5423&amp;D5423,scheduling_data!D:D&amp;scheduling_data!A:A,0)),"")</f>
        <v>D'Anna Pullen</v>
      </c>
      <c r="J5423" t="str">
        <f t="shared" si="252"/>
        <v>No</v>
      </c>
      <c r="K5423" t="str">
        <f t="shared" si="253"/>
        <v>3345341.5833333333D'Anna Pullen</v>
      </c>
      <c r="L5423" t="str">
        <f t="shared" si="254"/>
        <v>Yes</v>
      </c>
    </row>
    <row r="5424" spans="1:12" x14ac:dyDescent="0.3">
      <c r="A5424" t="s">
        <v>49</v>
      </c>
      <c r="B5424">
        <v>33</v>
      </c>
      <c r="C5424" s="1">
        <v>45355</v>
      </c>
      <c r="D5424" s="1">
        <v>45343.625</v>
      </c>
      <c r="E5424">
        <v>53</v>
      </c>
      <c r="F5424" t="s">
        <v>9</v>
      </c>
      <c r="G5424" t="s">
        <v>104</v>
      </c>
      <c r="H5424">
        <v>92507</v>
      </c>
      <c r="I5424" t="str" cm="1">
        <f t="array" ref="I5424">IFERROR(INDEX(scheduling_data!H:H,MATCH(B5424&amp;D5424,scheduling_data!D:D&amp;scheduling_data!A:A,0)),"")</f>
        <v>Victoria Miley</v>
      </c>
      <c r="J5424" t="str">
        <f t="shared" si="252"/>
        <v>No</v>
      </c>
      <c r="K5424" t="str">
        <f t="shared" si="253"/>
        <v>3345343.625Victoria Miley</v>
      </c>
      <c r="L5424" t="str">
        <f t="shared" si="254"/>
        <v>No</v>
      </c>
    </row>
    <row r="5425" spans="1:12" x14ac:dyDescent="0.3">
      <c r="A5425" t="s">
        <v>49</v>
      </c>
      <c r="B5425">
        <v>33</v>
      </c>
      <c r="C5425" s="1">
        <v>45355</v>
      </c>
      <c r="D5425" s="1">
        <v>45343.625</v>
      </c>
      <c r="E5425">
        <v>62</v>
      </c>
      <c r="F5425" t="s">
        <v>19</v>
      </c>
      <c r="G5425" t="s">
        <v>50</v>
      </c>
      <c r="H5425">
        <v>92507</v>
      </c>
      <c r="I5425" t="str" cm="1">
        <f t="array" ref="I5425">IFERROR(INDEX(scheduling_data!H:H,MATCH(B5425&amp;D5425,scheduling_data!D:D&amp;scheduling_data!A:A,0)),"")</f>
        <v>Victoria Miley</v>
      </c>
      <c r="J5425" t="str">
        <f t="shared" si="252"/>
        <v>No</v>
      </c>
      <c r="K5425" t="str">
        <f t="shared" si="253"/>
        <v>3345343.625Victoria Miley</v>
      </c>
      <c r="L5425" t="str">
        <f t="shared" si="254"/>
        <v>Yes</v>
      </c>
    </row>
    <row r="5426" spans="1:12" x14ac:dyDescent="0.3">
      <c r="A5426" t="s">
        <v>49</v>
      </c>
      <c r="B5426">
        <v>33</v>
      </c>
      <c r="C5426" s="1">
        <v>45355</v>
      </c>
      <c r="D5426" s="1">
        <v>45348.541666666664</v>
      </c>
      <c r="E5426">
        <v>34</v>
      </c>
      <c r="F5426" t="s">
        <v>9</v>
      </c>
      <c r="G5426" t="s">
        <v>104</v>
      </c>
      <c r="H5426">
        <v>97535</v>
      </c>
      <c r="I5426" t="str" cm="1">
        <f t="array" ref="I5426">IFERROR(INDEX(scheduling_data!H:H,MATCH(B5426&amp;D5426,scheduling_data!D:D&amp;scheduling_data!A:A,0)),"")</f>
        <v>Heidi Molaison</v>
      </c>
      <c r="J5426" t="str">
        <f t="shared" si="252"/>
        <v>No</v>
      </c>
      <c r="K5426" t="str">
        <f t="shared" si="253"/>
        <v>3345348.5416666667Heidi Molaison</v>
      </c>
      <c r="L5426" t="str">
        <f t="shared" si="254"/>
        <v>No</v>
      </c>
    </row>
    <row r="5427" spans="1:12" x14ac:dyDescent="0.3">
      <c r="A5427" t="s">
        <v>49</v>
      </c>
      <c r="B5427">
        <v>33</v>
      </c>
      <c r="C5427" s="1">
        <v>45355</v>
      </c>
      <c r="D5427" s="1">
        <v>45348.541666666664</v>
      </c>
      <c r="E5427">
        <v>41</v>
      </c>
      <c r="F5427" t="s">
        <v>19</v>
      </c>
      <c r="G5427" t="s">
        <v>50</v>
      </c>
      <c r="H5427">
        <v>97535</v>
      </c>
      <c r="I5427" t="str" cm="1">
        <f t="array" ref="I5427">IFERROR(INDEX(scheduling_data!H:H,MATCH(B5427&amp;D5427,scheduling_data!D:D&amp;scheduling_data!A:A,0)),"")</f>
        <v>Heidi Molaison</v>
      </c>
      <c r="J5427" t="str">
        <f t="shared" si="252"/>
        <v>No</v>
      </c>
      <c r="K5427" t="str">
        <f t="shared" si="253"/>
        <v>3345348.5416666667Heidi Molaison</v>
      </c>
      <c r="L5427" t="str">
        <f t="shared" si="254"/>
        <v>Yes</v>
      </c>
    </row>
    <row r="5428" spans="1:12" x14ac:dyDescent="0.3">
      <c r="A5428" t="s">
        <v>49</v>
      </c>
      <c r="B5428">
        <v>33</v>
      </c>
      <c r="C5428" s="1">
        <v>45355</v>
      </c>
      <c r="D5428" s="1">
        <v>45348.541666666664</v>
      </c>
      <c r="E5428">
        <v>34</v>
      </c>
      <c r="F5428" t="s">
        <v>9</v>
      </c>
      <c r="G5428" t="s">
        <v>104</v>
      </c>
      <c r="H5428">
        <v>97112</v>
      </c>
      <c r="I5428" t="str" cm="1">
        <f t="array" ref="I5428">IFERROR(INDEX(scheduling_data!H:H,MATCH(B5428&amp;D5428,scheduling_data!D:D&amp;scheduling_data!A:A,0)),"")</f>
        <v>Heidi Molaison</v>
      </c>
      <c r="J5428" t="str">
        <f t="shared" si="252"/>
        <v>No</v>
      </c>
      <c r="K5428" t="str">
        <f t="shared" si="253"/>
        <v>3345348.5416666667Heidi Molaison</v>
      </c>
      <c r="L5428" t="str">
        <f t="shared" si="254"/>
        <v>No</v>
      </c>
    </row>
    <row r="5429" spans="1:12" x14ac:dyDescent="0.3">
      <c r="A5429" t="s">
        <v>49</v>
      </c>
      <c r="B5429">
        <v>33</v>
      </c>
      <c r="C5429" s="1">
        <v>45355</v>
      </c>
      <c r="D5429" s="1">
        <v>45348.541666666664</v>
      </c>
      <c r="E5429">
        <v>6</v>
      </c>
      <c r="F5429" t="s">
        <v>19</v>
      </c>
      <c r="G5429" t="s">
        <v>50</v>
      </c>
      <c r="H5429">
        <v>97112</v>
      </c>
      <c r="I5429" t="str" cm="1">
        <f t="array" ref="I5429">IFERROR(INDEX(scheduling_data!H:H,MATCH(B5429&amp;D5429,scheduling_data!D:D&amp;scheduling_data!A:A,0)),"")</f>
        <v>Heidi Molaison</v>
      </c>
      <c r="J5429" t="str">
        <f t="shared" si="252"/>
        <v>No</v>
      </c>
      <c r="K5429" t="str">
        <f t="shared" si="253"/>
        <v>3345348.5416666667Heidi Molaison</v>
      </c>
      <c r="L5429" t="str">
        <f t="shared" si="254"/>
        <v>Yes</v>
      </c>
    </row>
    <row r="5430" spans="1:12" x14ac:dyDescent="0.3">
      <c r="A5430" t="s">
        <v>49</v>
      </c>
      <c r="B5430">
        <v>33</v>
      </c>
      <c r="C5430" s="1">
        <v>45355</v>
      </c>
      <c r="D5430" s="1">
        <v>45348.5625</v>
      </c>
      <c r="E5430">
        <v>53</v>
      </c>
      <c r="F5430" t="s">
        <v>9</v>
      </c>
      <c r="G5430" t="s">
        <v>104</v>
      </c>
      <c r="H5430">
        <v>92507</v>
      </c>
      <c r="I5430" t="str" cm="1">
        <f t="array" ref="I5430">IFERROR(INDEX(scheduling_data!H:H,MATCH(B5430&amp;D5430,scheduling_data!D:D&amp;scheduling_data!A:A,0)),"")</f>
        <v>Annette Fertitta</v>
      </c>
      <c r="J5430" t="str">
        <f t="shared" si="252"/>
        <v>No</v>
      </c>
      <c r="K5430" t="str">
        <f t="shared" si="253"/>
        <v>3345348.5625Annette Fertitta</v>
      </c>
      <c r="L5430" t="str">
        <f t="shared" si="254"/>
        <v>No</v>
      </c>
    </row>
    <row r="5431" spans="1:12" x14ac:dyDescent="0.3">
      <c r="A5431" t="s">
        <v>49</v>
      </c>
      <c r="B5431">
        <v>33</v>
      </c>
      <c r="C5431" s="1">
        <v>45355</v>
      </c>
      <c r="D5431" s="1">
        <v>45348.5625</v>
      </c>
      <c r="E5431">
        <v>62</v>
      </c>
      <c r="F5431" t="s">
        <v>19</v>
      </c>
      <c r="G5431" t="s">
        <v>50</v>
      </c>
      <c r="H5431">
        <v>92507</v>
      </c>
      <c r="I5431" t="str" cm="1">
        <f t="array" ref="I5431">IFERROR(INDEX(scheduling_data!H:H,MATCH(B5431&amp;D5431,scheduling_data!D:D&amp;scheduling_data!A:A,0)),"")</f>
        <v>Annette Fertitta</v>
      </c>
      <c r="J5431" t="str">
        <f t="shared" si="252"/>
        <v>No</v>
      </c>
      <c r="K5431" t="str">
        <f t="shared" si="253"/>
        <v>3345348.5625Annette Fertitta</v>
      </c>
      <c r="L5431" t="str">
        <f t="shared" si="254"/>
        <v>Yes</v>
      </c>
    </row>
    <row r="5432" spans="1:12" x14ac:dyDescent="0.3">
      <c r="A5432" t="s">
        <v>49</v>
      </c>
      <c r="B5432">
        <v>33</v>
      </c>
      <c r="C5432" s="1">
        <v>45364</v>
      </c>
      <c r="D5432" s="1">
        <v>45350.5625</v>
      </c>
      <c r="E5432">
        <v>6</v>
      </c>
      <c r="F5432" t="s">
        <v>19</v>
      </c>
      <c r="G5432" t="s">
        <v>50</v>
      </c>
      <c r="H5432">
        <v>97112</v>
      </c>
      <c r="I5432" t="str" cm="1">
        <f t="array" ref="I5432">IFERROR(INDEX(scheduling_data!H:H,MATCH(B5432&amp;D5432,scheduling_data!D:D&amp;scheduling_data!A:A,0)),"")</f>
        <v>Heidi Molaison</v>
      </c>
      <c r="J5432" t="str">
        <f t="shared" si="252"/>
        <v>No</v>
      </c>
      <c r="K5432" t="str">
        <f t="shared" si="253"/>
        <v>3345350.5625Heidi Molaison</v>
      </c>
      <c r="L5432" t="str">
        <f t="shared" si="254"/>
        <v>Yes</v>
      </c>
    </row>
    <row r="5433" spans="1:12" x14ac:dyDescent="0.3">
      <c r="A5433" t="s">
        <v>49</v>
      </c>
      <c r="B5433">
        <v>33</v>
      </c>
      <c r="C5433" s="1">
        <v>45364</v>
      </c>
      <c r="D5433" s="1">
        <v>45350.5625</v>
      </c>
      <c r="E5433">
        <v>34</v>
      </c>
      <c r="F5433" t="s">
        <v>9</v>
      </c>
      <c r="G5433" t="s">
        <v>104</v>
      </c>
      <c r="H5433">
        <v>97112</v>
      </c>
      <c r="I5433" t="str" cm="1">
        <f t="array" ref="I5433">IFERROR(INDEX(scheduling_data!H:H,MATCH(B5433&amp;D5433,scheduling_data!D:D&amp;scheduling_data!A:A,0)),"")</f>
        <v>Heidi Molaison</v>
      </c>
      <c r="J5433" t="str">
        <f t="shared" si="252"/>
        <v>No</v>
      </c>
      <c r="K5433" t="str">
        <f t="shared" si="253"/>
        <v>3345350.5625Heidi Molaison</v>
      </c>
      <c r="L5433" t="str">
        <f t="shared" si="254"/>
        <v>No</v>
      </c>
    </row>
    <row r="5434" spans="1:12" x14ac:dyDescent="0.3">
      <c r="A5434" t="s">
        <v>49</v>
      </c>
      <c r="B5434">
        <v>33</v>
      </c>
      <c r="C5434" s="1">
        <v>45364</v>
      </c>
      <c r="D5434" s="1">
        <v>45350.5625</v>
      </c>
      <c r="E5434">
        <v>34</v>
      </c>
      <c r="F5434" t="s">
        <v>9</v>
      </c>
      <c r="G5434" t="s">
        <v>104</v>
      </c>
      <c r="H5434">
        <v>97535</v>
      </c>
      <c r="I5434" t="str" cm="1">
        <f t="array" ref="I5434">IFERROR(INDEX(scheduling_data!H:H,MATCH(B5434&amp;D5434,scheduling_data!D:D&amp;scheduling_data!A:A,0)),"")</f>
        <v>Heidi Molaison</v>
      </c>
      <c r="J5434" t="str">
        <f t="shared" si="252"/>
        <v>No</v>
      </c>
      <c r="K5434" t="str">
        <f t="shared" si="253"/>
        <v>3345350.5625Heidi Molaison</v>
      </c>
      <c r="L5434" t="str">
        <f t="shared" si="254"/>
        <v>No</v>
      </c>
    </row>
    <row r="5435" spans="1:12" x14ac:dyDescent="0.3">
      <c r="A5435" t="s">
        <v>49</v>
      </c>
      <c r="B5435">
        <v>33</v>
      </c>
      <c r="C5435" s="1">
        <v>45364</v>
      </c>
      <c r="D5435" s="1">
        <v>45350.5625</v>
      </c>
      <c r="E5435">
        <v>41</v>
      </c>
      <c r="F5435" t="s">
        <v>19</v>
      </c>
      <c r="G5435" t="s">
        <v>50</v>
      </c>
      <c r="H5435">
        <v>97535</v>
      </c>
      <c r="I5435" t="str" cm="1">
        <f t="array" ref="I5435">IFERROR(INDEX(scheduling_data!H:H,MATCH(B5435&amp;D5435,scheduling_data!D:D&amp;scheduling_data!A:A,0)),"")</f>
        <v>Heidi Molaison</v>
      </c>
      <c r="J5435" t="str">
        <f t="shared" si="252"/>
        <v>No</v>
      </c>
      <c r="K5435" t="str">
        <f t="shared" si="253"/>
        <v>3345350.5625Heidi Molaison</v>
      </c>
      <c r="L5435" t="str">
        <f t="shared" si="254"/>
        <v>Yes</v>
      </c>
    </row>
    <row r="5436" spans="1:12" x14ac:dyDescent="0.3">
      <c r="A5436" t="s">
        <v>49</v>
      </c>
      <c r="B5436">
        <v>33</v>
      </c>
      <c r="C5436" s="1">
        <v>45364</v>
      </c>
      <c r="D5436" s="1">
        <v>45350.583333333336</v>
      </c>
      <c r="E5436">
        <v>62</v>
      </c>
      <c r="F5436" t="s">
        <v>19</v>
      </c>
      <c r="G5436" t="s">
        <v>50</v>
      </c>
      <c r="H5436">
        <v>92507</v>
      </c>
      <c r="I5436" t="str" cm="1">
        <f t="array" ref="I5436">IFERROR(INDEX(scheduling_data!H:H,MATCH(B5436&amp;D5436,scheduling_data!D:D&amp;scheduling_data!A:A,0)),"")</f>
        <v>D'Anna Pullen</v>
      </c>
      <c r="J5436" t="str">
        <f t="shared" si="252"/>
        <v>No</v>
      </c>
      <c r="K5436" t="str">
        <f t="shared" si="253"/>
        <v>3345350.5833333333D'Anna Pullen</v>
      </c>
      <c r="L5436" t="str">
        <f t="shared" si="254"/>
        <v>Yes</v>
      </c>
    </row>
    <row r="5437" spans="1:12" x14ac:dyDescent="0.3">
      <c r="A5437" t="s">
        <v>49</v>
      </c>
      <c r="B5437">
        <v>33</v>
      </c>
      <c r="C5437" s="1">
        <v>45364</v>
      </c>
      <c r="D5437" s="1">
        <v>45350.583333333336</v>
      </c>
      <c r="E5437">
        <v>53</v>
      </c>
      <c r="F5437" t="s">
        <v>9</v>
      </c>
      <c r="G5437" t="s">
        <v>104</v>
      </c>
      <c r="H5437">
        <v>92507</v>
      </c>
      <c r="I5437" t="str" cm="1">
        <f t="array" ref="I5437">IFERROR(INDEX(scheduling_data!H:H,MATCH(B5437&amp;D5437,scheduling_data!D:D&amp;scheduling_data!A:A,0)),"")</f>
        <v>D'Anna Pullen</v>
      </c>
      <c r="J5437" t="str">
        <f t="shared" si="252"/>
        <v>No</v>
      </c>
      <c r="K5437" t="str">
        <f t="shared" si="253"/>
        <v>3345350.5833333333D'Anna Pullen</v>
      </c>
      <c r="L5437" t="str">
        <f t="shared" si="254"/>
        <v>No</v>
      </c>
    </row>
    <row r="5438" spans="1:12" x14ac:dyDescent="0.3">
      <c r="A5438" t="s">
        <v>17</v>
      </c>
      <c r="B5438">
        <v>33</v>
      </c>
      <c r="C5438" s="1">
        <v>45370</v>
      </c>
      <c r="D5438" s="1">
        <v>45334.541666666664</v>
      </c>
      <c r="E5438">
        <v>9.7799999999999994</v>
      </c>
      <c r="F5438" t="s">
        <v>19</v>
      </c>
      <c r="G5438" t="s">
        <v>20</v>
      </c>
      <c r="H5438">
        <v>97112</v>
      </c>
      <c r="I5438" t="str" cm="1">
        <f t="array" ref="I5438">IFERROR(INDEX(scheduling_data!H:H,MATCH(B5438&amp;D5438,scheduling_data!D:D&amp;scheduling_data!A:A,0)),"")</f>
        <v>Carolyn Simpson</v>
      </c>
      <c r="J5438" t="str">
        <f t="shared" si="252"/>
        <v>No</v>
      </c>
      <c r="K5438" t="str">
        <f t="shared" si="253"/>
        <v>3345334.5416666667Carolyn Simpson</v>
      </c>
      <c r="L5438" t="str">
        <f t="shared" si="254"/>
        <v>Yes</v>
      </c>
    </row>
    <row r="5439" spans="1:12" x14ac:dyDescent="0.3">
      <c r="A5439" t="s">
        <v>17</v>
      </c>
      <c r="B5439">
        <v>33</v>
      </c>
      <c r="C5439" s="1">
        <v>45370.970138888886</v>
      </c>
      <c r="D5439" s="1">
        <v>45334.541666666664</v>
      </c>
      <c r="E5439">
        <v>25.22</v>
      </c>
      <c r="F5439" t="s">
        <v>9</v>
      </c>
      <c r="H5439">
        <v>97112</v>
      </c>
      <c r="I5439" t="str" cm="1">
        <f t="array" ref="I5439">IFERROR(INDEX(scheduling_data!H:H,MATCH(B5439&amp;D5439,scheduling_data!D:D&amp;scheduling_data!A:A,0)),"")</f>
        <v>Carolyn Simpson</v>
      </c>
      <c r="J5439" t="str">
        <f t="shared" si="252"/>
        <v>No</v>
      </c>
      <c r="K5439" t="str">
        <f t="shared" si="253"/>
        <v>3345334.5416666667Carolyn Simpson</v>
      </c>
      <c r="L5439" t="str">
        <f t="shared" si="254"/>
        <v>No</v>
      </c>
    </row>
    <row r="5440" spans="1:12" x14ac:dyDescent="0.3">
      <c r="A5440" t="s">
        <v>17</v>
      </c>
      <c r="B5440">
        <v>33</v>
      </c>
      <c r="C5440" s="1">
        <v>45379</v>
      </c>
      <c r="D5440" s="1">
        <v>45336.645833333336</v>
      </c>
      <c r="E5440">
        <v>9.7799999999999994</v>
      </c>
      <c r="F5440" t="s">
        <v>19</v>
      </c>
      <c r="G5440" t="s">
        <v>20</v>
      </c>
      <c r="H5440">
        <v>97112</v>
      </c>
      <c r="I5440" t="str" cm="1">
        <f t="array" ref="I5440">IFERROR(INDEX(scheduling_data!H:H,MATCH(B5440&amp;D5440,scheduling_data!D:D&amp;scheduling_data!A:A,0)),"")</f>
        <v>Heidi Molaison</v>
      </c>
      <c r="J5440" t="str">
        <f t="shared" si="252"/>
        <v>No</v>
      </c>
      <c r="K5440" t="str">
        <f t="shared" si="253"/>
        <v>3345336.6458333333Heidi Molaison</v>
      </c>
      <c r="L5440" t="str">
        <f t="shared" si="254"/>
        <v>Yes</v>
      </c>
    </row>
    <row r="5441" spans="1:12" x14ac:dyDescent="0.3">
      <c r="A5441" t="s">
        <v>17</v>
      </c>
      <c r="B5441">
        <v>33</v>
      </c>
      <c r="C5441" s="1">
        <v>45370</v>
      </c>
      <c r="D5441" s="1">
        <v>45336.666666666664</v>
      </c>
      <c r="E5441">
        <v>32.19</v>
      </c>
      <c r="F5441" t="s">
        <v>9</v>
      </c>
      <c r="G5441" t="s">
        <v>18</v>
      </c>
      <c r="H5441">
        <v>92507</v>
      </c>
      <c r="I5441" t="str" cm="1">
        <f t="array" ref="I5441">IFERROR(INDEX(scheduling_data!H:H,MATCH(B5441&amp;D5441,scheduling_data!D:D&amp;scheduling_data!A:A,0)),"")</f>
        <v>Victoria Miley</v>
      </c>
      <c r="J5441" t="str">
        <f t="shared" si="252"/>
        <v>No</v>
      </c>
      <c r="K5441" t="str">
        <f t="shared" si="253"/>
        <v>3345336.6666666667Victoria Miley</v>
      </c>
      <c r="L5441" t="str">
        <f t="shared" si="254"/>
        <v>No</v>
      </c>
    </row>
    <row r="5442" spans="1:12" x14ac:dyDescent="0.3">
      <c r="A5442" t="s">
        <v>17</v>
      </c>
      <c r="B5442">
        <v>33</v>
      </c>
      <c r="C5442" s="1">
        <v>45370</v>
      </c>
      <c r="D5442" s="1">
        <v>45336.666666666664</v>
      </c>
      <c r="E5442">
        <v>2.81</v>
      </c>
      <c r="F5442" t="s">
        <v>19</v>
      </c>
      <c r="G5442" t="s">
        <v>20</v>
      </c>
      <c r="H5442">
        <v>92507</v>
      </c>
      <c r="I5442" t="str" cm="1">
        <f t="array" ref="I5442">IFERROR(INDEX(scheduling_data!H:H,MATCH(B5442&amp;D5442,scheduling_data!D:D&amp;scheduling_data!A:A,0)),"")</f>
        <v>Victoria Miley</v>
      </c>
      <c r="J5442" t="str">
        <f t="shared" si="252"/>
        <v>No</v>
      </c>
      <c r="K5442" t="str">
        <f t="shared" si="253"/>
        <v>3345336.6666666667Victoria Miley</v>
      </c>
      <c r="L5442" t="str">
        <f t="shared" si="254"/>
        <v>Yes</v>
      </c>
    </row>
    <row r="5443" spans="1:12" x14ac:dyDescent="0.3">
      <c r="A5443" t="s">
        <v>17</v>
      </c>
      <c r="B5443">
        <v>33</v>
      </c>
      <c r="C5443" s="1">
        <v>45373</v>
      </c>
      <c r="D5443" s="1">
        <v>45341.5625</v>
      </c>
      <c r="E5443">
        <v>47</v>
      </c>
      <c r="F5443" t="s">
        <v>19</v>
      </c>
      <c r="G5443" t="s">
        <v>50</v>
      </c>
      <c r="H5443">
        <v>97112</v>
      </c>
      <c r="I5443" t="str" cm="1">
        <f t="array" ref="I5443">IFERROR(INDEX(scheduling_data!H:H,MATCH(B5443&amp;D5443,scheduling_data!D:D&amp;scheduling_data!A:A,0)),"")</f>
        <v>Heidi Molaison</v>
      </c>
      <c r="J5443" t="str">
        <f t="shared" ref="J5443:J5506" si="255">IF(I5443="", "Yes", "No")</f>
        <v>No</v>
      </c>
      <c r="K5443" t="str">
        <f t="shared" ref="K5443:K5506" si="256">IF(I5443="",B5443&amp;D5443,B5443&amp;D5443&amp;I5443)</f>
        <v>3345341.5625Heidi Molaison</v>
      </c>
      <c r="L5443" t="str">
        <f t="shared" ref="L5443:L5506" si="257">IF(OR(F5443="Cash", F5443="Check", F5443="EFT", F5443="Credit Card", F5443="Visa", F5443="Mastercard", F5443="AMEX"), "Yes", "No")</f>
        <v>Yes</v>
      </c>
    </row>
    <row r="5444" spans="1:12" x14ac:dyDescent="0.3">
      <c r="A5444" t="s">
        <v>17</v>
      </c>
      <c r="B5444">
        <v>33</v>
      </c>
      <c r="C5444" s="1">
        <v>45379</v>
      </c>
      <c r="D5444" s="1">
        <v>45341.583333333336</v>
      </c>
      <c r="E5444">
        <v>2.81</v>
      </c>
      <c r="F5444" t="s">
        <v>19</v>
      </c>
      <c r="G5444" t="s">
        <v>20</v>
      </c>
      <c r="H5444">
        <v>92507</v>
      </c>
      <c r="I5444" t="str" cm="1">
        <f t="array" ref="I5444">IFERROR(INDEX(scheduling_data!H:H,MATCH(B5444&amp;D5444,scheduling_data!D:D&amp;scheduling_data!A:A,0)),"")</f>
        <v>D'Anna Pullen</v>
      </c>
      <c r="J5444" t="str">
        <f t="shared" si="255"/>
        <v>No</v>
      </c>
      <c r="K5444" t="str">
        <f t="shared" si="256"/>
        <v>3345341.5833333333D'Anna Pullen</v>
      </c>
      <c r="L5444" t="str">
        <f t="shared" si="257"/>
        <v>Yes</v>
      </c>
    </row>
    <row r="5445" spans="1:12" x14ac:dyDescent="0.3">
      <c r="A5445" t="s">
        <v>17</v>
      </c>
      <c r="B5445">
        <v>33</v>
      </c>
      <c r="C5445" s="1">
        <v>45379</v>
      </c>
      <c r="D5445" s="1">
        <v>45343.625</v>
      </c>
      <c r="E5445">
        <v>2.81</v>
      </c>
      <c r="F5445" t="s">
        <v>19</v>
      </c>
      <c r="G5445" t="s">
        <v>20</v>
      </c>
      <c r="H5445">
        <v>92507</v>
      </c>
      <c r="I5445" t="str" cm="1">
        <f t="array" ref="I5445">IFERROR(INDEX(scheduling_data!H:H,MATCH(B5445&amp;D5445,scheduling_data!D:D&amp;scheduling_data!A:A,0)),"")</f>
        <v>Victoria Miley</v>
      </c>
      <c r="J5445" t="str">
        <f t="shared" si="255"/>
        <v>No</v>
      </c>
      <c r="K5445" t="str">
        <f t="shared" si="256"/>
        <v>3345343.625Victoria Miley</v>
      </c>
      <c r="L5445" t="str">
        <f t="shared" si="257"/>
        <v>Yes</v>
      </c>
    </row>
    <row r="5446" spans="1:12" x14ac:dyDescent="0.3">
      <c r="A5446" t="s">
        <v>17</v>
      </c>
      <c r="B5446">
        <v>33</v>
      </c>
      <c r="C5446" s="1">
        <v>45379</v>
      </c>
      <c r="D5446" s="1">
        <v>45348.541666666664</v>
      </c>
      <c r="E5446">
        <v>22.39</v>
      </c>
      <c r="F5446" t="s">
        <v>19</v>
      </c>
      <c r="G5446" t="s">
        <v>20</v>
      </c>
      <c r="H5446">
        <v>97112</v>
      </c>
      <c r="I5446" t="str" cm="1">
        <f t="array" ref="I5446">IFERROR(INDEX(scheduling_data!H:H,MATCH(B5446&amp;D5446,scheduling_data!D:D&amp;scheduling_data!A:A,0)),"")</f>
        <v>Heidi Molaison</v>
      </c>
      <c r="J5446" t="str">
        <f t="shared" si="255"/>
        <v>No</v>
      </c>
      <c r="K5446" t="str">
        <f t="shared" si="256"/>
        <v>3345348.5416666667Heidi Molaison</v>
      </c>
      <c r="L5446" t="str">
        <f t="shared" si="257"/>
        <v>Yes</v>
      </c>
    </row>
    <row r="5447" spans="1:12" x14ac:dyDescent="0.3">
      <c r="A5447" t="s">
        <v>17</v>
      </c>
      <c r="B5447">
        <v>33</v>
      </c>
      <c r="C5447" s="1">
        <v>45379</v>
      </c>
      <c r="D5447" s="1">
        <v>45348.541666666664</v>
      </c>
      <c r="E5447">
        <v>0</v>
      </c>
      <c r="F5447" t="s">
        <v>9</v>
      </c>
      <c r="G5447" t="s">
        <v>69</v>
      </c>
      <c r="H5447">
        <v>97535</v>
      </c>
      <c r="I5447" t="str" cm="1">
        <f t="array" ref="I5447">IFERROR(INDEX(scheduling_data!H:H,MATCH(B5447&amp;D5447,scheduling_data!D:D&amp;scheduling_data!A:A,0)),"")</f>
        <v>Heidi Molaison</v>
      </c>
      <c r="J5447" t="str">
        <f t="shared" si="255"/>
        <v>No</v>
      </c>
      <c r="K5447" t="str">
        <f t="shared" si="256"/>
        <v>3345348.5416666667Heidi Molaison</v>
      </c>
      <c r="L5447" t="str">
        <f t="shared" si="257"/>
        <v>No</v>
      </c>
    </row>
    <row r="5448" spans="1:12" x14ac:dyDescent="0.3">
      <c r="A5448" t="s">
        <v>17</v>
      </c>
      <c r="B5448">
        <v>33</v>
      </c>
      <c r="C5448" s="1">
        <v>45379</v>
      </c>
      <c r="D5448" s="1">
        <v>45348.5625</v>
      </c>
      <c r="E5448">
        <v>2.81</v>
      </c>
      <c r="F5448" t="s">
        <v>19</v>
      </c>
      <c r="G5448" t="s">
        <v>20</v>
      </c>
      <c r="H5448">
        <v>92507</v>
      </c>
      <c r="I5448" t="str" cm="1">
        <f t="array" ref="I5448">IFERROR(INDEX(scheduling_data!H:H,MATCH(B5448&amp;D5448,scheduling_data!D:D&amp;scheduling_data!A:A,0)),"")</f>
        <v>Annette Fertitta</v>
      </c>
      <c r="J5448" t="str">
        <f t="shared" si="255"/>
        <v>No</v>
      </c>
      <c r="K5448" t="str">
        <f t="shared" si="256"/>
        <v>3345348.5625Annette Fertitta</v>
      </c>
      <c r="L5448" t="str">
        <f t="shared" si="257"/>
        <v>Yes</v>
      </c>
    </row>
    <row r="5449" spans="1:12" x14ac:dyDescent="0.3">
      <c r="A5449" t="s">
        <v>17</v>
      </c>
      <c r="B5449">
        <v>33</v>
      </c>
      <c r="C5449" s="1">
        <v>45363</v>
      </c>
      <c r="D5449" s="1">
        <v>45329.541666666664</v>
      </c>
      <c r="E5449">
        <v>32.19</v>
      </c>
      <c r="F5449" t="s">
        <v>9</v>
      </c>
      <c r="G5449" t="s">
        <v>18</v>
      </c>
      <c r="H5449">
        <v>92507</v>
      </c>
      <c r="I5449" t="str" cm="1">
        <f t="array" ref="I5449">IFERROR(INDEX(scheduling_data!H:H,MATCH(B5449&amp;D5449,scheduling_data!D:D&amp;scheduling_data!A:A,0)),"")</f>
        <v>D'Anna Pullen</v>
      </c>
      <c r="J5449" t="str">
        <f t="shared" si="255"/>
        <v>No</v>
      </c>
      <c r="K5449" t="str">
        <f t="shared" si="256"/>
        <v>3345329.5416666667D'Anna Pullen</v>
      </c>
      <c r="L5449" t="str">
        <f t="shared" si="257"/>
        <v>No</v>
      </c>
    </row>
    <row r="5450" spans="1:12" x14ac:dyDescent="0.3">
      <c r="A5450" t="s">
        <v>17</v>
      </c>
      <c r="B5450">
        <v>33</v>
      </c>
      <c r="C5450" s="1">
        <v>45363</v>
      </c>
      <c r="D5450" s="1">
        <v>45329.541666666664</v>
      </c>
      <c r="E5450">
        <v>2.81</v>
      </c>
      <c r="F5450" t="s">
        <v>19</v>
      </c>
      <c r="G5450" t="s">
        <v>20</v>
      </c>
      <c r="H5450">
        <v>92507</v>
      </c>
      <c r="I5450" t="str" cm="1">
        <f t="array" ref="I5450">IFERROR(INDEX(scheduling_data!H:H,MATCH(B5450&amp;D5450,scheduling_data!D:D&amp;scheduling_data!A:A,0)),"")</f>
        <v>D'Anna Pullen</v>
      </c>
      <c r="J5450" t="str">
        <f t="shared" si="255"/>
        <v>No</v>
      </c>
      <c r="K5450" t="str">
        <f t="shared" si="256"/>
        <v>3345329.5416666667D'Anna Pullen</v>
      </c>
      <c r="L5450" t="str">
        <f t="shared" si="257"/>
        <v>Yes</v>
      </c>
    </row>
    <row r="5451" spans="1:12" x14ac:dyDescent="0.3">
      <c r="A5451" t="s">
        <v>49</v>
      </c>
      <c r="B5451">
        <v>310</v>
      </c>
      <c r="C5451" s="1">
        <v>45355</v>
      </c>
      <c r="D5451" s="1">
        <v>45343.666666666664</v>
      </c>
      <c r="E5451">
        <v>53</v>
      </c>
      <c r="F5451" t="s">
        <v>9</v>
      </c>
      <c r="G5451" t="s">
        <v>104</v>
      </c>
      <c r="H5451">
        <v>92507</v>
      </c>
      <c r="I5451" t="str" cm="1">
        <f t="array" ref="I5451">IFERROR(INDEX(scheduling_data!H:H,MATCH(B5451&amp;D5451,scheduling_data!D:D&amp;scheduling_data!A:A,0)),"")</f>
        <v>Victoria Miley</v>
      </c>
      <c r="J5451" t="str">
        <f t="shared" si="255"/>
        <v>No</v>
      </c>
      <c r="K5451" t="str">
        <f t="shared" si="256"/>
        <v>31045343.6666666667Victoria Miley</v>
      </c>
      <c r="L5451" t="str">
        <f t="shared" si="257"/>
        <v>No</v>
      </c>
    </row>
    <row r="5452" spans="1:12" x14ac:dyDescent="0.3">
      <c r="A5452" t="s">
        <v>49</v>
      </c>
      <c r="B5452">
        <v>310</v>
      </c>
      <c r="C5452" s="1">
        <v>45355</v>
      </c>
      <c r="D5452" s="1">
        <v>45343.666666666664</v>
      </c>
      <c r="E5452">
        <v>87.3</v>
      </c>
      <c r="F5452" t="s">
        <v>19</v>
      </c>
      <c r="G5452" t="s">
        <v>50</v>
      </c>
      <c r="H5452">
        <v>92507</v>
      </c>
      <c r="I5452" t="str" cm="1">
        <f t="array" ref="I5452">IFERROR(INDEX(scheduling_data!H:H,MATCH(B5452&amp;D5452,scheduling_data!D:D&amp;scheduling_data!A:A,0)),"")</f>
        <v>Victoria Miley</v>
      </c>
      <c r="J5452" t="str">
        <f t="shared" si="255"/>
        <v>No</v>
      </c>
      <c r="K5452" t="str">
        <f t="shared" si="256"/>
        <v>31045343.6666666667Victoria Miley</v>
      </c>
      <c r="L5452" t="str">
        <f t="shared" si="257"/>
        <v>Yes</v>
      </c>
    </row>
    <row r="5453" spans="1:12" x14ac:dyDescent="0.3">
      <c r="A5453" t="s">
        <v>33</v>
      </c>
      <c r="B5453">
        <v>34</v>
      </c>
      <c r="C5453" s="1">
        <v>45365</v>
      </c>
      <c r="D5453" s="1">
        <v>45334.354166666664</v>
      </c>
      <c r="E5453">
        <v>6.9</v>
      </c>
      <c r="F5453" t="s">
        <v>19</v>
      </c>
      <c r="H5453">
        <v>92507</v>
      </c>
      <c r="I5453" t="str" cm="1">
        <f t="array" ref="I5453">IFERROR(INDEX(scheduling_data!H:H,MATCH(B5453&amp;D5453,scheduling_data!D:D&amp;scheduling_data!A:A,0)),"")</f>
        <v>Victoria Miley</v>
      </c>
      <c r="J5453" t="str">
        <f t="shared" si="255"/>
        <v>No</v>
      </c>
      <c r="K5453" t="str">
        <f t="shared" si="256"/>
        <v>3445334.3541666667Victoria Miley</v>
      </c>
      <c r="L5453" t="str">
        <f t="shared" si="257"/>
        <v>Yes</v>
      </c>
    </row>
    <row r="5454" spans="1:12" x14ac:dyDescent="0.3">
      <c r="A5454" t="s">
        <v>33</v>
      </c>
      <c r="B5454">
        <v>34</v>
      </c>
      <c r="C5454" s="1">
        <v>45365</v>
      </c>
      <c r="D5454" s="1">
        <v>45334.354166666664</v>
      </c>
      <c r="E5454">
        <v>7.12</v>
      </c>
      <c r="F5454" t="s">
        <v>9</v>
      </c>
      <c r="H5454">
        <v>92507</v>
      </c>
      <c r="I5454" t="str" cm="1">
        <f t="array" ref="I5454">IFERROR(INDEX(scheduling_data!H:H,MATCH(B5454&amp;D5454,scheduling_data!D:D&amp;scheduling_data!A:A,0)),"")</f>
        <v>Victoria Miley</v>
      </c>
      <c r="J5454" t="str">
        <f t="shared" si="255"/>
        <v>No</v>
      </c>
      <c r="K5454" t="str">
        <f t="shared" si="256"/>
        <v>3445334.3541666667Victoria Miley</v>
      </c>
      <c r="L5454" t="str">
        <f t="shared" si="257"/>
        <v>No</v>
      </c>
    </row>
    <row r="5455" spans="1:12" x14ac:dyDescent="0.3">
      <c r="A5455" t="s">
        <v>33</v>
      </c>
      <c r="B5455">
        <v>34</v>
      </c>
      <c r="C5455" s="1">
        <v>45365</v>
      </c>
      <c r="D5455" s="1">
        <v>45334.375</v>
      </c>
      <c r="E5455">
        <v>4.82</v>
      </c>
      <c r="F5455" t="s">
        <v>9</v>
      </c>
      <c r="H5455">
        <v>97530</v>
      </c>
      <c r="I5455" t="str" cm="1">
        <f t="array" ref="I5455">IFERROR(INDEX(scheduling_data!H:H,MATCH(B5455&amp;D5455,scheduling_data!D:D&amp;scheduling_data!A:A,0)),"")</f>
        <v>Katherine Tyree</v>
      </c>
      <c r="J5455" t="str">
        <f t="shared" si="255"/>
        <v>No</v>
      </c>
      <c r="K5455" t="str">
        <f t="shared" si="256"/>
        <v>3445334.375Katherine Tyree</v>
      </c>
      <c r="L5455" t="str">
        <f t="shared" si="257"/>
        <v>No</v>
      </c>
    </row>
    <row r="5456" spans="1:12" x14ac:dyDescent="0.3">
      <c r="A5456" t="s">
        <v>33</v>
      </c>
      <c r="B5456">
        <v>34</v>
      </c>
      <c r="C5456" s="1">
        <v>45365</v>
      </c>
      <c r="D5456" s="1">
        <v>45334.375</v>
      </c>
      <c r="E5456">
        <v>4.0999999999999996</v>
      </c>
      <c r="F5456" t="s">
        <v>19</v>
      </c>
      <c r="H5456">
        <v>97110</v>
      </c>
      <c r="I5456" t="str" cm="1">
        <f t="array" ref="I5456">IFERROR(INDEX(scheduling_data!H:H,MATCH(B5456&amp;D5456,scheduling_data!D:D&amp;scheduling_data!A:A,0)),"")</f>
        <v>Katherine Tyree</v>
      </c>
      <c r="J5456" t="str">
        <f t="shared" si="255"/>
        <v>No</v>
      </c>
      <c r="K5456" t="str">
        <f t="shared" si="256"/>
        <v>3445334.375Katherine Tyree</v>
      </c>
      <c r="L5456" t="str">
        <f t="shared" si="257"/>
        <v>Yes</v>
      </c>
    </row>
    <row r="5457" spans="1:12" x14ac:dyDescent="0.3">
      <c r="A5457" t="s">
        <v>33</v>
      </c>
      <c r="B5457">
        <v>34</v>
      </c>
      <c r="C5457" s="1">
        <v>45365</v>
      </c>
      <c r="D5457" s="1">
        <v>45334.375</v>
      </c>
      <c r="E5457">
        <v>4.24</v>
      </c>
      <c r="F5457" t="s">
        <v>9</v>
      </c>
      <c r="H5457">
        <v>97110</v>
      </c>
      <c r="I5457" t="str" cm="1">
        <f t="array" ref="I5457">IFERROR(INDEX(scheduling_data!H:H,MATCH(B5457&amp;D5457,scheduling_data!D:D&amp;scheduling_data!A:A,0)),"")</f>
        <v>Katherine Tyree</v>
      </c>
      <c r="J5457" t="str">
        <f t="shared" si="255"/>
        <v>No</v>
      </c>
      <c r="K5457" t="str">
        <f t="shared" si="256"/>
        <v>3445334.375Katherine Tyree</v>
      </c>
      <c r="L5457" t="str">
        <f t="shared" si="257"/>
        <v>No</v>
      </c>
    </row>
    <row r="5458" spans="1:12" x14ac:dyDescent="0.3">
      <c r="A5458" t="s">
        <v>33</v>
      </c>
      <c r="B5458">
        <v>34</v>
      </c>
      <c r="C5458" s="1">
        <v>45365</v>
      </c>
      <c r="D5458" s="1">
        <v>45334.375</v>
      </c>
      <c r="E5458">
        <v>4.67</v>
      </c>
      <c r="F5458" t="s">
        <v>19</v>
      </c>
      <c r="H5458">
        <v>97530</v>
      </c>
      <c r="I5458" t="str" cm="1">
        <f t="array" ref="I5458">IFERROR(INDEX(scheduling_data!H:H,MATCH(B5458&amp;D5458,scheduling_data!D:D&amp;scheduling_data!A:A,0)),"")</f>
        <v>Katherine Tyree</v>
      </c>
      <c r="J5458" t="str">
        <f t="shared" si="255"/>
        <v>No</v>
      </c>
      <c r="K5458" t="str">
        <f t="shared" si="256"/>
        <v>3445334.375Katherine Tyree</v>
      </c>
      <c r="L5458" t="str">
        <f t="shared" si="257"/>
        <v>Yes</v>
      </c>
    </row>
    <row r="5459" spans="1:12" x14ac:dyDescent="0.3">
      <c r="A5459" t="s">
        <v>33</v>
      </c>
      <c r="B5459">
        <v>34</v>
      </c>
      <c r="C5459" s="1">
        <v>45365</v>
      </c>
      <c r="D5459" s="1">
        <v>45336.375</v>
      </c>
      <c r="E5459">
        <v>7.12</v>
      </c>
      <c r="F5459" t="s">
        <v>9</v>
      </c>
      <c r="H5459">
        <v>92507</v>
      </c>
      <c r="I5459" t="str" cm="1">
        <f t="array" ref="I5459">IFERROR(INDEX(scheduling_data!H:H,MATCH(B5459&amp;D5459,scheduling_data!D:D&amp;scheduling_data!A:A,0)),"")</f>
        <v>Victoria Miley</v>
      </c>
      <c r="J5459" t="str">
        <f t="shared" si="255"/>
        <v>No</v>
      </c>
      <c r="K5459" t="str">
        <f t="shared" si="256"/>
        <v>3445336.375Victoria Miley</v>
      </c>
      <c r="L5459" t="str">
        <f t="shared" si="257"/>
        <v>No</v>
      </c>
    </row>
    <row r="5460" spans="1:12" x14ac:dyDescent="0.3">
      <c r="A5460" t="s">
        <v>33</v>
      </c>
      <c r="B5460">
        <v>34</v>
      </c>
      <c r="C5460" s="1">
        <v>45365</v>
      </c>
      <c r="D5460" s="1">
        <v>45336.375</v>
      </c>
      <c r="E5460">
        <v>6.9</v>
      </c>
      <c r="F5460" t="s">
        <v>19</v>
      </c>
      <c r="H5460">
        <v>92507</v>
      </c>
      <c r="I5460" t="str" cm="1">
        <f t="array" ref="I5460">IFERROR(INDEX(scheduling_data!H:H,MATCH(B5460&amp;D5460,scheduling_data!D:D&amp;scheduling_data!A:A,0)),"")</f>
        <v>Victoria Miley</v>
      </c>
      <c r="J5460" t="str">
        <f t="shared" si="255"/>
        <v>No</v>
      </c>
      <c r="K5460" t="str">
        <f t="shared" si="256"/>
        <v>3445336.375Victoria Miley</v>
      </c>
      <c r="L5460" t="str">
        <f t="shared" si="257"/>
        <v>Yes</v>
      </c>
    </row>
    <row r="5461" spans="1:12" x14ac:dyDescent="0.3">
      <c r="A5461" t="s">
        <v>33</v>
      </c>
      <c r="B5461">
        <v>34</v>
      </c>
      <c r="C5461" s="1">
        <v>45365</v>
      </c>
      <c r="D5461" s="1">
        <v>45338.333333333336</v>
      </c>
      <c r="E5461">
        <v>3.72</v>
      </c>
      <c r="F5461" t="s">
        <v>9</v>
      </c>
      <c r="H5461">
        <v>97530</v>
      </c>
      <c r="I5461" t="str" cm="1">
        <f t="array" ref="I5461">IFERROR(INDEX(scheduling_data!H:H,MATCH(B5461&amp;D5461,scheduling_data!D:D&amp;scheduling_data!A:A,0)),"")</f>
        <v>Amber Hickman</v>
      </c>
      <c r="J5461" t="str">
        <f t="shared" si="255"/>
        <v>No</v>
      </c>
      <c r="K5461" t="str">
        <f t="shared" si="256"/>
        <v>3445338.3333333333Amber Hickman</v>
      </c>
      <c r="L5461" t="str">
        <f t="shared" si="257"/>
        <v>No</v>
      </c>
    </row>
    <row r="5462" spans="1:12" x14ac:dyDescent="0.3">
      <c r="A5462" t="s">
        <v>33</v>
      </c>
      <c r="B5462">
        <v>34</v>
      </c>
      <c r="C5462" s="1">
        <v>45365</v>
      </c>
      <c r="D5462" s="1">
        <v>45338.333333333336</v>
      </c>
      <c r="E5462">
        <v>2.84</v>
      </c>
      <c r="F5462" t="s">
        <v>19</v>
      </c>
      <c r="H5462">
        <v>97530</v>
      </c>
      <c r="I5462" t="str" cm="1">
        <f t="array" ref="I5462">IFERROR(INDEX(scheduling_data!H:H,MATCH(B5462&amp;D5462,scheduling_data!D:D&amp;scheduling_data!A:A,0)),"")</f>
        <v>Amber Hickman</v>
      </c>
      <c r="J5462" t="str">
        <f t="shared" si="255"/>
        <v>No</v>
      </c>
      <c r="K5462" t="str">
        <f t="shared" si="256"/>
        <v>3445338.3333333333Amber Hickman</v>
      </c>
      <c r="L5462" t="str">
        <f t="shared" si="257"/>
        <v>Yes</v>
      </c>
    </row>
    <row r="5463" spans="1:12" x14ac:dyDescent="0.3">
      <c r="A5463" t="s">
        <v>33</v>
      </c>
      <c r="B5463">
        <v>34</v>
      </c>
      <c r="C5463" s="1">
        <v>45365</v>
      </c>
      <c r="D5463" s="1">
        <v>45338.333333333336</v>
      </c>
      <c r="E5463">
        <v>1.81</v>
      </c>
      <c r="F5463" t="s">
        <v>19</v>
      </c>
      <c r="H5463">
        <v>97110</v>
      </c>
      <c r="I5463" t="str" cm="1">
        <f t="array" ref="I5463">IFERROR(INDEX(scheduling_data!H:H,MATCH(B5463&amp;D5463,scheduling_data!D:D&amp;scheduling_data!A:A,0)),"")</f>
        <v>Amber Hickman</v>
      </c>
      <c r="J5463" t="str">
        <f t="shared" si="255"/>
        <v>No</v>
      </c>
      <c r="K5463" t="str">
        <f t="shared" si="256"/>
        <v>3445338.3333333333Amber Hickman</v>
      </c>
      <c r="L5463" t="str">
        <f t="shared" si="257"/>
        <v>Yes</v>
      </c>
    </row>
    <row r="5464" spans="1:12" x14ac:dyDescent="0.3">
      <c r="A5464" t="s">
        <v>33</v>
      </c>
      <c r="B5464">
        <v>34</v>
      </c>
      <c r="C5464" s="1">
        <v>45365</v>
      </c>
      <c r="D5464" s="1">
        <v>45338.333333333336</v>
      </c>
      <c r="E5464">
        <v>2.36</v>
      </c>
      <c r="F5464" t="s">
        <v>9</v>
      </c>
      <c r="H5464">
        <v>97110</v>
      </c>
      <c r="I5464" t="str" cm="1">
        <f t="array" ref="I5464">IFERROR(INDEX(scheduling_data!H:H,MATCH(B5464&amp;D5464,scheduling_data!D:D&amp;scheduling_data!A:A,0)),"")</f>
        <v>Amber Hickman</v>
      </c>
      <c r="J5464" t="str">
        <f t="shared" si="255"/>
        <v>No</v>
      </c>
      <c r="K5464" t="str">
        <f t="shared" si="256"/>
        <v>3445338.3333333333Amber Hickman</v>
      </c>
      <c r="L5464" t="str">
        <f t="shared" si="257"/>
        <v>No</v>
      </c>
    </row>
    <row r="5465" spans="1:12" x14ac:dyDescent="0.3">
      <c r="A5465" t="s">
        <v>33</v>
      </c>
      <c r="B5465">
        <v>34</v>
      </c>
      <c r="C5465" s="1">
        <v>45365</v>
      </c>
      <c r="D5465" s="1">
        <v>45341.333333333336</v>
      </c>
      <c r="E5465">
        <v>2.69</v>
      </c>
      <c r="F5465" t="s">
        <v>9</v>
      </c>
      <c r="H5465">
        <v>97530</v>
      </c>
      <c r="I5465" t="str" cm="1">
        <f t="array" ref="I5465">IFERROR(INDEX(scheduling_data!H:H,MATCH(B5465&amp;D5465,scheduling_data!D:D&amp;scheduling_data!A:A,0)),"")</f>
        <v>Amber Hickman</v>
      </c>
      <c r="J5465" t="str">
        <f t="shared" si="255"/>
        <v>No</v>
      </c>
      <c r="K5465" t="str">
        <f t="shared" si="256"/>
        <v>3445341.3333333333Amber Hickman</v>
      </c>
      <c r="L5465" t="str">
        <f t="shared" si="257"/>
        <v>No</v>
      </c>
    </row>
    <row r="5466" spans="1:12" x14ac:dyDescent="0.3">
      <c r="A5466" t="s">
        <v>33</v>
      </c>
      <c r="B5466">
        <v>34</v>
      </c>
      <c r="C5466" s="1">
        <v>45365</v>
      </c>
      <c r="D5466" s="1">
        <v>45341.333333333336</v>
      </c>
      <c r="E5466">
        <v>2.06</v>
      </c>
      <c r="F5466" t="s">
        <v>19</v>
      </c>
      <c r="H5466">
        <v>97530</v>
      </c>
      <c r="I5466" t="str" cm="1">
        <f t="array" ref="I5466">IFERROR(INDEX(scheduling_data!H:H,MATCH(B5466&amp;D5466,scheduling_data!D:D&amp;scheduling_data!A:A,0)),"")</f>
        <v>Amber Hickman</v>
      </c>
      <c r="J5466" t="str">
        <f t="shared" si="255"/>
        <v>No</v>
      </c>
      <c r="K5466" t="str">
        <f t="shared" si="256"/>
        <v>3445341.3333333333Amber Hickman</v>
      </c>
      <c r="L5466" t="str">
        <f t="shared" si="257"/>
        <v>Yes</v>
      </c>
    </row>
    <row r="5467" spans="1:12" x14ac:dyDescent="0.3">
      <c r="A5467" t="s">
        <v>33</v>
      </c>
      <c r="B5467">
        <v>34</v>
      </c>
      <c r="C5467" s="1">
        <v>45365</v>
      </c>
      <c r="D5467" s="1">
        <v>45341.333333333336</v>
      </c>
      <c r="E5467">
        <v>4.7300000000000004</v>
      </c>
      <c r="F5467" t="s">
        <v>9</v>
      </c>
      <c r="H5467">
        <v>97110</v>
      </c>
      <c r="I5467" t="str" cm="1">
        <f t="array" ref="I5467">IFERROR(INDEX(scheduling_data!H:H,MATCH(B5467&amp;D5467,scheduling_data!D:D&amp;scheduling_data!A:A,0)),"")</f>
        <v>Amber Hickman</v>
      </c>
      <c r="J5467" t="str">
        <f t="shared" si="255"/>
        <v>No</v>
      </c>
      <c r="K5467" t="str">
        <f t="shared" si="256"/>
        <v>3445341.3333333333Amber Hickman</v>
      </c>
      <c r="L5467" t="str">
        <f t="shared" si="257"/>
        <v>No</v>
      </c>
    </row>
    <row r="5468" spans="1:12" x14ac:dyDescent="0.3">
      <c r="A5468" t="s">
        <v>33</v>
      </c>
      <c r="B5468">
        <v>34</v>
      </c>
      <c r="C5468" s="1">
        <v>45365</v>
      </c>
      <c r="D5468" s="1">
        <v>45341.333333333336</v>
      </c>
      <c r="E5468">
        <v>3.61</v>
      </c>
      <c r="F5468" t="s">
        <v>19</v>
      </c>
      <c r="H5468">
        <v>97110</v>
      </c>
      <c r="I5468" t="str" cm="1">
        <f t="array" ref="I5468">IFERROR(INDEX(scheduling_data!H:H,MATCH(B5468&amp;D5468,scheduling_data!D:D&amp;scheduling_data!A:A,0)),"")</f>
        <v>Amber Hickman</v>
      </c>
      <c r="J5468" t="str">
        <f t="shared" si="255"/>
        <v>No</v>
      </c>
      <c r="K5468" t="str">
        <f t="shared" si="256"/>
        <v>3445341.3333333333Amber Hickman</v>
      </c>
      <c r="L5468" t="str">
        <f t="shared" si="257"/>
        <v>Yes</v>
      </c>
    </row>
    <row r="5469" spans="1:12" x14ac:dyDescent="0.3">
      <c r="A5469" t="s">
        <v>33</v>
      </c>
      <c r="B5469">
        <v>34</v>
      </c>
      <c r="C5469" s="1">
        <v>45365</v>
      </c>
      <c r="D5469" s="1">
        <v>45341.375</v>
      </c>
      <c r="E5469">
        <v>7.12</v>
      </c>
      <c r="F5469" t="s">
        <v>9</v>
      </c>
      <c r="H5469">
        <v>92507</v>
      </c>
      <c r="I5469" t="str" cm="1">
        <f t="array" ref="I5469">IFERROR(INDEX(scheduling_data!H:H,MATCH(B5469&amp;D5469,scheduling_data!D:D&amp;scheduling_data!A:A,0)),"")</f>
        <v>D'Anna Pullen</v>
      </c>
      <c r="J5469" t="str">
        <f t="shared" si="255"/>
        <v>No</v>
      </c>
      <c r="K5469" t="str">
        <f t="shared" si="256"/>
        <v>3445341.375D'Anna Pullen</v>
      </c>
      <c r="L5469" t="str">
        <f t="shared" si="257"/>
        <v>No</v>
      </c>
    </row>
    <row r="5470" spans="1:12" x14ac:dyDescent="0.3">
      <c r="A5470" t="s">
        <v>33</v>
      </c>
      <c r="B5470">
        <v>34</v>
      </c>
      <c r="C5470" s="1">
        <v>45365</v>
      </c>
      <c r="D5470" s="1">
        <v>45341.375</v>
      </c>
      <c r="E5470">
        <v>6.9</v>
      </c>
      <c r="F5470" t="s">
        <v>19</v>
      </c>
      <c r="H5470">
        <v>92507</v>
      </c>
      <c r="I5470" t="str" cm="1">
        <f t="array" ref="I5470">IFERROR(INDEX(scheduling_data!H:H,MATCH(B5470&amp;D5470,scheduling_data!D:D&amp;scheduling_data!A:A,0)),"")</f>
        <v>D'Anna Pullen</v>
      </c>
      <c r="J5470" t="str">
        <f t="shared" si="255"/>
        <v>No</v>
      </c>
      <c r="K5470" t="str">
        <f t="shared" si="256"/>
        <v>3445341.375D'Anna Pullen</v>
      </c>
      <c r="L5470" t="str">
        <f t="shared" si="257"/>
        <v>Yes</v>
      </c>
    </row>
    <row r="5471" spans="1:12" x14ac:dyDescent="0.3">
      <c r="A5471" t="s">
        <v>33</v>
      </c>
      <c r="B5471">
        <v>34</v>
      </c>
      <c r="C5471" s="1">
        <v>45372.95208333333</v>
      </c>
      <c r="D5471" s="1">
        <v>45343.333333333336</v>
      </c>
      <c r="E5471">
        <v>4.7300000000000004</v>
      </c>
      <c r="F5471" t="s">
        <v>9</v>
      </c>
      <c r="H5471">
        <v>97110</v>
      </c>
      <c r="I5471" t="str" cm="1">
        <f t="array" ref="I5471">IFERROR(INDEX(scheduling_data!H:H,MATCH(B5471&amp;D5471,scheduling_data!D:D&amp;scheduling_data!A:A,0)),"")</f>
        <v>Jessica Pittman</v>
      </c>
      <c r="J5471" t="str">
        <f t="shared" si="255"/>
        <v>No</v>
      </c>
      <c r="K5471" t="str">
        <f t="shared" si="256"/>
        <v>3445343.3333333333Jessica Pittman</v>
      </c>
      <c r="L5471" t="str">
        <f t="shared" si="257"/>
        <v>No</v>
      </c>
    </row>
    <row r="5472" spans="1:12" x14ac:dyDescent="0.3">
      <c r="A5472" t="s">
        <v>33</v>
      </c>
      <c r="B5472">
        <v>34</v>
      </c>
      <c r="C5472" s="1">
        <v>45372</v>
      </c>
      <c r="D5472" s="1">
        <v>45343.333333333336</v>
      </c>
      <c r="E5472">
        <v>3.61</v>
      </c>
      <c r="F5472" t="s">
        <v>19</v>
      </c>
      <c r="G5472" t="s">
        <v>84</v>
      </c>
      <c r="H5472">
        <v>97110</v>
      </c>
      <c r="I5472" t="str" cm="1">
        <f t="array" ref="I5472">IFERROR(INDEX(scheduling_data!H:H,MATCH(B5472&amp;D5472,scheduling_data!D:D&amp;scheduling_data!A:A,0)),"")</f>
        <v>Jessica Pittman</v>
      </c>
      <c r="J5472" t="str">
        <f t="shared" si="255"/>
        <v>No</v>
      </c>
      <c r="K5472" t="str">
        <f t="shared" si="256"/>
        <v>3445343.3333333333Jessica Pittman</v>
      </c>
      <c r="L5472" t="str">
        <f t="shared" si="257"/>
        <v>Yes</v>
      </c>
    </row>
    <row r="5473" spans="1:12" x14ac:dyDescent="0.3">
      <c r="A5473" t="s">
        <v>33</v>
      </c>
      <c r="B5473">
        <v>34</v>
      </c>
      <c r="C5473" s="1">
        <v>45372</v>
      </c>
      <c r="D5473" s="1">
        <v>45343.375</v>
      </c>
      <c r="E5473">
        <v>1.66</v>
      </c>
      <c r="F5473" t="s">
        <v>19</v>
      </c>
      <c r="G5473" t="s">
        <v>84</v>
      </c>
      <c r="H5473">
        <v>92507</v>
      </c>
      <c r="I5473" t="str" cm="1">
        <f t="array" ref="I5473">IFERROR(INDEX(scheduling_data!H:H,MATCH(B5473&amp;D5473,scheduling_data!D:D&amp;scheduling_data!A:A,0)),"")</f>
        <v>D'Anna Pullen</v>
      </c>
      <c r="J5473" t="str">
        <f t="shared" si="255"/>
        <v>No</v>
      </c>
      <c r="K5473" t="str">
        <f t="shared" si="256"/>
        <v>3445343.375D'Anna Pullen</v>
      </c>
      <c r="L5473" t="str">
        <f t="shared" si="257"/>
        <v>Yes</v>
      </c>
    </row>
    <row r="5474" spans="1:12" x14ac:dyDescent="0.3">
      <c r="A5474" t="s">
        <v>33</v>
      </c>
      <c r="B5474">
        <v>34</v>
      </c>
      <c r="C5474" s="1">
        <v>45378</v>
      </c>
      <c r="D5474" s="1">
        <v>45345.333333333336</v>
      </c>
      <c r="E5474">
        <v>15.73</v>
      </c>
      <c r="F5474" t="s">
        <v>19</v>
      </c>
      <c r="G5474" t="s">
        <v>57</v>
      </c>
      <c r="H5474">
        <v>97112</v>
      </c>
      <c r="I5474" t="str" cm="1">
        <f t="array" ref="I5474">IFERROR(INDEX(scheduling_data!H:H,MATCH(B5474&amp;D5474,scheduling_data!D:D&amp;scheduling_data!A:A,0)),"")</f>
        <v>Amber Hickman</v>
      </c>
      <c r="J5474" t="str">
        <f t="shared" si="255"/>
        <v>No</v>
      </c>
      <c r="K5474" t="str">
        <f t="shared" si="256"/>
        <v>3445345.3333333333Amber Hickman</v>
      </c>
      <c r="L5474" t="str">
        <f t="shared" si="257"/>
        <v>Yes</v>
      </c>
    </row>
    <row r="5475" spans="1:12" x14ac:dyDescent="0.3">
      <c r="A5475" t="s">
        <v>33</v>
      </c>
      <c r="B5475">
        <v>34</v>
      </c>
      <c r="C5475" s="1">
        <v>45378</v>
      </c>
      <c r="D5475" s="1">
        <v>45345.333333333336</v>
      </c>
      <c r="E5475">
        <v>13.89</v>
      </c>
      <c r="F5475" t="s">
        <v>19</v>
      </c>
      <c r="G5475" t="s">
        <v>57</v>
      </c>
      <c r="H5475">
        <v>97110</v>
      </c>
      <c r="I5475" t="str" cm="1">
        <f t="array" ref="I5475">IFERROR(INDEX(scheduling_data!H:H,MATCH(B5475&amp;D5475,scheduling_data!D:D&amp;scheduling_data!A:A,0)),"")</f>
        <v>Amber Hickman</v>
      </c>
      <c r="J5475" t="str">
        <f t="shared" si="255"/>
        <v>No</v>
      </c>
      <c r="K5475" t="str">
        <f t="shared" si="256"/>
        <v>3445345.3333333333Amber Hickman</v>
      </c>
      <c r="L5475" t="str">
        <f t="shared" si="257"/>
        <v>Yes</v>
      </c>
    </row>
    <row r="5476" spans="1:12" x14ac:dyDescent="0.3">
      <c r="A5476" t="s">
        <v>33</v>
      </c>
      <c r="B5476">
        <v>34</v>
      </c>
      <c r="C5476" s="1">
        <v>45378</v>
      </c>
      <c r="D5476" s="1">
        <v>45345.333333333336</v>
      </c>
      <c r="E5476">
        <v>50.8</v>
      </c>
      <c r="F5476" t="s">
        <v>9</v>
      </c>
      <c r="G5476" t="s">
        <v>56</v>
      </c>
      <c r="H5476">
        <v>97110</v>
      </c>
      <c r="I5476" t="str" cm="1">
        <f t="array" ref="I5476">IFERROR(INDEX(scheduling_data!H:H,MATCH(B5476&amp;D5476,scheduling_data!D:D&amp;scheduling_data!A:A,0)),"")</f>
        <v>Amber Hickman</v>
      </c>
      <c r="J5476" t="str">
        <f t="shared" si="255"/>
        <v>No</v>
      </c>
      <c r="K5476" t="str">
        <f t="shared" si="256"/>
        <v>3445345.3333333333Amber Hickman</v>
      </c>
      <c r="L5476" t="str">
        <f t="shared" si="257"/>
        <v>No</v>
      </c>
    </row>
    <row r="5477" spans="1:12" x14ac:dyDescent="0.3">
      <c r="A5477" t="s">
        <v>33</v>
      </c>
      <c r="B5477">
        <v>34</v>
      </c>
      <c r="C5477" s="1">
        <v>45378</v>
      </c>
      <c r="D5477" s="1">
        <v>45345.333333333336</v>
      </c>
      <c r="E5477">
        <v>0.28000000000000003</v>
      </c>
      <c r="F5477" t="s">
        <v>9</v>
      </c>
      <c r="G5477" t="s">
        <v>55</v>
      </c>
      <c r="H5477">
        <v>97110</v>
      </c>
      <c r="I5477" t="str" cm="1">
        <f t="array" ref="I5477">IFERROR(INDEX(scheduling_data!H:H,MATCH(B5477&amp;D5477,scheduling_data!D:D&amp;scheduling_data!A:A,0)),"")</f>
        <v>Amber Hickman</v>
      </c>
      <c r="J5477" t="str">
        <f t="shared" si="255"/>
        <v>No</v>
      </c>
      <c r="K5477" t="str">
        <f t="shared" si="256"/>
        <v>3445345.3333333333Amber Hickman</v>
      </c>
      <c r="L5477" t="str">
        <f t="shared" si="257"/>
        <v>No</v>
      </c>
    </row>
    <row r="5478" spans="1:12" x14ac:dyDescent="0.3">
      <c r="A5478" t="s">
        <v>33</v>
      </c>
      <c r="B5478">
        <v>34</v>
      </c>
      <c r="C5478" s="1">
        <v>45378</v>
      </c>
      <c r="D5478" s="1">
        <v>45345.333333333336</v>
      </c>
      <c r="E5478">
        <v>5.86</v>
      </c>
      <c r="F5478" t="s">
        <v>9</v>
      </c>
      <c r="G5478" t="s">
        <v>54</v>
      </c>
      <c r="H5478">
        <v>97110</v>
      </c>
      <c r="I5478" t="str" cm="1">
        <f t="array" ref="I5478">IFERROR(INDEX(scheduling_data!H:H,MATCH(B5478&amp;D5478,scheduling_data!D:D&amp;scheduling_data!A:A,0)),"")</f>
        <v>Amber Hickman</v>
      </c>
      <c r="J5478" t="str">
        <f t="shared" si="255"/>
        <v>No</v>
      </c>
      <c r="K5478" t="str">
        <f t="shared" si="256"/>
        <v>3445345.3333333333Amber Hickman</v>
      </c>
      <c r="L5478" t="str">
        <f t="shared" si="257"/>
        <v>No</v>
      </c>
    </row>
    <row r="5479" spans="1:12" x14ac:dyDescent="0.3">
      <c r="A5479" t="s">
        <v>33</v>
      </c>
      <c r="B5479">
        <v>34</v>
      </c>
      <c r="C5479" s="1">
        <v>45378</v>
      </c>
      <c r="D5479" s="1">
        <v>45345.333333333336</v>
      </c>
      <c r="E5479">
        <v>21.85</v>
      </c>
      <c r="F5479" t="s">
        <v>19</v>
      </c>
      <c r="G5479" t="s">
        <v>57</v>
      </c>
      <c r="H5479">
        <v>97530</v>
      </c>
      <c r="I5479" t="str" cm="1">
        <f t="array" ref="I5479">IFERROR(INDEX(scheduling_data!H:H,MATCH(B5479&amp;D5479,scheduling_data!D:D&amp;scheduling_data!A:A,0)),"")</f>
        <v>Amber Hickman</v>
      </c>
      <c r="J5479" t="str">
        <f t="shared" si="255"/>
        <v>No</v>
      </c>
      <c r="K5479" t="str">
        <f t="shared" si="256"/>
        <v>3445345.3333333333Amber Hickman</v>
      </c>
      <c r="L5479" t="str">
        <f t="shared" si="257"/>
        <v>Yes</v>
      </c>
    </row>
    <row r="5480" spans="1:12" x14ac:dyDescent="0.3">
      <c r="A5480" t="s">
        <v>33</v>
      </c>
      <c r="B5480">
        <v>34</v>
      </c>
      <c r="C5480" s="1">
        <v>45378</v>
      </c>
      <c r="D5480" s="1">
        <v>45345.333333333336</v>
      </c>
      <c r="E5480">
        <v>46.14</v>
      </c>
      <c r="F5480" t="s">
        <v>9</v>
      </c>
      <c r="G5480" t="s">
        <v>56</v>
      </c>
      <c r="H5480">
        <v>97530</v>
      </c>
      <c r="I5480" t="str" cm="1">
        <f t="array" ref="I5480">IFERROR(INDEX(scheduling_data!H:H,MATCH(B5480&amp;D5480,scheduling_data!D:D&amp;scheduling_data!A:A,0)),"")</f>
        <v>Amber Hickman</v>
      </c>
      <c r="J5480" t="str">
        <f t="shared" si="255"/>
        <v>No</v>
      </c>
      <c r="K5480" t="str">
        <f t="shared" si="256"/>
        <v>3445345.3333333333Amber Hickman</v>
      </c>
      <c r="L5480" t="str">
        <f t="shared" si="257"/>
        <v>No</v>
      </c>
    </row>
    <row r="5481" spans="1:12" x14ac:dyDescent="0.3">
      <c r="A5481" t="s">
        <v>33</v>
      </c>
      <c r="B5481">
        <v>34</v>
      </c>
      <c r="C5481" s="1">
        <v>45378</v>
      </c>
      <c r="D5481" s="1">
        <v>45345.333333333336</v>
      </c>
      <c r="E5481">
        <v>0.45</v>
      </c>
      <c r="F5481" t="s">
        <v>9</v>
      </c>
      <c r="G5481" t="s">
        <v>55</v>
      </c>
      <c r="H5481">
        <v>97530</v>
      </c>
      <c r="I5481" t="str" cm="1">
        <f t="array" ref="I5481">IFERROR(INDEX(scheduling_data!H:H,MATCH(B5481&amp;D5481,scheduling_data!D:D&amp;scheduling_data!A:A,0)),"")</f>
        <v>Amber Hickman</v>
      </c>
      <c r="J5481" t="str">
        <f t="shared" si="255"/>
        <v>No</v>
      </c>
      <c r="K5481" t="str">
        <f t="shared" si="256"/>
        <v>3445345.3333333333Amber Hickman</v>
      </c>
      <c r="L5481" t="str">
        <f t="shared" si="257"/>
        <v>No</v>
      </c>
    </row>
    <row r="5482" spans="1:12" x14ac:dyDescent="0.3">
      <c r="A5482" t="s">
        <v>33</v>
      </c>
      <c r="B5482">
        <v>34</v>
      </c>
      <c r="C5482" s="1">
        <v>45378</v>
      </c>
      <c r="D5482" s="1">
        <v>45345.333333333336</v>
      </c>
      <c r="E5482">
        <v>0.32</v>
      </c>
      <c r="F5482" t="s">
        <v>9</v>
      </c>
      <c r="G5482" t="s">
        <v>55</v>
      </c>
      <c r="H5482">
        <v>97112</v>
      </c>
      <c r="I5482" t="str" cm="1">
        <f t="array" ref="I5482">IFERROR(INDEX(scheduling_data!H:H,MATCH(B5482&amp;D5482,scheduling_data!D:D&amp;scheduling_data!A:A,0)),"")</f>
        <v>Amber Hickman</v>
      </c>
      <c r="J5482" t="str">
        <f t="shared" si="255"/>
        <v>No</v>
      </c>
      <c r="K5482" t="str">
        <f t="shared" si="256"/>
        <v>3445345.3333333333Amber Hickman</v>
      </c>
      <c r="L5482" t="str">
        <f t="shared" si="257"/>
        <v>No</v>
      </c>
    </row>
    <row r="5483" spans="1:12" x14ac:dyDescent="0.3">
      <c r="A5483" t="s">
        <v>33</v>
      </c>
      <c r="B5483">
        <v>34</v>
      </c>
      <c r="C5483" s="1">
        <v>45378</v>
      </c>
      <c r="D5483" s="1">
        <v>45345.333333333336</v>
      </c>
      <c r="E5483">
        <v>6.97</v>
      </c>
      <c r="F5483" t="s">
        <v>9</v>
      </c>
      <c r="G5483" t="s">
        <v>54</v>
      </c>
      <c r="H5483">
        <v>97112</v>
      </c>
      <c r="I5483" t="str" cm="1">
        <f t="array" ref="I5483">IFERROR(INDEX(scheduling_data!H:H,MATCH(B5483&amp;D5483,scheduling_data!D:D&amp;scheduling_data!A:A,0)),"")</f>
        <v>Amber Hickman</v>
      </c>
      <c r="J5483" t="str">
        <f t="shared" si="255"/>
        <v>No</v>
      </c>
      <c r="K5483" t="str">
        <f t="shared" si="256"/>
        <v>3445345.3333333333Amber Hickman</v>
      </c>
      <c r="L5483" t="str">
        <f t="shared" si="257"/>
        <v>No</v>
      </c>
    </row>
    <row r="5484" spans="1:12" x14ac:dyDescent="0.3">
      <c r="A5484" t="s">
        <v>33</v>
      </c>
      <c r="B5484">
        <v>34</v>
      </c>
      <c r="C5484" s="1">
        <v>45378</v>
      </c>
      <c r="D5484" s="1">
        <v>45345.333333333336</v>
      </c>
      <c r="E5484">
        <v>47.26</v>
      </c>
      <c r="F5484" t="s">
        <v>9</v>
      </c>
      <c r="G5484" t="s">
        <v>56</v>
      </c>
      <c r="H5484">
        <v>97112</v>
      </c>
      <c r="I5484" t="str" cm="1">
        <f t="array" ref="I5484">IFERROR(INDEX(scheduling_data!H:H,MATCH(B5484&amp;D5484,scheduling_data!D:D&amp;scheduling_data!A:A,0)),"")</f>
        <v>Amber Hickman</v>
      </c>
      <c r="J5484" t="str">
        <f t="shared" si="255"/>
        <v>No</v>
      </c>
      <c r="K5484" t="str">
        <f t="shared" si="256"/>
        <v>3445345.3333333333Amber Hickman</v>
      </c>
      <c r="L5484" t="str">
        <f t="shared" si="257"/>
        <v>No</v>
      </c>
    </row>
    <row r="5485" spans="1:12" x14ac:dyDescent="0.3">
      <c r="A5485" t="s">
        <v>33</v>
      </c>
      <c r="B5485">
        <v>34</v>
      </c>
      <c r="C5485" s="1">
        <v>45378</v>
      </c>
      <c r="D5485" s="1">
        <v>45348.333333333336</v>
      </c>
      <c r="E5485">
        <v>47.26</v>
      </c>
      <c r="F5485" t="s">
        <v>9</v>
      </c>
      <c r="G5485" t="s">
        <v>56</v>
      </c>
      <c r="H5485">
        <v>97112</v>
      </c>
      <c r="I5485" t="str" cm="1">
        <f t="array" ref="I5485">IFERROR(INDEX(scheduling_data!H:H,MATCH(B5485&amp;D5485,scheduling_data!D:D&amp;scheduling_data!A:A,0)),"")</f>
        <v>Amber Hickman</v>
      </c>
      <c r="J5485" t="str">
        <f t="shared" si="255"/>
        <v>No</v>
      </c>
      <c r="K5485" t="str">
        <f t="shared" si="256"/>
        <v>3445348.3333333333Amber Hickman</v>
      </c>
      <c r="L5485" t="str">
        <f t="shared" si="257"/>
        <v>No</v>
      </c>
    </row>
    <row r="5486" spans="1:12" x14ac:dyDescent="0.3">
      <c r="A5486" t="s">
        <v>33</v>
      </c>
      <c r="B5486">
        <v>34</v>
      </c>
      <c r="C5486" s="1">
        <v>45378</v>
      </c>
      <c r="D5486" s="1">
        <v>45348.333333333336</v>
      </c>
      <c r="E5486">
        <v>15.73</v>
      </c>
      <c r="F5486" t="s">
        <v>19</v>
      </c>
      <c r="G5486" t="s">
        <v>57</v>
      </c>
      <c r="H5486">
        <v>97112</v>
      </c>
      <c r="I5486" t="str" cm="1">
        <f t="array" ref="I5486">IFERROR(INDEX(scheduling_data!H:H,MATCH(B5486&amp;D5486,scheduling_data!D:D&amp;scheduling_data!A:A,0)),"")</f>
        <v>Amber Hickman</v>
      </c>
      <c r="J5486" t="str">
        <f t="shared" si="255"/>
        <v>No</v>
      </c>
      <c r="K5486" t="str">
        <f t="shared" si="256"/>
        <v>3445348.3333333333Amber Hickman</v>
      </c>
      <c r="L5486" t="str">
        <f t="shared" si="257"/>
        <v>Yes</v>
      </c>
    </row>
    <row r="5487" spans="1:12" x14ac:dyDescent="0.3">
      <c r="A5487" t="s">
        <v>33</v>
      </c>
      <c r="B5487">
        <v>34</v>
      </c>
      <c r="C5487" s="1">
        <v>45378</v>
      </c>
      <c r="D5487" s="1">
        <v>45348.333333333336</v>
      </c>
      <c r="E5487">
        <v>9.06</v>
      </c>
      <c r="F5487" t="s">
        <v>9</v>
      </c>
      <c r="G5487" t="s">
        <v>54</v>
      </c>
      <c r="H5487">
        <v>97530</v>
      </c>
      <c r="I5487" t="str" cm="1">
        <f t="array" ref="I5487">IFERROR(INDEX(scheduling_data!H:H,MATCH(B5487&amp;D5487,scheduling_data!D:D&amp;scheduling_data!A:A,0)),"")</f>
        <v>Amber Hickman</v>
      </c>
      <c r="J5487" t="str">
        <f t="shared" si="255"/>
        <v>No</v>
      </c>
      <c r="K5487" t="str">
        <f t="shared" si="256"/>
        <v>3445348.3333333333Amber Hickman</v>
      </c>
      <c r="L5487" t="str">
        <f t="shared" si="257"/>
        <v>No</v>
      </c>
    </row>
    <row r="5488" spans="1:12" x14ac:dyDescent="0.3">
      <c r="A5488" t="s">
        <v>33</v>
      </c>
      <c r="B5488">
        <v>34</v>
      </c>
      <c r="C5488" s="1">
        <v>45378</v>
      </c>
      <c r="D5488" s="1">
        <v>45348.333333333336</v>
      </c>
      <c r="E5488">
        <v>0.32</v>
      </c>
      <c r="F5488" t="s">
        <v>9</v>
      </c>
      <c r="G5488" t="s">
        <v>55</v>
      </c>
      <c r="H5488">
        <v>97530</v>
      </c>
      <c r="I5488" t="str" cm="1">
        <f t="array" ref="I5488">IFERROR(INDEX(scheduling_data!H:H,MATCH(B5488&amp;D5488,scheduling_data!D:D&amp;scheduling_data!A:A,0)),"")</f>
        <v>Amber Hickman</v>
      </c>
      <c r="J5488" t="str">
        <f t="shared" si="255"/>
        <v>No</v>
      </c>
      <c r="K5488" t="str">
        <f t="shared" si="256"/>
        <v>3445348.3333333333Amber Hickman</v>
      </c>
      <c r="L5488" t="str">
        <f t="shared" si="257"/>
        <v>No</v>
      </c>
    </row>
    <row r="5489" spans="1:12" x14ac:dyDescent="0.3">
      <c r="A5489" t="s">
        <v>33</v>
      </c>
      <c r="B5489">
        <v>34</v>
      </c>
      <c r="C5489" s="1">
        <v>45378</v>
      </c>
      <c r="D5489" s="1">
        <v>45348.333333333336</v>
      </c>
      <c r="E5489">
        <v>45.06</v>
      </c>
      <c r="F5489" t="s">
        <v>9</v>
      </c>
      <c r="G5489" t="s">
        <v>56</v>
      </c>
      <c r="H5489">
        <v>97530</v>
      </c>
      <c r="I5489" t="str" cm="1">
        <f t="array" ref="I5489">IFERROR(INDEX(scheduling_data!H:H,MATCH(B5489&amp;D5489,scheduling_data!D:D&amp;scheduling_data!A:A,0)),"")</f>
        <v>Amber Hickman</v>
      </c>
      <c r="J5489" t="str">
        <f t="shared" si="255"/>
        <v>No</v>
      </c>
      <c r="K5489" t="str">
        <f t="shared" si="256"/>
        <v>3445348.3333333333Amber Hickman</v>
      </c>
      <c r="L5489" t="str">
        <f t="shared" si="257"/>
        <v>No</v>
      </c>
    </row>
    <row r="5490" spans="1:12" x14ac:dyDescent="0.3">
      <c r="A5490" t="s">
        <v>33</v>
      </c>
      <c r="B5490">
        <v>34</v>
      </c>
      <c r="C5490" s="1">
        <v>45378</v>
      </c>
      <c r="D5490" s="1">
        <v>45348.333333333336</v>
      </c>
      <c r="E5490">
        <v>0.32</v>
      </c>
      <c r="F5490" t="s">
        <v>9</v>
      </c>
      <c r="G5490" t="s">
        <v>55</v>
      </c>
      <c r="H5490">
        <v>97112</v>
      </c>
      <c r="I5490" t="str" cm="1">
        <f t="array" ref="I5490">IFERROR(INDEX(scheduling_data!H:H,MATCH(B5490&amp;D5490,scheduling_data!D:D&amp;scheduling_data!A:A,0)),"")</f>
        <v>Amber Hickman</v>
      </c>
      <c r="J5490" t="str">
        <f t="shared" si="255"/>
        <v>No</v>
      </c>
      <c r="K5490" t="str">
        <f t="shared" si="256"/>
        <v>3445348.3333333333Amber Hickman</v>
      </c>
      <c r="L5490" t="str">
        <f t="shared" si="257"/>
        <v>No</v>
      </c>
    </row>
    <row r="5491" spans="1:12" x14ac:dyDescent="0.3">
      <c r="A5491" t="s">
        <v>33</v>
      </c>
      <c r="B5491">
        <v>34</v>
      </c>
      <c r="C5491" s="1">
        <v>45378</v>
      </c>
      <c r="D5491" s="1">
        <v>45348.333333333336</v>
      </c>
      <c r="E5491">
        <v>6.97</v>
      </c>
      <c r="F5491" t="s">
        <v>9</v>
      </c>
      <c r="G5491" t="s">
        <v>54</v>
      </c>
      <c r="H5491">
        <v>97112</v>
      </c>
      <c r="I5491" t="str" cm="1">
        <f t="array" ref="I5491">IFERROR(INDEX(scheduling_data!H:H,MATCH(B5491&amp;D5491,scheduling_data!D:D&amp;scheduling_data!A:A,0)),"")</f>
        <v>Amber Hickman</v>
      </c>
      <c r="J5491" t="str">
        <f t="shared" si="255"/>
        <v>No</v>
      </c>
      <c r="K5491" t="str">
        <f t="shared" si="256"/>
        <v>3445348.3333333333Amber Hickman</v>
      </c>
      <c r="L5491" t="str">
        <f t="shared" si="257"/>
        <v>No</v>
      </c>
    </row>
    <row r="5492" spans="1:12" x14ac:dyDescent="0.3">
      <c r="A5492" t="s">
        <v>33</v>
      </c>
      <c r="B5492">
        <v>34</v>
      </c>
      <c r="C5492" s="1">
        <v>45378</v>
      </c>
      <c r="D5492" s="1">
        <v>45348.333333333336</v>
      </c>
      <c r="E5492">
        <v>15.81</v>
      </c>
      <c r="F5492" t="s">
        <v>19</v>
      </c>
      <c r="G5492" t="s">
        <v>57</v>
      </c>
      <c r="H5492">
        <v>97530</v>
      </c>
      <c r="I5492" t="str" cm="1">
        <f t="array" ref="I5492">IFERROR(INDEX(scheduling_data!H:H,MATCH(B5492&amp;D5492,scheduling_data!D:D&amp;scheduling_data!A:A,0)),"")</f>
        <v>Amber Hickman</v>
      </c>
      <c r="J5492" t="str">
        <f t="shared" si="255"/>
        <v>No</v>
      </c>
      <c r="K5492" t="str">
        <f t="shared" si="256"/>
        <v>3445348.3333333333Amber Hickman</v>
      </c>
      <c r="L5492" t="str">
        <f t="shared" si="257"/>
        <v>Yes</v>
      </c>
    </row>
    <row r="5493" spans="1:12" x14ac:dyDescent="0.3">
      <c r="A5493" t="s">
        <v>33</v>
      </c>
      <c r="B5493">
        <v>34</v>
      </c>
      <c r="C5493" s="1">
        <v>45378</v>
      </c>
      <c r="D5493" s="1">
        <v>45348.333333333336</v>
      </c>
      <c r="E5493">
        <v>5.86</v>
      </c>
      <c r="F5493" t="s">
        <v>9</v>
      </c>
      <c r="G5493" t="s">
        <v>54</v>
      </c>
      <c r="H5493">
        <v>97110</v>
      </c>
      <c r="I5493" t="str" cm="1">
        <f t="array" ref="I5493">IFERROR(INDEX(scheduling_data!H:H,MATCH(B5493&amp;D5493,scheduling_data!D:D&amp;scheduling_data!A:A,0)),"")</f>
        <v>Amber Hickman</v>
      </c>
      <c r="J5493" t="str">
        <f t="shared" si="255"/>
        <v>No</v>
      </c>
      <c r="K5493" t="str">
        <f t="shared" si="256"/>
        <v>3445348.3333333333Amber Hickman</v>
      </c>
      <c r="L5493" t="str">
        <f t="shared" si="257"/>
        <v>No</v>
      </c>
    </row>
    <row r="5494" spans="1:12" x14ac:dyDescent="0.3">
      <c r="A5494" t="s">
        <v>33</v>
      </c>
      <c r="B5494">
        <v>34</v>
      </c>
      <c r="C5494" s="1">
        <v>45378</v>
      </c>
      <c r="D5494" s="1">
        <v>45348.333333333336</v>
      </c>
      <c r="E5494">
        <v>0.28000000000000003</v>
      </c>
      <c r="F5494" t="s">
        <v>9</v>
      </c>
      <c r="G5494" t="s">
        <v>55</v>
      </c>
      <c r="H5494">
        <v>97110</v>
      </c>
      <c r="I5494" t="str" cm="1">
        <f t="array" ref="I5494">IFERROR(INDEX(scheduling_data!H:H,MATCH(B5494&amp;D5494,scheduling_data!D:D&amp;scheduling_data!A:A,0)),"")</f>
        <v>Amber Hickman</v>
      </c>
      <c r="J5494" t="str">
        <f t="shared" si="255"/>
        <v>No</v>
      </c>
      <c r="K5494" t="str">
        <f t="shared" si="256"/>
        <v>3445348.3333333333Amber Hickman</v>
      </c>
      <c r="L5494" t="str">
        <f t="shared" si="257"/>
        <v>No</v>
      </c>
    </row>
    <row r="5495" spans="1:12" x14ac:dyDescent="0.3">
      <c r="A5495" t="s">
        <v>33</v>
      </c>
      <c r="B5495">
        <v>34</v>
      </c>
      <c r="C5495" s="1">
        <v>45378</v>
      </c>
      <c r="D5495" s="1">
        <v>45348.333333333336</v>
      </c>
      <c r="E5495">
        <v>50.8</v>
      </c>
      <c r="F5495" t="s">
        <v>9</v>
      </c>
      <c r="G5495" t="s">
        <v>56</v>
      </c>
      <c r="H5495">
        <v>97110</v>
      </c>
      <c r="I5495" t="str" cm="1">
        <f t="array" ref="I5495">IFERROR(INDEX(scheduling_data!H:H,MATCH(B5495&amp;D5495,scheduling_data!D:D&amp;scheduling_data!A:A,0)),"")</f>
        <v>Amber Hickman</v>
      </c>
      <c r="J5495" t="str">
        <f t="shared" si="255"/>
        <v>No</v>
      </c>
      <c r="K5495" t="str">
        <f t="shared" si="256"/>
        <v>3445348.3333333333Amber Hickman</v>
      </c>
      <c r="L5495" t="str">
        <f t="shared" si="257"/>
        <v>No</v>
      </c>
    </row>
    <row r="5496" spans="1:12" x14ac:dyDescent="0.3">
      <c r="A5496" t="s">
        <v>33</v>
      </c>
      <c r="B5496">
        <v>34</v>
      </c>
      <c r="C5496" s="1">
        <v>45378</v>
      </c>
      <c r="D5496" s="1">
        <v>45348.333333333336</v>
      </c>
      <c r="E5496">
        <v>13.89</v>
      </c>
      <c r="F5496" t="s">
        <v>19</v>
      </c>
      <c r="G5496" t="s">
        <v>57</v>
      </c>
      <c r="H5496">
        <v>97110</v>
      </c>
      <c r="I5496" t="str" cm="1">
        <f t="array" ref="I5496">IFERROR(INDEX(scheduling_data!H:H,MATCH(B5496&amp;D5496,scheduling_data!D:D&amp;scheduling_data!A:A,0)),"")</f>
        <v>Amber Hickman</v>
      </c>
      <c r="J5496" t="str">
        <f t="shared" si="255"/>
        <v>No</v>
      </c>
      <c r="K5496" t="str">
        <f t="shared" si="256"/>
        <v>3445348.3333333333Amber Hickman</v>
      </c>
      <c r="L5496" t="str">
        <f t="shared" si="257"/>
        <v>Yes</v>
      </c>
    </row>
    <row r="5497" spans="1:12" x14ac:dyDescent="0.3">
      <c r="A5497" t="s">
        <v>33</v>
      </c>
      <c r="B5497">
        <v>34</v>
      </c>
      <c r="C5497" s="1">
        <v>45378</v>
      </c>
      <c r="D5497" s="1">
        <v>45348.375</v>
      </c>
      <c r="E5497">
        <v>79.900000000000006</v>
      </c>
      <c r="F5497" t="s">
        <v>9</v>
      </c>
      <c r="G5497" t="s">
        <v>56</v>
      </c>
      <c r="H5497">
        <v>92507</v>
      </c>
      <c r="I5497" t="str" cm="1">
        <f t="array" ref="I5497">IFERROR(INDEX(scheduling_data!H:H,MATCH(B5497&amp;D5497,scheduling_data!D:D&amp;scheduling_data!A:A,0)),"")</f>
        <v>Victoria Miley</v>
      </c>
      <c r="J5497" t="str">
        <f t="shared" si="255"/>
        <v>No</v>
      </c>
      <c r="K5497" t="str">
        <f t="shared" si="256"/>
        <v>3445348.375Victoria Miley</v>
      </c>
      <c r="L5497" t="str">
        <f t="shared" si="257"/>
        <v>No</v>
      </c>
    </row>
    <row r="5498" spans="1:12" x14ac:dyDescent="0.3">
      <c r="A5498" t="s">
        <v>33</v>
      </c>
      <c r="B5498">
        <v>34</v>
      </c>
      <c r="C5498" s="1">
        <v>45378</v>
      </c>
      <c r="D5498" s="1">
        <v>45348.375</v>
      </c>
      <c r="E5498">
        <v>54.96</v>
      </c>
      <c r="F5498" t="s">
        <v>19</v>
      </c>
      <c r="G5498" t="s">
        <v>57</v>
      </c>
      <c r="H5498">
        <v>92507</v>
      </c>
      <c r="I5498" t="str" cm="1">
        <f t="array" ref="I5498">IFERROR(INDEX(scheduling_data!H:H,MATCH(B5498&amp;D5498,scheduling_data!D:D&amp;scheduling_data!A:A,0)),"")</f>
        <v>Victoria Miley</v>
      </c>
      <c r="J5498" t="str">
        <f t="shared" si="255"/>
        <v>No</v>
      </c>
      <c r="K5498" t="str">
        <f t="shared" si="256"/>
        <v>3445348.375Victoria Miley</v>
      </c>
      <c r="L5498" t="str">
        <f t="shared" si="257"/>
        <v>Yes</v>
      </c>
    </row>
    <row r="5499" spans="1:12" x14ac:dyDescent="0.3">
      <c r="A5499" t="s">
        <v>33</v>
      </c>
      <c r="B5499">
        <v>34</v>
      </c>
      <c r="C5499" s="1">
        <v>45378</v>
      </c>
      <c r="D5499" s="1">
        <v>45348.375</v>
      </c>
      <c r="E5499">
        <v>1.1200000000000001</v>
      </c>
      <c r="F5499" t="s">
        <v>9</v>
      </c>
      <c r="G5499" t="s">
        <v>55</v>
      </c>
      <c r="H5499">
        <v>92507</v>
      </c>
      <c r="I5499" t="str" cm="1">
        <f t="array" ref="I5499">IFERROR(INDEX(scheduling_data!H:H,MATCH(B5499&amp;D5499,scheduling_data!D:D&amp;scheduling_data!A:A,0)),"")</f>
        <v>Victoria Miley</v>
      </c>
      <c r="J5499" t="str">
        <f t="shared" si="255"/>
        <v>No</v>
      </c>
      <c r="K5499" t="str">
        <f t="shared" si="256"/>
        <v>3445348.375Victoria Miley</v>
      </c>
      <c r="L5499" t="str">
        <f t="shared" si="257"/>
        <v>No</v>
      </c>
    </row>
    <row r="5500" spans="1:12" x14ac:dyDescent="0.3">
      <c r="A5500" t="s">
        <v>33</v>
      </c>
      <c r="B5500">
        <v>34</v>
      </c>
      <c r="C5500" s="1">
        <v>45358</v>
      </c>
      <c r="D5500" s="1">
        <v>45331.333333333336</v>
      </c>
      <c r="E5500">
        <v>4.9000000000000004</v>
      </c>
      <c r="F5500" t="s">
        <v>19</v>
      </c>
      <c r="H5500">
        <v>97530</v>
      </c>
      <c r="I5500" t="str" cm="1">
        <f t="array" ref="I5500">IFERROR(INDEX(scheduling_data!H:H,MATCH(B5500&amp;D5500,scheduling_data!D:D&amp;scheduling_data!A:A,0)),"")</f>
        <v>Jessica Pittman</v>
      </c>
      <c r="J5500" t="str">
        <f t="shared" si="255"/>
        <v>No</v>
      </c>
      <c r="K5500" t="str">
        <f t="shared" si="256"/>
        <v>3445331.3333333333Jessica Pittman</v>
      </c>
      <c r="L5500" t="str">
        <f t="shared" si="257"/>
        <v>Yes</v>
      </c>
    </row>
    <row r="5501" spans="1:12" x14ac:dyDescent="0.3">
      <c r="A5501" t="s">
        <v>33</v>
      </c>
      <c r="B5501">
        <v>34</v>
      </c>
      <c r="C5501" s="1">
        <v>45358</v>
      </c>
      <c r="D5501" s="1">
        <v>45331.333333333336</v>
      </c>
      <c r="E5501">
        <v>6.4</v>
      </c>
      <c r="F5501" t="s">
        <v>9</v>
      </c>
      <c r="H5501">
        <v>97530</v>
      </c>
      <c r="I5501" t="str" cm="1">
        <f t="array" ref="I5501">IFERROR(INDEX(scheduling_data!H:H,MATCH(B5501&amp;D5501,scheduling_data!D:D&amp;scheduling_data!A:A,0)),"")</f>
        <v>Jessica Pittman</v>
      </c>
      <c r="J5501" t="str">
        <f t="shared" si="255"/>
        <v>No</v>
      </c>
      <c r="K5501" t="str">
        <f t="shared" si="256"/>
        <v>3445331.3333333333Jessica Pittman</v>
      </c>
      <c r="L5501" t="str">
        <f t="shared" si="257"/>
        <v>No</v>
      </c>
    </row>
    <row r="5502" spans="1:12" x14ac:dyDescent="0.3">
      <c r="A5502" t="s">
        <v>33</v>
      </c>
      <c r="B5502">
        <v>34</v>
      </c>
      <c r="C5502" s="1">
        <v>45358</v>
      </c>
      <c r="D5502" s="1">
        <v>45331.333333333336</v>
      </c>
      <c r="E5502">
        <v>4.7300000000000004</v>
      </c>
      <c r="F5502" t="s">
        <v>9</v>
      </c>
      <c r="H5502">
        <v>97110</v>
      </c>
      <c r="I5502" t="str" cm="1">
        <f t="array" ref="I5502">IFERROR(INDEX(scheduling_data!H:H,MATCH(B5502&amp;D5502,scheduling_data!D:D&amp;scheduling_data!A:A,0)),"")</f>
        <v>Jessica Pittman</v>
      </c>
      <c r="J5502" t="str">
        <f t="shared" si="255"/>
        <v>No</v>
      </c>
      <c r="K5502" t="str">
        <f t="shared" si="256"/>
        <v>3445331.3333333333Jessica Pittman</v>
      </c>
      <c r="L5502" t="str">
        <f t="shared" si="257"/>
        <v>No</v>
      </c>
    </row>
    <row r="5503" spans="1:12" x14ac:dyDescent="0.3">
      <c r="A5503" t="s">
        <v>33</v>
      </c>
      <c r="B5503">
        <v>34</v>
      </c>
      <c r="C5503" s="1">
        <v>45358</v>
      </c>
      <c r="D5503" s="1">
        <v>45331.333333333336</v>
      </c>
      <c r="E5503">
        <v>3.61</v>
      </c>
      <c r="F5503" t="s">
        <v>19</v>
      </c>
      <c r="H5503">
        <v>97110</v>
      </c>
      <c r="I5503" t="str" cm="1">
        <f t="array" ref="I5503">IFERROR(INDEX(scheduling_data!H:H,MATCH(B5503&amp;D5503,scheduling_data!D:D&amp;scheduling_data!A:A,0)),"")</f>
        <v>Jessica Pittman</v>
      </c>
      <c r="J5503" t="str">
        <f t="shared" si="255"/>
        <v>No</v>
      </c>
      <c r="K5503" t="str">
        <f t="shared" si="256"/>
        <v>3445331.3333333333Jessica Pittman</v>
      </c>
      <c r="L5503" t="str">
        <f t="shared" si="257"/>
        <v>Yes</v>
      </c>
    </row>
    <row r="5504" spans="1:12" x14ac:dyDescent="0.3">
      <c r="A5504" t="s">
        <v>137</v>
      </c>
      <c r="B5504">
        <v>34</v>
      </c>
      <c r="C5504" s="1">
        <v>45352</v>
      </c>
      <c r="D5504" s="1">
        <v>45334.354166666664</v>
      </c>
      <c r="E5504">
        <v>1.1200000000000001</v>
      </c>
      <c r="F5504" t="s">
        <v>9</v>
      </c>
      <c r="G5504" t="s">
        <v>55</v>
      </c>
      <c r="H5504">
        <v>92507</v>
      </c>
      <c r="I5504" t="str" cm="1">
        <f t="array" ref="I5504">IFERROR(INDEX(scheduling_data!H:H,MATCH(B5504&amp;D5504,scheduling_data!D:D&amp;scheduling_data!A:A,0)),"")</f>
        <v>Victoria Miley</v>
      </c>
      <c r="J5504" t="str">
        <f t="shared" si="255"/>
        <v>No</v>
      </c>
      <c r="K5504" t="str">
        <f t="shared" si="256"/>
        <v>3445334.3541666667Victoria Miley</v>
      </c>
      <c r="L5504" t="str">
        <f t="shared" si="257"/>
        <v>No</v>
      </c>
    </row>
    <row r="5505" spans="1:12" x14ac:dyDescent="0.3">
      <c r="A5505" t="s">
        <v>137</v>
      </c>
      <c r="B5505">
        <v>34</v>
      </c>
      <c r="C5505" s="1">
        <v>45352</v>
      </c>
      <c r="D5505" s="1">
        <v>45334.354166666664</v>
      </c>
      <c r="E5505">
        <v>54.96</v>
      </c>
      <c r="F5505" t="s">
        <v>19</v>
      </c>
      <c r="G5505" t="s">
        <v>57</v>
      </c>
      <c r="H5505">
        <v>92507</v>
      </c>
      <c r="I5505" t="str" cm="1">
        <f t="array" ref="I5505">IFERROR(INDEX(scheduling_data!H:H,MATCH(B5505&amp;D5505,scheduling_data!D:D&amp;scheduling_data!A:A,0)),"")</f>
        <v>Victoria Miley</v>
      </c>
      <c r="J5505" t="str">
        <f t="shared" si="255"/>
        <v>No</v>
      </c>
      <c r="K5505" t="str">
        <f t="shared" si="256"/>
        <v>3445334.3541666667Victoria Miley</v>
      </c>
      <c r="L5505" t="str">
        <f t="shared" si="257"/>
        <v>Yes</v>
      </c>
    </row>
    <row r="5506" spans="1:12" x14ac:dyDescent="0.3">
      <c r="A5506" t="s">
        <v>137</v>
      </c>
      <c r="B5506">
        <v>34</v>
      </c>
      <c r="C5506" s="1">
        <v>45352</v>
      </c>
      <c r="D5506" s="1">
        <v>45334.354166666664</v>
      </c>
      <c r="E5506">
        <v>79.900000000000006</v>
      </c>
      <c r="F5506" t="s">
        <v>9</v>
      </c>
      <c r="G5506" t="s">
        <v>56</v>
      </c>
      <c r="H5506">
        <v>92507</v>
      </c>
      <c r="I5506" t="str" cm="1">
        <f t="array" ref="I5506">IFERROR(INDEX(scheduling_data!H:H,MATCH(B5506&amp;D5506,scheduling_data!D:D&amp;scheduling_data!A:A,0)),"")</f>
        <v>Victoria Miley</v>
      </c>
      <c r="J5506" t="str">
        <f t="shared" si="255"/>
        <v>No</v>
      </c>
      <c r="K5506" t="str">
        <f t="shared" si="256"/>
        <v>3445334.3541666667Victoria Miley</v>
      </c>
      <c r="L5506" t="str">
        <f t="shared" si="257"/>
        <v>No</v>
      </c>
    </row>
    <row r="5507" spans="1:12" x14ac:dyDescent="0.3">
      <c r="A5507" t="s">
        <v>137</v>
      </c>
      <c r="B5507">
        <v>34</v>
      </c>
      <c r="C5507" s="1">
        <v>45352</v>
      </c>
      <c r="D5507" s="1">
        <v>45334.375</v>
      </c>
      <c r="E5507">
        <v>11.72</v>
      </c>
      <c r="F5507" t="s">
        <v>9</v>
      </c>
      <c r="G5507" t="s">
        <v>54</v>
      </c>
      <c r="H5507">
        <v>97110</v>
      </c>
      <c r="I5507" t="str" cm="1">
        <f t="array" ref="I5507">IFERROR(INDEX(scheduling_data!H:H,MATCH(B5507&amp;D5507,scheduling_data!D:D&amp;scheduling_data!A:A,0)),"")</f>
        <v>Katherine Tyree</v>
      </c>
      <c r="J5507" t="str">
        <f t="shared" ref="J5507:J5570" si="258">IF(I5507="", "Yes", "No")</f>
        <v>No</v>
      </c>
      <c r="K5507" t="str">
        <f t="shared" ref="K5507:K5570" si="259">IF(I5507="",B5507&amp;D5507,B5507&amp;D5507&amp;I5507)</f>
        <v>3445334.375Katherine Tyree</v>
      </c>
      <c r="L5507" t="str">
        <f t="shared" ref="L5507:L5570" si="260">IF(OR(F5507="Cash", F5507="Check", F5507="EFT", F5507="Credit Card", F5507="Visa", F5507="Mastercard", F5507="AMEX"), "Yes", "No")</f>
        <v>No</v>
      </c>
    </row>
    <row r="5508" spans="1:12" x14ac:dyDescent="0.3">
      <c r="A5508" t="s">
        <v>137</v>
      </c>
      <c r="B5508">
        <v>34</v>
      </c>
      <c r="C5508" s="1">
        <v>45352</v>
      </c>
      <c r="D5508" s="1">
        <v>45334.375</v>
      </c>
      <c r="E5508">
        <v>37.21</v>
      </c>
      <c r="F5508" t="s">
        <v>19</v>
      </c>
      <c r="G5508" t="s">
        <v>57</v>
      </c>
      <c r="H5508">
        <v>97530</v>
      </c>
      <c r="I5508" t="str" cm="1">
        <f t="array" ref="I5508">IFERROR(INDEX(scheduling_data!H:H,MATCH(B5508&amp;D5508,scheduling_data!D:D&amp;scheduling_data!A:A,0)),"")</f>
        <v>Katherine Tyree</v>
      </c>
      <c r="J5508" t="str">
        <f t="shared" si="258"/>
        <v>No</v>
      </c>
      <c r="K5508" t="str">
        <f t="shared" si="259"/>
        <v>3445334.375Katherine Tyree</v>
      </c>
      <c r="L5508" t="str">
        <f t="shared" si="260"/>
        <v>Yes</v>
      </c>
    </row>
    <row r="5509" spans="1:12" x14ac:dyDescent="0.3">
      <c r="A5509" t="s">
        <v>137</v>
      </c>
      <c r="B5509">
        <v>34</v>
      </c>
      <c r="C5509" s="1">
        <v>45352</v>
      </c>
      <c r="D5509" s="1">
        <v>45334.375</v>
      </c>
      <c r="E5509">
        <v>96.6</v>
      </c>
      <c r="F5509" t="s">
        <v>9</v>
      </c>
      <c r="G5509" t="s">
        <v>56</v>
      </c>
      <c r="H5509">
        <v>97110</v>
      </c>
      <c r="I5509" t="str" cm="1">
        <f t="array" ref="I5509">IFERROR(INDEX(scheduling_data!H:H,MATCH(B5509&amp;D5509,scheduling_data!D:D&amp;scheduling_data!A:A,0)),"")</f>
        <v>Katherine Tyree</v>
      </c>
      <c r="J5509" t="str">
        <f t="shared" si="258"/>
        <v>No</v>
      </c>
      <c r="K5509" t="str">
        <f t="shared" si="259"/>
        <v>3445334.375Katherine Tyree</v>
      </c>
      <c r="L5509" t="str">
        <f t="shared" si="260"/>
        <v>No</v>
      </c>
    </row>
    <row r="5510" spans="1:12" x14ac:dyDescent="0.3">
      <c r="A5510" t="s">
        <v>137</v>
      </c>
      <c r="B5510">
        <v>34</v>
      </c>
      <c r="C5510" s="1">
        <v>45352</v>
      </c>
      <c r="D5510" s="1">
        <v>45334.375</v>
      </c>
      <c r="E5510">
        <v>32.67</v>
      </c>
      <c r="F5510" t="s">
        <v>19</v>
      </c>
      <c r="G5510" t="s">
        <v>57</v>
      </c>
      <c r="H5510">
        <v>97110</v>
      </c>
      <c r="I5510" t="str" cm="1">
        <f t="array" ref="I5510">IFERROR(INDEX(scheduling_data!H:H,MATCH(B5510&amp;D5510,scheduling_data!D:D&amp;scheduling_data!A:A,0)),"")</f>
        <v>Katherine Tyree</v>
      </c>
      <c r="J5510" t="str">
        <f t="shared" si="258"/>
        <v>No</v>
      </c>
      <c r="K5510" t="str">
        <f t="shared" si="259"/>
        <v>3445334.375Katherine Tyree</v>
      </c>
      <c r="L5510" t="str">
        <f t="shared" si="260"/>
        <v>Yes</v>
      </c>
    </row>
    <row r="5511" spans="1:12" x14ac:dyDescent="0.3">
      <c r="A5511" t="s">
        <v>137</v>
      </c>
      <c r="B5511">
        <v>34</v>
      </c>
      <c r="C5511" s="1">
        <v>45352</v>
      </c>
      <c r="D5511" s="1">
        <v>45334.375</v>
      </c>
      <c r="E5511">
        <v>84.42</v>
      </c>
      <c r="F5511" t="s">
        <v>9</v>
      </c>
      <c r="G5511" t="s">
        <v>56</v>
      </c>
      <c r="H5511">
        <v>97530</v>
      </c>
      <c r="I5511" t="str" cm="1">
        <f t="array" ref="I5511">IFERROR(INDEX(scheduling_data!H:H,MATCH(B5511&amp;D5511,scheduling_data!D:D&amp;scheduling_data!A:A,0)),"")</f>
        <v>Katherine Tyree</v>
      </c>
      <c r="J5511" t="str">
        <f t="shared" si="258"/>
        <v>No</v>
      </c>
      <c r="K5511" t="str">
        <f t="shared" si="259"/>
        <v>3445334.375Katherine Tyree</v>
      </c>
      <c r="L5511" t="str">
        <f t="shared" si="260"/>
        <v>No</v>
      </c>
    </row>
    <row r="5512" spans="1:12" x14ac:dyDescent="0.3">
      <c r="A5512" t="s">
        <v>137</v>
      </c>
      <c r="B5512">
        <v>34</v>
      </c>
      <c r="C5512" s="1">
        <v>45352</v>
      </c>
      <c r="D5512" s="1">
        <v>45334.375</v>
      </c>
      <c r="E5512">
        <v>0.76</v>
      </c>
      <c r="F5512" t="s">
        <v>9</v>
      </c>
      <c r="G5512" t="s">
        <v>55</v>
      </c>
      <c r="H5512">
        <v>97530</v>
      </c>
      <c r="I5512" t="str" cm="1">
        <f t="array" ref="I5512">IFERROR(INDEX(scheduling_data!H:H,MATCH(B5512&amp;D5512,scheduling_data!D:D&amp;scheduling_data!A:A,0)),"")</f>
        <v>Katherine Tyree</v>
      </c>
      <c r="J5512" t="str">
        <f t="shared" si="258"/>
        <v>No</v>
      </c>
      <c r="K5512" t="str">
        <f t="shared" si="259"/>
        <v>3445334.375Katherine Tyree</v>
      </c>
      <c r="L5512" t="str">
        <f t="shared" si="260"/>
        <v>No</v>
      </c>
    </row>
    <row r="5513" spans="1:12" x14ac:dyDescent="0.3">
      <c r="A5513" t="s">
        <v>137</v>
      </c>
      <c r="B5513">
        <v>34</v>
      </c>
      <c r="C5513" s="1">
        <v>45352</v>
      </c>
      <c r="D5513" s="1">
        <v>45334.375</v>
      </c>
      <c r="E5513">
        <v>18.12</v>
      </c>
      <c r="F5513" t="s">
        <v>9</v>
      </c>
      <c r="G5513" t="s">
        <v>54</v>
      </c>
      <c r="H5513">
        <v>97530</v>
      </c>
      <c r="I5513" t="str" cm="1">
        <f t="array" ref="I5513">IFERROR(INDEX(scheduling_data!H:H,MATCH(B5513&amp;D5513,scheduling_data!D:D&amp;scheduling_data!A:A,0)),"")</f>
        <v>Katherine Tyree</v>
      </c>
      <c r="J5513" t="str">
        <f t="shared" si="258"/>
        <v>No</v>
      </c>
      <c r="K5513" t="str">
        <f t="shared" si="259"/>
        <v>3445334.375Katherine Tyree</v>
      </c>
      <c r="L5513" t="str">
        <f t="shared" si="260"/>
        <v>No</v>
      </c>
    </row>
    <row r="5514" spans="1:12" x14ac:dyDescent="0.3">
      <c r="A5514" t="s">
        <v>137</v>
      </c>
      <c r="B5514">
        <v>34</v>
      </c>
      <c r="C5514" s="1">
        <v>45352</v>
      </c>
      <c r="D5514" s="1">
        <v>45334.375</v>
      </c>
      <c r="E5514">
        <v>0.67</v>
      </c>
      <c r="F5514" t="s">
        <v>9</v>
      </c>
      <c r="G5514" t="s">
        <v>55</v>
      </c>
      <c r="H5514">
        <v>97110</v>
      </c>
      <c r="I5514" t="str" cm="1">
        <f t="array" ref="I5514">IFERROR(INDEX(scheduling_data!H:H,MATCH(B5514&amp;D5514,scheduling_data!D:D&amp;scheduling_data!A:A,0)),"")</f>
        <v>Katherine Tyree</v>
      </c>
      <c r="J5514" t="str">
        <f t="shared" si="258"/>
        <v>No</v>
      </c>
      <c r="K5514" t="str">
        <f t="shared" si="259"/>
        <v>3445334.375Katherine Tyree</v>
      </c>
      <c r="L5514" t="str">
        <f t="shared" si="260"/>
        <v>No</v>
      </c>
    </row>
    <row r="5515" spans="1:12" x14ac:dyDescent="0.3">
      <c r="A5515" t="s">
        <v>137</v>
      </c>
      <c r="B5515">
        <v>34</v>
      </c>
      <c r="C5515" s="1">
        <v>45352</v>
      </c>
      <c r="D5515" s="1">
        <v>45336.375</v>
      </c>
      <c r="E5515">
        <v>54.96</v>
      </c>
      <c r="F5515" t="s">
        <v>19</v>
      </c>
      <c r="G5515" t="s">
        <v>57</v>
      </c>
      <c r="H5515">
        <v>92507</v>
      </c>
      <c r="I5515" t="str" cm="1">
        <f t="array" ref="I5515">IFERROR(INDEX(scheduling_data!H:H,MATCH(B5515&amp;D5515,scheduling_data!D:D&amp;scheduling_data!A:A,0)),"")</f>
        <v>Victoria Miley</v>
      </c>
      <c r="J5515" t="str">
        <f t="shared" si="258"/>
        <v>No</v>
      </c>
      <c r="K5515" t="str">
        <f t="shared" si="259"/>
        <v>3445336.375Victoria Miley</v>
      </c>
      <c r="L5515" t="str">
        <f t="shared" si="260"/>
        <v>Yes</v>
      </c>
    </row>
    <row r="5516" spans="1:12" x14ac:dyDescent="0.3">
      <c r="A5516" t="s">
        <v>137</v>
      </c>
      <c r="B5516">
        <v>34</v>
      </c>
      <c r="C5516" s="1">
        <v>45352</v>
      </c>
      <c r="D5516" s="1">
        <v>45336.375</v>
      </c>
      <c r="E5516">
        <v>79.900000000000006</v>
      </c>
      <c r="F5516" t="s">
        <v>9</v>
      </c>
      <c r="G5516" t="s">
        <v>56</v>
      </c>
      <c r="H5516">
        <v>92507</v>
      </c>
      <c r="I5516" t="str" cm="1">
        <f t="array" ref="I5516">IFERROR(INDEX(scheduling_data!H:H,MATCH(B5516&amp;D5516,scheduling_data!D:D&amp;scheduling_data!A:A,0)),"")</f>
        <v>Victoria Miley</v>
      </c>
      <c r="J5516" t="str">
        <f t="shared" si="258"/>
        <v>No</v>
      </c>
      <c r="K5516" t="str">
        <f t="shared" si="259"/>
        <v>3445336.375Victoria Miley</v>
      </c>
      <c r="L5516" t="str">
        <f t="shared" si="260"/>
        <v>No</v>
      </c>
    </row>
    <row r="5517" spans="1:12" x14ac:dyDescent="0.3">
      <c r="A5517" t="s">
        <v>137</v>
      </c>
      <c r="B5517">
        <v>34</v>
      </c>
      <c r="C5517" s="1">
        <v>45352</v>
      </c>
      <c r="D5517" s="1">
        <v>45336.375</v>
      </c>
      <c r="E5517">
        <v>1.1200000000000001</v>
      </c>
      <c r="F5517" t="s">
        <v>9</v>
      </c>
      <c r="G5517" t="s">
        <v>55</v>
      </c>
      <c r="H5517">
        <v>92507</v>
      </c>
      <c r="I5517" t="str" cm="1">
        <f t="array" ref="I5517">IFERROR(INDEX(scheduling_data!H:H,MATCH(B5517&amp;D5517,scheduling_data!D:D&amp;scheduling_data!A:A,0)),"")</f>
        <v>Victoria Miley</v>
      </c>
      <c r="J5517" t="str">
        <f t="shared" si="258"/>
        <v>No</v>
      </c>
      <c r="K5517" t="str">
        <f t="shared" si="259"/>
        <v>3445336.375Victoria Miley</v>
      </c>
      <c r="L5517" t="str">
        <f t="shared" si="260"/>
        <v>No</v>
      </c>
    </row>
    <row r="5518" spans="1:12" x14ac:dyDescent="0.3">
      <c r="A5518" t="s">
        <v>137</v>
      </c>
      <c r="B5518">
        <v>34</v>
      </c>
      <c r="C5518" s="1">
        <v>45357</v>
      </c>
      <c r="D5518" s="1">
        <v>45338.333333333336</v>
      </c>
      <c r="E5518">
        <v>0.45</v>
      </c>
      <c r="F5518" t="s">
        <v>9</v>
      </c>
      <c r="G5518" t="s">
        <v>55</v>
      </c>
      <c r="H5518">
        <v>97530</v>
      </c>
      <c r="I5518" t="str" cm="1">
        <f t="array" ref="I5518">IFERROR(INDEX(scheduling_data!H:H,MATCH(B5518&amp;D5518,scheduling_data!D:D&amp;scheduling_data!A:A,0)),"")</f>
        <v>Amber Hickman</v>
      </c>
      <c r="J5518" t="str">
        <f t="shared" si="258"/>
        <v>No</v>
      </c>
      <c r="K5518" t="str">
        <f t="shared" si="259"/>
        <v>3445338.3333333333Amber Hickman</v>
      </c>
      <c r="L5518" t="str">
        <f t="shared" si="260"/>
        <v>No</v>
      </c>
    </row>
    <row r="5519" spans="1:12" x14ac:dyDescent="0.3">
      <c r="A5519" t="s">
        <v>137</v>
      </c>
      <c r="B5519">
        <v>34</v>
      </c>
      <c r="C5519" s="1">
        <v>45357</v>
      </c>
      <c r="D5519" s="1">
        <v>45338.333333333336</v>
      </c>
      <c r="E5519">
        <v>21.85</v>
      </c>
      <c r="F5519" t="s">
        <v>19</v>
      </c>
      <c r="G5519" t="s">
        <v>57</v>
      </c>
      <c r="H5519">
        <v>97530</v>
      </c>
      <c r="I5519" t="str" cm="1">
        <f t="array" ref="I5519">IFERROR(INDEX(scheduling_data!H:H,MATCH(B5519&amp;D5519,scheduling_data!D:D&amp;scheduling_data!A:A,0)),"")</f>
        <v>Amber Hickman</v>
      </c>
      <c r="J5519" t="str">
        <f t="shared" si="258"/>
        <v>No</v>
      </c>
      <c r="K5519" t="str">
        <f t="shared" si="259"/>
        <v>3445338.3333333333Amber Hickman</v>
      </c>
      <c r="L5519" t="str">
        <f t="shared" si="260"/>
        <v>Yes</v>
      </c>
    </row>
    <row r="5520" spans="1:12" x14ac:dyDescent="0.3">
      <c r="A5520" t="s">
        <v>137</v>
      </c>
      <c r="B5520">
        <v>34</v>
      </c>
      <c r="C5520" s="1">
        <v>45357</v>
      </c>
      <c r="D5520" s="1">
        <v>45338.333333333336</v>
      </c>
      <c r="E5520">
        <v>46.14</v>
      </c>
      <c r="F5520" t="s">
        <v>9</v>
      </c>
      <c r="G5520" t="s">
        <v>56</v>
      </c>
      <c r="H5520">
        <v>97530</v>
      </c>
      <c r="I5520" t="str" cm="1">
        <f t="array" ref="I5520">IFERROR(INDEX(scheduling_data!H:H,MATCH(B5520&amp;D5520,scheduling_data!D:D&amp;scheduling_data!A:A,0)),"")</f>
        <v>Amber Hickman</v>
      </c>
      <c r="J5520" t="str">
        <f t="shared" si="258"/>
        <v>No</v>
      </c>
      <c r="K5520" t="str">
        <f t="shared" si="259"/>
        <v>3445338.3333333333Amber Hickman</v>
      </c>
      <c r="L5520" t="str">
        <f t="shared" si="260"/>
        <v>No</v>
      </c>
    </row>
    <row r="5521" spans="1:12" x14ac:dyDescent="0.3">
      <c r="A5521" t="s">
        <v>137</v>
      </c>
      <c r="B5521">
        <v>34</v>
      </c>
      <c r="C5521" s="1">
        <v>45357</v>
      </c>
      <c r="D5521" s="1">
        <v>45338.333333333336</v>
      </c>
      <c r="E5521">
        <v>5.86</v>
      </c>
      <c r="F5521" t="s">
        <v>9</v>
      </c>
      <c r="G5521" t="s">
        <v>54</v>
      </c>
      <c r="H5521">
        <v>97110</v>
      </c>
      <c r="I5521" t="str" cm="1">
        <f t="array" ref="I5521">IFERROR(INDEX(scheduling_data!H:H,MATCH(B5521&amp;D5521,scheduling_data!D:D&amp;scheduling_data!A:A,0)),"")</f>
        <v>Amber Hickman</v>
      </c>
      <c r="J5521" t="str">
        <f t="shared" si="258"/>
        <v>No</v>
      </c>
      <c r="K5521" t="str">
        <f t="shared" si="259"/>
        <v>3445338.3333333333Amber Hickman</v>
      </c>
      <c r="L5521" t="str">
        <f t="shared" si="260"/>
        <v>No</v>
      </c>
    </row>
    <row r="5522" spans="1:12" x14ac:dyDescent="0.3">
      <c r="A5522" t="s">
        <v>137</v>
      </c>
      <c r="B5522">
        <v>34</v>
      </c>
      <c r="C5522" s="1">
        <v>45357</v>
      </c>
      <c r="D5522" s="1">
        <v>45338.333333333336</v>
      </c>
      <c r="E5522">
        <v>0.28000000000000003</v>
      </c>
      <c r="F5522" t="s">
        <v>9</v>
      </c>
      <c r="G5522" t="s">
        <v>55</v>
      </c>
      <c r="H5522">
        <v>97110</v>
      </c>
      <c r="I5522" t="str" cm="1">
        <f t="array" ref="I5522">IFERROR(INDEX(scheduling_data!H:H,MATCH(B5522&amp;D5522,scheduling_data!D:D&amp;scheduling_data!A:A,0)),"")</f>
        <v>Amber Hickman</v>
      </c>
      <c r="J5522" t="str">
        <f t="shared" si="258"/>
        <v>No</v>
      </c>
      <c r="K5522" t="str">
        <f t="shared" si="259"/>
        <v>3445338.3333333333Amber Hickman</v>
      </c>
      <c r="L5522" t="str">
        <f t="shared" si="260"/>
        <v>No</v>
      </c>
    </row>
    <row r="5523" spans="1:12" x14ac:dyDescent="0.3">
      <c r="A5523" t="s">
        <v>137</v>
      </c>
      <c r="B5523">
        <v>34</v>
      </c>
      <c r="C5523" s="1">
        <v>45357</v>
      </c>
      <c r="D5523" s="1">
        <v>45338.333333333336</v>
      </c>
      <c r="E5523">
        <v>50.8</v>
      </c>
      <c r="F5523" t="s">
        <v>9</v>
      </c>
      <c r="G5523" t="s">
        <v>56</v>
      </c>
      <c r="H5523">
        <v>97110</v>
      </c>
      <c r="I5523" t="str" cm="1">
        <f t="array" ref="I5523">IFERROR(INDEX(scheduling_data!H:H,MATCH(B5523&amp;D5523,scheduling_data!D:D&amp;scheduling_data!A:A,0)),"")</f>
        <v>Amber Hickman</v>
      </c>
      <c r="J5523" t="str">
        <f t="shared" si="258"/>
        <v>No</v>
      </c>
      <c r="K5523" t="str">
        <f t="shared" si="259"/>
        <v>3445338.3333333333Amber Hickman</v>
      </c>
      <c r="L5523" t="str">
        <f t="shared" si="260"/>
        <v>No</v>
      </c>
    </row>
    <row r="5524" spans="1:12" x14ac:dyDescent="0.3">
      <c r="A5524" t="s">
        <v>137</v>
      </c>
      <c r="B5524">
        <v>34</v>
      </c>
      <c r="C5524" s="1">
        <v>45357</v>
      </c>
      <c r="D5524" s="1">
        <v>45338.333333333336</v>
      </c>
      <c r="E5524">
        <v>13.89</v>
      </c>
      <c r="F5524" t="s">
        <v>19</v>
      </c>
      <c r="G5524" t="s">
        <v>57</v>
      </c>
      <c r="H5524">
        <v>97110</v>
      </c>
      <c r="I5524" t="str" cm="1">
        <f t="array" ref="I5524">IFERROR(INDEX(scheduling_data!H:H,MATCH(B5524&amp;D5524,scheduling_data!D:D&amp;scheduling_data!A:A,0)),"")</f>
        <v>Amber Hickman</v>
      </c>
      <c r="J5524" t="str">
        <f t="shared" si="258"/>
        <v>No</v>
      </c>
      <c r="K5524" t="str">
        <f t="shared" si="259"/>
        <v>3445338.3333333333Amber Hickman</v>
      </c>
      <c r="L5524" t="str">
        <f t="shared" si="260"/>
        <v>Yes</v>
      </c>
    </row>
    <row r="5525" spans="1:12" x14ac:dyDescent="0.3">
      <c r="A5525" t="s">
        <v>137</v>
      </c>
      <c r="B5525">
        <v>34</v>
      </c>
      <c r="C5525" s="1">
        <v>45357</v>
      </c>
      <c r="D5525" s="1">
        <v>45341.333333333336</v>
      </c>
      <c r="E5525">
        <v>45.06</v>
      </c>
      <c r="F5525" t="s">
        <v>9</v>
      </c>
      <c r="G5525" t="s">
        <v>56</v>
      </c>
      <c r="H5525">
        <v>97530</v>
      </c>
      <c r="I5525" t="str" cm="1">
        <f t="array" ref="I5525">IFERROR(INDEX(scheduling_data!H:H,MATCH(B5525&amp;D5525,scheduling_data!D:D&amp;scheduling_data!A:A,0)),"")</f>
        <v>Amber Hickman</v>
      </c>
      <c r="J5525" t="str">
        <f t="shared" si="258"/>
        <v>No</v>
      </c>
      <c r="K5525" t="str">
        <f t="shared" si="259"/>
        <v>3445341.3333333333Amber Hickman</v>
      </c>
      <c r="L5525" t="str">
        <f t="shared" si="260"/>
        <v>No</v>
      </c>
    </row>
    <row r="5526" spans="1:12" x14ac:dyDescent="0.3">
      <c r="A5526" t="s">
        <v>137</v>
      </c>
      <c r="B5526">
        <v>34</v>
      </c>
      <c r="C5526" s="1">
        <v>45357</v>
      </c>
      <c r="D5526" s="1">
        <v>45341.333333333336</v>
      </c>
      <c r="E5526">
        <v>0.56999999999999995</v>
      </c>
      <c r="F5526" t="s">
        <v>9</v>
      </c>
      <c r="G5526" t="s">
        <v>55</v>
      </c>
      <c r="H5526">
        <v>97110</v>
      </c>
      <c r="I5526" t="str" cm="1">
        <f t="array" ref="I5526">IFERROR(INDEX(scheduling_data!H:H,MATCH(B5526&amp;D5526,scheduling_data!D:D&amp;scheduling_data!A:A,0)),"")</f>
        <v>Amber Hickman</v>
      </c>
      <c r="J5526" t="str">
        <f t="shared" si="258"/>
        <v>No</v>
      </c>
      <c r="K5526" t="str">
        <f t="shared" si="259"/>
        <v>3445341.3333333333Amber Hickman</v>
      </c>
      <c r="L5526" t="str">
        <f t="shared" si="260"/>
        <v>No</v>
      </c>
    </row>
    <row r="5527" spans="1:12" x14ac:dyDescent="0.3">
      <c r="A5527" t="s">
        <v>137</v>
      </c>
      <c r="B5527">
        <v>34</v>
      </c>
      <c r="C5527" s="1">
        <v>45357</v>
      </c>
      <c r="D5527" s="1">
        <v>45341.333333333336</v>
      </c>
      <c r="E5527">
        <v>9.06</v>
      </c>
      <c r="F5527" t="s">
        <v>9</v>
      </c>
      <c r="G5527" t="s">
        <v>54</v>
      </c>
      <c r="H5527">
        <v>97530</v>
      </c>
      <c r="I5527" t="str" cm="1">
        <f t="array" ref="I5527">IFERROR(INDEX(scheduling_data!H:H,MATCH(B5527&amp;D5527,scheduling_data!D:D&amp;scheduling_data!A:A,0)),"")</f>
        <v>Amber Hickman</v>
      </c>
      <c r="J5527" t="str">
        <f t="shared" si="258"/>
        <v>No</v>
      </c>
      <c r="K5527" t="str">
        <f t="shared" si="259"/>
        <v>3445341.3333333333Amber Hickman</v>
      </c>
      <c r="L5527" t="str">
        <f t="shared" si="260"/>
        <v>No</v>
      </c>
    </row>
    <row r="5528" spans="1:12" x14ac:dyDescent="0.3">
      <c r="A5528" t="s">
        <v>137</v>
      </c>
      <c r="B5528">
        <v>34</v>
      </c>
      <c r="C5528" s="1">
        <v>45357</v>
      </c>
      <c r="D5528" s="1">
        <v>45341.333333333336</v>
      </c>
      <c r="E5528">
        <v>0.32</v>
      </c>
      <c r="F5528" t="s">
        <v>9</v>
      </c>
      <c r="G5528" t="s">
        <v>55</v>
      </c>
      <c r="H5528">
        <v>97530</v>
      </c>
      <c r="I5528" t="str" cm="1">
        <f t="array" ref="I5528">IFERROR(INDEX(scheduling_data!H:H,MATCH(B5528&amp;D5528,scheduling_data!D:D&amp;scheduling_data!A:A,0)),"")</f>
        <v>Amber Hickman</v>
      </c>
      <c r="J5528" t="str">
        <f t="shared" si="258"/>
        <v>No</v>
      </c>
      <c r="K5528" t="str">
        <f t="shared" si="259"/>
        <v>3445341.3333333333Amber Hickman</v>
      </c>
      <c r="L5528" t="str">
        <f t="shared" si="260"/>
        <v>No</v>
      </c>
    </row>
    <row r="5529" spans="1:12" x14ac:dyDescent="0.3">
      <c r="A5529" t="s">
        <v>137</v>
      </c>
      <c r="B5529">
        <v>34</v>
      </c>
      <c r="C5529" s="1">
        <v>45357</v>
      </c>
      <c r="D5529" s="1">
        <v>45341.333333333336</v>
      </c>
      <c r="E5529">
        <v>15.81</v>
      </c>
      <c r="F5529" t="s">
        <v>19</v>
      </c>
      <c r="G5529" t="s">
        <v>57</v>
      </c>
      <c r="H5529">
        <v>97530</v>
      </c>
      <c r="I5529" t="str" cm="1">
        <f t="array" ref="I5529">IFERROR(INDEX(scheduling_data!H:H,MATCH(B5529&amp;D5529,scheduling_data!D:D&amp;scheduling_data!A:A,0)),"")</f>
        <v>Amber Hickman</v>
      </c>
      <c r="J5529" t="str">
        <f t="shared" si="258"/>
        <v>No</v>
      </c>
      <c r="K5529" t="str">
        <f t="shared" si="259"/>
        <v>3445341.3333333333Amber Hickman</v>
      </c>
      <c r="L5529" t="str">
        <f t="shared" si="260"/>
        <v>Yes</v>
      </c>
    </row>
    <row r="5530" spans="1:12" x14ac:dyDescent="0.3">
      <c r="A5530" t="s">
        <v>137</v>
      </c>
      <c r="B5530">
        <v>34</v>
      </c>
      <c r="C5530" s="1">
        <v>45357</v>
      </c>
      <c r="D5530" s="1">
        <v>45341.333333333336</v>
      </c>
      <c r="E5530">
        <v>101.6</v>
      </c>
      <c r="F5530" t="s">
        <v>9</v>
      </c>
      <c r="G5530" t="s">
        <v>56</v>
      </c>
      <c r="H5530">
        <v>97110</v>
      </c>
      <c r="I5530" t="str" cm="1">
        <f t="array" ref="I5530">IFERROR(INDEX(scheduling_data!H:H,MATCH(B5530&amp;D5530,scheduling_data!D:D&amp;scheduling_data!A:A,0)),"")</f>
        <v>Amber Hickman</v>
      </c>
      <c r="J5530" t="str">
        <f t="shared" si="258"/>
        <v>No</v>
      </c>
      <c r="K5530" t="str">
        <f t="shared" si="259"/>
        <v>3445341.3333333333Amber Hickman</v>
      </c>
      <c r="L5530" t="str">
        <f t="shared" si="260"/>
        <v>No</v>
      </c>
    </row>
    <row r="5531" spans="1:12" x14ac:dyDescent="0.3">
      <c r="A5531" t="s">
        <v>137</v>
      </c>
      <c r="B5531">
        <v>34</v>
      </c>
      <c r="C5531" s="1">
        <v>45357</v>
      </c>
      <c r="D5531" s="1">
        <v>45341.333333333336</v>
      </c>
      <c r="E5531">
        <v>27.77</v>
      </c>
      <c r="F5531" t="s">
        <v>19</v>
      </c>
      <c r="G5531" t="s">
        <v>57</v>
      </c>
      <c r="H5531">
        <v>97110</v>
      </c>
      <c r="I5531" t="str" cm="1">
        <f t="array" ref="I5531">IFERROR(INDEX(scheduling_data!H:H,MATCH(B5531&amp;D5531,scheduling_data!D:D&amp;scheduling_data!A:A,0)),"")</f>
        <v>Amber Hickman</v>
      </c>
      <c r="J5531" t="str">
        <f t="shared" si="258"/>
        <v>No</v>
      </c>
      <c r="K5531" t="str">
        <f t="shared" si="259"/>
        <v>3445341.3333333333Amber Hickman</v>
      </c>
      <c r="L5531" t="str">
        <f t="shared" si="260"/>
        <v>Yes</v>
      </c>
    </row>
    <row r="5532" spans="1:12" x14ac:dyDescent="0.3">
      <c r="A5532" t="s">
        <v>137</v>
      </c>
      <c r="B5532">
        <v>34</v>
      </c>
      <c r="C5532" s="1">
        <v>45357</v>
      </c>
      <c r="D5532" s="1">
        <v>45341.333333333336</v>
      </c>
      <c r="E5532">
        <v>11.72</v>
      </c>
      <c r="F5532" t="s">
        <v>9</v>
      </c>
      <c r="G5532" t="s">
        <v>54</v>
      </c>
      <c r="H5532">
        <v>97110</v>
      </c>
      <c r="I5532" t="str" cm="1">
        <f t="array" ref="I5532">IFERROR(INDEX(scheduling_data!H:H,MATCH(B5532&amp;D5532,scheduling_data!D:D&amp;scheduling_data!A:A,0)),"")</f>
        <v>Amber Hickman</v>
      </c>
      <c r="J5532" t="str">
        <f t="shared" si="258"/>
        <v>No</v>
      </c>
      <c r="K5532" t="str">
        <f t="shared" si="259"/>
        <v>3445341.3333333333Amber Hickman</v>
      </c>
      <c r="L5532" t="str">
        <f t="shared" si="260"/>
        <v>No</v>
      </c>
    </row>
    <row r="5533" spans="1:12" x14ac:dyDescent="0.3">
      <c r="A5533" t="s">
        <v>137</v>
      </c>
      <c r="B5533">
        <v>34</v>
      </c>
      <c r="C5533" s="1">
        <v>45357</v>
      </c>
      <c r="D5533" s="1">
        <v>45341.375</v>
      </c>
      <c r="E5533">
        <v>79.900000000000006</v>
      </c>
      <c r="F5533" t="s">
        <v>9</v>
      </c>
      <c r="G5533" t="s">
        <v>56</v>
      </c>
      <c r="H5533">
        <v>92507</v>
      </c>
      <c r="I5533" t="str" cm="1">
        <f t="array" ref="I5533">IFERROR(INDEX(scheduling_data!H:H,MATCH(B5533&amp;D5533,scheduling_data!D:D&amp;scheduling_data!A:A,0)),"")</f>
        <v>D'Anna Pullen</v>
      </c>
      <c r="J5533" t="str">
        <f t="shared" si="258"/>
        <v>No</v>
      </c>
      <c r="K5533" t="str">
        <f t="shared" si="259"/>
        <v>3445341.375D'Anna Pullen</v>
      </c>
      <c r="L5533" t="str">
        <f t="shared" si="260"/>
        <v>No</v>
      </c>
    </row>
    <row r="5534" spans="1:12" x14ac:dyDescent="0.3">
      <c r="A5534" t="s">
        <v>137</v>
      </c>
      <c r="B5534">
        <v>34</v>
      </c>
      <c r="C5534" s="1">
        <v>45357</v>
      </c>
      <c r="D5534" s="1">
        <v>45341.375</v>
      </c>
      <c r="E5534">
        <v>1.1200000000000001</v>
      </c>
      <c r="F5534" t="s">
        <v>9</v>
      </c>
      <c r="G5534" t="s">
        <v>55</v>
      </c>
      <c r="H5534">
        <v>92507</v>
      </c>
      <c r="I5534" t="str" cm="1">
        <f t="array" ref="I5534">IFERROR(INDEX(scheduling_data!H:H,MATCH(B5534&amp;D5534,scheduling_data!D:D&amp;scheduling_data!A:A,0)),"")</f>
        <v>D'Anna Pullen</v>
      </c>
      <c r="J5534" t="str">
        <f t="shared" si="258"/>
        <v>No</v>
      </c>
      <c r="K5534" t="str">
        <f t="shared" si="259"/>
        <v>3445341.375D'Anna Pullen</v>
      </c>
      <c r="L5534" t="str">
        <f t="shared" si="260"/>
        <v>No</v>
      </c>
    </row>
    <row r="5535" spans="1:12" x14ac:dyDescent="0.3">
      <c r="A5535" t="s">
        <v>137</v>
      </c>
      <c r="B5535">
        <v>34</v>
      </c>
      <c r="C5535" s="1">
        <v>45357</v>
      </c>
      <c r="D5535" s="1">
        <v>45341.375</v>
      </c>
      <c r="E5535">
        <v>54.96</v>
      </c>
      <c r="F5535" t="s">
        <v>19</v>
      </c>
      <c r="G5535" t="s">
        <v>57</v>
      </c>
      <c r="H5535">
        <v>92507</v>
      </c>
      <c r="I5535" t="str" cm="1">
        <f t="array" ref="I5535">IFERROR(INDEX(scheduling_data!H:H,MATCH(B5535&amp;D5535,scheduling_data!D:D&amp;scheduling_data!A:A,0)),"")</f>
        <v>D'Anna Pullen</v>
      </c>
      <c r="J5535" t="str">
        <f t="shared" si="258"/>
        <v>No</v>
      </c>
      <c r="K5535" t="str">
        <f t="shared" si="259"/>
        <v>3445341.375D'Anna Pullen</v>
      </c>
      <c r="L5535" t="str">
        <f t="shared" si="260"/>
        <v>Yes</v>
      </c>
    </row>
    <row r="5536" spans="1:12" x14ac:dyDescent="0.3">
      <c r="A5536" t="s">
        <v>137</v>
      </c>
      <c r="B5536">
        <v>34</v>
      </c>
      <c r="C5536" s="1">
        <v>45359</v>
      </c>
      <c r="D5536" s="1">
        <v>45343.333333333336</v>
      </c>
      <c r="E5536">
        <v>0.56999999999999995</v>
      </c>
      <c r="F5536" t="s">
        <v>9</v>
      </c>
      <c r="G5536" t="s">
        <v>55</v>
      </c>
      <c r="H5536">
        <v>97110</v>
      </c>
      <c r="I5536" t="str" cm="1">
        <f t="array" ref="I5536">IFERROR(INDEX(scheduling_data!H:H,MATCH(B5536&amp;D5536,scheduling_data!D:D&amp;scheduling_data!A:A,0)),"")</f>
        <v>Jessica Pittman</v>
      </c>
      <c r="J5536" t="str">
        <f t="shared" si="258"/>
        <v>No</v>
      </c>
      <c r="K5536" t="str">
        <f t="shared" si="259"/>
        <v>3445343.3333333333Jessica Pittman</v>
      </c>
      <c r="L5536" t="str">
        <f t="shared" si="260"/>
        <v>No</v>
      </c>
    </row>
    <row r="5537" spans="1:12" x14ac:dyDescent="0.3">
      <c r="A5537" t="s">
        <v>137</v>
      </c>
      <c r="B5537">
        <v>34</v>
      </c>
      <c r="C5537" s="1">
        <v>45359</v>
      </c>
      <c r="D5537" s="1">
        <v>45343.333333333336</v>
      </c>
      <c r="E5537">
        <v>11.72</v>
      </c>
      <c r="F5537" t="s">
        <v>9</v>
      </c>
      <c r="G5537" t="s">
        <v>54</v>
      </c>
      <c r="H5537">
        <v>97110</v>
      </c>
      <c r="I5537" t="str" cm="1">
        <f t="array" ref="I5537">IFERROR(INDEX(scheduling_data!H:H,MATCH(B5537&amp;D5537,scheduling_data!D:D&amp;scheduling_data!A:A,0)),"")</f>
        <v>Jessica Pittman</v>
      </c>
      <c r="J5537" t="str">
        <f t="shared" si="258"/>
        <v>No</v>
      </c>
      <c r="K5537" t="str">
        <f t="shared" si="259"/>
        <v>3445343.3333333333Jessica Pittman</v>
      </c>
      <c r="L5537" t="str">
        <f t="shared" si="260"/>
        <v>No</v>
      </c>
    </row>
    <row r="5538" spans="1:12" x14ac:dyDescent="0.3">
      <c r="A5538" t="s">
        <v>137</v>
      </c>
      <c r="B5538">
        <v>34</v>
      </c>
      <c r="C5538" s="1">
        <v>45359</v>
      </c>
      <c r="D5538" s="1">
        <v>45343.333333333336</v>
      </c>
      <c r="E5538">
        <v>27.77</v>
      </c>
      <c r="F5538" t="s">
        <v>19</v>
      </c>
      <c r="G5538" t="s">
        <v>57</v>
      </c>
      <c r="H5538">
        <v>97110</v>
      </c>
      <c r="I5538" t="str" cm="1">
        <f t="array" ref="I5538">IFERROR(INDEX(scheduling_data!H:H,MATCH(B5538&amp;D5538,scheduling_data!D:D&amp;scheduling_data!A:A,0)),"")</f>
        <v>Jessica Pittman</v>
      </c>
      <c r="J5538" t="str">
        <f t="shared" si="258"/>
        <v>No</v>
      </c>
      <c r="K5538" t="str">
        <f t="shared" si="259"/>
        <v>3445343.3333333333Jessica Pittman</v>
      </c>
      <c r="L5538" t="str">
        <f t="shared" si="260"/>
        <v>Yes</v>
      </c>
    </row>
    <row r="5539" spans="1:12" x14ac:dyDescent="0.3">
      <c r="A5539" t="s">
        <v>137</v>
      </c>
      <c r="B5539">
        <v>34</v>
      </c>
      <c r="C5539" s="1">
        <v>45359</v>
      </c>
      <c r="D5539" s="1">
        <v>45343.333333333336</v>
      </c>
      <c r="E5539">
        <v>101.6</v>
      </c>
      <c r="F5539" t="s">
        <v>9</v>
      </c>
      <c r="G5539" t="s">
        <v>56</v>
      </c>
      <c r="H5539">
        <v>97110</v>
      </c>
      <c r="I5539" t="str" cm="1">
        <f t="array" ref="I5539">IFERROR(INDEX(scheduling_data!H:H,MATCH(B5539&amp;D5539,scheduling_data!D:D&amp;scheduling_data!A:A,0)),"")</f>
        <v>Jessica Pittman</v>
      </c>
      <c r="J5539" t="str">
        <f t="shared" si="258"/>
        <v>No</v>
      </c>
      <c r="K5539" t="str">
        <f t="shared" si="259"/>
        <v>3445343.3333333333Jessica Pittman</v>
      </c>
      <c r="L5539" t="str">
        <f t="shared" si="260"/>
        <v>No</v>
      </c>
    </row>
    <row r="5540" spans="1:12" x14ac:dyDescent="0.3">
      <c r="A5540" t="s">
        <v>137</v>
      </c>
      <c r="B5540">
        <v>34</v>
      </c>
      <c r="C5540" s="1">
        <v>45359</v>
      </c>
      <c r="D5540" s="1">
        <v>45343.375</v>
      </c>
      <c r="E5540">
        <v>13.23</v>
      </c>
      <c r="F5540" t="s">
        <v>19</v>
      </c>
      <c r="G5540" t="s">
        <v>57</v>
      </c>
      <c r="H5540">
        <v>92507</v>
      </c>
      <c r="I5540" t="str" cm="1">
        <f t="array" ref="I5540">IFERROR(INDEX(scheduling_data!H:H,MATCH(B5540&amp;D5540,scheduling_data!D:D&amp;scheduling_data!A:A,0)),"")</f>
        <v>D'Anna Pullen</v>
      </c>
      <c r="J5540" t="str">
        <f t="shared" si="258"/>
        <v>No</v>
      </c>
      <c r="K5540" t="str">
        <f t="shared" si="259"/>
        <v>3445343.375D'Anna Pullen</v>
      </c>
      <c r="L5540" t="str">
        <f t="shared" si="260"/>
        <v>Yes</v>
      </c>
    </row>
    <row r="5541" spans="1:12" x14ac:dyDescent="0.3">
      <c r="A5541" t="s">
        <v>137</v>
      </c>
      <c r="B5541">
        <v>34</v>
      </c>
      <c r="C5541" s="1">
        <v>45359</v>
      </c>
      <c r="D5541" s="1">
        <v>45343.375</v>
      </c>
      <c r="E5541">
        <v>79.900000000000006</v>
      </c>
      <c r="F5541" t="s">
        <v>9</v>
      </c>
      <c r="G5541" t="s">
        <v>56</v>
      </c>
      <c r="H5541">
        <v>92507</v>
      </c>
      <c r="I5541" t="str" cm="1">
        <f t="array" ref="I5541">IFERROR(INDEX(scheduling_data!H:H,MATCH(B5541&amp;D5541,scheduling_data!D:D&amp;scheduling_data!A:A,0)),"")</f>
        <v>D'Anna Pullen</v>
      </c>
      <c r="J5541" t="str">
        <f t="shared" si="258"/>
        <v>No</v>
      </c>
      <c r="K5541" t="str">
        <f t="shared" si="259"/>
        <v>3445343.375D'Anna Pullen</v>
      </c>
      <c r="L5541" t="str">
        <f t="shared" si="260"/>
        <v>No</v>
      </c>
    </row>
    <row r="5542" spans="1:12" x14ac:dyDescent="0.3">
      <c r="A5542" t="s">
        <v>137</v>
      </c>
      <c r="B5542">
        <v>34</v>
      </c>
      <c r="C5542" s="1">
        <v>45359</v>
      </c>
      <c r="D5542" s="1">
        <v>45343.375</v>
      </c>
      <c r="E5542">
        <v>0.27</v>
      </c>
      <c r="F5542" t="s">
        <v>9</v>
      </c>
      <c r="G5542" t="s">
        <v>55</v>
      </c>
      <c r="H5542">
        <v>92507</v>
      </c>
      <c r="I5542" t="str" cm="1">
        <f t="array" ref="I5542">IFERROR(INDEX(scheduling_data!H:H,MATCH(B5542&amp;D5542,scheduling_data!D:D&amp;scheduling_data!A:A,0)),"")</f>
        <v>D'Anna Pullen</v>
      </c>
      <c r="J5542" t="str">
        <f t="shared" si="258"/>
        <v>No</v>
      </c>
      <c r="K5542" t="str">
        <f t="shared" si="259"/>
        <v>3445343.375D'Anna Pullen</v>
      </c>
      <c r="L5542" t="str">
        <f t="shared" si="260"/>
        <v>No</v>
      </c>
    </row>
    <row r="5543" spans="1:12" x14ac:dyDescent="0.3">
      <c r="A5543" t="s">
        <v>137</v>
      </c>
      <c r="B5543">
        <v>34</v>
      </c>
      <c r="C5543" s="1">
        <v>45359</v>
      </c>
      <c r="D5543" s="1">
        <v>45343.375</v>
      </c>
      <c r="E5543">
        <v>0</v>
      </c>
      <c r="F5543" t="s">
        <v>9</v>
      </c>
      <c r="G5543" t="s">
        <v>459</v>
      </c>
      <c r="H5543">
        <v>92507</v>
      </c>
      <c r="I5543" t="str" cm="1">
        <f t="array" ref="I5543">IFERROR(INDEX(scheduling_data!H:H,MATCH(B5543&amp;D5543,scheduling_data!D:D&amp;scheduling_data!A:A,0)),"")</f>
        <v>D'Anna Pullen</v>
      </c>
      <c r="J5543" t="str">
        <f t="shared" si="258"/>
        <v>No</v>
      </c>
      <c r="K5543" t="str">
        <f t="shared" si="259"/>
        <v>3445343.375D'Anna Pullen</v>
      </c>
      <c r="L5543" t="str">
        <f t="shared" si="260"/>
        <v>No</v>
      </c>
    </row>
    <row r="5544" spans="1:12" x14ac:dyDescent="0.3">
      <c r="A5544" t="s">
        <v>137</v>
      </c>
      <c r="B5544">
        <v>34</v>
      </c>
      <c r="C5544" s="1">
        <v>45357.848611111112</v>
      </c>
      <c r="D5544" s="1">
        <v>45345.333333333336</v>
      </c>
      <c r="E5544">
        <v>0</v>
      </c>
      <c r="F5544" t="s">
        <v>9</v>
      </c>
      <c r="G5544" t="s">
        <v>460</v>
      </c>
      <c r="H5544">
        <v>97112</v>
      </c>
      <c r="I5544" t="str" cm="1">
        <f t="array" ref="I5544">IFERROR(INDEX(scheduling_data!H:H,MATCH(B5544&amp;D5544,scheduling_data!D:D&amp;scheduling_data!A:A,0)),"")</f>
        <v>Amber Hickman</v>
      </c>
      <c r="J5544" t="str">
        <f t="shared" si="258"/>
        <v>No</v>
      </c>
      <c r="K5544" t="str">
        <f t="shared" si="259"/>
        <v>3445345.3333333333Amber Hickman</v>
      </c>
      <c r="L5544" t="str">
        <f t="shared" si="260"/>
        <v>No</v>
      </c>
    </row>
    <row r="5545" spans="1:12" x14ac:dyDescent="0.3">
      <c r="A5545" t="s">
        <v>137</v>
      </c>
      <c r="B5545">
        <v>34</v>
      </c>
      <c r="C5545" s="1">
        <v>45357.848611111112</v>
      </c>
      <c r="D5545" s="1">
        <v>45345.333333333336</v>
      </c>
      <c r="E5545">
        <v>0</v>
      </c>
      <c r="F5545" t="s">
        <v>9</v>
      </c>
      <c r="G5545" t="s">
        <v>460</v>
      </c>
      <c r="H5545">
        <v>97530</v>
      </c>
      <c r="I5545" t="str" cm="1">
        <f t="array" ref="I5545">IFERROR(INDEX(scheduling_data!H:H,MATCH(B5545&amp;D5545,scheduling_data!D:D&amp;scheduling_data!A:A,0)),"")</f>
        <v>Amber Hickman</v>
      </c>
      <c r="J5545" t="str">
        <f t="shared" si="258"/>
        <v>No</v>
      </c>
      <c r="K5545" t="str">
        <f t="shared" si="259"/>
        <v>3445345.3333333333Amber Hickman</v>
      </c>
      <c r="L5545" t="str">
        <f t="shared" si="260"/>
        <v>No</v>
      </c>
    </row>
    <row r="5546" spans="1:12" x14ac:dyDescent="0.3">
      <c r="A5546" t="s">
        <v>137</v>
      </c>
      <c r="B5546">
        <v>34</v>
      </c>
      <c r="C5546" s="1">
        <v>45357.848611111112</v>
      </c>
      <c r="D5546" s="1">
        <v>45345.333333333336</v>
      </c>
      <c r="E5546">
        <v>0</v>
      </c>
      <c r="F5546" t="s">
        <v>9</v>
      </c>
      <c r="G5546" t="s">
        <v>460</v>
      </c>
      <c r="H5546">
        <v>97110</v>
      </c>
      <c r="I5546" t="str" cm="1">
        <f t="array" ref="I5546">IFERROR(INDEX(scheduling_data!H:H,MATCH(B5546&amp;D5546,scheduling_data!D:D&amp;scheduling_data!A:A,0)),"")</f>
        <v>Amber Hickman</v>
      </c>
      <c r="J5546" t="str">
        <f t="shared" si="258"/>
        <v>No</v>
      </c>
      <c r="K5546" t="str">
        <f t="shared" si="259"/>
        <v>3445345.3333333333Amber Hickman</v>
      </c>
      <c r="L5546" t="str">
        <f t="shared" si="260"/>
        <v>No</v>
      </c>
    </row>
    <row r="5547" spans="1:12" x14ac:dyDescent="0.3">
      <c r="A5547" t="s">
        <v>137</v>
      </c>
      <c r="B5547">
        <v>34</v>
      </c>
      <c r="C5547" s="1">
        <v>45357.848611111112</v>
      </c>
      <c r="D5547" s="1">
        <v>45348.333333333336</v>
      </c>
      <c r="E5547">
        <v>0</v>
      </c>
      <c r="F5547" t="s">
        <v>9</v>
      </c>
      <c r="G5547" t="s">
        <v>460</v>
      </c>
      <c r="H5547">
        <v>97112</v>
      </c>
      <c r="I5547" t="str" cm="1">
        <f t="array" ref="I5547">IFERROR(INDEX(scheduling_data!H:H,MATCH(B5547&amp;D5547,scheduling_data!D:D&amp;scheduling_data!A:A,0)),"")</f>
        <v>Amber Hickman</v>
      </c>
      <c r="J5547" t="str">
        <f t="shared" si="258"/>
        <v>No</v>
      </c>
      <c r="K5547" t="str">
        <f t="shared" si="259"/>
        <v>3445348.3333333333Amber Hickman</v>
      </c>
      <c r="L5547" t="str">
        <f t="shared" si="260"/>
        <v>No</v>
      </c>
    </row>
    <row r="5548" spans="1:12" x14ac:dyDescent="0.3">
      <c r="A5548" t="s">
        <v>137</v>
      </c>
      <c r="B5548">
        <v>34</v>
      </c>
      <c r="C5548" s="1">
        <v>45357.848611111112</v>
      </c>
      <c r="D5548" s="1">
        <v>45348.333333333336</v>
      </c>
      <c r="E5548">
        <v>0</v>
      </c>
      <c r="F5548" t="s">
        <v>9</v>
      </c>
      <c r="G5548" t="s">
        <v>460</v>
      </c>
      <c r="H5548">
        <v>97110</v>
      </c>
      <c r="I5548" t="str" cm="1">
        <f t="array" ref="I5548">IFERROR(INDEX(scheduling_data!H:H,MATCH(B5548&amp;D5548,scheduling_data!D:D&amp;scheduling_data!A:A,0)),"")</f>
        <v>Amber Hickman</v>
      </c>
      <c r="J5548" t="str">
        <f t="shared" si="258"/>
        <v>No</v>
      </c>
      <c r="K5548" t="str">
        <f t="shared" si="259"/>
        <v>3445348.3333333333Amber Hickman</v>
      </c>
      <c r="L5548" t="str">
        <f t="shared" si="260"/>
        <v>No</v>
      </c>
    </row>
    <row r="5549" spans="1:12" x14ac:dyDescent="0.3">
      <c r="A5549" t="s">
        <v>137</v>
      </c>
      <c r="B5549">
        <v>34</v>
      </c>
      <c r="C5549" s="1">
        <v>45357.848611111112</v>
      </c>
      <c r="D5549" s="1">
        <v>45348.333333333336</v>
      </c>
      <c r="E5549">
        <v>0</v>
      </c>
      <c r="F5549" t="s">
        <v>9</v>
      </c>
      <c r="G5549" t="s">
        <v>460</v>
      </c>
      <c r="H5549">
        <v>97530</v>
      </c>
      <c r="I5549" t="str" cm="1">
        <f t="array" ref="I5549">IFERROR(INDEX(scheduling_data!H:H,MATCH(B5549&amp;D5549,scheduling_data!D:D&amp;scheduling_data!A:A,0)),"")</f>
        <v>Amber Hickman</v>
      </c>
      <c r="J5549" t="str">
        <f t="shared" si="258"/>
        <v>No</v>
      </c>
      <c r="K5549" t="str">
        <f t="shared" si="259"/>
        <v>3445348.3333333333Amber Hickman</v>
      </c>
      <c r="L5549" t="str">
        <f t="shared" si="260"/>
        <v>No</v>
      </c>
    </row>
    <row r="5550" spans="1:12" x14ac:dyDescent="0.3">
      <c r="A5550" t="s">
        <v>137</v>
      </c>
      <c r="B5550">
        <v>34</v>
      </c>
      <c r="C5550" s="1">
        <v>45357.848611111112</v>
      </c>
      <c r="D5550" s="1">
        <v>45348.375</v>
      </c>
      <c r="E5550">
        <v>0</v>
      </c>
      <c r="F5550" t="s">
        <v>9</v>
      </c>
      <c r="G5550" t="s">
        <v>461</v>
      </c>
      <c r="H5550">
        <v>92507</v>
      </c>
      <c r="I5550" t="str" cm="1">
        <f t="array" ref="I5550">IFERROR(INDEX(scheduling_data!H:H,MATCH(B5550&amp;D5550,scheduling_data!D:D&amp;scheduling_data!A:A,0)),"")</f>
        <v>Victoria Miley</v>
      </c>
      <c r="J5550" t="str">
        <f t="shared" si="258"/>
        <v>No</v>
      </c>
      <c r="K5550" t="str">
        <f t="shared" si="259"/>
        <v>3445348.375Victoria Miley</v>
      </c>
      <c r="L5550" t="str">
        <f t="shared" si="260"/>
        <v>No</v>
      </c>
    </row>
    <row r="5551" spans="1:12" x14ac:dyDescent="0.3">
      <c r="A5551" t="s">
        <v>17</v>
      </c>
      <c r="B5551">
        <v>311</v>
      </c>
      <c r="C5551" s="1">
        <v>45363</v>
      </c>
      <c r="D5551" s="1">
        <v>45349.479166666664</v>
      </c>
      <c r="E5551">
        <v>192.93</v>
      </c>
      <c r="F5551" t="s">
        <v>19</v>
      </c>
      <c r="G5551" t="s">
        <v>20</v>
      </c>
      <c r="H5551">
        <v>92523</v>
      </c>
      <c r="I5551" t="str" cm="1">
        <f t="array" ref="I5551">IFERROR(INDEX(scheduling_data!H:H,MATCH(B5551&amp;D5551,scheduling_data!D:D&amp;scheduling_data!A:A,0)),"")</f>
        <v>D'Anna Pullen</v>
      </c>
      <c r="J5551" t="str">
        <f t="shared" si="258"/>
        <v>No</v>
      </c>
      <c r="K5551" t="str">
        <f t="shared" si="259"/>
        <v>31145349.4791666667D'Anna Pullen</v>
      </c>
      <c r="L5551" t="str">
        <f t="shared" si="260"/>
        <v>Yes</v>
      </c>
    </row>
    <row r="5552" spans="1:12" x14ac:dyDescent="0.3">
      <c r="A5552" t="s">
        <v>17</v>
      </c>
      <c r="B5552">
        <v>311</v>
      </c>
      <c r="C5552" s="1">
        <v>45363</v>
      </c>
      <c r="D5552" s="1">
        <v>45349.479166666664</v>
      </c>
      <c r="E5552">
        <v>57.07</v>
      </c>
      <c r="F5552" t="s">
        <v>9</v>
      </c>
      <c r="G5552" t="s">
        <v>18</v>
      </c>
      <c r="H5552">
        <v>92523</v>
      </c>
      <c r="I5552" t="str" cm="1">
        <f t="array" ref="I5552">IFERROR(INDEX(scheduling_data!H:H,MATCH(B5552&amp;D5552,scheduling_data!D:D&amp;scheduling_data!A:A,0)),"")</f>
        <v>D'Anna Pullen</v>
      </c>
      <c r="J5552" t="str">
        <f t="shared" si="258"/>
        <v>No</v>
      </c>
      <c r="K5552" t="str">
        <f t="shared" si="259"/>
        <v>31145349.4791666667D'Anna Pullen</v>
      </c>
      <c r="L5552" t="str">
        <f t="shared" si="260"/>
        <v>No</v>
      </c>
    </row>
    <row r="5553" spans="1:12" x14ac:dyDescent="0.3">
      <c r="A5553" t="s">
        <v>61</v>
      </c>
      <c r="B5553">
        <v>182</v>
      </c>
      <c r="C5553" s="1">
        <v>45359</v>
      </c>
      <c r="D5553" s="1">
        <v>45335.458333333336</v>
      </c>
      <c r="E5553">
        <v>0.42</v>
      </c>
      <c r="F5553" t="s">
        <v>9</v>
      </c>
      <c r="G5553" t="s">
        <v>63</v>
      </c>
      <c r="H5553">
        <v>97112</v>
      </c>
      <c r="I5553" t="str" cm="1">
        <f t="array" ref="I5553">IFERROR(INDEX(scheduling_data!H:H,MATCH(B5553&amp;D5553,scheduling_data!D:D&amp;scheduling_data!A:A,0)),"")</f>
        <v>Christian Litz</v>
      </c>
      <c r="J5553" t="str">
        <f t="shared" si="258"/>
        <v>No</v>
      </c>
      <c r="K5553" t="str">
        <f t="shared" si="259"/>
        <v>18245335.4583333333Christian Litz</v>
      </c>
      <c r="L5553" t="str">
        <f t="shared" si="260"/>
        <v>No</v>
      </c>
    </row>
    <row r="5554" spans="1:12" x14ac:dyDescent="0.3">
      <c r="A5554" t="s">
        <v>61</v>
      </c>
      <c r="B5554">
        <v>182</v>
      </c>
      <c r="C5554" s="1">
        <v>45359</v>
      </c>
      <c r="D5554" s="1">
        <v>45335.458333333336</v>
      </c>
      <c r="E5554">
        <v>104.06</v>
      </c>
      <c r="F5554" t="s">
        <v>9</v>
      </c>
      <c r="G5554" t="s">
        <v>64</v>
      </c>
      <c r="H5554">
        <v>97112</v>
      </c>
      <c r="I5554" t="str" cm="1">
        <f t="array" ref="I5554">IFERROR(INDEX(scheduling_data!H:H,MATCH(B5554&amp;D5554,scheduling_data!D:D&amp;scheduling_data!A:A,0)),"")</f>
        <v>Christian Litz</v>
      </c>
      <c r="J5554" t="str">
        <f t="shared" si="258"/>
        <v>No</v>
      </c>
      <c r="K5554" t="str">
        <f t="shared" si="259"/>
        <v>18245335.4583333333Christian Litz</v>
      </c>
      <c r="L5554" t="str">
        <f t="shared" si="260"/>
        <v>No</v>
      </c>
    </row>
    <row r="5555" spans="1:12" x14ac:dyDescent="0.3">
      <c r="A5555" t="s">
        <v>61</v>
      </c>
      <c r="B5555">
        <v>182</v>
      </c>
      <c r="C5555" s="1">
        <v>45359</v>
      </c>
      <c r="D5555" s="1">
        <v>45335.458333333336</v>
      </c>
      <c r="E5555">
        <v>20.52</v>
      </c>
      <c r="F5555" t="s">
        <v>19</v>
      </c>
      <c r="G5555" t="s">
        <v>65</v>
      </c>
      <c r="H5555">
        <v>97112</v>
      </c>
      <c r="I5555" t="str" cm="1">
        <f t="array" ref="I5555">IFERROR(INDEX(scheduling_data!H:H,MATCH(B5555&amp;D5555,scheduling_data!D:D&amp;scheduling_data!A:A,0)),"")</f>
        <v>Christian Litz</v>
      </c>
      <c r="J5555" t="str">
        <f t="shared" si="258"/>
        <v>No</v>
      </c>
      <c r="K5555" t="str">
        <f t="shared" si="259"/>
        <v>18245335.4583333333Christian Litz</v>
      </c>
      <c r="L5555" t="str">
        <f t="shared" si="260"/>
        <v>Yes</v>
      </c>
    </row>
    <row r="5556" spans="1:12" x14ac:dyDescent="0.3">
      <c r="A5556" t="s">
        <v>61</v>
      </c>
      <c r="B5556">
        <v>182</v>
      </c>
      <c r="C5556" s="1">
        <v>45358</v>
      </c>
      <c r="D5556" s="1">
        <v>45344.541666666664</v>
      </c>
      <c r="E5556">
        <v>51.31</v>
      </c>
      <c r="F5556" t="s">
        <v>9</v>
      </c>
      <c r="G5556" t="s">
        <v>152</v>
      </c>
      <c r="H5556">
        <v>97530</v>
      </c>
      <c r="I5556" t="str" cm="1">
        <f t="array" ref="I5556">IFERROR(INDEX(scheduling_data!H:H,MATCH(B5556&amp;D5556,scheduling_data!D:D&amp;scheduling_data!A:A,0)),"")</f>
        <v>Jessica Pittman</v>
      </c>
      <c r="J5556" t="str">
        <f t="shared" si="258"/>
        <v>No</v>
      </c>
      <c r="K5556" t="str">
        <f t="shared" si="259"/>
        <v>18245344.5416666667Jessica Pittman</v>
      </c>
      <c r="L5556" t="str">
        <f t="shared" si="260"/>
        <v>No</v>
      </c>
    </row>
    <row r="5557" spans="1:12" x14ac:dyDescent="0.3">
      <c r="A5557" t="s">
        <v>61</v>
      </c>
      <c r="B5557">
        <v>182</v>
      </c>
      <c r="C5557" s="1">
        <v>45358</v>
      </c>
      <c r="D5557" s="1">
        <v>45344.541666666664</v>
      </c>
      <c r="E5557">
        <v>116.07</v>
      </c>
      <c r="F5557" t="s">
        <v>9</v>
      </c>
      <c r="G5557" t="s">
        <v>64</v>
      </c>
      <c r="H5557">
        <v>97112</v>
      </c>
      <c r="I5557" t="str" cm="1">
        <f t="array" ref="I5557">IFERROR(INDEX(scheduling_data!H:H,MATCH(B5557&amp;D5557,scheduling_data!D:D&amp;scheduling_data!A:A,0)),"")</f>
        <v>Jessica Pittman</v>
      </c>
      <c r="J5557" t="str">
        <f t="shared" si="258"/>
        <v>No</v>
      </c>
      <c r="K5557" t="str">
        <f t="shared" si="259"/>
        <v>18245344.5416666667Jessica Pittman</v>
      </c>
      <c r="L5557" t="str">
        <f t="shared" si="260"/>
        <v>No</v>
      </c>
    </row>
    <row r="5558" spans="1:12" x14ac:dyDescent="0.3">
      <c r="A5558" t="s">
        <v>61</v>
      </c>
      <c r="B5558">
        <v>182</v>
      </c>
      <c r="C5558" s="1">
        <v>45358</v>
      </c>
      <c r="D5558" s="1">
        <v>45344.541666666664</v>
      </c>
      <c r="E5558">
        <v>0.65</v>
      </c>
      <c r="F5558" t="s">
        <v>9</v>
      </c>
      <c r="G5558" t="s">
        <v>63</v>
      </c>
      <c r="H5558">
        <v>97112</v>
      </c>
      <c r="I5558" t="str" cm="1">
        <f t="array" ref="I5558">IFERROR(INDEX(scheduling_data!H:H,MATCH(B5558&amp;D5558,scheduling_data!D:D&amp;scheduling_data!A:A,0)),"")</f>
        <v>Jessica Pittman</v>
      </c>
      <c r="J5558" t="str">
        <f t="shared" si="258"/>
        <v>No</v>
      </c>
      <c r="K5558" t="str">
        <f t="shared" si="259"/>
        <v>18245344.5416666667Jessica Pittman</v>
      </c>
      <c r="L5558" t="str">
        <f t="shared" si="260"/>
        <v>No</v>
      </c>
    </row>
    <row r="5559" spans="1:12" x14ac:dyDescent="0.3">
      <c r="A5559" t="s">
        <v>61</v>
      </c>
      <c r="B5559">
        <v>182</v>
      </c>
      <c r="C5559" s="1">
        <v>45358</v>
      </c>
      <c r="D5559" s="1">
        <v>45344.541666666664</v>
      </c>
      <c r="E5559">
        <v>31.97</v>
      </c>
      <c r="F5559" t="s">
        <v>19</v>
      </c>
      <c r="G5559" t="s">
        <v>65</v>
      </c>
      <c r="H5559">
        <v>97112</v>
      </c>
      <c r="I5559" t="str" cm="1">
        <f t="array" ref="I5559">IFERROR(INDEX(scheduling_data!H:H,MATCH(B5559&amp;D5559,scheduling_data!D:D&amp;scheduling_data!A:A,0)),"")</f>
        <v>Jessica Pittman</v>
      </c>
      <c r="J5559" t="str">
        <f t="shared" si="258"/>
        <v>No</v>
      </c>
      <c r="K5559" t="str">
        <f t="shared" si="259"/>
        <v>18245344.5416666667Jessica Pittman</v>
      </c>
      <c r="L5559" t="str">
        <f t="shared" si="260"/>
        <v>Yes</v>
      </c>
    </row>
    <row r="5560" spans="1:12" x14ac:dyDescent="0.3">
      <c r="A5560" t="s">
        <v>61</v>
      </c>
      <c r="B5560">
        <v>182</v>
      </c>
      <c r="C5560" s="1">
        <v>45358</v>
      </c>
      <c r="D5560" s="1">
        <v>45348.583333333336</v>
      </c>
      <c r="E5560">
        <v>15.03</v>
      </c>
      <c r="F5560" t="s">
        <v>19</v>
      </c>
      <c r="G5560" t="s">
        <v>65</v>
      </c>
      <c r="H5560">
        <v>97110</v>
      </c>
      <c r="I5560" t="str" cm="1">
        <f t="array" ref="I5560">IFERROR(INDEX(scheduling_data!H:H,MATCH(B5560&amp;D5560,scheduling_data!D:D&amp;scheduling_data!A:A,0)),"")</f>
        <v>Christian Litz</v>
      </c>
      <c r="J5560" t="str">
        <f t="shared" si="258"/>
        <v>No</v>
      </c>
      <c r="K5560" t="str">
        <f t="shared" si="259"/>
        <v>18245348.5833333333Christian Litz</v>
      </c>
      <c r="L5560" t="str">
        <f t="shared" si="260"/>
        <v>Yes</v>
      </c>
    </row>
    <row r="5561" spans="1:12" x14ac:dyDescent="0.3">
      <c r="A5561" t="s">
        <v>61</v>
      </c>
      <c r="B5561">
        <v>182</v>
      </c>
      <c r="C5561" s="1">
        <v>45358</v>
      </c>
      <c r="D5561" s="1">
        <v>45348.583333333336</v>
      </c>
      <c r="E5561">
        <v>0.31</v>
      </c>
      <c r="F5561" t="s">
        <v>9</v>
      </c>
      <c r="G5561" t="s">
        <v>63</v>
      </c>
      <c r="H5561">
        <v>97110</v>
      </c>
      <c r="I5561" t="str" cm="1">
        <f t="array" ref="I5561">IFERROR(INDEX(scheduling_data!H:H,MATCH(B5561&amp;D5561,scheduling_data!D:D&amp;scheduling_data!A:A,0)),"")</f>
        <v>Christian Litz</v>
      </c>
      <c r="J5561" t="str">
        <f t="shared" si="258"/>
        <v>No</v>
      </c>
      <c r="K5561" t="str">
        <f t="shared" si="259"/>
        <v>18245348.5833333333Christian Litz</v>
      </c>
      <c r="L5561" t="str">
        <f t="shared" si="260"/>
        <v>No</v>
      </c>
    </row>
    <row r="5562" spans="1:12" x14ac:dyDescent="0.3">
      <c r="A5562" t="s">
        <v>61</v>
      </c>
      <c r="B5562">
        <v>182</v>
      </c>
      <c r="C5562" s="1">
        <v>45358</v>
      </c>
      <c r="D5562" s="1">
        <v>45348.583333333336</v>
      </c>
      <c r="E5562">
        <v>109.66</v>
      </c>
      <c r="F5562" t="s">
        <v>9</v>
      </c>
      <c r="G5562" t="s">
        <v>64</v>
      </c>
      <c r="H5562">
        <v>97110</v>
      </c>
      <c r="I5562" t="str" cm="1">
        <f t="array" ref="I5562">IFERROR(INDEX(scheduling_data!H:H,MATCH(B5562&amp;D5562,scheduling_data!D:D&amp;scheduling_data!A:A,0)),"")</f>
        <v>Christian Litz</v>
      </c>
      <c r="J5562" t="str">
        <f t="shared" si="258"/>
        <v>No</v>
      </c>
      <c r="K5562" t="str">
        <f t="shared" si="259"/>
        <v>18245348.5833333333Christian Litz</v>
      </c>
      <c r="L5562" t="str">
        <f t="shared" si="260"/>
        <v>No</v>
      </c>
    </row>
    <row r="5563" spans="1:12" x14ac:dyDescent="0.3">
      <c r="A5563" t="s">
        <v>61</v>
      </c>
      <c r="B5563">
        <v>182</v>
      </c>
      <c r="C5563" s="1">
        <v>45363</v>
      </c>
      <c r="D5563" s="1">
        <v>45351.458333333336</v>
      </c>
      <c r="E5563">
        <v>28.46</v>
      </c>
      <c r="F5563" t="s">
        <v>19</v>
      </c>
      <c r="G5563" t="s">
        <v>65</v>
      </c>
      <c r="H5563">
        <v>97112</v>
      </c>
      <c r="I5563" t="str" cm="1">
        <f t="array" ref="I5563">IFERROR(INDEX(scheduling_data!H:H,MATCH(B5563&amp;D5563,scheduling_data!D:D&amp;scheduling_data!A:A,0)),"")</f>
        <v>Jessica Pittman</v>
      </c>
      <c r="J5563" t="str">
        <f t="shared" si="258"/>
        <v>No</v>
      </c>
      <c r="K5563" t="str">
        <f t="shared" si="259"/>
        <v>18245351.4583333333Jessica Pittman</v>
      </c>
      <c r="L5563" t="str">
        <f t="shared" si="260"/>
        <v>Yes</v>
      </c>
    </row>
    <row r="5564" spans="1:12" x14ac:dyDescent="0.3">
      <c r="A5564" t="s">
        <v>61</v>
      </c>
      <c r="B5564">
        <v>182</v>
      </c>
      <c r="C5564" s="1">
        <v>45363</v>
      </c>
      <c r="D5564" s="1">
        <v>45351.458333333336</v>
      </c>
      <c r="E5564">
        <v>0.57999999999999996</v>
      </c>
      <c r="F5564" t="s">
        <v>9</v>
      </c>
      <c r="G5564" t="s">
        <v>63</v>
      </c>
      <c r="H5564">
        <v>97112</v>
      </c>
      <c r="I5564" t="str" cm="1">
        <f t="array" ref="I5564">IFERROR(INDEX(scheduling_data!H:H,MATCH(B5564&amp;D5564,scheduling_data!D:D&amp;scheduling_data!A:A,0)),"")</f>
        <v>Jessica Pittman</v>
      </c>
      <c r="J5564" t="str">
        <f t="shared" si="258"/>
        <v>No</v>
      </c>
      <c r="K5564" t="str">
        <f t="shared" si="259"/>
        <v>18245351.4583333333Jessica Pittman</v>
      </c>
      <c r="L5564" t="str">
        <f t="shared" si="260"/>
        <v>No</v>
      </c>
    </row>
    <row r="5565" spans="1:12" x14ac:dyDescent="0.3">
      <c r="A5565" t="s">
        <v>61</v>
      </c>
      <c r="B5565">
        <v>182</v>
      </c>
      <c r="C5565" s="1">
        <v>45363</v>
      </c>
      <c r="D5565" s="1">
        <v>45351.458333333336</v>
      </c>
      <c r="E5565">
        <v>110.95</v>
      </c>
      <c r="F5565" t="s">
        <v>9</v>
      </c>
      <c r="G5565" t="s">
        <v>64</v>
      </c>
      <c r="H5565">
        <v>97112</v>
      </c>
      <c r="I5565" t="str" cm="1">
        <f t="array" ref="I5565">IFERROR(INDEX(scheduling_data!H:H,MATCH(B5565&amp;D5565,scheduling_data!D:D&amp;scheduling_data!A:A,0)),"")</f>
        <v>Jessica Pittman</v>
      </c>
      <c r="J5565" t="str">
        <f t="shared" si="258"/>
        <v>No</v>
      </c>
      <c r="K5565" t="str">
        <f t="shared" si="259"/>
        <v>18245351.4583333333Jessica Pittman</v>
      </c>
      <c r="L5565" t="str">
        <f t="shared" si="260"/>
        <v>No</v>
      </c>
    </row>
    <row r="5566" spans="1:12" x14ac:dyDescent="0.3">
      <c r="A5566" t="s">
        <v>61</v>
      </c>
      <c r="B5566">
        <v>182</v>
      </c>
      <c r="C5566" s="1">
        <v>45363</v>
      </c>
      <c r="D5566" s="1">
        <v>45351.458333333336</v>
      </c>
      <c r="E5566">
        <v>60.01</v>
      </c>
      <c r="F5566" t="s">
        <v>9</v>
      </c>
      <c r="G5566" t="s">
        <v>64</v>
      </c>
      <c r="H5566">
        <v>97110</v>
      </c>
      <c r="I5566" t="str" cm="1">
        <f t="array" ref="I5566">IFERROR(INDEX(scheduling_data!H:H,MATCH(B5566&amp;D5566,scheduling_data!D:D&amp;scheduling_data!A:A,0)),"")</f>
        <v>Jessica Pittman</v>
      </c>
      <c r="J5566" t="str">
        <f t="shared" si="258"/>
        <v>No</v>
      </c>
      <c r="K5566" t="str">
        <f t="shared" si="259"/>
        <v>18245351.4583333333Jessica Pittman</v>
      </c>
      <c r="L5566" t="str">
        <f t="shared" si="260"/>
        <v>No</v>
      </c>
    </row>
    <row r="5567" spans="1:12" x14ac:dyDescent="0.3">
      <c r="A5567" t="s">
        <v>59</v>
      </c>
      <c r="B5567">
        <v>182</v>
      </c>
      <c r="C5567" s="1">
        <v>45369</v>
      </c>
      <c r="D5567" s="1">
        <v>45335.458333333336</v>
      </c>
      <c r="E5567">
        <v>25</v>
      </c>
      <c r="F5567" t="s">
        <v>19</v>
      </c>
      <c r="G5567" t="s">
        <v>60</v>
      </c>
      <c r="H5567">
        <v>97112</v>
      </c>
      <c r="I5567" t="str" cm="1">
        <f t="array" ref="I5567">IFERROR(INDEX(scheduling_data!H:H,MATCH(B5567&amp;D5567,scheduling_data!D:D&amp;scheduling_data!A:A,0)),"")</f>
        <v>Christian Litz</v>
      </c>
      <c r="J5567" t="str">
        <f t="shared" si="258"/>
        <v>No</v>
      </c>
      <c r="K5567" t="str">
        <f t="shared" si="259"/>
        <v>18245335.4583333333Christian Litz</v>
      </c>
      <c r="L5567" t="str">
        <f t="shared" si="260"/>
        <v>Yes</v>
      </c>
    </row>
    <row r="5568" spans="1:12" x14ac:dyDescent="0.3">
      <c r="A5568" t="s">
        <v>59</v>
      </c>
      <c r="B5568">
        <v>182</v>
      </c>
      <c r="C5568" s="1">
        <v>45357</v>
      </c>
      <c r="D5568" s="1">
        <v>45337.458333333336</v>
      </c>
      <c r="E5568">
        <v>17.73</v>
      </c>
      <c r="F5568" t="s">
        <v>19</v>
      </c>
      <c r="G5568" t="s">
        <v>60</v>
      </c>
      <c r="H5568">
        <v>97110</v>
      </c>
      <c r="I5568" t="str" cm="1">
        <f t="array" ref="I5568">IFERROR(INDEX(scheduling_data!H:H,MATCH(B5568&amp;D5568,scheduling_data!D:D&amp;scheduling_data!A:A,0)),"")</f>
        <v>Robert Crochet</v>
      </c>
      <c r="J5568" t="str">
        <f t="shared" si="258"/>
        <v>No</v>
      </c>
      <c r="K5568" t="str">
        <f t="shared" si="259"/>
        <v>18245337.4583333333Robert Crochet</v>
      </c>
      <c r="L5568" t="str">
        <f t="shared" si="260"/>
        <v>Yes</v>
      </c>
    </row>
    <row r="5569" spans="1:12" x14ac:dyDescent="0.3">
      <c r="A5569" t="s">
        <v>59</v>
      </c>
      <c r="B5569">
        <v>182</v>
      </c>
      <c r="C5569" s="1">
        <v>45357</v>
      </c>
      <c r="D5569" s="1">
        <v>45337.458333333336</v>
      </c>
      <c r="E5569">
        <v>7.27</v>
      </c>
      <c r="F5569" t="s">
        <v>19</v>
      </c>
      <c r="G5569" t="s">
        <v>60</v>
      </c>
      <c r="H5569">
        <v>97112</v>
      </c>
      <c r="I5569" t="str" cm="1">
        <f t="array" ref="I5569">IFERROR(INDEX(scheduling_data!H:H,MATCH(B5569&amp;D5569,scheduling_data!D:D&amp;scheduling_data!A:A,0)),"")</f>
        <v>Robert Crochet</v>
      </c>
      <c r="J5569" t="str">
        <f t="shared" si="258"/>
        <v>No</v>
      </c>
      <c r="K5569" t="str">
        <f t="shared" si="259"/>
        <v>18245337.4583333333Robert Crochet</v>
      </c>
      <c r="L5569" t="str">
        <f t="shared" si="260"/>
        <v>Yes</v>
      </c>
    </row>
    <row r="5570" spans="1:12" x14ac:dyDescent="0.3">
      <c r="A5570" t="s">
        <v>59</v>
      </c>
      <c r="B5570">
        <v>182</v>
      </c>
      <c r="C5570" s="1">
        <v>45365</v>
      </c>
      <c r="D5570" s="1">
        <v>45344.541666666664</v>
      </c>
      <c r="E5570">
        <v>23.69</v>
      </c>
      <c r="F5570" t="s">
        <v>19</v>
      </c>
      <c r="G5570" t="s">
        <v>60</v>
      </c>
      <c r="H5570">
        <v>97530</v>
      </c>
      <c r="I5570" t="str" cm="1">
        <f t="array" ref="I5570">IFERROR(INDEX(scheduling_data!H:H,MATCH(B5570&amp;D5570,scheduling_data!D:D&amp;scheduling_data!A:A,0)),"")</f>
        <v>Jessica Pittman</v>
      </c>
      <c r="J5570" t="str">
        <f t="shared" si="258"/>
        <v>No</v>
      </c>
      <c r="K5570" t="str">
        <f t="shared" si="259"/>
        <v>18245344.5416666667Jessica Pittman</v>
      </c>
      <c r="L5570" t="str">
        <f t="shared" si="260"/>
        <v>Yes</v>
      </c>
    </row>
    <row r="5571" spans="1:12" x14ac:dyDescent="0.3">
      <c r="A5571" t="s">
        <v>59</v>
      </c>
      <c r="B5571">
        <v>182</v>
      </c>
      <c r="C5571" s="1">
        <v>45365</v>
      </c>
      <c r="D5571" s="1">
        <v>45344.541666666664</v>
      </c>
      <c r="E5571">
        <v>1.31</v>
      </c>
      <c r="F5571" t="s">
        <v>19</v>
      </c>
      <c r="G5571" t="s">
        <v>60</v>
      </c>
      <c r="H5571">
        <v>97112</v>
      </c>
      <c r="I5571" t="str" cm="1">
        <f t="array" ref="I5571">IFERROR(INDEX(scheduling_data!H:H,MATCH(B5571&amp;D5571,scheduling_data!D:D&amp;scheduling_data!A:A,0)),"")</f>
        <v>Jessica Pittman</v>
      </c>
      <c r="J5571" t="str">
        <f t="shared" ref="J5571:J5634" si="261">IF(I5571="", "Yes", "No")</f>
        <v>No</v>
      </c>
      <c r="K5571" t="str">
        <f t="shared" ref="K5571:K5634" si="262">IF(I5571="",B5571&amp;D5571,B5571&amp;D5571&amp;I5571)</f>
        <v>18245344.5416666667Jessica Pittman</v>
      </c>
      <c r="L5571" t="str">
        <f t="shared" ref="L5571:L5634" si="263">IF(OR(F5571="Cash", F5571="Check", F5571="EFT", F5571="Credit Card", F5571="Visa", F5571="Mastercard", F5571="AMEX"), "Yes", "No")</f>
        <v>Yes</v>
      </c>
    </row>
    <row r="5572" spans="1:12" x14ac:dyDescent="0.3">
      <c r="A5572" t="s">
        <v>59</v>
      </c>
      <c r="B5572">
        <v>182</v>
      </c>
      <c r="C5572" s="1">
        <v>45365</v>
      </c>
      <c r="D5572" s="1">
        <v>45348.583333333336</v>
      </c>
      <c r="E5572">
        <v>25</v>
      </c>
      <c r="F5572" t="s">
        <v>19</v>
      </c>
      <c r="G5572" t="s">
        <v>60</v>
      </c>
      <c r="H5572">
        <v>97110</v>
      </c>
      <c r="I5572" t="str" cm="1">
        <f t="array" ref="I5572">IFERROR(INDEX(scheduling_data!H:H,MATCH(B5572&amp;D5572,scheduling_data!D:D&amp;scheduling_data!A:A,0)),"")</f>
        <v>Christian Litz</v>
      </c>
      <c r="J5572" t="str">
        <f t="shared" si="261"/>
        <v>No</v>
      </c>
      <c r="K5572" t="str">
        <f t="shared" si="262"/>
        <v>18245348.5833333333Christian Litz</v>
      </c>
      <c r="L5572" t="str">
        <f t="shared" si="263"/>
        <v>Yes</v>
      </c>
    </row>
    <row r="5573" spans="1:12" x14ac:dyDescent="0.3">
      <c r="A5573" t="s">
        <v>59</v>
      </c>
      <c r="B5573">
        <v>182</v>
      </c>
      <c r="C5573" s="1">
        <v>45369</v>
      </c>
      <c r="D5573" s="1">
        <v>45351.458333333336</v>
      </c>
      <c r="E5573">
        <v>10.01</v>
      </c>
      <c r="F5573" t="s">
        <v>19</v>
      </c>
      <c r="G5573" t="s">
        <v>60</v>
      </c>
      <c r="H5573">
        <v>97112</v>
      </c>
      <c r="I5573" t="str" cm="1">
        <f t="array" ref="I5573">IFERROR(INDEX(scheduling_data!H:H,MATCH(B5573&amp;D5573,scheduling_data!D:D&amp;scheduling_data!A:A,0)),"")</f>
        <v>Jessica Pittman</v>
      </c>
      <c r="J5573" t="str">
        <f t="shared" si="261"/>
        <v>No</v>
      </c>
      <c r="K5573" t="str">
        <f t="shared" si="262"/>
        <v>18245351.4583333333Jessica Pittman</v>
      </c>
      <c r="L5573" t="str">
        <f t="shared" si="263"/>
        <v>Yes</v>
      </c>
    </row>
    <row r="5574" spans="1:12" x14ac:dyDescent="0.3">
      <c r="A5574" t="s">
        <v>59</v>
      </c>
      <c r="B5574">
        <v>182</v>
      </c>
      <c r="C5574" s="1">
        <v>45369</v>
      </c>
      <c r="D5574" s="1">
        <v>45351.458333333336</v>
      </c>
      <c r="E5574">
        <v>14.99</v>
      </c>
      <c r="F5574" t="s">
        <v>19</v>
      </c>
      <c r="G5574" t="s">
        <v>60</v>
      </c>
      <c r="H5574">
        <v>97110</v>
      </c>
      <c r="I5574" t="str" cm="1">
        <f t="array" ref="I5574">IFERROR(INDEX(scheduling_data!H:H,MATCH(B5574&amp;D5574,scheduling_data!D:D&amp;scheduling_data!A:A,0)),"")</f>
        <v>Jessica Pittman</v>
      </c>
      <c r="J5574" t="str">
        <f t="shared" si="261"/>
        <v>No</v>
      </c>
      <c r="K5574" t="str">
        <f t="shared" si="262"/>
        <v>18245351.4583333333Jessica Pittman</v>
      </c>
      <c r="L5574" t="str">
        <f t="shared" si="263"/>
        <v>Yes</v>
      </c>
    </row>
    <row r="5575" spans="1:12" x14ac:dyDescent="0.3">
      <c r="A5575" t="s">
        <v>59</v>
      </c>
      <c r="B5575">
        <v>182</v>
      </c>
      <c r="C5575" s="1">
        <v>45357</v>
      </c>
      <c r="D5575" s="1">
        <v>45328.458333333336</v>
      </c>
      <c r="E5575">
        <v>25</v>
      </c>
      <c r="F5575" t="s">
        <v>19</v>
      </c>
      <c r="G5575" t="s">
        <v>60</v>
      </c>
      <c r="H5575">
        <v>97162</v>
      </c>
      <c r="I5575" t="str" cm="1">
        <f t="array" ref="I5575">IFERROR(INDEX(scheduling_data!H:H,MATCH(B5575&amp;D5575,scheduling_data!D:D&amp;scheduling_data!A:A,0)),"")</f>
        <v>Robert Crochet</v>
      </c>
      <c r="J5575" t="str">
        <f t="shared" si="261"/>
        <v>No</v>
      </c>
      <c r="K5575" t="str">
        <f t="shared" si="262"/>
        <v>18245328.4583333333Robert Crochet</v>
      </c>
      <c r="L5575" t="str">
        <f t="shared" si="263"/>
        <v>Yes</v>
      </c>
    </row>
    <row r="5576" spans="1:12" x14ac:dyDescent="0.3">
      <c r="A5576" t="s">
        <v>59</v>
      </c>
      <c r="B5576">
        <v>182</v>
      </c>
      <c r="C5576" s="1">
        <v>45357</v>
      </c>
      <c r="D5576" s="1">
        <v>45330.458333333336</v>
      </c>
      <c r="E5576">
        <v>25</v>
      </c>
      <c r="F5576" t="s">
        <v>19</v>
      </c>
      <c r="G5576" t="s">
        <v>60</v>
      </c>
      <c r="H5576">
        <v>97110</v>
      </c>
      <c r="I5576" t="str" cm="1">
        <f t="array" ref="I5576">IFERROR(INDEX(scheduling_data!H:H,MATCH(B5576&amp;D5576,scheduling_data!D:D&amp;scheduling_data!A:A,0)),"")</f>
        <v>Robert Crochet</v>
      </c>
      <c r="J5576" t="str">
        <f t="shared" si="261"/>
        <v>No</v>
      </c>
      <c r="K5576" t="str">
        <f t="shared" si="262"/>
        <v>18245330.4583333333Robert Crochet</v>
      </c>
      <c r="L5576" t="str">
        <f t="shared" si="263"/>
        <v>Yes</v>
      </c>
    </row>
    <row r="5577" spans="1:12" x14ac:dyDescent="0.3">
      <c r="A5577" t="s">
        <v>61</v>
      </c>
      <c r="B5577">
        <v>183</v>
      </c>
      <c r="C5577" s="1">
        <v>45359</v>
      </c>
      <c r="D5577" s="1">
        <v>45335.458333333336</v>
      </c>
      <c r="E5577">
        <v>10.07</v>
      </c>
      <c r="F5577" t="s">
        <v>19</v>
      </c>
      <c r="G5577" t="s">
        <v>65</v>
      </c>
      <c r="H5577">
        <v>97110</v>
      </c>
      <c r="I5577" t="str" cm="1">
        <f t="array" ref="I5577">IFERROR(INDEX(scheduling_data!H:H,MATCH(B5577&amp;D5577,scheduling_data!D:D&amp;scheduling_data!A:A,0)),"")</f>
        <v>Christian Litz</v>
      </c>
      <c r="J5577" t="str">
        <f t="shared" si="261"/>
        <v>No</v>
      </c>
      <c r="K5577" t="str">
        <f t="shared" si="262"/>
        <v>18345335.4583333333Christian Litz</v>
      </c>
      <c r="L5577" t="str">
        <f t="shared" si="263"/>
        <v>Yes</v>
      </c>
    </row>
    <row r="5578" spans="1:12" x14ac:dyDescent="0.3">
      <c r="A5578" t="s">
        <v>61</v>
      </c>
      <c r="B5578">
        <v>183</v>
      </c>
      <c r="C5578" s="1">
        <v>45359</v>
      </c>
      <c r="D5578" s="1">
        <v>45335.458333333336</v>
      </c>
      <c r="E5578">
        <v>0.21</v>
      </c>
      <c r="F5578" t="s">
        <v>9</v>
      </c>
      <c r="G5578" t="s">
        <v>63</v>
      </c>
      <c r="H5578">
        <v>97110</v>
      </c>
      <c r="I5578" t="str" cm="1">
        <f t="array" ref="I5578">IFERROR(INDEX(scheduling_data!H:H,MATCH(B5578&amp;D5578,scheduling_data!D:D&amp;scheduling_data!A:A,0)),"")</f>
        <v>Christian Litz</v>
      </c>
      <c r="J5578" t="str">
        <f t="shared" si="261"/>
        <v>No</v>
      </c>
      <c r="K5578" t="str">
        <f t="shared" si="262"/>
        <v>18345335.4583333333Christian Litz</v>
      </c>
      <c r="L5578" t="str">
        <f t="shared" si="263"/>
        <v>No</v>
      </c>
    </row>
    <row r="5579" spans="1:12" x14ac:dyDescent="0.3">
      <c r="A5579" t="s">
        <v>61</v>
      </c>
      <c r="B5579">
        <v>183</v>
      </c>
      <c r="C5579" s="1">
        <v>45359</v>
      </c>
      <c r="D5579" s="1">
        <v>45335.458333333336</v>
      </c>
      <c r="E5579">
        <v>114.72</v>
      </c>
      <c r="F5579" t="s">
        <v>9</v>
      </c>
      <c r="G5579" t="s">
        <v>64</v>
      </c>
      <c r="H5579">
        <v>97110</v>
      </c>
      <c r="I5579" t="str" cm="1">
        <f t="array" ref="I5579">IFERROR(INDEX(scheduling_data!H:H,MATCH(B5579&amp;D5579,scheduling_data!D:D&amp;scheduling_data!A:A,0)),"")</f>
        <v>Christian Litz</v>
      </c>
      <c r="J5579" t="str">
        <f t="shared" si="261"/>
        <v>No</v>
      </c>
      <c r="K5579" t="str">
        <f t="shared" si="262"/>
        <v>18345335.4583333333Christian Litz</v>
      </c>
      <c r="L5579" t="str">
        <f t="shared" si="263"/>
        <v>No</v>
      </c>
    </row>
    <row r="5580" spans="1:12" x14ac:dyDescent="0.3">
      <c r="A5580" t="s">
        <v>61</v>
      </c>
      <c r="B5580">
        <v>183</v>
      </c>
      <c r="C5580" s="1">
        <v>45359</v>
      </c>
      <c r="D5580" s="1">
        <v>45335.458333333336</v>
      </c>
      <c r="E5580">
        <v>49.02</v>
      </c>
      <c r="F5580" t="s">
        <v>9</v>
      </c>
      <c r="G5580" t="s">
        <v>62</v>
      </c>
      <c r="H5580">
        <v>97112</v>
      </c>
      <c r="I5580" t="str" cm="1">
        <f t="array" ref="I5580">IFERROR(INDEX(scheduling_data!H:H,MATCH(B5580&amp;D5580,scheduling_data!D:D&amp;scheduling_data!A:A,0)),"")</f>
        <v>Christian Litz</v>
      </c>
      <c r="J5580" t="str">
        <f t="shared" si="261"/>
        <v>No</v>
      </c>
      <c r="K5580" t="str">
        <f t="shared" si="262"/>
        <v>18345335.4583333333Christian Litz</v>
      </c>
      <c r="L5580" t="str">
        <f t="shared" si="263"/>
        <v>No</v>
      </c>
    </row>
    <row r="5581" spans="1:12" x14ac:dyDescent="0.3">
      <c r="A5581" t="s">
        <v>61</v>
      </c>
      <c r="B5581">
        <v>183</v>
      </c>
      <c r="C5581" s="1">
        <v>45359</v>
      </c>
      <c r="D5581" s="1">
        <v>45335.458333333336</v>
      </c>
      <c r="E5581">
        <v>0.52</v>
      </c>
      <c r="F5581" t="s">
        <v>9</v>
      </c>
      <c r="G5581" t="s">
        <v>63</v>
      </c>
      <c r="H5581">
        <v>97112</v>
      </c>
      <c r="I5581" t="str" cm="1">
        <f t="array" ref="I5581">IFERROR(INDEX(scheduling_data!H:H,MATCH(B5581&amp;D5581,scheduling_data!D:D&amp;scheduling_data!A:A,0)),"")</f>
        <v>Christian Litz</v>
      </c>
      <c r="J5581" t="str">
        <f t="shared" si="261"/>
        <v>No</v>
      </c>
      <c r="K5581" t="str">
        <f t="shared" si="262"/>
        <v>18345335.4583333333Christian Litz</v>
      </c>
      <c r="L5581" t="str">
        <f t="shared" si="263"/>
        <v>No</v>
      </c>
    </row>
    <row r="5582" spans="1:12" x14ac:dyDescent="0.3">
      <c r="A5582" t="s">
        <v>61</v>
      </c>
      <c r="B5582">
        <v>183</v>
      </c>
      <c r="C5582" s="1">
        <v>45359</v>
      </c>
      <c r="D5582" s="1">
        <v>45335.458333333336</v>
      </c>
      <c r="E5582">
        <v>25.46</v>
      </c>
      <c r="F5582" t="s">
        <v>19</v>
      </c>
      <c r="G5582" t="s">
        <v>65</v>
      </c>
      <c r="H5582">
        <v>97112</v>
      </c>
      <c r="I5582" t="str" cm="1">
        <f t="array" ref="I5582">IFERROR(INDEX(scheduling_data!H:H,MATCH(B5582&amp;D5582,scheduling_data!D:D&amp;scheduling_data!A:A,0)),"")</f>
        <v>Christian Litz</v>
      </c>
      <c r="J5582" t="str">
        <f t="shared" si="261"/>
        <v>No</v>
      </c>
      <c r="K5582" t="str">
        <f t="shared" si="262"/>
        <v>18345335.4583333333Christian Litz</v>
      </c>
      <c r="L5582" t="str">
        <f t="shared" si="263"/>
        <v>Yes</v>
      </c>
    </row>
    <row r="5583" spans="1:12" x14ac:dyDescent="0.3">
      <c r="A5583" t="s">
        <v>61</v>
      </c>
      <c r="B5583">
        <v>183</v>
      </c>
      <c r="C5583" s="1">
        <v>45358</v>
      </c>
      <c r="D5583" s="1">
        <v>45344.541666666664</v>
      </c>
      <c r="E5583">
        <v>0.71</v>
      </c>
      <c r="F5583" t="s">
        <v>9</v>
      </c>
      <c r="G5583" t="s">
        <v>63</v>
      </c>
      <c r="H5583">
        <v>97110</v>
      </c>
      <c r="I5583" t="str" cm="1">
        <f t="array" ref="I5583">IFERROR(INDEX(scheduling_data!H:H,MATCH(B5583&amp;D5583,scheduling_data!D:D&amp;scheduling_data!A:A,0)),"")</f>
        <v>Robert Crochet</v>
      </c>
      <c r="J5583" t="str">
        <f t="shared" si="261"/>
        <v>No</v>
      </c>
      <c r="K5583" t="str">
        <f t="shared" si="262"/>
        <v>18345344.5416666667Robert Crochet</v>
      </c>
      <c r="L5583" t="str">
        <f t="shared" si="263"/>
        <v>No</v>
      </c>
    </row>
    <row r="5584" spans="1:12" x14ac:dyDescent="0.3">
      <c r="A5584" t="s">
        <v>61</v>
      </c>
      <c r="B5584">
        <v>183</v>
      </c>
      <c r="C5584" s="1">
        <v>45358</v>
      </c>
      <c r="D5584" s="1">
        <v>45344.541666666664</v>
      </c>
      <c r="E5584">
        <v>51.58</v>
      </c>
      <c r="F5584" t="s">
        <v>19</v>
      </c>
      <c r="G5584" t="s">
        <v>65</v>
      </c>
      <c r="H5584">
        <v>97161</v>
      </c>
      <c r="I5584" t="str" cm="1">
        <f t="array" ref="I5584">IFERROR(INDEX(scheduling_data!H:H,MATCH(B5584&amp;D5584,scheduling_data!D:D&amp;scheduling_data!A:A,0)),"")</f>
        <v>Robert Crochet</v>
      </c>
      <c r="J5584" t="str">
        <f t="shared" si="261"/>
        <v>No</v>
      </c>
      <c r="K5584" t="str">
        <f t="shared" si="262"/>
        <v>18345344.5416666667Robert Crochet</v>
      </c>
      <c r="L5584" t="str">
        <f t="shared" si="263"/>
        <v>Yes</v>
      </c>
    </row>
    <row r="5585" spans="1:12" x14ac:dyDescent="0.3">
      <c r="A5585" t="s">
        <v>61</v>
      </c>
      <c r="B5585">
        <v>183</v>
      </c>
      <c r="C5585" s="1">
        <v>45358</v>
      </c>
      <c r="D5585" s="1">
        <v>45344.541666666664</v>
      </c>
      <c r="E5585">
        <v>1.05</v>
      </c>
      <c r="F5585" t="s">
        <v>9</v>
      </c>
      <c r="G5585" t="s">
        <v>63</v>
      </c>
      <c r="H5585">
        <v>97161</v>
      </c>
      <c r="I5585" t="str" cm="1">
        <f t="array" ref="I5585">IFERROR(INDEX(scheduling_data!H:H,MATCH(B5585&amp;D5585,scheduling_data!D:D&amp;scheduling_data!A:A,0)),"")</f>
        <v>Robert Crochet</v>
      </c>
      <c r="J5585" t="str">
        <f t="shared" si="261"/>
        <v>No</v>
      </c>
      <c r="K5585" t="str">
        <f t="shared" si="262"/>
        <v>18345344.5416666667Robert Crochet</v>
      </c>
      <c r="L5585" t="str">
        <f t="shared" si="263"/>
        <v>No</v>
      </c>
    </row>
    <row r="5586" spans="1:12" x14ac:dyDescent="0.3">
      <c r="A5586" t="s">
        <v>61</v>
      </c>
      <c r="B5586">
        <v>183</v>
      </c>
      <c r="C5586" s="1">
        <v>45358</v>
      </c>
      <c r="D5586" s="1">
        <v>45344.541666666664</v>
      </c>
      <c r="E5586">
        <v>72.37</v>
      </c>
      <c r="F5586" t="s">
        <v>9</v>
      </c>
      <c r="G5586" t="s">
        <v>62</v>
      </c>
      <c r="H5586">
        <v>97161</v>
      </c>
      <c r="I5586" t="str" cm="1">
        <f t="array" ref="I5586">IFERROR(INDEX(scheduling_data!H:H,MATCH(B5586&amp;D5586,scheduling_data!D:D&amp;scheduling_data!A:A,0)),"")</f>
        <v>Robert Crochet</v>
      </c>
      <c r="J5586" t="str">
        <f t="shared" si="261"/>
        <v>No</v>
      </c>
      <c r="K5586" t="str">
        <f t="shared" si="262"/>
        <v>18345344.5416666667Robert Crochet</v>
      </c>
      <c r="L5586" t="str">
        <f t="shared" si="263"/>
        <v>No</v>
      </c>
    </row>
    <row r="5587" spans="1:12" x14ac:dyDescent="0.3">
      <c r="A5587" t="s">
        <v>61</v>
      </c>
      <c r="B5587">
        <v>183</v>
      </c>
      <c r="C5587" s="1">
        <v>45358</v>
      </c>
      <c r="D5587" s="1">
        <v>45344.541666666664</v>
      </c>
      <c r="E5587">
        <v>34.57</v>
      </c>
      <c r="F5587" t="s">
        <v>19</v>
      </c>
      <c r="G5587" t="s">
        <v>65</v>
      </c>
      <c r="H5587">
        <v>97110</v>
      </c>
      <c r="I5587" t="str" cm="1">
        <f t="array" ref="I5587">IFERROR(INDEX(scheduling_data!H:H,MATCH(B5587&amp;D5587,scheduling_data!D:D&amp;scheduling_data!A:A,0)),"")</f>
        <v>Robert Crochet</v>
      </c>
      <c r="J5587" t="str">
        <f t="shared" si="261"/>
        <v>No</v>
      </c>
      <c r="K5587" t="str">
        <f t="shared" si="262"/>
        <v>18345344.5416666667Robert Crochet</v>
      </c>
      <c r="L5587" t="str">
        <f t="shared" si="263"/>
        <v>Yes</v>
      </c>
    </row>
    <row r="5588" spans="1:12" x14ac:dyDescent="0.3">
      <c r="A5588" t="s">
        <v>61</v>
      </c>
      <c r="B5588">
        <v>183</v>
      </c>
      <c r="C5588" s="1">
        <v>45358</v>
      </c>
      <c r="D5588" s="1">
        <v>45344.541666666664</v>
      </c>
      <c r="E5588">
        <v>114.72</v>
      </c>
      <c r="F5588" t="s">
        <v>9</v>
      </c>
      <c r="G5588" t="s">
        <v>64</v>
      </c>
      <c r="H5588">
        <v>97110</v>
      </c>
      <c r="I5588" t="str" cm="1">
        <f t="array" ref="I5588">IFERROR(INDEX(scheduling_data!H:H,MATCH(B5588&amp;D5588,scheduling_data!D:D&amp;scheduling_data!A:A,0)),"")</f>
        <v>Robert Crochet</v>
      </c>
      <c r="J5588" t="str">
        <f t="shared" si="261"/>
        <v>No</v>
      </c>
      <c r="K5588" t="str">
        <f t="shared" si="262"/>
        <v>18345344.5416666667Robert Crochet</v>
      </c>
      <c r="L5588" t="str">
        <f t="shared" si="263"/>
        <v>No</v>
      </c>
    </row>
    <row r="5589" spans="1:12" x14ac:dyDescent="0.3">
      <c r="A5589" t="s">
        <v>61</v>
      </c>
      <c r="B5589">
        <v>183</v>
      </c>
      <c r="C5589" s="1">
        <v>45358</v>
      </c>
      <c r="D5589" s="1">
        <v>45344.541666666664</v>
      </c>
      <c r="E5589">
        <v>19.670000000000002</v>
      </c>
      <c r="F5589" t="s">
        <v>19</v>
      </c>
      <c r="G5589" t="s">
        <v>65</v>
      </c>
      <c r="H5589">
        <v>97530</v>
      </c>
      <c r="I5589" t="str" cm="1">
        <f t="array" ref="I5589">IFERROR(INDEX(scheduling_data!H:H,MATCH(B5589&amp;D5589,scheduling_data!D:D&amp;scheduling_data!A:A,0)),"")</f>
        <v>Robert Crochet</v>
      </c>
      <c r="J5589" t="str">
        <f t="shared" si="261"/>
        <v>No</v>
      </c>
      <c r="K5589" t="str">
        <f t="shared" si="262"/>
        <v>18345344.5416666667Robert Crochet</v>
      </c>
      <c r="L5589" t="str">
        <f t="shared" si="263"/>
        <v>Yes</v>
      </c>
    </row>
    <row r="5590" spans="1:12" x14ac:dyDescent="0.3">
      <c r="A5590" t="s">
        <v>61</v>
      </c>
      <c r="B5590">
        <v>183</v>
      </c>
      <c r="C5590" s="1">
        <v>45358</v>
      </c>
      <c r="D5590" s="1">
        <v>45344.541666666664</v>
      </c>
      <c r="E5590">
        <v>0.4</v>
      </c>
      <c r="F5590" t="s">
        <v>9</v>
      </c>
      <c r="G5590" t="s">
        <v>63</v>
      </c>
      <c r="H5590">
        <v>97530</v>
      </c>
      <c r="I5590" t="str" cm="1">
        <f t="array" ref="I5590">IFERROR(INDEX(scheduling_data!H:H,MATCH(B5590&amp;D5590,scheduling_data!D:D&amp;scheduling_data!A:A,0)),"")</f>
        <v>Robert Crochet</v>
      </c>
      <c r="J5590" t="str">
        <f t="shared" si="261"/>
        <v>No</v>
      </c>
      <c r="K5590" t="str">
        <f t="shared" si="262"/>
        <v>18345344.5416666667Robert Crochet</v>
      </c>
      <c r="L5590" t="str">
        <f t="shared" si="263"/>
        <v>No</v>
      </c>
    </row>
    <row r="5591" spans="1:12" x14ac:dyDescent="0.3">
      <c r="A5591" t="s">
        <v>61</v>
      </c>
      <c r="B5591">
        <v>183</v>
      </c>
      <c r="C5591" s="1">
        <v>45358</v>
      </c>
      <c r="D5591" s="1">
        <v>45344.541666666664</v>
      </c>
      <c r="E5591">
        <v>54.93</v>
      </c>
      <c r="F5591" t="s">
        <v>9</v>
      </c>
      <c r="G5591" t="s">
        <v>64</v>
      </c>
      <c r="H5591">
        <v>97530</v>
      </c>
      <c r="I5591" t="str" cm="1">
        <f t="array" ref="I5591">IFERROR(INDEX(scheduling_data!H:H,MATCH(B5591&amp;D5591,scheduling_data!D:D&amp;scheduling_data!A:A,0)),"")</f>
        <v>Robert Crochet</v>
      </c>
      <c r="J5591" t="str">
        <f t="shared" si="261"/>
        <v>No</v>
      </c>
      <c r="K5591" t="str">
        <f t="shared" si="262"/>
        <v>18345344.5416666667Robert Crochet</v>
      </c>
      <c r="L5591" t="str">
        <f t="shared" si="263"/>
        <v>No</v>
      </c>
    </row>
    <row r="5592" spans="1:12" x14ac:dyDescent="0.3">
      <c r="A5592" t="s">
        <v>61</v>
      </c>
      <c r="B5592">
        <v>183</v>
      </c>
      <c r="C5592" s="1">
        <v>45359</v>
      </c>
      <c r="D5592" s="1">
        <v>45348.583333333336</v>
      </c>
      <c r="E5592">
        <v>27.31</v>
      </c>
      <c r="F5592" t="s">
        <v>19</v>
      </c>
      <c r="G5592" t="s">
        <v>65</v>
      </c>
      <c r="H5592">
        <v>97530</v>
      </c>
      <c r="I5592" t="str" cm="1">
        <f t="array" ref="I5592">IFERROR(INDEX(scheduling_data!H:H,MATCH(B5592&amp;D5592,scheduling_data!D:D&amp;scheduling_data!A:A,0)),"")</f>
        <v>Christian Litz</v>
      </c>
      <c r="J5592" t="str">
        <f t="shared" si="261"/>
        <v>No</v>
      </c>
      <c r="K5592" t="str">
        <f t="shared" si="262"/>
        <v>18345348.5833333333Christian Litz</v>
      </c>
      <c r="L5592" t="str">
        <f t="shared" si="263"/>
        <v>Yes</v>
      </c>
    </row>
    <row r="5593" spans="1:12" x14ac:dyDescent="0.3">
      <c r="A5593" t="s">
        <v>61</v>
      </c>
      <c r="B5593">
        <v>183</v>
      </c>
      <c r="C5593" s="1">
        <v>45359</v>
      </c>
      <c r="D5593" s="1">
        <v>45348.583333333336</v>
      </c>
      <c r="E5593">
        <v>0.56000000000000005</v>
      </c>
      <c r="F5593" t="s">
        <v>9</v>
      </c>
      <c r="G5593" t="s">
        <v>63</v>
      </c>
      <c r="H5593">
        <v>97530</v>
      </c>
      <c r="I5593" t="str" cm="1">
        <f t="array" ref="I5593">IFERROR(INDEX(scheduling_data!H:H,MATCH(B5593&amp;D5593,scheduling_data!D:D&amp;scheduling_data!A:A,0)),"")</f>
        <v>Christian Litz</v>
      </c>
      <c r="J5593" t="str">
        <f t="shared" si="261"/>
        <v>No</v>
      </c>
      <c r="K5593" t="str">
        <f t="shared" si="262"/>
        <v>18345348.5833333333Christian Litz</v>
      </c>
      <c r="L5593" t="str">
        <f t="shared" si="263"/>
        <v>No</v>
      </c>
    </row>
    <row r="5594" spans="1:12" x14ac:dyDescent="0.3">
      <c r="A5594" t="s">
        <v>61</v>
      </c>
      <c r="B5594">
        <v>183</v>
      </c>
      <c r="C5594" s="1">
        <v>45359</v>
      </c>
      <c r="D5594" s="1">
        <v>45348.583333333336</v>
      </c>
      <c r="E5594">
        <v>47.13</v>
      </c>
      <c r="F5594" t="s">
        <v>9</v>
      </c>
      <c r="G5594" t="s">
        <v>62</v>
      </c>
      <c r="H5594">
        <v>97530</v>
      </c>
      <c r="I5594" t="str" cm="1">
        <f t="array" ref="I5594">IFERROR(INDEX(scheduling_data!H:H,MATCH(B5594&amp;D5594,scheduling_data!D:D&amp;scheduling_data!A:A,0)),"")</f>
        <v>Christian Litz</v>
      </c>
      <c r="J5594" t="str">
        <f t="shared" si="261"/>
        <v>No</v>
      </c>
      <c r="K5594" t="str">
        <f t="shared" si="262"/>
        <v>18345348.5833333333Christian Litz</v>
      </c>
      <c r="L5594" t="str">
        <f t="shared" si="263"/>
        <v>No</v>
      </c>
    </row>
    <row r="5595" spans="1:12" x14ac:dyDescent="0.3">
      <c r="A5595" t="s">
        <v>61</v>
      </c>
      <c r="B5595">
        <v>183</v>
      </c>
      <c r="C5595" s="1">
        <v>45359</v>
      </c>
      <c r="D5595" s="1">
        <v>45348.583333333336</v>
      </c>
      <c r="E5595">
        <v>114.72</v>
      </c>
      <c r="F5595" t="s">
        <v>9</v>
      </c>
      <c r="G5595" t="s">
        <v>64</v>
      </c>
      <c r="H5595">
        <v>97110</v>
      </c>
      <c r="I5595" t="str" cm="1">
        <f t="array" ref="I5595">IFERROR(INDEX(scheduling_data!H:H,MATCH(B5595&amp;D5595,scheduling_data!D:D&amp;scheduling_data!A:A,0)),"")</f>
        <v>Christian Litz</v>
      </c>
      <c r="J5595" t="str">
        <f t="shared" si="261"/>
        <v>No</v>
      </c>
      <c r="K5595" t="str">
        <f t="shared" si="262"/>
        <v>18345348.5833333333Christian Litz</v>
      </c>
      <c r="L5595" t="str">
        <f t="shared" si="263"/>
        <v>No</v>
      </c>
    </row>
    <row r="5596" spans="1:12" x14ac:dyDescent="0.3">
      <c r="A5596" t="s">
        <v>61</v>
      </c>
      <c r="B5596">
        <v>183</v>
      </c>
      <c r="C5596" s="1">
        <v>45359</v>
      </c>
      <c r="D5596" s="1">
        <v>45348.583333333336</v>
      </c>
      <c r="E5596">
        <v>0.21</v>
      </c>
      <c r="F5596" t="s">
        <v>9</v>
      </c>
      <c r="G5596" t="s">
        <v>63</v>
      </c>
      <c r="H5596">
        <v>97110</v>
      </c>
      <c r="I5596" t="str" cm="1">
        <f t="array" ref="I5596">IFERROR(INDEX(scheduling_data!H:H,MATCH(B5596&amp;D5596,scheduling_data!D:D&amp;scheduling_data!A:A,0)),"")</f>
        <v>Christian Litz</v>
      </c>
      <c r="J5596" t="str">
        <f t="shared" si="261"/>
        <v>No</v>
      </c>
      <c r="K5596" t="str">
        <f t="shared" si="262"/>
        <v>18345348.5833333333Christian Litz</v>
      </c>
      <c r="L5596" t="str">
        <f t="shared" si="263"/>
        <v>No</v>
      </c>
    </row>
    <row r="5597" spans="1:12" x14ac:dyDescent="0.3">
      <c r="A5597" t="s">
        <v>61</v>
      </c>
      <c r="B5597">
        <v>183</v>
      </c>
      <c r="C5597" s="1">
        <v>45359</v>
      </c>
      <c r="D5597" s="1">
        <v>45348.583333333336</v>
      </c>
      <c r="E5597">
        <v>10.07</v>
      </c>
      <c r="F5597" t="s">
        <v>19</v>
      </c>
      <c r="G5597" t="s">
        <v>65</v>
      </c>
      <c r="H5597">
        <v>97110</v>
      </c>
      <c r="I5597" t="str" cm="1">
        <f t="array" ref="I5597">IFERROR(INDEX(scheduling_data!H:H,MATCH(B5597&amp;D5597,scheduling_data!D:D&amp;scheduling_data!A:A,0)),"")</f>
        <v>Christian Litz</v>
      </c>
      <c r="J5597" t="str">
        <f t="shared" si="261"/>
        <v>No</v>
      </c>
      <c r="K5597" t="str">
        <f t="shared" si="262"/>
        <v>18345348.5833333333Christian Litz</v>
      </c>
      <c r="L5597" t="str">
        <f t="shared" si="263"/>
        <v>Yes</v>
      </c>
    </row>
    <row r="5598" spans="1:12" x14ac:dyDescent="0.3">
      <c r="A5598" t="s">
        <v>61</v>
      </c>
      <c r="B5598">
        <v>183</v>
      </c>
      <c r="C5598" s="1">
        <v>45363</v>
      </c>
      <c r="D5598" s="1">
        <v>45351.458333333336</v>
      </c>
      <c r="E5598">
        <v>0.32</v>
      </c>
      <c r="F5598" t="s">
        <v>9</v>
      </c>
      <c r="G5598" t="s">
        <v>63</v>
      </c>
      <c r="H5598">
        <v>97530</v>
      </c>
      <c r="I5598" t="str" cm="1">
        <f t="array" ref="I5598">IFERROR(INDEX(scheduling_data!H:H,MATCH(B5598&amp;D5598,scheduling_data!D:D&amp;scheduling_data!A:A,0)),"")</f>
        <v>Jessica Pittman</v>
      </c>
      <c r="J5598" t="str">
        <f t="shared" si="261"/>
        <v>No</v>
      </c>
      <c r="K5598" t="str">
        <f t="shared" si="262"/>
        <v>18345351.4583333333Jessica Pittman</v>
      </c>
      <c r="L5598" t="str">
        <f t="shared" si="263"/>
        <v>No</v>
      </c>
    </row>
    <row r="5599" spans="1:12" x14ac:dyDescent="0.3">
      <c r="A5599" t="s">
        <v>61</v>
      </c>
      <c r="B5599">
        <v>183</v>
      </c>
      <c r="C5599" s="1">
        <v>45363</v>
      </c>
      <c r="D5599" s="1">
        <v>45351.458333333336</v>
      </c>
      <c r="E5599">
        <v>15.43</v>
      </c>
      <c r="F5599" t="s">
        <v>19</v>
      </c>
      <c r="G5599" t="s">
        <v>65</v>
      </c>
      <c r="H5599">
        <v>97530</v>
      </c>
      <c r="I5599" t="str" cm="1">
        <f t="array" ref="I5599">IFERROR(INDEX(scheduling_data!H:H,MATCH(B5599&amp;D5599,scheduling_data!D:D&amp;scheduling_data!A:A,0)),"")</f>
        <v>Jessica Pittman</v>
      </c>
      <c r="J5599" t="str">
        <f t="shared" si="261"/>
        <v>No</v>
      </c>
      <c r="K5599" t="str">
        <f t="shared" si="262"/>
        <v>18345351.4583333333Jessica Pittman</v>
      </c>
      <c r="L5599" t="str">
        <f t="shared" si="263"/>
        <v>Yes</v>
      </c>
    </row>
    <row r="5600" spans="1:12" x14ac:dyDescent="0.3">
      <c r="A5600" t="s">
        <v>61</v>
      </c>
      <c r="B5600">
        <v>183</v>
      </c>
      <c r="C5600" s="1">
        <v>45363</v>
      </c>
      <c r="D5600" s="1">
        <v>45351.458333333336</v>
      </c>
      <c r="E5600">
        <v>109.25</v>
      </c>
      <c r="F5600" t="s">
        <v>9</v>
      </c>
      <c r="G5600" t="s">
        <v>64</v>
      </c>
      <c r="H5600">
        <v>97530</v>
      </c>
      <c r="I5600" t="str" cm="1">
        <f t="array" ref="I5600">IFERROR(INDEX(scheduling_data!H:H,MATCH(B5600&amp;D5600,scheduling_data!D:D&amp;scheduling_data!A:A,0)),"")</f>
        <v>Jessica Pittman</v>
      </c>
      <c r="J5600" t="str">
        <f t="shared" si="261"/>
        <v>No</v>
      </c>
      <c r="K5600" t="str">
        <f t="shared" si="262"/>
        <v>18345351.4583333333Jessica Pittman</v>
      </c>
      <c r="L5600" t="str">
        <f t="shared" si="263"/>
        <v>No</v>
      </c>
    </row>
    <row r="5601" spans="1:12" x14ac:dyDescent="0.3">
      <c r="A5601" t="s">
        <v>59</v>
      </c>
      <c r="B5601">
        <v>183</v>
      </c>
      <c r="C5601" s="1">
        <v>45369</v>
      </c>
      <c r="D5601" s="1">
        <v>45335.458333333336</v>
      </c>
      <c r="E5601">
        <v>25</v>
      </c>
      <c r="F5601" t="s">
        <v>19</v>
      </c>
      <c r="G5601" t="s">
        <v>60</v>
      </c>
      <c r="H5601">
        <v>97110</v>
      </c>
      <c r="I5601" t="str" cm="1">
        <f t="array" ref="I5601">IFERROR(INDEX(scheduling_data!H:H,MATCH(B5601&amp;D5601,scheduling_data!D:D&amp;scheduling_data!A:A,0)),"")</f>
        <v>Christian Litz</v>
      </c>
      <c r="J5601" t="str">
        <f t="shared" si="261"/>
        <v>No</v>
      </c>
      <c r="K5601" t="str">
        <f t="shared" si="262"/>
        <v>18345335.4583333333Christian Litz</v>
      </c>
      <c r="L5601" t="str">
        <f t="shared" si="263"/>
        <v>Yes</v>
      </c>
    </row>
    <row r="5602" spans="1:12" x14ac:dyDescent="0.3">
      <c r="A5602" t="s">
        <v>59</v>
      </c>
      <c r="B5602">
        <v>183</v>
      </c>
      <c r="C5602" s="1">
        <v>45357</v>
      </c>
      <c r="D5602" s="1">
        <v>45337.458333333336</v>
      </c>
      <c r="E5602">
        <v>25</v>
      </c>
      <c r="F5602" t="s">
        <v>19</v>
      </c>
      <c r="G5602" t="s">
        <v>60</v>
      </c>
      <c r="H5602">
        <v>97110</v>
      </c>
      <c r="I5602" t="str" cm="1">
        <f t="array" ref="I5602">IFERROR(INDEX(scheduling_data!H:H,MATCH(B5602&amp;D5602,scheduling_data!D:D&amp;scheduling_data!A:A,0)),"")</f>
        <v>Robert Crochet</v>
      </c>
      <c r="J5602" t="str">
        <f t="shared" si="261"/>
        <v>No</v>
      </c>
      <c r="K5602" t="str">
        <f t="shared" si="262"/>
        <v>18345337.4583333333Robert Crochet</v>
      </c>
      <c r="L5602" t="str">
        <f t="shared" si="263"/>
        <v>Yes</v>
      </c>
    </row>
    <row r="5603" spans="1:12" x14ac:dyDescent="0.3">
      <c r="A5603" t="s">
        <v>59</v>
      </c>
      <c r="B5603">
        <v>183</v>
      </c>
      <c r="C5603" s="1">
        <v>45365</v>
      </c>
      <c r="D5603" s="1">
        <v>45344.541666666664</v>
      </c>
      <c r="E5603">
        <v>25</v>
      </c>
      <c r="F5603" t="s">
        <v>19</v>
      </c>
      <c r="G5603" t="s">
        <v>60</v>
      </c>
      <c r="H5603">
        <v>97161</v>
      </c>
      <c r="I5603" t="str" cm="1">
        <f t="array" ref="I5603">IFERROR(INDEX(scheduling_data!H:H,MATCH(B5603&amp;D5603,scheduling_data!D:D&amp;scheduling_data!A:A,0)),"")</f>
        <v>Robert Crochet</v>
      </c>
      <c r="J5603" t="str">
        <f t="shared" si="261"/>
        <v>No</v>
      </c>
      <c r="K5603" t="str">
        <f t="shared" si="262"/>
        <v>18345344.5416666667Robert Crochet</v>
      </c>
      <c r="L5603" t="str">
        <f t="shared" si="263"/>
        <v>Yes</v>
      </c>
    </row>
    <row r="5604" spans="1:12" x14ac:dyDescent="0.3">
      <c r="A5604" t="s">
        <v>59</v>
      </c>
      <c r="B5604">
        <v>183</v>
      </c>
      <c r="C5604" s="1">
        <v>45369</v>
      </c>
      <c r="D5604" s="1">
        <v>45348.583333333336</v>
      </c>
      <c r="E5604">
        <v>25</v>
      </c>
      <c r="F5604" t="s">
        <v>19</v>
      </c>
      <c r="G5604" t="s">
        <v>60</v>
      </c>
      <c r="H5604">
        <v>97110</v>
      </c>
      <c r="I5604" t="str" cm="1">
        <f t="array" ref="I5604">IFERROR(INDEX(scheduling_data!H:H,MATCH(B5604&amp;D5604,scheduling_data!D:D&amp;scheduling_data!A:A,0)),"")</f>
        <v>Christian Litz</v>
      </c>
      <c r="J5604" t="str">
        <f t="shared" si="261"/>
        <v>No</v>
      </c>
      <c r="K5604" t="str">
        <f t="shared" si="262"/>
        <v>18345348.5833333333Christian Litz</v>
      </c>
      <c r="L5604" t="str">
        <f t="shared" si="263"/>
        <v>Yes</v>
      </c>
    </row>
    <row r="5605" spans="1:12" x14ac:dyDescent="0.3">
      <c r="A5605" t="s">
        <v>59</v>
      </c>
      <c r="B5605">
        <v>183</v>
      </c>
      <c r="C5605" s="1">
        <v>45369</v>
      </c>
      <c r="D5605" s="1">
        <v>45351.458333333336</v>
      </c>
      <c r="E5605">
        <v>25</v>
      </c>
      <c r="F5605" t="s">
        <v>19</v>
      </c>
      <c r="G5605" t="s">
        <v>60</v>
      </c>
      <c r="H5605">
        <v>97530</v>
      </c>
      <c r="I5605" t="str" cm="1">
        <f t="array" ref="I5605">IFERROR(INDEX(scheduling_data!H:H,MATCH(B5605&amp;D5605,scheduling_data!D:D&amp;scheduling_data!A:A,0)),"")</f>
        <v>Jessica Pittman</v>
      </c>
      <c r="J5605" t="str">
        <f t="shared" si="261"/>
        <v>No</v>
      </c>
      <c r="K5605" t="str">
        <f t="shared" si="262"/>
        <v>18345351.4583333333Jessica Pittman</v>
      </c>
      <c r="L5605" t="str">
        <f t="shared" si="263"/>
        <v>Yes</v>
      </c>
    </row>
    <row r="5606" spans="1:12" x14ac:dyDescent="0.3">
      <c r="A5606" t="s">
        <v>59</v>
      </c>
      <c r="B5606">
        <v>183</v>
      </c>
      <c r="C5606" s="1">
        <v>45358</v>
      </c>
      <c r="D5606" s="1">
        <v>45330.458333333336</v>
      </c>
      <c r="E5606">
        <v>25</v>
      </c>
      <c r="F5606" t="s">
        <v>19</v>
      </c>
      <c r="G5606" t="s">
        <v>60</v>
      </c>
      <c r="H5606">
        <v>97110</v>
      </c>
      <c r="I5606" t="str" cm="1">
        <f t="array" ref="I5606">IFERROR(INDEX(scheduling_data!H:H,MATCH(B5606&amp;D5606,scheduling_data!D:D&amp;scheduling_data!A:A,0)),"")</f>
        <v>Jessica Pittman</v>
      </c>
      <c r="J5606" t="str">
        <f t="shared" si="261"/>
        <v>No</v>
      </c>
      <c r="K5606" t="str">
        <f t="shared" si="262"/>
        <v>18345330.4583333333Jessica Pittman</v>
      </c>
      <c r="L5606" t="str">
        <f t="shared" si="263"/>
        <v>Yes</v>
      </c>
    </row>
    <row r="5607" spans="1:12" x14ac:dyDescent="0.3">
      <c r="A5607" t="s">
        <v>14</v>
      </c>
      <c r="B5607">
        <v>184</v>
      </c>
      <c r="C5607" s="1">
        <v>45352</v>
      </c>
      <c r="D5607" s="1">
        <v>45341.645833333336</v>
      </c>
      <c r="E5607">
        <v>93.22</v>
      </c>
      <c r="F5607" t="s">
        <v>9</v>
      </c>
      <c r="G5607" t="s">
        <v>52</v>
      </c>
      <c r="H5607">
        <v>97112</v>
      </c>
      <c r="I5607" t="str" cm="1">
        <f t="array" ref="I5607">IFERROR(INDEX(scheduling_data!H:H,MATCH(B5607&amp;D5607,scheduling_data!D:D&amp;scheduling_data!A:A,0)),"")</f>
        <v>Kelsea Rodriguez</v>
      </c>
      <c r="J5607" t="str">
        <f t="shared" si="261"/>
        <v>No</v>
      </c>
      <c r="K5607" t="str">
        <f t="shared" si="262"/>
        <v>18445341.6458333333Kelsea Rodriguez</v>
      </c>
      <c r="L5607" t="str">
        <f t="shared" si="263"/>
        <v>No</v>
      </c>
    </row>
    <row r="5608" spans="1:12" x14ac:dyDescent="0.3">
      <c r="A5608" t="s">
        <v>14</v>
      </c>
      <c r="B5608">
        <v>184</v>
      </c>
      <c r="C5608" s="1">
        <v>45352</v>
      </c>
      <c r="D5608" s="1">
        <v>45341.645833333336</v>
      </c>
      <c r="E5608">
        <v>56.78</v>
      </c>
      <c r="F5608" t="s">
        <v>19</v>
      </c>
      <c r="G5608" t="s">
        <v>51</v>
      </c>
      <c r="H5608">
        <v>97112</v>
      </c>
      <c r="I5608" t="str" cm="1">
        <f t="array" ref="I5608">IFERROR(INDEX(scheduling_data!H:H,MATCH(B5608&amp;D5608,scheduling_data!D:D&amp;scheduling_data!A:A,0)),"")</f>
        <v>Kelsea Rodriguez</v>
      </c>
      <c r="J5608" t="str">
        <f t="shared" si="261"/>
        <v>No</v>
      </c>
      <c r="K5608" t="str">
        <f t="shared" si="262"/>
        <v>18445341.6458333333Kelsea Rodriguez</v>
      </c>
      <c r="L5608" t="str">
        <f t="shared" si="263"/>
        <v>Yes</v>
      </c>
    </row>
    <row r="5609" spans="1:12" x14ac:dyDescent="0.3">
      <c r="A5609" t="s">
        <v>14</v>
      </c>
      <c r="B5609">
        <v>184</v>
      </c>
      <c r="C5609" s="1">
        <v>45359</v>
      </c>
      <c r="D5609" s="1">
        <v>45343.645833333336</v>
      </c>
      <c r="E5609">
        <v>56.78</v>
      </c>
      <c r="F5609" t="s">
        <v>19</v>
      </c>
      <c r="G5609" t="s">
        <v>51</v>
      </c>
      <c r="H5609">
        <v>97112</v>
      </c>
      <c r="I5609" t="str" cm="1">
        <f t="array" ref="I5609">IFERROR(INDEX(scheduling_data!H:H,MATCH(B5609&amp;D5609,scheduling_data!D:D&amp;scheduling_data!A:A,0)),"")</f>
        <v>Kelsea Rodriguez</v>
      </c>
      <c r="J5609" t="str">
        <f t="shared" si="261"/>
        <v>No</v>
      </c>
      <c r="K5609" t="str">
        <f t="shared" si="262"/>
        <v>18445343.6458333333Kelsea Rodriguez</v>
      </c>
      <c r="L5609" t="str">
        <f t="shared" si="263"/>
        <v>Yes</v>
      </c>
    </row>
    <row r="5610" spans="1:12" x14ac:dyDescent="0.3">
      <c r="A5610" t="s">
        <v>14</v>
      </c>
      <c r="B5610">
        <v>184</v>
      </c>
      <c r="C5610" s="1">
        <v>45359</v>
      </c>
      <c r="D5610" s="1">
        <v>45343.645833333336</v>
      </c>
      <c r="E5610">
        <v>93.22</v>
      </c>
      <c r="F5610" t="s">
        <v>9</v>
      </c>
      <c r="G5610" t="s">
        <v>52</v>
      </c>
      <c r="H5610">
        <v>97112</v>
      </c>
      <c r="I5610" t="str" cm="1">
        <f t="array" ref="I5610">IFERROR(INDEX(scheduling_data!H:H,MATCH(B5610&amp;D5610,scheduling_data!D:D&amp;scheduling_data!A:A,0)),"")</f>
        <v>Kelsea Rodriguez</v>
      </c>
      <c r="J5610" t="str">
        <f t="shared" si="261"/>
        <v>No</v>
      </c>
      <c r="K5610" t="str">
        <f t="shared" si="262"/>
        <v>18445343.6458333333Kelsea Rodriguez</v>
      </c>
      <c r="L5610" t="str">
        <f t="shared" si="263"/>
        <v>No</v>
      </c>
    </row>
    <row r="5611" spans="1:12" x14ac:dyDescent="0.3">
      <c r="A5611" t="s">
        <v>14</v>
      </c>
      <c r="B5611">
        <v>184</v>
      </c>
      <c r="C5611" s="1">
        <v>45359</v>
      </c>
      <c r="D5611" s="1">
        <v>45348.645833333336</v>
      </c>
      <c r="E5611">
        <v>93.22</v>
      </c>
      <c r="F5611" t="s">
        <v>9</v>
      </c>
      <c r="G5611" t="s">
        <v>52</v>
      </c>
      <c r="H5611">
        <v>97112</v>
      </c>
      <c r="I5611" t="str" cm="1">
        <f t="array" ref="I5611">IFERROR(INDEX(scheduling_data!H:H,MATCH(B5611&amp;D5611,scheduling_data!D:D&amp;scheduling_data!A:A,0)),"")</f>
        <v>Kelsea Rodriguez</v>
      </c>
      <c r="J5611" t="str">
        <f t="shared" si="261"/>
        <v>No</v>
      </c>
      <c r="K5611" t="str">
        <f t="shared" si="262"/>
        <v>18445348.6458333333Kelsea Rodriguez</v>
      </c>
      <c r="L5611" t="str">
        <f t="shared" si="263"/>
        <v>No</v>
      </c>
    </row>
    <row r="5612" spans="1:12" x14ac:dyDescent="0.3">
      <c r="A5612" t="s">
        <v>14</v>
      </c>
      <c r="B5612">
        <v>184</v>
      </c>
      <c r="C5612" s="1">
        <v>45359</v>
      </c>
      <c r="D5612" s="1">
        <v>45348.645833333336</v>
      </c>
      <c r="E5612">
        <v>56.78</v>
      </c>
      <c r="F5612" t="s">
        <v>19</v>
      </c>
      <c r="G5612" t="s">
        <v>51</v>
      </c>
      <c r="H5612">
        <v>97112</v>
      </c>
      <c r="I5612" t="str" cm="1">
        <f t="array" ref="I5612">IFERROR(INDEX(scheduling_data!H:H,MATCH(B5612&amp;D5612,scheduling_data!D:D&amp;scheduling_data!A:A,0)),"")</f>
        <v>Kelsea Rodriguez</v>
      </c>
      <c r="J5612" t="str">
        <f t="shared" si="261"/>
        <v>No</v>
      </c>
      <c r="K5612" t="str">
        <f t="shared" si="262"/>
        <v>18445348.6458333333Kelsea Rodriguez</v>
      </c>
      <c r="L5612" t="str">
        <f t="shared" si="263"/>
        <v>Yes</v>
      </c>
    </row>
    <row r="5613" spans="1:12" x14ac:dyDescent="0.3">
      <c r="A5613" t="s">
        <v>14</v>
      </c>
      <c r="B5613">
        <v>184</v>
      </c>
      <c r="C5613" s="1">
        <v>45363</v>
      </c>
      <c r="D5613" s="1">
        <v>45350.645833333336</v>
      </c>
      <c r="E5613">
        <v>28.39</v>
      </c>
      <c r="F5613" t="s">
        <v>19</v>
      </c>
      <c r="G5613" t="s">
        <v>51</v>
      </c>
      <c r="H5613">
        <v>97112</v>
      </c>
      <c r="I5613" t="str" cm="1">
        <f t="array" ref="I5613">IFERROR(INDEX(scheduling_data!H:H,MATCH(B5613&amp;D5613,scheduling_data!D:D&amp;scheduling_data!A:A,0)),"")</f>
        <v>Kelsea Rodriguez</v>
      </c>
      <c r="J5613" t="str">
        <f t="shared" si="261"/>
        <v>No</v>
      </c>
      <c r="K5613" t="str">
        <f t="shared" si="262"/>
        <v>18445350.6458333333Kelsea Rodriguez</v>
      </c>
      <c r="L5613" t="str">
        <f t="shared" si="263"/>
        <v>Yes</v>
      </c>
    </row>
    <row r="5614" spans="1:12" x14ac:dyDescent="0.3">
      <c r="A5614" t="s">
        <v>14</v>
      </c>
      <c r="B5614">
        <v>184</v>
      </c>
      <c r="C5614" s="1">
        <v>45363</v>
      </c>
      <c r="D5614" s="1">
        <v>45350.645833333336</v>
      </c>
      <c r="E5614">
        <v>46.61</v>
      </c>
      <c r="F5614" t="s">
        <v>9</v>
      </c>
      <c r="G5614" t="s">
        <v>52</v>
      </c>
      <c r="H5614">
        <v>97112</v>
      </c>
      <c r="I5614" t="str" cm="1">
        <f t="array" ref="I5614">IFERROR(INDEX(scheduling_data!H:H,MATCH(B5614&amp;D5614,scheduling_data!D:D&amp;scheduling_data!A:A,0)),"")</f>
        <v>Kelsea Rodriguez</v>
      </c>
      <c r="J5614" t="str">
        <f t="shared" si="261"/>
        <v>No</v>
      </c>
      <c r="K5614" t="str">
        <f t="shared" si="262"/>
        <v>18445350.6458333333Kelsea Rodriguez</v>
      </c>
      <c r="L5614" t="str">
        <f t="shared" si="263"/>
        <v>No</v>
      </c>
    </row>
    <row r="5615" spans="1:12" x14ac:dyDescent="0.3">
      <c r="A5615" t="s">
        <v>25</v>
      </c>
      <c r="B5615">
        <v>185</v>
      </c>
      <c r="C5615" s="1">
        <v>45352</v>
      </c>
      <c r="D5615" s="1">
        <v>45337.625</v>
      </c>
      <c r="E5615">
        <v>85.19</v>
      </c>
      <c r="F5615" t="s">
        <v>9</v>
      </c>
      <c r="G5615" t="s">
        <v>28</v>
      </c>
      <c r="H5615">
        <v>92507</v>
      </c>
      <c r="I5615" t="str" cm="1">
        <f t="array" ref="I5615">IFERROR(INDEX(scheduling_data!H:H,MATCH(B5615&amp;D5615,scheduling_data!D:D&amp;scheduling_data!A:A,0)),"")</f>
        <v>Victoria Miley</v>
      </c>
      <c r="J5615" t="str">
        <f t="shared" si="261"/>
        <v>No</v>
      </c>
      <c r="K5615" t="str">
        <f t="shared" si="262"/>
        <v>18545337.625Victoria Miley</v>
      </c>
      <c r="L5615" t="str">
        <f t="shared" si="263"/>
        <v>No</v>
      </c>
    </row>
    <row r="5616" spans="1:12" x14ac:dyDescent="0.3">
      <c r="A5616" t="s">
        <v>25</v>
      </c>
      <c r="B5616">
        <v>185</v>
      </c>
      <c r="C5616" s="1">
        <v>45352</v>
      </c>
      <c r="D5616" s="1">
        <v>45337.625</v>
      </c>
      <c r="E5616">
        <v>64.81</v>
      </c>
      <c r="F5616" t="s">
        <v>19</v>
      </c>
      <c r="G5616" t="s">
        <v>26</v>
      </c>
      <c r="H5616">
        <v>92507</v>
      </c>
      <c r="I5616" t="str" cm="1">
        <f t="array" ref="I5616">IFERROR(INDEX(scheduling_data!H:H,MATCH(B5616&amp;D5616,scheduling_data!D:D&amp;scheduling_data!A:A,0)),"")</f>
        <v>Victoria Miley</v>
      </c>
      <c r="J5616" t="str">
        <f t="shared" si="261"/>
        <v>No</v>
      </c>
      <c r="K5616" t="str">
        <f t="shared" si="262"/>
        <v>18545337.625Victoria Miley</v>
      </c>
      <c r="L5616" t="str">
        <f t="shared" si="263"/>
        <v>Yes</v>
      </c>
    </row>
    <row r="5617" spans="1:12" x14ac:dyDescent="0.3">
      <c r="A5617" t="s">
        <v>25</v>
      </c>
      <c r="B5617">
        <v>185</v>
      </c>
      <c r="C5617" s="1">
        <v>45352</v>
      </c>
      <c r="D5617" s="1">
        <v>45337.645833333336</v>
      </c>
      <c r="E5617">
        <v>56.78</v>
      </c>
      <c r="F5617" t="s">
        <v>19</v>
      </c>
      <c r="G5617" t="s">
        <v>26</v>
      </c>
      <c r="H5617">
        <v>97112</v>
      </c>
      <c r="I5617" t="str" cm="1">
        <f t="array" ref="I5617">IFERROR(INDEX(scheduling_data!H:H,MATCH(B5617&amp;D5617,scheduling_data!D:D&amp;scheduling_data!A:A,0)),"")</f>
        <v>Heidi Molaison</v>
      </c>
      <c r="J5617" t="str">
        <f t="shared" si="261"/>
        <v>No</v>
      </c>
      <c r="K5617" t="str">
        <f t="shared" si="262"/>
        <v>18545337.6458333333Heidi Molaison</v>
      </c>
      <c r="L5617" t="str">
        <f t="shared" si="263"/>
        <v>Yes</v>
      </c>
    </row>
    <row r="5618" spans="1:12" x14ac:dyDescent="0.3">
      <c r="A5618" t="s">
        <v>25</v>
      </c>
      <c r="B5618">
        <v>185</v>
      </c>
      <c r="C5618" s="1">
        <v>45352</v>
      </c>
      <c r="D5618" s="1">
        <v>45337.645833333336</v>
      </c>
      <c r="E5618">
        <v>93.22</v>
      </c>
      <c r="F5618" t="s">
        <v>9</v>
      </c>
      <c r="G5618" t="s">
        <v>28</v>
      </c>
      <c r="H5618">
        <v>97112</v>
      </c>
      <c r="I5618" t="str" cm="1">
        <f t="array" ref="I5618">IFERROR(INDEX(scheduling_data!H:H,MATCH(B5618&amp;D5618,scheduling_data!D:D&amp;scheduling_data!A:A,0)),"")</f>
        <v>Heidi Molaison</v>
      </c>
      <c r="J5618" t="str">
        <f t="shared" si="261"/>
        <v>No</v>
      </c>
      <c r="K5618" t="str">
        <f t="shared" si="262"/>
        <v>18545337.6458333333Heidi Molaison</v>
      </c>
      <c r="L5618" t="str">
        <f t="shared" si="263"/>
        <v>No</v>
      </c>
    </row>
    <row r="5619" spans="1:12" x14ac:dyDescent="0.3">
      <c r="A5619" t="s">
        <v>25</v>
      </c>
      <c r="B5619">
        <v>185</v>
      </c>
      <c r="C5619" s="1">
        <v>45359</v>
      </c>
      <c r="D5619" s="1">
        <v>45337.666666666664</v>
      </c>
      <c r="E5619">
        <v>50.2</v>
      </c>
      <c r="F5619" t="s">
        <v>9</v>
      </c>
      <c r="G5619" t="s">
        <v>28</v>
      </c>
      <c r="H5619">
        <v>97110</v>
      </c>
      <c r="I5619" t="str" cm="1">
        <f t="array" ref="I5619">IFERROR(INDEX(scheduling_data!H:H,MATCH(B5619&amp;D5619,scheduling_data!D:D&amp;scheduling_data!A:A,0)),"")</f>
        <v>Christian Litz</v>
      </c>
      <c r="J5619" t="str">
        <f t="shared" si="261"/>
        <v>No</v>
      </c>
      <c r="K5619" t="str">
        <f t="shared" si="262"/>
        <v>18545337.6666666667Christian Litz</v>
      </c>
      <c r="L5619" t="str">
        <f t="shared" si="263"/>
        <v>No</v>
      </c>
    </row>
    <row r="5620" spans="1:12" x14ac:dyDescent="0.3">
      <c r="A5620" t="s">
        <v>25</v>
      </c>
      <c r="B5620">
        <v>185</v>
      </c>
      <c r="C5620" s="1">
        <v>45359</v>
      </c>
      <c r="D5620" s="1">
        <v>45337.666666666664</v>
      </c>
      <c r="E5620">
        <v>24.8</v>
      </c>
      <c r="F5620" t="s">
        <v>19</v>
      </c>
      <c r="G5620" t="s">
        <v>26</v>
      </c>
      <c r="H5620">
        <v>97110</v>
      </c>
      <c r="I5620" t="str" cm="1">
        <f t="array" ref="I5620">IFERROR(INDEX(scheduling_data!H:H,MATCH(B5620&amp;D5620,scheduling_data!D:D&amp;scheduling_data!A:A,0)),"")</f>
        <v>Christian Litz</v>
      </c>
      <c r="J5620" t="str">
        <f t="shared" si="261"/>
        <v>No</v>
      </c>
      <c r="K5620" t="str">
        <f t="shared" si="262"/>
        <v>18545337.6666666667Christian Litz</v>
      </c>
      <c r="L5620" t="str">
        <f t="shared" si="263"/>
        <v>Yes</v>
      </c>
    </row>
    <row r="5621" spans="1:12" x14ac:dyDescent="0.3">
      <c r="A5621" t="s">
        <v>25</v>
      </c>
      <c r="B5621">
        <v>185</v>
      </c>
      <c r="C5621" s="1">
        <v>45359</v>
      </c>
      <c r="D5621" s="1">
        <v>45337.666666666664</v>
      </c>
      <c r="E5621">
        <v>46.61</v>
      </c>
      <c r="F5621" t="s">
        <v>9</v>
      </c>
      <c r="G5621" t="s">
        <v>28</v>
      </c>
      <c r="H5621">
        <v>97112</v>
      </c>
      <c r="I5621" t="str" cm="1">
        <f t="array" ref="I5621">IFERROR(INDEX(scheduling_data!H:H,MATCH(B5621&amp;D5621,scheduling_data!D:D&amp;scheduling_data!A:A,0)),"")</f>
        <v>Christian Litz</v>
      </c>
      <c r="J5621" t="str">
        <f t="shared" si="261"/>
        <v>No</v>
      </c>
      <c r="K5621" t="str">
        <f t="shared" si="262"/>
        <v>18545337.6666666667Christian Litz</v>
      </c>
      <c r="L5621" t="str">
        <f t="shared" si="263"/>
        <v>No</v>
      </c>
    </row>
    <row r="5622" spans="1:12" x14ac:dyDescent="0.3">
      <c r="A5622" t="s">
        <v>25</v>
      </c>
      <c r="B5622">
        <v>185</v>
      </c>
      <c r="C5622" s="1">
        <v>45359</v>
      </c>
      <c r="D5622" s="1">
        <v>45337.666666666664</v>
      </c>
      <c r="E5622">
        <v>28.39</v>
      </c>
      <c r="F5622" t="s">
        <v>19</v>
      </c>
      <c r="G5622" t="s">
        <v>26</v>
      </c>
      <c r="H5622">
        <v>97112</v>
      </c>
      <c r="I5622" t="str" cm="1">
        <f t="array" ref="I5622">IFERROR(INDEX(scheduling_data!H:H,MATCH(B5622&amp;D5622,scheduling_data!D:D&amp;scheduling_data!A:A,0)),"")</f>
        <v>Christian Litz</v>
      </c>
      <c r="J5622" t="str">
        <f t="shared" si="261"/>
        <v>No</v>
      </c>
      <c r="K5622" t="str">
        <f t="shared" si="262"/>
        <v>18545337.6666666667Christian Litz</v>
      </c>
      <c r="L5622" t="str">
        <f t="shared" si="263"/>
        <v>Yes</v>
      </c>
    </row>
    <row r="5623" spans="1:12" x14ac:dyDescent="0.3">
      <c r="A5623" t="s">
        <v>25</v>
      </c>
      <c r="B5623">
        <v>185</v>
      </c>
      <c r="C5623" s="1">
        <v>45352</v>
      </c>
      <c r="D5623" s="1">
        <v>45344.5625</v>
      </c>
      <c r="E5623">
        <v>64.81</v>
      </c>
      <c r="F5623" t="s">
        <v>19</v>
      </c>
      <c r="G5623" t="s">
        <v>26</v>
      </c>
      <c r="H5623">
        <v>92507</v>
      </c>
      <c r="I5623" t="str" cm="1">
        <f t="array" ref="I5623">IFERROR(INDEX(scheduling_data!H:H,MATCH(B5623&amp;D5623,scheduling_data!D:D&amp;scheduling_data!A:A,0)),"")</f>
        <v>Victoria Miley</v>
      </c>
      <c r="J5623" t="str">
        <f t="shared" si="261"/>
        <v>No</v>
      </c>
      <c r="K5623" t="str">
        <f t="shared" si="262"/>
        <v>18545344.5625Victoria Miley</v>
      </c>
      <c r="L5623" t="str">
        <f t="shared" si="263"/>
        <v>Yes</v>
      </c>
    </row>
    <row r="5624" spans="1:12" x14ac:dyDescent="0.3">
      <c r="A5624" t="s">
        <v>25</v>
      </c>
      <c r="B5624">
        <v>185</v>
      </c>
      <c r="C5624" s="1">
        <v>45352</v>
      </c>
      <c r="D5624" s="1">
        <v>45344.5625</v>
      </c>
      <c r="E5624">
        <v>85.19</v>
      </c>
      <c r="F5624" t="s">
        <v>9</v>
      </c>
      <c r="G5624" t="s">
        <v>28</v>
      </c>
      <c r="H5624">
        <v>92507</v>
      </c>
      <c r="I5624" t="str" cm="1">
        <f t="array" ref="I5624">IFERROR(INDEX(scheduling_data!H:H,MATCH(B5624&amp;D5624,scheduling_data!D:D&amp;scheduling_data!A:A,0)),"")</f>
        <v>Victoria Miley</v>
      </c>
      <c r="J5624" t="str">
        <f t="shared" si="261"/>
        <v>No</v>
      </c>
      <c r="K5624" t="str">
        <f t="shared" si="262"/>
        <v>18545344.5625Victoria Miley</v>
      </c>
      <c r="L5624" t="str">
        <f t="shared" si="263"/>
        <v>No</v>
      </c>
    </row>
    <row r="5625" spans="1:12" x14ac:dyDescent="0.3">
      <c r="A5625" t="s">
        <v>25</v>
      </c>
      <c r="B5625">
        <v>185</v>
      </c>
      <c r="C5625" s="1">
        <v>45359</v>
      </c>
      <c r="D5625" s="1">
        <v>45344.583333333336</v>
      </c>
      <c r="E5625">
        <v>24.8</v>
      </c>
      <c r="F5625" t="s">
        <v>19</v>
      </c>
      <c r="G5625" t="s">
        <v>26</v>
      </c>
      <c r="H5625">
        <v>97110</v>
      </c>
      <c r="I5625" t="str" cm="1">
        <f t="array" ref="I5625">IFERROR(INDEX(scheduling_data!H:H,MATCH(B5625&amp;D5625,scheduling_data!D:D&amp;scheduling_data!A:A,0)),"")</f>
        <v>Christian Litz</v>
      </c>
      <c r="J5625" t="str">
        <f t="shared" si="261"/>
        <v>No</v>
      </c>
      <c r="K5625" t="str">
        <f t="shared" si="262"/>
        <v>18545344.5833333333Christian Litz</v>
      </c>
      <c r="L5625" t="str">
        <f t="shared" si="263"/>
        <v>Yes</v>
      </c>
    </row>
    <row r="5626" spans="1:12" x14ac:dyDescent="0.3">
      <c r="A5626" t="s">
        <v>25</v>
      </c>
      <c r="B5626">
        <v>185</v>
      </c>
      <c r="C5626" s="1">
        <v>45359</v>
      </c>
      <c r="D5626" s="1">
        <v>45344.583333333336</v>
      </c>
      <c r="E5626">
        <v>52.1</v>
      </c>
      <c r="F5626" t="s">
        <v>9</v>
      </c>
      <c r="G5626" t="s">
        <v>28</v>
      </c>
      <c r="H5626">
        <v>97140</v>
      </c>
      <c r="I5626" t="str" cm="1">
        <f t="array" ref="I5626">IFERROR(INDEX(scheduling_data!H:H,MATCH(B5626&amp;D5626,scheduling_data!D:D&amp;scheduling_data!A:A,0)),"")</f>
        <v>Christian Litz</v>
      </c>
      <c r="J5626" t="str">
        <f t="shared" si="261"/>
        <v>No</v>
      </c>
      <c r="K5626" t="str">
        <f t="shared" si="262"/>
        <v>18545344.5833333333Christian Litz</v>
      </c>
      <c r="L5626" t="str">
        <f t="shared" si="263"/>
        <v>No</v>
      </c>
    </row>
    <row r="5627" spans="1:12" x14ac:dyDescent="0.3">
      <c r="A5627" t="s">
        <v>25</v>
      </c>
      <c r="B5627">
        <v>185</v>
      </c>
      <c r="C5627" s="1">
        <v>45359</v>
      </c>
      <c r="D5627" s="1">
        <v>45344.583333333336</v>
      </c>
      <c r="E5627">
        <v>22.9</v>
      </c>
      <c r="F5627" t="s">
        <v>19</v>
      </c>
      <c r="G5627" t="s">
        <v>26</v>
      </c>
      <c r="H5627">
        <v>97140</v>
      </c>
      <c r="I5627" t="str" cm="1">
        <f t="array" ref="I5627">IFERROR(INDEX(scheduling_data!H:H,MATCH(B5627&amp;D5627,scheduling_data!D:D&amp;scheduling_data!A:A,0)),"")</f>
        <v>Christian Litz</v>
      </c>
      <c r="J5627" t="str">
        <f t="shared" si="261"/>
        <v>No</v>
      </c>
      <c r="K5627" t="str">
        <f t="shared" si="262"/>
        <v>18545344.5833333333Christian Litz</v>
      </c>
      <c r="L5627" t="str">
        <f t="shared" si="263"/>
        <v>Yes</v>
      </c>
    </row>
    <row r="5628" spans="1:12" x14ac:dyDescent="0.3">
      <c r="A5628" t="s">
        <v>25</v>
      </c>
      <c r="B5628">
        <v>185</v>
      </c>
      <c r="C5628" s="1">
        <v>45359</v>
      </c>
      <c r="D5628" s="1">
        <v>45344.583333333336</v>
      </c>
      <c r="E5628">
        <v>46.61</v>
      </c>
      <c r="F5628" t="s">
        <v>9</v>
      </c>
      <c r="G5628" t="s">
        <v>28</v>
      </c>
      <c r="H5628">
        <v>97112</v>
      </c>
      <c r="I5628" t="str" cm="1">
        <f t="array" ref="I5628">IFERROR(INDEX(scheduling_data!H:H,MATCH(B5628&amp;D5628,scheduling_data!D:D&amp;scheduling_data!A:A,0)),"")</f>
        <v>Christian Litz</v>
      </c>
      <c r="J5628" t="str">
        <f t="shared" si="261"/>
        <v>No</v>
      </c>
      <c r="K5628" t="str">
        <f t="shared" si="262"/>
        <v>18545344.5833333333Christian Litz</v>
      </c>
      <c r="L5628" t="str">
        <f t="shared" si="263"/>
        <v>No</v>
      </c>
    </row>
    <row r="5629" spans="1:12" x14ac:dyDescent="0.3">
      <c r="A5629" t="s">
        <v>25</v>
      </c>
      <c r="B5629">
        <v>185</v>
      </c>
      <c r="C5629" s="1">
        <v>45359</v>
      </c>
      <c r="D5629" s="1">
        <v>45344.583333333336</v>
      </c>
      <c r="E5629">
        <v>28.39</v>
      </c>
      <c r="F5629" t="s">
        <v>19</v>
      </c>
      <c r="G5629" t="s">
        <v>26</v>
      </c>
      <c r="H5629">
        <v>97112</v>
      </c>
      <c r="I5629" t="str" cm="1">
        <f t="array" ref="I5629">IFERROR(INDEX(scheduling_data!H:H,MATCH(B5629&amp;D5629,scheduling_data!D:D&amp;scheduling_data!A:A,0)),"")</f>
        <v>Christian Litz</v>
      </c>
      <c r="J5629" t="str">
        <f t="shared" si="261"/>
        <v>No</v>
      </c>
      <c r="K5629" t="str">
        <f t="shared" si="262"/>
        <v>18545344.5833333333Christian Litz</v>
      </c>
      <c r="L5629" t="str">
        <f t="shared" si="263"/>
        <v>Yes</v>
      </c>
    </row>
    <row r="5630" spans="1:12" x14ac:dyDescent="0.3">
      <c r="A5630" t="s">
        <v>25</v>
      </c>
      <c r="B5630">
        <v>185</v>
      </c>
      <c r="C5630" s="1">
        <v>45359</v>
      </c>
      <c r="D5630" s="1">
        <v>45344.583333333336</v>
      </c>
      <c r="E5630">
        <v>50.2</v>
      </c>
      <c r="F5630" t="s">
        <v>9</v>
      </c>
      <c r="G5630" t="s">
        <v>28</v>
      </c>
      <c r="H5630">
        <v>97110</v>
      </c>
      <c r="I5630" t="str" cm="1">
        <f t="array" ref="I5630">IFERROR(INDEX(scheduling_data!H:H,MATCH(B5630&amp;D5630,scheduling_data!D:D&amp;scheduling_data!A:A,0)),"")</f>
        <v>Christian Litz</v>
      </c>
      <c r="J5630" t="str">
        <f t="shared" si="261"/>
        <v>No</v>
      </c>
      <c r="K5630" t="str">
        <f t="shared" si="262"/>
        <v>18545344.5833333333Christian Litz</v>
      </c>
      <c r="L5630" t="str">
        <f t="shared" si="263"/>
        <v>No</v>
      </c>
    </row>
    <row r="5631" spans="1:12" x14ac:dyDescent="0.3">
      <c r="A5631" t="s">
        <v>25</v>
      </c>
      <c r="B5631">
        <v>185</v>
      </c>
      <c r="C5631" s="1">
        <v>45366</v>
      </c>
      <c r="D5631" s="1">
        <v>45349.604166666664</v>
      </c>
      <c r="E5631">
        <v>50.2</v>
      </c>
      <c r="F5631" t="s">
        <v>9</v>
      </c>
      <c r="G5631" t="s">
        <v>28</v>
      </c>
      <c r="H5631">
        <v>97110</v>
      </c>
      <c r="I5631" t="str" cm="1">
        <f t="array" ref="I5631">IFERROR(INDEX(scheduling_data!H:H,MATCH(B5631&amp;D5631,scheduling_data!D:D&amp;scheduling_data!A:A,0)),"")</f>
        <v>Christian Litz</v>
      </c>
      <c r="J5631" t="str">
        <f t="shared" si="261"/>
        <v>No</v>
      </c>
      <c r="K5631" t="str">
        <f t="shared" si="262"/>
        <v>18545349.6041666667Christian Litz</v>
      </c>
      <c r="L5631" t="str">
        <f t="shared" si="263"/>
        <v>No</v>
      </c>
    </row>
    <row r="5632" spans="1:12" x14ac:dyDescent="0.3">
      <c r="A5632" t="s">
        <v>25</v>
      </c>
      <c r="B5632">
        <v>185</v>
      </c>
      <c r="C5632" s="1">
        <v>45366</v>
      </c>
      <c r="D5632" s="1">
        <v>45349.604166666664</v>
      </c>
      <c r="E5632">
        <v>46.61</v>
      </c>
      <c r="F5632" t="s">
        <v>9</v>
      </c>
      <c r="G5632" t="s">
        <v>28</v>
      </c>
      <c r="H5632">
        <v>97112</v>
      </c>
      <c r="I5632" t="str" cm="1">
        <f t="array" ref="I5632">IFERROR(INDEX(scheduling_data!H:H,MATCH(B5632&amp;D5632,scheduling_data!D:D&amp;scheduling_data!A:A,0)),"")</f>
        <v>Christian Litz</v>
      </c>
      <c r="J5632" t="str">
        <f t="shared" si="261"/>
        <v>No</v>
      </c>
      <c r="K5632" t="str">
        <f t="shared" si="262"/>
        <v>18545349.6041666667Christian Litz</v>
      </c>
      <c r="L5632" t="str">
        <f t="shared" si="263"/>
        <v>No</v>
      </c>
    </row>
    <row r="5633" spans="1:12" x14ac:dyDescent="0.3">
      <c r="A5633" t="s">
        <v>25</v>
      </c>
      <c r="B5633">
        <v>185</v>
      </c>
      <c r="C5633" s="1">
        <v>45366</v>
      </c>
      <c r="D5633" s="1">
        <v>45349.604166666664</v>
      </c>
      <c r="E5633">
        <v>28.39</v>
      </c>
      <c r="F5633" t="s">
        <v>19</v>
      </c>
      <c r="G5633" t="s">
        <v>26</v>
      </c>
      <c r="H5633">
        <v>97112</v>
      </c>
      <c r="I5633" t="str" cm="1">
        <f t="array" ref="I5633">IFERROR(INDEX(scheduling_data!H:H,MATCH(B5633&amp;D5633,scheduling_data!D:D&amp;scheduling_data!A:A,0)),"")</f>
        <v>Christian Litz</v>
      </c>
      <c r="J5633" t="str">
        <f t="shared" si="261"/>
        <v>No</v>
      </c>
      <c r="K5633" t="str">
        <f t="shared" si="262"/>
        <v>18545349.6041666667Christian Litz</v>
      </c>
      <c r="L5633" t="str">
        <f t="shared" si="263"/>
        <v>Yes</v>
      </c>
    </row>
    <row r="5634" spans="1:12" x14ac:dyDescent="0.3">
      <c r="A5634" t="s">
        <v>25</v>
      </c>
      <c r="B5634">
        <v>185</v>
      </c>
      <c r="C5634" s="1">
        <v>45366</v>
      </c>
      <c r="D5634" s="1">
        <v>45349.604166666664</v>
      </c>
      <c r="E5634">
        <v>24.8</v>
      </c>
      <c r="F5634" t="s">
        <v>19</v>
      </c>
      <c r="G5634" t="s">
        <v>26</v>
      </c>
      <c r="H5634">
        <v>97110</v>
      </c>
      <c r="I5634" t="str" cm="1">
        <f t="array" ref="I5634">IFERROR(INDEX(scheduling_data!H:H,MATCH(B5634&amp;D5634,scheduling_data!D:D&amp;scheduling_data!A:A,0)),"")</f>
        <v>Christian Litz</v>
      </c>
      <c r="J5634" t="str">
        <f t="shared" si="261"/>
        <v>No</v>
      </c>
      <c r="K5634" t="str">
        <f t="shared" si="262"/>
        <v>18545349.6041666667Christian Litz</v>
      </c>
      <c r="L5634" t="str">
        <f t="shared" si="263"/>
        <v>Yes</v>
      </c>
    </row>
    <row r="5635" spans="1:12" x14ac:dyDescent="0.3">
      <c r="A5635" t="s">
        <v>25</v>
      </c>
      <c r="B5635">
        <v>185</v>
      </c>
      <c r="C5635" s="1">
        <v>45359</v>
      </c>
      <c r="D5635" s="1">
        <v>45349.625</v>
      </c>
      <c r="E5635">
        <v>64.81</v>
      </c>
      <c r="F5635" t="s">
        <v>19</v>
      </c>
      <c r="G5635" t="s">
        <v>26</v>
      </c>
      <c r="H5635">
        <v>92507</v>
      </c>
      <c r="I5635" t="str" cm="1">
        <f t="array" ref="I5635">IFERROR(INDEX(scheduling_data!H:H,MATCH(B5635&amp;D5635,scheduling_data!D:D&amp;scheduling_data!A:A,0)),"")</f>
        <v>Victoria Miley</v>
      </c>
      <c r="J5635" t="str">
        <f t="shared" ref="J5635:J5698" si="264">IF(I5635="", "Yes", "No")</f>
        <v>No</v>
      </c>
      <c r="K5635" t="str">
        <f t="shared" ref="K5635:K5698" si="265">IF(I5635="",B5635&amp;D5635,B5635&amp;D5635&amp;I5635)</f>
        <v>18545349.625Victoria Miley</v>
      </c>
      <c r="L5635" t="str">
        <f t="shared" ref="L5635:L5698" si="266">IF(OR(F5635="Cash", F5635="Check", F5635="EFT", F5635="Credit Card", F5635="Visa", F5635="Mastercard", F5635="AMEX"), "Yes", "No")</f>
        <v>Yes</v>
      </c>
    </row>
    <row r="5636" spans="1:12" x14ac:dyDescent="0.3">
      <c r="A5636" t="s">
        <v>25</v>
      </c>
      <c r="B5636">
        <v>185</v>
      </c>
      <c r="C5636" s="1">
        <v>45359</v>
      </c>
      <c r="D5636" s="1">
        <v>45349.625</v>
      </c>
      <c r="E5636">
        <v>85.19</v>
      </c>
      <c r="F5636" t="s">
        <v>9</v>
      </c>
      <c r="G5636" t="s">
        <v>28</v>
      </c>
      <c r="H5636">
        <v>92507</v>
      </c>
      <c r="I5636" t="str" cm="1">
        <f t="array" ref="I5636">IFERROR(INDEX(scheduling_data!H:H,MATCH(B5636&amp;D5636,scheduling_data!D:D&amp;scheduling_data!A:A,0)),"")</f>
        <v>Victoria Miley</v>
      </c>
      <c r="J5636" t="str">
        <f t="shared" si="264"/>
        <v>No</v>
      </c>
      <c r="K5636" t="str">
        <f t="shared" si="265"/>
        <v>18545349.625Victoria Miley</v>
      </c>
      <c r="L5636" t="str">
        <f t="shared" si="266"/>
        <v>No</v>
      </c>
    </row>
    <row r="5637" spans="1:12" x14ac:dyDescent="0.3">
      <c r="A5637" t="s">
        <v>25</v>
      </c>
      <c r="B5637">
        <v>185</v>
      </c>
      <c r="C5637" s="1">
        <v>45366</v>
      </c>
      <c r="D5637" s="1">
        <v>45349.645833333336</v>
      </c>
      <c r="E5637">
        <v>93.22</v>
      </c>
      <c r="F5637" t="s">
        <v>9</v>
      </c>
      <c r="G5637" t="s">
        <v>28</v>
      </c>
      <c r="H5637">
        <v>97112</v>
      </c>
      <c r="I5637" t="str" cm="1">
        <f t="array" ref="I5637">IFERROR(INDEX(scheduling_data!H:H,MATCH(B5637&amp;D5637,scheduling_data!D:D&amp;scheduling_data!A:A,0)),"")</f>
        <v>Kelsea Rodriguez</v>
      </c>
      <c r="J5637" t="str">
        <f t="shared" si="264"/>
        <v>No</v>
      </c>
      <c r="K5637" t="str">
        <f t="shared" si="265"/>
        <v>18545349.6458333333Kelsea Rodriguez</v>
      </c>
      <c r="L5637" t="str">
        <f t="shared" si="266"/>
        <v>No</v>
      </c>
    </row>
    <row r="5638" spans="1:12" x14ac:dyDescent="0.3">
      <c r="A5638" t="s">
        <v>25</v>
      </c>
      <c r="B5638">
        <v>185</v>
      </c>
      <c r="C5638" s="1">
        <v>45366</v>
      </c>
      <c r="D5638" s="1">
        <v>45349.645833333336</v>
      </c>
      <c r="E5638">
        <v>56.78</v>
      </c>
      <c r="F5638" t="s">
        <v>19</v>
      </c>
      <c r="G5638" t="s">
        <v>26</v>
      </c>
      <c r="H5638">
        <v>97112</v>
      </c>
      <c r="I5638" t="str" cm="1">
        <f t="array" ref="I5638">IFERROR(INDEX(scheduling_data!H:H,MATCH(B5638&amp;D5638,scheduling_data!D:D&amp;scheduling_data!A:A,0)),"")</f>
        <v>Kelsea Rodriguez</v>
      </c>
      <c r="J5638" t="str">
        <f t="shared" si="264"/>
        <v>No</v>
      </c>
      <c r="K5638" t="str">
        <f t="shared" si="265"/>
        <v>18545349.6458333333Kelsea Rodriguez</v>
      </c>
      <c r="L5638" t="str">
        <f t="shared" si="266"/>
        <v>Yes</v>
      </c>
    </row>
    <row r="5639" spans="1:12" x14ac:dyDescent="0.3">
      <c r="A5639" t="s">
        <v>25</v>
      </c>
      <c r="B5639">
        <v>185</v>
      </c>
      <c r="C5639" s="1">
        <v>45359</v>
      </c>
      <c r="D5639" s="1">
        <v>45351.604166666664</v>
      </c>
      <c r="E5639">
        <v>64.81</v>
      </c>
      <c r="F5639" t="s">
        <v>19</v>
      </c>
      <c r="G5639" t="s">
        <v>26</v>
      </c>
      <c r="H5639">
        <v>92507</v>
      </c>
      <c r="I5639" t="str" cm="1">
        <f t="array" ref="I5639">IFERROR(INDEX(scheduling_data!H:H,MATCH(B5639&amp;D5639,scheduling_data!D:D&amp;scheduling_data!A:A,0)),"")</f>
        <v>D'Anna Pullen</v>
      </c>
      <c r="J5639" t="str">
        <f t="shared" si="264"/>
        <v>No</v>
      </c>
      <c r="K5639" t="str">
        <f t="shared" si="265"/>
        <v>18545351.6041666667D'Anna Pullen</v>
      </c>
      <c r="L5639" t="str">
        <f t="shared" si="266"/>
        <v>Yes</v>
      </c>
    </row>
    <row r="5640" spans="1:12" x14ac:dyDescent="0.3">
      <c r="A5640" t="s">
        <v>25</v>
      </c>
      <c r="B5640">
        <v>185</v>
      </c>
      <c r="C5640" s="1">
        <v>45359</v>
      </c>
      <c r="D5640" s="1">
        <v>45351.604166666664</v>
      </c>
      <c r="E5640">
        <v>85.19</v>
      </c>
      <c r="F5640" t="s">
        <v>9</v>
      </c>
      <c r="G5640" t="s">
        <v>28</v>
      </c>
      <c r="H5640">
        <v>92507</v>
      </c>
      <c r="I5640" t="str" cm="1">
        <f t="array" ref="I5640">IFERROR(INDEX(scheduling_data!H:H,MATCH(B5640&amp;D5640,scheduling_data!D:D&amp;scheduling_data!A:A,0)),"")</f>
        <v>D'Anna Pullen</v>
      </c>
      <c r="J5640" t="str">
        <f t="shared" si="264"/>
        <v>No</v>
      </c>
      <c r="K5640" t="str">
        <f t="shared" si="265"/>
        <v>18545351.6041666667D'Anna Pullen</v>
      </c>
      <c r="L5640" t="str">
        <f t="shared" si="266"/>
        <v>No</v>
      </c>
    </row>
    <row r="5641" spans="1:12" x14ac:dyDescent="0.3">
      <c r="A5641" t="s">
        <v>25</v>
      </c>
      <c r="B5641">
        <v>185</v>
      </c>
      <c r="C5641" s="1">
        <v>45366</v>
      </c>
      <c r="D5641" s="1">
        <v>45351.625</v>
      </c>
      <c r="E5641">
        <v>56.78</v>
      </c>
      <c r="F5641" t="s">
        <v>19</v>
      </c>
      <c r="G5641" t="s">
        <v>26</v>
      </c>
      <c r="H5641">
        <v>97112</v>
      </c>
      <c r="I5641" t="str" cm="1">
        <f t="array" ref="I5641">IFERROR(INDEX(scheduling_data!H:H,MATCH(B5641&amp;D5641,scheduling_data!D:D&amp;scheduling_data!A:A,0)),"")</f>
        <v>Heidi Molaison</v>
      </c>
      <c r="J5641" t="str">
        <f t="shared" si="264"/>
        <v>No</v>
      </c>
      <c r="K5641" t="str">
        <f t="shared" si="265"/>
        <v>18545351.625Heidi Molaison</v>
      </c>
      <c r="L5641" t="str">
        <f t="shared" si="266"/>
        <v>Yes</v>
      </c>
    </row>
    <row r="5642" spans="1:12" x14ac:dyDescent="0.3">
      <c r="A5642" t="s">
        <v>25</v>
      </c>
      <c r="B5642">
        <v>185</v>
      </c>
      <c r="C5642" s="1">
        <v>45366</v>
      </c>
      <c r="D5642" s="1">
        <v>45351.625</v>
      </c>
      <c r="E5642">
        <v>93.22</v>
      </c>
      <c r="F5642" t="s">
        <v>9</v>
      </c>
      <c r="G5642" t="s">
        <v>28</v>
      </c>
      <c r="H5642">
        <v>97112</v>
      </c>
      <c r="I5642" t="str" cm="1">
        <f t="array" ref="I5642">IFERROR(INDEX(scheduling_data!H:H,MATCH(B5642&amp;D5642,scheduling_data!D:D&amp;scheduling_data!A:A,0)),"")</f>
        <v>Heidi Molaison</v>
      </c>
      <c r="J5642" t="str">
        <f t="shared" si="264"/>
        <v>No</v>
      </c>
      <c r="K5642" t="str">
        <f t="shared" si="265"/>
        <v>18545351.625Heidi Molaison</v>
      </c>
      <c r="L5642" t="str">
        <f t="shared" si="266"/>
        <v>No</v>
      </c>
    </row>
    <row r="5643" spans="1:12" x14ac:dyDescent="0.3">
      <c r="A5643" t="s">
        <v>17</v>
      </c>
      <c r="B5643">
        <v>312</v>
      </c>
      <c r="C5643" s="1">
        <v>45358</v>
      </c>
      <c r="D5643" s="1">
        <v>45328.458333333336</v>
      </c>
      <c r="E5643">
        <v>74.400000000000006</v>
      </c>
      <c r="F5643" t="s">
        <v>19</v>
      </c>
      <c r="G5643" t="s">
        <v>20</v>
      </c>
      <c r="H5643">
        <v>97110</v>
      </c>
      <c r="I5643" t="str" cm="1">
        <f t="array" ref="I5643">IFERROR(INDEX(scheduling_data!H:H,MATCH(B5643&amp;D5643,scheduling_data!D:D&amp;scheduling_data!A:A,0)),"")</f>
        <v>Christian Litz</v>
      </c>
      <c r="J5643" t="str">
        <f t="shared" si="264"/>
        <v>No</v>
      </c>
      <c r="K5643" t="str">
        <f t="shared" si="265"/>
        <v>31245328.4583333333Christian Litz</v>
      </c>
      <c r="L5643" t="str">
        <f t="shared" si="266"/>
        <v>Yes</v>
      </c>
    </row>
    <row r="5644" spans="1:12" x14ac:dyDescent="0.3">
      <c r="A5644" t="s">
        <v>17</v>
      </c>
      <c r="B5644">
        <v>312</v>
      </c>
      <c r="C5644" s="1">
        <v>45358</v>
      </c>
      <c r="D5644" s="1">
        <v>45328.458333333336</v>
      </c>
      <c r="E5644">
        <v>150.6</v>
      </c>
      <c r="F5644" t="s">
        <v>9</v>
      </c>
      <c r="G5644" t="s">
        <v>18</v>
      </c>
      <c r="H5644">
        <v>97110</v>
      </c>
      <c r="I5644" t="str" cm="1">
        <f t="array" ref="I5644">IFERROR(INDEX(scheduling_data!H:H,MATCH(B5644&amp;D5644,scheduling_data!D:D&amp;scheduling_data!A:A,0)),"")</f>
        <v>Christian Litz</v>
      </c>
      <c r="J5644" t="str">
        <f t="shared" si="264"/>
        <v>No</v>
      </c>
      <c r="K5644" t="str">
        <f t="shared" si="265"/>
        <v>31245328.4583333333Christian Litz</v>
      </c>
      <c r="L5644" t="str">
        <f t="shared" si="266"/>
        <v>No</v>
      </c>
    </row>
    <row r="5645" spans="1:12" x14ac:dyDescent="0.3">
      <c r="A5645" t="s">
        <v>25</v>
      </c>
      <c r="B5645">
        <v>35</v>
      </c>
      <c r="C5645" s="1">
        <v>45373</v>
      </c>
      <c r="D5645" s="1">
        <v>45336.708333333336</v>
      </c>
      <c r="E5645">
        <v>0</v>
      </c>
      <c r="F5645" t="s">
        <v>9</v>
      </c>
      <c r="G5645" t="s">
        <v>72</v>
      </c>
      <c r="H5645">
        <v>97112</v>
      </c>
      <c r="I5645" t="str" cm="1">
        <f t="array" ref="I5645">IFERROR(INDEX(scheduling_data!H:H,MATCH(B5645&amp;D5645,scheduling_data!D:D&amp;scheduling_data!A:A,0)),"")</f>
        <v>James Allen</v>
      </c>
      <c r="J5645" t="str">
        <f t="shared" si="264"/>
        <v>No</v>
      </c>
      <c r="K5645" t="str">
        <f t="shared" si="265"/>
        <v>3545336.7083333333James Allen</v>
      </c>
      <c r="L5645" t="str">
        <f t="shared" si="266"/>
        <v>No</v>
      </c>
    </row>
    <row r="5646" spans="1:12" x14ac:dyDescent="0.3">
      <c r="A5646" t="s">
        <v>25</v>
      </c>
      <c r="B5646">
        <v>35</v>
      </c>
      <c r="C5646" s="1">
        <v>45373</v>
      </c>
      <c r="D5646" s="1">
        <v>45336.708333333336</v>
      </c>
      <c r="E5646">
        <v>0</v>
      </c>
      <c r="F5646" t="s">
        <v>9</v>
      </c>
      <c r="G5646" t="s">
        <v>71</v>
      </c>
      <c r="H5646">
        <v>97110</v>
      </c>
      <c r="I5646" t="str" cm="1">
        <f t="array" ref="I5646">IFERROR(INDEX(scheduling_data!H:H,MATCH(B5646&amp;D5646,scheduling_data!D:D&amp;scheduling_data!A:A,0)),"")</f>
        <v>James Allen</v>
      </c>
      <c r="J5646" t="str">
        <f t="shared" si="264"/>
        <v>No</v>
      </c>
      <c r="K5646" t="str">
        <f t="shared" si="265"/>
        <v>3545336.7083333333James Allen</v>
      </c>
      <c r="L5646" t="str">
        <f t="shared" si="266"/>
        <v>No</v>
      </c>
    </row>
    <row r="5647" spans="1:12" x14ac:dyDescent="0.3">
      <c r="A5647" t="s">
        <v>25</v>
      </c>
      <c r="B5647">
        <v>35</v>
      </c>
      <c r="C5647" s="1">
        <v>45352</v>
      </c>
      <c r="D5647" s="1">
        <v>45336.708333333336</v>
      </c>
      <c r="E5647">
        <v>0</v>
      </c>
      <c r="F5647" t="s">
        <v>9</v>
      </c>
      <c r="G5647" t="s">
        <v>71</v>
      </c>
      <c r="H5647">
        <v>97110</v>
      </c>
      <c r="I5647" t="str" cm="1">
        <f t="array" ref="I5647">IFERROR(INDEX(scheduling_data!H:H,MATCH(B5647&amp;D5647,scheduling_data!D:D&amp;scheduling_data!A:A,0)),"")</f>
        <v>James Allen</v>
      </c>
      <c r="J5647" t="str">
        <f t="shared" si="264"/>
        <v>No</v>
      </c>
      <c r="K5647" t="str">
        <f t="shared" si="265"/>
        <v>3545336.7083333333James Allen</v>
      </c>
      <c r="L5647" t="str">
        <f t="shared" si="266"/>
        <v>No</v>
      </c>
    </row>
    <row r="5648" spans="1:12" x14ac:dyDescent="0.3">
      <c r="A5648" t="s">
        <v>25</v>
      </c>
      <c r="B5648">
        <v>35</v>
      </c>
      <c r="C5648" s="1">
        <v>45352</v>
      </c>
      <c r="D5648" s="1">
        <v>45336.708333333336</v>
      </c>
      <c r="E5648">
        <v>0</v>
      </c>
      <c r="F5648" t="s">
        <v>9</v>
      </c>
      <c r="G5648" t="s">
        <v>72</v>
      </c>
      <c r="H5648">
        <v>97112</v>
      </c>
      <c r="I5648" t="str" cm="1">
        <f t="array" ref="I5648">IFERROR(INDEX(scheduling_data!H:H,MATCH(B5648&amp;D5648,scheduling_data!D:D&amp;scheduling_data!A:A,0)),"")</f>
        <v>James Allen</v>
      </c>
      <c r="J5648" t="str">
        <f t="shared" si="264"/>
        <v>No</v>
      </c>
      <c r="K5648" t="str">
        <f t="shared" si="265"/>
        <v>3545336.7083333333James Allen</v>
      </c>
      <c r="L5648" t="str">
        <f t="shared" si="266"/>
        <v>No</v>
      </c>
    </row>
    <row r="5649" spans="1:12" x14ac:dyDescent="0.3">
      <c r="A5649" t="s">
        <v>25</v>
      </c>
      <c r="B5649">
        <v>35</v>
      </c>
      <c r="C5649" s="1">
        <v>45352</v>
      </c>
      <c r="D5649" s="1">
        <v>45338.458333333336</v>
      </c>
      <c r="E5649">
        <v>0</v>
      </c>
      <c r="F5649" t="s">
        <v>9</v>
      </c>
      <c r="G5649" t="s">
        <v>72</v>
      </c>
      <c r="H5649">
        <v>97112</v>
      </c>
      <c r="I5649" t="str" cm="1">
        <f t="array" ref="I5649">IFERROR(INDEX(scheduling_data!H:H,MATCH(B5649&amp;D5649,scheduling_data!D:D&amp;scheduling_data!A:A,0)),"")</f>
        <v>James Allen</v>
      </c>
      <c r="J5649" t="str">
        <f t="shared" si="264"/>
        <v>No</v>
      </c>
      <c r="K5649" t="str">
        <f t="shared" si="265"/>
        <v>3545338.4583333333James Allen</v>
      </c>
      <c r="L5649" t="str">
        <f t="shared" si="266"/>
        <v>No</v>
      </c>
    </row>
    <row r="5650" spans="1:12" x14ac:dyDescent="0.3">
      <c r="A5650" t="s">
        <v>25</v>
      </c>
      <c r="B5650">
        <v>35</v>
      </c>
      <c r="C5650" s="1">
        <v>45352</v>
      </c>
      <c r="D5650" s="1">
        <v>45338.458333333336</v>
      </c>
      <c r="E5650">
        <v>0</v>
      </c>
      <c r="F5650" t="s">
        <v>9</v>
      </c>
      <c r="G5650" t="s">
        <v>71</v>
      </c>
      <c r="H5650">
        <v>97110</v>
      </c>
      <c r="I5650" t="str" cm="1">
        <f t="array" ref="I5650">IFERROR(INDEX(scheduling_data!H:H,MATCH(B5650&amp;D5650,scheduling_data!D:D&amp;scheduling_data!A:A,0)),"")</f>
        <v>James Allen</v>
      </c>
      <c r="J5650" t="str">
        <f t="shared" si="264"/>
        <v>No</v>
      </c>
      <c r="K5650" t="str">
        <f t="shared" si="265"/>
        <v>3545338.4583333333James Allen</v>
      </c>
      <c r="L5650" t="str">
        <f t="shared" si="266"/>
        <v>No</v>
      </c>
    </row>
    <row r="5651" spans="1:12" x14ac:dyDescent="0.3">
      <c r="A5651" t="s">
        <v>25</v>
      </c>
      <c r="B5651">
        <v>35</v>
      </c>
      <c r="C5651" s="1">
        <v>45373</v>
      </c>
      <c r="D5651" s="1">
        <v>45338.458333333336</v>
      </c>
      <c r="E5651">
        <v>0</v>
      </c>
      <c r="F5651" t="s">
        <v>9</v>
      </c>
      <c r="G5651" t="s">
        <v>72</v>
      </c>
      <c r="H5651">
        <v>97112</v>
      </c>
      <c r="I5651" t="str" cm="1">
        <f t="array" ref="I5651">IFERROR(INDEX(scheduling_data!H:H,MATCH(B5651&amp;D5651,scheduling_data!D:D&amp;scheduling_data!A:A,0)),"")</f>
        <v>James Allen</v>
      </c>
      <c r="J5651" t="str">
        <f t="shared" si="264"/>
        <v>No</v>
      </c>
      <c r="K5651" t="str">
        <f t="shared" si="265"/>
        <v>3545338.4583333333James Allen</v>
      </c>
      <c r="L5651" t="str">
        <f t="shared" si="266"/>
        <v>No</v>
      </c>
    </row>
    <row r="5652" spans="1:12" x14ac:dyDescent="0.3">
      <c r="A5652" t="s">
        <v>25</v>
      </c>
      <c r="B5652">
        <v>35</v>
      </c>
      <c r="C5652" s="1">
        <v>45373</v>
      </c>
      <c r="D5652" s="1">
        <v>45338.458333333336</v>
      </c>
      <c r="E5652">
        <v>0</v>
      </c>
      <c r="F5652" t="s">
        <v>9</v>
      </c>
      <c r="G5652" t="s">
        <v>71</v>
      </c>
      <c r="H5652">
        <v>97110</v>
      </c>
      <c r="I5652" t="str" cm="1">
        <f t="array" ref="I5652">IFERROR(INDEX(scheduling_data!H:H,MATCH(B5652&amp;D5652,scheduling_data!D:D&amp;scheduling_data!A:A,0)),"")</f>
        <v>James Allen</v>
      </c>
      <c r="J5652" t="str">
        <f t="shared" si="264"/>
        <v>No</v>
      </c>
      <c r="K5652" t="str">
        <f t="shared" si="265"/>
        <v>3545338.4583333333James Allen</v>
      </c>
      <c r="L5652" t="str">
        <f t="shared" si="266"/>
        <v>No</v>
      </c>
    </row>
    <row r="5653" spans="1:12" x14ac:dyDescent="0.3">
      <c r="A5653" t="s">
        <v>25</v>
      </c>
      <c r="B5653">
        <v>35</v>
      </c>
      <c r="C5653" s="1">
        <v>45373</v>
      </c>
      <c r="D5653" s="1">
        <v>45341.375</v>
      </c>
      <c r="E5653">
        <v>0</v>
      </c>
      <c r="F5653" t="s">
        <v>9</v>
      </c>
      <c r="G5653" t="s">
        <v>71</v>
      </c>
      <c r="H5653">
        <v>97110</v>
      </c>
      <c r="I5653" t="str" cm="1">
        <f t="array" ref="I5653">IFERROR(INDEX(scheduling_data!H:H,MATCH(B5653&amp;D5653,scheduling_data!D:D&amp;scheduling_data!A:A,0)),"")</f>
        <v>Breanna Grieco</v>
      </c>
      <c r="J5653" t="str">
        <f t="shared" si="264"/>
        <v>No</v>
      </c>
      <c r="K5653" t="str">
        <f t="shared" si="265"/>
        <v>3545341.375Breanna Grieco</v>
      </c>
      <c r="L5653" t="str">
        <f t="shared" si="266"/>
        <v>No</v>
      </c>
    </row>
    <row r="5654" spans="1:12" x14ac:dyDescent="0.3">
      <c r="A5654" t="s">
        <v>25</v>
      </c>
      <c r="B5654">
        <v>35</v>
      </c>
      <c r="C5654" s="1">
        <v>45373</v>
      </c>
      <c r="D5654" s="1">
        <v>45341.375</v>
      </c>
      <c r="E5654">
        <v>0</v>
      </c>
      <c r="F5654" t="s">
        <v>9</v>
      </c>
      <c r="G5654" t="s">
        <v>72</v>
      </c>
      <c r="H5654">
        <v>97112</v>
      </c>
      <c r="I5654" t="str" cm="1">
        <f t="array" ref="I5654">IFERROR(INDEX(scheduling_data!H:H,MATCH(B5654&amp;D5654,scheduling_data!D:D&amp;scheduling_data!A:A,0)),"")</f>
        <v>Breanna Grieco</v>
      </c>
      <c r="J5654" t="str">
        <f t="shared" si="264"/>
        <v>No</v>
      </c>
      <c r="K5654" t="str">
        <f t="shared" si="265"/>
        <v>3545341.375Breanna Grieco</v>
      </c>
      <c r="L5654" t="str">
        <f t="shared" si="266"/>
        <v>No</v>
      </c>
    </row>
    <row r="5655" spans="1:12" x14ac:dyDescent="0.3">
      <c r="A5655" t="s">
        <v>25</v>
      </c>
      <c r="B5655">
        <v>35</v>
      </c>
      <c r="C5655" s="1">
        <v>45352</v>
      </c>
      <c r="D5655" s="1">
        <v>45341.375</v>
      </c>
      <c r="E5655">
        <v>0</v>
      </c>
      <c r="F5655" t="s">
        <v>9</v>
      </c>
      <c r="G5655" t="s">
        <v>72</v>
      </c>
      <c r="H5655">
        <v>97112</v>
      </c>
      <c r="I5655" t="str" cm="1">
        <f t="array" ref="I5655">IFERROR(INDEX(scheduling_data!H:H,MATCH(B5655&amp;D5655,scheduling_data!D:D&amp;scheduling_data!A:A,0)),"")</f>
        <v>Breanna Grieco</v>
      </c>
      <c r="J5655" t="str">
        <f t="shared" si="264"/>
        <v>No</v>
      </c>
      <c r="K5655" t="str">
        <f t="shared" si="265"/>
        <v>3545341.375Breanna Grieco</v>
      </c>
      <c r="L5655" t="str">
        <f t="shared" si="266"/>
        <v>No</v>
      </c>
    </row>
    <row r="5656" spans="1:12" x14ac:dyDescent="0.3">
      <c r="A5656" t="s">
        <v>25</v>
      </c>
      <c r="B5656">
        <v>35</v>
      </c>
      <c r="C5656" s="1">
        <v>45352</v>
      </c>
      <c r="D5656" s="1">
        <v>45341.375</v>
      </c>
      <c r="E5656">
        <v>0</v>
      </c>
      <c r="F5656" t="s">
        <v>9</v>
      </c>
      <c r="G5656" t="s">
        <v>71</v>
      </c>
      <c r="H5656">
        <v>97110</v>
      </c>
      <c r="I5656" t="str" cm="1">
        <f t="array" ref="I5656">IFERROR(INDEX(scheduling_data!H:H,MATCH(B5656&amp;D5656,scheduling_data!D:D&amp;scheduling_data!A:A,0)),"")</f>
        <v>Breanna Grieco</v>
      </c>
      <c r="J5656" t="str">
        <f t="shared" si="264"/>
        <v>No</v>
      </c>
      <c r="K5656" t="str">
        <f t="shared" si="265"/>
        <v>3545341.375Breanna Grieco</v>
      </c>
      <c r="L5656" t="str">
        <f t="shared" si="266"/>
        <v>No</v>
      </c>
    </row>
    <row r="5657" spans="1:12" x14ac:dyDescent="0.3">
      <c r="A5657" t="s">
        <v>25</v>
      </c>
      <c r="B5657">
        <v>35</v>
      </c>
      <c r="C5657" s="1">
        <v>45373</v>
      </c>
      <c r="D5657" s="1">
        <v>45343.666666666664</v>
      </c>
      <c r="E5657">
        <v>0</v>
      </c>
      <c r="F5657" t="s">
        <v>9</v>
      </c>
      <c r="G5657" t="s">
        <v>73</v>
      </c>
      <c r="H5657">
        <v>97110</v>
      </c>
      <c r="I5657" t="str" cm="1">
        <f t="array" ref="I5657">IFERROR(INDEX(scheduling_data!H:H,MATCH(B5657&amp;D5657,scheduling_data!D:D&amp;scheduling_data!A:A,0)),"")</f>
        <v>James Allen</v>
      </c>
      <c r="J5657" t="str">
        <f t="shared" si="264"/>
        <v>No</v>
      </c>
      <c r="K5657" t="str">
        <f t="shared" si="265"/>
        <v>3545343.6666666667James Allen</v>
      </c>
      <c r="L5657" t="str">
        <f t="shared" si="266"/>
        <v>No</v>
      </c>
    </row>
    <row r="5658" spans="1:12" x14ac:dyDescent="0.3">
      <c r="A5658" t="s">
        <v>25</v>
      </c>
      <c r="B5658">
        <v>35</v>
      </c>
      <c r="C5658" s="1">
        <v>45359</v>
      </c>
      <c r="D5658" s="1">
        <v>45343.666666666664</v>
      </c>
      <c r="E5658">
        <v>0</v>
      </c>
      <c r="F5658" t="s">
        <v>9</v>
      </c>
      <c r="G5658" t="s">
        <v>73</v>
      </c>
      <c r="H5658">
        <v>97110</v>
      </c>
      <c r="I5658" t="str" cm="1">
        <f t="array" ref="I5658">IFERROR(INDEX(scheduling_data!H:H,MATCH(B5658&amp;D5658,scheduling_data!D:D&amp;scheduling_data!A:A,0)),"")</f>
        <v>James Allen</v>
      </c>
      <c r="J5658" t="str">
        <f t="shared" si="264"/>
        <v>No</v>
      </c>
      <c r="K5658" t="str">
        <f t="shared" si="265"/>
        <v>3545343.6666666667James Allen</v>
      </c>
      <c r="L5658" t="str">
        <f t="shared" si="266"/>
        <v>No</v>
      </c>
    </row>
    <row r="5659" spans="1:12" x14ac:dyDescent="0.3">
      <c r="A5659" t="s">
        <v>25</v>
      </c>
      <c r="B5659">
        <v>35</v>
      </c>
      <c r="C5659" s="1">
        <v>45373</v>
      </c>
      <c r="D5659" s="1">
        <v>45345.375</v>
      </c>
      <c r="E5659">
        <v>0</v>
      </c>
      <c r="F5659" t="s">
        <v>9</v>
      </c>
      <c r="G5659" t="s">
        <v>73</v>
      </c>
      <c r="H5659">
        <v>97110</v>
      </c>
      <c r="I5659" t="str" cm="1">
        <f t="array" ref="I5659">IFERROR(INDEX(scheduling_data!H:H,MATCH(B5659&amp;D5659,scheduling_data!D:D&amp;scheduling_data!A:A,0)),"")</f>
        <v>Breanna Grieco</v>
      </c>
      <c r="J5659" t="str">
        <f t="shared" si="264"/>
        <v>No</v>
      </c>
      <c r="K5659" t="str">
        <f t="shared" si="265"/>
        <v>3545345.375Breanna Grieco</v>
      </c>
      <c r="L5659" t="str">
        <f t="shared" si="266"/>
        <v>No</v>
      </c>
    </row>
    <row r="5660" spans="1:12" x14ac:dyDescent="0.3">
      <c r="A5660" t="s">
        <v>25</v>
      </c>
      <c r="B5660">
        <v>35</v>
      </c>
      <c r="C5660" s="1">
        <v>45373</v>
      </c>
      <c r="D5660" s="1">
        <v>45345.375</v>
      </c>
      <c r="E5660">
        <v>0</v>
      </c>
      <c r="F5660" t="s">
        <v>9</v>
      </c>
      <c r="G5660" t="s">
        <v>73</v>
      </c>
      <c r="H5660">
        <v>97112</v>
      </c>
      <c r="I5660" t="str" cm="1">
        <f t="array" ref="I5660">IFERROR(INDEX(scheduling_data!H:H,MATCH(B5660&amp;D5660,scheduling_data!D:D&amp;scheduling_data!A:A,0)),"")</f>
        <v>Breanna Grieco</v>
      </c>
      <c r="J5660" t="str">
        <f t="shared" si="264"/>
        <v>No</v>
      </c>
      <c r="K5660" t="str">
        <f t="shared" si="265"/>
        <v>3545345.375Breanna Grieco</v>
      </c>
      <c r="L5660" t="str">
        <f t="shared" si="266"/>
        <v>No</v>
      </c>
    </row>
    <row r="5661" spans="1:12" x14ac:dyDescent="0.3">
      <c r="A5661" t="s">
        <v>25</v>
      </c>
      <c r="B5661">
        <v>35</v>
      </c>
      <c r="C5661" s="1">
        <v>45352</v>
      </c>
      <c r="D5661" s="1">
        <v>45345.375</v>
      </c>
      <c r="E5661">
        <v>0</v>
      </c>
      <c r="F5661" t="s">
        <v>9</v>
      </c>
      <c r="G5661" t="s">
        <v>73</v>
      </c>
      <c r="H5661">
        <v>97112</v>
      </c>
      <c r="I5661" t="str" cm="1">
        <f t="array" ref="I5661">IFERROR(INDEX(scheduling_data!H:H,MATCH(B5661&amp;D5661,scheduling_data!D:D&amp;scheduling_data!A:A,0)),"")</f>
        <v>Breanna Grieco</v>
      </c>
      <c r="J5661" t="str">
        <f t="shared" si="264"/>
        <v>No</v>
      </c>
      <c r="K5661" t="str">
        <f t="shared" si="265"/>
        <v>3545345.375Breanna Grieco</v>
      </c>
      <c r="L5661" t="str">
        <f t="shared" si="266"/>
        <v>No</v>
      </c>
    </row>
    <row r="5662" spans="1:12" x14ac:dyDescent="0.3">
      <c r="A5662" t="s">
        <v>25</v>
      </c>
      <c r="B5662">
        <v>35</v>
      </c>
      <c r="C5662" s="1">
        <v>45352</v>
      </c>
      <c r="D5662" s="1">
        <v>45345.375</v>
      </c>
      <c r="E5662">
        <v>0</v>
      </c>
      <c r="F5662" t="s">
        <v>9</v>
      </c>
      <c r="G5662" t="s">
        <v>73</v>
      </c>
      <c r="H5662">
        <v>97110</v>
      </c>
      <c r="I5662" t="str" cm="1">
        <f t="array" ref="I5662">IFERROR(INDEX(scheduling_data!H:H,MATCH(B5662&amp;D5662,scheduling_data!D:D&amp;scheduling_data!A:A,0)),"")</f>
        <v>Breanna Grieco</v>
      </c>
      <c r="J5662" t="str">
        <f t="shared" si="264"/>
        <v>No</v>
      </c>
      <c r="K5662" t="str">
        <f t="shared" si="265"/>
        <v>3545345.375Breanna Grieco</v>
      </c>
      <c r="L5662" t="str">
        <f t="shared" si="266"/>
        <v>No</v>
      </c>
    </row>
    <row r="5663" spans="1:12" x14ac:dyDescent="0.3">
      <c r="A5663" t="s">
        <v>25</v>
      </c>
      <c r="B5663">
        <v>35</v>
      </c>
      <c r="C5663" s="1">
        <v>45380</v>
      </c>
      <c r="D5663" s="1">
        <v>45351.458333333336</v>
      </c>
      <c r="E5663">
        <v>0</v>
      </c>
      <c r="F5663" t="s">
        <v>9</v>
      </c>
      <c r="G5663" t="s">
        <v>71</v>
      </c>
      <c r="H5663">
        <v>97112</v>
      </c>
      <c r="I5663" t="str" cm="1">
        <f t="array" ref="I5663">IFERROR(INDEX(scheduling_data!H:H,MATCH(B5663&amp;D5663,scheduling_data!D:D&amp;scheduling_data!A:A,0)),"")</f>
        <v>James Allen</v>
      </c>
      <c r="J5663" t="str">
        <f t="shared" si="264"/>
        <v>No</v>
      </c>
      <c r="K5663" t="str">
        <f t="shared" si="265"/>
        <v>3545351.4583333333James Allen</v>
      </c>
      <c r="L5663" t="str">
        <f t="shared" si="266"/>
        <v>No</v>
      </c>
    </row>
    <row r="5664" spans="1:12" x14ac:dyDescent="0.3">
      <c r="A5664" t="s">
        <v>25</v>
      </c>
      <c r="B5664">
        <v>35</v>
      </c>
      <c r="C5664" s="1">
        <v>45380</v>
      </c>
      <c r="D5664" s="1">
        <v>45351.458333333336</v>
      </c>
      <c r="E5664">
        <v>0</v>
      </c>
      <c r="F5664" t="s">
        <v>9</v>
      </c>
      <c r="G5664" t="s">
        <v>73</v>
      </c>
      <c r="H5664">
        <v>97110</v>
      </c>
      <c r="I5664" t="str" cm="1">
        <f t="array" ref="I5664">IFERROR(INDEX(scheduling_data!H:H,MATCH(B5664&amp;D5664,scheduling_data!D:D&amp;scheduling_data!A:A,0)),"")</f>
        <v>James Allen</v>
      </c>
      <c r="J5664" t="str">
        <f t="shared" si="264"/>
        <v>No</v>
      </c>
      <c r="K5664" t="str">
        <f t="shared" si="265"/>
        <v>3545351.4583333333James Allen</v>
      </c>
      <c r="L5664" t="str">
        <f t="shared" si="266"/>
        <v>No</v>
      </c>
    </row>
    <row r="5665" spans="1:12" x14ac:dyDescent="0.3">
      <c r="A5665" t="s">
        <v>25</v>
      </c>
      <c r="B5665">
        <v>35</v>
      </c>
      <c r="C5665" s="1">
        <v>45366</v>
      </c>
      <c r="D5665" s="1">
        <v>45351.458333333336</v>
      </c>
      <c r="E5665">
        <v>0</v>
      </c>
      <c r="F5665" t="s">
        <v>9</v>
      </c>
      <c r="G5665" t="s">
        <v>71</v>
      </c>
      <c r="H5665">
        <v>97112</v>
      </c>
      <c r="I5665" t="str" cm="1">
        <f t="array" ref="I5665">IFERROR(INDEX(scheduling_data!H:H,MATCH(B5665&amp;D5665,scheduling_data!D:D&amp;scheduling_data!A:A,0)),"")</f>
        <v>James Allen</v>
      </c>
      <c r="J5665" t="str">
        <f t="shared" si="264"/>
        <v>No</v>
      </c>
      <c r="K5665" t="str">
        <f t="shared" si="265"/>
        <v>3545351.4583333333James Allen</v>
      </c>
      <c r="L5665" t="str">
        <f t="shared" si="266"/>
        <v>No</v>
      </c>
    </row>
    <row r="5666" spans="1:12" x14ac:dyDescent="0.3">
      <c r="A5666" t="s">
        <v>25</v>
      </c>
      <c r="B5666">
        <v>35</v>
      </c>
      <c r="C5666" s="1">
        <v>45366</v>
      </c>
      <c r="D5666" s="1">
        <v>45351.458333333336</v>
      </c>
      <c r="E5666">
        <v>0</v>
      </c>
      <c r="F5666" t="s">
        <v>9</v>
      </c>
      <c r="G5666" t="s">
        <v>73</v>
      </c>
      <c r="H5666">
        <v>97110</v>
      </c>
      <c r="I5666" t="str" cm="1">
        <f t="array" ref="I5666">IFERROR(INDEX(scheduling_data!H:H,MATCH(B5666&amp;D5666,scheduling_data!D:D&amp;scheduling_data!A:A,0)),"")</f>
        <v>James Allen</v>
      </c>
      <c r="J5666" t="str">
        <f t="shared" si="264"/>
        <v>No</v>
      </c>
      <c r="K5666" t="str">
        <f t="shared" si="265"/>
        <v>3545351.4583333333James Allen</v>
      </c>
      <c r="L5666" t="str">
        <f t="shared" si="266"/>
        <v>No</v>
      </c>
    </row>
    <row r="5667" spans="1:12" x14ac:dyDescent="0.3">
      <c r="A5667" t="s">
        <v>80</v>
      </c>
      <c r="B5667">
        <v>189</v>
      </c>
      <c r="C5667" s="1">
        <v>45359</v>
      </c>
      <c r="D5667" s="1">
        <v>45341.666666666664</v>
      </c>
      <c r="E5667">
        <v>28.39</v>
      </c>
      <c r="F5667" t="s">
        <v>19</v>
      </c>
      <c r="G5667" t="s">
        <v>51</v>
      </c>
      <c r="H5667">
        <v>97112</v>
      </c>
      <c r="I5667" t="str" cm="1">
        <f t="array" ref="I5667">IFERROR(INDEX(scheduling_data!H:H,MATCH(B5667&amp;D5667,scheduling_data!D:D&amp;scheduling_data!A:A,0)),"")</f>
        <v>Christian Litz</v>
      </c>
      <c r="J5667" t="str">
        <f t="shared" si="264"/>
        <v>No</v>
      </c>
      <c r="K5667" t="str">
        <f t="shared" si="265"/>
        <v>18945341.6666666667Christian Litz</v>
      </c>
      <c r="L5667" t="str">
        <f t="shared" si="266"/>
        <v>Yes</v>
      </c>
    </row>
    <row r="5668" spans="1:12" x14ac:dyDescent="0.3">
      <c r="A5668" t="s">
        <v>80</v>
      </c>
      <c r="B5668">
        <v>189</v>
      </c>
      <c r="C5668" s="1">
        <v>45359</v>
      </c>
      <c r="D5668" s="1">
        <v>45341.666666666664</v>
      </c>
      <c r="E5668">
        <v>52.1</v>
      </c>
      <c r="F5668" t="s">
        <v>9</v>
      </c>
      <c r="G5668" t="s">
        <v>52</v>
      </c>
      <c r="H5668">
        <v>97140</v>
      </c>
      <c r="I5668" t="str" cm="1">
        <f t="array" ref="I5668">IFERROR(INDEX(scheduling_data!H:H,MATCH(B5668&amp;D5668,scheduling_data!D:D&amp;scheduling_data!A:A,0)),"")</f>
        <v>Christian Litz</v>
      </c>
      <c r="J5668" t="str">
        <f t="shared" si="264"/>
        <v>No</v>
      </c>
      <c r="K5668" t="str">
        <f t="shared" si="265"/>
        <v>18945341.6666666667Christian Litz</v>
      </c>
      <c r="L5668" t="str">
        <f t="shared" si="266"/>
        <v>No</v>
      </c>
    </row>
    <row r="5669" spans="1:12" x14ac:dyDescent="0.3">
      <c r="A5669" t="s">
        <v>80</v>
      </c>
      <c r="B5669">
        <v>189</v>
      </c>
      <c r="C5669" s="1">
        <v>45359</v>
      </c>
      <c r="D5669" s="1">
        <v>45341.666666666664</v>
      </c>
      <c r="E5669">
        <v>22.9</v>
      </c>
      <c r="F5669" t="s">
        <v>19</v>
      </c>
      <c r="G5669" t="s">
        <v>51</v>
      </c>
      <c r="H5669">
        <v>97140</v>
      </c>
      <c r="I5669" t="str" cm="1">
        <f t="array" ref="I5669">IFERROR(INDEX(scheduling_data!H:H,MATCH(B5669&amp;D5669,scheduling_data!D:D&amp;scheduling_data!A:A,0)),"")</f>
        <v>Christian Litz</v>
      </c>
      <c r="J5669" t="str">
        <f t="shared" si="264"/>
        <v>No</v>
      </c>
      <c r="K5669" t="str">
        <f t="shared" si="265"/>
        <v>18945341.6666666667Christian Litz</v>
      </c>
      <c r="L5669" t="str">
        <f t="shared" si="266"/>
        <v>Yes</v>
      </c>
    </row>
    <row r="5670" spans="1:12" x14ac:dyDescent="0.3">
      <c r="A5670" t="s">
        <v>80</v>
      </c>
      <c r="B5670">
        <v>189</v>
      </c>
      <c r="C5670" s="1">
        <v>45359</v>
      </c>
      <c r="D5670" s="1">
        <v>45341.666666666664</v>
      </c>
      <c r="E5670">
        <v>46.61</v>
      </c>
      <c r="F5670" t="s">
        <v>9</v>
      </c>
      <c r="G5670" t="s">
        <v>52</v>
      </c>
      <c r="H5670">
        <v>97112</v>
      </c>
      <c r="I5670" t="str" cm="1">
        <f t="array" ref="I5670">IFERROR(INDEX(scheduling_data!H:H,MATCH(B5670&amp;D5670,scheduling_data!D:D&amp;scheduling_data!A:A,0)),"")</f>
        <v>Christian Litz</v>
      </c>
      <c r="J5670" t="str">
        <f t="shared" si="264"/>
        <v>No</v>
      </c>
      <c r="K5670" t="str">
        <f t="shared" si="265"/>
        <v>18945341.6666666667Christian Litz</v>
      </c>
      <c r="L5670" t="str">
        <f t="shared" si="266"/>
        <v>No</v>
      </c>
    </row>
    <row r="5671" spans="1:12" x14ac:dyDescent="0.3">
      <c r="A5671" t="s">
        <v>80</v>
      </c>
      <c r="B5671">
        <v>189</v>
      </c>
      <c r="C5671" s="1">
        <v>45359</v>
      </c>
      <c r="D5671" s="1">
        <v>45344.666666666664</v>
      </c>
      <c r="E5671">
        <v>28.39</v>
      </c>
      <c r="F5671" t="s">
        <v>19</v>
      </c>
      <c r="G5671" t="s">
        <v>51</v>
      </c>
      <c r="H5671">
        <v>97112</v>
      </c>
      <c r="I5671" t="str" cm="1">
        <f t="array" ref="I5671">IFERROR(INDEX(scheduling_data!H:H,MATCH(B5671&amp;D5671,scheduling_data!D:D&amp;scheduling_data!A:A,0)),"")</f>
        <v>Christian Litz</v>
      </c>
      <c r="J5671" t="str">
        <f t="shared" si="264"/>
        <v>No</v>
      </c>
      <c r="K5671" t="str">
        <f t="shared" si="265"/>
        <v>18945344.6666666667Christian Litz</v>
      </c>
      <c r="L5671" t="str">
        <f t="shared" si="266"/>
        <v>Yes</v>
      </c>
    </row>
    <row r="5672" spans="1:12" x14ac:dyDescent="0.3">
      <c r="A5672" t="s">
        <v>80</v>
      </c>
      <c r="B5672">
        <v>189</v>
      </c>
      <c r="C5672" s="1">
        <v>45359</v>
      </c>
      <c r="D5672" s="1">
        <v>45344.666666666664</v>
      </c>
      <c r="E5672">
        <v>46.61</v>
      </c>
      <c r="F5672" t="s">
        <v>9</v>
      </c>
      <c r="G5672" t="s">
        <v>52</v>
      </c>
      <c r="H5672">
        <v>97112</v>
      </c>
      <c r="I5672" t="str" cm="1">
        <f t="array" ref="I5672">IFERROR(INDEX(scheduling_data!H:H,MATCH(B5672&amp;D5672,scheduling_data!D:D&amp;scheduling_data!A:A,0)),"")</f>
        <v>Christian Litz</v>
      </c>
      <c r="J5672" t="str">
        <f t="shared" si="264"/>
        <v>No</v>
      </c>
      <c r="K5672" t="str">
        <f t="shared" si="265"/>
        <v>18945344.6666666667Christian Litz</v>
      </c>
      <c r="L5672" t="str">
        <f t="shared" si="266"/>
        <v>No</v>
      </c>
    </row>
    <row r="5673" spans="1:12" x14ac:dyDescent="0.3">
      <c r="A5673" t="s">
        <v>80</v>
      </c>
      <c r="B5673">
        <v>189</v>
      </c>
      <c r="C5673" s="1">
        <v>45359</v>
      </c>
      <c r="D5673" s="1">
        <v>45344.666666666664</v>
      </c>
      <c r="E5673">
        <v>22.9</v>
      </c>
      <c r="F5673" t="s">
        <v>19</v>
      </c>
      <c r="G5673" t="s">
        <v>51</v>
      </c>
      <c r="H5673">
        <v>97140</v>
      </c>
      <c r="I5673" t="str" cm="1">
        <f t="array" ref="I5673">IFERROR(INDEX(scheduling_data!H:H,MATCH(B5673&amp;D5673,scheduling_data!D:D&amp;scheduling_data!A:A,0)),"")</f>
        <v>Christian Litz</v>
      </c>
      <c r="J5673" t="str">
        <f t="shared" si="264"/>
        <v>No</v>
      </c>
      <c r="K5673" t="str">
        <f t="shared" si="265"/>
        <v>18945344.6666666667Christian Litz</v>
      </c>
      <c r="L5673" t="str">
        <f t="shared" si="266"/>
        <v>Yes</v>
      </c>
    </row>
    <row r="5674" spans="1:12" x14ac:dyDescent="0.3">
      <c r="A5674" t="s">
        <v>80</v>
      </c>
      <c r="B5674">
        <v>189</v>
      </c>
      <c r="C5674" s="1">
        <v>45359</v>
      </c>
      <c r="D5674" s="1">
        <v>45344.666666666664</v>
      </c>
      <c r="E5674">
        <v>52.1</v>
      </c>
      <c r="F5674" t="s">
        <v>9</v>
      </c>
      <c r="G5674" t="s">
        <v>52</v>
      </c>
      <c r="H5674">
        <v>97140</v>
      </c>
      <c r="I5674" t="str" cm="1">
        <f t="array" ref="I5674">IFERROR(INDEX(scheduling_data!H:H,MATCH(B5674&amp;D5674,scheduling_data!D:D&amp;scheduling_data!A:A,0)),"")</f>
        <v>Christian Litz</v>
      </c>
      <c r="J5674" t="str">
        <f t="shared" si="264"/>
        <v>No</v>
      </c>
      <c r="K5674" t="str">
        <f t="shared" si="265"/>
        <v>18945344.6666666667Christian Litz</v>
      </c>
      <c r="L5674" t="str">
        <f t="shared" si="266"/>
        <v>No</v>
      </c>
    </row>
    <row r="5675" spans="1:12" x14ac:dyDescent="0.3">
      <c r="A5675" t="s">
        <v>17</v>
      </c>
      <c r="B5675">
        <v>313</v>
      </c>
      <c r="C5675" s="1">
        <v>45358</v>
      </c>
      <c r="D5675" s="1">
        <v>45336.416666666664</v>
      </c>
      <c r="E5675">
        <v>30.69</v>
      </c>
      <c r="F5675" t="s">
        <v>19</v>
      </c>
      <c r="G5675" t="s">
        <v>20</v>
      </c>
      <c r="H5675">
        <v>97530</v>
      </c>
      <c r="I5675" t="str" cm="1">
        <f t="array" ref="I5675">IFERROR(INDEX(scheduling_data!H:H,MATCH(B5675&amp;D5675,scheduling_data!D:D&amp;scheduling_data!A:A,0)),"")</f>
        <v>Christian Litz</v>
      </c>
      <c r="J5675" t="str">
        <f t="shared" si="264"/>
        <v>No</v>
      </c>
      <c r="K5675" t="str">
        <f t="shared" si="265"/>
        <v>31345336.4166666667Christian Litz</v>
      </c>
      <c r="L5675" t="str">
        <f t="shared" si="266"/>
        <v>Yes</v>
      </c>
    </row>
    <row r="5676" spans="1:12" x14ac:dyDescent="0.3">
      <c r="A5676" t="s">
        <v>17</v>
      </c>
      <c r="B5676">
        <v>313</v>
      </c>
      <c r="C5676" s="1">
        <v>45358</v>
      </c>
      <c r="D5676" s="1">
        <v>45336.416666666664</v>
      </c>
      <c r="E5676">
        <v>44.31</v>
      </c>
      <c r="F5676" t="s">
        <v>9</v>
      </c>
      <c r="G5676" t="s">
        <v>18</v>
      </c>
      <c r="H5676">
        <v>97530</v>
      </c>
      <c r="I5676" t="str" cm="1">
        <f t="array" ref="I5676">IFERROR(INDEX(scheduling_data!H:H,MATCH(B5676&amp;D5676,scheduling_data!D:D&amp;scheduling_data!A:A,0)),"")</f>
        <v>Christian Litz</v>
      </c>
      <c r="J5676" t="str">
        <f t="shared" si="264"/>
        <v>No</v>
      </c>
      <c r="K5676" t="str">
        <f t="shared" si="265"/>
        <v>31345336.4166666667Christian Litz</v>
      </c>
      <c r="L5676" t="str">
        <f t="shared" si="266"/>
        <v>No</v>
      </c>
    </row>
    <row r="5677" spans="1:12" x14ac:dyDescent="0.3">
      <c r="A5677" t="s">
        <v>17</v>
      </c>
      <c r="B5677">
        <v>313</v>
      </c>
      <c r="C5677" s="1">
        <v>45358</v>
      </c>
      <c r="D5677" s="1">
        <v>45336.416666666664</v>
      </c>
      <c r="E5677">
        <v>46.61</v>
      </c>
      <c r="F5677" t="s">
        <v>9</v>
      </c>
      <c r="G5677" t="s">
        <v>18</v>
      </c>
      <c r="H5677">
        <v>97112</v>
      </c>
      <c r="I5677" t="str" cm="1">
        <f t="array" ref="I5677">IFERROR(INDEX(scheduling_data!H:H,MATCH(B5677&amp;D5677,scheduling_data!D:D&amp;scheduling_data!A:A,0)),"")</f>
        <v>Christian Litz</v>
      </c>
      <c r="J5677" t="str">
        <f t="shared" si="264"/>
        <v>No</v>
      </c>
      <c r="K5677" t="str">
        <f t="shared" si="265"/>
        <v>31345336.4166666667Christian Litz</v>
      </c>
      <c r="L5677" t="str">
        <f t="shared" si="266"/>
        <v>No</v>
      </c>
    </row>
    <row r="5678" spans="1:12" x14ac:dyDescent="0.3">
      <c r="A5678" t="s">
        <v>17</v>
      </c>
      <c r="B5678">
        <v>313</v>
      </c>
      <c r="C5678" s="1">
        <v>45358</v>
      </c>
      <c r="D5678" s="1">
        <v>45336.416666666664</v>
      </c>
      <c r="E5678">
        <v>100.4</v>
      </c>
      <c r="F5678" t="s">
        <v>9</v>
      </c>
      <c r="G5678" t="s">
        <v>18</v>
      </c>
      <c r="H5678">
        <v>97110</v>
      </c>
      <c r="I5678" t="str" cm="1">
        <f t="array" ref="I5678">IFERROR(INDEX(scheduling_data!H:H,MATCH(B5678&amp;D5678,scheduling_data!D:D&amp;scheduling_data!A:A,0)),"")</f>
        <v>Christian Litz</v>
      </c>
      <c r="J5678" t="str">
        <f t="shared" si="264"/>
        <v>No</v>
      </c>
      <c r="K5678" t="str">
        <f t="shared" si="265"/>
        <v>31345336.4166666667Christian Litz</v>
      </c>
      <c r="L5678" t="str">
        <f t="shared" si="266"/>
        <v>No</v>
      </c>
    </row>
    <row r="5679" spans="1:12" x14ac:dyDescent="0.3">
      <c r="A5679" t="s">
        <v>17</v>
      </c>
      <c r="B5679">
        <v>313</v>
      </c>
      <c r="C5679" s="1">
        <v>45358</v>
      </c>
      <c r="D5679" s="1">
        <v>45336.416666666664</v>
      </c>
      <c r="E5679">
        <v>49.6</v>
      </c>
      <c r="F5679" t="s">
        <v>19</v>
      </c>
      <c r="G5679" t="s">
        <v>20</v>
      </c>
      <c r="H5679">
        <v>97110</v>
      </c>
      <c r="I5679" t="str" cm="1">
        <f t="array" ref="I5679">IFERROR(INDEX(scheduling_data!H:H,MATCH(B5679&amp;D5679,scheduling_data!D:D&amp;scheduling_data!A:A,0)),"")</f>
        <v>Christian Litz</v>
      </c>
      <c r="J5679" t="str">
        <f t="shared" si="264"/>
        <v>No</v>
      </c>
      <c r="K5679" t="str">
        <f t="shared" si="265"/>
        <v>31345336.4166666667Christian Litz</v>
      </c>
      <c r="L5679" t="str">
        <f t="shared" si="266"/>
        <v>Yes</v>
      </c>
    </row>
    <row r="5680" spans="1:12" x14ac:dyDescent="0.3">
      <c r="A5680" t="s">
        <v>17</v>
      </c>
      <c r="B5680">
        <v>313</v>
      </c>
      <c r="C5680" s="1">
        <v>45358</v>
      </c>
      <c r="D5680" s="1">
        <v>45336.416666666664</v>
      </c>
      <c r="E5680">
        <v>28.39</v>
      </c>
      <c r="F5680" t="s">
        <v>19</v>
      </c>
      <c r="G5680" t="s">
        <v>20</v>
      </c>
      <c r="H5680">
        <v>97112</v>
      </c>
      <c r="I5680" t="str" cm="1">
        <f t="array" ref="I5680">IFERROR(INDEX(scheduling_data!H:H,MATCH(B5680&amp;D5680,scheduling_data!D:D&amp;scheduling_data!A:A,0)),"")</f>
        <v>Christian Litz</v>
      </c>
      <c r="J5680" t="str">
        <f t="shared" si="264"/>
        <v>No</v>
      </c>
      <c r="K5680" t="str">
        <f t="shared" si="265"/>
        <v>31345336.4166666667Christian Litz</v>
      </c>
      <c r="L5680" t="str">
        <f t="shared" si="266"/>
        <v>Yes</v>
      </c>
    </row>
    <row r="5681" spans="1:12" x14ac:dyDescent="0.3">
      <c r="A5681" t="s">
        <v>17</v>
      </c>
      <c r="B5681">
        <v>313</v>
      </c>
      <c r="C5681" s="1">
        <v>45358</v>
      </c>
      <c r="D5681" s="1">
        <v>45324.458333333336</v>
      </c>
      <c r="E5681">
        <v>28.39</v>
      </c>
      <c r="F5681" t="s">
        <v>19</v>
      </c>
      <c r="G5681" t="s">
        <v>20</v>
      </c>
      <c r="H5681">
        <v>97112</v>
      </c>
      <c r="I5681" t="str" cm="1">
        <f t="array" ref="I5681">IFERROR(INDEX(scheduling_data!H:H,MATCH(B5681&amp;D5681,scheduling_data!D:D&amp;scheduling_data!A:A,0)),"")</f>
        <v>Amber Hickman</v>
      </c>
      <c r="J5681" t="str">
        <f t="shared" si="264"/>
        <v>No</v>
      </c>
      <c r="K5681" t="str">
        <f t="shared" si="265"/>
        <v>31345324.4583333333Amber Hickman</v>
      </c>
      <c r="L5681" t="str">
        <f t="shared" si="266"/>
        <v>Yes</v>
      </c>
    </row>
    <row r="5682" spans="1:12" x14ac:dyDescent="0.3">
      <c r="A5682" t="s">
        <v>17</v>
      </c>
      <c r="B5682">
        <v>313</v>
      </c>
      <c r="C5682" s="1">
        <v>45358</v>
      </c>
      <c r="D5682" s="1">
        <v>45324.458333333336</v>
      </c>
      <c r="E5682">
        <v>46.61</v>
      </c>
      <c r="F5682" t="s">
        <v>9</v>
      </c>
      <c r="G5682" t="s">
        <v>18</v>
      </c>
      <c r="H5682">
        <v>97112</v>
      </c>
      <c r="I5682" t="str" cm="1">
        <f t="array" ref="I5682">IFERROR(INDEX(scheduling_data!H:H,MATCH(B5682&amp;D5682,scheduling_data!D:D&amp;scheduling_data!A:A,0)),"")</f>
        <v>Amber Hickman</v>
      </c>
      <c r="J5682" t="str">
        <f t="shared" si="264"/>
        <v>No</v>
      </c>
      <c r="K5682" t="str">
        <f t="shared" si="265"/>
        <v>31345324.4583333333Amber Hickman</v>
      </c>
      <c r="L5682" t="str">
        <f t="shared" si="266"/>
        <v>No</v>
      </c>
    </row>
    <row r="5683" spans="1:12" x14ac:dyDescent="0.3">
      <c r="A5683" t="s">
        <v>17</v>
      </c>
      <c r="B5683">
        <v>313</v>
      </c>
      <c r="C5683" s="1">
        <v>45358</v>
      </c>
      <c r="D5683" s="1">
        <v>45324.458333333336</v>
      </c>
      <c r="E5683">
        <v>150.6</v>
      </c>
      <c r="F5683" t="s">
        <v>9</v>
      </c>
      <c r="G5683" t="s">
        <v>18</v>
      </c>
      <c r="H5683">
        <v>97110</v>
      </c>
      <c r="I5683" t="str" cm="1">
        <f t="array" ref="I5683">IFERROR(INDEX(scheduling_data!H:H,MATCH(B5683&amp;D5683,scheduling_data!D:D&amp;scheduling_data!A:A,0)),"")</f>
        <v>Amber Hickman</v>
      </c>
      <c r="J5683" t="str">
        <f t="shared" si="264"/>
        <v>No</v>
      </c>
      <c r="K5683" t="str">
        <f t="shared" si="265"/>
        <v>31345324.4583333333Amber Hickman</v>
      </c>
      <c r="L5683" t="str">
        <f t="shared" si="266"/>
        <v>No</v>
      </c>
    </row>
    <row r="5684" spans="1:12" x14ac:dyDescent="0.3">
      <c r="A5684" t="s">
        <v>17</v>
      </c>
      <c r="B5684">
        <v>313</v>
      </c>
      <c r="C5684" s="1">
        <v>45358</v>
      </c>
      <c r="D5684" s="1">
        <v>45324.458333333336</v>
      </c>
      <c r="E5684">
        <v>74.400000000000006</v>
      </c>
      <c r="F5684" t="s">
        <v>19</v>
      </c>
      <c r="G5684" t="s">
        <v>20</v>
      </c>
      <c r="H5684">
        <v>97110</v>
      </c>
      <c r="I5684" t="str" cm="1">
        <f t="array" ref="I5684">IFERROR(INDEX(scheduling_data!H:H,MATCH(B5684&amp;D5684,scheduling_data!D:D&amp;scheduling_data!A:A,0)),"")</f>
        <v>Amber Hickman</v>
      </c>
      <c r="J5684" t="str">
        <f t="shared" si="264"/>
        <v>No</v>
      </c>
      <c r="K5684" t="str">
        <f t="shared" si="265"/>
        <v>31345324.4583333333Amber Hickman</v>
      </c>
      <c r="L5684" t="str">
        <f t="shared" si="266"/>
        <v>Yes</v>
      </c>
    </row>
    <row r="5685" spans="1:12" x14ac:dyDescent="0.3">
      <c r="A5685" t="s">
        <v>17</v>
      </c>
      <c r="B5685">
        <v>313</v>
      </c>
      <c r="C5685" s="1">
        <v>45363</v>
      </c>
      <c r="D5685" s="1">
        <v>45345.375</v>
      </c>
      <c r="E5685">
        <v>28.39</v>
      </c>
      <c r="F5685" t="s">
        <v>19</v>
      </c>
      <c r="G5685" t="s">
        <v>20</v>
      </c>
      <c r="H5685">
        <v>97112</v>
      </c>
      <c r="I5685" t="str" cm="1">
        <f t="array" ref="I5685">IFERROR(INDEX(scheduling_data!H:H,MATCH(B5685&amp;D5685,scheduling_data!D:D&amp;scheduling_data!A:A,0)),"")</f>
        <v>Christian Litz</v>
      </c>
      <c r="J5685" t="str">
        <f t="shared" si="264"/>
        <v>No</v>
      </c>
      <c r="K5685" t="str">
        <f t="shared" si="265"/>
        <v>31345345.375Christian Litz</v>
      </c>
      <c r="L5685" t="str">
        <f t="shared" si="266"/>
        <v>Yes</v>
      </c>
    </row>
    <row r="5686" spans="1:12" x14ac:dyDescent="0.3">
      <c r="A5686" t="s">
        <v>17</v>
      </c>
      <c r="B5686">
        <v>313</v>
      </c>
      <c r="C5686" s="1">
        <v>45363</v>
      </c>
      <c r="D5686" s="1">
        <v>45345.375</v>
      </c>
      <c r="E5686">
        <v>24.8</v>
      </c>
      <c r="F5686" t="s">
        <v>19</v>
      </c>
      <c r="G5686" t="s">
        <v>20</v>
      </c>
      <c r="H5686">
        <v>97110</v>
      </c>
      <c r="I5686" t="str" cm="1">
        <f t="array" ref="I5686">IFERROR(INDEX(scheduling_data!H:H,MATCH(B5686&amp;D5686,scheduling_data!D:D&amp;scheduling_data!A:A,0)),"")</f>
        <v>Christian Litz</v>
      </c>
      <c r="J5686" t="str">
        <f t="shared" si="264"/>
        <v>No</v>
      </c>
      <c r="K5686" t="str">
        <f t="shared" si="265"/>
        <v>31345345.375Christian Litz</v>
      </c>
      <c r="L5686" t="str">
        <f t="shared" si="266"/>
        <v>Yes</v>
      </c>
    </row>
    <row r="5687" spans="1:12" x14ac:dyDescent="0.3">
      <c r="A5687" t="s">
        <v>17</v>
      </c>
      <c r="B5687">
        <v>313</v>
      </c>
      <c r="C5687" s="1">
        <v>45363</v>
      </c>
      <c r="D5687" s="1">
        <v>45345.375</v>
      </c>
      <c r="E5687">
        <v>50.2</v>
      </c>
      <c r="F5687" t="s">
        <v>9</v>
      </c>
      <c r="G5687" t="s">
        <v>18</v>
      </c>
      <c r="H5687">
        <v>97110</v>
      </c>
      <c r="I5687" t="str" cm="1">
        <f t="array" ref="I5687">IFERROR(INDEX(scheduling_data!H:H,MATCH(B5687&amp;D5687,scheduling_data!D:D&amp;scheduling_data!A:A,0)),"")</f>
        <v>Christian Litz</v>
      </c>
      <c r="J5687" t="str">
        <f t="shared" si="264"/>
        <v>No</v>
      </c>
      <c r="K5687" t="str">
        <f t="shared" si="265"/>
        <v>31345345.375Christian Litz</v>
      </c>
      <c r="L5687" t="str">
        <f t="shared" si="266"/>
        <v>No</v>
      </c>
    </row>
    <row r="5688" spans="1:12" x14ac:dyDescent="0.3">
      <c r="A5688" t="s">
        <v>17</v>
      </c>
      <c r="B5688">
        <v>313</v>
      </c>
      <c r="C5688" s="1">
        <v>45363</v>
      </c>
      <c r="D5688" s="1">
        <v>45345.375</v>
      </c>
      <c r="E5688">
        <v>46.61</v>
      </c>
      <c r="F5688" t="s">
        <v>9</v>
      </c>
      <c r="G5688" t="s">
        <v>18</v>
      </c>
      <c r="H5688">
        <v>97112</v>
      </c>
      <c r="I5688" t="str" cm="1">
        <f t="array" ref="I5688">IFERROR(INDEX(scheduling_data!H:H,MATCH(B5688&amp;D5688,scheduling_data!D:D&amp;scheduling_data!A:A,0)),"")</f>
        <v>Christian Litz</v>
      </c>
      <c r="J5688" t="str">
        <f t="shared" si="264"/>
        <v>No</v>
      </c>
      <c r="K5688" t="str">
        <f t="shared" si="265"/>
        <v>31345345.375Christian Litz</v>
      </c>
      <c r="L5688" t="str">
        <f t="shared" si="266"/>
        <v>No</v>
      </c>
    </row>
    <row r="5689" spans="1:12" x14ac:dyDescent="0.3">
      <c r="A5689" t="s">
        <v>17</v>
      </c>
      <c r="B5689">
        <v>313</v>
      </c>
      <c r="C5689" s="1">
        <v>45370</v>
      </c>
      <c r="D5689" s="1">
        <v>45350.416666666664</v>
      </c>
      <c r="E5689">
        <v>46.61</v>
      </c>
      <c r="F5689" t="s">
        <v>9</v>
      </c>
      <c r="G5689" t="s">
        <v>18</v>
      </c>
      <c r="H5689">
        <v>97112</v>
      </c>
      <c r="I5689" t="str" cm="1">
        <f t="array" ref="I5689">IFERROR(INDEX(scheduling_data!H:H,MATCH(B5689&amp;D5689,scheduling_data!D:D&amp;scheduling_data!A:A,0)),"")</f>
        <v>Christian Litz</v>
      </c>
      <c r="J5689" t="str">
        <f t="shared" si="264"/>
        <v>No</v>
      </c>
      <c r="K5689" t="str">
        <f t="shared" si="265"/>
        <v>31345350.4166666667Christian Litz</v>
      </c>
      <c r="L5689" t="str">
        <f t="shared" si="266"/>
        <v>No</v>
      </c>
    </row>
    <row r="5690" spans="1:12" x14ac:dyDescent="0.3">
      <c r="A5690" t="s">
        <v>17</v>
      </c>
      <c r="B5690">
        <v>313</v>
      </c>
      <c r="C5690" s="1">
        <v>45370</v>
      </c>
      <c r="D5690" s="1">
        <v>45350.416666666664</v>
      </c>
      <c r="E5690">
        <v>49.6</v>
      </c>
      <c r="F5690" t="s">
        <v>19</v>
      </c>
      <c r="G5690" t="s">
        <v>20</v>
      </c>
      <c r="H5690">
        <v>97110</v>
      </c>
      <c r="I5690" t="str" cm="1">
        <f t="array" ref="I5690">IFERROR(INDEX(scheduling_data!H:H,MATCH(B5690&amp;D5690,scheduling_data!D:D&amp;scheduling_data!A:A,0)),"")</f>
        <v>Christian Litz</v>
      </c>
      <c r="J5690" t="str">
        <f t="shared" si="264"/>
        <v>No</v>
      </c>
      <c r="K5690" t="str">
        <f t="shared" si="265"/>
        <v>31345350.4166666667Christian Litz</v>
      </c>
      <c r="L5690" t="str">
        <f t="shared" si="266"/>
        <v>Yes</v>
      </c>
    </row>
    <row r="5691" spans="1:12" x14ac:dyDescent="0.3">
      <c r="A5691" t="s">
        <v>17</v>
      </c>
      <c r="B5691">
        <v>313</v>
      </c>
      <c r="C5691" s="1">
        <v>45370</v>
      </c>
      <c r="D5691" s="1">
        <v>45350.416666666664</v>
      </c>
      <c r="E5691">
        <v>100.4</v>
      </c>
      <c r="F5691" t="s">
        <v>9</v>
      </c>
      <c r="G5691" t="s">
        <v>18</v>
      </c>
      <c r="H5691">
        <v>97110</v>
      </c>
      <c r="I5691" t="str" cm="1">
        <f t="array" ref="I5691">IFERROR(INDEX(scheduling_data!H:H,MATCH(B5691&amp;D5691,scheduling_data!D:D&amp;scheduling_data!A:A,0)),"")</f>
        <v>Christian Litz</v>
      </c>
      <c r="J5691" t="str">
        <f t="shared" si="264"/>
        <v>No</v>
      </c>
      <c r="K5691" t="str">
        <f t="shared" si="265"/>
        <v>31345350.4166666667Christian Litz</v>
      </c>
      <c r="L5691" t="str">
        <f t="shared" si="266"/>
        <v>No</v>
      </c>
    </row>
    <row r="5692" spans="1:12" x14ac:dyDescent="0.3">
      <c r="A5692" t="s">
        <v>17</v>
      </c>
      <c r="B5692">
        <v>313</v>
      </c>
      <c r="C5692" s="1">
        <v>45370</v>
      </c>
      <c r="D5692" s="1">
        <v>45350.416666666664</v>
      </c>
      <c r="E5692">
        <v>30.69</v>
      </c>
      <c r="F5692" t="s">
        <v>19</v>
      </c>
      <c r="G5692" t="s">
        <v>20</v>
      </c>
      <c r="H5692">
        <v>97530</v>
      </c>
      <c r="I5692" t="str" cm="1">
        <f t="array" ref="I5692">IFERROR(INDEX(scheduling_data!H:H,MATCH(B5692&amp;D5692,scheduling_data!D:D&amp;scheduling_data!A:A,0)),"")</f>
        <v>Christian Litz</v>
      </c>
      <c r="J5692" t="str">
        <f t="shared" si="264"/>
        <v>No</v>
      </c>
      <c r="K5692" t="str">
        <f t="shared" si="265"/>
        <v>31345350.4166666667Christian Litz</v>
      </c>
      <c r="L5692" t="str">
        <f t="shared" si="266"/>
        <v>Yes</v>
      </c>
    </row>
    <row r="5693" spans="1:12" x14ac:dyDescent="0.3">
      <c r="A5693" t="s">
        <v>17</v>
      </c>
      <c r="B5693">
        <v>313</v>
      </c>
      <c r="C5693" s="1">
        <v>45370</v>
      </c>
      <c r="D5693" s="1">
        <v>45350.416666666664</v>
      </c>
      <c r="E5693">
        <v>44.31</v>
      </c>
      <c r="F5693" t="s">
        <v>9</v>
      </c>
      <c r="G5693" t="s">
        <v>18</v>
      </c>
      <c r="H5693">
        <v>97530</v>
      </c>
      <c r="I5693" t="str" cm="1">
        <f t="array" ref="I5693">IFERROR(INDEX(scheduling_data!H:H,MATCH(B5693&amp;D5693,scheduling_data!D:D&amp;scheduling_data!A:A,0)),"")</f>
        <v>Christian Litz</v>
      </c>
      <c r="J5693" t="str">
        <f t="shared" si="264"/>
        <v>No</v>
      </c>
      <c r="K5693" t="str">
        <f t="shared" si="265"/>
        <v>31345350.4166666667Christian Litz</v>
      </c>
      <c r="L5693" t="str">
        <f t="shared" si="266"/>
        <v>No</v>
      </c>
    </row>
    <row r="5694" spans="1:12" x14ac:dyDescent="0.3">
      <c r="A5694" t="s">
        <v>17</v>
      </c>
      <c r="B5694">
        <v>313</v>
      </c>
      <c r="C5694" s="1">
        <v>45370</v>
      </c>
      <c r="D5694" s="1">
        <v>45350.416666666664</v>
      </c>
      <c r="E5694">
        <v>28.39</v>
      </c>
      <c r="F5694" t="s">
        <v>19</v>
      </c>
      <c r="G5694" t="s">
        <v>20</v>
      </c>
      <c r="H5694">
        <v>97112</v>
      </c>
      <c r="I5694" t="str" cm="1">
        <f t="array" ref="I5694">IFERROR(INDEX(scheduling_data!H:H,MATCH(B5694&amp;D5694,scheduling_data!D:D&amp;scheduling_data!A:A,0)),"")</f>
        <v>Christian Litz</v>
      </c>
      <c r="J5694" t="str">
        <f t="shared" si="264"/>
        <v>No</v>
      </c>
      <c r="K5694" t="str">
        <f t="shared" si="265"/>
        <v>31345350.4166666667Christian Litz</v>
      </c>
      <c r="L5694" t="str">
        <f t="shared" si="266"/>
        <v>Yes</v>
      </c>
    </row>
    <row r="5695" spans="1:12" x14ac:dyDescent="0.3">
      <c r="A5695" t="s">
        <v>17</v>
      </c>
      <c r="B5695">
        <v>313</v>
      </c>
      <c r="C5695" s="1">
        <v>45358</v>
      </c>
      <c r="D5695" s="1">
        <v>45329.458333333336</v>
      </c>
      <c r="E5695">
        <v>100.4</v>
      </c>
      <c r="F5695" t="s">
        <v>9</v>
      </c>
      <c r="G5695" t="s">
        <v>18</v>
      </c>
      <c r="H5695">
        <v>97110</v>
      </c>
      <c r="I5695" t="str" cm="1">
        <f t="array" ref="I5695">IFERROR(INDEX(scheduling_data!H:H,MATCH(B5695&amp;D5695,scheduling_data!D:D&amp;scheduling_data!A:A,0)),"")</f>
        <v>Christian Litz</v>
      </c>
      <c r="J5695" t="str">
        <f t="shared" si="264"/>
        <v>No</v>
      </c>
      <c r="K5695" t="str">
        <f t="shared" si="265"/>
        <v>31345329.4583333333Christian Litz</v>
      </c>
      <c r="L5695" t="str">
        <f t="shared" si="266"/>
        <v>No</v>
      </c>
    </row>
    <row r="5696" spans="1:12" x14ac:dyDescent="0.3">
      <c r="A5696" t="s">
        <v>17</v>
      </c>
      <c r="B5696">
        <v>313</v>
      </c>
      <c r="C5696" s="1">
        <v>45358</v>
      </c>
      <c r="D5696" s="1">
        <v>45329.458333333336</v>
      </c>
      <c r="E5696">
        <v>49.6</v>
      </c>
      <c r="F5696" t="s">
        <v>19</v>
      </c>
      <c r="G5696" t="s">
        <v>20</v>
      </c>
      <c r="H5696">
        <v>97110</v>
      </c>
      <c r="I5696" t="str" cm="1">
        <f t="array" ref="I5696">IFERROR(INDEX(scheduling_data!H:H,MATCH(B5696&amp;D5696,scheduling_data!D:D&amp;scheduling_data!A:A,0)),"")</f>
        <v>Christian Litz</v>
      </c>
      <c r="J5696" t="str">
        <f t="shared" si="264"/>
        <v>No</v>
      </c>
      <c r="K5696" t="str">
        <f t="shared" si="265"/>
        <v>31345329.4583333333Christian Litz</v>
      </c>
      <c r="L5696" t="str">
        <f t="shared" si="266"/>
        <v>Yes</v>
      </c>
    </row>
    <row r="5697" spans="1:12" x14ac:dyDescent="0.3">
      <c r="A5697" t="s">
        <v>17</v>
      </c>
      <c r="B5697">
        <v>313</v>
      </c>
      <c r="C5697" s="1">
        <v>45358</v>
      </c>
      <c r="D5697" s="1">
        <v>45329.458333333336</v>
      </c>
      <c r="E5697">
        <v>30.69</v>
      </c>
      <c r="F5697" t="s">
        <v>19</v>
      </c>
      <c r="G5697" t="s">
        <v>20</v>
      </c>
      <c r="H5697">
        <v>97530</v>
      </c>
      <c r="I5697" t="str" cm="1">
        <f t="array" ref="I5697">IFERROR(INDEX(scheduling_data!H:H,MATCH(B5697&amp;D5697,scheduling_data!D:D&amp;scheduling_data!A:A,0)),"")</f>
        <v>Christian Litz</v>
      </c>
      <c r="J5697" t="str">
        <f t="shared" si="264"/>
        <v>No</v>
      </c>
      <c r="K5697" t="str">
        <f t="shared" si="265"/>
        <v>31345329.4583333333Christian Litz</v>
      </c>
      <c r="L5697" t="str">
        <f t="shared" si="266"/>
        <v>Yes</v>
      </c>
    </row>
    <row r="5698" spans="1:12" x14ac:dyDescent="0.3">
      <c r="A5698" t="s">
        <v>17</v>
      </c>
      <c r="B5698">
        <v>313</v>
      </c>
      <c r="C5698" s="1">
        <v>45358</v>
      </c>
      <c r="D5698" s="1">
        <v>45329.458333333336</v>
      </c>
      <c r="E5698">
        <v>44.31</v>
      </c>
      <c r="F5698" t="s">
        <v>9</v>
      </c>
      <c r="G5698" t="s">
        <v>18</v>
      </c>
      <c r="H5698">
        <v>97530</v>
      </c>
      <c r="I5698" t="str" cm="1">
        <f t="array" ref="I5698">IFERROR(INDEX(scheduling_data!H:H,MATCH(B5698&amp;D5698,scheduling_data!D:D&amp;scheduling_data!A:A,0)),"")</f>
        <v>Christian Litz</v>
      </c>
      <c r="J5698" t="str">
        <f t="shared" si="264"/>
        <v>No</v>
      </c>
      <c r="K5698" t="str">
        <f t="shared" si="265"/>
        <v>31345329.4583333333Christian Litz</v>
      </c>
      <c r="L5698" t="str">
        <f t="shared" si="266"/>
        <v>No</v>
      </c>
    </row>
    <row r="5699" spans="1:12" x14ac:dyDescent="0.3">
      <c r="A5699" t="s">
        <v>17</v>
      </c>
      <c r="B5699">
        <v>313</v>
      </c>
      <c r="C5699" s="1">
        <v>45358</v>
      </c>
      <c r="D5699" s="1">
        <v>45329.458333333336</v>
      </c>
      <c r="E5699">
        <v>28.39</v>
      </c>
      <c r="F5699" t="s">
        <v>19</v>
      </c>
      <c r="G5699" t="s">
        <v>20</v>
      </c>
      <c r="H5699">
        <v>97112</v>
      </c>
      <c r="I5699" t="str" cm="1">
        <f t="array" ref="I5699">IFERROR(INDEX(scheduling_data!H:H,MATCH(B5699&amp;D5699,scheduling_data!D:D&amp;scheduling_data!A:A,0)),"")</f>
        <v>Christian Litz</v>
      </c>
      <c r="J5699" t="str">
        <f t="shared" ref="J5699:J5762" si="267">IF(I5699="", "Yes", "No")</f>
        <v>No</v>
      </c>
      <c r="K5699" t="str">
        <f t="shared" ref="K5699:K5762" si="268">IF(I5699="",B5699&amp;D5699,B5699&amp;D5699&amp;I5699)</f>
        <v>31345329.4583333333Christian Litz</v>
      </c>
      <c r="L5699" t="str">
        <f t="shared" ref="L5699:L5762" si="269">IF(OR(F5699="Cash", F5699="Check", F5699="EFT", F5699="Credit Card", F5699="Visa", F5699="Mastercard", F5699="AMEX"), "Yes", "No")</f>
        <v>Yes</v>
      </c>
    </row>
    <row r="5700" spans="1:12" x14ac:dyDescent="0.3">
      <c r="A5700" t="s">
        <v>17</v>
      </c>
      <c r="B5700">
        <v>313</v>
      </c>
      <c r="C5700" s="1">
        <v>45358</v>
      </c>
      <c r="D5700" s="1">
        <v>45329.458333333336</v>
      </c>
      <c r="E5700">
        <v>46.61</v>
      </c>
      <c r="F5700" t="s">
        <v>9</v>
      </c>
      <c r="G5700" t="s">
        <v>18</v>
      </c>
      <c r="H5700">
        <v>97112</v>
      </c>
      <c r="I5700" t="str" cm="1">
        <f t="array" ref="I5700">IFERROR(INDEX(scheduling_data!H:H,MATCH(B5700&amp;D5700,scheduling_data!D:D&amp;scheduling_data!A:A,0)),"")</f>
        <v>Christian Litz</v>
      </c>
      <c r="J5700" t="str">
        <f t="shared" si="267"/>
        <v>No</v>
      </c>
      <c r="K5700" t="str">
        <f t="shared" si="268"/>
        <v>31345329.4583333333Christian Litz</v>
      </c>
      <c r="L5700" t="str">
        <f t="shared" si="269"/>
        <v>No</v>
      </c>
    </row>
    <row r="5701" spans="1:12" x14ac:dyDescent="0.3">
      <c r="A5701" t="s">
        <v>17</v>
      </c>
      <c r="B5701">
        <v>313</v>
      </c>
      <c r="C5701" s="1">
        <v>45358</v>
      </c>
      <c r="D5701" s="1">
        <v>45331.375</v>
      </c>
      <c r="E5701">
        <v>99.2</v>
      </c>
      <c r="F5701" t="s">
        <v>19</v>
      </c>
      <c r="G5701" t="s">
        <v>20</v>
      </c>
      <c r="H5701">
        <v>97110</v>
      </c>
      <c r="I5701" t="str" cm="1">
        <f t="array" ref="I5701">IFERROR(INDEX(scheduling_data!H:H,MATCH(B5701&amp;D5701,scheduling_data!D:D&amp;scheduling_data!A:A,0)),"")</f>
        <v>Jessica Pittman</v>
      </c>
      <c r="J5701" t="str">
        <f t="shared" si="267"/>
        <v>No</v>
      </c>
      <c r="K5701" t="str">
        <f t="shared" si="268"/>
        <v>31345331.375Jessica Pittman</v>
      </c>
      <c r="L5701" t="str">
        <f t="shared" si="269"/>
        <v>Yes</v>
      </c>
    </row>
    <row r="5702" spans="1:12" x14ac:dyDescent="0.3">
      <c r="A5702" t="s">
        <v>17</v>
      </c>
      <c r="B5702">
        <v>313</v>
      </c>
      <c r="C5702" s="1">
        <v>45358</v>
      </c>
      <c r="D5702" s="1">
        <v>45331.375</v>
      </c>
      <c r="E5702">
        <v>200.8</v>
      </c>
      <c r="F5702" t="s">
        <v>9</v>
      </c>
      <c r="G5702" t="s">
        <v>18</v>
      </c>
      <c r="H5702">
        <v>97110</v>
      </c>
      <c r="I5702" t="str" cm="1">
        <f t="array" ref="I5702">IFERROR(INDEX(scheduling_data!H:H,MATCH(B5702&amp;D5702,scheduling_data!D:D&amp;scheduling_data!A:A,0)),"")</f>
        <v>Jessica Pittman</v>
      </c>
      <c r="J5702" t="str">
        <f t="shared" si="267"/>
        <v>No</v>
      </c>
      <c r="K5702" t="str">
        <f t="shared" si="268"/>
        <v>31345331.375Jessica Pittman</v>
      </c>
      <c r="L5702" t="str">
        <f t="shared" si="269"/>
        <v>No</v>
      </c>
    </row>
    <row r="5703" spans="1:12" x14ac:dyDescent="0.3">
      <c r="A5703" t="s">
        <v>25</v>
      </c>
      <c r="B5703">
        <v>314</v>
      </c>
      <c r="C5703" s="1">
        <v>45352</v>
      </c>
      <c r="D5703" s="1">
        <v>45336.416666666664</v>
      </c>
      <c r="E5703">
        <v>56.78</v>
      </c>
      <c r="F5703" t="s">
        <v>19</v>
      </c>
      <c r="G5703" t="s">
        <v>26</v>
      </c>
      <c r="H5703">
        <v>97112</v>
      </c>
      <c r="I5703" t="str" cm="1">
        <f t="array" ref="I5703">IFERROR(INDEX(scheduling_data!H:H,MATCH(B5703&amp;D5703,scheduling_data!D:D&amp;scheduling_data!A:A,0)),"")</f>
        <v>Kelsea Rodriguez</v>
      </c>
      <c r="J5703" t="str">
        <f t="shared" si="267"/>
        <v>No</v>
      </c>
      <c r="K5703" t="str">
        <f t="shared" si="268"/>
        <v>31445336.4166666667Kelsea Rodriguez</v>
      </c>
      <c r="L5703" t="str">
        <f t="shared" si="269"/>
        <v>Yes</v>
      </c>
    </row>
    <row r="5704" spans="1:12" x14ac:dyDescent="0.3">
      <c r="A5704" t="s">
        <v>25</v>
      </c>
      <c r="B5704">
        <v>314</v>
      </c>
      <c r="C5704" s="1">
        <v>45352</v>
      </c>
      <c r="D5704" s="1">
        <v>45336.416666666664</v>
      </c>
      <c r="E5704">
        <v>93.22</v>
      </c>
      <c r="F5704" t="s">
        <v>9</v>
      </c>
      <c r="G5704" t="s">
        <v>28</v>
      </c>
      <c r="H5704">
        <v>97112</v>
      </c>
      <c r="I5704" t="str" cm="1">
        <f t="array" ref="I5704">IFERROR(INDEX(scheduling_data!H:H,MATCH(B5704&amp;D5704,scheduling_data!D:D&amp;scheduling_data!A:A,0)),"")</f>
        <v>Kelsea Rodriguez</v>
      </c>
      <c r="J5704" t="str">
        <f t="shared" si="267"/>
        <v>No</v>
      </c>
      <c r="K5704" t="str">
        <f t="shared" si="268"/>
        <v>31445336.4166666667Kelsea Rodriguez</v>
      </c>
      <c r="L5704" t="str">
        <f t="shared" si="269"/>
        <v>No</v>
      </c>
    </row>
    <row r="5705" spans="1:12" x14ac:dyDescent="0.3">
      <c r="A5705" t="s">
        <v>25</v>
      </c>
      <c r="B5705">
        <v>314</v>
      </c>
      <c r="C5705" s="1">
        <v>45359</v>
      </c>
      <c r="D5705" s="1">
        <v>45341.395833333336</v>
      </c>
      <c r="E5705">
        <v>56.78</v>
      </c>
      <c r="F5705" t="s">
        <v>19</v>
      </c>
      <c r="G5705" t="s">
        <v>26</v>
      </c>
      <c r="H5705">
        <v>97112</v>
      </c>
      <c r="I5705" t="str" cm="1">
        <f t="array" ref="I5705">IFERROR(INDEX(scheduling_data!H:H,MATCH(B5705&amp;D5705,scheduling_data!D:D&amp;scheduling_data!A:A,0)),"")</f>
        <v>Kelsea Rodriguez</v>
      </c>
      <c r="J5705" t="str">
        <f t="shared" si="267"/>
        <v>No</v>
      </c>
      <c r="K5705" t="str">
        <f t="shared" si="268"/>
        <v>31445341.3958333333Kelsea Rodriguez</v>
      </c>
      <c r="L5705" t="str">
        <f t="shared" si="269"/>
        <v>Yes</v>
      </c>
    </row>
    <row r="5706" spans="1:12" x14ac:dyDescent="0.3">
      <c r="A5706" t="s">
        <v>25</v>
      </c>
      <c r="B5706">
        <v>314</v>
      </c>
      <c r="C5706" s="1">
        <v>45359</v>
      </c>
      <c r="D5706" s="1">
        <v>45341.395833333336</v>
      </c>
      <c r="E5706">
        <v>93.22</v>
      </c>
      <c r="F5706" t="s">
        <v>9</v>
      </c>
      <c r="G5706" t="s">
        <v>28</v>
      </c>
      <c r="H5706">
        <v>97112</v>
      </c>
      <c r="I5706" t="str" cm="1">
        <f t="array" ref="I5706">IFERROR(INDEX(scheduling_data!H:H,MATCH(B5706&amp;D5706,scheduling_data!D:D&amp;scheduling_data!A:A,0)),"")</f>
        <v>Kelsea Rodriguez</v>
      </c>
      <c r="J5706" t="str">
        <f t="shared" si="267"/>
        <v>No</v>
      </c>
      <c r="K5706" t="str">
        <f t="shared" si="268"/>
        <v>31445341.3958333333Kelsea Rodriguez</v>
      </c>
      <c r="L5706" t="str">
        <f t="shared" si="269"/>
        <v>No</v>
      </c>
    </row>
    <row r="5707" spans="1:12" x14ac:dyDescent="0.3">
      <c r="A5707" t="s">
        <v>25</v>
      </c>
      <c r="B5707">
        <v>314</v>
      </c>
      <c r="C5707" s="1">
        <v>45359</v>
      </c>
      <c r="D5707" s="1">
        <v>45343.375</v>
      </c>
      <c r="E5707">
        <v>56.78</v>
      </c>
      <c r="F5707" t="s">
        <v>19</v>
      </c>
      <c r="G5707" t="s">
        <v>26</v>
      </c>
      <c r="H5707">
        <v>97112</v>
      </c>
      <c r="I5707" t="str" cm="1">
        <f t="array" ref="I5707">IFERROR(INDEX(scheduling_data!H:H,MATCH(B5707&amp;D5707,scheduling_data!D:D&amp;scheduling_data!A:A,0)),"")</f>
        <v>Kelsea Rodriguez</v>
      </c>
      <c r="J5707" t="str">
        <f t="shared" si="267"/>
        <v>No</v>
      </c>
      <c r="K5707" t="str">
        <f t="shared" si="268"/>
        <v>31445343.375Kelsea Rodriguez</v>
      </c>
      <c r="L5707" t="str">
        <f t="shared" si="269"/>
        <v>Yes</v>
      </c>
    </row>
    <row r="5708" spans="1:12" x14ac:dyDescent="0.3">
      <c r="A5708" t="s">
        <v>25</v>
      </c>
      <c r="B5708">
        <v>314</v>
      </c>
      <c r="C5708" s="1">
        <v>45359</v>
      </c>
      <c r="D5708" s="1">
        <v>45343.375</v>
      </c>
      <c r="E5708">
        <v>93.22</v>
      </c>
      <c r="F5708" t="s">
        <v>9</v>
      </c>
      <c r="G5708" t="s">
        <v>28</v>
      </c>
      <c r="H5708">
        <v>97112</v>
      </c>
      <c r="I5708" t="str" cm="1">
        <f t="array" ref="I5708">IFERROR(INDEX(scheduling_data!H:H,MATCH(B5708&amp;D5708,scheduling_data!D:D&amp;scheduling_data!A:A,0)),"")</f>
        <v>Kelsea Rodriguez</v>
      </c>
      <c r="J5708" t="str">
        <f t="shared" si="267"/>
        <v>No</v>
      </c>
      <c r="K5708" t="str">
        <f t="shared" si="268"/>
        <v>31445343.375Kelsea Rodriguez</v>
      </c>
      <c r="L5708" t="str">
        <f t="shared" si="269"/>
        <v>No</v>
      </c>
    </row>
    <row r="5709" spans="1:12" x14ac:dyDescent="0.3">
      <c r="A5709" t="s">
        <v>25</v>
      </c>
      <c r="B5709">
        <v>314</v>
      </c>
      <c r="C5709" s="1">
        <v>45352</v>
      </c>
      <c r="D5709" s="1">
        <v>45343.395833333336</v>
      </c>
      <c r="E5709">
        <v>64.81</v>
      </c>
      <c r="F5709" t="s">
        <v>19</v>
      </c>
      <c r="G5709" t="s">
        <v>26</v>
      </c>
      <c r="H5709">
        <v>92507</v>
      </c>
      <c r="I5709" t="str" cm="1">
        <f t="array" ref="I5709">IFERROR(INDEX(scheduling_data!H:H,MATCH(B5709&amp;D5709,scheduling_data!D:D&amp;scheduling_data!A:A,0)),"")</f>
        <v>Kelli Cruthirds</v>
      </c>
      <c r="J5709" t="str">
        <f t="shared" si="267"/>
        <v>No</v>
      </c>
      <c r="K5709" t="str">
        <f t="shared" si="268"/>
        <v>31445343.3958333333Kelli Cruthirds</v>
      </c>
      <c r="L5709" t="str">
        <f t="shared" si="269"/>
        <v>Yes</v>
      </c>
    </row>
    <row r="5710" spans="1:12" x14ac:dyDescent="0.3">
      <c r="A5710" t="s">
        <v>25</v>
      </c>
      <c r="B5710">
        <v>314</v>
      </c>
      <c r="C5710" s="1">
        <v>45352</v>
      </c>
      <c r="D5710" s="1">
        <v>45343.395833333336</v>
      </c>
      <c r="E5710">
        <v>85.19</v>
      </c>
      <c r="F5710" t="s">
        <v>9</v>
      </c>
      <c r="G5710" t="s">
        <v>28</v>
      </c>
      <c r="H5710">
        <v>92507</v>
      </c>
      <c r="I5710" t="str" cm="1">
        <f t="array" ref="I5710">IFERROR(INDEX(scheduling_data!H:H,MATCH(B5710&amp;D5710,scheduling_data!D:D&amp;scheduling_data!A:A,0)),"")</f>
        <v>Kelli Cruthirds</v>
      </c>
      <c r="J5710" t="str">
        <f t="shared" si="267"/>
        <v>No</v>
      </c>
      <c r="K5710" t="str">
        <f t="shared" si="268"/>
        <v>31445343.3958333333Kelli Cruthirds</v>
      </c>
      <c r="L5710" t="str">
        <f t="shared" si="269"/>
        <v>No</v>
      </c>
    </row>
    <row r="5711" spans="1:12" x14ac:dyDescent="0.3">
      <c r="A5711" t="s">
        <v>33</v>
      </c>
      <c r="B5711">
        <v>190</v>
      </c>
      <c r="C5711" s="1">
        <v>45358</v>
      </c>
      <c r="D5711" s="1">
        <v>45351.6875</v>
      </c>
      <c r="E5711">
        <v>56.78</v>
      </c>
      <c r="F5711" t="s">
        <v>19</v>
      </c>
      <c r="H5711">
        <v>97112</v>
      </c>
      <c r="I5711" t="str" cm="1">
        <f t="array" ref="I5711">IFERROR(INDEX(scheduling_data!H:H,MATCH(B5711&amp;D5711,scheduling_data!D:D&amp;scheduling_data!A:A,0)),"")</f>
        <v>Heidi Molaison</v>
      </c>
      <c r="J5711" t="str">
        <f t="shared" si="267"/>
        <v>No</v>
      </c>
      <c r="K5711" t="str">
        <f t="shared" si="268"/>
        <v>19045351.6875Heidi Molaison</v>
      </c>
      <c r="L5711" t="str">
        <f t="shared" si="269"/>
        <v>Yes</v>
      </c>
    </row>
    <row r="5712" spans="1:12" x14ac:dyDescent="0.3">
      <c r="A5712" t="s">
        <v>33</v>
      </c>
      <c r="B5712">
        <v>190</v>
      </c>
      <c r="C5712" s="1">
        <v>45358</v>
      </c>
      <c r="D5712" s="1">
        <v>45351.6875</v>
      </c>
      <c r="E5712">
        <v>93.22</v>
      </c>
      <c r="F5712" t="s">
        <v>9</v>
      </c>
      <c r="H5712">
        <v>97112</v>
      </c>
      <c r="I5712" t="str" cm="1">
        <f t="array" ref="I5712">IFERROR(INDEX(scheduling_data!H:H,MATCH(B5712&amp;D5712,scheduling_data!D:D&amp;scheduling_data!A:A,0)),"")</f>
        <v>Heidi Molaison</v>
      </c>
      <c r="J5712" t="str">
        <f t="shared" si="267"/>
        <v>No</v>
      </c>
      <c r="K5712" t="str">
        <f t="shared" si="268"/>
        <v>19045351.6875Heidi Molaison</v>
      </c>
      <c r="L5712" t="str">
        <f t="shared" si="269"/>
        <v>No</v>
      </c>
    </row>
    <row r="5713" spans="1:12" x14ac:dyDescent="0.3">
      <c r="A5713" t="s">
        <v>33</v>
      </c>
      <c r="B5713">
        <v>190</v>
      </c>
      <c r="C5713" s="1">
        <v>45365</v>
      </c>
      <c r="D5713" s="1">
        <v>45351.708333333336</v>
      </c>
      <c r="E5713">
        <v>93.22</v>
      </c>
      <c r="F5713" t="s">
        <v>9</v>
      </c>
      <c r="H5713">
        <v>97112</v>
      </c>
      <c r="I5713" t="str" cm="1">
        <f t="array" ref="I5713">IFERROR(INDEX(scheduling_data!H:H,MATCH(B5713&amp;D5713,scheduling_data!D:D&amp;scheduling_data!A:A,0)),"")</f>
        <v>Christian Litz</v>
      </c>
      <c r="J5713" t="str">
        <f t="shared" si="267"/>
        <v>No</v>
      </c>
      <c r="K5713" t="str">
        <f t="shared" si="268"/>
        <v>19045351.7083333333Christian Litz</v>
      </c>
      <c r="L5713" t="str">
        <f t="shared" si="269"/>
        <v>No</v>
      </c>
    </row>
    <row r="5714" spans="1:12" x14ac:dyDescent="0.3">
      <c r="A5714" t="s">
        <v>33</v>
      </c>
      <c r="B5714">
        <v>190</v>
      </c>
      <c r="C5714" s="1">
        <v>45365</v>
      </c>
      <c r="D5714" s="1">
        <v>45351.708333333336</v>
      </c>
      <c r="E5714">
        <v>49.6</v>
      </c>
      <c r="F5714" t="s">
        <v>19</v>
      </c>
      <c r="H5714">
        <v>97110</v>
      </c>
      <c r="I5714" t="str" cm="1">
        <f t="array" ref="I5714">IFERROR(INDEX(scheduling_data!H:H,MATCH(B5714&amp;D5714,scheduling_data!D:D&amp;scheduling_data!A:A,0)),"")</f>
        <v>Christian Litz</v>
      </c>
      <c r="J5714" t="str">
        <f t="shared" si="267"/>
        <v>No</v>
      </c>
      <c r="K5714" t="str">
        <f t="shared" si="268"/>
        <v>19045351.7083333333Christian Litz</v>
      </c>
      <c r="L5714" t="str">
        <f t="shared" si="269"/>
        <v>Yes</v>
      </c>
    </row>
    <row r="5715" spans="1:12" x14ac:dyDescent="0.3">
      <c r="A5715" t="s">
        <v>33</v>
      </c>
      <c r="B5715">
        <v>190</v>
      </c>
      <c r="C5715" s="1">
        <v>45365</v>
      </c>
      <c r="D5715" s="1">
        <v>45351.708333333336</v>
      </c>
      <c r="E5715">
        <v>56.78</v>
      </c>
      <c r="F5715" t="s">
        <v>19</v>
      </c>
      <c r="H5715">
        <v>97112</v>
      </c>
      <c r="I5715" t="str" cm="1">
        <f t="array" ref="I5715">IFERROR(INDEX(scheduling_data!H:H,MATCH(B5715&amp;D5715,scheduling_data!D:D&amp;scheduling_data!A:A,0)),"")</f>
        <v>Christian Litz</v>
      </c>
      <c r="J5715" t="str">
        <f t="shared" si="267"/>
        <v>No</v>
      </c>
      <c r="K5715" t="str">
        <f t="shared" si="268"/>
        <v>19045351.7083333333Christian Litz</v>
      </c>
      <c r="L5715" t="str">
        <f t="shared" si="269"/>
        <v>Yes</v>
      </c>
    </row>
    <row r="5716" spans="1:12" x14ac:dyDescent="0.3">
      <c r="A5716" t="s">
        <v>33</v>
      </c>
      <c r="B5716">
        <v>190</v>
      </c>
      <c r="C5716" s="1">
        <v>45365</v>
      </c>
      <c r="D5716" s="1">
        <v>45351.708333333336</v>
      </c>
      <c r="E5716">
        <v>100.4</v>
      </c>
      <c r="F5716" t="s">
        <v>9</v>
      </c>
      <c r="H5716">
        <v>97110</v>
      </c>
      <c r="I5716" t="str" cm="1">
        <f t="array" ref="I5716">IFERROR(INDEX(scheduling_data!H:H,MATCH(B5716&amp;D5716,scheduling_data!D:D&amp;scheduling_data!A:A,0)),"")</f>
        <v>Christian Litz</v>
      </c>
      <c r="J5716" t="str">
        <f t="shared" si="267"/>
        <v>No</v>
      </c>
      <c r="K5716" t="str">
        <f t="shared" si="268"/>
        <v>19045351.7083333333Christian Litz</v>
      </c>
      <c r="L5716" t="str">
        <f t="shared" si="269"/>
        <v>No</v>
      </c>
    </row>
    <row r="5717" spans="1:12" x14ac:dyDescent="0.3">
      <c r="A5717" t="s">
        <v>80</v>
      </c>
      <c r="B5717">
        <v>191</v>
      </c>
      <c r="C5717" s="1">
        <v>45352</v>
      </c>
      <c r="D5717" s="1">
        <v>45342.375</v>
      </c>
      <c r="E5717">
        <v>56.78</v>
      </c>
      <c r="F5717" t="s">
        <v>19</v>
      </c>
      <c r="G5717" t="s">
        <v>51</v>
      </c>
      <c r="H5717">
        <v>97112</v>
      </c>
      <c r="I5717" t="str" cm="1">
        <f t="array" ref="I5717">IFERROR(INDEX(scheduling_data!H:H,MATCH(B5717&amp;D5717,scheduling_data!D:D&amp;scheduling_data!A:A,0)),"")</f>
        <v>Kelsea Rodriguez</v>
      </c>
      <c r="J5717" t="str">
        <f t="shared" si="267"/>
        <v>No</v>
      </c>
      <c r="K5717" t="str">
        <f t="shared" si="268"/>
        <v>19145342.375Kelsea Rodriguez</v>
      </c>
      <c r="L5717" t="str">
        <f t="shared" si="269"/>
        <v>Yes</v>
      </c>
    </row>
    <row r="5718" spans="1:12" x14ac:dyDescent="0.3">
      <c r="A5718" t="s">
        <v>80</v>
      </c>
      <c r="B5718">
        <v>191</v>
      </c>
      <c r="C5718" s="1">
        <v>45352</v>
      </c>
      <c r="D5718" s="1">
        <v>45342.375</v>
      </c>
      <c r="E5718">
        <v>93.22</v>
      </c>
      <c r="F5718" t="s">
        <v>9</v>
      </c>
      <c r="G5718" t="s">
        <v>52</v>
      </c>
      <c r="H5718">
        <v>97112</v>
      </c>
      <c r="I5718" t="str" cm="1">
        <f t="array" ref="I5718">IFERROR(INDEX(scheduling_data!H:H,MATCH(B5718&amp;D5718,scheduling_data!D:D&amp;scheduling_data!A:A,0)),"")</f>
        <v>Kelsea Rodriguez</v>
      </c>
      <c r="J5718" t="str">
        <f t="shared" si="267"/>
        <v>No</v>
      </c>
      <c r="K5718" t="str">
        <f t="shared" si="268"/>
        <v>19145342.375Kelsea Rodriguez</v>
      </c>
      <c r="L5718" t="str">
        <f t="shared" si="269"/>
        <v>No</v>
      </c>
    </row>
    <row r="5719" spans="1:12" x14ac:dyDescent="0.3">
      <c r="A5719" t="s">
        <v>80</v>
      </c>
      <c r="B5719">
        <v>191</v>
      </c>
      <c r="C5719" s="1">
        <v>45366</v>
      </c>
      <c r="D5719" s="1">
        <v>45342.395833333336</v>
      </c>
      <c r="E5719">
        <v>64.81</v>
      </c>
      <c r="F5719" t="s">
        <v>19</v>
      </c>
      <c r="G5719" t="s">
        <v>51</v>
      </c>
      <c r="H5719">
        <v>92507</v>
      </c>
      <c r="I5719" t="str" cm="1">
        <f t="array" ref="I5719">IFERROR(INDEX(scheduling_data!H:H,MATCH(B5719&amp;D5719,scheduling_data!D:D&amp;scheduling_data!A:A,0)),"")</f>
        <v>Annette Fertitta</v>
      </c>
      <c r="J5719" t="str">
        <f t="shared" si="267"/>
        <v>No</v>
      </c>
      <c r="K5719" t="str">
        <f t="shared" si="268"/>
        <v>19145342.3958333333Annette Fertitta</v>
      </c>
      <c r="L5719" t="str">
        <f t="shared" si="269"/>
        <v>Yes</v>
      </c>
    </row>
    <row r="5720" spans="1:12" x14ac:dyDescent="0.3">
      <c r="A5720" t="s">
        <v>80</v>
      </c>
      <c r="B5720">
        <v>191</v>
      </c>
      <c r="C5720" s="1">
        <v>45366</v>
      </c>
      <c r="D5720" s="1">
        <v>45342.395833333336</v>
      </c>
      <c r="E5720">
        <v>85.19</v>
      </c>
      <c r="F5720" t="s">
        <v>9</v>
      </c>
      <c r="G5720" t="s">
        <v>52</v>
      </c>
      <c r="H5720">
        <v>92507</v>
      </c>
      <c r="I5720" t="str" cm="1">
        <f t="array" ref="I5720">IFERROR(INDEX(scheduling_data!H:H,MATCH(B5720&amp;D5720,scheduling_data!D:D&amp;scheduling_data!A:A,0)),"")</f>
        <v>Annette Fertitta</v>
      </c>
      <c r="J5720" t="str">
        <f t="shared" si="267"/>
        <v>No</v>
      </c>
      <c r="K5720" t="str">
        <f t="shared" si="268"/>
        <v>19145342.3958333333Annette Fertitta</v>
      </c>
      <c r="L5720" t="str">
        <f t="shared" si="269"/>
        <v>No</v>
      </c>
    </row>
    <row r="5721" spans="1:12" x14ac:dyDescent="0.3">
      <c r="A5721" t="s">
        <v>80</v>
      </c>
      <c r="B5721">
        <v>191</v>
      </c>
      <c r="C5721" s="1">
        <v>45359</v>
      </c>
      <c r="D5721" s="1">
        <v>45349.375</v>
      </c>
      <c r="E5721">
        <v>56.78</v>
      </c>
      <c r="F5721" t="s">
        <v>19</v>
      </c>
      <c r="G5721" t="s">
        <v>51</v>
      </c>
      <c r="H5721">
        <v>97112</v>
      </c>
      <c r="I5721" t="str" cm="1">
        <f t="array" ref="I5721">IFERROR(INDEX(scheduling_data!H:H,MATCH(B5721&amp;D5721,scheduling_data!D:D&amp;scheduling_data!A:A,0)),"")</f>
        <v>Kelsea Rodriguez</v>
      </c>
      <c r="J5721" t="str">
        <f t="shared" si="267"/>
        <v>No</v>
      </c>
      <c r="K5721" t="str">
        <f t="shared" si="268"/>
        <v>19145349.375Kelsea Rodriguez</v>
      </c>
      <c r="L5721" t="str">
        <f t="shared" si="269"/>
        <v>Yes</v>
      </c>
    </row>
    <row r="5722" spans="1:12" x14ac:dyDescent="0.3">
      <c r="A5722" t="s">
        <v>80</v>
      </c>
      <c r="B5722">
        <v>191</v>
      </c>
      <c r="C5722" s="1">
        <v>45359</v>
      </c>
      <c r="D5722" s="1">
        <v>45349.375</v>
      </c>
      <c r="E5722">
        <v>93.22</v>
      </c>
      <c r="F5722" t="s">
        <v>9</v>
      </c>
      <c r="G5722" t="s">
        <v>52</v>
      </c>
      <c r="H5722">
        <v>97112</v>
      </c>
      <c r="I5722" t="str" cm="1">
        <f t="array" ref="I5722">IFERROR(INDEX(scheduling_data!H:H,MATCH(B5722&amp;D5722,scheduling_data!D:D&amp;scheduling_data!A:A,0)),"")</f>
        <v>Kelsea Rodriguez</v>
      </c>
      <c r="J5722" t="str">
        <f t="shared" si="267"/>
        <v>No</v>
      </c>
      <c r="K5722" t="str">
        <f t="shared" si="268"/>
        <v>19145349.375Kelsea Rodriguez</v>
      </c>
      <c r="L5722" t="str">
        <f t="shared" si="269"/>
        <v>No</v>
      </c>
    </row>
    <row r="5723" spans="1:12" x14ac:dyDescent="0.3">
      <c r="A5723" t="s">
        <v>80</v>
      </c>
      <c r="B5723">
        <v>191</v>
      </c>
      <c r="C5723" s="1">
        <v>45366</v>
      </c>
      <c r="D5723" s="1">
        <v>45349.395833333336</v>
      </c>
      <c r="E5723">
        <v>85.19</v>
      </c>
      <c r="F5723" t="s">
        <v>9</v>
      </c>
      <c r="G5723" t="s">
        <v>52</v>
      </c>
      <c r="H5723">
        <v>92507</v>
      </c>
      <c r="I5723" t="str" cm="1">
        <f t="array" ref="I5723">IFERROR(INDEX(scheduling_data!H:H,MATCH(B5723&amp;D5723,scheduling_data!D:D&amp;scheduling_data!A:A,0)),"")</f>
        <v>Annette Fertitta</v>
      </c>
      <c r="J5723" t="str">
        <f t="shared" si="267"/>
        <v>No</v>
      </c>
      <c r="K5723" t="str">
        <f t="shared" si="268"/>
        <v>19145349.3958333333Annette Fertitta</v>
      </c>
      <c r="L5723" t="str">
        <f t="shared" si="269"/>
        <v>No</v>
      </c>
    </row>
    <row r="5724" spans="1:12" x14ac:dyDescent="0.3">
      <c r="A5724" t="s">
        <v>80</v>
      </c>
      <c r="B5724">
        <v>191</v>
      </c>
      <c r="C5724" s="1">
        <v>45366</v>
      </c>
      <c r="D5724" s="1">
        <v>45349.395833333336</v>
      </c>
      <c r="E5724">
        <v>64.81</v>
      </c>
      <c r="F5724" t="s">
        <v>19</v>
      </c>
      <c r="G5724" t="s">
        <v>51</v>
      </c>
      <c r="H5724">
        <v>92507</v>
      </c>
      <c r="I5724" t="str" cm="1">
        <f t="array" ref="I5724">IFERROR(INDEX(scheduling_data!H:H,MATCH(B5724&amp;D5724,scheduling_data!D:D&amp;scheduling_data!A:A,0)),"")</f>
        <v>Annette Fertitta</v>
      </c>
      <c r="J5724" t="str">
        <f t="shared" si="267"/>
        <v>No</v>
      </c>
      <c r="K5724" t="str">
        <f t="shared" si="268"/>
        <v>19145349.3958333333Annette Fertitta</v>
      </c>
      <c r="L5724" t="str">
        <f t="shared" si="269"/>
        <v>Yes</v>
      </c>
    </row>
    <row r="5725" spans="1:12" x14ac:dyDescent="0.3">
      <c r="A5725" t="s">
        <v>25</v>
      </c>
      <c r="B5725">
        <v>37</v>
      </c>
      <c r="C5725" s="1">
        <v>45352</v>
      </c>
      <c r="D5725" s="1">
        <v>45334.479166666664</v>
      </c>
      <c r="E5725">
        <v>56.78</v>
      </c>
      <c r="F5725" t="s">
        <v>19</v>
      </c>
      <c r="G5725" t="s">
        <v>26</v>
      </c>
      <c r="H5725">
        <v>97112</v>
      </c>
      <c r="I5725" t="str" cm="1">
        <f t="array" ref="I5725">IFERROR(INDEX(scheduling_data!H:H,MATCH(B5725&amp;D5725,scheduling_data!D:D&amp;scheduling_data!A:A,0)),"")</f>
        <v>Heidi Molaison</v>
      </c>
      <c r="J5725" t="str">
        <f t="shared" si="267"/>
        <v>No</v>
      </c>
      <c r="K5725" t="str">
        <f t="shared" si="268"/>
        <v>3745334.4791666667Heidi Molaison</v>
      </c>
      <c r="L5725" t="str">
        <f t="shared" si="269"/>
        <v>Yes</v>
      </c>
    </row>
    <row r="5726" spans="1:12" x14ac:dyDescent="0.3">
      <c r="A5726" t="s">
        <v>25</v>
      </c>
      <c r="B5726">
        <v>37</v>
      </c>
      <c r="C5726" s="1">
        <v>45352</v>
      </c>
      <c r="D5726" s="1">
        <v>45334.479166666664</v>
      </c>
      <c r="E5726">
        <v>93.22</v>
      </c>
      <c r="F5726" t="s">
        <v>9</v>
      </c>
      <c r="G5726" t="s">
        <v>28</v>
      </c>
      <c r="H5726">
        <v>97112</v>
      </c>
      <c r="I5726" t="str" cm="1">
        <f t="array" ref="I5726">IFERROR(INDEX(scheduling_data!H:H,MATCH(B5726&amp;D5726,scheduling_data!D:D&amp;scheduling_data!A:A,0)),"")</f>
        <v>Heidi Molaison</v>
      </c>
      <c r="J5726" t="str">
        <f t="shared" si="267"/>
        <v>No</v>
      </c>
      <c r="K5726" t="str">
        <f t="shared" si="268"/>
        <v>3745334.4791666667Heidi Molaison</v>
      </c>
      <c r="L5726" t="str">
        <f t="shared" si="269"/>
        <v>No</v>
      </c>
    </row>
    <row r="5727" spans="1:12" x14ac:dyDescent="0.3">
      <c r="A5727" t="s">
        <v>25</v>
      </c>
      <c r="B5727">
        <v>37</v>
      </c>
      <c r="C5727" s="1">
        <v>45359</v>
      </c>
      <c r="D5727" s="1">
        <v>45345.458333333336</v>
      </c>
      <c r="E5727">
        <v>93.22</v>
      </c>
      <c r="F5727" t="s">
        <v>9</v>
      </c>
      <c r="G5727" t="s">
        <v>28</v>
      </c>
      <c r="H5727">
        <v>97112</v>
      </c>
      <c r="I5727" t="str" cm="1">
        <f t="array" ref="I5727">IFERROR(INDEX(scheduling_data!H:H,MATCH(B5727&amp;D5727,scheduling_data!D:D&amp;scheduling_data!A:A,0)),"")</f>
        <v>Kelsea Rodriguez</v>
      </c>
      <c r="J5727" t="str">
        <f t="shared" si="267"/>
        <v>No</v>
      </c>
      <c r="K5727" t="str">
        <f t="shared" si="268"/>
        <v>3745345.4583333333Kelsea Rodriguez</v>
      </c>
      <c r="L5727" t="str">
        <f t="shared" si="269"/>
        <v>No</v>
      </c>
    </row>
    <row r="5728" spans="1:12" x14ac:dyDescent="0.3">
      <c r="A5728" t="s">
        <v>25</v>
      </c>
      <c r="B5728">
        <v>37</v>
      </c>
      <c r="C5728" s="1">
        <v>45359</v>
      </c>
      <c r="D5728" s="1">
        <v>45345.458333333336</v>
      </c>
      <c r="E5728">
        <v>56.78</v>
      </c>
      <c r="F5728" t="s">
        <v>19</v>
      </c>
      <c r="G5728" t="s">
        <v>26</v>
      </c>
      <c r="H5728">
        <v>97112</v>
      </c>
      <c r="I5728" t="str" cm="1">
        <f t="array" ref="I5728">IFERROR(INDEX(scheduling_data!H:H,MATCH(B5728&amp;D5728,scheduling_data!D:D&amp;scheduling_data!A:A,0)),"")</f>
        <v>Kelsea Rodriguez</v>
      </c>
      <c r="J5728" t="str">
        <f t="shared" si="267"/>
        <v>No</v>
      </c>
      <c r="K5728" t="str">
        <f t="shared" si="268"/>
        <v>3745345.4583333333Kelsea Rodriguez</v>
      </c>
      <c r="L5728" t="str">
        <f t="shared" si="269"/>
        <v>Yes</v>
      </c>
    </row>
    <row r="5729" spans="1:12" x14ac:dyDescent="0.3">
      <c r="A5729" t="s">
        <v>25</v>
      </c>
      <c r="B5729">
        <v>37</v>
      </c>
      <c r="C5729" s="1">
        <v>45380</v>
      </c>
      <c r="D5729" s="1">
        <v>45348.583333333336</v>
      </c>
      <c r="E5729">
        <v>93.22</v>
      </c>
      <c r="F5729" t="s">
        <v>9</v>
      </c>
      <c r="G5729" t="s">
        <v>28</v>
      </c>
      <c r="H5729">
        <v>97112</v>
      </c>
      <c r="I5729" t="str" cm="1">
        <f t="array" ref="I5729">IFERROR(INDEX(scheduling_data!H:H,MATCH(B5729&amp;D5729,scheduling_data!D:D&amp;scheduling_data!A:A,0)),"")</f>
        <v>Breanna Cochran</v>
      </c>
      <c r="J5729" t="str">
        <f t="shared" si="267"/>
        <v>No</v>
      </c>
      <c r="K5729" t="str">
        <f t="shared" si="268"/>
        <v>3745348.5833333333Breanna Cochran</v>
      </c>
      <c r="L5729" t="str">
        <f t="shared" si="269"/>
        <v>No</v>
      </c>
    </row>
    <row r="5730" spans="1:12" x14ac:dyDescent="0.3">
      <c r="A5730" t="s">
        <v>25</v>
      </c>
      <c r="B5730">
        <v>37</v>
      </c>
      <c r="C5730" s="1">
        <v>45380</v>
      </c>
      <c r="D5730" s="1">
        <v>45348.583333333336</v>
      </c>
      <c r="E5730">
        <v>56.78</v>
      </c>
      <c r="F5730" t="s">
        <v>19</v>
      </c>
      <c r="G5730" t="s">
        <v>26</v>
      </c>
      <c r="H5730">
        <v>97112</v>
      </c>
      <c r="I5730" t="str" cm="1">
        <f t="array" ref="I5730">IFERROR(INDEX(scheduling_data!H:H,MATCH(B5730&amp;D5730,scheduling_data!D:D&amp;scheduling_data!A:A,0)),"")</f>
        <v>Breanna Cochran</v>
      </c>
      <c r="J5730" t="str">
        <f t="shared" si="267"/>
        <v>No</v>
      </c>
      <c r="K5730" t="str">
        <f t="shared" si="268"/>
        <v>3745348.5833333333Breanna Cochran</v>
      </c>
      <c r="L5730" t="str">
        <f t="shared" si="269"/>
        <v>Yes</v>
      </c>
    </row>
    <row r="5731" spans="1:12" x14ac:dyDescent="0.3">
      <c r="A5731" t="s">
        <v>25</v>
      </c>
      <c r="B5731">
        <v>37</v>
      </c>
      <c r="C5731" s="1">
        <v>45366</v>
      </c>
      <c r="D5731" s="1">
        <v>45348.583333333336</v>
      </c>
      <c r="E5731">
        <v>0</v>
      </c>
      <c r="F5731" t="s">
        <v>9</v>
      </c>
      <c r="G5731" t="s">
        <v>438</v>
      </c>
      <c r="H5731">
        <v>97112</v>
      </c>
      <c r="I5731" t="str" cm="1">
        <f t="array" ref="I5731">IFERROR(INDEX(scheduling_data!H:H,MATCH(B5731&amp;D5731,scheduling_data!D:D&amp;scheduling_data!A:A,0)),"")</f>
        <v>Breanna Cochran</v>
      </c>
      <c r="J5731" t="str">
        <f t="shared" si="267"/>
        <v>No</v>
      </c>
      <c r="K5731" t="str">
        <f t="shared" si="268"/>
        <v>3745348.5833333333Breanna Cochran</v>
      </c>
      <c r="L5731" t="str">
        <f t="shared" si="269"/>
        <v>No</v>
      </c>
    </row>
    <row r="5732" spans="1:12" x14ac:dyDescent="0.3">
      <c r="A5732" t="s">
        <v>25</v>
      </c>
      <c r="B5732">
        <v>37</v>
      </c>
      <c r="C5732" s="1">
        <v>45366</v>
      </c>
      <c r="D5732" s="1">
        <v>45351.583333333336</v>
      </c>
      <c r="E5732">
        <v>93.22</v>
      </c>
      <c r="F5732" t="s">
        <v>9</v>
      </c>
      <c r="G5732" t="s">
        <v>28</v>
      </c>
      <c r="H5732">
        <v>97112</v>
      </c>
      <c r="I5732" t="str" cm="1">
        <f t="array" ref="I5732">IFERROR(INDEX(scheduling_data!H:H,MATCH(B5732&amp;D5732,scheduling_data!D:D&amp;scheduling_data!A:A,0)),"")</f>
        <v>Heidi Molaison</v>
      </c>
      <c r="J5732" t="str">
        <f t="shared" si="267"/>
        <v>No</v>
      </c>
      <c r="K5732" t="str">
        <f t="shared" si="268"/>
        <v>3745351.5833333333Heidi Molaison</v>
      </c>
      <c r="L5732" t="str">
        <f t="shared" si="269"/>
        <v>No</v>
      </c>
    </row>
    <row r="5733" spans="1:12" x14ac:dyDescent="0.3">
      <c r="A5733" t="s">
        <v>25</v>
      </c>
      <c r="B5733">
        <v>37</v>
      </c>
      <c r="C5733" s="1">
        <v>45366</v>
      </c>
      <c r="D5733" s="1">
        <v>45351.583333333336</v>
      </c>
      <c r="E5733">
        <v>56.78</v>
      </c>
      <c r="F5733" t="s">
        <v>19</v>
      </c>
      <c r="G5733" t="s">
        <v>26</v>
      </c>
      <c r="H5733">
        <v>97112</v>
      </c>
      <c r="I5733" t="str" cm="1">
        <f t="array" ref="I5733">IFERROR(INDEX(scheduling_data!H:H,MATCH(B5733&amp;D5733,scheduling_data!D:D&amp;scheduling_data!A:A,0)),"")</f>
        <v>Heidi Molaison</v>
      </c>
      <c r="J5733" t="str">
        <f t="shared" si="267"/>
        <v>No</v>
      </c>
      <c r="K5733" t="str">
        <f t="shared" si="268"/>
        <v>3745351.5833333333Heidi Molaison</v>
      </c>
      <c r="L5733" t="str">
        <f t="shared" si="269"/>
        <v>Yes</v>
      </c>
    </row>
    <row r="5734" spans="1:12" x14ac:dyDescent="0.3">
      <c r="A5734" t="s">
        <v>33</v>
      </c>
      <c r="B5734">
        <v>192</v>
      </c>
      <c r="C5734" s="1">
        <v>45365</v>
      </c>
      <c r="D5734" s="1">
        <v>45350.645833333336</v>
      </c>
      <c r="E5734">
        <v>56.78</v>
      </c>
      <c r="F5734" t="s">
        <v>19</v>
      </c>
      <c r="H5734">
        <v>97112</v>
      </c>
      <c r="I5734" t="str" cm="1">
        <f t="array" ref="I5734">IFERROR(INDEX(scheduling_data!H:H,MATCH(B5734&amp;D5734,scheduling_data!D:D&amp;scheduling_data!A:A,0)),"")</f>
        <v>Heidi Molaison</v>
      </c>
      <c r="J5734" t="str">
        <f t="shared" si="267"/>
        <v>No</v>
      </c>
      <c r="K5734" t="str">
        <f t="shared" si="268"/>
        <v>19245350.6458333333Heidi Molaison</v>
      </c>
      <c r="L5734" t="str">
        <f t="shared" si="269"/>
        <v>Yes</v>
      </c>
    </row>
    <row r="5735" spans="1:12" x14ac:dyDescent="0.3">
      <c r="A5735" t="s">
        <v>33</v>
      </c>
      <c r="B5735">
        <v>192</v>
      </c>
      <c r="C5735" s="1">
        <v>45365</v>
      </c>
      <c r="D5735" s="1">
        <v>45350.645833333336</v>
      </c>
      <c r="E5735">
        <v>93.22</v>
      </c>
      <c r="F5735" t="s">
        <v>9</v>
      </c>
      <c r="H5735">
        <v>97112</v>
      </c>
      <c r="I5735" t="str" cm="1">
        <f t="array" ref="I5735">IFERROR(INDEX(scheduling_data!H:H,MATCH(B5735&amp;D5735,scheduling_data!D:D&amp;scheduling_data!A:A,0)),"")</f>
        <v>Heidi Molaison</v>
      </c>
      <c r="J5735" t="str">
        <f t="shared" si="267"/>
        <v>No</v>
      </c>
      <c r="K5735" t="str">
        <f t="shared" si="268"/>
        <v>19245350.6458333333Heidi Molaison</v>
      </c>
      <c r="L5735" t="str">
        <f t="shared" si="269"/>
        <v>No</v>
      </c>
    </row>
    <row r="5736" spans="1:12" x14ac:dyDescent="0.3">
      <c r="A5736" t="s">
        <v>17</v>
      </c>
      <c r="B5736">
        <v>315</v>
      </c>
      <c r="C5736" s="1">
        <v>45358</v>
      </c>
      <c r="D5736" s="1">
        <v>45328.395833333336</v>
      </c>
      <c r="E5736">
        <v>93.22</v>
      </c>
      <c r="F5736" t="s">
        <v>9</v>
      </c>
      <c r="G5736" t="s">
        <v>18</v>
      </c>
      <c r="H5736">
        <v>97112</v>
      </c>
      <c r="I5736" t="str" cm="1">
        <f t="array" ref="I5736">IFERROR(INDEX(scheduling_data!H:H,MATCH(B5736&amp;D5736,scheduling_data!D:D&amp;scheduling_data!A:A,0)),"")</f>
        <v>Carolyn Simpson</v>
      </c>
      <c r="J5736" t="str">
        <f t="shared" si="267"/>
        <v>No</v>
      </c>
      <c r="K5736" t="str">
        <f t="shared" si="268"/>
        <v>31545328.3958333333Carolyn Simpson</v>
      </c>
      <c r="L5736" t="str">
        <f t="shared" si="269"/>
        <v>No</v>
      </c>
    </row>
    <row r="5737" spans="1:12" x14ac:dyDescent="0.3">
      <c r="A5737" t="s">
        <v>17</v>
      </c>
      <c r="B5737">
        <v>315</v>
      </c>
      <c r="C5737" s="1">
        <v>45358</v>
      </c>
      <c r="D5737" s="1">
        <v>45328.395833333336</v>
      </c>
      <c r="E5737">
        <v>56.78</v>
      </c>
      <c r="F5737" t="s">
        <v>19</v>
      </c>
      <c r="G5737" t="s">
        <v>20</v>
      </c>
      <c r="H5737">
        <v>97112</v>
      </c>
      <c r="I5737" t="str" cm="1">
        <f t="array" ref="I5737">IFERROR(INDEX(scheduling_data!H:H,MATCH(B5737&amp;D5737,scheduling_data!D:D&amp;scheduling_data!A:A,0)),"")</f>
        <v>Carolyn Simpson</v>
      </c>
      <c r="J5737" t="str">
        <f t="shared" si="267"/>
        <v>No</v>
      </c>
      <c r="K5737" t="str">
        <f t="shared" si="268"/>
        <v>31545328.3958333333Carolyn Simpson</v>
      </c>
      <c r="L5737" t="str">
        <f t="shared" si="269"/>
        <v>Yes</v>
      </c>
    </row>
    <row r="5738" spans="1:12" x14ac:dyDescent="0.3">
      <c r="A5738" t="s">
        <v>17</v>
      </c>
      <c r="B5738">
        <v>315</v>
      </c>
      <c r="C5738" s="1">
        <v>45358</v>
      </c>
      <c r="D5738" s="1">
        <v>45330.375</v>
      </c>
      <c r="E5738">
        <v>93.22</v>
      </c>
      <c r="F5738" t="s">
        <v>9</v>
      </c>
      <c r="G5738" t="s">
        <v>18</v>
      </c>
      <c r="H5738">
        <v>97112</v>
      </c>
      <c r="I5738" t="str" cm="1">
        <f t="array" ref="I5738">IFERROR(INDEX(scheduling_data!H:H,MATCH(B5738&amp;D5738,scheduling_data!D:D&amp;scheduling_data!A:A,0)),"")</f>
        <v>Carolyn Simpson</v>
      </c>
      <c r="J5738" t="str">
        <f t="shared" si="267"/>
        <v>No</v>
      </c>
      <c r="K5738" t="str">
        <f t="shared" si="268"/>
        <v>31545330.375Carolyn Simpson</v>
      </c>
      <c r="L5738" t="str">
        <f t="shared" si="269"/>
        <v>No</v>
      </c>
    </row>
    <row r="5739" spans="1:12" x14ac:dyDescent="0.3">
      <c r="A5739" t="s">
        <v>17</v>
      </c>
      <c r="B5739">
        <v>315</v>
      </c>
      <c r="C5739" s="1">
        <v>45358</v>
      </c>
      <c r="D5739" s="1">
        <v>45330.375</v>
      </c>
      <c r="E5739">
        <v>56.78</v>
      </c>
      <c r="F5739" t="s">
        <v>19</v>
      </c>
      <c r="G5739" t="s">
        <v>20</v>
      </c>
      <c r="H5739">
        <v>97112</v>
      </c>
      <c r="I5739" t="str" cm="1">
        <f t="array" ref="I5739">IFERROR(INDEX(scheduling_data!H:H,MATCH(B5739&amp;D5739,scheduling_data!D:D&amp;scheduling_data!A:A,0)),"")</f>
        <v>Carolyn Simpson</v>
      </c>
      <c r="J5739" t="str">
        <f t="shared" si="267"/>
        <v>No</v>
      </c>
      <c r="K5739" t="str">
        <f t="shared" si="268"/>
        <v>31545330.375Carolyn Simpson</v>
      </c>
      <c r="L5739" t="str">
        <f t="shared" si="269"/>
        <v>Yes</v>
      </c>
    </row>
    <row r="5740" spans="1:12" x14ac:dyDescent="0.3">
      <c r="A5740" t="s">
        <v>61</v>
      </c>
      <c r="B5740">
        <v>194</v>
      </c>
      <c r="C5740" s="1">
        <v>45358</v>
      </c>
      <c r="D5740" s="1">
        <v>45343.333333333336</v>
      </c>
      <c r="E5740">
        <v>49.86</v>
      </c>
      <c r="F5740" t="s">
        <v>19</v>
      </c>
      <c r="G5740" t="s">
        <v>65</v>
      </c>
      <c r="H5740">
        <v>97110</v>
      </c>
      <c r="I5740" t="str" cm="1">
        <f t="array" ref="I5740">IFERROR(INDEX(scheduling_data!H:H,MATCH(B5740&amp;D5740,scheduling_data!D:D&amp;scheduling_data!A:A,0)),"")</f>
        <v>James Allen</v>
      </c>
      <c r="J5740" t="str">
        <f t="shared" si="267"/>
        <v>No</v>
      </c>
      <c r="K5740" t="str">
        <f t="shared" si="268"/>
        <v>19445343.3333333333James Allen</v>
      </c>
      <c r="L5740" t="str">
        <f t="shared" si="269"/>
        <v>Yes</v>
      </c>
    </row>
    <row r="5741" spans="1:12" x14ac:dyDescent="0.3">
      <c r="A5741" t="s">
        <v>61</v>
      </c>
      <c r="B5741">
        <v>194</v>
      </c>
      <c r="C5741" s="1">
        <v>45358</v>
      </c>
      <c r="D5741" s="1">
        <v>45343.333333333336</v>
      </c>
      <c r="E5741">
        <v>1.02</v>
      </c>
      <c r="F5741" t="s">
        <v>9</v>
      </c>
      <c r="G5741" t="s">
        <v>63</v>
      </c>
      <c r="H5741">
        <v>97110</v>
      </c>
      <c r="I5741" t="str" cm="1">
        <f t="array" ref="I5741">IFERROR(INDEX(scheduling_data!H:H,MATCH(B5741&amp;D5741,scheduling_data!D:D&amp;scheduling_data!A:A,0)),"")</f>
        <v>James Allen</v>
      </c>
      <c r="J5741" t="str">
        <f t="shared" si="267"/>
        <v>No</v>
      </c>
      <c r="K5741" t="str">
        <f t="shared" si="268"/>
        <v>19445343.3333333333James Allen</v>
      </c>
      <c r="L5741" t="str">
        <f t="shared" si="269"/>
        <v>No</v>
      </c>
    </row>
    <row r="5742" spans="1:12" x14ac:dyDescent="0.3">
      <c r="A5742" t="s">
        <v>61</v>
      </c>
      <c r="B5742">
        <v>194</v>
      </c>
      <c r="C5742" s="1">
        <v>45358</v>
      </c>
      <c r="D5742" s="1">
        <v>45343.333333333336</v>
      </c>
      <c r="E5742">
        <v>224.12</v>
      </c>
      <c r="F5742" t="s">
        <v>9</v>
      </c>
      <c r="G5742" t="s">
        <v>64</v>
      </c>
      <c r="H5742">
        <v>97110</v>
      </c>
      <c r="I5742" t="str" cm="1">
        <f t="array" ref="I5742">IFERROR(INDEX(scheduling_data!H:H,MATCH(B5742&amp;D5742,scheduling_data!D:D&amp;scheduling_data!A:A,0)),"")</f>
        <v>James Allen</v>
      </c>
      <c r="J5742" t="str">
        <f t="shared" si="267"/>
        <v>No</v>
      </c>
      <c r="K5742" t="str">
        <f t="shared" si="268"/>
        <v>19445343.3333333333James Allen</v>
      </c>
      <c r="L5742" t="str">
        <f t="shared" si="269"/>
        <v>No</v>
      </c>
    </row>
    <row r="5743" spans="1:12" x14ac:dyDescent="0.3">
      <c r="A5743" t="s">
        <v>61</v>
      </c>
      <c r="B5743">
        <v>194</v>
      </c>
      <c r="C5743" s="1">
        <v>45365</v>
      </c>
      <c r="D5743" s="1">
        <v>45348.333333333336</v>
      </c>
      <c r="E5743">
        <v>49.02</v>
      </c>
      <c r="F5743" t="s">
        <v>9</v>
      </c>
      <c r="G5743" t="s">
        <v>62</v>
      </c>
      <c r="H5743">
        <v>97112</v>
      </c>
      <c r="I5743" t="str" cm="1">
        <f t="array" ref="I5743">IFERROR(INDEX(scheduling_data!H:H,MATCH(B5743&amp;D5743,scheduling_data!D:D&amp;scheduling_data!A:A,0)),"")</f>
        <v>James Allen</v>
      </c>
      <c r="J5743" t="str">
        <f t="shared" si="267"/>
        <v>No</v>
      </c>
      <c r="K5743" t="str">
        <f t="shared" si="268"/>
        <v>19445348.3333333333James Allen</v>
      </c>
      <c r="L5743" t="str">
        <f t="shared" si="269"/>
        <v>No</v>
      </c>
    </row>
    <row r="5744" spans="1:12" x14ac:dyDescent="0.3">
      <c r="A5744" t="s">
        <v>61</v>
      </c>
      <c r="B5744">
        <v>194</v>
      </c>
      <c r="C5744" s="1">
        <v>45365</v>
      </c>
      <c r="D5744" s="1">
        <v>45348.333333333336</v>
      </c>
      <c r="E5744">
        <v>0.37</v>
      </c>
      <c r="F5744" t="s">
        <v>9</v>
      </c>
      <c r="G5744" t="s">
        <v>63</v>
      </c>
      <c r="H5744">
        <v>97112</v>
      </c>
      <c r="I5744" t="str" cm="1">
        <f t="array" ref="I5744">IFERROR(INDEX(scheduling_data!H:H,MATCH(B5744&amp;D5744,scheduling_data!D:D&amp;scheduling_data!A:A,0)),"")</f>
        <v>James Allen</v>
      </c>
      <c r="J5744" t="str">
        <f t="shared" si="267"/>
        <v>No</v>
      </c>
      <c r="K5744" t="str">
        <f t="shared" si="268"/>
        <v>19445348.3333333333James Allen</v>
      </c>
      <c r="L5744" t="str">
        <f t="shared" si="269"/>
        <v>No</v>
      </c>
    </row>
    <row r="5745" spans="1:12" x14ac:dyDescent="0.3">
      <c r="A5745" t="s">
        <v>61</v>
      </c>
      <c r="B5745">
        <v>194</v>
      </c>
      <c r="C5745" s="1">
        <v>45365</v>
      </c>
      <c r="D5745" s="1">
        <v>45348.333333333336</v>
      </c>
      <c r="E5745">
        <v>18.34</v>
      </c>
      <c r="F5745" t="s">
        <v>19</v>
      </c>
      <c r="G5745" t="s">
        <v>65</v>
      </c>
      <c r="H5745">
        <v>97112</v>
      </c>
      <c r="I5745" t="str" cm="1">
        <f t="array" ref="I5745">IFERROR(INDEX(scheduling_data!H:H,MATCH(B5745&amp;D5745,scheduling_data!D:D&amp;scheduling_data!A:A,0)),"")</f>
        <v>James Allen</v>
      </c>
      <c r="J5745" t="str">
        <f t="shared" si="267"/>
        <v>No</v>
      </c>
      <c r="K5745" t="str">
        <f t="shared" si="268"/>
        <v>19445348.3333333333James Allen</v>
      </c>
      <c r="L5745" t="str">
        <f t="shared" si="269"/>
        <v>Yes</v>
      </c>
    </row>
    <row r="5746" spans="1:12" x14ac:dyDescent="0.3">
      <c r="A5746" t="s">
        <v>61</v>
      </c>
      <c r="B5746">
        <v>194</v>
      </c>
      <c r="C5746" s="1">
        <v>45365</v>
      </c>
      <c r="D5746" s="1">
        <v>45348.333333333336</v>
      </c>
      <c r="E5746">
        <v>57.27</v>
      </c>
      <c r="F5746" t="s">
        <v>9</v>
      </c>
      <c r="G5746" t="s">
        <v>64</v>
      </c>
      <c r="H5746">
        <v>97110</v>
      </c>
      <c r="I5746" t="str" cm="1">
        <f t="array" ref="I5746">IFERROR(INDEX(scheduling_data!H:H,MATCH(B5746&amp;D5746,scheduling_data!D:D&amp;scheduling_data!A:A,0)),"")</f>
        <v>James Allen</v>
      </c>
      <c r="J5746" t="str">
        <f t="shared" si="267"/>
        <v>No</v>
      </c>
      <c r="K5746" t="str">
        <f t="shared" si="268"/>
        <v>19445348.3333333333James Allen</v>
      </c>
      <c r="L5746" t="str">
        <f t="shared" si="269"/>
        <v>No</v>
      </c>
    </row>
    <row r="5747" spans="1:12" x14ac:dyDescent="0.3">
      <c r="A5747" t="s">
        <v>61</v>
      </c>
      <c r="B5747">
        <v>194</v>
      </c>
      <c r="C5747" s="1">
        <v>45365</v>
      </c>
      <c r="D5747" s="1">
        <v>45350.333333333336</v>
      </c>
      <c r="E5747">
        <v>49.02</v>
      </c>
      <c r="F5747" t="s">
        <v>9</v>
      </c>
      <c r="G5747" t="s">
        <v>62</v>
      </c>
      <c r="H5747">
        <v>97112</v>
      </c>
      <c r="I5747" t="str" cm="1">
        <f t="array" ref="I5747">IFERROR(INDEX(scheduling_data!H:H,MATCH(B5747&amp;D5747,scheduling_data!D:D&amp;scheduling_data!A:A,0)),"")</f>
        <v>James Allen</v>
      </c>
      <c r="J5747" t="str">
        <f t="shared" si="267"/>
        <v>No</v>
      </c>
      <c r="K5747" t="str">
        <f t="shared" si="268"/>
        <v>19445350.3333333333James Allen</v>
      </c>
      <c r="L5747" t="str">
        <f t="shared" si="269"/>
        <v>No</v>
      </c>
    </row>
    <row r="5748" spans="1:12" x14ac:dyDescent="0.3">
      <c r="A5748" t="s">
        <v>61</v>
      </c>
      <c r="B5748">
        <v>194</v>
      </c>
      <c r="C5748" s="1">
        <v>45365</v>
      </c>
      <c r="D5748" s="1">
        <v>45350.333333333336</v>
      </c>
      <c r="E5748">
        <v>0.52</v>
      </c>
      <c r="F5748" t="s">
        <v>9</v>
      </c>
      <c r="G5748" t="s">
        <v>63</v>
      </c>
      <c r="H5748">
        <v>97112</v>
      </c>
      <c r="I5748" t="str" cm="1">
        <f t="array" ref="I5748">IFERROR(INDEX(scheduling_data!H:H,MATCH(B5748&amp;D5748,scheduling_data!D:D&amp;scheduling_data!A:A,0)),"")</f>
        <v>James Allen</v>
      </c>
      <c r="J5748" t="str">
        <f t="shared" si="267"/>
        <v>No</v>
      </c>
      <c r="K5748" t="str">
        <f t="shared" si="268"/>
        <v>19445350.3333333333James Allen</v>
      </c>
      <c r="L5748" t="str">
        <f t="shared" si="269"/>
        <v>No</v>
      </c>
    </row>
    <row r="5749" spans="1:12" x14ac:dyDescent="0.3">
      <c r="A5749" t="s">
        <v>61</v>
      </c>
      <c r="B5749">
        <v>194</v>
      </c>
      <c r="C5749" s="1">
        <v>45365</v>
      </c>
      <c r="D5749" s="1">
        <v>45350.333333333336</v>
      </c>
      <c r="E5749">
        <v>25.46</v>
      </c>
      <c r="F5749" t="s">
        <v>19</v>
      </c>
      <c r="G5749" t="s">
        <v>65</v>
      </c>
      <c r="H5749">
        <v>97112</v>
      </c>
      <c r="I5749" t="str" cm="1">
        <f t="array" ref="I5749">IFERROR(INDEX(scheduling_data!H:H,MATCH(B5749&amp;D5749,scheduling_data!D:D&amp;scheduling_data!A:A,0)),"")</f>
        <v>James Allen</v>
      </c>
      <c r="J5749" t="str">
        <f t="shared" si="267"/>
        <v>No</v>
      </c>
      <c r="K5749" t="str">
        <f t="shared" si="268"/>
        <v>19445350.3333333333James Allen</v>
      </c>
      <c r="L5749" t="str">
        <f t="shared" si="269"/>
        <v>Yes</v>
      </c>
    </row>
    <row r="5750" spans="1:12" x14ac:dyDescent="0.3">
      <c r="A5750" t="s">
        <v>61</v>
      </c>
      <c r="B5750">
        <v>194</v>
      </c>
      <c r="C5750" s="1">
        <v>45365</v>
      </c>
      <c r="D5750" s="1">
        <v>45350.333333333336</v>
      </c>
      <c r="E5750">
        <v>27.62</v>
      </c>
      <c r="F5750" t="s">
        <v>19</v>
      </c>
      <c r="G5750" t="s">
        <v>65</v>
      </c>
      <c r="H5750">
        <v>97110</v>
      </c>
      <c r="I5750" t="str" cm="1">
        <f t="array" ref="I5750">IFERROR(INDEX(scheduling_data!H:H,MATCH(B5750&amp;D5750,scheduling_data!D:D&amp;scheduling_data!A:A,0)),"")</f>
        <v>James Allen</v>
      </c>
      <c r="J5750" t="str">
        <f t="shared" si="267"/>
        <v>No</v>
      </c>
      <c r="K5750" t="str">
        <f t="shared" si="268"/>
        <v>19445350.3333333333James Allen</v>
      </c>
      <c r="L5750" t="str">
        <f t="shared" si="269"/>
        <v>Yes</v>
      </c>
    </row>
    <row r="5751" spans="1:12" x14ac:dyDescent="0.3">
      <c r="A5751" t="s">
        <v>61</v>
      </c>
      <c r="B5751">
        <v>194</v>
      </c>
      <c r="C5751" s="1">
        <v>45365</v>
      </c>
      <c r="D5751" s="1">
        <v>45350.333333333336</v>
      </c>
      <c r="E5751">
        <v>0.56000000000000005</v>
      </c>
      <c r="F5751" t="s">
        <v>9</v>
      </c>
      <c r="G5751" t="s">
        <v>63</v>
      </c>
      <c r="H5751">
        <v>97110</v>
      </c>
      <c r="I5751" t="str" cm="1">
        <f t="array" ref="I5751">IFERROR(INDEX(scheduling_data!H:H,MATCH(B5751&amp;D5751,scheduling_data!D:D&amp;scheduling_data!A:A,0)),"")</f>
        <v>James Allen</v>
      </c>
      <c r="J5751" t="str">
        <f t="shared" si="267"/>
        <v>No</v>
      </c>
      <c r="K5751" t="str">
        <f t="shared" si="268"/>
        <v>19445350.3333333333James Allen</v>
      </c>
      <c r="L5751" t="str">
        <f t="shared" si="269"/>
        <v>No</v>
      </c>
    </row>
    <row r="5752" spans="1:12" x14ac:dyDescent="0.3">
      <c r="A5752" t="s">
        <v>61</v>
      </c>
      <c r="B5752">
        <v>194</v>
      </c>
      <c r="C5752" s="1">
        <v>45365</v>
      </c>
      <c r="D5752" s="1">
        <v>45350.333333333336</v>
      </c>
      <c r="E5752">
        <v>171.82</v>
      </c>
      <c r="F5752" t="s">
        <v>9</v>
      </c>
      <c r="G5752" t="s">
        <v>64</v>
      </c>
      <c r="H5752">
        <v>97110</v>
      </c>
      <c r="I5752" t="str" cm="1">
        <f t="array" ref="I5752">IFERROR(INDEX(scheduling_data!H:H,MATCH(B5752&amp;D5752,scheduling_data!D:D&amp;scheduling_data!A:A,0)),"")</f>
        <v>James Allen</v>
      </c>
      <c r="J5752" t="str">
        <f t="shared" si="267"/>
        <v>No</v>
      </c>
      <c r="K5752" t="str">
        <f t="shared" si="268"/>
        <v>19445350.3333333333James Allen</v>
      </c>
      <c r="L5752" t="str">
        <f t="shared" si="269"/>
        <v>No</v>
      </c>
    </row>
    <row r="5753" spans="1:12" x14ac:dyDescent="0.3">
      <c r="A5753" t="s">
        <v>137</v>
      </c>
      <c r="B5753">
        <v>195</v>
      </c>
      <c r="C5753" s="1">
        <v>45357</v>
      </c>
      <c r="D5753" s="1">
        <v>45335.416666666664</v>
      </c>
      <c r="E5753">
        <v>53.61</v>
      </c>
      <c r="F5753" t="s">
        <v>19</v>
      </c>
      <c r="G5753" t="s">
        <v>57</v>
      </c>
      <c r="H5753">
        <v>97110</v>
      </c>
      <c r="I5753" t="str" cm="1">
        <f t="array" ref="I5753">IFERROR(INDEX(scheduling_data!H:H,MATCH(B5753&amp;D5753,scheduling_data!D:D&amp;scheduling_data!A:A,0)),"")</f>
        <v>James Allen</v>
      </c>
      <c r="J5753" t="str">
        <f t="shared" si="267"/>
        <v>No</v>
      </c>
      <c r="K5753" t="str">
        <f t="shared" si="268"/>
        <v>19545335.4166666667James Allen</v>
      </c>
      <c r="L5753" t="str">
        <f t="shared" si="269"/>
        <v>Yes</v>
      </c>
    </row>
    <row r="5754" spans="1:12" x14ac:dyDescent="0.3">
      <c r="A5754" t="s">
        <v>137</v>
      </c>
      <c r="B5754">
        <v>195</v>
      </c>
      <c r="C5754" s="1">
        <v>45357</v>
      </c>
      <c r="D5754" s="1">
        <v>45335.416666666664</v>
      </c>
      <c r="E5754">
        <v>11.72</v>
      </c>
      <c r="F5754" t="s">
        <v>9</v>
      </c>
      <c r="G5754" t="s">
        <v>54</v>
      </c>
      <c r="H5754">
        <v>97110</v>
      </c>
      <c r="I5754" t="str" cm="1">
        <f t="array" ref="I5754">IFERROR(INDEX(scheduling_data!H:H,MATCH(B5754&amp;D5754,scheduling_data!D:D&amp;scheduling_data!A:A,0)),"")</f>
        <v>James Allen</v>
      </c>
      <c r="J5754" t="str">
        <f t="shared" si="267"/>
        <v>No</v>
      </c>
      <c r="K5754" t="str">
        <f t="shared" si="268"/>
        <v>19545335.4166666667James Allen</v>
      </c>
      <c r="L5754" t="str">
        <f t="shared" si="269"/>
        <v>No</v>
      </c>
    </row>
    <row r="5755" spans="1:12" x14ac:dyDescent="0.3">
      <c r="A5755" t="s">
        <v>137</v>
      </c>
      <c r="B5755">
        <v>195</v>
      </c>
      <c r="C5755" s="1">
        <v>45357</v>
      </c>
      <c r="D5755" s="1">
        <v>45335.416666666664</v>
      </c>
      <c r="E5755">
        <v>1.0900000000000001</v>
      </c>
      <c r="F5755" t="s">
        <v>9</v>
      </c>
      <c r="G5755" t="s">
        <v>55</v>
      </c>
      <c r="H5755">
        <v>97110</v>
      </c>
      <c r="I5755" t="str" cm="1">
        <f t="array" ref="I5755">IFERROR(INDEX(scheduling_data!H:H,MATCH(B5755&amp;D5755,scheduling_data!D:D&amp;scheduling_data!A:A,0)),"")</f>
        <v>James Allen</v>
      </c>
      <c r="J5755" t="str">
        <f t="shared" si="267"/>
        <v>No</v>
      </c>
      <c r="K5755" t="str">
        <f t="shared" si="268"/>
        <v>19545335.4166666667James Allen</v>
      </c>
      <c r="L5755" t="str">
        <f t="shared" si="269"/>
        <v>No</v>
      </c>
    </row>
    <row r="5756" spans="1:12" x14ac:dyDescent="0.3">
      <c r="A5756" t="s">
        <v>137</v>
      </c>
      <c r="B5756">
        <v>195</v>
      </c>
      <c r="C5756" s="1">
        <v>45357</v>
      </c>
      <c r="D5756" s="1">
        <v>45335.416666666664</v>
      </c>
      <c r="E5756">
        <v>144.9</v>
      </c>
      <c r="F5756" t="s">
        <v>9</v>
      </c>
      <c r="G5756" t="s">
        <v>56</v>
      </c>
      <c r="H5756">
        <v>97110</v>
      </c>
      <c r="I5756" t="str" cm="1">
        <f t="array" ref="I5756">IFERROR(INDEX(scheduling_data!H:H,MATCH(B5756&amp;D5756,scheduling_data!D:D&amp;scheduling_data!A:A,0)),"")</f>
        <v>James Allen</v>
      </c>
      <c r="J5756" t="str">
        <f t="shared" si="267"/>
        <v>No</v>
      </c>
      <c r="K5756" t="str">
        <f t="shared" si="268"/>
        <v>19545335.4166666667James Allen</v>
      </c>
      <c r="L5756" t="str">
        <f t="shared" si="269"/>
        <v>No</v>
      </c>
    </row>
    <row r="5757" spans="1:12" x14ac:dyDescent="0.3">
      <c r="A5757" t="s">
        <v>137</v>
      </c>
      <c r="B5757">
        <v>195</v>
      </c>
      <c r="C5757" s="1">
        <v>45357</v>
      </c>
      <c r="D5757" s="1">
        <v>45337.416666666664</v>
      </c>
      <c r="E5757">
        <v>144.9</v>
      </c>
      <c r="F5757" t="s">
        <v>9</v>
      </c>
      <c r="G5757" t="s">
        <v>56</v>
      </c>
      <c r="H5757">
        <v>97110</v>
      </c>
      <c r="I5757" t="str" cm="1">
        <f t="array" ref="I5757">IFERROR(INDEX(scheduling_data!H:H,MATCH(B5757&amp;D5757,scheduling_data!D:D&amp;scheduling_data!A:A,0)),"")</f>
        <v>James Allen</v>
      </c>
      <c r="J5757" t="str">
        <f t="shared" si="267"/>
        <v>No</v>
      </c>
      <c r="K5757" t="str">
        <f t="shared" si="268"/>
        <v>19545337.4166666667James Allen</v>
      </c>
      <c r="L5757" t="str">
        <f t="shared" si="269"/>
        <v>No</v>
      </c>
    </row>
    <row r="5758" spans="1:12" x14ac:dyDescent="0.3">
      <c r="A5758" t="s">
        <v>137</v>
      </c>
      <c r="B5758">
        <v>195</v>
      </c>
      <c r="C5758" s="1">
        <v>45357</v>
      </c>
      <c r="D5758" s="1">
        <v>45337.416666666664</v>
      </c>
      <c r="E5758">
        <v>1.0900000000000001</v>
      </c>
      <c r="F5758" t="s">
        <v>9</v>
      </c>
      <c r="G5758" t="s">
        <v>55</v>
      </c>
      <c r="H5758">
        <v>97110</v>
      </c>
      <c r="I5758" t="str" cm="1">
        <f t="array" ref="I5758">IFERROR(INDEX(scheduling_data!H:H,MATCH(B5758&amp;D5758,scheduling_data!D:D&amp;scheduling_data!A:A,0)),"")</f>
        <v>James Allen</v>
      </c>
      <c r="J5758" t="str">
        <f t="shared" si="267"/>
        <v>No</v>
      </c>
      <c r="K5758" t="str">
        <f t="shared" si="268"/>
        <v>19545337.4166666667James Allen</v>
      </c>
      <c r="L5758" t="str">
        <f t="shared" si="269"/>
        <v>No</v>
      </c>
    </row>
    <row r="5759" spans="1:12" x14ac:dyDescent="0.3">
      <c r="A5759" t="s">
        <v>137</v>
      </c>
      <c r="B5759">
        <v>195</v>
      </c>
      <c r="C5759" s="1">
        <v>45357</v>
      </c>
      <c r="D5759" s="1">
        <v>45337.416666666664</v>
      </c>
      <c r="E5759">
        <v>53.61</v>
      </c>
      <c r="F5759" t="s">
        <v>19</v>
      </c>
      <c r="G5759" t="s">
        <v>57</v>
      </c>
      <c r="H5759">
        <v>97110</v>
      </c>
      <c r="I5759" t="str" cm="1">
        <f t="array" ref="I5759">IFERROR(INDEX(scheduling_data!H:H,MATCH(B5759&amp;D5759,scheduling_data!D:D&amp;scheduling_data!A:A,0)),"")</f>
        <v>James Allen</v>
      </c>
      <c r="J5759" t="str">
        <f t="shared" si="267"/>
        <v>No</v>
      </c>
      <c r="K5759" t="str">
        <f t="shared" si="268"/>
        <v>19545337.4166666667James Allen</v>
      </c>
      <c r="L5759" t="str">
        <f t="shared" si="269"/>
        <v>Yes</v>
      </c>
    </row>
    <row r="5760" spans="1:12" x14ac:dyDescent="0.3">
      <c r="A5760" t="s">
        <v>137</v>
      </c>
      <c r="B5760">
        <v>195</v>
      </c>
      <c r="C5760" s="1">
        <v>45357</v>
      </c>
      <c r="D5760" s="1">
        <v>45337.416666666664</v>
      </c>
      <c r="E5760">
        <v>11.72</v>
      </c>
      <c r="F5760" t="s">
        <v>9</v>
      </c>
      <c r="G5760" t="s">
        <v>54</v>
      </c>
      <c r="H5760">
        <v>97110</v>
      </c>
      <c r="I5760" t="str" cm="1">
        <f t="array" ref="I5760">IFERROR(INDEX(scheduling_data!H:H,MATCH(B5760&amp;D5760,scheduling_data!D:D&amp;scheduling_data!A:A,0)),"")</f>
        <v>James Allen</v>
      </c>
      <c r="J5760" t="str">
        <f t="shared" si="267"/>
        <v>No</v>
      </c>
      <c r="K5760" t="str">
        <f t="shared" si="268"/>
        <v>19545337.4166666667James Allen</v>
      </c>
      <c r="L5760" t="str">
        <f t="shared" si="269"/>
        <v>No</v>
      </c>
    </row>
    <row r="5761" spans="1:12" x14ac:dyDescent="0.3">
      <c r="A5761" t="s">
        <v>137</v>
      </c>
      <c r="B5761">
        <v>195</v>
      </c>
      <c r="C5761" s="1">
        <v>45352</v>
      </c>
      <c r="D5761" s="1">
        <v>45327.333333333336</v>
      </c>
      <c r="E5761">
        <v>5.86</v>
      </c>
      <c r="F5761" t="s">
        <v>9</v>
      </c>
      <c r="G5761" t="s">
        <v>54</v>
      </c>
      <c r="H5761">
        <v>97110</v>
      </c>
      <c r="I5761" t="str" cm="1">
        <f t="array" ref="I5761">IFERROR(INDEX(scheduling_data!H:H,MATCH(B5761&amp;D5761,scheduling_data!D:D&amp;scheduling_data!A:A,0)),"")</f>
        <v>James Allen</v>
      </c>
      <c r="J5761" t="str">
        <f t="shared" si="267"/>
        <v>No</v>
      </c>
      <c r="K5761" t="str">
        <f t="shared" si="268"/>
        <v>19545327.3333333333James Allen</v>
      </c>
      <c r="L5761" t="str">
        <f t="shared" si="269"/>
        <v>No</v>
      </c>
    </row>
    <row r="5762" spans="1:12" x14ac:dyDescent="0.3">
      <c r="A5762" t="s">
        <v>137</v>
      </c>
      <c r="B5762">
        <v>195</v>
      </c>
      <c r="C5762" s="1">
        <v>45352</v>
      </c>
      <c r="D5762" s="1">
        <v>45327.333333333336</v>
      </c>
      <c r="E5762">
        <v>0.76</v>
      </c>
      <c r="F5762" t="s">
        <v>9</v>
      </c>
      <c r="G5762" t="s">
        <v>55</v>
      </c>
      <c r="H5762">
        <v>97110</v>
      </c>
      <c r="I5762" t="str" cm="1">
        <f t="array" ref="I5762">IFERROR(INDEX(scheduling_data!H:H,MATCH(B5762&amp;D5762,scheduling_data!D:D&amp;scheduling_data!A:A,0)),"")</f>
        <v>James Allen</v>
      </c>
      <c r="J5762" t="str">
        <f t="shared" si="267"/>
        <v>No</v>
      </c>
      <c r="K5762" t="str">
        <f t="shared" si="268"/>
        <v>19545327.3333333333James Allen</v>
      </c>
      <c r="L5762" t="str">
        <f t="shared" si="269"/>
        <v>No</v>
      </c>
    </row>
    <row r="5763" spans="1:12" x14ac:dyDescent="0.3">
      <c r="A5763" t="s">
        <v>137</v>
      </c>
      <c r="B5763">
        <v>195</v>
      </c>
      <c r="C5763" s="1">
        <v>45352</v>
      </c>
      <c r="D5763" s="1">
        <v>45327.333333333336</v>
      </c>
      <c r="E5763">
        <v>96.6</v>
      </c>
      <c r="F5763" t="s">
        <v>9</v>
      </c>
      <c r="G5763" t="s">
        <v>56</v>
      </c>
      <c r="H5763">
        <v>97110</v>
      </c>
      <c r="I5763" t="str" cm="1">
        <f t="array" ref="I5763">IFERROR(INDEX(scheduling_data!H:H,MATCH(B5763&amp;D5763,scheduling_data!D:D&amp;scheduling_data!A:A,0)),"")</f>
        <v>James Allen</v>
      </c>
      <c r="J5763" t="str">
        <f t="shared" ref="J5763:J5826" si="270">IF(I5763="", "Yes", "No")</f>
        <v>No</v>
      </c>
      <c r="K5763" t="str">
        <f t="shared" ref="K5763:K5826" si="271">IF(I5763="",B5763&amp;D5763,B5763&amp;D5763&amp;I5763)</f>
        <v>19545327.3333333333James Allen</v>
      </c>
      <c r="L5763" t="str">
        <f t="shared" ref="L5763:L5826" si="272">IF(OR(F5763="Cash", F5763="Check", F5763="EFT", F5763="Credit Card", F5763="Visa", F5763="Mastercard", F5763="AMEX"), "Yes", "No")</f>
        <v>No</v>
      </c>
    </row>
    <row r="5764" spans="1:12" x14ac:dyDescent="0.3">
      <c r="A5764" t="s">
        <v>137</v>
      </c>
      <c r="B5764">
        <v>195</v>
      </c>
      <c r="C5764" s="1">
        <v>45352</v>
      </c>
      <c r="D5764" s="1">
        <v>45327.333333333336</v>
      </c>
      <c r="E5764">
        <v>37.270000000000003</v>
      </c>
      <c r="F5764" t="s">
        <v>19</v>
      </c>
      <c r="G5764" t="s">
        <v>57</v>
      </c>
      <c r="H5764">
        <v>97110</v>
      </c>
      <c r="I5764" t="str" cm="1">
        <f t="array" ref="I5764">IFERROR(INDEX(scheduling_data!H:H,MATCH(B5764&amp;D5764,scheduling_data!D:D&amp;scheduling_data!A:A,0)),"")</f>
        <v>James Allen</v>
      </c>
      <c r="J5764" t="str">
        <f t="shared" si="270"/>
        <v>No</v>
      </c>
      <c r="K5764" t="str">
        <f t="shared" si="271"/>
        <v>19545327.3333333333James Allen</v>
      </c>
      <c r="L5764" t="str">
        <f t="shared" si="272"/>
        <v>Yes</v>
      </c>
    </row>
    <row r="5765" spans="1:12" x14ac:dyDescent="0.3">
      <c r="A5765" t="s">
        <v>168</v>
      </c>
      <c r="B5765">
        <v>196</v>
      </c>
      <c r="C5765" s="1">
        <v>45357</v>
      </c>
      <c r="D5765" s="1">
        <v>45334.333333333336</v>
      </c>
      <c r="E5765">
        <v>67</v>
      </c>
      <c r="F5765" t="s">
        <v>19</v>
      </c>
      <c r="G5765" t="s">
        <v>170</v>
      </c>
      <c r="H5765">
        <v>97530</v>
      </c>
      <c r="I5765" t="str" cm="1">
        <f t="array" ref="I5765">IFERROR(INDEX(scheduling_data!H:H,MATCH(B5765&amp;D5765,scheduling_data!D:D&amp;scheduling_data!A:A,0)),"")</f>
        <v>Jessica Pittman</v>
      </c>
      <c r="J5765" t="str">
        <f t="shared" si="270"/>
        <v>No</v>
      </c>
      <c r="K5765" t="str">
        <f t="shared" si="271"/>
        <v>19645334.3333333333Jessica Pittman</v>
      </c>
      <c r="L5765" t="str">
        <f t="shared" si="272"/>
        <v>Yes</v>
      </c>
    </row>
    <row r="5766" spans="1:12" x14ac:dyDescent="0.3">
      <c r="A5766" t="s">
        <v>168</v>
      </c>
      <c r="B5766">
        <v>196</v>
      </c>
      <c r="C5766" s="1">
        <v>45357</v>
      </c>
      <c r="D5766" s="1">
        <v>45334.333333333336</v>
      </c>
      <c r="E5766">
        <v>83</v>
      </c>
      <c r="F5766" t="s">
        <v>9</v>
      </c>
      <c r="G5766" t="s">
        <v>169</v>
      </c>
      <c r="H5766">
        <v>97530</v>
      </c>
      <c r="I5766" t="str" cm="1">
        <f t="array" ref="I5766">IFERROR(INDEX(scheduling_data!H:H,MATCH(B5766&amp;D5766,scheduling_data!D:D&amp;scheduling_data!A:A,0)),"")</f>
        <v>Jessica Pittman</v>
      </c>
      <c r="J5766" t="str">
        <f t="shared" si="270"/>
        <v>No</v>
      </c>
      <c r="K5766" t="str">
        <f t="shared" si="271"/>
        <v>19645334.3333333333Jessica Pittman</v>
      </c>
      <c r="L5766" t="str">
        <f t="shared" si="272"/>
        <v>No</v>
      </c>
    </row>
    <row r="5767" spans="1:12" x14ac:dyDescent="0.3">
      <c r="A5767" t="s">
        <v>168</v>
      </c>
      <c r="B5767">
        <v>196</v>
      </c>
      <c r="C5767" s="1">
        <v>45357</v>
      </c>
      <c r="D5767" s="1">
        <v>45334.333333333336</v>
      </c>
      <c r="E5767">
        <v>75</v>
      </c>
      <c r="F5767" t="s">
        <v>9</v>
      </c>
      <c r="G5767" t="s">
        <v>169</v>
      </c>
      <c r="H5767">
        <v>97112</v>
      </c>
      <c r="I5767" t="str" cm="1">
        <f t="array" ref="I5767">IFERROR(INDEX(scheduling_data!H:H,MATCH(B5767&amp;D5767,scheduling_data!D:D&amp;scheduling_data!A:A,0)),"")</f>
        <v>Jessica Pittman</v>
      </c>
      <c r="J5767" t="str">
        <f t="shared" si="270"/>
        <v>No</v>
      </c>
      <c r="K5767" t="str">
        <f t="shared" si="271"/>
        <v>19645334.3333333333Jessica Pittman</v>
      </c>
      <c r="L5767" t="str">
        <f t="shared" si="272"/>
        <v>No</v>
      </c>
    </row>
    <row r="5768" spans="1:12" x14ac:dyDescent="0.3">
      <c r="A5768" t="s">
        <v>168</v>
      </c>
      <c r="B5768">
        <v>196</v>
      </c>
      <c r="C5768" s="1">
        <v>45359</v>
      </c>
      <c r="D5768" s="1">
        <v>45338.333333333336</v>
      </c>
      <c r="E5768">
        <v>83</v>
      </c>
      <c r="F5768" t="s">
        <v>9</v>
      </c>
      <c r="G5768" t="s">
        <v>169</v>
      </c>
      <c r="H5768">
        <v>97530</v>
      </c>
      <c r="I5768" t="str" cm="1">
        <f t="array" ref="I5768">IFERROR(INDEX(scheduling_data!H:H,MATCH(B5768&amp;D5768,scheduling_data!D:D&amp;scheduling_data!A:A,0)),"")</f>
        <v>Amber Hickman</v>
      </c>
      <c r="J5768" t="str">
        <f t="shared" si="270"/>
        <v>No</v>
      </c>
      <c r="K5768" t="str">
        <f t="shared" si="271"/>
        <v>19645338.3333333333Amber Hickman</v>
      </c>
      <c r="L5768" t="str">
        <f t="shared" si="272"/>
        <v>No</v>
      </c>
    </row>
    <row r="5769" spans="1:12" x14ac:dyDescent="0.3">
      <c r="A5769" t="s">
        <v>168</v>
      </c>
      <c r="B5769">
        <v>196</v>
      </c>
      <c r="C5769" s="1">
        <v>45359</v>
      </c>
      <c r="D5769" s="1">
        <v>45338.333333333336</v>
      </c>
      <c r="E5769">
        <v>67</v>
      </c>
      <c r="F5769" t="s">
        <v>19</v>
      </c>
      <c r="G5769" t="s">
        <v>170</v>
      </c>
      <c r="H5769">
        <v>97530</v>
      </c>
      <c r="I5769" t="str" cm="1">
        <f t="array" ref="I5769">IFERROR(INDEX(scheduling_data!H:H,MATCH(B5769&amp;D5769,scheduling_data!D:D&amp;scheduling_data!A:A,0)),"")</f>
        <v>Amber Hickman</v>
      </c>
      <c r="J5769" t="str">
        <f t="shared" si="270"/>
        <v>No</v>
      </c>
      <c r="K5769" t="str">
        <f t="shared" si="271"/>
        <v>19645338.3333333333Amber Hickman</v>
      </c>
      <c r="L5769" t="str">
        <f t="shared" si="272"/>
        <v>Yes</v>
      </c>
    </row>
    <row r="5770" spans="1:12" x14ac:dyDescent="0.3">
      <c r="A5770" t="s">
        <v>168</v>
      </c>
      <c r="B5770">
        <v>196</v>
      </c>
      <c r="C5770" s="1">
        <v>45359</v>
      </c>
      <c r="D5770" s="1">
        <v>45338.333333333336</v>
      </c>
      <c r="E5770">
        <v>75</v>
      </c>
      <c r="F5770" t="s">
        <v>9</v>
      </c>
      <c r="G5770" t="s">
        <v>169</v>
      </c>
      <c r="H5770">
        <v>97112</v>
      </c>
      <c r="I5770" t="str" cm="1">
        <f t="array" ref="I5770">IFERROR(INDEX(scheduling_data!H:H,MATCH(B5770&amp;D5770,scheduling_data!D:D&amp;scheduling_data!A:A,0)),"")</f>
        <v>Amber Hickman</v>
      </c>
      <c r="J5770" t="str">
        <f t="shared" si="270"/>
        <v>No</v>
      </c>
      <c r="K5770" t="str">
        <f t="shared" si="271"/>
        <v>19645338.3333333333Amber Hickman</v>
      </c>
      <c r="L5770" t="str">
        <f t="shared" si="272"/>
        <v>No</v>
      </c>
    </row>
    <row r="5771" spans="1:12" x14ac:dyDescent="0.3">
      <c r="A5771" t="s">
        <v>168</v>
      </c>
      <c r="B5771">
        <v>196</v>
      </c>
      <c r="C5771" s="1">
        <v>45365</v>
      </c>
      <c r="D5771" s="1">
        <v>45341.333333333336</v>
      </c>
      <c r="E5771">
        <v>83</v>
      </c>
      <c r="F5771" t="s">
        <v>9</v>
      </c>
      <c r="G5771" t="s">
        <v>169</v>
      </c>
      <c r="H5771">
        <v>97530</v>
      </c>
      <c r="I5771" t="str" cm="1">
        <f t="array" ref="I5771">IFERROR(INDEX(scheduling_data!H:H,MATCH(B5771&amp;D5771,scheduling_data!D:D&amp;scheduling_data!A:A,0)),"")</f>
        <v>Amber Hickman</v>
      </c>
      <c r="J5771" t="str">
        <f t="shared" si="270"/>
        <v>No</v>
      </c>
      <c r="K5771" t="str">
        <f t="shared" si="271"/>
        <v>19645341.3333333333Amber Hickman</v>
      </c>
      <c r="L5771" t="str">
        <f t="shared" si="272"/>
        <v>No</v>
      </c>
    </row>
    <row r="5772" spans="1:12" x14ac:dyDescent="0.3">
      <c r="A5772" t="s">
        <v>168</v>
      </c>
      <c r="B5772">
        <v>196</v>
      </c>
      <c r="C5772" s="1">
        <v>45365</v>
      </c>
      <c r="D5772" s="1">
        <v>45341.333333333336</v>
      </c>
      <c r="E5772">
        <v>67</v>
      </c>
      <c r="F5772" t="s">
        <v>19</v>
      </c>
      <c r="G5772" t="s">
        <v>170</v>
      </c>
      <c r="H5772">
        <v>97530</v>
      </c>
      <c r="I5772" t="str" cm="1">
        <f t="array" ref="I5772">IFERROR(INDEX(scheduling_data!H:H,MATCH(B5772&amp;D5772,scheduling_data!D:D&amp;scheduling_data!A:A,0)),"")</f>
        <v>Amber Hickman</v>
      </c>
      <c r="J5772" t="str">
        <f t="shared" si="270"/>
        <v>No</v>
      </c>
      <c r="K5772" t="str">
        <f t="shared" si="271"/>
        <v>19645341.3333333333Amber Hickman</v>
      </c>
      <c r="L5772" t="str">
        <f t="shared" si="272"/>
        <v>Yes</v>
      </c>
    </row>
    <row r="5773" spans="1:12" x14ac:dyDescent="0.3">
      <c r="A5773" t="s">
        <v>168</v>
      </c>
      <c r="B5773">
        <v>196</v>
      </c>
      <c r="C5773" s="1">
        <v>45370</v>
      </c>
      <c r="D5773" s="1">
        <v>45343.333333333336</v>
      </c>
      <c r="E5773">
        <v>83</v>
      </c>
      <c r="F5773" t="s">
        <v>9</v>
      </c>
      <c r="G5773" t="s">
        <v>169</v>
      </c>
      <c r="H5773">
        <v>97530</v>
      </c>
      <c r="I5773" t="str" cm="1">
        <f t="array" ref="I5773">IFERROR(INDEX(scheduling_data!H:H,MATCH(B5773&amp;D5773,scheduling_data!D:D&amp;scheduling_data!A:A,0)),"")</f>
        <v>Jessica Pittman</v>
      </c>
      <c r="J5773" t="str">
        <f t="shared" si="270"/>
        <v>No</v>
      </c>
      <c r="K5773" t="str">
        <f t="shared" si="271"/>
        <v>19645343.3333333333Jessica Pittman</v>
      </c>
      <c r="L5773" t="str">
        <f t="shared" si="272"/>
        <v>No</v>
      </c>
    </row>
    <row r="5774" spans="1:12" x14ac:dyDescent="0.3">
      <c r="A5774" t="s">
        <v>168</v>
      </c>
      <c r="B5774">
        <v>196</v>
      </c>
      <c r="C5774" s="1">
        <v>45370</v>
      </c>
      <c r="D5774" s="1">
        <v>45343.333333333336</v>
      </c>
      <c r="E5774">
        <v>75</v>
      </c>
      <c r="F5774" t="s">
        <v>9</v>
      </c>
      <c r="G5774" t="s">
        <v>169</v>
      </c>
      <c r="H5774">
        <v>97112</v>
      </c>
      <c r="I5774" t="str" cm="1">
        <f t="array" ref="I5774">IFERROR(INDEX(scheduling_data!H:H,MATCH(B5774&amp;D5774,scheduling_data!D:D&amp;scheduling_data!A:A,0)),"")</f>
        <v>Jessica Pittman</v>
      </c>
      <c r="J5774" t="str">
        <f t="shared" si="270"/>
        <v>No</v>
      </c>
      <c r="K5774" t="str">
        <f t="shared" si="271"/>
        <v>19645343.3333333333Jessica Pittman</v>
      </c>
      <c r="L5774" t="str">
        <f t="shared" si="272"/>
        <v>No</v>
      </c>
    </row>
    <row r="5775" spans="1:12" x14ac:dyDescent="0.3">
      <c r="A5775" t="s">
        <v>168</v>
      </c>
      <c r="B5775">
        <v>196</v>
      </c>
      <c r="C5775" s="1">
        <v>45370</v>
      </c>
      <c r="D5775" s="1">
        <v>45343.333333333336</v>
      </c>
      <c r="E5775">
        <v>67</v>
      </c>
      <c r="F5775" t="s">
        <v>19</v>
      </c>
      <c r="G5775" t="s">
        <v>170</v>
      </c>
      <c r="H5775">
        <v>97530</v>
      </c>
      <c r="I5775" t="str" cm="1">
        <f t="array" ref="I5775">IFERROR(INDEX(scheduling_data!H:H,MATCH(B5775&amp;D5775,scheduling_data!D:D&amp;scheduling_data!A:A,0)),"")</f>
        <v>Jessica Pittman</v>
      </c>
      <c r="J5775" t="str">
        <f t="shared" si="270"/>
        <v>No</v>
      </c>
      <c r="K5775" t="str">
        <f t="shared" si="271"/>
        <v>19645343.3333333333Jessica Pittman</v>
      </c>
      <c r="L5775" t="str">
        <f t="shared" si="272"/>
        <v>Yes</v>
      </c>
    </row>
    <row r="5776" spans="1:12" x14ac:dyDescent="0.3">
      <c r="A5776" t="s">
        <v>168</v>
      </c>
      <c r="B5776">
        <v>196</v>
      </c>
      <c r="C5776" s="1">
        <v>45370</v>
      </c>
      <c r="D5776" s="1">
        <v>45345.333333333336</v>
      </c>
      <c r="E5776">
        <v>150</v>
      </c>
      <c r="F5776" t="s">
        <v>9</v>
      </c>
      <c r="G5776" t="s">
        <v>169</v>
      </c>
      <c r="H5776">
        <v>97112</v>
      </c>
      <c r="I5776" t="str" cm="1">
        <f t="array" ref="I5776">IFERROR(INDEX(scheduling_data!H:H,MATCH(B5776&amp;D5776,scheduling_data!D:D&amp;scheduling_data!A:A,0)),"")</f>
        <v>Christian Litz</v>
      </c>
      <c r="J5776" t="str">
        <f t="shared" si="270"/>
        <v>No</v>
      </c>
      <c r="K5776" t="str">
        <f t="shared" si="271"/>
        <v>19645345.3333333333Christian Litz</v>
      </c>
      <c r="L5776" t="str">
        <f t="shared" si="272"/>
        <v>No</v>
      </c>
    </row>
    <row r="5777" spans="1:12" x14ac:dyDescent="0.3">
      <c r="A5777" t="s">
        <v>168</v>
      </c>
      <c r="B5777">
        <v>196</v>
      </c>
      <c r="C5777" s="1">
        <v>45370</v>
      </c>
      <c r="D5777" s="1">
        <v>45345.333333333336</v>
      </c>
      <c r="E5777">
        <v>67</v>
      </c>
      <c r="F5777" t="s">
        <v>19</v>
      </c>
      <c r="G5777" t="s">
        <v>170</v>
      </c>
      <c r="H5777">
        <v>97530</v>
      </c>
      <c r="I5777" t="str" cm="1">
        <f t="array" ref="I5777">IFERROR(INDEX(scheduling_data!H:H,MATCH(B5777&amp;D5777,scheduling_data!D:D&amp;scheduling_data!A:A,0)),"")</f>
        <v>Christian Litz</v>
      </c>
      <c r="J5777" t="str">
        <f t="shared" si="270"/>
        <v>No</v>
      </c>
      <c r="K5777" t="str">
        <f t="shared" si="271"/>
        <v>19645345.3333333333Christian Litz</v>
      </c>
      <c r="L5777" t="str">
        <f t="shared" si="272"/>
        <v>Yes</v>
      </c>
    </row>
    <row r="5778" spans="1:12" x14ac:dyDescent="0.3">
      <c r="A5778" t="s">
        <v>168</v>
      </c>
      <c r="B5778">
        <v>196</v>
      </c>
      <c r="C5778" s="1">
        <v>45370</v>
      </c>
      <c r="D5778" s="1">
        <v>45345.333333333336</v>
      </c>
      <c r="E5778">
        <v>8</v>
      </c>
      <c r="F5778" t="s">
        <v>9</v>
      </c>
      <c r="G5778" t="s">
        <v>169</v>
      </c>
      <c r="H5778">
        <v>97530</v>
      </c>
      <c r="I5778" t="str" cm="1">
        <f t="array" ref="I5778">IFERROR(INDEX(scheduling_data!H:H,MATCH(B5778&amp;D5778,scheduling_data!D:D&amp;scheduling_data!A:A,0)),"")</f>
        <v>Christian Litz</v>
      </c>
      <c r="J5778" t="str">
        <f t="shared" si="270"/>
        <v>No</v>
      </c>
      <c r="K5778" t="str">
        <f t="shared" si="271"/>
        <v>19645345.3333333333Christian Litz</v>
      </c>
      <c r="L5778" t="str">
        <f t="shared" si="272"/>
        <v>No</v>
      </c>
    </row>
    <row r="5779" spans="1:12" x14ac:dyDescent="0.3">
      <c r="A5779" t="s">
        <v>168</v>
      </c>
      <c r="B5779">
        <v>196</v>
      </c>
      <c r="C5779" s="1">
        <v>45372</v>
      </c>
      <c r="D5779" s="1">
        <v>45348.333333333336</v>
      </c>
      <c r="E5779">
        <v>67</v>
      </c>
      <c r="F5779" t="s">
        <v>19</v>
      </c>
      <c r="G5779" t="s">
        <v>170</v>
      </c>
      <c r="H5779">
        <v>97530</v>
      </c>
      <c r="I5779" t="str" cm="1">
        <f t="array" ref="I5779">IFERROR(INDEX(scheduling_data!H:H,MATCH(B5779&amp;D5779,scheduling_data!D:D&amp;scheduling_data!A:A,0)),"")</f>
        <v>Amber Hickman</v>
      </c>
      <c r="J5779" t="str">
        <f t="shared" si="270"/>
        <v>No</v>
      </c>
      <c r="K5779" t="str">
        <f t="shared" si="271"/>
        <v>19645348.3333333333Amber Hickman</v>
      </c>
      <c r="L5779" t="str">
        <f t="shared" si="272"/>
        <v>Yes</v>
      </c>
    </row>
    <row r="5780" spans="1:12" x14ac:dyDescent="0.3">
      <c r="A5780" t="s">
        <v>168</v>
      </c>
      <c r="B5780">
        <v>196</v>
      </c>
      <c r="C5780" s="1">
        <v>45372</v>
      </c>
      <c r="D5780" s="1">
        <v>45348.333333333336</v>
      </c>
      <c r="E5780">
        <v>8</v>
      </c>
      <c r="F5780" t="s">
        <v>9</v>
      </c>
      <c r="G5780" t="s">
        <v>169</v>
      </c>
      <c r="H5780">
        <v>97530</v>
      </c>
      <c r="I5780" t="str" cm="1">
        <f t="array" ref="I5780">IFERROR(INDEX(scheduling_data!H:H,MATCH(B5780&amp;D5780,scheduling_data!D:D&amp;scheduling_data!A:A,0)),"")</f>
        <v>Amber Hickman</v>
      </c>
      <c r="J5780" t="str">
        <f t="shared" si="270"/>
        <v>No</v>
      </c>
      <c r="K5780" t="str">
        <f t="shared" si="271"/>
        <v>19645348.3333333333Amber Hickman</v>
      </c>
      <c r="L5780" t="str">
        <f t="shared" si="272"/>
        <v>No</v>
      </c>
    </row>
    <row r="5781" spans="1:12" x14ac:dyDescent="0.3">
      <c r="A5781" t="s">
        <v>168</v>
      </c>
      <c r="B5781">
        <v>196</v>
      </c>
      <c r="C5781" s="1">
        <v>45372</v>
      </c>
      <c r="D5781" s="1">
        <v>45348.333333333336</v>
      </c>
      <c r="E5781">
        <v>75</v>
      </c>
      <c r="F5781" t="s">
        <v>9</v>
      </c>
      <c r="G5781" t="s">
        <v>169</v>
      </c>
      <c r="H5781">
        <v>97112</v>
      </c>
      <c r="I5781" t="str" cm="1">
        <f t="array" ref="I5781">IFERROR(INDEX(scheduling_data!H:H,MATCH(B5781&amp;D5781,scheduling_data!D:D&amp;scheduling_data!A:A,0)),"")</f>
        <v>Amber Hickman</v>
      </c>
      <c r="J5781" t="str">
        <f t="shared" si="270"/>
        <v>No</v>
      </c>
      <c r="K5781" t="str">
        <f t="shared" si="271"/>
        <v>19645348.3333333333Amber Hickman</v>
      </c>
      <c r="L5781" t="str">
        <f t="shared" si="272"/>
        <v>No</v>
      </c>
    </row>
    <row r="5782" spans="1:12" x14ac:dyDescent="0.3">
      <c r="A5782" t="s">
        <v>168</v>
      </c>
      <c r="B5782">
        <v>196</v>
      </c>
      <c r="C5782" s="1">
        <v>45372</v>
      </c>
      <c r="D5782" s="1">
        <v>45350.333333333336</v>
      </c>
      <c r="E5782">
        <v>158</v>
      </c>
      <c r="F5782" t="s">
        <v>9</v>
      </c>
      <c r="G5782" t="s">
        <v>169</v>
      </c>
      <c r="H5782">
        <v>97530</v>
      </c>
      <c r="I5782" t="str" cm="1">
        <f t="array" ref="I5782">IFERROR(INDEX(scheduling_data!H:H,MATCH(B5782&amp;D5782,scheduling_data!D:D&amp;scheduling_data!A:A,0)),"")</f>
        <v>Jessica Pittman</v>
      </c>
      <c r="J5782" t="str">
        <f t="shared" si="270"/>
        <v>No</v>
      </c>
      <c r="K5782" t="str">
        <f t="shared" si="271"/>
        <v>19645350.3333333333Jessica Pittman</v>
      </c>
      <c r="L5782" t="str">
        <f t="shared" si="272"/>
        <v>No</v>
      </c>
    </row>
    <row r="5783" spans="1:12" x14ac:dyDescent="0.3">
      <c r="A5783" t="s">
        <v>168</v>
      </c>
      <c r="B5783">
        <v>196</v>
      </c>
      <c r="C5783" s="1">
        <v>45372</v>
      </c>
      <c r="D5783" s="1">
        <v>45350.333333333336</v>
      </c>
      <c r="E5783">
        <v>67</v>
      </c>
      <c r="F5783" t="s">
        <v>19</v>
      </c>
      <c r="G5783" t="s">
        <v>170</v>
      </c>
      <c r="H5783">
        <v>97530</v>
      </c>
      <c r="I5783" t="str" cm="1">
        <f t="array" ref="I5783">IFERROR(INDEX(scheduling_data!H:H,MATCH(B5783&amp;D5783,scheduling_data!D:D&amp;scheduling_data!A:A,0)),"")</f>
        <v>Jessica Pittman</v>
      </c>
      <c r="J5783" t="str">
        <f t="shared" si="270"/>
        <v>No</v>
      </c>
      <c r="K5783" t="str">
        <f t="shared" si="271"/>
        <v>19645350.3333333333Jessica Pittman</v>
      </c>
      <c r="L5783" t="str">
        <f t="shared" si="272"/>
        <v>Yes</v>
      </c>
    </row>
    <row r="5784" spans="1:12" x14ac:dyDescent="0.3">
      <c r="A5784" t="s">
        <v>168</v>
      </c>
      <c r="B5784">
        <v>196</v>
      </c>
      <c r="C5784" s="1">
        <v>45357</v>
      </c>
      <c r="D5784" s="1">
        <v>45331.333333333336</v>
      </c>
      <c r="E5784">
        <v>67</v>
      </c>
      <c r="F5784" t="s">
        <v>19</v>
      </c>
      <c r="G5784" t="s">
        <v>170</v>
      </c>
      <c r="H5784">
        <v>97530</v>
      </c>
      <c r="I5784" t="str" cm="1">
        <f t="array" ref="I5784">IFERROR(INDEX(scheduling_data!H:H,MATCH(B5784&amp;D5784,scheduling_data!D:D&amp;scheduling_data!A:A,0)),"")</f>
        <v>Christian Litz</v>
      </c>
      <c r="J5784" t="str">
        <f t="shared" si="270"/>
        <v>No</v>
      </c>
      <c r="K5784" t="str">
        <f t="shared" si="271"/>
        <v>19645331.3333333333Christian Litz</v>
      </c>
      <c r="L5784" t="str">
        <f t="shared" si="272"/>
        <v>Yes</v>
      </c>
    </row>
    <row r="5785" spans="1:12" x14ac:dyDescent="0.3">
      <c r="A5785" t="s">
        <v>168</v>
      </c>
      <c r="B5785">
        <v>196</v>
      </c>
      <c r="C5785" s="1">
        <v>45357</v>
      </c>
      <c r="D5785" s="1">
        <v>45331.333333333336</v>
      </c>
      <c r="E5785">
        <v>8</v>
      </c>
      <c r="F5785" t="s">
        <v>9</v>
      </c>
      <c r="G5785" t="s">
        <v>169</v>
      </c>
      <c r="H5785">
        <v>97530</v>
      </c>
      <c r="I5785" t="str" cm="1">
        <f t="array" ref="I5785">IFERROR(INDEX(scheduling_data!H:H,MATCH(B5785&amp;D5785,scheduling_data!D:D&amp;scheduling_data!A:A,0)),"")</f>
        <v>Christian Litz</v>
      </c>
      <c r="J5785" t="str">
        <f t="shared" si="270"/>
        <v>No</v>
      </c>
      <c r="K5785" t="str">
        <f t="shared" si="271"/>
        <v>19645331.3333333333Christian Litz</v>
      </c>
      <c r="L5785" t="str">
        <f t="shared" si="272"/>
        <v>No</v>
      </c>
    </row>
    <row r="5786" spans="1:12" x14ac:dyDescent="0.3">
      <c r="A5786" t="s">
        <v>168</v>
      </c>
      <c r="B5786">
        <v>196</v>
      </c>
      <c r="C5786" s="1">
        <v>45357</v>
      </c>
      <c r="D5786" s="1">
        <v>45331.333333333336</v>
      </c>
      <c r="E5786">
        <v>150</v>
      </c>
      <c r="F5786" t="s">
        <v>9</v>
      </c>
      <c r="G5786" t="s">
        <v>169</v>
      </c>
      <c r="H5786">
        <v>97112</v>
      </c>
      <c r="I5786" t="str" cm="1">
        <f t="array" ref="I5786">IFERROR(INDEX(scheduling_data!H:H,MATCH(B5786&amp;D5786,scheduling_data!D:D&amp;scheduling_data!A:A,0)),"")</f>
        <v>Christian Litz</v>
      </c>
      <c r="J5786" t="str">
        <f t="shared" si="270"/>
        <v>No</v>
      </c>
      <c r="K5786" t="str">
        <f t="shared" si="271"/>
        <v>19645331.3333333333Christian Litz</v>
      </c>
      <c r="L5786" t="str">
        <f t="shared" si="272"/>
        <v>No</v>
      </c>
    </row>
    <row r="5787" spans="1:12" x14ac:dyDescent="0.3">
      <c r="A5787" t="s">
        <v>58</v>
      </c>
      <c r="B5787">
        <v>197</v>
      </c>
      <c r="C5787" s="1">
        <v>45359</v>
      </c>
      <c r="D5787" s="1">
        <v>45336.5</v>
      </c>
      <c r="E5787">
        <v>36.729999999999997</v>
      </c>
      <c r="F5787" t="s">
        <v>19</v>
      </c>
      <c r="G5787" t="s">
        <v>254</v>
      </c>
      <c r="H5787">
        <v>97530</v>
      </c>
      <c r="I5787" t="str" cm="1">
        <f t="array" ref="I5787">IFERROR(INDEX(scheduling_data!H:H,MATCH(B5787&amp;D5787,scheduling_data!D:D&amp;scheduling_data!A:A,0)),"")</f>
        <v>Heidi Molaison</v>
      </c>
      <c r="J5787" t="str">
        <f t="shared" si="270"/>
        <v>No</v>
      </c>
      <c r="K5787" t="str">
        <f t="shared" si="271"/>
        <v>19745336.5Heidi Molaison</v>
      </c>
      <c r="L5787" t="str">
        <f t="shared" si="272"/>
        <v>Yes</v>
      </c>
    </row>
    <row r="5788" spans="1:12" x14ac:dyDescent="0.3">
      <c r="A5788" t="s">
        <v>58</v>
      </c>
      <c r="B5788">
        <v>197</v>
      </c>
      <c r="C5788" s="1">
        <v>45359</v>
      </c>
      <c r="D5788" s="1">
        <v>45336.5</v>
      </c>
      <c r="E5788">
        <v>14.95</v>
      </c>
      <c r="F5788" t="s">
        <v>19</v>
      </c>
      <c r="G5788" t="s">
        <v>254</v>
      </c>
      <c r="H5788">
        <v>97110</v>
      </c>
      <c r="I5788" t="str" cm="1">
        <f t="array" ref="I5788">IFERROR(INDEX(scheduling_data!H:H,MATCH(B5788&amp;D5788,scheduling_data!D:D&amp;scheduling_data!A:A,0)),"")</f>
        <v>Heidi Molaison</v>
      </c>
      <c r="J5788" t="str">
        <f t="shared" si="270"/>
        <v>No</v>
      </c>
      <c r="K5788" t="str">
        <f t="shared" si="271"/>
        <v>19745336.5Heidi Molaison</v>
      </c>
      <c r="L5788" t="str">
        <f t="shared" si="272"/>
        <v>Yes</v>
      </c>
    </row>
    <row r="5789" spans="1:12" x14ac:dyDescent="0.3">
      <c r="A5789" t="s">
        <v>58</v>
      </c>
      <c r="B5789">
        <v>197</v>
      </c>
      <c r="C5789" s="1">
        <v>45359</v>
      </c>
      <c r="D5789" s="1">
        <v>45336.5</v>
      </c>
      <c r="E5789">
        <v>97.53</v>
      </c>
      <c r="F5789" t="s">
        <v>9</v>
      </c>
      <c r="G5789" t="s">
        <v>255</v>
      </c>
      <c r="H5789">
        <v>97530</v>
      </c>
      <c r="I5789" t="str" cm="1">
        <f t="array" ref="I5789">IFERROR(INDEX(scheduling_data!H:H,MATCH(B5789&amp;D5789,scheduling_data!D:D&amp;scheduling_data!A:A,0)),"")</f>
        <v>Heidi Molaison</v>
      </c>
      <c r="J5789" t="str">
        <f t="shared" si="270"/>
        <v>No</v>
      </c>
      <c r="K5789" t="str">
        <f t="shared" si="271"/>
        <v>19745336.5Heidi Molaison</v>
      </c>
      <c r="L5789" t="str">
        <f t="shared" si="272"/>
        <v>No</v>
      </c>
    </row>
    <row r="5790" spans="1:12" x14ac:dyDescent="0.3">
      <c r="A5790" t="s">
        <v>58</v>
      </c>
      <c r="B5790">
        <v>197</v>
      </c>
      <c r="C5790" s="1">
        <v>45359</v>
      </c>
      <c r="D5790" s="1">
        <v>45336.5</v>
      </c>
      <c r="E5790">
        <v>53.64</v>
      </c>
      <c r="F5790" t="s">
        <v>9</v>
      </c>
      <c r="G5790" t="s">
        <v>255</v>
      </c>
      <c r="H5790">
        <v>97110</v>
      </c>
      <c r="I5790" t="str" cm="1">
        <f t="array" ref="I5790">IFERROR(INDEX(scheduling_data!H:H,MATCH(B5790&amp;D5790,scheduling_data!D:D&amp;scheduling_data!A:A,0)),"")</f>
        <v>Heidi Molaison</v>
      </c>
      <c r="J5790" t="str">
        <f t="shared" si="270"/>
        <v>No</v>
      </c>
      <c r="K5790" t="str">
        <f t="shared" si="271"/>
        <v>19745336.5Heidi Molaison</v>
      </c>
      <c r="L5790" t="str">
        <f t="shared" si="272"/>
        <v>No</v>
      </c>
    </row>
    <row r="5791" spans="1:12" x14ac:dyDescent="0.3">
      <c r="A5791" t="s">
        <v>58</v>
      </c>
      <c r="B5791">
        <v>197</v>
      </c>
      <c r="C5791" s="1">
        <v>45359</v>
      </c>
      <c r="D5791" s="1">
        <v>45336.5</v>
      </c>
      <c r="E5791">
        <v>12.42</v>
      </c>
      <c r="F5791" t="s">
        <v>19</v>
      </c>
      <c r="G5791" t="s">
        <v>254</v>
      </c>
      <c r="H5791">
        <v>97140</v>
      </c>
      <c r="I5791" t="str" cm="1">
        <f t="array" ref="I5791">IFERROR(INDEX(scheduling_data!H:H,MATCH(B5791&amp;D5791,scheduling_data!D:D&amp;scheduling_data!A:A,0)),"")</f>
        <v>Heidi Molaison</v>
      </c>
      <c r="J5791" t="str">
        <f t="shared" si="270"/>
        <v>No</v>
      </c>
      <c r="K5791" t="str">
        <f t="shared" si="271"/>
        <v>19745336.5Heidi Molaison</v>
      </c>
      <c r="L5791" t="str">
        <f t="shared" si="272"/>
        <v>Yes</v>
      </c>
    </row>
    <row r="5792" spans="1:12" x14ac:dyDescent="0.3">
      <c r="A5792" t="s">
        <v>58</v>
      </c>
      <c r="B5792">
        <v>197</v>
      </c>
      <c r="C5792" s="1">
        <v>45359</v>
      </c>
      <c r="D5792" s="1">
        <v>45336.5</v>
      </c>
      <c r="E5792">
        <v>57.25</v>
      </c>
      <c r="F5792" t="s">
        <v>9</v>
      </c>
      <c r="G5792" t="s">
        <v>255</v>
      </c>
      <c r="H5792">
        <v>97140</v>
      </c>
      <c r="I5792" t="str" cm="1">
        <f t="array" ref="I5792">IFERROR(INDEX(scheduling_data!H:H,MATCH(B5792&amp;D5792,scheduling_data!D:D&amp;scheduling_data!A:A,0)),"")</f>
        <v>Heidi Molaison</v>
      </c>
      <c r="J5792" t="str">
        <f t="shared" si="270"/>
        <v>No</v>
      </c>
      <c r="K5792" t="str">
        <f t="shared" si="271"/>
        <v>19745336.5Heidi Molaison</v>
      </c>
      <c r="L5792" t="str">
        <f t="shared" si="272"/>
        <v>No</v>
      </c>
    </row>
    <row r="5793" spans="1:12" x14ac:dyDescent="0.3">
      <c r="A5793" t="s">
        <v>58</v>
      </c>
      <c r="B5793">
        <v>197</v>
      </c>
      <c r="C5793" s="1">
        <v>45359</v>
      </c>
      <c r="D5793" s="1">
        <v>45337.416666666664</v>
      </c>
      <c r="E5793">
        <v>114.5</v>
      </c>
      <c r="F5793" t="s">
        <v>9</v>
      </c>
      <c r="G5793" t="s">
        <v>255</v>
      </c>
      <c r="H5793">
        <v>97140</v>
      </c>
      <c r="I5793" t="str" cm="1">
        <f t="array" ref="I5793">IFERROR(INDEX(scheduling_data!H:H,MATCH(B5793&amp;D5793,scheduling_data!D:D&amp;scheduling_data!A:A,0)),"")</f>
        <v>Heidi Molaison</v>
      </c>
      <c r="J5793" t="str">
        <f t="shared" si="270"/>
        <v>No</v>
      </c>
      <c r="K5793" t="str">
        <f t="shared" si="271"/>
        <v>19745337.4166666667Heidi Molaison</v>
      </c>
      <c r="L5793" t="str">
        <f t="shared" si="272"/>
        <v>No</v>
      </c>
    </row>
    <row r="5794" spans="1:12" x14ac:dyDescent="0.3">
      <c r="A5794" t="s">
        <v>58</v>
      </c>
      <c r="B5794">
        <v>197</v>
      </c>
      <c r="C5794" s="1">
        <v>45359</v>
      </c>
      <c r="D5794" s="1">
        <v>45337.416666666664</v>
      </c>
      <c r="E5794">
        <v>24.85</v>
      </c>
      <c r="F5794" t="s">
        <v>19</v>
      </c>
      <c r="G5794" t="s">
        <v>254</v>
      </c>
      <c r="H5794">
        <v>97140</v>
      </c>
      <c r="I5794" t="str" cm="1">
        <f t="array" ref="I5794">IFERROR(INDEX(scheduling_data!H:H,MATCH(B5794&amp;D5794,scheduling_data!D:D&amp;scheduling_data!A:A,0)),"")</f>
        <v>Heidi Molaison</v>
      </c>
      <c r="J5794" t="str">
        <f t="shared" si="270"/>
        <v>No</v>
      </c>
      <c r="K5794" t="str">
        <f t="shared" si="271"/>
        <v>19745337.4166666667Heidi Molaison</v>
      </c>
      <c r="L5794" t="str">
        <f t="shared" si="272"/>
        <v>Yes</v>
      </c>
    </row>
    <row r="5795" spans="1:12" x14ac:dyDescent="0.3">
      <c r="A5795" t="s">
        <v>58</v>
      </c>
      <c r="B5795">
        <v>197</v>
      </c>
      <c r="C5795" s="1">
        <v>45359</v>
      </c>
      <c r="D5795" s="1">
        <v>45337.416666666664</v>
      </c>
      <c r="E5795">
        <v>48.77</v>
      </c>
      <c r="F5795" t="s">
        <v>9</v>
      </c>
      <c r="G5795" t="s">
        <v>255</v>
      </c>
      <c r="H5795">
        <v>97530</v>
      </c>
      <c r="I5795" t="str" cm="1">
        <f t="array" ref="I5795">IFERROR(INDEX(scheduling_data!H:H,MATCH(B5795&amp;D5795,scheduling_data!D:D&amp;scheduling_data!A:A,0)),"")</f>
        <v>Heidi Molaison</v>
      </c>
      <c r="J5795" t="str">
        <f t="shared" si="270"/>
        <v>No</v>
      </c>
      <c r="K5795" t="str">
        <f t="shared" si="271"/>
        <v>19745337.4166666667Heidi Molaison</v>
      </c>
      <c r="L5795" t="str">
        <f t="shared" si="272"/>
        <v>No</v>
      </c>
    </row>
    <row r="5796" spans="1:12" x14ac:dyDescent="0.3">
      <c r="A5796" t="s">
        <v>58</v>
      </c>
      <c r="B5796">
        <v>197</v>
      </c>
      <c r="C5796" s="1">
        <v>45359</v>
      </c>
      <c r="D5796" s="1">
        <v>45337.416666666664</v>
      </c>
      <c r="E5796">
        <v>18.36</v>
      </c>
      <c r="F5796" t="s">
        <v>19</v>
      </c>
      <c r="G5796" t="s">
        <v>254</v>
      </c>
      <c r="H5796">
        <v>97530</v>
      </c>
      <c r="I5796" t="str" cm="1">
        <f t="array" ref="I5796">IFERROR(INDEX(scheduling_data!H:H,MATCH(B5796&amp;D5796,scheduling_data!D:D&amp;scheduling_data!A:A,0)),"")</f>
        <v>Heidi Molaison</v>
      </c>
      <c r="J5796" t="str">
        <f t="shared" si="270"/>
        <v>No</v>
      </c>
      <c r="K5796" t="str">
        <f t="shared" si="271"/>
        <v>19745337.4166666667Heidi Molaison</v>
      </c>
      <c r="L5796" t="str">
        <f t="shared" si="272"/>
        <v>Yes</v>
      </c>
    </row>
    <row r="5797" spans="1:12" x14ac:dyDescent="0.3">
      <c r="A5797" t="s">
        <v>58</v>
      </c>
      <c r="B5797">
        <v>197</v>
      </c>
      <c r="C5797" s="1">
        <v>45359</v>
      </c>
      <c r="D5797" s="1">
        <v>45337.416666666664</v>
      </c>
      <c r="E5797">
        <v>53.64</v>
      </c>
      <c r="F5797" t="s">
        <v>9</v>
      </c>
      <c r="G5797" t="s">
        <v>255</v>
      </c>
      <c r="H5797">
        <v>97110</v>
      </c>
      <c r="I5797" t="str" cm="1">
        <f t="array" ref="I5797">IFERROR(INDEX(scheduling_data!H:H,MATCH(B5797&amp;D5797,scheduling_data!D:D&amp;scheduling_data!A:A,0)),"")</f>
        <v>Heidi Molaison</v>
      </c>
      <c r="J5797" t="str">
        <f t="shared" si="270"/>
        <v>No</v>
      </c>
      <c r="K5797" t="str">
        <f t="shared" si="271"/>
        <v>19745337.4166666667Heidi Molaison</v>
      </c>
      <c r="L5797" t="str">
        <f t="shared" si="272"/>
        <v>No</v>
      </c>
    </row>
    <row r="5798" spans="1:12" x14ac:dyDescent="0.3">
      <c r="A5798" t="s">
        <v>58</v>
      </c>
      <c r="B5798">
        <v>197</v>
      </c>
      <c r="C5798" s="1">
        <v>45359</v>
      </c>
      <c r="D5798" s="1">
        <v>45337.416666666664</v>
      </c>
      <c r="E5798">
        <v>14.95</v>
      </c>
      <c r="F5798" t="s">
        <v>19</v>
      </c>
      <c r="G5798" t="s">
        <v>254</v>
      </c>
      <c r="H5798">
        <v>97110</v>
      </c>
      <c r="I5798" t="str" cm="1">
        <f t="array" ref="I5798">IFERROR(INDEX(scheduling_data!H:H,MATCH(B5798&amp;D5798,scheduling_data!D:D&amp;scheduling_data!A:A,0)),"")</f>
        <v>Heidi Molaison</v>
      </c>
      <c r="J5798" t="str">
        <f t="shared" si="270"/>
        <v>No</v>
      </c>
      <c r="K5798" t="str">
        <f t="shared" si="271"/>
        <v>19745337.4166666667Heidi Molaison</v>
      </c>
      <c r="L5798" t="str">
        <f t="shared" si="272"/>
        <v>Yes</v>
      </c>
    </row>
    <row r="5799" spans="1:12" x14ac:dyDescent="0.3">
      <c r="A5799" t="s">
        <v>58</v>
      </c>
      <c r="B5799">
        <v>197</v>
      </c>
      <c r="C5799" s="1">
        <v>45359</v>
      </c>
      <c r="D5799" s="1">
        <v>45341.416666666664</v>
      </c>
      <c r="E5799">
        <v>24.85</v>
      </c>
      <c r="F5799" t="s">
        <v>19</v>
      </c>
      <c r="G5799" t="s">
        <v>254</v>
      </c>
      <c r="H5799">
        <v>97140</v>
      </c>
      <c r="I5799" t="str" cm="1">
        <f t="array" ref="I5799">IFERROR(INDEX(scheduling_data!H:H,MATCH(B5799&amp;D5799,scheduling_data!D:D&amp;scheduling_data!A:A,0)),"")</f>
        <v>Heidi Molaison</v>
      </c>
      <c r="J5799" t="str">
        <f t="shared" si="270"/>
        <v>No</v>
      </c>
      <c r="K5799" t="str">
        <f t="shared" si="271"/>
        <v>19745341.4166666667Heidi Molaison</v>
      </c>
      <c r="L5799" t="str">
        <f t="shared" si="272"/>
        <v>Yes</v>
      </c>
    </row>
    <row r="5800" spans="1:12" x14ac:dyDescent="0.3">
      <c r="A5800" t="s">
        <v>58</v>
      </c>
      <c r="B5800">
        <v>197</v>
      </c>
      <c r="C5800" s="1">
        <v>45359</v>
      </c>
      <c r="D5800" s="1">
        <v>45341.416666666664</v>
      </c>
      <c r="E5800">
        <v>114.5</v>
      </c>
      <c r="F5800" t="s">
        <v>9</v>
      </c>
      <c r="G5800" t="s">
        <v>255</v>
      </c>
      <c r="H5800">
        <v>97140</v>
      </c>
      <c r="I5800" t="str" cm="1">
        <f t="array" ref="I5800">IFERROR(INDEX(scheduling_data!H:H,MATCH(B5800&amp;D5800,scheduling_data!D:D&amp;scheduling_data!A:A,0)),"")</f>
        <v>Heidi Molaison</v>
      </c>
      <c r="J5800" t="str">
        <f t="shared" si="270"/>
        <v>No</v>
      </c>
      <c r="K5800" t="str">
        <f t="shared" si="271"/>
        <v>19745341.4166666667Heidi Molaison</v>
      </c>
      <c r="L5800" t="str">
        <f t="shared" si="272"/>
        <v>No</v>
      </c>
    </row>
    <row r="5801" spans="1:12" x14ac:dyDescent="0.3">
      <c r="A5801" t="s">
        <v>58</v>
      </c>
      <c r="B5801">
        <v>197</v>
      </c>
      <c r="C5801" s="1">
        <v>45359</v>
      </c>
      <c r="D5801" s="1">
        <v>45341.416666666664</v>
      </c>
      <c r="E5801">
        <v>48.77</v>
      </c>
      <c r="F5801" t="s">
        <v>9</v>
      </c>
      <c r="G5801" t="s">
        <v>255</v>
      </c>
      <c r="H5801">
        <v>97530</v>
      </c>
      <c r="I5801" t="str" cm="1">
        <f t="array" ref="I5801">IFERROR(INDEX(scheduling_data!H:H,MATCH(B5801&amp;D5801,scheduling_data!D:D&amp;scheduling_data!A:A,0)),"")</f>
        <v>Heidi Molaison</v>
      </c>
      <c r="J5801" t="str">
        <f t="shared" si="270"/>
        <v>No</v>
      </c>
      <c r="K5801" t="str">
        <f t="shared" si="271"/>
        <v>19745341.4166666667Heidi Molaison</v>
      </c>
      <c r="L5801" t="str">
        <f t="shared" si="272"/>
        <v>No</v>
      </c>
    </row>
    <row r="5802" spans="1:12" x14ac:dyDescent="0.3">
      <c r="A5802" t="s">
        <v>58</v>
      </c>
      <c r="B5802">
        <v>197</v>
      </c>
      <c r="C5802" s="1">
        <v>45359</v>
      </c>
      <c r="D5802" s="1">
        <v>45341.416666666664</v>
      </c>
      <c r="E5802">
        <v>18.36</v>
      </c>
      <c r="F5802" t="s">
        <v>19</v>
      </c>
      <c r="G5802" t="s">
        <v>254</v>
      </c>
      <c r="H5802">
        <v>97530</v>
      </c>
      <c r="I5802" t="str" cm="1">
        <f t="array" ref="I5802">IFERROR(INDEX(scheduling_data!H:H,MATCH(B5802&amp;D5802,scheduling_data!D:D&amp;scheduling_data!A:A,0)),"")</f>
        <v>Heidi Molaison</v>
      </c>
      <c r="J5802" t="str">
        <f t="shared" si="270"/>
        <v>No</v>
      </c>
      <c r="K5802" t="str">
        <f t="shared" si="271"/>
        <v>19745341.4166666667Heidi Molaison</v>
      </c>
      <c r="L5802" t="str">
        <f t="shared" si="272"/>
        <v>Yes</v>
      </c>
    </row>
    <row r="5803" spans="1:12" x14ac:dyDescent="0.3">
      <c r="A5803" t="s">
        <v>58</v>
      </c>
      <c r="B5803">
        <v>197</v>
      </c>
      <c r="C5803" s="1">
        <v>45359</v>
      </c>
      <c r="D5803" s="1">
        <v>45341.416666666664</v>
      </c>
      <c r="E5803">
        <v>53.64</v>
      </c>
      <c r="F5803" t="s">
        <v>9</v>
      </c>
      <c r="G5803" t="s">
        <v>255</v>
      </c>
      <c r="H5803">
        <v>97110</v>
      </c>
      <c r="I5803" t="str" cm="1">
        <f t="array" ref="I5803">IFERROR(INDEX(scheduling_data!H:H,MATCH(B5803&amp;D5803,scheduling_data!D:D&amp;scheduling_data!A:A,0)),"")</f>
        <v>Heidi Molaison</v>
      </c>
      <c r="J5803" t="str">
        <f t="shared" si="270"/>
        <v>No</v>
      </c>
      <c r="K5803" t="str">
        <f t="shared" si="271"/>
        <v>19745341.4166666667Heidi Molaison</v>
      </c>
      <c r="L5803" t="str">
        <f t="shared" si="272"/>
        <v>No</v>
      </c>
    </row>
    <row r="5804" spans="1:12" x14ac:dyDescent="0.3">
      <c r="A5804" t="s">
        <v>58</v>
      </c>
      <c r="B5804">
        <v>197</v>
      </c>
      <c r="C5804" s="1">
        <v>45359</v>
      </c>
      <c r="D5804" s="1">
        <v>45341.416666666664</v>
      </c>
      <c r="E5804">
        <v>14.95</v>
      </c>
      <c r="F5804" t="s">
        <v>19</v>
      </c>
      <c r="G5804" t="s">
        <v>254</v>
      </c>
      <c r="H5804">
        <v>97110</v>
      </c>
      <c r="I5804" t="str" cm="1">
        <f t="array" ref="I5804">IFERROR(INDEX(scheduling_data!H:H,MATCH(B5804&amp;D5804,scheduling_data!D:D&amp;scheduling_data!A:A,0)),"")</f>
        <v>Heidi Molaison</v>
      </c>
      <c r="J5804" t="str">
        <f t="shared" si="270"/>
        <v>No</v>
      </c>
      <c r="K5804" t="str">
        <f t="shared" si="271"/>
        <v>19745341.4166666667Heidi Molaison</v>
      </c>
      <c r="L5804" t="str">
        <f t="shared" si="272"/>
        <v>Yes</v>
      </c>
    </row>
    <row r="5805" spans="1:12" x14ac:dyDescent="0.3">
      <c r="A5805" t="s">
        <v>58</v>
      </c>
      <c r="B5805">
        <v>197</v>
      </c>
      <c r="C5805" s="1">
        <v>45362</v>
      </c>
      <c r="D5805" s="1">
        <v>45343.458333333336</v>
      </c>
      <c r="E5805">
        <v>18.36</v>
      </c>
      <c r="F5805" t="s">
        <v>19</v>
      </c>
      <c r="G5805" t="s">
        <v>254</v>
      </c>
      <c r="H5805">
        <v>97530</v>
      </c>
      <c r="I5805" t="str" cm="1">
        <f t="array" ref="I5805">IFERROR(INDEX(scheduling_data!H:H,MATCH(B5805&amp;D5805,scheduling_data!D:D&amp;scheduling_data!A:A,0)),"")</f>
        <v>Heidi Molaison</v>
      </c>
      <c r="J5805" t="str">
        <f t="shared" si="270"/>
        <v>No</v>
      </c>
      <c r="K5805" t="str">
        <f t="shared" si="271"/>
        <v>19745343.4583333333Heidi Molaison</v>
      </c>
      <c r="L5805" t="str">
        <f t="shared" si="272"/>
        <v>Yes</v>
      </c>
    </row>
    <row r="5806" spans="1:12" x14ac:dyDescent="0.3">
      <c r="A5806" t="s">
        <v>58</v>
      </c>
      <c r="B5806">
        <v>197</v>
      </c>
      <c r="C5806" s="1">
        <v>45362</v>
      </c>
      <c r="D5806" s="1">
        <v>45343.458333333336</v>
      </c>
      <c r="E5806">
        <v>48.77</v>
      </c>
      <c r="F5806" t="s">
        <v>9</v>
      </c>
      <c r="G5806" t="s">
        <v>255</v>
      </c>
      <c r="H5806">
        <v>97530</v>
      </c>
      <c r="I5806" t="str" cm="1">
        <f t="array" ref="I5806">IFERROR(INDEX(scheduling_data!H:H,MATCH(B5806&amp;D5806,scheduling_data!D:D&amp;scheduling_data!A:A,0)),"")</f>
        <v>Heidi Molaison</v>
      </c>
      <c r="J5806" t="str">
        <f t="shared" si="270"/>
        <v>No</v>
      </c>
      <c r="K5806" t="str">
        <f t="shared" si="271"/>
        <v>19745343.4583333333Heidi Molaison</v>
      </c>
      <c r="L5806" t="str">
        <f t="shared" si="272"/>
        <v>No</v>
      </c>
    </row>
    <row r="5807" spans="1:12" x14ac:dyDescent="0.3">
      <c r="A5807" t="s">
        <v>58</v>
      </c>
      <c r="B5807">
        <v>197</v>
      </c>
      <c r="C5807" s="1">
        <v>45362</v>
      </c>
      <c r="D5807" s="1">
        <v>45343.458333333336</v>
      </c>
      <c r="E5807">
        <v>24.85</v>
      </c>
      <c r="F5807" t="s">
        <v>19</v>
      </c>
      <c r="G5807" t="s">
        <v>254</v>
      </c>
      <c r="H5807">
        <v>97140</v>
      </c>
      <c r="I5807" t="str" cm="1">
        <f t="array" ref="I5807">IFERROR(INDEX(scheduling_data!H:H,MATCH(B5807&amp;D5807,scheduling_data!D:D&amp;scheduling_data!A:A,0)),"")</f>
        <v>Heidi Molaison</v>
      </c>
      <c r="J5807" t="str">
        <f t="shared" si="270"/>
        <v>No</v>
      </c>
      <c r="K5807" t="str">
        <f t="shared" si="271"/>
        <v>19745343.4583333333Heidi Molaison</v>
      </c>
      <c r="L5807" t="str">
        <f t="shared" si="272"/>
        <v>Yes</v>
      </c>
    </row>
    <row r="5808" spans="1:12" x14ac:dyDescent="0.3">
      <c r="A5808" t="s">
        <v>58</v>
      </c>
      <c r="B5808">
        <v>197</v>
      </c>
      <c r="C5808" s="1">
        <v>45362</v>
      </c>
      <c r="D5808" s="1">
        <v>45343.458333333336</v>
      </c>
      <c r="E5808">
        <v>114.5</v>
      </c>
      <c r="F5808" t="s">
        <v>9</v>
      </c>
      <c r="G5808" t="s">
        <v>255</v>
      </c>
      <c r="H5808">
        <v>97140</v>
      </c>
      <c r="I5808" t="str" cm="1">
        <f t="array" ref="I5808">IFERROR(INDEX(scheduling_data!H:H,MATCH(B5808&amp;D5808,scheduling_data!D:D&amp;scheduling_data!A:A,0)),"")</f>
        <v>Heidi Molaison</v>
      </c>
      <c r="J5808" t="str">
        <f t="shared" si="270"/>
        <v>No</v>
      </c>
      <c r="K5808" t="str">
        <f t="shared" si="271"/>
        <v>19745343.4583333333Heidi Molaison</v>
      </c>
      <c r="L5808" t="str">
        <f t="shared" si="272"/>
        <v>No</v>
      </c>
    </row>
    <row r="5809" spans="1:12" x14ac:dyDescent="0.3">
      <c r="A5809" t="s">
        <v>58</v>
      </c>
      <c r="B5809">
        <v>197</v>
      </c>
      <c r="C5809" s="1">
        <v>45362</v>
      </c>
      <c r="D5809" s="1">
        <v>45343.458333333336</v>
      </c>
      <c r="E5809">
        <v>55.78</v>
      </c>
      <c r="F5809" t="s">
        <v>9</v>
      </c>
      <c r="G5809" t="s">
        <v>255</v>
      </c>
      <c r="H5809">
        <v>97110</v>
      </c>
      <c r="I5809" t="str" cm="1">
        <f t="array" ref="I5809">IFERROR(INDEX(scheduling_data!H:H,MATCH(B5809&amp;D5809,scheduling_data!D:D&amp;scheduling_data!A:A,0)),"")</f>
        <v>Heidi Molaison</v>
      </c>
      <c r="J5809" t="str">
        <f t="shared" si="270"/>
        <v>No</v>
      </c>
      <c r="K5809" t="str">
        <f t="shared" si="271"/>
        <v>19745343.4583333333Heidi Molaison</v>
      </c>
      <c r="L5809" t="str">
        <f t="shared" si="272"/>
        <v>No</v>
      </c>
    </row>
    <row r="5810" spans="1:12" x14ac:dyDescent="0.3">
      <c r="A5810" t="s">
        <v>58</v>
      </c>
      <c r="B5810">
        <v>197</v>
      </c>
      <c r="C5810" s="1">
        <v>45362</v>
      </c>
      <c r="D5810" s="1">
        <v>45343.458333333336</v>
      </c>
      <c r="E5810">
        <v>13.45</v>
      </c>
      <c r="F5810" t="s">
        <v>19</v>
      </c>
      <c r="G5810" t="s">
        <v>254</v>
      </c>
      <c r="H5810">
        <v>97110</v>
      </c>
      <c r="I5810" t="str" cm="1">
        <f t="array" ref="I5810">IFERROR(INDEX(scheduling_data!H:H,MATCH(B5810&amp;D5810,scheduling_data!D:D&amp;scheduling_data!A:A,0)),"")</f>
        <v>Heidi Molaison</v>
      </c>
      <c r="J5810" t="str">
        <f t="shared" si="270"/>
        <v>No</v>
      </c>
      <c r="K5810" t="str">
        <f t="shared" si="271"/>
        <v>19745343.4583333333Heidi Molaison</v>
      </c>
      <c r="L5810" t="str">
        <f t="shared" si="272"/>
        <v>Yes</v>
      </c>
    </row>
    <row r="5811" spans="1:12" x14ac:dyDescent="0.3">
      <c r="A5811" t="s">
        <v>58</v>
      </c>
      <c r="B5811">
        <v>197</v>
      </c>
      <c r="C5811" s="1">
        <v>45358</v>
      </c>
      <c r="D5811" s="1">
        <v>45348.416666666664</v>
      </c>
      <c r="E5811">
        <v>48.77</v>
      </c>
      <c r="F5811" t="s">
        <v>9</v>
      </c>
      <c r="G5811" t="s">
        <v>255</v>
      </c>
      <c r="H5811">
        <v>97530</v>
      </c>
      <c r="I5811" t="str" cm="1">
        <f t="array" ref="I5811">IFERROR(INDEX(scheduling_data!H:H,MATCH(B5811&amp;D5811,scheduling_data!D:D&amp;scheduling_data!A:A,0)),"")</f>
        <v>Heidi Molaison</v>
      </c>
      <c r="J5811" t="str">
        <f t="shared" si="270"/>
        <v>No</v>
      </c>
      <c r="K5811" t="str">
        <f t="shared" si="271"/>
        <v>19745348.4166666667Heidi Molaison</v>
      </c>
      <c r="L5811" t="str">
        <f t="shared" si="272"/>
        <v>No</v>
      </c>
    </row>
    <row r="5812" spans="1:12" x14ac:dyDescent="0.3">
      <c r="A5812" t="s">
        <v>58</v>
      </c>
      <c r="B5812">
        <v>197</v>
      </c>
      <c r="C5812" s="1">
        <v>45358</v>
      </c>
      <c r="D5812" s="1">
        <v>45348.416666666664</v>
      </c>
      <c r="E5812">
        <v>55.78</v>
      </c>
      <c r="F5812" t="s">
        <v>9</v>
      </c>
      <c r="G5812" t="s">
        <v>255</v>
      </c>
      <c r="H5812">
        <v>97110</v>
      </c>
      <c r="I5812" t="str" cm="1">
        <f t="array" ref="I5812">IFERROR(INDEX(scheduling_data!H:H,MATCH(B5812&amp;D5812,scheduling_data!D:D&amp;scheduling_data!A:A,0)),"")</f>
        <v>Heidi Molaison</v>
      </c>
      <c r="J5812" t="str">
        <f t="shared" si="270"/>
        <v>No</v>
      </c>
      <c r="K5812" t="str">
        <f t="shared" si="271"/>
        <v>19745348.4166666667Heidi Molaison</v>
      </c>
      <c r="L5812" t="str">
        <f t="shared" si="272"/>
        <v>No</v>
      </c>
    </row>
    <row r="5813" spans="1:12" x14ac:dyDescent="0.3">
      <c r="A5813" t="s">
        <v>58</v>
      </c>
      <c r="B5813">
        <v>197</v>
      </c>
      <c r="C5813" s="1">
        <v>45358</v>
      </c>
      <c r="D5813" s="1">
        <v>45348.416666666664</v>
      </c>
      <c r="E5813">
        <v>24.85</v>
      </c>
      <c r="F5813" t="s">
        <v>19</v>
      </c>
      <c r="G5813" t="s">
        <v>254</v>
      </c>
      <c r="H5813">
        <v>97140</v>
      </c>
      <c r="I5813" t="str" cm="1">
        <f t="array" ref="I5813">IFERROR(INDEX(scheduling_data!H:H,MATCH(B5813&amp;D5813,scheduling_data!D:D&amp;scheduling_data!A:A,0)),"")</f>
        <v>Heidi Molaison</v>
      </c>
      <c r="J5813" t="str">
        <f t="shared" si="270"/>
        <v>No</v>
      </c>
      <c r="K5813" t="str">
        <f t="shared" si="271"/>
        <v>19745348.4166666667Heidi Molaison</v>
      </c>
      <c r="L5813" t="str">
        <f t="shared" si="272"/>
        <v>Yes</v>
      </c>
    </row>
    <row r="5814" spans="1:12" x14ac:dyDescent="0.3">
      <c r="A5814" t="s">
        <v>58</v>
      </c>
      <c r="B5814">
        <v>197</v>
      </c>
      <c r="C5814" s="1">
        <v>45358</v>
      </c>
      <c r="D5814" s="1">
        <v>45348.416666666664</v>
      </c>
      <c r="E5814">
        <v>114.5</v>
      </c>
      <c r="F5814" t="s">
        <v>9</v>
      </c>
      <c r="G5814" t="s">
        <v>255</v>
      </c>
      <c r="H5814">
        <v>97140</v>
      </c>
      <c r="I5814" t="str" cm="1">
        <f t="array" ref="I5814">IFERROR(INDEX(scheduling_data!H:H,MATCH(B5814&amp;D5814,scheduling_data!D:D&amp;scheduling_data!A:A,0)),"")</f>
        <v>Heidi Molaison</v>
      </c>
      <c r="J5814" t="str">
        <f t="shared" si="270"/>
        <v>No</v>
      </c>
      <c r="K5814" t="str">
        <f t="shared" si="271"/>
        <v>19745348.4166666667Heidi Molaison</v>
      </c>
      <c r="L5814" t="str">
        <f t="shared" si="272"/>
        <v>No</v>
      </c>
    </row>
    <row r="5815" spans="1:12" x14ac:dyDescent="0.3">
      <c r="A5815" t="s">
        <v>58</v>
      </c>
      <c r="B5815">
        <v>197</v>
      </c>
      <c r="C5815" s="1">
        <v>45358</v>
      </c>
      <c r="D5815" s="1">
        <v>45348.416666666664</v>
      </c>
      <c r="E5815">
        <v>18.36</v>
      </c>
      <c r="F5815" t="s">
        <v>19</v>
      </c>
      <c r="G5815" t="s">
        <v>254</v>
      </c>
      <c r="H5815">
        <v>97530</v>
      </c>
      <c r="I5815" t="str" cm="1">
        <f t="array" ref="I5815">IFERROR(INDEX(scheduling_data!H:H,MATCH(B5815&amp;D5815,scheduling_data!D:D&amp;scheduling_data!A:A,0)),"")</f>
        <v>Heidi Molaison</v>
      </c>
      <c r="J5815" t="str">
        <f t="shared" si="270"/>
        <v>No</v>
      </c>
      <c r="K5815" t="str">
        <f t="shared" si="271"/>
        <v>19745348.4166666667Heidi Molaison</v>
      </c>
      <c r="L5815" t="str">
        <f t="shared" si="272"/>
        <v>Yes</v>
      </c>
    </row>
    <row r="5816" spans="1:12" x14ac:dyDescent="0.3">
      <c r="A5816" t="s">
        <v>58</v>
      </c>
      <c r="B5816">
        <v>197</v>
      </c>
      <c r="C5816" s="1">
        <v>45358</v>
      </c>
      <c r="D5816" s="1">
        <v>45348.416666666664</v>
      </c>
      <c r="E5816">
        <v>13.45</v>
      </c>
      <c r="F5816" t="s">
        <v>19</v>
      </c>
      <c r="G5816" t="s">
        <v>254</v>
      </c>
      <c r="H5816">
        <v>97110</v>
      </c>
      <c r="I5816" t="str" cm="1">
        <f t="array" ref="I5816">IFERROR(INDEX(scheduling_data!H:H,MATCH(B5816&amp;D5816,scheduling_data!D:D&amp;scheduling_data!A:A,0)),"")</f>
        <v>Heidi Molaison</v>
      </c>
      <c r="J5816" t="str">
        <f t="shared" si="270"/>
        <v>No</v>
      </c>
      <c r="K5816" t="str">
        <f t="shared" si="271"/>
        <v>19745348.4166666667Heidi Molaison</v>
      </c>
      <c r="L5816" t="str">
        <f t="shared" si="272"/>
        <v>Yes</v>
      </c>
    </row>
    <row r="5817" spans="1:12" x14ac:dyDescent="0.3">
      <c r="A5817" t="s">
        <v>58</v>
      </c>
      <c r="B5817">
        <v>197</v>
      </c>
      <c r="C5817" s="1">
        <v>45372</v>
      </c>
      <c r="D5817" s="1">
        <v>45350.458333333336</v>
      </c>
      <c r="E5817">
        <v>37.270000000000003</v>
      </c>
      <c r="F5817" t="s">
        <v>19</v>
      </c>
      <c r="G5817" t="s">
        <v>254</v>
      </c>
      <c r="H5817">
        <v>97140</v>
      </c>
      <c r="I5817" t="str" cm="1">
        <f t="array" ref="I5817">IFERROR(INDEX(scheduling_data!H:H,MATCH(B5817&amp;D5817,scheduling_data!D:D&amp;scheduling_data!A:A,0)),"")</f>
        <v>Heidi Molaison</v>
      </c>
      <c r="J5817" t="str">
        <f t="shared" si="270"/>
        <v>No</v>
      </c>
      <c r="K5817" t="str">
        <f t="shared" si="271"/>
        <v>19745350.4583333333Heidi Molaison</v>
      </c>
      <c r="L5817" t="str">
        <f t="shared" si="272"/>
        <v>Yes</v>
      </c>
    </row>
    <row r="5818" spans="1:12" x14ac:dyDescent="0.3">
      <c r="A5818" t="s">
        <v>58</v>
      </c>
      <c r="B5818">
        <v>197</v>
      </c>
      <c r="C5818" s="1">
        <v>45372</v>
      </c>
      <c r="D5818" s="1">
        <v>45350.458333333336</v>
      </c>
      <c r="E5818">
        <v>171.75</v>
      </c>
      <c r="F5818" t="s">
        <v>9</v>
      </c>
      <c r="G5818" t="s">
        <v>255</v>
      </c>
      <c r="H5818">
        <v>97140</v>
      </c>
      <c r="I5818" t="str" cm="1">
        <f t="array" ref="I5818">IFERROR(INDEX(scheduling_data!H:H,MATCH(B5818&amp;D5818,scheduling_data!D:D&amp;scheduling_data!A:A,0)),"")</f>
        <v>Heidi Molaison</v>
      </c>
      <c r="J5818" t="str">
        <f t="shared" si="270"/>
        <v>No</v>
      </c>
      <c r="K5818" t="str">
        <f t="shared" si="271"/>
        <v>19745350.4583333333Heidi Molaison</v>
      </c>
      <c r="L5818" t="str">
        <f t="shared" si="272"/>
        <v>No</v>
      </c>
    </row>
    <row r="5819" spans="1:12" x14ac:dyDescent="0.3">
      <c r="A5819" t="s">
        <v>58</v>
      </c>
      <c r="B5819">
        <v>197</v>
      </c>
      <c r="C5819" s="1">
        <v>45372</v>
      </c>
      <c r="D5819" s="1">
        <v>45350.458333333336</v>
      </c>
      <c r="E5819">
        <v>14.95</v>
      </c>
      <c r="F5819" t="s">
        <v>19</v>
      </c>
      <c r="G5819" t="s">
        <v>254</v>
      </c>
      <c r="H5819">
        <v>97110</v>
      </c>
      <c r="I5819" t="str" cm="1">
        <f t="array" ref="I5819">IFERROR(INDEX(scheduling_data!H:H,MATCH(B5819&amp;D5819,scheduling_data!D:D&amp;scheduling_data!A:A,0)),"")</f>
        <v>Heidi Molaison</v>
      </c>
      <c r="J5819" t="str">
        <f t="shared" si="270"/>
        <v>No</v>
      </c>
      <c r="K5819" t="str">
        <f t="shared" si="271"/>
        <v>19745350.4583333333Heidi Molaison</v>
      </c>
      <c r="L5819" t="str">
        <f t="shared" si="272"/>
        <v>Yes</v>
      </c>
    </row>
    <row r="5820" spans="1:12" x14ac:dyDescent="0.3">
      <c r="A5820" t="s">
        <v>58</v>
      </c>
      <c r="B5820">
        <v>197</v>
      </c>
      <c r="C5820" s="1">
        <v>45372</v>
      </c>
      <c r="D5820" s="1">
        <v>45350.458333333336</v>
      </c>
      <c r="E5820">
        <v>53.64</v>
      </c>
      <c r="F5820" t="s">
        <v>9</v>
      </c>
      <c r="G5820" t="s">
        <v>255</v>
      </c>
      <c r="H5820">
        <v>97110</v>
      </c>
      <c r="I5820" t="str" cm="1">
        <f t="array" ref="I5820">IFERROR(INDEX(scheduling_data!H:H,MATCH(B5820&amp;D5820,scheduling_data!D:D&amp;scheduling_data!A:A,0)),"")</f>
        <v>Heidi Molaison</v>
      </c>
      <c r="J5820" t="str">
        <f t="shared" si="270"/>
        <v>No</v>
      </c>
      <c r="K5820" t="str">
        <f t="shared" si="271"/>
        <v>19745350.4583333333Heidi Molaison</v>
      </c>
      <c r="L5820" t="str">
        <f t="shared" si="272"/>
        <v>No</v>
      </c>
    </row>
    <row r="5821" spans="1:12" x14ac:dyDescent="0.3">
      <c r="A5821" t="s">
        <v>49</v>
      </c>
      <c r="B5821">
        <v>198</v>
      </c>
      <c r="C5821" s="1">
        <v>45355</v>
      </c>
      <c r="D5821" s="1">
        <v>45343.708333333336</v>
      </c>
      <c r="E5821">
        <v>82</v>
      </c>
      <c r="F5821" t="s">
        <v>19</v>
      </c>
      <c r="G5821" t="s">
        <v>50</v>
      </c>
      <c r="H5821">
        <v>97112</v>
      </c>
      <c r="I5821" t="str" cm="1">
        <f t="array" ref="I5821">IFERROR(INDEX(scheduling_data!H:H,MATCH(B5821&amp;D5821,scheduling_data!D:D&amp;scheduling_data!A:A,0)),"")</f>
        <v>Katherine Tyree</v>
      </c>
      <c r="J5821" t="str">
        <f t="shared" si="270"/>
        <v>No</v>
      </c>
      <c r="K5821" t="str">
        <f t="shared" si="271"/>
        <v>19845343.7083333333Katherine Tyree</v>
      </c>
      <c r="L5821" t="str">
        <f t="shared" si="272"/>
        <v>Yes</v>
      </c>
    </row>
    <row r="5822" spans="1:12" x14ac:dyDescent="0.3">
      <c r="A5822" t="s">
        <v>49</v>
      </c>
      <c r="B5822">
        <v>198</v>
      </c>
      <c r="C5822" s="1">
        <v>45355</v>
      </c>
      <c r="D5822" s="1">
        <v>45343.708333333336</v>
      </c>
      <c r="E5822">
        <v>45</v>
      </c>
      <c r="F5822" t="s">
        <v>19</v>
      </c>
      <c r="G5822" t="s">
        <v>50</v>
      </c>
      <c r="H5822">
        <v>97110</v>
      </c>
      <c r="I5822" t="str" cm="1">
        <f t="array" ref="I5822">IFERROR(INDEX(scheduling_data!H:H,MATCH(B5822&amp;D5822,scheduling_data!D:D&amp;scheduling_data!A:A,0)),"")</f>
        <v>Katherine Tyree</v>
      </c>
      <c r="J5822" t="str">
        <f t="shared" si="270"/>
        <v>No</v>
      </c>
      <c r="K5822" t="str">
        <f t="shared" si="271"/>
        <v>19845343.7083333333Katherine Tyree</v>
      </c>
      <c r="L5822" t="str">
        <f t="shared" si="272"/>
        <v>Yes</v>
      </c>
    </row>
    <row r="5823" spans="1:12" x14ac:dyDescent="0.3">
      <c r="A5823" t="s">
        <v>49</v>
      </c>
      <c r="B5823">
        <v>198</v>
      </c>
      <c r="C5823" s="1">
        <v>45355</v>
      </c>
      <c r="D5823" s="1">
        <v>45343.708333333336</v>
      </c>
      <c r="E5823">
        <v>70</v>
      </c>
      <c r="F5823" t="s">
        <v>9</v>
      </c>
      <c r="G5823" t="s">
        <v>104</v>
      </c>
      <c r="H5823">
        <v>97110</v>
      </c>
      <c r="I5823" t="str" cm="1">
        <f t="array" ref="I5823">IFERROR(INDEX(scheduling_data!H:H,MATCH(B5823&amp;D5823,scheduling_data!D:D&amp;scheduling_data!A:A,0)),"")</f>
        <v>Katherine Tyree</v>
      </c>
      <c r="J5823" t="str">
        <f t="shared" si="270"/>
        <v>No</v>
      </c>
      <c r="K5823" t="str">
        <f t="shared" si="271"/>
        <v>19845343.7083333333Katherine Tyree</v>
      </c>
      <c r="L5823" t="str">
        <f t="shared" si="272"/>
        <v>No</v>
      </c>
    </row>
    <row r="5824" spans="1:12" x14ac:dyDescent="0.3">
      <c r="A5824" t="s">
        <v>49</v>
      </c>
      <c r="B5824">
        <v>198</v>
      </c>
      <c r="C5824" s="1">
        <v>45355</v>
      </c>
      <c r="D5824" s="1">
        <v>45343.708333333336</v>
      </c>
      <c r="E5824">
        <v>40</v>
      </c>
      <c r="F5824" t="s">
        <v>19</v>
      </c>
      <c r="G5824" t="s">
        <v>50</v>
      </c>
      <c r="H5824">
        <v>97530</v>
      </c>
      <c r="I5824" t="str" cm="1">
        <f t="array" ref="I5824">IFERROR(INDEX(scheduling_data!H:H,MATCH(B5824&amp;D5824,scheduling_data!D:D&amp;scheduling_data!A:A,0)),"")</f>
        <v>Katherine Tyree</v>
      </c>
      <c r="J5824" t="str">
        <f t="shared" si="270"/>
        <v>No</v>
      </c>
      <c r="K5824" t="str">
        <f t="shared" si="271"/>
        <v>19845343.7083333333Katherine Tyree</v>
      </c>
      <c r="L5824" t="str">
        <f t="shared" si="272"/>
        <v>Yes</v>
      </c>
    </row>
    <row r="5825" spans="1:12" x14ac:dyDescent="0.3">
      <c r="A5825" t="s">
        <v>49</v>
      </c>
      <c r="B5825">
        <v>198</v>
      </c>
      <c r="C5825" s="1">
        <v>45355</v>
      </c>
      <c r="D5825" s="1">
        <v>45343.708333333336</v>
      </c>
      <c r="E5825">
        <v>35</v>
      </c>
      <c r="F5825" t="s">
        <v>9</v>
      </c>
      <c r="G5825" t="s">
        <v>104</v>
      </c>
      <c r="H5825">
        <v>97530</v>
      </c>
      <c r="I5825" t="str" cm="1">
        <f t="array" ref="I5825">IFERROR(INDEX(scheduling_data!H:H,MATCH(B5825&amp;D5825,scheduling_data!D:D&amp;scheduling_data!A:A,0)),"")</f>
        <v>Katherine Tyree</v>
      </c>
      <c r="J5825" t="str">
        <f t="shared" si="270"/>
        <v>No</v>
      </c>
      <c r="K5825" t="str">
        <f t="shared" si="271"/>
        <v>19845343.7083333333Katherine Tyree</v>
      </c>
      <c r="L5825" t="str">
        <f t="shared" si="272"/>
        <v>No</v>
      </c>
    </row>
    <row r="5826" spans="1:12" x14ac:dyDescent="0.3">
      <c r="A5826" t="s">
        <v>49</v>
      </c>
      <c r="B5826">
        <v>198</v>
      </c>
      <c r="C5826" s="1">
        <v>45355</v>
      </c>
      <c r="D5826" s="1">
        <v>45343.708333333336</v>
      </c>
      <c r="E5826">
        <v>68</v>
      </c>
      <c r="F5826" t="s">
        <v>9</v>
      </c>
      <c r="G5826" t="s">
        <v>104</v>
      </c>
      <c r="H5826">
        <v>97112</v>
      </c>
      <c r="I5826" t="str" cm="1">
        <f t="array" ref="I5826">IFERROR(INDEX(scheduling_data!H:H,MATCH(B5826&amp;D5826,scheduling_data!D:D&amp;scheduling_data!A:A,0)),"")</f>
        <v>Katherine Tyree</v>
      </c>
      <c r="J5826" t="str">
        <f t="shared" si="270"/>
        <v>No</v>
      </c>
      <c r="K5826" t="str">
        <f t="shared" si="271"/>
        <v>19845343.7083333333Katherine Tyree</v>
      </c>
      <c r="L5826" t="str">
        <f t="shared" si="272"/>
        <v>No</v>
      </c>
    </row>
    <row r="5827" spans="1:12" x14ac:dyDescent="0.3">
      <c r="A5827" t="s">
        <v>49</v>
      </c>
      <c r="B5827">
        <v>198</v>
      </c>
      <c r="C5827" s="1">
        <v>45355</v>
      </c>
      <c r="D5827" s="1">
        <v>45344.708333333336</v>
      </c>
      <c r="E5827">
        <v>68</v>
      </c>
      <c r="F5827" t="s">
        <v>9</v>
      </c>
      <c r="G5827" t="s">
        <v>104</v>
      </c>
      <c r="H5827">
        <v>97112</v>
      </c>
      <c r="I5827" t="str" cm="1">
        <f t="array" ref="I5827">IFERROR(INDEX(scheduling_data!H:H,MATCH(B5827&amp;D5827,scheduling_data!D:D&amp;scheduling_data!A:A,0)),"")</f>
        <v>Jessica Pittman</v>
      </c>
      <c r="J5827" t="str">
        <f t="shared" ref="J5827:J5890" si="273">IF(I5827="", "Yes", "No")</f>
        <v>No</v>
      </c>
      <c r="K5827" t="str">
        <f t="shared" ref="K5827:K5890" si="274">IF(I5827="",B5827&amp;D5827,B5827&amp;D5827&amp;I5827)</f>
        <v>19845344.7083333333Jessica Pittman</v>
      </c>
      <c r="L5827" t="str">
        <f t="shared" ref="L5827:L5890" si="275">IF(OR(F5827="Cash", F5827="Check", F5827="EFT", F5827="Credit Card", F5827="Visa", F5827="Mastercard", F5827="AMEX"), "Yes", "No")</f>
        <v>No</v>
      </c>
    </row>
    <row r="5828" spans="1:12" x14ac:dyDescent="0.3">
      <c r="A5828" t="s">
        <v>49</v>
      </c>
      <c r="B5828">
        <v>198</v>
      </c>
      <c r="C5828" s="1">
        <v>45355</v>
      </c>
      <c r="D5828" s="1">
        <v>45344.708333333336</v>
      </c>
      <c r="E5828">
        <v>45</v>
      </c>
      <c r="F5828" t="s">
        <v>19</v>
      </c>
      <c r="G5828" t="s">
        <v>50</v>
      </c>
      <c r="H5828">
        <v>97110</v>
      </c>
      <c r="I5828" t="str" cm="1">
        <f t="array" ref="I5828">IFERROR(INDEX(scheduling_data!H:H,MATCH(B5828&amp;D5828,scheduling_data!D:D&amp;scheduling_data!A:A,0)),"")</f>
        <v>Jessica Pittman</v>
      </c>
      <c r="J5828" t="str">
        <f t="shared" si="273"/>
        <v>No</v>
      </c>
      <c r="K5828" t="str">
        <f t="shared" si="274"/>
        <v>19845344.7083333333Jessica Pittman</v>
      </c>
      <c r="L5828" t="str">
        <f t="shared" si="275"/>
        <v>Yes</v>
      </c>
    </row>
    <row r="5829" spans="1:12" x14ac:dyDescent="0.3">
      <c r="A5829" t="s">
        <v>49</v>
      </c>
      <c r="B5829">
        <v>198</v>
      </c>
      <c r="C5829" s="1">
        <v>45355</v>
      </c>
      <c r="D5829" s="1">
        <v>45344.708333333336</v>
      </c>
      <c r="E5829">
        <v>70</v>
      </c>
      <c r="F5829" t="s">
        <v>9</v>
      </c>
      <c r="G5829" t="s">
        <v>104</v>
      </c>
      <c r="H5829">
        <v>97110</v>
      </c>
      <c r="I5829" t="str" cm="1">
        <f t="array" ref="I5829">IFERROR(INDEX(scheduling_data!H:H,MATCH(B5829&amp;D5829,scheduling_data!D:D&amp;scheduling_data!A:A,0)),"")</f>
        <v>Jessica Pittman</v>
      </c>
      <c r="J5829" t="str">
        <f t="shared" si="273"/>
        <v>No</v>
      </c>
      <c r="K5829" t="str">
        <f t="shared" si="274"/>
        <v>19845344.7083333333Jessica Pittman</v>
      </c>
      <c r="L5829" t="str">
        <f t="shared" si="275"/>
        <v>No</v>
      </c>
    </row>
    <row r="5830" spans="1:12" x14ac:dyDescent="0.3">
      <c r="A5830" t="s">
        <v>49</v>
      </c>
      <c r="B5830">
        <v>198</v>
      </c>
      <c r="C5830" s="1">
        <v>45355</v>
      </c>
      <c r="D5830" s="1">
        <v>45344.708333333336</v>
      </c>
      <c r="E5830">
        <v>40</v>
      </c>
      <c r="F5830" t="s">
        <v>19</v>
      </c>
      <c r="G5830" t="s">
        <v>50</v>
      </c>
      <c r="H5830">
        <v>97530</v>
      </c>
      <c r="I5830" t="str" cm="1">
        <f t="array" ref="I5830">IFERROR(INDEX(scheduling_data!H:H,MATCH(B5830&amp;D5830,scheduling_data!D:D&amp;scheduling_data!A:A,0)),"")</f>
        <v>Jessica Pittman</v>
      </c>
      <c r="J5830" t="str">
        <f t="shared" si="273"/>
        <v>No</v>
      </c>
      <c r="K5830" t="str">
        <f t="shared" si="274"/>
        <v>19845344.7083333333Jessica Pittman</v>
      </c>
      <c r="L5830" t="str">
        <f t="shared" si="275"/>
        <v>Yes</v>
      </c>
    </row>
    <row r="5831" spans="1:12" x14ac:dyDescent="0.3">
      <c r="A5831" t="s">
        <v>49</v>
      </c>
      <c r="B5831">
        <v>198</v>
      </c>
      <c r="C5831" s="1">
        <v>45355</v>
      </c>
      <c r="D5831" s="1">
        <v>45344.708333333336</v>
      </c>
      <c r="E5831">
        <v>35</v>
      </c>
      <c r="F5831" t="s">
        <v>9</v>
      </c>
      <c r="G5831" t="s">
        <v>104</v>
      </c>
      <c r="H5831">
        <v>97530</v>
      </c>
      <c r="I5831" t="str" cm="1">
        <f t="array" ref="I5831">IFERROR(INDEX(scheduling_data!H:H,MATCH(B5831&amp;D5831,scheduling_data!D:D&amp;scheduling_data!A:A,0)),"")</f>
        <v>Jessica Pittman</v>
      </c>
      <c r="J5831" t="str">
        <f t="shared" si="273"/>
        <v>No</v>
      </c>
      <c r="K5831" t="str">
        <f t="shared" si="274"/>
        <v>19845344.7083333333Jessica Pittman</v>
      </c>
      <c r="L5831" t="str">
        <f t="shared" si="275"/>
        <v>No</v>
      </c>
    </row>
    <row r="5832" spans="1:12" x14ac:dyDescent="0.3">
      <c r="A5832" t="s">
        <v>49</v>
      </c>
      <c r="B5832">
        <v>198</v>
      </c>
      <c r="C5832" s="1">
        <v>45355</v>
      </c>
      <c r="D5832" s="1">
        <v>45344.708333333336</v>
      </c>
      <c r="E5832">
        <v>82</v>
      </c>
      <c r="F5832" t="s">
        <v>19</v>
      </c>
      <c r="G5832" t="s">
        <v>50</v>
      </c>
      <c r="H5832">
        <v>97112</v>
      </c>
      <c r="I5832" t="str" cm="1">
        <f t="array" ref="I5832">IFERROR(INDEX(scheduling_data!H:H,MATCH(B5832&amp;D5832,scheduling_data!D:D&amp;scheduling_data!A:A,0)),"")</f>
        <v>Jessica Pittman</v>
      </c>
      <c r="J5832" t="str">
        <f t="shared" si="273"/>
        <v>No</v>
      </c>
      <c r="K5832" t="str">
        <f t="shared" si="274"/>
        <v>19845344.7083333333Jessica Pittman</v>
      </c>
      <c r="L5832" t="str">
        <f t="shared" si="275"/>
        <v>Yes</v>
      </c>
    </row>
    <row r="5833" spans="1:12" x14ac:dyDescent="0.3">
      <c r="A5833" t="s">
        <v>49</v>
      </c>
      <c r="B5833">
        <v>198</v>
      </c>
      <c r="C5833" s="1">
        <v>45364</v>
      </c>
      <c r="D5833" s="1">
        <v>45350.708333333336</v>
      </c>
      <c r="E5833">
        <v>80</v>
      </c>
      <c r="F5833" t="s">
        <v>19</v>
      </c>
      <c r="G5833" t="s">
        <v>50</v>
      </c>
      <c r="H5833">
        <v>97110</v>
      </c>
      <c r="I5833" t="str" cm="1">
        <f t="array" ref="I5833">IFERROR(INDEX(scheduling_data!H:H,MATCH(B5833&amp;D5833,scheduling_data!D:D&amp;scheduling_data!A:A,0)),"")</f>
        <v>Katherine Tyree</v>
      </c>
      <c r="J5833" t="str">
        <f t="shared" si="273"/>
        <v>No</v>
      </c>
      <c r="K5833" t="str">
        <f t="shared" si="274"/>
        <v>19845350.7083333333Katherine Tyree</v>
      </c>
      <c r="L5833" t="str">
        <f t="shared" si="275"/>
        <v>Yes</v>
      </c>
    </row>
    <row r="5834" spans="1:12" x14ac:dyDescent="0.3">
      <c r="A5834" t="s">
        <v>49</v>
      </c>
      <c r="B5834">
        <v>198</v>
      </c>
      <c r="C5834" s="1">
        <v>45364</v>
      </c>
      <c r="D5834" s="1">
        <v>45350.708333333336</v>
      </c>
      <c r="E5834">
        <v>102</v>
      </c>
      <c r="F5834" t="s">
        <v>9</v>
      </c>
      <c r="G5834" t="s">
        <v>104</v>
      </c>
      <c r="H5834">
        <v>97112</v>
      </c>
      <c r="I5834" t="str" cm="1">
        <f t="array" ref="I5834">IFERROR(INDEX(scheduling_data!H:H,MATCH(B5834&amp;D5834,scheduling_data!D:D&amp;scheduling_data!A:A,0)),"")</f>
        <v>Katherine Tyree</v>
      </c>
      <c r="J5834" t="str">
        <f t="shared" si="273"/>
        <v>No</v>
      </c>
      <c r="K5834" t="str">
        <f t="shared" si="274"/>
        <v>19845350.7083333333Katherine Tyree</v>
      </c>
      <c r="L5834" t="str">
        <f t="shared" si="275"/>
        <v>No</v>
      </c>
    </row>
    <row r="5835" spans="1:12" x14ac:dyDescent="0.3">
      <c r="A5835" t="s">
        <v>49</v>
      </c>
      <c r="B5835">
        <v>198</v>
      </c>
      <c r="C5835" s="1">
        <v>45364</v>
      </c>
      <c r="D5835" s="1">
        <v>45350.708333333336</v>
      </c>
      <c r="E5835">
        <v>88</v>
      </c>
      <c r="F5835" t="s">
        <v>19</v>
      </c>
      <c r="G5835" t="s">
        <v>50</v>
      </c>
      <c r="H5835">
        <v>97112</v>
      </c>
      <c r="I5835" t="str" cm="1">
        <f t="array" ref="I5835">IFERROR(INDEX(scheduling_data!H:H,MATCH(B5835&amp;D5835,scheduling_data!D:D&amp;scheduling_data!A:A,0)),"")</f>
        <v>Katherine Tyree</v>
      </c>
      <c r="J5835" t="str">
        <f t="shared" si="273"/>
        <v>No</v>
      </c>
      <c r="K5835" t="str">
        <f t="shared" si="274"/>
        <v>19845350.7083333333Katherine Tyree</v>
      </c>
      <c r="L5835" t="str">
        <f t="shared" si="275"/>
        <v>Yes</v>
      </c>
    </row>
    <row r="5836" spans="1:12" x14ac:dyDescent="0.3">
      <c r="A5836" t="s">
        <v>49</v>
      </c>
      <c r="B5836">
        <v>198</v>
      </c>
      <c r="C5836" s="1">
        <v>45364</v>
      </c>
      <c r="D5836" s="1">
        <v>45350.708333333336</v>
      </c>
      <c r="E5836">
        <v>70</v>
      </c>
      <c r="F5836" t="s">
        <v>9</v>
      </c>
      <c r="G5836" t="s">
        <v>104</v>
      </c>
      <c r="H5836">
        <v>97110</v>
      </c>
      <c r="I5836" t="str" cm="1">
        <f t="array" ref="I5836">IFERROR(INDEX(scheduling_data!H:H,MATCH(B5836&amp;D5836,scheduling_data!D:D&amp;scheduling_data!A:A,0)),"")</f>
        <v>Katherine Tyree</v>
      </c>
      <c r="J5836" t="str">
        <f t="shared" si="273"/>
        <v>No</v>
      </c>
      <c r="K5836" t="str">
        <f t="shared" si="274"/>
        <v>19845350.7083333333Katherine Tyree</v>
      </c>
      <c r="L5836" t="str">
        <f t="shared" si="275"/>
        <v>No</v>
      </c>
    </row>
    <row r="5837" spans="1:12" x14ac:dyDescent="0.3">
      <c r="A5837" t="s">
        <v>80</v>
      </c>
      <c r="B5837">
        <v>199</v>
      </c>
      <c r="C5837" s="1">
        <v>45359</v>
      </c>
      <c r="D5837" s="1">
        <v>45342.4375</v>
      </c>
      <c r="E5837">
        <v>56.78</v>
      </c>
      <c r="F5837" t="s">
        <v>19</v>
      </c>
      <c r="G5837" t="s">
        <v>51</v>
      </c>
      <c r="H5837">
        <v>97112</v>
      </c>
      <c r="I5837" t="str" cm="1">
        <f t="array" ref="I5837">IFERROR(INDEX(scheduling_data!H:H,MATCH(B5837&amp;D5837,scheduling_data!D:D&amp;scheduling_data!A:A,0)),"")</f>
        <v>Kelsea Rodriguez</v>
      </c>
      <c r="J5837" t="str">
        <f t="shared" si="273"/>
        <v>No</v>
      </c>
      <c r="K5837" t="str">
        <f t="shared" si="274"/>
        <v>19945342.4375Kelsea Rodriguez</v>
      </c>
      <c r="L5837" t="str">
        <f t="shared" si="275"/>
        <v>Yes</v>
      </c>
    </row>
    <row r="5838" spans="1:12" x14ac:dyDescent="0.3">
      <c r="A5838" t="s">
        <v>80</v>
      </c>
      <c r="B5838">
        <v>199</v>
      </c>
      <c r="C5838" s="1">
        <v>45359</v>
      </c>
      <c r="D5838" s="1">
        <v>45342.4375</v>
      </c>
      <c r="E5838">
        <v>93.22</v>
      </c>
      <c r="F5838" t="s">
        <v>9</v>
      </c>
      <c r="G5838" t="s">
        <v>52</v>
      </c>
      <c r="H5838">
        <v>97112</v>
      </c>
      <c r="I5838" t="str" cm="1">
        <f t="array" ref="I5838">IFERROR(INDEX(scheduling_data!H:H,MATCH(B5838&amp;D5838,scheduling_data!D:D&amp;scheduling_data!A:A,0)),"")</f>
        <v>Kelsea Rodriguez</v>
      </c>
      <c r="J5838" t="str">
        <f t="shared" si="273"/>
        <v>No</v>
      </c>
      <c r="K5838" t="str">
        <f t="shared" si="274"/>
        <v>19945342.4375Kelsea Rodriguez</v>
      </c>
      <c r="L5838" t="str">
        <f t="shared" si="275"/>
        <v>No</v>
      </c>
    </row>
    <row r="5839" spans="1:12" x14ac:dyDescent="0.3">
      <c r="A5839" t="s">
        <v>80</v>
      </c>
      <c r="B5839">
        <v>199</v>
      </c>
      <c r="C5839" s="1">
        <v>45366</v>
      </c>
      <c r="D5839" s="1">
        <v>45348.4375</v>
      </c>
      <c r="E5839">
        <v>93.22</v>
      </c>
      <c r="F5839" t="s">
        <v>9</v>
      </c>
      <c r="G5839" t="s">
        <v>52</v>
      </c>
      <c r="H5839">
        <v>97112</v>
      </c>
      <c r="I5839" t="str" cm="1">
        <f t="array" ref="I5839">IFERROR(INDEX(scheduling_data!H:H,MATCH(B5839&amp;D5839,scheduling_data!D:D&amp;scheduling_data!A:A,0)),"")</f>
        <v>Breanna Cochran</v>
      </c>
      <c r="J5839" t="str">
        <f t="shared" si="273"/>
        <v>No</v>
      </c>
      <c r="K5839" t="str">
        <f t="shared" si="274"/>
        <v>19945348.4375Breanna Cochran</v>
      </c>
      <c r="L5839" t="str">
        <f t="shared" si="275"/>
        <v>No</v>
      </c>
    </row>
    <row r="5840" spans="1:12" x14ac:dyDescent="0.3">
      <c r="A5840" t="s">
        <v>80</v>
      </c>
      <c r="B5840">
        <v>199</v>
      </c>
      <c r="C5840" s="1">
        <v>45366</v>
      </c>
      <c r="D5840" s="1">
        <v>45348.4375</v>
      </c>
      <c r="E5840">
        <v>56.78</v>
      </c>
      <c r="F5840" t="s">
        <v>19</v>
      </c>
      <c r="G5840" t="s">
        <v>51</v>
      </c>
      <c r="H5840">
        <v>97112</v>
      </c>
      <c r="I5840" t="str" cm="1">
        <f t="array" ref="I5840">IFERROR(INDEX(scheduling_data!H:H,MATCH(B5840&amp;D5840,scheduling_data!D:D&amp;scheduling_data!A:A,0)),"")</f>
        <v>Breanna Cochran</v>
      </c>
      <c r="J5840" t="str">
        <f t="shared" si="273"/>
        <v>No</v>
      </c>
      <c r="K5840" t="str">
        <f t="shared" si="274"/>
        <v>19945348.4375Breanna Cochran</v>
      </c>
      <c r="L5840" t="str">
        <f t="shared" si="275"/>
        <v>Yes</v>
      </c>
    </row>
    <row r="5841" spans="1:12" x14ac:dyDescent="0.3">
      <c r="A5841" t="s">
        <v>49</v>
      </c>
      <c r="B5841">
        <v>200</v>
      </c>
      <c r="C5841" s="1">
        <v>45364</v>
      </c>
      <c r="D5841" s="1">
        <v>45342.6875</v>
      </c>
      <c r="E5841">
        <v>0</v>
      </c>
      <c r="F5841" t="s">
        <v>9</v>
      </c>
      <c r="G5841" t="s">
        <v>462</v>
      </c>
      <c r="H5841">
        <v>92507</v>
      </c>
      <c r="I5841" t="str" cm="1">
        <f t="array" ref="I5841">IFERROR(INDEX(scheduling_data!H:H,MATCH(B5841&amp;D5841,scheduling_data!D:D&amp;scheduling_data!A:A,0)),"")</f>
        <v>Victoria Miley</v>
      </c>
      <c r="J5841" t="str">
        <f t="shared" si="273"/>
        <v>No</v>
      </c>
      <c r="K5841" t="str">
        <f t="shared" si="274"/>
        <v>20045342.6875Victoria Miley</v>
      </c>
      <c r="L5841" t="str">
        <f t="shared" si="275"/>
        <v>No</v>
      </c>
    </row>
    <row r="5842" spans="1:12" x14ac:dyDescent="0.3">
      <c r="A5842" t="s">
        <v>49</v>
      </c>
      <c r="B5842">
        <v>200</v>
      </c>
      <c r="C5842" s="1">
        <v>45364</v>
      </c>
      <c r="D5842" s="1">
        <v>45349.708333333336</v>
      </c>
      <c r="E5842">
        <v>0</v>
      </c>
      <c r="F5842" t="s">
        <v>9</v>
      </c>
      <c r="G5842" t="s">
        <v>462</v>
      </c>
      <c r="H5842">
        <v>92507</v>
      </c>
      <c r="I5842" t="str" cm="1">
        <f t="array" ref="I5842">IFERROR(INDEX(scheduling_data!H:H,MATCH(B5842&amp;D5842,scheduling_data!D:D&amp;scheduling_data!A:A,0)),"")</f>
        <v>D'Anna Pullen</v>
      </c>
      <c r="J5842" t="str">
        <f t="shared" si="273"/>
        <v>No</v>
      </c>
      <c r="K5842" t="str">
        <f t="shared" si="274"/>
        <v>20045349.7083333333D'Anna Pullen</v>
      </c>
      <c r="L5842" t="str">
        <f t="shared" si="275"/>
        <v>No</v>
      </c>
    </row>
    <row r="5843" spans="1:12" x14ac:dyDescent="0.3">
      <c r="A5843" t="s">
        <v>49</v>
      </c>
      <c r="B5843">
        <v>200</v>
      </c>
      <c r="C5843" s="1">
        <v>45355</v>
      </c>
      <c r="D5843" s="1">
        <v>45330.645833333336</v>
      </c>
      <c r="E5843">
        <v>0</v>
      </c>
      <c r="F5843" t="s">
        <v>9</v>
      </c>
      <c r="G5843" t="s">
        <v>462</v>
      </c>
      <c r="H5843">
        <v>92507</v>
      </c>
      <c r="I5843" t="str" cm="1">
        <f t="array" ref="I5843">IFERROR(INDEX(scheduling_data!H:H,MATCH(B5843&amp;D5843,scheduling_data!D:D&amp;scheduling_data!A:A,0)),"")</f>
        <v>Victoria Miley</v>
      </c>
      <c r="J5843" t="str">
        <f t="shared" si="273"/>
        <v>No</v>
      </c>
      <c r="K5843" t="str">
        <f t="shared" si="274"/>
        <v>20045330.6458333333Victoria Miley</v>
      </c>
      <c r="L5843" t="str">
        <f t="shared" si="275"/>
        <v>No</v>
      </c>
    </row>
    <row r="5844" spans="1:12" x14ac:dyDescent="0.3">
      <c r="A5844" t="s">
        <v>25</v>
      </c>
      <c r="B5844">
        <v>39</v>
      </c>
      <c r="C5844" s="1">
        <v>45352</v>
      </c>
      <c r="D5844" s="1">
        <v>45336.6875</v>
      </c>
      <c r="E5844">
        <v>56.78</v>
      </c>
      <c r="F5844" t="s">
        <v>19</v>
      </c>
      <c r="G5844" t="s">
        <v>26</v>
      </c>
      <c r="H5844">
        <v>97112</v>
      </c>
      <c r="I5844" t="str" cm="1">
        <f t="array" ref="I5844">IFERROR(INDEX(scheduling_data!H:H,MATCH(B5844&amp;D5844,scheduling_data!D:D&amp;scheduling_data!A:A,0)),"")</f>
        <v>Kelsea Rodriguez</v>
      </c>
      <c r="J5844" t="str">
        <f t="shared" si="273"/>
        <v>No</v>
      </c>
      <c r="K5844" t="str">
        <f t="shared" si="274"/>
        <v>3945336.6875Kelsea Rodriguez</v>
      </c>
      <c r="L5844" t="str">
        <f t="shared" si="275"/>
        <v>Yes</v>
      </c>
    </row>
    <row r="5845" spans="1:12" x14ac:dyDescent="0.3">
      <c r="A5845" t="s">
        <v>25</v>
      </c>
      <c r="B5845">
        <v>39</v>
      </c>
      <c r="C5845" s="1">
        <v>45352</v>
      </c>
      <c r="D5845" s="1">
        <v>45336.6875</v>
      </c>
      <c r="E5845">
        <v>93.22</v>
      </c>
      <c r="F5845" t="s">
        <v>9</v>
      </c>
      <c r="G5845" t="s">
        <v>28</v>
      </c>
      <c r="H5845">
        <v>97112</v>
      </c>
      <c r="I5845" t="str" cm="1">
        <f t="array" ref="I5845">IFERROR(INDEX(scheduling_data!H:H,MATCH(B5845&amp;D5845,scheduling_data!D:D&amp;scheduling_data!A:A,0)),"")</f>
        <v>Kelsea Rodriguez</v>
      </c>
      <c r="J5845" t="str">
        <f t="shared" si="273"/>
        <v>No</v>
      </c>
      <c r="K5845" t="str">
        <f t="shared" si="274"/>
        <v>3945336.6875Kelsea Rodriguez</v>
      </c>
      <c r="L5845" t="str">
        <f t="shared" si="275"/>
        <v>No</v>
      </c>
    </row>
    <row r="5846" spans="1:12" x14ac:dyDescent="0.3">
      <c r="A5846" t="s">
        <v>25</v>
      </c>
      <c r="B5846">
        <v>39</v>
      </c>
      <c r="C5846" s="1">
        <v>45359</v>
      </c>
      <c r="D5846" s="1">
        <v>45343.666666666664</v>
      </c>
      <c r="E5846">
        <v>93.22</v>
      </c>
      <c r="F5846" t="s">
        <v>9</v>
      </c>
      <c r="G5846" t="s">
        <v>28</v>
      </c>
      <c r="H5846">
        <v>97112</v>
      </c>
      <c r="I5846" t="str" cm="1">
        <f t="array" ref="I5846">IFERROR(INDEX(scheduling_data!H:H,MATCH(B5846&amp;D5846,scheduling_data!D:D&amp;scheduling_data!A:A,0)),"")</f>
        <v>Kelsea Rodriguez</v>
      </c>
      <c r="J5846" t="str">
        <f t="shared" si="273"/>
        <v>No</v>
      </c>
      <c r="K5846" t="str">
        <f t="shared" si="274"/>
        <v>3945343.6666666667Kelsea Rodriguez</v>
      </c>
      <c r="L5846" t="str">
        <f t="shared" si="275"/>
        <v>No</v>
      </c>
    </row>
    <row r="5847" spans="1:12" x14ac:dyDescent="0.3">
      <c r="A5847" t="s">
        <v>25</v>
      </c>
      <c r="B5847">
        <v>39</v>
      </c>
      <c r="C5847" s="1">
        <v>45359</v>
      </c>
      <c r="D5847" s="1">
        <v>45343.666666666664</v>
      </c>
      <c r="E5847">
        <v>56.78</v>
      </c>
      <c r="F5847" t="s">
        <v>19</v>
      </c>
      <c r="G5847" t="s">
        <v>26</v>
      </c>
      <c r="H5847">
        <v>97112</v>
      </c>
      <c r="I5847" t="str" cm="1">
        <f t="array" ref="I5847">IFERROR(INDEX(scheduling_data!H:H,MATCH(B5847&amp;D5847,scheduling_data!D:D&amp;scheduling_data!A:A,0)),"")</f>
        <v>Kelsea Rodriguez</v>
      </c>
      <c r="J5847" t="str">
        <f t="shared" si="273"/>
        <v>No</v>
      </c>
      <c r="K5847" t="str">
        <f t="shared" si="274"/>
        <v>3945343.6666666667Kelsea Rodriguez</v>
      </c>
      <c r="L5847" t="str">
        <f t="shared" si="275"/>
        <v>Yes</v>
      </c>
    </row>
    <row r="5848" spans="1:12" x14ac:dyDescent="0.3">
      <c r="A5848" t="s">
        <v>25</v>
      </c>
      <c r="B5848">
        <v>39</v>
      </c>
      <c r="C5848" s="1">
        <v>45352</v>
      </c>
      <c r="D5848" s="1">
        <v>45343.6875</v>
      </c>
      <c r="E5848">
        <v>64.81</v>
      </c>
      <c r="F5848" t="s">
        <v>19</v>
      </c>
      <c r="G5848" t="s">
        <v>26</v>
      </c>
      <c r="H5848">
        <v>92507</v>
      </c>
      <c r="I5848" t="str" cm="1">
        <f t="array" ref="I5848">IFERROR(INDEX(scheduling_data!H:H,MATCH(B5848&amp;D5848,scheduling_data!D:D&amp;scheduling_data!A:A,0)),"")</f>
        <v>Kelli Cruthirds</v>
      </c>
      <c r="J5848" t="str">
        <f t="shared" si="273"/>
        <v>No</v>
      </c>
      <c r="K5848" t="str">
        <f t="shared" si="274"/>
        <v>3945343.6875Kelli Cruthirds</v>
      </c>
      <c r="L5848" t="str">
        <f t="shared" si="275"/>
        <v>Yes</v>
      </c>
    </row>
    <row r="5849" spans="1:12" x14ac:dyDescent="0.3">
      <c r="A5849" t="s">
        <v>25</v>
      </c>
      <c r="B5849">
        <v>39</v>
      </c>
      <c r="C5849" s="1">
        <v>45352</v>
      </c>
      <c r="D5849" s="1">
        <v>45343.6875</v>
      </c>
      <c r="E5849">
        <v>85.19</v>
      </c>
      <c r="F5849" t="s">
        <v>9</v>
      </c>
      <c r="G5849" t="s">
        <v>28</v>
      </c>
      <c r="H5849">
        <v>92507</v>
      </c>
      <c r="I5849" t="str" cm="1">
        <f t="array" ref="I5849">IFERROR(INDEX(scheduling_data!H:H,MATCH(B5849&amp;D5849,scheduling_data!D:D&amp;scheduling_data!A:A,0)),"")</f>
        <v>Kelli Cruthirds</v>
      </c>
      <c r="J5849" t="str">
        <f t="shared" si="273"/>
        <v>No</v>
      </c>
      <c r="K5849" t="str">
        <f t="shared" si="274"/>
        <v>3945343.6875Kelli Cruthirds</v>
      </c>
      <c r="L5849" t="str">
        <f t="shared" si="275"/>
        <v>No</v>
      </c>
    </row>
    <row r="5850" spans="1:12" x14ac:dyDescent="0.3">
      <c r="A5850" t="s">
        <v>25</v>
      </c>
      <c r="B5850">
        <v>39</v>
      </c>
      <c r="C5850" s="1">
        <v>45366</v>
      </c>
      <c r="D5850" s="1">
        <v>45348.666666666664</v>
      </c>
      <c r="E5850">
        <v>46.61</v>
      </c>
      <c r="F5850" t="s">
        <v>9</v>
      </c>
      <c r="G5850" t="s">
        <v>28</v>
      </c>
      <c r="H5850">
        <v>97112</v>
      </c>
      <c r="I5850" t="str" cm="1">
        <f t="array" ref="I5850">IFERROR(INDEX(scheduling_data!H:H,MATCH(B5850&amp;D5850,scheduling_data!D:D&amp;scheduling_data!A:A,0)),"")</f>
        <v>Kelsea Rodriguez</v>
      </c>
      <c r="J5850" t="str">
        <f t="shared" si="273"/>
        <v>No</v>
      </c>
      <c r="K5850" t="str">
        <f t="shared" si="274"/>
        <v>3945348.6666666667Kelsea Rodriguez</v>
      </c>
      <c r="L5850" t="str">
        <f t="shared" si="275"/>
        <v>No</v>
      </c>
    </row>
    <row r="5851" spans="1:12" x14ac:dyDescent="0.3">
      <c r="A5851" t="s">
        <v>25</v>
      </c>
      <c r="B5851">
        <v>39</v>
      </c>
      <c r="C5851" s="1">
        <v>45366</v>
      </c>
      <c r="D5851" s="1">
        <v>45348.666666666664</v>
      </c>
      <c r="E5851">
        <v>28.39</v>
      </c>
      <c r="F5851" t="s">
        <v>19</v>
      </c>
      <c r="G5851" t="s">
        <v>26</v>
      </c>
      <c r="H5851">
        <v>97112</v>
      </c>
      <c r="I5851" t="str" cm="1">
        <f t="array" ref="I5851">IFERROR(INDEX(scheduling_data!H:H,MATCH(B5851&amp;D5851,scheduling_data!D:D&amp;scheduling_data!A:A,0)),"")</f>
        <v>Kelsea Rodriguez</v>
      </c>
      <c r="J5851" t="str">
        <f t="shared" si="273"/>
        <v>No</v>
      </c>
      <c r="K5851" t="str">
        <f t="shared" si="274"/>
        <v>3945348.6666666667Kelsea Rodriguez</v>
      </c>
      <c r="L5851" t="str">
        <f t="shared" si="275"/>
        <v>Yes</v>
      </c>
    </row>
    <row r="5852" spans="1:12" x14ac:dyDescent="0.3">
      <c r="A5852" t="s">
        <v>25</v>
      </c>
      <c r="B5852">
        <v>39</v>
      </c>
      <c r="C5852" s="1">
        <v>45373</v>
      </c>
      <c r="D5852" s="1">
        <v>45348.666666666664</v>
      </c>
      <c r="E5852">
        <v>0</v>
      </c>
      <c r="F5852" t="s">
        <v>9</v>
      </c>
      <c r="G5852" t="s">
        <v>457</v>
      </c>
      <c r="H5852">
        <v>97112</v>
      </c>
      <c r="I5852" t="str" cm="1">
        <f t="array" ref="I5852">IFERROR(INDEX(scheduling_data!H:H,MATCH(B5852&amp;D5852,scheduling_data!D:D&amp;scheduling_data!A:A,0)),"")</f>
        <v>Kelsea Rodriguez</v>
      </c>
      <c r="J5852" t="str">
        <f t="shared" si="273"/>
        <v>No</v>
      </c>
      <c r="K5852" t="str">
        <f t="shared" si="274"/>
        <v>3945348.6666666667Kelsea Rodriguez</v>
      </c>
      <c r="L5852" t="str">
        <f t="shared" si="275"/>
        <v>No</v>
      </c>
    </row>
    <row r="5853" spans="1:12" x14ac:dyDescent="0.3">
      <c r="A5853" t="s">
        <v>25</v>
      </c>
      <c r="B5853">
        <v>39</v>
      </c>
      <c r="C5853" s="1">
        <v>45359</v>
      </c>
      <c r="D5853" s="1">
        <v>45348.6875</v>
      </c>
      <c r="E5853">
        <v>64.81</v>
      </c>
      <c r="F5853" t="s">
        <v>19</v>
      </c>
      <c r="G5853" t="s">
        <v>26</v>
      </c>
      <c r="H5853">
        <v>92507</v>
      </c>
      <c r="I5853" t="str" cm="1">
        <f t="array" ref="I5853">IFERROR(INDEX(scheduling_data!H:H,MATCH(B5853&amp;D5853,scheduling_data!D:D&amp;scheduling_data!A:A,0)),"")</f>
        <v>Kelli Cruthirds</v>
      </c>
      <c r="J5853" t="str">
        <f t="shared" si="273"/>
        <v>No</v>
      </c>
      <c r="K5853" t="str">
        <f t="shared" si="274"/>
        <v>3945348.6875Kelli Cruthirds</v>
      </c>
      <c r="L5853" t="str">
        <f t="shared" si="275"/>
        <v>Yes</v>
      </c>
    </row>
    <row r="5854" spans="1:12" x14ac:dyDescent="0.3">
      <c r="A5854" t="s">
        <v>25</v>
      </c>
      <c r="B5854">
        <v>39</v>
      </c>
      <c r="C5854" s="1">
        <v>45359</v>
      </c>
      <c r="D5854" s="1">
        <v>45348.6875</v>
      </c>
      <c r="E5854">
        <v>85.19</v>
      </c>
      <c r="F5854" t="s">
        <v>9</v>
      </c>
      <c r="G5854" t="s">
        <v>28</v>
      </c>
      <c r="H5854">
        <v>92507</v>
      </c>
      <c r="I5854" t="str" cm="1">
        <f t="array" ref="I5854">IFERROR(INDEX(scheduling_data!H:H,MATCH(B5854&amp;D5854,scheduling_data!D:D&amp;scheduling_data!A:A,0)),"")</f>
        <v>Kelli Cruthirds</v>
      </c>
      <c r="J5854" t="str">
        <f t="shared" si="273"/>
        <v>No</v>
      </c>
      <c r="K5854" t="str">
        <f t="shared" si="274"/>
        <v>3945348.6875Kelli Cruthirds</v>
      </c>
      <c r="L5854" t="str">
        <f t="shared" si="275"/>
        <v>No</v>
      </c>
    </row>
    <row r="5855" spans="1:12" x14ac:dyDescent="0.3">
      <c r="A5855" t="s">
        <v>25</v>
      </c>
      <c r="B5855">
        <v>39</v>
      </c>
      <c r="C5855" s="1">
        <v>45359</v>
      </c>
      <c r="D5855" s="1">
        <v>45350.666666666664</v>
      </c>
      <c r="E5855">
        <v>64.81</v>
      </c>
      <c r="F5855" t="s">
        <v>19</v>
      </c>
      <c r="G5855" t="s">
        <v>26</v>
      </c>
      <c r="H5855">
        <v>92507</v>
      </c>
      <c r="I5855" t="str" cm="1">
        <f t="array" ref="I5855">IFERROR(INDEX(scheduling_data!H:H,MATCH(B5855&amp;D5855,scheduling_data!D:D&amp;scheduling_data!A:A,0)),"")</f>
        <v>Kelli Cruthirds</v>
      </c>
      <c r="J5855" t="str">
        <f t="shared" si="273"/>
        <v>No</v>
      </c>
      <c r="K5855" t="str">
        <f t="shared" si="274"/>
        <v>3945350.6666666667Kelli Cruthirds</v>
      </c>
      <c r="L5855" t="str">
        <f t="shared" si="275"/>
        <v>Yes</v>
      </c>
    </row>
    <row r="5856" spans="1:12" x14ac:dyDescent="0.3">
      <c r="A5856" t="s">
        <v>25</v>
      </c>
      <c r="B5856">
        <v>39</v>
      </c>
      <c r="C5856" s="1">
        <v>45359</v>
      </c>
      <c r="D5856" s="1">
        <v>45350.666666666664</v>
      </c>
      <c r="E5856">
        <v>85.19</v>
      </c>
      <c r="F5856" t="s">
        <v>9</v>
      </c>
      <c r="G5856" t="s">
        <v>28</v>
      </c>
      <c r="H5856">
        <v>92507</v>
      </c>
      <c r="I5856" t="str" cm="1">
        <f t="array" ref="I5856">IFERROR(INDEX(scheduling_data!H:H,MATCH(B5856&amp;D5856,scheduling_data!D:D&amp;scheduling_data!A:A,0)),"")</f>
        <v>Kelli Cruthirds</v>
      </c>
      <c r="J5856" t="str">
        <f t="shared" si="273"/>
        <v>No</v>
      </c>
      <c r="K5856" t="str">
        <f t="shared" si="274"/>
        <v>3945350.6666666667Kelli Cruthirds</v>
      </c>
      <c r="L5856" t="str">
        <f t="shared" si="275"/>
        <v>No</v>
      </c>
    </row>
    <row r="5857" spans="1:12" x14ac:dyDescent="0.3">
      <c r="A5857" t="s">
        <v>25</v>
      </c>
      <c r="B5857">
        <v>39</v>
      </c>
      <c r="C5857" s="1">
        <v>45380</v>
      </c>
      <c r="D5857" s="1">
        <v>45350.6875</v>
      </c>
      <c r="E5857">
        <v>0</v>
      </c>
      <c r="F5857" t="s">
        <v>9</v>
      </c>
      <c r="G5857" t="s">
        <v>76</v>
      </c>
      <c r="H5857">
        <v>97112</v>
      </c>
      <c r="I5857" t="str" cm="1">
        <f t="array" ref="I5857">IFERROR(INDEX(scheduling_data!H:H,MATCH(B5857&amp;D5857,scheduling_data!D:D&amp;scheduling_data!A:A,0)),"")</f>
        <v>Kelsea Rodriguez</v>
      </c>
      <c r="J5857" t="str">
        <f t="shared" si="273"/>
        <v>No</v>
      </c>
      <c r="K5857" t="str">
        <f t="shared" si="274"/>
        <v>3945350.6875Kelsea Rodriguez</v>
      </c>
      <c r="L5857" t="str">
        <f t="shared" si="275"/>
        <v>No</v>
      </c>
    </row>
    <row r="5858" spans="1:12" x14ac:dyDescent="0.3">
      <c r="A5858" t="s">
        <v>25</v>
      </c>
      <c r="B5858">
        <v>39</v>
      </c>
      <c r="C5858" s="1">
        <v>45366</v>
      </c>
      <c r="D5858" s="1">
        <v>45350.6875</v>
      </c>
      <c r="E5858">
        <v>0</v>
      </c>
      <c r="F5858" t="s">
        <v>9</v>
      </c>
      <c r="G5858" t="s">
        <v>76</v>
      </c>
      <c r="H5858">
        <v>97112</v>
      </c>
      <c r="I5858" t="str" cm="1">
        <f t="array" ref="I5858">IFERROR(INDEX(scheduling_data!H:H,MATCH(B5858&amp;D5858,scheduling_data!D:D&amp;scheduling_data!A:A,0)),"")</f>
        <v>Kelsea Rodriguez</v>
      </c>
      <c r="J5858" t="str">
        <f t="shared" si="273"/>
        <v>No</v>
      </c>
      <c r="K5858" t="str">
        <f t="shared" si="274"/>
        <v>3945350.6875Kelsea Rodriguez</v>
      </c>
      <c r="L5858" t="str">
        <f t="shared" si="275"/>
        <v>No</v>
      </c>
    </row>
    <row r="5859" spans="1:12" x14ac:dyDescent="0.3">
      <c r="A5859" t="s">
        <v>25</v>
      </c>
      <c r="B5859">
        <v>39</v>
      </c>
      <c r="C5859" s="1">
        <v>45380</v>
      </c>
      <c r="D5859" s="1">
        <v>45327.666666666664</v>
      </c>
      <c r="E5859">
        <v>0</v>
      </c>
      <c r="F5859" t="s">
        <v>9</v>
      </c>
      <c r="G5859" t="s">
        <v>76</v>
      </c>
      <c r="H5859">
        <v>97112</v>
      </c>
      <c r="I5859" t="str" cm="1">
        <f t="array" ref="I5859">IFERROR(INDEX(scheduling_data!H:H,MATCH(B5859&amp;D5859,scheduling_data!D:D&amp;scheduling_data!A:A,0)),"")</f>
        <v>Kelsea Rodriguez</v>
      </c>
      <c r="J5859" t="str">
        <f t="shared" si="273"/>
        <v>No</v>
      </c>
      <c r="K5859" t="str">
        <f t="shared" si="274"/>
        <v>3945327.6666666667Kelsea Rodriguez</v>
      </c>
      <c r="L5859" t="str">
        <f t="shared" si="275"/>
        <v>No</v>
      </c>
    </row>
    <row r="5860" spans="1:12" x14ac:dyDescent="0.3">
      <c r="A5860" t="s">
        <v>25</v>
      </c>
      <c r="B5860">
        <v>201</v>
      </c>
      <c r="C5860" s="1">
        <v>45352</v>
      </c>
      <c r="D5860" s="1">
        <v>45344.708333333336</v>
      </c>
      <c r="E5860">
        <v>64.81</v>
      </c>
      <c r="F5860" t="s">
        <v>19</v>
      </c>
      <c r="G5860" t="s">
        <v>26</v>
      </c>
      <c r="H5860">
        <v>92507</v>
      </c>
      <c r="I5860" t="str" cm="1">
        <f t="array" ref="I5860">IFERROR(INDEX(scheduling_data!H:H,MATCH(B5860&amp;D5860,scheduling_data!D:D&amp;scheduling_data!A:A,0)),"")</f>
        <v>Victoria Miley</v>
      </c>
      <c r="J5860" t="str">
        <f t="shared" si="273"/>
        <v>No</v>
      </c>
      <c r="K5860" t="str">
        <f t="shared" si="274"/>
        <v>20145344.7083333333Victoria Miley</v>
      </c>
      <c r="L5860" t="str">
        <f t="shared" si="275"/>
        <v>Yes</v>
      </c>
    </row>
    <row r="5861" spans="1:12" x14ac:dyDescent="0.3">
      <c r="A5861" t="s">
        <v>25</v>
      </c>
      <c r="B5861">
        <v>201</v>
      </c>
      <c r="C5861" s="1">
        <v>45352</v>
      </c>
      <c r="D5861" s="1">
        <v>45344.708333333336</v>
      </c>
      <c r="E5861">
        <v>85.19</v>
      </c>
      <c r="F5861" t="s">
        <v>9</v>
      </c>
      <c r="G5861" t="s">
        <v>28</v>
      </c>
      <c r="H5861">
        <v>92507</v>
      </c>
      <c r="I5861" t="str" cm="1">
        <f t="array" ref="I5861">IFERROR(INDEX(scheduling_data!H:H,MATCH(B5861&amp;D5861,scheduling_data!D:D&amp;scheduling_data!A:A,0)),"")</f>
        <v>Victoria Miley</v>
      </c>
      <c r="J5861" t="str">
        <f t="shared" si="273"/>
        <v>No</v>
      </c>
      <c r="K5861" t="str">
        <f t="shared" si="274"/>
        <v>20145344.7083333333Victoria Miley</v>
      </c>
      <c r="L5861" t="str">
        <f t="shared" si="275"/>
        <v>No</v>
      </c>
    </row>
    <row r="5862" spans="1:12" x14ac:dyDescent="0.3">
      <c r="A5862" t="s">
        <v>25</v>
      </c>
      <c r="B5862">
        <v>201</v>
      </c>
      <c r="C5862" s="1">
        <v>45359</v>
      </c>
      <c r="D5862" s="1">
        <v>45351.645833333336</v>
      </c>
      <c r="E5862">
        <v>64.81</v>
      </c>
      <c r="F5862" t="s">
        <v>19</v>
      </c>
      <c r="G5862" t="s">
        <v>26</v>
      </c>
      <c r="H5862">
        <v>92507</v>
      </c>
      <c r="I5862" t="str" cm="1">
        <f t="array" ref="I5862">IFERROR(INDEX(scheduling_data!H:H,MATCH(B5862&amp;D5862,scheduling_data!D:D&amp;scheduling_data!A:A,0)),"")</f>
        <v>D'Anna Pullen</v>
      </c>
      <c r="J5862" t="str">
        <f t="shared" si="273"/>
        <v>No</v>
      </c>
      <c r="K5862" t="str">
        <f t="shared" si="274"/>
        <v>20145351.6458333333D'Anna Pullen</v>
      </c>
      <c r="L5862" t="str">
        <f t="shared" si="275"/>
        <v>Yes</v>
      </c>
    </row>
    <row r="5863" spans="1:12" x14ac:dyDescent="0.3">
      <c r="A5863" t="s">
        <v>25</v>
      </c>
      <c r="B5863">
        <v>201</v>
      </c>
      <c r="C5863" s="1">
        <v>45359</v>
      </c>
      <c r="D5863" s="1">
        <v>45351.645833333336</v>
      </c>
      <c r="E5863">
        <v>85.19</v>
      </c>
      <c r="F5863" t="s">
        <v>9</v>
      </c>
      <c r="G5863" t="s">
        <v>28</v>
      </c>
      <c r="H5863">
        <v>92507</v>
      </c>
      <c r="I5863" t="str" cm="1">
        <f t="array" ref="I5863">IFERROR(INDEX(scheduling_data!H:H,MATCH(B5863&amp;D5863,scheduling_data!D:D&amp;scheduling_data!A:A,0)),"")</f>
        <v>D'Anna Pullen</v>
      </c>
      <c r="J5863" t="str">
        <f t="shared" si="273"/>
        <v>No</v>
      </c>
      <c r="K5863" t="str">
        <f t="shared" si="274"/>
        <v>20145351.6458333333D'Anna Pullen</v>
      </c>
      <c r="L5863" t="str">
        <f t="shared" si="275"/>
        <v>No</v>
      </c>
    </row>
    <row r="5864" spans="1:12" x14ac:dyDescent="0.3">
      <c r="A5864" t="s">
        <v>25</v>
      </c>
      <c r="B5864">
        <v>202</v>
      </c>
      <c r="C5864" s="1">
        <v>45352</v>
      </c>
      <c r="D5864" s="1">
        <v>45344.708333333336</v>
      </c>
      <c r="E5864">
        <v>85.19</v>
      </c>
      <c r="F5864" t="s">
        <v>9</v>
      </c>
      <c r="G5864" t="s">
        <v>28</v>
      </c>
      <c r="H5864">
        <v>92507</v>
      </c>
      <c r="I5864" t="str" cm="1">
        <f t="array" ref="I5864">IFERROR(INDEX(scheduling_data!H:H,MATCH(B5864&amp;D5864,scheduling_data!D:D&amp;scheduling_data!A:A,0)),"")</f>
        <v>D'Anna Pullen</v>
      </c>
      <c r="J5864" t="str">
        <f t="shared" si="273"/>
        <v>No</v>
      </c>
      <c r="K5864" t="str">
        <f t="shared" si="274"/>
        <v>20245344.7083333333D'Anna Pullen</v>
      </c>
      <c r="L5864" t="str">
        <f t="shared" si="275"/>
        <v>No</v>
      </c>
    </row>
    <row r="5865" spans="1:12" x14ac:dyDescent="0.3">
      <c r="A5865" t="s">
        <v>25</v>
      </c>
      <c r="B5865">
        <v>202</v>
      </c>
      <c r="C5865" s="1">
        <v>45352</v>
      </c>
      <c r="D5865" s="1">
        <v>45344.708333333336</v>
      </c>
      <c r="E5865">
        <v>64.81</v>
      </c>
      <c r="F5865" t="s">
        <v>19</v>
      </c>
      <c r="G5865" t="s">
        <v>26</v>
      </c>
      <c r="H5865">
        <v>92507</v>
      </c>
      <c r="I5865" t="str" cm="1">
        <f t="array" ref="I5865">IFERROR(INDEX(scheduling_data!H:H,MATCH(B5865&amp;D5865,scheduling_data!D:D&amp;scheduling_data!A:A,0)),"")</f>
        <v>D'Anna Pullen</v>
      </c>
      <c r="J5865" t="str">
        <f t="shared" si="273"/>
        <v>No</v>
      </c>
      <c r="K5865" t="str">
        <f t="shared" si="274"/>
        <v>20245344.7083333333D'Anna Pullen</v>
      </c>
      <c r="L5865" t="str">
        <f t="shared" si="275"/>
        <v>Yes</v>
      </c>
    </row>
    <row r="5866" spans="1:12" x14ac:dyDescent="0.3">
      <c r="A5866" t="s">
        <v>25</v>
      </c>
      <c r="B5866">
        <v>202</v>
      </c>
      <c r="C5866" s="1">
        <v>45359</v>
      </c>
      <c r="D5866" s="1">
        <v>45351.6875</v>
      </c>
      <c r="E5866">
        <v>85.19</v>
      </c>
      <c r="F5866" t="s">
        <v>9</v>
      </c>
      <c r="G5866" t="s">
        <v>28</v>
      </c>
      <c r="H5866">
        <v>92507</v>
      </c>
      <c r="I5866" t="str" cm="1">
        <f t="array" ref="I5866">IFERROR(INDEX(scheduling_data!H:H,MATCH(B5866&amp;D5866,scheduling_data!D:D&amp;scheduling_data!A:A,0)),"")</f>
        <v>Victoria Miley</v>
      </c>
      <c r="J5866" t="str">
        <f t="shared" si="273"/>
        <v>No</v>
      </c>
      <c r="K5866" t="str">
        <f t="shared" si="274"/>
        <v>20245351.6875Victoria Miley</v>
      </c>
      <c r="L5866" t="str">
        <f t="shared" si="275"/>
        <v>No</v>
      </c>
    </row>
    <row r="5867" spans="1:12" x14ac:dyDescent="0.3">
      <c r="A5867" t="s">
        <v>25</v>
      </c>
      <c r="B5867">
        <v>202</v>
      </c>
      <c r="C5867" s="1">
        <v>45359</v>
      </c>
      <c r="D5867" s="1">
        <v>45351.6875</v>
      </c>
      <c r="E5867">
        <v>64.81</v>
      </c>
      <c r="F5867" t="s">
        <v>19</v>
      </c>
      <c r="G5867" t="s">
        <v>26</v>
      </c>
      <c r="H5867">
        <v>92507</v>
      </c>
      <c r="I5867" t="str" cm="1">
        <f t="array" ref="I5867">IFERROR(INDEX(scheduling_data!H:H,MATCH(B5867&amp;D5867,scheduling_data!D:D&amp;scheduling_data!A:A,0)),"")</f>
        <v>Victoria Miley</v>
      </c>
      <c r="J5867" t="str">
        <f t="shared" si="273"/>
        <v>No</v>
      </c>
      <c r="K5867" t="str">
        <f t="shared" si="274"/>
        <v>20245351.6875Victoria Miley</v>
      </c>
      <c r="L5867" t="str">
        <f t="shared" si="275"/>
        <v>Yes</v>
      </c>
    </row>
    <row r="5868" spans="1:12" x14ac:dyDescent="0.3">
      <c r="A5868" t="s">
        <v>33</v>
      </c>
      <c r="B5868">
        <v>316</v>
      </c>
      <c r="C5868" s="1">
        <v>45358</v>
      </c>
      <c r="D5868" s="1">
        <v>45344.458333333336</v>
      </c>
      <c r="E5868">
        <v>57.07</v>
      </c>
      <c r="F5868" t="s">
        <v>9</v>
      </c>
      <c r="H5868">
        <v>92523</v>
      </c>
      <c r="I5868" t="str" cm="1">
        <f t="array" ref="I5868">IFERROR(INDEX(scheduling_data!H:H,MATCH(B5868&amp;D5868,scheduling_data!D:D&amp;scheduling_data!A:A,0)),"")</f>
        <v>Kelli Cruthirds</v>
      </c>
      <c r="J5868" t="str">
        <f t="shared" si="273"/>
        <v>No</v>
      </c>
      <c r="K5868" t="str">
        <f t="shared" si="274"/>
        <v>31645344.4583333333Kelli Cruthirds</v>
      </c>
      <c r="L5868" t="str">
        <f t="shared" si="275"/>
        <v>No</v>
      </c>
    </row>
    <row r="5869" spans="1:12" x14ac:dyDescent="0.3">
      <c r="A5869" t="s">
        <v>33</v>
      </c>
      <c r="B5869">
        <v>316</v>
      </c>
      <c r="C5869" s="1">
        <v>45358</v>
      </c>
      <c r="D5869" s="1">
        <v>45344.458333333336</v>
      </c>
      <c r="E5869">
        <v>192.93</v>
      </c>
      <c r="F5869" t="s">
        <v>19</v>
      </c>
      <c r="H5869">
        <v>92523</v>
      </c>
      <c r="I5869" t="str" cm="1">
        <f t="array" ref="I5869">IFERROR(INDEX(scheduling_data!H:H,MATCH(B5869&amp;D5869,scheduling_data!D:D&amp;scheduling_data!A:A,0)),"")</f>
        <v>Kelli Cruthirds</v>
      </c>
      <c r="J5869" t="str">
        <f t="shared" si="273"/>
        <v>No</v>
      </c>
      <c r="K5869" t="str">
        <f t="shared" si="274"/>
        <v>31645344.4583333333Kelli Cruthirds</v>
      </c>
      <c r="L5869" t="str">
        <f t="shared" si="275"/>
        <v>Yes</v>
      </c>
    </row>
    <row r="5870" spans="1:12" x14ac:dyDescent="0.3">
      <c r="A5870" t="s">
        <v>33</v>
      </c>
      <c r="B5870">
        <v>316</v>
      </c>
      <c r="C5870" s="1">
        <v>45365</v>
      </c>
      <c r="D5870" s="1">
        <v>45348.541666666664</v>
      </c>
      <c r="E5870">
        <v>65.47</v>
      </c>
      <c r="F5870" t="s">
        <v>9</v>
      </c>
      <c r="H5870">
        <v>97165</v>
      </c>
      <c r="I5870" t="str" cm="1">
        <f t="array" ref="I5870">IFERROR(INDEX(scheduling_data!H:H,MATCH(B5870&amp;D5870,scheduling_data!D:D&amp;scheduling_data!A:A,0)),"")</f>
        <v>Kelsea Rodriguez</v>
      </c>
      <c r="J5870" t="str">
        <f t="shared" si="273"/>
        <v>No</v>
      </c>
      <c r="K5870" t="str">
        <f t="shared" si="274"/>
        <v>31645348.5416666667Kelsea Rodriguez</v>
      </c>
      <c r="L5870" t="str">
        <f t="shared" si="275"/>
        <v>No</v>
      </c>
    </row>
    <row r="5871" spans="1:12" x14ac:dyDescent="0.3">
      <c r="A5871" t="s">
        <v>33</v>
      </c>
      <c r="B5871">
        <v>316</v>
      </c>
      <c r="C5871" s="1">
        <v>45365</v>
      </c>
      <c r="D5871" s="1">
        <v>45348.541666666664</v>
      </c>
      <c r="E5871">
        <v>84.53</v>
      </c>
      <c r="F5871" t="s">
        <v>19</v>
      </c>
      <c r="H5871">
        <v>97165</v>
      </c>
      <c r="I5871" t="str" cm="1">
        <f t="array" ref="I5871">IFERROR(INDEX(scheduling_data!H:H,MATCH(B5871&amp;D5871,scheduling_data!D:D&amp;scheduling_data!A:A,0)),"")</f>
        <v>Kelsea Rodriguez</v>
      </c>
      <c r="J5871" t="str">
        <f t="shared" si="273"/>
        <v>No</v>
      </c>
      <c r="K5871" t="str">
        <f t="shared" si="274"/>
        <v>31645348.5416666667Kelsea Rodriguez</v>
      </c>
      <c r="L5871" t="str">
        <f t="shared" si="275"/>
        <v>Yes</v>
      </c>
    </row>
    <row r="5872" spans="1:12" x14ac:dyDescent="0.3">
      <c r="A5872" t="s">
        <v>25</v>
      </c>
      <c r="B5872">
        <v>203</v>
      </c>
      <c r="C5872" s="1">
        <v>45352</v>
      </c>
      <c r="D5872" s="1">
        <v>45334.5625</v>
      </c>
      <c r="E5872">
        <v>56.78</v>
      </c>
      <c r="F5872" t="s">
        <v>19</v>
      </c>
      <c r="G5872" t="s">
        <v>26</v>
      </c>
      <c r="H5872">
        <v>97112</v>
      </c>
      <c r="I5872" t="str" cm="1">
        <f t="array" ref="I5872">IFERROR(INDEX(scheduling_data!H:H,MATCH(B5872&amp;D5872,scheduling_data!D:D&amp;scheduling_data!A:A,0)),"")</f>
        <v>Carolyn Simpson</v>
      </c>
      <c r="J5872" t="str">
        <f t="shared" si="273"/>
        <v>No</v>
      </c>
      <c r="K5872" t="str">
        <f t="shared" si="274"/>
        <v>20345334.5625Carolyn Simpson</v>
      </c>
      <c r="L5872" t="str">
        <f t="shared" si="275"/>
        <v>Yes</v>
      </c>
    </row>
    <row r="5873" spans="1:12" x14ac:dyDescent="0.3">
      <c r="A5873" t="s">
        <v>25</v>
      </c>
      <c r="B5873">
        <v>203</v>
      </c>
      <c r="C5873" s="1">
        <v>45352</v>
      </c>
      <c r="D5873" s="1">
        <v>45334.5625</v>
      </c>
      <c r="E5873">
        <v>93.22</v>
      </c>
      <c r="F5873" t="s">
        <v>9</v>
      </c>
      <c r="G5873" t="s">
        <v>28</v>
      </c>
      <c r="H5873">
        <v>97112</v>
      </c>
      <c r="I5873" t="str" cm="1">
        <f t="array" ref="I5873">IFERROR(INDEX(scheduling_data!H:H,MATCH(B5873&amp;D5873,scheduling_data!D:D&amp;scheduling_data!A:A,0)),"")</f>
        <v>Carolyn Simpson</v>
      </c>
      <c r="J5873" t="str">
        <f t="shared" si="273"/>
        <v>No</v>
      </c>
      <c r="K5873" t="str">
        <f t="shared" si="274"/>
        <v>20345334.5625Carolyn Simpson</v>
      </c>
      <c r="L5873" t="str">
        <f t="shared" si="275"/>
        <v>No</v>
      </c>
    </row>
    <row r="5874" spans="1:12" x14ac:dyDescent="0.3">
      <c r="A5874" t="s">
        <v>25</v>
      </c>
      <c r="B5874">
        <v>203</v>
      </c>
      <c r="C5874" s="1">
        <v>45352</v>
      </c>
      <c r="D5874" s="1">
        <v>45334.583333333336</v>
      </c>
      <c r="E5874">
        <v>93.22</v>
      </c>
      <c r="F5874" t="s">
        <v>9</v>
      </c>
      <c r="G5874" t="s">
        <v>28</v>
      </c>
      <c r="H5874">
        <v>97112</v>
      </c>
      <c r="I5874" t="str" cm="1">
        <f t="array" ref="I5874">IFERROR(INDEX(scheduling_data!H:H,MATCH(B5874&amp;D5874,scheduling_data!D:D&amp;scheduling_data!A:A,0)),"")</f>
        <v>Christian Litz</v>
      </c>
      <c r="J5874" t="str">
        <f t="shared" si="273"/>
        <v>No</v>
      </c>
      <c r="K5874" t="str">
        <f t="shared" si="274"/>
        <v>20345334.5833333333Christian Litz</v>
      </c>
      <c r="L5874" t="str">
        <f t="shared" si="275"/>
        <v>No</v>
      </c>
    </row>
    <row r="5875" spans="1:12" x14ac:dyDescent="0.3">
      <c r="A5875" t="s">
        <v>25</v>
      </c>
      <c r="B5875">
        <v>203</v>
      </c>
      <c r="C5875" s="1">
        <v>45352</v>
      </c>
      <c r="D5875" s="1">
        <v>45334.583333333336</v>
      </c>
      <c r="E5875">
        <v>56.78</v>
      </c>
      <c r="F5875" t="s">
        <v>19</v>
      </c>
      <c r="G5875" t="s">
        <v>26</v>
      </c>
      <c r="H5875">
        <v>97112</v>
      </c>
      <c r="I5875" t="str" cm="1">
        <f t="array" ref="I5875">IFERROR(INDEX(scheduling_data!H:H,MATCH(B5875&amp;D5875,scheduling_data!D:D&amp;scheduling_data!A:A,0)),"")</f>
        <v>Christian Litz</v>
      </c>
      <c r="J5875" t="str">
        <f t="shared" si="273"/>
        <v>No</v>
      </c>
      <c r="K5875" t="str">
        <f t="shared" si="274"/>
        <v>20345334.5833333333Christian Litz</v>
      </c>
      <c r="L5875" t="str">
        <f t="shared" si="275"/>
        <v>Yes</v>
      </c>
    </row>
    <row r="5876" spans="1:12" x14ac:dyDescent="0.3">
      <c r="A5876" t="s">
        <v>25</v>
      </c>
      <c r="B5876">
        <v>203</v>
      </c>
      <c r="C5876" s="1">
        <v>45352</v>
      </c>
      <c r="D5876" s="1">
        <v>45336.5625</v>
      </c>
      <c r="E5876">
        <v>64.81</v>
      </c>
      <c r="F5876" t="s">
        <v>19</v>
      </c>
      <c r="G5876" t="s">
        <v>26</v>
      </c>
      <c r="H5876">
        <v>92507</v>
      </c>
      <c r="I5876" t="str" cm="1">
        <f t="array" ref="I5876">IFERROR(INDEX(scheduling_data!H:H,MATCH(B5876&amp;D5876,scheduling_data!D:D&amp;scheduling_data!A:A,0)),"")</f>
        <v>Victoria Miley</v>
      </c>
      <c r="J5876" t="str">
        <f t="shared" si="273"/>
        <v>No</v>
      </c>
      <c r="K5876" t="str">
        <f t="shared" si="274"/>
        <v>20345336.5625Victoria Miley</v>
      </c>
      <c r="L5876" t="str">
        <f t="shared" si="275"/>
        <v>Yes</v>
      </c>
    </row>
    <row r="5877" spans="1:12" x14ac:dyDescent="0.3">
      <c r="A5877" t="s">
        <v>25</v>
      </c>
      <c r="B5877">
        <v>203</v>
      </c>
      <c r="C5877" s="1">
        <v>45352</v>
      </c>
      <c r="D5877" s="1">
        <v>45336.5625</v>
      </c>
      <c r="E5877">
        <v>85.19</v>
      </c>
      <c r="F5877" t="s">
        <v>9</v>
      </c>
      <c r="G5877" t="s">
        <v>28</v>
      </c>
      <c r="H5877">
        <v>92507</v>
      </c>
      <c r="I5877" t="str" cm="1">
        <f t="array" ref="I5877">IFERROR(INDEX(scheduling_data!H:H,MATCH(B5877&amp;D5877,scheduling_data!D:D&amp;scheduling_data!A:A,0)),"")</f>
        <v>Victoria Miley</v>
      </c>
      <c r="J5877" t="str">
        <f t="shared" si="273"/>
        <v>No</v>
      </c>
      <c r="K5877" t="str">
        <f t="shared" si="274"/>
        <v>20345336.5625Victoria Miley</v>
      </c>
      <c r="L5877" t="str">
        <f t="shared" si="275"/>
        <v>No</v>
      </c>
    </row>
    <row r="5878" spans="1:12" x14ac:dyDescent="0.3">
      <c r="A5878" t="s">
        <v>25</v>
      </c>
      <c r="B5878">
        <v>203</v>
      </c>
      <c r="C5878" s="1">
        <v>45359</v>
      </c>
      <c r="D5878" s="1">
        <v>45342.479166666664</v>
      </c>
      <c r="E5878">
        <v>93.22</v>
      </c>
      <c r="F5878" t="s">
        <v>9</v>
      </c>
      <c r="G5878" t="s">
        <v>28</v>
      </c>
      <c r="H5878">
        <v>97112</v>
      </c>
      <c r="I5878" t="str" cm="1">
        <f t="array" ref="I5878">IFERROR(INDEX(scheduling_data!H:H,MATCH(B5878&amp;D5878,scheduling_data!D:D&amp;scheduling_data!A:A,0)),"")</f>
        <v>Kelsea Rodriguez</v>
      </c>
      <c r="J5878" t="str">
        <f t="shared" si="273"/>
        <v>No</v>
      </c>
      <c r="K5878" t="str">
        <f t="shared" si="274"/>
        <v>20345342.4791666667Kelsea Rodriguez</v>
      </c>
      <c r="L5878" t="str">
        <f t="shared" si="275"/>
        <v>No</v>
      </c>
    </row>
    <row r="5879" spans="1:12" x14ac:dyDescent="0.3">
      <c r="A5879" t="s">
        <v>25</v>
      </c>
      <c r="B5879">
        <v>203</v>
      </c>
      <c r="C5879" s="1">
        <v>45359</v>
      </c>
      <c r="D5879" s="1">
        <v>45342.479166666664</v>
      </c>
      <c r="E5879">
        <v>56.78</v>
      </c>
      <c r="F5879" t="s">
        <v>19</v>
      </c>
      <c r="G5879" t="s">
        <v>26</v>
      </c>
      <c r="H5879">
        <v>97112</v>
      </c>
      <c r="I5879" t="str" cm="1">
        <f t="array" ref="I5879">IFERROR(INDEX(scheduling_data!H:H,MATCH(B5879&amp;D5879,scheduling_data!D:D&amp;scheduling_data!A:A,0)),"")</f>
        <v>Kelsea Rodriguez</v>
      </c>
      <c r="J5879" t="str">
        <f t="shared" si="273"/>
        <v>No</v>
      </c>
      <c r="K5879" t="str">
        <f t="shared" si="274"/>
        <v>20345342.4791666667Kelsea Rodriguez</v>
      </c>
      <c r="L5879" t="str">
        <f t="shared" si="275"/>
        <v>Yes</v>
      </c>
    </row>
    <row r="5880" spans="1:12" x14ac:dyDescent="0.3">
      <c r="A5880" t="s">
        <v>25</v>
      </c>
      <c r="B5880">
        <v>203</v>
      </c>
      <c r="C5880" s="1">
        <v>45352</v>
      </c>
      <c r="D5880" s="1">
        <v>45342.5</v>
      </c>
      <c r="E5880">
        <v>64.81</v>
      </c>
      <c r="F5880" t="s">
        <v>19</v>
      </c>
      <c r="G5880" t="s">
        <v>26</v>
      </c>
      <c r="H5880">
        <v>92507</v>
      </c>
      <c r="I5880" t="str" cm="1">
        <f t="array" ref="I5880">IFERROR(INDEX(scheduling_data!H:H,MATCH(B5880&amp;D5880,scheduling_data!D:D&amp;scheduling_data!A:A,0)),"")</f>
        <v>D'Anna Pullen</v>
      </c>
      <c r="J5880" t="str">
        <f t="shared" si="273"/>
        <v>No</v>
      </c>
      <c r="K5880" t="str">
        <f t="shared" si="274"/>
        <v>20345342.5D'Anna Pullen</v>
      </c>
      <c r="L5880" t="str">
        <f t="shared" si="275"/>
        <v>Yes</v>
      </c>
    </row>
    <row r="5881" spans="1:12" x14ac:dyDescent="0.3">
      <c r="A5881" t="s">
        <v>25</v>
      </c>
      <c r="B5881">
        <v>203</v>
      </c>
      <c r="C5881" s="1">
        <v>45352</v>
      </c>
      <c r="D5881" s="1">
        <v>45342.5</v>
      </c>
      <c r="E5881">
        <v>85.19</v>
      </c>
      <c r="F5881" t="s">
        <v>9</v>
      </c>
      <c r="G5881" t="s">
        <v>28</v>
      </c>
      <c r="H5881">
        <v>92507</v>
      </c>
      <c r="I5881" t="str" cm="1">
        <f t="array" ref="I5881">IFERROR(INDEX(scheduling_data!H:H,MATCH(B5881&amp;D5881,scheduling_data!D:D&amp;scheduling_data!A:A,0)),"")</f>
        <v>D'Anna Pullen</v>
      </c>
      <c r="J5881" t="str">
        <f t="shared" si="273"/>
        <v>No</v>
      </c>
      <c r="K5881" t="str">
        <f t="shared" si="274"/>
        <v>20345342.5D'Anna Pullen</v>
      </c>
      <c r="L5881" t="str">
        <f t="shared" si="275"/>
        <v>No</v>
      </c>
    </row>
    <row r="5882" spans="1:12" x14ac:dyDescent="0.3">
      <c r="A5882" t="s">
        <v>25</v>
      </c>
      <c r="B5882">
        <v>203</v>
      </c>
      <c r="C5882" s="1">
        <v>45359</v>
      </c>
      <c r="D5882" s="1">
        <v>45343.541666666664</v>
      </c>
      <c r="E5882">
        <v>56.78</v>
      </c>
      <c r="F5882" t="s">
        <v>19</v>
      </c>
      <c r="G5882" t="s">
        <v>26</v>
      </c>
      <c r="H5882">
        <v>97112</v>
      </c>
      <c r="I5882" t="str" cm="1">
        <f t="array" ref="I5882">IFERROR(INDEX(scheduling_data!H:H,MATCH(B5882&amp;D5882,scheduling_data!D:D&amp;scheduling_data!A:A,0)),"")</f>
        <v>Heidi Molaison</v>
      </c>
      <c r="J5882" t="str">
        <f t="shared" si="273"/>
        <v>No</v>
      </c>
      <c r="K5882" t="str">
        <f t="shared" si="274"/>
        <v>20345343.5416666667Heidi Molaison</v>
      </c>
      <c r="L5882" t="str">
        <f t="shared" si="275"/>
        <v>Yes</v>
      </c>
    </row>
    <row r="5883" spans="1:12" x14ac:dyDescent="0.3">
      <c r="A5883" t="s">
        <v>25</v>
      </c>
      <c r="B5883">
        <v>203</v>
      </c>
      <c r="C5883" s="1">
        <v>45359</v>
      </c>
      <c r="D5883" s="1">
        <v>45343.541666666664</v>
      </c>
      <c r="E5883">
        <v>93.22</v>
      </c>
      <c r="F5883" t="s">
        <v>9</v>
      </c>
      <c r="G5883" t="s">
        <v>28</v>
      </c>
      <c r="H5883">
        <v>97112</v>
      </c>
      <c r="I5883" t="str" cm="1">
        <f t="array" ref="I5883">IFERROR(INDEX(scheduling_data!H:H,MATCH(B5883&amp;D5883,scheduling_data!D:D&amp;scheduling_data!A:A,0)),"")</f>
        <v>Heidi Molaison</v>
      </c>
      <c r="J5883" t="str">
        <f t="shared" si="273"/>
        <v>No</v>
      </c>
      <c r="K5883" t="str">
        <f t="shared" si="274"/>
        <v>20345343.5416666667Heidi Molaison</v>
      </c>
      <c r="L5883" t="str">
        <f t="shared" si="275"/>
        <v>No</v>
      </c>
    </row>
    <row r="5884" spans="1:12" x14ac:dyDescent="0.3">
      <c r="A5884" t="s">
        <v>25</v>
      </c>
      <c r="B5884">
        <v>203</v>
      </c>
      <c r="C5884" s="1">
        <v>45359</v>
      </c>
      <c r="D5884" s="1">
        <v>45343.5625</v>
      </c>
      <c r="E5884">
        <v>56.78</v>
      </c>
      <c r="F5884" t="s">
        <v>19</v>
      </c>
      <c r="G5884" t="s">
        <v>26</v>
      </c>
      <c r="H5884">
        <v>97112</v>
      </c>
      <c r="I5884" t="str" cm="1">
        <f t="array" ref="I5884">IFERROR(INDEX(scheduling_data!H:H,MATCH(B5884&amp;D5884,scheduling_data!D:D&amp;scheduling_data!A:A,0)),"")</f>
        <v>Christian Litz</v>
      </c>
      <c r="J5884" t="str">
        <f t="shared" si="273"/>
        <v>No</v>
      </c>
      <c r="K5884" t="str">
        <f t="shared" si="274"/>
        <v>20345343.5625Christian Litz</v>
      </c>
      <c r="L5884" t="str">
        <f t="shared" si="275"/>
        <v>Yes</v>
      </c>
    </row>
    <row r="5885" spans="1:12" x14ac:dyDescent="0.3">
      <c r="A5885" t="s">
        <v>25</v>
      </c>
      <c r="B5885">
        <v>203</v>
      </c>
      <c r="C5885" s="1">
        <v>45359</v>
      </c>
      <c r="D5885" s="1">
        <v>45343.5625</v>
      </c>
      <c r="E5885">
        <v>93.22</v>
      </c>
      <c r="F5885" t="s">
        <v>9</v>
      </c>
      <c r="G5885" t="s">
        <v>28</v>
      </c>
      <c r="H5885">
        <v>97112</v>
      </c>
      <c r="I5885" t="str" cm="1">
        <f t="array" ref="I5885">IFERROR(INDEX(scheduling_data!H:H,MATCH(B5885&amp;D5885,scheduling_data!D:D&amp;scheduling_data!A:A,0)),"")</f>
        <v>Christian Litz</v>
      </c>
      <c r="J5885" t="str">
        <f t="shared" si="273"/>
        <v>No</v>
      </c>
      <c r="K5885" t="str">
        <f t="shared" si="274"/>
        <v>20345343.5625Christian Litz</v>
      </c>
      <c r="L5885" t="str">
        <f t="shared" si="275"/>
        <v>No</v>
      </c>
    </row>
    <row r="5886" spans="1:12" x14ac:dyDescent="0.3">
      <c r="A5886" t="s">
        <v>25</v>
      </c>
      <c r="B5886">
        <v>203</v>
      </c>
      <c r="C5886" s="1">
        <v>45366</v>
      </c>
      <c r="D5886" s="1">
        <v>45348.458333333336</v>
      </c>
      <c r="E5886">
        <v>93.22</v>
      </c>
      <c r="F5886" t="s">
        <v>9</v>
      </c>
      <c r="G5886" t="s">
        <v>28</v>
      </c>
      <c r="H5886">
        <v>97112</v>
      </c>
      <c r="I5886" t="str" cm="1">
        <f t="array" ref="I5886">IFERROR(INDEX(scheduling_data!H:H,MATCH(B5886&amp;D5886,scheduling_data!D:D&amp;scheduling_data!A:A,0)),"")</f>
        <v>Heidi Molaison</v>
      </c>
      <c r="J5886" t="str">
        <f t="shared" si="273"/>
        <v>No</v>
      </c>
      <c r="K5886" t="str">
        <f t="shared" si="274"/>
        <v>20345348.4583333333Heidi Molaison</v>
      </c>
      <c r="L5886" t="str">
        <f t="shared" si="275"/>
        <v>No</v>
      </c>
    </row>
    <row r="5887" spans="1:12" x14ac:dyDescent="0.3">
      <c r="A5887" t="s">
        <v>25</v>
      </c>
      <c r="B5887">
        <v>203</v>
      </c>
      <c r="C5887" s="1">
        <v>45366</v>
      </c>
      <c r="D5887" s="1">
        <v>45348.458333333336</v>
      </c>
      <c r="E5887">
        <v>56.78</v>
      </c>
      <c r="F5887" t="s">
        <v>19</v>
      </c>
      <c r="G5887" t="s">
        <v>26</v>
      </c>
      <c r="H5887">
        <v>97112</v>
      </c>
      <c r="I5887" t="str" cm="1">
        <f t="array" ref="I5887">IFERROR(INDEX(scheduling_data!H:H,MATCH(B5887&amp;D5887,scheduling_data!D:D&amp;scheduling_data!A:A,0)),"")</f>
        <v>Heidi Molaison</v>
      </c>
      <c r="J5887" t="str">
        <f t="shared" si="273"/>
        <v>No</v>
      </c>
      <c r="K5887" t="str">
        <f t="shared" si="274"/>
        <v>20345348.4583333333Heidi Molaison</v>
      </c>
      <c r="L5887" t="str">
        <f t="shared" si="275"/>
        <v>Yes</v>
      </c>
    </row>
    <row r="5888" spans="1:12" x14ac:dyDescent="0.3">
      <c r="A5888" t="s">
        <v>25</v>
      </c>
      <c r="B5888">
        <v>203</v>
      </c>
      <c r="C5888" s="1">
        <v>45366</v>
      </c>
      <c r="D5888" s="1">
        <v>45348.479166666664</v>
      </c>
      <c r="E5888">
        <v>93.22</v>
      </c>
      <c r="F5888" t="s">
        <v>9</v>
      </c>
      <c r="G5888" t="s">
        <v>28</v>
      </c>
      <c r="H5888">
        <v>97112</v>
      </c>
      <c r="I5888" t="str" cm="1">
        <f t="array" ref="I5888">IFERROR(INDEX(scheduling_data!H:H,MATCH(B5888&amp;D5888,scheduling_data!D:D&amp;scheduling_data!A:A,0)),"")</f>
        <v>Christian Litz</v>
      </c>
      <c r="J5888" t="str">
        <f t="shared" si="273"/>
        <v>No</v>
      </c>
      <c r="K5888" t="str">
        <f t="shared" si="274"/>
        <v>20345348.4791666667Christian Litz</v>
      </c>
      <c r="L5888" t="str">
        <f t="shared" si="275"/>
        <v>No</v>
      </c>
    </row>
    <row r="5889" spans="1:12" x14ac:dyDescent="0.3">
      <c r="A5889" t="s">
        <v>25</v>
      </c>
      <c r="B5889">
        <v>203</v>
      </c>
      <c r="C5889" s="1">
        <v>45366</v>
      </c>
      <c r="D5889" s="1">
        <v>45348.479166666664</v>
      </c>
      <c r="E5889">
        <v>56.78</v>
      </c>
      <c r="F5889" t="s">
        <v>19</v>
      </c>
      <c r="G5889" t="s">
        <v>26</v>
      </c>
      <c r="H5889">
        <v>97112</v>
      </c>
      <c r="I5889" t="str" cm="1">
        <f t="array" ref="I5889">IFERROR(INDEX(scheduling_data!H:H,MATCH(B5889&amp;D5889,scheduling_data!D:D&amp;scheduling_data!A:A,0)),"")</f>
        <v>Christian Litz</v>
      </c>
      <c r="J5889" t="str">
        <f t="shared" si="273"/>
        <v>No</v>
      </c>
      <c r="K5889" t="str">
        <f t="shared" si="274"/>
        <v>20345348.4791666667Christian Litz</v>
      </c>
      <c r="L5889" t="str">
        <f t="shared" si="275"/>
        <v>Yes</v>
      </c>
    </row>
    <row r="5890" spans="1:12" x14ac:dyDescent="0.3">
      <c r="A5890" t="s">
        <v>25</v>
      </c>
      <c r="B5890">
        <v>203</v>
      </c>
      <c r="C5890" s="1">
        <v>45366</v>
      </c>
      <c r="D5890" s="1">
        <v>45350.541666666664</v>
      </c>
      <c r="E5890">
        <v>93.22</v>
      </c>
      <c r="F5890" t="s">
        <v>9</v>
      </c>
      <c r="G5890" t="s">
        <v>28</v>
      </c>
      <c r="H5890">
        <v>97112</v>
      </c>
      <c r="I5890" t="str" cm="1">
        <f t="array" ref="I5890">IFERROR(INDEX(scheduling_data!H:H,MATCH(B5890&amp;D5890,scheduling_data!D:D&amp;scheduling_data!A:A,0)),"")</f>
        <v>Heidi Molaison</v>
      </c>
      <c r="J5890" t="str">
        <f t="shared" si="273"/>
        <v>No</v>
      </c>
      <c r="K5890" t="str">
        <f t="shared" si="274"/>
        <v>20345350.5416666667Heidi Molaison</v>
      </c>
      <c r="L5890" t="str">
        <f t="shared" si="275"/>
        <v>No</v>
      </c>
    </row>
    <row r="5891" spans="1:12" x14ac:dyDescent="0.3">
      <c r="A5891" t="s">
        <v>25</v>
      </c>
      <c r="B5891">
        <v>203</v>
      </c>
      <c r="C5891" s="1">
        <v>45366</v>
      </c>
      <c r="D5891" s="1">
        <v>45350.541666666664</v>
      </c>
      <c r="E5891">
        <v>56.78</v>
      </c>
      <c r="F5891" t="s">
        <v>19</v>
      </c>
      <c r="G5891" t="s">
        <v>26</v>
      </c>
      <c r="H5891">
        <v>97112</v>
      </c>
      <c r="I5891" t="str" cm="1">
        <f t="array" ref="I5891">IFERROR(INDEX(scheduling_data!H:H,MATCH(B5891&amp;D5891,scheduling_data!D:D&amp;scheduling_data!A:A,0)),"")</f>
        <v>Heidi Molaison</v>
      </c>
      <c r="J5891" t="str">
        <f t="shared" ref="J5891:J5954" si="276">IF(I5891="", "Yes", "No")</f>
        <v>No</v>
      </c>
      <c r="K5891" t="str">
        <f t="shared" ref="K5891:K5954" si="277">IF(I5891="",B5891&amp;D5891,B5891&amp;D5891&amp;I5891)</f>
        <v>20345350.5416666667Heidi Molaison</v>
      </c>
      <c r="L5891" t="str">
        <f t="shared" ref="L5891:L5954" si="278">IF(OR(F5891="Cash", F5891="Check", F5891="EFT", F5891="Credit Card", F5891="Visa", F5891="Mastercard", F5891="AMEX"), "Yes", "No")</f>
        <v>Yes</v>
      </c>
    </row>
    <row r="5892" spans="1:12" x14ac:dyDescent="0.3">
      <c r="A5892" t="s">
        <v>25</v>
      </c>
      <c r="B5892">
        <v>203</v>
      </c>
      <c r="C5892" s="1">
        <v>45366</v>
      </c>
      <c r="D5892" s="1">
        <v>45350.5625</v>
      </c>
      <c r="E5892">
        <v>56.78</v>
      </c>
      <c r="F5892" t="s">
        <v>19</v>
      </c>
      <c r="G5892" t="s">
        <v>26</v>
      </c>
      <c r="H5892">
        <v>97112</v>
      </c>
      <c r="I5892" t="str" cm="1">
        <f t="array" ref="I5892">IFERROR(INDEX(scheduling_data!H:H,MATCH(B5892&amp;D5892,scheduling_data!D:D&amp;scheduling_data!A:A,0)),"")</f>
        <v>Christian Litz</v>
      </c>
      <c r="J5892" t="str">
        <f t="shared" si="276"/>
        <v>No</v>
      </c>
      <c r="K5892" t="str">
        <f t="shared" si="277"/>
        <v>20345350.5625Christian Litz</v>
      </c>
      <c r="L5892" t="str">
        <f t="shared" si="278"/>
        <v>Yes</v>
      </c>
    </row>
    <row r="5893" spans="1:12" x14ac:dyDescent="0.3">
      <c r="A5893" t="s">
        <v>25</v>
      </c>
      <c r="B5893">
        <v>203</v>
      </c>
      <c r="C5893" s="1">
        <v>45366</v>
      </c>
      <c r="D5893" s="1">
        <v>45350.5625</v>
      </c>
      <c r="E5893">
        <v>93.22</v>
      </c>
      <c r="F5893" t="s">
        <v>9</v>
      </c>
      <c r="G5893" t="s">
        <v>28</v>
      </c>
      <c r="H5893">
        <v>97112</v>
      </c>
      <c r="I5893" t="str" cm="1">
        <f t="array" ref="I5893">IFERROR(INDEX(scheduling_data!H:H,MATCH(B5893&amp;D5893,scheduling_data!D:D&amp;scheduling_data!A:A,0)),"")</f>
        <v>Christian Litz</v>
      </c>
      <c r="J5893" t="str">
        <f t="shared" si="276"/>
        <v>No</v>
      </c>
      <c r="K5893" t="str">
        <f t="shared" si="277"/>
        <v>20345350.5625Christian Litz</v>
      </c>
      <c r="L5893" t="str">
        <f t="shared" si="278"/>
        <v>No</v>
      </c>
    </row>
    <row r="5894" spans="1:12" x14ac:dyDescent="0.3">
      <c r="A5894" t="s">
        <v>25</v>
      </c>
      <c r="B5894">
        <v>203</v>
      </c>
      <c r="C5894" s="1">
        <v>45359</v>
      </c>
      <c r="D5894" s="1">
        <v>45351.541666666664</v>
      </c>
      <c r="E5894">
        <v>85.19</v>
      </c>
      <c r="F5894" t="s">
        <v>9</v>
      </c>
      <c r="G5894" t="s">
        <v>28</v>
      </c>
      <c r="H5894">
        <v>92507</v>
      </c>
      <c r="I5894" t="str" cm="1">
        <f t="array" ref="I5894">IFERROR(INDEX(scheduling_data!H:H,MATCH(B5894&amp;D5894,scheduling_data!D:D&amp;scheduling_data!A:A,0)),"")</f>
        <v>Victoria Miley</v>
      </c>
      <c r="J5894" t="str">
        <f t="shared" si="276"/>
        <v>No</v>
      </c>
      <c r="K5894" t="str">
        <f t="shared" si="277"/>
        <v>20345351.5416666667Victoria Miley</v>
      </c>
      <c r="L5894" t="str">
        <f t="shared" si="278"/>
        <v>No</v>
      </c>
    </row>
    <row r="5895" spans="1:12" x14ac:dyDescent="0.3">
      <c r="A5895" t="s">
        <v>25</v>
      </c>
      <c r="B5895">
        <v>203</v>
      </c>
      <c r="C5895" s="1">
        <v>45359</v>
      </c>
      <c r="D5895" s="1">
        <v>45351.541666666664</v>
      </c>
      <c r="E5895">
        <v>64.81</v>
      </c>
      <c r="F5895" t="s">
        <v>19</v>
      </c>
      <c r="G5895" t="s">
        <v>26</v>
      </c>
      <c r="H5895">
        <v>92507</v>
      </c>
      <c r="I5895" t="str" cm="1">
        <f t="array" ref="I5895">IFERROR(INDEX(scheduling_data!H:H,MATCH(B5895&amp;D5895,scheduling_data!D:D&amp;scheduling_data!A:A,0)),"")</f>
        <v>Victoria Miley</v>
      </c>
      <c r="J5895" t="str">
        <f t="shared" si="276"/>
        <v>No</v>
      </c>
      <c r="K5895" t="str">
        <f t="shared" si="277"/>
        <v>20345351.5416666667Victoria Miley</v>
      </c>
      <c r="L5895" t="str">
        <f t="shared" si="278"/>
        <v>Yes</v>
      </c>
    </row>
    <row r="5896" spans="1:12" x14ac:dyDescent="0.3">
      <c r="A5896" t="s">
        <v>80</v>
      </c>
      <c r="B5896">
        <v>204</v>
      </c>
      <c r="C5896" s="1">
        <v>45352</v>
      </c>
      <c r="D5896" s="1">
        <v>45342.333333333336</v>
      </c>
      <c r="E5896">
        <v>93.22</v>
      </c>
      <c r="F5896" t="s">
        <v>9</v>
      </c>
      <c r="G5896" t="s">
        <v>52</v>
      </c>
      <c r="H5896">
        <v>97112</v>
      </c>
      <c r="I5896" t="str" cm="1">
        <f t="array" ref="I5896">IFERROR(INDEX(scheduling_data!H:H,MATCH(B5896&amp;D5896,scheduling_data!D:D&amp;scheduling_data!A:A,0)),"")</f>
        <v>Kelsea Rodriguez</v>
      </c>
      <c r="J5896" t="str">
        <f t="shared" si="276"/>
        <v>No</v>
      </c>
      <c r="K5896" t="str">
        <f t="shared" si="277"/>
        <v>20445342.3333333333Kelsea Rodriguez</v>
      </c>
      <c r="L5896" t="str">
        <f t="shared" si="278"/>
        <v>No</v>
      </c>
    </row>
    <row r="5897" spans="1:12" x14ac:dyDescent="0.3">
      <c r="A5897" t="s">
        <v>80</v>
      </c>
      <c r="B5897">
        <v>204</v>
      </c>
      <c r="C5897" s="1">
        <v>45352</v>
      </c>
      <c r="D5897" s="1">
        <v>45342.333333333336</v>
      </c>
      <c r="E5897">
        <v>56.78</v>
      </c>
      <c r="F5897" t="s">
        <v>19</v>
      </c>
      <c r="G5897" t="s">
        <v>51</v>
      </c>
      <c r="H5897">
        <v>97112</v>
      </c>
      <c r="I5897" t="str" cm="1">
        <f t="array" ref="I5897">IFERROR(INDEX(scheduling_data!H:H,MATCH(B5897&amp;D5897,scheduling_data!D:D&amp;scheduling_data!A:A,0)),"")</f>
        <v>Kelsea Rodriguez</v>
      </c>
      <c r="J5897" t="str">
        <f t="shared" si="276"/>
        <v>No</v>
      </c>
      <c r="K5897" t="str">
        <f t="shared" si="277"/>
        <v>20445342.3333333333Kelsea Rodriguez</v>
      </c>
      <c r="L5897" t="str">
        <f t="shared" si="278"/>
        <v>Yes</v>
      </c>
    </row>
    <row r="5898" spans="1:12" x14ac:dyDescent="0.3">
      <c r="A5898" t="s">
        <v>80</v>
      </c>
      <c r="B5898">
        <v>204</v>
      </c>
      <c r="C5898" s="1">
        <v>45359</v>
      </c>
      <c r="D5898" s="1">
        <v>45342.354166666664</v>
      </c>
      <c r="E5898">
        <v>85.19</v>
      </c>
      <c r="F5898" t="s">
        <v>9</v>
      </c>
      <c r="G5898" t="s">
        <v>52</v>
      </c>
      <c r="H5898">
        <v>92507</v>
      </c>
      <c r="I5898" t="str" cm="1">
        <f t="array" ref="I5898">IFERROR(INDEX(scheduling_data!H:H,MATCH(B5898&amp;D5898,scheduling_data!D:D&amp;scheduling_data!A:A,0)),"")</f>
        <v>Annette Fertitta</v>
      </c>
      <c r="J5898" t="str">
        <f t="shared" si="276"/>
        <v>No</v>
      </c>
      <c r="K5898" t="str">
        <f t="shared" si="277"/>
        <v>20445342.3541666667Annette Fertitta</v>
      </c>
      <c r="L5898" t="str">
        <f t="shared" si="278"/>
        <v>No</v>
      </c>
    </row>
    <row r="5899" spans="1:12" x14ac:dyDescent="0.3">
      <c r="A5899" t="s">
        <v>80</v>
      </c>
      <c r="B5899">
        <v>204</v>
      </c>
      <c r="C5899" s="1">
        <v>45359</v>
      </c>
      <c r="D5899" s="1">
        <v>45342.354166666664</v>
      </c>
      <c r="E5899">
        <v>64.81</v>
      </c>
      <c r="F5899" t="s">
        <v>19</v>
      </c>
      <c r="G5899" t="s">
        <v>51</v>
      </c>
      <c r="H5899">
        <v>92507</v>
      </c>
      <c r="I5899" t="str" cm="1">
        <f t="array" ref="I5899">IFERROR(INDEX(scheduling_data!H:H,MATCH(B5899&amp;D5899,scheduling_data!D:D&amp;scheduling_data!A:A,0)),"")</f>
        <v>Annette Fertitta</v>
      </c>
      <c r="J5899" t="str">
        <f t="shared" si="276"/>
        <v>No</v>
      </c>
      <c r="K5899" t="str">
        <f t="shared" si="277"/>
        <v>20445342.3541666667Annette Fertitta</v>
      </c>
      <c r="L5899" t="str">
        <f t="shared" si="278"/>
        <v>Yes</v>
      </c>
    </row>
    <row r="5900" spans="1:12" x14ac:dyDescent="0.3">
      <c r="A5900" t="s">
        <v>80</v>
      </c>
      <c r="B5900">
        <v>204</v>
      </c>
      <c r="C5900" s="1">
        <v>45359</v>
      </c>
      <c r="D5900" s="1">
        <v>45344.625</v>
      </c>
      <c r="E5900">
        <v>85.19</v>
      </c>
      <c r="F5900" t="s">
        <v>9</v>
      </c>
      <c r="G5900" t="s">
        <v>52</v>
      </c>
      <c r="H5900">
        <v>92507</v>
      </c>
      <c r="I5900" t="str" cm="1">
        <f t="array" ref="I5900">IFERROR(INDEX(scheduling_data!H:H,MATCH(B5900&amp;D5900,scheduling_data!D:D&amp;scheduling_data!A:A,0)),"")</f>
        <v>D'Anna Pullen</v>
      </c>
      <c r="J5900" t="str">
        <f t="shared" si="276"/>
        <v>No</v>
      </c>
      <c r="K5900" t="str">
        <f t="shared" si="277"/>
        <v>20445344.625D'Anna Pullen</v>
      </c>
      <c r="L5900" t="str">
        <f t="shared" si="278"/>
        <v>No</v>
      </c>
    </row>
    <row r="5901" spans="1:12" x14ac:dyDescent="0.3">
      <c r="A5901" t="s">
        <v>80</v>
      </c>
      <c r="B5901">
        <v>204</v>
      </c>
      <c r="C5901" s="1">
        <v>45359</v>
      </c>
      <c r="D5901" s="1">
        <v>45344.625</v>
      </c>
      <c r="E5901">
        <v>64.81</v>
      </c>
      <c r="F5901" t="s">
        <v>19</v>
      </c>
      <c r="G5901" t="s">
        <v>51</v>
      </c>
      <c r="H5901">
        <v>92507</v>
      </c>
      <c r="I5901" t="str" cm="1">
        <f t="array" ref="I5901">IFERROR(INDEX(scheduling_data!H:H,MATCH(B5901&amp;D5901,scheduling_data!D:D&amp;scheduling_data!A:A,0)),"")</f>
        <v>D'Anna Pullen</v>
      </c>
      <c r="J5901" t="str">
        <f t="shared" si="276"/>
        <v>No</v>
      </c>
      <c r="K5901" t="str">
        <f t="shared" si="277"/>
        <v>20445344.625D'Anna Pullen</v>
      </c>
      <c r="L5901" t="str">
        <f t="shared" si="278"/>
        <v>Yes</v>
      </c>
    </row>
    <row r="5902" spans="1:12" x14ac:dyDescent="0.3">
      <c r="A5902" t="s">
        <v>80</v>
      </c>
      <c r="B5902">
        <v>204</v>
      </c>
      <c r="C5902" s="1">
        <v>45359</v>
      </c>
      <c r="D5902" s="1">
        <v>45349.333333333336</v>
      </c>
      <c r="E5902">
        <v>93.22</v>
      </c>
      <c r="F5902" t="s">
        <v>9</v>
      </c>
      <c r="G5902" t="s">
        <v>52</v>
      </c>
      <c r="H5902">
        <v>97112</v>
      </c>
      <c r="I5902" t="str" cm="1">
        <f t="array" ref="I5902">IFERROR(INDEX(scheduling_data!H:H,MATCH(B5902&amp;D5902,scheduling_data!D:D&amp;scheduling_data!A:A,0)),"")</f>
        <v>Kelsea Rodriguez</v>
      </c>
      <c r="J5902" t="str">
        <f t="shared" si="276"/>
        <v>No</v>
      </c>
      <c r="K5902" t="str">
        <f t="shared" si="277"/>
        <v>20445349.3333333333Kelsea Rodriguez</v>
      </c>
      <c r="L5902" t="str">
        <f t="shared" si="278"/>
        <v>No</v>
      </c>
    </row>
    <row r="5903" spans="1:12" x14ac:dyDescent="0.3">
      <c r="A5903" t="s">
        <v>80</v>
      </c>
      <c r="B5903">
        <v>204</v>
      </c>
      <c r="C5903" s="1">
        <v>45359</v>
      </c>
      <c r="D5903" s="1">
        <v>45349.333333333336</v>
      </c>
      <c r="E5903">
        <v>56.78</v>
      </c>
      <c r="F5903" t="s">
        <v>19</v>
      </c>
      <c r="G5903" t="s">
        <v>51</v>
      </c>
      <c r="H5903">
        <v>97112</v>
      </c>
      <c r="I5903" t="str" cm="1">
        <f t="array" ref="I5903">IFERROR(INDEX(scheduling_data!H:H,MATCH(B5903&amp;D5903,scheduling_data!D:D&amp;scheduling_data!A:A,0)),"")</f>
        <v>Kelsea Rodriguez</v>
      </c>
      <c r="J5903" t="str">
        <f t="shared" si="276"/>
        <v>No</v>
      </c>
      <c r="K5903" t="str">
        <f t="shared" si="277"/>
        <v>20445349.3333333333Kelsea Rodriguez</v>
      </c>
      <c r="L5903" t="str">
        <f t="shared" si="278"/>
        <v>Yes</v>
      </c>
    </row>
    <row r="5904" spans="1:12" x14ac:dyDescent="0.3">
      <c r="A5904" t="s">
        <v>80</v>
      </c>
      <c r="B5904">
        <v>204</v>
      </c>
      <c r="C5904" s="1">
        <v>45366</v>
      </c>
      <c r="D5904" s="1">
        <v>45349.354166666664</v>
      </c>
      <c r="E5904">
        <v>85.19</v>
      </c>
      <c r="F5904" t="s">
        <v>9</v>
      </c>
      <c r="G5904" t="s">
        <v>52</v>
      </c>
      <c r="H5904">
        <v>92507</v>
      </c>
      <c r="I5904" t="str" cm="1">
        <f t="array" ref="I5904">IFERROR(INDEX(scheduling_data!H:H,MATCH(B5904&amp;D5904,scheduling_data!D:D&amp;scheduling_data!A:A,0)),"")</f>
        <v>Annette Fertitta</v>
      </c>
      <c r="J5904" t="str">
        <f t="shared" si="276"/>
        <v>No</v>
      </c>
      <c r="K5904" t="str">
        <f t="shared" si="277"/>
        <v>20445349.3541666667Annette Fertitta</v>
      </c>
      <c r="L5904" t="str">
        <f t="shared" si="278"/>
        <v>No</v>
      </c>
    </row>
    <row r="5905" spans="1:12" x14ac:dyDescent="0.3">
      <c r="A5905" t="s">
        <v>80</v>
      </c>
      <c r="B5905">
        <v>204</v>
      </c>
      <c r="C5905" s="1">
        <v>45366</v>
      </c>
      <c r="D5905" s="1">
        <v>45349.354166666664</v>
      </c>
      <c r="E5905">
        <v>64.81</v>
      </c>
      <c r="F5905" t="s">
        <v>19</v>
      </c>
      <c r="G5905" t="s">
        <v>51</v>
      </c>
      <c r="H5905">
        <v>92507</v>
      </c>
      <c r="I5905" t="str" cm="1">
        <f t="array" ref="I5905">IFERROR(INDEX(scheduling_data!H:H,MATCH(B5905&amp;D5905,scheduling_data!D:D&amp;scheduling_data!A:A,0)),"")</f>
        <v>Annette Fertitta</v>
      </c>
      <c r="J5905" t="str">
        <f t="shared" si="276"/>
        <v>No</v>
      </c>
      <c r="K5905" t="str">
        <f t="shared" si="277"/>
        <v>20445349.3541666667Annette Fertitta</v>
      </c>
      <c r="L5905" t="str">
        <f t="shared" si="278"/>
        <v>Yes</v>
      </c>
    </row>
    <row r="5906" spans="1:12" x14ac:dyDescent="0.3">
      <c r="A5906" t="s">
        <v>17</v>
      </c>
      <c r="B5906">
        <v>317</v>
      </c>
      <c r="C5906" s="1">
        <v>45358</v>
      </c>
      <c r="D5906" s="1">
        <v>45323.395833333336</v>
      </c>
      <c r="E5906">
        <v>64.81</v>
      </c>
      <c r="F5906" t="s">
        <v>19</v>
      </c>
      <c r="G5906" t="s">
        <v>20</v>
      </c>
      <c r="H5906">
        <v>92507</v>
      </c>
      <c r="I5906" t="str" cm="1">
        <f t="array" ref="I5906">IFERROR(INDEX(scheduling_data!H:H,MATCH(B5906&amp;D5906,scheduling_data!D:D&amp;scheduling_data!A:A,0)),"")</f>
        <v>D'Anna Pullen</v>
      </c>
      <c r="J5906" t="str">
        <f t="shared" si="276"/>
        <v>No</v>
      </c>
      <c r="K5906" t="str">
        <f t="shared" si="277"/>
        <v>31745323.3958333333D'Anna Pullen</v>
      </c>
      <c r="L5906" t="str">
        <f t="shared" si="278"/>
        <v>Yes</v>
      </c>
    </row>
    <row r="5907" spans="1:12" x14ac:dyDescent="0.3">
      <c r="A5907" t="s">
        <v>17</v>
      </c>
      <c r="B5907">
        <v>317</v>
      </c>
      <c r="C5907" s="1">
        <v>45358</v>
      </c>
      <c r="D5907" s="1">
        <v>45323.395833333336</v>
      </c>
      <c r="E5907">
        <v>85.19</v>
      </c>
      <c r="F5907" t="s">
        <v>9</v>
      </c>
      <c r="G5907" t="s">
        <v>18</v>
      </c>
      <c r="H5907">
        <v>92507</v>
      </c>
      <c r="I5907" t="str" cm="1">
        <f t="array" ref="I5907">IFERROR(INDEX(scheduling_data!H:H,MATCH(B5907&amp;D5907,scheduling_data!D:D&amp;scheduling_data!A:A,0)),"")</f>
        <v>D'Anna Pullen</v>
      </c>
      <c r="J5907" t="str">
        <f t="shared" si="276"/>
        <v>No</v>
      </c>
      <c r="K5907" t="str">
        <f t="shared" si="277"/>
        <v>31745323.3958333333D'Anna Pullen</v>
      </c>
      <c r="L5907" t="str">
        <f t="shared" si="278"/>
        <v>No</v>
      </c>
    </row>
    <row r="5908" spans="1:12" x14ac:dyDescent="0.3">
      <c r="A5908" t="s">
        <v>17</v>
      </c>
      <c r="B5908">
        <v>317</v>
      </c>
      <c r="C5908" s="1">
        <v>45358</v>
      </c>
      <c r="D5908" s="1">
        <v>45337.395833333336</v>
      </c>
      <c r="E5908">
        <v>64.81</v>
      </c>
      <c r="F5908" t="s">
        <v>19</v>
      </c>
      <c r="G5908" t="s">
        <v>20</v>
      </c>
      <c r="H5908">
        <v>92507</v>
      </c>
      <c r="I5908" t="str" cm="1">
        <f t="array" ref="I5908">IFERROR(INDEX(scheduling_data!H:H,MATCH(B5908&amp;D5908,scheduling_data!D:D&amp;scheduling_data!A:A,0)),"")</f>
        <v>D'Anna Pullen</v>
      </c>
      <c r="J5908" t="str">
        <f t="shared" si="276"/>
        <v>No</v>
      </c>
      <c r="K5908" t="str">
        <f t="shared" si="277"/>
        <v>31745337.3958333333D'Anna Pullen</v>
      </c>
      <c r="L5908" t="str">
        <f t="shared" si="278"/>
        <v>Yes</v>
      </c>
    </row>
    <row r="5909" spans="1:12" x14ac:dyDescent="0.3">
      <c r="A5909" t="s">
        <v>17</v>
      </c>
      <c r="B5909">
        <v>317</v>
      </c>
      <c r="C5909" s="1">
        <v>45358</v>
      </c>
      <c r="D5909" s="1">
        <v>45337.395833333336</v>
      </c>
      <c r="E5909">
        <v>85.19</v>
      </c>
      <c r="F5909" t="s">
        <v>9</v>
      </c>
      <c r="G5909" t="s">
        <v>18</v>
      </c>
      <c r="H5909">
        <v>92507</v>
      </c>
      <c r="I5909" t="str" cm="1">
        <f t="array" ref="I5909">IFERROR(INDEX(scheduling_data!H:H,MATCH(B5909&amp;D5909,scheduling_data!D:D&amp;scheduling_data!A:A,0)),"")</f>
        <v>D'Anna Pullen</v>
      </c>
      <c r="J5909" t="str">
        <f t="shared" si="276"/>
        <v>No</v>
      </c>
      <c r="K5909" t="str">
        <f t="shared" si="277"/>
        <v>31745337.3958333333D'Anna Pullen</v>
      </c>
      <c r="L5909" t="str">
        <f t="shared" si="278"/>
        <v>No</v>
      </c>
    </row>
    <row r="5910" spans="1:12" x14ac:dyDescent="0.3">
      <c r="A5910" t="s">
        <v>17</v>
      </c>
      <c r="B5910">
        <v>317</v>
      </c>
      <c r="C5910" s="1">
        <v>45363</v>
      </c>
      <c r="D5910" s="1">
        <v>45342.4375</v>
      </c>
      <c r="E5910">
        <v>64.81</v>
      </c>
      <c r="F5910" t="s">
        <v>19</v>
      </c>
      <c r="G5910" t="s">
        <v>20</v>
      </c>
      <c r="H5910">
        <v>92507</v>
      </c>
      <c r="I5910" t="str" cm="1">
        <f t="array" ref="I5910">IFERROR(INDEX(scheduling_data!H:H,MATCH(B5910&amp;D5910,scheduling_data!D:D&amp;scheduling_data!A:A,0)),"")</f>
        <v>Victoria Miley</v>
      </c>
      <c r="J5910" t="str">
        <f t="shared" si="276"/>
        <v>No</v>
      </c>
      <c r="K5910" t="str">
        <f t="shared" si="277"/>
        <v>31745342.4375Victoria Miley</v>
      </c>
      <c r="L5910" t="str">
        <f t="shared" si="278"/>
        <v>Yes</v>
      </c>
    </row>
    <row r="5911" spans="1:12" x14ac:dyDescent="0.3">
      <c r="A5911" t="s">
        <v>17</v>
      </c>
      <c r="B5911">
        <v>317</v>
      </c>
      <c r="C5911" s="1">
        <v>45363</v>
      </c>
      <c r="D5911" s="1">
        <v>45342.4375</v>
      </c>
      <c r="E5911">
        <v>85.19</v>
      </c>
      <c r="F5911" t="s">
        <v>9</v>
      </c>
      <c r="G5911" t="s">
        <v>18</v>
      </c>
      <c r="H5911">
        <v>92507</v>
      </c>
      <c r="I5911" t="str" cm="1">
        <f t="array" ref="I5911">IFERROR(INDEX(scheduling_data!H:H,MATCH(B5911&amp;D5911,scheduling_data!D:D&amp;scheduling_data!A:A,0)),"")</f>
        <v>Victoria Miley</v>
      </c>
      <c r="J5911" t="str">
        <f t="shared" si="276"/>
        <v>No</v>
      </c>
      <c r="K5911" t="str">
        <f t="shared" si="277"/>
        <v>31745342.4375Victoria Miley</v>
      </c>
      <c r="L5911" t="str">
        <f t="shared" si="278"/>
        <v>No</v>
      </c>
    </row>
    <row r="5912" spans="1:12" x14ac:dyDescent="0.3">
      <c r="A5912" t="s">
        <v>17</v>
      </c>
      <c r="B5912">
        <v>317</v>
      </c>
      <c r="C5912" s="1">
        <v>45370</v>
      </c>
      <c r="D5912" s="1">
        <v>45344.416666666664</v>
      </c>
      <c r="E5912">
        <v>85.19</v>
      </c>
      <c r="F5912" t="s">
        <v>9</v>
      </c>
      <c r="G5912" t="s">
        <v>18</v>
      </c>
      <c r="H5912">
        <v>92507</v>
      </c>
      <c r="I5912" t="str" cm="1">
        <f t="array" ref="I5912">IFERROR(INDEX(scheduling_data!H:H,MATCH(B5912&amp;D5912,scheduling_data!D:D&amp;scheduling_data!A:A,0)),"")</f>
        <v>D'Anna Pullen</v>
      </c>
      <c r="J5912" t="str">
        <f t="shared" si="276"/>
        <v>No</v>
      </c>
      <c r="K5912" t="str">
        <f t="shared" si="277"/>
        <v>31745344.4166666667D'Anna Pullen</v>
      </c>
      <c r="L5912" t="str">
        <f t="shared" si="278"/>
        <v>No</v>
      </c>
    </row>
    <row r="5913" spans="1:12" x14ac:dyDescent="0.3">
      <c r="A5913" t="s">
        <v>17</v>
      </c>
      <c r="B5913">
        <v>317</v>
      </c>
      <c r="C5913" s="1">
        <v>45370</v>
      </c>
      <c r="D5913" s="1">
        <v>45344.416666666664</v>
      </c>
      <c r="E5913">
        <v>64.81</v>
      </c>
      <c r="F5913" t="s">
        <v>19</v>
      </c>
      <c r="G5913" t="s">
        <v>20</v>
      </c>
      <c r="H5913">
        <v>92507</v>
      </c>
      <c r="I5913" t="str" cm="1">
        <f t="array" ref="I5913">IFERROR(INDEX(scheduling_data!H:H,MATCH(B5913&amp;D5913,scheduling_data!D:D&amp;scheduling_data!A:A,0)),"")</f>
        <v>D'Anna Pullen</v>
      </c>
      <c r="J5913" t="str">
        <f t="shared" si="276"/>
        <v>No</v>
      </c>
      <c r="K5913" t="str">
        <f t="shared" si="277"/>
        <v>31745344.4166666667D'Anna Pullen</v>
      </c>
      <c r="L5913" t="str">
        <f t="shared" si="278"/>
        <v>Yes</v>
      </c>
    </row>
    <row r="5914" spans="1:12" x14ac:dyDescent="0.3">
      <c r="A5914" t="s">
        <v>17</v>
      </c>
      <c r="B5914">
        <v>317</v>
      </c>
      <c r="C5914" s="1">
        <v>45370</v>
      </c>
      <c r="D5914" s="1">
        <v>45349.375</v>
      </c>
      <c r="E5914">
        <v>85.19</v>
      </c>
      <c r="F5914" t="s">
        <v>9</v>
      </c>
      <c r="G5914" t="s">
        <v>18</v>
      </c>
      <c r="H5914">
        <v>92507</v>
      </c>
      <c r="I5914" t="str" cm="1">
        <f t="array" ref="I5914">IFERROR(INDEX(scheduling_data!H:H,MATCH(B5914&amp;D5914,scheduling_data!D:D&amp;scheduling_data!A:A,0)),"")</f>
        <v>Victoria Miley</v>
      </c>
      <c r="J5914" t="str">
        <f t="shared" si="276"/>
        <v>No</v>
      </c>
      <c r="K5914" t="str">
        <f t="shared" si="277"/>
        <v>31745349.375Victoria Miley</v>
      </c>
      <c r="L5914" t="str">
        <f t="shared" si="278"/>
        <v>No</v>
      </c>
    </row>
    <row r="5915" spans="1:12" x14ac:dyDescent="0.3">
      <c r="A5915" t="s">
        <v>17</v>
      </c>
      <c r="B5915">
        <v>317</v>
      </c>
      <c r="C5915" s="1">
        <v>45370</v>
      </c>
      <c r="D5915" s="1">
        <v>45349.375</v>
      </c>
      <c r="E5915">
        <v>64.81</v>
      </c>
      <c r="F5915" t="s">
        <v>19</v>
      </c>
      <c r="G5915" t="s">
        <v>20</v>
      </c>
      <c r="H5915">
        <v>92507</v>
      </c>
      <c r="I5915" t="str" cm="1">
        <f t="array" ref="I5915">IFERROR(INDEX(scheduling_data!H:H,MATCH(B5915&amp;D5915,scheduling_data!D:D&amp;scheduling_data!A:A,0)),"")</f>
        <v>Victoria Miley</v>
      </c>
      <c r="J5915" t="str">
        <f t="shared" si="276"/>
        <v>No</v>
      </c>
      <c r="K5915" t="str">
        <f t="shared" si="277"/>
        <v>31745349.375Victoria Miley</v>
      </c>
      <c r="L5915" t="str">
        <f t="shared" si="278"/>
        <v>Yes</v>
      </c>
    </row>
    <row r="5916" spans="1:12" x14ac:dyDescent="0.3">
      <c r="A5916" t="s">
        <v>17</v>
      </c>
      <c r="B5916">
        <v>317</v>
      </c>
      <c r="C5916" s="1">
        <v>45370</v>
      </c>
      <c r="D5916" s="1">
        <v>45351.416666666664</v>
      </c>
      <c r="E5916">
        <v>85.19</v>
      </c>
      <c r="F5916" t="s">
        <v>9</v>
      </c>
      <c r="G5916" t="s">
        <v>18</v>
      </c>
      <c r="H5916">
        <v>92507</v>
      </c>
      <c r="I5916" t="str" cm="1">
        <f t="array" ref="I5916">IFERROR(INDEX(scheduling_data!H:H,MATCH(B5916&amp;D5916,scheduling_data!D:D&amp;scheduling_data!A:A,0)),"")</f>
        <v>D'Anna Pullen</v>
      </c>
      <c r="J5916" t="str">
        <f t="shared" si="276"/>
        <v>No</v>
      </c>
      <c r="K5916" t="str">
        <f t="shared" si="277"/>
        <v>31745351.4166666667D'Anna Pullen</v>
      </c>
      <c r="L5916" t="str">
        <f t="shared" si="278"/>
        <v>No</v>
      </c>
    </row>
    <row r="5917" spans="1:12" x14ac:dyDescent="0.3">
      <c r="A5917" t="s">
        <v>17</v>
      </c>
      <c r="B5917">
        <v>317</v>
      </c>
      <c r="C5917" s="1">
        <v>45370</v>
      </c>
      <c r="D5917" s="1">
        <v>45351.416666666664</v>
      </c>
      <c r="E5917">
        <v>64.81</v>
      </c>
      <c r="F5917" t="s">
        <v>19</v>
      </c>
      <c r="G5917" t="s">
        <v>20</v>
      </c>
      <c r="H5917">
        <v>92507</v>
      </c>
      <c r="I5917" t="str" cm="1">
        <f t="array" ref="I5917">IFERROR(INDEX(scheduling_data!H:H,MATCH(B5917&amp;D5917,scheduling_data!D:D&amp;scheduling_data!A:A,0)),"")</f>
        <v>D'Anna Pullen</v>
      </c>
      <c r="J5917" t="str">
        <f t="shared" si="276"/>
        <v>No</v>
      </c>
      <c r="K5917" t="str">
        <f t="shared" si="277"/>
        <v>31745351.4166666667D'Anna Pullen</v>
      </c>
      <c r="L5917" t="str">
        <f t="shared" si="278"/>
        <v>Yes</v>
      </c>
    </row>
    <row r="5918" spans="1:12" x14ac:dyDescent="0.3">
      <c r="A5918" t="s">
        <v>17</v>
      </c>
      <c r="B5918">
        <v>317</v>
      </c>
      <c r="C5918" s="1">
        <v>45358</v>
      </c>
      <c r="D5918" s="1">
        <v>45328.395833333336</v>
      </c>
      <c r="E5918">
        <v>64.81</v>
      </c>
      <c r="F5918" t="s">
        <v>19</v>
      </c>
      <c r="G5918" t="s">
        <v>20</v>
      </c>
      <c r="H5918">
        <v>92507</v>
      </c>
      <c r="I5918" t="str" cm="1">
        <f t="array" ref="I5918">IFERROR(INDEX(scheduling_data!H:H,MATCH(B5918&amp;D5918,scheduling_data!D:D&amp;scheduling_data!A:A,0)),"")</f>
        <v>Victoria Miley</v>
      </c>
      <c r="J5918" t="str">
        <f t="shared" si="276"/>
        <v>No</v>
      </c>
      <c r="K5918" t="str">
        <f t="shared" si="277"/>
        <v>31745328.3958333333Victoria Miley</v>
      </c>
      <c r="L5918" t="str">
        <f t="shared" si="278"/>
        <v>Yes</v>
      </c>
    </row>
    <row r="5919" spans="1:12" x14ac:dyDescent="0.3">
      <c r="A5919" t="s">
        <v>17</v>
      </c>
      <c r="B5919">
        <v>317</v>
      </c>
      <c r="C5919" s="1">
        <v>45358</v>
      </c>
      <c r="D5919" s="1">
        <v>45328.395833333336</v>
      </c>
      <c r="E5919">
        <v>85.19</v>
      </c>
      <c r="F5919" t="s">
        <v>9</v>
      </c>
      <c r="G5919" t="s">
        <v>18</v>
      </c>
      <c r="H5919">
        <v>92507</v>
      </c>
      <c r="I5919" t="str" cm="1">
        <f t="array" ref="I5919">IFERROR(INDEX(scheduling_data!H:H,MATCH(B5919&amp;D5919,scheduling_data!D:D&amp;scheduling_data!A:A,0)),"")</f>
        <v>Victoria Miley</v>
      </c>
      <c r="J5919" t="str">
        <f t="shared" si="276"/>
        <v>No</v>
      </c>
      <c r="K5919" t="str">
        <f t="shared" si="277"/>
        <v>31745328.3958333333Victoria Miley</v>
      </c>
      <c r="L5919" t="str">
        <f t="shared" si="278"/>
        <v>No</v>
      </c>
    </row>
    <row r="5920" spans="1:12" x14ac:dyDescent="0.3">
      <c r="A5920" t="s">
        <v>17</v>
      </c>
      <c r="B5920">
        <v>317</v>
      </c>
      <c r="C5920" s="1">
        <v>45358</v>
      </c>
      <c r="D5920" s="1">
        <v>45330.375</v>
      </c>
      <c r="E5920">
        <v>64.81</v>
      </c>
      <c r="F5920" t="s">
        <v>19</v>
      </c>
      <c r="G5920" t="s">
        <v>20</v>
      </c>
      <c r="H5920">
        <v>92507</v>
      </c>
      <c r="I5920" t="str" cm="1">
        <f t="array" ref="I5920">IFERROR(INDEX(scheduling_data!H:H,MATCH(B5920&amp;D5920,scheduling_data!D:D&amp;scheduling_data!A:A,0)),"")</f>
        <v>D'Anna Pullen</v>
      </c>
      <c r="J5920" t="str">
        <f t="shared" si="276"/>
        <v>No</v>
      </c>
      <c r="K5920" t="str">
        <f t="shared" si="277"/>
        <v>31745330.375D'Anna Pullen</v>
      </c>
      <c r="L5920" t="str">
        <f t="shared" si="278"/>
        <v>Yes</v>
      </c>
    </row>
    <row r="5921" spans="1:12" x14ac:dyDescent="0.3">
      <c r="A5921" t="s">
        <v>17</v>
      </c>
      <c r="B5921">
        <v>317</v>
      </c>
      <c r="C5921" s="1">
        <v>45358</v>
      </c>
      <c r="D5921" s="1">
        <v>45330.375</v>
      </c>
      <c r="E5921">
        <v>85.19</v>
      </c>
      <c r="F5921" t="s">
        <v>9</v>
      </c>
      <c r="G5921" t="s">
        <v>18</v>
      </c>
      <c r="H5921">
        <v>92507</v>
      </c>
      <c r="I5921" t="str" cm="1">
        <f t="array" ref="I5921">IFERROR(INDEX(scheduling_data!H:H,MATCH(B5921&amp;D5921,scheduling_data!D:D&amp;scheduling_data!A:A,0)),"")</f>
        <v>D'Anna Pullen</v>
      </c>
      <c r="J5921" t="str">
        <f t="shared" si="276"/>
        <v>No</v>
      </c>
      <c r="K5921" t="str">
        <f t="shared" si="277"/>
        <v>31745330.375D'Anna Pullen</v>
      </c>
      <c r="L5921" t="str">
        <f t="shared" si="278"/>
        <v>No</v>
      </c>
    </row>
    <row r="5922" spans="1:12" x14ac:dyDescent="0.3">
      <c r="A5922" t="s">
        <v>49</v>
      </c>
      <c r="B5922">
        <v>205</v>
      </c>
      <c r="C5922" s="1">
        <v>45355</v>
      </c>
      <c r="D5922" s="1">
        <v>45336.625</v>
      </c>
      <c r="E5922">
        <v>72</v>
      </c>
      <c r="F5922" t="s">
        <v>19</v>
      </c>
      <c r="G5922" t="s">
        <v>50</v>
      </c>
      <c r="H5922">
        <v>97161</v>
      </c>
      <c r="I5922" t="str" cm="1">
        <f t="array" ref="I5922">IFERROR(INDEX(scheduling_data!H:H,MATCH(B5922&amp;D5922,scheduling_data!D:D&amp;scheduling_data!A:A,0)),"")</f>
        <v>Katherine Tyree</v>
      </c>
      <c r="J5922" t="str">
        <f t="shared" si="276"/>
        <v>No</v>
      </c>
      <c r="K5922" t="str">
        <f t="shared" si="277"/>
        <v>20545336.625Katherine Tyree</v>
      </c>
      <c r="L5922" t="str">
        <f t="shared" si="278"/>
        <v>Yes</v>
      </c>
    </row>
    <row r="5923" spans="1:12" x14ac:dyDescent="0.3">
      <c r="A5923" t="s">
        <v>49</v>
      </c>
      <c r="B5923">
        <v>205</v>
      </c>
      <c r="C5923" s="1">
        <v>45355</v>
      </c>
      <c r="D5923" s="1">
        <v>45336.625</v>
      </c>
      <c r="E5923">
        <v>105</v>
      </c>
      <c r="F5923" t="s">
        <v>9</v>
      </c>
      <c r="G5923" t="s">
        <v>104</v>
      </c>
      <c r="H5923">
        <v>97110</v>
      </c>
      <c r="I5923" t="str" cm="1">
        <f t="array" ref="I5923">IFERROR(INDEX(scheduling_data!H:H,MATCH(B5923&amp;D5923,scheduling_data!D:D&amp;scheduling_data!A:A,0)),"")</f>
        <v>Katherine Tyree</v>
      </c>
      <c r="J5923" t="str">
        <f t="shared" si="276"/>
        <v>No</v>
      </c>
      <c r="K5923" t="str">
        <f t="shared" si="277"/>
        <v>20545336.625Katherine Tyree</v>
      </c>
      <c r="L5923" t="str">
        <f t="shared" si="278"/>
        <v>No</v>
      </c>
    </row>
    <row r="5924" spans="1:12" x14ac:dyDescent="0.3">
      <c r="A5924" t="s">
        <v>49</v>
      </c>
      <c r="B5924">
        <v>205</v>
      </c>
      <c r="C5924" s="1">
        <v>45355</v>
      </c>
      <c r="D5924" s="1">
        <v>45336.625</v>
      </c>
      <c r="E5924">
        <v>96</v>
      </c>
      <c r="F5924" t="s">
        <v>19</v>
      </c>
      <c r="G5924" t="s">
        <v>50</v>
      </c>
      <c r="H5924">
        <v>97110</v>
      </c>
      <c r="I5924" t="str" cm="1">
        <f t="array" ref="I5924">IFERROR(INDEX(scheduling_data!H:H,MATCH(B5924&amp;D5924,scheduling_data!D:D&amp;scheduling_data!A:A,0)),"")</f>
        <v>Katherine Tyree</v>
      </c>
      <c r="J5924" t="str">
        <f t="shared" si="276"/>
        <v>No</v>
      </c>
      <c r="K5924" t="str">
        <f t="shared" si="277"/>
        <v>20545336.625Katherine Tyree</v>
      </c>
      <c r="L5924" t="str">
        <f t="shared" si="278"/>
        <v>Yes</v>
      </c>
    </row>
    <row r="5925" spans="1:12" x14ac:dyDescent="0.3">
      <c r="A5925" t="s">
        <v>49</v>
      </c>
      <c r="B5925">
        <v>205</v>
      </c>
      <c r="C5925" s="1">
        <v>45355</v>
      </c>
      <c r="D5925" s="1">
        <v>45336.625</v>
      </c>
      <c r="E5925">
        <v>60</v>
      </c>
      <c r="F5925" t="s">
        <v>9</v>
      </c>
      <c r="G5925" t="s">
        <v>104</v>
      </c>
      <c r="H5925">
        <v>97161</v>
      </c>
      <c r="I5925" t="str" cm="1">
        <f t="array" ref="I5925">IFERROR(INDEX(scheduling_data!H:H,MATCH(B5925&amp;D5925,scheduling_data!D:D&amp;scheduling_data!A:A,0)),"")</f>
        <v>Katherine Tyree</v>
      </c>
      <c r="J5925" t="str">
        <f t="shared" si="276"/>
        <v>No</v>
      </c>
      <c r="K5925" t="str">
        <f t="shared" si="277"/>
        <v>20545336.625Katherine Tyree</v>
      </c>
      <c r="L5925" t="str">
        <f t="shared" si="278"/>
        <v>No</v>
      </c>
    </row>
    <row r="5926" spans="1:12" x14ac:dyDescent="0.3">
      <c r="A5926" t="s">
        <v>49</v>
      </c>
      <c r="B5926">
        <v>205</v>
      </c>
      <c r="C5926" s="1">
        <v>45355</v>
      </c>
      <c r="D5926" s="1">
        <v>45342.625</v>
      </c>
      <c r="E5926">
        <v>105</v>
      </c>
      <c r="F5926" t="s">
        <v>9</v>
      </c>
      <c r="G5926" t="s">
        <v>104</v>
      </c>
      <c r="H5926">
        <v>97110</v>
      </c>
      <c r="I5926" t="str" cm="1">
        <f t="array" ref="I5926">IFERROR(INDEX(scheduling_data!H:H,MATCH(B5926&amp;D5926,scheduling_data!D:D&amp;scheduling_data!A:A,0)),"")</f>
        <v>Robert Crochet</v>
      </c>
      <c r="J5926" t="str">
        <f t="shared" si="276"/>
        <v>No</v>
      </c>
      <c r="K5926" t="str">
        <f t="shared" si="277"/>
        <v>20545342.625Robert Crochet</v>
      </c>
      <c r="L5926" t="str">
        <f t="shared" si="278"/>
        <v>No</v>
      </c>
    </row>
    <row r="5927" spans="1:12" x14ac:dyDescent="0.3">
      <c r="A5927" t="s">
        <v>49</v>
      </c>
      <c r="B5927">
        <v>205</v>
      </c>
      <c r="C5927" s="1">
        <v>45355</v>
      </c>
      <c r="D5927" s="1">
        <v>45342.625</v>
      </c>
      <c r="E5927">
        <v>32</v>
      </c>
      <c r="F5927" t="s">
        <v>19</v>
      </c>
      <c r="G5927" t="s">
        <v>50</v>
      </c>
      <c r="H5927">
        <v>97530</v>
      </c>
      <c r="I5927" t="str" cm="1">
        <f t="array" ref="I5927">IFERROR(INDEX(scheduling_data!H:H,MATCH(B5927&amp;D5927,scheduling_data!D:D&amp;scheduling_data!A:A,0)),"")</f>
        <v>Robert Crochet</v>
      </c>
      <c r="J5927" t="str">
        <f t="shared" si="276"/>
        <v>No</v>
      </c>
      <c r="K5927" t="str">
        <f t="shared" si="277"/>
        <v>20545342.625Robert Crochet</v>
      </c>
      <c r="L5927" t="str">
        <f t="shared" si="278"/>
        <v>Yes</v>
      </c>
    </row>
    <row r="5928" spans="1:12" x14ac:dyDescent="0.3">
      <c r="A5928" t="s">
        <v>49</v>
      </c>
      <c r="B5928">
        <v>205</v>
      </c>
      <c r="C5928" s="1">
        <v>45355</v>
      </c>
      <c r="D5928" s="1">
        <v>45342.625</v>
      </c>
      <c r="E5928">
        <v>35</v>
      </c>
      <c r="F5928" t="s">
        <v>9</v>
      </c>
      <c r="G5928" t="s">
        <v>104</v>
      </c>
      <c r="H5928">
        <v>97530</v>
      </c>
      <c r="I5928" t="str" cm="1">
        <f t="array" ref="I5928">IFERROR(INDEX(scheduling_data!H:H,MATCH(B5928&amp;D5928,scheduling_data!D:D&amp;scheduling_data!A:A,0)),"")</f>
        <v>Robert Crochet</v>
      </c>
      <c r="J5928" t="str">
        <f t="shared" si="276"/>
        <v>No</v>
      </c>
      <c r="K5928" t="str">
        <f t="shared" si="277"/>
        <v>20545342.625Robert Crochet</v>
      </c>
      <c r="L5928" t="str">
        <f t="shared" si="278"/>
        <v>No</v>
      </c>
    </row>
    <row r="5929" spans="1:12" x14ac:dyDescent="0.3">
      <c r="A5929" t="s">
        <v>49</v>
      </c>
      <c r="B5929">
        <v>205</v>
      </c>
      <c r="C5929" s="1">
        <v>45355</v>
      </c>
      <c r="D5929" s="1">
        <v>45342.625</v>
      </c>
      <c r="E5929">
        <v>96</v>
      </c>
      <c r="F5929" t="s">
        <v>19</v>
      </c>
      <c r="G5929" t="s">
        <v>50</v>
      </c>
      <c r="H5929">
        <v>97110</v>
      </c>
      <c r="I5929" t="str" cm="1">
        <f t="array" ref="I5929">IFERROR(INDEX(scheduling_data!H:H,MATCH(B5929&amp;D5929,scheduling_data!D:D&amp;scheduling_data!A:A,0)),"")</f>
        <v>Robert Crochet</v>
      </c>
      <c r="J5929" t="str">
        <f t="shared" si="276"/>
        <v>No</v>
      </c>
      <c r="K5929" t="str">
        <f t="shared" si="277"/>
        <v>20545342.625Robert Crochet</v>
      </c>
      <c r="L5929" t="str">
        <f t="shared" si="278"/>
        <v>Yes</v>
      </c>
    </row>
    <row r="5930" spans="1:12" x14ac:dyDescent="0.3">
      <c r="A5930" t="s">
        <v>49</v>
      </c>
      <c r="B5930">
        <v>205</v>
      </c>
      <c r="C5930" s="1">
        <v>45355</v>
      </c>
      <c r="D5930" s="1">
        <v>45343.666666666664</v>
      </c>
      <c r="E5930">
        <v>64</v>
      </c>
      <c r="F5930" t="s">
        <v>19</v>
      </c>
      <c r="G5930" t="s">
        <v>50</v>
      </c>
      <c r="H5930">
        <v>97110</v>
      </c>
      <c r="I5930" t="str" cm="1">
        <f t="array" ref="I5930">IFERROR(INDEX(scheduling_data!H:H,MATCH(B5930&amp;D5930,scheduling_data!D:D&amp;scheduling_data!A:A,0)),"")</f>
        <v>Jessica Pittman</v>
      </c>
      <c r="J5930" t="str">
        <f t="shared" si="276"/>
        <v>No</v>
      </c>
      <c r="K5930" t="str">
        <f t="shared" si="277"/>
        <v>20545343.6666666667Jessica Pittman</v>
      </c>
      <c r="L5930" t="str">
        <f t="shared" si="278"/>
        <v>Yes</v>
      </c>
    </row>
    <row r="5931" spans="1:12" x14ac:dyDescent="0.3">
      <c r="A5931" t="s">
        <v>49</v>
      </c>
      <c r="B5931">
        <v>205</v>
      </c>
      <c r="C5931" s="1">
        <v>45355</v>
      </c>
      <c r="D5931" s="1">
        <v>45343.666666666664</v>
      </c>
      <c r="E5931">
        <v>70</v>
      </c>
      <c r="F5931" t="s">
        <v>9</v>
      </c>
      <c r="G5931" t="s">
        <v>104</v>
      </c>
      <c r="H5931">
        <v>97110</v>
      </c>
      <c r="I5931" t="str" cm="1">
        <f t="array" ref="I5931">IFERROR(INDEX(scheduling_data!H:H,MATCH(B5931&amp;D5931,scheduling_data!D:D&amp;scheduling_data!A:A,0)),"")</f>
        <v>Jessica Pittman</v>
      </c>
      <c r="J5931" t="str">
        <f t="shared" si="276"/>
        <v>No</v>
      </c>
      <c r="K5931" t="str">
        <f t="shared" si="277"/>
        <v>20545343.6666666667Jessica Pittman</v>
      </c>
      <c r="L5931" t="str">
        <f t="shared" si="278"/>
        <v>No</v>
      </c>
    </row>
    <row r="5932" spans="1:12" x14ac:dyDescent="0.3">
      <c r="A5932" t="s">
        <v>49</v>
      </c>
      <c r="B5932">
        <v>205</v>
      </c>
      <c r="C5932" s="1">
        <v>45355</v>
      </c>
      <c r="D5932" s="1">
        <v>45344.625</v>
      </c>
      <c r="E5932">
        <v>156.46</v>
      </c>
      <c r="F5932" t="s">
        <v>19</v>
      </c>
      <c r="G5932" t="s">
        <v>50</v>
      </c>
      <c r="H5932">
        <v>97110</v>
      </c>
      <c r="I5932" t="str" cm="1">
        <f t="array" ref="I5932">IFERROR(INDEX(scheduling_data!H:H,MATCH(B5932&amp;D5932,scheduling_data!D:D&amp;scheduling_data!A:A,0)),"")</f>
        <v>Jessica Pittman</v>
      </c>
      <c r="J5932" t="str">
        <f t="shared" si="276"/>
        <v>No</v>
      </c>
      <c r="K5932" t="str">
        <f t="shared" si="277"/>
        <v>20545344.625Jessica Pittman</v>
      </c>
      <c r="L5932" t="str">
        <f t="shared" si="278"/>
        <v>Yes</v>
      </c>
    </row>
    <row r="5933" spans="1:12" x14ac:dyDescent="0.3">
      <c r="A5933" t="s">
        <v>49</v>
      </c>
      <c r="B5933">
        <v>205</v>
      </c>
      <c r="C5933" s="1">
        <v>45355</v>
      </c>
      <c r="D5933" s="1">
        <v>45344.625</v>
      </c>
      <c r="E5933">
        <v>140</v>
      </c>
      <c r="F5933" t="s">
        <v>9</v>
      </c>
      <c r="G5933" t="s">
        <v>104</v>
      </c>
      <c r="H5933">
        <v>97110</v>
      </c>
      <c r="I5933" t="str" cm="1">
        <f t="array" ref="I5933">IFERROR(INDEX(scheduling_data!H:H,MATCH(B5933&amp;D5933,scheduling_data!D:D&amp;scheduling_data!A:A,0)),"")</f>
        <v>Jessica Pittman</v>
      </c>
      <c r="J5933" t="str">
        <f t="shared" si="276"/>
        <v>No</v>
      </c>
      <c r="K5933" t="str">
        <f t="shared" si="277"/>
        <v>20545344.625Jessica Pittman</v>
      </c>
      <c r="L5933" t="str">
        <f t="shared" si="278"/>
        <v>No</v>
      </c>
    </row>
    <row r="5934" spans="1:12" x14ac:dyDescent="0.3">
      <c r="A5934" t="s">
        <v>49</v>
      </c>
      <c r="B5934">
        <v>205</v>
      </c>
      <c r="C5934" s="1">
        <v>45364</v>
      </c>
      <c r="D5934" s="1">
        <v>45349.625</v>
      </c>
      <c r="E5934">
        <v>38</v>
      </c>
      <c r="F5934" t="s">
        <v>9</v>
      </c>
      <c r="G5934" t="s">
        <v>104</v>
      </c>
      <c r="H5934">
        <v>97140</v>
      </c>
      <c r="I5934" t="str" cm="1">
        <f t="array" ref="I5934">IFERROR(INDEX(scheduling_data!H:H,MATCH(B5934&amp;D5934,scheduling_data!D:D&amp;scheduling_data!A:A,0)),"")</f>
        <v>Christian Litz</v>
      </c>
      <c r="J5934" t="str">
        <f t="shared" si="276"/>
        <v>No</v>
      </c>
      <c r="K5934" t="str">
        <f t="shared" si="277"/>
        <v>20545349.625Christian Litz</v>
      </c>
      <c r="L5934" t="str">
        <f t="shared" si="278"/>
        <v>No</v>
      </c>
    </row>
    <row r="5935" spans="1:12" x14ac:dyDescent="0.3">
      <c r="A5935" t="s">
        <v>49</v>
      </c>
      <c r="B5935">
        <v>205</v>
      </c>
      <c r="C5935" s="1">
        <v>45364</v>
      </c>
      <c r="D5935" s="1">
        <v>45349.625</v>
      </c>
      <c r="E5935">
        <v>40</v>
      </c>
      <c r="F5935" t="s">
        <v>19</v>
      </c>
      <c r="G5935" t="s">
        <v>50</v>
      </c>
      <c r="H5935">
        <v>97110</v>
      </c>
      <c r="I5935" t="str" cm="1">
        <f t="array" ref="I5935">IFERROR(INDEX(scheduling_data!H:H,MATCH(B5935&amp;D5935,scheduling_data!D:D&amp;scheduling_data!A:A,0)),"")</f>
        <v>Christian Litz</v>
      </c>
      <c r="J5935" t="str">
        <f t="shared" si="276"/>
        <v>No</v>
      </c>
      <c r="K5935" t="str">
        <f t="shared" si="277"/>
        <v>20545349.625Christian Litz</v>
      </c>
      <c r="L5935" t="str">
        <f t="shared" si="278"/>
        <v>Yes</v>
      </c>
    </row>
    <row r="5936" spans="1:12" x14ac:dyDescent="0.3">
      <c r="A5936" t="s">
        <v>49</v>
      </c>
      <c r="B5936">
        <v>205</v>
      </c>
      <c r="C5936" s="1">
        <v>45364</v>
      </c>
      <c r="D5936" s="1">
        <v>45349.625</v>
      </c>
      <c r="E5936">
        <v>35</v>
      </c>
      <c r="F5936" t="s">
        <v>9</v>
      </c>
      <c r="G5936" t="s">
        <v>104</v>
      </c>
      <c r="H5936">
        <v>97110</v>
      </c>
      <c r="I5936" t="str" cm="1">
        <f t="array" ref="I5936">IFERROR(INDEX(scheduling_data!H:H,MATCH(B5936&amp;D5936,scheduling_data!D:D&amp;scheduling_data!A:A,0)),"")</f>
        <v>Christian Litz</v>
      </c>
      <c r="J5936" t="str">
        <f t="shared" si="276"/>
        <v>No</v>
      </c>
      <c r="K5936" t="str">
        <f t="shared" si="277"/>
        <v>20545349.625Christian Litz</v>
      </c>
      <c r="L5936" t="str">
        <f t="shared" si="278"/>
        <v>No</v>
      </c>
    </row>
    <row r="5937" spans="1:12" x14ac:dyDescent="0.3">
      <c r="A5937" t="s">
        <v>49</v>
      </c>
      <c r="B5937">
        <v>205</v>
      </c>
      <c r="C5937" s="1">
        <v>45364</v>
      </c>
      <c r="D5937" s="1">
        <v>45349.625</v>
      </c>
      <c r="E5937">
        <v>37</v>
      </c>
      <c r="F5937" t="s">
        <v>19</v>
      </c>
      <c r="G5937" t="s">
        <v>50</v>
      </c>
      <c r="H5937">
        <v>97140</v>
      </c>
      <c r="I5937" t="str" cm="1">
        <f t="array" ref="I5937">IFERROR(INDEX(scheduling_data!H:H,MATCH(B5937&amp;D5937,scheduling_data!D:D&amp;scheduling_data!A:A,0)),"")</f>
        <v>Christian Litz</v>
      </c>
      <c r="J5937" t="str">
        <f t="shared" si="276"/>
        <v>No</v>
      </c>
      <c r="K5937" t="str">
        <f t="shared" si="277"/>
        <v>20545349.625Christian Litz</v>
      </c>
      <c r="L5937" t="str">
        <f t="shared" si="278"/>
        <v>Yes</v>
      </c>
    </row>
    <row r="5938" spans="1:12" x14ac:dyDescent="0.3">
      <c r="A5938" t="s">
        <v>49</v>
      </c>
      <c r="B5938">
        <v>205</v>
      </c>
      <c r="C5938" s="1">
        <v>45364</v>
      </c>
      <c r="D5938" s="1">
        <v>45349.625</v>
      </c>
      <c r="E5938">
        <v>41</v>
      </c>
      <c r="F5938" t="s">
        <v>19</v>
      </c>
      <c r="G5938" t="s">
        <v>50</v>
      </c>
      <c r="H5938">
        <v>97112</v>
      </c>
      <c r="I5938" t="str" cm="1">
        <f t="array" ref="I5938">IFERROR(INDEX(scheduling_data!H:H,MATCH(B5938&amp;D5938,scheduling_data!D:D&amp;scheduling_data!A:A,0)),"")</f>
        <v>Christian Litz</v>
      </c>
      <c r="J5938" t="str">
        <f t="shared" si="276"/>
        <v>No</v>
      </c>
      <c r="K5938" t="str">
        <f t="shared" si="277"/>
        <v>20545349.625Christian Litz</v>
      </c>
      <c r="L5938" t="str">
        <f t="shared" si="278"/>
        <v>Yes</v>
      </c>
    </row>
    <row r="5939" spans="1:12" x14ac:dyDescent="0.3">
      <c r="A5939" t="s">
        <v>49</v>
      </c>
      <c r="B5939">
        <v>205</v>
      </c>
      <c r="C5939" s="1">
        <v>45364</v>
      </c>
      <c r="D5939" s="1">
        <v>45349.625</v>
      </c>
      <c r="E5939">
        <v>34</v>
      </c>
      <c r="F5939" t="s">
        <v>9</v>
      </c>
      <c r="G5939" t="s">
        <v>104</v>
      </c>
      <c r="H5939">
        <v>97112</v>
      </c>
      <c r="I5939" t="str" cm="1">
        <f t="array" ref="I5939">IFERROR(INDEX(scheduling_data!H:H,MATCH(B5939&amp;D5939,scheduling_data!D:D&amp;scheduling_data!A:A,0)),"")</f>
        <v>Christian Litz</v>
      </c>
      <c r="J5939" t="str">
        <f t="shared" si="276"/>
        <v>No</v>
      </c>
      <c r="K5939" t="str">
        <f t="shared" si="277"/>
        <v>20545349.625Christian Litz</v>
      </c>
      <c r="L5939" t="str">
        <f t="shared" si="278"/>
        <v>No</v>
      </c>
    </row>
    <row r="5940" spans="1:12" x14ac:dyDescent="0.3">
      <c r="A5940" t="s">
        <v>49</v>
      </c>
      <c r="B5940">
        <v>205</v>
      </c>
      <c r="C5940" s="1">
        <v>45364</v>
      </c>
      <c r="D5940" s="1">
        <v>45350.625</v>
      </c>
      <c r="E5940">
        <v>120</v>
      </c>
      <c r="F5940" t="s">
        <v>19</v>
      </c>
      <c r="G5940" t="s">
        <v>50</v>
      </c>
      <c r="H5940">
        <v>97110</v>
      </c>
      <c r="I5940" t="str" cm="1">
        <f t="array" ref="I5940">IFERROR(INDEX(scheduling_data!H:H,MATCH(B5940&amp;D5940,scheduling_data!D:D&amp;scheduling_data!A:A,0)),"")</f>
        <v>Jessica Pittman</v>
      </c>
      <c r="J5940" t="str">
        <f t="shared" si="276"/>
        <v>No</v>
      </c>
      <c r="K5940" t="str">
        <f t="shared" si="277"/>
        <v>20545350.625Jessica Pittman</v>
      </c>
      <c r="L5940" t="str">
        <f t="shared" si="278"/>
        <v>Yes</v>
      </c>
    </row>
    <row r="5941" spans="1:12" x14ac:dyDescent="0.3">
      <c r="A5941" t="s">
        <v>49</v>
      </c>
      <c r="B5941">
        <v>205</v>
      </c>
      <c r="C5941" s="1">
        <v>45364</v>
      </c>
      <c r="D5941" s="1">
        <v>45350.625</v>
      </c>
      <c r="E5941">
        <v>105</v>
      </c>
      <c r="F5941" t="s">
        <v>9</v>
      </c>
      <c r="G5941" t="s">
        <v>104</v>
      </c>
      <c r="H5941">
        <v>97110</v>
      </c>
      <c r="I5941" t="str" cm="1">
        <f t="array" ref="I5941">IFERROR(INDEX(scheduling_data!H:H,MATCH(B5941&amp;D5941,scheduling_data!D:D&amp;scheduling_data!A:A,0)),"")</f>
        <v>Jessica Pittman</v>
      </c>
      <c r="J5941" t="str">
        <f t="shared" si="276"/>
        <v>No</v>
      </c>
      <c r="K5941" t="str">
        <f t="shared" si="277"/>
        <v>20545350.625Jessica Pittman</v>
      </c>
      <c r="L5941" t="str">
        <f t="shared" si="278"/>
        <v>No</v>
      </c>
    </row>
    <row r="5942" spans="1:12" x14ac:dyDescent="0.3">
      <c r="A5942" t="s">
        <v>49</v>
      </c>
      <c r="B5942">
        <v>205</v>
      </c>
      <c r="C5942" s="1">
        <v>45364</v>
      </c>
      <c r="D5942" s="1">
        <v>45350.625</v>
      </c>
      <c r="E5942">
        <v>41</v>
      </c>
      <c r="F5942" t="s">
        <v>19</v>
      </c>
      <c r="G5942" t="s">
        <v>50</v>
      </c>
      <c r="H5942">
        <v>97112</v>
      </c>
      <c r="I5942" t="str" cm="1">
        <f t="array" ref="I5942">IFERROR(INDEX(scheduling_data!H:H,MATCH(B5942&amp;D5942,scheduling_data!D:D&amp;scheduling_data!A:A,0)),"")</f>
        <v>Jessica Pittman</v>
      </c>
      <c r="J5942" t="str">
        <f t="shared" si="276"/>
        <v>No</v>
      </c>
      <c r="K5942" t="str">
        <f t="shared" si="277"/>
        <v>20545350.625Jessica Pittman</v>
      </c>
      <c r="L5942" t="str">
        <f t="shared" si="278"/>
        <v>Yes</v>
      </c>
    </row>
    <row r="5943" spans="1:12" x14ac:dyDescent="0.3">
      <c r="A5943" t="s">
        <v>49</v>
      </c>
      <c r="B5943">
        <v>205</v>
      </c>
      <c r="C5943" s="1">
        <v>45364</v>
      </c>
      <c r="D5943" s="1">
        <v>45350.625</v>
      </c>
      <c r="E5943">
        <v>34</v>
      </c>
      <c r="F5943" t="s">
        <v>9</v>
      </c>
      <c r="G5943" t="s">
        <v>104</v>
      </c>
      <c r="H5943">
        <v>97112</v>
      </c>
      <c r="I5943" t="str" cm="1">
        <f t="array" ref="I5943">IFERROR(INDEX(scheduling_data!H:H,MATCH(B5943&amp;D5943,scheduling_data!D:D&amp;scheduling_data!A:A,0)),"")</f>
        <v>Jessica Pittman</v>
      </c>
      <c r="J5943" t="str">
        <f t="shared" si="276"/>
        <v>No</v>
      </c>
      <c r="K5943" t="str">
        <f t="shared" si="277"/>
        <v>20545350.625Jessica Pittman</v>
      </c>
      <c r="L5943" t="str">
        <f t="shared" si="278"/>
        <v>No</v>
      </c>
    </row>
    <row r="5944" spans="1:12" x14ac:dyDescent="0.3">
      <c r="A5944" t="s">
        <v>61</v>
      </c>
      <c r="B5944">
        <v>206</v>
      </c>
      <c r="C5944" s="1">
        <v>45355</v>
      </c>
      <c r="D5944" s="1">
        <v>45344.416666666664</v>
      </c>
      <c r="E5944">
        <v>172.07</v>
      </c>
      <c r="F5944" t="s">
        <v>9</v>
      </c>
      <c r="G5944" t="s">
        <v>64</v>
      </c>
      <c r="H5944">
        <v>97110</v>
      </c>
      <c r="I5944" t="str" cm="1">
        <f t="array" ref="I5944">IFERROR(INDEX(scheduling_data!H:H,MATCH(B5944&amp;D5944,scheduling_data!D:D&amp;scheduling_data!A:A,0)),"")</f>
        <v>Kelsea Rodriguez</v>
      </c>
      <c r="J5944" t="str">
        <f t="shared" si="276"/>
        <v>No</v>
      </c>
      <c r="K5944" t="str">
        <f t="shared" si="277"/>
        <v>20645344.4166666667Kelsea Rodriguez</v>
      </c>
      <c r="L5944" t="str">
        <f t="shared" si="278"/>
        <v>No</v>
      </c>
    </row>
    <row r="5945" spans="1:12" x14ac:dyDescent="0.3">
      <c r="A5945" t="s">
        <v>61</v>
      </c>
      <c r="B5945">
        <v>206</v>
      </c>
      <c r="C5945" s="1">
        <v>45355</v>
      </c>
      <c r="D5945" s="1">
        <v>45344.416666666664</v>
      </c>
      <c r="E5945">
        <v>0.85</v>
      </c>
      <c r="F5945" t="s">
        <v>9</v>
      </c>
      <c r="G5945" t="s">
        <v>63</v>
      </c>
      <c r="H5945">
        <v>97110</v>
      </c>
      <c r="I5945" t="str" cm="1">
        <f t="array" ref="I5945">IFERROR(INDEX(scheduling_data!H:H,MATCH(B5945&amp;D5945,scheduling_data!D:D&amp;scheduling_data!A:A,0)),"")</f>
        <v>Kelsea Rodriguez</v>
      </c>
      <c r="J5945" t="str">
        <f t="shared" si="276"/>
        <v>No</v>
      </c>
      <c r="K5945" t="str">
        <f t="shared" si="277"/>
        <v>20645344.4166666667Kelsea Rodriguez</v>
      </c>
      <c r="L5945" t="str">
        <f t="shared" si="278"/>
        <v>No</v>
      </c>
    </row>
    <row r="5946" spans="1:12" x14ac:dyDescent="0.3">
      <c r="A5946" t="s">
        <v>61</v>
      </c>
      <c r="B5946">
        <v>206</v>
      </c>
      <c r="C5946" s="1">
        <v>45355</v>
      </c>
      <c r="D5946" s="1">
        <v>45344.416666666664</v>
      </c>
      <c r="E5946">
        <v>41.49</v>
      </c>
      <c r="F5946" t="s">
        <v>19</v>
      </c>
      <c r="G5946" t="s">
        <v>65</v>
      </c>
      <c r="H5946">
        <v>97110</v>
      </c>
      <c r="I5946" t="str" cm="1">
        <f t="array" ref="I5946">IFERROR(INDEX(scheduling_data!H:H,MATCH(B5946&amp;D5946,scheduling_data!D:D&amp;scheduling_data!A:A,0)),"")</f>
        <v>Kelsea Rodriguez</v>
      </c>
      <c r="J5946" t="str">
        <f t="shared" si="276"/>
        <v>No</v>
      </c>
      <c r="K5946" t="str">
        <f t="shared" si="277"/>
        <v>20645344.4166666667Kelsea Rodriguez</v>
      </c>
      <c r="L5946" t="str">
        <f t="shared" si="278"/>
        <v>Yes</v>
      </c>
    </row>
    <row r="5947" spans="1:12" x14ac:dyDescent="0.3">
      <c r="A5947" t="s">
        <v>61</v>
      </c>
      <c r="B5947">
        <v>206</v>
      </c>
      <c r="C5947" s="1">
        <v>45355</v>
      </c>
      <c r="D5947" s="1">
        <v>45344.416666666664</v>
      </c>
      <c r="E5947">
        <v>47.13</v>
      </c>
      <c r="F5947" t="s">
        <v>9</v>
      </c>
      <c r="G5947" t="s">
        <v>62</v>
      </c>
      <c r="H5947">
        <v>97530</v>
      </c>
      <c r="I5947" t="str" cm="1">
        <f t="array" ref="I5947">IFERROR(INDEX(scheduling_data!H:H,MATCH(B5947&amp;D5947,scheduling_data!D:D&amp;scheduling_data!A:A,0)),"")</f>
        <v>Kelsea Rodriguez</v>
      </c>
      <c r="J5947" t="str">
        <f t="shared" si="276"/>
        <v>No</v>
      </c>
      <c r="K5947" t="str">
        <f t="shared" si="277"/>
        <v>20645344.4166666667Kelsea Rodriguez</v>
      </c>
      <c r="L5947" t="str">
        <f t="shared" si="278"/>
        <v>No</v>
      </c>
    </row>
    <row r="5948" spans="1:12" x14ac:dyDescent="0.3">
      <c r="A5948" t="s">
        <v>61</v>
      </c>
      <c r="B5948">
        <v>206</v>
      </c>
      <c r="C5948" s="1">
        <v>45355</v>
      </c>
      <c r="D5948" s="1">
        <v>45344.416666666664</v>
      </c>
      <c r="E5948">
        <v>0.45</v>
      </c>
      <c r="F5948" t="s">
        <v>9</v>
      </c>
      <c r="G5948" t="s">
        <v>63</v>
      </c>
      <c r="H5948">
        <v>97530</v>
      </c>
      <c r="I5948" t="str" cm="1">
        <f t="array" ref="I5948">IFERROR(INDEX(scheduling_data!H:H,MATCH(B5948&amp;D5948,scheduling_data!D:D&amp;scheduling_data!A:A,0)),"")</f>
        <v>Kelsea Rodriguez</v>
      </c>
      <c r="J5948" t="str">
        <f t="shared" si="276"/>
        <v>No</v>
      </c>
      <c r="K5948" t="str">
        <f t="shared" si="277"/>
        <v>20645344.4166666667Kelsea Rodriguez</v>
      </c>
      <c r="L5948" t="str">
        <f t="shared" si="278"/>
        <v>No</v>
      </c>
    </row>
    <row r="5949" spans="1:12" x14ac:dyDescent="0.3">
      <c r="A5949" t="s">
        <v>61</v>
      </c>
      <c r="B5949">
        <v>206</v>
      </c>
      <c r="C5949" s="1">
        <v>45355</v>
      </c>
      <c r="D5949" s="1">
        <v>45344.416666666664</v>
      </c>
      <c r="E5949">
        <v>21.85</v>
      </c>
      <c r="F5949" t="s">
        <v>19</v>
      </c>
      <c r="G5949" t="s">
        <v>65</v>
      </c>
      <c r="H5949">
        <v>97530</v>
      </c>
      <c r="I5949" t="str" cm="1">
        <f t="array" ref="I5949">IFERROR(INDEX(scheduling_data!H:H,MATCH(B5949&amp;D5949,scheduling_data!D:D&amp;scheduling_data!A:A,0)),"")</f>
        <v>Kelsea Rodriguez</v>
      </c>
      <c r="J5949" t="str">
        <f t="shared" si="276"/>
        <v>No</v>
      </c>
      <c r="K5949" t="str">
        <f t="shared" si="277"/>
        <v>20645344.4166666667Kelsea Rodriguez</v>
      </c>
      <c r="L5949" t="str">
        <f t="shared" si="278"/>
        <v>Yes</v>
      </c>
    </row>
    <row r="5950" spans="1:12" x14ac:dyDescent="0.3">
      <c r="A5950" t="s">
        <v>61</v>
      </c>
      <c r="B5950">
        <v>206</v>
      </c>
      <c r="C5950" s="1">
        <v>45359</v>
      </c>
      <c r="D5950" s="1">
        <v>45348.583333333336</v>
      </c>
      <c r="E5950">
        <v>31.62</v>
      </c>
      <c r="F5950" t="s">
        <v>19</v>
      </c>
      <c r="G5950" t="s">
        <v>65</v>
      </c>
      <c r="H5950">
        <v>97110</v>
      </c>
      <c r="I5950" t="str" cm="1">
        <f t="array" ref="I5950">IFERROR(INDEX(scheduling_data!H:H,MATCH(B5950&amp;D5950,scheduling_data!D:D&amp;scheduling_data!A:A,0)),"")</f>
        <v>Kelsea Rodriguez</v>
      </c>
      <c r="J5950" t="str">
        <f t="shared" si="276"/>
        <v>No</v>
      </c>
      <c r="K5950" t="str">
        <f t="shared" si="277"/>
        <v>20645348.5833333333Kelsea Rodriguez</v>
      </c>
      <c r="L5950" t="str">
        <f t="shared" si="278"/>
        <v>Yes</v>
      </c>
    </row>
    <row r="5951" spans="1:12" x14ac:dyDescent="0.3">
      <c r="A5951" t="s">
        <v>61</v>
      </c>
      <c r="B5951">
        <v>206</v>
      </c>
      <c r="C5951" s="1">
        <v>45359</v>
      </c>
      <c r="D5951" s="1">
        <v>45348.583333333336</v>
      </c>
      <c r="E5951">
        <v>0.65</v>
      </c>
      <c r="F5951" t="s">
        <v>9</v>
      </c>
      <c r="G5951" t="s">
        <v>63</v>
      </c>
      <c r="H5951">
        <v>97110</v>
      </c>
      <c r="I5951" t="str" cm="1">
        <f t="array" ref="I5951">IFERROR(INDEX(scheduling_data!H:H,MATCH(B5951&amp;D5951,scheduling_data!D:D&amp;scheduling_data!A:A,0)),"")</f>
        <v>Kelsea Rodriguez</v>
      </c>
      <c r="J5951" t="str">
        <f t="shared" si="276"/>
        <v>No</v>
      </c>
      <c r="K5951" t="str">
        <f t="shared" si="277"/>
        <v>20645348.5833333333Kelsea Rodriguez</v>
      </c>
      <c r="L5951" t="str">
        <f t="shared" si="278"/>
        <v>No</v>
      </c>
    </row>
    <row r="5952" spans="1:12" x14ac:dyDescent="0.3">
      <c r="A5952" t="s">
        <v>61</v>
      </c>
      <c r="B5952">
        <v>206</v>
      </c>
      <c r="C5952" s="1">
        <v>45359</v>
      </c>
      <c r="D5952" s="1">
        <v>45348.583333333336</v>
      </c>
      <c r="E5952">
        <v>109.66</v>
      </c>
      <c r="F5952" t="s">
        <v>9</v>
      </c>
      <c r="G5952" t="s">
        <v>64</v>
      </c>
      <c r="H5952">
        <v>97110</v>
      </c>
      <c r="I5952" t="str" cm="1">
        <f t="array" ref="I5952">IFERROR(INDEX(scheduling_data!H:H,MATCH(B5952&amp;D5952,scheduling_data!D:D&amp;scheduling_data!A:A,0)),"")</f>
        <v>Kelsea Rodriguez</v>
      </c>
      <c r="J5952" t="str">
        <f t="shared" si="276"/>
        <v>No</v>
      </c>
      <c r="K5952" t="str">
        <f t="shared" si="277"/>
        <v>20645348.5833333333Kelsea Rodriguez</v>
      </c>
      <c r="L5952" t="str">
        <f t="shared" si="278"/>
        <v>No</v>
      </c>
    </row>
    <row r="5953" spans="1:12" x14ac:dyDescent="0.3">
      <c r="A5953" t="s">
        <v>61</v>
      </c>
      <c r="B5953">
        <v>206</v>
      </c>
      <c r="C5953" s="1">
        <v>45363</v>
      </c>
      <c r="D5953" s="1">
        <v>45351.375</v>
      </c>
      <c r="E5953">
        <v>0.93</v>
      </c>
      <c r="F5953" t="s">
        <v>9</v>
      </c>
      <c r="G5953" t="s">
        <v>63</v>
      </c>
      <c r="H5953">
        <v>97110</v>
      </c>
      <c r="I5953" t="str" cm="1">
        <f t="array" ref="I5953">IFERROR(INDEX(scheduling_data!H:H,MATCH(B5953&amp;D5953,scheduling_data!D:D&amp;scheduling_data!A:A,0)),"")</f>
        <v>Kelsea Rodriguez</v>
      </c>
      <c r="J5953" t="str">
        <f t="shared" si="276"/>
        <v>No</v>
      </c>
      <c r="K5953" t="str">
        <f t="shared" si="277"/>
        <v>20645351.375Kelsea Rodriguez</v>
      </c>
      <c r="L5953" t="str">
        <f t="shared" si="278"/>
        <v>No</v>
      </c>
    </row>
    <row r="5954" spans="1:12" x14ac:dyDescent="0.3">
      <c r="A5954" t="s">
        <v>61</v>
      </c>
      <c r="B5954">
        <v>206</v>
      </c>
      <c r="C5954" s="1">
        <v>45363</v>
      </c>
      <c r="D5954" s="1">
        <v>45351.375</v>
      </c>
      <c r="E5954">
        <v>45.45</v>
      </c>
      <c r="F5954" t="s">
        <v>19</v>
      </c>
      <c r="G5954" t="s">
        <v>65</v>
      </c>
      <c r="H5954">
        <v>97110</v>
      </c>
      <c r="I5954" t="str" cm="1">
        <f t="array" ref="I5954">IFERROR(INDEX(scheduling_data!H:H,MATCH(B5954&amp;D5954,scheduling_data!D:D&amp;scheduling_data!A:A,0)),"")</f>
        <v>Kelsea Rodriguez</v>
      </c>
      <c r="J5954" t="str">
        <f t="shared" si="276"/>
        <v>No</v>
      </c>
      <c r="K5954" t="str">
        <f t="shared" si="277"/>
        <v>20645351.375Kelsea Rodriguez</v>
      </c>
      <c r="L5954" t="str">
        <f t="shared" si="278"/>
        <v>Yes</v>
      </c>
    </row>
    <row r="5955" spans="1:12" x14ac:dyDescent="0.3">
      <c r="A5955" t="s">
        <v>61</v>
      </c>
      <c r="B5955">
        <v>206</v>
      </c>
      <c r="C5955" s="1">
        <v>45363</v>
      </c>
      <c r="D5955" s="1">
        <v>45351.375</v>
      </c>
      <c r="E5955">
        <v>167.02</v>
      </c>
      <c r="F5955" t="s">
        <v>9</v>
      </c>
      <c r="G5955" t="s">
        <v>64</v>
      </c>
      <c r="H5955">
        <v>97110</v>
      </c>
      <c r="I5955" t="str" cm="1">
        <f t="array" ref="I5955">IFERROR(INDEX(scheduling_data!H:H,MATCH(B5955&amp;D5955,scheduling_data!D:D&amp;scheduling_data!A:A,0)),"")</f>
        <v>Kelsea Rodriguez</v>
      </c>
      <c r="J5955" t="str">
        <f t="shared" ref="J5955:J6018" si="279">IF(I5955="", "Yes", "No")</f>
        <v>No</v>
      </c>
      <c r="K5955" t="str">
        <f t="shared" ref="K5955:K6018" si="280">IF(I5955="",B5955&amp;D5955,B5955&amp;D5955&amp;I5955)</f>
        <v>20645351.375Kelsea Rodriguez</v>
      </c>
      <c r="L5955" t="str">
        <f t="shared" ref="L5955:L6018" si="281">IF(OR(F5955="Cash", F5955="Check", F5955="EFT", F5955="Credit Card", F5955="Visa", F5955="Mastercard", F5955="AMEX"), "Yes", "No")</f>
        <v>No</v>
      </c>
    </row>
    <row r="5956" spans="1:12" x14ac:dyDescent="0.3">
      <c r="A5956" t="s">
        <v>61</v>
      </c>
      <c r="B5956">
        <v>206</v>
      </c>
      <c r="C5956" s="1">
        <v>45363</v>
      </c>
      <c r="D5956" s="1">
        <v>45351.375</v>
      </c>
      <c r="E5956">
        <v>12.93</v>
      </c>
      <c r="F5956" t="s">
        <v>19</v>
      </c>
      <c r="G5956" t="s">
        <v>65</v>
      </c>
      <c r="H5956">
        <v>97140</v>
      </c>
      <c r="I5956" t="str" cm="1">
        <f t="array" ref="I5956">IFERROR(INDEX(scheduling_data!H:H,MATCH(B5956&amp;D5956,scheduling_data!D:D&amp;scheduling_data!A:A,0)),"")</f>
        <v>Kelsea Rodriguez</v>
      </c>
      <c r="J5956" t="str">
        <f t="shared" si="279"/>
        <v>No</v>
      </c>
      <c r="K5956" t="str">
        <f t="shared" si="280"/>
        <v>20645351.375Kelsea Rodriguez</v>
      </c>
      <c r="L5956" t="str">
        <f t="shared" si="281"/>
        <v>Yes</v>
      </c>
    </row>
    <row r="5957" spans="1:12" x14ac:dyDescent="0.3">
      <c r="A5957" t="s">
        <v>61</v>
      </c>
      <c r="B5957">
        <v>206</v>
      </c>
      <c r="C5957" s="1">
        <v>45363</v>
      </c>
      <c r="D5957" s="1">
        <v>45351.375</v>
      </c>
      <c r="E5957">
        <v>58.51</v>
      </c>
      <c r="F5957" t="s">
        <v>9</v>
      </c>
      <c r="G5957" t="s">
        <v>64</v>
      </c>
      <c r="H5957">
        <v>97140</v>
      </c>
      <c r="I5957" t="str" cm="1">
        <f t="array" ref="I5957">IFERROR(INDEX(scheduling_data!H:H,MATCH(B5957&amp;D5957,scheduling_data!D:D&amp;scheduling_data!A:A,0)),"")</f>
        <v>Kelsea Rodriguez</v>
      </c>
      <c r="J5957" t="str">
        <f t="shared" si="279"/>
        <v>No</v>
      </c>
      <c r="K5957" t="str">
        <f t="shared" si="280"/>
        <v>20645351.375Kelsea Rodriguez</v>
      </c>
      <c r="L5957" t="str">
        <f t="shared" si="281"/>
        <v>No</v>
      </c>
    </row>
    <row r="5958" spans="1:12" x14ac:dyDescent="0.3">
      <c r="A5958" t="s">
        <v>61</v>
      </c>
      <c r="B5958">
        <v>206</v>
      </c>
      <c r="C5958" s="1">
        <v>45363</v>
      </c>
      <c r="D5958" s="1">
        <v>45351.375</v>
      </c>
      <c r="E5958">
        <v>0.26</v>
      </c>
      <c r="F5958" t="s">
        <v>9</v>
      </c>
      <c r="G5958" t="s">
        <v>63</v>
      </c>
      <c r="H5958">
        <v>97140</v>
      </c>
      <c r="I5958" t="str" cm="1">
        <f t="array" ref="I5958">IFERROR(INDEX(scheduling_data!H:H,MATCH(B5958&amp;D5958,scheduling_data!D:D&amp;scheduling_data!A:A,0)),"")</f>
        <v>Kelsea Rodriguez</v>
      </c>
      <c r="J5958" t="str">
        <f t="shared" si="279"/>
        <v>No</v>
      </c>
      <c r="K5958" t="str">
        <f t="shared" si="280"/>
        <v>20645351.375Kelsea Rodriguez</v>
      </c>
      <c r="L5958" t="str">
        <f t="shared" si="281"/>
        <v>No</v>
      </c>
    </row>
    <row r="5959" spans="1:12" x14ac:dyDescent="0.3">
      <c r="A5959" t="s">
        <v>81</v>
      </c>
      <c r="B5959">
        <v>206</v>
      </c>
      <c r="C5959" s="1">
        <v>45372</v>
      </c>
      <c r="D5959" s="1">
        <v>45344.416666666664</v>
      </c>
      <c r="E5959">
        <v>0</v>
      </c>
      <c r="F5959" t="s">
        <v>9</v>
      </c>
      <c r="G5959" t="s">
        <v>463</v>
      </c>
      <c r="H5959">
        <v>97110</v>
      </c>
      <c r="I5959" t="str" cm="1">
        <f t="array" ref="I5959">IFERROR(INDEX(scheduling_data!H:H,MATCH(B5959&amp;D5959,scheduling_data!D:D&amp;scheduling_data!A:A,0)),"")</f>
        <v>Kelsea Rodriguez</v>
      </c>
      <c r="J5959" t="str">
        <f t="shared" si="279"/>
        <v>No</v>
      </c>
      <c r="K5959" t="str">
        <f t="shared" si="280"/>
        <v>20645344.4166666667Kelsea Rodriguez</v>
      </c>
      <c r="L5959" t="str">
        <f t="shared" si="281"/>
        <v>No</v>
      </c>
    </row>
    <row r="5960" spans="1:12" x14ac:dyDescent="0.3">
      <c r="A5960" t="s">
        <v>81</v>
      </c>
      <c r="B5960">
        <v>206</v>
      </c>
      <c r="C5960" s="1">
        <v>45372</v>
      </c>
      <c r="D5960" s="1">
        <v>45344.416666666664</v>
      </c>
      <c r="E5960">
        <v>0</v>
      </c>
      <c r="F5960" t="s">
        <v>9</v>
      </c>
      <c r="G5960" t="s">
        <v>355</v>
      </c>
      <c r="H5960">
        <v>97530</v>
      </c>
      <c r="I5960" t="str" cm="1">
        <f t="array" ref="I5960">IFERROR(INDEX(scheduling_data!H:H,MATCH(B5960&amp;D5960,scheduling_data!D:D&amp;scheduling_data!A:A,0)),"")</f>
        <v>Kelsea Rodriguez</v>
      </c>
      <c r="J5960" t="str">
        <f t="shared" si="279"/>
        <v>No</v>
      </c>
      <c r="K5960" t="str">
        <f t="shared" si="280"/>
        <v>20645344.4166666667Kelsea Rodriguez</v>
      </c>
      <c r="L5960" t="str">
        <f t="shared" si="281"/>
        <v>No</v>
      </c>
    </row>
    <row r="5961" spans="1:12" x14ac:dyDescent="0.3">
      <c r="A5961" t="s">
        <v>81</v>
      </c>
      <c r="B5961">
        <v>206</v>
      </c>
      <c r="C5961" s="1">
        <v>45372</v>
      </c>
      <c r="D5961" s="1">
        <v>45348.583333333336</v>
      </c>
      <c r="E5961">
        <v>0</v>
      </c>
      <c r="F5961" t="s">
        <v>9</v>
      </c>
      <c r="G5961" t="s">
        <v>354</v>
      </c>
      <c r="H5961">
        <v>97110</v>
      </c>
      <c r="I5961" t="str" cm="1">
        <f t="array" ref="I5961">IFERROR(INDEX(scheduling_data!H:H,MATCH(B5961&amp;D5961,scheduling_data!D:D&amp;scheduling_data!A:A,0)),"")</f>
        <v>Kelsea Rodriguez</v>
      </c>
      <c r="J5961" t="str">
        <f t="shared" si="279"/>
        <v>No</v>
      </c>
      <c r="K5961" t="str">
        <f t="shared" si="280"/>
        <v>20645348.5833333333Kelsea Rodriguez</v>
      </c>
      <c r="L5961" t="str">
        <f t="shared" si="281"/>
        <v>No</v>
      </c>
    </row>
    <row r="5962" spans="1:12" x14ac:dyDescent="0.3">
      <c r="A5962" t="s">
        <v>81</v>
      </c>
      <c r="B5962">
        <v>206</v>
      </c>
      <c r="C5962" s="1">
        <v>45372</v>
      </c>
      <c r="D5962" s="1">
        <v>45351.375</v>
      </c>
      <c r="E5962">
        <v>0</v>
      </c>
      <c r="F5962" t="s">
        <v>9</v>
      </c>
      <c r="G5962" t="s">
        <v>463</v>
      </c>
      <c r="H5962">
        <v>97110</v>
      </c>
      <c r="I5962" t="str" cm="1">
        <f t="array" ref="I5962">IFERROR(INDEX(scheduling_data!H:H,MATCH(B5962&amp;D5962,scheduling_data!D:D&amp;scheduling_data!A:A,0)),"")</f>
        <v>Kelsea Rodriguez</v>
      </c>
      <c r="J5962" t="str">
        <f t="shared" si="279"/>
        <v>No</v>
      </c>
      <c r="K5962" t="str">
        <f t="shared" si="280"/>
        <v>20645351.375Kelsea Rodriguez</v>
      </c>
      <c r="L5962" t="str">
        <f t="shared" si="281"/>
        <v>No</v>
      </c>
    </row>
    <row r="5963" spans="1:12" x14ac:dyDescent="0.3">
      <c r="A5963" t="s">
        <v>81</v>
      </c>
      <c r="B5963">
        <v>206</v>
      </c>
      <c r="C5963" s="1">
        <v>45372</v>
      </c>
      <c r="D5963" s="1">
        <v>45351.375</v>
      </c>
      <c r="E5963">
        <v>0</v>
      </c>
      <c r="F5963" t="s">
        <v>9</v>
      </c>
      <c r="G5963" t="s">
        <v>355</v>
      </c>
      <c r="H5963">
        <v>97140</v>
      </c>
      <c r="I5963" t="str" cm="1">
        <f t="array" ref="I5963">IFERROR(INDEX(scheduling_data!H:H,MATCH(B5963&amp;D5963,scheduling_data!D:D&amp;scheduling_data!A:A,0)),"")</f>
        <v>Kelsea Rodriguez</v>
      </c>
      <c r="J5963" t="str">
        <f t="shared" si="279"/>
        <v>No</v>
      </c>
      <c r="K5963" t="str">
        <f t="shared" si="280"/>
        <v>20645351.375Kelsea Rodriguez</v>
      </c>
      <c r="L5963" t="str">
        <f t="shared" si="281"/>
        <v>No</v>
      </c>
    </row>
    <row r="5964" spans="1:12" x14ac:dyDescent="0.3">
      <c r="A5964" t="s">
        <v>40</v>
      </c>
      <c r="B5964">
        <v>40</v>
      </c>
      <c r="C5964" s="1">
        <v>45366</v>
      </c>
      <c r="D5964" s="1">
        <v>45348.458333333336</v>
      </c>
      <c r="E5964">
        <v>32.67</v>
      </c>
      <c r="F5964" t="s">
        <v>19</v>
      </c>
      <c r="G5964" t="s">
        <v>57</v>
      </c>
      <c r="H5964">
        <v>97110</v>
      </c>
      <c r="I5964" t="str" cm="1">
        <f t="array" ref="I5964">IFERROR(INDEX(scheduling_data!H:H,MATCH(B5964&amp;D5964,scheduling_data!D:D&amp;scheduling_data!A:A,0)),"")</f>
        <v>Katherine Tyree</v>
      </c>
      <c r="J5964" t="str">
        <f t="shared" si="279"/>
        <v>No</v>
      </c>
      <c r="K5964" t="str">
        <f t="shared" si="280"/>
        <v>4045348.4583333333Katherine Tyree</v>
      </c>
      <c r="L5964" t="str">
        <f t="shared" si="281"/>
        <v>Yes</v>
      </c>
    </row>
    <row r="5965" spans="1:12" x14ac:dyDescent="0.3">
      <c r="A5965" t="s">
        <v>40</v>
      </c>
      <c r="B5965">
        <v>40</v>
      </c>
      <c r="C5965" s="1">
        <v>45366</v>
      </c>
      <c r="D5965" s="1">
        <v>45348.458333333336</v>
      </c>
      <c r="E5965">
        <v>96.6</v>
      </c>
      <c r="F5965" t="s">
        <v>9</v>
      </c>
      <c r="G5965" t="s">
        <v>56</v>
      </c>
      <c r="H5965">
        <v>97110</v>
      </c>
      <c r="I5965" t="str" cm="1">
        <f t="array" ref="I5965">IFERROR(INDEX(scheduling_data!H:H,MATCH(B5965&amp;D5965,scheduling_data!D:D&amp;scheduling_data!A:A,0)),"")</f>
        <v>Katherine Tyree</v>
      </c>
      <c r="J5965" t="str">
        <f t="shared" si="279"/>
        <v>No</v>
      </c>
      <c r="K5965" t="str">
        <f t="shared" si="280"/>
        <v>4045348.4583333333Katherine Tyree</v>
      </c>
      <c r="L5965" t="str">
        <f t="shared" si="281"/>
        <v>No</v>
      </c>
    </row>
    <row r="5966" spans="1:12" x14ac:dyDescent="0.3">
      <c r="A5966" t="s">
        <v>40</v>
      </c>
      <c r="B5966">
        <v>40</v>
      </c>
      <c r="C5966" s="1">
        <v>45366</v>
      </c>
      <c r="D5966" s="1">
        <v>45348.458333333336</v>
      </c>
      <c r="E5966">
        <v>46.57</v>
      </c>
      <c r="F5966" t="s">
        <v>19</v>
      </c>
      <c r="G5966" t="s">
        <v>57</v>
      </c>
      <c r="H5966">
        <v>97162</v>
      </c>
      <c r="I5966" t="str" cm="1">
        <f t="array" ref="I5966">IFERROR(INDEX(scheduling_data!H:H,MATCH(B5966&amp;D5966,scheduling_data!D:D&amp;scheduling_data!A:A,0)),"")</f>
        <v>Katherine Tyree</v>
      </c>
      <c r="J5966" t="str">
        <f t="shared" si="279"/>
        <v>No</v>
      </c>
      <c r="K5966" t="str">
        <f t="shared" si="280"/>
        <v>4045348.4583333333Katherine Tyree</v>
      </c>
      <c r="L5966" t="str">
        <f t="shared" si="281"/>
        <v>Yes</v>
      </c>
    </row>
    <row r="5967" spans="1:12" x14ac:dyDescent="0.3">
      <c r="A5967" t="s">
        <v>40</v>
      </c>
      <c r="B5967">
        <v>40</v>
      </c>
      <c r="C5967" s="1">
        <v>45366</v>
      </c>
      <c r="D5967" s="1">
        <v>45348.458333333336</v>
      </c>
      <c r="E5967">
        <v>0.67</v>
      </c>
      <c r="F5967" t="s">
        <v>9</v>
      </c>
      <c r="G5967" t="s">
        <v>55</v>
      </c>
      <c r="H5967">
        <v>97110</v>
      </c>
      <c r="I5967" t="str" cm="1">
        <f t="array" ref="I5967">IFERROR(INDEX(scheduling_data!H:H,MATCH(B5967&amp;D5967,scheduling_data!D:D&amp;scheduling_data!A:A,0)),"")</f>
        <v>Katherine Tyree</v>
      </c>
      <c r="J5967" t="str">
        <f t="shared" si="279"/>
        <v>No</v>
      </c>
      <c r="K5967" t="str">
        <f t="shared" si="280"/>
        <v>4045348.4583333333Katherine Tyree</v>
      </c>
      <c r="L5967" t="str">
        <f t="shared" si="281"/>
        <v>No</v>
      </c>
    </row>
    <row r="5968" spans="1:12" x14ac:dyDescent="0.3">
      <c r="A5968" t="s">
        <v>40</v>
      </c>
      <c r="B5968">
        <v>40</v>
      </c>
      <c r="C5968" s="1">
        <v>45366</v>
      </c>
      <c r="D5968" s="1">
        <v>45348.458333333336</v>
      </c>
      <c r="E5968">
        <v>11.72</v>
      </c>
      <c r="F5968" t="s">
        <v>9</v>
      </c>
      <c r="G5968" t="s">
        <v>54</v>
      </c>
      <c r="H5968">
        <v>97110</v>
      </c>
      <c r="I5968" t="str" cm="1">
        <f t="array" ref="I5968">IFERROR(INDEX(scheduling_data!H:H,MATCH(B5968&amp;D5968,scheduling_data!D:D&amp;scheduling_data!A:A,0)),"")</f>
        <v>Katherine Tyree</v>
      </c>
      <c r="J5968" t="str">
        <f t="shared" si="279"/>
        <v>No</v>
      </c>
      <c r="K5968" t="str">
        <f t="shared" si="280"/>
        <v>4045348.4583333333Katherine Tyree</v>
      </c>
      <c r="L5968" t="str">
        <f t="shared" si="281"/>
        <v>No</v>
      </c>
    </row>
    <row r="5969" spans="1:12" x14ac:dyDescent="0.3">
      <c r="A5969" t="s">
        <v>40</v>
      </c>
      <c r="B5969">
        <v>40</v>
      </c>
      <c r="C5969" s="1">
        <v>45366</v>
      </c>
      <c r="D5969" s="1">
        <v>45348.458333333336</v>
      </c>
      <c r="E5969">
        <v>15.28</v>
      </c>
      <c r="F5969" t="s">
        <v>19</v>
      </c>
      <c r="G5969" t="s">
        <v>57</v>
      </c>
      <c r="H5969">
        <v>97140</v>
      </c>
      <c r="I5969" t="str" cm="1">
        <f t="array" ref="I5969">IFERROR(INDEX(scheduling_data!H:H,MATCH(B5969&amp;D5969,scheduling_data!D:D&amp;scheduling_data!A:A,0)),"")</f>
        <v>Katherine Tyree</v>
      </c>
      <c r="J5969" t="str">
        <f t="shared" si="279"/>
        <v>No</v>
      </c>
      <c r="K5969" t="str">
        <f t="shared" si="280"/>
        <v>4045348.4583333333Katherine Tyree</v>
      </c>
      <c r="L5969" t="str">
        <f t="shared" si="281"/>
        <v>Yes</v>
      </c>
    </row>
    <row r="5970" spans="1:12" x14ac:dyDescent="0.3">
      <c r="A5970" t="s">
        <v>40</v>
      </c>
      <c r="B5970">
        <v>40</v>
      </c>
      <c r="C5970" s="1">
        <v>45366</v>
      </c>
      <c r="D5970" s="1">
        <v>45348.458333333336</v>
      </c>
      <c r="E5970">
        <v>83.59</v>
      </c>
      <c r="F5970" t="s">
        <v>9</v>
      </c>
      <c r="G5970" t="s">
        <v>56</v>
      </c>
      <c r="H5970">
        <v>97162</v>
      </c>
      <c r="I5970" t="str" cm="1">
        <f t="array" ref="I5970">IFERROR(INDEX(scheduling_data!H:H,MATCH(B5970&amp;D5970,scheduling_data!D:D&amp;scheduling_data!A:A,0)),"")</f>
        <v>Katherine Tyree</v>
      </c>
      <c r="J5970" t="str">
        <f t="shared" si="279"/>
        <v>No</v>
      </c>
      <c r="K5970" t="str">
        <f t="shared" si="280"/>
        <v>4045348.4583333333Katherine Tyree</v>
      </c>
      <c r="L5970" t="str">
        <f t="shared" si="281"/>
        <v>No</v>
      </c>
    </row>
    <row r="5971" spans="1:12" x14ac:dyDescent="0.3">
      <c r="A5971" t="s">
        <v>40</v>
      </c>
      <c r="B5971">
        <v>40</v>
      </c>
      <c r="C5971" s="1">
        <v>45366</v>
      </c>
      <c r="D5971" s="1">
        <v>45348.458333333336</v>
      </c>
      <c r="E5971">
        <v>0.95</v>
      </c>
      <c r="F5971" t="s">
        <v>9</v>
      </c>
      <c r="G5971" t="s">
        <v>55</v>
      </c>
      <c r="H5971">
        <v>97162</v>
      </c>
      <c r="I5971" t="str" cm="1">
        <f t="array" ref="I5971">IFERROR(INDEX(scheduling_data!H:H,MATCH(B5971&amp;D5971,scheduling_data!D:D&amp;scheduling_data!A:A,0)),"")</f>
        <v>Katherine Tyree</v>
      </c>
      <c r="J5971" t="str">
        <f t="shared" si="279"/>
        <v>No</v>
      </c>
      <c r="K5971" t="str">
        <f t="shared" si="280"/>
        <v>4045348.4583333333Katherine Tyree</v>
      </c>
      <c r="L5971" t="str">
        <f t="shared" si="281"/>
        <v>No</v>
      </c>
    </row>
    <row r="5972" spans="1:12" x14ac:dyDescent="0.3">
      <c r="A5972" t="s">
        <v>40</v>
      </c>
      <c r="B5972">
        <v>40</v>
      </c>
      <c r="C5972" s="1">
        <v>45366</v>
      </c>
      <c r="D5972" s="1">
        <v>45348.458333333336</v>
      </c>
      <c r="E5972">
        <v>50.35</v>
      </c>
      <c r="F5972" t="s">
        <v>9</v>
      </c>
      <c r="G5972" t="s">
        <v>56</v>
      </c>
      <c r="H5972">
        <v>97140</v>
      </c>
      <c r="I5972" t="str" cm="1">
        <f t="array" ref="I5972">IFERROR(INDEX(scheduling_data!H:H,MATCH(B5972&amp;D5972,scheduling_data!D:D&amp;scheduling_data!A:A,0)),"")</f>
        <v>Katherine Tyree</v>
      </c>
      <c r="J5972" t="str">
        <f t="shared" si="279"/>
        <v>No</v>
      </c>
      <c r="K5972" t="str">
        <f t="shared" si="280"/>
        <v>4045348.4583333333Katherine Tyree</v>
      </c>
      <c r="L5972" t="str">
        <f t="shared" si="281"/>
        <v>No</v>
      </c>
    </row>
    <row r="5973" spans="1:12" x14ac:dyDescent="0.3">
      <c r="A5973" t="s">
        <v>40</v>
      </c>
      <c r="B5973">
        <v>40</v>
      </c>
      <c r="C5973" s="1">
        <v>45366</v>
      </c>
      <c r="D5973" s="1">
        <v>45348.458333333336</v>
      </c>
      <c r="E5973">
        <v>0.31</v>
      </c>
      <c r="F5973" t="s">
        <v>9</v>
      </c>
      <c r="G5973" t="s">
        <v>55</v>
      </c>
      <c r="H5973">
        <v>97140</v>
      </c>
      <c r="I5973" t="str" cm="1">
        <f t="array" ref="I5973">IFERROR(INDEX(scheduling_data!H:H,MATCH(B5973&amp;D5973,scheduling_data!D:D&amp;scheduling_data!A:A,0)),"")</f>
        <v>Katherine Tyree</v>
      </c>
      <c r="J5973" t="str">
        <f t="shared" si="279"/>
        <v>No</v>
      </c>
      <c r="K5973" t="str">
        <f t="shared" si="280"/>
        <v>4045348.4583333333Katherine Tyree</v>
      </c>
      <c r="L5973" t="str">
        <f t="shared" si="281"/>
        <v>No</v>
      </c>
    </row>
    <row r="5974" spans="1:12" x14ac:dyDescent="0.3">
      <c r="A5974" t="s">
        <v>40</v>
      </c>
      <c r="B5974">
        <v>40</v>
      </c>
      <c r="C5974" s="1">
        <v>45366</v>
      </c>
      <c r="D5974" s="1">
        <v>45348.458333333336</v>
      </c>
      <c r="E5974">
        <v>5.16</v>
      </c>
      <c r="F5974" t="s">
        <v>9</v>
      </c>
      <c r="G5974" t="s">
        <v>54</v>
      </c>
      <c r="H5974">
        <v>97140</v>
      </c>
      <c r="I5974" t="str" cm="1">
        <f t="array" ref="I5974">IFERROR(INDEX(scheduling_data!H:H,MATCH(B5974&amp;D5974,scheduling_data!D:D&amp;scheduling_data!A:A,0)),"")</f>
        <v>Katherine Tyree</v>
      </c>
      <c r="J5974" t="str">
        <f t="shared" si="279"/>
        <v>No</v>
      </c>
      <c r="K5974" t="str">
        <f t="shared" si="280"/>
        <v>4045348.4583333333Katherine Tyree</v>
      </c>
      <c r="L5974" t="str">
        <f t="shared" si="281"/>
        <v>No</v>
      </c>
    </row>
    <row r="5975" spans="1:12" x14ac:dyDescent="0.3">
      <c r="A5975" t="s">
        <v>137</v>
      </c>
      <c r="B5975">
        <v>40</v>
      </c>
      <c r="C5975" s="1">
        <v>45357.848611111112</v>
      </c>
      <c r="D5975" s="1">
        <v>45350.458333333336</v>
      </c>
      <c r="E5975">
        <v>50.35</v>
      </c>
      <c r="F5975" t="s">
        <v>9</v>
      </c>
      <c r="G5975" t="s">
        <v>56</v>
      </c>
      <c r="H5975">
        <v>97140</v>
      </c>
      <c r="I5975" t="str" cm="1">
        <f t="array" ref="I5975">IFERROR(INDEX(scheduling_data!H:H,MATCH(B5975&amp;D5975,scheduling_data!D:D&amp;scheduling_data!A:A,0)),"")</f>
        <v>Christian Litz</v>
      </c>
      <c r="J5975" t="str">
        <f t="shared" si="279"/>
        <v>No</v>
      </c>
      <c r="K5975" t="str">
        <f t="shared" si="280"/>
        <v>4045350.4583333333Christian Litz</v>
      </c>
      <c r="L5975" t="str">
        <f t="shared" si="281"/>
        <v>No</v>
      </c>
    </row>
    <row r="5976" spans="1:12" x14ac:dyDescent="0.3">
      <c r="A5976" t="s">
        <v>137</v>
      </c>
      <c r="B5976">
        <v>40</v>
      </c>
      <c r="C5976" s="1">
        <v>45357.848611111112</v>
      </c>
      <c r="D5976" s="1">
        <v>45350.458333333336</v>
      </c>
      <c r="E5976">
        <v>44.43</v>
      </c>
      <c r="F5976" t="s">
        <v>9</v>
      </c>
      <c r="G5976" t="s">
        <v>56</v>
      </c>
      <c r="H5976">
        <v>97112</v>
      </c>
      <c r="I5976" t="str" cm="1">
        <f t="array" ref="I5976">IFERROR(INDEX(scheduling_data!H:H,MATCH(B5976&amp;D5976,scheduling_data!D:D&amp;scheduling_data!A:A,0)),"")</f>
        <v>Christian Litz</v>
      </c>
      <c r="J5976" t="str">
        <f t="shared" si="279"/>
        <v>No</v>
      </c>
      <c r="K5976" t="str">
        <f t="shared" si="280"/>
        <v>4045350.4583333333Christian Litz</v>
      </c>
      <c r="L5976" t="str">
        <f t="shared" si="281"/>
        <v>No</v>
      </c>
    </row>
    <row r="5977" spans="1:12" x14ac:dyDescent="0.3">
      <c r="A5977" t="s">
        <v>137</v>
      </c>
      <c r="B5977">
        <v>40</v>
      </c>
      <c r="C5977" s="1">
        <v>45357.848611111112</v>
      </c>
      <c r="D5977" s="1">
        <v>45350.458333333336</v>
      </c>
      <c r="E5977">
        <v>11.72</v>
      </c>
      <c r="F5977" t="s">
        <v>9</v>
      </c>
      <c r="G5977" t="s">
        <v>54</v>
      </c>
      <c r="H5977">
        <v>97110</v>
      </c>
      <c r="I5977" t="str" cm="1">
        <f t="array" ref="I5977">IFERROR(INDEX(scheduling_data!H:H,MATCH(B5977&amp;D5977,scheduling_data!D:D&amp;scheduling_data!A:A,0)),"")</f>
        <v>Christian Litz</v>
      </c>
      <c r="J5977" t="str">
        <f t="shared" si="279"/>
        <v>No</v>
      </c>
      <c r="K5977" t="str">
        <f t="shared" si="280"/>
        <v>4045350.4583333333Christian Litz</v>
      </c>
      <c r="L5977" t="str">
        <f t="shared" si="281"/>
        <v>No</v>
      </c>
    </row>
    <row r="5978" spans="1:12" x14ac:dyDescent="0.3">
      <c r="A5978" t="s">
        <v>137</v>
      </c>
      <c r="B5978">
        <v>40</v>
      </c>
      <c r="C5978" s="1">
        <v>45357.848611111112</v>
      </c>
      <c r="D5978" s="1">
        <v>45350.458333333336</v>
      </c>
      <c r="E5978">
        <v>96.6</v>
      </c>
      <c r="F5978" t="s">
        <v>9</v>
      </c>
      <c r="G5978" t="s">
        <v>56</v>
      </c>
      <c r="H5978">
        <v>97110</v>
      </c>
      <c r="I5978" t="str" cm="1">
        <f t="array" ref="I5978">IFERROR(INDEX(scheduling_data!H:H,MATCH(B5978&amp;D5978,scheduling_data!D:D&amp;scheduling_data!A:A,0)),"")</f>
        <v>Christian Litz</v>
      </c>
      <c r="J5978" t="str">
        <f t="shared" si="279"/>
        <v>No</v>
      </c>
      <c r="K5978" t="str">
        <f t="shared" si="280"/>
        <v>4045350.4583333333Christian Litz</v>
      </c>
      <c r="L5978" t="str">
        <f t="shared" si="281"/>
        <v>No</v>
      </c>
    </row>
    <row r="5979" spans="1:12" x14ac:dyDescent="0.3">
      <c r="A5979" t="s">
        <v>137</v>
      </c>
      <c r="B5979">
        <v>40</v>
      </c>
      <c r="C5979" s="1">
        <v>45357.848611111112</v>
      </c>
      <c r="D5979" s="1">
        <v>45350.458333333336</v>
      </c>
      <c r="E5979">
        <v>5.16</v>
      </c>
      <c r="F5979" t="s">
        <v>9</v>
      </c>
      <c r="G5979" t="s">
        <v>54</v>
      </c>
      <c r="H5979">
        <v>97140</v>
      </c>
      <c r="I5979" t="str" cm="1">
        <f t="array" ref="I5979">IFERROR(INDEX(scheduling_data!H:H,MATCH(B5979&amp;D5979,scheduling_data!D:D&amp;scheduling_data!A:A,0)),"")</f>
        <v>Christian Litz</v>
      </c>
      <c r="J5979" t="str">
        <f t="shared" si="279"/>
        <v>No</v>
      </c>
      <c r="K5979" t="str">
        <f t="shared" si="280"/>
        <v>4045350.4583333333Christian Litz</v>
      </c>
      <c r="L5979" t="str">
        <f t="shared" si="281"/>
        <v>No</v>
      </c>
    </row>
    <row r="5980" spans="1:12" x14ac:dyDescent="0.3">
      <c r="A5980" t="s">
        <v>232</v>
      </c>
      <c r="B5980">
        <v>207</v>
      </c>
      <c r="C5980" s="1">
        <v>45358</v>
      </c>
      <c r="D5980" s="1">
        <v>45334.708333333336</v>
      </c>
      <c r="E5980">
        <v>52</v>
      </c>
      <c r="F5980" t="s">
        <v>19</v>
      </c>
      <c r="G5980" t="s">
        <v>170</v>
      </c>
      <c r="H5980">
        <v>97110</v>
      </c>
      <c r="I5980" t="str" cm="1">
        <f t="array" ref="I5980">IFERROR(INDEX(scheduling_data!H:H,MATCH(B5980&amp;D5980,scheduling_data!D:D&amp;scheduling_data!A:A,0)),"")</f>
        <v>Katherine Tyree</v>
      </c>
      <c r="J5980" t="str">
        <f t="shared" si="279"/>
        <v>No</v>
      </c>
      <c r="K5980" t="str">
        <f t="shared" si="280"/>
        <v>20745334.7083333333Katherine Tyree</v>
      </c>
      <c r="L5980" t="str">
        <f t="shared" si="281"/>
        <v>Yes</v>
      </c>
    </row>
    <row r="5981" spans="1:12" x14ac:dyDescent="0.3">
      <c r="A5981" t="s">
        <v>232</v>
      </c>
      <c r="B5981">
        <v>207</v>
      </c>
      <c r="C5981" s="1">
        <v>45358</v>
      </c>
      <c r="D5981" s="1">
        <v>45334.708333333336</v>
      </c>
      <c r="E5981">
        <v>75</v>
      </c>
      <c r="F5981" t="s">
        <v>9</v>
      </c>
      <c r="G5981" t="s">
        <v>169</v>
      </c>
      <c r="H5981">
        <v>97140</v>
      </c>
      <c r="I5981" t="str" cm="1">
        <f t="array" ref="I5981">IFERROR(INDEX(scheduling_data!H:H,MATCH(B5981&amp;D5981,scheduling_data!D:D&amp;scheduling_data!A:A,0)),"")</f>
        <v>Katherine Tyree</v>
      </c>
      <c r="J5981" t="str">
        <f t="shared" si="279"/>
        <v>No</v>
      </c>
      <c r="K5981" t="str">
        <f t="shared" si="280"/>
        <v>20745334.7083333333Katherine Tyree</v>
      </c>
      <c r="L5981" t="str">
        <f t="shared" si="281"/>
        <v>No</v>
      </c>
    </row>
    <row r="5982" spans="1:12" x14ac:dyDescent="0.3">
      <c r="A5982" t="s">
        <v>232</v>
      </c>
      <c r="B5982">
        <v>207</v>
      </c>
      <c r="C5982" s="1">
        <v>45358</v>
      </c>
      <c r="D5982" s="1">
        <v>45334.708333333336</v>
      </c>
      <c r="E5982">
        <v>150</v>
      </c>
      <c r="F5982" t="s">
        <v>9</v>
      </c>
      <c r="G5982" t="s">
        <v>169</v>
      </c>
      <c r="H5982">
        <v>97112</v>
      </c>
      <c r="I5982" t="str" cm="1">
        <f t="array" ref="I5982">IFERROR(INDEX(scheduling_data!H:H,MATCH(B5982&amp;D5982,scheduling_data!D:D&amp;scheduling_data!A:A,0)),"")</f>
        <v>Katherine Tyree</v>
      </c>
      <c r="J5982" t="str">
        <f t="shared" si="279"/>
        <v>No</v>
      </c>
      <c r="K5982" t="str">
        <f t="shared" si="280"/>
        <v>20745334.7083333333Katherine Tyree</v>
      </c>
      <c r="L5982" t="str">
        <f t="shared" si="281"/>
        <v>No</v>
      </c>
    </row>
    <row r="5983" spans="1:12" x14ac:dyDescent="0.3">
      <c r="A5983" t="s">
        <v>232</v>
      </c>
      <c r="B5983">
        <v>207</v>
      </c>
      <c r="C5983" s="1">
        <v>45358</v>
      </c>
      <c r="D5983" s="1">
        <v>45334.708333333336</v>
      </c>
      <c r="E5983">
        <v>8</v>
      </c>
      <c r="F5983" t="s">
        <v>9</v>
      </c>
      <c r="G5983" t="s">
        <v>169</v>
      </c>
      <c r="H5983">
        <v>97110</v>
      </c>
      <c r="I5983" t="str" cm="1">
        <f t="array" ref="I5983">IFERROR(INDEX(scheduling_data!H:H,MATCH(B5983&amp;D5983,scheduling_data!D:D&amp;scheduling_data!A:A,0)),"")</f>
        <v>Katherine Tyree</v>
      </c>
      <c r="J5983" t="str">
        <f t="shared" si="279"/>
        <v>No</v>
      </c>
      <c r="K5983" t="str">
        <f t="shared" si="280"/>
        <v>20745334.7083333333Katherine Tyree</v>
      </c>
      <c r="L5983" t="str">
        <f t="shared" si="281"/>
        <v>No</v>
      </c>
    </row>
    <row r="5984" spans="1:12" x14ac:dyDescent="0.3">
      <c r="A5984" t="s">
        <v>232</v>
      </c>
      <c r="B5984">
        <v>207</v>
      </c>
      <c r="C5984" s="1">
        <v>45371</v>
      </c>
      <c r="D5984" s="1">
        <v>45342.666666666664</v>
      </c>
      <c r="E5984">
        <v>52</v>
      </c>
      <c r="F5984" t="s">
        <v>19</v>
      </c>
      <c r="G5984" t="s">
        <v>170</v>
      </c>
      <c r="H5984">
        <v>97110</v>
      </c>
      <c r="I5984" t="str" cm="1">
        <f t="array" ref="I5984">IFERROR(INDEX(scheduling_data!H:H,MATCH(B5984&amp;D5984,scheduling_data!D:D&amp;scheduling_data!A:A,0)),"")</f>
        <v>Christian Litz</v>
      </c>
      <c r="J5984" t="str">
        <f t="shared" si="279"/>
        <v>No</v>
      </c>
      <c r="K5984" t="str">
        <f t="shared" si="280"/>
        <v>20745342.6666666667Christian Litz</v>
      </c>
      <c r="L5984" t="str">
        <f t="shared" si="281"/>
        <v>Yes</v>
      </c>
    </row>
    <row r="5985" spans="1:12" x14ac:dyDescent="0.3">
      <c r="A5985" t="s">
        <v>232</v>
      </c>
      <c r="B5985">
        <v>207</v>
      </c>
      <c r="C5985" s="1">
        <v>45371</v>
      </c>
      <c r="D5985" s="1">
        <v>45342.666666666664</v>
      </c>
      <c r="E5985">
        <v>83</v>
      </c>
      <c r="F5985" t="s">
        <v>9</v>
      </c>
      <c r="G5985" t="s">
        <v>169</v>
      </c>
      <c r="H5985">
        <v>97110</v>
      </c>
      <c r="I5985" t="str" cm="1">
        <f t="array" ref="I5985">IFERROR(INDEX(scheduling_data!H:H,MATCH(B5985&amp;D5985,scheduling_data!D:D&amp;scheduling_data!A:A,0)),"")</f>
        <v>Christian Litz</v>
      </c>
      <c r="J5985" t="str">
        <f t="shared" si="279"/>
        <v>No</v>
      </c>
      <c r="K5985" t="str">
        <f t="shared" si="280"/>
        <v>20745342.6666666667Christian Litz</v>
      </c>
      <c r="L5985" t="str">
        <f t="shared" si="281"/>
        <v>No</v>
      </c>
    </row>
    <row r="5986" spans="1:12" x14ac:dyDescent="0.3">
      <c r="A5986" t="s">
        <v>232</v>
      </c>
      <c r="B5986">
        <v>207</v>
      </c>
      <c r="C5986" s="1">
        <v>45371</v>
      </c>
      <c r="D5986" s="1">
        <v>45342.666666666664</v>
      </c>
      <c r="E5986">
        <v>150</v>
      </c>
      <c r="F5986" t="s">
        <v>9</v>
      </c>
      <c r="G5986" t="s">
        <v>169</v>
      </c>
      <c r="H5986">
        <v>97112</v>
      </c>
      <c r="I5986" t="str" cm="1">
        <f t="array" ref="I5986">IFERROR(INDEX(scheduling_data!H:H,MATCH(B5986&amp;D5986,scheduling_data!D:D&amp;scheduling_data!A:A,0)),"")</f>
        <v>Christian Litz</v>
      </c>
      <c r="J5986" t="str">
        <f t="shared" si="279"/>
        <v>No</v>
      </c>
      <c r="K5986" t="str">
        <f t="shared" si="280"/>
        <v>20745342.6666666667Christian Litz</v>
      </c>
      <c r="L5986" t="str">
        <f t="shared" si="281"/>
        <v>No</v>
      </c>
    </row>
    <row r="5987" spans="1:12" x14ac:dyDescent="0.3">
      <c r="A5987" t="s">
        <v>232</v>
      </c>
      <c r="B5987">
        <v>207</v>
      </c>
      <c r="C5987" s="1">
        <v>45371</v>
      </c>
      <c r="D5987" s="1">
        <v>45344.708333333336</v>
      </c>
      <c r="E5987">
        <v>83</v>
      </c>
      <c r="F5987" t="s">
        <v>9</v>
      </c>
      <c r="G5987" t="s">
        <v>169</v>
      </c>
      <c r="H5987">
        <v>97110</v>
      </c>
      <c r="I5987" t="str" cm="1">
        <f t="array" ref="I5987">IFERROR(INDEX(scheduling_data!H:H,MATCH(B5987&amp;D5987,scheduling_data!D:D&amp;scheduling_data!A:A,0)),"")</f>
        <v>Robert Crochet</v>
      </c>
      <c r="J5987" t="str">
        <f t="shared" si="279"/>
        <v>No</v>
      </c>
      <c r="K5987" t="str">
        <f t="shared" si="280"/>
        <v>20745344.7083333333Robert Crochet</v>
      </c>
      <c r="L5987" t="str">
        <f t="shared" si="281"/>
        <v>No</v>
      </c>
    </row>
    <row r="5988" spans="1:12" x14ac:dyDescent="0.3">
      <c r="A5988" t="s">
        <v>232</v>
      </c>
      <c r="B5988">
        <v>207</v>
      </c>
      <c r="C5988" s="1">
        <v>45371</v>
      </c>
      <c r="D5988" s="1">
        <v>45344.708333333336</v>
      </c>
      <c r="E5988">
        <v>52</v>
      </c>
      <c r="F5988" t="s">
        <v>19</v>
      </c>
      <c r="G5988" t="s">
        <v>170</v>
      </c>
      <c r="H5988">
        <v>97110</v>
      </c>
      <c r="I5988" t="str" cm="1">
        <f t="array" ref="I5988">IFERROR(INDEX(scheduling_data!H:H,MATCH(B5988&amp;D5988,scheduling_data!D:D&amp;scheduling_data!A:A,0)),"")</f>
        <v>Robert Crochet</v>
      </c>
      <c r="J5988" t="str">
        <f t="shared" si="279"/>
        <v>No</v>
      </c>
      <c r="K5988" t="str">
        <f t="shared" si="280"/>
        <v>20745344.7083333333Robert Crochet</v>
      </c>
      <c r="L5988" t="str">
        <f t="shared" si="281"/>
        <v>Yes</v>
      </c>
    </row>
    <row r="5989" spans="1:12" x14ac:dyDescent="0.3">
      <c r="A5989" t="s">
        <v>232</v>
      </c>
      <c r="B5989">
        <v>207</v>
      </c>
      <c r="C5989" s="1">
        <v>45371</v>
      </c>
      <c r="D5989" s="1">
        <v>45348.708333333336</v>
      </c>
      <c r="E5989">
        <v>52</v>
      </c>
      <c r="F5989" t="s">
        <v>19</v>
      </c>
      <c r="G5989" t="s">
        <v>170</v>
      </c>
      <c r="H5989">
        <v>97110</v>
      </c>
      <c r="I5989" t="str" cm="1">
        <f t="array" ref="I5989">IFERROR(INDEX(scheduling_data!H:H,MATCH(B5989&amp;D5989,scheduling_data!D:D&amp;scheduling_data!A:A,0)),"")</f>
        <v>Christian Litz</v>
      </c>
      <c r="J5989" t="str">
        <f t="shared" si="279"/>
        <v>No</v>
      </c>
      <c r="K5989" t="str">
        <f t="shared" si="280"/>
        <v>20745348.7083333333Christian Litz</v>
      </c>
      <c r="L5989" t="str">
        <f t="shared" si="281"/>
        <v>Yes</v>
      </c>
    </row>
    <row r="5990" spans="1:12" x14ac:dyDescent="0.3">
      <c r="A5990" t="s">
        <v>232</v>
      </c>
      <c r="B5990">
        <v>207</v>
      </c>
      <c r="C5990" s="1">
        <v>45371</v>
      </c>
      <c r="D5990" s="1">
        <v>45348.708333333336</v>
      </c>
      <c r="E5990">
        <v>83</v>
      </c>
      <c r="F5990" t="s">
        <v>9</v>
      </c>
      <c r="G5990" t="s">
        <v>169</v>
      </c>
      <c r="H5990">
        <v>97110</v>
      </c>
      <c r="I5990" t="str" cm="1">
        <f t="array" ref="I5990">IFERROR(INDEX(scheduling_data!H:H,MATCH(B5990&amp;D5990,scheduling_data!D:D&amp;scheduling_data!A:A,0)),"")</f>
        <v>Christian Litz</v>
      </c>
      <c r="J5990" t="str">
        <f t="shared" si="279"/>
        <v>No</v>
      </c>
      <c r="K5990" t="str">
        <f t="shared" si="280"/>
        <v>20745348.7083333333Christian Litz</v>
      </c>
      <c r="L5990" t="str">
        <f t="shared" si="281"/>
        <v>No</v>
      </c>
    </row>
    <row r="5991" spans="1:12" x14ac:dyDescent="0.3">
      <c r="A5991" t="s">
        <v>232</v>
      </c>
      <c r="B5991">
        <v>207</v>
      </c>
      <c r="C5991" s="1">
        <v>45371</v>
      </c>
      <c r="D5991" s="1">
        <v>45348.708333333336</v>
      </c>
      <c r="E5991">
        <v>75</v>
      </c>
      <c r="F5991" t="s">
        <v>9</v>
      </c>
      <c r="G5991" t="s">
        <v>169</v>
      </c>
      <c r="H5991">
        <v>97140</v>
      </c>
      <c r="I5991" t="str" cm="1">
        <f t="array" ref="I5991">IFERROR(INDEX(scheduling_data!H:H,MATCH(B5991&amp;D5991,scheduling_data!D:D&amp;scheduling_data!A:A,0)),"")</f>
        <v>Christian Litz</v>
      </c>
      <c r="J5991" t="str">
        <f t="shared" si="279"/>
        <v>No</v>
      </c>
      <c r="K5991" t="str">
        <f t="shared" si="280"/>
        <v>20745348.7083333333Christian Litz</v>
      </c>
      <c r="L5991" t="str">
        <f t="shared" si="281"/>
        <v>No</v>
      </c>
    </row>
    <row r="5992" spans="1:12" x14ac:dyDescent="0.3">
      <c r="A5992" t="s">
        <v>232</v>
      </c>
      <c r="B5992">
        <v>207</v>
      </c>
      <c r="C5992" s="1">
        <v>45371</v>
      </c>
      <c r="D5992" s="1">
        <v>45348.708333333336</v>
      </c>
      <c r="E5992">
        <v>75</v>
      </c>
      <c r="F5992" t="s">
        <v>9</v>
      </c>
      <c r="G5992" t="s">
        <v>169</v>
      </c>
      <c r="H5992">
        <v>97112</v>
      </c>
      <c r="I5992" t="str" cm="1">
        <f t="array" ref="I5992">IFERROR(INDEX(scheduling_data!H:H,MATCH(B5992&amp;D5992,scheduling_data!D:D&amp;scheduling_data!A:A,0)),"")</f>
        <v>Christian Litz</v>
      </c>
      <c r="J5992" t="str">
        <f t="shared" si="279"/>
        <v>No</v>
      </c>
      <c r="K5992" t="str">
        <f t="shared" si="280"/>
        <v>20745348.7083333333Christian Litz</v>
      </c>
      <c r="L5992" t="str">
        <f t="shared" si="281"/>
        <v>No</v>
      </c>
    </row>
    <row r="5993" spans="1:12" x14ac:dyDescent="0.3">
      <c r="A5993" t="s">
        <v>232</v>
      </c>
      <c r="B5993">
        <v>207</v>
      </c>
      <c r="C5993" s="1">
        <v>45371</v>
      </c>
      <c r="D5993" s="1">
        <v>45351.708333333336</v>
      </c>
      <c r="E5993">
        <v>8</v>
      </c>
      <c r="F5993" t="s">
        <v>9</v>
      </c>
      <c r="G5993" t="s">
        <v>169</v>
      </c>
      <c r="H5993">
        <v>97110</v>
      </c>
      <c r="I5993" t="str" cm="1">
        <f t="array" ref="I5993">IFERROR(INDEX(scheduling_data!H:H,MATCH(B5993&amp;D5993,scheduling_data!D:D&amp;scheduling_data!A:A,0)),"")</f>
        <v>Katherine Tyree</v>
      </c>
      <c r="J5993" t="str">
        <f t="shared" si="279"/>
        <v>No</v>
      </c>
      <c r="K5993" t="str">
        <f t="shared" si="280"/>
        <v>20745351.7083333333Katherine Tyree</v>
      </c>
      <c r="L5993" t="str">
        <f t="shared" si="281"/>
        <v>No</v>
      </c>
    </row>
    <row r="5994" spans="1:12" x14ac:dyDescent="0.3">
      <c r="A5994" t="s">
        <v>232</v>
      </c>
      <c r="B5994">
        <v>207</v>
      </c>
      <c r="C5994" s="1">
        <v>45371</v>
      </c>
      <c r="D5994" s="1">
        <v>45351.708333333336</v>
      </c>
      <c r="E5994">
        <v>52</v>
      </c>
      <c r="F5994" t="s">
        <v>19</v>
      </c>
      <c r="G5994" t="s">
        <v>170</v>
      </c>
      <c r="H5994">
        <v>97110</v>
      </c>
      <c r="I5994" t="str" cm="1">
        <f t="array" ref="I5994">IFERROR(INDEX(scheduling_data!H:H,MATCH(B5994&amp;D5994,scheduling_data!D:D&amp;scheduling_data!A:A,0)),"")</f>
        <v>Katherine Tyree</v>
      </c>
      <c r="J5994" t="str">
        <f t="shared" si="279"/>
        <v>No</v>
      </c>
      <c r="K5994" t="str">
        <f t="shared" si="280"/>
        <v>20745351.7083333333Katherine Tyree</v>
      </c>
      <c r="L5994" t="str">
        <f t="shared" si="281"/>
        <v>Yes</v>
      </c>
    </row>
    <row r="5995" spans="1:12" x14ac:dyDescent="0.3">
      <c r="A5995" t="s">
        <v>232</v>
      </c>
      <c r="B5995">
        <v>207</v>
      </c>
      <c r="C5995" s="1">
        <v>45371</v>
      </c>
      <c r="D5995" s="1">
        <v>45351.708333333336</v>
      </c>
      <c r="E5995">
        <v>75</v>
      </c>
      <c r="F5995" t="s">
        <v>9</v>
      </c>
      <c r="G5995" t="s">
        <v>169</v>
      </c>
      <c r="H5995">
        <v>97530</v>
      </c>
      <c r="I5995" t="str" cm="1">
        <f t="array" ref="I5995">IFERROR(INDEX(scheduling_data!H:H,MATCH(B5995&amp;D5995,scheduling_data!D:D&amp;scheduling_data!A:A,0)),"")</f>
        <v>Katherine Tyree</v>
      </c>
      <c r="J5995" t="str">
        <f t="shared" si="279"/>
        <v>No</v>
      </c>
      <c r="K5995" t="str">
        <f t="shared" si="280"/>
        <v>20745351.7083333333Katherine Tyree</v>
      </c>
      <c r="L5995" t="str">
        <f t="shared" si="281"/>
        <v>No</v>
      </c>
    </row>
    <row r="5996" spans="1:12" x14ac:dyDescent="0.3">
      <c r="A5996" t="s">
        <v>232</v>
      </c>
      <c r="B5996">
        <v>207</v>
      </c>
      <c r="C5996" s="1">
        <v>45371</v>
      </c>
      <c r="D5996" s="1">
        <v>45351.708333333336</v>
      </c>
      <c r="E5996">
        <v>150</v>
      </c>
      <c r="F5996" t="s">
        <v>9</v>
      </c>
      <c r="G5996" t="s">
        <v>169</v>
      </c>
      <c r="H5996">
        <v>97112</v>
      </c>
      <c r="I5996" t="str" cm="1">
        <f t="array" ref="I5996">IFERROR(INDEX(scheduling_data!H:H,MATCH(B5996&amp;D5996,scheduling_data!D:D&amp;scheduling_data!A:A,0)),"")</f>
        <v>Katherine Tyree</v>
      </c>
      <c r="J5996" t="str">
        <f t="shared" si="279"/>
        <v>No</v>
      </c>
      <c r="K5996" t="str">
        <f t="shared" si="280"/>
        <v>20745351.7083333333Katherine Tyree</v>
      </c>
      <c r="L5996" t="str">
        <f t="shared" si="281"/>
        <v>No</v>
      </c>
    </row>
    <row r="5997" spans="1:12" x14ac:dyDescent="0.3">
      <c r="A5997" t="s">
        <v>123</v>
      </c>
      <c r="B5997">
        <v>208</v>
      </c>
      <c r="C5997" s="1">
        <v>45352</v>
      </c>
      <c r="D5997" s="1">
        <v>45348.479166666664</v>
      </c>
      <c r="E5997">
        <v>103.19</v>
      </c>
      <c r="F5997" t="s">
        <v>9</v>
      </c>
      <c r="G5997" t="s">
        <v>125</v>
      </c>
      <c r="H5997">
        <v>92507</v>
      </c>
      <c r="I5997" t="str" cm="1">
        <f t="array" ref="I5997">IFERROR(INDEX(scheduling_data!H:H,MATCH(B5997&amp;D5997,scheduling_data!D:D&amp;scheduling_data!A:A,0)),"")</f>
        <v>Victoria Miley</v>
      </c>
      <c r="J5997" t="str">
        <f t="shared" si="279"/>
        <v>No</v>
      </c>
      <c r="K5997" t="str">
        <f t="shared" si="280"/>
        <v>20845348.4791666667Victoria Miley</v>
      </c>
      <c r="L5997" t="str">
        <f t="shared" si="281"/>
        <v>No</v>
      </c>
    </row>
    <row r="5998" spans="1:12" x14ac:dyDescent="0.3">
      <c r="A5998" t="s">
        <v>123</v>
      </c>
      <c r="B5998">
        <v>208</v>
      </c>
      <c r="C5998" s="1">
        <v>45352</v>
      </c>
      <c r="D5998" s="1">
        <v>45348.479166666664</v>
      </c>
      <c r="E5998">
        <v>46.81</v>
      </c>
      <c r="F5998" t="s">
        <v>19</v>
      </c>
      <c r="G5998" t="s">
        <v>124</v>
      </c>
      <c r="H5998">
        <v>92507</v>
      </c>
      <c r="I5998" t="str" cm="1">
        <f t="array" ref="I5998">IFERROR(INDEX(scheduling_data!H:H,MATCH(B5998&amp;D5998,scheduling_data!D:D&amp;scheduling_data!A:A,0)),"")</f>
        <v>Victoria Miley</v>
      </c>
      <c r="J5998" t="str">
        <f t="shared" si="279"/>
        <v>No</v>
      </c>
      <c r="K5998" t="str">
        <f t="shared" si="280"/>
        <v>20845348.4791666667Victoria Miley</v>
      </c>
      <c r="L5998" t="str">
        <f t="shared" si="281"/>
        <v>Yes</v>
      </c>
    </row>
    <row r="5999" spans="1:12" x14ac:dyDescent="0.3">
      <c r="A5999" t="s">
        <v>123</v>
      </c>
      <c r="B5999">
        <v>208</v>
      </c>
      <c r="C5999" s="1">
        <v>45357</v>
      </c>
      <c r="D5999" s="1">
        <v>45351.479166666664</v>
      </c>
      <c r="E5999">
        <v>103.19</v>
      </c>
      <c r="F5999" t="s">
        <v>9</v>
      </c>
      <c r="G5999" t="s">
        <v>125</v>
      </c>
      <c r="H5999">
        <v>92507</v>
      </c>
      <c r="I5999" t="str" cm="1">
        <f t="array" ref="I5999">IFERROR(INDEX(scheduling_data!H:H,MATCH(B5999&amp;D5999,scheduling_data!D:D&amp;scheduling_data!A:A,0)),"")</f>
        <v>Victoria Miley</v>
      </c>
      <c r="J5999" t="str">
        <f t="shared" si="279"/>
        <v>No</v>
      </c>
      <c r="K5999" t="str">
        <f t="shared" si="280"/>
        <v>20845351.4791666667Victoria Miley</v>
      </c>
      <c r="L5999" t="str">
        <f t="shared" si="281"/>
        <v>No</v>
      </c>
    </row>
    <row r="6000" spans="1:12" x14ac:dyDescent="0.3">
      <c r="A6000" t="s">
        <v>123</v>
      </c>
      <c r="B6000">
        <v>208</v>
      </c>
      <c r="C6000" s="1">
        <v>45357</v>
      </c>
      <c r="D6000" s="1">
        <v>45351.479166666664</v>
      </c>
      <c r="E6000">
        <v>46.81</v>
      </c>
      <c r="F6000" t="s">
        <v>19</v>
      </c>
      <c r="G6000" t="s">
        <v>124</v>
      </c>
      <c r="H6000">
        <v>92507</v>
      </c>
      <c r="I6000" t="str" cm="1">
        <f t="array" ref="I6000">IFERROR(INDEX(scheduling_data!H:H,MATCH(B6000&amp;D6000,scheduling_data!D:D&amp;scheduling_data!A:A,0)),"")</f>
        <v>Victoria Miley</v>
      </c>
      <c r="J6000" t="str">
        <f t="shared" si="279"/>
        <v>No</v>
      </c>
      <c r="K6000" t="str">
        <f t="shared" si="280"/>
        <v>20845351.4791666667Victoria Miley</v>
      </c>
      <c r="L6000" t="str">
        <f t="shared" si="281"/>
        <v>Yes</v>
      </c>
    </row>
    <row r="6001" spans="1:12" x14ac:dyDescent="0.3">
      <c r="A6001" t="s">
        <v>49</v>
      </c>
      <c r="B6001">
        <v>318</v>
      </c>
      <c r="C6001" s="1">
        <v>45364</v>
      </c>
      <c r="D6001" s="1">
        <v>45349.416666666664</v>
      </c>
      <c r="E6001">
        <v>76</v>
      </c>
      <c r="F6001" t="s">
        <v>9</v>
      </c>
      <c r="G6001" t="s">
        <v>104</v>
      </c>
      <c r="H6001">
        <v>97140</v>
      </c>
      <c r="I6001" t="str" cm="1">
        <f t="array" ref="I6001">IFERROR(INDEX(scheduling_data!H:H,MATCH(B6001&amp;D6001,scheduling_data!D:D&amp;scheduling_data!A:A,0)),"")</f>
        <v>Robert Crochet</v>
      </c>
      <c r="J6001" t="str">
        <f t="shared" si="279"/>
        <v>No</v>
      </c>
      <c r="K6001" t="str">
        <f t="shared" si="280"/>
        <v>31845349.4166666667Robert Crochet</v>
      </c>
      <c r="L6001" t="str">
        <f t="shared" si="281"/>
        <v>No</v>
      </c>
    </row>
    <row r="6002" spans="1:12" x14ac:dyDescent="0.3">
      <c r="A6002" t="s">
        <v>49</v>
      </c>
      <c r="B6002">
        <v>318</v>
      </c>
      <c r="C6002" s="1">
        <v>45364</v>
      </c>
      <c r="D6002" s="1">
        <v>45349.416666666664</v>
      </c>
      <c r="E6002">
        <v>35</v>
      </c>
      <c r="F6002" t="s">
        <v>9</v>
      </c>
      <c r="G6002" t="s">
        <v>104</v>
      </c>
      <c r="H6002">
        <v>97110</v>
      </c>
      <c r="I6002" t="str" cm="1">
        <f t="array" ref="I6002">IFERROR(INDEX(scheduling_data!H:H,MATCH(B6002&amp;D6002,scheduling_data!D:D&amp;scheduling_data!A:A,0)),"")</f>
        <v>Robert Crochet</v>
      </c>
      <c r="J6002" t="str">
        <f t="shared" si="279"/>
        <v>No</v>
      </c>
      <c r="K6002" t="str">
        <f t="shared" si="280"/>
        <v>31845349.4166666667Robert Crochet</v>
      </c>
      <c r="L6002" t="str">
        <f t="shared" si="281"/>
        <v>No</v>
      </c>
    </row>
    <row r="6003" spans="1:12" x14ac:dyDescent="0.3">
      <c r="A6003" t="s">
        <v>49</v>
      </c>
      <c r="B6003">
        <v>318</v>
      </c>
      <c r="C6003" s="1">
        <v>45364</v>
      </c>
      <c r="D6003" s="1">
        <v>45349.416666666664</v>
      </c>
      <c r="E6003">
        <v>85</v>
      </c>
      <c r="F6003" t="s">
        <v>9</v>
      </c>
      <c r="G6003" t="s">
        <v>104</v>
      </c>
      <c r="H6003">
        <v>97162</v>
      </c>
      <c r="I6003" t="str" cm="1">
        <f t="array" ref="I6003">IFERROR(INDEX(scheduling_data!H:H,MATCH(B6003&amp;D6003,scheduling_data!D:D&amp;scheduling_data!A:A,0)),"")</f>
        <v>Robert Crochet</v>
      </c>
      <c r="J6003" t="str">
        <f t="shared" si="279"/>
        <v>No</v>
      </c>
      <c r="K6003" t="str">
        <f t="shared" si="280"/>
        <v>31845349.4166666667Robert Crochet</v>
      </c>
      <c r="L6003" t="str">
        <f t="shared" si="281"/>
        <v>No</v>
      </c>
    </row>
    <row r="6004" spans="1:12" x14ac:dyDescent="0.3">
      <c r="A6004" t="s">
        <v>49</v>
      </c>
      <c r="B6004">
        <v>318</v>
      </c>
      <c r="C6004" s="1">
        <v>45364</v>
      </c>
      <c r="D6004" s="1">
        <v>45351.416666666664</v>
      </c>
      <c r="E6004">
        <v>34</v>
      </c>
      <c r="F6004" t="s">
        <v>9</v>
      </c>
      <c r="G6004" t="s">
        <v>104</v>
      </c>
      <c r="H6004">
        <v>97535</v>
      </c>
      <c r="I6004" t="str" cm="1">
        <f t="array" ref="I6004">IFERROR(INDEX(scheduling_data!H:H,MATCH(B6004&amp;D6004,scheduling_data!D:D&amp;scheduling_data!A:A,0)),"")</f>
        <v>Katherine Tyree</v>
      </c>
      <c r="J6004" t="str">
        <f t="shared" si="279"/>
        <v>No</v>
      </c>
      <c r="K6004" t="str">
        <f t="shared" si="280"/>
        <v>31845351.4166666667Katherine Tyree</v>
      </c>
      <c r="L6004" t="str">
        <f t="shared" si="281"/>
        <v>No</v>
      </c>
    </row>
    <row r="6005" spans="1:12" x14ac:dyDescent="0.3">
      <c r="A6005" t="s">
        <v>49</v>
      </c>
      <c r="B6005">
        <v>318</v>
      </c>
      <c r="C6005" s="1">
        <v>45364</v>
      </c>
      <c r="D6005" s="1">
        <v>45351.416666666664</v>
      </c>
      <c r="E6005">
        <v>38</v>
      </c>
      <c r="F6005" t="s">
        <v>9</v>
      </c>
      <c r="G6005" t="s">
        <v>104</v>
      </c>
      <c r="H6005">
        <v>97140</v>
      </c>
      <c r="I6005" t="str" cm="1">
        <f t="array" ref="I6005">IFERROR(INDEX(scheduling_data!H:H,MATCH(B6005&amp;D6005,scheduling_data!D:D&amp;scheduling_data!A:A,0)),"")</f>
        <v>Katherine Tyree</v>
      </c>
      <c r="J6005" t="str">
        <f t="shared" si="279"/>
        <v>No</v>
      </c>
      <c r="K6005" t="str">
        <f t="shared" si="280"/>
        <v>31845351.4166666667Katherine Tyree</v>
      </c>
      <c r="L6005" t="str">
        <f t="shared" si="281"/>
        <v>No</v>
      </c>
    </row>
    <row r="6006" spans="1:12" x14ac:dyDescent="0.3">
      <c r="A6006" t="s">
        <v>49</v>
      </c>
      <c r="B6006">
        <v>318</v>
      </c>
      <c r="C6006" s="1">
        <v>45364</v>
      </c>
      <c r="D6006" s="1">
        <v>45351.416666666664</v>
      </c>
      <c r="E6006">
        <v>35</v>
      </c>
      <c r="F6006" t="s">
        <v>9</v>
      </c>
      <c r="G6006" t="s">
        <v>104</v>
      </c>
      <c r="H6006">
        <v>97110</v>
      </c>
      <c r="I6006" t="str" cm="1">
        <f t="array" ref="I6006">IFERROR(INDEX(scheduling_data!H:H,MATCH(B6006&amp;D6006,scheduling_data!D:D&amp;scheduling_data!A:A,0)),"")</f>
        <v>Katherine Tyree</v>
      </c>
      <c r="J6006" t="str">
        <f t="shared" si="279"/>
        <v>No</v>
      </c>
      <c r="K6006" t="str">
        <f t="shared" si="280"/>
        <v>31845351.4166666667Katherine Tyree</v>
      </c>
      <c r="L6006" t="str">
        <f t="shared" si="281"/>
        <v>No</v>
      </c>
    </row>
    <row r="6007" spans="1:12" x14ac:dyDescent="0.3">
      <c r="A6007" t="s">
        <v>49</v>
      </c>
      <c r="B6007">
        <v>318</v>
      </c>
      <c r="C6007" s="1">
        <v>45364</v>
      </c>
      <c r="D6007" s="1">
        <v>45351.416666666664</v>
      </c>
      <c r="E6007">
        <v>32</v>
      </c>
      <c r="F6007" t="s">
        <v>9</v>
      </c>
      <c r="G6007" t="s">
        <v>104</v>
      </c>
      <c r="H6007">
        <v>97016</v>
      </c>
      <c r="I6007" t="str" cm="1">
        <f t="array" ref="I6007">IFERROR(INDEX(scheduling_data!H:H,MATCH(B6007&amp;D6007,scheduling_data!D:D&amp;scheduling_data!A:A,0)),"")</f>
        <v>Katherine Tyree</v>
      </c>
      <c r="J6007" t="str">
        <f t="shared" si="279"/>
        <v>No</v>
      </c>
      <c r="K6007" t="str">
        <f t="shared" si="280"/>
        <v>31845351.4166666667Katherine Tyree</v>
      </c>
      <c r="L6007" t="str">
        <f t="shared" si="281"/>
        <v>No</v>
      </c>
    </row>
    <row r="6008" spans="1:12" x14ac:dyDescent="0.3">
      <c r="A6008" t="s">
        <v>49</v>
      </c>
      <c r="B6008">
        <v>209</v>
      </c>
      <c r="C6008" s="1">
        <v>45364</v>
      </c>
      <c r="D6008" s="1">
        <v>45351.395833333336</v>
      </c>
      <c r="E6008">
        <v>53</v>
      </c>
      <c r="F6008" t="s">
        <v>9</v>
      </c>
      <c r="G6008" t="s">
        <v>104</v>
      </c>
      <c r="H6008">
        <v>92507</v>
      </c>
      <c r="I6008" t="str" cm="1">
        <f t="array" ref="I6008">IFERROR(INDEX(scheduling_data!H:H,MATCH(B6008&amp;D6008,scheduling_data!D:D&amp;scheduling_data!A:A,0)),"")</f>
        <v>Victoria Miley</v>
      </c>
      <c r="J6008" t="str">
        <f t="shared" si="279"/>
        <v>No</v>
      </c>
      <c r="K6008" t="str">
        <f t="shared" si="280"/>
        <v>20945351.3958333333Victoria Miley</v>
      </c>
      <c r="L6008" t="str">
        <f t="shared" si="281"/>
        <v>No</v>
      </c>
    </row>
    <row r="6009" spans="1:12" x14ac:dyDescent="0.3">
      <c r="A6009" t="s">
        <v>49</v>
      </c>
      <c r="B6009">
        <v>209</v>
      </c>
      <c r="C6009" s="1">
        <v>45364</v>
      </c>
      <c r="D6009" s="1">
        <v>45351.395833333336</v>
      </c>
      <c r="E6009">
        <v>77.599999999999994</v>
      </c>
      <c r="F6009" t="s">
        <v>19</v>
      </c>
      <c r="G6009" t="s">
        <v>50</v>
      </c>
      <c r="H6009">
        <v>92507</v>
      </c>
      <c r="I6009" t="str" cm="1">
        <f t="array" ref="I6009">IFERROR(INDEX(scheduling_data!H:H,MATCH(B6009&amp;D6009,scheduling_data!D:D&amp;scheduling_data!A:A,0)),"")</f>
        <v>Victoria Miley</v>
      </c>
      <c r="J6009" t="str">
        <f t="shared" si="279"/>
        <v>No</v>
      </c>
      <c r="K6009" t="str">
        <f t="shared" si="280"/>
        <v>20945351.3958333333Victoria Miley</v>
      </c>
      <c r="L6009" t="str">
        <f t="shared" si="281"/>
        <v>Yes</v>
      </c>
    </row>
    <row r="6010" spans="1:12" x14ac:dyDescent="0.3">
      <c r="A6010" t="s">
        <v>137</v>
      </c>
      <c r="B6010">
        <v>210</v>
      </c>
      <c r="C6010" s="1">
        <v>45357</v>
      </c>
      <c r="D6010" s="1">
        <v>45336.666666666664</v>
      </c>
      <c r="E6010">
        <v>48.3</v>
      </c>
      <c r="F6010" t="s">
        <v>9</v>
      </c>
      <c r="G6010" t="s">
        <v>56</v>
      </c>
      <c r="H6010">
        <v>97110</v>
      </c>
      <c r="I6010" t="str" cm="1">
        <f t="array" ref="I6010">IFERROR(INDEX(scheduling_data!H:H,MATCH(B6010&amp;D6010,scheduling_data!D:D&amp;scheduling_data!A:A,0)),"")</f>
        <v>James Allen</v>
      </c>
      <c r="J6010" t="str">
        <f t="shared" si="279"/>
        <v>No</v>
      </c>
      <c r="K6010" t="str">
        <f t="shared" si="280"/>
        <v>21045336.6666666667James Allen</v>
      </c>
      <c r="L6010" t="str">
        <f t="shared" si="281"/>
        <v>No</v>
      </c>
    </row>
    <row r="6011" spans="1:12" x14ac:dyDescent="0.3">
      <c r="A6011" t="s">
        <v>137</v>
      </c>
      <c r="B6011">
        <v>210</v>
      </c>
      <c r="C6011" s="1">
        <v>45357</v>
      </c>
      <c r="D6011" s="1">
        <v>45336.666666666664</v>
      </c>
      <c r="E6011">
        <v>0.49</v>
      </c>
      <c r="F6011" t="s">
        <v>9</v>
      </c>
      <c r="G6011" t="s">
        <v>55</v>
      </c>
      <c r="H6011">
        <v>97112</v>
      </c>
      <c r="I6011" t="str" cm="1">
        <f t="array" ref="I6011">IFERROR(INDEX(scheduling_data!H:H,MATCH(B6011&amp;D6011,scheduling_data!D:D&amp;scheduling_data!A:A,0)),"")</f>
        <v>James Allen</v>
      </c>
      <c r="J6011" t="str">
        <f t="shared" si="279"/>
        <v>No</v>
      </c>
      <c r="K6011" t="str">
        <f t="shared" si="280"/>
        <v>21045336.6666666667James Allen</v>
      </c>
      <c r="L6011" t="str">
        <f t="shared" si="281"/>
        <v>No</v>
      </c>
    </row>
    <row r="6012" spans="1:12" x14ac:dyDescent="0.3">
      <c r="A6012" t="s">
        <v>137</v>
      </c>
      <c r="B6012">
        <v>210</v>
      </c>
      <c r="C6012" s="1">
        <v>45357</v>
      </c>
      <c r="D6012" s="1">
        <v>45336.666666666664</v>
      </c>
      <c r="E6012">
        <v>44.43</v>
      </c>
      <c r="F6012" t="s">
        <v>9</v>
      </c>
      <c r="G6012" t="s">
        <v>56</v>
      </c>
      <c r="H6012">
        <v>97112</v>
      </c>
      <c r="I6012" t="str" cm="1">
        <f t="array" ref="I6012">IFERROR(INDEX(scheduling_data!H:H,MATCH(B6012&amp;D6012,scheduling_data!D:D&amp;scheduling_data!A:A,0)),"")</f>
        <v>James Allen</v>
      </c>
      <c r="J6012" t="str">
        <f t="shared" si="279"/>
        <v>No</v>
      </c>
      <c r="K6012" t="str">
        <f t="shared" si="280"/>
        <v>21045336.6666666667James Allen</v>
      </c>
      <c r="L6012" t="str">
        <f t="shared" si="281"/>
        <v>No</v>
      </c>
    </row>
    <row r="6013" spans="1:12" x14ac:dyDescent="0.3">
      <c r="A6013" t="s">
        <v>137</v>
      </c>
      <c r="B6013">
        <v>210</v>
      </c>
      <c r="C6013" s="1">
        <v>45357</v>
      </c>
      <c r="D6013" s="1">
        <v>45336.666666666664</v>
      </c>
      <c r="E6013">
        <v>23.97</v>
      </c>
      <c r="F6013" t="s">
        <v>19</v>
      </c>
      <c r="G6013" t="s">
        <v>57</v>
      </c>
      <c r="H6013">
        <v>97112</v>
      </c>
      <c r="I6013" t="str" cm="1">
        <f t="array" ref="I6013">IFERROR(INDEX(scheduling_data!H:H,MATCH(B6013&amp;D6013,scheduling_data!D:D&amp;scheduling_data!A:A,0)),"")</f>
        <v>James Allen</v>
      </c>
      <c r="J6013" t="str">
        <f t="shared" si="279"/>
        <v>No</v>
      </c>
      <c r="K6013" t="str">
        <f t="shared" si="280"/>
        <v>21045336.6666666667James Allen</v>
      </c>
      <c r="L6013" t="str">
        <f t="shared" si="281"/>
        <v>Yes</v>
      </c>
    </row>
    <row r="6014" spans="1:12" x14ac:dyDescent="0.3">
      <c r="A6014" t="s">
        <v>137</v>
      </c>
      <c r="B6014">
        <v>210</v>
      </c>
      <c r="C6014" s="1">
        <v>45357</v>
      </c>
      <c r="D6014" s="1">
        <v>45336.666666666664</v>
      </c>
      <c r="E6014">
        <v>5.86</v>
      </c>
      <c r="F6014" t="s">
        <v>9</v>
      </c>
      <c r="G6014" t="s">
        <v>54</v>
      </c>
      <c r="H6014">
        <v>97110</v>
      </c>
      <c r="I6014" t="str" cm="1">
        <f t="array" ref="I6014">IFERROR(INDEX(scheduling_data!H:H,MATCH(B6014&amp;D6014,scheduling_data!D:D&amp;scheduling_data!A:A,0)),"")</f>
        <v>James Allen</v>
      </c>
      <c r="J6014" t="str">
        <f t="shared" si="279"/>
        <v>No</v>
      </c>
      <c r="K6014" t="str">
        <f t="shared" si="280"/>
        <v>21045336.6666666667James Allen</v>
      </c>
      <c r="L6014" t="str">
        <f t="shared" si="281"/>
        <v>No</v>
      </c>
    </row>
    <row r="6015" spans="1:12" x14ac:dyDescent="0.3">
      <c r="A6015" t="s">
        <v>137</v>
      </c>
      <c r="B6015">
        <v>210</v>
      </c>
      <c r="C6015" s="1">
        <v>45357</v>
      </c>
      <c r="D6015" s="1">
        <v>45336.666666666664</v>
      </c>
      <c r="E6015">
        <v>0.33</v>
      </c>
      <c r="F6015" t="s">
        <v>9</v>
      </c>
      <c r="G6015" t="s">
        <v>55</v>
      </c>
      <c r="H6015">
        <v>97110</v>
      </c>
      <c r="I6015" t="str" cm="1">
        <f t="array" ref="I6015">IFERROR(INDEX(scheduling_data!H:H,MATCH(B6015&amp;D6015,scheduling_data!D:D&amp;scheduling_data!A:A,0)),"")</f>
        <v>James Allen</v>
      </c>
      <c r="J6015" t="str">
        <f t="shared" si="279"/>
        <v>No</v>
      </c>
      <c r="K6015" t="str">
        <f t="shared" si="280"/>
        <v>21045336.6666666667James Allen</v>
      </c>
      <c r="L6015" t="str">
        <f t="shared" si="281"/>
        <v>No</v>
      </c>
    </row>
    <row r="6016" spans="1:12" x14ac:dyDescent="0.3">
      <c r="A6016" t="s">
        <v>137</v>
      </c>
      <c r="B6016">
        <v>210</v>
      </c>
      <c r="C6016" s="1">
        <v>45357</v>
      </c>
      <c r="D6016" s="1">
        <v>45336.666666666664</v>
      </c>
      <c r="E6016">
        <v>16.34</v>
      </c>
      <c r="F6016" t="s">
        <v>19</v>
      </c>
      <c r="G6016" t="s">
        <v>57</v>
      </c>
      <c r="H6016">
        <v>97110</v>
      </c>
      <c r="I6016" t="str" cm="1">
        <f t="array" ref="I6016">IFERROR(INDEX(scheduling_data!H:H,MATCH(B6016&amp;D6016,scheduling_data!D:D&amp;scheduling_data!A:A,0)),"")</f>
        <v>James Allen</v>
      </c>
      <c r="J6016" t="str">
        <f t="shared" si="279"/>
        <v>No</v>
      </c>
      <c r="K6016" t="str">
        <f t="shared" si="280"/>
        <v>21045336.6666666667James Allen</v>
      </c>
      <c r="L6016" t="str">
        <f t="shared" si="281"/>
        <v>Yes</v>
      </c>
    </row>
    <row r="6017" spans="1:12" x14ac:dyDescent="0.3">
      <c r="A6017" t="s">
        <v>137</v>
      </c>
      <c r="B6017">
        <v>210</v>
      </c>
      <c r="C6017" s="1">
        <v>45357</v>
      </c>
      <c r="D6017" s="1">
        <v>45338.416666666664</v>
      </c>
      <c r="E6017">
        <v>37.270000000000003</v>
      </c>
      <c r="F6017" t="s">
        <v>19</v>
      </c>
      <c r="G6017" t="s">
        <v>57</v>
      </c>
      <c r="H6017">
        <v>97110</v>
      </c>
      <c r="I6017" t="str" cm="1">
        <f t="array" ref="I6017">IFERROR(INDEX(scheduling_data!H:H,MATCH(B6017&amp;D6017,scheduling_data!D:D&amp;scheduling_data!A:A,0)),"")</f>
        <v>James Allen</v>
      </c>
      <c r="J6017" t="str">
        <f t="shared" si="279"/>
        <v>No</v>
      </c>
      <c r="K6017" t="str">
        <f t="shared" si="280"/>
        <v>21045338.4166666667James Allen</v>
      </c>
      <c r="L6017" t="str">
        <f t="shared" si="281"/>
        <v>Yes</v>
      </c>
    </row>
    <row r="6018" spans="1:12" x14ac:dyDescent="0.3">
      <c r="A6018" t="s">
        <v>137</v>
      </c>
      <c r="B6018">
        <v>210</v>
      </c>
      <c r="C6018" s="1">
        <v>45357</v>
      </c>
      <c r="D6018" s="1">
        <v>45338.416666666664</v>
      </c>
      <c r="E6018">
        <v>0.76</v>
      </c>
      <c r="F6018" t="s">
        <v>9</v>
      </c>
      <c r="G6018" t="s">
        <v>55</v>
      </c>
      <c r="H6018">
        <v>97110</v>
      </c>
      <c r="I6018" t="str" cm="1">
        <f t="array" ref="I6018">IFERROR(INDEX(scheduling_data!H:H,MATCH(B6018&amp;D6018,scheduling_data!D:D&amp;scheduling_data!A:A,0)),"")</f>
        <v>James Allen</v>
      </c>
      <c r="J6018" t="str">
        <f t="shared" si="279"/>
        <v>No</v>
      </c>
      <c r="K6018" t="str">
        <f t="shared" si="280"/>
        <v>21045338.4166666667James Allen</v>
      </c>
      <c r="L6018" t="str">
        <f t="shared" si="281"/>
        <v>No</v>
      </c>
    </row>
    <row r="6019" spans="1:12" x14ac:dyDescent="0.3">
      <c r="A6019" t="s">
        <v>137</v>
      </c>
      <c r="B6019">
        <v>210</v>
      </c>
      <c r="C6019" s="1">
        <v>45357</v>
      </c>
      <c r="D6019" s="1">
        <v>45338.416666666664</v>
      </c>
      <c r="E6019">
        <v>5.86</v>
      </c>
      <c r="F6019" t="s">
        <v>9</v>
      </c>
      <c r="G6019" t="s">
        <v>54</v>
      </c>
      <c r="H6019">
        <v>97110</v>
      </c>
      <c r="I6019" t="str" cm="1">
        <f t="array" ref="I6019">IFERROR(INDEX(scheduling_data!H:H,MATCH(B6019&amp;D6019,scheduling_data!D:D&amp;scheduling_data!A:A,0)),"")</f>
        <v>James Allen</v>
      </c>
      <c r="J6019" t="str">
        <f t="shared" ref="J6019:J6082" si="282">IF(I6019="", "Yes", "No")</f>
        <v>No</v>
      </c>
      <c r="K6019" t="str">
        <f t="shared" ref="K6019:K6082" si="283">IF(I6019="",B6019&amp;D6019,B6019&amp;D6019&amp;I6019)</f>
        <v>21045338.4166666667James Allen</v>
      </c>
      <c r="L6019" t="str">
        <f t="shared" ref="L6019:L6082" si="284">IF(OR(F6019="Cash", F6019="Check", F6019="EFT", F6019="Credit Card", F6019="Visa", F6019="Mastercard", F6019="AMEX"), "Yes", "No")</f>
        <v>No</v>
      </c>
    </row>
    <row r="6020" spans="1:12" x14ac:dyDescent="0.3">
      <c r="A6020" t="s">
        <v>137</v>
      </c>
      <c r="B6020">
        <v>210</v>
      </c>
      <c r="C6020" s="1">
        <v>45357</v>
      </c>
      <c r="D6020" s="1">
        <v>45338.416666666664</v>
      </c>
      <c r="E6020">
        <v>96.6</v>
      </c>
      <c r="F6020" t="s">
        <v>9</v>
      </c>
      <c r="G6020" t="s">
        <v>56</v>
      </c>
      <c r="H6020">
        <v>97110</v>
      </c>
      <c r="I6020" t="str" cm="1">
        <f t="array" ref="I6020">IFERROR(INDEX(scheduling_data!H:H,MATCH(B6020&amp;D6020,scheduling_data!D:D&amp;scheduling_data!A:A,0)),"")</f>
        <v>James Allen</v>
      </c>
      <c r="J6020" t="str">
        <f t="shared" si="282"/>
        <v>No</v>
      </c>
      <c r="K6020" t="str">
        <f t="shared" si="283"/>
        <v>21045338.4166666667James Allen</v>
      </c>
      <c r="L6020" t="str">
        <f t="shared" si="284"/>
        <v>No</v>
      </c>
    </row>
    <row r="6021" spans="1:12" x14ac:dyDescent="0.3">
      <c r="A6021" t="s">
        <v>137</v>
      </c>
      <c r="B6021">
        <v>210</v>
      </c>
      <c r="C6021" s="1">
        <v>45359</v>
      </c>
      <c r="D6021" s="1">
        <v>45343.541666666664</v>
      </c>
      <c r="E6021">
        <v>50.35</v>
      </c>
      <c r="F6021" t="s">
        <v>9</v>
      </c>
      <c r="G6021" t="s">
        <v>56</v>
      </c>
      <c r="H6021">
        <v>97140</v>
      </c>
      <c r="I6021" t="str" cm="1">
        <f t="array" ref="I6021">IFERROR(INDEX(scheduling_data!H:H,MATCH(B6021&amp;D6021,scheduling_data!D:D&amp;scheduling_data!A:A,0)),"")</f>
        <v>Kelsea Rodriguez</v>
      </c>
      <c r="J6021" t="str">
        <f t="shared" si="282"/>
        <v>No</v>
      </c>
      <c r="K6021" t="str">
        <f t="shared" si="283"/>
        <v>21045343.5416666667Kelsea Rodriguez</v>
      </c>
      <c r="L6021" t="str">
        <f t="shared" si="284"/>
        <v>No</v>
      </c>
    </row>
    <row r="6022" spans="1:12" x14ac:dyDescent="0.3">
      <c r="A6022" t="s">
        <v>137</v>
      </c>
      <c r="B6022">
        <v>210</v>
      </c>
      <c r="C6022" s="1">
        <v>45359</v>
      </c>
      <c r="D6022" s="1">
        <v>45343.541666666664</v>
      </c>
      <c r="E6022">
        <v>5.16</v>
      </c>
      <c r="F6022" t="s">
        <v>9</v>
      </c>
      <c r="G6022" t="s">
        <v>54</v>
      </c>
      <c r="H6022">
        <v>97140</v>
      </c>
      <c r="I6022" t="str" cm="1">
        <f t="array" ref="I6022">IFERROR(INDEX(scheduling_data!H:H,MATCH(B6022&amp;D6022,scheduling_data!D:D&amp;scheduling_data!A:A,0)),"")</f>
        <v>Kelsea Rodriguez</v>
      </c>
      <c r="J6022" t="str">
        <f t="shared" si="282"/>
        <v>No</v>
      </c>
      <c r="K6022" t="str">
        <f t="shared" si="283"/>
        <v>21045343.5416666667Kelsea Rodriguez</v>
      </c>
      <c r="L6022" t="str">
        <f t="shared" si="284"/>
        <v>No</v>
      </c>
    </row>
    <row r="6023" spans="1:12" x14ac:dyDescent="0.3">
      <c r="A6023" t="s">
        <v>137</v>
      </c>
      <c r="B6023">
        <v>210</v>
      </c>
      <c r="C6023" s="1">
        <v>45359</v>
      </c>
      <c r="D6023" s="1">
        <v>45343.541666666664</v>
      </c>
      <c r="E6023">
        <v>0.31</v>
      </c>
      <c r="F6023" t="s">
        <v>9</v>
      </c>
      <c r="G6023" t="s">
        <v>55</v>
      </c>
      <c r="H6023">
        <v>97140</v>
      </c>
      <c r="I6023" t="str" cm="1">
        <f t="array" ref="I6023">IFERROR(INDEX(scheduling_data!H:H,MATCH(B6023&amp;D6023,scheduling_data!D:D&amp;scheduling_data!A:A,0)),"")</f>
        <v>Kelsea Rodriguez</v>
      </c>
      <c r="J6023" t="str">
        <f t="shared" si="282"/>
        <v>No</v>
      </c>
      <c r="K6023" t="str">
        <f t="shared" si="283"/>
        <v>21045343.5416666667Kelsea Rodriguez</v>
      </c>
      <c r="L6023" t="str">
        <f t="shared" si="284"/>
        <v>No</v>
      </c>
    </row>
    <row r="6024" spans="1:12" x14ac:dyDescent="0.3">
      <c r="A6024" t="s">
        <v>137</v>
      </c>
      <c r="B6024">
        <v>210</v>
      </c>
      <c r="C6024" s="1">
        <v>45359</v>
      </c>
      <c r="D6024" s="1">
        <v>45343.541666666664</v>
      </c>
      <c r="E6024">
        <v>15.28</v>
      </c>
      <c r="F6024" t="s">
        <v>19</v>
      </c>
      <c r="G6024" t="s">
        <v>57</v>
      </c>
      <c r="H6024">
        <v>97140</v>
      </c>
      <c r="I6024" t="str" cm="1">
        <f t="array" ref="I6024">IFERROR(INDEX(scheduling_data!H:H,MATCH(B6024&amp;D6024,scheduling_data!D:D&amp;scheduling_data!A:A,0)),"")</f>
        <v>Kelsea Rodriguez</v>
      </c>
      <c r="J6024" t="str">
        <f t="shared" si="282"/>
        <v>No</v>
      </c>
      <c r="K6024" t="str">
        <f t="shared" si="283"/>
        <v>21045343.5416666667Kelsea Rodriguez</v>
      </c>
      <c r="L6024" t="str">
        <f t="shared" si="284"/>
        <v>Yes</v>
      </c>
    </row>
    <row r="6025" spans="1:12" x14ac:dyDescent="0.3">
      <c r="A6025" t="s">
        <v>137</v>
      </c>
      <c r="B6025">
        <v>210</v>
      </c>
      <c r="C6025" s="1">
        <v>45359</v>
      </c>
      <c r="D6025" s="1">
        <v>45343.541666666664</v>
      </c>
      <c r="E6025">
        <v>1.0900000000000001</v>
      </c>
      <c r="F6025" t="s">
        <v>9</v>
      </c>
      <c r="G6025" t="s">
        <v>55</v>
      </c>
      <c r="H6025">
        <v>97110</v>
      </c>
      <c r="I6025" t="str" cm="1">
        <f t="array" ref="I6025">IFERROR(INDEX(scheduling_data!H:H,MATCH(B6025&amp;D6025,scheduling_data!D:D&amp;scheduling_data!A:A,0)),"")</f>
        <v>Kelsea Rodriguez</v>
      </c>
      <c r="J6025" t="str">
        <f t="shared" si="282"/>
        <v>No</v>
      </c>
      <c r="K6025" t="str">
        <f t="shared" si="283"/>
        <v>21045343.5416666667Kelsea Rodriguez</v>
      </c>
      <c r="L6025" t="str">
        <f t="shared" si="284"/>
        <v>No</v>
      </c>
    </row>
    <row r="6026" spans="1:12" x14ac:dyDescent="0.3">
      <c r="A6026" t="s">
        <v>137</v>
      </c>
      <c r="B6026">
        <v>210</v>
      </c>
      <c r="C6026" s="1">
        <v>45359</v>
      </c>
      <c r="D6026" s="1">
        <v>45343.541666666664</v>
      </c>
      <c r="E6026">
        <v>11.72</v>
      </c>
      <c r="F6026" t="s">
        <v>9</v>
      </c>
      <c r="G6026" t="s">
        <v>54</v>
      </c>
      <c r="H6026">
        <v>97110</v>
      </c>
      <c r="I6026" t="str" cm="1">
        <f t="array" ref="I6026">IFERROR(INDEX(scheduling_data!H:H,MATCH(B6026&amp;D6026,scheduling_data!D:D&amp;scheduling_data!A:A,0)),"")</f>
        <v>Kelsea Rodriguez</v>
      </c>
      <c r="J6026" t="str">
        <f t="shared" si="282"/>
        <v>No</v>
      </c>
      <c r="K6026" t="str">
        <f t="shared" si="283"/>
        <v>21045343.5416666667Kelsea Rodriguez</v>
      </c>
      <c r="L6026" t="str">
        <f t="shared" si="284"/>
        <v>No</v>
      </c>
    </row>
    <row r="6027" spans="1:12" x14ac:dyDescent="0.3">
      <c r="A6027" t="s">
        <v>137</v>
      </c>
      <c r="B6027">
        <v>210</v>
      </c>
      <c r="C6027" s="1">
        <v>45359</v>
      </c>
      <c r="D6027" s="1">
        <v>45343.541666666664</v>
      </c>
      <c r="E6027">
        <v>53.61</v>
      </c>
      <c r="F6027" t="s">
        <v>19</v>
      </c>
      <c r="G6027" t="s">
        <v>57</v>
      </c>
      <c r="H6027">
        <v>97110</v>
      </c>
      <c r="I6027" t="str" cm="1">
        <f t="array" ref="I6027">IFERROR(INDEX(scheduling_data!H:H,MATCH(B6027&amp;D6027,scheduling_data!D:D&amp;scheduling_data!A:A,0)),"")</f>
        <v>Kelsea Rodriguez</v>
      </c>
      <c r="J6027" t="str">
        <f t="shared" si="282"/>
        <v>No</v>
      </c>
      <c r="K6027" t="str">
        <f t="shared" si="283"/>
        <v>21045343.5416666667Kelsea Rodriguez</v>
      </c>
      <c r="L6027" t="str">
        <f t="shared" si="284"/>
        <v>Yes</v>
      </c>
    </row>
    <row r="6028" spans="1:12" x14ac:dyDescent="0.3">
      <c r="A6028" t="s">
        <v>137</v>
      </c>
      <c r="B6028">
        <v>210</v>
      </c>
      <c r="C6028" s="1">
        <v>45359</v>
      </c>
      <c r="D6028" s="1">
        <v>45343.541666666664</v>
      </c>
      <c r="E6028">
        <v>144.9</v>
      </c>
      <c r="F6028" t="s">
        <v>9</v>
      </c>
      <c r="G6028" t="s">
        <v>56</v>
      </c>
      <c r="H6028">
        <v>97110</v>
      </c>
      <c r="I6028" t="str" cm="1">
        <f t="array" ref="I6028">IFERROR(INDEX(scheduling_data!H:H,MATCH(B6028&amp;D6028,scheduling_data!D:D&amp;scheduling_data!A:A,0)),"")</f>
        <v>Kelsea Rodriguez</v>
      </c>
      <c r="J6028" t="str">
        <f t="shared" si="282"/>
        <v>No</v>
      </c>
      <c r="K6028" t="str">
        <f t="shared" si="283"/>
        <v>21045343.5416666667Kelsea Rodriguez</v>
      </c>
      <c r="L6028" t="str">
        <f t="shared" si="284"/>
        <v>No</v>
      </c>
    </row>
    <row r="6029" spans="1:12" x14ac:dyDescent="0.3">
      <c r="A6029" t="s">
        <v>137</v>
      </c>
      <c r="B6029">
        <v>210</v>
      </c>
      <c r="C6029" s="1">
        <v>45364</v>
      </c>
      <c r="D6029" s="1">
        <v>45343.583333333336</v>
      </c>
      <c r="E6029">
        <v>0.31</v>
      </c>
      <c r="F6029" t="s">
        <v>9</v>
      </c>
      <c r="G6029" t="s">
        <v>55</v>
      </c>
      <c r="H6029">
        <v>97140</v>
      </c>
      <c r="I6029" t="str" cm="1">
        <f t="array" ref="I6029">IFERROR(INDEX(scheduling_data!H:H,MATCH(B6029&amp;D6029,scheduling_data!D:D&amp;scheduling_data!A:A,0)),"")</f>
        <v>James Allen</v>
      </c>
      <c r="J6029" t="str">
        <f t="shared" si="282"/>
        <v>No</v>
      </c>
      <c r="K6029" t="str">
        <f t="shared" si="283"/>
        <v>21045343.5833333333James Allen</v>
      </c>
      <c r="L6029" t="str">
        <f t="shared" si="284"/>
        <v>No</v>
      </c>
    </row>
    <row r="6030" spans="1:12" x14ac:dyDescent="0.3">
      <c r="A6030" t="s">
        <v>137</v>
      </c>
      <c r="B6030">
        <v>210</v>
      </c>
      <c r="C6030" s="1">
        <v>45364</v>
      </c>
      <c r="D6030" s="1">
        <v>45343.583333333336</v>
      </c>
      <c r="E6030">
        <v>144.9</v>
      </c>
      <c r="F6030" t="s">
        <v>9</v>
      </c>
      <c r="G6030" t="s">
        <v>56</v>
      </c>
      <c r="H6030">
        <v>97110</v>
      </c>
      <c r="I6030" t="str" cm="1">
        <f t="array" ref="I6030">IFERROR(INDEX(scheduling_data!H:H,MATCH(B6030&amp;D6030,scheduling_data!D:D&amp;scheduling_data!A:A,0)),"")</f>
        <v>James Allen</v>
      </c>
      <c r="J6030" t="str">
        <f t="shared" si="282"/>
        <v>No</v>
      </c>
      <c r="K6030" t="str">
        <f t="shared" si="283"/>
        <v>21045343.5833333333James Allen</v>
      </c>
      <c r="L6030" t="str">
        <f t="shared" si="284"/>
        <v>No</v>
      </c>
    </row>
    <row r="6031" spans="1:12" x14ac:dyDescent="0.3">
      <c r="A6031" t="s">
        <v>137</v>
      </c>
      <c r="B6031">
        <v>210</v>
      </c>
      <c r="C6031" s="1">
        <v>45364</v>
      </c>
      <c r="D6031" s="1">
        <v>45343.583333333336</v>
      </c>
      <c r="E6031">
        <v>50.35</v>
      </c>
      <c r="F6031" t="s">
        <v>9</v>
      </c>
      <c r="G6031" t="s">
        <v>56</v>
      </c>
      <c r="H6031">
        <v>97140</v>
      </c>
      <c r="I6031" t="str" cm="1">
        <f t="array" ref="I6031">IFERROR(INDEX(scheduling_data!H:H,MATCH(B6031&amp;D6031,scheduling_data!D:D&amp;scheduling_data!A:A,0)),"")</f>
        <v>James Allen</v>
      </c>
      <c r="J6031" t="str">
        <f t="shared" si="282"/>
        <v>No</v>
      </c>
      <c r="K6031" t="str">
        <f t="shared" si="283"/>
        <v>21045343.5833333333James Allen</v>
      </c>
      <c r="L6031" t="str">
        <f t="shared" si="284"/>
        <v>No</v>
      </c>
    </row>
    <row r="6032" spans="1:12" x14ac:dyDescent="0.3">
      <c r="A6032" t="s">
        <v>137</v>
      </c>
      <c r="B6032">
        <v>210</v>
      </c>
      <c r="C6032" s="1">
        <v>45364</v>
      </c>
      <c r="D6032" s="1">
        <v>45343.583333333336</v>
      </c>
      <c r="E6032">
        <v>15.28</v>
      </c>
      <c r="F6032" t="s">
        <v>19</v>
      </c>
      <c r="G6032" t="s">
        <v>57</v>
      </c>
      <c r="H6032">
        <v>97140</v>
      </c>
      <c r="I6032" t="str" cm="1">
        <f t="array" ref="I6032">IFERROR(INDEX(scheduling_data!H:H,MATCH(B6032&amp;D6032,scheduling_data!D:D&amp;scheduling_data!A:A,0)),"")</f>
        <v>James Allen</v>
      </c>
      <c r="J6032" t="str">
        <f t="shared" si="282"/>
        <v>No</v>
      </c>
      <c r="K6032" t="str">
        <f t="shared" si="283"/>
        <v>21045343.5833333333James Allen</v>
      </c>
      <c r="L6032" t="str">
        <f t="shared" si="284"/>
        <v>Yes</v>
      </c>
    </row>
    <row r="6033" spans="1:12" x14ac:dyDescent="0.3">
      <c r="A6033" t="s">
        <v>137</v>
      </c>
      <c r="B6033">
        <v>210</v>
      </c>
      <c r="C6033" s="1">
        <v>45364</v>
      </c>
      <c r="D6033" s="1">
        <v>45343.583333333336</v>
      </c>
      <c r="E6033">
        <v>17.579999999999998</v>
      </c>
      <c r="F6033" t="s">
        <v>9</v>
      </c>
      <c r="G6033" t="s">
        <v>54</v>
      </c>
      <c r="H6033">
        <v>97110</v>
      </c>
      <c r="I6033" t="str" cm="1">
        <f t="array" ref="I6033">IFERROR(INDEX(scheduling_data!H:H,MATCH(B6033&amp;D6033,scheduling_data!D:D&amp;scheduling_data!A:A,0)),"")</f>
        <v>James Allen</v>
      </c>
      <c r="J6033" t="str">
        <f t="shared" si="282"/>
        <v>No</v>
      </c>
      <c r="K6033" t="str">
        <f t="shared" si="283"/>
        <v>21045343.5833333333James Allen</v>
      </c>
      <c r="L6033" t="str">
        <f t="shared" si="284"/>
        <v>No</v>
      </c>
    </row>
    <row r="6034" spans="1:12" x14ac:dyDescent="0.3">
      <c r="A6034" t="s">
        <v>137</v>
      </c>
      <c r="B6034">
        <v>210</v>
      </c>
      <c r="C6034" s="1">
        <v>45364</v>
      </c>
      <c r="D6034" s="1">
        <v>45343.583333333336</v>
      </c>
      <c r="E6034">
        <v>49.02</v>
      </c>
      <c r="F6034" t="s">
        <v>19</v>
      </c>
      <c r="G6034" t="s">
        <v>57</v>
      </c>
      <c r="H6034">
        <v>97110</v>
      </c>
      <c r="I6034" t="str" cm="1">
        <f t="array" ref="I6034">IFERROR(INDEX(scheduling_data!H:H,MATCH(B6034&amp;D6034,scheduling_data!D:D&amp;scheduling_data!A:A,0)),"")</f>
        <v>James Allen</v>
      </c>
      <c r="J6034" t="str">
        <f t="shared" si="282"/>
        <v>No</v>
      </c>
      <c r="K6034" t="str">
        <f t="shared" si="283"/>
        <v>21045343.5833333333James Allen</v>
      </c>
      <c r="L6034" t="str">
        <f t="shared" si="284"/>
        <v>Yes</v>
      </c>
    </row>
    <row r="6035" spans="1:12" x14ac:dyDescent="0.3">
      <c r="A6035" t="s">
        <v>137</v>
      </c>
      <c r="B6035">
        <v>210</v>
      </c>
      <c r="C6035" s="1">
        <v>45364</v>
      </c>
      <c r="D6035" s="1">
        <v>45343.583333333336</v>
      </c>
      <c r="E6035">
        <v>1</v>
      </c>
      <c r="F6035" t="s">
        <v>9</v>
      </c>
      <c r="G6035" t="s">
        <v>55</v>
      </c>
      <c r="H6035">
        <v>97110</v>
      </c>
      <c r="I6035" t="str" cm="1">
        <f t="array" ref="I6035">IFERROR(INDEX(scheduling_data!H:H,MATCH(B6035&amp;D6035,scheduling_data!D:D&amp;scheduling_data!A:A,0)),"")</f>
        <v>James Allen</v>
      </c>
      <c r="J6035" t="str">
        <f t="shared" si="282"/>
        <v>No</v>
      </c>
      <c r="K6035" t="str">
        <f t="shared" si="283"/>
        <v>21045343.5833333333James Allen</v>
      </c>
      <c r="L6035" t="str">
        <f t="shared" si="284"/>
        <v>No</v>
      </c>
    </row>
    <row r="6036" spans="1:12" x14ac:dyDescent="0.3">
      <c r="A6036" t="s">
        <v>137</v>
      </c>
      <c r="B6036">
        <v>210</v>
      </c>
      <c r="C6036" s="1">
        <v>45364</v>
      </c>
      <c r="D6036" s="1">
        <v>45343.583333333336</v>
      </c>
      <c r="E6036">
        <v>5.16</v>
      </c>
      <c r="F6036" t="s">
        <v>9</v>
      </c>
      <c r="G6036" t="s">
        <v>54</v>
      </c>
      <c r="H6036">
        <v>97140</v>
      </c>
      <c r="I6036" t="str" cm="1">
        <f t="array" ref="I6036">IFERROR(INDEX(scheduling_data!H:H,MATCH(B6036&amp;D6036,scheduling_data!D:D&amp;scheduling_data!A:A,0)),"")</f>
        <v>James Allen</v>
      </c>
      <c r="J6036" t="str">
        <f t="shared" si="282"/>
        <v>No</v>
      </c>
      <c r="K6036" t="str">
        <f t="shared" si="283"/>
        <v>21045343.5833333333James Allen</v>
      </c>
      <c r="L6036" t="str">
        <f t="shared" si="284"/>
        <v>No</v>
      </c>
    </row>
    <row r="6037" spans="1:12" x14ac:dyDescent="0.3">
      <c r="A6037" t="s">
        <v>137</v>
      </c>
      <c r="B6037">
        <v>210</v>
      </c>
      <c r="C6037" s="1">
        <v>45364</v>
      </c>
      <c r="D6037" s="1">
        <v>45345.375</v>
      </c>
      <c r="E6037">
        <v>37.270000000000003</v>
      </c>
      <c r="F6037" t="s">
        <v>19</v>
      </c>
      <c r="G6037" t="s">
        <v>57</v>
      </c>
      <c r="H6037">
        <v>97110</v>
      </c>
      <c r="I6037" t="str" cm="1">
        <f t="array" ref="I6037">IFERROR(INDEX(scheduling_data!H:H,MATCH(B6037&amp;D6037,scheduling_data!D:D&amp;scheduling_data!A:A,0)),"")</f>
        <v>James Allen</v>
      </c>
      <c r="J6037" t="str">
        <f t="shared" si="282"/>
        <v>No</v>
      </c>
      <c r="K6037" t="str">
        <f t="shared" si="283"/>
        <v>21045345.375James Allen</v>
      </c>
      <c r="L6037" t="str">
        <f t="shared" si="284"/>
        <v>Yes</v>
      </c>
    </row>
    <row r="6038" spans="1:12" x14ac:dyDescent="0.3">
      <c r="A6038" t="s">
        <v>137</v>
      </c>
      <c r="B6038">
        <v>210</v>
      </c>
      <c r="C6038" s="1">
        <v>45364</v>
      </c>
      <c r="D6038" s="1">
        <v>45345.375</v>
      </c>
      <c r="E6038">
        <v>0.31</v>
      </c>
      <c r="F6038" t="s">
        <v>9</v>
      </c>
      <c r="G6038" t="s">
        <v>55</v>
      </c>
      <c r="H6038">
        <v>97140</v>
      </c>
      <c r="I6038" t="str" cm="1">
        <f t="array" ref="I6038">IFERROR(INDEX(scheduling_data!H:H,MATCH(B6038&amp;D6038,scheduling_data!D:D&amp;scheduling_data!A:A,0)),"")</f>
        <v>James Allen</v>
      </c>
      <c r="J6038" t="str">
        <f t="shared" si="282"/>
        <v>No</v>
      </c>
      <c r="K6038" t="str">
        <f t="shared" si="283"/>
        <v>21045345.375James Allen</v>
      </c>
      <c r="L6038" t="str">
        <f t="shared" si="284"/>
        <v>No</v>
      </c>
    </row>
    <row r="6039" spans="1:12" x14ac:dyDescent="0.3">
      <c r="A6039" t="s">
        <v>137</v>
      </c>
      <c r="B6039">
        <v>210</v>
      </c>
      <c r="C6039" s="1">
        <v>45364</v>
      </c>
      <c r="D6039" s="1">
        <v>45345.375</v>
      </c>
      <c r="E6039">
        <v>5.16</v>
      </c>
      <c r="F6039" t="s">
        <v>9</v>
      </c>
      <c r="G6039" t="s">
        <v>54</v>
      </c>
      <c r="H6039">
        <v>97140</v>
      </c>
      <c r="I6039" t="str" cm="1">
        <f t="array" ref="I6039">IFERROR(INDEX(scheduling_data!H:H,MATCH(B6039&amp;D6039,scheduling_data!D:D&amp;scheduling_data!A:A,0)),"")</f>
        <v>James Allen</v>
      </c>
      <c r="J6039" t="str">
        <f t="shared" si="282"/>
        <v>No</v>
      </c>
      <c r="K6039" t="str">
        <f t="shared" si="283"/>
        <v>21045345.375James Allen</v>
      </c>
      <c r="L6039" t="str">
        <f t="shared" si="284"/>
        <v>No</v>
      </c>
    </row>
    <row r="6040" spans="1:12" x14ac:dyDescent="0.3">
      <c r="A6040" t="s">
        <v>137</v>
      </c>
      <c r="B6040">
        <v>210</v>
      </c>
      <c r="C6040" s="1">
        <v>45364</v>
      </c>
      <c r="D6040" s="1">
        <v>45345.375</v>
      </c>
      <c r="E6040">
        <v>96.6</v>
      </c>
      <c r="F6040" t="s">
        <v>9</v>
      </c>
      <c r="G6040" t="s">
        <v>56</v>
      </c>
      <c r="H6040">
        <v>97110</v>
      </c>
      <c r="I6040" t="str" cm="1">
        <f t="array" ref="I6040">IFERROR(INDEX(scheduling_data!H:H,MATCH(B6040&amp;D6040,scheduling_data!D:D&amp;scheduling_data!A:A,0)),"")</f>
        <v>James Allen</v>
      </c>
      <c r="J6040" t="str">
        <f t="shared" si="282"/>
        <v>No</v>
      </c>
      <c r="K6040" t="str">
        <f t="shared" si="283"/>
        <v>21045345.375James Allen</v>
      </c>
      <c r="L6040" t="str">
        <f t="shared" si="284"/>
        <v>No</v>
      </c>
    </row>
    <row r="6041" spans="1:12" x14ac:dyDescent="0.3">
      <c r="A6041" t="s">
        <v>137</v>
      </c>
      <c r="B6041">
        <v>210</v>
      </c>
      <c r="C6041" s="1">
        <v>45364</v>
      </c>
      <c r="D6041" s="1">
        <v>45345.375</v>
      </c>
      <c r="E6041">
        <v>0.76</v>
      </c>
      <c r="F6041" t="s">
        <v>9</v>
      </c>
      <c r="G6041" t="s">
        <v>55</v>
      </c>
      <c r="H6041">
        <v>97110</v>
      </c>
      <c r="I6041" t="str" cm="1">
        <f t="array" ref="I6041">IFERROR(INDEX(scheduling_data!H:H,MATCH(B6041&amp;D6041,scheduling_data!D:D&amp;scheduling_data!A:A,0)),"")</f>
        <v>James Allen</v>
      </c>
      <c r="J6041" t="str">
        <f t="shared" si="282"/>
        <v>No</v>
      </c>
      <c r="K6041" t="str">
        <f t="shared" si="283"/>
        <v>21045345.375James Allen</v>
      </c>
      <c r="L6041" t="str">
        <f t="shared" si="284"/>
        <v>No</v>
      </c>
    </row>
    <row r="6042" spans="1:12" x14ac:dyDescent="0.3">
      <c r="A6042" t="s">
        <v>137</v>
      </c>
      <c r="B6042">
        <v>210</v>
      </c>
      <c r="C6042" s="1">
        <v>45364</v>
      </c>
      <c r="D6042" s="1">
        <v>45345.375</v>
      </c>
      <c r="E6042">
        <v>50.35</v>
      </c>
      <c r="F6042" t="s">
        <v>9</v>
      </c>
      <c r="G6042" t="s">
        <v>56</v>
      </c>
      <c r="H6042">
        <v>97140</v>
      </c>
      <c r="I6042" t="str" cm="1">
        <f t="array" ref="I6042">IFERROR(INDEX(scheduling_data!H:H,MATCH(B6042&amp;D6042,scheduling_data!D:D&amp;scheduling_data!A:A,0)),"")</f>
        <v>James Allen</v>
      </c>
      <c r="J6042" t="str">
        <f t="shared" si="282"/>
        <v>No</v>
      </c>
      <c r="K6042" t="str">
        <f t="shared" si="283"/>
        <v>21045345.375James Allen</v>
      </c>
      <c r="L6042" t="str">
        <f t="shared" si="284"/>
        <v>No</v>
      </c>
    </row>
    <row r="6043" spans="1:12" x14ac:dyDescent="0.3">
      <c r="A6043" t="s">
        <v>137</v>
      </c>
      <c r="B6043">
        <v>210</v>
      </c>
      <c r="C6043" s="1">
        <v>45364</v>
      </c>
      <c r="D6043" s="1">
        <v>45345.375</v>
      </c>
      <c r="E6043">
        <v>15.28</v>
      </c>
      <c r="F6043" t="s">
        <v>19</v>
      </c>
      <c r="G6043" t="s">
        <v>57</v>
      </c>
      <c r="H6043">
        <v>97140</v>
      </c>
      <c r="I6043" t="str" cm="1">
        <f t="array" ref="I6043">IFERROR(INDEX(scheduling_data!H:H,MATCH(B6043&amp;D6043,scheduling_data!D:D&amp;scheduling_data!A:A,0)),"")</f>
        <v>James Allen</v>
      </c>
      <c r="J6043" t="str">
        <f t="shared" si="282"/>
        <v>No</v>
      </c>
      <c r="K6043" t="str">
        <f t="shared" si="283"/>
        <v>21045345.375James Allen</v>
      </c>
      <c r="L6043" t="str">
        <f t="shared" si="284"/>
        <v>Yes</v>
      </c>
    </row>
    <row r="6044" spans="1:12" x14ac:dyDescent="0.3">
      <c r="A6044" t="s">
        <v>137</v>
      </c>
      <c r="B6044">
        <v>210</v>
      </c>
      <c r="C6044" s="1">
        <v>45364</v>
      </c>
      <c r="D6044" s="1">
        <v>45345.375</v>
      </c>
      <c r="E6044">
        <v>5.86</v>
      </c>
      <c r="F6044" t="s">
        <v>9</v>
      </c>
      <c r="G6044" t="s">
        <v>54</v>
      </c>
      <c r="H6044">
        <v>97110</v>
      </c>
      <c r="I6044" t="str" cm="1">
        <f t="array" ref="I6044">IFERROR(INDEX(scheduling_data!H:H,MATCH(B6044&amp;D6044,scheduling_data!D:D&amp;scheduling_data!A:A,0)),"")</f>
        <v>James Allen</v>
      </c>
      <c r="J6044" t="str">
        <f t="shared" si="282"/>
        <v>No</v>
      </c>
      <c r="K6044" t="str">
        <f t="shared" si="283"/>
        <v>21045345.375James Allen</v>
      </c>
      <c r="L6044" t="str">
        <f t="shared" si="284"/>
        <v>No</v>
      </c>
    </row>
    <row r="6045" spans="1:12" x14ac:dyDescent="0.3">
      <c r="A6045" t="s">
        <v>137</v>
      </c>
      <c r="B6045">
        <v>210</v>
      </c>
      <c r="C6045" s="1">
        <v>45365</v>
      </c>
      <c r="D6045" s="1">
        <v>45348.583333333336</v>
      </c>
      <c r="E6045">
        <v>37.270000000000003</v>
      </c>
      <c r="F6045" t="s">
        <v>19</v>
      </c>
      <c r="G6045" t="s">
        <v>57</v>
      </c>
      <c r="H6045">
        <v>97110</v>
      </c>
      <c r="I6045" t="str" cm="1">
        <f t="array" ref="I6045">IFERROR(INDEX(scheduling_data!H:H,MATCH(B6045&amp;D6045,scheduling_data!D:D&amp;scheduling_data!A:A,0)),"")</f>
        <v>Kelsea Rodriguez</v>
      </c>
      <c r="J6045" t="str">
        <f t="shared" si="282"/>
        <v>No</v>
      </c>
      <c r="K6045" t="str">
        <f t="shared" si="283"/>
        <v>21045348.5833333333Kelsea Rodriguez</v>
      </c>
      <c r="L6045" t="str">
        <f t="shared" si="284"/>
        <v>Yes</v>
      </c>
    </row>
    <row r="6046" spans="1:12" x14ac:dyDescent="0.3">
      <c r="A6046" t="s">
        <v>137</v>
      </c>
      <c r="B6046">
        <v>210</v>
      </c>
      <c r="C6046" s="1">
        <v>45365</v>
      </c>
      <c r="D6046" s="1">
        <v>45348.583333333336</v>
      </c>
      <c r="E6046">
        <v>96.6</v>
      </c>
      <c r="F6046" t="s">
        <v>9</v>
      </c>
      <c r="G6046" t="s">
        <v>56</v>
      </c>
      <c r="H6046">
        <v>97110</v>
      </c>
      <c r="I6046" t="str" cm="1">
        <f t="array" ref="I6046">IFERROR(INDEX(scheduling_data!H:H,MATCH(B6046&amp;D6046,scheduling_data!D:D&amp;scheduling_data!A:A,0)),"")</f>
        <v>Kelsea Rodriguez</v>
      </c>
      <c r="J6046" t="str">
        <f t="shared" si="282"/>
        <v>No</v>
      </c>
      <c r="K6046" t="str">
        <f t="shared" si="283"/>
        <v>21045348.5833333333Kelsea Rodriguez</v>
      </c>
      <c r="L6046" t="str">
        <f t="shared" si="284"/>
        <v>No</v>
      </c>
    </row>
    <row r="6047" spans="1:12" x14ac:dyDescent="0.3">
      <c r="A6047" t="s">
        <v>137</v>
      </c>
      <c r="B6047">
        <v>210</v>
      </c>
      <c r="C6047" s="1">
        <v>45365</v>
      </c>
      <c r="D6047" s="1">
        <v>45348.583333333336</v>
      </c>
      <c r="E6047">
        <v>0.76</v>
      </c>
      <c r="F6047" t="s">
        <v>9</v>
      </c>
      <c r="G6047" t="s">
        <v>55</v>
      </c>
      <c r="H6047">
        <v>97110</v>
      </c>
      <c r="I6047" t="str" cm="1">
        <f t="array" ref="I6047">IFERROR(INDEX(scheduling_data!H:H,MATCH(B6047&amp;D6047,scheduling_data!D:D&amp;scheduling_data!A:A,0)),"")</f>
        <v>Kelsea Rodriguez</v>
      </c>
      <c r="J6047" t="str">
        <f t="shared" si="282"/>
        <v>No</v>
      </c>
      <c r="K6047" t="str">
        <f t="shared" si="283"/>
        <v>21045348.5833333333Kelsea Rodriguez</v>
      </c>
      <c r="L6047" t="str">
        <f t="shared" si="284"/>
        <v>No</v>
      </c>
    </row>
    <row r="6048" spans="1:12" x14ac:dyDescent="0.3">
      <c r="A6048" t="s">
        <v>137</v>
      </c>
      <c r="B6048">
        <v>210</v>
      </c>
      <c r="C6048" s="1">
        <v>45365</v>
      </c>
      <c r="D6048" s="1">
        <v>45348.583333333336</v>
      </c>
      <c r="E6048">
        <v>5.86</v>
      </c>
      <c r="F6048" t="s">
        <v>9</v>
      </c>
      <c r="G6048" t="s">
        <v>54</v>
      </c>
      <c r="H6048">
        <v>97110</v>
      </c>
      <c r="I6048" t="str" cm="1">
        <f t="array" ref="I6048">IFERROR(INDEX(scheduling_data!H:H,MATCH(B6048&amp;D6048,scheduling_data!D:D&amp;scheduling_data!A:A,0)),"")</f>
        <v>Kelsea Rodriguez</v>
      </c>
      <c r="J6048" t="str">
        <f t="shared" si="282"/>
        <v>No</v>
      </c>
      <c r="K6048" t="str">
        <f t="shared" si="283"/>
        <v>21045348.5833333333Kelsea Rodriguez</v>
      </c>
      <c r="L6048" t="str">
        <f t="shared" si="284"/>
        <v>No</v>
      </c>
    </row>
    <row r="6049" spans="1:12" x14ac:dyDescent="0.3">
      <c r="A6049" t="s">
        <v>137</v>
      </c>
      <c r="B6049">
        <v>210</v>
      </c>
      <c r="C6049" s="1">
        <v>45365</v>
      </c>
      <c r="D6049" s="1">
        <v>45348.583333333336</v>
      </c>
      <c r="E6049">
        <v>15.28</v>
      </c>
      <c r="F6049" t="s">
        <v>19</v>
      </c>
      <c r="G6049" t="s">
        <v>57</v>
      </c>
      <c r="H6049">
        <v>97140</v>
      </c>
      <c r="I6049" t="str" cm="1">
        <f t="array" ref="I6049">IFERROR(INDEX(scheduling_data!H:H,MATCH(B6049&amp;D6049,scheduling_data!D:D&amp;scheduling_data!A:A,0)),"")</f>
        <v>Kelsea Rodriguez</v>
      </c>
      <c r="J6049" t="str">
        <f t="shared" si="282"/>
        <v>No</v>
      </c>
      <c r="K6049" t="str">
        <f t="shared" si="283"/>
        <v>21045348.5833333333Kelsea Rodriguez</v>
      </c>
      <c r="L6049" t="str">
        <f t="shared" si="284"/>
        <v>Yes</v>
      </c>
    </row>
    <row r="6050" spans="1:12" x14ac:dyDescent="0.3">
      <c r="A6050" t="s">
        <v>137</v>
      </c>
      <c r="B6050">
        <v>210</v>
      </c>
      <c r="C6050" s="1">
        <v>45365</v>
      </c>
      <c r="D6050" s="1">
        <v>45348.583333333336</v>
      </c>
      <c r="E6050">
        <v>50.35</v>
      </c>
      <c r="F6050" t="s">
        <v>9</v>
      </c>
      <c r="G6050" t="s">
        <v>56</v>
      </c>
      <c r="H6050">
        <v>97140</v>
      </c>
      <c r="I6050" t="str" cm="1">
        <f t="array" ref="I6050">IFERROR(INDEX(scheduling_data!H:H,MATCH(B6050&amp;D6050,scheduling_data!D:D&amp;scheduling_data!A:A,0)),"")</f>
        <v>Kelsea Rodriguez</v>
      </c>
      <c r="J6050" t="str">
        <f t="shared" si="282"/>
        <v>No</v>
      </c>
      <c r="K6050" t="str">
        <f t="shared" si="283"/>
        <v>21045348.5833333333Kelsea Rodriguez</v>
      </c>
      <c r="L6050" t="str">
        <f t="shared" si="284"/>
        <v>No</v>
      </c>
    </row>
    <row r="6051" spans="1:12" x14ac:dyDescent="0.3">
      <c r="A6051" t="s">
        <v>137</v>
      </c>
      <c r="B6051">
        <v>210</v>
      </c>
      <c r="C6051" s="1">
        <v>45365</v>
      </c>
      <c r="D6051" s="1">
        <v>45348.583333333336</v>
      </c>
      <c r="E6051">
        <v>0.31</v>
      </c>
      <c r="F6051" t="s">
        <v>9</v>
      </c>
      <c r="G6051" t="s">
        <v>55</v>
      </c>
      <c r="H6051">
        <v>97140</v>
      </c>
      <c r="I6051" t="str" cm="1">
        <f t="array" ref="I6051">IFERROR(INDEX(scheduling_data!H:H,MATCH(B6051&amp;D6051,scheduling_data!D:D&amp;scheduling_data!A:A,0)),"")</f>
        <v>Kelsea Rodriguez</v>
      </c>
      <c r="J6051" t="str">
        <f t="shared" si="282"/>
        <v>No</v>
      </c>
      <c r="K6051" t="str">
        <f t="shared" si="283"/>
        <v>21045348.5833333333Kelsea Rodriguez</v>
      </c>
      <c r="L6051" t="str">
        <f t="shared" si="284"/>
        <v>No</v>
      </c>
    </row>
    <row r="6052" spans="1:12" x14ac:dyDescent="0.3">
      <c r="A6052" t="s">
        <v>137</v>
      </c>
      <c r="B6052">
        <v>210</v>
      </c>
      <c r="C6052" s="1">
        <v>45365</v>
      </c>
      <c r="D6052" s="1">
        <v>45348.583333333336</v>
      </c>
      <c r="E6052">
        <v>5.16</v>
      </c>
      <c r="F6052" t="s">
        <v>9</v>
      </c>
      <c r="G6052" t="s">
        <v>54</v>
      </c>
      <c r="H6052">
        <v>97140</v>
      </c>
      <c r="I6052" t="str" cm="1">
        <f t="array" ref="I6052">IFERROR(INDEX(scheduling_data!H:H,MATCH(B6052&amp;D6052,scheduling_data!D:D&amp;scheduling_data!A:A,0)),"")</f>
        <v>Kelsea Rodriguez</v>
      </c>
      <c r="J6052" t="str">
        <f t="shared" si="282"/>
        <v>No</v>
      </c>
      <c r="K6052" t="str">
        <f t="shared" si="283"/>
        <v>21045348.5833333333Kelsea Rodriguez</v>
      </c>
      <c r="L6052" t="str">
        <f t="shared" si="284"/>
        <v>No</v>
      </c>
    </row>
    <row r="6053" spans="1:12" x14ac:dyDescent="0.3">
      <c r="A6053" t="s">
        <v>137</v>
      </c>
      <c r="B6053">
        <v>210</v>
      </c>
      <c r="C6053" s="1">
        <v>45371</v>
      </c>
      <c r="D6053" s="1">
        <v>45348.625</v>
      </c>
      <c r="E6053">
        <v>5.16</v>
      </c>
      <c r="F6053" t="s">
        <v>9</v>
      </c>
      <c r="G6053" t="s">
        <v>54</v>
      </c>
      <c r="H6053">
        <v>97140</v>
      </c>
      <c r="I6053" t="str" cm="1">
        <f t="array" ref="I6053">IFERROR(INDEX(scheduling_data!H:H,MATCH(B6053&amp;D6053,scheduling_data!D:D&amp;scheduling_data!A:A,0)),"")</f>
        <v>James Allen</v>
      </c>
      <c r="J6053" t="str">
        <f t="shared" si="282"/>
        <v>No</v>
      </c>
      <c r="K6053" t="str">
        <f t="shared" si="283"/>
        <v>21045348.625James Allen</v>
      </c>
      <c r="L6053" t="str">
        <f t="shared" si="284"/>
        <v>No</v>
      </c>
    </row>
    <row r="6054" spans="1:12" x14ac:dyDescent="0.3">
      <c r="A6054" t="s">
        <v>137</v>
      </c>
      <c r="B6054">
        <v>210</v>
      </c>
      <c r="C6054" s="1">
        <v>45371</v>
      </c>
      <c r="D6054" s="1">
        <v>45348.625</v>
      </c>
      <c r="E6054">
        <v>144.9</v>
      </c>
      <c r="F6054" t="s">
        <v>9</v>
      </c>
      <c r="G6054" t="s">
        <v>56</v>
      </c>
      <c r="H6054">
        <v>97110</v>
      </c>
      <c r="I6054" t="str" cm="1">
        <f t="array" ref="I6054">IFERROR(INDEX(scheduling_data!H:H,MATCH(B6054&amp;D6054,scheduling_data!D:D&amp;scheduling_data!A:A,0)),"")</f>
        <v>James Allen</v>
      </c>
      <c r="J6054" t="str">
        <f t="shared" si="282"/>
        <v>No</v>
      </c>
      <c r="K6054" t="str">
        <f t="shared" si="283"/>
        <v>21045348.625James Allen</v>
      </c>
      <c r="L6054" t="str">
        <f t="shared" si="284"/>
        <v>No</v>
      </c>
    </row>
    <row r="6055" spans="1:12" x14ac:dyDescent="0.3">
      <c r="A6055" t="s">
        <v>137</v>
      </c>
      <c r="B6055">
        <v>210</v>
      </c>
      <c r="C6055" s="1">
        <v>45371</v>
      </c>
      <c r="D6055" s="1">
        <v>45348.625</v>
      </c>
      <c r="E6055">
        <v>1</v>
      </c>
      <c r="F6055" t="s">
        <v>9</v>
      </c>
      <c r="G6055" t="s">
        <v>55</v>
      </c>
      <c r="H6055">
        <v>97110</v>
      </c>
      <c r="I6055" t="str" cm="1">
        <f t="array" ref="I6055">IFERROR(INDEX(scheduling_data!H:H,MATCH(B6055&amp;D6055,scheduling_data!D:D&amp;scheduling_data!A:A,0)),"")</f>
        <v>James Allen</v>
      </c>
      <c r="J6055" t="str">
        <f t="shared" si="282"/>
        <v>No</v>
      </c>
      <c r="K6055" t="str">
        <f t="shared" si="283"/>
        <v>21045348.625James Allen</v>
      </c>
      <c r="L6055" t="str">
        <f t="shared" si="284"/>
        <v>No</v>
      </c>
    </row>
    <row r="6056" spans="1:12" x14ac:dyDescent="0.3">
      <c r="A6056" t="s">
        <v>137</v>
      </c>
      <c r="B6056">
        <v>210</v>
      </c>
      <c r="C6056" s="1">
        <v>45371</v>
      </c>
      <c r="D6056" s="1">
        <v>45348.625</v>
      </c>
      <c r="E6056">
        <v>17.579999999999998</v>
      </c>
      <c r="F6056" t="s">
        <v>9</v>
      </c>
      <c r="G6056" t="s">
        <v>54</v>
      </c>
      <c r="H6056">
        <v>97110</v>
      </c>
      <c r="I6056" t="str" cm="1">
        <f t="array" ref="I6056">IFERROR(INDEX(scheduling_data!H:H,MATCH(B6056&amp;D6056,scheduling_data!D:D&amp;scheduling_data!A:A,0)),"")</f>
        <v>James Allen</v>
      </c>
      <c r="J6056" t="str">
        <f t="shared" si="282"/>
        <v>No</v>
      </c>
      <c r="K6056" t="str">
        <f t="shared" si="283"/>
        <v>21045348.625James Allen</v>
      </c>
      <c r="L6056" t="str">
        <f t="shared" si="284"/>
        <v>No</v>
      </c>
    </row>
    <row r="6057" spans="1:12" x14ac:dyDescent="0.3">
      <c r="A6057" t="s">
        <v>137</v>
      </c>
      <c r="B6057">
        <v>210</v>
      </c>
      <c r="C6057" s="1">
        <v>45371</v>
      </c>
      <c r="D6057" s="1">
        <v>45348.625</v>
      </c>
      <c r="E6057">
        <v>15.28</v>
      </c>
      <c r="F6057" t="s">
        <v>19</v>
      </c>
      <c r="G6057" t="s">
        <v>57</v>
      </c>
      <c r="H6057">
        <v>97140</v>
      </c>
      <c r="I6057" t="str" cm="1">
        <f t="array" ref="I6057">IFERROR(INDEX(scheduling_data!H:H,MATCH(B6057&amp;D6057,scheduling_data!D:D&amp;scheduling_data!A:A,0)),"")</f>
        <v>James Allen</v>
      </c>
      <c r="J6057" t="str">
        <f t="shared" si="282"/>
        <v>No</v>
      </c>
      <c r="K6057" t="str">
        <f t="shared" si="283"/>
        <v>21045348.625James Allen</v>
      </c>
      <c r="L6057" t="str">
        <f t="shared" si="284"/>
        <v>Yes</v>
      </c>
    </row>
    <row r="6058" spans="1:12" x14ac:dyDescent="0.3">
      <c r="A6058" t="s">
        <v>137</v>
      </c>
      <c r="B6058">
        <v>210</v>
      </c>
      <c r="C6058" s="1">
        <v>45371</v>
      </c>
      <c r="D6058" s="1">
        <v>45348.625</v>
      </c>
      <c r="E6058">
        <v>50.35</v>
      </c>
      <c r="F6058" t="s">
        <v>9</v>
      </c>
      <c r="G6058" t="s">
        <v>56</v>
      </c>
      <c r="H6058">
        <v>97140</v>
      </c>
      <c r="I6058" t="str" cm="1">
        <f t="array" ref="I6058">IFERROR(INDEX(scheduling_data!H:H,MATCH(B6058&amp;D6058,scheduling_data!D:D&amp;scheduling_data!A:A,0)),"")</f>
        <v>James Allen</v>
      </c>
      <c r="J6058" t="str">
        <f t="shared" si="282"/>
        <v>No</v>
      </c>
      <c r="K6058" t="str">
        <f t="shared" si="283"/>
        <v>21045348.625James Allen</v>
      </c>
      <c r="L6058" t="str">
        <f t="shared" si="284"/>
        <v>No</v>
      </c>
    </row>
    <row r="6059" spans="1:12" x14ac:dyDescent="0.3">
      <c r="A6059" t="s">
        <v>137</v>
      </c>
      <c r="B6059">
        <v>210</v>
      </c>
      <c r="C6059" s="1">
        <v>45371</v>
      </c>
      <c r="D6059" s="1">
        <v>45348.625</v>
      </c>
      <c r="E6059">
        <v>0.31</v>
      </c>
      <c r="F6059" t="s">
        <v>9</v>
      </c>
      <c r="G6059" t="s">
        <v>55</v>
      </c>
      <c r="H6059">
        <v>97140</v>
      </c>
      <c r="I6059" t="str" cm="1">
        <f t="array" ref="I6059">IFERROR(INDEX(scheduling_data!H:H,MATCH(B6059&amp;D6059,scheduling_data!D:D&amp;scheduling_data!A:A,0)),"")</f>
        <v>James Allen</v>
      </c>
      <c r="J6059" t="str">
        <f t="shared" si="282"/>
        <v>No</v>
      </c>
      <c r="K6059" t="str">
        <f t="shared" si="283"/>
        <v>21045348.625James Allen</v>
      </c>
      <c r="L6059" t="str">
        <f t="shared" si="284"/>
        <v>No</v>
      </c>
    </row>
    <row r="6060" spans="1:12" x14ac:dyDescent="0.3">
      <c r="A6060" t="s">
        <v>137</v>
      </c>
      <c r="B6060">
        <v>210</v>
      </c>
      <c r="C6060" s="1">
        <v>45371</v>
      </c>
      <c r="D6060" s="1">
        <v>45348.625</v>
      </c>
      <c r="E6060">
        <v>49.02</v>
      </c>
      <c r="F6060" t="s">
        <v>19</v>
      </c>
      <c r="G6060" t="s">
        <v>57</v>
      </c>
      <c r="H6060">
        <v>97110</v>
      </c>
      <c r="I6060" t="str" cm="1">
        <f t="array" ref="I6060">IFERROR(INDEX(scheduling_data!H:H,MATCH(B6060&amp;D6060,scheduling_data!D:D&amp;scheduling_data!A:A,0)),"")</f>
        <v>James Allen</v>
      </c>
      <c r="J6060" t="str">
        <f t="shared" si="282"/>
        <v>No</v>
      </c>
      <c r="K6060" t="str">
        <f t="shared" si="283"/>
        <v>21045348.625James Allen</v>
      </c>
      <c r="L6060" t="str">
        <f t="shared" si="284"/>
        <v>Yes</v>
      </c>
    </row>
    <row r="6061" spans="1:12" x14ac:dyDescent="0.3">
      <c r="A6061" t="s">
        <v>137</v>
      </c>
      <c r="B6061">
        <v>210</v>
      </c>
      <c r="C6061" s="1">
        <v>45369</v>
      </c>
      <c r="D6061" s="1">
        <v>45350.541666666664</v>
      </c>
      <c r="E6061">
        <v>96.6</v>
      </c>
      <c r="F6061" t="s">
        <v>9</v>
      </c>
      <c r="G6061" t="s">
        <v>56</v>
      </c>
      <c r="H6061">
        <v>97110</v>
      </c>
      <c r="I6061" t="str" cm="1">
        <f t="array" ref="I6061">IFERROR(INDEX(scheduling_data!H:H,MATCH(B6061&amp;D6061,scheduling_data!D:D&amp;scheduling_data!A:A,0)),"")</f>
        <v>Kelsea Rodriguez</v>
      </c>
      <c r="J6061" t="str">
        <f t="shared" si="282"/>
        <v>No</v>
      </c>
      <c r="K6061" t="str">
        <f t="shared" si="283"/>
        <v>21045350.5416666667Kelsea Rodriguez</v>
      </c>
      <c r="L6061" t="str">
        <f t="shared" si="284"/>
        <v>No</v>
      </c>
    </row>
    <row r="6062" spans="1:12" x14ac:dyDescent="0.3">
      <c r="A6062" t="s">
        <v>137</v>
      </c>
      <c r="B6062">
        <v>210</v>
      </c>
      <c r="C6062" s="1">
        <v>45369</v>
      </c>
      <c r="D6062" s="1">
        <v>45350.541666666664</v>
      </c>
      <c r="E6062">
        <v>32.67</v>
      </c>
      <c r="F6062" t="s">
        <v>19</v>
      </c>
      <c r="G6062" t="s">
        <v>57</v>
      </c>
      <c r="H6062">
        <v>97110</v>
      </c>
      <c r="I6062" t="str" cm="1">
        <f t="array" ref="I6062">IFERROR(INDEX(scheduling_data!H:H,MATCH(B6062&amp;D6062,scheduling_data!D:D&amp;scheduling_data!A:A,0)),"")</f>
        <v>Kelsea Rodriguez</v>
      </c>
      <c r="J6062" t="str">
        <f t="shared" si="282"/>
        <v>No</v>
      </c>
      <c r="K6062" t="str">
        <f t="shared" si="283"/>
        <v>21045350.5416666667Kelsea Rodriguez</v>
      </c>
      <c r="L6062" t="str">
        <f t="shared" si="284"/>
        <v>Yes</v>
      </c>
    </row>
    <row r="6063" spans="1:12" x14ac:dyDescent="0.3">
      <c r="A6063" t="s">
        <v>137</v>
      </c>
      <c r="B6063">
        <v>210</v>
      </c>
      <c r="C6063" s="1">
        <v>45369</v>
      </c>
      <c r="D6063" s="1">
        <v>45350.541666666664</v>
      </c>
      <c r="E6063">
        <v>42.21</v>
      </c>
      <c r="F6063" t="s">
        <v>9</v>
      </c>
      <c r="G6063" t="s">
        <v>56</v>
      </c>
      <c r="H6063">
        <v>97530</v>
      </c>
      <c r="I6063" t="str" cm="1">
        <f t="array" ref="I6063">IFERROR(INDEX(scheduling_data!H:H,MATCH(B6063&amp;D6063,scheduling_data!D:D&amp;scheduling_data!A:A,0)),"")</f>
        <v>Kelsea Rodriguez</v>
      </c>
      <c r="J6063" t="str">
        <f t="shared" si="282"/>
        <v>No</v>
      </c>
      <c r="K6063" t="str">
        <f t="shared" si="283"/>
        <v>21045350.5416666667Kelsea Rodriguez</v>
      </c>
      <c r="L6063" t="str">
        <f t="shared" si="284"/>
        <v>No</v>
      </c>
    </row>
    <row r="6064" spans="1:12" x14ac:dyDescent="0.3">
      <c r="A6064" t="s">
        <v>137</v>
      </c>
      <c r="B6064">
        <v>210</v>
      </c>
      <c r="C6064" s="1">
        <v>45369</v>
      </c>
      <c r="D6064" s="1">
        <v>45350.541666666664</v>
      </c>
      <c r="E6064">
        <v>0.67</v>
      </c>
      <c r="F6064" t="s">
        <v>9</v>
      </c>
      <c r="G6064" t="s">
        <v>55</v>
      </c>
      <c r="H6064">
        <v>97110</v>
      </c>
      <c r="I6064" t="str" cm="1">
        <f t="array" ref="I6064">IFERROR(INDEX(scheduling_data!H:H,MATCH(B6064&amp;D6064,scheduling_data!D:D&amp;scheduling_data!A:A,0)),"")</f>
        <v>Kelsea Rodriguez</v>
      </c>
      <c r="J6064" t="str">
        <f t="shared" si="282"/>
        <v>No</v>
      </c>
      <c r="K6064" t="str">
        <f t="shared" si="283"/>
        <v>21045350.5416666667Kelsea Rodriguez</v>
      </c>
      <c r="L6064" t="str">
        <f t="shared" si="284"/>
        <v>No</v>
      </c>
    </row>
    <row r="6065" spans="1:12" x14ac:dyDescent="0.3">
      <c r="A6065" t="s">
        <v>137</v>
      </c>
      <c r="B6065">
        <v>210</v>
      </c>
      <c r="C6065" s="1">
        <v>45369</v>
      </c>
      <c r="D6065" s="1">
        <v>45350.541666666664</v>
      </c>
      <c r="E6065">
        <v>0.31</v>
      </c>
      <c r="F6065" t="s">
        <v>9</v>
      </c>
      <c r="G6065" t="s">
        <v>55</v>
      </c>
      <c r="H6065">
        <v>97140</v>
      </c>
      <c r="I6065" t="str" cm="1">
        <f t="array" ref="I6065">IFERROR(INDEX(scheduling_data!H:H,MATCH(B6065&amp;D6065,scheduling_data!D:D&amp;scheduling_data!A:A,0)),"")</f>
        <v>Kelsea Rodriguez</v>
      </c>
      <c r="J6065" t="str">
        <f t="shared" si="282"/>
        <v>No</v>
      </c>
      <c r="K6065" t="str">
        <f t="shared" si="283"/>
        <v>21045350.5416666667Kelsea Rodriguez</v>
      </c>
      <c r="L6065" t="str">
        <f t="shared" si="284"/>
        <v>No</v>
      </c>
    </row>
    <row r="6066" spans="1:12" x14ac:dyDescent="0.3">
      <c r="A6066" t="s">
        <v>137</v>
      </c>
      <c r="B6066">
        <v>210</v>
      </c>
      <c r="C6066" s="1">
        <v>45369</v>
      </c>
      <c r="D6066" s="1">
        <v>45350.541666666664</v>
      </c>
      <c r="E6066">
        <v>50.35</v>
      </c>
      <c r="F6066" t="s">
        <v>9</v>
      </c>
      <c r="G6066" t="s">
        <v>56</v>
      </c>
      <c r="H6066">
        <v>97140</v>
      </c>
      <c r="I6066" t="str" cm="1">
        <f t="array" ref="I6066">IFERROR(INDEX(scheduling_data!H:H,MATCH(B6066&amp;D6066,scheduling_data!D:D&amp;scheduling_data!A:A,0)),"")</f>
        <v>Kelsea Rodriguez</v>
      </c>
      <c r="J6066" t="str">
        <f t="shared" si="282"/>
        <v>No</v>
      </c>
      <c r="K6066" t="str">
        <f t="shared" si="283"/>
        <v>21045350.5416666667Kelsea Rodriguez</v>
      </c>
      <c r="L6066" t="str">
        <f t="shared" si="284"/>
        <v>No</v>
      </c>
    </row>
    <row r="6067" spans="1:12" x14ac:dyDescent="0.3">
      <c r="A6067" t="s">
        <v>137</v>
      </c>
      <c r="B6067">
        <v>210</v>
      </c>
      <c r="C6067" s="1">
        <v>45369</v>
      </c>
      <c r="D6067" s="1">
        <v>45350.541666666664</v>
      </c>
      <c r="E6067">
        <v>11.72</v>
      </c>
      <c r="F6067" t="s">
        <v>9</v>
      </c>
      <c r="G6067" t="s">
        <v>54</v>
      </c>
      <c r="H6067">
        <v>97110</v>
      </c>
      <c r="I6067" t="str" cm="1">
        <f t="array" ref="I6067">IFERROR(INDEX(scheduling_data!H:H,MATCH(B6067&amp;D6067,scheduling_data!D:D&amp;scheduling_data!A:A,0)),"")</f>
        <v>Kelsea Rodriguez</v>
      </c>
      <c r="J6067" t="str">
        <f t="shared" si="282"/>
        <v>No</v>
      </c>
      <c r="K6067" t="str">
        <f t="shared" si="283"/>
        <v>21045350.5416666667Kelsea Rodriguez</v>
      </c>
      <c r="L6067" t="str">
        <f t="shared" si="284"/>
        <v>No</v>
      </c>
    </row>
    <row r="6068" spans="1:12" x14ac:dyDescent="0.3">
      <c r="A6068" t="s">
        <v>137</v>
      </c>
      <c r="B6068">
        <v>210</v>
      </c>
      <c r="C6068" s="1">
        <v>45369</v>
      </c>
      <c r="D6068" s="1">
        <v>45350.541666666664</v>
      </c>
      <c r="E6068">
        <v>15.28</v>
      </c>
      <c r="F6068" t="s">
        <v>19</v>
      </c>
      <c r="G6068" t="s">
        <v>57</v>
      </c>
      <c r="H6068">
        <v>97140</v>
      </c>
      <c r="I6068" t="str" cm="1">
        <f t="array" ref="I6068">IFERROR(INDEX(scheduling_data!H:H,MATCH(B6068&amp;D6068,scheduling_data!D:D&amp;scheduling_data!A:A,0)),"")</f>
        <v>Kelsea Rodriguez</v>
      </c>
      <c r="J6068" t="str">
        <f t="shared" si="282"/>
        <v>No</v>
      </c>
      <c r="K6068" t="str">
        <f t="shared" si="283"/>
        <v>21045350.5416666667Kelsea Rodriguez</v>
      </c>
      <c r="L6068" t="str">
        <f t="shared" si="284"/>
        <v>Yes</v>
      </c>
    </row>
    <row r="6069" spans="1:12" x14ac:dyDescent="0.3">
      <c r="A6069" t="s">
        <v>137</v>
      </c>
      <c r="B6069">
        <v>210</v>
      </c>
      <c r="C6069" s="1">
        <v>45369</v>
      </c>
      <c r="D6069" s="1">
        <v>45350.541666666664</v>
      </c>
      <c r="E6069">
        <v>25.71</v>
      </c>
      <c r="F6069" t="s">
        <v>19</v>
      </c>
      <c r="G6069" t="s">
        <v>57</v>
      </c>
      <c r="H6069">
        <v>97530</v>
      </c>
      <c r="I6069" t="str" cm="1">
        <f t="array" ref="I6069">IFERROR(INDEX(scheduling_data!H:H,MATCH(B6069&amp;D6069,scheduling_data!D:D&amp;scheduling_data!A:A,0)),"")</f>
        <v>Kelsea Rodriguez</v>
      </c>
      <c r="J6069" t="str">
        <f t="shared" si="282"/>
        <v>No</v>
      </c>
      <c r="K6069" t="str">
        <f t="shared" si="283"/>
        <v>21045350.5416666667Kelsea Rodriguez</v>
      </c>
      <c r="L6069" t="str">
        <f t="shared" si="284"/>
        <v>Yes</v>
      </c>
    </row>
    <row r="6070" spans="1:12" x14ac:dyDescent="0.3">
      <c r="A6070" t="s">
        <v>137</v>
      </c>
      <c r="B6070">
        <v>210</v>
      </c>
      <c r="C6070" s="1">
        <v>45369</v>
      </c>
      <c r="D6070" s="1">
        <v>45350.541666666664</v>
      </c>
      <c r="E6070">
        <v>5.16</v>
      </c>
      <c r="F6070" t="s">
        <v>9</v>
      </c>
      <c r="G6070" t="s">
        <v>54</v>
      </c>
      <c r="H6070">
        <v>97140</v>
      </c>
      <c r="I6070" t="str" cm="1">
        <f t="array" ref="I6070">IFERROR(INDEX(scheduling_data!H:H,MATCH(B6070&amp;D6070,scheduling_data!D:D&amp;scheduling_data!A:A,0)),"")</f>
        <v>Kelsea Rodriguez</v>
      </c>
      <c r="J6070" t="str">
        <f t="shared" si="282"/>
        <v>No</v>
      </c>
      <c r="K6070" t="str">
        <f t="shared" si="283"/>
        <v>21045350.5416666667Kelsea Rodriguez</v>
      </c>
      <c r="L6070" t="str">
        <f t="shared" si="284"/>
        <v>No</v>
      </c>
    </row>
    <row r="6071" spans="1:12" x14ac:dyDescent="0.3">
      <c r="A6071" t="s">
        <v>137</v>
      </c>
      <c r="B6071">
        <v>210</v>
      </c>
      <c r="C6071" s="1">
        <v>45369</v>
      </c>
      <c r="D6071" s="1">
        <v>45350.541666666664</v>
      </c>
      <c r="E6071">
        <v>0.52</v>
      </c>
      <c r="F6071" t="s">
        <v>9</v>
      </c>
      <c r="G6071" t="s">
        <v>55</v>
      </c>
      <c r="H6071">
        <v>97530</v>
      </c>
      <c r="I6071" t="str" cm="1">
        <f t="array" ref="I6071">IFERROR(INDEX(scheduling_data!H:H,MATCH(B6071&amp;D6071,scheduling_data!D:D&amp;scheduling_data!A:A,0)),"")</f>
        <v>Kelsea Rodriguez</v>
      </c>
      <c r="J6071" t="str">
        <f t="shared" si="282"/>
        <v>No</v>
      </c>
      <c r="K6071" t="str">
        <f t="shared" si="283"/>
        <v>21045350.5416666667Kelsea Rodriguez</v>
      </c>
      <c r="L6071" t="str">
        <f t="shared" si="284"/>
        <v>No</v>
      </c>
    </row>
    <row r="6072" spans="1:12" x14ac:dyDescent="0.3">
      <c r="A6072" t="s">
        <v>137</v>
      </c>
      <c r="B6072">
        <v>210</v>
      </c>
      <c r="C6072" s="1">
        <v>45371</v>
      </c>
      <c r="D6072" s="1">
        <v>45350.583333333336</v>
      </c>
      <c r="E6072">
        <v>0.67</v>
      </c>
      <c r="F6072" t="s">
        <v>9</v>
      </c>
      <c r="G6072" t="s">
        <v>55</v>
      </c>
      <c r="H6072">
        <v>97110</v>
      </c>
      <c r="I6072" t="str" cm="1">
        <f t="array" ref="I6072">IFERROR(INDEX(scheduling_data!H:H,MATCH(B6072&amp;D6072,scheduling_data!D:D&amp;scheduling_data!A:A,0)),"")</f>
        <v>James Allen</v>
      </c>
      <c r="J6072" t="str">
        <f t="shared" si="282"/>
        <v>No</v>
      </c>
      <c r="K6072" t="str">
        <f t="shared" si="283"/>
        <v>21045350.5833333333James Allen</v>
      </c>
      <c r="L6072" t="str">
        <f t="shared" si="284"/>
        <v>No</v>
      </c>
    </row>
    <row r="6073" spans="1:12" x14ac:dyDescent="0.3">
      <c r="A6073" t="s">
        <v>137</v>
      </c>
      <c r="B6073">
        <v>210</v>
      </c>
      <c r="C6073" s="1">
        <v>45371</v>
      </c>
      <c r="D6073" s="1">
        <v>45350.583333333336</v>
      </c>
      <c r="E6073">
        <v>32.67</v>
      </c>
      <c r="F6073" t="s">
        <v>19</v>
      </c>
      <c r="G6073" t="s">
        <v>57</v>
      </c>
      <c r="H6073">
        <v>97110</v>
      </c>
      <c r="I6073" t="str" cm="1">
        <f t="array" ref="I6073">IFERROR(INDEX(scheduling_data!H:H,MATCH(B6073&amp;D6073,scheduling_data!D:D&amp;scheduling_data!A:A,0)),"")</f>
        <v>James Allen</v>
      </c>
      <c r="J6073" t="str">
        <f t="shared" si="282"/>
        <v>No</v>
      </c>
      <c r="K6073" t="str">
        <f t="shared" si="283"/>
        <v>21045350.5833333333James Allen</v>
      </c>
      <c r="L6073" t="str">
        <f t="shared" si="284"/>
        <v>Yes</v>
      </c>
    </row>
    <row r="6074" spans="1:12" x14ac:dyDescent="0.3">
      <c r="A6074" t="s">
        <v>137</v>
      </c>
      <c r="B6074">
        <v>210</v>
      </c>
      <c r="C6074" s="1">
        <v>45371</v>
      </c>
      <c r="D6074" s="1">
        <v>45350.583333333336</v>
      </c>
      <c r="E6074">
        <v>96.6</v>
      </c>
      <c r="F6074" t="s">
        <v>9</v>
      </c>
      <c r="G6074" t="s">
        <v>56</v>
      </c>
      <c r="H6074">
        <v>97110</v>
      </c>
      <c r="I6074" t="str" cm="1">
        <f t="array" ref="I6074">IFERROR(INDEX(scheduling_data!H:H,MATCH(B6074&amp;D6074,scheduling_data!D:D&amp;scheduling_data!A:A,0)),"")</f>
        <v>James Allen</v>
      </c>
      <c r="J6074" t="str">
        <f t="shared" si="282"/>
        <v>No</v>
      </c>
      <c r="K6074" t="str">
        <f t="shared" si="283"/>
        <v>21045350.5833333333James Allen</v>
      </c>
      <c r="L6074" t="str">
        <f t="shared" si="284"/>
        <v>No</v>
      </c>
    </row>
    <row r="6075" spans="1:12" x14ac:dyDescent="0.3">
      <c r="A6075" t="s">
        <v>137</v>
      </c>
      <c r="B6075">
        <v>210</v>
      </c>
      <c r="C6075" s="1">
        <v>45371</v>
      </c>
      <c r="D6075" s="1">
        <v>45350.583333333336</v>
      </c>
      <c r="E6075">
        <v>11.72</v>
      </c>
      <c r="F6075" t="s">
        <v>9</v>
      </c>
      <c r="G6075" t="s">
        <v>54</v>
      </c>
      <c r="H6075">
        <v>97110</v>
      </c>
      <c r="I6075" t="str" cm="1">
        <f t="array" ref="I6075">IFERROR(INDEX(scheduling_data!H:H,MATCH(B6075&amp;D6075,scheduling_data!D:D&amp;scheduling_data!A:A,0)),"")</f>
        <v>James Allen</v>
      </c>
      <c r="J6075" t="str">
        <f t="shared" si="282"/>
        <v>No</v>
      </c>
      <c r="K6075" t="str">
        <f t="shared" si="283"/>
        <v>21045350.5833333333James Allen</v>
      </c>
      <c r="L6075" t="str">
        <f t="shared" si="284"/>
        <v>No</v>
      </c>
    </row>
    <row r="6076" spans="1:12" x14ac:dyDescent="0.3">
      <c r="A6076" t="s">
        <v>137</v>
      </c>
      <c r="B6076">
        <v>210</v>
      </c>
      <c r="C6076" s="1">
        <v>45352</v>
      </c>
      <c r="D6076" s="1">
        <v>45327.375</v>
      </c>
      <c r="E6076">
        <v>5.16</v>
      </c>
      <c r="F6076" t="s">
        <v>9</v>
      </c>
      <c r="G6076" t="s">
        <v>54</v>
      </c>
      <c r="H6076">
        <v>97140</v>
      </c>
      <c r="I6076" t="str" cm="1">
        <f t="array" ref="I6076">IFERROR(INDEX(scheduling_data!H:H,MATCH(B6076&amp;D6076,scheduling_data!D:D&amp;scheduling_data!A:A,0)),"")</f>
        <v>James Allen</v>
      </c>
      <c r="J6076" t="str">
        <f t="shared" si="282"/>
        <v>No</v>
      </c>
      <c r="K6076" t="str">
        <f t="shared" si="283"/>
        <v>21045327.375James Allen</v>
      </c>
      <c r="L6076" t="str">
        <f t="shared" si="284"/>
        <v>No</v>
      </c>
    </row>
    <row r="6077" spans="1:12" x14ac:dyDescent="0.3">
      <c r="A6077" t="s">
        <v>137</v>
      </c>
      <c r="B6077">
        <v>210</v>
      </c>
      <c r="C6077" s="1">
        <v>45352</v>
      </c>
      <c r="D6077" s="1">
        <v>45327.375</v>
      </c>
      <c r="E6077">
        <v>20.93</v>
      </c>
      <c r="F6077" t="s">
        <v>19</v>
      </c>
      <c r="G6077" t="s">
        <v>57</v>
      </c>
      <c r="H6077">
        <v>97110</v>
      </c>
      <c r="I6077" t="str" cm="1">
        <f t="array" ref="I6077">IFERROR(INDEX(scheduling_data!H:H,MATCH(B6077&amp;D6077,scheduling_data!D:D&amp;scheduling_data!A:A,0)),"")</f>
        <v>James Allen</v>
      </c>
      <c r="J6077" t="str">
        <f t="shared" si="282"/>
        <v>No</v>
      </c>
      <c r="K6077" t="str">
        <f t="shared" si="283"/>
        <v>21045327.375James Allen</v>
      </c>
      <c r="L6077" t="str">
        <f t="shared" si="284"/>
        <v>Yes</v>
      </c>
    </row>
    <row r="6078" spans="1:12" x14ac:dyDescent="0.3">
      <c r="A6078" t="s">
        <v>137</v>
      </c>
      <c r="B6078">
        <v>210</v>
      </c>
      <c r="C6078" s="1">
        <v>45352</v>
      </c>
      <c r="D6078" s="1">
        <v>45327.375</v>
      </c>
      <c r="E6078">
        <v>48.3</v>
      </c>
      <c r="F6078" t="s">
        <v>9</v>
      </c>
      <c r="G6078" t="s">
        <v>56</v>
      </c>
      <c r="H6078">
        <v>97110</v>
      </c>
      <c r="I6078" t="str" cm="1">
        <f t="array" ref="I6078">IFERROR(INDEX(scheduling_data!H:H,MATCH(B6078&amp;D6078,scheduling_data!D:D&amp;scheduling_data!A:A,0)),"")</f>
        <v>James Allen</v>
      </c>
      <c r="J6078" t="str">
        <f t="shared" si="282"/>
        <v>No</v>
      </c>
      <c r="K6078" t="str">
        <f t="shared" si="283"/>
        <v>21045327.375James Allen</v>
      </c>
      <c r="L6078" t="str">
        <f t="shared" si="284"/>
        <v>No</v>
      </c>
    </row>
    <row r="6079" spans="1:12" x14ac:dyDescent="0.3">
      <c r="A6079" t="s">
        <v>137</v>
      </c>
      <c r="B6079">
        <v>210</v>
      </c>
      <c r="C6079" s="1">
        <v>45352</v>
      </c>
      <c r="D6079" s="1">
        <v>45327.375</v>
      </c>
      <c r="E6079">
        <v>0.43</v>
      </c>
      <c r="F6079" t="s">
        <v>9</v>
      </c>
      <c r="G6079" t="s">
        <v>55</v>
      </c>
      <c r="H6079">
        <v>97110</v>
      </c>
      <c r="I6079" t="str" cm="1">
        <f t="array" ref="I6079">IFERROR(INDEX(scheduling_data!H:H,MATCH(B6079&amp;D6079,scheduling_data!D:D&amp;scheduling_data!A:A,0)),"")</f>
        <v>James Allen</v>
      </c>
      <c r="J6079" t="str">
        <f t="shared" si="282"/>
        <v>No</v>
      </c>
      <c r="K6079" t="str">
        <f t="shared" si="283"/>
        <v>21045327.375James Allen</v>
      </c>
      <c r="L6079" t="str">
        <f t="shared" si="284"/>
        <v>No</v>
      </c>
    </row>
    <row r="6080" spans="1:12" x14ac:dyDescent="0.3">
      <c r="A6080" t="s">
        <v>137</v>
      </c>
      <c r="B6080">
        <v>210</v>
      </c>
      <c r="C6080" s="1">
        <v>45352</v>
      </c>
      <c r="D6080" s="1">
        <v>45327.375</v>
      </c>
      <c r="E6080">
        <v>15.28</v>
      </c>
      <c r="F6080" t="s">
        <v>19</v>
      </c>
      <c r="G6080" t="s">
        <v>57</v>
      </c>
      <c r="H6080">
        <v>97140</v>
      </c>
      <c r="I6080" t="str" cm="1">
        <f t="array" ref="I6080">IFERROR(INDEX(scheduling_data!H:H,MATCH(B6080&amp;D6080,scheduling_data!D:D&amp;scheduling_data!A:A,0)),"")</f>
        <v>James Allen</v>
      </c>
      <c r="J6080" t="str">
        <f t="shared" si="282"/>
        <v>No</v>
      </c>
      <c r="K6080" t="str">
        <f t="shared" si="283"/>
        <v>21045327.375James Allen</v>
      </c>
      <c r="L6080" t="str">
        <f t="shared" si="284"/>
        <v>Yes</v>
      </c>
    </row>
    <row r="6081" spans="1:12" x14ac:dyDescent="0.3">
      <c r="A6081" t="s">
        <v>137</v>
      </c>
      <c r="B6081">
        <v>210</v>
      </c>
      <c r="C6081" s="1">
        <v>45352</v>
      </c>
      <c r="D6081" s="1">
        <v>45327.375</v>
      </c>
      <c r="E6081">
        <v>50.35</v>
      </c>
      <c r="F6081" t="s">
        <v>9</v>
      </c>
      <c r="G6081" t="s">
        <v>56</v>
      </c>
      <c r="H6081">
        <v>97140</v>
      </c>
      <c r="I6081" t="str" cm="1">
        <f t="array" ref="I6081">IFERROR(INDEX(scheduling_data!H:H,MATCH(B6081&amp;D6081,scheduling_data!D:D&amp;scheduling_data!A:A,0)),"")</f>
        <v>James Allen</v>
      </c>
      <c r="J6081" t="str">
        <f t="shared" si="282"/>
        <v>No</v>
      </c>
      <c r="K6081" t="str">
        <f t="shared" si="283"/>
        <v>21045327.375James Allen</v>
      </c>
      <c r="L6081" t="str">
        <f t="shared" si="284"/>
        <v>No</v>
      </c>
    </row>
    <row r="6082" spans="1:12" x14ac:dyDescent="0.3">
      <c r="A6082" t="s">
        <v>137</v>
      </c>
      <c r="B6082">
        <v>210</v>
      </c>
      <c r="C6082" s="1">
        <v>45352</v>
      </c>
      <c r="D6082" s="1">
        <v>45327.375</v>
      </c>
      <c r="E6082">
        <v>0.31</v>
      </c>
      <c r="F6082" t="s">
        <v>9</v>
      </c>
      <c r="G6082" t="s">
        <v>55</v>
      </c>
      <c r="H6082">
        <v>97140</v>
      </c>
      <c r="I6082" t="str" cm="1">
        <f t="array" ref="I6082">IFERROR(INDEX(scheduling_data!H:H,MATCH(B6082&amp;D6082,scheduling_data!D:D&amp;scheduling_data!A:A,0)),"")</f>
        <v>James Allen</v>
      </c>
      <c r="J6082" t="str">
        <f t="shared" si="282"/>
        <v>No</v>
      </c>
      <c r="K6082" t="str">
        <f t="shared" si="283"/>
        <v>21045327.375James Allen</v>
      </c>
      <c r="L6082" t="str">
        <f t="shared" si="284"/>
        <v>No</v>
      </c>
    </row>
    <row r="6083" spans="1:12" x14ac:dyDescent="0.3">
      <c r="A6083" t="s">
        <v>137</v>
      </c>
      <c r="B6083">
        <v>210</v>
      </c>
      <c r="C6083" s="1">
        <v>45352</v>
      </c>
      <c r="D6083" s="1">
        <v>45328.458333333336</v>
      </c>
      <c r="E6083">
        <v>11.72</v>
      </c>
      <c r="F6083" t="s">
        <v>9</v>
      </c>
      <c r="G6083" t="s">
        <v>54</v>
      </c>
      <c r="H6083">
        <v>97110</v>
      </c>
      <c r="I6083" t="str" cm="1">
        <f t="array" ref="I6083">IFERROR(INDEX(scheduling_data!H:H,MATCH(B6083&amp;D6083,scheduling_data!D:D&amp;scheduling_data!A:A,0)),"")</f>
        <v>James Allen</v>
      </c>
      <c r="J6083" t="str">
        <f t="shared" ref="J6083:J6146" si="285">IF(I6083="", "Yes", "No")</f>
        <v>No</v>
      </c>
      <c r="K6083" t="str">
        <f t="shared" ref="K6083:K6146" si="286">IF(I6083="",B6083&amp;D6083,B6083&amp;D6083&amp;I6083)</f>
        <v>21045328.4583333333James Allen</v>
      </c>
      <c r="L6083" t="str">
        <f t="shared" ref="L6083:L6146" si="287">IF(OR(F6083="Cash", F6083="Check", F6083="EFT", F6083="Credit Card", F6083="Visa", F6083="Mastercard", F6083="AMEX"), "Yes", "No")</f>
        <v>No</v>
      </c>
    </row>
    <row r="6084" spans="1:12" x14ac:dyDescent="0.3">
      <c r="A6084" t="s">
        <v>137</v>
      </c>
      <c r="B6084">
        <v>210</v>
      </c>
      <c r="C6084" s="1">
        <v>45352</v>
      </c>
      <c r="D6084" s="1">
        <v>45328.458333333336</v>
      </c>
      <c r="E6084">
        <v>0.31</v>
      </c>
      <c r="F6084" t="s">
        <v>9</v>
      </c>
      <c r="G6084" t="s">
        <v>55</v>
      </c>
      <c r="H6084">
        <v>97140</v>
      </c>
      <c r="I6084" t="str" cm="1">
        <f t="array" ref="I6084">IFERROR(INDEX(scheduling_data!H:H,MATCH(B6084&amp;D6084,scheduling_data!D:D&amp;scheduling_data!A:A,0)),"")</f>
        <v>James Allen</v>
      </c>
      <c r="J6084" t="str">
        <f t="shared" si="285"/>
        <v>No</v>
      </c>
      <c r="K6084" t="str">
        <f t="shared" si="286"/>
        <v>21045328.4583333333James Allen</v>
      </c>
      <c r="L6084" t="str">
        <f t="shared" si="287"/>
        <v>No</v>
      </c>
    </row>
    <row r="6085" spans="1:12" x14ac:dyDescent="0.3">
      <c r="A6085" t="s">
        <v>137</v>
      </c>
      <c r="B6085">
        <v>210</v>
      </c>
      <c r="C6085" s="1">
        <v>45352</v>
      </c>
      <c r="D6085" s="1">
        <v>45328.458333333336</v>
      </c>
      <c r="E6085">
        <v>15.28</v>
      </c>
      <c r="F6085" t="s">
        <v>19</v>
      </c>
      <c r="G6085" t="s">
        <v>57</v>
      </c>
      <c r="H6085">
        <v>97140</v>
      </c>
      <c r="I6085" t="str" cm="1">
        <f t="array" ref="I6085">IFERROR(INDEX(scheduling_data!H:H,MATCH(B6085&amp;D6085,scheduling_data!D:D&amp;scheduling_data!A:A,0)),"")</f>
        <v>James Allen</v>
      </c>
      <c r="J6085" t="str">
        <f t="shared" si="285"/>
        <v>No</v>
      </c>
      <c r="K6085" t="str">
        <f t="shared" si="286"/>
        <v>21045328.4583333333James Allen</v>
      </c>
      <c r="L6085" t="str">
        <f t="shared" si="287"/>
        <v>Yes</v>
      </c>
    </row>
    <row r="6086" spans="1:12" x14ac:dyDescent="0.3">
      <c r="A6086" t="s">
        <v>137</v>
      </c>
      <c r="B6086">
        <v>210</v>
      </c>
      <c r="C6086" s="1">
        <v>45352</v>
      </c>
      <c r="D6086" s="1">
        <v>45328.458333333336</v>
      </c>
      <c r="E6086">
        <v>50.35</v>
      </c>
      <c r="F6086" t="s">
        <v>9</v>
      </c>
      <c r="G6086" t="s">
        <v>56</v>
      </c>
      <c r="H6086">
        <v>97140</v>
      </c>
      <c r="I6086" t="str" cm="1">
        <f t="array" ref="I6086">IFERROR(INDEX(scheduling_data!H:H,MATCH(B6086&amp;D6086,scheduling_data!D:D&amp;scheduling_data!A:A,0)),"")</f>
        <v>James Allen</v>
      </c>
      <c r="J6086" t="str">
        <f t="shared" si="285"/>
        <v>No</v>
      </c>
      <c r="K6086" t="str">
        <f t="shared" si="286"/>
        <v>21045328.4583333333James Allen</v>
      </c>
      <c r="L6086" t="str">
        <f t="shared" si="287"/>
        <v>No</v>
      </c>
    </row>
    <row r="6087" spans="1:12" x14ac:dyDescent="0.3">
      <c r="A6087" t="s">
        <v>137</v>
      </c>
      <c r="B6087">
        <v>210</v>
      </c>
      <c r="C6087" s="1">
        <v>45352</v>
      </c>
      <c r="D6087" s="1">
        <v>45328.458333333336</v>
      </c>
      <c r="E6087">
        <v>1.0900000000000001</v>
      </c>
      <c r="F6087" t="s">
        <v>9</v>
      </c>
      <c r="G6087" t="s">
        <v>55</v>
      </c>
      <c r="H6087">
        <v>97110</v>
      </c>
      <c r="I6087" t="str" cm="1">
        <f t="array" ref="I6087">IFERROR(INDEX(scheduling_data!H:H,MATCH(B6087&amp;D6087,scheduling_data!D:D&amp;scheduling_data!A:A,0)),"")</f>
        <v>James Allen</v>
      </c>
      <c r="J6087" t="str">
        <f t="shared" si="285"/>
        <v>No</v>
      </c>
      <c r="K6087" t="str">
        <f t="shared" si="286"/>
        <v>21045328.4583333333James Allen</v>
      </c>
      <c r="L6087" t="str">
        <f t="shared" si="287"/>
        <v>No</v>
      </c>
    </row>
    <row r="6088" spans="1:12" x14ac:dyDescent="0.3">
      <c r="A6088" t="s">
        <v>137</v>
      </c>
      <c r="B6088">
        <v>210</v>
      </c>
      <c r="C6088" s="1">
        <v>45352</v>
      </c>
      <c r="D6088" s="1">
        <v>45328.458333333336</v>
      </c>
      <c r="E6088">
        <v>53.61</v>
      </c>
      <c r="F6088" t="s">
        <v>19</v>
      </c>
      <c r="G6088" t="s">
        <v>57</v>
      </c>
      <c r="H6088">
        <v>97110</v>
      </c>
      <c r="I6088" t="str" cm="1">
        <f t="array" ref="I6088">IFERROR(INDEX(scheduling_data!H:H,MATCH(B6088&amp;D6088,scheduling_data!D:D&amp;scheduling_data!A:A,0)),"")</f>
        <v>James Allen</v>
      </c>
      <c r="J6088" t="str">
        <f t="shared" si="285"/>
        <v>No</v>
      </c>
      <c r="K6088" t="str">
        <f t="shared" si="286"/>
        <v>21045328.4583333333James Allen</v>
      </c>
      <c r="L6088" t="str">
        <f t="shared" si="287"/>
        <v>Yes</v>
      </c>
    </row>
    <row r="6089" spans="1:12" x14ac:dyDescent="0.3">
      <c r="A6089" t="s">
        <v>137</v>
      </c>
      <c r="B6089">
        <v>210</v>
      </c>
      <c r="C6089" s="1">
        <v>45352</v>
      </c>
      <c r="D6089" s="1">
        <v>45328.458333333336</v>
      </c>
      <c r="E6089">
        <v>144.9</v>
      </c>
      <c r="F6089" t="s">
        <v>9</v>
      </c>
      <c r="G6089" t="s">
        <v>56</v>
      </c>
      <c r="H6089">
        <v>97110</v>
      </c>
      <c r="I6089" t="str" cm="1">
        <f t="array" ref="I6089">IFERROR(INDEX(scheduling_data!H:H,MATCH(B6089&amp;D6089,scheduling_data!D:D&amp;scheduling_data!A:A,0)),"")</f>
        <v>James Allen</v>
      </c>
      <c r="J6089" t="str">
        <f t="shared" si="285"/>
        <v>No</v>
      </c>
      <c r="K6089" t="str">
        <f t="shared" si="286"/>
        <v>21045328.4583333333James Allen</v>
      </c>
      <c r="L6089" t="str">
        <f t="shared" si="287"/>
        <v>No</v>
      </c>
    </row>
    <row r="6090" spans="1:12" x14ac:dyDescent="0.3">
      <c r="A6090" t="s">
        <v>137</v>
      </c>
      <c r="B6090">
        <v>210</v>
      </c>
      <c r="C6090" s="1">
        <v>45352</v>
      </c>
      <c r="D6090" s="1">
        <v>45328.458333333336</v>
      </c>
      <c r="E6090">
        <v>5.16</v>
      </c>
      <c r="F6090" t="s">
        <v>9</v>
      </c>
      <c r="G6090" t="s">
        <v>54</v>
      </c>
      <c r="H6090">
        <v>97140</v>
      </c>
      <c r="I6090" t="str" cm="1">
        <f t="array" ref="I6090">IFERROR(INDEX(scheduling_data!H:H,MATCH(B6090&amp;D6090,scheduling_data!D:D&amp;scheduling_data!A:A,0)),"")</f>
        <v>James Allen</v>
      </c>
      <c r="J6090" t="str">
        <f t="shared" si="285"/>
        <v>No</v>
      </c>
      <c r="K6090" t="str">
        <f t="shared" si="286"/>
        <v>21045328.4583333333James Allen</v>
      </c>
      <c r="L6090" t="str">
        <f t="shared" si="287"/>
        <v>No</v>
      </c>
    </row>
    <row r="6091" spans="1:12" x14ac:dyDescent="0.3">
      <c r="A6091" t="s">
        <v>137</v>
      </c>
      <c r="B6091">
        <v>210</v>
      </c>
      <c r="C6091" s="1">
        <v>45352</v>
      </c>
      <c r="D6091" s="1">
        <v>45330.416666666664</v>
      </c>
      <c r="E6091">
        <v>0.31</v>
      </c>
      <c r="F6091" t="s">
        <v>9</v>
      </c>
      <c r="G6091" t="s">
        <v>55</v>
      </c>
      <c r="H6091">
        <v>97140</v>
      </c>
      <c r="I6091" t="str" cm="1">
        <f t="array" ref="I6091">IFERROR(INDEX(scheduling_data!H:H,MATCH(B6091&amp;D6091,scheduling_data!D:D&amp;scheduling_data!A:A,0)),"")</f>
        <v>James Allen</v>
      </c>
      <c r="J6091" t="str">
        <f t="shared" si="285"/>
        <v>No</v>
      </c>
      <c r="K6091" t="str">
        <f t="shared" si="286"/>
        <v>21045330.4166666667James Allen</v>
      </c>
      <c r="L6091" t="str">
        <f t="shared" si="287"/>
        <v>No</v>
      </c>
    </row>
    <row r="6092" spans="1:12" x14ac:dyDescent="0.3">
      <c r="A6092" t="s">
        <v>137</v>
      </c>
      <c r="B6092">
        <v>210</v>
      </c>
      <c r="C6092" s="1">
        <v>45352</v>
      </c>
      <c r="D6092" s="1">
        <v>45330.416666666664</v>
      </c>
      <c r="E6092">
        <v>16.34</v>
      </c>
      <c r="F6092" t="s">
        <v>19</v>
      </c>
      <c r="G6092" t="s">
        <v>57</v>
      </c>
      <c r="H6092">
        <v>97110</v>
      </c>
      <c r="I6092" t="str" cm="1">
        <f t="array" ref="I6092">IFERROR(INDEX(scheduling_data!H:H,MATCH(B6092&amp;D6092,scheduling_data!D:D&amp;scheduling_data!A:A,0)),"")</f>
        <v>James Allen</v>
      </c>
      <c r="J6092" t="str">
        <f t="shared" si="285"/>
        <v>No</v>
      </c>
      <c r="K6092" t="str">
        <f t="shared" si="286"/>
        <v>21045330.4166666667James Allen</v>
      </c>
      <c r="L6092" t="str">
        <f t="shared" si="287"/>
        <v>Yes</v>
      </c>
    </row>
    <row r="6093" spans="1:12" x14ac:dyDescent="0.3">
      <c r="A6093" t="s">
        <v>137</v>
      </c>
      <c r="B6093">
        <v>210</v>
      </c>
      <c r="C6093" s="1">
        <v>45352</v>
      </c>
      <c r="D6093" s="1">
        <v>45330.416666666664</v>
      </c>
      <c r="E6093">
        <v>48.3</v>
      </c>
      <c r="F6093" t="s">
        <v>9</v>
      </c>
      <c r="G6093" t="s">
        <v>56</v>
      </c>
      <c r="H6093">
        <v>97110</v>
      </c>
      <c r="I6093" t="str" cm="1">
        <f t="array" ref="I6093">IFERROR(INDEX(scheduling_data!H:H,MATCH(B6093&amp;D6093,scheduling_data!D:D&amp;scheduling_data!A:A,0)),"")</f>
        <v>James Allen</v>
      </c>
      <c r="J6093" t="str">
        <f t="shared" si="285"/>
        <v>No</v>
      </c>
      <c r="K6093" t="str">
        <f t="shared" si="286"/>
        <v>21045330.4166666667James Allen</v>
      </c>
      <c r="L6093" t="str">
        <f t="shared" si="287"/>
        <v>No</v>
      </c>
    </row>
    <row r="6094" spans="1:12" x14ac:dyDescent="0.3">
      <c r="A6094" t="s">
        <v>137</v>
      </c>
      <c r="B6094">
        <v>210</v>
      </c>
      <c r="C6094" s="1">
        <v>45352</v>
      </c>
      <c r="D6094" s="1">
        <v>45330.416666666664</v>
      </c>
      <c r="E6094">
        <v>0.33</v>
      </c>
      <c r="F6094" t="s">
        <v>9</v>
      </c>
      <c r="G6094" t="s">
        <v>55</v>
      </c>
      <c r="H6094">
        <v>97110</v>
      </c>
      <c r="I6094" t="str" cm="1">
        <f t="array" ref="I6094">IFERROR(INDEX(scheduling_data!H:H,MATCH(B6094&amp;D6094,scheduling_data!D:D&amp;scheduling_data!A:A,0)),"")</f>
        <v>James Allen</v>
      </c>
      <c r="J6094" t="str">
        <f t="shared" si="285"/>
        <v>No</v>
      </c>
      <c r="K6094" t="str">
        <f t="shared" si="286"/>
        <v>21045330.4166666667James Allen</v>
      </c>
      <c r="L6094" t="str">
        <f t="shared" si="287"/>
        <v>No</v>
      </c>
    </row>
    <row r="6095" spans="1:12" x14ac:dyDescent="0.3">
      <c r="A6095" t="s">
        <v>137</v>
      </c>
      <c r="B6095">
        <v>210</v>
      </c>
      <c r="C6095" s="1">
        <v>45352</v>
      </c>
      <c r="D6095" s="1">
        <v>45330.416666666664</v>
      </c>
      <c r="E6095">
        <v>5.86</v>
      </c>
      <c r="F6095" t="s">
        <v>9</v>
      </c>
      <c r="G6095" t="s">
        <v>54</v>
      </c>
      <c r="H6095">
        <v>97110</v>
      </c>
      <c r="I6095" t="str" cm="1">
        <f t="array" ref="I6095">IFERROR(INDEX(scheduling_data!H:H,MATCH(B6095&amp;D6095,scheduling_data!D:D&amp;scheduling_data!A:A,0)),"")</f>
        <v>James Allen</v>
      </c>
      <c r="J6095" t="str">
        <f t="shared" si="285"/>
        <v>No</v>
      </c>
      <c r="K6095" t="str">
        <f t="shared" si="286"/>
        <v>21045330.4166666667James Allen</v>
      </c>
      <c r="L6095" t="str">
        <f t="shared" si="287"/>
        <v>No</v>
      </c>
    </row>
    <row r="6096" spans="1:12" x14ac:dyDescent="0.3">
      <c r="A6096" t="s">
        <v>137</v>
      </c>
      <c r="B6096">
        <v>210</v>
      </c>
      <c r="C6096" s="1">
        <v>45352</v>
      </c>
      <c r="D6096" s="1">
        <v>45330.416666666664</v>
      </c>
      <c r="E6096">
        <v>15.28</v>
      </c>
      <c r="F6096" t="s">
        <v>19</v>
      </c>
      <c r="G6096" t="s">
        <v>57</v>
      </c>
      <c r="H6096">
        <v>97140</v>
      </c>
      <c r="I6096" t="str" cm="1">
        <f t="array" ref="I6096">IFERROR(INDEX(scheduling_data!H:H,MATCH(B6096&amp;D6096,scheduling_data!D:D&amp;scheduling_data!A:A,0)),"")</f>
        <v>James Allen</v>
      </c>
      <c r="J6096" t="str">
        <f t="shared" si="285"/>
        <v>No</v>
      </c>
      <c r="K6096" t="str">
        <f t="shared" si="286"/>
        <v>21045330.4166666667James Allen</v>
      </c>
      <c r="L6096" t="str">
        <f t="shared" si="287"/>
        <v>Yes</v>
      </c>
    </row>
    <row r="6097" spans="1:12" x14ac:dyDescent="0.3">
      <c r="A6097" t="s">
        <v>137</v>
      </c>
      <c r="B6097">
        <v>210</v>
      </c>
      <c r="C6097" s="1">
        <v>45352</v>
      </c>
      <c r="D6097" s="1">
        <v>45330.416666666664</v>
      </c>
      <c r="E6097">
        <v>5.16</v>
      </c>
      <c r="F6097" t="s">
        <v>9</v>
      </c>
      <c r="G6097" t="s">
        <v>54</v>
      </c>
      <c r="H6097">
        <v>97140</v>
      </c>
      <c r="I6097" t="str" cm="1">
        <f t="array" ref="I6097">IFERROR(INDEX(scheduling_data!H:H,MATCH(B6097&amp;D6097,scheduling_data!D:D&amp;scheduling_data!A:A,0)),"")</f>
        <v>James Allen</v>
      </c>
      <c r="J6097" t="str">
        <f t="shared" si="285"/>
        <v>No</v>
      </c>
      <c r="K6097" t="str">
        <f t="shared" si="286"/>
        <v>21045330.4166666667James Allen</v>
      </c>
      <c r="L6097" t="str">
        <f t="shared" si="287"/>
        <v>No</v>
      </c>
    </row>
    <row r="6098" spans="1:12" x14ac:dyDescent="0.3">
      <c r="A6098" t="s">
        <v>137</v>
      </c>
      <c r="B6098">
        <v>210</v>
      </c>
      <c r="C6098" s="1">
        <v>45352</v>
      </c>
      <c r="D6098" s="1">
        <v>45330.416666666664</v>
      </c>
      <c r="E6098">
        <v>50.35</v>
      </c>
      <c r="F6098" t="s">
        <v>9</v>
      </c>
      <c r="G6098" t="s">
        <v>56</v>
      </c>
      <c r="H6098">
        <v>97140</v>
      </c>
      <c r="I6098" t="str" cm="1">
        <f t="array" ref="I6098">IFERROR(INDEX(scheduling_data!H:H,MATCH(B6098&amp;D6098,scheduling_data!D:D&amp;scheduling_data!A:A,0)),"")</f>
        <v>James Allen</v>
      </c>
      <c r="J6098" t="str">
        <f t="shared" si="285"/>
        <v>No</v>
      </c>
      <c r="K6098" t="str">
        <f t="shared" si="286"/>
        <v>21045330.4166666667James Allen</v>
      </c>
      <c r="L6098" t="str">
        <f t="shared" si="287"/>
        <v>No</v>
      </c>
    </row>
    <row r="6099" spans="1:12" x14ac:dyDescent="0.3">
      <c r="A6099" t="s">
        <v>137</v>
      </c>
      <c r="B6099">
        <v>210</v>
      </c>
      <c r="C6099" s="1">
        <v>45352</v>
      </c>
      <c r="D6099" s="1">
        <v>45330.458333333336</v>
      </c>
      <c r="E6099">
        <v>42.21</v>
      </c>
      <c r="F6099" t="s">
        <v>9</v>
      </c>
      <c r="G6099" t="s">
        <v>56</v>
      </c>
      <c r="H6099">
        <v>97530</v>
      </c>
      <c r="I6099" t="str" cm="1">
        <f t="array" ref="I6099">IFERROR(INDEX(scheduling_data!H:H,MATCH(B6099&amp;D6099,scheduling_data!D:D&amp;scheduling_data!A:A,0)),"")</f>
        <v>Kelsea Rodriguez</v>
      </c>
      <c r="J6099" t="str">
        <f t="shared" si="285"/>
        <v>No</v>
      </c>
      <c r="K6099" t="str">
        <f t="shared" si="286"/>
        <v>21045330.4583333333Kelsea Rodriguez</v>
      </c>
      <c r="L6099" t="str">
        <f t="shared" si="287"/>
        <v>No</v>
      </c>
    </row>
    <row r="6100" spans="1:12" x14ac:dyDescent="0.3">
      <c r="A6100" t="s">
        <v>137</v>
      </c>
      <c r="B6100">
        <v>210</v>
      </c>
      <c r="C6100" s="1">
        <v>45352</v>
      </c>
      <c r="D6100" s="1">
        <v>45330.458333333336</v>
      </c>
      <c r="E6100">
        <v>96.6</v>
      </c>
      <c r="F6100" t="s">
        <v>9</v>
      </c>
      <c r="G6100" t="s">
        <v>56</v>
      </c>
      <c r="H6100">
        <v>97110</v>
      </c>
      <c r="I6100" t="str" cm="1">
        <f t="array" ref="I6100">IFERROR(INDEX(scheduling_data!H:H,MATCH(B6100&amp;D6100,scheduling_data!D:D&amp;scheduling_data!A:A,0)),"")</f>
        <v>Kelsea Rodriguez</v>
      </c>
      <c r="J6100" t="str">
        <f t="shared" si="285"/>
        <v>No</v>
      </c>
      <c r="K6100" t="str">
        <f t="shared" si="286"/>
        <v>21045330.4583333333Kelsea Rodriguez</v>
      </c>
      <c r="L6100" t="str">
        <f t="shared" si="287"/>
        <v>No</v>
      </c>
    </row>
    <row r="6101" spans="1:12" x14ac:dyDescent="0.3">
      <c r="A6101" t="s">
        <v>137</v>
      </c>
      <c r="B6101">
        <v>210</v>
      </c>
      <c r="C6101" s="1">
        <v>45352</v>
      </c>
      <c r="D6101" s="1">
        <v>45330.458333333336</v>
      </c>
      <c r="E6101">
        <v>5.16</v>
      </c>
      <c r="F6101" t="s">
        <v>9</v>
      </c>
      <c r="G6101" t="s">
        <v>54</v>
      </c>
      <c r="H6101">
        <v>97140</v>
      </c>
      <c r="I6101" t="str" cm="1">
        <f t="array" ref="I6101">IFERROR(INDEX(scheduling_data!H:H,MATCH(B6101&amp;D6101,scheduling_data!D:D&amp;scheduling_data!A:A,0)),"")</f>
        <v>Kelsea Rodriguez</v>
      </c>
      <c r="J6101" t="str">
        <f t="shared" si="285"/>
        <v>No</v>
      </c>
      <c r="K6101" t="str">
        <f t="shared" si="286"/>
        <v>21045330.4583333333Kelsea Rodriguez</v>
      </c>
      <c r="L6101" t="str">
        <f t="shared" si="287"/>
        <v>No</v>
      </c>
    </row>
    <row r="6102" spans="1:12" x14ac:dyDescent="0.3">
      <c r="A6102" t="s">
        <v>137</v>
      </c>
      <c r="B6102">
        <v>210</v>
      </c>
      <c r="C6102" s="1">
        <v>45352</v>
      </c>
      <c r="D6102" s="1">
        <v>45330.458333333336</v>
      </c>
      <c r="E6102">
        <v>0.31</v>
      </c>
      <c r="F6102" t="s">
        <v>9</v>
      </c>
      <c r="G6102" t="s">
        <v>55</v>
      </c>
      <c r="H6102">
        <v>97140</v>
      </c>
      <c r="I6102" t="str" cm="1">
        <f t="array" ref="I6102">IFERROR(INDEX(scheduling_data!H:H,MATCH(B6102&amp;D6102,scheduling_data!D:D&amp;scheduling_data!A:A,0)),"")</f>
        <v>Kelsea Rodriguez</v>
      </c>
      <c r="J6102" t="str">
        <f t="shared" si="285"/>
        <v>No</v>
      </c>
      <c r="K6102" t="str">
        <f t="shared" si="286"/>
        <v>21045330.4583333333Kelsea Rodriguez</v>
      </c>
      <c r="L6102" t="str">
        <f t="shared" si="287"/>
        <v>No</v>
      </c>
    </row>
    <row r="6103" spans="1:12" x14ac:dyDescent="0.3">
      <c r="A6103" t="s">
        <v>137</v>
      </c>
      <c r="B6103">
        <v>210</v>
      </c>
      <c r="C6103" s="1">
        <v>45352</v>
      </c>
      <c r="D6103" s="1">
        <v>45330.458333333336</v>
      </c>
      <c r="E6103">
        <v>50.35</v>
      </c>
      <c r="F6103" t="s">
        <v>9</v>
      </c>
      <c r="G6103" t="s">
        <v>56</v>
      </c>
      <c r="H6103">
        <v>97140</v>
      </c>
      <c r="I6103" t="str" cm="1">
        <f t="array" ref="I6103">IFERROR(INDEX(scheduling_data!H:H,MATCH(B6103&amp;D6103,scheduling_data!D:D&amp;scheduling_data!A:A,0)),"")</f>
        <v>Kelsea Rodriguez</v>
      </c>
      <c r="J6103" t="str">
        <f t="shared" si="285"/>
        <v>No</v>
      </c>
      <c r="K6103" t="str">
        <f t="shared" si="286"/>
        <v>21045330.4583333333Kelsea Rodriguez</v>
      </c>
      <c r="L6103" t="str">
        <f t="shared" si="287"/>
        <v>No</v>
      </c>
    </row>
    <row r="6104" spans="1:12" x14ac:dyDescent="0.3">
      <c r="A6104" t="s">
        <v>137</v>
      </c>
      <c r="B6104">
        <v>210</v>
      </c>
      <c r="C6104" s="1">
        <v>45352</v>
      </c>
      <c r="D6104" s="1">
        <v>45330.458333333336</v>
      </c>
      <c r="E6104">
        <v>15.28</v>
      </c>
      <c r="F6104" t="s">
        <v>19</v>
      </c>
      <c r="G6104" t="s">
        <v>57</v>
      </c>
      <c r="H6104">
        <v>97140</v>
      </c>
      <c r="I6104" t="str" cm="1">
        <f t="array" ref="I6104">IFERROR(INDEX(scheduling_data!H:H,MATCH(B6104&amp;D6104,scheduling_data!D:D&amp;scheduling_data!A:A,0)),"")</f>
        <v>Kelsea Rodriguez</v>
      </c>
      <c r="J6104" t="str">
        <f t="shared" si="285"/>
        <v>No</v>
      </c>
      <c r="K6104" t="str">
        <f t="shared" si="286"/>
        <v>21045330.4583333333Kelsea Rodriguez</v>
      </c>
      <c r="L6104" t="str">
        <f t="shared" si="287"/>
        <v>Yes</v>
      </c>
    </row>
    <row r="6105" spans="1:12" x14ac:dyDescent="0.3">
      <c r="A6105" t="s">
        <v>137</v>
      </c>
      <c r="B6105">
        <v>210</v>
      </c>
      <c r="C6105" s="1">
        <v>45352</v>
      </c>
      <c r="D6105" s="1">
        <v>45330.458333333336</v>
      </c>
      <c r="E6105">
        <v>0.52</v>
      </c>
      <c r="F6105" t="s">
        <v>9</v>
      </c>
      <c r="G6105" t="s">
        <v>55</v>
      </c>
      <c r="H6105">
        <v>97530</v>
      </c>
      <c r="I6105" t="str" cm="1">
        <f t="array" ref="I6105">IFERROR(INDEX(scheduling_data!H:H,MATCH(B6105&amp;D6105,scheduling_data!D:D&amp;scheduling_data!A:A,0)),"")</f>
        <v>Kelsea Rodriguez</v>
      </c>
      <c r="J6105" t="str">
        <f t="shared" si="285"/>
        <v>No</v>
      </c>
      <c r="K6105" t="str">
        <f t="shared" si="286"/>
        <v>21045330.4583333333Kelsea Rodriguez</v>
      </c>
      <c r="L6105" t="str">
        <f t="shared" si="287"/>
        <v>No</v>
      </c>
    </row>
    <row r="6106" spans="1:12" x14ac:dyDescent="0.3">
      <c r="A6106" t="s">
        <v>137</v>
      </c>
      <c r="B6106">
        <v>210</v>
      </c>
      <c r="C6106" s="1">
        <v>45352</v>
      </c>
      <c r="D6106" s="1">
        <v>45330.458333333336</v>
      </c>
      <c r="E6106">
        <v>32.67</v>
      </c>
      <c r="F6106" t="s">
        <v>19</v>
      </c>
      <c r="G6106" t="s">
        <v>57</v>
      </c>
      <c r="H6106">
        <v>97110</v>
      </c>
      <c r="I6106" t="str" cm="1">
        <f t="array" ref="I6106">IFERROR(INDEX(scheduling_data!H:H,MATCH(B6106&amp;D6106,scheduling_data!D:D&amp;scheduling_data!A:A,0)),"")</f>
        <v>Kelsea Rodriguez</v>
      </c>
      <c r="J6106" t="str">
        <f t="shared" si="285"/>
        <v>No</v>
      </c>
      <c r="K6106" t="str">
        <f t="shared" si="286"/>
        <v>21045330.4583333333Kelsea Rodriguez</v>
      </c>
      <c r="L6106" t="str">
        <f t="shared" si="287"/>
        <v>Yes</v>
      </c>
    </row>
    <row r="6107" spans="1:12" x14ac:dyDescent="0.3">
      <c r="A6107" t="s">
        <v>137</v>
      </c>
      <c r="B6107">
        <v>210</v>
      </c>
      <c r="C6107" s="1">
        <v>45352</v>
      </c>
      <c r="D6107" s="1">
        <v>45330.458333333336</v>
      </c>
      <c r="E6107">
        <v>25.71</v>
      </c>
      <c r="F6107" t="s">
        <v>19</v>
      </c>
      <c r="G6107" t="s">
        <v>57</v>
      </c>
      <c r="H6107">
        <v>97530</v>
      </c>
      <c r="I6107" t="str" cm="1">
        <f t="array" ref="I6107">IFERROR(INDEX(scheduling_data!H:H,MATCH(B6107&amp;D6107,scheduling_data!D:D&amp;scheduling_data!A:A,0)),"")</f>
        <v>Kelsea Rodriguez</v>
      </c>
      <c r="J6107" t="str">
        <f t="shared" si="285"/>
        <v>No</v>
      </c>
      <c r="K6107" t="str">
        <f t="shared" si="286"/>
        <v>21045330.4583333333Kelsea Rodriguez</v>
      </c>
      <c r="L6107" t="str">
        <f t="shared" si="287"/>
        <v>Yes</v>
      </c>
    </row>
    <row r="6108" spans="1:12" x14ac:dyDescent="0.3">
      <c r="A6108" t="s">
        <v>137</v>
      </c>
      <c r="B6108">
        <v>210</v>
      </c>
      <c r="C6108" s="1">
        <v>45352</v>
      </c>
      <c r="D6108" s="1">
        <v>45330.458333333336</v>
      </c>
      <c r="E6108">
        <v>11.72</v>
      </c>
      <c r="F6108" t="s">
        <v>9</v>
      </c>
      <c r="G6108" t="s">
        <v>54</v>
      </c>
      <c r="H6108">
        <v>97110</v>
      </c>
      <c r="I6108" t="str" cm="1">
        <f t="array" ref="I6108">IFERROR(INDEX(scheduling_data!H:H,MATCH(B6108&amp;D6108,scheduling_data!D:D&amp;scheduling_data!A:A,0)),"")</f>
        <v>Kelsea Rodriguez</v>
      </c>
      <c r="J6108" t="str">
        <f t="shared" si="285"/>
        <v>No</v>
      </c>
      <c r="K6108" t="str">
        <f t="shared" si="286"/>
        <v>21045330.4583333333Kelsea Rodriguez</v>
      </c>
      <c r="L6108" t="str">
        <f t="shared" si="287"/>
        <v>No</v>
      </c>
    </row>
    <row r="6109" spans="1:12" x14ac:dyDescent="0.3">
      <c r="A6109" t="s">
        <v>137</v>
      </c>
      <c r="B6109">
        <v>210</v>
      </c>
      <c r="C6109" s="1">
        <v>45352</v>
      </c>
      <c r="D6109" s="1">
        <v>45330.458333333336</v>
      </c>
      <c r="E6109">
        <v>0.67</v>
      </c>
      <c r="F6109" t="s">
        <v>9</v>
      </c>
      <c r="G6109" t="s">
        <v>55</v>
      </c>
      <c r="H6109">
        <v>97110</v>
      </c>
      <c r="I6109" t="str" cm="1">
        <f t="array" ref="I6109">IFERROR(INDEX(scheduling_data!H:H,MATCH(B6109&amp;D6109,scheduling_data!D:D&amp;scheduling_data!A:A,0)),"")</f>
        <v>Kelsea Rodriguez</v>
      </c>
      <c r="J6109" t="str">
        <f t="shared" si="285"/>
        <v>No</v>
      </c>
      <c r="K6109" t="str">
        <f t="shared" si="286"/>
        <v>21045330.4583333333Kelsea Rodriguez</v>
      </c>
      <c r="L6109" t="str">
        <f t="shared" si="287"/>
        <v>No</v>
      </c>
    </row>
    <row r="6110" spans="1:12" x14ac:dyDescent="0.3">
      <c r="A6110" t="s">
        <v>59</v>
      </c>
      <c r="B6110">
        <v>210</v>
      </c>
      <c r="C6110" s="1">
        <v>45362</v>
      </c>
      <c r="D6110" s="1">
        <v>45336.666666666664</v>
      </c>
      <c r="E6110">
        <v>6.11</v>
      </c>
      <c r="F6110" t="s">
        <v>19</v>
      </c>
      <c r="G6110" t="s">
        <v>60</v>
      </c>
      <c r="H6110">
        <v>97112</v>
      </c>
      <c r="I6110" t="str" cm="1">
        <f t="array" ref="I6110">IFERROR(INDEX(scheduling_data!H:H,MATCH(B6110&amp;D6110,scheduling_data!D:D&amp;scheduling_data!A:A,0)),"")</f>
        <v>James Allen</v>
      </c>
      <c r="J6110" t="str">
        <f t="shared" si="285"/>
        <v>No</v>
      </c>
      <c r="K6110" t="str">
        <f t="shared" si="286"/>
        <v>21045336.6666666667James Allen</v>
      </c>
      <c r="L6110" t="str">
        <f t="shared" si="287"/>
        <v>Yes</v>
      </c>
    </row>
    <row r="6111" spans="1:12" x14ac:dyDescent="0.3">
      <c r="A6111" t="s">
        <v>59</v>
      </c>
      <c r="B6111">
        <v>210</v>
      </c>
      <c r="C6111" s="1">
        <v>45362</v>
      </c>
      <c r="D6111" s="1">
        <v>45336.666666666664</v>
      </c>
      <c r="E6111">
        <v>4.17</v>
      </c>
      <c r="F6111" t="s">
        <v>19</v>
      </c>
      <c r="G6111" t="s">
        <v>60</v>
      </c>
      <c r="H6111">
        <v>97110</v>
      </c>
      <c r="I6111" t="str" cm="1">
        <f t="array" ref="I6111">IFERROR(INDEX(scheduling_data!H:H,MATCH(B6111&amp;D6111,scheduling_data!D:D&amp;scheduling_data!A:A,0)),"")</f>
        <v>James Allen</v>
      </c>
      <c r="J6111" t="str">
        <f t="shared" si="285"/>
        <v>No</v>
      </c>
      <c r="K6111" t="str">
        <f t="shared" si="286"/>
        <v>21045336.6666666667James Allen</v>
      </c>
      <c r="L6111" t="str">
        <f t="shared" si="287"/>
        <v>Yes</v>
      </c>
    </row>
    <row r="6112" spans="1:12" x14ac:dyDescent="0.3">
      <c r="A6112" t="s">
        <v>59</v>
      </c>
      <c r="B6112">
        <v>210</v>
      </c>
      <c r="C6112" s="1">
        <v>45362</v>
      </c>
      <c r="D6112" s="1">
        <v>45338.416666666664</v>
      </c>
      <c r="E6112">
        <v>9.51</v>
      </c>
      <c r="F6112" t="s">
        <v>19</v>
      </c>
      <c r="G6112" t="s">
        <v>60</v>
      </c>
      <c r="H6112">
        <v>97110</v>
      </c>
      <c r="I6112" t="str" cm="1">
        <f t="array" ref="I6112">IFERROR(INDEX(scheduling_data!H:H,MATCH(B6112&amp;D6112,scheduling_data!D:D&amp;scheduling_data!A:A,0)),"")</f>
        <v>James Allen</v>
      </c>
      <c r="J6112" t="str">
        <f t="shared" si="285"/>
        <v>No</v>
      </c>
      <c r="K6112" t="str">
        <f t="shared" si="286"/>
        <v>21045338.4166666667James Allen</v>
      </c>
      <c r="L6112" t="str">
        <f t="shared" si="287"/>
        <v>Yes</v>
      </c>
    </row>
    <row r="6113" spans="1:12" x14ac:dyDescent="0.3">
      <c r="A6113" t="s">
        <v>59</v>
      </c>
      <c r="B6113">
        <v>210</v>
      </c>
      <c r="C6113" s="1">
        <v>45364</v>
      </c>
      <c r="D6113" s="1">
        <v>45343.541666666664</v>
      </c>
      <c r="E6113">
        <v>13.68</v>
      </c>
      <c r="F6113" t="s">
        <v>19</v>
      </c>
      <c r="G6113" t="s">
        <v>60</v>
      </c>
      <c r="H6113">
        <v>97110</v>
      </c>
      <c r="I6113" t="str" cm="1">
        <f t="array" ref="I6113">IFERROR(INDEX(scheduling_data!H:H,MATCH(B6113&amp;D6113,scheduling_data!D:D&amp;scheduling_data!A:A,0)),"")</f>
        <v>Kelsea Rodriguez</v>
      </c>
      <c r="J6113" t="str">
        <f t="shared" si="285"/>
        <v>No</v>
      </c>
      <c r="K6113" t="str">
        <f t="shared" si="286"/>
        <v>21045343.5416666667Kelsea Rodriguez</v>
      </c>
      <c r="L6113" t="str">
        <f t="shared" si="287"/>
        <v>Yes</v>
      </c>
    </row>
    <row r="6114" spans="1:12" x14ac:dyDescent="0.3">
      <c r="A6114" t="s">
        <v>59</v>
      </c>
      <c r="B6114">
        <v>210</v>
      </c>
      <c r="C6114" s="1">
        <v>45364</v>
      </c>
      <c r="D6114" s="1">
        <v>45343.541666666664</v>
      </c>
      <c r="E6114">
        <v>3.9</v>
      </c>
      <c r="F6114" t="s">
        <v>19</v>
      </c>
      <c r="G6114" t="s">
        <v>60</v>
      </c>
      <c r="H6114">
        <v>97140</v>
      </c>
      <c r="I6114" t="str" cm="1">
        <f t="array" ref="I6114">IFERROR(INDEX(scheduling_data!H:H,MATCH(B6114&amp;D6114,scheduling_data!D:D&amp;scheduling_data!A:A,0)),"")</f>
        <v>Kelsea Rodriguez</v>
      </c>
      <c r="J6114" t="str">
        <f t="shared" si="285"/>
        <v>No</v>
      </c>
      <c r="K6114" t="str">
        <f t="shared" si="286"/>
        <v>21045343.5416666667Kelsea Rodriguez</v>
      </c>
      <c r="L6114" t="str">
        <f t="shared" si="287"/>
        <v>Yes</v>
      </c>
    </row>
    <row r="6115" spans="1:12" x14ac:dyDescent="0.3">
      <c r="A6115" t="s">
        <v>59</v>
      </c>
      <c r="B6115">
        <v>210</v>
      </c>
      <c r="C6115" s="1">
        <v>45369</v>
      </c>
      <c r="D6115" s="1">
        <v>45343.583333333336</v>
      </c>
      <c r="E6115">
        <v>12.5</v>
      </c>
      <c r="F6115" t="s">
        <v>19</v>
      </c>
      <c r="G6115" t="s">
        <v>60</v>
      </c>
      <c r="H6115">
        <v>97110</v>
      </c>
      <c r="I6115" t="str" cm="1">
        <f t="array" ref="I6115">IFERROR(INDEX(scheduling_data!H:H,MATCH(B6115&amp;D6115,scheduling_data!D:D&amp;scheduling_data!A:A,0)),"")</f>
        <v>James Allen</v>
      </c>
      <c r="J6115" t="str">
        <f t="shared" si="285"/>
        <v>No</v>
      </c>
      <c r="K6115" t="str">
        <f t="shared" si="286"/>
        <v>21045343.5833333333James Allen</v>
      </c>
      <c r="L6115" t="str">
        <f t="shared" si="287"/>
        <v>Yes</v>
      </c>
    </row>
    <row r="6116" spans="1:12" x14ac:dyDescent="0.3">
      <c r="A6116" t="s">
        <v>59</v>
      </c>
      <c r="B6116">
        <v>210</v>
      </c>
      <c r="C6116" s="1">
        <v>45369</v>
      </c>
      <c r="D6116" s="1">
        <v>45343.583333333336</v>
      </c>
      <c r="E6116">
        <v>3.9</v>
      </c>
      <c r="F6116" t="s">
        <v>19</v>
      </c>
      <c r="G6116" t="s">
        <v>60</v>
      </c>
      <c r="H6116">
        <v>97140</v>
      </c>
      <c r="I6116" t="str" cm="1">
        <f t="array" ref="I6116">IFERROR(INDEX(scheduling_data!H:H,MATCH(B6116&amp;D6116,scheduling_data!D:D&amp;scheduling_data!A:A,0)),"")</f>
        <v>James Allen</v>
      </c>
      <c r="J6116" t="str">
        <f t="shared" si="285"/>
        <v>No</v>
      </c>
      <c r="K6116" t="str">
        <f t="shared" si="286"/>
        <v>21045343.5833333333James Allen</v>
      </c>
      <c r="L6116" t="str">
        <f t="shared" si="287"/>
        <v>Yes</v>
      </c>
    </row>
    <row r="6117" spans="1:12" x14ac:dyDescent="0.3">
      <c r="A6117" t="s">
        <v>59</v>
      </c>
      <c r="B6117">
        <v>210</v>
      </c>
      <c r="C6117" s="1">
        <v>45369</v>
      </c>
      <c r="D6117" s="1">
        <v>45345.375</v>
      </c>
      <c r="E6117">
        <v>9.51</v>
      </c>
      <c r="F6117" t="s">
        <v>19</v>
      </c>
      <c r="G6117" t="s">
        <v>60</v>
      </c>
      <c r="H6117">
        <v>97110</v>
      </c>
      <c r="I6117" t="str" cm="1">
        <f t="array" ref="I6117">IFERROR(INDEX(scheduling_data!H:H,MATCH(B6117&amp;D6117,scheduling_data!D:D&amp;scheduling_data!A:A,0)),"")</f>
        <v>James Allen</v>
      </c>
      <c r="J6117" t="str">
        <f t="shared" si="285"/>
        <v>No</v>
      </c>
      <c r="K6117" t="str">
        <f t="shared" si="286"/>
        <v>21045345.375James Allen</v>
      </c>
      <c r="L6117" t="str">
        <f t="shared" si="287"/>
        <v>Yes</v>
      </c>
    </row>
    <row r="6118" spans="1:12" x14ac:dyDescent="0.3">
      <c r="A6118" t="s">
        <v>59</v>
      </c>
      <c r="B6118">
        <v>210</v>
      </c>
      <c r="C6118" s="1">
        <v>45369</v>
      </c>
      <c r="D6118" s="1">
        <v>45345.375</v>
      </c>
      <c r="E6118">
        <v>3.9</v>
      </c>
      <c r="F6118" t="s">
        <v>19</v>
      </c>
      <c r="G6118" t="s">
        <v>60</v>
      </c>
      <c r="H6118">
        <v>97140</v>
      </c>
      <c r="I6118" t="str" cm="1">
        <f t="array" ref="I6118">IFERROR(INDEX(scheduling_data!H:H,MATCH(B6118&amp;D6118,scheduling_data!D:D&amp;scheduling_data!A:A,0)),"")</f>
        <v>James Allen</v>
      </c>
      <c r="J6118" t="str">
        <f t="shared" si="285"/>
        <v>No</v>
      </c>
      <c r="K6118" t="str">
        <f t="shared" si="286"/>
        <v>21045345.375James Allen</v>
      </c>
      <c r="L6118" t="str">
        <f t="shared" si="287"/>
        <v>Yes</v>
      </c>
    </row>
    <row r="6119" spans="1:12" x14ac:dyDescent="0.3">
      <c r="A6119" t="s">
        <v>59</v>
      </c>
      <c r="B6119">
        <v>210</v>
      </c>
      <c r="C6119" s="1">
        <v>45370</v>
      </c>
      <c r="D6119" s="1">
        <v>45348.583333333336</v>
      </c>
      <c r="E6119">
        <v>3.9</v>
      </c>
      <c r="F6119" t="s">
        <v>19</v>
      </c>
      <c r="G6119" t="s">
        <v>60</v>
      </c>
      <c r="H6119">
        <v>97140</v>
      </c>
      <c r="I6119" t="str" cm="1">
        <f t="array" ref="I6119">IFERROR(INDEX(scheduling_data!H:H,MATCH(B6119&amp;D6119,scheduling_data!D:D&amp;scheduling_data!A:A,0)),"")</f>
        <v>Kelsea Rodriguez</v>
      </c>
      <c r="J6119" t="str">
        <f t="shared" si="285"/>
        <v>No</v>
      </c>
      <c r="K6119" t="str">
        <f t="shared" si="286"/>
        <v>21045348.5833333333Kelsea Rodriguez</v>
      </c>
      <c r="L6119" t="str">
        <f t="shared" si="287"/>
        <v>Yes</v>
      </c>
    </row>
    <row r="6120" spans="1:12" x14ac:dyDescent="0.3">
      <c r="A6120" t="s">
        <v>59</v>
      </c>
      <c r="B6120">
        <v>210</v>
      </c>
      <c r="C6120" s="1">
        <v>45370</v>
      </c>
      <c r="D6120" s="1">
        <v>45348.583333333336</v>
      </c>
      <c r="E6120">
        <v>9.51</v>
      </c>
      <c r="F6120" t="s">
        <v>19</v>
      </c>
      <c r="G6120" t="s">
        <v>60</v>
      </c>
      <c r="H6120">
        <v>97110</v>
      </c>
      <c r="I6120" t="str" cm="1">
        <f t="array" ref="I6120">IFERROR(INDEX(scheduling_data!H:H,MATCH(B6120&amp;D6120,scheduling_data!D:D&amp;scheduling_data!A:A,0)),"")</f>
        <v>Kelsea Rodriguez</v>
      </c>
      <c r="J6120" t="str">
        <f t="shared" si="285"/>
        <v>No</v>
      </c>
      <c r="K6120" t="str">
        <f t="shared" si="286"/>
        <v>21045348.5833333333Kelsea Rodriguez</v>
      </c>
      <c r="L6120" t="str">
        <f t="shared" si="287"/>
        <v>Yes</v>
      </c>
    </row>
    <row r="6121" spans="1:12" x14ac:dyDescent="0.3">
      <c r="A6121" t="s">
        <v>59</v>
      </c>
      <c r="B6121">
        <v>210</v>
      </c>
      <c r="C6121" s="1">
        <v>45376</v>
      </c>
      <c r="D6121" s="1">
        <v>45348.625</v>
      </c>
      <c r="E6121">
        <v>12.5</v>
      </c>
      <c r="F6121" t="s">
        <v>19</v>
      </c>
      <c r="G6121" t="s">
        <v>60</v>
      </c>
      <c r="H6121">
        <v>97110</v>
      </c>
      <c r="I6121" t="str" cm="1">
        <f t="array" ref="I6121">IFERROR(INDEX(scheduling_data!H:H,MATCH(B6121&amp;D6121,scheduling_data!D:D&amp;scheduling_data!A:A,0)),"")</f>
        <v>James Allen</v>
      </c>
      <c r="J6121" t="str">
        <f t="shared" si="285"/>
        <v>No</v>
      </c>
      <c r="K6121" t="str">
        <f t="shared" si="286"/>
        <v>21045348.625James Allen</v>
      </c>
      <c r="L6121" t="str">
        <f t="shared" si="287"/>
        <v>Yes</v>
      </c>
    </row>
    <row r="6122" spans="1:12" x14ac:dyDescent="0.3">
      <c r="A6122" t="s">
        <v>59</v>
      </c>
      <c r="B6122">
        <v>210</v>
      </c>
      <c r="C6122" s="1">
        <v>45376</v>
      </c>
      <c r="D6122" s="1">
        <v>45348.625</v>
      </c>
      <c r="E6122">
        <v>3.9</v>
      </c>
      <c r="F6122" t="s">
        <v>19</v>
      </c>
      <c r="G6122" t="s">
        <v>60</v>
      </c>
      <c r="H6122">
        <v>97140</v>
      </c>
      <c r="I6122" t="str" cm="1">
        <f t="array" ref="I6122">IFERROR(INDEX(scheduling_data!H:H,MATCH(B6122&amp;D6122,scheduling_data!D:D&amp;scheduling_data!A:A,0)),"")</f>
        <v>James Allen</v>
      </c>
      <c r="J6122" t="str">
        <f t="shared" si="285"/>
        <v>No</v>
      </c>
      <c r="K6122" t="str">
        <f t="shared" si="286"/>
        <v>21045348.625James Allen</v>
      </c>
      <c r="L6122" t="str">
        <f t="shared" si="287"/>
        <v>Yes</v>
      </c>
    </row>
    <row r="6123" spans="1:12" x14ac:dyDescent="0.3">
      <c r="A6123" t="s">
        <v>59</v>
      </c>
      <c r="B6123">
        <v>210</v>
      </c>
      <c r="C6123" s="1">
        <v>45372</v>
      </c>
      <c r="D6123" s="1">
        <v>45350.541666666664</v>
      </c>
      <c r="E6123">
        <v>8.34</v>
      </c>
      <c r="F6123" t="s">
        <v>19</v>
      </c>
      <c r="G6123" t="s">
        <v>60</v>
      </c>
      <c r="H6123">
        <v>97110</v>
      </c>
      <c r="I6123" t="str" cm="1">
        <f t="array" ref="I6123">IFERROR(INDEX(scheduling_data!H:H,MATCH(B6123&amp;D6123,scheduling_data!D:D&amp;scheduling_data!A:A,0)),"")</f>
        <v>Kelsea Rodriguez</v>
      </c>
      <c r="J6123" t="str">
        <f t="shared" si="285"/>
        <v>No</v>
      </c>
      <c r="K6123" t="str">
        <f t="shared" si="286"/>
        <v>21045350.5416666667Kelsea Rodriguez</v>
      </c>
      <c r="L6123" t="str">
        <f t="shared" si="287"/>
        <v>Yes</v>
      </c>
    </row>
    <row r="6124" spans="1:12" x14ac:dyDescent="0.3">
      <c r="A6124" t="s">
        <v>59</v>
      </c>
      <c r="B6124">
        <v>210</v>
      </c>
      <c r="C6124" s="1">
        <v>45372</v>
      </c>
      <c r="D6124" s="1">
        <v>45350.541666666664</v>
      </c>
      <c r="E6124">
        <v>6.56</v>
      </c>
      <c r="F6124" t="s">
        <v>19</v>
      </c>
      <c r="G6124" t="s">
        <v>60</v>
      </c>
      <c r="H6124">
        <v>97530</v>
      </c>
      <c r="I6124" t="str" cm="1">
        <f t="array" ref="I6124">IFERROR(INDEX(scheduling_data!H:H,MATCH(B6124&amp;D6124,scheduling_data!D:D&amp;scheduling_data!A:A,0)),"")</f>
        <v>Kelsea Rodriguez</v>
      </c>
      <c r="J6124" t="str">
        <f t="shared" si="285"/>
        <v>No</v>
      </c>
      <c r="K6124" t="str">
        <f t="shared" si="286"/>
        <v>21045350.5416666667Kelsea Rodriguez</v>
      </c>
      <c r="L6124" t="str">
        <f t="shared" si="287"/>
        <v>Yes</v>
      </c>
    </row>
    <row r="6125" spans="1:12" x14ac:dyDescent="0.3">
      <c r="A6125" t="s">
        <v>59</v>
      </c>
      <c r="B6125">
        <v>210</v>
      </c>
      <c r="C6125" s="1">
        <v>45372</v>
      </c>
      <c r="D6125" s="1">
        <v>45350.541666666664</v>
      </c>
      <c r="E6125">
        <v>3.9</v>
      </c>
      <c r="F6125" t="s">
        <v>19</v>
      </c>
      <c r="G6125" t="s">
        <v>60</v>
      </c>
      <c r="H6125">
        <v>97140</v>
      </c>
      <c r="I6125" t="str" cm="1">
        <f t="array" ref="I6125">IFERROR(INDEX(scheduling_data!H:H,MATCH(B6125&amp;D6125,scheduling_data!D:D&amp;scheduling_data!A:A,0)),"")</f>
        <v>Kelsea Rodriguez</v>
      </c>
      <c r="J6125" t="str">
        <f t="shared" si="285"/>
        <v>No</v>
      </c>
      <c r="K6125" t="str">
        <f t="shared" si="286"/>
        <v>21045350.5416666667Kelsea Rodriguez</v>
      </c>
      <c r="L6125" t="str">
        <f t="shared" si="287"/>
        <v>Yes</v>
      </c>
    </row>
    <row r="6126" spans="1:12" x14ac:dyDescent="0.3">
      <c r="A6126" t="s">
        <v>59</v>
      </c>
      <c r="B6126">
        <v>210</v>
      </c>
      <c r="C6126" s="1">
        <v>45376</v>
      </c>
      <c r="D6126" s="1">
        <v>45350.583333333336</v>
      </c>
      <c r="E6126">
        <v>8.34</v>
      </c>
      <c r="F6126" t="s">
        <v>19</v>
      </c>
      <c r="G6126" t="s">
        <v>60</v>
      </c>
      <c r="H6126">
        <v>97110</v>
      </c>
      <c r="I6126" t="str" cm="1">
        <f t="array" ref="I6126">IFERROR(INDEX(scheduling_data!H:H,MATCH(B6126&amp;D6126,scheduling_data!D:D&amp;scheduling_data!A:A,0)),"")</f>
        <v>James Allen</v>
      </c>
      <c r="J6126" t="str">
        <f t="shared" si="285"/>
        <v>No</v>
      </c>
      <c r="K6126" t="str">
        <f t="shared" si="286"/>
        <v>21045350.5833333333James Allen</v>
      </c>
      <c r="L6126" t="str">
        <f t="shared" si="287"/>
        <v>Yes</v>
      </c>
    </row>
    <row r="6127" spans="1:12" x14ac:dyDescent="0.3">
      <c r="A6127" t="s">
        <v>59</v>
      </c>
      <c r="B6127">
        <v>210</v>
      </c>
      <c r="C6127" s="1">
        <v>45356</v>
      </c>
      <c r="D6127" s="1">
        <v>45327.375</v>
      </c>
      <c r="E6127">
        <v>5.34</v>
      </c>
      <c r="F6127" t="s">
        <v>19</v>
      </c>
      <c r="G6127" t="s">
        <v>60</v>
      </c>
      <c r="H6127">
        <v>97110</v>
      </c>
      <c r="I6127" t="str" cm="1">
        <f t="array" ref="I6127">IFERROR(INDEX(scheduling_data!H:H,MATCH(B6127&amp;D6127,scheduling_data!D:D&amp;scheduling_data!A:A,0)),"")</f>
        <v>James Allen</v>
      </c>
      <c r="J6127" t="str">
        <f t="shared" si="285"/>
        <v>No</v>
      </c>
      <c r="K6127" t="str">
        <f t="shared" si="286"/>
        <v>21045327.375James Allen</v>
      </c>
      <c r="L6127" t="str">
        <f t="shared" si="287"/>
        <v>Yes</v>
      </c>
    </row>
    <row r="6128" spans="1:12" x14ac:dyDescent="0.3">
      <c r="A6128" t="s">
        <v>59</v>
      </c>
      <c r="B6128">
        <v>210</v>
      </c>
      <c r="C6128" s="1">
        <v>45356</v>
      </c>
      <c r="D6128" s="1">
        <v>45327.375</v>
      </c>
      <c r="E6128">
        <v>3.9</v>
      </c>
      <c r="F6128" t="s">
        <v>19</v>
      </c>
      <c r="G6128" t="s">
        <v>60</v>
      </c>
      <c r="H6128">
        <v>97140</v>
      </c>
      <c r="I6128" t="str" cm="1">
        <f t="array" ref="I6128">IFERROR(INDEX(scheduling_data!H:H,MATCH(B6128&amp;D6128,scheduling_data!D:D&amp;scheduling_data!A:A,0)),"")</f>
        <v>James Allen</v>
      </c>
      <c r="J6128" t="str">
        <f t="shared" si="285"/>
        <v>No</v>
      </c>
      <c r="K6128" t="str">
        <f t="shared" si="286"/>
        <v>21045327.375James Allen</v>
      </c>
      <c r="L6128" t="str">
        <f t="shared" si="287"/>
        <v>Yes</v>
      </c>
    </row>
    <row r="6129" spans="1:12" x14ac:dyDescent="0.3">
      <c r="A6129" t="s">
        <v>59</v>
      </c>
      <c r="B6129">
        <v>210</v>
      </c>
      <c r="C6129" s="1">
        <v>45357</v>
      </c>
      <c r="D6129" s="1">
        <v>45328.458333333336</v>
      </c>
      <c r="E6129">
        <v>3.9</v>
      </c>
      <c r="F6129" t="s">
        <v>19</v>
      </c>
      <c r="G6129" t="s">
        <v>60</v>
      </c>
      <c r="H6129">
        <v>97140</v>
      </c>
      <c r="I6129" t="str" cm="1">
        <f t="array" ref="I6129">IFERROR(INDEX(scheduling_data!H:H,MATCH(B6129&amp;D6129,scheduling_data!D:D&amp;scheduling_data!A:A,0)),"")</f>
        <v>James Allen</v>
      </c>
      <c r="J6129" t="str">
        <f t="shared" si="285"/>
        <v>No</v>
      </c>
      <c r="K6129" t="str">
        <f t="shared" si="286"/>
        <v>21045328.4583333333James Allen</v>
      </c>
      <c r="L6129" t="str">
        <f t="shared" si="287"/>
        <v>Yes</v>
      </c>
    </row>
    <row r="6130" spans="1:12" x14ac:dyDescent="0.3">
      <c r="A6130" t="s">
        <v>59</v>
      </c>
      <c r="B6130">
        <v>210</v>
      </c>
      <c r="C6130" s="1">
        <v>45357</v>
      </c>
      <c r="D6130" s="1">
        <v>45328.458333333336</v>
      </c>
      <c r="E6130">
        <v>13.68</v>
      </c>
      <c r="F6130" t="s">
        <v>19</v>
      </c>
      <c r="G6130" t="s">
        <v>60</v>
      </c>
      <c r="H6130">
        <v>97110</v>
      </c>
      <c r="I6130" t="str" cm="1">
        <f t="array" ref="I6130">IFERROR(INDEX(scheduling_data!H:H,MATCH(B6130&amp;D6130,scheduling_data!D:D&amp;scheduling_data!A:A,0)),"")</f>
        <v>James Allen</v>
      </c>
      <c r="J6130" t="str">
        <f t="shared" si="285"/>
        <v>No</v>
      </c>
      <c r="K6130" t="str">
        <f t="shared" si="286"/>
        <v>21045328.4583333333James Allen</v>
      </c>
      <c r="L6130" t="str">
        <f t="shared" si="287"/>
        <v>Yes</v>
      </c>
    </row>
    <row r="6131" spans="1:12" x14ac:dyDescent="0.3">
      <c r="A6131" t="s">
        <v>59</v>
      </c>
      <c r="B6131">
        <v>210</v>
      </c>
      <c r="C6131" s="1">
        <v>45356</v>
      </c>
      <c r="D6131" s="1">
        <v>45330.416666666664</v>
      </c>
      <c r="E6131">
        <v>4.17</v>
      </c>
      <c r="F6131" t="s">
        <v>19</v>
      </c>
      <c r="G6131" t="s">
        <v>60</v>
      </c>
      <c r="H6131">
        <v>97110</v>
      </c>
      <c r="I6131" t="str" cm="1">
        <f t="array" ref="I6131">IFERROR(INDEX(scheduling_data!H:H,MATCH(B6131&amp;D6131,scheduling_data!D:D&amp;scheduling_data!A:A,0)),"")</f>
        <v>James Allen</v>
      </c>
      <c r="J6131" t="str">
        <f t="shared" si="285"/>
        <v>No</v>
      </c>
      <c r="K6131" t="str">
        <f t="shared" si="286"/>
        <v>21045330.4166666667James Allen</v>
      </c>
      <c r="L6131" t="str">
        <f t="shared" si="287"/>
        <v>Yes</v>
      </c>
    </row>
    <row r="6132" spans="1:12" x14ac:dyDescent="0.3">
      <c r="A6132" t="s">
        <v>59</v>
      </c>
      <c r="B6132">
        <v>210</v>
      </c>
      <c r="C6132" s="1">
        <v>45356</v>
      </c>
      <c r="D6132" s="1">
        <v>45330.416666666664</v>
      </c>
      <c r="E6132">
        <v>3.9</v>
      </c>
      <c r="F6132" t="s">
        <v>19</v>
      </c>
      <c r="G6132" t="s">
        <v>60</v>
      </c>
      <c r="H6132">
        <v>97140</v>
      </c>
      <c r="I6132" t="str" cm="1">
        <f t="array" ref="I6132">IFERROR(INDEX(scheduling_data!H:H,MATCH(B6132&amp;D6132,scheduling_data!D:D&amp;scheduling_data!A:A,0)),"")</f>
        <v>James Allen</v>
      </c>
      <c r="J6132" t="str">
        <f t="shared" si="285"/>
        <v>No</v>
      </c>
      <c r="K6132" t="str">
        <f t="shared" si="286"/>
        <v>21045330.4166666667James Allen</v>
      </c>
      <c r="L6132" t="str">
        <f t="shared" si="287"/>
        <v>Yes</v>
      </c>
    </row>
    <row r="6133" spans="1:12" x14ac:dyDescent="0.3">
      <c r="A6133" t="s">
        <v>59</v>
      </c>
      <c r="B6133">
        <v>210</v>
      </c>
      <c r="C6133" s="1">
        <v>45357</v>
      </c>
      <c r="D6133" s="1">
        <v>45330.458333333336</v>
      </c>
      <c r="E6133">
        <v>3.9</v>
      </c>
      <c r="F6133" t="s">
        <v>19</v>
      </c>
      <c r="G6133" t="s">
        <v>60</v>
      </c>
      <c r="H6133">
        <v>97140</v>
      </c>
      <c r="I6133" t="str" cm="1">
        <f t="array" ref="I6133">IFERROR(INDEX(scheduling_data!H:H,MATCH(B6133&amp;D6133,scheduling_data!D:D&amp;scheduling_data!A:A,0)),"")</f>
        <v>Kelsea Rodriguez</v>
      </c>
      <c r="J6133" t="str">
        <f t="shared" si="285"/>
        <v>No</v>
      </c>
      <c r="K6133" t="str">
        <f t="shared" si="286"/>
        <v>21045330.4583333333Kelsea Rodriguez</v>
      </c>
      <c r="L6133" t="str">
        <f t="shared" si="287"/>
        <v>Yes</v>
      </c>
    </row>
    <row r="6134" spans="1:12" x14ac:dyDescent="0.3">
      <c r="A6134" t="s">
        <v>59</v>
      </c>
      <c r="B6134">
        <v>210</v>
      </c>
      <c r="C6134" s="1">
        <v>45357</v>
      </c>
      <c r="D6134" s="1">
        <v>45330.458333333336</v>
      </c>
      <c r="E6134">
        <v>6.56</v>
      </c>
      <c r="F6134" t="s">
        <v>19</v>
      </c>
      <c r="G6134" t="s">
        <v>60</v>
      </c>
      <c r="H6134">
        <v>97530</v>
      </c>
      <c r="I6134" t="str" cm="1">
        <f t="array" ref="I6134">IFERROR(INDEX(scheduling_data!H:H,MATCH(B6134&amp;D6134,scheduling_data!D:D&amp;scheduling_data!A:A,0)),"")</f>
        <v>Kelsea Rodriguez</v>
      </c>
      <c r="J6134" t="str">
        <f t="shared" si="285"/>
        <v>No</v>
      </c>
      <c r="K6134" t="str">
        <f t="shared" si="286"/>
        <v>21045330.4583333333Kelsea Rodriguez</v>
      </c>
      <c r="L6134" t="str">
        <f t="shared" si="287"/>
        <v>Yes</v>
      </c>
    </row>
    <row r="6135" spans="1:12" x14ac:dyDescent="0.3">
      <c r="A6135" t="s">
        <v>59</v>
      </c>
      <c r="B6135">
        <v>210</v>
      </c>
      <c r="C6135" s="1">
        <v>45357</v>
      </c>
      <c r="D6135" s="1">
        <v>45330.458333333336</v>
      </c>
      <c r="E6135">
        <v>8.34</v>
      </c>
      <c r="F6135" t="s">
        <v>19</v>
      </c>
      <c r="G6135" t="s">
        <v>60</v>
      </c>
      <c r="H6135">
        <v>97110</v>
      </c>
      <c r="I6135" t="str" cm="1">
        <f t="array" ref="I6135">IFERROR(INDEX(scheduling_data!H:H,MATCH(B6135&amp;D6135,scheduling_data!D:D&amp;scheduling_data!A:A,0)),"")</f>
        <v>Kelsea Rodriguez</v>
      </c>
      <c r="J6135" t="str">
        <f t="shared" si="285"/>
        <v>No</v>
      </c>
      <c r="K6135" t="str">
        <f t="shared" si="286"/>
        <v>21045330.4583333333Kelsea Rodriguez</v>
      </c>
      <c r="L6135" t="str">
        <f t="shared" si="287"/>
        <v>Yes</v>
      </c>
    </row>
    <row r="6136" spans="1:12" x14ac:dyDescent="0.3">
      <c r="A6136" t="s">
        <v>85</v>
      </c>
      <c r="B6136">
        <v>211</v>
      </c>
      <c r="C6136" s="1">
        <v>45357</v>
      </c>
      <c r="D6136" s="1">
        <v>45343.416666666664</v>
      </c>
      <c r="E6136">
        <v>48.25</v>
      </c>
      <c r="F6136" t="s">
        <v>19</v>
      </c>
      <c r="G6136" t="s">
        <v>144</v>
      </c>
      <c r="H6136">
        <v>92507</v>
      </c>
      <c r="I6136" t="str" cm="1">
        <f t="array" ref="I6136">IFERROR(INDEX(scheduling_data!H:H,MATCH(B6136&amp;D6136,scheduling_data!D:D&amp;scheduling_data!A:A,0)),"")</f>
        <v>Kelli Cruthirds</v>
      </c>
      <c r="J6136" t="str">
        <f t="shared" si="285"/>
        <v>No</v>
      </c>
      <c r="K6136" t="str">
        <f t="shared" si="286"/>
        <v>21145343.4166666667Kelli Cruthirds</v>
      </c>
      <c r="L6136" t="str">
        <f t="shared" si="287"/>
        <v>Yes</v>
      </c>
    </row>
    <row r="6137" spans="1:12" x14ac:dyDescent="0.3">
      <c r="A6137" t="s">
        <v>85</v>
      </c>
      <c r="B6137">
        <v>211</v>
      </c>
      <c r="C6137" s="1">
        <v>45357</v>
      </c>
      <c r="D6137" s="1">
        <v>45343.416666666664</v>
      </c>
      <c r="E6137">
        <v>89.69</v>
      </c>
      <c r="F6137" t="s">
        <v>9</v>
      </c>
      <c r="G6137" t="s">
        <v>146</v>
      </c>
      <c r="H6137">
        <v>92507</v>
      </c>
      <c r="I6137" t="str" cm="1">
        <f t="array" ref="I6137">IFERROR(INDEX(scheduling_data!H:H,MATCH(B6137&amp;D6137,scheduling_data!D:D&amp;scheduling_data!A:A,0)),"")</f>
        <v>Kelli Cruthirds</v>
      </c>
      <c r="J6137" t="str">
        <f t="shared" si="285"/>
        <v>No</v>
      </c>
      <c r="K6137" t="str">
        <f t="shared" si="286"/>
        <v>21145343.4166666667Kelli Cruthirds</v>
      </c>
      <c r="L6137" t="str">
        <f t="shared" si="287"/>
        <v>No</v>
      </c>
    </row>
    <row r="6138" spans="1:12" x14ac:dyDescent="0.3">
      <c r="A6138" t="s">
        <v>85</v>
      </c>
      <c r="B6138">
        <v>211</v>
      </c>
      <c r="C6138" s="1">
        <v>45357</v>
      </c>
      <c r="D6138" s="1">
        <v>45345.416666666664</v>
      </c>
      <c r="E6138">
        <v>48.25</v>
      </c>
      <c r="F6138" t="s">
        <v>19</v>
      </c>
      <c r="G6138" t="s">
        <v>144</v>
      </c>
      <c r="H6138">
        <v>92507</v>
      </c>
      <c r="I6138" t="str" cm="1">
        <f t="array" ref="I6138">IFERROR(INDEX(scheduling_data!H:H,MATCH(B6138&amp;D6138,scheduling_data!D:D&amp;scheduling_data!A:A,0)),"")</f>
        <v>Kelli Cruthirds</v>
      </c>
      <c r="J6138" t="str">
        <f t="shared" si="285"/>
        <v>No</v>
      </c>
      <c r="K6138" t="str">
        <f t="shared" si="286"/>
        <v>21145345.4166666667Kelli Cruthirds</v>
      </c>
      <c r="L6138" t="str">
        <f t="shared" si="287"/>
        <v>Yes</v>
      </c>
    </row>
    <row r="6139" spans="1:12" x14ac:dyDescent="0.3">
      <c r="A6139" t="s">
        <v>85</v>
      </c>
      <c r="B6139">
        <v>211</v>
      </c>
      <c r="C6139" s="1">
        <v>45357</v>
      </c>
      <c r="D6139" s="1">
        <v>45345.416666666664</v>
      </c>
      <c r="E6139">
        <v>89.69</v>
      </c>
      <c r="F6139" t="s">
        <v>9</v>
      </c>
      <c r="G6139" t="s">
        <v>146</v>
      </c>
      <c r="H6139">
        <v>92507</v>
      </c>
      <c r="I6139" t="str" cm="1">
        <f t="array" ref="I6139">IFERROR(INDEX(scheduling_data!H:H,MATCH(B6139&amp;D6139,scheduling_data!D:D&amp;scheduling_data!A:A,0)),"")</f>
        <v>Kelli Cruthirds</v>
      </c>
      <c r="J6139" t="str">
        <f t="shared" si="285"/>
        <v>No</v>
      </c>
      <c r="K6139" t="str">
        <f t="shared" si="286"/>
        <v>21145345.4166666667Kelli Cruthirds</v>
      </c>
      <c r="L6139" t="str">
        <f t="shared" si="287"/>
        <v>No</v>
      </c>
    </row>
    <row r="6140" spans="1:12" x14ac:dyDescent="0.3">
      <c r="A6140" t="s">
        <v>85</v>
      </c>
      <c r="B6140">
        <v>211</v>
      </c>
      <c r="C6140" s="1">
        <v>45357</v>
      </c>
      <c r="D6140" s="1">
        <v>45350.416666666664</v>
      </c>
      <c r="E6140">
        <v>48.25</v>
      </c>
      <c r="F6140" t="s">
        <v>19</v>
      </c>
      <c r="G6140" t="s">
        <v>144</v>
      </c>
      <c r="H6140">
        <v>92507</v>
      </c>
      <c r="I6140" t="str" cm="1">
        <f t="array" ref="I6140">IFERROR(INDEX(scheduling_data!H:H,MATCH(B6140&amp;D6140,scheduling_data!D:D&amp;scheduling_data!A:A,0)),"")</f>
        <v>Kelli Cruthirds</v>
      </c>
      <c r="J6140" t="str">
        <f t="shared" si="285"/>
        <v>No</v>
      </c>
      <c r="K6140" t="str">
        <f t="shared" si="286"/>
        <v>21145350.4166666667Kelli Cruthirds</v>
      </c>
      <c r="L6140" t="str">
        <f t="shared" si="287"/>
        <v>Yes</v>
      </c>
    </row>
    <row r="6141" spans="1:12" x14ac:dyDescent="0.3">
      <c r="A6141" t="s">
        <v>85</v>
      </c>
      <c r="B6141">
        <v>211</v>
      </c>
      <c r="C6141" s="1">
        <v>45357</v>
      </c>
      <c r="D6141" s="1">
        <v>45350.416666666664</v>
      </c>
      <c r="E6141">
        <v>89.69</v>
      </c>
      <c r="F6141" t="s">
        <v>9</v>
      </c>
      <c r="G6141" t="s">
        <v>146</v>
      </c>
      <c r="H6141">
        <v>92507</v>
      </c>
      <c r="I6141" t="str" cm="1">
        <f t="array" ref="I6141">IFERROR(INDEX(scheduling_data!H:H,MATCH(B6141&amp;D6141,scheduling_data!D:D&amp;scheduling_data!A:A,0)),"")</f>
        <v>Kelli Cruthirds</v>
      </c>
      <c r="J6141" t="str">
        <f t="shared" si="285"/>
        <v>No</v>
      </c>
      <c r="K6141" t="str">
        <f t="shared" si="286"/>
        <v>21145350.4166666667Kelli Cruthirds</v>
      </c>
      <c r="L6141" t="str">
        <f t="shared" si="287"/>
        <v>No</v>
      </c>
    </row>
    <row r="6142" spans="1:12" x14ac:dyDescent="0.3">
      <c r="A6142" t="s">
        <v>81</v>
      </c>
      <c r="B6142">
        <v>211</v>
      </c>
      <c r="C6142" s="1">
        <v>45372</v>
      </c>
      <c r="D6142" s="1">
        <v>45343.416666666664</v>
      </c>
      <c r="E6142">
        <v>0</v>
      </c>
      <c r="F6142" t="s">
        <v>9</v>
      </c>
      <c r="G6142" t="s">
        <v>354</v>
      </c>
      <c r="H6142">
        <v>92507</v>
      </c>
      <c r="I6142" t="str" cm="1">
        <f t="array" ref="I6142">IFERROR(INDEX(scheduling_data!H:H,MATCH(B6142&amp;D6142,scheduling_data!D:D&amp;scheduling_data!A:A,0)),"")</f>
        <v>Kelli Cruthirds</v>
      </c>
      <c r="J6142" t="str">
        <f t="shared" si="285"/>
        <v>No</v>
      </c>
      <c r="K6142" t="str">
        <f t="shared" si="286"/>
        <v>21145343.4166666667Kelli Cruthirds</v>
      </c>
      <c r="L6142" t="str">
        <f t="shared" si="287"/>
        <v>No</v>
      </c>
    </row>
    <row r="6143" spans="1:12" x14ac:dyDescent="0.3">
      <c r="A6143" t="s">
        <v>81</v>
      </c>
      <c r="B6143">
        <v>211</v>
      </c>
      <c r="C6143" s="1">
        <v>45372</v>
      </c>
      <c r="D6143" s="1">
        <v>45345.416666666664</v>
      </c>
      <c r="E6143">
        <v>0</v>
      </c>
      <c r="F6143" t="s">
        <v>9</v>
      </c>
      <c r="G6143" t="s">
        <v>354</v>
      </c>
      <c r="H6143">
        <v>92507</v>
      </c>
      <c r="I6143" t="str" cm="1">
        <f t="array" ref="I6143">IFERROR(INDEX(scheduling_data!H:H,MATCH(B6143&amp;D6143,scheduling_data!D:D&amp;scheduling_data!A:A,0)),"")</f>
        <v>Kelli Cruthirds</v>
      </c>
      <c r="J6143" t="str">
        <f t="shared" si="285"/>
        <v>No</v>
      </c>
      <c r="K6143" t="str">
        <f t="shared" si="286"/>
        <v>21145345.4166666667Kelli Cruthirds</v>
      </c>
      <c r="L6143" t="str">
        <f t="shared" si="287"/>
        <v>No</v>
      </c>
    </row>
    <row r="6144" spans="1:12" x14ac:dyDescent="0.3">
      <c r="A6144" t="s">
        <v>81</v>
      </c>
      <c r="B6144">
        <v>211</v>
      </c>
      <c r="C6144" s="1">
        <v>45372</v>
      </c>
      <c r="D6144" s="1">
        <v>45350.416666666664</v>
      </c>
      <c r="E6144">
        <v>0</v>
      </c>
      <c r="F6144" t="s">
        <v>9</v>
      </c>
      <c r="G6144" t="s">
        <v>354</v>
      </c>
      <c r="H6144">
        <v>92507</v>
      </c>
      <c r="I6144" t="str" cm="1">
        <f t="array" ref="I6144">IFERROR(INDEX(scheduling_data!H:H,MATCH(B6144&amp;D6144,scheduling_data!D:D&amp;scheduling_data!A:A,0)),"")</f>
        <v>Kelli Cruthirds</v>
      </c>
      <c r="J6144" t="str">
        <f t="shared" si="285"/>
        <v>No</v>
      </c>
      <c r="K6144" t="str">
        <f t="shared" si="286"/>
        <v>21145350.4166666667Kelli Cruthirds</v>
      </c>
      <c r="L6144" t="str">
        <f t="shared" si="287"/>
        <v>No</v>
      </c>
    </row>
    <row r="6145" spans="1:12" x14ac:dyDescent="0.3">
      <c r="A6145" t="s">
        <v>25</v>
      </c>
      <c r="B6145">
        <v>212</v>
      </c>
      <c r="C6145" s="1">
        <v>45352</v>
      </c>
      <c r="D6145" s="1">
        <v>45342.708333333336</v>
      </c>
      <c r="E6145">
        <v>64.81</v>
      </c>
      <c r="F6145" t="s">
        <v>19</v>
      </c>
      <c r="G6145" t="s">
        <v>26</v>
      </c>
      <c r="H6145">
        <v>92507</v>
      </c>
      <c r="I6145" t="str" cm="1">
        <f t="array" ref="I6145">IFERROR(INDEX(scheduling_data!H:H,MATCH(B6145&amp;D6145,scheduling_data!D:D&amp;scheduling_data!A:A,0)),"")</f>
        <v>Kelli Cruthirds</v>
      </c>
      <c r="J6145" t="str">
        <f t="shared" si="285"/>
        <v>No</v>
      </c>
      <c r="K6145" t="str">
        <f t="shared" si="286"/>
        <v>21245342.7083333333Kelli Cruthirds</v>
      </c>
      <c r="L6145" t="str">
        <f t="shared" si="287"/>
        <v>Yes</v>
      </c>
    </row>
    <row r="6146" spans="1:12" x14ac:dyDescent="0.3">
      <c r="A6146" t="s">
        <v>25</v>
      </c>
      <c r="B6146">
        <v>212</v>
      </c>
      <c r="C6146" s="1">
        <v>45352</v>
      </c>
      <c r="D6146" s="1">
        <v>45342.708333333336</v>
      </c>
      <c r="E6146">
        <v>85.19</v>
      </c>
      <c r="F6146" t="s">
        <v>9</v>
      </c>
      <c r="G6146" t="s">
        <v>28</v>
      </c>
      <c r="H6146">
        <v>92507</v>
      </c>
      <c r="I6146" t="str" cm="1">
        <f t="array" ref="I6146">IFERROR(INDEX(scheduling_data!H:H,MATCH(B6146&amp;D6146,scheduling_data!D:D&amp;scheduling_data!A:A,0)),"")</f>
        <v>Kelli Cruthirds</v>
      </c>
      <c r="J6146" t="str">
        <f t="shared" si="285"/>
        <v>No</v>
      </c>
      <c r="K6146" t="str">
        <f t="shared" si="286"/>
        <v>21245342.7083333333Kelli Cruthirds</v>
      </c>
      <c r="L6146" t="str">
        <f t="shared" si="287"/>
        <v>No</v>
      </c>
    </row>
    <row r="6147" spans="1:12" x14ac:dyDescent="0.3">
      <c r="A6147" t="s">
        <v>25</v>
      </c>
      <c r="B6147">
        <v>212</v>
      </c>
      <c r="C6147" s="1">
        <v>45352</v>
      </c>
      <c r="D6147" s="1">
        <v>45344.708333333336</v>
      </c>
      <c r="E6147">
        <v>64.81</v>
      </c>
      <c r="F6147" t="s">
        <v>19</v>
      </c>
      <c r="G6147" t="s">
        <v>26</v>
      </c>
      <c r="H6147">
        <v>92507</v>
      </c>
      <c r="I6147" t="str" cm="1">
        <f t="array" ref="I6147">IFERROR(INDEX(scheduling_data!H:H,MATCH(B6147&amp;D6147,scheduling_data!D:D&amp;scheduling_data!A:A,0)),"")</f>
        <v>Kelli Cruthirds</v>
      </c>
      <c r="J6147" t="str">
        <f t="shared" ref="J6147:J6210" si="288">IF(I6147="", "Yes", "No")</f>
        <v>No</v>
      </c>
      <c r="K6147" t="str">
        <f t="shared" ref="K6147:K6210" si="289">IF(I6147="",B6147&amp;D6147,B6147&amp;D6147&amp;I6147)</f>
        <v>21245344.7083333333Kelli Cruthirds</v>
      </c>
      <c r="L6147" t="str">
        <f t="shared" ref="L6147:L6210" si="290">IF(OR(F6147="Cash", F6147="Check", F6147="EFT", F6147="Credit Card", F6147="Visa", F6147="Mastercard", F6147="AMEX"), "Yes", "No")</f>
        <v>Yes</v>
      </c>
    </row>
    <row r="6148" spans="1:12" x14ac:dyDescent="0.3">
      <c r="A6148" t="s">
        <v>25</v>
      </c>
      <c r="B6148">
        <v>212</v>
      </c>
      <c r="C6148" s="1">
        <v>45352</v>
      </c>
      <c r="D6148" s="1">
        <v>45344.708333333336</v>
      </c>
      <c r="E6148">
        <v>85.19</v>
      </c>
      <c r="F6148" t="s">
        <v>9</v>
      </c>
      <c r="G6148" t="s">
        <v>28</v>
      </c>
      <c r="H6148">
        <v>92507</v>
      </c>
      <c r="I6148" t="str" cm="1">
        <f t="array" ref="I6148">IFERROR(INDEX(scheduling_data!H:H,MATCH(B6148&amp;D6148,scheduling_data!D:D&amp;scheduling_data!A:A,0)),"")</f>
        <v>Kelli Cruthirds</v>
      </c>
      <c r="J6148" t="str">
        <f t="shared" si="288"/>
        <v>No</v>
      </c>
      <c r="K6148" t="str">
        <f t="shared" si="289"/>
        <v>21245344.7083333333Kelli Cruthirds</v>
      </c>
      <c r="L6148" t="str">
        <f t="shared" si="290"/>
        <v>No</v>
      </c>
    </row>
    <row r="6149" spans="1:12" x14ac:dyDescent="0.3">
      <c r="A6149" t="s">
        <v>59</v>
      </c>
      <c r="B6149">
        <v>213</v>
      </c>
      <c r="C6149" s="1">
        <v>45357</v>
      </c>
      <c r="D6149" s="1">
        <v>45348.291666666664</v>
      </c>
      <c r="E6149">
        <v>109</v>
      </c>
      <c r="F6149" t="s">
        <v>9</v>
      </c>
      <c r="G6149" t="s">
        <v>125</v>
      </c>
      <c r="H6149">
        <v>97112</v>
      </c>
      <c r="I6149" t="str" cm="1">
        <f t="array" ref="I6149">IFERROR(INDEX(scheduling_data!H:H,MATCH(B6149&amp;D6149,scheduling_data!D:D&amp;scheduling_data!A:A,0)),"")</f>
        <v>Katherine Tyree</v>
      </c>
      <c r="J6149" t="str">
        <f t="shared" si="288"/>
        <v>No</v>
      </c>
      <c r="K6149" t="str">
        <f t="shared" si="289"/>
        <v>21345348.2916666667Katherine Tyree</v>
      </c>
      <c r="L6149" t="str">
        <f t="shared" si="290"/>
        <v>No</v>
      </c>
    </row>
    <row r="6150" spans="1:12" x14ac:dyDescent="0.3">
      <c r="A6150" t="s">
        <v>59</v>
      </c>
      <c r="B6150">
        <v>213</v>
      </c>
      <c r="C6150" s="1">
        <v>45357</v>
      </c>
      <c r="D6150" s="1">
        <v>45348.291666666664</v>
      </c>
      <c r="E6150">
        <v>41</v>
      </c>
      <c r="F6150" t="s">
        <v>19</v>
      </c>
      <c r="G6150" t="s">
        <v>124</v>
      </c>
      <c r="H6150">
        <v>97112</v>
      </c>
      <c r="I6150" t="str" cm="1">
        <f t="array" ref="I6150">IFERROR(INDEX(scheduling_data!H:H,MATCH(B6150&amp;D6150,scheduling_data!D:D&amp;scheduling_data!A:A,0)),"")</f>
        <v>Katherine Tyree</v>
      </c>
      <c r="J6150" t="str">
        <f t="shared" si="288"/>
        <v>No</v>
      </c>
      <c r="K6150" t="str">
        <f t="shared" si="289"/>
        <v>21345348.2916666667Katherine Tyree</v>
      </c>
      <c r="L6150" t="str">
        <f t="shared" si="290"/>
        <v>Yes</v>
      </c>
    </row>
    <row r="6151" spans="1:12" x14ac:dyDescent="0.3">
      <c r="A6151" t="s">
        <v>59</v>
      </c>
      <c r="B6151">
        <v>213</v>
      </c>
      <c r="C6151" s="1">
        <v>45357</v>
      </c>
      <c r="D6151" s="1">
        <v>45348.291666666664</v>
      </c>
      <c r="E6151">
        <v>57.09</v>
      </c>
      <c r="F6151" t="s">
        <v>9</v>
      </c>
      <c r="G6151" t="s">
        <v>125</v>
      </c>
      <c r="H6151">
        <v>97110</v>
      </c>
      <c r="I6151" t="str" cm="1">
        <f t="array" ref="I6151">IFERROR(INDEX(scheduling_data!H:H,MATCH(B6151&amp;D6151,scheduling_data!D:D&amp;scheduling_data!A:A,0)),"")</f>
        <v>Katherine Tyree</v>
      </c>
      <c r="J6151" t="str">
        <f t="shared" si="288"/>
        <v>No</v>
      </c>
      <c r="K6151" t="str">
        <f t="shared" si="289"/>
        <v>21345348.2916666667Katherine Tyree</v>
      </c>
      <c r="L6151" t="str">
        <f t="shared" si="290"/>
        <v>No</v>
      </c>
    </row>
    <row r="6152" spans="1:12" x14ac:dyDescent="0.3">
      <c r="A6152" t="s">
        <v>59</v>
      </c>
      <c r="B6152">
        <v>213</v>
      </c>
      <c r="C6152" s="1">
        <v>45357</v>
      </c>
      <c r="D6152" s="1">
        <v>45348.291666666664</v>
      </c>
      <c r="E6152">
        <v>17.91</v>
      </c>
      <c r="F6152" t="s">
        <v>19</v>
      </c>
      <c r="G6152" t="s">
        <v>124</v>
      </c>
      <c r="H6152">
        <v>97110</v>
      </c>
      <c r="I6152" t="str" cm="1">
        <f t="array" ref="I6152">IFERROR(INDEX(scheduling_data!H:H,MATCH(B6152&amp;D6152,scheduling_data!D:D&amp;scheduling_data!A:A,0)),"")</f>
        <v>Katherine Tyree</v>
      </c>
      <c r="J6152" t="str">
        <f t="shared" si="288"/>
        <v>No</v>
      </c>
      <c r="K6152" t="str">
        <f t="shared" si="289"/>
        <v>21345348.2916666667Katherine Tyree</v>
      </c>
      <c r="L6152" t="str">
        <f t="shared" si="290"/>
        <v>Yes</v>
      </c>
    </row>
    <row r="6153" spans="1:12" x14ac:dyDescent="0.3">
      <c r="A6153" t="s">
        <v>40</v>
      </c>
      <c r="B6153">
        <v>214</v>
      </c>
      <c r="C6153" s="1">
        <v>45358</v>
      </c>
      <c r="D6153" s="1">
        <v>45323.625</v>
      </c>
      <c r="E6153">
        <v>9.51</v>
      </c>
      <c r="F6153" t="s">
        <v>19</v>
      </c>
      <c r="G6153" t="s">
        <v>77</v>
      </c>
      <c r="H6153">
        <v>97110</v>
      </c>
      <c r="I6153" t="str" cm="1">
        <f t="array" ref="I6153">IFERROR(INDEX(scheduling_data!H:H,MATCH(B6153&amp;D6153,scheduling_data!D:D&amp;scheduling_data!A:A,0)),"")</f>
        <v>Jessica Pittman</v>
      </c>
      <c r="J6153" t="str">
        <f t="shared" si="288"/>
        <v>No</v>
      </c>
      <c r="K6153" t="str">
        <f t="shared" si="289"/>
        <v>21445323.625Jessica Pittman</v>
      </c>
      <c r="L6153" t="str">
        <f t="shared" si="290"/>
        <v>Yes</v>
      </c>
    </row>
    <row r="6154" spans="1:12" x14ac:dyDescent="0.3">
      <c r="A6154" t="s">
        <v>80</v>
      </c>
      <c r="B6154">
        <v>215</v>
      </c>
      <c r="C6154" s="1">
        <v>45359</v>
      </c>
      <c r="D6154" s="1">
        <v>45342.458333333336</v>
      </c>
      <c r="E6154">
        <v>85.19</v>
      </c>
      <c r="F6154" t="s">
        <v>9</v>
      </c>
      <c r="G6154" t="s">
        <v>52</v>
      </c>
      <c r="H6154">
        <v>92507</v>
      </c>
      <c r="I6154" t="str" cm="1">
        <f t="array" ref="I6154">IFERROR(INDEX(scheduling_data!H:H,MATCH(B6154&amp;D6154,scheduling_data!D:D&amp;scheduling_data!A:A,0)),"")</f>
        <v>Victoria Miley</v>
      </c>
      <c r="J6154" t="str">
        <f t="shared" si="288"/>
        <v>No</v>
      </c>
      <c r="K6154" t="str">
        <f t="shared" si="289"/>
        <v>21545342.4583333333Victoria Miley</v>
      </c>
      <c r="L6154" t="str">
        <f t="shared" si="290"/>
        <v>No</v>
      </c>
    </row>
    <row r="6155" spans="1:12" x14ac:dyDescent="0.3">
      <c r="A6155" t="s">
        <v>80</v>
      </c>
      <c r="B6155">
        <v>215</v>
      </c>
      <c r="C6155" s="1">
        <v>45359</v>
      </c>
      <c r="D6155" s="1">
        <v>45342.458333333336</v>
      </c>
      <c r="E6155">
        <v>64.81</v>
      </c>
      <c r="F6155" t="s">
        <v>19</v>
      </c>
      <c r="G6155" t="s">
        <v>51</v>
      </c>
      <c r="H6155">
        <v>92507</v>
      </c>
      <c r="I6155" t="str" cm="1">
        <f t="array" ref="I6155">IFERROR(INDEX(scheduling_data!H:H,MATCH(B6155&amp;D6155,scheduling_data!D:D&amp;scheduling_data!A:A,0)),"")</f>
        <v>Victoria Miley</v>
      </c>
      <c r="J6155" t="str">
        <f t="shared" si="288"/>
        <v>No</v>
      </c>
      <c r="K6155" t="str">
        <f t="shared" si="289"/>
        <v>21545342.4583333333Victoria Miley</v>
      </c>
      <c r="L6155" t="str">
        <f t="shared" si="290"/>
        <v>Yes</v>
      </c>
    </row>
    <row r="6156" spans="1:12" x14ac:dyDescent="0.3">
      <c r="A6156" t="s">
        <v>80</v>
      </c>
      <c r="B6156">
        <v>215</v>
      </c>
      <c r="C6156" s="1">
        <v>45359</v>
      </c>
      <c r="D6156" s="1">
        <v>45344.458333333336</v>
      </c>
      <c r="E6156">
        <v>85.19</v>
      </c>
      <c r="F6156" t="s">
        <v>9</v>
      </c>
      <c r="G6156" t="s">
        <v>52</v>
      </c>
      <c r="H6156">
        <v>92507</v>
      </c>
      <c r="I6156" t="str" cm="1">
        <f t="array" ref="I6156">IFERROR(INDEX(scheduling_data!H:H,MATCH(B6156&amp;D6156,scheduling_data!D:D&amp;scheduling_data!A:A,0)),"")</f>
        <v>D'Anna Pullen</v>
      </c>
      <c r="J6156" t="str">
        <f t="shared" si="288"/>
        <v>No</v>
      </c>
      <c r="K6156" t="str">
        <f t="shared" si="289"/>
        <v>21545344.4583333333D'Anna Pullen</v>
      </c>
      <c r="L6156" t="str">
        <f t="shared" si="290"/>
        <v>No</v>
      </c>
    </row>
    <row r="6157" spans="1:12" x14ac:dyDescent="0.3">
      <c r="A6157" t="s">
        <v>80</v>
      </c>
      <c r="B6157">
        <v>215</v>
      </c>
      <c r="C6157" s="1">
        <v>45359</v>
      </c>
      <c r="D6157" s="1">
        <v>45344.458333333336</v>
      </c>
      <c r="E6157">
        <v>64.81</v>
      </c>
      <c r="F6157" t="s">
        <v>19</v>
      </c>
      <c r="G6157" t="s">
        <v>51</v>
      </c>
      <c r="H6157">
        <v>92507</v>
      </c>
      <c r="I6157" t="str" cm="1">
        <f t="array" ref="I6157">IFERROR(INDEX(scheduling_data!H:H,MATCH(B6157&amp;D6157,scheduling_data!D:D&amp;scheduling_data!A:A,0)),"")</f>
        <v>D'Anna Pullen</v>
      </c>
      <c r="J6157" t="str">
        <f t="shared" si="288"/>
        <v>No</v>
      </c>
      <c r="K6157" t="str">
        <f t="shared" si="289"/>
        <v>21545344.4583333333D'Anna Pullen</v>
      </c>
      <c r="L6157" t="str">
        <f t="shared" si="290"/>
        <v>Yes</v>
      </c>
    </row>
    <row r="6158" spans="1:12" x14ac:dyDescent="0.3">
      <c r="A6158" t="s">
        <v>80</v>
      </c>
      <c r="B6158">
        <v>215</v>
      </c>
      <c r="C6158" s="1">
        <v>45359</v>
      </c>
      <c r="D6158" s="1">
        <v>45349.458333333336</v>
      </c>
      <c r="E6158">
        <v>64.81</v>
      </c>
      <c r="F6158" t="s">
        <v>19</v>
      </c>
      <c r="G6158" t="s">
        <v>51</v>
      </c>
      <c r="H6158">
        <v>92507</v>
      </c>
      <c r="I6158" t="str" cm="1">
        <f t="array" ref="I6158">IFERROR(INDEX(scheduling_data!H:H,MATCH(B6158&amp;D6158,scheduling_data!D:D&amp;scheduling_data!A:A,0)),"")</f>
        <v>Victoria Miley</v>
      </c>
      <c r="J6158" t="str">
        <f t="shared" si="288"/>
        <v>No</v>
      </c>
      <c r="K6158" t="str">
        <f t="shared" si="289"/>
        <v>21545349.4583333333Victoria Miley</v>
      </c>
      <c r="L6158" t="str">
        <f t="shared" si="290"/>
        <v>Yes</v>
      </c>
    </row>
    <row r="6159" spans="1:12" x14ac:dyDescent="0.3">
      <c r="A6159" t="s">
        <v>80</v>
      </c>
      <c r="B6159">
        <v>215</v>
      </c>
      <c r="C6159" s="1">
        <v>45359</v>
      </c>
      <c r="D6159" s="1">
        <v>45349.458333333336</v>
      </c>
      <c r="E6159">
        <v>85.19</v>
      </c>
      <c r="F6159" t="s">
        <v>9</v>
      </c>
      <c r="G6159" t="s">
        <v>52</v>
      </c>
      <c r="H6159">
        <v>92507</v>
      </c>
      <c r="I6159" t="str" cm="1">
        <f t="array" ref="I6159">IFERROR(INDEX(scheduling_data!H:H,MATCH(B6159&amp;D6159,scheduling_data!D:D&amp;scheduling_data!A:A,0)),"")</f>
        <v>Victoria Miley</v>
      </c>
      <c r="J6159" t="str">
        <f t="shared" si="288"/>
        <v>No</v>
      </c>
      <c r="K6159" t="str">
        <f t="shared" si="289"/>
        <v>21545349.4583333333Victoria Miley</v>
      </c>
      <c r="L6159" t="str">
        <f t="shared" si="290"/>
        <v>No</v>
      </c>
    </row>
    <row r="6160" spans="1:12" x14ac:dyDescent="0.3">
      <c r="A6160" t="s">
        <v>80</v>
      </c>
      <c r="B6160">
        <v>215</v>
      </c>
      <c r="C6160" s="1">
        <v>45363</v>
      </c>
      <c r="D6160" s="1">
        <v>45351.458333333336</v>
      </c>
      <c r="E6160">
        <v>64.81</v>
      </c>
      <c r="F6160" t="s">
        <v>19</v>
      </c>
      <c r="G6160" t="s">
        <v>51</v>
      </c>
      <c r="H6160">
        <v>92507</v>
      </c>
      <c r="I6160" t="str" cm="1">
        <f t="array" ref="I6160">IFERROR(INDEX(scheduling_data!H:H,MATCH(B6160&amp;D6160,scheduling_data!D:D&amp;scheduling_data!A:A,0)),"")</f>
        <v>D'Anna Pullen</v>
      </c>
      <c r="J6160" t="str">
        <f t="shared" si="288"/>
        <v>No</v>
      </c>
      <c r="K6160" t="str">
        <f t="shared" si="289"/>
        <v>21545351.4583333333D'Anna Pullen</v>
      </c>
      <c r="L6160" t="str">
        <f t="shared" si="290"/>
        <v>Yes</v>
      </c>
    </row>
    <row r="6161" spans="1:12" x14ac:dyDescent="0.3">
      <c r="A6161" t="s">
        <v>80</v>
      </c>
      <c r="B6161">
        <v>215</v>
      </c>
      <c r="C6161" s="1">
        <v>45363</v>
      </c>
      <c r="D6161" s="1">
        <v>45351.458333333336</v>
      </c>
      <c r="E6161">
        <v>85.19</v>
      </c>
      <c r="F6161" t="s">
        <v>9</v>
      </c>
      <c r="G6161" t="s">
        <v>52</v>
      </c>
      <c r="H6161">
        <v>92507</v>
      </c>
      <c r="I6161" t="str" cm="1">
        <f t="array" ref="I6161">IFERROR(INDEX(scheduling_data!H:H,MATCH(B6161&amp;D6161,scheduling_data!D:D&amp;scheduling_data!A:A,0)),"")</f>
        <v>D'Anna Pullen</v>
      </c>
      <c r="J6161" t="str">
        <f t="shared" si="288"/>
        <v>No</v>
      </c>
      <c r="K6161" t="str">
        <f t="shared" si="289"/>
        <v>21545351.4583333333D'Anna Pullen</v>
      </c>
      <c r="L6161" t="str">
        <f t="shared" si="290"/>
        <v>No</v>
      </c>
    </row>
    <row r="6162" spans="1:12" x14ac:dyDescent="0.3">
      <c r="A6162" t="s">
        <v>25</v>
      </c>
      <c r="B6162">
        <v>216</v>
      </c>
      <c r="C6162" s="1">
        <v>45359</v>
      </c>
      <c r="D6162" s="1">
        <v>45341.479166666664</v>
      </c>
      <c r="E6162">
        <v>52.1</v>
      </c>
      <c r="F6162" t="s">
        <v>9</v>
      </c>
      <c r="G6162" t="s">
        <v>28</v>
      </c>
      <c r="H6162">
        <v>97140</v>
      </c>
      <c r="I6162" t="str" cm="1">
        <f t="array" ref="I6162">IFERROR(INDEX(scheduling_data!H:H,MATCH(B6162&amp;D6162,scheduling_data!D:D&amp;scheduling_data!A:A,0)),"")</f>
        <v>Christian Litz</v>
      </c>
      <c r="J6162" t="str">
        <f t="shared" si="288"/>
        <v>No</v>
      </c>
      <c r="K6162" t="str">
        <f t="shared" si="289"/>
        <v>21645341.4791666667Christian Litz</v>
      </c>
      <c r="L6162" t="str">
        <f t="shared" si="290"/>
        <v>No</v>
      </c>
    </row>
    <row r="6163" spans="1:12" x14ac:dyDescent="0.3">
      <c r="A6163" t="s">
        <v>25</v>
      </c>
      <c r="B6163">
        <v>216</v>
      </c>
      <c r="C6163" s="1">
        <v>45359</v>
      </c>
      <c r="D6163" s="1">
        <v>45341.479166666664</v>
      </c>
      <c r="E6163">
        <v>28.39</v>
      </c>
      <c r="F6163" t="s">
        <v>19</v>
      </c>
      <c r="G6163" t="s">
        <v>26</v>
      </c>
      <c r="H6163">
        <v>97112</v>
      </c>
      <c r="I6163" t="str" cm="1">
        <f t="array" ref="I6163">IFERROR(INDEX(scheduling_data!H:H,MATCH(B6163&amp;D6163,scheduling_data!D:D&amp;scheduling_data!A:A,0)),"")</f>
        <v>Christian Litz</v>
      </c>
      <c r="J6163" t="str">
        <f t="shared" si="288"/>
        <v>No</v>
      </c>
      <c r="K6163" t="str">
        <f t="shared" si="289"/>
        <v>21645341.4791666667Christian Litz</v>
      </c>
      <c r="L6163" t="str">
        <f t="shared" si="290"/>
        <v>Yes</v>
      </c>
    </row>
    <row r="6164" spans="1:12" x14ac:dyDescent="0.3">
      <c r="A6164" t="s">
        <v>25</v>
      </c>
      <c r="B6164">
        <v>216</v>
      </c>
      <c r="C6164" s="1">
        <v>45359</v>
      </c>
      <c r="D6164" s="1">
        <v>45341.479166666664</v>
      </c>
      <c r="E6164">
        <v>22.9</v>
      </c>
      <c r="F6164" t="s">
        <v>19</v>
      </c>
      <c r="G6164" t="s">
        <v>26</v>
      </c>
      <c r="H6164">
        <v>97140</v>
      </c>
      <c r="I6164" t="str" cm="1">
        <f t="array" ref="I6164">IFERROR(INDEX(scheduling_data!H:H,MATCH(B6164&amp;D6164,scheduling_data!D:D&amp;scheduling_data!A:A,0)),"")</f>
        <v>Christian Litz</v>
      </c>
      <c r="J6164" t="str">
        <f t="shared" si="288"/>
        <v>No</v>
      </c>
      <c r="K6164" t="str">
        <f t="shared" si="289"/>
        <v>21645341.4791666667Christian Litz</v>
      </c>
      <c r="L6164" t="str">
        <f t="shared" si="290"/>
        <v>Yes</v>
      </c>
    </row>
    <row r="6165" spans="1:12" x14ac:dyDescent="0.3">
      <c r="A6165" t="s">
        <v>25</v>
      </c>
      <c r="B6165">
        <v>216</v>
      </c>
      <c r="C6165" s="1">
        <v>45359</v>
      </c>
      <c r="D6165" s="1">
        <v>45341.479166666664</v>
      </c>
      <c r="E6165">
        <v>46.61</v>
      </c>
      <c r="F6165" t="s">
        <v>9</v>
      </c>
      <c r="G6165" t="s">
        <v>28</v>
      </c>
      <c r="H6165">
        <v>97112</v>
      </c>
      <c r="I6165" t="str" cm="1">
        <f t="array" ref="I6165">IFERROR(INDEX(scheduling_data!H:H,MATCH(B6165&amp;D6165,scheduling_data!D:D&amp;scheduling_data!A:A,0)),"")</f>
        <v>Christian Litz</v>
      </c>
      <c r="J6165" t="str">
        <f t="shared" si="288"/>
        <v>No</v>
      </c>
      <c r="K6165" t="str">
        <f t="shared" si="289"/>
        <v>21645341.4791666667Christian Litz</v>
      </c>
      <c r="L6165" t="str">
        <f t="shared" si="290"/>
        <v>No</v>
      </c>
    </row>
    <row r="6166" spans="1:12" x14ac:dyDescent="0.3">
      <c r="A6166" t="s">
        <v>25</v>
      </c>
      <c r="B6166">
        <v>216</v>
      </c>
      <c r="C6166" s="1">
        <v>45359</v>
      </c>
      <c r="D6166" s="1">
        <v>45344.645833333336</v>
      </c>
      <c r="E6166">
        <v>56.78</v>
      </c>
      <c r="F6166" t="s">
        <v>19</v>
      </c>
      <c r="G6166" t="s">
        <v>26</v>
      </c>
      <c r="H6166">
        <v>97112</v>
      </c>
      <c r="I6166" t="str" cm="1">
        <f t="array" ref="I6166">IFERROR(INDEX(scheduling_data!H:H,MATCH(B6166&amp;D6166,scheduling_data!D:D&amp;scheduling_data!A:A,0)),"")</f>
        <v>Christian Litz</v>
      </c>
      <c r="J6166" t="str">
        <f t="shared" si="288"/>
        <v>No</v>
      </c>
      <c r="K6166" t="str">
        <f t="shared" si="289"/>
        <v>21645344.6458333333Christian Litz</v>
      </c>
      <c r="L6166" t="str">
        <f t="shared" si="290"/>
        <v>Yes</v>
      </c>
    </row>
    <row r="6167" spans="1:12" x14ac:dyDescent="0.3">
      <c r="A6167" t="s">
        <v>25</v>
      </c>
      <c r="B6167">
        <v>216</v>
      </c>
      <c r="C6167" s="1">
        <v>45359</v>
      </c>
      <c r="D6167" s="1">
        <v>45344.645833333336</v>
      </c>
      <c r="E6167">
        <v>93.22</v>
      </c>
      <c r="F6167" t="s">
        <v>9</v>
      </c>
      <c r="G6167" t="s">
        <v>28</v>
      </c>
      <c r="H6167">
        <v>97112</v>
      </c>
      <c r="I6167" t="str" cm="1">
        <f t="array" ref="I6167">IFERROR(INDEX(scheduling_data!H:H,MATCH(B6167&amp;D6167,scheduling_data!D:D&amp;scheduling_data!A:A,0)),"")</f>
        <v>Christian Litz</v>
      </c>
      <c r="J6167" t="str">
        <f t="shared" si="288"/>
        <v>No</v>
      </c>
      <c r="K6167" t="str">
        <f t="shared" si="289"/>
        <v>21645344.6458333333Christian Litz</v>
      </c>
      <c r="L6167" t="str">
        <f t="shared" si="290"/>
        <v>No</v>
      </c>
    </row>
    <row r="6168" spans="1:12" x14ac:dyDescent="0.3">
      <c r="A6168" t="s">
        <v>25</v>
      </c>
      <c r="B6168">
        <v>216</v>
      </c>
      <c r="C6168" s="1">
        <v>45366</v>
      </c>
      <c r="D6168" s="1">
        <v>45348.666666666664</v>
      </c>
      <c r="E6168">
        <v>28.39</v>
      </c>
      <c r="F6168" t="s">
        <v>19</v>
      </c>
      <c r="G6168" t="s">
        <v>26</v>
      </c>
      <c r="H6168">
        <v>97112</v>
      </c>
      <c r="I6168" t="str" cm="1">
        <f t="array" ref="I6168">IFERROR(INDEX(scheduling_data!H:H,MATCH(B6168&amp;D6168,scheduling_data!D:D&amp;scheduling_data!A:A,0)),"")</f>
        <v>Christian Litz</v>
      </c>
      <c r="J6168" t="str">
        <f t="shared" si="288"/>
        <v>No</v>
      </c>
      <c r="K6168" t="str">
        <f t="shared" si="289"/>
        <v>21645348.6666666667Christian Litz</v>
      </c>
      <c r="L6168" t="str">
        <f t="shared" si="290"/>
        <v>Yes</v>
      </c>
    </row>
    <row r="6169" spans="1:12" x14ac:dyDescent="0.3">
      <c r="A6169" t="s">
        <v>25</v>
      </c>
      <c r="B6169">
        <v>216</v>
      </c>
      <c r="C6169" s="1">
        <v>45366</v>
      </c>
      <c r="D6169" s="1">
        <v>45348.666666666664</v>
      </c>
      <c r="E6169">
        <v>46.61</v>
      </c>
      <c r="F6169" t="s">
        <v>9</v>
      </c>
      <c r="G6169" t="s">
        <v>28</v>
      </c>
      <c r="H6169">
        <v>97112</v>
      </c>
      <c r="I6169" t="str" cm="1">
        <f t="array" ref="I6169">IFERROR(INDEX(scheduling_data!H:H,MATCH(B6169&amp;D6169,scheduling_data!D:D&amp;scheduling_data!A:A,0)),"")</f>
        <v>Christian Litz</v>
      </c>
      <c r="J6169" t="str">
        <f t="shared" si="288"/>
        <v>No</v>
      </c>
      <c r="K6169" t="str">
        <f t="shared" si="289"/>
        <v>21645348.6666666667Christian Litz</v>
      </c>
      <c r="L6169" t="str">
        <f t="shared" si="290"/>
        <v>No</v>
      </c>
    </row>
    <row r="6170" spans="1:12" x14ac:dyDescent="0.3">
      <c r="A6170" t="s">
        <v>25</v>
      </c>
      <c r="B6170">
        <v>216</v>
      </c>
      <c r="C6170" s="1">
        <v>45366</v>
      </c>
      <c r="D6170" s="1">
        <v>45348.666666666664</v>
      </c>
      <c r="E6170">
        <v>22.9</v>
      </c>
      <c r="F6170" t="s">
        <v>19</v>
      </c>
      <c r="G6170" t="s">
        <v>26</v>
      </c>
      <c r="H6170">
        <v>97140</v>
      </c>
      <c r="I6170" t="str" cm="1">
        <f t="array" ref="I6170">IFERROR(INDEX(scheduling_data!H:H,MATCH(B6170&amp;D6170,scheduling_data!D:D&amp;scheduling_data!A:A,0)),"")</f>
        <v>Christian Litz</v>
      </c>
      <c r="J6170" t="str">
        <f t="shared" si="288"/>
        <v>No</v>
      </c>
      <c r="K6170" t="str">
        <f t="shared" si="289"/>
        <v>21645348.6666666667Christian Litz</v>
      </c>
      <c r="L6170" t="str">
        <f t="shared" si="290"/>
        <v>Yes</v>
      </c>
    </row>
    <row r="6171" spans="1:12" x14ac:dyDescent="0.3">
      <c r="A6171" t="s">
        <v>25</v>
      </c>
      <c r="B6171">
        <v>216</v>
      </c>
      <c r="C6171" s="1">
        <v>45366</v>
      </c>
      <c r="D6171" s="1">
        <v>45348.666666666664</v>
      </c>
      <c r="E6171">
        <v>52.1</v>
      </c>
      <c r="F6171" t="s">
        <v>9</v>
      </c>
      <c r="G6171" t="s">
        <v>28</v>
      </c>
      <c r="H6171">
        <v>97140</v>
      </c>
      <c r="I6171" t="str" cm="1">
        <f t="array" ref="I6171">IFERROR(INDEX(scheduling_data!H:H,MATCH(B6171&amp;D6171,scheduling_data!D:D&amp;scheduling_data!A:A,0)),"")</f>
        <v>Christian Litz</v>
      </c>
      <c r="J6171" t="str">
        <f t="shared" si="288"/>
        <v>No</v>
      </c>
      <c r="K6171" t="str">
        <f t="shared" si="289"/>
        <v>21645348.6666666667Christian Litz</v>
      </c>
      <c r="L6171" t="str">
        <f t="shared" si="290"/>
        <v>No</v>
      </c>
    </row>
    <row r="6172" spans="1:12" x14ac:dyDescent="0.3">
      <c r="A6172" t="s">
        <v>25</v>
      </c>
      <c r="B6172">
        <v>216</v>
      </c>
      <c r="C6172" s="1">
        <v>45373</v>
      </c>
      <c r="D6172" s="1">
        <v>45351.645833333336</v>
      </c>
      <c r="E6172">
        <v>22.9</v>
      </c>
      <c r="F6172" t="s">
        <v>19</v>
      </c>
      <c r="G6172" t="s">
        <v>26</v>
      </c>
      <c r="H6172">
        <v>97140</v>
      </c>
      <c r="I6172" t="str" cm="1">
        <f t="array" ref="I6172">IFERROR(INDEX(scheduling_data!H:H,MATCH(B6172&amp;D6172,scheduling_data!D:D&amp;scheduling_data!A:A,0)),"")</f>
        <v>Christian Litz</v>
      </c>
      <c r="J6172" t="str">
        <f t="shared" si="288"/>
        <v>No</v>
      </c>
      <c r="K6172" t="str">
        <f t="shared" si="289"/>
        <v>21645351.6458333333Christian Litz</v>
      </c>
      <c r="L6172" t="str">
        <f t="shared" si="290"/>
        <v>Yes</v>
      </c>
    </row>
    <row r="6173" spans="1:12" x14ac:dyDescent="0.3">
      <c r="A6173" t="s">
        <v>25</v>
      </c>
      <c r="B6173">
        <v>216</v>
      </c>
      <c r="C6173" s="1">
        <v>45373</v>
      </c>
      <c r="D6173" s="1">
        <v>45351.645833333336</v>
      </c>
      <c r="E6173">
        <v>28.39</v>
      </c>
      <c r="F6173" t="s">
        <v>19</v>
      </c>
      <c r="G6173" t="s">
        <v>26</v>
      </c>
      <c r="H6173">
        <v>97112</v>
      </c>
      <c r="I6173" t="str" cm="1">
        <f t="array" ref="I6173">IFERROR(INDEX(scheduling_data!H:H,MATCH(B6173&amp;D6173,scheduling_data!D:D&amp;scheduling_data!A:A,0)),"")</f>
        <v>Christian Litz</v>
      </c>
      <c r="J6173" t="str">
        <f t="shared" si="288"/>
        <v>No</v>
      </c>
      <c r="K6173" t="str">
        <f t="shared" si="289"/>
        <v>21645351.6458333333Christian Litz</v>
      </c>
      <c r="L6173" t="str">
        <f t="shared" si="290"/>
        <v>Yes</v>
      </c>
    </row>
    <row r="6174" spans="1:12" x14ac:dyDescent="0.3">
      <c r="A6174" t="s">
        <v>25</v>
      </c>
      <c r="B6174">
        <v>216</v>
      </c>
      <c r="C6174" s="1">
        <v>45373</v>
      </c>
      <c r="D6174" s="1">
        <v>45351.645833333336</v>
      </c>
      <c r="E6174">
        <v>52.1</v>
      </c>
      <c r="F6174" t="s">
        <v>9</v>
      </c>
      <c r="G6174" t="s">
        <v>28</v>
      </c>
      <c r="H6174">
        <v>97140</v>
      </c>
      <c r="I6174" t="str" cm="1">
        <f t="array" ref="I6174">IFERROR(INDEX(scheduling_data!H:H,MATCH(B6174&amp;D6174,scheduling_data!D:D&amp;scheduling_data!A:A,0)),"")</f>
        <v>Christian Litz</v>
      </c>
      <c r="J6174" t="str">
        <f t="shared" si="288"/>
        <v>No</v>
      </c>
      <c r="K6174" t="str">
        <f t="shared" si="289"/>
        <v>21645351.6458333333Christian Litz</v>
      </c>
      <c r="L6174" t="str">
        <f t="shared" si="290"/>
        <v>No</v>
      </c>
    </row>
    <row r="6175" spans="1:12" x14ac:dyDescent="0.3">
      <c r="A6175" t="s">
        <v>25</v>
      </c>
      <c r="B6175">
        <v>216</v>
      </c>
      <c r="C6175" s="1">
        <v>45373</v>
      </c>
      <c r="D6175" s="1">
        <v>45351.645833333336</v>
      </c>
      <c r="E6175">
        <v>46.61</v>
      </c>
      <c r="F6175" t="s">
        <v>9</v>
      </c>
      <c r="G6175" t="s">
        <v>28</v>
      </c>
      <c r="H6175">
        <v>97112</v>
      </c>
      <c r="I6175" t="str" cm="1">
        <f t="array" ref="I6175">IFERROR(INDEX(scheduling_data!H:H,MATCH(B6175&amp;D6175,scheduling_data!D:D&amp;scheduling_data!A:A,0)),"")</f>
        <v>Christian Litz</v>
      </c>
      <c r="J6175" t="str">
        <f t="shared" si="288"/>
        <v>No</v>
      </c>
      <c r="K6175" t="str">
        <f t="shared" si="289"/>
        <v>21645351.6458333333Christian Litz</v>
      </c>
      <c r="L6175" t="str">
        <f t="shared" si="290"/>
        <v>No</v>
      </c>
    </row>
    <row r="6176" spans="1:12" x14ac:dyDescent="0.3">
      <c r="A6176" t="s">
        <v>17</v>
      </c>
      <c r="B6176">
        <v>42</v>
      </c>
      <c r="C6176" s="1">
        <v>45358</v>
      </c>
      <c r="D6176" s="1">
        <v>45335.416666666664</v>
      </c>
      <c r="E6176">
        <v>44.43</v>
      </c>
      <c r="F6176" t="s">
        <v>9</v>
      </c>
      <c r="G6176" t="s">
        <v>18</v>
      </c>
      <c r="H6176">
        <v>97112</v>
      </c>
      <c r="I6176" t="str" cm="1">
        <f t="array" ref="I6176">IFERROR(INDEX(scheduling_data!H:H,MATCH(B6176&amp;D6176,scheduling_data!D:D&amp;scheduling_data!A:A,0)),"")</f>
        <v>Christian Litz</v>
      </c>
      <c r="J6176" t="str">
        <f t="shared" si="288"/>
        <v>No</v>
      </c>
      <c r="K6176" t="str">
        <f t="shared" si="289"/>
        <v>4245335.4166666667Christian Litz</v>
      </c>
      <c r="L6176" t="str">
        <f t="shared" si="290"/>
        <v>No</v>
      </c>
    </row>
    <row r="6177" spans="1:12" x14ac:dyDescent="0.3">
      <c r="A6177" t="s">
        <v>17</v>
      </c>
      <c r="B6177">
        <v>42</v>
      </c>
      <c r="C6177" s="1">
        <v>45358</v>
      </c>
      <c r="D6177" s="1">
        <v>45335.416666666664</v>
      </c>
      <c r="E6177">
        <v>31.69</v>
      </c>
      <c r="F6177" t="s">
        <v>19</v>
      </c>
      <c r="G6177" t="s">
        <v>20</v>
      </c>
      <c r="H6177">
        <v>97110</v>
      </c>
      <c r="I6177" t="str" cm="1">
        <f t="array" ref="I6177">IFERROR(INDEX(scheduling_data!H:H,MATCH(B6177&amp;D6177,scheduling_data!D:D&amp;scheduling_data!A:A,0)),"")</f>
        <v>Christian Litz</v>
      </c>
      <c r="J6177" t="str">
        <f t="shared" si="288"/>
        <v>No</v>
      </c>
      <c r="K6177" t="str">
        <f t="shared" si="289"/>
        <v>4245335.4166666667Christian Litz</v>
      </c>
      <c r="L6177" t="str">
        <f t="shared" si="290"/>
        <v>Yes</v>
      </c>
    </row>
    <row r="6178" spans="1:12" x14ac:dyDescent="0.3">
      <c r="A6178" t="s">
        <v>17</v>
      </c>
      <c r="B6178">
        <v>42</v>
      </c>
      <c r="C6178" s="1">
        <v>45358</v>
      </c>
      <c r="D6178" s="1">
        <v>45335.416666666664</v>
      </c>
      <c r="E6178">
        <v>108.31</v>
      </c>
      <c r="F6178" t="s">
        <v>9</v>
      </c>
      <c r="G6178" t="s">
        <v>18</v>
      </c>
      <c r="H6178">
        <v>97110</v>
      </c>
      <c r="I6178" t="str" cm="1">
        <f t="array" ref="I6178">IFERROR(INDEX(scheduling_data!H:H,MATCH(B6178&amp;D6178,scheduling_data!D:D&amp;scheduling_data!A:A,0)),"")</f>
        <v>Christian Litz</v>
      </c>
      <c r="J6178" t="str">
        <f t="shared" si="288"/>
        <v>No</v>
      </c>
      <c r="K6178" t="str">
        <f t="shared" si="289"/>
        <v>4245335.4166666667Christian Litz</v>
      </c>
      <c r="L6178" t="str">
        <f t="shared" si="290"/>
        <v>No</v>
      </c>
    </row>
    <row r="6179" spans="1:12" x14ac:dyDescent="0.3">
      <c r="A6179" t="s">
        <v>17</v>
      </c>
      <c r="B6179">
        <v>42</v>
      </c>
      <c r="C6179" s="1">
        <v>45358</v>
      </c>
      <c r="D6179" s="1">
        <v>45335.416666666664</v>
      </c>
      <c r="E6179">
        <v>30.57</v>
      </c>
      <c r="F6179" t="s">
        <v>19</v>
      </c>
      <c r="G6179" t="s">
        <v>20</v>
      </c>
      <c r="H6179">
        <v>97112</v>
      </c>
      <c r="I6179" t="str" cm="1">
        <f t="array" ref="I6179">IFERROR(INDEX(scheduling_data!H:H,MATCH(B6179&amp;D6179,scheduling_data!D:D&amp;scheduling_data!A:A,0)),"")</f>
        <v>Christian Litz</v>
      </c>
      <c r="J6179" t="str">
        <f t="shared" si="288"/>
        <v>No</v>
      </c>
      <c r="K6179" t="str">
        <f t="shared" si="289"/>
        <v>4245335.4166666667Christian Litz</v>
      </c>
      <c r="L6179" t="str">
        <f t="shared" si="290"/>
        <v>Yes</v>
      </c>
    </row>
    <row r="6180" spans="1:12" x14ac:dyDescent="0.3">
      <c r="A6180" t="s">
        <v>17</v>
      </c>
      <c r="B6180">
        <v>42</v>
      </c>
      <c r="C6180" s="1">
        <v>45358</v>
      </c>
      <c r="D6180" s="1">
        <v>45337.291666666664</v>
      </c>
      <c r="E6180">
        <v>95.83</v>
      </c>
      <c r="F6180" t="s">
        <v>9</v>
      </c>
      <c r="G6180" t="s">
        <v>18</v>
      </c>
      <c r="H6180">
        <v>97112</v>
      </c>
      <c r="I6180" t="str" cm="1">
        <f t="array" ref="I6180">IFERROR(INDEX(scheduling_data!H:H,MATCH(B6180&amp;D6180,scheduling_data!D:D&amp;scheduling_data!A:A,0)),"")</f>
        <v>Jessica Pittman</v>
      </c>
      <c r="J6180" t="str">
        <f t="shared" si="288"/>
        <v>No</v>
      </c>
      <c r="K6180" t="str">
        <f t="shared" si="289"/>
        <v>4245337.2916666667Jessica Pittman</v>
      </c>
      <c r="L6180" t="str">
        <f t="shared" si="290"/>
        <v>No</v>
      </c>
    </row>
    <row r="6181" spans="1:12" x14ac:dyDescent="0.3">
      <c r="A6181" t="s">
        <v>17</v>
      </c>
      <c r="B6181">
        <v>42</v>
      </c>
      <c r="C6181" s="1">
        <v>45358</v>
      </c>
      <c r="D6181" s="1">
        <v>45337.291666666664</v>
      </c>
      <c r="E6181">
        <v>108.31</v>
      </c>
      <c r="F6181" t="s">
        <v>9</v>
      </c>
      <c r="G6181" t="s">
        <v>18</v>
      </c>
      <c r="H6181">
        <v>97110</v>
      </c>
      <c r="I6181" t="str" cm="1">
        <f t="array" ref="I6181">IFERROR(INDEX(scheduling_data!H:H,MATCH(B6181&amp;D6181,scheduling_data!D:D&amp;scheduling_data!A:A,0)),"")</f>
        <v>Jessica Pittman</v>
      </c>
      <c r="J6181" t="str">
        <f t="shared" si="288"/>
        <v>No</v>
      </c>
      <c r="K6181" t="str">
        <f t="shared" si="289"/>
        <v>4245337.2916666667Jessica Pittman</v>
      </c>
      <c r="L6181" t="str">
        <f t="shared" si="290"/>
        <v>No</v>
      </c>
    </row>
    <row r="6182" spans="1:12" x14ac:dyDescent="0.3">
      <c r="A6182" t="s">
        <v>17</v>
      </c>
      <c r="B6182">
        <v>42</v>
      </c>
      <c r="C6182" s="1">
        <v>45358</v>
      </c>
      <c r="D6182" s="1">
        <v>45337.291666666664</v>
      </c>
      <c r="E6182">
        <v>31.69</v>
      </c>
      <c r="F6182" t="s">
        <v>19</v>
      </c>
      <c r="G6182" t="s">
        <v>20</v>
      </c>
      <c r="H6182">
        <v>97110</v>
      </c>
      <c r="I6182" t="str" cm="1">
        <f t="array" ref="I6182">IFERROR(INDEX(scheduling_data!H:H,MATCH(B6182&amp;D6182,scheduling_data!D:D&amp;scheduling_data!A:A,0)),"")</f>
        <v>Jessica Pittman</v>
      </c>
      <c r="J6182" t="str">
        <f t="shared" si="288"/>
        <v>No</v>
      </c>
      <c r="K6182" t="str">
        <f t="shared" si="289"/>
        <v>4245337.2916666667Jessica Pittman</v>
      </c>
      <c r="L6182" t="str">
        <f t="shared" si="290"/>
        <v>Yes</v>
      </c>
    </row>
    <row r="6183" spans="1:12" x14ac:dyDescent="0.3">
      <c r="A6183" t="s">
        <v>17</v>
      </c>
      <c r="B6183">
        <v>42</v>
      </c>
      <c r="C6183" s="1">
        <v>45358</v>
      </c>
      <c r="D6183" s="1">
        <v>45337.291666666664</v>
      </c>
      <c r="E6183">
        <v>54.17</v>
      </c>
      <c r="F6183" t="s">
        <v>19</v>
      </c>
      <c r="G6183" t="s">
        <v>20</v>
      </c>
      <c r="H6183">
        <v>97112</v>
      </c>
      <c r="I6183" t="str" cm="1">
        <f t="array" ref="I6183">IFERROR(INDEX(scheduling_data!H:H,MATCH(B6183&amp;D6183,scheduling_data!D:D&amp;scheduling_data!A:A,0)),"")</f>
        <v>Jessica Pittman</v>
      </c>
      <c r="J6183" t="str">
        <f t="shared" si="288"/>
        <v>No</v>
      </c>
      <c r="K6183" t="str">
        <f t="shared" si="289"/>
        <v>4245337.2916666667Jessica Pittman</v>
      </c>
      <c r="L6183" t="str">
        <f t="shared" si="290"/>
        <v>Yes</v>
      </c>
    </row>
    <row r="6184" spans="1:12" x14ac:dyDescent="0.3">
      <c r="A6184" t="s">
        <v>17</v>
      </c>
      <c r="B6184">
        <v>42</v>
      </c>
      <c r="C6184" s="1">
        <v>45363</v>
      </c>
      <c r="D6184" s="1">
        <v>45342.291666666664</v>
      </c>
      <c r="E6184">
        <v>31.69</v>
      </c>
      <c r="F6184" t="s">
        <v>19</v>
      </c>
      <c r="G6184" t="s">
        <v>20</v>
      </c>
      <c r="H6184">
        <v>97110</v>
      </c>
      <c r="I6184" t="str" cm="1">
        <f t="array" ref="I6184">IFERROR(INDEX(scheduling_data!H:H,MATCH(B6184&amp;D6184,scheduling_data!D:D&amp;scheduling_data!A:A,0)),"")</f>
        <v>Robert Crochet</v>
      </c>
      <c r="J6184" t="str">
        <f t="shared" si="288"/>
        <v>No</v>
      </c>
      <c r="K6184" t="str">
        <f t="shared" si="289"/>
        <v>4245342.2916666667Robert Crochet</v>
      </c>
      <c r="L6184" t="str">
        <f t="shared" si="290"/>
        <v>Yes</v>
      </c>
    </row>
    <row r="6185" spans="1:12" x14ac:dyDescent="0.3">
      <c r="A6185" t="s">
        <v>17</v>
      </c>
      <c r="B6185">
        <v>42</v>
      </c>
      <c r="C6185" s="1">
        <v>45363</v>
      </c>
      <c r="D6185" s="1">
        <v>45342.291666666664</v>
      </c>
      <c r="E6185">
        <v>44.43</v>
      </c>
      <c r="F6185" t="s">
        <v>9</v>
      </c>
      <c r="G6185" t="s">
        <v>18</v>
      </c>
      <c r="H6185">
        <v>97112</v>
      </c>
      <c r="I6185" t="str" cm="1">
        <f t="array" ref="I6185">IFERROR(INDEX(scheduling_data!H:H,MATCH(B6185&amp;D6185,scheduling_data!D:D&amp;scheduling_data!A:A,0)),"")</f>
        <v>Robert Crochet</v>
      </c>
      <c r="J6185" t="str">
        <f t="shared" si="288"/>
        <v>No</v>
      </c>
      <c r="K6185" t="str">
        <f t="shared" si="289"/>
        <v>4245342.2916666667Robert Crochet</v>
      </c>
      <c r="L6185" t="str">
        <f t="shared" si="290"/>
        <v>No</v>
      </c>
    </row>
    <row r="6186" spans="1:12" x14ac:dyDescent="0.3">
      <c r="A6186" t="s">
        <v>17</v>
      </c>
      <c r="B6186">
        <v>42</v>
      </c>
      <c r="C6186" s="1">
        <v>45363</v>
      </c>
      <c r="D6186" s="1">
        <v>45342.291666666664</v>
      </c>
      <c r="E6186">
        <v>30.57</v>
      </c>
      <c r="F6186" t="s">
        <v>19</v>
      </c>
      <c r="G6186" t="s">
        <v>20</v>
      </c>
      <c r="H6186">
        <v>97112</v>
      </c>
      <c r="I6186" t="str" cm="1">
        <f t="array" ref="I6186">IFERROR(INDEX(scheduling_data!H:H,MATCH(B6186&amp;D6186,scheduling_data!D:D&amp;scheduling_data!A:A,0)),"")</f>
        <v>Robert Crochet</v>
      </c>
      <c r="J6186" t="str">
        <f t="shared" si="288"/>
        <v>No</v>
      </c>
      <c r="K6186" t="str">
        <f t="shared" si="289"/>
        <v>4245342.2916666667Robert Crochet</v>
      </c>
      <c r="L6186" t="str">
        <f t="shared" si="290"/>
        <v>Yes</v>
      </c>
    </row>
    <row r="6187" spans="1:12" x14ac:dyDescent="0.3">
      <c r="A6187" t="s">
        <v>17</v>
      </c>
      <c r="B6187">
        <v>42</v>
      </c>
      <c r="C6187" s="1">
        <v>45363</v>
      </c>
      <c r="D6187" s="1">
        <v>45342.291666666664</v>
      </c>
      <c r="E6187">
        <v>108.31</v>
      </c>
      <c r="F6187" t="s">
        <v>9</v>
      </c>
      <c r="G6187" t="s">
        <v>18</v>
      </c>
      <c r="H6187">
        <v>97110</v>
      </c>
      <c r="I6187" t="str" cm="1">
        <f t="array" ref="I6187">IFERROR(INDEX(scheduling_data!H:H,MATCH(B6187&amp;D6187,scheduling_data!D:D&amp;scheduling_data!A:A,0)),"")</f>
        <v>Robert Crochet</v>
      </c>
      <c r="J6187" t="str">
        <f t="shared" si="288"/>
        <v>No</v>
      </c>
      <c r="K6187" t="str">
        <f t="shared" si="289"/>
        <v>4245342.2916666667Robert Crochet</v>
      </c>
      <c r="L6187" t="str">
        <f t="shared" si="290"/>
        <v>No</v>
      </c>
    </row>
    <row r="6188" spans="1:12" x14ac:dyDescent="0.3">
      <c r="A6188" t="s">
        <v>17</v>
      </c>
      <c r="B6188">
        <v>42</v>
      </c>
      <c r="C6188" s="1">
        <v>45363</v>
      </c>
      <c r="D6188" s="1">
        <v>45349.291666666664</v>
      </c>
      <c r="E6188">
        <v>10.84</v>
      </c>
      <c r="F6188" t="s">
        <v>19</v>
      </c>
      <c r="G6188" t="s">
        <v>20</v>
      </c>
      <c r="H6188">
        <v>97110</v>
      </c>
      <c r="I6188" t="str" cm="1">
        <f t="array" ref="I6188">IFERROR(INDEX(scheduling_data!H:H,MATCH(B6188&amp;D6188,scheduling_data!D:D&amp;scheduling_data!A:A,0)),"")</f>
        <v>Robert Crochet</v>
      </c>
      <c r="J6188" t="str">
        <f t="shared" si="288"/>
        <v>No</v>
      </c>
      <c r="K6188" t="str">
        <f t="shared" si="289"/>
        <v>4245349.2916666667Robert Crochet</v>
      </c>
      <c r="L6188" t="str">
        <f t="shared" si="290"/>
        <v>Yes</v>
      </c>
    </row>
    <row r="6189" spans="1:12" x14ac:dyDescent="0.3">
      <c r="A6189" t="s">
        <v>17</v>
      </c>
      <c r="B6189">
        <v>42</v>
      </c>
      <c r="C6189" s="1">
        <v>45363</v>
      </c>
      <c r="D6189" s="1">
        <v>45349.291666666664</v>
      </c>
      <c r="E6189">
        <v>54.16</v>
      </c>
      <c r="F6189" t="s">
        <v>9</v>
      </c>
      <c r="G6189" t="s">
        <v>18</v>
      </c>
      <c r="H6189">
        <v>97110</v>
      </c>
      <c r="I6189" t="str" cm="1">
        <f t="array" ref="I6189">IFERROR(INDEX(scheduling_data!H:H,MATCH(B6189&amp;D6189,scheduling_data!D:D&amp;scheduling_data!A:A,0)),"")</f>
        <v>Robert Crochet</v>
      </c>
      <c r="J6189" t="str">
        <f t="shared" si="288"/>
        <v>No</v>
      </c>
      <c r="K6189" t="str">
        <f t="shared" si="289"/>
        <v>4245349.2916666667Robert Crochet</v>
      </c>
      <c r="L6189" t="str">
        <f t="shared" si="290"/>
        <v>No</v>
      </c>
    </row>
    <row r="6190" spans="1:12" x14ac:dyDescent="0.3">
      <c r="A6190" t="s">
        <v>17</v>
      </c>
      <c r="B6190">
        <v>42</v>
      </c>
      <c r="C6190" s="1">
        <v>45363</v>
      </c>
      <c r="D6190" s="1">
        <v>45349.291666666664</v>
      </c>
      <c r="E6190">
        <v>54.17</v>
      </c>
      <c r="F6190" t="s">
        <v>19</v>
      </c>
      <c r="G6190" t="s">
        <v>20</v>
      </c>
      <c r="H6190">
        <v>97112</v>
      </c>
      <c r="I6190" t="str" cm="1">
        <f t="array" ref="I6190">IFERROR(INDEX(scheduling_data!H:H,MATCH(B6190&amp;D6190,scheduling_data!D:D&amp;scheduling_data!A:A,0)),"")</f>
        <v>Robert Crochet</v>
      </c>
      <c r="J6190" t="str">
        <f t="shared" si="288"/>
        <v>No</v>
      </c>
      <c r="K6190" t="str">
        <f t="shared" si="289"/>
        <v>4245349.2916666667Robert Crochet</v>
      </c>
      <c r="L6190" t="str">
        <f t="shared" si="290"/>
        <v>Yes</v>
      </c>
    </row>
    <row r="6191" spans="1:12" x14ac:dyDescent="0.3">
      <c r="A6191" t="s">
        <v>17</v>
      </c>
      <c r="B6191">
        <v>42</v>
      </c>
      <c r="C6191" s="1">
        <v>45363</v>
      </c>
      <c r="D6191" s="1">
        <v>45349.291666666664</v>
      </c>
      <c r="E6191">
        <v>95.83</v>
      </c>
      <c r="F6191" t="s">
        <v>9</v>
      </c>
      <c r="G6191" t="s">
        <v>18</v>
      </c>
      <c r="H6191">
        <v>97112</v>
      </c>
      <c r="I6191" t="str" cm="1">
        <f t="array" ref="I6191">IFERROR(INDEX(scheduling_data!H:H,MATCH(B6191&amp;D6191,scheduling_data!D:D&amp;scheduling_data!A:A,0)),"")</f>
        <v>Robert Crochet</v>
      </c>
      <c r="J6191" t="str">
        <f t="shared" si="288"/>
        <v>No</v>
      </c>
      <c r="K6191" t="str">
        <f t="shared" si="289"/>
        <v>4245349.2916666667Robert Crochet</v>
      </c>
      <c r="L6191" t="str">
        <f t="shared" si="290"/>
        <v>No</v>
      </c>
    </row>
    <row r="6192" spans="1:12" x14ac:dyDescent="0.3">
      <c r="A6192" t="s">
        <v>17</v>
      </c>
      <c r="B6192">
        <v>42</v>
      </c>
      <c r="C6192" s="1">
        <v>45363</v>
      </c>
      <c r="D6192" s="1">
        <v>45351.291666666664</v>
      </c>
      <c r="E6192">
        <v>10.84</v>
      </c>
      <c r="F6192" t="s">
        <v>19</v>
      </c>
      <c r="G6192" t="s">
        <v>20</v>
      </c>
      <c r="H6192">
        <v>97110</v>
      </c>
      <c r="I6192" t="str" cm="1">
        <f t="array" ref="I6192">IFERROR(INDEX(scheduling_data!H:H,MATCH(B6192&amp;D6192,scheduling_data!D:D&amp;scheduling_data!A:A,0)),"")</f>
        <v>Katherine Tyree</v>
      </c>
      <c r="J6192" t="str">
        <f t="shared" si="288"/>
        <v>No</v>
      </c>
      <c r="K6192" t="str">
        <f t="shared" si="289"/>
        <v>4245351.2916666667Katherine Tyree</v>
      </c>
      <c r="L6192" t="str">
        <f t="shared" si="290"/>
        <v>Yes</v>
      </c>
    </row>
    <row r="6193" spans="1:12" x14ac:dyDescent="0.3">
      <c r="A6193" t="s">
        <v>17</v>
      </c>
      <c r="B6193">
        <v>42</v>
      </c>
      <c r="C6193" s="1">
        <v>45363</v>
      </c>
      <c r="D6193" s="1">
        <v>45351.291666666664</v>
      </c>
      <c r="E6193">
        <v>54.16</v>
      </c>
      <c r="F6193" t="s">
        <v>9</v>
      </c>
      <c r="G6193" t="s">
        <v>18</v>
      </c>
      <c r="H6193">
        <v>97110</v>
      </c>
      <c r="I6193" t="str" cm="1">
        <f t="array" ref="I6193">IFERROR(INDEX(scheduling_data!H:H,MATCH(B6193&amp;D6193,scheduling_data!D:D&amp;scheduling_data!A:A,0)),"")</f>
        <v>Katherine Tyree</v>
      </c>
      <c r="J6193" t="str">
        <f t="shared" si="288"/>
        <v>No</v>
      </c>
      <c r="K6193" t="str">
        <f t="shared" si="289"/>
        <v>4245351.2916666667Katherine Tyree</v>
      </c>
      <c r="L6193" t="str">
        <f t="shared" si="290"/>
        <v>No</v>
      </c>
    </row>
    <row r="6194" spans="1:12" x14ac:dyDescent="0.3">
      <c r="A6194" t="s">
        <v>17</v>
      </c>
      <c r="B6194">
        <v>42</v>
      </c>
      <c r="C6194" s="1">
        <v>45363</v>
      </c>
      <c r="D6194" s="1">
        <v>45351.291666666664</v>
      </c>
      <c r="E6194">
        <v>30.57</v>
      </c>
      <c r="F6194" t="s">
        <v>19</v>
      </c>
      <c r="G6194" t="s">
        <v>20</v>
      </c>
      <c r="H6194">
        <v>97112</v>
      </c>
      <c r="I6194" t="str" cm="1">
        <f t="array" ref="I6194">IFERROR(INDEX(scheduling_data!H:H,MATCH(B6194&amp;D6194,scheduling_data!D:D&amp;scheduling_data!A:A,0)),"")</f>
        <v>Katherine Tyree</v>
      </c>
      <c r="J6194" t="str">
        <f t="shared" si="288"/>
        <v>No</v>
      </c>
      <c r="K6194" t="str">
        <f t="shared" si="289"/>
        <v>4245351.2916666667Katherine Tyree</v>
      </c>
      <c r="L6194" t="str">
        <f t="shared" si="290"/>
        <v>Yes</v>
      </c>
    </row>
    <row r="6195" spans="1:12" x14ac:dyDescent="0.3">
      <c r="A6195" t="s">
        <v>17</v>
      </c>
      <c r="B6195">
        <v>42</v>
      </c>
      <c r="C6195" s="1">
        <v>45363</v>
      </c>
      <c r="D6195" s="1">
        <v>45351.291666666664</v>
      </c>
      <c r="E6195">
        <v>44.43</v>
      </c>
      <c r="F6195" t="s">
        <v>9</v>
      </c>
      <c r="G6195" t="s">
        <v>18</v>
      </c>
      <c r="H6195">
        <v>97112</v>
      </c>
      <c r="I6195" t="str" cm="1">
        <f t="array" ref="I6195">IFERROR(INDEX(scheduling_data!H:H,MATCH(B6195&amp;D6195,scheduling_data!D:D&amp;scheduling_data!A:A,0)),"")</f>
        <v>Katherine Tyree</v>
      </c>
      <c r="J6195" t="str">
        <f t="shared" si="288"/>
        <v>No</v>
      </c>
      <c r="K6195" t="str">
        <f t="shared" si="289"/>
        <v>4245351.2916666667Katherine Tyree</v>
      </c>
      <c r="L6195" t="str">
        <f t="shared" si="290"/>
        <v>No</v>
      </c>
    </row>
    <row r="6196" spans="1:12" x14ac:dyDescent="0.3">
      <c r="A6196" t="s">
        <v>17</v>
      </c>
      <c r="B6196">
        <v>42</v>
      </c>
      <c r="C6196" s="1">
        <v>45363</v>
      </c>
      <c r="D6196" s="1">
        <v>45351.291666666664</v>
      </c>
      <c r="E6196">
        <v>19.489999999999998</v>
      </c>
      <c r="F6196" t="s">
        <v>19</v>
      </c>
      <c r="G6196" t="s">
        <v>20</v>
      </c>
      <c r="H6196">
        <v>97140</v>
      </c>
      <c r="I6196" t="str" cm="1">
        <f t="array" ref="I6196">IFERROR(INDEX(scheduling_data!H:H,MATCH(B6196&amp;D6196,scheduling_data!D:D&amp;scheduling_data!A:A,0)),"")</f>
        <v>Katherine Tyree</v>
      </c>
      <c r="J6196" t="str">
        <f t="shared" si="288"/>
        <v>No</v>
      </c>
      <c r="K6196" t="str">
        <f t="shared" si="289"/>
        <v>4245351.2916666667Katherine Tyree</v>
      </c>
      <c r="L6196" t="str">
        <f t="shared" si="290"/>
        <v>Yes</v>
      </c>
    </row>
    <row r="6197" spans="1:12" x14ac:dyDescent="0.3">
      <c r="A6197" t="s">
        <v>17</v>
      </c>
      <c r="B6197">
        <v>42</v>
      </c>
      <c r="C6197" s="1">
        <v>45363</v>
      </c>
      <c r="D6197" s="1">
        <v>45351.291666666664</v>
      </c>
      <c r="E6197">
        <v>55.51</v>
      </c>
      <c r="F6197" t="s">
        <v>9</v>
      </c>
      <c r="G6197" t="s">
        <v>18</v>
      </c>
      <c r="H6197">
        <v>97140</v>
      </c>
      <c r="I6197" t="str" cm="1">
        <f t="array" ref="I6197">IFERROR(INDEX(scheduling_data!H:H,MATCH(B6197&amp;D6197,scheduling_data!D:D&amp;scheduling_data!A:A,0)),"")</f>
        <v>Katherine Tyree</v>
      </c>
      <c r="J6197" t="str">
        <f t="shared" si="288"/>
        <v>No</v>
      </c>
      <c r="K6197" t="str">
        <f t="shared" si="289"/>
        <v>4245351.2916666667Katherine Tyree</v>
      </c>
      <c r="L6197" t="str">
        <f t="shared" si="290"/>
        <v>No</v>
      </c>
    </row>
    <row r="6198" spans="1:12" x14ac:dyDescent="0.3">
      <c r="A6198" t="s">
        <v>17</v>
      </c>
      <c r="B6198">
        <v>42</v>
      </c>
      <c r="C6198" s="1">
        <v>45358</v>
      </c>
      <c r="D6198" s="1">
        <v>45330.291666666664</v>
      </c>
      <c r="E6198">
        <v>32.79</v>
      </c>
      <c r="F6198" t="s">
        <v>19</v>
      </c>
      <c r="G6198" t="s">
        <v>20</v>
      </c>
      <c r="H6198">
        <v>97530</v>
      </c>
      <c r="I6198" t="str" cm="1">
        <f t="array" ref="I6198">IFERROR(INDEX(scheduling_data!H:H,MATCH(B6198&amp;D6198,scheduling_data!D:D&amp;scheduling_data!A:A,0)),"")</f>
        <v>Robert Crochet</v>
      </c>
      <c r="J6198" t="str">
        <f t="shared" si="288"/>
        <v>No</v>
      </c>
      <c r="K6198" t="str">
        <f t="shared" si="289"/>
        <v>4245330.2916666667Robert Crochet</v>
      </c>
      <c r="L6198" t="str">
        <f t="shared" si="290"/>
        <v>Yes</v>
      </c>
    </row>
    <row r="6199" spans="1:12" x14ac:dyDescent="0.3">
      <c r="A6199" t="s">
        <v>17</v>
      </c>
      <c r="B6199">
        <v>42</v>
      </c>
      <c r="C6199" s="1">
        <v>45358</v>
      </c>
      <c r="D6199" s="1">
        <v>45330.291666666664</v>
      </c>
      <c r="E6199">
        <v>51.4</v>
      </c>
      <c r="F6199" t="s">
        <v>9</v>
      </c>
      <c r="G6199" t="s">
        <v>18</v>
      </c>
      <c r="H6199">
        <v>97112</v>
      </c>
      <c r="I6199" t="str" cm="1">
        <f t="array" ref="I6199">IFERROR(INDEX(scheduling_data!H:H,MATCH(B6199&amp;D6199,scheduling_data!D:D&amp;scheduling_data!A:A,0)),"")</f>
        <v>Robert Crochet</v>
      </c>
      <c r="J6199" t="str">
        <f t="shared" si="288"/>
        <v>No</v>
      </c>
      <c r="K6199" t="str">
        <f t="shared" si="289"/>
        <v>4245330.2916666667Robert Crochet</v>
      </c>
      <c r="L6199" t="str">
        <f t="shared" si="290"/>
        <v>No</v>
      </c>
    </row>
    <row r="6200" spans="1:12" x14ac:dyDescent="0.3">
      <c r="A6200" t="s">
        <v>17</v>
      </c>
      <c r="B6200">
        <v>42</v>
      </c>
      <c r="C6200" s="1">
        <v>45358</v>
      </c>
      <c r="D6200" s="1">
        <v>45330.291666666664</v>
      </c>
      <c r="E6200">
        <v>42.21</v>
      </c>
      <c r="F6200" t="s">
        <v>9</v>
      </c>
      <c r="G6200" t="s">
        <v>18</v>
      </c>
      <c r="H6200">
        <v>97530</v>
      </c>
      <c r="I6200" t="str" cm="1">
        <f t="array" ref="I6200">IFERROR(INDEX(scheduling_data!H:H,MATCH(B6200&amp;D6200,scheduling_data!D:D&amp;scheduling_data!A:A,0)),"")</f>
        <v>Robert Crochet</v>
      </c>
      <c r="J6200" t="str">
        <f t="shared" si="288"/>
        <v>No</v>
      </c>
      <c r="K6200" t="str">
        <f t="shared" si="289"/>
        <v>4245330.2916666667Robert Crochet</v>
      </c>
      <c r="L6200" t="str">
        <f t="shared" si="290"/>
        <v>No</v>
      </c>
    </row>
    <row r="6201" spans="1:12" x14ac:dyDescent="0.3">
      <c r="A6201" t="s">
        <v>17</v>
      </c>
      <c r="B6201">
        <v>42</v>
      </c>
      <c r="C6201" s="1">
        <v>45358</v>
      </c>
      <c r="D6201" s="1">
        <v>45330.291666666664</v>
      </c>
      <c r="E6201">
        <v>23.6</v>
      </c>
      <c r="F6201" t="s">
        <v>19</v>
      </c>
      <c r="G6201" t="s">
        <v>20</v>
      </c>
      <c r="H6201">
        <v>97112</v>
      </c>
      <c r="I6201" t="str" cm="1">
        <f t="array" ref="I6201">IFERROR(INDEX(scheduling_data!H:H,MATCH(B6201&amp;D6201,scheduling_data!D:D&amp;scheduling_data!A:A,0)),"")</f>
        <v>Robert Crochet</v>
      </c>
      <c r="J6201" t="str">
        <f t="shared" si="288"/>
        <v>No</v>
      </c>
      <c r="K6201" t="str">
        <f t="shared" si="289"/>
        <v>4245330.2916666667Robert Crochet</v>
      </c>
      <c r="L6201" t="str">
        <f t="shared" si="290"/>
        <v>Yes</v>
      </c>
    </row>
    <row r="6202" spans="1:12" x14ac:dyDescent="0.3">
      <c r="A6202" t="s">
        <v>17</v>
      </c>
      <c r="B6202">
        <v>42</v>
      </c>
      <c r="C6202" s="1">
        <v>45358</v>
      </c>
      <c r="D6202" s="1">
        <v>45330.291666666664</v>
      </c>
      <c r="E6202">
        <v>31.69</v>
      </c>
      <c r="F6202" t="s">
        <v>19</v>
      </c>
      <c r="G6202" t="s">
        <v>20</v>
      </c>
      <c r="H6202">
        <v>97110</v>
      </c>
      <c r="I6202" t="str" cm="1">
        <f t="array" ref="I6202">IFERROR(INDEX(scheduling_data!H:H,MATCH(B6202&amp;D6202,scheduling_data!D:D&amp;scheduling_data!A:A,0)),"")</f>
        <v>Robert Crochet</v>
      </c>
      <c r="J6202" t="str">
        <f t="shared" si="288"/>
        <v>No</v>
      </c>
      <c r="K6202" t="str">
        <f t="shared" si="289"/>
        <v>4245330.2916666667Robert Crochet</v>
      </c>
      <c r="L6202" t="str">
        <f t="shared" si="290"/>
        <v>Yes</v>
      </c>
    </row>
    <row r="6203" spans="1:12" x14ac:dyDescent="0.3">
      <c r="A6203" t="s">
        <v>17</v>
      </c>
      <c r="B6203">
        <v>42</v>
      </c>
      <c r="C6203" s="1">
        <v>45358</v>
      </c>
      <c r="D6203" s="1">
        <v>45330.291666666664</v>
      </c>
      <c r="E6203">
        <v>108.31</v>
      </c>
      <c r="F6203" t="s">
        <v>9</v>
      </c>
      <c r="G6203" t="s">
        <v>18</v>
      </c>
      <c r="H6203">
        <v>97110</v>
      </c>
      <c r="I6203" t="str" cm="1">
        <f t="array" ref="I6203">IFERROR(INDEX(scheduling_data!H:H,MATCH(B6203&amp;D6203,scheduling_data!D:D&amp;scheduling_data!A:A,0)),"")</f>
        <v>Robert Crochet</v>
      </c>
      <c r="J6203" t="str">
        <f t="shared" si="288"/>
        <v>No</v>
      </c>
      <c r="K6203" t="str">
        <f t="shared" si="289"/>
        <v>4245330.2916666667Robert Crochet</v>
      </c>
      <c r="L6203" t="str">
        <f t="shared" si="290"/>
        <v>No</v>
      </c>
    </row>
    <row r="6204" spans="1:12" x14ac:dyDescent="0.3">
      <c r="A6204" t="s">
        <v>80</v>
      </c>
      <c r="B6204">
        <v>217</v>
      </c>
      <c r="C6204" s="1">
        <v>45359</v>
      </c>
      <c r="D6204" s="1">
        <v>45341.625</v>
      </c>
      <c r="E6204">
        <v>64.81</v>
      </c>
      <c r="F6204" t="s">
        <v>19</v>
      </c>
      <c r="G6204" t="s">
        <v>51</v>
      </c>
      <c r="H6204">
        <v>92507</v>
      </c>
      <c r="I6204" t="str" cm="1">
        <f t="array" ref="I6204">IFERROR(INDEX(scheduling_data!H:H,MATCH(B6204&amp;D6204,scheduling_data!D:D&amp;scheduling_data!A:A,0)),"")</f>
        <v>Victoria Miley</v>
      </c>
      <c r="J6204" t="str">
        <f t="shared" si="288"/>
        <v>No</v>
      </c>
      <c r="K6204" t="str">
        <f t="shared" si="289"/>
        <v>21745341.625Victoria Miley</v>
      </c>
      <c r="L6204" t="str">
        <f t="shared" si="290"/>
        <v>Yes</v>
      </c>
    </row>
    <row r="6205" spans="1:12" x14ac:dyDescent="0.3">
      <c r="A6205" t="s">
        <v>80</v>
      </c>
      <c r="B6205">
        <v>217</v>
      </c>
      <c r="C6205" s="1">
        <v>45359</v>
      </c>
      <c r="D6205" s="1">
        <v>45341.625</v>
      </c>
      <c r="E6205">
        <v>85.19</v>
      </c>
      <c r="F6205" t="s">
        <v>9</v>
      </c>
      <c r="G6205" t="s">
        <v>52</v>
      </c>
      <c r="H6205">
        <v>92507</v>
      </c>
      <c r="I6205" t="str" cm="1">
        <f t="array" ref="I6205">IFERROR(INDEX(scheduling_data!H:H,MATCH(B6205&amp;D6205,scheduling_data!D:D&amp;scheduling_data!A:A,0)),"")</f>
        <v>Victoria Miley</v>
      </c>
      <c r="J6205" t="str">
        <f t="shared" si="288"/>
        <v>No</v>
      </c>
      <c r="K6205" t="str">
        <f t="shared" si="289"/>
        <v>21745341.625Victoria Miley</v>
      </c>
      <c r="L6205" t="str">
        <f t="shared" si="290"/>
        <v>No</v>
      </c>
    </row>
    <row r="6206" spans="1:12" x14ac:dyDescent="0.3">
      <c r="A6206" t="s">
        <v>80</v>
      </c>
      <c r="B6206">
        <v>217</v>
      </c>
      <c r="C6206" s="1">
        <v>45359</v>
      </c>
      <c r="D6206" s="1">
        <v>45345.479166666664</v>
      </c>
      <c r="E6206">
        <v>64.81</v>
      </c>
      <c r="F6206" t="s">
        <v>19</v>
      </c>
      <c r="G6206" t="s">
        <v>51</v>
      </c>
      <c r="H6206">
        <v>92507</v>
      </c>
      <c r="I6206" t="str" cm="1">
        <f t="array" ref="I6206">IFERROR(INDEX(scheduling_data!H:H,MATCH(B6206&amp;D6206,scheduling_data!D:D&amp;scheduling_data!A:A,0)),"")</f>
        <v>D'Anna Pullen</v>
      </c>
      <c r="J6206" t="str">
        <f t="shared" si="288"/>
        <v>No</v>
      </c>
      <c r="K6206" t="str">
        <f t="shared" si="289"/>
        <v>21745345.4791666667D'Anna Pullen</v>
      </c>
      <c r="L6206" t="str">
        <f t="shared" si="290"/>
        <v>Yes</v>
      </c>
    </row>
    <row r="6207" spans="1:12" x14ac:dyDescent="0.3">
      <c r="A6207" t="s">
        <v>80</v>
      </c>
      <c r="B6207">
        <v>217</v>
      </c>
      <c r="C6207" s="1">
        <v>45359</v>
      </c>
      <c r="D6207" s="1">
        <v>45345.479166666664</v>
      </c>
      <c r="E6207">
        <v>85.19</v>
      </c>
      <c r="F6207" t="s">
        <v>9</v>
      </c>
      <c r="G6207" t="s">
        <v>52</v>
      </c>
      <c r="H6207">
        <v>92507</v>
      </c>
      <c r="I6207" t="str" cm="1">
        <f t="array" ref="I6207">IFERROR(INDEX(scheduling_data!H:H,MATCH(B6207&amp;D6207,scheduling_data!D:D&amp;scheduling_data!A:A,0)),"")</f>
        <v>D'Anna Pullen</v>
      </c>
      <c r="J6207" t="str">
        <f t="shared" si="288"/>
        <v>No</v>
      </c>
      <c r="K6207" t="str">
        <f t="shared" si="289"/>
        <v>21745345.4791666667D'Anna Pullen</v>
      </c>
      <c r="L6207" t="str">
        <f t="shared" si="290"/>
        <v>No</v>
      </c>
    </row>
    <row r="6208" spans="1:12" x14ac:dyDescent="0.3">
      <c r="A6208" t="s">
        <v>80</v>
      </c>
      <c r="B6208">
        <v>217</v>
      </c>
      <c r="C6208" s="1">
        <v>45366</v>
      </c>
      <c r="D6208" s="1">
        <v>45350.625</v>
      </c>
      <c r="E6208">
        <v>46.61</v>
      </c>
      <c r="F6208" t="s">
        <v>9</v>
      </c>
      <c r="G6208" t="s">
        <v>52</v>
      </c>
      <c r="H6208">
        <v>97112</v>
      </c>
      <c r="I6208" t="str" cm="1">
        <f t="array" ref="I6208">IFERROR(INDEX(scheduling_data!H:H,MATCH(B6208&amp;D6208,scheduling_data!D:D&amp;scheduling_data!A:A,0)),"")</f>
        <v>Heidi Molaison</v>
      </c>
      <c r="J6208" t="str">
        <f t="shared" si="288"/>
        <v>No</v>
      </c>
      <c r="K6208" t="str">
        <f t="shared" si="289"/>
        <v>21745350.625Heidi Molaison</v>
      </c>
      <c r="L6208" t="str">
        <f t="shared" si="290"/>
        <v>No</v>
      </c>
    </row>
    <row r="6209" spans="1:12" x14ac:dyDescent="0.3">
      <c r="A6209" t="s">
        <v>80</v>
      </c>
      <c r="B6209">
        <v>217</v>
      </c>
      <c r="C6209" s="1">
        <v>45366</v>
      </c>
      <c r="D6209" s="1">
        <v>45350.625</v>
      </c>
      <c r="E6209">
        <v>28.39</v>
      </c>
      <c r="F6209" t="s">
        <v>19</v>
      </c>
      <c r="G6209" t="s">
        <v>51</v>
      </c>
      <c r="H6209">
        <v>97112</v>
      </c>
      <c r="I6209" t="str" cm="1">
        <f t="array" ref="I6209">IFERROR(INDEX(scheduling_data!H:H,MATCH(B6209&amp;D6209,scheduling_data!D:D&amp;scheduling_data!A:A,0)),"")</f>
        <v>Heidi Molaison</v>
      </c>
      <c r="J6209" t="str">
        <f t="shared" si="288"/>
        <v>No</v>
      </c>
      <c r="K6209" t="str">
        <f t="shared" si="289"/>
        <v>21745350.625Heidi Molaison</v>
      </c>
      <c r="L6209" t="str">
        <f t="shared" si="290"/>
        <v>Yes</v>
      </c>
    </row>
    <row r="6210" spans="1:12" x14ac:dyDescent="0.3">
      <c r="A6210" t="s">
        <v>33</v>
      </c>
      <c r="B6210">
        <v>218</v>
      </c>
      <c r="C6210" s="1">
        <v>45365</v>
      </c>
      <c r="D6210" s="1">
        <v>45348.708333333336</v>
      </c>
      <c r="E6210">
        <v>64.81</v>
      </c>
      <c r="F6210" t="s">
        <v>19</v>
      </c>
      <c r="H6210">
        <v>92507</v>
      </c>
      <c r="I6210" t="str" cm="1">
        <f t="array" ref="I6210">IFERROR(INDEX(scheduling_data!H:H,MATCH(B6210&amp;D6210,scheduling_data!D:D&amp;scheduling_data!A:A,0)),"")</f>
        <v>Annette Fertitta</v>
      </c>
      <c r="J6210" t="str">
        <f t="shared" si="288"/>
        <v>No</v>
      </c>
      <c r="K6210" t="str">
        <f t="shared" si="289"/>
        <v>21845348.7083333333Annette Fertitta</v>
      </c>
      <c r="L6210" t="str">
        <f t="shared" si="290"/>
        <v>Yes</v>
      </c>
    </row>
    <row r="6211" spans="1:12" x14ac:dyDescent="0.3">
      <c r="A6211" t="s">
        <v>33</v>
      </c>
      <c r="B6211">
        <v>218</v>
      </c>
      <c r="C6211" s="1">
        <v>45365</v>
      </c>
      <c r="D6211" s="1">
        <v>45348.708333333336</v>
      </c>
      <c r="E6211">
        <v>85.19</v>
      </c>
      <c r="F6211" t="s">
        <v>9</v>
      </c>
      <c r="H6211">
        <v>92507</v>
      </c>
      <c r="I6211" t="str" cm="1">
        <f t="array" ref="I6211">IFERROR(INDEX(scheduling_data!H:H,MATCH(B6211&amp;D6211,scheduling_data!D:D&amp;scheduling_data!A:A,0)),"")</f>
        <v>Annette Fertitta</v>
      </c>
      <c r="J6211" t="str">
        <f t="shared" ref="J6211:J6274" si="291">IF(I6211="", "Yes", "No")</f>
        <v>No</v>
      </c>
      <c r="K6211" t="str">
        <f t="shared" ref="K6211:K6274" si="292">IF(I6211="",B6211&amp;D6211,B6211&amp;D6211&amp;I6211)</f>
        <v>21845348.7083333333Annette Fertitta</v>
      </c>
      <c r="L6211" t="str">
        <f t="shared" ref="L6211:L6274" si="293">IF(OR(F6211="Cash", F6211="Check", F6211="EFT", F6211="Credit Card", F6211="Visa", F6211="Mastercard", F6211="AMEX"), "Yes", "No")</f>
        <v>No</v>
      </c>
    </row>
    <row r="6212" spans="1:12" x14ac:dyDescent="0.3">
      <c r="A6212" t="s">
        <v>137</v>
      </c>
      <c r="B6212">
        <v>319</v>
      </c>
      <c r="C6212" s="1">
        <v>45352</v>
      </c>
      <c r="D6212" s="1">
        <v>45334.541666666664</v>
      </c>
      <c r="E6212">
        <v>18.600000000000001</v>
      </c>
      <c r="F6212" t="s">
        <v>19</v>
      </c>
      <c r="G6212" t="s">
        <v>57</v>
      </c>
      <c r="H6212">
        <v>97530</v>
      </c>
      <c r="I6212" t="str" cm="1">
        <f t="array" ref="I6212">IFERROR(INDEX(scheduling_data!H:H,MATCH(B6212&amp;D6212,scheduling_data!D:D&amp;scheduling_data!A:A,0)),"")</f>
        <v>Katherine Tyree</v>
      </c>
      <c r="J6212" t="str">
        <f t="shared" si="291"/>
        <v>No</v>
      </c>
      <c r="K6212" t="str">
        <f t="shared" si="292"/>
        <v>31945334.5416666667Katherine Tyree</v>
      </c>
      <c r="L6212" t="str">
        <f t="shared" si="293"/>
        <v>Yes</v>
      </c>
    </row>
    <row r="6213" spans="1:12" x14ac:dyDescent="0.3">
      <c r="A6213" t="s">
        <v>137</v>
      </c>
      <c r="B6213">
        <v>319</v>
      </c>
      <c r="C6213" s="1">
        <v>45352</v>
      </c>
      <c r="D6213" s="1">
        <v>45334.541666666664</v>
      </c>
      <c r="E6213">
        <v>9.06</v>
      </c>
      <c r="F6213" t="s">
        <v>9</v>
      </c>
      <c r="G6213" t="s">
        <v>54</v>
      </c>
      <c r="H6213">
        <v>97530</v>
      </c>
      <c r="I6213" t="str" cm="1">
        <f t="array" ref="I6213">IFERROR(INDEX(scheduling_data!H:H,MATCH(B6213&amp;D6213,scheduling_data!D:D&amp;scheduling_data!A:A,0)),"")</f>
        <v>Katherine Tyree</v>
      </c>
      <c r="J6213" t="str">
        <f t="shared" si="291"/>
        <v>No</v>
      </c>
      <c r="K6213" t="str">
        <f t="shared" si="292"/>
        <v>31945334.5416666667Katherine Tyree</v>
      </c>
      <c r="L6213" t="str">
        <f t="shared" si="293"/>
        <v>No</v>
      </c>
    </row>
    <row r="6214" spans="1:12" x14ac:dyDescent="0.3">
      <c r="A6214" t="s">
        <v>137</v>
      </c>
      <c r="B6214">
        <v>319</v>
      </c>
      <c r="C6214" s="1">
        <v>45352</v>
      </c>
      <c r="D6214" s="1">
        <v>45334.541666666664</v>
      </c>
      <c r="E6214">
        <v>0.38</v>
      </c>
      <c r="F6214" t="s">
        <v>9</v>
      </c>
      <c r="G6214" t="s">
        <v>55</v>
      </c>
      <c r="H6214">
        <v>97530</v>
      </c>
      <c r="I6214" t="str" cm="1">
        <f t="array" ref="I6214">IFERROR(INDEX(scheduling_data!H:H,MATCH(B6214&amp;D6214,scheduling_data!D:D&amp;scheduling_data!A:A,0)),"")</f>
        <v>Katherine Tyree</v>
      </c>
      <c r="J6214" t="str">
        <f t="shared" si="291"/>
        <v>No</v>
      </c>
      <c r="K6214" t="str">
        <f t="shared" si="292"/>
        <v>31945334.5416666667Katherine Tyree</v>
      </c>
      <c r="L6214" t="str">
        <f t="shared" si="293"/>
        <v>No</v>
      </c>
    </row>
    <row r="6215" spans="1:12" x14ac:dyDescent="0.3">
      <c r="A6215" t="s">
        <v>137</v>
      </c>
      <c r="B6215">
        <v>319</v>
      </c>
      <c r="C6215" s="1">
        <v>45352</v>
      </c>
      <c r="D6215" s="1">
        <v>45334.541666666664</v>
      </c>
      <c r="E6215">
        <v>42.21</v>
      </c>
      <c r="F6215" t="s">
        <v>9</v>
      </c>
      <c r="G6215" t="s">
        <v>56</v>
      </c>
      <c r="H6215">
        <v>97530</v>
      </c>
      <c r="I6215" t="str" cm="1">
        <f t="array" ref="I6215">IFERROR(INDEX(scheduling_data!H:H,MATCH(B6215&amp;D6215,scheduling_data!D:D&amp;scheduling_data!A:A,0)),"")</f>
        <v>Katherine Tyree</v>
      </c>
      <c r="J6215" t="str">
        <f t="shared" si="291"/>
        <v>No</v>
      </c>
      <c r="K6215" t="str">
        <f t="shared" si="292"/>
        <v>31945334.5416666667Katherine Tyree</v>
      </c>
      <c r="L6215" t="str">
        <f t="shared" si="293"/>
        <v>No</v>
      </c>
    </row>
    <row r="6216" spans="1:12" x14ac:dyDescent="0.3">
      <c r="A6216" t="s">
        <v>137</v>
      </c>
      <c r="B6216">
        <v>319</v>
      </c>
      <c r="C6216" s="1">
        <v>45352</v>
      </c>
      <c r="D6216" s="1">
        <v>45334.541666666664</v>
      </c>
      <c r="E6216">
        <v>44.39</v>
      </c>
      <c r="F6216" t="s">
        <v>9</v>
      </c>
      <c r="G6216" t="s">
        <v>56</v>
      </c>
      <c r="H6216">
        <v>97016</v>
      </c>
      <c r="I6216" t="str" cm="1">
        <f t="array" ref="I6216">IFERROR(INDEX(scheduling_data!H:H,MATCH(B6216&amp;D6216,scheduling_data!D:D&amp;scheduling_data!A:A,0)),"")</f>
        <v>Katherine Tyree</v>
      </c>
      <c r="J6216" t="str">
        <f t="shared" si="291"/>
        <v>No</v>
      </c>
      <c r="K6216" t="str">
        <f t="shared" si="292"/>
        <v>31945334.5416666667Katherine Tyree</v>
      </c>
      <c r="L6216" t="str">
        <f t="shared" si="293"/>
        <v>No</v>
      </c>
    </row>
    <row r="6217" spans="1:12" x14ac:dyDescent="0.3">
      <c r="A6217" t="s">
        <v>137</v>
      </c>
      <c r="B6217">
        <v>319</v>
      </c>
      <c r="C6217" s="1">
        <v>45352</v>
      </c>
      <c r="D6217" s="1">
        <v>45334.541666666664</v>
      </c>
      <c r="E6217">
        <v>11.72</v>
      </c>
      <c r="F6217" t="s">
        <v>9</v>
      </c>
      <c r="G6217" t="s">
        <v>54</v>
      </c>
      <c r="H6217">
        <v>97110</v>
      </c>
      <c r="I6217" t="str" cm="1">
        <f t="array" ref="I6217">IFERROR(INDEX(scheduling_data!H:H,MATCH(B6217&amp;D6217,scheduling_data!D:D&amp;scheduling_data!A:A,0)),"")</f>
        <v>Katherine Tyree</v>
      </c>
      <c r="J6217" t="str">
        <f t="shared" si="291"/>
        <v>No</v>
      </c>
      <c r="K6217" t="str">
        <f t="shared" si="292"/>
        <v>31945334.5416666667Katherine Tyree</v>
      </c>
      <c r="L6217" t="str">
        <f t="shared" si="293"/>
        <v>No</v>
      </c>
    </row>
    <row r="6218" spans="1:12" x14ac:dyDescent="0.3">
      <c r="A6218" t="s">
        <v>137</v>
      </c>
      <c r="B6218">
        <v>319</v>
      </c>
      <c r="C6218" s="1">
        <v>45352</v>
      </c>
      <c r="D6218" s="1">
        <v>45334.541666666664</v>
      </c>
      <c r="E6218">
        <v>0.67</v>
      </c>
      <c r="F6218" t="s">
        <v>9</v>
      </c>
      <c r="G6218" t="s">
        <v>55</v>
      </c>
      <c r="H6218">
        <v>97110</v>
      </c>
      <c r="I6218" t="str" cm="1">
        <f t="array" ref="I6218">IFERROR(INDEX(scheduling_data!H:H,MATCH(B6218&amp;D6218,scheduling_data!D:D&amp;scheduling_data!A:A,0)),"")</f>
        <v>Katherine Tyree</v>
      </c>
      <c r="J6218" t="str">
        <f t="shared" si="291"/>
        <v>No</v>
      </c>
      <c r="K6218" t="str">
        <f t="shared" si="292"/>
        <v>31945334.5416666667Katherine Tyree</v>
      </c>
      <c r="L6218" t="str">
        <f t="shared" si="293"/>
        <v>No</v>
      </c>
    </row>
    <row r="6219" spans="1:12" x14ac:dyDescent="0.3">
      <c r="A6219" t="s">
        <v>137</v>
      </c>
      <c r="B6219">
        <v>319</v>
      </c>
      <c r="C6219" s="1">
        <v>45352</v>
      </c>
      <c r="D6219" s="1">
        <v>45334.541666666664</v>
      </c>
      <c r="E6219">
        <v>96.6</v>
      </c>
      <c r="F6219" t="s">
        <v>9</v>
      </c>
      <c r="G6219" t="s">
        <v>56</v>
      </c>
      <c r="H6219">
        <v>97110</v>
      </c>
      <c r="I6219" t="str" cm="1">
        <f t="array" ref="I6219">IFERROR(INDEX(scheduling_data!H:H,MATCH(B6219&amp;D6219,scheduling_data!D:D&amp;scheduling_data!A:A,0)),"")</f>
        <v>Katherine Tyree</v>
      </c>
      <c r="J6219" t="str">
        <f t="shared" si="291"/>
        <v>No</v>
      </c>
      <c r="K6219" t="str">
        <f t="shared" si="292"/>
        <v>31945334.5416666667Katherine Tyree</v>
      </c>
      <c r="L6219" t="str">
        <f t="shared" si="293"/>
        <v>No</v>
      </c>
    </row>
    <row r="6220" spans="1:12" x14ac:dyDescent="0.3">
      <c r="A6220" t="s">
        <v>137</v>
      </c>
      <c r="B6220">
        <v>319</v>
      </c>
      <c r="C6220" s="1">
        <v>45352</v>
      </c>
      <c r="D6220" s="1">
        <v>45334.541666666664</v>
      </c>
      <c r="E6220">
        <v>32.67</v>
      </c>
      <c r="F6220" t="s">
        <v>19</v>
      </c>
      <c r="G6220" t="s">
        <v>57</v>
      </c>
      <c r="H6220">
        <v>97110</v>
      </c>
      <c r="I6220" t="str" cm="1">
        <f t="array" ref="I6220">IFERROR(INDEX(scheduling_data!H:H,MATCH(B6220&amp;D6220,scheduling_data!D:D&amp;scheduling_data!A:A,0)),"")</f>
        <v>Katherine Tyree</v>
      </c>
      <c r="J6220" t="str">
        <f t="shared" si="291"/>
        <v>No</v>
      </c>
      <c r="K6220" t="str">
        <f t="shared" si="292"/>
        <v>31945334.5416666667Katherine Tyree</v>
      </c>
      <c r="L6220" t="str">
        <f t="shared" si="293"/>
        <v>Yes</v>
      </c>
    </row>
    <row r="6221" spans="1:12" x14ac:dyDescent="0.3">
      <c r="A6221" t="s">
        <v>137</v>
      </c>
      <c r="B6221">
        <v>319</v>
      </c>
      <c r="C6221" s="1">
        <v>45352</v>
      </c>
      <c r="D6221" s="1">
        <v>45334.541666666664</v>
      </c>
      <c r="E6221">
        <v>1.46</v>
      </c>
      <c r="F6221" t="s">
        <v>9</v>
      </c>
      <c r="G6221" t="s">
        <v>55</v>
      </c>
      <c r="H6221">
        <v>97162</v>
      </c>
      <c r="I6221" t="str" cm="1">
        <f t="array" ref="I6221">IFERROR(INDEX(scheduling_data!H:H,MATCH(B6221&amp;D6221,scheduling_data!D:D&amp;scheduling_data!A:A,0)),"")</f>
        <v>Katherine Tyree</v>
      </c>
      <c r="J6221" t="str">
        <f t="shared" si="291"/>
        <v>No</v>
      </c>
      <c r="K6221" t="str">
        <f t="shared" si="292"/>
        <v>31945334.5416666667Katherine Tyree</v>
      </c>
      <c r="L6221" t="str">
        <f t="shared" si="293"/>
        <v>No</v>
      </c>
    </row>
    <row r="6222" spans="1:12" x14ac:dyDescent="0.3">
      <c r="A6222" t="s">
        <v>137</v>
      </c>
      <c r="B6222">
        <v>319</v>
      </c>
      <c r="C6222" s="1">
        <v>45352</v>
      </c>
      <c r="D6222" s="1">
        <v>45334.541666666664</v>
      </c>
      <c r="E6222">
        <v>83.67</v>
      </c>
      <c r="F6222" t="s">
        <v>9</v>
      </c>
      <c r="G6222" t="s">
        <v>56</v>
      </c>
      <c r="H6222">
        <v>97162</v>
      </c>
      <c r="I6222" t="str" cm="1">
        <f t="array" ref="I6222">IFERROR(INDEX(scheduling_data!H:H,MATCH(B6222&amp;D6222,scheduling_data!D:D&amp;scheduling_data!A:A,0)),"")</f>
        <v>Katherine Tyree</v>
      </c>
      <c r="J6222" t="str">
        <f t="shared" si="291"/>
        <v>No</v>
      </c>
      <c r="K6222" t="str">
        <f t="shared" si="292"/>
        <v>31945334.5416666667Katherine Tyree</v>
      </c>
      <c r="L6222" t="str">
        <f t="shared" si="293"/>
        <v>No</v>
      </c>
    </row>
    <row r="6223" spans="1:12" x14ac:dyDescent="0.3">
      <c r="A6223" t="s">
        <v>137</v>
      </c>
      <c r="B6223">
        <v>319</v>
      </c>
      <c r="C6223" s="1">
        <v>45352</v>
      </c>
      <c r="D6223" s="1">
        <v>45334.541666666664</v>
      </c>
      <c r="E6223">
        <v>71.599999999999994</v>
      </c>
      <c r="F6223" t="s">
        <v>19</v>
      </c>
      <c r="G6223" t="s">
        <v>57</v>
      </c>
      <c r="H6223">
        <v>97162</v>
      </c>
      <c r="I6223" t="str" cm="1">
        <f t="array" ref="I6223">IFERROR(INDEX(scheduling_data!H:H,MATCH(B6223&amp;D6223,scheduling_data!D:D&amp;scheduling_data!A:A,0)),"")</f>
        <v>Katherine Tyree</v>
      </c>
      <c r="J6223" t="str">
        <f t="shared" si="291"/>
        <v>No</v>
      </c>
      <c r="K6223" t="str">
        <f t="shared" si="292"/>
        <v>31945334.5416666667Katherine Tyree</v>
      </c>
      <c r="L6223" t="str">
        <f t="shared" si="293"/>
        <v>Yes</v>
      </c>
    </row>
    <row r="6224" spans="1:12" x14ac:dyDescent="0.3">
      <c r="A6224" t="s">
        <v>137</v>
      </c>
      <c r="B6224">
        <v>319</v>
      </c>
      <c r="C6224" s="1">
        <v>45352</v>
      </c>
      <c r="D6224" s="1">
        <v>45334.541666666664</v>
      </c>
      <c r="E6224">
        <v>2.23</v>
      </c>
      <c r="F6224" t="s">
        <v>9</v>
      </c>
      <c r="G6224" t="s">
        <v>54</v>
      </c>
      <c r="H6224">
        <v>97016</v>
      </c>
      <c r="I6224" t="str" cm="1">
        <f t="array" ref="I6224">IFERROR(INDEX(scheduling_data!H:H,MATCH(B6224&amp;D6224,scheduling_data!D:D&amp;scheduling_data!A:A,0)),"")</f>
        <v>Katherine Tyree</v>
      </c>
      <c r="J6224" t="str">
        <f t="shared" si="291"/>
        <v>No</v>
      </c>
      <c r="K6224" t="str">
        <f t="shared" si="292"/>
        <v>31945334.5416666667Katherine Tyree</v>
      </c>
      <c r="L6224" t="str">
        <f t="shared" si="293"/>
        <v>No</v>
      </c>
    </row>
    <row r="6225" spans="1:12" x14ac:dyDescent="0.3">
      <c r="A6225" t="s">
        <v>137</v>
      </c>
      <c r="B6225">
        <v>319</v>
      </c>
      <c r="C6225" s="1">
        <v>45352</v>
      </c>
      <c r="D6225" s="1">
        <v>45334.541666666664</v>
      </c>
      <c r="E6225">
        <v>0.13</v>
      </c>
      <c r="F6225" t="s">
        <v>9</v>
      </c>
      <c r="G6225" t="s">
        <v>55</v>
      </c>
      <c r="H6225">
        <v>97016</v>
      </c>
      <c r="I6225" t="str" cm="1">
        <f t="array" ref="I6225">IFERROR(INDEX(scheduling_data!H:H,MATCH(B6225&amp;D6225,scheduling_data!D:D&amp;scheduling_data!A:A,0)),"")</f>
        <v>Katherine Tyree</v>
      </c>
      <c r="J6225" t="str">
        <f t="shared" si="291"/>
        <v>No</v>
      </c>
      <c r="K6225" t="str">
        <f t="shared" si="292"/>
        <v>31945334.5416666667Katherine Tyree</v>
      </c>
      <c r="L6225" t="str">
        <f t="shared" si="293"/>
        <v>No</v>
      </c>
    </row>
    <row r="6226" spans="1:12" x14ac:dyDescent="0.3">
      <c r="A6226" t="s">
        <v>137</v>
      </c>
      <c r="B6226">
        <v>319</v>
      </c>
      <c r="C6226" s="1">
        <v>45352</v>
      </c>
      <c r="D6226" s="1">
        <v>45334.541666666664</v>
      </c>
      <c r="E6226">
        <v>6.57</v>
      </c>
      <c r="F6226" t="s">
        <v>19</v>
      </c>
      <c r="G6226" t="s">
        <v>57</v>
      </c>
      <c r="H6226">
        <v>97016</v>
      </c>
      <c r="I6226" t="str" cm="1">
        <f t="array" ref="I6226">IFERROR(INDEX(scheduling_data!H:H,MATCH(B6226&amp;D6226,scheduling_data!D:D&amp;scheduling_data!A:A,0)),"")</f>
        <v>Katherine Tyree</v>
      </c>
      <c r="J6226" t="str">
        <f t="shared" si="291"/>
        <v>No</v>
      </c>
      <c r="K6226" t="str">
        <f t="shared" si="292"/>
        <v>31945334.5416666667Katherine Tyree</v>
      </c>
      <c r="L6226" t="str">
        <f t="shared" si="293"/>
        <v>Yes</v>
      </c>
    </row>
    <row r="6227" spans="1:12" x14ac:dyDescent="0.3">
      <c r="A6227" t="s">
        <v>137</v>
      </c>
      <c r="B6227">
        <v>319</v>
      </c>
      <c r="C6227" s="1">
        <v>45363</v>
      </c>
      <c r="D6227" s="1">
        <v>45345.416666666664</v>
      </c>
      <c r="E6227">
        <v>193.2</v>
      </c>
      <c r="F6227" t="s">
        <v>9</v>
      </c>
      <c r="G6227" t="s">
        <v>56</v>
      </c>
      <c r="H6227">
        <v>97110</v>
      </c>
      <c r="I6227" t="str" cm="1">
        <f t="array" ref="I6227">IFERROR(INDEX(scheduling_data!H:H,MATCH(B6227&amp;D6227,scheduling_data!D:D&amp;scheduling_data!A:A,0)),"")</f>
        <v>Katherine Tyree</v>
      </c>
      <c r="J6227" t="str">
        <f t="shared" si="291"/>
        <v>No</v>
      </c>
      <c r="K6227" t="str">
        <f t="shared" si="292"/>
        <v>31945345.4166666667Katherine Tyree</v>
      </c>
      <c r="L6227" t="str">
        <f t="shared" si="293"/>
        <v>No</v>
      </c>
    </row>
    <row r="6228" spans="1:12" x14ac:dyDescent="0.3">
      <c r="A6228" t="s">
        <v>137</v>
      </c>
      <c r="B6228">
        <v>319</v>
      </c>
      <c r="C6228" s="1">
        <v>45363</v>
      </c>
      <c r="D6228" s="1">
        <v>45345.416666666664</v>
      </c>
      <c r="E6228">
        <v>69.95</v>
      </c>
      <c r="F6228" t="s">
        <v>19</v>
      </c>
      <c r="G6228" t="s">
        <v>57</v>
      </c>
      <c r="H6228">
        <v>97110</v>
      </c>
      <c r="I6228" t="str" cm="1">
        <f t="array" ref="I6228">IFERROR(INDEX(scheduling_data!H:H,MATCH(B6228&amp;D6228,scheduling_data!D:D&amp;scheduling_data!A:A,0)),"")</f>
        <v>Katherine Tyree</v>
      </c>
      <c r="J6228" t="str">
        <f t="shared" si="291"/>
        <v>No</v>
      </c>
      <c r="K6228" t="str">
        <f t="shared" si="292"/>
        <v>31945345.4166666667Katherine Tyree</v>
      </c>
      <c r="L6228" t="str">
        <f t="shared" si="293"/>
        <v>Yes</v>
      </c>
    </row>
    <row r="6229" spans="1:12" x14ac:dyDescent="0.3">
      <c r="A6229" t="s">
        <v>137</v>
      </c>
      <c r="B6229">
        <v>319</v>
      </c>
      <c r="C6229" s="1">
        <v>45363</v>
      </c>
      <c r="D6229" s="1">
        <v>45345.416666666664</v>
      </c>
      <c r="E6229">
        <v>1.43</v>
      </c>
      <c r="F6229" t="s">
        <v>9</v>
      </c>
      <c r="G6229" t="s">
        <v>55</v>
      </c>
      <c r="H6229">
        <v>97110</v>
      </c>
      <c r="I6229" t="str" cm="1">
        <f t="array" ref="I6229">IFERROR(INDEX(scheduling_data!H:H,MATCH(B6229&amp;D6229,scheduling_data!D:D&amp;scheduling_data!A:A,0)),"")</f>
        <v>Katherine Tyree</v>
      </c>
      <c r="J6229" t="str">
        <f t="shared" si="291"/>
        <v>No</v>
      </c>
      <c r="K6229" t="str">
        <f t="shared" si="292"/>
        <v>31945345.4166666667Katherine Tyree</v>
      </c>
      <c r="L6229" t="str">
        <f t="shared" si="293"/>
        <v>No</v>
      </c>
    </row>
    <row r="6230" spans="1:12" x14ac:dyDescent="0.3">
      <c r="A6230" t="s">
        <v>137</v>
      </c>
      <c r="B6230">
        <v>319</v>
      </c>
      <c r="C6230" s="1">
        <v>45363</v>
      </c>
      <c r="D6230" s="1">
        <v>45345.416666666664</v>
      </c>
      <c r="E6230">
        <v>17.579999999999998</v>
      </c>
      <c r="F6230" t="s">
        <v>9</v>
      </c>
      <c r="G6230" t="s">
        <v>54</v>
      </c>
      <c r="H6230">
        <v>97110</v>
      </c>
      <c r="I6230" t="str" cm="1">
        <f t="array" ref="I6230">IFERROR(INDEX(scheduling_data!H:H,MATCH(B6230&amp;D6230,scheduling_data!D:D&amp;scheduling_data!A:A,0)),"")</f>
        <v>Katherine Tyree</v>
      </c>
      <c r="J6230" t="str">
        <f t="shared" si="291"/>
        <v>No</v>
      </c>
      <c r="K6230" t="str">
        <f t="shared" si="292"/>
        <v>31945345.4166666667Katherine Tyree</v>
      </c>
      <c r="L6230" t="str">
        <f t="shared" si="293"/>
        <v>No</v>
      </c>
    </row>
    <row r="6231" spans="1:12" x14ac:dyDescent="0.3">
      <c r="A6231" t="s">
        <v>137</v>
      </c>
      <c r="B6231">
        <v>319</v>
      </c>
      <c r="C6231" s="1">
        <v>45363</v>
      </c>
      <c r="D6231" s="1">
        <v>45345.416666666664</v>
      </c>
      <c r="E6231">
        <v>6.57</v>
      </c>
      <c r="F6231" t="s">
        <v>19</v>
      </c>
      <c r="G6231" t="s">
        <v>57</v>
      </c>
      <c r="H6231">
        <v>97016</v>
      </c>
      <c r="I6231" t="str" cm="1">
        <f t="array" ref="I6231">IFERROR(INDEX(scheduling_data!H:H,MATCH(B6231&amp;D6231,scheduling_data!D:D&amp;scheduling_data!A:A,0)),"")</f>
        <v>Katherine Tyree</v>
      </c>
      <c r="J6231" t="str">
        <f t="shared" si="291"/>
        <v>No</v>
      </c>
      <c r="K6231" t="str">
        <f t="shared" si="292"/>
        <v>31945345.4166666667Katherine Tyree</v>
      </c>
      <c r="L6231" t="str">
        <f t="shared" si="293"/>
        <v>Yes</v>
      </c>
    </row>
    <row r="6232" spans="1:12" x14ac:dyDescent="0.3">
      <c r="A6232" t="s">
        <v>137</v>
      </c>
      <c r="B6232">
        <v>319</v>
      </c>
      <c r="C6232" s="1">
        <v>45363</v>
      </c>
      <c r="D6232" s="1">
        <v>45345.416666666664</v>
      </c>
      <c r="E6232">
        <v>44.39</v>
      </c>
      <c r="F6232" t="s">
        <v>9</v>
      </c>
      <c r="G6232" t="s">
        <v>56</v>
      </c>
      <c r="H6232">
        <v>97016</v>
      </c>
      <c r="I6232" t="str" cm="1">
        <f t="array" ref="I6232">IFERROR(INDEX(scheduling_data!H:H,MATCH(B6232&amp;D6232,scheduling_data!D:D&amp;scheduling_data!A:A,0)),"")</f>
        <v>Katherine Tyree</v>
      </c>
      <c r="J6232" t="str">
        <f t="shared" si="291"/>
        <v>No</v>
      </c>
      <c r="K6232" t="str">
        <f t="shared" si="292"/>
        <v>31945345.4166666667Katherine Tyree</v>
      </c>
      <c r="L6232" t="str">
        <f t="shared" si="293"/>
        <v>No</v>
      </c>
    </row>
    <row r="6233" spans="1:12" x14ac:dyDescent="0.3">
      <c r="A6233" t="s">
        <v>137</v>
      </c>
      <c r="B6233">
        <v>319</v>
      </c>
      <c r="C6233" s="1">
        <v>45363</v>
      </c>
      <c r="D6233" s="1">
        <v>45345.416666666664</v>
      </c>
      <c r="E6233">
        <v>0.13</v>
      </c>
      <c r="F6233" t="s">
        <v>9</v>
      </c>
      <c r="G6233" t="s">
        <v>55</v>
      </c>
      <c r="H6233">
        <v>97016</v>
      </c>
      <c r="I6233" t="str" cm="1">
        <f t="array" ref="I6233">IFERROR(INDEX(scheduling_data!H:H,MATCH(B6233&amp;D6233,scheduling_data!D:D&amp;scheduling_data!A:A,0)),"")</f>
        <v>Katherine Tyree</v>
      </c>
      <c r="J6233" t="str">
        <f t="shared" si="291"/>
        <v>No</v>
      </c>
      <c r="K6233" t="str">
        <f t="shared" si="292"/>
        <v>31945345.4166666667Katherine Tyree</v>
      </c>
      <c r="L6233" t="str">
        <f t="shared" si="293"/>
        <v>No</v>
      </c>
    </row>
    <row r="6234" spans="1:12" x14ac:dyDescent="0.3">
      <c r="A6234" t="s">
        <v>137</v>
      </c>
      <c r="B6234">
        <v>319</v>
      </c>
      <c r="C6234" s="1">
        <v>45363</v>
      </c>
      <c r="D6234" s="1">
        <v>45345.416666666664</v>
      </c>
      <c r="E6234">
        <v>2.23</v>
      </c>
      <c r="F6234" t="s">
        <v>9</v>
      </c>
      <c r="G6234" t="s">
        <v>54</v>
      </c>
      <c r="H6234">
        <v>97016</v>
      </c>
      <c r="I6234" t="str" cm="1">
        <f t="array" ref="I6234">IFERROR(INDEX(scheduling_data!H:H,MATCH(B6234&amp;D6234,scheduling_data!D:D&amp;scheduling_data!A:A,0)),"")</f>
        <v>Katherine Tyree</v>
      </c>
      <c r="J6234" t="str">
        <f t="shared" si="291"/>
        <v>No</v>
      </c>
      <c r="K6234" t="str">
        <f t="shared" si="292"/>
        <v>31945345.4166666667Katherine Tyree</v>
      </c>
      <c r="L6234" t="str">
        <f t="shared" si="293"/>
        <v>No</v>
      </c>
    </row>
    <row r="6235" spans="1:12" x14ac:dyDescent="0.3">
      <c r="A6235" t="s">
        <v>137</v>
      </c>
      <c r="B6235">
        <v>319</v>
      </c>
      <c r="C6235" s="1">
        <v>45364</v>
      </c>
      <c r="D6235" s="1">
        <v>45348.541666666664</v>
      </c>
      <c r="E6235">
        <v>15.28</v>
      </c>
      <c r="F6235" t="s">
        <v>19</v>
      </c>
      <c r="G6235" t="s">
        <v>57</v>
      </c>
      <c r="H6235">
        <v>97140</v>
      </c>
      <c r="I6235" t="str" cm="1">
        <f t="array" ref="I6235">IFERROR(INDEX(scheduling_data!H:H,MATCH(B6235&amp;D6235,scheduling_data!D:D&amp;scheduling_data!A:A,0)),"")</f>
        <v>Katherine Tyree</v>
      </c>
      <c r="J6235" t="str">
        <f t="shared" si="291"/>
        <v>No</v>
      </c>
      <c r="K6235" t="str">
        <f t="shared" si="292"/>
        <v>31945348.5416666667Katherine Tyree</v>
      </c>
      <c r="L6235" t="str">
        <f t="shared" si="293"/>
        <v>Yes</v>
      </c>
    </row>
    <row r="6236" spans="1:12" x14ac:dyDescent="0.3">
      <c r="A6236" t="s">
        <v>137</v>
      </c>
      <c r="B6236">
        <v>319</v>
      </c>
      <c r="C6236" s="1">
        <v>45364</v>
      </c>
      <c r="D6236" s="1">
        <v>45348.541666666664</v>
      </c>
      <c r="E6236">
        <v>0.31</v>
      </c>
      <c r="F6236" t="s">
        <v>9</v>
      </c>
      <c r="G6236" t="s">
        <v>55</v>
      </c>
      <c r="H6236">
        <v>97140</v>
      </c>
      <c r="I6236" t="str" cm="1">
        <f t="array" ref="I6236">IFERROR(INDEX(scheduling_data!H:H,MATCH(B6236&amp;D6236,scheduling_data!D:D&amp;scheduling_data!A:A,0)),"")</f>
        <v>Katherine Tyree</v>
      </c>
      <c r="J6236" t="str">
        <f t="shared" si="291"/>
        <v>No</v>
      </c>
      <c r="K6236" t="str">
        <f t="shared" si="292"/>
        <v>31945348.5416666667Katherine Tyree</v>
      </c>
      <c r="L6236" t="str">
        <f t="shared" si="293"/>
        <v>No</v>
      </c>
    </row>
    <row r="6237" spans="1:12" x14ac:dyDescent="0.3">
      <c r="A6237" t="s">
        <v>137</v>
      </c>
      <c r="B6237">
        <v>319</v>
      </c>
      <c r="C6237" s="1">
        <v>45364</v>
      </c>
      <c r="D6237" s="1">
        <v>45348.541666666664</v>
      </c>
      <c r="E6237">
        <v>50.35</v>
      </c>
      <c r="F6237" t="s">
        <v>9</v>
      </c>
      <c r="G6237" t="s">
        <v>56</v>
      </c>
      <c r="H6237">
        <v>97140</v>
      </c>
      <c r="I6237" t="str" cm="1">
        <f t="array" ref="I6237">IFERROR(INDEX(scheduling_data!H:H,MATCH(B6237&amp;D6237,scheduling_data!D:D&amp;scheduling_data!A:A,0)),"")</f>
        <v>Katherine Tyree</v>
      </c>
      <c r="J6237" t="str">
        <f t="shared" si="291"/>
        <v>No</v>
      </c>
      <c r="K6237" t="str">
        <f t="shared" si="292"/>
        <v>31945348.5416666667Katherine Tyree</v>
      </c>
      <c r="L6237" t="str">
        <f t="shared" si="293"/>
        <v>No</v>
      </c>
    </row>
    <row r="6238" spans="1:12" x14ac:dyDescent="0.3">
      <c r="A6238" t="s">
        <v>137</v>
      </c>
      <c r="B6238">
        <v>319</v>
      </c>
      <c r="C6238" s="1">
        <v>45364</v>
      </c>
      <c r="D6238" s="1">
        <v>45348.541666666664</v>
      </c>
      <c r="E6238">
        <v>2.23</v>
      </c>
      <c r="F6238" t="s">
        <v>9</v>
      </c>
      <c r="G6238" t="s">
        <v>54</v>
      </c>
      <c r="H6238">
        <v>97016</v>
      </c>
      <c r="I6238" t="str" cm="1">
        <f t="array" ref="I6238">IFERROR(INDEX(scheduling_data!H:H,MATCH(B6238&amp;D6238,scheduling_data!D:D&amp;scheduling_data!A:A,0)),"")</f>
        <v>Katherine Tyree</v>
      </c>
      <c r="J6238" t="str">
        <f t="shared" si="291"/>
        <v>No</v>
      </c>
      <c r="K6238" t="str">
        <f t="shared" si="292"/>
        <v>31945348.5416666667Katherine Tyree</v>
      </c>
      <c r="L6238" t="str">
        <f t="shared" si="293"/>
        <v>No</v>
      </c>
    </row>
    <row r="6239" spans="1:12" x14ac:dyDescent="0.3">
      <c r="A6239" t="s">
        <v>137</v>
      </c>
      <c r="B6239">
        <v>319</v>
      </c>
      <c r="C6239" s="1">
        <v>45364</v>
      </c>
      <c r="D6239" s="1">
        <v>45348.541666666664</v>
      </c>
      <c r="E6239">
        <v>11.72</v>
      </c>
      <c r="F6239" t="s">
        <v>9</v>
      </c>
      <c r="G6239" t="s">
        <v>54</v>
      </c>
      <c r="H6239">
        <v>97110</v>
      </c>
      <c r="I6239" t="str" cm="1">
        <f t="array" ref="I6239">IFERROR(INDEX(scheduling_data!H:H,MATCH(B6239&amp;D6239,scheduling_data!D:D&amp;scheduling_data!A:A,0)),"")</f>
        <v>Katherine Tyree</v>
      </c>
      <c r="J6239" t="str">
        <f t="shared" si="291"/>
        <v>No</v>
      </c>
      <c r="K6239" t="str">
        <f t="shared" si="292"/>
        <v>31945348.5416666667Katherine Tyree</v>
      </c>
      <c r="L6239" t="str">
        <f t="shared" si="293"/>
        <v>No</v>
      </c>
    </row>
    <row r="6240" spans="1:12" x14ac:dyDescent="0.3">
      <c r="A6240" t="s">
        <v>137</v>
      </c>
      <c r="B6240">
        <v>319</v>
      </c>
      <c r="C6240" s="1">
        <v>45364</v>
      </c>
      <c r="D6240" s="1">
        <v>45348.541666666664</v>
      </c>
      <c r="E6240">
        <v>1.0900000000000001</v>
      </c>
      <c r="F6240" t="s">
        <v>9</v>
      </c>
      <c r="G6240" t="s">
        <v>55</v>
      </c>
      <c r="H6240">
        <v>97110</v>
      </c>
      <c r="I6240" t="str" cm="1">
        <f t="array" ref="I6240">IFERROR(INDEX(scheduling_data!H:H,MATCH(B6240&amp;D6240,scheduling_data!D:D&amp;scheduling_data!A:A,0)),"")</f>
        <v>Katherine Tyree</v>
      </c>
      <c r="J6240" t="str">
        <f t="shared" si="291"/>
        <v>No</v>
      </c>
      <c r="K6240" t="str">
        <f t="shared" si="292"/>
        <v>31945348.5416666667Katherine Tyree</v>
      </c>
      <c r="L6240" t="str">
        <f t="shared" si="293"/>
        <v>No</v>
      </c>
    </row>
    <row r="6241" spans="1:12" x14ac:dyDescent="0.3">
      <c r="A6241" t="s">
        <v>137</v>
      </c>
      <c r="B6241">
        <v>319</v>
      </c>
      <c r="C6241" s="1">
        <v>45364</v>
      </c>
      <c r="D6241" s="1">
        <v>45348.541666666664</v>
      </c>
      <c r="E6241">
        <v>144.9</v>
      </c>
      <c r="F6241" t="s">
        <v>9</v>
      </c>
      <c r="G6241" t="s">
        <v>56</v>
      </c>
      <c r="H6241">
        <v>97110</v>
      </c>
      <c r="I6241" t="str" cm="1">
        <f t="array" ref="I6241">IFERROR(INDEX(scheduling_data!H:H,MATCH(B6241&amp;D6241,scheduling_data!D:D&amp;scheduling_data!A:A,0)),"")</f>
        <v>Katherine Tyree</v>
      </c>
      <c r="J6241" t="str">
        <f t="shared" si="291"/>
        <v>No</v>
      </c>
      <c r="K6241" t="str">
        <f t="shared" si="292"/>
        <v>31945348.5416666667Katherine Tyree</v>
      </c>
      <c r="L6241" t="str">
        <f t="shared" si="293"/>
        <v>No</v>
      </c>
    </row>
    <row r="6242" spans="1:12" x14ac:dyDescent="0.3">
      <c r="A6242" t="s">
        <v>137</v>
      </c>
      <c r="B6242">
        <v>319</v>
      </c>
      <c r="C6242" s="1">
        <v>45364</v>
      </c>
      <c r="D6242" s="1">
        <v>45348.541666666664</v>
      </c>
      <c r="E6242">
        <v>53.61</v>
      </c>
      <c r="F6242" t="s">
        <v>19</v>
      </c>
      <c r="G6242" t="s">
        <v>57</v>
      </c>
      <c r="H6242">
        <v>97110</v>
      </c>
      <c r="I6242" t="str" cm="1">
        <f t="array" ref="I6242">IFERROR(INDEX(scheduling_data!H:H,MATCH(B6242&amp;D6242,scheduling_data!D:D&amp;scheduling_data!A:A,0)),"")</f>
        <v>Katherine Tyree</v>
      </c>
      <c r="J6242" t="str">
        <f t="shared" si="291"/>
        <v>No</v>
      </c>
      <c r="K6242" t="str">
        <f t="shared" si="292"/>
        <v>31945348.5416666667Katherine Tyree</v>
      </c>
      <c r="L6242" t="str">
        <f t="shared" si="293"/>
        <v>Yes</v>
      </c>
    </row>
    <row r="6243" spans="1:12" x14ac:dyDescent="0.3">
      <c r="A6243" t="s">
        <v>137</v>
      </c>
      <c r="B6243">
        <v>319</v>
      </c>
      <c r="C6243" s="1">
        <v>45364</v>
      </c>
      <c r="D6243" s="1">
        <v>45348.541666666664</v>
      </c>
      <c r="E6243">
        <v>0.13</v>
      </c>
      <c r="F6243" t="s">
        <v>9</v>
      </c>
      <c r="G6243" t="s">
        <v>55</v>
      </c>
      <c r="H6243">
        <v>97016</v>
      </c>
      <c r="I6243" t="str" cm="1">
        <f t="array" ref="I6243">IFERROR(INDEX(scheduling_data!H:H,MATCH(B6243&amp;D6243,scheduling_data!D:D&amp;scheduling_data!A:A,0)),"")</f>
        <v>Katherine Tyree</v>
      </c>
      <c r="J6243" t="str">
        <f t="shared" si="291"/>
        <v>No</v>
      </c>
      <c r="K6243" t="str">
        <f t="shared" si="292"/>
        <v>31945348.5416666667Katherine Tyree</v>
      </c>
      <c r="L6243" t="str">
        <f t="shared" si="293"/>
        <v>No</v>
      </c>
    </row>
    <row r="6244" spans="1:12" x14ac:dyDescent="0.3">
      <c r="A6244" t="s">
        <v>137</v>
      </c>
      <c r="B6244">
        <v>319</v>
      </c>
      <c r="C6244" s="1">
        <v>45364</v>
      </c>
      <c r="D6244" s="1">
        <v>45348.541666666664</v>
      </c>
      <c r="E6244">
        <v>44.39</v>
      </c>
      <c r="F6244" t="s">
        <v>9</v>
      </c>
      <c r="G6244" t="s">
        <v>56</v>
      </c>
      <c r="H6244">
        <v>97016</v>
      </c>
      <c r="I6244" t="str" cm="1">
        <f t="array" ref="I6244">IFERROR(INDEX(scheduling_data!H:H,MATCH(B6244&amp;D6244,scheduling_data!D:D&amp;scheduling_data!A:A,0)),"")</f>
        <v>Katherine Tyree</v>
      </c>
      <c r="J6244" t="str">
        <f t="shared" si="291"/>
        <v>No</v>
      </c>
      <c r="K6244" t="str">
        <f t="shared" si="292"/>
        <v>31945348.5416666667Katherine Tyree</v>
      </c>
      <c r="L6244" t="str">
        <f t="shared" si="293"/>
        <v>No</v>
      </c>
    </row>
    <row r="6245" spans="1:12" x14ac:dyDescent="0.3">
      <c r="A6245" t="s">
        <v>137</v>
      </c>
      <c r="B6245">
        <v>319</v>
      </c>
      <c r="C6245" s="1">
        <v>45364</v>
      </c>
      <c r="D6245" s="1">
        <v>45348.541666666664</v>
      </c>
      <c r="E6245">
        <v>6.57</v>
      </c>
      <c r="F6245" t="s">
        <v>19</v>
      </c>
      <c r="G6245" t="s">
        <v>57</v>
      </c>
      <c r="H6245">
        <v>97016</v>
      </c>
      <c r="I6245" t="str" cm="1">
        <f t="array" ref="I6245">IFERROR(INDEX(scheduling_data!H:H,MATCH(B6245&amp;D6245,scheduling_data!D:D&amp;scheduling_data!A:A,0)),"")</f>
        <v>Katherine Tyree</v>
      </c>
      <c r="J6245" t="str">
        <f t="shared" si="291"/>
        <v>No</v>
      </c>
      <c r="K6245" t="str">
        <f t="shared" si="292"/>
        <v>31945348.5416666667Katherine Tyree</v>
      </c>
      <c r="L6245" t="str">
        <f t="shared" si="293"/>
        <v>Yes</v>
      </c>
    </row>
    <row r="6246" spans="1:12" x14ac:dyDescent="0.3">
      <c r="A6246" t="s">
        <v>137</v>
      </c>
      <c r="B6246">
        <v>319</v>
      </c>
      <c r="C6246" s="1">
        <v>45364</v>
      </c>
      <c r="D6246" s="1">
        <v>45348.541666666664</v>
      </c>
      <c r="E6246">
        <v>5.16</v>
      </c>
      <c r="F6246" t="s">
        <v>9</v>
      </c>
      <c r="G6246" t="s">
        <v>54</v>
      </c>
      <c r="H6246">
        <v>97140</v>
      </c>
      <c r="I6246" t="str" cm="1">
        <f t="array" ref="I6246">IFERROR(INDEX(scheduling_data!H:H,MATCH(B6246&amp;D6246,scheduling_data!D:D&amp;scheduling_data!A:A,0)),"")</f>
        <v>Katherine Tyree</v>
      </c>
      <c r="J6246" t="str">
        <f t="shared" si="291"/>
        <v>No</v>
      </c>
      <c r="K6246" t="str">
        <f t="shared" si="292"/>
        <v>31945348.5416666667Katherine Tyree</v>
      </c>
      <c r="L6246" t="str">
        <f t="shared" si="293"/>
        <v>No</v>
      </c>
    </row>
    <row r="6247" spans="1:12" x14ac:dyDescent="0.3">
      <c r="A6247" t="s">
        <v>137</v>
      </c>
      <c r="B6247">
        <v>319</v>
      </c>
      <c r="C6247" s="1">
        <v>45366</v>
      </c>
      <c r="D6247" s="1">
        <v>45349.583333333336</v>
      </c>
      <c r="E6247">
        <v>15.28</v>
      </c>
      <c r="F6247" t="s">
        <v>19</v>
      </c>
      <c r="G6247" t="s">
        <v>57</v>
      </c>
      <c r="H6247">
        <v>97140</v>
      </c>
      <c r="I6247" t="str" cm="1">
        <f t="array" ref="I6247">IFERROR(INDEX(scheduling_data!H:H,MATCH(B6247&amp;D6247,scheduling_data!D:D&amp;scheduling_data!A:A,0)),"")</f>
        <v>Robert Crochet</v>
      </c>
      <c r="J6247" t="str">
        <f t="shared" si="291"/>
        <v>No</v>
      </c>
      <c r="K6247" t="str">
        <f t="shared" si="292"/>
        <v>31945349.5833333333Robert Crochet</v>
      </c>
      <c r="L6247" t="str">
        <f t="shared" si="293"/>
        <v>Yes</v>
      </c>
    </row>
    <row r="6248" spans="1:12" x14ac:dyDescent="0.3">
      <c r="A6248" t="s">
        <v>137</v>
      </c>
      <c r="B6248">
        <v>319</v>
      </c>
      <c r="C6248" s="1">
        <v>45366</v>
      </c>
      <c r="D6248" s="1">
        <v>45349.583333333336</v>
      </c>
      <c r="E6248">
        <v>2.23</v>
      </c>
      <c r="F6248" t="s">
        <v>9</v>
      </c>
      <c r="G6248" t="s">
        <v>54</v>
      </c>
      <c r="H6248">
        <v>97016</v>
      </c>
      <c r="I6248" t="str" cm="1">
        <f t="array" ref="I6248">IFERROR(INDEX(scheduling_data!H:H,MATCH(B6248&amp;D6248,scheduling_data!D:D&amp;scheduling_data!A:A,0)),"")</f>
        <v>Robert Crochet</v>
      </c>
      <c r="J6248" t="str">
        <f t="shared" si="291"/>
        <v>No</v>
      </c>
      <c r="K6248" t="str">
        <f t="shared" si="292"/>
        <v>31945349.5833333333Robert Crochet</v>
      </c>
      <c r="L6248" t="str">
        <f t="shared" si="293"/>
        <v>No</v>
      </c>
    </row>
    <row r="6249" spans="1:12" x14ac:dyDescent="0.3">
      <c r="A6249" t="s">
        <v>137</v>
      </c>
      <c r="B6249">
        <v>319</v>
      </c>
      <c r="C6249" s="1">
        <v>45366</v>
      </c>
      <c r="D6249" s="1">
        <v>45349.583333333336</v>
      </c>
      <c r="E6249">
        <v>5.16</v>
      </c>
      <c r="F6249" t="s">
        <v>9</v>
      </c>
      <c r="G6249" t="s">
        <v>54</v>
      </c>
      <c r="H6249">
        <v>97140</v>
      </c>
      <c r="I6249" t="str" cm="1">
        <f t="array" ref="I6249">IFERROR(INDEX(scheduling_data!H:H,MATCH(B6249&amp;D6249,scheduling_data!D:D&amp;scheduling_data!A:A,0)),"")</f>
        <v>Robert Crochet</v>
      </c>
      <c r="J6249" t="str">
        <f t="shared" si="291"/>
        <v>No</v>
      </c>
      <c r="K6249" t="str">
        <f t="shared" si="292"/>
        <v>31945349.5833333333Robert Crochet</v>
      </c>
      <c r="L6249" t="str">
        <f t="shared" si="293"/>
        <v>No</v>
      </c>
    </row>
    <row r="6250" spans="1:12" x14ac:dyDescent="0.3">
      <c r="A6250" t="s">
        <v>137</v>
      </c>
      <c r="B6250">
        <v>319</v>
      </c>
      <c r="C6250" s="1">
        <v>45366</v>
      </c>
      <c r="D6250" s="1">
        <v>45349.583333333336</v>
      </c>
      <c r="E6250">
        <v>5.86</v>
      </c>
      <c r="F6250" t="s">
        <v>9</v>
      </c>
      <c r="G6250" t="s">
        <v>54</v>
      </c>
      <c r="H6250">
        <v>97110</v>
      </c>
      <c r="I6250" t="str" cm="1">
        <f t="array" ref="I6250">IFERROR(INDEX(scheduling_data!H:H,MATCH(B6250&amp;D6250,scheduling_data!D:D&amp;scheduling_data!A:A,0)),"")</f>
        <v>Robert Crochet</v>
      </c>
      <c r="J6250" t="str">
        <f t="shared" si="291"/>
        <v>No</v>
      </c>
      <c r="K6250" t="str">
        <f t="shared" si="292"/>
        <v>31945349.5833333333Robert Crochet</v>
      </c>
      <c r="L6250" t="str">
        <f t="shared" si="293"/>
        <v>No</v>
      </c>
    </row>
    <row r="6251" spans="1:12" x14ac:dyDescent="0.3">
      <c r="A6251" t="s">
        <v>137</v>
      </c>
      <c r="B6251">
        <v>319</v>
      </c>
      <c r="C6251" s="1">
        <v>45366</v>
      </c>
      <c r="D6251" s="1">
        <v>45349.583333333336</v>
      </c>
      <c r="E6251">
        <v>96.6</v>
      </c>
      <c r="F6251" t="s">
        <v>9</v>
      </c>
      <c r="G6251" t="s">
        <v>56</v>
      </c>
      <c r="H6251">
        <v>97110</v>
      </c>
      <c r="I6251" t="str" cm="1">
        <f t="array" ref="I6251">IFERROR(INDEX(scheduling_data!H:H,MATCH(B6251&amp;D6251,scheduling_data!D:D&amp;scheduling_data!A:A,0)),"")</f>
        <v>Robert Crochet</v>
      </c>
      <c r="J6251" t="str">
        <f t="shared" si="291"/>
        <v>No</v>
      </c>
      <c r="K6251" t="str">
        <f t="shared" si="292"/>
        <v>31945349.5833333333Robert Crochet</v>
      </c>
      <c r="L6251" t="str">
        <f t="shared" si="293"/>
        <v>No</v>
      </c>
    </row>
    <row r="6252" spans="1:12" x14ac:dyDescent="0.3">
      <c r="A6252" t="s">
        <v>137</v>
      </c>
      <c r="B6252">
        <v>319</v>
      </c>
      <c r="C6252" s="1">
        <v>45366</v>
      </c>
      <c r="D6252" s="1">
        <v>45349.583333333336</v>
      </c>
      <c r="E6252">
        <v>0.13</v>
      </c>
      <c r="F6252" t="s">
        <v>9</v>
      </c>
      <c r="G6252" t="s">
        <v>55</v>
      </c>
      <c r="H6252">
        <v>97016</v>
      </c>
      <c r="I6252" t="str" cm="1">
        <f t="array" ref="I6252">IFERROR(INDEX(scheduling_data!H:H,MATCH(B6252&amp;D6252,scheduling_data!D:D&amp;scheduling_data!A:A,0)),"")</f>
        <v>Robert Crochet</v>
      </c>
      <c r="J6252" t="str">
        <f t="shared" si="291"/>
        <v>No</v>
      </c>
      <c r="K6252" t="str">
        <f t="shared" si="292"/>
        <v>31945349.5833333333Robert Crochet</v>
      </c>
      <c r="L6252" t="str">
        <f t="shared" si="293"/>
        <v>No</v>
      </c>
    </row>
    <row r="6253" spans="1:12" x14ac:dyDescent="0.3">
      <c r="A6253" t="s">
        <v>137</v>
      </c>
      <c r="B6253">
        <v>319</v>
      </c>
      <c r="C6253" s="1">
        <v>45366</v>
      </c>
      <c r="D6253" s="1">
        <v>45349.583333333336</v>
      </c>
      <c r="E6253">
        <v>44.39</v>
      </c>
      <c r="F6253" t="s">
        <v>9</v>
      </c>
      <c r="G6253" t="s">
        <v>56</v>
      </c>
      <c r="H6253">
        <v>97016</v>
      </c>
      <c r="I6253" t="str" cm="1">
        <f t="array" ref="I6253">IFERROR(INDEX(scheduling_data!H:H,MATCH(B6253&amp;D6253,scheduling_data!D:D&amp;scheduling_data!A:A,0)),"")</f>
        <v>Robert Crochet</v>
      </c>
      <c r="J6253" t="str">
        <f t="shared" si="291"/>
        <v>No</v>
      </c>
      <c r="K6253" t="str">
        <f t="shared" si="292"/>
        <v>31945349.5833333333Robert Crochet</v>
      </c>
      <c r="L6253" t="str">
        <f t="shared" si="293"/>
        <v>No</v>
      </c>
    </row>
    <row r="6254" spans="1:12" x14ac:dyDescent="0.3">
      <c r="A6254" t="s">
        <v>137</v>
      </c>
      <c r="B6254">
        <v>319</v>
      </c>
      <c r="C6254" s="1">
        <v>45366</v>
      </c>
      <c r="D6254" s="1">
        <v>45349.583333333336</v>
      </c>
      <c r="E6254">
        <v>50.35</v>
      </c>
      <c r="F6254" t="s">
        <v>9</v>
      </c>
      <c r="G6254" t="s">
        <v>56</v>
      </c>
      <c r="H6254">
        <v>97140</v>
      </c>
      <c r="I6254" t="str" cm="1">
        <f t="array" ref="I6254">IFERROR(INDEX(scheduling_data!H:H,MATCH(B6254&amp;D6254,scheduling_data!D:D&amp;scheduling_data!A:A,0)),"")</f>
        <v>Robert Crochet</v>
      </c>
      <c r="J6254" t="str">
        <f t="shared" si="291"/>
        <v>No</v>
      </c>
      <c r="K6254" t="str">
        <f t="shared" si="292"/>
        <v>31945349.5833333333Robert Crochet</v>
      </c>
      <c r="L6254" t="str">
        <f t="shared" si="293"/>
        <v>No</v>
      </c>
    </row>
    <row r="6255" spans="1:12" x14ac:dyDescent="0.3">
      <c r="A6255" t="s">
        <v>137</v>
      </c>
      <c r="B6255">
        <v>319</v>
      </c>
      <c r="C6255" s="1">
        <v>45366</v>
      </c>
      <c r="D6255" s="1">
        <v>45349.583333333336</v>
      </c>
      <c r="E6255">
        <v>0.31</v>
      </c>
      <c r="F6255" t="s">
        <v>9</v>
      </c>
      <c r="G6255" t="s">
        <v>55</v>
      </c>
      <c r="H6255">
        <v>97140</v>
      </c>
      <c r="I6255" t="str" cm="1">
        <f t="array" ref="I6255">IFERROR(INDEX(scheduling_data!H:H,MATCH(B6255&amp;D6255,scheduling_data!D:D&amp;scheduling_data!A:A,0)),"")</f>
        <v>Robert Crochet</v>
      </c>
      <c r="J6255" t="str">
        <f t="shared" si="291"/>
        <v>No</v>
      </c>
      <c r="K6255" t="str">
        <f t="shared" si="292"/>
        <v>31945349.5833333333Robert Crochet</v>
      </c>
      <c r="L6255" t="str">
        <f t="shared" si="293"/>
        <v>No</v>
      </c>
    </row>
    <row r="6256" spans="1:12" x14ac:dyDescent="0.3">
      <c r="A6256" t="s">
        <v>137</v>
      </c>
      <c r="B6256">
        <v>319</v>
      </c>
      <c r="C6256" s="1">
        <v>45366</v>
      </c>
      <c r="D6256" s="1">
        <v>45349.583333333336</v>
      </c>
      <c r="E6256">
        <v>6.57</v>
      </c>
      <c r="F6256" t="s">
        <v>19</v>
      </c>
      <c r="G6256" t="s">
        <v>57</v>
      </c>
      <c r="H6256">
        <v>97016</v>
      </c>
      <c r="I6256" t="str" cm="1">
        <f t="array" ref="I6256">IFERROR(INDEX(scheduling_data!H:H,MATCH(B6256&amp;D6256,scheduling_data!D:D&amp;scheduling_data!A:A,0)),"")</f>
        <v>Robert Crochet</v>
      </c>
      <c r="J6256" t="str">
        <f t="shared" si="291"/>
        <v>No</v>
      </c>
      <c r="K6256" t="str">
        <f t="shared" si="292"/>
        <v>31945349.5833333333Robert Crochet</v>
      </c>
      <c r="L6256" t="str">
        <f t="shared" si="293"/>
        <v>Yes</v>
      </c>
    </row>
    <row r="6257" spans="1:12" x14ac:dyDescent="0.3">
      <c r="A6257" t="s">
        <v>137</v>
      </c>
      <c r="B6257">
        <v>319</v>
      </c>
      <c r="C6257" s="1">
        <v>45366</v>
      </c>
      <c r="D6257" s="1">
        <v>45349.583333333336</v>
      </c>
      <c r="E6257">
        <v>0.76</v>
      </c>
      <c r="F6257" t="s">
        <v>9</v>
      </c>
      <c r="G6257" t="s">
        <v>55</v>
      </c>
      <c r="H6257">
        <v>97110</v>
      </c>
      <c r="I6257" t="str" cm="1">
        <f t="array" ref="I6257">IFERROR(INDEX(scheduling_data!H:H,MATCH(B6257&amp;D6257,scheduling_data!D:D&amp;scheduling_data!A:A,0)),"")</f>
        <v>Robert Crochet</v>
      </c>
      <c r="J6257" t="str">
        <f t="shared" si="291"/>
        <v>No</v>
      </c>
      <c r="K6257" t="str">
        <f t="shared" si="292"/>
        <v>31945349.5833333333Robert Crochet</v>
      </c>
      <c r="L6257" t="str">
        <f t="shared" si="293"/>
        <v>No</v>
      </c>
    </row>
    <row r="6258" spans="1:12" x14ac:dyDescent="0.3">
      <c r="A6258" t="s">
        <v>137</v>
      </c>
      <c r="B6258">
        <v>319</v>
      </c>
      <c r="C6258" s="1">
        <v>45366</v>
      </c>
      <c r="D6258" s="1">
        <v>45349.583333333336</v>
      </c>
      <c r="E6258">
        <v>37.270000000000003</v>
      </c>
      <c r="F6258" t="s">
        <v>19</v>
      </c>
      <c r="G6258" t="s">
        <v>57</v>
      </c>
      <c r="H6258">
        <v>97110</v>
      </c>
      <c r="I6258" t="str" cm="1">
        <f t="array" ref="I6258">IFERROR(INDEX(scheduling_data!H:H,MATCH(B6258&amp;D6258,scheduling_data!D:D&amp;scheduling_data!A:A,0)),"")</f>
        <v>Robert Crochet</v>
      </c>
      <c r="J6258" t="str">
        <f t="shared" si="291"/>
        <v>No</v>
      </c>
      <c r="K6258" t="str">
        <f t="shared" si="292"/>
        <v>31945349.5833333333Robert Crochet</v>
      </c>
      <c r="L6258" t="str">
        <f t="shared" si="293"/>
        <v>Yes</v>
      </c>
    </row>
    <row r="6259" spans="1:12" x14ac:dyDescent="0.3">
      <c r="A6259" t="s">
        <v>137</v>
      </c>
      <c r="B6259">
        <v>319</v>
      </c>
      <c r="C6259" s="1">
        <v>45369</v>
      </c>
      <c r="D6259" s="1">
        <v>45351.541666666664</v>
      </c>
      <c r="E6259">
        <v>0.33</v>
      </c>
      <c r="F6259" t="s">
        <v>9</v>
      </c>
      <c r="G6259" t="s">
        <v>55</v>
      </c>
      <c r="H6259">
        <v>97110</v>
      </c>
      <c r="I6259" t="str" cm="1">
        <f t="array" ref="I6259">IFERROR(INDEX(scheduling_data!H:H,MATCH(B6259&amp;D6259,scheduling_data!D:D&amp;scheduling_data!A:A,0)),"")</f>
        <v>Katherine Tyree</v>
      </c>
      <c r="J6259" t="str">
        <f t="shared" si="291"/>
        <v>No</v>
      </c>
      <c r="K6259" t="str">
        <f t="shared" si="292"/>
        <v>31945351.5416666667Katherine Tyree</v>
      </c>
      <c r="L6259" t="str">
        <f t="shared" si="293"/>
        <v>No</v>
      </c>
    </row>
    <row r="6260" spans="1:12" x14ac:dyDescent="0.3">
      <c r="A6260" t="s">
        <v>137</v>
      </c>
      <c r="B6260">
        <v>319</v>
      </c>
      <c r="C6260" s="1">
        <v>45369</v>
      </c>
      <c r="D6260" s="1">
        <v>45351.541666666664</v>
      </c>
      <c r="E6260">
        <v>48.3</v>
      </c>
      <c r="F6260" t="s">
        <v>9</v>
      </c>
      <c r="G6260" t="s">
        <v>56</v>
      </c>
      <c r="H6260">
        <v>97110</v>
      </c>
      <c r="I6260" t="str" cm="1">
        <f t="array" ref="I6260">IFERROR(INDEX(scheduling_data!H:H,MATCH(B6260&amp;D6260,scheduling_data!D:D&amp;scheduling_data!A:A,0)),"")</f>
        <v>Katherine Tyree</v>
      </c>
      <c r="J6260" t="str">
        <f t="shared" si="291"/>
        <v>No</v>
      </c>
      <c r="K6260" t="str">
        <f t="shared" si="292"/>
        <v>31945351.5416666667Katherine Tyree</v>
      </c>
      <c r="L6260" t="str">
        <f t="shared" si="293"/>
        <v>No</v>
      </c>
    </row>
    <row r="6261" spans="1:12" x14ac:dyDescent="0.3">
      <c r="A6261" t="s">
        <v>137</v>
      </c>
      <c r="B6261">
        <v>319</v>
      </c>
      <c r="C6261" s="1">
        <v>45369</v>
      </c>
      <c r="D6261" s="1">
        <v>45351.541666666664</v>
      </c>
      <c r="E6261">
        <v>16.34</v>
      </c>
      <c r="F6261" t="s">
        <v>19</v>
      </c>
      <c r="G6261" t="s">
        <v>57</v>
      </c>
      <c r="H6261">
        <v>97110</v>
      </c>
      <c r="I6261" t="str" cm="1">
        <f t="array" ref="I6261">IFERROR(INDEX(scheduling_data!H:H,MATCH(B6261&amp;D6261,scheduling_data!D:D&amp;scheduling_data!A:A,0)),"")</f>
        <v>Katherine Tyree</v>
      </c>
      <c r="J6261" t="str">
        <f t="shared" si="291"/>
        <v>No</v>
      </c>
      <c r="K6261" t="str">
        <f t="shared" si="292"/>
        <v>31945351.5416666667Katherine Tyree</v>
      </c>
      <c r="L6261" t="str">
        <f t="shared" si="293"/>
        <v>Yes</v>
      </c>
    </row>
    <row r="6262" spans="1:12" x14ac:dyDescent="0.3">
      <c r="A6262" t="s">
        <v>137</v>
      </c>
      <c r="B6262">
        <v>319</v>
      </c>
      <c r="C6262" s="1">
        <v>45369</v>
      </c>
      <c r="D6262" s="1">
        <v>45351.541666666664</v>
      </c>
      <c r="E6262">
        <v>5.86</v>
      </c>
      <c r="F6262" t="s">
        <v>9</v>
      </c>
      <c r="G6262" t="s">
        <v>54</v>
      </c>
      <c r="H6262">
        <v>97110</v>
      </c>
      <c r="I6262" t="str" cm="1">
        <f t="array" ref="I6262">IFERROR(INDEX(scheduling_data!H:H,MATCH(B6262&amp;D6262,scheduling_data!D:D&amp;scheduling_data!A:A,0)),"")</f>
        <v>Katherine Tyree</v>
      </c>
      <c r="J6262" t="str">
        <f t="shared" si="291"/>
        <v>No</v>
      </c>
      <c r="K6262" t="str">
        <f t="shared" si="292"/>
        <v>31945351.5416666667Katherine Tyree</v>
      </c>
      <c r="L6262" t="str">
        <f t="shared" si="293"/>
        <v>No</v>
      </c>
    </row>
    <row r="6263" spans="1:12" x14ac:dyDescent="0.3">
      <c r="A6263" t="s">
        <v>137</v>
      </c>
      <c r="B6263">
        <v>319</v>
      </c>
      <c r="C6263" s="1">
        <v>45369</v>
      </c>
      <c r="D6263" s="1">
        <v>45351.541666666664</v>
      </c>
      <c r="E6263">
        <v>25.71</v>
      </c>
      <c r="F6263" t="s">
        <v>19</v>
      </c>
      <c r="G6263" t="s">
        <v>57</v>
      </c>
      <c r="H6263">
        <v>97530</v>
      </c>
      <c r="I6263" t="str" cm="1">
        <f t="array" ref="I6263">IFERROR(INDEX(scheduling_data!H:H,MATCH(B6263&amp;D6263,scheduling_data!D:D&amp;scheduling_data!A:A,0)),"")</f>
        <v>Katherine Tyree</v>
      </c>
      <c r="J6263" t="str">
        <f t="shared" si="291"/>
        <v>No</v>
      </c>
      <c r="K6263" t="str">
        <f t="shared" si="292"/>
        <v>31945351.5416666667Katherine Tyree</v>
      </c>
      <c r="L6263" t="str">
        <f t="shared" si="293"/>
        <v>Yes</v>
      </c>
    </row>
    <row r="6264" spans="1:12" x14ac:dyDescent="0.3">
      <c r="A6264" t="s">
        <v>137</v>
      </c>
      <c r="B6264">
        <v>319</v>
      </c>
      <c r="C6264" s="1">
        <v>45369</v>
      </c>
      <c r="D6264" s="1">
        <v>45351.541666666664</v>
      </c>
      <c r="E6264">
        <v>42.21</v>
      </c>
      <c r="F6264" t="s">
        <v>9</v>
      </c>
      <c r="G6264" t="s">
        <v>56</v>
      </c>
      <c r="H6264">
        <v>97530</v>
      </c>
      <c r="I6264" t="str" cm="1">
        <f t="array" ref="I6264">IFERROR(INDEX(scheduling_data!H:H,MATCH(B6264&amp;D6264,scheduling_data!D:D&amp;scheduling_data!A:A,0)),"")</f>
        <v>Katherine Tyree</v>
      </c>
      <c r="J6264" t="str">
        <f t="shared" si="291"/>
        <v>No</v>
      </c>
      <c r="K6264" t="str">
        <f t="shared" si="292"/>
        <v>31945351.5416666667Katherine Tyree</v>
      </c>
      <c r="L6264" t="str">
        <f t="shared" si="293"/>
        <v>No</v>
      </c>
    </row>
    <row r="6265" spans="1:12" x14ac:dyDescent="0.3">
      <c r="A6265" t="s">
        <v>137</v>
      </c>
      <c r="B6265">
        <v>319</v>
      </c>
      <c r="C6265" s="1">
        <v>45369</v>
      </c>
      <c r="D6265" s="1">
        <v>45351.541666666664</v>
      </c>
      <c r="E6265">
        <v>0.52</v>
      </c>
      <c r="F6265" t="s">
        <v>9</v>
      </c>
      <c r="G6265" t="s">
        <v>55</v>
      </c>
      <c r="H6265">
        <v>97530</v>
      </c>
      <c r="I6265" t="str" cm="1">
        <f t="array" ref="I6265">IFERROR(INDEX(scheduling_data!H:H,MATCH(B6265&amp;D6265,scheduling_data!D:D&amp;scheduling_data!A:A,0)),"")</f>
        <v>Katherine Tyree</v>
      </c>
      <c r="J6265" t="str">
        <f t="shared" si="291"/>
        <v>No</v>
      </c>
      <c r="K6265" t="str">
        <f t="shared" si="292"/>
        <v>31945351.5416666667Katherine Tyree</v>
      </c>
      <c r="L6265" t="str">
        <f t="shared" si="293"/>
        <v>No</v>
      </c>
    </row>
    <row r="6266" spans="1:12" x14ac:dyDescent="0.3">
      <c r="A6266" t="s">
        <v>137</v>
      </c>
      <c r="B6266">
        <v>319</v>
      </c>
      <c r="C6266" s="1">
        <v>45369</v>
      </c>
      <c r="D6266" s="1">
        <v>45351.541666666664</v>
      </c>
      <c r="E6266">
        <v>15.28</v>
      </c>
      <c r="F6266" t="s">
        <v>19</v>
      </c>
      <c r="G6266" t="s">
        <v>57</v>
      </c>
      <c r="H6266">
        <v>97140</v>
      </c>
      <c r="I6266" t="str" cm="1">
        <f t="array" ref="I6266">IFERROR(INDEX(scheduling_data!H:H,MATCH(B6266&amp;D6266,scheduling_data!D:D&amp;scheduling_data!A:A,0)),"")</f>
        <v>Katherine Tyree</v>
      </c>
      <c r="J6266" t="str">
        <f t="shared" si="291"/>
        <v>No</v>
      </c>
      <c r="K6266" t="str">
        <f t="shared" si="292"/>
        <v>31945351.5416666667Katherine Tyree</v>
      </c>
      <c r="L6266" t="str">
        <f t="shared" si="293"/>
        <v>Yes</v>
      </c>
    </row>
    <row r="6267" spans="1:12" x14ac:dyDescent="0.3">
      <c r="A6267" t="s">
        <v>137</v>
      </c>
      <c r="B6267">
        <v>319</v>
      </c>
      <c r="C6267" s="1">
        <v>45369</v>
      </c>
      <c r="D6267" s="1">
        <v>45351.541666666664</v>
      </c>
      <c r="E6267">
        <v>50.35</v>
      </c>
      <c r="F6267" t="s">
        <v>9</v>
      </c>
      <c r="G6267" t="s">
        <v>56</v>
      </c>
      <c r="H6267">
        <v>97140</v>
      </c>
      <c r="I6267" t="str" cm="1">
        <f t="array" ref="I6267">IFERROR(INDEX(scheduling_data!H:H,MATCH(B6267&amp;D6267,scheduling_data!D:D&amp;scheduling_data!A:A,0)),"")</f>
        <v>Katherine Tyree</v>
      </c>
      <c r="J6267" t="str">
        <f t="shared" si="291"/>
        <v>No</v>
      </c>
      <c r="K6267" t="str">
        <f t="shared" si="292"/>
        <v>31945351.5416666667Katherine Tyree</v>
      </c>
      <c r="L6267" t="str">
        <f t="shared" si="293"/>
        <v>No</v>
      </c>
    </row>
    <row r="6268" spans="1:12" x14ac:dyDescent="0.3">
      <c r="A6268" t="s">
        <v>137</v>
      </c>
      <c r="B6268">
        <v>319</v>
      </c>
      <c r="C6268" s="1">
        <v>45369</v>
      </c>
      <c r="D6268" s="1">
        <v>45351.541666666664</v>
      </c>
      <c r="E6268">
        <v>0.31</v>
      </c>
      <c r="F6268" t="s">
        <v>9</v>
      </c>
      <c r="G6268" t="s">
        <v>55</v>
      </c>
      <c r="H6268">
        <v>97140</v>
      </c>
      <c r="I6268" t="str" cm="1">
        <f t="array" ref="I6268">IFERROR(INDEX(scheduling_data!H:H,MATCH(B6268&amp;D6268,scheduling_data!D:D&amp;scheduling_data!A:A,0)),"")</f>
        <v>Katherine Tyree</v>
      </c>
      <c r="J6268" t="str">
        <f t="shared" si="291"/>
        <v>No</v>
      </c>
      <c r="K6268" t="str">
        <f t="shared" si="292"/>
        <v>31945351.5416666667Katherine Tyree</v>
      </c>
      <c r="L6268" t="str">
        <f t="shared" si="293"/>
        <v>No</v>
      </c>
    </row>
    <row r="6269" spans="1:12" x14ac:dyDescent="0.3">
      <c r="A6269" t="s">
        <v>137</v>
      </c>
      <c r="B6269">
        <v>319</v>
      </c>
      <c r="C6269" s="1">
        <v>45369</v>
      </c>
      <c r="D6269" s="1">
        <v>45351.541666666664</v>
      </c>
      <c r="E6269">
        <v>5.16</v>
      </c>
      <c r="F6269" t="s">
        <v>9</v>
      </c>
      <c r="G6269" t="s">
        <v>54</v>
      </c>
      <c r="H6269">
        <v>97140</v>
      </c>
      <c r="I6269" t="str" cm="1">
        <f t="array" ref="I6269">IFERROR(INDEX(scheduling_data!H:H,MATCH(B6269&amp;D6269,scheduling_data!D:D&amp;scheduling_data!A:A,0)),"")</f>
        <v>Katherine Tyree</v>
      </c>
      <c r="J6269" t="str">
        <f t="shared" si="291"/>
        <v>No</v>
      </c>
      <c r="K6269" t="str">
        <f t="shared" si="292"/>
        <v>31945351.5416666667Katherine Tyree</v>
      </c>
      <c r="L6269" t="str">
        <f t="shared" si="293"/>
        <v>No</v>
      </c>
    </row>
    <row r="6270" spans="1:12" x14ac:dyDescent="0.3">
      <c r="A6270" t="s">
        <v>137</v>
      </c>
      <c r="B6270">
        <v>319</v>
      </c>
      <c r="C6270" s="1">
        <v>45369</v>
      </c>
      <c r="D6270" s="1">
        <v>45351.541666666664</v>
      </c>
      <c r="E6270">
        <v>6.57</v>
      </c>
      <c r="F6270" t="s">
        <v>19</v>
      </c>
      <c r="G6270" t="s">
        <v>57</v>
      </c>
      <c r="H6270">
        <v>97016</v>
      </c>
      <c r="I6270" t="str" cm="1">
        <f t="array" ref="I6270">IFERROR(INDEX(scheduling_data!H:H,MATCH(B6270&amp;D6270,scheduling_data!D:D&amp;scheduling_data!A:A,0)),"")</f>
        <v>Katherine Tyree</v>
      </c>
      <c r="J6270" t="str">
        <f t="shared" si="291"/>
        <v>No</v>
      </c>
      <c r="K6270" t="str">
        <f t="shared" si="292"/>
        <v>31945351.5416666667Katherine Tyree</v>
      </c>
      <c r="L6270" t="str">
        <f t="shared" si="293"/>
        <v>Yes</v>
      </c>
    </row>
    <row r="6271" spans="1:12" x14ac:dyDescent="0.3">
      <c r="A6271" t="s">
        <v>137</v>
      </c>
      <c r="B6271">
        <v>319</v>
      </c>
      <c r="C6271" s="1">
        <v>45369</v>
      </c>
      <c r="D6271" s="1">
        <v>45351.541666666664</v>
      </c>
      <c r="E6271">
        <v>44.39</v>
      </c>
      <c r="F6271" t="s">
        <v>9</v>
      </c>
      <c r="G6271" t="s">
        <v>56</v>
      </c>
      <c r="H6271">
        <v>97016</v>
      </c>
      <c r="I6271" t="str" cm="1">
        <f t="array" ref="I6271">IFERROR(INDEX(scheduling_data!H:H,MATCH(B6271&amp;D6271,scheduling_data!D:D&amp;scheduling_data!A:A,0)),"")</f>
        <v>Katherine Tyree</v>
      </c>
      <c r="J6271" t="str">
        <f t="shared" si="291"/>
        <v>No</v>
      </c>
      <c r="K6271" t="str">
        <f t="shared" si="292"/>
        <v>31945351.5416666667Katherine Tyree</v>
      </c>
      <c r="L6271" t="str">
        <f t="shared" si="293"/>
        <v>No</v>
      </c>
    </row>
    <row r="6272" spans="1:12" x14ac:dyDescent="0.3">
      <c r="A6272" t="s">
        <v>137</v>
      </c>
      <c r="B6272">
        <v>319</v>
      </c>
      <c r="C6272" s="1">
        <v>45369</v>
      </c>
      <c r="D6272" s="1">
        <v>45351.541666666664</v>
      </c>
      <c r="E6272">
        <v>0.13</v>
      </c>
      <c r="F6272" t="s">
        <v>9</v>
      </c>
      <c r="G6272" t="s">
        <v>55</v>
      </c>
      <c r="H6272">
        <v>97016</v>
      </c>
      <c r="I6272" t="str" cm="1">
        <f t="array" ref="I6272">IFERROR(INDEX(scheduling_data!H:H,MATCH(B6272&amp;D6272,scheduling_data!D:D&amp;scheduling_data!A:A,0)),"")</f>
        <v>Katherine Tyree</v>
      </c>
      <c r="J6272" t="str">
        <f t="shared" si="291"/>
        <v>No</v>
      </c>
      <c r="K6272" t="str">
        <f t="shared" si="292"/>
        <v>31945351.5416666667Katherine Tyree</v>
      </c>
      <c r="L6272" t="str">
        <f t="shared" si="293"/>
        <v>No</v>
      </c>
    </row>
    <row r="6273" spans="1:12" x14ac:dyDescent="0.3">
      <c r="A6273" t="s">
        <v>137</v>
      </c>
      <c r="B6273">
        <v>319</v>
      </c>
      <c r="C6273" s="1">
        <v>45369</v>
      </c>
      <c r="D6273" s="1">
        <v>45351.541666666664</v>
      </c>
      <c r="E6273">
        <v>2.23</v>
      </c>
      <c r="F6273" t="s">
        <v>9</v>
      </c>
      <c r="G6273" t="s">
        <v>54</v>
      </c>
      <c r="H6273">
        <v>97016</v>
      </c>
      <c r="I6273" t="str" cm="1">
        <f t="array" ref="I6273">IFERROR(INDEX(scheduling_data!H:H,MATCH(B6273&amp;D6273,scheduling_data!D:D&amp;scheduling_data!A:A,0)),"")</f>
        <v>Katherine Tyree</v>
      </c>
      <c r="J6273" t="str">
        <f t="shared" si="291"/>
        <v>No</v>
      </c>
      <c r="K6273" t="str">
        <f t="shared" si="292"/>
        <v>31945351.5416666667Katherine Tyree</v>
      </c>
      <c r="L6273" t="str">
        <f t="shared" si="293"/>
        <v>No</v>
      </c>
    </row>
    <row r="6274" spans="1:12" x14ac:dyDescent="0.3">
      <c r="A6274" t="s">
        <v>59</v>
      </c>
      <c r="B6274">
        <v>319</v>
      </c>
      <c r="C6274" s="1">
        <v>45356</v>
      </c>
      <c r="D6274" s="1">
        <v>45334.541666666664</v>
      </c>
      <c r="E6274">
        <v>4.75</v>
      </c>
      <c r="F6274" t="s">
        <v>19</v>
      </c>
      <c r="G6274" t="s">
        <v>60</v>
      </c>
      <c r="H6274">
        <v>97530</v>
      </c>
      <c r="I6274" t="str" cm="1">
        <f t="array" ref="I6274">IFERROR(INDEX(scheduling_data!H:H,MATCH(B6274&amp;D6274,scheduling_data!D:D&amp;scheduling_data!A:A,0)),"")</f>
        <v>Katherine Tyree</v>
      </c>
      <c r="J6274" t="str">
        <f t="shared" si="291"/>
        <v>No</v>
      </c>
      <c r="K6274" t="str">
        <f t="shared" si="292"/>
        <v>31945334.5416666667Katherine Tyree</v>
      </c>
      <c r="L6274" t="str">
        <f t="shared" si="293"/>
        <v>Yes</v>
      </c>
    </row>
    <row r="6275" spans="1:12" x14ac:dyDescent="0.3">
      <c r="A6275" t="s">
        <v>59</v>
      </c>
      <c r="B6275">
        <v>319</v>
      </c>
      <c r="C6275" s="1">
        <v>45356</v>
      </c>
      <c r="D6275" s="1">
        <v>45334.541666666664</v>
      </c>
      <c r="E6275">
        <v>8.34</v>
      </c>
      <c r="F6275" t="s">
        <v>19</v>
      </c>
      <c r="G6275" t="s">
        <v>60</v>
      </c>
      <c r="H6275">
        <v>97110</v>
      </c>
      <c r="I6275" t="str" cm="1">
        <f t="array" ref="I6275">IFERROR(INDEX(scheduling_data!H:H,MATCH(B6275&amp;D6275,scheduling_data!D:D&amp;scheduling_data!A:A,0)),"")</f>
        <v>Katherine Tyree</v>
      </c>
      <c r="J6275" t="str">
        <f t="shared" ref="J6275:J6338" si="294">IF(I6275="", "Yes", "No")</f>
        <v>No</v>
      </c>
      <c r="K6275" t="str">
        <f t="shared" ref="K6275:K6338" si="295">IF(I6275="",B6275&amp;D6275,B6275&amp;D6275&amp;I6275)</f>
        <v>31945334.5416666667Katherine Tyree</v>
      </c>
      <c r="L6275" t="str">
        <f t="shared" ref="L6275:L6338" si="296">IF(OR(F6275="Cash", F6275="Check", F6275="EFT", F6275="Credit Card", F6275="Visa", F6275="Mastercard", F6275="AMEX"), "Yes", "No")</f>
        <v>Yes</v>
      </c>
    </row>
    <row r="6276" spans="1:12" x14ac:dyDescent="0.3">
      <c r="A6276" t="s">
        <v>59</v>
      </c>
      <c r="B6276">
        <v>319</v>
      </c>
      <c r="C6276" s="1">
        <v>45356</v>
      </c>
      <c r="D6276" s="1">
        <v>45334.541666666664</v>
      </c>
      <c r="E6276">
        <v>18.27</v>
      </c>
      <c r="F6276" t="s">
        <v>19</v>
      </c>
      <c r="G6276" t="s">
        <v>60</v>
      </c>
      <c r="H6276">
        <v>97162</v>
      </c>
      <c r="I6276" t="str" cm="1">
        <f t="array" ref="I6276">IFERROR(INDEX(scheduling_data!H:H,MATCH(B6276&amp;D6276,scheduling_data!D:D&amp;scheduling_data!A:A,0)),"")</f>
        <v>Katherine Tyree</v>
      </c>
      <c r="J6276" t="str">
        <f t="shared" si="294"/>
        <v>No</v>
      </c>
      <c r="K6276" t="str">
        <f t="shared" si="295"/>
        <v>31945334.5416666667Katherine Tyree</v>
      </c>
      <c r="L6276" t="str">
        <f t="shared" si="296"/>
        <v>Yes</v>
      </c>
    </row>
    <row r="6277" spans="1:12" x14ac:dyDescent="0.3">
      <c r="A6277" t="s">
        <v>59</v>
      </c>
      <c r="B6277">
        <v>319</v>
      </c>
      <c r="C6277" s="1">
        <v>45356</v>
      </c>
      <c r="D6277" s="1">
        <v>45334.541666666664</v>
      </c>
      <c r="E6277">
        <v>1.68</v>
      </c>
      <c r="F6277" t="s">
        <v>19</v>
      </c>
      <c r="G6277" t="s">
        <v>60</v>
      </c>
      <c r="H6277">
        <v>97016</v>
      </c>
      <c r="I6277" t="str" cm="1">
        <f t="array" ref="I6277">IFERROR(INDEX(scheduling_data!H:H,MATCH(B6277&amp;D6277,scheduling_data!D:D&amp;scheduling_data!A:A,0)),"")</f>
        <v>Katherine Tyree</v>
      </c>
      <c r="J6277" t="str">
        <f t="shared" si="294"/>
        <v>No</v>
      </c>
      <c r="K6277" t="str">
        <f t="shared" si="295"/>
        <v>31945334.5416666667Katherine Tyree</v>
      </c>
      <c r="L6277" t="str">
        <f t="shared" si="296"/>
        <v>Yes</v>
      </c>
    </row>
    <row r="6278" spans="1:12" x14ac:dyDescent="0.3">
      <c r="A6278" t="s">
        <v>59</v>
      </c>
      <c r="B6278">
        <v>319</v>
      </c>
      <c r="C6278" s="1">
        <v>45369</v>
      </c>
      <c r="D6278" s="1">
        <v>45345.416666666664</v>
      </c>
      <c r="E6278">
        <v>1.68</v>
      </c>
      <c r="F6278" t="s">
        <v>19</v>
      </c>
      <c r="G6278" t="s">
        <v>60</v>
      </c>
      <c r="H6278">
        <v>97016</v>
      </c>
      <c r="I6278" t="str" cm="1">
        <f t="array" ref="I6278">IFERROR(INDEX(scheduling_data!H:H,MATCH(B6278&amp;D6278,scheduling_data!D:D&amp;scheduling_data!A:A,0)),"")</f>
        <v>Katherine Tyree</v>
      </c>
      <c r="J6278" t="str">
        <f t="shared" si="294"/>
        <v>No</v>
      </c>
      <c r="K6278" t="str">
        <f t="shared" si="295"/>
        <v>31945345.4166666667Katherine Tyree</v>
      </c>
      <c r="L6278" t="str">
        <f t="shared" si="296"/>
        <v>Yes</v>
      </c>
    </row>
    <row r="6279" spans="1:12" x14ac:dyDescent="0.3">
      <c r="A6279" t="s">
        <v>59</v>
      </c>
      <c r="B6279">
        <v>319</v>
      </c>
      <c r="C6279" s="1">
        <v>45369</v>
      </c>
      <c r="D6279" s="1">
        <v>45345.416666666664</v>
      </c>
      <c r="E6279">
        <v>17.84</v>
      </c>
      <c r="F6279" t="s">
        <v>19</v>
      </c>
      <c r="G6279" t="s">
        <v>60</v>
      </c>
      <c r="H6279">
        <v>97110</v>
      </c>
      <c r="I6279" t="str" cm="1">
        <f t="array" ref="I6279">IFERROR(INDEX(scheduling_data!H:H,MATCH(B6279&amp;D6279,scheduling_data!D:D&amp;scheduling_data!A:A,0)),"")</f>
        <v>Katherine Tyree</v>
      </c>
      <c r="J6279" t="str">
        <f t="shared" si="294"/>
        <v>No</v>
      </c>
      <c r="K6279" t="str">
        <f t="shared" si="295"/>
        <v>31945345.4166666667Katherine Tyree</v>
      </c>
      <c r="L6279" t="str">
        <f t="shared" si="296"/>
        <v>Yes</v>
      </c>
    </row>
    <row r="6280" spans="1:12" x14ac:dyDescent="0.3">
      <c r="A6280" t="s">
        <v>59</v>
      </c>
      <c r="B6280">
        <v>319</v>
      </c>
      <c r="C6280" s="1">
        <v>45369</v>
      </c>
      <c r="D6280" s="1">
        <v>45348.541666666664</v>
      </c>
      <c r="E6280">
        <v>3.9</v>
      </c>
      <c r="F6280" t="s">
        <v>19</v>
      </c>
      <c r="G6280" t="s">
        <v>60</v>
      </c>
      <c r="H6280">
        <v>97140</v>
      </c>
      <c r="I6280" t="str" cm="1">
        <f t="array" ref="I6280">IFERROR(INDEX(scheduling_data!H:H,MATCH(B6280&amp;D6280,scheduling_data!D:D&amp;scheduling_data!A:A,0)),"")</f>
        <v>Katherine Tyree</v>
      </c>
      <c r="J6280" t="str">
        <f t="shared" si="294"/>
        <v>No</v>
      </c>
      <c r="K6280" t="str">
        <f t="shared" si="295"/>
        <v>31945348.5416666667Katherine Tyree</v>
      </c>
      <c r="L6280" t="str">
        <f t="shared" si="296"/>
        <v>Yes</v>
      </c>
    </row>
    <row r="6281" spans="1:12" x14ac:dyDescent="0.3">
      <c r="A6281" t="s">
        <v>59</v>
      </c>
      <c r="B6281">
        <v>319</v>
      </c>
      <c r="C6281" s="1">
        <v>45369</v>
      </c>
      <c r="D6281" s="1">
        <v>45348.541666666664</v>
      </c>
      <c r="E6281">
        <v>13.68</v>
      </c>
      <c r="F6281" t="s">
        <v>19</v>
      </c>
      <c r="G6281" t="s">
        <v>60</v>
      </c>
      <c r="H6281">
        <v>97110</v>
      </c>
      <c r="I6281" t="str" cm="1">
        <f t="array" ref="I6281">IFERROR(INDEX(scheduling_data!H:H,MATCH(B6281&amp;D6281,scheduling_data!D:D&amp;scheduling_data!A:A,0)),"")</f>
        <v>Katherine Tyree</v>
      </c>
      <c r="J6281" t="str">
        <f t="shared" si="294"/>
        <v>No</v>
      </c>
      <c r="K6281" t="str">
        <f t="shared" si="295"/>
        <v>31945348.5416666667Katherine Tyree</v>
      </c>
      <c r="L6281" t="str">
        <f t="shared" si="296"/>
        <v>Yes</v>
      </c>
    </row>
    <row r="6282" spans="1:12" x14ac:dyDescent="0.3">
      <c r="A6282" t="s">
        <v>59</v>
      </c>
      <c r="B6282">
        <v>319</v>
      </c>
      <c r="C6282" s="1">
        <v>45369</v>
      </c>
      <c r="D6282" s="1">
        <v>45348.541666666664</v>
      </c>
      <c r="E6282">
        <v>1.68</v>
      </c>
      <c r="F6282" t="s">
        <v>19</v>
      </c>
      <c r="G6282" t="s">
        <v>60</v>
      </c>
      <c r="H6282">
        <v>97016</v>
      </c>
      <c r="I6282" t="str" cm="1">
        <f t="array" ref="I6282">IFERROR(INDEX(scheduling_data!H:H,MATCH(B6282&amp;D6282,scheduling_data!D:D&amp;scheduling_data!A:A,0)),"")</f>
        <v>Katherine Tyree</v>
      </c>
      <c r="J6282" t="str">
        <f t="shared" si="294"/>
        <v>No</v>
      </c>
      <c r="K6282" t="str">
        <f t="shared" si="295"/>
        <v>31945348.5416666667Katherine Tyree</v>
      </c>
      <c r="L6282" t="str">
        <f t="shared" si="296"/>
        <v>Yes</v>
      </c>
    </row>
    <row r="6283" spans="1:12" x14ac:dyDescent="0.3">
      <c r="A6283" t="s">
        <v>59</v>
      </c>
      <c r="B6283">
        <v>319</v>
      </c>
      <c r="C6283" s="1">
        <v>45370</v>
      </c>
      <c r="D6283" s="1">
        <v>45349.583333333336</v>
      </c>
      <c r="E6283">
        <v>9.51</v>
      </c>
      <c r="F6283" t="s">
        <v>19</v>
      </c>
      <c r="G6283" t="s">
        <v>60</v>
      </c>
      <c r="H6283">
        <v>97110</v>
      </c>
      <c r="I6283" t="str" cm="1">
        <f t="array" ref="I6283">IFERROR(INDEX(scheduling_data!H:H,MATCH(B6283&amp;D6283,scheduling_data!D:D&amp;scheduling_data!A:A,0)),"")</f>
        <v>Robert Crochet</v>
      </c>
      <c r="J6283" t="str">
        <f t="shared" si="294"/>
        <v>No</v>
      </c>
      <c r="K6283" t="str">
        <f t="shared" si="295"/>
        <v>31945349.5833333333Robert Crochet</v>
      </c>
      <c r="L6283" t="str">
        <f t="shared" si="296"/>
        <v>Yes</v>
      </c>
    </row>
    <row r="6284" spans="1:12" x14ac:dyDescent="0.3">
      <c r="A6284" t="s">
        <v>59</v>
      </c>
      <c r="B6284">
        <v>319</v>
      </c>
      <c r="C6284" s="1">
        <v>45370</v>
      </c>
      <c r="D6284" s="1">
        <v>45349.583333333336</v>
      </c>
      <c r="E6284">
        <v>3.9</v>
      </c>
      <c r="F6284" t="s">
        <v>19</v>
      </c>
      <c r="G6284" t="s">
        <v>60</v>
      </c>
      <c r="H6284">
        <v>97140</v>
      </c>
      <c r="I6284" t="str" cm="1">
        <f t="array" ref="I6284">IFERROR(INDEX(scheduling_data!H:H,MATCH(B6284&amp;D6284,scheduling_data!D:D&amp;scheduling_data!A:A,0)),"")</f>
        <v>Robert Crochet</v>
      </c>
      <c r="J6284" t="str">
        <f t="shared" si="294"/>
        <v>No</v>
      </c>
      <c r="K6284" t="str">
        <f t="shared" si="295"/>
        <v>31945349.5833333333Robert Crochet</v>
      </c>
      <c r="L6284" t="str">
        <f t="shared" si="296"/>
        <v>Yes</v>
      </c>
    </row>
    <row r="6285" spans="1:12" x14ac:dyDescent="0.3">
      <c r="A6285" t="s">
        <v>59</v>
      </c>
      <c r="B6285">
        <v>319</v>
      </c>
      <c r="C6285" s="1">
        <v>45370</v>
      </c>
      <c r="D6285" s="1">
        <v>45349.583333333336</v>
      </c>
      <c r="E6285">
        <v>1.68</v>
      </c>
      <c r="F6285" t="s">
        <v>19</v>
      </c>
      <c r="G6285" t="s">
        <v>60</v>
      </c>
      <c r="H6285">
        <v>97016</v>
      </c>
      <c r="I6285" t="str" cm="1">
        <f t="array" ref="I6285">IFERROR(INDEX(scheduling_data!H:H,MATCH(B6285&amp;D6285,scheduling_data!D:D&amp;scheduling_data!A:A,0)),"")</f>
        <v>Robert Crochet</v>
      </c>
      <c r="J6285" t="str">
        <f t="shared" si="294"/>
        <v>No</v>
      </c>
      <c r="K6285" t="str">
        <f t="shared" si="295"/>
        <v>31945349.5833333333Robert Crochet</v>
      </c>
      <c r="L6285" t="str">
        <f t="shared" si="296"/>
        <v>Yes</v>
      </c>
    </row>
    <row r="6286" spans="1:12" x14ac:dyDescent="0.3">
      <c r="A6286" t="s">
        <v>59</v>
      </c>
      <c r="B6286">
        <v>319</v>
      </c>
      <c r="C6286" s="1">
        <v>45372</v>
      </c>
      <c r="D6286" s="1">
        <v>45351.541666666664</v>
      </c>
      <c r="E6286">
        <v>3.9</v>
      </c>
      <c r="F6286" t="s">
        <v>19</v>
      </c>
      <c r="G6286" t="s">
        <v>60</v>
      </c>
      <c r="H6286">
        <v>97140</v>
      </c>
      <c r="I6286" t="str" cm="1">
        <f t="array" ref="I6286">IFERROR(INDEX(scheduling_data!H:H,MATCH(B6286&amp;D6286,scheduling_data!D:D&amp;scheduling_data!A:A,0)),"")</f>
        <v>Katherine Tyree</v>
      </c>
      <c r="J6286" t="str">
        <f t="shared" si="294"/>
        <v>No</v>
      </c>
      <c r="K6286" t="str">
        <f t="shared" si="295"/>
        <v>31945351.5416666667Katherine Tyree</v>
      </c>
      <c r="L6286" t="str">
        <f t="shared" si="296"/>
        <v>Yes</v>
      </c>
    </row>
    <row r="6287" spans="1:12" x14ac:dyDescent="0.3">
      <c r="A6287" t="s">
        <v>59</v>
      </c>
      <c r="B6287">
        <v>319</v>
      </c>
      <c r="C6287" s="1">
        <v>45372</v>
      </c>
      <c r="D6287" s="1">
        <v>45351.541666666664</v>
      </c>
      <c r="E6287">
        <v>6.56</v>
      </c>
      <c r="F6287" t="s">
        <v>19</v>
      </c>
      <c r="G6287" t="s">
        <v>60</v>
      </c>
      <c r="H6287">
        <v>97530</v>
      </c>
      <c r="I6287" t="str" cm="1">
        <f t="array" ref="I6287">IFERROR(INDEX(scheduling_data!H:H,MATCH(B6287&amp;D6287,scheduling_data!D:D&amp;scheduling_data!A:A,0)),"")</f>
        <v>Katherine Tyree</v>
      </c>
      <c r="J6287" t="str">
        <f t="shared" si="294"/>
        <v>No</v>
      </c>
      <c r="K6287" t="str">
        <f t="shared" si="295"/>
        <v>31945351.5416666667Katherine Tyree</v>
      </c>
      <c r="L6287" t="str">
        <f t="shared" si="296"/>
        <v>Yes</v>
      </c>
    </row>
    <row r="6288" spans="1:12" x14ac:dyDescent="0.3">
      <c r="A6288" t="s">
        <v>59</v>
      </c>
      <c r="B6288">
        <v>319</v>
      </c>
      <c r="C6288" s="1">
        <v>45372</v>
      </c>
      <c r="D6288" s="1">
        <v>45351.541666666664</v>
      </c>
      <c r="E6288">
        <v>1.68</v>
      </c>
      <c r="F6288" t="s">
        <v>19</v>
      </c>
      <c r="G6288" t="s">
        <v>60</v>
      </c>
      <c r="H6288">
        <v>97016</v>
      </c>
      <c r="I6288" t="str" cm="1">
        <f t="array" ref="I6288">IFERROR(INDEX(scheduling_data!H:H,MATCH(B6288&amp;D6288,scheduling_data!D:D&amp;scheduling_data!A:A,0)),"")</f>
        <v>Katherine Tyree</v>
      </c>
      <c r="J6288" t="str">
        <f t="shared" si="294"/>
        <v>No</v>
      </c>
      <c r="K6288" t="str">
        <f t="shared" si="295"/>
        <v>31945351.5416666667Katherine Tyree</v>
      </c>
      <c r="L6288" t="str">
        <f t="shared" si="296"/>
        <v>Yes</v>
      </c>
    </row>
    <row r="6289" spans="1:12" x14ac:dyDescent="0.3">
      <c r="A6289" t="s">
        <v>59</v>
      </c>
      <c r="B6289">
        <v>319</v>
      </c>
      <c r="C6289" s="1">
        <v>45372</v>
      </c>
      <c r="D6289" s="1">
        <v>45351.541666666664</v>
      </c>
      <c r="E6289">
        <v>4.17</v>
      </c>
      <c r="F6289" t="s">
        <v>19</v>
      </c>
      <c r="G6289" t="s">
        <v>60</v>
      </c>
      <c r="H6289">
        <v>97110</v>
      </c>
      <c r="I6289" t="str" cm="1">
        <f t="array" ref="I6289">IFERROR(INDEX(scheduling_data!H:H,MATCH(B6289&amp;D6289,scheduling_data!D:D&amp;scheduling_data!A:A,0)),"")</f>
        <v>Katherine Tyree</v>
      </c>
      <c r="J6289" t="str">
        <f t="shared" si="294"/>
        <v>No</v>
      </c>
      <c r="K6289" t="str">
        <f t="shared" si="295"/>
        <v>31945351.5416666667Katherine Tyree</v>
      </c>
      <c r="L6289" t="str">
        <f t="shared" si="296"/>
        <v>Yes</v>
      </c>
    </row>
    <row r="6290" spans="1:12" x14ac:dyDescent="0.3">
      <c r="A6290" t="s">
        <v>232</v>
      </c>
      <c r="B6290">
        <v>43</v>
      </c>
      <c r="C6290" s="1">
        <v>45370.869444444441</v>
      </c>
      <c r="D6290" s="1">
        <v>45344.666666666664</v>
      </c>
      <c r="E6290">
        <v>150</v>
      </c>
      <c r="F6290" t="s">
        <v>9</v>
      </c>
      <c r="G6290" t="s">
        <v>169</v>
      </c>
      <c r="H6290">
        <v>97110</v>
      </c>
      <c r="I6290" t="str" cm="1">
        <f t="array" ref="I6290">IFERROR(INDEX(scheduling_data!H:H,MATCH(B6290&amp;D6290,scheduling_data!D:D&amp;scheduling_data!A:A,0)),"")</f>
        <v>Robert Crochet</v>
      </c>
      <c r="J6290" t="str">
        <f t="shared" si="294"/>
        <v>No</v>
      </c>
      <c r="K6290" t="str">
        <f t="shared" si="295"/>
        <v>4345344.6666666667Robert Crochet</v>
      </c>
      <c r="L6290" t="str">
        <f t="shared" si="296"/>
        <v>No</v>
      </c>
    </row>
    <row r="6291" spans="1:12" x14ac:dyDescent="0.3">
      <c r="A6291" t="s">
        <v>232</v>
      </c>
      <c r="B6291">
        <v>43</v>
      </c>
      <c r="C6291" s="1">
        <v>45370.869444444441</v>
      </c>
      <c r="D6291" s="1">
        <v>45344.666666666664</v>
      </c>
      <c r="E6291">
        <v>75</v>
      </c>
      <c r="F6291" t="s">
        <v>9</v>
      </c>
      <c r="G6291" t="s">
        <v>169</v>
      </c>
      <c r="H6291">
        <v>97140</v>
      </c>
      <c r="I6291" t="str" cm="1">
        <f t="array" ref="I6291">IFERROR(INDEX(scheduling_data!H:H,MATCH(B6291&amp;D6291,scheduling_data!D:D&amp;scheduling_data!A:A,0)),"")</f>
        <v>Robert Crochet</v>
      </c>
      <c r="J6291" t="str">
        <f t="shared" si="294"/>
        <v>No</v>
      </c>
      <c r="K6291" t="str">
        <f t="shared" si="295"/>
        <v>4345344.6666666667Robert Crochet</v>
      </c>
      <c r="L6291" t="str">
        <f t="shared" si="296"/>
        <v>No</v>
      </c>
    </row>
    <row r="6292" spans="1:12" x14ac:dyDescent="0.3">
      <c r="A6292" t="s">
        <v>232</v>
      </c>
      <c r="B6292">
        <v>43</v>
      </c>
      <c r="C6292" s="1">
        <v>45370.869444444441</v>
      </c>
      <c r="D6292" s="1">
        <v>45344.666666666664</v>
      </c>
      <c r="E6292">
        <v>83</v>
      </c>
      <c r="F6292" t="s">
        <v>9</v>
      </c>
      <c r="G6292" t="s">
        <v>169</v>
      </c>
      <c r="H6292">
        <v>97161</v>
      </c>
      <c r="I6292" t="str" cm="1">
        <f t="array" ref="I6292">IFERROR(INDEX(scheduling_data!H:H,MATCH(B6292&amp;D6292,scheduling_data!D:D&amp;scheduling_data!A:A,0)),"")</f>
        <v>Robert Crochet</v>
      </c>
      <c r="J6292" t="str">
        <f t="shared" si="294"/>
        <v>No</v>
      </c>
      <c r="K6292" t="str">
        <f t="shared" si="295"/>
        <v>4345344.6666666667Robert Crochet</v>
      </c>
      <c r="L6292" t="str">
        <f t="shared" si="296"/>
        <v>No</v>
      </c>
    </row>
    <row r="6293" spans="1:12" x14ac:dyDescent="0.3">
      <c r="A6293" t="s">
        <v>232</v>
      </c>
      <c r="B6293">
        <v>43</v>
      </c>
      <c r="C6293" s="1">
        <v>45370.869444444441</v>
      </c>
      <c r="D6293" s="1">
        <v>45350.708333333336</v>
      </c>
      <c r="E6293">
        <v>8</v>
      </c>
      <c r="F6293" t="s">
        <v>9</v>
      </c>
      <c r="G6293" t="s">
        <v>169</v>
      </c>
      <c r="H6293">
        <v>97110</v>
      </c>
      <c r="I6293" t="str" cm="1">
        <f t="array" ref="I6293">IFERROR(INDEX(scheduling_data!H:H,MATCH(B6293&amp;D6293,scheduling_data!D:D&amp;scheduling_data!A:A,0)),"")</f>
        <v>Katherine Tyree</v>
      </c>
      <c r="J6293" t="str">
        <f t="shared" si="294"/>
        <v>No</v>
      </c>
      <c r="K6293" t="str">
        <f t="shared" si="295"/>
        <v>4345350.7083333333Katherine Tyree</v>
      </c>
      <c r="L6293" t="str">
        <f t="shared" si="296"/>
        <v>No</v>
      </c>
    </row>
    <row r="6294" spans="1:12" x14ac:dyDescent="0.3">
      <c r="A6294" t="s">
        <v>232</v>
      </c>
      <c r="B6294">
        <v>43</v>
      </c>
      <c r="C6294" s="1">
        <v>45370.869444444441</v>
      </c>
      <c r="D6294" s="1">
        <v>45350.708333333336</v>
      </c>
      <c r="E6294">
        <v>150</v>
      </c>
      <c r="F6294" t="s">
        <v>9</v>
      </c>
      <c r="G6294" t="s">
        <v>169</v>
      </c>
      <c r="H6294">
        <v>97112</v>
      </c>
      <c r="I6294" t="str" cm="1">
        <f t="array" ref="I6294">IFERROR(INDEX(scheduling_data!H:H,MATCH(B6294&amp;D6294,scheduling_data!D:D&amp;scheduling_data!A:A,0)),"")</f>
        <v>Katherine Tyree</v>
      </c>
      <c r="J6294" t="str">
        <f t="shared" si="294"/>
        <v>No</v>
      </c>
      <c r="K6294" t="str">
        <f t="shared" si="295"/>
        <v>4345350.7083333333Katherine Tyree</v>
      </c>
      <c r="L6294" t="str">
        <f t="shared" si="296"/>
        <v>No</v>
      </c>
    </row>
    <row r="6295" spans="1:12" x14ac:dyDescent="0.3">
      <c r="A6295" t="s">
        <v>232</v>
      </c>
      <c r="B6295">
        <v>43</v>
      </c>
      <c r="C6295" s="1">
        <v>45370.869444444441</v>
      </c>
      <c r="D6295" s="1">
        <v>45350.708333333336</v>
      </c>
      <c r="E6295">
        <v>75</v>
      </c>
      <c r="F6295" t="s">
        <v>9</v>
      </c>
      <c r="G6295" t="s">
        <v>169</v>
      </c>
      <c r="H6295">
        <v>97140</v>
      </c>
      <c r="I6295" t="str" cm="1">
        <f t="array" ref="I6295">IFERROR(INDEX(scheduling_data!H:H,MATCH(B6295&amp;D6295,scheduling_data!D:D&amp;scheduling_data!A:A,0)),"")</f>
        <v>Katherine Tyree</v>
      </c>
      <c r="J6295" t="str">
        <f t="shared" si="294"/>
        <v>No</v>
      </c>
      <c r="K6295" t="str">
        <f t="shared" si="295"/>
        <v>4345350.7083333333Katherine Tyree</v>
      </c>
      <c r="L6295" t="str">
        <f t="shared" si="296"/>
        <v>No</v>
      </c>
    </row>
    <row r="6296" spans="1:12" x14ac:dyDescent="0.3">
      <c r="A6296" t="s">
        <v>232</v>
      </c>
      <c r="B6296">
        <v>43</v>
      </c>
      <c r="C6296" s="1">
        <v>45362.47152777778</v>
      </c>
      <c r="D6296" s="1">
        <v>45351.458333333336</v>
      </c>
      <c r="E6296">
        <v>83</v>
      </c>
      <c r="F6296" t="s">
        <v>9</v>
      </c>
      <c r="G6296" t="s">
        <v>169</v>
      </c>
      <c r="H6296">
        <v>97530</v>
      </c>
      <c r="I6296" t="str" cm="1">
        <f t="array" ref="I6296">IFERROR(INDEX(scheduling_data!H:H,MATCH(B6296&amp;D6296,scheduling_data!D:D&amp;scheduling_data!A:A,0)),"")</f>
        <v>Robert Crochet</v>
      </c>
      <c r="J6296" t="str">
        <f t="shared" si="294"/>
        <v>No</v>
      </c>
      <c r="K6296" t="str">
        <f t="shared" si="295"/>
        <v>4345351.4583333333Robert Crochet</v>
      </c>
      <c r="L6296" t="str">
        <f t="shared" si="296"/>
        <v>No</v>
      </c>
    </row>
    <row r="6297" spans="1:12" x14ac:dyDescent="0.3">
      <c r="A6297" t="s">
        <v>61</v>
      </c>
      <c r="B6297">
        <v>219</v>
      </c>
      <c r="C6297" s="1">
        <v>45359</v>
      </c>
      <c r="D6297" s="1">
        <v>45349.416666666664</v>
      </c>
      <c r="E6297">
        <v>1.21</v>
      </c>
      <c r="F6297" t="s">
        <v>9</v>
      </c>
      <c r="G6297" t="s">
        <v>63</v>
      </c>
      <c r="H6297">
        <v>97110</v>
      </c>
      <c r="I6297" t="str" cm="1">
        <f t="array" ref="I6297">IFERROR(INDEX(scheduling_data!H:H,MATCH(B6297&amp;D6297,scheduling_data!D:D&amp;scheduling_data!A:A,0)),"")</f>
        <v>Christian Litz</v>
      </c>
      <c r="J6297" t="str">
        <f t="shared" si="294"/>
        <v>No</v>
      </c>
      <c r="K6297" t="str">
        <f t="shared" si="295"/>
        <v>21945349.4166666667Christian Litz</v>
      </c>
      <c r="L6297" t="str">
        <f t="shared" si="296"/>
        <v>No</v>
      </c>
    </row>
    <row r="6298" spans="1:12" x14ac:dyDescent="0.3">
      <c r="A6298" t="s">
        <v>61</v>
      </c>
      <c r="B6298">
        <v>219</v>
      </c>
      <c r="C6298" s="1">
        <v>45359</v>
      </c>
      <c r="D6298" s="1">
        <v>45349.416666666664</v>
      </c>
      <c r="E6298">
        <v>224.37</v>
      </c>
      <c r="F6298" t="s">
        <v>9</v>
      </c>
      <c r="G6298" t="s">
        <v>64</v>
      </c>
      <c r="H6298">
        <v>97110</v>
      </c>
      <c r="I6298" t="str" cm="1">
        <f t="array" ref="I6298">IFERROR(INDEX(scheduling_data!H:H,MATCH(B6298&amp;D6298,scheduling_data!D:D&amp;scheduling_data!A:A,0)),"")</f>
        <v>Christian Litz</v>
      </c>
      <c r="J6298" t="str">
        <f t="shared" si="294"/>
        <v>No</v>
      </c>
      <c r="K6298" t="str">
        <f t="shared" si="295"/>
        <v>21945349.4166666667Christian Litz</v>
      </c>
      <c r="L6298" t="str">
        <f t="shared" si="296"/>
        <v>No</v>
      </c>
    </row>
    <row r="6299" spans="1:12" x14ac:dyDescent="0.3">
      <c r="A6299" t="s">
        <v>61</v>
      </c>
      <c r="B6299">
        <v>219</v>
      </c>
      <c r="C6299" s="1">
        <v>45359</v>
      </c>
      <c r="D6299" s="1">
        <v>45349.416666666664</v>
      </c>
      <c r="E6299">
        <v>59.29</v>
      </c>
      <c r="F6299" t="s">
        <v>19</v>
      </c>
      <c r="G6299" t="s">
        <v>65</v>
      </c>
      <c r="H6299">
        <v>97110</v>
      </c>
      <c r="I6299" t="str" cm="1">
        <f t="array" ref="I6299">IFERROR(INDEX(scheduling_data!H:H,MATCH(B6299&amp;D6299,scheduling_data!D:D&amp;scheduling_data!A:A,0)),"")</f>
        <v>Christian Litz</v>
      </c>
      <c r="J6299" t="str">
        <f t="shared" si="294"/>
        <v>No</v>
      </c>
      <c r="K6299" t="str">
        <f t="shared" si="295"/>
        <v>21945349.4166666667Christian Litz</v>
      </c>
      <c r="L6299" t="str">
        <f t="shared" si="296"/>
        <v>Yes</v>
      </c>
    </row>
    <row r="6300" spans="1:12" x14ac:dyDescent="0.3">
      <c r="A6300" t="s">
        <v>33</v>
      </c>
      <c r="B6300">
        <v>219</v>
      </c>
      <c r="C6300" s="1">
        <v>45372</v>
      </c>
      <c r="D6300" s="1">
        <v>45349.416666666664</v>
      </c>
      <c r="E6300">
        <v>0</v>
      </c>
      <c r="F6300" t="s">
        <v>9</v>
      </c>
      <c r="G6300" t="s">
        <v>464</v>
      </c>
      <c r="H6300">
        <v>97110</v>
      </c>
      <c r="I6300" t="str" cm="1">
        <f t="array" ref="I6300">IFERROR(INDEX(scheduling_data!H:H,MATCH(B6300&amp;D6300,scheduling_data!D:D&amp;scheduling_data!A:A,0)),"")</f>
        <v>Christian Litz</v>
      </c>
      <c r="J6300" t="str">
        <f t="shared" si="294"/>
        <v>No</v>
      </c>
      <c r="K6300" t="str">
        <f t="shared" si="295"/>
        <v>21945349.4166666667Christian Litz</v>
      </c>
      <c r="L6300" t="str">
        <f t="shared" si="296"/>
        <v>No</v>
      </c>
    </row>
    <row r="6301" spans="1:12" x14ac:dyDescent="0.3">
      <c r="A6301" t="s">
        <v>137</v>
      </c>
      <c r="B6301">
        <v>320</v>
      </c>
      <c r="C6301" s="1">
        <v>45357</v>
      </c>
      <c r="D6301" s="1">
        <v>45334.458333333336</v>
      </c>
      <c r="E6301">
        <v>5.86</v>
      </c>
      <c r="F6301" t="s">
        <v>9</v>
      </c>
      <c r="G6301" t="s">
        <v>54</v>
      </c>
      <c r="H6301">
        <v>97110</v>
      </c>
      <c r="I6301" t="str" cm="1">
        <f t="array" ref="I6301">IFERROR(INDEX(scheduling_data!H:H,MATCH(B6301&amp;D6301,scheduling_data!D:D&amp;scheduling_data!A:A,0)),"")</f>
        <v>James Allen</v>
      </c>
      <c r="J6301" t="str">
        <f t="shared" si="294"/>
        <v>No</v>
      </c>
      <c r="K6301" t="str">
        <f t="shared" si="295"/>
        <v>32045334.4583333333James Allen</v>
      </c>
      <c r="L6301" t="str">
        <f t="shared" si="296"/>
        <v>No</v>
      </c>
    </row>
    <row r="6302" spans="1:12" x14ac:dyDescent="0.3">
      <c r="A6302" t="s">
        <v>137</v>
      </c>
      <c r="B6302">
        <v>320</v>
      </c>
      <c r="C6302" s="1">
        <v>45357</v>
      </c>
      <c r="D6302" s="1">
        <v>45334.458333333336</v>
      </c>
      <c r="E6302">
        <v>0.76</v>
      </c>
      <c r="F6302" t="s">
        <v>9</v>
      </c>
      <c r="G6302" t="s">
        <v>55</v>
      </c>
      <c r="H6302">
        <v>97110</v>
      </c>
      <c r="I6302" t="str" cm="1">
        <f t="array" ref="I6302">IFERROR(INDEX(scheduling_data!H:H,MATCH(B6302&amp;D6302,scheduling_data!D:D&amp;scheduling_data!A:A,0)),"")</f>
        <v>James Allen</v>
      </c>
      <c r="J6302" t="str">
        <f t="shared" si="294"/>
        <v>No</v>
      </c>
      <c r="K6302" t="str">
        <f t="shared" si="295"/>
        <v>32045334.4583333333James Allen</v>
      </c>
      <c r="L6302" t="str">
        <f t="shared" si="296"/>
        <v>No</v>
      </c>
    </row>
    <row r="6303" spans="1:12" x14ac:dyDescent="0.3">
      <c r="A6303" t="s">
        <v>137</v>
      </c>
      <c r="B6303">
        <v>320</v>
      </c>
      <c r="C6303" s="1">
        <v>45357</v>
      </c>
      <c r="D6303" s="1">
        <v>45334.458333333336</v>
      </c>
      <c r="E6303">
        <v>15.28</v>
      </c>
      <c r="F6303" t="s">
        <v>19</v>
      </c>
      <c r="G6303" t="s">
        <v>57</v>
      </c>
      <c r="H6303">
        <v>97140</v>
      </c>
      <c r="I6303" t="str" cm="1">
        <f t="array" ref="I6303">IFERROR(INDEX(scheduling_data!H:H,MATCH(B6303&amp;D6303,scheduling_data!D:D&amp;scheduling_data!A:A,0)),"")</f>
        <v>James Allen</v>
      </c>
      <c r="J6303" t="str">
        <f t="shared" si="294"/>
        <v>No</v>
      </c>
      <c r="K6303" t="str">
        <f t="shared" si="295"/>
        <v>32045334.4583333333James Allen</v>
      </c>
      <c r="L6303" t="str">
        <f t="shared" si="296"/>
        <v>Yes</v>
      </c>
    </row>
    <row r="6304" spans="1:12" x14ac:dyDescent="0.3">
      <c r="A6304" t="s">
        <v>137</v>
      </c>
      <c r="B6304">
        <v>320</v>
      </c>
      <c r="C6304" s="1">
        <v>45357</v>
      </c>
      <c r="D6304" s="1">
        <v>45334.458333333336</v>
      </c>
      <c r="E6304">
        <v>50.35</v>
      </c>
      <c r="F6304" t="s">
        <v>9</v>
      </c>
      <c r="G6304" t="s">
        <v>56</v>
      </c>
      <c r="H6304">
        <v>97140</v>
      </c>
      <c r="I6304" t="str" cm="1">
        <f t="array" ref="I6304">IFERROR(INDEX(scheduling_data!H:H,MATCH(B6304&amp;D6304,scheduling_data!D:D&amp;scheduling_data!A:A,0)),"")</f>
        <v>James Allen</v>
      </c>
      <c r="J6304" t="str">
        <f t="shared" si="294"/>
        <v>No</v>
      </c>
      <c r="K6304" t="str">
        <f t="shared" si="295"/>
        <v>32045334.4583333333James Allen</v>
      </c>
      <c r="L6304" t="str">
        <f t="shared" si="296"/>
        <v>No</v>
      </c>
    </row>
    <row r="6305" spans="1:12" x14ac:dyDescent="0.3">
      <c r="A6305" t="s">
        <v>137</v>
      </c>
      <c r="B6305">
        <v>320</v>
      </c>
      <c r="C6305" s="1">
        <v>45357</v>
      </c>
      <c r="D6305" s="1">
        <v>45334.458333333336</v>
      </c>
      <c r="E6305">
        <v>0.31</v>
      </c>
      <c r="F6305" t="s">
        <v>9</v>
      </c>
      <c r="G6305" t="s">
        <v>55</v>
      </c>
      <c r="H6305">
        <v>97140</v>
      </c>
      <c r="I6305" t="str" cm="1">
        <f t="array" ref="I6305">IFERROR(INDEX(scheduling_data!H:H,MATCH(B6305&amp;D6305,scheduling_data!D:D&amp;scheduling_data!A:A,0)),"")</f>
        <v>James Allen</v>
      </c>
      <c r="J6305" t="str">
        <f t="shared" si="294"/>
        <v>No</v>
      </c>
      <c r="K6305" t="str">
        <f t="shared" si="295"/>
        <v>32045334.4583333333James Allen</v>
      </c>
      <c r="L6305" t="str">
        <f t="shared" si="296"/>
        <v>No</v>
      </c>
    </row>
    <row r="6306" spans="1:12" x14ac:dyDescent="0.3">
      <c r="A6306" t="s">
        <v>137</v>
      </c>
      <c r="B6306">
        <v>320</v>
      </c>
      <c r="C6306" s="1">
        <v>45357</v>
      </c>
      <c r="D6306" s="1">
        <v>45334.458333333336</v>
      </c>
      <c r="E6306">
        <v>96.6</v>
      </c>
      <c r="F6306" t="s">
        <v>9</v>
      </c>
      <c r="G6306" t="s">
        <v>56</v>
      </c>
      <c r="H6306">
        <v>97110</v>
      </c>
      <c r="I6306" t="str" cm="1">
        <f t="array" ref="I6306">IFERROR(INDEX(scheduling_data!H:H,MATCH(B6306&amp;D6306,scheduling_data!D:D&amp;scheduling_data!A:A,0)),"")</f>
        <v>James Allen</v>
      </c>
      <c r="J6306" t="str">
        <f t="shared" si="294"/>
        <v>No</v>
      </c>
      <c r="K6306" t="str">
        <f t="shared" si="295"/>
        <v>32045334.4583333333James Allen</v>
      </c>
      <c r="L6306" t="str">
        <f t="shared" si="296"/>
        <v>No</v>
      </c>
    </row>
    <row r="6307" spans="1:12" x14ac:dyDescent="0.3">
      <c r="A6307" t="s">
        <v>137</v>
      </c>
      <c r="B6307">
        <v>320</v>
      </c>
      <c r="C6307" s="1">
        <v>45357</v>
      </c>
      <c r="D6307" s="1">
        <v>45334.458333333336</v>
      </c>
      <c r="E6307">
        <v>37.270000000000003</v>
      </c>
      <c r="F6307" t="s">
        <v>19</v>
      </c>
      <c r="G6307" t="s">
        <v>57</v>
      </c>
      <c r="H6307">
        <v>97110</v>
      </c>
      <c r="I6307" t="str" cm="1">
        <f t="array" ref="I6307">IFERROR(INDEX(scheduling_data!H:H,MATCH(B6307&amp;D6307,scheduling_data!D:D&amp;scheduling_data!A:A,0)),"")</f>
        <v>James Allen</v>
      </c>
      <c r="J6307" t="str">
        <f t="shared" si="294"/>
        <v>No</v>
      </c>
      <c r="K6307" t="str">
        <f t="shared" si="295"/>
        <v>32045334.4583333333James Allen</v>
      </c>
      <c r="L6307" t="str">
        <f t="shared" si="296"/>
        <v>Yes</v>
      </c>
    </row>
    <row r="6308" spans="1:12" x14ac:dyDescent="0.3">
      <c r="A6308" t="s">
        <v>137</v>
      </c>
      <c r="B6308">
        <v>320</v>
      </c>
      <c r="C6308" s="1">
        <v>45357</v>
      </c>
      <c r="D6308" s="1">
        <v>45334.458333333336</v>
      </c>
      <c r="E6308">
        <v>5.16</v>
      </c>
      <c r="F6308" t="s">
        <v>9</v>
      </c>
      <c r="G6308" t="s">
        <v>54</v>
      </c>
      <c r="H6308">
        <v>97140</v>
      </c>
      <c r="I6308" t="str" cm="1">
        <f t="array" ref="I6308">IFERROR(INDEX(scheduling_data!H:H,MATCH(B6308&amp;D6308,scheduling_data!D:D&amp;scheduling_data!A:A,0)),"")</f>
        <v>James Allen</v>
      </c>
      <c r="J6308" t="str">
        <f t="shared" si="294"/>
        <v>No</v>
      </c>
      <c r="K6308" t="str">
        <f t="shared" si="295"/>
        <v>32045334.4583333333James Allen</v>
      </c>
      <c r="L6308" t="str">
        <f t="shared" si="296"/>
        <v>No</v>
      </c>
    </row>
    <row r="6309" spans="1:12" x14ac:dyDescent="0.3">
      <c r="A6309" t="s">
        <v>137</v>
      </c>
      <c r="B6309">
        <v>320</v>
      </c>
      <c r="C6309" s="1">
        <v>45352</v>
      </c>
      <c r="D6309" s="1">
        <v>45327.458333333336</v>
      </c>
      <c r="E6309">
        <v>0.31</v>
      </c>
      <c r="F6309" t="s">
        <v>9</v>
      </c>
      <c r="G6309" t="s">
        <v>55</v>
      </c>
      <c r="H6309">
        <v>97140</v>
      </c>
      <c r="I6309" t="str" cm="1">
        <f t="array" ref="I6309">IFERROR(INDEX(scheduling_data!H:H,MATCH(B6309&amp;D6309,scheduling_data!D:D&amp;scheduling_data!A:A,0)),"")</f>
        <v>James Allen</v>
      </c>
      <c r="J6309" t="str">
        <f t="shared" si="294"/>
        <v>No</v>
      </c>
      <c r="K6309" t="str">
        <f t="shared" si="295"/>
        <v>32045327.4583333333James Allen</v>
      </c>
      <c r="L6309" t="str">
        <f t="shared" si="296"/>
        <v>No</v>
      </c>
    </row>
    <row r="6310" spans="1:12" x14ac:dyDescent="0.3">
      <c r="A6310" t="s">
        <v>137</v>
      </c>
      <c r="B6310">
        <v>320</v>
      </c>
      <c r="C6310" s="1">
        <v>45352</v>
      </c>
      <c r="D6310" s="1">
        <v>45327.458333333336</v>
      </c>
      <c r="E6310">
        <v>50.35</v>
      </c>
      <c r="F6310" t="s">
        <v>9</v>
      </c>
      <c r="G6310" t="s">
        <v>56</v>
      </c>
      <c r="H6310">
        <v>97140</v>
      </c>
      <c r="I6310" t="str" cm="1">
        <f t="array" ref="I6310">IFERROR(INDEX(scheduling_data!H:H,MATCH(B6310&amp;D6310,scheduling_data!D:D&amp;scheduling_data!A:A,0)),"")</f>
        <v>James Allen</v>
      </c>
      <c r="J6310" t="str">
        <f t="shared" si="294"/>
        <v>No</v>
      </c>
      <c r="K6310" t="str">
        <f t="shared" si="295"/>
        <v>32045327.4583333333James Allen</v>
      </c>
      <c r="L6310" t="str">
        <f t="shared" si="296"/>
        <v>No</v>
      </c>
    </row>
    <row r="6311" spans="1:12" x14ac:dyDescent="0.3">
      <c r="A6311" t="s">
        <v>137</v>
      </c>
      <c r="B6311">
        <v>320</v>
      </c>
      <c r="C6311" s="1">
        <v>45352</v>
      </c>
      <c r="D6311" s="1">
        <v>45327.458333333336</v>
      </c>
      <c r="E6311">
        <v>37.270000000000003</v>
      </c>
      <c r="F6311" t="s">
        <v>19</v>
      </c>
      <c r="G6311" t="s">
        <v>57</v>
      </c>
      <c r="H6311">
        <v>97110</v>
      </c>
      <c r="I6311" t="str" cm="1">
        <f t="array" ref="I6311">IFERROR(INDEX(scheduling_data!H:H,MATCH(B6311&amp;D6311,scheduling_data!D:D&amp;scheduling_data!A:A,0)),"")</f>
        <v>James Allen</v>
      </c>
      <c r="J6311" t="str">
        <f t="shared" si="294"/>
        <v>No</v>
      </c>
      <c r="K6311" t="str">
        <f t="shared" si="295"/>
        <v>32045327.4583333333James Allen</v>
      </c>
      <c r="L6311" t="str">
        <f t="shared" si="296"/>
        <v>Yes</v>
      </c>
    </row>
    <row r="6312" spans="1:12" x14ac:dyDescent="0.3">
      <c r="A6312" t="s">
        <v>137</v>
      </c>
      <c r="B6312">
        <v>320</v>
      </c>
      <c r="C6312" s="1">
        <v>45352</v>
      </c>
      <c r="D6312" s="1">
        <v>45327.458333333336</v>
      </c>
      <c r="E6312">
        <v>96.6</v>
      </c>
      <c r="F6312" t="s">
        <v>9</v>
      </c>
      <c r="G6312" t="s">
        <v>56</v>
      </c>
      <c r="H6312">
        <v>97110</v>
      </c>
      <c r="I6312" t="str" cm="1">
        <f t="array" ref="I6312">IFERROR(INDEX(scheduling_data!H:H,MATCH(B6312&amp;D6312,scheduling_data!D:D&amp;scheduling_data!A:A,0)),"")</f>
        <v>James Allen</v>
      </c>
      <c r="J6312" t="str">
        <f t="shared" si="294"/>
        <v>No</v>
      </c>
      <c r="K6312" t="str">
        <f t="shared" si="295"/>
        <v>32045327.4583333333James Allen</v>
      </c>
      <c r="L6312" t="str">
        <f t="shared" si="296"/>
        <v>No</v>
      </c>
    </row>
    <row r="6313" spans="1:12" x14ac:dyDescent="0.3">
      <c r="A6313" t="s">
        <v>137</v>
      </c>
      <c r="B6313">
        <v>320</v>
      </c>
      <c r="C6313" s="1">
        <v>45352</v>
      </c>
      <c r="D6313" s="1">
        <v>45327.458333333336</v>
      </c>
      <c r="E6313">
        <v>0.76</v>
      </c>
      <c r="F6313" t="s">
        <v>9</v>
      </c>
      <c r="G6313" t="s">
        <v>55</v>
      </c>
      <c r="H6313">
        <v>97110</v>
      </c>
      <c r="I6313" t="str" cm="1">
        <f t="array" ref="I6313">IFERROR(INDEX(scheduling_data!H:H,MATCH(B6313&amp;D6313,scheduling_data!D:D&amp;scheduling_data!A:A,0)),"")</f>
        <v>James Allen</v>
      </c>
      <c r="J6313" t="str">
        <f t="shared" si="294"/>
        <v>No</v>
      </c>
      <c r="K6313" t="str">
        <f t="shared" si="295"/>
        <v>32045327.4583333333James Allen</v>
      </c>
      <c r="L6313" t="str">
        <f t="shared" si="296"/>
        <v>No</v>
      </c>
    </row>
    <row r="6314" spans="1:12" x14ac:dyDescent="0.3">
      <c r="A6314" t="s">
        <v>137</v>
      </c>
      <c r="B6314">
        <v>320</v>
      </c>
      <c r="C6314" s="1">
        <v>45352</v>
      </c>
      <c r="D6314" s="1">
        <v>45327.458333333336</v>
      </c>
      <c r="E6314">
        <v>15.28</v>
      </c>
      <c r="F6314" t="s">
        <v>19</v>
      </c>
      <c r="G6314" t="s">
        <v>57</v>
      </c>
      <c r="H6314">
        <v>97140</v>
      </c>
      <c r="I6314" t="str" cm="1">
        <f t="array" ref="I6314">IFERROR(INDEX(scheduling_data!H:H,MATCH(B6314&amp;D6314,scheduling_data!D:D&amp;scheduling_data!A:A,0)),"")</f>
        <v>James Allen</v>
      </c>
      <c r="J6314" t="str">
        <f t="shared" si="294"/>
        <v>No</v>
      </c>
      <c r="K6314" t="str">
        <f t="shared" si="295"/>
        <v>32045327.4583333333James Allen</v>
      </c>
      <c r="L6314" t="str">
        <f t="shared" si="296"/>
        <v>Yes</v>
      </c>
    </row>
    <row r="6315" spans="1:12" x14ac:dyDescent="0.3">
      <c r="A6315" t="s">
        <v>137</v>
      </c>
      <c r="B6315">
        <v>320</v>
      </c>
      <c r="C6315" s="1">
        <v>45352</v>
      </c>
      <c r="D6315" s="1">
        <v>45327.458333333336</v>
      </c>
      <c r="E6315">
        <v>5.86</v>
      </c>
      <c r="F6315" t="s">
        <v>9</v>
      </c>
      <c r="G6315" t="s">
        <v>54</v>
      </c>
      <c r="H6315">
        <v>97110</v>
      </c>
      <c r="I6315" t="str" cm="1">
        <f t="array" ref="I6315">IFERROR(INDEX(scheduling_data!H:H,MATCH(B6315&amp;D6315,scheduling_data!D:D&amp;scheduling_data!A:A,0)),"")</f>
        <v>James Allen</v>
      </c>
      <c r="J6315" t="str">
        <f t="shared" si="294"/>
        <v>No</v>
      </c>
      <c r="K6315" t="str">
        <f t="shared" si="295"/>
        <v>32045327.4583333333James Allen</v>
      </c>
      <c r="L6315" t="str">
        <f t="shared" si="296"/>
        <v>No</v>
      </c>
    </row>
    <row r="6316" spans="1:12" x14ac:dyDescent="0.3">
      <c r="A6316" t="s">
        <v>137</v>
      </c>
      <c r="B6316">
        <v>320</v>
      </c>
      <c r="C6316" s="1">
        <v>45352</v>
      </c>
      <c r="D6316" s="1">
        <v>45327.458333333336</v>
      </c>
      <c r="E6316">
        <v>5.16</v>
      </c>
      <c r="F6316" t="s">
        <v>9</v>
      </c>
      <c r="G6316" t="s">
        <v>54</v>
      </c>
      <c r="H6316">
        <v>97140</v>
      </c>
      <c r="I6316" t="str" cm="1">
        <f t="array" ref="I6316">IFERROR(INDEX(scheduling_data!H:H,MATCH(B6316&amp;D6316,scheduling_data!D:D&amp;scheduling_data!A:A,0)),"")</f>
        <v>James Allen</v>
      </c>
      <c r="J6316" t="str">
        <f t="shared" si="294"/>
        <v>No</v>
      </c>
      <c r="K6316" t="str">
        <f t="shared" si="295"/>
        <v>32045327.4583333333James Allen</v>
      </c>
      <c r="L6316" t="str">
        <f t="shared" si="296"/>
        <v>No</v>
      </c>
    </row>
    <row r="6317" spans="1:12" x14ac:dyDescent="0.3">
      <c r="A6317" t="s">
        <v>137</v>
      </c>
      <c r="B6317">
        <v>320</v>
      </c>
      <c r="C6317" s="1">
        <v>45352</v>
      </c>
      <c r="D6317" s="1">
        <v>45329.458333333336</v>
      </c>
      <c r="E6317">
        <v>11.72</v>
      </c>
      <c r="F6317" t="s">
        <v>9</v>
      </c>
      <c r="G6317" t="s">
        <v>54</v>
      </c>
      <c r="H6317">
        <v>97110</v>
      </c>
      <c r="I6317" t="str" cm="1">
        <f t="array" ref="I6317">IFERROR(INDEX(scheduling_data!H:H,MATCH(B6317&amp;D6317,scheduling_data!D:D&amp;scheduling_data!A:A,0)),"")</f>
        <v>James Allen</v>
      </c>
      <c r="J6317" t="str">
        <f t="shared" si="294"/>
        <v>No</v>
      </c>
      <c r="K6317" t="str">
        <f t="shared" si="295"/>
        <v>32045329.4583333333James Allen</v>
      </c>
      <c r="L6317" t="str">
        <f t="shared" si="296"/>
        <v>No</v>
      </c>
    </row>
    <row r="6318" spans="1:12" x14ac:dyDescent="0.3">
      <c r="A6318" t="s">
        <v>137</v>
      </c>
      <c r="B6318">
        <v>320</v>
      </c>
      <c r="C6318" s="1">
        <v>45352</v>
      </c>
      <c r="D6318" s="1">
        <v>45329.458333333336</v>
      </c>
      <c r="E6318">
        <v>1.0900000000000001</v>
      </c>
      <c r="F6318" t="s">
        <v>9</v>
      </c>
      <c r="G6318" t="s">
        <v>55</v>
      </c>
      <c r="H6318">
        <v>97110</v>
      </c>
      <c r="I6318" t="str" cm="1">
        <f t="array" ref="I6318">IFERROR(INDEX(scheduling_data!H:H,MATCH(B6318&amp;D6318,scheduling_data!D:D&amp;scheduling_data!A:A,0)),"")</f>
        <v>James Allen</v>
      </c>
      <c r="J6318" t="str">
        <f t="shared" si="294"/>
        <v>No</v>
      </c>
      <c r="K6318" t="str">
        <f t="shared" si="295"/>
        <v>32045329.4583333333James Allen</v>
      </c>
      <c r="L6318" t="str">
        <f t="shared" si="296"/>
        <v>No</v>
      </c>
    </row>
    <row r="6319" spans="1:12" x14ac:dyDescent="0.3">
      <c r="A6319" t="s">
        <v>137</v>
      </c>
      <c r="B6319">
        <v>320</v>
      </c>
      <c r="C6319" s="1">
        <v>45352</v>
      </c>
      <c r="D6319" s="1">
        <v>45329.458333333336</v>
      </c>
      <c r="E6319">
        <v>144.9</v>
      </c>
      <c r="F6319" t="s">
        <v>9</v>
      </c>
      <c r="G6319" t="s">
        <v>56</v>
      </c>
      <c r="H6319">
        <v>97110</v>
      </c>
      <c r="I6319" t="str" cm="1">
        <f t="array" ref="I6319">IFERROR(INDEX(scheduling_data!H:H,MATCH(B6319&amp;D6319,scheduling_data!D:D&amp;scheduling_data!A:A,0)),"")</f>
        <v>James Allen</v>
      </c>
      <c r="J6319" t="str">
        <f t="shared" si="294"/>
        <v>No</v>
      </c>
      <c r="K6319" t="str">
        <f t="shared" si="295"/>
        <v>32045329.4583333333James Allen</v>
      </c>
      <c r="L6319" t="str">
        <f t="shared" si="296"/>
        <v>No</v>
      </c>
    </row>
    <row r="6320" spans="1:12" x14ac:dyDescent="0.3">
      <c r="A6320" t="s">
        <v>137</v>
      </c>
      <c r="B6320">
        <v>320</v>
      </c>
      <c r="C6320" s="1">
        <v>45352</v>
      </c>
      <c r="D6320" s="1">
        <v>45329.458333333336</v>
      </c>
      <c r="E6320">
        <v>53.61</v>
      </c>
      <c r="F6320" t="s">
        <v>19</v>
      </c>
      <c r="G6320" t="s">
        <v>57</v>
      </c>
      <c r="H6320">
        <v>97110</v>
      </c>
      <c r="I6320" t="str" cm="1">
        <f t="array" ref="I6320">IFERROR(INDEX(scheduling_data!H:H,MATCH(B6320&amp;D6320,scheduling_data!D:D&amp;scheduling_data!A:A,0)),"")</f>
        <v>James Allen</v>
      </c>
      <c r="J6320" t="str">
        <f t="shared" si="294"/>
        <v>No</v>
      </c>
      <c r="K6320" t="str">
        <f t="shared" si="295"/>
        <v>32045329.4583333333James Allen</v>
      </c>
      <c r="L6320" t="str">
        <f t="shared" si="296"/>
        <v>Yes</v>
      </c>
    </row>
    <row r="6321" spans="1:12" x14ac:dyDescent="0.3">
      <c r="A6321" t="s">
        <v>137</v>
      </c>
      <c r="B6321">
        <v>320</v>
      </c>
      <c r="C6321" s="1">
        <v>45352</v>
      </c>
      <c r="D6321" s="1">
        <v>45331.458333333336</v>
      </c>
      <c r="E6321">
        <v>5.16</v>
      </c>
      <c r="F6321" t="s">
        <v>9</v>
      </c>
      <c r="G6321" t="s">
        <v>54</v>
      </c>
      <c r="H6321">
        <v>97140</v>
      </c>
      <c r="I6321" t="str" cm="1">
        <f t="array" ref="I6321">IFERROR(INDEX(scheduling_data!H:H,MATCH(B6321&amp;D6321,scheduling_data!D:D&amp;scheduling_data!A:A,0)),"")</f>
        <v>James Allen</v>
      </c>
      <c r="J6321" t="str">
        <f t="shared" si="294"/>
        <v>No</v>
      </c>
      <c r="K6321" t="str">
        <f t="shared" si="295"/>
        <v>32045331.4583333333James Allen</v>
      </c>
      <c r="L6321" t="str">
        <f t="shared" si="296"/>
        <v>No</v>
      </c>
    </row>
    <row r="6322" spans="1:12" x14ac:dyDescent="0.3">
      <c r="A6322" t="s">
        <v>137</v>
      </c>
      <c r="B6322">
        <v>320</v>
      </c>
      <c r="C6322" s="1">
        <v>45352</v>
      </c>
      <c r="D6322" s="1">
        <v>45331.458333333336</v>
      </c>
      <c r="E6322">
        <v>0.31</v>
      </c>
      <c r="F6322" t="s">
        <v>9</v>
      </c>
      <c r="G6322" t="s">
        <v>55</v>
      </c>
      <c r="H6322">
        <v>97140</v>
      </c>
      <c r="I6322" t="str" cm="1">
        <f t="array" ref="I6322">IFERROR(INDEX(scheduling_data!H:H,MATCH(B6322&amp;D6322,scheduling_data!D:D&amp;scheduling_data!A:A,0)),"")</f>
        <v>James Allen</v>
      </c>
      <c r="J6322" t="str">
        <f t="shared" si="294"/>
        <v>No</v>
      </c>
      <c r="K6322" t="str">
        <f t="shared" si="295"/>
        <v>32045331.4583333333James Allen</v>
      </c>
      <c r="L6322" t="str">
        <f t="shared" si="296"/>
        <v>No</v>
      </c>
    </row>
    <row r="6323" spans="1:12" x14ac:dyDescent="0.3">
      <c r="A6323" t="s">
        <v>137</v>
      </c>
      <c r="B6323">
        <v>320</v>
      </c>
      <c r="C6323" s="1">
        <v>45352</v>
      </c>
      <c r="D6323" s="1">
        <v>45331.458333333336</v>
      </c>
      <c r="E6323">
        <v>50.35</v>
      </c>
      <c r="F6323" t="s">
        <v>9</v>
      </c>
      <c r="G6323" t="s">
        <v>56</v>
      </c>
      <c r="H6323">
        <v>97140</v>
      </c>
      <c r="I6323" t="str" cm="1">
        <f t="array" ref="I6323">IFERROR(INDEX(scheduling_data!H:H,MATCH(B6323&amp;D6323,scheduling_data!D:D&amp;scheduling_data!A:A,0)),"")</f>
        <v>James Allen</v>
      </c>
      <c r="J6323" t="str">
        <f t="shared" si="294"/>
        <v>No</v>
      </c>
      <c r="K6323" t="str">
        <f t="shared" si="295"/>
        <v>32045331.4583333333James Allen</v>
      </c>
      <c r="L6323" t="str">
        <f t="shared" si="296"/>
        <v>No</v>
      </c>
    </row>
    <row r="6324" spans="1:12" x14ac:dyDescent="0.3">
      <c r="A6324" t="s">
        <v>137</v>
      </c>
      <c r="B6324">
        <v>320</v>
      </c>
      <c r="C6324" s="1">
        <v>45352</v>
      </c>
      <c r="D6324" s="1">
        <v>45331.458333333336</v>
      </c>
      <c r="E6324">
        <v>15.28</v>
      </c>
      <c r="F6324" t="s">
        <v>19</v>
      </c>
      <c r="G6324" t="s">
        <v>57</v>
      </c>
      <c r="H6324">
        <v>97140</v>
      </c>
      <c r="I6324" t="str" cm="1">
        <f t="array" ref="I6324">IFERROR(INDEX(scheduling_data!H:H,MATCH(B6324&amp;D6324,scheduling_data!D:D&amp;scheduling_data!A:A,0)),"")</f>
        <v>James Allen</v>
      </c>
      <c r="J6324" t="str">
        <f t="shared" si="294"/>
        <v>No</v>
      </c>
      <c r="K6324" t="str">
        <f t="shared" si="295"/>
        <v>32045331.4583333333James Allen</v>
      </c>
      <c r="L6324" t="str">
        <f t="shared" si="296"/>
        <v>Yes</v>
      </c>
    </row>
    <row r="6325" spans="1:12" x14ac:dyDescent="0.3">
      <c r="A6325" t="s">
        <v>137</v>
      </c>
      <c r="B6325">
        <v>320</v>
      </c>
      <c r="C6325" s="1">
        <v>45352</v>
      </c>
      <c r="D6325" s="1">
        <v>45331.458333333336</v>
      </c>
      <c r="E6325">
        <v>0.43</v>
      </c>
      <c r="F6325" t="s">
        <v>9</v>
      </c>
      <c r="G6325" t="s">
        <v>55</v>
      </c>
      <c r="H6325">
        <v>97110</v>
      </c>
      <c r="I6325" t="str" cm="1">
        <f t="array" ref="I6325">IFERROR(INDEX(scheduling_data!H:H,MATCH(B6325&amp;D6325,scheduling_data!D:D&amp;scheduling_data!A:A,0)),"")</f>
        <v>James Allen</v>
      </c>
      <c r="J6325" t="str">
        <f t="shared" si="294"/>
        <v>No</v>
      </c>
      <c r="K6325" t="str">
        <f t="shared" si="295"/>
        <v>32045331.4583333333James Allen</v>
      </c>
      <c r="L6325" t="str">
        <f t="shared" si="296"/>
        <v>No</v>
      </c>
    </row>
    <row r="6326" spans="1:12" x14ac:dyDescent="0.3">
      <c r="A6326" t="s">
        <v>137</v>
      </c>
      <c r="B6326">
        <v>320</v>
      </c>
      <c r="C6326" s="1">
        <v>45352</v>
      </c>
      <c r="D6326" s="1">
        <v>45331.458333333336</v>
      </c>
      <c r="E6326">
        <v>48.3</v>
      </c>
      <c r="F6326" t="s">
        <v>9</v>
      </c>
      <c r="G6326" t="s">
        <v>56</v>
      </c>
      <c r="H6326">
        <v>97110</v>
      </c>
      <c r="I6326" t="str" cm="1">
        <f t="array" ref="I6326">IFERROR(INDEX(scheduling_data!H:H,MATCH(B6326&amp;D6326,scheduling_data!D:D&amp;scheduling_data!A:A,0)),"")</f>
        <v>James Allen</v>
      </c>
      <c r="J6326" t="str">
        <f t="shared" si="294"/>
        <v>No</v>
      </c>
      <c r="K6326" t="str">
        <f t="shared" si="295"/>
        <v>32045331.4583333333James Allen</v>
      </c>
      <c r="L6326" t="str">
        <f t="shared" si="296"/>
        <v>No</v>
      </c>
    </row>
    <row r="6327" spans="1:12" x14ac:dyDescent="0.3">
      <c r="A6327" t="s">
        <v>137</v>
      </c>
      <c r="B6327">
        <v>320</v>
      </c>
      <c r="C6327" s="1">
        <v>45352</v>
      </c>
      <c r="D6327" s="1">
        <v>45331.458333333336</v>
      </c>
      <c r="E6327">
        <v>20.93</v>
      </c>
      <c r="F6327" t="s">
        <v>19</v>
      </c>
      <c r="G6327" t="s">
        <v>57</v>
      </c>
      <c r="H6327">
        <v>97110</v>
      </c>
      <c r="I6327" t="str" cm="1">
        <f t="array" ref="I6327">IFERROR(INDEX(scheduling_data!H:H,MATCH(B6327&amp;D6327,scheduling_data!D:D&amp;scheduling_data!A:A,0)),"")</f>
        <v>James Allen</v>
      </c>
      <c r="J6327" t="str">
        <f t="shared" si="294"/>
        <v>No</v>
      </c>
      <c r="K6327" t="str">
        <f t="shared" si="295"/>
        <v>32045331.4583333333James Allen</v>
      </c>
      <c r="L6327" t="str">
        <f t="shared" si="296"/>
        <v>Yes</v>
      </c>
    </row>
    <row r="6328" spans="1:12" x14ac:dyDescent="0.3">
      <c r="A6328" t="s">
        <v>465</v>
      </c>
      <c r="B6328">
        <v>320</v>
      </c>
      <c r="C6328" s="1">
        <v>45364</v>
      </c>
      <c r="D6328" s="1">
        <v>45334.458333333336</v>
      </c>
      <c r="E6328">
        <v>9.51</v>
      </c>
      <c r="F6328" t="s">
        <v>19</v>
      </c>
      <c r="G6328" t="s">
        <v>466</v>
      </c>
      <c r="H6328">
        <v>97110</v>
      </c>
      <c r="I6328" t="str" cm="1">
        <f t="array" ref="I6328">IFERROR(INDEX(scheduling_data!H:H,MATCH(B6328&amp;D6328,scheduling_data!D:D&amp;scheduling_data!A:A,0)),"")</f>
        <v>James Allen</v>
      </c>
      <c r="J6328" t="str">
        <f t="shared" si="294"/>
        <v>No</v>
      </c>
      <c r="K6328" t="str">
        <f t="shared" si="295"/>
        <v>32045334.4583333333James Allen</v>
      </c>
      <c r="L6328" t="str">
        <f t="shared" si="296"/>
        <v>Yes</v>
      </c>
    </row>
    <row r="6329" spans="1:12" x14ac:dyDescent="0.3">
      <c r="A6329" t="s">
        <v>465</v>
      </c>
      <c r="B6329">
        <v>320</v>
      </c>
      <c r="C6329" s="1">
        <v>45364</v>
      </c>
      <c r="D6329" s="1">
        <v>45334.458333333336</v>
      </c>
      <c r="E6329">
        <v>3.9</v>
      </c>
      <c r="F6329" t="s">
        <v>19</v>
      </c>
      <c r="G6329" t="s">
        <v>466</v>
      </c>
      <c r="H6329">
        <v>97140</v>
      </c>
      <c r="I6329" t="str" cm="1">
        <f t="array" ref="I6329">IFERROR(INDEX(scheduling_data!H:H,MATCH(B6329&amp;D6329,scheduling_data!D:D&amp;scheduling_data!A:A,0)),"")</f>
        <v>James Allen</v>
      </c>
      <c r="J6329" t="str">
        <f t="shared" si="294"/>
        <v>No</v>
      </c>
      <c r="K6329" t="str">
        <f t="shared" si="295"/>
        <v>32045334.4583333333James Allen</v>
      </c>
      <c r="L6329" t="str">
        <f t="shared" si="296"/>
        <v>Yes</v>
      </c>
    </row>
    <row r="6330" spans="1:12" x14ac:dyDescent="0.3">
      <c r="A6330" t="s">
        <v>465</v>
      </c>
      <c r="B6330">
        <v>320</v>
      </c>
      <c r="C6330" s="1">
        <v>45359</v>
      </c>
      <c r="D6330" s="1">
        <v>45327.458333333336</v>
      </c>
      <c r="E6330">
        <v>9.51</v>
      </c>
      <c r="F6330" t="s">
        <v>19</v>
      </c>
      <c r="G6330" t="s">
        <v>466</v>
      </c>
      <c r="H6330">
        <v>97110</v>
      </c>
      <c r="I6330" t="str" cm="1">
        <f t="array" ref="I6330">IFERROR(INDEX(scheduling_data!H:H,MATCH(B6330&amp;D6330,scheduling_data!D:D&amp;scheduling_data!A:A,0)),"")</f>
        <v>James Allen</v>
      </c>
      <c r="J6330" t="str">
        <f t="shared" si="294"/>
        <v>No</v>
      </c>
      <c r="K6330" t="str">
        <f t="shared" si="295"/>
        <v>32045327.4583333333James Allen</v>
      </c>
      <c r="L6330" t="str">
        <f t="shared" si="296"/>
        <v>Yes</v>
      </c>
    </row>
    <row r="6331" spans="1:12" x14ac:dyDescent="0.3">
      <c r="A6331" t="s">
        <v>465</v>
      </c>
      <c r="B6331">
        <v>320</v>
      </c>
      <c r="C6331" s="1">
        <v>45359</v>
      </c>
      <c r="D6331" s="1">
        <v>45327.458333333336</v>
      </c>
      <c r="E6331">
        <v>3.9</v>
      </c>
      <c r="F6331" t="s">
        <v>19</v>
      </c>
      <c r="G6331" t="s">
        <v>466</v>
      </c>
      <c r="H6331">
        <v>97140</v>
      </c>
      <c r="I6331" t="str" cm="1">
        <f t="array" ref="I6331">IFERROR(INDEX(scheduling_data!H:H,MATCH(B6331&amp;D6331,scheduling_data!D:D&amp;scheduling_data!A:A,0)),"")</f>
        <v>James Allen</v>
      </c>
      <c r="J6331" t="str">
        <f t="shared" si="294"/>
        <v>No</v>
      </c>
      <c r="K6331" t="str">
        <f t="shared" si="295"/>
        <v>32045327.4583333333James Allen</v>
      </c>
      <c r="L6331" t="str">
        <f t="shared" si="296"/>
        <v>Yes</v>
      </c>
    </row>
    <row r="6332" spans="1:12" x14ac:dyDescent="0.3">
      <c r="A6332" t="s">
        <v>465</v>
      </c>
      <c r="B6332">
        <v>320</v>
      </c>
      <c r="C6332" s="1">
        <v>45359</v>
      </c>
      <c r="D6332" s="1">
        <v>45329.458333333336</v>
      </c>
      <c r="E6332">
        <v>13.68</v>
      </c>
      <c r="F6332" t="s">
        <v>19</v>
      </c>
      <c r="G6332" t="s">
        <v>466</v>
      </c>
      <c r="H6332">
        <v>97110</v>
      </c>
      <c r="I6332" t="str" cm="1">
        <f t="array" ref="I6332">IFERROR(INDEX(scheduling_data!H:H,MATCH(B6332&amp;D6332,scheduling_data!D:D&amp;scheduling_data!A:A,0)),"")</f>
        <v>James Allen</v>
      </c>
      <c r="J6332" t="str">
        <f t="shared" si="294"/>
        <v>No</v>
      </c>
      <c r="K6332" t="str">
        <f t="shared" si="295"/>
        <v>32045329.4583333333James Allen</v>
      </c>
      <c r="L6332" t="str">
        <f t="shared" si="296"/>
        <v>Yes</v>
      </c>
    </row>
    <row r="6333" spans="1:12" x14ac:dyDescent="0.3">
      <c r="A6333" t="s">
        <v>465</v>
      </c>
      <c r="B6333">
        <v>320</v>
      </c>
      <c r="C6333" s="1">
        <v>45359</v>
      </c>
      <c r="D6333" s="1">
        <v>45331.458333333336</v>
      </c>
      <c r="E6333">
        <v>5.34</v>
      </c>
      <c r="F6333" t="s">
        <v>19</v>
      </c>
      <c r="G6333" t="s">
        <v>466</v>
      </c>
      <c r="H6333">
        <v>97110</v>
      </c>
      <c r="I6333" t="str" cm="1">
        <f t="array" ref="I6333">IFERROR(INDEX(scheduling_data!H:H,MATCH(B6333&amp;D6333,scheduling_data!D:D&amp;scheduling_data!A:A,0)),"")</f>
        <v>James Allen</v>
      </c>
      <c r="J6333" t="str">
        <f t="shared" si="294"/>
        <v>No</v>
      </c>
      <c r="K6333" t="str">
        <f t="shared" si="295"/>
        <v>32045331.4583333333James Allen</v>
      </c>
      <c r="L6333" t="str">
        <f t="shared" si="296"/>
        <v>Yes</v>
      </c>
    </row>
    <row r="6334" spans="1:12" x14ac:dyDescent="0.3">
      <c r="A6334" t="s">
        <v>465</v>
      </c>
      <c r="B6334">
        <v>320</v>
      </c>
      <c r="C6334" s="1">
        <v>45359</v>
      </c>
      <c r="D6334" s="1">
        <v>45331.458333333336</v>
      </c>
      <c r="E6334">
        <v>3.9</v>
      </c>
      <c r="F6334" t="s">
        <v>19</v>
      </c>
      <c r="G6334" t="s">
        <v>466</v>
      </c>
      <c r="H6334">
        <v>97140</v>
      </c>
      <c r="I6334" t="str" cm="1">
        <f t="array" ref="I6334">IFERROR(INDEX(scheduling_data!H:H,MATCH(B6334&amp;D6334,scheduling_data!D:D&amp;scheduling_data!A:A,0)),"")</f>
        <v>James Allen</v>
      </c>
      <c r="J6334" t="str">
        <f t="shared" si="294"/>
        <v>No</v>
      </c>
      <c r="K6334" t="str">
        <f t="shared" si="295"/>
        <v>32045331.4583333333James Allen</v>
      </c>
      <c r="L6334" t="str">
        <f t="shared" si="296"/>
        <v>Yes</v>
      </c>
    </row>
    <row r="6335" spans="1:12" x14ac:dyDescent="0.3">
      <c r="A6335" t="s">
        <v>80</v>
      </c>
      <c r="B6335">
        <v>220</v>
      </c>
      <c r="C6335" s="1">
        <v>45359</v>
      </c>
      <c r="D6335" s="1">
        <v>45343.625</v>
      </c>
      <c r="E6335">
        <v>64.81</v>
      </c>
      <c r="F6335" t="s">
        <v>19</v>
      </c>
      <c r="G6335" t="s">
        <v>51</v>
      </c>
      <c r="H6335">
        <v>92507</v>
      </c>
      <c r="I6335" t="str" cm="1">
        <f t="array" ref="I6335">IFERROR(INDEX(scheduling_data!H:H,MATCH(B6335&amp;D6335,scheduling_data!D:D&amp;scheduling_data!A:A,0)),"")</f>
        <v>D'Anna Pullen</v>
      </c>
      <c r="J6335" t="str">
        <f t="shared" si="294"/>
        <v>No</v>
      </c>
      <c r="K6335" t="str">
        <f t="shared" si="295"/>
        <v>22045343.625D'Anna Pullen</v>
      </c>
      <c r="L6335" t="str">
        <f t="shared" si="296"/>
        <v>Yes</v>
      </c>
    </row>
    <row r="6336" spans="1:12" x14ac:dyDescent="0.3">
      <c r="A6336" t="s">
        <v>80</v>
      </c>
      <c r="B6336">
        <v>220</v>
      </c>
      <c r="C6336" s="1">
        <v>45359</v>
      </c>
      <c r="D6336" s="1">
        <v>45343.625</v>
      </c>
      <c r="E6336">
        <v>85.19</v>
      </c>
      <c r="F6336" t="s">
        <v>9</v>
      </c>
      <c r="G6336" t="s">
        <v>52</v>
      </c>
      <c r="H6336">
        <v>92507</v>
      </c>
      <c r="I6336" t="str" cm="1">
        <f t="array" ref="I6336">IFERROR(INDEX(scheduling_data!H:H,MATCH(B6336&amp;D6336,scheduling_data!D:D&amp;scheduling_data!A:A,0)),"")</f>
        <v>D'Anna Pullen</v>
      </c>
      <c r="J6336" t="str">
        <f t="shared" si="294"/>
        <v>No</v>
      </c>
      <c r="K6336" t="str">
        <f t="shared" si="295"/>
        <v>22045343.625D'Anna Pullen</v>
      </c>
      <c r="L6336" t="str">
        <f t="shared" si="296"/>
        <v>No</v>
      </c>
    </row>
    <row r="6337" spans="1:12" x14ac:dyDescent="0.3">
      <c r="A6337" t="s">
        <v>80</v>
      </c>
      <c r="B6337">
        <v>220</v>
      </c>
      <c r="C6337" s="1">
        <v>45363</v>
      </c>
      <c r="D6337" s="1">
        <v>45351.708333333336</v>
      </c>
      <c r="E6337">
        <v>64.81</v>
      </c>
      <c r="F6337" t="s">
        <v>19</v>
      </c>
      <c r="G6337" t="s">
        <v>51</v>
      </c>
      <c r="H6337">
        <v>92507</v>
      </c>
      <c r="I6337" t="str" cm="1">
        <f t="array" ref="I6337">IFERROR(INDEX(scheduling_data!H:H,MATCH(B6337&amp;D6337,scheduling_data!D:D&amp;scheduling_data!A:A,0)),"")</f>
        <v>D'Anna Pullen</v>
      </c>
      <c r="J6337" t="str">
        <f t="shared" si="294"/>
        <v>No</v>
      </c>
      <c r="K6337" t="str">
        <f t="shared" si="295"/>
        <v>22045351.7083333333D'Anna Pullen</v>
      </c>
      <c r="L6337" t="str">
        <f t="shared" si="296"/>
        <v>Yes</v>
      </c>
    </row>
    <row r="6338" spans="1:12" x14ac:dyDescent="0.3">
      <c r="A6338" t="s">
        <v>80</v>
      </c>
      <c r="B6338">
        <v>220</v>
      </c>
      <c r="C6338" s="1">
        <v>45363</v>
      </c>
      <c r="D6338" s="1">
        <v>45351.708333333336</v>
      </c>
      <c r="E6338">
        <v>85.19</v>
      </c>
      <c r="F6338" t="s">
        <v>9</v>
      </c>
      <c r="G6338" t="s">
        <v>52</v>
      </c>
      <c r="H6338">
        <v>92507</v>
      </c>
      <c r="I6338" t="str" cm="1">
        <f t="array" ref="I6338">IFERROR(INDEX(scheduling_data!H:H,MATCH(B6338&amp;D6338,scheduling_data!D:D&amp;scheduling_data!A:A,0)),"")</f>
        <v>D'Anna Pullen</v>
      </c>
      <c r="J6338" t="str">
        <f t="shared" si="294"/>
        <v>No</v>
      </c>
      <c r="K6338" t="str">
        <f t="shared" si="295"/>
        <v>22045351.7083333333D'Anna Pullen</v>
      </c>
      <c r="L6338" t="str">
        <f t="shared" si="296"/>
        <v>No</v>
      </c>
    </row>
    <row r="6339" spans="1:12" x14ac:dyDescent="0.3">
      <c r="A6339" t="s">
        <v>25</v>
      </c>
      <c r="B6339">
        <v>221</v>
      </c>
      <c r="C6339" s="1">
        <v>45352</v>
      </c>
      <c r="D6339" s="1">
        <v>45334.541666666664</v>
      </c>
      <c r="E6339">
        <v>57.07</v>
      </c>
      <c r="F6339" t="s">
        <v>9</v>
      </c>
      <c r="G6339" t="s">
        <v>28</v>
      </c>
      <c r="H6339">
        <v>92523</v>
      </c>
      <c r="I6339" t="str" cm="1">
        <f t="array" ref="I6339">IFERROR(INDEX(scheduling_data!H:H,MATCH(B6339&amp;D6339,scheduling_data!D:D&amp;scheduling_data!A:A,0)),"")</f>
        <v>Annette Fertitta</v>
      </c>
      <c r="J6339" t="str">
        <f t="shared" ref="J6339:J6402" si="297">IF(I6339="", "Yes", "No")</f>
        <v>No</v>
      </c>
      <c r="K6339" t="str">
        <f t="shared" ref="K6339:K6402" si="298">IF(I6339="",B6339&amp;D6339,B6339&amp;D6339&amp;I6339)</f>
        <v>22145334.5416666667Annette Fertitta</v>
      </c>
      <c r="L6339" t="str">
        <f t="shared" ref="L6339:L6402" si="299">IF(OR(F6339="Cash", F6339="Check", F6339="EFT", F6339="Credit Card", F6339="Visa", F6339="Mastercard", F6339="AMEX"), "Yes", "No")</f>
        <v>No</v>
      </c>
    </row>
    <row r="6340" spans="1:12" x14ac:dyDescent="0.3">
      <c r="A6340" t="s">
        <v>25</v>
      </c>
      <c r="B6340">
        <v>221</v>
      </c>
      <c r="C6340" s="1">
        <v>45352</v>
      </c>
      <c r="D6340" s="1">
        <v>45334.541666666664</v>
      </c>
      <c r="E6340">
        <v>192.93</v>
      </c>
      <c r="F6340" t="s">
        <v>19</v>
      </c>
      <c r="G6340" t="s">
        <v>26</v>
      </c>
      <c r="H6340">
        <v>92523</v>
      </c>
      <c r="I6340" t="str" cm="1">
        <f t="array" ref="I6340">IFERROR(INDEX(scheduling_data!H:H,MATCH(B6340&amp;D6340,scheduling_data!D:D&amp;scheduling_data!A:A,0)),"")</f>
        <v>Annette Fertitta</v>
      </c>
      <c r="J6340" t="str">
        <f t="shared" si="297"/>
        <v>No</v>
      </c>
      <c r="K6340" t="str">
        <f t="shared" si="298"/>
        <v>22145334.5416666667Annette Fertitta</v>
      </c>
      <c r="L6340" t="str">
        <f t="shared" si="299"/>
        <v>Yes</v>
      </c>
    </row>
    <row r="6341" spans="1:12" x14ac:dyDescent="0.3">
      <c r="A6341" t="s">
        <v>25</v>
      </c>
      <c r="B6341">
        <v>221</v>
      </c>
      <c r="C6341" s="1">
        <v>45352</v>
      </c>
      <c r="D6341" s="1">
        <v>45334.604166666664</v>
      </c>
      <c r="E6341">
        <v>93.22</v>
      </c>
      <c r="F6341" t="s">
        <v>9</v>
      </c>
      <c r="G6341" t="s">
        <v>28</v>
      </c>
      <c r="H6341">
        <v>97112</v>
      </c>
      <c r="I6341" t="str" cm="1">
        <f t="array" ref="I6341">IFERROR(INDEX(scheduling_data!H:H,MATCH(B6341&amp;D6341,scheduling_data!D:D&amp;scheduling_data!A:A,0)),"")</f>
        <v>Heidi Molaison</v>
      </c>
      <c r="J6341" t="str">
        <f t="shared" si="297"/>
        <v>No</v>
      </c>
      <c r="K6341" t="str">
        <f t="shared" si="298"/>
        <v>22145334.6041666667Heidi Molaison</v>
      </c>
      <c r="L6341" t="str">
        <f t="shared" si="299"/>
        <v>No</v>
      </c>
    </row>
    <row r="6342" spans="1:12" x14ac:dyDescent="0.3">
      <c r="A6342" t="s">
        <v>25</v>
      </c>
      <c r="B6342">
        <v>221</v>
      </c>
      <c r="C6342" s="1">
        <v>45352</v>
      </c>
      <c r="D6342" s="1">
        <v>45334.604166666664</v>
      </c>
      <c r="E6342">
        <v>56.78</v>
      </c>
      <c r="F6342" t="s">
        <v>19</v>
      </c>
      <c r="G6342" t="s">
        <v>26</v>
      </c>
      <c r="H6342">
        <v>97112</v>
      </c>
      <c r="I6342" t="str" cm="1">
        <f t="array" ref="I6342">IFERROR(INDEX(scheduling_data!H:H,MATCH(B6342&amp;D6342,scheduling_data!D:D&amp;scheduling_data!A:A,0)),"")</f>
        <v>Heidi Molaison</v>
      </c>
      <c r="J6342" t="str">
        <f t="shared" si="297"/>
        <v>No</v>
      </c>
      <c r="K6342" t="str">
        <f t="shared" si="298"/>
        <v>22145334.6041666667Heidi Molaison</v>
      </c>
      <c r="L6342" t="str">
        <f t="shared" si="299"/>
        <v>Yes</v>
      </c>
    </row>
    <row r="6343" spans="1:12" x14ac:dyDescent="0.3">
      <c r="A6343" t="s">
        <v>25</v>
      </c>
      <c r="B6343">
        <v>221</v>
      </c>
      <c r="C6343" s="1">
        <v>45359</v>
      </c>
      <c r="D6343" s="1">
        <v>45336.583333333336</v>
      </c>
      <c r="E6343">
        <v>93.22</v>
      </c>
      <c r="F6343" t="s">
        <v>9</v>
      </c>
      <c r="G6343" t="s">
        <v>28</v>
      </c>
      <c r="H6343">
        <v>97112</v>
      </c>
      <c r="I6343" t="str" cm="1">
        <f t="array" ref="I6343">IFERROR(INDEX(scheduling_data!H:H,MATCH(B6343&amp;D6343,scheduling_data!D:D&amp;scheduling_data!A:A,0)),"")</f>
        <v>Heidi Molaison</v>
      </c>
      <c r="J6343" t="str">
        <f t="shared" si="297"/>
        <v>No</v>
      </c>
      <c r="K6343" t="str">
        <f t="shared" si="298"/>
        <v>22145336.5833333333Heidi Molaison</v>
      </c>
      <c r="L6343" t="str">
        <f t="shared" si="299"/>
        <v>No</v>
      </c>
    </row>
    <row r="6344" spans="1:12" x14ac:dyDescent="0.3">
      <c r="A6344" t="s">
        <v>25</v>
      </c>
      <c r="B6344">
        <v>221</v>
      </c>
      <c r="C6344" s="1">
        <v>45359</v>
      </c>
      <c r="D6344" s="1">
        <v>45336.583333333336</v>
      </c>
      <c r="E6344">
        <v>56.78</v>
      </c>
      <c r="F6344" t="s">
        <v>19</v>
      </c>
      <c r="G6344" t="s">
        <v>26</v>
      </c>
      <c r="H6344">
        <v>97112</v>
      </c>
      <c r="I6344" t="str" cm="1">
        <f t="array" ref="I6344">IFERROR(INDEX(scheduling_data!H:H,MATCH(B6344&amp;D6344,scheduling_data!D:D&amp;scheduling_data!A:A,0)),"")</f>
        <v>Heidi Molaison</v>
      </c>
      <c r="J6344" t="str">
        <f t="shared" si="297"/>
        <v>No</v>
      </c>
      <c r="K6344" t="str">
        <f t="shared" si="298"/>
        <v>22145336.5833333333Heidi Molaison</v>
      </c>
      <c r="L6344" t="str">
        <f t="shared" si="299"/>
        <v>Yes</v>
      </c>
    </row>
    <row r="6345" spans="1:12" x14ac:dyDescent="0.3">
      <c r="A6345" t="s">
        <v>25</v>
      </c>
      <c r="B6345">
        <v>221</v>
      </c>
      <c r="C6345" s="1">
        <v>45359</v>
      </c>
      <c r="D6345" s="1">
        <v>45341.583333333336</v>
      </c>
      <c r="E6345">
        <v>0</v>
      </c>
      <c r="F6345" t="s">
        <v>9</v>
      </c>
      <c r="G6345" t="s">
        <v>458</v>
      </c>
      <c r="H6345">
        <v>97112</v>
      </c>
      <c r="I6345" t="str" cm="1">
        <f t="array" ref="I6345">IFERROR(INDEX(scheduling_data!H:H,MATCH(B6345&amp;D6345,scheduling_data!D:D&amp;scheduling_data!A:A,0)),"")</f>
        <v>Breanna Cochran</v>
      </c>
      <c r="J6345" t="str">
        <f t="shared" si="297"/>
        <v>No</v>
      </c>
      <c r="K6345" t="str">
        <f t="shared" si="298"/>
        <v>22145341.5833333333Breanna Cochran</v>
      </c>
      <c r="L6345" t="str">
        <f t="shared" si="299"/>
        <v>No</v>
      </c>
    </row>
    <row r="6346" spans="1:12" x14ac:dyDescent="0.3">
      <c r="A6346" t="s">
        <v>25</v>
      </c>
      <c r="B6346">
        <v>221</v>
      </c>
      <c r="C6346" s="1">
        <v>45373</v>
      </c>
      <c r="D6346" s="1">
        <v>45341.583333333336</v>
      </c>
      <c r="E6346">
        <v>56.78</v>
      </c>
      <c r="F6346" t="s">
        <v>19</v>
      </c>
      <c r="G6346" t="s">
        <v>26</v>
      </c>
      <c r="H6346">
        <v>97112</v>
      </c>
      <c r="I6346" t="str" cm="1">
        <f t="array" ref="I6346">IFERROR(INDEX(scheduling_data!H:H,MATCH(B6346&amp;D6346,scheduling_data!D:D&amp;scheduling_data!A:A,0)),"")</f>
        <v>Breanna Cochran</v>
      </c>
      <c r="J6346" t="str">
        <f t="shared" si="297"/>
        <v>No</v>
      </c>
      <c r="K6346" t="str">
        <f t="shared" si="298"/>
        <v>22145341.5833333333Breanna Cochran</v>
      </c>
      <c r="L6346" t="str">
        <f t="shared" si="299"/>
        <v>Yes</v>
      </c>
    </row>
    <row r="6347" spans="1:12" x14ac:dyDescent="0.3">
      <c r="A6347" t="s">
        <v>25</v>
      </c>
      <c r="B6347">
        <v>221</v>
      </c>
      <c r="C6347" s="1">
        <v>45373</v>
      </c>
      <c r="D6347" s="1">
        <v>45341.583333333336</v>
      </c>
      <c r="E6347">
        <v>0</v>
      </c>
      <c r="F6347" t="s">
        <v>9</v>
      </c>
      <c r="G6347" t="s">
        <v>441</v>
      </c>
      <c r="H6347">
        <v>97112</v>
      </c>
      <c r="I6347" t="str" cm="1">
        <f t="array" ref="I6347">IFERROR(INDEX(scheduling_data!H:H,MATCH(B6347&amp;D6347,scheduling_data!D:D&amp;scheduling_data!A:A,0)),"")</f>
        <v>Breanna Cochran</v>
      </c>
      <c r="J6347" t="str">
        <f t="shared" si="297"/>
        <v>No</v>
      </c>
      <c r="K6347" t="str">
        <f t="shared" si="298"/>
        <v>22145341.5833333333Breanna Cochran</v>
      </c>
      <c r="L6347" t="str">
        <f t="shared" si="299"/>
        <v>No</v>
      </c>
    </row>
    <row r="6348" spans="1:12" x14ac:dyDescent="0.3">
      <c r="A6348" t="s">
        <v>25</v>
      </c>
      <c r="B6348">
        <v>221</v>
      </c>
      <c r="C6348" s="1">
        <v>45373</v>
      </c>
      <c r="D6348" s="1">
        <v>45341.583333333336</v>
      </c>
      <c r="E6348">
        <v>93.22</v>
      </c>
      <c r="F6348" t="s">
        <v>9</v>
      </c>
      <c r="G6348" t="s">
        <v>28</v>
      </c>
      <c r="H6348">
        <v>97112</v>
      </c>
      <c r="I6348" t="str" cm="1">
        <f t="array" ref="I6348">IFERROR(INDEX(scheduling_data!H:H,MATCH(B6348&amp;D6348,scheduling_data!D:D&amp;scheduling_data!A:A,0)),"")</f>
        <v>Breanna Cochran</v>
      </c>
      <c r="J6348" t="str">
        <f t="shared" si="297"/>
        <v>No</v>
      </c>
      <c r="K6348" t="str">
        <f t="shared" si="298"/>
        <v>22145341.5833333333Breanna Cochran</v>
      </c>
      <c r="L6348" t="str">
        <f t="shared" si="299"/>
        <v>No</v>
      </c>
    </row>
    <row r="6349" spans="1:12" x14ac:dyDescent="0.3">
      <c r="A6349" t="s">
        <v>25</v>
      </c>
      <c r="B6349">
        <v>221</v>
      </c>
      <c r="C6349" s="1">
        <v>45366</v>
      </c>
      <c r="D6349" s="1">
        <v>45348.583333333336</v>
      </c>
      <c r="E6349">
        <v>56.78</v>
      </c>
      <c r="F6349" t="s">
        <v>19</v>
      </c>
      <c r="G6349" t="s">
        <v>26</v>
      </c>
      <c r="H6349">
        <v>97112</v>
      </c>
      <c r="I6349" t="str" cm="1">
        <f t="array" ref="I6349">IFERROR(INDEX(scheduling_data!H:H,MATCH(B6349&amp;D6349,scheduling_data!D:D&amp;scheduling_data!A:A,0)),"")</f>
        <v>Heidi Molaison</v>
      </c>
      <c r="J6349" t="str">
        <f t="shared" si="297"/>
        <v>No</v>
      </c>
      <c r="K6349" t="str">
        <f t="shared" si="298"/>
        <v>22145348.5833333333Heidi Molaison</v>
      </c>
      <c r="L6349" t="str">
        <f t="shared" si="299"/>
        <v>Yes</v>
      </c>
    </row>
    <row r="6350" spans="1:12" x14ac:dyDescent="0.3">
      <c r="A6350" t="s">
        <v>25</v>
      </c>
      <c r="B6350">
        <v>221</v>
      </c>
      <c r="C6350" s="1">
        <v>45366</v>
      </c>
      <c r="D6350" s="1">
        <v>45348.583333333336</v>
      </c>
      <c r="E6350">
        <v>93.22</v>
      </c>
      <c r="F6350" t="s">
        <v>9</v>
      </c>
      <c r="G6350" t="s">
        <v>28</v>
      </c>
      <c r="H6350">
        <v>97112</v>
      </c>
      <c r="I6350" t="str" cm="1">
        <f t="array" ref="I6350">IFERROR(INDEX(scheduling_data!H:H,MATCH(B6350&amp;D6350,scheduling_data!D:D&amp;scheduling_data!A:A,0)),"")</f>
        <v>Heidi Molaison</v>
      </c>
      <c r="J6350" t="str">
        <f t="shared" si="297"/>
        <v>No</v>
      </c>
      <c r="K6350" t="str">
        <f t="shared" si="298"/>
        <v>22145348.5833333333Heidi Molaison</v>
      </c>
      <c r="L6350" t="str">
        <f t="shared" si="299"/>
        <v>No</v>
      </c>
    </row>
    <row r="6351" spans="1:12" x14ac:dyDescent="0.3">
      <c r="A6351" t="s">
        <v>25</v>
      </c>
      <c r="B6351">
        <v>221</v>
      </c>
      <c r="C6351" s="1">
        <v>45359</v>
      </c>
      <c r="D6351" s="1">
        <v>45348.604166666664</v>
      </c>
      <c r="E6351">
        <v>64.81</v>
      </c>
      <c r="F6351" t="s">
        <v>19</v>
      </c>
      <c r="G6351" t="s">
        <v>26</v>
      </c>
      <c r="H6351">
        <v>92507</v>
      </c>
      <c r="I6351" t="str" cm="1">
        <f t="array" ref="I6351">IFERROR(INDEX(scheduling_data!H:H,MATCH(B6351&amp;D6351,scheduling_data!D:D&amp;scheduling_data!A:A,0)),"")</f>
        <v>Victoria Miley</v>
      </c>
      <c r="J6351" t="str">
        <f t="shared" si="297"/>
        <v>No</v>
      </c>
      <c r="K6351" t="str">
        <f t="shared" si="298"/>
        <v>22145348.6041666667Victoria Miley</v>
      </c>
      <c r="L6351" t="str">
        <f t="shared" si="299"/>
        <v>Yes</v>
      </c>
    </row>
    <row r="6352" spans="1:12" x14ac:dyDescent="0.3">
      <c r="A6352" t="s">
        <v>25</v>
      </c>
      <c r="B6352">
        <v>221</v>
      </c>
      <c r="C6352" s="1">
        <v>45359</v>
      </c>
      <c r="D6352" s="1">
        <v>45348.604166666664</v>
      </c>
      <c r="E6352">
        <v>85.19</v>
      </c>
      <c r="F6352" t="s">
        <v>9</v>
      </c>
      <c r="G6352" t="s">
        <v>28</v>
      </c>
      <c r="H6352">
        <v>92507</v>
      </c>
      <c r="I6352" t="str" cm="1">
        <f t="array" ref="I6352">IFERROR(INDEX(scheduling_data!H:H,MATCH(B6352&amp;D6352,scheduling_data!D:D&amp;scheduling_data!A:A,0)),"")</f>
        <v>Victoria Miley</v>
      </c>
      <c r="J6352" t="str">
        <f t="shared" si="297"/>
        <v>No</v>
      </c>
      <c r="K6352" t="str">
        <f t="shared" si="298"/>
        <v>22145348.6041666667Victoria Miley</v>
      </c>
      <c r="L6352" t="str">
        <f t="shared" si="299"/>
        <v>No</v>
      </c>
    </row>
    <row r="6353" spans="1:12" x14ac:dyDescent="0.3">
      <c r="A6353" t="s">
        <v>80</v>
      </c>
      <c r="B6353">
        <v>321</v>
      </c>
      <c r="C6353" s="1">
        <v>45352</v>
      </c>
      <c r="D6353" s="1">
        <v>45336.645833333336</v>
      </c>
      <c r="E6353">
        <v>56.78</v>
      </c>
      <c r="F6353" t="s">
        <v>19</v>
      </c>
      <c r="G6353" t="s">
        <v>51</v>
      </c>
      <c r="H6353">
        <v>97112</v>
      </c>
      <c r="I6353" t="str" cm="1">
        <f t="array" ref="I6353">IFERROR(INDEX(scheduling_data!H:H,MATCH(B6353&amp;D6353,scheduling_data!D:D&amp;scheduling_data!A:A,0)),"")</f>
        <v>James Allen</v>
      </c>
      <c r="J6353" t="str">
        <f t="shared" si="297"/>
        <v>No</v>
      </c>
      <c r="K6353" t="str">
        <f t="shared" si="298"/>
        <v>32145336.6458333333James Allen</v>
      </c>
      <c r="L6353" t="str">
        <f t="shared" si="299"/>
        <v>Yes</v>
      </c>
    </row>
    <row r="6354" spans="1:12" x14ac:dyDescent="0.3">
      <c r="A6354" t="s">
        <v>80</v>
      </c>
      <c r="B6354">
        <v>321</v>
      </c>
      <c r="C6354" s="1">
        <v>45352</v>
      </c>
      <c r="D6354" s="1">
        <v>45336.645833333336</v>
      </c>
      <c r="E6354">
        <v>93.22</v>
      </c>
      <c r="F6354" t="s">
        <v>9</v>
      </c>
      <c r="G6354" t="s">
        <v>52</v>
      </c>
      <c r="H6354">
        <v>97112</v>
      </c>
      <c r="I6354" t="str" cm="1">
        <f t="array" ref="I6354">IFERROR(INDEX(scheduling_data!H:H,MATCH(B6354&amp;D6354,scheduling_data!D:D&amp;scheduling_data!A:A,0)),"")</f>
        <v>James Allen</v>
      </c>
      <c r="J6354" t="str">
        <f t="shared" si="297"/>
        <v>No</v>
      </c>
      <c r="K6354" t="str">
        <f t="shared" si="298"/>
        <v>32145336.6458333333James Allen</v>
      </c>
      <c r="L6354" t="str">
        <f t="shared" si="299"/>
        <v>No</v>
      </c>
    </row>
    <row r="6355" spans="1:12" x14ac:dyDescent="0.3">
      <c r="A6355" t="s">
        <v>80</v>
      </c>
      <c r="B6355">
        <v>321</v>
      </c>
      <c r="C6355" s="1">
        <v>45359</v>
      </c>
      <c r="D6355" s="1">
        <v>45341.645833333336</v>
      </c>
      <c r="E6355">
        <v>93.22</v>
      </c>
      <c r="F6355" t="s">
        <v>9</v>
      </c>
      <c r="G6355" t="s">
        <v>52</v>
      </c>
      <c r="H6355">
        <v>97112</v>
      </c>
      <c r="I6355" t="str" cm="1">
        <f t="array" ref="I6355">IFERROR(INDEX(scheduling_data!H:H,MATCH(B6355&amp;D6355,scheduling_data!D:D&amp;scheduling_data!A:A,0)),"")</f>
        <v>James Allen</v>
      </c>
      <c r="J6355" t="str">
        <f t="shared" si="297"/>
        <v>No</v>
      </c>
      <c r="K6355" t="str">
        <f t="shared" si="298"/>
        <v>32145341.6458333333James Allen</v>
      </c>
      <c r="L6355" t="str">
        <f t="shared" si="299"/>
        <v>No</v>
      </c>
    </row>
    <row r="6356" spans="1:12" x14ac:dyDescent="0.3">
      <c r="A6356" t="s">
        <v>80</v>
      </c>
      <c r="B6356">
        <v>321</v>
      </c>
      <c r="C6356" s="1">
        <v>45359</v>
      </c>
      <c r="D6356" s="1">
        <v>45341.645833333336</v>
      </c>
      <c r="E6356">
        <v>56.78</v>
      </c>
      <c r="F6356" t="s">
        <v>19</v>
      </c>
      <c r="G6356" t="s">
        <v>51</v>
      </c>
      <c r="H6356">
        <v>97112</v>
      </c>
      <c r="I6356" t="str" cm="1">
        <f t="array" ref="I6356">IFERROR(INDEX(scheduling_data!H:H,MATCH(B6356&amp;D6356,scheduling_data!D:D&amp;scheduling_data!A:A,0)),"")</f>
        <v>James Allen</v>
      </c>
      <c r="J6356" t="str">
        <f t="shared" si="297"/>
        <v>No</v>
      </c>
      <c r="K6356" t="str">
        <f t="shared" si="298"/>
        <v>32145341.6458333333James Allen</v>
      </c>
      <c r="L6356" t="str">
        <f t="shared" si="299"/>
        <v>Yes</v>
      </c>
    </row>
    <row r="6357" spans="1:12" x14ac:dyDescent="0.3">
      <c r="A6357" t="s">
        <v>80</v>
      </c>
      <c r="B6357">
        <v>321</v>
      </c>
      <c r="C6357" s="1">
        <v>45359</v>
      </c>
      <c r="D6357" s="1">
        <v>45343.645833333336</v>
      </c>
      <c r="E6357">
        <v>93.22</v>
      </c>
      <c r="F6357" t="s">
        <v>9</v>
      </c>
      <c r="G6357" t="s">
        <v>52</v>
      </c>
      <c r="H6357">
        <v>97112</v>
      </c>
      <c r="I6357" t="str" cm="1">
        <f t="array" ref="I6357">IFERROR(INDEX(scheduling_data!H:H,MATCH(B6357&amp;D6357,scheduling_data!D:D&amp;scheduling_data!A:A,0)),"")</f>
        <v>James Allen</v>
      </c>
      <c r="J6357" t="str">
        <f t="shared" si="297"/>
        <v>No</v>
      </c>
      <c r="K6357" t="str">
        <f t="shared" si="298"/>
        <v>32145343.6458333333James Allen</v>
      </c>
      <c r="L6357" t="str">
        <f t="shared" si="299"/>
        <v>No</v>
      </c>
    </row>
    <row r="6358" spans="1:12" x14ac:dyDescent="0.3">
      <c r="A6358" t="s">
        <v>80</v>
      </c>
      <c r="B6358">
        <v>321</v>
      </c>
      <c r="C6358" s="1">
        <v>45359</v>
      </c>
      <c r="D6358" s="1">
        <v>45343.645833333336</v>
      </c>
      <c r="E6358">
        <v>56.78</v>
      </c>
      <c r="F6358" t="s">
        <v>19</v>
      </c>
      <c r="G6358" t="s">
        <v>51</v>
      </c>
      <c r="H6358">
        <v>97112</v>
      </c>
      <c r="I6358" t="str" cm="1">
        <f t="array" ref="I6358">IFERROR(INDEX(scheduling_data!H:H,MATCH(B6358&amp;D6358,scheduling_data!D:D&amp;scheduling_data!A:A,0)),"")</f>
        <v>James Allen</v>
      </c>
      <c r="J6358" t="str">
        <f t="shared" si="297"/>
        <v>No</v>
      </c>
      <c r="K6358" t="str">
        <f t="shared" si="298"/>
        <v>32145343.6458333333James Allen</v>
      </c>
      <c r="L6358" t="str">
        <f t="shared" si="299"/>
        <v>Yes</v>
      </c>
    </row>
    <row r="6359" spans="1:12" x14ac:dyDescent="0.3">
      <c r="A6359" t="s">
        <v>80</v>
      </c>
      <c r="B6359">
        <v>321</v>
      </c>
      <c r="C6359" s="1">
        <v>45366</v>
      </c>
      <c r="D6359" s="1">
        <v>45350.6875</v>
      </c>
      <c r="E6359">
        <v>56.78</v>
      </c>
      <c r="F6359" t="s">
        <v>19</v>
      </c>
      <c r="G6359" t="s">
        <v>51</v>
      </c>
      <c r="H6359">
        <v>97112</v>
      </c>
      <c r="I6359" t="str" cm="1">
        <f t="array" ref="I6359">IFERROR(INDEX(scheduling_data!H:H,MATCH(B6359&amp;D6359,scheduling_data!D:D&amp;scheduling_data!A:A,0)),"")</f>
        <v>James Allen</v>
      </c>
      <c r="J6359" t="str">
        <f t="shared" si="297"/>
        <v>No</v>
      </c>
      <c r="K6359" t="str">
        <f t="shared" si="298"/>
        <v>32145350.6875James Allen</v>
      </c>
      <c r="L6359" t="str">
        <f t="shared" si="299"/>
        <v>Yes</v>
      </c>
    </row>
    <row r="6360" spans="1:12" x14ac:dyDescent="0.3">
      <c r="A6360" t="s">
        <v>80</v>
      </c>
      <c r="B6360">
        <v>321</v>
      </c>
      <c r="C6360" s="1">
        <v>45366</v>
      </c>
      <c r="D6360" s="1">
        <v>45350.6875</v>
      </c>
      <c r="E6360">
        <v>93.22</v>
      </c>
      <c r="F6360" t="s">
        <v>9</v>
      </c>
      <c r="G6360" t="s">
        <v>52</v>
      </c>
      <c r="H6360">
        <v>97112</v>
      </c>
      <c r="I6360" t="str" cm="1">
        <f t="array" ref="I6360">IFERROR(INDEX(scheduling_data!H:H,MATCH(B6360&amp;D6360,scheduling_data!D:D&amp;scheduling_data!A:A,0)),"")</f>
        <v>James Allen</v>
      </c>
      <c r="J6360" t="str">
        <f t="shared" si="297"/>
        <v>No</v>
      </c>
      <c r="K6360" t="str">
        <f t="shared" si="298"/>
        <v>32145350.6875James Allen</v>
      </c>
      <c r="L6360" t="str">
        <f t="shared" si="299"/>
        <v>No</v>
      </c>
    </row>
    <row r="6361" spans="1:12" x14ac:dyDescent="0.3">
      <c r="A6361" t="s">
        <v>25</v>
      </c>
      <c r="B6361">
        <v>223</v>
      </c>
      <c r="C6361" s="1">
        <v>45352</v>
      </c>
      <c r="D6361" s="1">
        <v>45334.645833333336</v>
      </c>
      <c r="E6361">
        <v>56.78</v>
      </c>
      <c r="F6361" t="s">
        <v>19</v>
      </c>
      <c r="G6361" t="s">
        <v>26</v>
      </c>
      <c r="H6361">
        <v>97112</v>
      </c>
      <c r="I6361" t="str" cm="1">
        <f t="array" ref="I6361">IFERROR(INDEX(scheduling_data!H:H,MATCH(B6361&amp;D6361,scheduling_data!D:D&amp;scheduling_data!A:A,0)),"")</f>
        <v>Carolyn Simpson</v>
      </c>
      <c r="J6361" t="str">
        <f t="shared" si="297"/>
        <v>No</v>
      </c>
      <c r="K6361" t="str">
        <f t="shared" si="298"/>
        <v>22345334.6458333333Carolyn Simpson</v>
      </c>
      <c r="L6361" t="str">
        <f t="shared" si="299"/>
        <v>Yes</v>
      </c>
    </row>
    <row r="6362" spans="1:12" x14ac:dyDescent="0.3">
      <c r="A6362" t="s">
        <v>25</v>
      </c>
      <c r="B6362">
        <v>223</v>
      </c>
      <c r="C6362" s="1">
        <v>45352</v>
      </c>
      <c r="D6362" s="1">
        <v>45334.645833333336</v>
      </c>
      <c r="E6362">
        <v>93.22</v>
      </c>
      <c r="F6362" t="s">
        <v>9</v>
      </c>
      <c r="G6362" t="s">
        <v>28</v>
      </c>
      <c r="H6362">
        <v>97112</v>
      </c>
      <c r="I6362" t="str" cm="1">
        <f t="array" ref="I6362">IFERROR(INDEX(scheduling_data!H:H,MATCH(B6362&amp;D6362,scheduling_data!D:D&amp;scheduling_data!A:A,0)),"")</f>
        <v>Carolyn Simpson</v>
      </c>
      <c r="J6362" t="str">
        <f t="shared" si="297"/>
        <v>No</v>
      </c>
      <c r="K6362" t="str">
        <f t="shared" si="298"/>
        <v>22345334.6458333333Carolyn Simpson</v>
      </c>
      <c r="L6362" t="str">
        <f t="shared" si="299"/>
        <v>No</v>
      </c>
    </row>
    <row r="6363" spans="1:12" x14ac:dyDescent="0.3">
      <c r="A6363" t="s">
        <v>25</v>
      </c>
      <c r="B6363">
        <v>223</v>
      </c>
      <c r="C6363" s="1">
        <v>45373</v>
      </c>
      <c r="D6363" s="1">
        <v>45348.479166666664</v>
      </c>
      <c r="E6363">
        <v>0</v>
      </c>
      <c r="F6363" t="s">
        <v>9</v>
      </c>
      <c r="G6363" t="s">
        <v>441</v>
      </c>
      <c r="H6363">
        <v>97112</v>
      </c>
      <c r="I6363" t="str" cm="1">
        <f t="array" ref="I6363">IFERROR(INDEX(scheduling_data!H:H,MATCH(B6363&amp;D6363,scheduling_data!D:D&amp;scheduling_data!A:A,0)),"")</f>
        <v>Breanna Cochran</v>
      </c>
      <c r="J6363" t="str">
        <f t="shared" si="297"/>
        <v>No</v>
      </c>
      <c r="K6363" t="str">
        <f t="shared" si="298"/>
        <v>22345348.4791666667Breanna Cochran</v>
      </c>
      <c r="L6363" t="str">
        <f t="shared" si="299"/>
        <v>No</v>
      </c>
    </row>
    <row r="6364" spans="1:12" x14ac:dyDescent="0.3">
      <c r="A6364" t="s">
        <v>25</v>
      </c>
      <c r="B6364">
        <v>223</v>
      </c>
      <c r="C6364" s="1">
        <v>45373</v>
      </c>
      <c r="D6364" s="1">
        <v>45348.479166666664</v>
      </c>
      <c r="E6364">
        <v>56.78</v>
      </c>
      <c r="F6364" t="s">
        <v>19</v>
      </c>
      <c r="G6364" t="s">
        <v>26</v>
      </c>
      <c r="H6364">
        <v>97112</v>
      </c>
      <c r="I6364" t="str" cm="1">
        <f t="array" ref="I6364">IFERROR(INDEX(scheduling_data!H:H,MATCH(B6364&amp;D6364,scheduling_data!D:D&amp;scheduling_data!A:A,0)),"")</f>
        <v>Breanna Cochran</v>
      </c>
      <c r="J6364" t="str">
        <f t="shared" si="297"/>
        <v>No</v>
      </c>
      <c r="K6364" t="str">
        <f t="shared" si="298"/>
        <v>22345348.4791666667Breanna Cochran</v>
      </c>
      <c r="L6364" t="str">
        <f t="shared" si="299"/>
        <v>Yes</v>
      </c>
    </row>
    <row r="6365" spans="1:12" x14ac:dyDescent="0.3">
      <c r="A6365" t="s">
        <v>25</v>
      </c>
      <c r="B6365">
        <v>223</v>
      </c>
      <c r="C6365" s="1">
        <v>45373</v>
      </c>
      <c r="D6365" s="1">
        <v>45348.479166666664</v>
      </c>
      <c r="E6365">
        <v>93.22</v>
      </c>
      <c r="F6365" t="s">
        <v>9</v>
      </c>
      <c r="G6365" t="s">
        <v>28</v>
      </c>
      <c r="H6365">
        <v>97112</v>
      </c>
      <c r="I6365" t="str" cm="1">
        <f t="array" ref="I6365">IFERROR(INDEX(scheduling_data!H:H,MATCH(B6365&amp;D6365,scheduling_data!D:D&amp;scheduling_data!A:A,0)),"")</f>
        <v>Breanna Cochran</v>
      </c>
      <c r="J6365" t="str">
        <f t="shared" si="297"/>
        <v>No</v>
      </c>
      <c r="K6365" t="str">
        <f t="shared" si="298"/>
        <v>22345348.4791666667Breanna Cochran</v>
      </c>
      <c r="L6365" t="str">
        <f t="shared" si="299"/>
        <v>No</v>
      </c>
    </row>
    <row r="6366" spans="1:12" x14ac:dyDescent="0.3">
      <c r="A6366" t="s">
        <v>25</v>
      </c>
      <c r="B6366">
        <v>223</v>
      </c>
      <c r="C6366" s="1">
        <v>45359</v>
      </c>
      <c r="D6366" s="1">
        <v>45348.479166666664</v>
      </c>
      <c r="E6366">
        <v>0</v>
      </c>
      <c r="F6366" t="s">
        <v>9</v>
      </c>
      <c r="G6366" t="s">
        <v>458</v>
      </c>
      <c r="H6366">
        <v>97112</v>
      </c>
      <c r="I6366" t="str" cm="1">
        <f t="array" ref="I6366">IFERROR(INDEX(scheduling_data!H:H,MATCH(B6366&amp;D6366,scheduling_data!D:D&amp;scheduling_data!A:A,0)),"")</f>
        <v>Breanna Cochran</v>
      </c>
      <c r="J6366" t="str">
        <f t="shared" si="297"/>
        <v>No</v>
      </c>
      <c r="K6366" t="str">
        <f t="shared" si="298"/>
        <v>22345348.4791666667Breanna Cochran</v>
      </c>
      <c r="L6366" t="str">
        <f t="shared" si="299"/>
        <v>No</v>
      </c>
    </row>
    <row r="6367" spans="1:12" x14ac:dyDescent="0.3">
      <c r="A6367" t="s">
        <v>25</v>
      </c>
      <c r="B6367">
        <v>223</v>
      </c>
      <c r="C6367" s="1">
        <v>45366</v>
      </c>
      <c r="D6367" s="1">
        <v>45349.604166666664</v>
      </c>
      <c r="E6367">
        <v>56.78</v>
      </c>
      <c r="F6367" t="s">
        <v>19</v>
      </c>
      <c r="G6367" t="s">
        <v>26</v>
      </c>
      <c r="H6367">
        <v>97112</v>
      </c>
      <c r="I6367" t="str" cm="1">
        <f t="array" ref="I6367">IFERROR(INDEX(scheduling_data!H:H,MATCH(B6367&amp;D6367,scheduling_data!D:D&amp;scheduling_data!A:A,0)),"")</f>
        <v>Kelsea Rodriguez</v>
      </c>
      <c r="J6367" t="str">
        <f t="shared" si="297"/>
        <v>No</v>
      </c>
      <c r="K6367" t="str">
        <f t="shared" si="298"/>
        <v>22345349.6041666667Kelsea Rodriguez</v>
      </c>
      <c r="L6367" t="str">
        <f t="shared" si="299"/>
        <v>Yes</v>
      </c>
    </row>
    <row r="6368" spans="1:12" x14ac:dyDescent="0.3">
      <c r="A6368" t="s">
        <v>25</v>
      </c>
      <c r="B6368">
        <v>223</v>
      </c>
      <c r="C6368" s="1">
        <v>45366</v>
      </c>
      <c r="D6368" s="1">
        <v>45349.604166666664</v>
      </c>
      <c r="E6368">
        <v>93.22</v>
      </c>
      <c r="F6368" t="s">
        <v>9</v>
      </c>
      <c r="G6368" t="s">
        <v>28</v>
      </c>
      <c r="H6368">
        <v>97112</v>
      </c>
      <c r="I6368" t="str" cm="1">
        <f t="array" ref="I6368">IFERROR(INDEX(scheduling_data!H:H,MATCH(B6368&amp;D6368,scheduling_data!D:D&amp;scheduling_data!A:A,0)),"")</f>
        <v>Kelsea Rodriguez</v>
      </c>
      <c r="J6368" t="str">
        <f t="shared" si="297"/>
        <v>No</v>
      </c>
      <c r="K6368" t="str">
        <f t="shared" si="298"/>
        <v>22345349.6041666667Kelsea Rodriguez</v>
      </c>
      <c r="L6368" t="str">
        <f t="shared" si="299"/>
        <v>No</v>
      </c>
    </row>
    <row r="6369" spans="1:12" x14ac:dyDescent="0.3">
      <c r="A6369" t="s">
        <v>25</v>
      </c>
      <c r="B6369">
        <v>223</v>
      </c>
      <c r="C6369" s="1">
        <v>45373</v>
      </c>
      <c r="D6369" s="1">
        <v>45350.604166666664</v>
      </c>
      <c r="E6369">
        <v>56.78</v>
      </c>
      <c r="F6369" t="s">
        <v>19</v>
      </c>
      <c r="G6369" t="s">
        <v>26</v>
      </c>
      <c r="H6369">
        <v>97112</v>
      </c>
      <c r="I6369" t="str" cm="1">
        <f t="array" ref="I6369">IFERROR(INDEX(scheduling_data!H:H,MATCH(B6369&amp;D6369,scheduling_data!D:D&amp;scheduling_data!A:A,0)),"")</f>
        <v>Heidi Molaison</v>
      </c>
      <c r="J6369" t="str">
        <f t="shared" si="297"/>
        <v>No</v>
      </c>
      <c r="K6369" t="str">
        <f t="shared" si="298"/>
        <v>22345350.6041666667Heidi Molaison</v>
      </c>
      <c r="L6369" t="str">
        <f t="shared" si="299"/>
        <v>Yes</v>
      </c>
    </row>
    <row r="6370" spans="1:12" x14ac:dyDescent="0.3">
      <c r="A6370" t="s">
        <v>25</v>
      </c>
      <c r="B6370">
        <v>223</v>
      </c>
      <c r="C6370" s="1">
        <v>45373</v>
      </c>
      <c r="D6370" s="1">
        <v>45350.604166666664</v>
      </c>
      <c r="E6370">
        <v>93.22</v>
      </c>
      <c r="F6370" t="s">
        <v>9</v>
      </c>
      <c r="G6370" t="s">
        <v>28</v>
      </c>
      <c r="H6370">
        <v>97112</v>
      </c>
      <c r="I6370" t="str" cm="1">
        <f t="array" ref="I6370">IFERROR(INDEX(scheduling_data!H:H,MATCH(B6370&amp;D6370,scheduling_data!D:D&amp;scheduling_data!A:A,0)),"")</f>
        <v>Heidi Molaison</v>
      </c>
      <c r="J6370" t="str">
        <f t="shared" si="297"/>
        <v>No</v>
      </c>
      <c r="K6370" t="str">
        <f t="shared" si="298"/>
        <v>22345350.6041666667Heidi Molaison</v>
      </c>
      <c r="L6370" t="str">
        <f t="shared" si="299"/>
        <v>No</v>
      </c>
    </row>
    <row r="6371" spans="1:12" x14ac:dyDescent="0.3">
      <c r="A6371" t="s">
        <v>49</v>
      </c>
      <c r="B6371">
        <v>44</v>
      </c>
      <c r="C6371" s="1">
        <v>45355</v>
      </c>
      <c r="D6371" s="1">
        <v>45342.666666666664</v>
      </c>
      <c r="E6371">
        <v>38</v>
      </c>
      <c r="F6371" t="s">
        <v>9</v>
      </c>
      <c r="G6371" t="s">
        <v>104</v>
      </c>
      <c r="H6371">
        <v>97140</v>
      </c>
      <c r="I6371" t="str" cm="1">
        <f t="array" ref="I6371">IFERROR(INDEX(scheduling_data!H:H,MATCH(B6371&amp;D6371,scheduling_data!D:D&amp;scheduling_data!A:A,0)),"")</f>
        <v>Christian Litz</v>
      </c>
      <c r="J6371" t="str">
        <f t="shared" si="297"/>
        <v>No</v>
      </c>
      <c r="K6371" t="str">
        <f t="shared" si="298"/>
        <v>4445342.6666666667Christian Litz</v>
      </c>
      <c r="L6371" t="str">
        <f t="shared" si="299"/>
        <v>No</v>
      </c>
    </row>
    <row r="6372" spans="1:12" x14ac:dyDescent="0.3">
      <c r="A6372" t="s">
        <v>49</v>
      </c>
      <c r="B6372">
        <v>44</v>
      </c>
      <c r="C6372" s="1">
        <v>45355</v>
      </c>
      <c r="D6372" s="1">
        <v>45342.666666666664</v>
      </c>
      <c r="E6372">
        <v>29.6</v>
      </c>
      <c r="F6372" t="s">
        <v>19</v>
      </c>
      <c r="G6372" t="s">
        <v>50</v>
      </c>
      <c r="H6372">
        <v>97140</v>
      </c>
      <c r="I6372" t="str" cm="1">
        <f t="array" ref="I6372">IFERROR(INDEX(scheduling_data!H:H,MATCH(B6372&amp;D6372,scheduling_data!D:D&amp;scheduling_data!A:A,0)),"")</f>
        <v>Christian Litz</v>
      </c>
      <c r="J6372" t="str">
        <f t="shared" si="297"/>
        <v>No</v>
      </c>
      <c r="K6372" t="str">
        <f t="shared" si="298"/>
        <v>4445342.6666666667Christian Litz</v>
      </c>
      <c r="L6372" t="str">
        <f t="shared" si="299"/>
        <v>Yes</v>
      </c>
    </row>
    <row r="6373" spans="1:12" x14ac:dyDescent="0.3">
      <c r="A6373" t="s">
        <v>49</v>
      </c>
      <c r="B6373">
        <v>44</v>
      </c>
      <c r="C6373" s="1">
        <v>45355</v>
      </c>
      <c r="D6373" s="1">
        <v>45342.666666666664</v>
      </c>
      <c r="E6373">
        <v>68</v>
      </c>
      <c r="F6373" t="s">
        <v>9</v>
      </c>
      <c r="G6373" t="s">
        <v>104</v>
      </c>
      <c r="H6373">
        <v>97112</v>
      </c>
      <c r="I6373" t="str" cm="1">
        <f t="array" ref="I6373">IFERROR(INDEX(scheduling_data!H:H,MATCH(B6373&amp;D6373,scheduling_data!D:D&amp;scheduling_data!A:A,0)),"")</f>
        <v>Christian Litz</v>
      </c>
      <c r="J6373" t="str">
        <f t="shared" si="297"/>
        <v>No</v>
      </c>
      <c r="K6373" t="str">
        <f t="shared" si="298"/>
        <v>4445342.6666666667Christian Litz</v>
      </c>
      <c r="L6373" t="str">
        <f t="shared" si="299"/>
        <v>No</v>
      </c>
    </row>
    <row r="6374" spans="1:12" x14ac:dyDescent="0.3">
      <c r="A6374" t="s">
        <v>49</v>
      </c>
      <c r="B6374">
        <v>44</v>
      </c>
      <c r="C6374" s="1">
        <v>45355</v>
      </c>
      <c r="D6374" s="1">
        <v>45342.666666666664</v>
      </c>
      <c r="E6374">
        <v>65.599999999999994</v>
      </c>
      <c r="F6374" t="s">
        <v>19</v>
      </c>
      <c r="G6374" t="s">
        <v>50</v>
      </c>
      <c r="H6374">
        <v>97112</v>
      </c>
      <c r="I6374" t="str" cm="1">
        <f t="array" ref="I6374">IFERROR(INDEX(scheduling_data!H:H,MATCH(B6374&amp;D6374,scheduling_data!D:D&amp;scheduling_data!A:A,0)),"")</f>
        <v>Christian Litz</v>
      </c>
      <c r="J6374" t="str">
        <f t="shared" si="297"/>
        <v>No</v>
      </c>
      <c r="K6374" t="str">
        <f t="shared" si="298"/>
        <v>4445342.6666666667Christian Litz</v>
      </c>
      <c r="L6374" t="str">
        <f t="shared" si="299"/>
        <v>Yes</v>
      </c>
    </row>
    <row r="6375" spans="1:12" x14ac:dyDescent="0.3">
      <c r="A6375" t="s">
        <v>49</v>
      </c>
      <c r="B6375">
        <v>44</v>
      </c>
      <c r="C6375" s="1">
        <v>45355</v>
      </c>
      <c r="D6375" s="1">
        <v>45342.666666666664</v>
      </c>
      <c r="E6375">
        <v>70</v>
      </c>
      <c r="F6375" t="s">
        <v>9</v>
      </c>
      <c r="G6375" t="s">
        <v>104</v>
      </c>
      <c r="H6375">
        <v>97110</v>
      </c>
      <c r="I6375" t="str" cm="1">
        <f t="array" ref="I6375">IFERROR(INDEX(scheduling_data!H:H,MATCH(B6375&amp;D6375,scheduling_data!D:D&amp;scheduling_data!A:A,0)),"")</f>
        <v>Christian Litz</v>
      </c>
      <c r="J6375" t="str">
        <f t="shared" si="297"/>
        <v>No</v>
      </c>
      <c r="K6375" t="str">
        <f t="shared" si="298"/>
        <v>4445342.6666666667Christian Litz</v>
      </c>
      <c r="L6375" t="str">
        <f t="shared" si="299"/>
        <v>No</v>
      </c>
    </row>
    <row r="6376" spans="1:12" x14ac:dyDescent="0.3">
      <c r="A6376" t="s">
        <v>49</v>
      </c>
      <c r="B6376">
        <v>44</v>
      </c>
      <c r="C6376" s="1">
        <v>45355</v>
      </c>
      <c r="D6376" s="1">
        <v>45342.666666666664</v>
      </c>
      <c r="E6376">
        <v>64</v>
      </c>
      <c r="F6376" t="s">
        <v>19</v>
      </c>
      <c r="G6376" t="s">
        <v>50</v>
      </c>
      <c r="H6376">
        <v>97110</v>
      </c>
      <c r="I6376" t="str" cm="1">
        <f t="array" ref="I6376">IFERROR(INDEX(scheduling_data!H:H,MATCH(B6376&amp;D6376,scheduling_data!D:D&amp;scheduling_data!A:A,0)),"")</f>
        <v>Christian Litz</v>
      </c>
      <c r="J6376" t="str">
        <f t="shared" si="297"/>
        <v>No</v>
      </c>
      <c r="K6376" t="str">
        <f t="shared" si="298"/>
        <v>4445342.6666666667Christian Litz</v>
      </c>
      <c r="L6376" t="str">
        <f t="shared" si="299"/>
        <v>Yes</v>
      </c>
    </row>
    <row r="6377" spans="1:12" x14ac:dyDescent="0.3">
      <c r="A6377" t="s">
        <v>49</v>
      </c>
      <c r="B6377">
        <v>44</v>
      </c>
      <c r="C6377" s="1">
        <v>45355</v>
      </c>
      <c r="D6377" s="1">
        <v>45343.666666666664</v>
      </c>
      <c r="E6377">
        <v>34</v>
      </c>
      <c r="F6377" t="s">
        <v>9</v>
      </c>
      <c r="G6377" t="s">
        <v>104</v>
      </c>
      <c r="H6377">
        <v>97112</v>
      </c>
      <c r="I6377" t="str" cm="1">
        <f t="array" ref="I6377">IFERROR(INDEX(scheduling_data!H:H,MATCH(B6377&amp;D6377,scheduling_data!D:D&amp;scheduling_data!A:A,0)),"")</f>
        <v>Katherine Tyree</v>
      </c>
      <c r="J6377" t="str">
        <f t="shared" si="297"/>
        <v>No</v>
      </c>
      <c r="K6377" t="str">
        <f t="shared" si="298"/>
        <v>4445343.6666666667Katherine Tyree</v>
      </c>
      <c r="L6377" t="str">
        <f t="shared" si="299"/>
        <v>No</v>
      </c>
    </row>
    <row r="6378" spans="1:12" x14ac:dyDescent="0.3">
      <c r="A6378" t="s">
        <v>49</v>
      </c>
      <c r="B6378">
        <v>44</v>
      </c>
      <c r="C6378" s="1">
        <v>45355</v>
      </c>
      <c r="D6378" s="1">
        <v>45343.666666666664</v>
      </c>
      <c r="E6378">
        <v>32.799999999999997</v>
      </c>
      <c r="F6378" t="s">
        <v>19</v>
      </c>
      <c r="G6378" t="s">
        <v>50</v>
      </c>
      <c r="H6378">
        <v>97112</v>
      </c>
      <c r="I6378" t="str" cm="1">
        <f t="array" ref="I6378">IFERROR(INDEX(scheduling_data!H:H,MATCH(B6378&amp;D6378,scheduling_data!D:D&amp;scheduling_data!A:A,0)),"")</f>
        <v>Katherine Tyree</v>
      </c>
      <c r="J6378" t="str">
        <f t="shared" si="297"/>
        <v>No</v>
      </c>
      <c r="K6378" t="str">
        <f t="shared" si="298"/>
        <v>4445343.6666666667Katherine Tyree</v>
      </c>
      <c r="L6378" t="str">
        <f t="shared" si="299"/>
        <v>Yes</v>
      </c>
    </row>
    <row r="6379" spans="1:12" x14ac:dyDescent="0.3">
      <c r="A6379" t="s">
        <v>49</v>
      </c>
      <c r="B6379">
        <v>44</v>
      </c>
      <c r="C6379" s="1">
        <v>45355</v>
      </c>
      <c r="D6379" s="1">
        <v>45343.666666666664</v>
      </c>
      <c r="E6379">
        <v>35</v>
      </c>
      <c r="F6379" t="s">
        <v>9</v>
      </c>
      <c r="G6379" t="s">
        <v>104</v>
      </c>
      <c r="H6379">
        <v>97110</v>
      </c>
      <c r="I6379" t="str" cm="1">
        <f t="array" ref="I6379">IFERROR(INDEX(scheduling_data!H:H,MATCH(B6379&amp;D6379,scheduling_data!D:D&amp;scheduling_data!A:A,0)),"")</f>
        <v>Katherine Tyree</v>
      </c>
      <c r="J6379" t="str">
        <f t="shared" si="297"/>
        <v>No</v>
      </c>
      <c r="K6379" t="str">
        <f t="shared" si="298"/>
        <v>4445343.6666666667Katherine Tyree</v>
      </c>
      <c r="L6379" t="str">
        <f t="shared" si="299"/>
        <v>No</v>
      </c>
    </row>
    <row r="6380" spans="1:12" x14ac:dyDescent="0.3">
      <c r="A6380" t="s">
        <v>49</v>
      </c>
      <c r="B6380">
        <v>44</v>
      </c>
      <c r="C6380" s="1">
        <v>45355</v>
      </c>
      <c r="D6380" s="1">
        <v>45343.666666666664</v>
      </c>
      <c r="E6380">
        <v>29.6</v>
      </c>
      <c r="F6380" t="s">
        <v>19</v>
      </c>
      <c r="G6380" t="s">
        <v>50</v>
      </c>
      <c r="H6380">
        <v>97140</v>
      </c>
      <c r="I6380" t="str" cm="1">
        <f t="array" ref="I6380">IFERROR(INDEX(scheduling_data!H:H,MATCH(B6380&amp;D6380,scheduling_data!D:D&amp;scheduling_data!A:A,0)),"")</f>
        <v>Katherine Tyree</v>
      </c>
      <c r="J6380" t="str">
        <f t="shared" si="297"/>
        <v>No</v>
      </c>
      <c r="K6380" t="str">
        <f t="shared" si="298"/>
        <v>4445343.6666666667Katherine Tyree</v>
      </c>
      <c r="L6380" t="str">
        <f t="shared" si="299"/>
        <v>Yes</v>
      </c>
    </row>
    <row r="6381" spans="1:12" x14ac:dyDescent="0.3">
      <c r="A6381" t="s">
        <v>49</v>
      </c>
      <c r="B6381">
        <v>44</v>
      </c>
      <c r="C6381" s="1">
        <v>45355</v>
      </c>
      <c r="D6381" s="1">
        <v>45343.666666666664</v>
      </c>
      <c r="E6381">
        <v>38</v>
      </c>
      <c r="F6381" t="s">
        <v>9</v>
      </c>
      <c r="G6381" t="s">
        <v>104</v>
      </c>
      <c r="H6381">
        <v>97140</v>
      </c>
      <c r="I6381" t="str" cm="1">
        <f t="array" ref="I6381">IFERROR(INDEX(scheduling_data!H:H,MATCH(B6381&amp;D6381,scheduling_data!D:D&amp;scheduling_data!A:A,0)),"")</f>
        <v>Katherine Tyree</v>
      </c>
      <c r="J6381" t="str">
        <f t="shared" si="297"/>
        <v>No</v>
      </c>
      <c r="K6381" t="str">
        <f t="shared" si="298"/>
        <v>4445343.6666666667Katherine Tyree</v>
      </c>
      <c r="L6381" t="str">
        <f t="shared" si="299"/>
        <v>No</v>
      </c>
    </row>
    <row r="6382" spans="1:12" x14ac:dyDescent="0.3">
      <c r="A6382" t="s">
        <v>49</v>
      </c>
      <c r="B6382">
        <v>44</v>
      </c>
      <c r="C6382" s="1">
        <v>45355</v>
      </c>
      <c r="D6382" s="1">
        <v>45343.666666666664</v>
      </c>
      <c r="E6382">
        <v>32</v>
      </c>
      <c r="F6382" t="s">
        <v>19</v>
      </c>
      <c r="G6382" t="s">
        <v>50</v>
      </c>
      <c r="H6382">
        <v>97110</v>
      </c>
      <c r="I6382" t="str" cm="1">
        <f t="array" ref="I6382">IFERROR(INDEX(scheduling_data!H:H,MATCH(B6382&amp;D6382,scheduling_data!D:D&amp;scheduling_data!A:A,0)),"")</f>
        <v>Katherine Tyree</v>
      </c>
      <c r="J6382" t="str">
        <f t="shared" si="297"/>
        <v>No</v>
      </c>
      <c r="K6382" t="str">
        <f t="shared" si="298"/>
        <v>4445343.6666666667Katherine Tyree</v>
      </c>
      <c r="L6382" t="str">
        <f t="shared" si="299"/>
        <v>Yes</v>
      </c>
    </row>
    <row r="6383" spans="1:12" x14ac:dyDescent="0.3">
      <c r="A6383" t="s">
        <v>49</v>
      </c>
      <c r="B6383">
        <v>44</v>
      </c>
      <c r="C6383" s="1">
        <v>45364</v>
      </c>
      <c r="D6383" s="1">
        <v>45344.708333333336</v>
      </c>
      <c r="E6383">
        <v>64</v>
      </c>
      <c r="F6383" t="s">
        <v>19</v>
      </c>
      <c r="G6383" t="s">
        <v>50</v>
      </c>
      <c r="H6383">
        <v>97110</v>
      </c>
      <c r="I6383" t="str" cm="1">
        <f t="array" ref="I6383">IFERROR(INDEX(scheduling_data!H:H,MATCH(B6383&amp;D6383,scheduling_data!D:D&amp;scheduling_data!A:A,0)),"")</f>
        <v>Jessica Pittman</v>
      </c>
      <c r="J6383" t="str">
        <f t="shared" si="297"/>
        <v>No</v>
      </c>
      <c r="K6383" t="str">
        <f t="shared" si="298"/>
        <v>4445344.7083333333Jessica Pittman</v>
      </c>
      <c r="L6383" t="str">
        <f t="shared" si="299"/>
        <v>Yes</v>
      </c>
    </row>
    <row r="6384" spans="1:12" x14ac:dyDescent="0.3">
      <c r="A6384" t="s">
        <v>49</v>
      </c>
      <c r="B6384">
        <v>44</v>
      </c>
      <c r="C6384" s="1">
        <v>45364</v>
      </c>
      <c r="D6384" s="1">
        <v>45344.708333333336</v>
      </c>
      <c r="E6384">
        <v>70</v>
      </c>
      <c r="F6384" t="s">
        <v>9</v>
      </c>
      <c r="G6384" t="s">
        <v>104</v>
      </c>
      <c r="H6384">
        <v>97110</v>
      </c>
      <c r="I6384" t="str" cm="1">
        <f t="array" ref="I6384">IFERROR(INDEX(scheduling_data!H:H,MATCH(B6384&amp;D6384,scheduling_data!D:D&amp;scheduling_data!A:A,0)),"")</f>
        <v>Jessica Pittman</v>
      </c>
      <c r="J6384" t="str">
        <f t="shared" si="297"/>
        <v>No</v>
      </c>
      <c r="K6384" t="str">
        <f t="shared" si="298"/>
        <v>4445344.7083333333Jessica Pittman</v>
      </c>
      <c r="L6384" t="str">
        <f t="shared" si="299"/>
        <v>No</v>
      </c>
    </row>
    <row r="6385" spans="1:12" x14ac:dyDescent="0.3">
      <c r="A6385" t="s">
        <v>49</v>
      </c>
      <c r="B6385">
        <v>44</v>
      </c>
      <c r="C6385" s="1">
        <v>45364</v>
      </c>
      <c r="D6385" s="1">
        <v>45344.708333333336</v>
      </c>
      <c r="E6385">
        <v>65.599999999999994</v>
      </c>
      <c r="F6385" t="s">
        <v>19</v>
      </c>
      <c r="G6385" t="s">
        <v>50</v>
      </c>
      <c r="H6385">
        <v>97112</v>
      </c>
      <c r="I6385" t="str" cm="1">
        <f t="array" ref="I6385">IFERROR(INDEX(scheduling_data!H:H,MATCH(B6385&amp;D6385,scheduling_data!D:D&amp;scheduling_data!A:A,0)),"")</f>
        <v>Jessica Pittman</v>
      </c>
      <c r="J6385" t="str">
        <f t="shared" si="297"/>
        <v>No</v>
      </c>
      <c r="K6385" t="str">
        <f t="shared" si="298"/>
        <v>4445344.7083333333Jessica Pittman</v>
      </c>
      <c r="L6385" t="str">
        <f t="shared" si="299"/>
        <v>Yes</v>
      </c>
    </row>
    <row r="6386" spans="1:12" x14ac:dyDescent="0.3">
      <c r="A6386" t="s">
        <v>49</v>
      </c>
      <c r="B6386">
        <v>44</v>
      </c>
      <c r="C6386" s="1">
        <v>45364</v>
      </c>
      <c r="D6386" s="1">
        <v>45344.708333333336</v>
      </c>
      <c r="E6386">
        <v>68</v>
      </c>
      <c r="F6386" t="s">
        <v>9</v>
      </c>
      <c r="G6386" t="s">
        <v>104</v>
      </c>
      <c r="H6386">
        <v>97112</v>
      </c>
      <c r="I6386" t="str" cm="1">
        <f t="array" ref="I6386">IFERROR(INDEX(scheduling_data!H:H,MATCH(B6386&amp;D6386,scheduling_data!D:D&amp;scheduling_data!A:A,0)),"")</f>
        <v>Jessica Pittman</v>
      </c>
      <c r="J6386" t="str">
        <f t="shared" si="297"/>
        <v>No</v>
      </c>
      <c r="K6386" t="str">
        <f t="shared" si="298"/>
        <v>4445344.7083333333Jessica Pittman</v>
      </c>
      <c r="L6386" t="str">
        <f t="shared" si="299"/>
        <v>No</v>
      </c>
    </row>
    <row r="6387" spans="1:12" x14ac:dyDescent="0.3">
      <c r="A6387" t="s">
        <v>49</v>
      </c>
      <c r="B6387">
        <v>44</v>
      </c>
      <c r="C6387" s="1">
        <v>45364</v>
      </c>
      <c r="D6387" s="1">
        <v>45344.708333333336</v>
      </c>
      <c r="E6387">
        <v>38</v>
      </c>
      <c r="F6387" t="s">
        <v>9</v>
      </c>
      <c r="G6387" t="s">
        <v>104</v>
      </c>
      <c r="H6387">
        <v>97140</v>
      </c>
      <c r="I6387" t="str" cm="1">
        <f t="array" ref="I6387">IFERROR(INDEX(scheduling_data!H:H,MATCH(B6387&amp;D6387,scheduling_data!D:D&amp;scheduling_data!A:A,0)),"")</f>
        <v>Jessica Pittman</v>
      </c>
      <c r="J6387" t="str">
        <f t="shared" si="297"/>
        <v>No</v>
      </c>
      <c r="K6387" t="str">
        <f t="shared" si="298"/>
        <v>4445344.7083333333Jessica Pittman</v>
      </c>
      <c r="L6387" t="str">
        <f t="shared" si="299"/>
        <v>No</v>
      </c>
    </row>
    <row r="6388" spans="1:12" x14ac:dyDescent="0.3">
      <c r="A6388" t="s">
        <v>49</v>
      </c>
      <c r="B6388">
        <v>44</v>
      </c>
      <c r="C6388" s="1">
        <v>45364</v>
      </c>
      <c r="D6388" s="1">
        <v>45344.708333333336</v>
      </c>
      <c r="E6388">
        <v>29.6</v>
      </c>
      <c r="F6388" t="s">
        <v>19</v>
      </c>
      <c r="G6388" t="s">
        <v>50</v>
      </c>
      <c r="H6388">
        <v>97140</v>
      </c>
      <c r="I6388" t="str" cm="1">
        <f t="array" ref="I6388">IFERROR(INDEX(scheduling_data!H:H,MATCH(B6388&amp;D6388,scheduling_data!D:D&amp;scheduling_data!A:A,0)),"")</f>
        <v>Jessica Pittman</v>
      </c>
      <c r="J6388" t="str">
        <f t="shared" si="297"/>
        <v>No</v>
      </c>
      <c r="K6388" t="str">
        <f t="shared" si="298"/>
        <v>4445344.7083333333Jessica Pittman</v>
      </c>
      <c r="L6388" t="str">
        <f t="shared" si="299"/>
        <v>Yes</v>
      </c>
    </row>
    <row r="6389" spans="1:12" x14ac:dyDescent="0.3">
      <c r="A6389" t="s">
        <v>49</v>
      </c>
      <c r="B6389">
        <v>44</v>
      </c>
      <c r="C6389" s="1">
        <v>45364</v>
      </c>
      <c r="D6389" s="1">
        <v>45349.666666666664</v>
      </c>
      <c r="E6389">
        <v>35</v>
      </c>
      <c r="F6389" t="s">
        <v>9</v>
      </c>
      <c r="G6389" t="s">
        <v>104</v>
      </c>
      <c r="H6389">
        <v>97530</v>
      </c>
      <c r="I6389" t="str" cm="1">
        <f t="array" ref="I6389">IFERROR(INDEX(scheduling_data!H:H,MATCH(B6389&amp;D6389,scheduling_data!D:D&amp;scheduling_data!A:A,0)),"")</f>
        <v>Christian Litz</v>
      </c>
      <c r="J6389" t="str">
        <f t="shared" si="297"/>
        <v>No</v>
      </c>
      <c r="K6389" t="str">
        <f t="shared" si="298"/>
        <v>4445349.6666666667Christian Litz</v>
      </c>
      <c r="L6389" t="str">
        <f t="shared" si="299"/>
        <v>No</v>
      </c>
    </row>
    <row r="6390" spans="1:12" x14ac:dyDescent="0.3">
      <c r="A6390" t="s">
        <v>49</v>
      </c>
      <c r="B6390">
        <v>44</v>
      </c>
      <c r="C6390" s="1">
        <v>45364</v>
      </c>
      <c r="D6390" s="1">
        <v>45349.666666666664</v>
      </c>
      <c r="E6390">
        <v>65.599999999999994</v>
      </c>
      <c r="F6390" t="s">
        <v>19</v>
      </c>
      <c r="G6390" t="s">
        <v>50</v>
      </c>
      <c r="H6390">
        <v>97112</v>
      </c>
      <c r="I6390" t="str" cm="1">
        <f t="array" ref="I6390">IFERROR(INDEX(scheduling_data!H:H,MATCH(B6390&amp;D6390,scheduling_data!D:D&amp;scheduling_data!A:A,0)),"")</f>
        <v>Christian Litz</v>
      </c>
      <c r="J6390" t="str">
        <f t="shared" si="297"/>
        <v>No</v>
      </c>
      <c r="K6390" t="str">
        <f t="shared" si="298"/>
        <v>4445349.6666666667Christian Litz</v>
      </c>
      <c r="L6390" t="str">
        <f t="shared" si="299"/>
        <v>Yes</v>
      </c>
    </row>
    <row r="6391" spans="1:12" x14ac:dyDescent="0.3">
      <c r="A6391" t="s">
        <v>49</v>
      </c>
      <c r="B6391">
        <v>44</v>
      </c>
      <c r="C6391" s="1">
        <v>45364</v>
      </c>
      <c r="D6391" s="1">
        <v>45349.666666666664</v>
      </c>
      <c r="E6391">
        <v>64</v>
      </c>
      <c r="F6391" t="s">
        <v>19</v>
      </c>
      <c r="G6391" t="s">
        <v>50</v>
      </c>
      <c r="H6391">
        <v>97110</v>
      </c>
      <c r="I6391" t="str" cm="1">
        <f t="array" ref="I6391">IFERROR(INDEX(scheduling_data!H:H,MATCH(B6391&amp;D6391,scheduling_data!D:D&amp;scheduling_data!A:A,0)),"")</f>
        <v>Christian Litz</v>
      </c>
      <c r="J6391" t="str">
        <f t="shared" si="297"/>
        <v>No</v>
      </c>
      <c r="K6391" t="str">
        <f t="shared" si="298"/>
        <v>4445349.6666666667Christian Litz</v>
      </c>
      <c r="L6391" t="str">
        <f t="shared" si="299"/>
        <v>Yes</v>
      </c>
    </row>
    <row r="6392" spans="1:12" x14ac:dyDescent="0.3">
      <c r="A6392" t="s">
        <v>49</v>
      </c>
      <c r="B6392">
        <v>44</v>
      </c>
      <c r="C6392" s="1">
        <v>45364</v>
      </c>
      <c r="D6392" s="1">
        <v>45349.666666666664</v>
      </c>
      <c r="E6392">
        <v>32</v>
      </c>
      <c r="F6392" t="s">
        <v>19</v>
      </c>
      <c r="G6392" t="s">
        <v>50</v>
      </c>
      <c r="H6392">
        <v>97530</v>
      </c>
      <c r="I6392" t="str" cm="1">
        <f t="array" ref="I6392">IFERROR(INDEX(scheduling_data!H:H,MATCH(B6392&amp;D6392,scheduling_data!D:D&amp;scheduling_data!A:A,0)),"")</f>
        <v>Christian Litz</v>
      </c>
      <c r="J6392" t="str">
        <f t="shared" si="297"/>
        <v>No</v>
      </c>
      <c r="K6392" t="str">
        <f t="shared" si="298"/>
        <v>4445349.6666666667Christian Litz</v>
      </c>
      <c r="L6392" t="str">
        <f t="shared" si="299"/>
        <v>Yes</v>
      </c>
    </row>
    <row r="6393" spans="1:12" x14ac:dyDescent="0.3">
      <c r="A6393" t="s">
        <v>49</v>
      </c>
      <c r="B6393">
        <v>44</v>
      </c>
      <c r="C6393" s="1">
        <v>45364</v>
      </c>
      <c r="D6393" s="1">
        <v>45349.666666666664</v>
      </c>
      <c r="E6393">
        <v>70</v>
      </c>
      <c r="F6393" t="s">
        <v>9</v>
      </c>
      <c r="G6393" t="s">
        <v>104</v>
      </c>
      <c r="H6393">
        <v>97110</v>
      </c>
      <c r="I6393" t="str" cm="1">
        <f t="array" ref="I6393">IFERROR(INDEX(scheduling_data!H:H,MATCH(B6393&amp;D6393,scheduling_data!D:D&amp;scheduling_data!A:A,0)),"")</f>
        <v>Christian Litz</v>
      </c>
      <c r="J6393" t="str">
        <f t="shared" si="297"/>
        <v>No</v>
      </c>
      <c r="K6393" t="str">
        <f t="shared" si="298"/>
        <v>4445349.6666666667Christian Litz</v>
      </c>
      <c r="L6393" t="str">
        <f t="shared" si="299"/>
        <v>No</v>
      </c>
    </row>
    <row r="6394" spans="1:12" x14ac:dyDescent="0.3">
      <c r="A6394" t="s">
        <v>49</v>
      </c>
      <c r="B6394">
        <v>44</v>
      </c>
      <c r="C6394" s="1">
        <v>45364</v>
      </c>
      <c r="D6394" s="1">
        <v>45349.666666666664</v>
      </c>
      <c r="E6394">
        <v>68</v>
      </c>
      <c r="F6394" t="s">
        <v>9</v>
      </c>
      <c r="G6394" t="s">
        <v>104</v>
      </c>
      <c r="H6394">
        <v>97112</v>
      </c>
      <c r="I6394" t="str" cm="1">
        <f t="array" ref="I6394">IFERROR(INDEX(scheduling_data!H:H,MATCH(B6394&amp;D6394,scheduling_data!D:D&amp;scheduling_data!A:A,0)),"")</f>
        <v>Christian Litz</v>
      </c>
      <c r="J6394" t="str">
        <f t="shared" si="297"/>
        <v>No</v>
      </c>
      <c r="K6394" t="str">
        <f t="shared" si="298"/>
        <v>4445349.6666666667Christian Litz</v>
      </c>
      <c r="L6394" t="str">
        <f t="shared" si="299"/>
        <v>No</v>
      </c>
    </row>
    <row r="6395" spans="1:12" x14ac:dyDescent="0.3">
      <c r="A6395" t="s">
        <v>49</v>
      </c>
      <c r="B6395">
        <v>44</v>
      </c>
      <c r="C6395" s="1">
        <v>45364</v>
      </c>
      <c r="D6395" s="1">
        <v>45350.666666666664</v>
      </c>
      <c r="E6395">
        <v>38</v>
      </c>
      <c r="F6395" t="s">
        <v>9</v>
      </c>
      <c r="G6395" t="s">
        <v>104</v>
      </c>
      <c r="H6395">
        <v>97140</v>
      </c>
      <c r="I6395" t="str" cm="1">
        <f t="array" ref="I6395">IFERROR(INDEX(scheduling_data!H:H,MATCH(B6395&amp;D6395,scheduling_data!D:D&amp;scheduling_data!A:A,0)),"")</f>
        <v>Katherine Tyree</v>
      </c>
      <c r="J6395" t="str">
        <f t="shared" si="297"/>
        <v>No</v>
      </c>
      <c r="K6395" t="str">
        <f t="shared" si="298"/>
        <v>4445350.6666666667Katherine Tyree</v>
      </c>
      <c r="L6395" t="str">
        <f t="shared" si="299"/>
        <v>No</v>
      </c>
    </row>
    <row r="6396" spans="1:12" x14ac:dyDescent="0.3">
      <c r="A6396" t="s">
        <v>49</v>
      </c>
      <c r="B6396">
        <v>44</v>
      </c>
      <c r="C6396" s="1">
        <v>45364</v>
      </c>
      <c r="D6396" s="1">
        <v>45350.666666666664</v>
      </c>
      <c r="E6396">
        <v>29.6</v>
      </c>
      <c r="F6396" t="s">
        <v>19</v>
      </c>
      <c r="G6396" t="s">
        <v>50</v>
      </c>
      <c r="H6396">
        <v>97140</v>
      </c>
      <c r="I6396" t="str" cm="1">
        <f t="array" ref="I6396">IFERROR(INDEX(scheduling_data!H:H,MATCH(B6396&amp;D6396,scheduling_data!D:D&amp;scheduling_data!A:A,0)),"")</f>
        <v>Katherine Tyree</v>
      </c>
      <c r="J6396" t="str">
        <f t="shared" si="297"/>
        <v>No</v>
      </c>
      <c r="K6396" t="str">
        <f t="shared" si="298"/>
        <v>4445350.6666666667Katherine Tyree</v>
      </c>
      <c r="L6396" t="str">
        <f t="shared" si="299"/>
        <v>Yes</v>
      </c>
    </row>
    <row r="6397" spans="1:12" x14ac:dyDescent="0.3">
      <c r="A6397" t="s">
        <v>49</v>
      </c>
      <c r="B6397">
        <v>44</v>
      </c>
      <c r="C6397" s="1">
        <v>45364</v>
      </c>
      <c r="D6397" s="1">
        <v>45350.666666666664</v>
      </c>
      <c r="E6397">
        <v>34</v>
      </c>
      <c r="F6397" t="s">
        <v>9</v>
      </c>
      <c r="G6397" t="s">
        <v>104</v>
      </c>
      <c r="H6397">
        <v>97112</v>
      </c>
      <c r="I6397" t="str" cm="1">
        <f t="array" ref="I6397">IFERROR(INDEX(scheduling_data!H:H,MATCH(B6397&amp;D6397,scheduling_data!D:D&amp;scheduling_data!A:A,0)),"")</f>
        <v>Katherine Tyree</v>
      </c>
      <c r="J6397" t="str">
        <f t="shared" si="297"/>
        <v>No</v>
      </c>
      <c r="K6397" t="str">
        <f t="shared" si="298"/>
        <v>4445350.6666666667Katherine Tyree</v>
      </c>
      <c r="L6397" t="str">
        <f t="shared" si="299"/>
        <v>No</v>
      </c>
    </row>
    <row r="6398" spans="1:12" x14ac:dyDescent="0.3">
      <c r="A6398" t="s">
        <v>49</v>
      </c>
      <c r="B6398">
        <v>44</v>
      </c>
      <c r="C6398" s="1">
        <v>45364</v>
      </c>
      <c r="D6398" s="1">
        <v>45350.666666666664</v>
      </c>
      <c r="E6398">
        <v>32.799999999999997</v>
      </c>
      <c r="F6398" t="s">
        <v>19</v>
      </c>
      <c r="G6398" t="s">
        <v>50</v>
      </c>
      <c r="H6398">
        <v>97112</v>
      </c>
      <c r="I6398" t="str" cm="1">
        <f t="array" ref="I6398">IFERROR(INDEX(scheduling_data!H:H,MATCH(B6398&amp;D6398,scheduling_data!D:D&amp;scheduling_data!A:A,0)),"")</f>
        <v>Katherine Tyree</v>
      </c>
      <c r="J6398" t="str">
        <f t="shared" si="297"/>
        <v>No</v>
      </c>
      <c r="K6398" t="str">
        <f t="shared" si="298"/>
        <v>4445350.6666666667Katherine Tyree</v>
      </c>
      <c r="L6398" t="str">
        <f t="shared" si="299"/>
        <v>Yes</v>
      </c>
    </row>
    <row r="6399" spans="1:12" x14ac:dyDescent="0.3">
      <c r="A6399" t="s">
        <v>49</v>
      </c>
      <c r="B6399">
        <v>44</v>
      </c>
      <c r="C6399" s="1">
        <v>45364</v>
      </c>
      <c r="D6399" s="1">
        <v>45350.666666666664</v>
      </c>
      <c r="E6399">
        <v>35</v>
      </c>
      <c r="F6399" t="s">
        <v>9</v>
      </c>
      <c r="G6399" t="s">
        <v>104</v>
      </c>
      <c r="H6399">
        <v>97110</v>
      </c>
      <c r="I6399" t="str" cm="1">
        <f t="array" ref="I6399">IFERROR(INDEX(scheduling_data!H:H,MATCH(B6399&amp;D6399,scheduling_data!D:D&amp;scheduling_data!A:A,0)),"")</f>
        <v>Katherine Tyree</v>
      </c>
      <c r="J6399" t="str">
        <f t="shared" si="297"/>
        <v>No</v>
      </c>
      <c r="K6399" t="str">
        <f t="shared" si="298"/>
        <v>4445350.6666666667Katherine Tyree</v>
      </c>
      <c r="L6399" t="str">
        <f t="shared" si="299"/>
        <v>No</v>
      </c>
    </row>
    <row r="6400" spans="1:12" x14ac:dyDescent="0.3">
      <c r="A6400" t="s">
        <v>49</v>
      </c>
      <c r="B6400">
        <v>44</v>
      </c>
      <c r="C6400" s="1">
        <v>45364</v>
      </c>
      <c r="D6400" s="1">
        <v>45350.666666666664</v>
      </c>
      <c r="E6400">
        <v>32</v>
      </c>
      <c r="F6400" t="s">
        <v>19</v>
      </c>
      <c r="G6400" t="s">
        <v>50</v>
      </c>
      <c r="H6400">
        <v>97110</v>
      </c>
      <c r="I6400" t="str" cm="1">
        <f t="array" ref="I6400">IFERROR(INDEX(scheduling_data!H:H,MATCH(B6400&amp;D6400,scheduling_data!D:D&amp;scheduling_data!A:A,0)),"")</f>
        <v>Katherine Tyree</v>
      </c>
      <c r="J6400" t="str">
        <f t="shared" si="297"/>
        <v>No</v>
      </c>
      <c r="K6400" t="str">
        <f t="shared" si="298"/>
        <v>4445350.6666666667Katherine Tyree</v>
      </c>
      <c r="L6400" t="str">
        <f t="shared" si="299"/>
        <v>Yes</v>
      </c>
    </row>
    <row r="6401" spans="1:12" x14ac:dyDescent="0.3">
      <c r="A6401" t="s">
        <v>49</v>
      </c>
      <c r="B6401">
        <v>44</v>
      </c>
      <c r="C6401" s="1">
        <v>45364</v>
      </c>
      <c r="D6401" s="1">
        <v>45351.666666666664</v>
      </c>
      <c r="E6401">
        <v>70</v>
      </c>
      <c r="F6401" t="s">
        <v>9</v>
      </c>
      <c r="G6401" t="s">
        <v>104</v>
      </c>
      <c r="H6401">
        <v>97110</v>
      </c>
      <c r="I6401" t="str" cm="1">
        <f t="array" ref="I6401">IFERROR(INDEX(scheduling_data!H:H,MATCH(B6401&amp;D6401,scheduling_data!D:D&amp;scheduling_data!A:A,0)),"")</f>
        <v>Jessica Pittman</v>
      </c>
      <c r="J6401" t="str">
        <f t="shared" si="297"/>
        <v>No</v>
      </c>
      <c r="K6401" t="str">
        <f t="shared" si="298"/>
        <v>4445351.6666666667Jessica Pittman</v>
      </c>
      <c r="L6401" t="str">
        <f t="shared" si="299"/>
        <v>No</v>
      </c>
    </row>
    <row r="6402" spans="1:12" x14ac:dyDescent="0.3">
      <c r="A6402" t="s">
        <v>49</v>
      </c>
      <c r="B6402">
        <v>44</v>
      </c>
      <c r="C6402" s="1">
        <v>45364</v>
      </c>
      <c r="D6402" s="1">
        <v>45351.666666666664</v>
      </c>
      <c r="E6402">
        <v>38</v>
      </c>
      <c r="F6402" t="s">
        <v>9</v>
      </c>
      <c r="G6402" t="s">
        <v>104</v>
      </c>
      <c r="H6402">
        <v>97140</v>
      </c>
      <c r="I6402" t="str" cm="1">
        <f t="array" ref="I6402">IFERROR(INDEX(scheduling_data!H:H,MATCH(B6402&amp;D6402,scheduling_data!D:D&amp;scheduling_data!A:A,0)),"")</f>
        <v>Jessica Pittman</v>
      </c>
      <c r="J6402" t="str">
        <f t="shared" si="297"/>
        <v>No</v>
      </c>
      <c r="K6402" t="str">
        <f t="shared" si="298"/>
        <v>4445351.6666666667Jessica Pittman</v>
      </c>
      <c r="L6402" t="str">
        <f t="shared" si="299"/>
        <v>No</v>
      </c>
    </row>
    <row r="6403" spans="1:12" x14ac:dyDescent="0.3">
      <c r="A6403" t="s">
        <v>49</v>
      </c>
      <c r="B6403">
        <v>44</v>
      </c>
      <c r="C6403" s="1">
        <v>45364</v>
      </c>
      <c r="D6403" s="1">
        <v>45351.666666666664</v>
      </c>
      <c r="E6403">
        <v>29.6</v>
      </c>
      <c r="F6403" t="s">
        <v>19</v>
      </c>
      <c r="G6403" t="s">
        <v>50</v>
      </c>
      <c r="H6403">
        <v>97140</v>
      </c>
      <c r="I6403" t="str" cm="1">
        <f t="array" ref="I6403">IFERROR(INDEX(scheduling_data!H:H,MATCH(B6403&amp;D6403,scheduling_data!D:D&amp;scheduling_data!A:A,0)),"")</f>
        <v>Jessica Pittman</v>
      </c>
      <c r="J6403" t="str">
        <f t="shared" ref="J6403:J6466" si="300">IF(I6403="", "Yes", "No")</f>
        <v>No</v>
      </c>
      <c r="K6403" t="str">
        <f t="shared" ref="K6403:K6466" si="301">IF(I6403="",B6403&amp;D6403,B6403&amp;D6403&amp;I6403)</f>
        <v>4445351.6666666667Jessica Pittman</v>
      </c>
      <c r="L6403" t="str">
        <f t="shared" ref="L6403:L6466" si="302">IF(OR(F6403="Cash", F6403="Check", F6403="EFT", F6403="Credit Card", F6403="Visa", F6403="Mastercard", F6403="AMEX"), "Yes", "No")</f>
        <v>Yes</v>
      </c>
    </row>
    <row r="6404" spans="1:12" x14ac:dyDescent="0.3">
      <c r="A6404" t="s">
        <v>49</v>
      </c>
      <c r="B6404">
        <v>44</v>
      </c>
      <c r="C6404" s="1">
        <v>45364</v>
      </c>
      <c r="D6404" s="1">
        <v>45351.666666666664</v>
      </c>
      <c r="E6404">
        <v>68</v>
      </c>
      <c r="F6404" t="s">
        <v>9</v>
      </c>
      <c r="G6404" t="s">
        <v>104</v>
      </c>
      <c r="H6404">
        <v>97112</v>
      </c>
      <c r="I6404" t="str" cm="1">
        <f t="array" ref="I6404">IFERROR(INDEX(scheduling_data!H:H,MATCH(B6404&amp;D6404,scheduling_data!D:D&amp;scheduling_data!A:A,0)),"")</f>
        <v>Jessica Pittman</v>
      </c>
      <c r="J6404" t="str">
        <f t="shared" si="300"/>
        <v>No</v>
      </c>
      <c r="K6404" t="str">
        <f t="shared" si="301"/>
        <v>4445351.6666666667Jessica Pittman</v>
      </c>
      <c r="L6404" t="str">
        <f t="shared" si="302"/>
        <v>No</v>
      </c>
    </row>
    <row r="6405" spans="1:12" x14ac:dyDescent="0.3">
      <c r="A6405" t="s">
        <v>49</v>
      </c>
      <c r="B6405">
        <v>44</v>
      </c>
      <c r="C6405" s="1">
        <v>45364</v>
      </c>
      <c r="D6405" s="1">
        <v>45351.666666666664</v>
      </c>
      <c r="E6405">
        <v>65.599999999999994</v>
      </c>
      <c r="F6405" t="s">
        <v>19</v>
      </c>
      <c r="G6405" t="s">
        <v>50</v>
      </c>
      <c r="H6405">
        <v>97112</v>
      </c>
      <c r="I6405" t="str" cm="1">
        <f t="array" ref="I6405">IFERROR(INDEX(scheduling_data!H:H,MATCH(B6405&amp;D6405,scheduling_data!D:D&amp;scheduling_data!A:A,0)),"")</f>
        <v>Jessica Pittman</v>
      </c>
      <c r="J6405" t="str">
        <f t="shared" si="300"/>
        <v>No</v>
      </c>
      <c r="K6405" t="str">
        <f t="shared" si="301"/>
        <v>4445351.6666666667Jessica Pittman</v>
      </c>
      <c r="L6405" t="str">
        <f t="shared" si="302"/>
        <v>Yes</v>
      </c>
    </row>
    <row r="6406" spans="1:12" x14ac:dyDescent="0.3">
      <c r="A6406" t="s">
        <v>49</v>
      </c>
      <c r="B6406">
        <v>44</v>
      </c>
      <c r="C6406" s="1">
        <v>45364</v>
      </c>
      <c r="D6406" s="1">
        <v>45351.666666666664</v>
      </c>
      <c r="E6406">
        <v>64</v>
      </c>
      <c r="F6406" t="s">
        <v>19</v>
      </c>
      <c r="G6406" t="s">
        <v>50</v>
      </c>
      <c r="H6406">
        <v>97110</v>
      </c>
      <c r="I6406" t="str" cm="1">
        <f t="array" ref="I6406">IFERROR(INDEX(scheduling_data!H:H,MATCH(B6406&amp;D6406,scheduling_data!D:D&amp;scheduling_data!A:A,0)),"")</f>
        <v>Jessica Pittman</v>
      </c>
      <c r="J6406" t="str">
        <f t="shared" si="300"/>
        <v>No</v>
      </c>
      <c r="K6406" t="str">
        <f t="shared" si="301"/>
        <v>4445351.6666666667Jessica Pittman</v>
      </c>
      <c r="L6406" t="str">
        <f t="shared" si="302"/>
        <v>Yes</v>
      </c>
    </row>
    <row r="6407" spans="1:12" x14ac:dyDescent="0.3">
      <c r="A6407" t="s">
        <v>61</v>
      </c>
      <c r="B6407">
        <v>224</v>
      </c>
      <c r="C6407" s="1">
        <v>45358</v>
      </c>
      <c r="D6407" s="1">
        <v>45341.708333333336</v>
      </c>
      <c r="E6407">
        <v>49.86</v>
      </c>
      <c r="F6407" t="s">
        <v>19</v>
      </c>
      <c r="G6407" t="s">
        <v>65</v>
      </c>
      <c r="H6407">
        <v>97110</v>
      </c>
      <c r="I6407" t="str" cm="1">
        <f t="array" ref="I6407">IFERROR(INDEX(scheduling_data!H:H,MATCH(B6407&amp;D6407,scheduling_data!D:D&amp;scheduling_data!A:A,0)),"")</f>
        <v>James Allen</v>
      </c>
      <c r="J6407" t="str">
        <f t="shared" si="300"/>
        <v>No</v>
      </c>
      <c r="K6407" t="str">
        <f t="shared" si="301"/>
        <v>22445341.7083333333James Allen</v>
      </c>
      <c r="L6407" t="str">
        <f t="shared" si="302"/>
        <v>Yes</v>
      </c>
    </row>
    <row r="6408" spans="1:12" x14ac:dyDescent="0.3">
      <c r="A6408" t="s">
        <v>61</v>
      </c>
      <c r="B6408">
        <v>224</v>
      </c>
      <c r="C6408" s="1">
        <v>45358</v>
      </c>
      <c r="D6408" s="1">
        <v>45341.708333333336</v>
      </c>
      <c r="E6408">
        <v>1.02</v>
      </c>
      <c r="F6408" t="s">
        <v>9</v>
      </c>
      <c r="G6408" t="s">
        <v>63</v>
      </c>
      <c r="H6408">
        <v>97110</v>
      </c>
      <c r="I6408" t="str" cm="1">
        <f t="array" ref="I6408">IFERROR(INDEX(scheduling_data!H:H,MATCH(B6408&amp;D6408,scheduling_data!D:D&amp;scheduling_data!A:A,0)),"")</f>
        <v>James Allen</v>
      </c>
      <c r="J6408" t="str">
        <f t="shared" si="300"/>
        <v>No</v>
      </c>
      <c r="K6408" t="str">
        <f t="shared" si="301"/>
        <v>22445341.7083333333James Allen</v>
      </c>
      <c r="L6408" t="str">
        <f t="shared" si="302"/>
        <v>No</v>
      </c>
    </row>
    <row r="6409" spans="1:12" x14ac:dyDescent="0.3">
      <c r="A6409" t="s">
        <v>61</v>
      </c>
      <c r="B6409">
        <v>224</v>
      </c>
      <c r="C6409" s="1">
        <v>45358</v>
      </c>
      <c r="D6409" s="1">
        <v>45341.708333333336</v>
      </c>
      <c r="E6409">
        <v>224.12</v>
      </c>
      <c r="F6409" t="s">
        <v>9</v>
      </c>
      <c r="G6409" t="s">
        <v>64</v>
      </c>
      <c r="H6409">
        <v>97110</v>
      </c>
      <c r="I6409" t="str" cm="1">
        <f t="array" ref="I6409">IFERROR(INDEX(scheduling_data!H:H,MATCH(B6409&amp;D6409,scheduling_data!D:D&amp;scheduling_data!A:A,0)),"")</f>
        <v>James Allen</v>
      </c>
      <c r="J6409" t="str">
        <f t="shared" si="300"/>
        <v>No</v>
      </c>
      <c r="K6409" t="str">
        <f t="shared" si="301"/>
        <v>22445341.7083333333James Allen</v>
      </c>
      <c r="L6409" t="str">
        <f t="shared" si="302"/>
        <v>No</v>
      </c>
    </row>
    <row r="6410" spans="1:12" x14ac:dyDescent="0.3">
      <c r="A6410" t="s">
        <v>61</v>
      </c>
      <c r="B6410">
        <v>224</v>
      </c>
      <c r="C6410" s="1">
        <v>45358</v>
      </c>
      <c r="D6410" s="1">
        <v>45344.375</v>
      </c>
      <c r="E6410">
        <v>224.12</v>
      </c>
      <c r="F6410" t="s">
        <v>9</v>
      </c>
      <c r="G6410" t="s">
        <v>64</v>
      </c>
      <c r="H6410">
        <v>97110</v>
      </c>
      <c r="I6410" t="str" cm="1">
        <f t="array" ref="I6410">IFERROR(INDEX(scheduling_data!H:H,MATCH(B6410&amp;D6410,scheduling_data!D:D&amp;scheduling_data!A:A,0)),"")</f>
        <v>James Allen</v>
      </c>
      <c r="J6410" t="str">
        <f t="shared" si="300"/>
        <v>No</v>
      </c>
      <c r="K6410" t="str">
        <f t="shared" si="301"/>
        <v>22445344.375James Allen</v>
      </c>
      <c r="L6410" t="str">
        <f t="shared" si="302"/>
        <v>No</v>
      </c>
    </row>
    <row r="6411" spans="1:12" x14ac:dyDescent="0.3">
      <c r="A6411" t="s">
        <v>61</v>
      </c>
      <c r="B6411">
        <v>224</v>
      </c>
      <c r="C6411" s="1">
        <v>45358</v>
      </c>
      <c r="D6411" s="1">
        <v>45344.375</v>
      </c>
      <c r="E6411">
        <v>1.02</v>
      </c>
      <c r="F6411" t="s">
        <v>9</v>
      </c>
      <c r="G6411" t="s">
        <v>63</v>
      </c>
      <c r="H6411">
        <v>97110</v>
      </c>
      <c r="I6411" t="str" cm="1">
        <f t="array" ref="I6411">IFERROR(INDEX(scheduling_data!H:H,MATCH(B6411&amp;D6411,scheduling_data!D:D&amp;scheduling_data!A:A,0)),"")</f>
        <v>James Allen</v>
      </c>
      <c r="J6411" t="str">
        <f t="shared" si="300"/>
        <v>No</v>
      </c>
      <c r="K6411" t="str">
        <f t="shared" si="301"/>
        <v>22445344.375James Allen</v>
      </c>
      <c r="L6411" t="str">
        <f t="shared" si="302"/>
        <v>No</v>
      </c>
    </row>
    <row r="6412" spans="1:12" x14ac:dyDescent="0.3">
      <c r="A6412" t="s">
        <v>61</v>
      </c>
      <c r="B6412">
        <v>224</v>
      </c>
      <c r="C6412" s="1">
        <v>45358</v>
      </c>
      <c r="D6412" s="1">
        <v>45344.375</v>
      </c>
      <c r="E6412">
        <v>49.86</v>
      </c>
      <c r="F6412" t="s">
        <v>19</v>
      </c>
      <c r="G6412" t="s">
        <v>65</v>
      </c>
      <c r="H6412">
        <v>97110</v>
      </c>
      <c r="I6412" t="str" cm="1">
        <f t="array" ref="I6412">IFERROR(INDEX(scheduling_data!H:H,MATCH(B6412&amp;D6412,scheduling_data!D:D&amp;scheduling_data!A:A,0)),"")</f>
        <v>James Allen</v>
      </c>
      <c r="J6412" t="str">
        <f t="shared" si="300"/>
        <v>No</v>
      </c>
      <c r="K6412" t="str">
        <f t="shared" si="301"/>
        <v>22445344.375James Allen</v>
      </c>
      <c r="L6412" t="str">
        <f t="shared" si="302"/>
        <v>Yes</v>
      </c>
    </row>
    <row r="6413" spans="1:12" x14ac:dyDescent="0.3">
      <c r="A6413" t="s">
        <v>61</v>
      </c>
      <c r="B6413">
        <v>224</v>
      </c>
      <c r="C6413" s="1">
        <v>45358</v>
      </c>
      <c r="D6413" s="1">
        <v>45345.333333333336</v>
      </c>
      <c r="E6413">
        <v>0.79</v>
      </c>
      <c r="F6413" t="s">
        <v>9</v>
      </c>
      <c r="G6413" t="s">
        <v>63</v>
      </c>
      <c r="H6413">
        <v>97110</v>
      </c>
      <c r="I6413" t="str" cm="1">
        <f t="array" ref="I6413">IFERROR(INDEX(scheduling_data!H:H,MATCH(B6413&amp;D6413,scheduling_data!D:D&amp;scheduling_data!A:A,0)),"")</f>
        <v>Breanna Grieco</v>
      </c>
      <c r="J6413" t="str">
        <f t="shared" si="300"/>
        <v>No</v>
      </c>
      <c r="K6413" t="str">
        <f t="shared" si="301"/>
        <v>22445345.3333333333Breanna Grieco</v>
      </c>
      <c r="L6413" t="str">
        <f t="shared" si="302"/>
        <v>No</v>
      </c>
    </row>
    <row r="6414" spans="1:12" x14ac:dyDescent="0.3">
      <c r="A6414" t="s">
        <v>61</v>
      </c>
      <c r="B6414">
        <v>224</v>
      </c>
      <c r="C6414" s="1">
        <v>45358</v>
      </c>
      <c r="D6414" s="1">
        <v>45345.333333333336</v>
      </c>
      <c r="E6414">
        <v>38.71</v>
      </c>
      <c r="F6414" t="s">
        <v>19</v>
      </c>
      <c r="G6414" t="s">
        <v>65</v>
      </c>
      <c r="H6414">
        <v>97110</v>
      </c>
      <c r="I6414" t="str" cm="1">
        <f t="array" ref="I6414">IFERROR(INDEX(scheduling_data!H:H,MATCH(B6414&amp;D6414,scheduling_data!D:D&amp;scheduling_data!A:A,0)),"")</f>
        <v>Breanna Grieco</v>
      </c>
      <c r="J6414" t="str">
        <f t="shared" si="300"/>
        <v>No</v>
      </c>
      <c r="K6414" t="str">
        <f t="shared" si="301"/>
        <v>22445345.3333333333Breanna Grieco</v>
      </c>
      <c r="L6414" t="str">
        <f t="shared" si="302"/>
        <v>Yes</v>
      </c>
    </row>
    <row r="6415" spans="1:12" x14ac:dyDescent="0.3">
      <c r="A6415" t="s">
        <v>61</v>
      </c>
      <c r="B6415">
        <v>224</v>
      </c>
      <c r="C6415" s="1">
        <v>45358</v>
      </c>
      <c r="D6415" s="1">
        <v>45345.333333333336</v>
      </c>
      <c r="E6415">
        <v>235.5</v>
      </c>
      <c r="F6415" t="s">
        <v>9</v>
      </c>
      <c r="G6415" t="s">
        <v>64</v>
      </c>
      <c r="H6415">
        <v>97110</v>
      </c>
      <c r="I6415" t="str" cm="1">
        <f t="array" ref="I6415">IFERROR(INDEX(scheduling_data!H:H,MATCH(B6415&amp;D6415,scheduling_data!D:D&amp;scheduling_data!A:A,0)),"")</f>
        <v>Breanna Grieco</v>
      </c>
      <c r="J6415" t="str">
        <f t="shared" si="300"/>
        <v>No</v>
      </c>
      <c r="K6415" t="str">
        <f t="shared" si="301"/>
        <v>22445345.3333333333Breanna Grieco</v>
      </c>
      <c r="L6415" t="str">
        <f t="shared" si="302"/>
        <v>No</v>
      </c>
    </row>
    <row r="6416" spans="1:12" x14ac:dyDescent="0.3">
      <c r="A6416" t="s">
        <v>61</v>
      </c>
      <c r="B6416">
        <v>224</v>
      </c>
      <c r="C6416" s="1">
        <v>45365</v>
      </c>
      <c r="D6416" s="1">
        <v>45348.375</v>
      </c>
      <c r="E6416">
        <v>32.49</v>
      </c>
      <c r="F6416" t="s">
        <v>19</v>
      </c>
      <c r="G6416" t="s">
        <v>65</v>
      </c>
      <c r="H6416">
        <v>97110</v>
      </c>
      <c r="I6416" t="str" cm="1">
        <f t="array" ref="I6416">IFERROR(INDEX(scheduling_data!H:H,MATCH(B6416&amp;D6416,scheduling_data!D:D&amp;scheduling_data!A:A,0)),"")</f>
        <v>James Allen</v>
      </c>
      <c r="J6416" t="str">
        <f t="shared" si="300"/>
        <v>No</v>
      </c>
      <c r="K6416" t="str">
        <f t="shared" si="301"/>
        <v>22445348.375James Allen</v>
      </c>
      <c r="L6416" t="str">
        <f t="shared" si="302"/>
        <v>Yes</v>
      </c>
    </row>
    <row r="6417" spans="1:12" x14ac:dyDescent="0.3">
      <c r="A6417" t="s">
        <v>61</v>
      </c>
      <c r="B6417">
        <v>224</v>
      </c>
      <c r="C6417" s="1">
        <v>45365</v>
      </c>
      <c r="D6417" s="1">
        <v>45348.375</v>
      </c>
      <c r="E6417">
        <v>58.43</v>
      </c>
      <c r="F6417" t="s">
        <v>9</v>
      </c>
      <c r="G6417" t="s">
        <v>64</v>
      </c>
      <c r="H6417">
        <v>97140</v>
      </c>
      <c r="I6417" t="str" cm="1">
        <f t="array" ref="I6417">IFERROR(INDEX(scheduling_data!H:H,MATCH(B6417&amp;D6417,scheduling_data!D:D&amp;scheduling_data!A:A,0)),"")</f>
        <v>James Allen</v>
      </c>
      <c r="J6417" t="str">
        <f t="shared" si="300"/>
        <v>No</v>
      </c>
      <c r="K6417" t="str">
        <f t="shared" si="301"/>
        <v>22445348.375James Allen</v>
      </c>
      <c r="L6417" t="str">
        <f t="shared" si="302"/>
        <v>No</v>
      </c>
    </row>
    <row r="6418" spans="1:12" x14ac:dyDescent="0.3">
      <c r="A6418" t="s">
        <v>61</v>
      </c>
      <c r="B6418">
        <v>224</v>
      </c>
      <c r="C6418" s="1">
        <v>45365</v>
      </c>
      <c r="D6418" s="1">
        <v>45348.375</v>
      </c>
      <c r="E6418">
        <v>0.33</v>
      </c>
      <c r="F6418" t="s">
        <v>9</v>
      </c>
      <c r="G6418" t="s">
        <v>63</v>
      </c>
      <c r="H6418">
        <v>97140</v>
      </c>
      <c r="I6418" t="str" cm="1">
        <f t="array" ref="I6418">IFERROR(INDEX(scheduling_data!H:H,MATCH(B6418&amp;D6418,scheduling_data!D:D&amp;scheduling_data!A:A,0)),"")</f>
        <v>James Allen</v>
      </c>
      <c r="J6418" t="str">
        <f t="shared" si="300"/>
        <v>No</v>
      </c>
      <c r="K6418" t="str">
        <f t="shared" si="301"/>
        <v>22445348.375James Allen</v>
      </c>
      <c r="L6418" t="str">
        <f t="shared" si="302"/>
        <v>No</v>
      </c>
    </row>
    <row r="6419" spans="1:12" x14ac:dyDescent="0.3">
      <c r="A6419" t="s">
        <v>61</v>
      </c>
      <c r="B6419">
        <v>224</v>
      </c>
      <c r="C6419" s="1">
        <v>45365</v>
      </c>
      <c r="D6419" s="1">
        <v>45348.375</v>
      </c>
      <c r="E6419">
        <v>16.239999999999998</v>
      </c>
      <c r="F6419" t="s">
        <v>19</v>
      </c>
      <c r="G6419" t="s">
        <v>65</v>
      </c>
      <c r="H6419">
        <v>97140</v>
      </c>
      <c r="I6419" t="str" cm="1">
        <f t="array" ref="I6419">IFERROR(INDEX(scheduling_data!H:H,MATCH(B6419&amp;D6419,scheduling_data!D:D&amp;scheduling_data!A:A,0)),"")</f>
        <v>James Allen</v>
      </c>
      <c r="J6419" t="str">
        <f t="shared" si="300"/>
        <v>No</v>
      </c>
      <c r="K6419" t="str">
        <f t="shared" si="301"/>
        <v>22445348.375James Allen</v>
      </c>
      <c r="L6419" t="str">
        <f t="shared" si="302"/>
        <v>Yes</v>
      </c>
    </row>
    <row r="6420" spans="1:12" x14ac:dyDescent="0.3">
      <c r="A6420" t="s">
        <v>61</v>
      </c>
      <c r="B6420">
        <v>224</v>
      </c>
      <c r="C6420" s="1">
        <v>45365</v>
      </c>
      <c r="D6420" s="1">
        <v>45348.375</v>
      </c>
      <c r="E6420">
        <v>166.85</v>
      </c>
      <c r="F6420" t="s">
        <v>9</v>
      </c>
      <c r="G6420" t="s">
        <v>64</v>
      </c>
      <c r="H6420">
        <v>97110</v>
      </c>
      <c r="I6420" t="str" cm="1">
        <f t="array" ref="I6420">IFERROR(INDEX(scheduling_data!H:H,MATCH(B6420&amp;D6420,scheduling_data!D:D&amp;scheduling_data!A:A,0)),"")</f>
        <v>James Allen</v>
      </c>
      <c r="J6420" t="str">
        <f t="shared" si="300"/>
        <v>No</v>
      </c>
      <c r="K6420" t="str">
        <f t="shared" si="301"/>
        <v>22445348.375James Allen</v>
      </c>
      <c r="L6420" t="str">
        <f t="shared" si="302"/>
        <v>No</v>
      </c>
    </row>
    <row r="6421" spans="1:12" x14ac:dyDescent="0.3">
      <c r="A6421" t="s">
        <v>61</v>
      </c>
      <c r="B6421">
        <v>224</v>
      </c>
      <c r="C6421" s="1">
        <v>45365</v>
      </c>
      <c r="D6421" s="1">
        <v>45348.375</v>
      </c>
      <c r="E6421">
        <v>0.66</v>
      </c>
      <c r="F6421" t="s">
        <v>9</v>
      </c>
      <c r="G6421" t="s">
        <v>63</v>
      </c>
      <c r="H6421">
        <v>97110</v>
      </c>
      <c r="I6421" t="str" cm="1">
        <f t="array" ref="I6421">IFERROR(INDEX(scheduling_data!H:H,MATCH(B6421&amp;D6421,scheduling_data!D:D&amp;scheduling_data!A:A,0)),"")</f>
        <v>James Allen</v>
      </c>
      <c r="J6421" t="str">
        <f t="shared" si="300"/>
        <v>No</v>
      </c>
      <c r="K6421" t="str">
        <f t="shared" si="301"/>
        <v>22445348.375James Allen</v>
      </c>
      <c r="L6421" t="str">
        <f t="shared" si="302"/>
        <v>No</v>
      </c>
    </row>
    <row r="6422" spans="1:12" x14ac:dyDescent="0.3">
      <c r="A6422" t="s">
        <v>61</v>
      </c>
      <c r="B6422">
        <v>224</v>
      </c>
      <c r="C6422" s="1">
        <v>45365</v>
      </c>
      <c r="D6422" s="1">
        <v>45350.375</v>
      </c>
      <c r="E6422">
        <v>166.85</v>
      </c>
      <c r="F6422" t="s">
        <v>9</v>
      </c>
      <c r="G6422" t="s">
        <v>64</v>
      </c>
      <c r="H6422">
        <v>97110</v>
      </c>
      <c r="I6422" t="str" cm="1">
        <f t="array" ref="I6422">IFERROR(INDEX(scheduling_data!H:H,MATCH(B6422&amp;D6422,scheduling_data!D:D&amp;scheduling_data!A:A,0)),"")</f>
        <v>James Allen</v>
      </c>
      <c r="J6422" t="str">
        <f t="shared" si="300"/>
        <v>No</v>
      </c>
      <c r="K6422" t="str">
        <f t="shared" si="301"/>
        <v>22445350.375James Allen</v>
      </c>
      <c r="L6422" t="str">
        <f t="shared" si="302"/>
        <v>No</v>
      </c>
    </row>
    <row r="6423" spans="1:12" x14ac:dyDescent="0.3">
      <c r="A6423" t="s">
        <v>61</v>
      </c>
      <c r="B6423">
        <v>224</v>
      </c>
      <c r="C6423" s="1">
        <v>45365</v>
      </c>
      <c r="D6423" s="1">
        <v>45350.375</v>
      </c>
      <c r="E6423">
        <v>0.66</v>
      </c>
      <c r="F6423" t="s">
        <v>9</v>
      </c>
      <c r="G6423" t="s">
        <v>63</v>
      </c>
      <c r="H6423">
        <v>97110</v>
      </c>
      <c r="I6423" t="str" cm="1">
        <f t="array" ref="I6423">IFERROR(INDEX(scheduling_data!H:H,MATCH(B6423&amp;D6423,scheduling_data!D:D&amp;scheduling_data!A:A,0)),"")</f>
        <v>James Allen</v>
      </c>
      <c r="J6423" t="str">
        <f t="shared" si="300"/>
        <v>No</v>
      </c>
      <c r="K6423" t="str">
        <f t="shared" si="301"/>
        <v>22445350.375James Allen</v>
      </c>
      <c r="L6423" t="str">
        <f t="shared" si="302"/>
        <v>No</v>
      </c>
    </row>
    <row r="6424" spans="1:12" x14ac:dyDescent="0.3">
      <c r="A6424" t="s">
        <v>61</v>
      </c>
      <c r="B6424">
        <v>224</v>
      </c>
      <c r="C6424" s="1">
        <v>45365</v>
      </c>
      <c r="D6424" s="1">
        <v>45350.375</v>
      </c>
      <c r="E6424">
        <v>32.49</v>
      </c>
      <c r="F6424" t="s">
        <v>19</v>
      </c>
      <c r="G6424" t="s">
        <v>65</v>
      </c>
      <c r="H6424">
        <v>97110</v>
      </c>
      <c r="I6424" t="str" cm="1">
        <f t="array" ref="I6424">IFERROR(INDEX(scheduling_data!H:H,MATCH(B6424&amp;D6424,scheduling_data!D:D&amp;scheduling_data!A:A,0)),"")</f>
        <v>James Allen</v>
      </c>
      <c r="J6424" t="str">
        <f t="shared" si="300"/>
        <v>No</v>
      </c>
      <c r="K6424" t="str">
        <f t="shared" si="301"/>
        <v>22445350.375James Allen</v>
      </c>
      <c r="L6424" t="str">
        <f t="shared" si="302"/>
        <v>Yes</v>
      </c>
    </row>
    <row r="6425" spans="1:12" x14ac:dyDescent="0.3">
      <c r="A6425" t="s">
        <v>127</v>
      </c>
      <c r="B6425">
        <v>322</v>
      </c>
      <c r="C6425" s="1">
        <v>45366</v>
      </c>
      <c r="D6425" s="1">
        <v>45349.625</v>
      </c>
      <c r="E6425">
        <v>91.33</v>
      </c>
      <c r="F6425" t="s">
        <v>19</v>
      </c>
      <c r="G6425" t="s">
        <v>150</v>
      </c>
      <c r="H6425">
        <v>97162</v>
      </c>
      <c r="I6425" t="str" cm="1">
        <f t="array" ref="I6425">IFERROR(INDEX(scheduling_data!H:H,MATCH(B6425&amp;D6425,scheduling_data!D:D&amp;scheduling_data!A:A,0)),"")</f>
        <v>Robert Crochet</v>
      </c>
      <c r="J6425" t="str">
        <f t="shared" si="300"/>
        <v>No</v>
      </c>
      <c r="K6425" t="str">
        <f t="shared" si="301"/>
        <v>32245349.625Robert Crochet</v>
      </c>
      <c r="L6425" t="str">
        <f t="shared" si="302"/>
        <v>Yes</v>
      </c>
    </row>
    <row r="6426" spans="1:12" x14ac:dyDescent="0.3">
      <c r="A6426" t="s">
        <v>127</v>
      </c>
      <c r="B6426">
        <v>322</v>
      </c>
      <c r="C6426" s="1">
        <v>45366</v>
      </c>
      <c r="D6426" s="1">
        <v>45349.625</v>
      </c>
      <c r="E6426">
        <v>83.67</v>
      </c>
      <c r="F6426" t="s">
        <v>9</v>
      </c>
      <c r="G6426" t="s">
        <v>151</v>
      </c>
      <c r="H6426">
        <v>97162</v>
      </c>
      <c r="I6426" t="str" cm="1">
        <f t="array" ref="I6426">IFERROR(INDEX(scheduling_data!H:H,MATCH(B6426&amp;D6426,scheduling_data!D:D&amp;scheduling_data!A:A,0)),"")</f>
        <v>Robert Crochet</v>
      </c>
      <c r="J6426" t="str">
        <f t="shared" si="300"/>
        <v>No</v>
      </c>
      <c r="K6426" t="str">
        <f t="shared" si="301"/>
        <v>32245349.625Robert Crochet</v>
      </c>
      <c r="L6426" t="str">
        <f t="shared" si="302"/>
        <v>No</v>
      </c>
    </row>
    <row r="6427" spans="1:12" x14ac:dyDescent="0.3">
      <c r="A6427" t="s">
        <v>127</v>
      </c>
      <c r="B6427">
        <v>322</v>
      </c>
      <c r="C6427" s="1">
        <v>45366</v>
      </c>
      <c r="D6427" s="1">
        <v>45349.625</v>
      </c>
      <c r="E6427">
        <v>41.68</v>
      </c>
      <c r="F6427" t="s">
        <v>19</v>
      </c>
      <c r="G6427" t="s">
        <v>150</v>
      </c>
      <c r="H6427">
        <v>97110</v>
      </c>
      <c r="I6427" t="str" cm="1">
        <f t="array" ref="I6427">IFERROR(INDEX(scheduling_data!H:H,MATCH(B6427&amp;D6427,scheduling_data!D:D&amp;scheduling_data!A:A,0)),"")</f>
        <v>Robert Crochet</v>
      </c>
      <c r="J6427" t="str">
        <f t="shared" si="300"/>
        <v>No</v>
      </c>
      <c r="K6427" t="str">
        <f t="shared" si="301"/>
        <v>32245349.625Robert Crochet</v>
      </c>
      <c r="L6427" t="str">
        <f t="shared" si="302"/>
        <v>Yes</v>
      </c>
    </row>
    <row r="6428" spans="1:12" x14ac:dyDescent="0.3">
      <c r="A6428" t="s">
        <v>127</v>
      </c>
      <c r="B6428">
        <v>322</v>
      </c>
      <c r="C6428" s="1">
        <v>45366</v>
      </c>
      <c r="D6428" s="1">
        <v>45349.625</v>
      </c>
      <c r="E6428">
        <v>108.32</v>
      </c>
      <c r="F6428" t="s">
        <v>9</v>
      </c>
      <c r="G6428" t="s">
        <v>151</v>
      </c>
      <c r="H6428">
        <v>97110</v>
      </c>
      <c r="I6428" t="str" cm="1">
        <f t="array" ref="I6428">IFERROR(INDEX(scheduling_data!H:H,MATCH(B6428&amp;D6428,scheduling_data!D:D&amp;scheduling_data!A:A,0)),"")</f>
        <v>Robert Crochet</v>
      </c>
      <c r="J6428" t="str">
        <f t="shared" si="300"/>
        <v>No</v>
      </c>
      <c r="K6428" t="str">
        <f t="shared" si="301"/>
        <v>32245349.625Robert Crochet</v>
      </c>
      <c r="L6428" t="str">
        <f t="shared" si="302"/>
        <v>No</v>
      </c>
    </row>
    <row r="6429" spans="1:12" x14ac:dyDescent="0.3">
      <c r="A6429" t="s">
        <v>127</v>
      </c>
      <c r="B6429">
        <v>322</v>
      </c>
      <c r="C6429" s="1">
        <v>45366</v>
      </c>
      <c r="D6429" s="1">
        <v>45349.625</v>
      </c>
      <c r="E6429">
        <v>23.73</v>
      </c>
      <c r="F6429" t="s">
        <v>19</v>
      </c>
      <c r="G6429" t="s">
        <v>150</v>
      </c>
      <c r="H6429">
        <v>97530</v>
      </c>
      <c r="I6429" t="str" cm="1">
        <f t="array" ref="I6429">IFERROR(INDEX(scheduling_data!H:H,MATCH(B6429&amp;D6429,scheduling_data!D:D&amp;scheduling_data!A:A,0)),"")</f>
        <v>Robert Crochet</v>
      </c>
      <c r="J6429" t="str">
        <f t="shared" si="300"/>
        <v>No</v>
      </c>
      <c r="K6429" t="str">
        <f t="shared" si="301"/>
        <v>32245349.625Robert Crochet</v>
      </c>
      <c r="L6429" t="str">
        <f t="shared" si="302"/>
        <v>Yes</v>
      </c>
    </row>
    <row r="6430" spans="1:12" x14ac:dyDescent="0.3">
      <c r="A6430" t="s">
        <v>127</v>
      </c>
      <c r="B6430">
        <v>322</v>
      </c>
      <c r="C6430" s="1">
        <v>45366</v>
      </c>
      <c r="D6430" s="1">
        <v>45349.625</v>
      </c>
      <c r="E6430">
        <v>51.27</v>
      </c>
      <c r="F6430" t="s">
        <v>9</v>
      </c>
      <c r="G6430" t="s">
        <v>151</v>
      </c>
      <c r="H6430">
        <v>97530</v>
      </c>
      <c r="I6430" t="str" cm="1">
        <f t="array" ref="I6430">IFERROR(INDEX(scheduling_data!H:H,MATCH(B6430&amp;D6430,scheduling_data!D:D&amp;scheduling_data!A:A,0)),"")</f>
        <v>Robert Crochet</v>
      </c>
      <c r="J6430" t="str">
        <f t="shared" si="300"/>
        <v>No</v>
      </c>
      <c r="K6430" t="str">
        <f t="shared" si="301"/>
        <v>32245349.625Robert Crochet</v>
      </c>
      <c r="L6430" t="str">
        <f t="shared" si="302"/>
        <v>No</v>
      </c>
    </row>
    <row r="6431" spans="1:12" x14ac:dyDescent="0.3">
      <c r="A6431" t="s">
        <v>127</v>
      </c>
      <c r="B6431">
        <v>322</v>
      </c>
      <c r="C6431" s="1">
        <v>45366</v>
      </c>
      <c r="D6431" s="1">
        <v>45351.416666666664</v>
      </c>
      <c r="E6431">
        <v>93.48</v>
      </c>
      <c r="F6431" t="s">
        <v>9</v>
      </c>
      <c r="G6431" t="s">
        <v>151</v>
      </c>
      <c r="H6431">
        <v>97530</v>
      </c>
      <c r="I6431" t="str" cm="1">
        <f t="array" ref="I6431">IFERROR(INDEX(scheduling_data!H:H,MATCH(B6431&amp;D6431,scheduling_data!D:D&amp;scheduling_data!A:A,0)),"")</f>
        <v>Christian Litz</v>
      </c>
      <c r="J6431" t="str">
        <f t="shared" si="300"/>
        <v>No</v>
      </c>
      <c r="K6431" t="str">
        <f t="shared" si="301"/>
        <v>32245351.4166666667Christian Litz</v>
      </c>
      <c r="L6431" t="str">
        <f t="shared" si="302"/>
        <v>No</v>
      </c>
    </row>
    <row r="6432" spans="1:12" x14ac:dyDescent="0.3">
      <c r="A6432" t="s">
        <v>127</v>
      </c>
      <c r="B6432">
        <v>322</v>
      </c>
      <c r="C6432" s="1">
        <v>45366</v>
      </c>
      <c r="D6432" s="1">
        <v>45351.416666666664</v>
      </c>
      <c r="E6432">
        <v>56.52</v>
      </c>
      <c r="F6432" t="s">
        <v>19</v>
      </c>
      <c r="G6432" t="s">
        <v>150</v>
      </c>
      <c r="H6432">
        <v>97530</v>
      </c>
      <c r="I6432" t="str" cm="1">
        <f t="array" ref="I6432">IFERROR(INDEX(scheduling_data!H:H,MATCH(B6432&amp;D6432,scheduling_data!D:D&amp;scheduling_data!A:A,0)),"")</f>
        <v>Christian Litz</v>
      </c>
      <c r="J6432" t="str">
        <f t="shared" si="300"/>
        <v>No</v>
      </c>
      <c r="K6432" t="str">
        <f t="shared" si="301"/>
        <v>32245351.4166666667Christian Litz</v>
      </c>
      <c r="L6432" t="str">
        <f t="shared" si="302"/>
        <v>Yes</v>
      </c>
    </row>
    <row r="6433" spans="1:12" x14ac:dyDescent="0.3">
      <c r="A6433" t="s">
        <v>61</v>
      </c>
      <c r="B6433">
        <v>225</v>
      </c>
      <c r="C6433" s="1">
        <v>45358</v>
      </c>
      <c r="D6433" s="1">
        <v>45344.583333333336</v>
      </c>
      <c r="E6433">
        <v>0.79</v>
      </c>
      <c r="F6433" t="s">
        <v>9</v>
      </c>
      <c r="G6433" t="s">
        <v>63</v>
      </c>
      <c r="H6433">
        <v>97110</v>
      </c>
      <c r="I6433" t="str" cm="1">
        <f t="array" ref="I6433">IFERROR(INDEX(scheduling_data!H:H,MATCH(B6433&amp;D6433,scheduling_data!D:D&amp;scheduling_data!A:A,0)),"")</f>
        <v>Jessica Pittman</v>
      </c>
      <c r="J6433" t="str">
        <f t="shared" si="300"/>
        <v>No</v>
      </c>
      <c r="K6433" t="str">
        <f t="shared" si="301"/>
        <v>22545344.5833333333Jessica Pittman</v>
      </c>
      <c r="L6433" t="str">
        <f t="shared" si="302"/>
        <v>No</v>
      </c>
    </row>
    <row r="6434" spans="1:12" x14ac:dyDescent="0.3">
      <c r="A6434" t="s">
        <v>61</v>
      </c>
      <c r="B6434">
        <v>225</v>
      </c>
      <c r="C6434" s="1">
        <v>45358</v>
      </c>
      <c r="D6434" s="1">
        <v>45344.583333333336</v>
      </c>
      <c r="E6434">
        <v>38.630000000000003</v>
      </c>
      <c r="F6434" t="s">
        <v>19</v>
      </c>
      <c r="G6434" t="s">
        <v>65</v>
      </c>
      <c r="H6434">
        <v>97110</v>
      </c>
      <c r="I6434" t="str" cm="1">
        <f t="array" ref="I6434">IFERROR(INDEX(scheduling_data!H:H,MATCH(B6434&amp;D6434,scheduling_data!D:D&amp;scheduling_data!A:A,0)),"")</f>
        <v>Jessica Pittman</v>
      </c>
      <c r="J6434" t="str">
        <f t="shared" si="300"/>
        <v>No</v>
      </c>
      <c r="K6434" t="str">
        <f t="shared" si="301"/>
        <v>22545344.5833333333Jessica Pittman</v>
      </c>
      <c r="L6434" t="str">
        <f t="shared" si="302"/>
        <v>Yes</v>
      </c>
    </row>
    <row r="6435" spans="1:12" x14ac:dyDescent="0.3">
      <c r="A6435" t="s">
        <v>61</v>
      </c>
      <c r="B6435">
        <v>225</v>
      </c>
      <c r="C6435" s="1">
        <v>45358</v>
      </c>
      <c r="D6435" s="1">
        <v>45344.583333333336</v>
      </c>
      <c r="E6435">
        <v>175.72</v>
      </c>
      <c r="F6435" t="s">
        <v>9</v>
      </c>
      <c r="G6435" t="s">
        <v>64</v>
      </c>
      <c r="H6435">
        <v>97110</v>
      </c>
      <c r="I6435" t="str" cm="1">
        <f t="array" ref="I6435">IFERROR(INDEX(scheduling_data!H:H,MATCH(B6435&amp;D6435,scheduling_data!D:D&amp;scheduling_data!A:A,0)),"")</f>
        <v>Jessica Pittman</v>
      </c>
      <c r="J6435" t="str">
        <f t="shared" si="300"/>
        <v>No</v>
      </c>
      <c r="K6435" t="str">
        <f t="shared" si="301"/>
        <v>22545344.5833333333Jessica Pittman</v>
      </c>
      <c r="L6435" t="str">
        <f t="shared" si="302"/>
        <v>No</v>
      </c>
    </row>
    <row r="6436" spans="1:12" x14ac:dyDescent="0.3">
      <c r="A6436" t="s">
        <v>33</v>
      </c>
      <c r="B6436">
        <v>225</v>
      </c>
      <c r="C6436" s="1">
        <v>45372</v>
      </c>
      <c r="D6436" s="1">
        <v>45344.583333333336</v>
      </c>
      <c r="E6436">
        <v>0</v>
      </c>
      <c r="F6436" t="s">
        <v>9</v>
      </c>
      <c r="G6436" t="s">
        <v>463</v>
      </c>
      <c r="H6436">
        <v>97110</v>
      </c>
      <c r="I6436" t="str" cm="1">
        <f t="array" ref="I6436">IFERROR(INDEX(scheduling_data!H:H,MATCH(B6436&amp;D6436,scheduling_data!D:D&amp;scheduling_data!A:A,0)),"")</f>
        <v>Jessica Pittman</v>
      </c>
      <c r="J6436" t="str">
        <f t="shared" si="300"/>
        <v>No</v>
      </c>
      <c r="K6436" t="str">
        <f t="shared" si="301"/>
        <v>22545344.5833333333Jessica Pittman</v>
      </c>
      <c r="L6436" t="str">
        <f t="shared" si="302"/>
        <v>No</v>
      </c>
    </row>
    <row r="6437" spans="1:12" x14ac:dyDescent="0.3">
      <c r="A6437" t="s">
        <v>25</v>
      </c>
      <c r="B6437">
        <v>226</v>
      </c>
      <c r="C6437" s="1">
        <v>45352</v>
      </c>
      <c r="D6437" s="1">
        <v>45343.708333333336</v>
      </c>
      <c r="E6437">
        <v>64.81</v>
      </c>
      <c r="F6437" t="s">
        <v>19</v>
      </c>
      <c r="G6437" t="s">
        <v>26</v>
      </c>
      <c r="H6437">
        <v>92507</v>
      </c>
      <c r="I6437" t="str" cm="1">
        <f t="array" ref="I6437">IFERROR(INDEX(scheduling_data!H:H,MATCH(B6437&amp;D6437,scheduling_data!D:D&amp;scheduling_data!A:A,0)),"")</f>
        <v>Victoria Miley</v>
      </c>
      <c r="J6437" t="str">
        <f t="shared" si="300"/>
        <v>No</v>
      </c>
      <c r="K6437" t="str">
        <f t="shared" si="301"/>
        <v>22645343.7083333333Victoria Miley</v>
      </c>
      <c r="L6437" t="str">
        <f t="shared" si="302"/>
        <v>Yes</v>
      </c>
    </row>
    <row r="6438" spans="1:12" x14ac:dyDescent="0.3">
      <c r="A6438" t="s">
        <v>25</v>
      </c>
      <c r="B6438">
        <v>226</v>
      </c>
      <c r="C6438" s="1">
        <v>45352</v>
      </c>
      <c r="D6438" s="1">
        <v>45343.708333333336</v>
      </c>
      <c r="E6438">
        <v>85.19</v>
      </c>
      <c r="F6438" t="s">
        <v>9</v>
      </c>
      <c r="G6438" t="s">
        <v>28</v>
      </c>
      <c r="H6438">
        <v>92507</v>
      </c>
      <c r="I6438" t="str" cm="1">
        <f t="array" ref="I6438">IFERROR(INDEX(scheduling_data!H:H,MATCH(B6438&amp;D6438,scheduling_data!D:D&amp;scheduling_data!A:A,0)),"")</f>
        <v>Victoria Miley</v>
      </c>
      <c r="J6438" t="str">
        <f t="shared" si="300"/>
        <v>No</v>
      </c>
      <c r="K6438" t="str">
        <f t="shared" si="301"/>
        <v>22645343.7083333333Victoria Miley</v>
      </c>
      <c r="L6438" t="str">
        <f t="shared" si="302"/>
        <v>No</v>
      </c>
    </row>
    <row r="6439" spans="1:12" x14ac:dyDescent="0.3">
      <c r="A6439" t="s">
        <v>25</v>
      </c>
      <c r="B6439">
        <v>226</v>
      </c>
      <c r="C6439" s="1">
        <v>45359</v>
      </c>
      <c r="D6439" s="1">
        <v>45349.708333333336</v>
      </c>
      <c r="E6439">
        <v>85.19</v>
      </c>
      <c r="F6439" t="s">
        <v>9</v>
      </c>
      <c r="G6439" t="s">
        <v>28</v>
      </c>
      <c r="H6439">
        <v>92507</v>
      </c>
      <c r="I6439" t="str" cm="1">
        <f t="array" ref="I6439">IFERROR(INDEX(scheduling_data!H:H,MATCH(B6439&amp;D6439,scheduling_data!D:D&amp;scheduling_data!A:A,0)),"")</f>
        <v>Victoria Miley</v>
      </c>
      <c r="J6439" t="str">
        <f t="shared" si="300"/>
        <v>No</v>
      </c>
      <c r="K6439" t="str">
        <f t="shared" si="301"/>
        <v>22645349.7083333333Victoria Miley</v>
      </c>
      <c r="L6439" t="str">
        <f t="shared" si="302"/>
        <v>No</v>
      </c>
    </row>
    <row r="6440" spans="1:12" x14ac:dyDescent="0.3">
      <c r="A6440" t="s">
        <v>25</v>
      </c>
      <c r="B6440">
        <v>226</v>
      </c>
      <c r="C6440" s="1">
        <v>45359</v>
      </c>
      <c r="D6440" s="1">
        <v>45349.708333333336</v>
      </c>
      <c r="E6440">
        <v>64.81</v>
      </c>
      <c r="F6440" t="s">
        <v>19</v>
      </c>
      <c r="G6440" t="s">
        <v>26</v>
      </c>
      <c r="H6440">
        <v>92507</v>
      </c>
      <c r="I6440" t="str" cm="1">
        <f t="array" ref="I6440">IFERROR(INDEX(scheduling_data!H:H,MATCH(B6440&amp;D6440,scheduling_data!D:D&amp;scheduling_data!A:A,0)),"")</f>
        <v>Victoria Miley</v>
      </c>
      <c r="J6440" t="str">
        <f t="shared" si="300"/>
        <v>No</v>
      </c>
      <c r="K6440" t="str">
        <f t="shared" si="301"/>
        <v>22645349.7083333333Victoria Miley</v>
      </c>
      <c r="L6440" t="str">
        <f t="shared" si="302"/>
        <v>Yes</v>
      </c>
    </row>
    <row r="6441" spans="1:12" x14ac:dyDescent="0.3">
      <c r="A6441" t="s">
        <v>25</v>
      </c>
      <c r="B6441">
        <v>323</v>
      </c>
      <c r="C6441" s="1">
        <v>45352</v>
      </c>
      <c r="D6441" s="1">
        <v>45343.6875</v>
      </c>
      <c r="E6441">
        <v>192.93</v>
      </c>
      <c r="F6441" t="s">
        <v>19</v>
      </c>
      <c r="G6441" t="s">
        <v>26</v>
      </c>
      <c r="H6441">
        <v>92523</v>
      </c>
      <c r="I6441" t="str" cm="1">
        <f t="array" ref="I6441">IFERROR(INDEX(scheduling_data!H:H,MATCH(B6441&amp;D6441,scheduling_data!D:D&amp;scheduling_data!A:A,0)),"")</f>
        <v>D'Anna Pullen</v>
      </c>
      <c r="J6441" t="str">
        <f t="shared" si="300"/>
        <v>No</v>
      </c>
      <c r="K6441" t="str">
        <f t="shared" si="301"/>
        <v>32345343.6875D'Anna Pullen</v>
      </c>
      <c r="L6441" t="str">
        <f t="shared" si="302"/>
        <v>Yes</v>
      </c>
    </row>
    <row r="6442" spans="1:12" x14ac:dyDescent="0.3">
      <c r="A6442" t="s">
        <v>25</v>
      </c>
      <c r="B6442">
        <v>323</v>
      </c>
      <c r="C6442" s="1">
        <v>45352</v>
      </c>
      <c r="D6442" s="1">
        <v>45343.6875</v>
      </c>
      <c r="E6442">
        <v>57.07</v>
      </c>
      <c r="F6442" t="s">
        <v>9</v>
      </c>
      <c r="G6442" t="s">
        <v>28</v>
      </c>
      <c r="H6442">
        <v>92523</v>
      </c>
      <c r="I6442" t="str" cm="1">
        <f t="array" ref="I6442">IFERROR(INDEX(scheduling_data!H:H,MATCH(B6442&amp;D6442,scheduling_data!D:D&amp;scheduling_data!A:A,0)),"")</f>
        <v>D'Anna Pullen</v>
      </c>
      <c r="J6442" t="str">
        <f t="shared" si="300"/>
        <v>No</v>
      </c>
      <c r="K6442" t="str">
        <f t="shared" si="301"/>
        <v>32345343.6875D'Anna Pullen</v>
      </c>
      <c r="L6442" t="str">
        <f t="shared" si="302"/>
        <v>No</v>
      </c>
    </row>
    <row r="6443" spans="1:12" x14ac:dyDescent="0.3">
      <c r="A6443" t="s">
        <v>25</v>
      </c>
      <c r="B6443">
        <v>323</v>
      </c>
      <c r="C6443" s="1">
        <v>45359</v>
      </c>
      <c r="D6443" s="1">
        <v>45349.708333333336</v>
      </c>
      <c r="E6443">
        <v>85.19</v>
      </c>
      <c r="F6443" t="s">
        <v>9</v>
      </c>
      <c r="G6443" t="s">
        <v>28</v>
      </c>
      <c r="H6443">
        <v>92507</v>
      </c>
      <c r="I6443" t="str" cm="1">
        <f t="array" ref="I6443">IFERROR(INDEX(scheduling_data!H:H,MATCH(B6443&amp;D6443,scheduling_data!D:D&amp;scheduling_data!A:A,0)),"")</f>
        <v>Victoria Miley</v>
      </c>
      <c r="J6443" t="str">
        <f t="shared" si="300"/>
        <v>No</v>
      </c>
      <c r="K6443" t="str">
        <f t="shared" si="301"/>
        <v>32345349.7083333333Victoria Miley</v>
      </c>
      <c r="L6443" t="str">
        <f t="shared" si="302"/>
        <v>No</v>
      </c>
    </row>
    <row r="6444" spans="1:12" x14ac:dyDescent="0.3">
      <c r="A6444" t="s">
        <v>25</v>
      </c>
      <c r="B6444">
        <v>323</v>
      </c>
      <c r="C6444" s="1">
        <v>45359</v>
      </c>
      <c r="D6444" s="1">
        <v>45349.708333333336</v>
      </c>
      <c r="E6444">
        <v>64.81</v>
      </c>
      <c r="F6444" t="s">
        <v>19</v>
      </c>
      <c r="G6444" t="s">
        <v>26</v>
      </c>
      <c r="H6444">
        <v>92507</v>
      </c>
      <c r="I6444" t="str" cm="1">
        <f t="array" ref="I6444">IFERROR(INDEX(scheduling_data!H:H,MATCH(B6444&amp;D6444,scheduling_data!D:D&amp;scheduling_data!A:A,0)),"")</f>
        <v>Victoria Miley</v>
      </c>
      <c r="J6444" t="str">
        <f t="shared" si="300"/>
        <v>No</v>
      </c>
      <c r="K6444" t="str">
        <f t="shared" si="301"/>
        <v>32345349.7083333333Victoria Miley</v>
      </c>
      <c r="L6444" t="str">
        <f t="shared" si="302"/>
        <v>Yes</v>
      </c>
    </row>
    <row r="6445" spans="1:12" x14ac:dyDescent="0.3">
      <c r="A6445" t="s">
        <v>49</v>
      </c>
      <c r="B6445">
        <v>228</v>
      </c>
      <c r="C6445" s="1">
        <v>45355</v>
      </c>
      <c r="D6445" s="1">
        <v>45344.625</v>
      </c>
      <c r="E6445">
        <v>67</v>
      </c>
      <c r="F6445" t="s">
        <v>19</v>
      </c>
      <c r="G6445" t="s">
        <v>50</v>
      </c>
      <c r="H6445">
        <v>92507</v>
      </c>
      <c r="I6445" t="str" cm="1">
        <f t="array" ref="I6445">IFERROR(INDEX(scheduling_data!H:H,MATCH(B6445&amp;D6445,scheduling_data!D:D&amp;scheduling_data!A:A,0)),"")</f>
        <v>Victoria Miley</v>
      </c>
      <c r="J6445" t="str">
        <f t="shared" si="300"/>
        <v>No</v>
      </c>
      <c r="K6445" t="str">
        <f t="shared" si="301"/>
        <v>22845344.625Victoria Miley</v>
      </c>
      <c r="L6445" t="str">
        <f t="shared" si="302"/>
        <v>Yes</v>
      </c>
    </row>
    <row r="6446" spans="1:12" x14ac:dyDescent="0.3">
      <c r="A6446" t="s">
        <v>49</v>
      </c>
      <c r="B6446">
        <v>228</v>
      </c>
      <c r="C6446" s="1">
        <v>45355</v>
      </c>
      <c r="D6446" s="1">
        <v>45344.625</v>
      </c>
      <c r="E6446">
        <v>53</v>
      </c>
      <c r="F6446" t="s">
        <v>9</v>
      </c>
      <c r="G6446" t="s">
        <v>104</v>
      </c>
      <c r="H6446">
        <v>92507</v>
      </c>
      <c r="I6446" t="str" cm="1">
        <f t="array" ref="I6446">IFERROR(INDEX(scheduling_data!H:H,MATCH(B6446&amp;D6446,scheduling_data!D:D&amp;scheduling_data!A:A,0)),"")</f>
        <v>Victoria Miley</v>
      </c>
      <c r="J6446" t="str">
        <f t="shared" si="300"/>
        <v>No</v>
      </c>
      <c r="K6446" t="str">
        <f t="shared" si="301"/>
        <v>22845344.625Victoria Miley</v>
      </c>
      <c r="L6446" t="str">
        <f t="shared" si="302"/>
        <v>No</v>
      </c>
    </row>
    <row r="6447" spans="1:12" x14ac:dyDescent="0.3">
      <c r="A6447" t="s">
        <v>49</v>
      </c>
      <c r="B6447">
        <v>228</v>
      </c>
      <c r="C6447" s="1">
        <v>45364</v>
      </c>
      <c r="D6447" s="1">
        <v>45349.645833333336</v>
      </c>
      <c r="E6447">
        <v>67</v>
      </c>
      <c r="F6447" t="s">
        <v>19</v>
      </c>
      <c r="G6447" t="s">
        <v>50</v>
      </c>
      <c r="H6447">
        <v>92507</v>
      </c>
      <c r="I6447" t="str" cm="1">
        <f t="array" ref="I6447">IFERROR(INDEX(scheduling_data!H:H,MATCH(B6447&amp;D6447,scheduling_data!D:D&amp;scheduling_data!A:A,0)),"")</f>
        <v>Victoria Miley</v>
      </c>
      <c r="J6447" t="str">
        <f t="shared" si="300"/>
        <v>No</v>
      </c>
      <c r="K6447" t="str">
        <f t="shared" si="301"/>
        <v>22845349.6458333333Victoria Miley</v>
      </c>
      <c r="L6447" t="str">
        <f t="shared" si="302"/>
        <v>Yes</v>
      </c>
    </row>
    <row r="6448" spans="1:12" x14ac:dyDescent="0.3">
      <c r="A6448" t="s">
        <v>49</v>
      </c>
      <c r="B6448">
        <v>228</v>
      </c>
      <c r="C6448" s="1">
        <v>45364</v>
      </c>
      <c r="D6448" s="1">
        <v>45349.645833333336</v>
      </c>
      <c r="E6448">
        <v>53</v>
      </c>
      <c r="F6448" t="s">
        <v>9</v>
      </c>
      <c r="G6448" t="s">
        <v>104</v>
      </c>
      <c r="H6448">
        <v>92507</v>
      </c>
      <c r="I6448" t="str" cm="1">
        <f t="array" ref="I6448">IFERROR(INDEX(scheduling_data!H:H,MATCH(B6448&amp;D6448,scheduling_data!D:D&amp;scheduling_data!A:A,0)),"")</f>
        <v>Victoria Miley</v>
      </c>
      <c r="J6448" t="str">
        <f t="shared" si="300"/>
        <v>No</v>
      </c>
      <c r="K6448" t="str">
        <f t="shared" si="301"/>
        <v>22845349.6458333333Victoria Miley</v>
      </c>
      <c r="L6448" t="str">
        <f t="shared" si="302"/>
        <v>No</v>
      </c>
    </row>
    <row r="6449" spans="1:12" x14ac:dyDescent="0.3">
      <c r="A6449" t="s">
        <v>49</v>
      </c>
      <c r="B6449">
        <v>228</v>
      </c>
      <c r="C6449" s="1">
        <v>45364</v>
      </c>
      <c r="D6449" s="1">
        <v>45351.625</v>
      </c>
      <c r="E6449">
        <v>67</v>
      </c>
      <c r="F6449" t="s">
        <v>19</v>
      </c>
      <c r="G6449" t="s">
        <v>50</v>
      </c>
      <c r="H6449">
        <v>92507</v>
      </c>
      <c r="I6449" t="str" cm="1">
        <f t="array" ref="I6449">IFERROR(INDEX(scheduling_data!H:H,MATCH(B6449&amp;D6449,scheduling_data!D:D&amp;scheduling_data!A:A,0)),"")</f>
        <v>Victoria Miley</v>
      </c>
      <c r="J6449" t="str">
        <f t="shared" si="300"/>
        <v>No</v>
      </c>
      <c r="K6449" t="str">
        <f t="shared" si="301"/>
        <v>22845351.625Victoria Miley</v>
      </c>
      <c r="L6449" t="str">
        <f t="shared" si="302"/>
        <v>Yes</v>
      </c>
    </row>
    <row r="6450" spans="1:12" x14ac:dyDescent="0.3">
      <c r="A6450" t="s">
        <v>49</v>
      </c>
      <c r="B6450">
        <v>228</v>
      </c>
      <c r="C6450" s="1">
        <v>45364</v>
      </c>
      <c r="D6450" s="1">
        <v>45351.625</v>
      </c>
      <c r="E6450">
        <v>53</v>
      </c>
      <c r="F6450" t="s">
        <v>9</v>
      </c>
      <c r="G6450" t="s">
        <v>104</v>
      </c>
      <c r="H6450">
        <v>92507</v>
      </c>
      <c r="I6450" t="str" cm="1">
        <f t="array" ref="I6450">IFERROR(INDEX(scheduling_data!H:H,MATCH(B6450&amp;D6450,scheduling_data!D:D&amp;scheduling_data!A:A,0)),"")</f>
        <v>Victoria Miley</v>
      </c>
      <c r="J6450" t="str">
        <f t="shared" si="300"/>
        <v>No</v>
      </c>
      <c r="K6450" t="str">
        <f t="shared" si="301"/>
        <v>22845351.625Victoria Miley</v>
      </c>
      <c r="L6450" t="str">
        <f t="shared" si="302"/>
        <v>No</v>
      </c>
    </row>
    <row r="6451" spans="1:12" x14ac:dyDescent="0.3">
      <c r="A6451" t="s">
        <v>25</v>
      </c>
      <c r="B6451">
        <v>229</v>
      </c>
      <c r="C6451" s="1">
        <v>45352</v>
      </c>
      <c r="D6451" s="1">
        <v>45337.354166666664</v>
      </c>
      <c r="E6451">
        <v>64.81</v>
      </c>
      <c r="F6451" t="s">
        <v>19</v>
      </c>
      <c r="G6451" t="s">
        <v>26</v>
      </c>
      <c r="H6451">
        <v>92507</v>
      </c>
      <c r="I6451" t="str" cm="1">
        <f t="array" ref="I6451">IFERROR(INDEX(scheduling_data!H:H,MATCH(B6451&amp;D6451,scheduling_data!D:D&amp;scheduling_data!A:A,0)),"")</f>
        <v>Victoria Miley</v>
      </c>
      <c r="J6451" t="str">
        <f t="shared" si="300"/>
        <v>No</v>
      </c>
      <c r="K6451" t="str">
        <f t="shared" si="301"/>
        <v>22945337.3541666667Victoria Miley</v>
      </c>
      <c r="L6451" t="str">
        <f t="shared" si="302"/>
        <v>Yes</v>
      </c>
    </row>
    <row r="6452" spans="1:12" x14ac:dyDescent="0.3">
      <c r="A6452" t="s">
        <v>25</v>
      </c>
      <c r="B6452">
        <v>229</v>
      </c>
      <c r="C6452" s="1">
        <v>45352</v>
      </c>
      <c r="D6452" s="1">
        <v>45337.354166666664</v>
      </c>
      <c r="E6452">
        <v>85.19</v>
      </c>
      <c r="F6452" t="s">
        <v>9</v>
      </c>
      <c r="G6452" t="s">
        <v>28</v>
      </c>
      <c r="H6452">
        <v>92507</v>
      </c>
      <c r="I6452" t="str" cm="1">
        <f t="array" ref="I6452">IFERROR(INDEX(scheduling_data!H:H,MATCH(B6452&amp;D6452,scheduling_data!D:D&amp;scheduling_data!A:A,0)),"")</f>
        <v>Victoria Miley</v>
      </c>
      <c r="J6452" t="str">
        <f t="shared" si="300"/>
        <v>No</v>
      </c>
      <c r="K6452" t="str">
        <f t="shared" si="301"/>
        <v>22945337.3541666667Victoria Miley</v>
      </c>
      <c r="L6452" t="str">
        <f t="shared" si="302"/>
        <v>No</v>
      </c>
    </row>
    <row r="6453" spans="1:12" x14ac:dyDescent="0.3">
      <c r="A6453" t="s">
        <v>25</v>
      </c>
      <c r="B6453">
        <v>229</v>
      </c>
      <c r="C6453" s="1">
        <v>45352</v>
      </c>
      <c r="D6453" s="1">
        <v>45341.645833333336</v>
      </c>
      <c r="E6453">
        <v>64.81</v>
      </c>
      <c r="F6453" t="s">
        <v>19</v>
      </c>
      <c r="G6453" t="s">
        <v>26</v>
      </c>
      <c r="H6453">
        <v>92507</v>
      </c>
      <c r="I6453" t="str" cm="1">
        <f t="array" ref="I6453">IFERROR(INDEX(scheduling_data!H:H,MATCH(B6453&amp;D6453,scheduling_data!D:D&amp;scheduling_data!A:A,0)),"")</f>
        <v>Victoria Miley</v>
      </c>
      <c r="J6453" t="str">
        <f t="shared" si="300"/>
        <v>No</v>
      </c>
      <c r="K6453" t="str">
        <f t="shared" si="301"/>
        <v>22945341.6458333333Victoria Miley</v>
      </c>
      <c r="L6453" t="str">
        <f t="shared" si="302"/>
        <v>Yes</v>
      </c>
    </row>
    <row r="6454" spans="1:12" x14ac:dyDescent="0.3">
      <c r="A6454" t="s">
        <v>25</v>
      </c>
      <c r="B6454">
        <v>229</v>
      </c>
      <c r="C6454" s="1">
        <v>45352</v>
      </c>
      <c r="D6454" s="1">
        <v>45341.645833333336</v>
      </c>
      <c r="E6454">
        <v>85.19</v>
      </c>
      <c r="F6454" t="s">
        <v>9</v>
      </c>
      <c r="G6454" t="s">
        <v>28</v>
      </c>
      <c r="H6454">
        <v>92507</v>
      </c>
      <c r="I6454" t="str" cm="1">
        <f t="array" ref="I6454">IFERROR(INDEX(scheduling_data!H:H,MATCH(B6454&amp;D6454,scheduling_data!D:D&amp;scheduling_data!A:A,0)),"")</f>
        <v>Victoria Miley</v>
      </c>
      <c r="J6454" t="str">
        <f t="shared" si="300"/>
        <v>No</v>
      </c>
      <c r="K6454" t="str">
        <f t="shared" si="301"/>
        <v>22945341.6458333333Victoria Miley</v>
      </c>
      <c r="L6454" t="str">
        <f t="shared" si="302"/>
        <v>No</v>
      </c>
    </row>
    <row r="6455" spans="1:12" x14ac:dyDescent="0.3">
      <c r="A6455" t="s">
        <v>25</v>
      </c>
      <c r="B6455">
        <v>229</v>
      </c>
      <c r="C6455" s="1">
        <v>45352</v>
      </c>
      <c r="D6455" s="1">
        <v>45343.354166666664</v>
      </c>
      <c r="E6455">
        <v>85.19</v>
      </c>
      <c r="F6455" t="s">
        <v>9</v>
      </c>
      <c r="G6455" t="s">
        <v>28</v>
      </c>
      <c r="H6455">
        <v>92507</v>
      </c>
      <c r="I6455" t="str" cm="1">
        <f t="array" ref="I6455">IFERROR(INDEX(scheduling_data!H:H,MATCH(B6455&amp;D6455,scheduling_data!D:D&amp;scheduling_data!A:A,0)),"")</f>
        <v>D'Anna Pullen</v>
      </c>
      <c r="J6455" t="str">
        <f t="shared" si="300"/>
        <v>No</v>
      </c>
      <c r="K6455" t="str">
        <f t="shared" si="301"/>
        <v>22945343.3541666667D'Anna Pullen</v>
      </c>
      <c r="L6455" t="str">
        <f t="shared" si="302"/>
        <v>No</v>
      </c>
    </row>
    <row r="6456" spans="1:12" x14ac:dyDescent="0.3">
      <c r="A6456" t="s">
        <v>25</v>
      </c>
      <c r="B6456">
        <v>229</v>
      </c>
      <c r="C6456" s="1">
        <v>45352</v>
      </c>
      <c r="D6456" s="1">
        <v>45343.354166666664</v>
      </c>
      <c r="E6456">
        <v>64.81</v>
      </c>
      <c r="F6456" t="s">
        <v>19</v>
      </c>
      <c r="G6456" t="s">
        <v>26</v>
      </c>
      <c r="H6456">
        <v>92507</v>
      </c>
      <c r="I6456" t="str" cm="1">
        <f t="array" ref="I6456">IFERROR(INDEX(scheduling_data!H:H,MATCH(B6456&amp;D6456,scheduling_data!D:D&amp;scheduling_data!A:A,0)),"")</f>
        <v>D'Anna Pullen</v>
      </c>
      <c r="J6456" t="str">
        <f t="shared" si="300"/>
        <v>No</v>
      </c>
      <c r="K6456" t="str">
        <f t="shared" si="301"/>
        <v>22945343.3541666667D'Anna Pullen</v>
      </c>
      <c r="L6456" t="str">
        <f t="shared" si="302"/>
        <v>Yes</v>
      </c>
    </row>
    <row r="6457" spans="1:12" x14ac:dyDescent="0.3">
      <c r="A6457" t="s">
        <v>25</v>
      </c>
      <c r="B6457">
        <v>229</v>
      </c>
      <c r="C6457" s="1">
        <v>45366</v>
      </c>
      <c r="D6457" s="1">
        <v>45348.666666666664</v>
      </c>
      <c r="E6457">
        <v>64.81</v>
      </c>
      <c r="F6457" t="s">
        <v>19</v>
      </c>
      <c r="G6457" t="s">
        <v>26</v>
      </c>
      <c r="H6457">
        <v>92507</v>
      </c>
      <c r="I6457" t="str" cm="1">
        <f t="array" ref="I6457">IFERROR(INDEX(scheduling_data!H:H,MATCH(B6457&amp;D6457,scheduling_data!D:D&amp;scheduling_data!A:A,0)),"")</f>
        <v>Annette Fertitta</v>
      </c>
      <c r="J6457" t="str">
        <f t="shared" si="300"/>
        <v>No</v>
      </c>
      <c r="K6457" t="str">
        <f t="shared" si="301"/>
        <v>22945348.6666666667Annette Fertitta</v>
      </c>
      <c r="L6457" t="str">
        <f t="shared" si="302"/>
        <v>Yes</v>
      </c>
    </row>
    <row r="6458" spans="1:12" x14ac:dyDescent="0.3">
      <c r="A6458" t="s">
        <v>25</v>
      </c>
      <c r="B6458">
        <v>229</v>
      </c>
      <c r="C6458" s="1">
        <v>45366</v>
      </c>
      <c r="D6458" s="1">
        <v>45348.666666666664</v>
      </c>
      <c r="E6458">
        <v>85.19</v>
      </c>
      <c r="F6458" t="s">
        <v>9</v>
      </c>
      <c r="G6458" t="s">
        <v>28</v>
      </c>
      <c r="H6458">
        <v>92507</v>
      </c>
      <c r="I6458" t="str" cm="1">
        <f t="array" ref="I6458">IFERROR(INDEX(scheduling_data!H:H,MATCH(B6458&amp;D6458,scheduling_data!D:D&amp;scheduling_data!A:A,0)),"")</f>
        <v>Annette Fertitta</v>
      </c>
      <c r="J6458" t="str">
        <f t="shared" si="300"/>
        <v>No</v>
      </c>
      <c r="K6458" t="str">
        <f t="shared" si="301"/>
        <v>22945348.6666666667Annette Fertitta</v>
      </c>
      <c r="L6458" t="str">
        <f t="shared" si="302"/>
        <v>No</v>
      </c>
    </row>
    <row r="6459" spans="1:12" x14ac:dyDescent="0.3">
      <c r="A6459" t="s">
        <v>25</v>
      </c>
      <c r="B6459">
        <v>229</v>
      </c>
      <c r="C6459" s="1">
        <v>45359</v>
      </c>
      <c r="D6459" s="1">
        <v>45349.6875</v>
      </c>
      <c r="E6459">
        <v>85.19</v>
      </c>
      <c r="F6459" t="s">
        <v>9</v>
      </c>
      <c r="G6459" t="s">
        <v>28</v>
      </c>
      <c r="H6459">
        <v>92507</v>
      </c>
      <c r="I6459" t="str" cm="1">
        <f t="array" ref="I6459">IFERROR(INDEX(scheduling_data!H:H,MATCH(B6459&amp;D6459,scheduling_data!D:D&amp;scheduling_data!A:A,0)),"")</f>
        <v>D'Anna Pullen</v>
      </c>
      <c r="J6459" t="str">
        <f t="shared" si="300"/>
        <v>No</v>
      </c>
      <c r="K6459" t="str">
        <f t="shared" si="301"/>
        <v>22945349.6875D'Anna Pullen</v>
      </c>
      <c r="L6459" t="str">
        <f t="shared" si="302"/>
        <v>No</v>
      </c>
    </row>
    <row r="6460" spans="1:12" x14ac:dyDescent="0.3">
      <c r="A6460" t="s">
        <v>25</v>
      </c>
      <c r="B6460">
        <v>229</v>
      </c>
      <c r="C6460" s="1">
        <v>45359</v>
      </c>
      <c r="D6460" s="1">
        <v>45349.6875</v>
      </c>
      <c r="E6460">
        <v>64.81</v>
      </c>
      <c r="F6460" t="s">
        <v>19</v>
      </c>
      <c r="G6460" t="s">
        <v>26</v>
      </c>
      <c r="H6460">
        <v>92507</v>
      </c>
      <c r="I6460" t="str" cm="1">
        <f t="array" ref="I6460">IFERROR(INDEX(scheduling_data!H:H,MATCH(B6460&amp;D6460,scheduling_data!D:D&amp;scheduling_data!A:A,0)),"")</f>
        <v>D'Anna Pullen</v>
      </c>
      <c r="J6460" t="str">
        <f t="shared" si="300"/>
        <v>No</v>
      </c>
      <c r="K6460" t="str">
        <f t="shared" si="301"/>
        <v>22945349.6875D'Anna Pullen</v>
      </c>
      <c r="L6460" t="str">
        <f t="shared" si="302"/>
        <v>Yes</v>
      </c>
    </row>
    <row r="6461" spans="1:12" x14ac:dyDescent="0.3">
      <c r="A6461" t="s">
        <v>137</v>
      </c>
      <c r="B6461">
        <v>324</v>
      </c>
      <c r="C6461" s="1">
        <v>45357</v>
      </c>
      <c r="D6461" s="1">
        <v>45336.416666666664</v>
      </c>
      <c r="E6461">
        <v>0.76</v>
      </c>
      <c r="F6461" t="s">
        <v>9</v>
      </c>
      <c r="G6461" t="s">
        <v>55</v>
      </c>
      <c r="H6461">
        <v>97110</v>
      </c>
      <c r="I6461" t="str" cm="1">
        <f t="array" ref="I6461">IFERROR(INDEX(scheduling_data!H:H,MATCH(B6461&amp;D6461,scheduling_data!D:D&amp;scheduling_data!A:A,0)),"")</f>
        <v>James Allen</v>
      </c>
      <c r="J6461" t="str">
        <f t="shared" si="300"/>
        <v>No</v>
      </c>
      <c r="K6461" t="str">
        <f t="shared" si="301"/>
        <v>32445336.4166666667James Allen</v>
      </c>
      <c r="L6461" t="str">
        <f t="shared" si="302"/>
        <v>No</v>
      </c>
    </row>
    <row r="6462" spans="1:12" x14ac:dyDescent="0.3">
      <c r="A6462" t="s">
        <v>137</v>
      </c>
      <c r="B6462">
        <v>324</v>
      </c>
      <c r="C6462" s="1">
        <v>45357</v>
      </c>
      <c r="D6462" s="1">
        <v>45336.416666666664</v>
      </c>
      <c r="E6462">
        <v>5.86</v>
      </c>
      <c r="F6462" t="s">
        <v>9</v>
      </c>
      <c r="G6462" t="s">
        <v>54</v>
      </c>
      <c r="H6462">
        <v>97110</v>
      </c>
      <c r="I6462" t="str" cm="1">
        <f t="array" ref="I6462">IFERROR(INDEX(scheduling_data!H:H,MATCH(B6462&amp;D6462,scheduling_data!D:D&amp;scheduling_data!A:A,0)),"")</f>
        <v>James Allen</v>
      </c>
      <c r="J6462" t="str">
        <f t="shared" si="300"/>
        <v>No</v>
      </c>
      <c r="K6462" t="str">
        <f t="shared" si="301"/>
        <v>32445336.4166666667James Allen</v>
      </c>
      <c r="L6462" t="str">
        <f t="shared" si="302"/>
        <v>No</v>
      </c>
    </row>
    <row r="6463" spans="1:12" x14ac:dyDescent="0.3">
      <c r="A6463" t="s">
        <v>137</v>
      </c>
      <c r="B6463">
        <v>324</v>
      </c>
      <c r="C6463" s="1">
        <v>45357</v>
      </c>
      <c r="D6463" s="1">
        <v>45336.416666666664</v>
      </c>
      <c r="E6463">
        <v>96.6</v>
      </c>
      <c r="F6463" t="s">
        <v>9</v>
      </c>
      <c r="G6463" t="s">
        <v>56</v>
      </c>
      <c r="H6463">
        <v>97110</v>
      </c>
      <c r="I6463" t="str" cm="1">
        <f t="array" ref="I6463">IFERROR(INDEX(scheduling_data!H:H,MATCH(B6463&amp;D6463,scheduling_data!D:D&amp;scheduling_data!A:A,0)),"")</f>
        <v>James Allen</v>
      </c>
      <c r="J6463" t="str">
        <f t="shared" si="300"/>
        <v>No</v>
      </c>
      <c r="K6463" t="str">
        <f t="shared" si="301"/>
        <v>32445336.4166666667James Allen</v>
      </c>
      <c r="L6463" t="str">
        <f t="shared" si="302"/>
        <v>No</v>
      </c>
    </row>
    <row r="6464" spans="1:12" x14ac:dyDescent="0.3">
      <c r="A6464" t="s">
        <v>137</v>
      </c>
      <c r="B6464">
        <v>324</v>
      </c>
      <c r="C6464" s="1">
        <v>45357</v>
      </c>
      <c r="D6464" s="1">
        <v>45336.416666666664</v>
      </c>
      <c r="E6464">
        <v>37.270000000000003</v>
      </c>
      <c r="F6464" t="s">
        <v>19</v>
      </c>
      <c r="G6464" t="s">
        <v>57</v>
      </c>
      <c r="H6464">
        <v>97110</v>
      </c>
      <c r="I6464" t="str" cm="1">
        <f t="array" ref="I6464">IFERROR(INDEX(scheduling_data!H:H,MATCH(B6464&amp;D6464,scheduling_data!D:D&amp;scheduling_data!A:A,0)),"")</f>
        <v>James Allen</v>
      </c>
      <c r="J6464" t="str">
        <f t="shared" si="300"/>
        <v>No</v>
      </c>
      <c r="K6464" t="str">
        <f t="shared" si="301"/>
        <v>32445336.4166666667James Allen</v>
      </c>
      <c r="L6464" t="str">
        <f t="shared" si="302"/>
        <v>Yes</v>
      </c>
    </row>
    <row r="6465" spans="1:12" x14ac:dyDescent="0.3">
      <c r="A6465" t="s">
        <v>137</v>
      </c>
      <c r="B6465">
        <v>324</v>
      </c>
      <c r="C6465" s="1">
        <v>45357</v>
      </c>
      <c r="D6465" s="1">
        <v>45338.416666666664</v>
      </c>
      <c r="E6465">
        <v>11.72</v>
      </c>
      <c r="F6465" t="s">
        <v>9</v>
      </c>
      <c r="G6465" t="s">
        <v>54</v>
      </c>
      <c r="H6465">
        <v>97110</v>
      </c>
      <c r="I6465" t="str" cm="1">
        <f t="array" ref="I6465">IFERROR(INDEX(scheduling_data!H:H,MATCH(B6465&amp;D6465,scheduling_data!D:D&amp;scheduling_data!A:A,0)),"")</f>
        <v>Breanna Grieco</v>
      </c>
      <c r="J6465" t="str">
        <f t="shared" si="300"/>
        <v>No</v>
      </c>
      <c r="K6465" t="str">
        <f t="shared" si="301"/>
        <v>32445338.4166666667Breanna Grieco</v>
      </c>
      <c r="L6465" t="str">
        <f t="shared" si="302"/>
        <v>No</v>
      </c>
    </row>
    <row r="6466" spans="1:12" x14ac:dyDescent="0.3">
      <c r="A6466" t="s">
        <v>137</v>
      </c>
      <c r="B6466">
        <v>324</v>
      </c>
      <c r="C6466" s="1">
        <v>45357</v>
      </c>
      <c r="D6466" s="1">
        <v>45338.416666666664</v>
      </c>
      <c r="E6466">
        <v>0.56999999999999995</v>
      </c>
      <c r="F6466" t="s">
        <v>9</v>
      </c>
      <c r="G6466" t="s">
        <v>55</v>
      </c>
      <c r="H6466">
        <v>97110</v>
      </c>
      <c r="I6466" t="str" cm="1">
        <f t="array" ref="I6466">IFERROR(INDEX(scheduling_data!H:H,MATCH(B6466&amp;D6466,scheduling_data!D:D&amp;scheduling_data!A:A,0)),"")</f>
        <v>Breanna Grieco</v>
      </c>
      <c r="J6466" t="str">
        <f t="shared" si="300"/>
        <v>No</v>
      </c>
      <c r="K6466" t="str">
        <f t="shared" si="301"/>
        <v>32445338.4166666667Breanna Grieco</v>
      </c>
      <c r="L6466" t="str">
        <f t="shared" si="302"/>
        <v>No</v>
      </c>
    </row>
    <row r="6467" spans="1:12" x14ac:dyDescent="0.3">
      <c r="A6467" t="s">
        <v>137</v>
      </c>
      <c r="B6467">
        <v>324</v>
      </c>
      <c r="C6467" s="1">
        <v>45357</v>
      </c>
      <c r="D6467" s="1">
        <v>45338.416666666664</v>
      </c>
      <c r="E6467">
        <v>6.97</v>
      </c>
      <c r="F6467" t="s">
        <v>9</v>
      </c>
      <c r="G6467" t="s">
        <v>54</v>
      </c>
      <c r="H6467">
        <v>97112</v>
      </c>
      <c r="I6467" t="str" cm="1">
        <f t="array" ref="I6467">IFERROR(INDEX(scheduling_data!H:H,MATCH(B6467&amp;D6467,scheduling_data!D:D&amp;scheduling_data!A:A,0)),"")</f>
        <v>Breanna Grieco</v>
      </c>
      <c r="J6467" t="str">
        <f t="shared" ref="J6467:J6530" si="303">IF(I6467="", "Yes", "No")</f>
        <v>No</v>
      </c>
      <c r="K6467" t="str">
        <f t="shared" ref="K6467:K6530" si="304">IF(I6467="",B6467&amp;D6467,B6467&amp;D6467&amp;I6467)</f>
        <v>32445338.4166666667Breanna Grieco</v>
      </c>
      <c r="L6467" t="str">
        <f t="shared" ref="L6467:L6530" si="305">IF(OR(F6467="Cash", F6467="Check", F6467="EFT", F6467="Credit Card", F6467="Visa", F6467="Mastercard", F6467="AMEX"), "Yes", "No")</f>
        <v>No</v>
      </c>
    </row>
    <row r="6468" spans="1:12" x14ac:dyDescent="0.3">
      <c r="A6468" t="s">
        <v>137</v>
      </c>
      <c r="B6468">
        <v>324</v>
      </c>
      <c r="C6468" s="1">
        <v>45357</v>
      </c>
      <c r="D6468" s="1">
        <v>45338.416666666664</v>
      </c>
      <c r="E6468">
        <v>0.74</v>
      </c>
      <c r="F6468" t="s">
        <v>9</v>
      </c>
      <c r="G6468" t="s">
        <v>55</v>
      </c>
      <c r="H6468">
        <v>97112</v>
      </c>
      <c r="I6468" t="str" cm="1">
        <f t="array" ref="I6468">IFERROR(INDEX(scheduling_data!H:H,MATCH(B6468&amp;D6468,scheduling_data!D:D&amp;scheduling_data!A:A,0)),"")</f>
        <v>Breanna Grieco</v>
      </c>
      <c r="J6468" t="str">
        <f t="shared" si="303"/>
        <v>No</v>
      </c>
      <c r="K6468" t="str">
        <f t="shared" si="304"/>
        <v>32445338.4166666667Breanna Grieco</v>
      </c>
      <c r="L6468" t="str">
        <f t="shared" si="305"/>
        <v>No</v>
      </c>
    </row>
    <row r="6469" spans="1:12" x14ac:dyDescent="0.3">
      <c r="A6469" t="s">
        <v>137</v>
      </c>
      <c r="B6469">
        <v>324</v>
      </c>
      <c r="C6469" s="1">
        <v>45357</v>
      </c>
      <c r="D6469" s="1">
        <v>45338.416666666664</v>
      </c>
      <c r="E6469">
        <v>95.36</v>
      </c>
      <c r="F6469" t="s">
        <v>9</v>
      </c>
      <c r="G6469" t="s">
        <v>56</v>
      </c>
      <c r="H6469">
        <v>97112</v>
      </c>
      <c r="I6469" t="str" cm="1">
        <f t="array" ref="I6469">IFERROR(INDEX(scheduling_data!H:H,MATCH(B6469&amp;D6469,scheduling_data!D:D&amp;scheduling_data!A:A,0)),"")</f>
        <v>Breanna Grieco</v>
      </c>
      <c r="J6469" t="str">
        <f t="shared" si="303"/>
        <v>No</v>
      </c>
      <c r="K6469" t="str">
        <f t="shared" si="304"/>
        <v>32445338.4166666667Breanna Grieco</v>
      </c>
      <c r="L6469" t="str">
        <f t="shared" si="305"/>
        <v>No</v>
      </c>
    </row>
    <row r="6470" spans="1:12" x14ac:dyDescent="0.3">
      <c r="A6470" t="s">
        <v>137</v>
      </c>
      <c r="B6470">
        <v>324</v>
      </c>
      <c r="C6470" s="1">
        <v>45357</v>
      </c>
      <c r="D6470" s="1">
        <v>45338.416666666664</v>
      </c>
      <c r="E6470">
        <v>36.1</v>
      </c>
      <c r="F6470" t="s">
        <v>19</v>
      </c>
      <c r="G6470" t="s">
        <v>57</v>
      </c>
      <c r="H6470">
        <v>97112</v>
      </c>
      <c r="I6470" t="str" cm="1">
        <f t="array" ref="I6470">IFERROR(INDEX(scheduling_data!H:H,MATCH(B6470&amp;D6470,scheduling_data!D:D&amp;scheduling_data!A:A,0)),"")</f>
        <v>Breanna Grieco</v>
      </c>
      <c r="J6470" t="str">
        <f t="shared" si="303"/>
        <v>No</v>
      </c>
      <c r="K6470" t="str">
        <f t="shared" si="304"/>
        <v>32445338.4166666667Breanna Grieco</v>
      </c>
      <c r="L6470" t="str">
        <f t="shared" si="305"/>
        <v>Yes</v>
      </c>
    </row>
    <row r="6471" spans="1:12" x14ac:dyDescent="0.3">
      <c r="A6471" t="s">
        <v>137</v>
      </c>
      <c r="B6471">
        <v>324</v>
      </c>
      <c r="C6471" s="1">
        <v>45357</v>
      </c>
      <c r="D6471" s="1">
        <v>45338.416666666664</v>
      </c>
      <c r="E6471">
        <v>101.6</v>
      </c>
      <c r="F6471" t="s">
        <v>9</v>
      </c>
      <c r="G6471" t="s">
        <v>56</v>
      </c>
      <c r="H6471">
        <v>97110</v>
      </c>
      <c r="I6471" t="str" cm="1">
        <f t="array" ref="I6471">IFERROR(INDEX(scheduling_data!H:H,MATCH(B6471&amp;D6471,scheduling_data!D:D&amp;scheduling_data!A:A,0)),"")</f>
        <v>Breanna Grieco</v>
      </c>
      <c r="J6471" t="str">
        <f t="shared" si="303"/>
        <v>No</v>
      </c>
      <c r="K6471" t="str">
        <f t="shared" si="304"/>
        <v>32445338.4166666667Breanna Grieco</v>
      </c>
      <c r="L6471" t="str">
        <f t="shared" si="305"/>
        <v>No</v>
      </c>
    </row>
    <row r="6472" spans="1:12" x14ac:dyDescent="0.3">
      <c r="A6472" t="s">
        <v>137</v>
      </c>
      <c r="B6472">
        <v>324</v>
      </c>
      <c r="C6472" s="1">
        <v>45357</v>
      </c>
      <c r="D6472" s="1">
        <v>45338.416666666664</v>
      </c>
      <c r="E6472">
        <v>27.77</v>
      </c>
      <c r="F6472" t="s">
        <v>19</v>
      </c>
      <c r="G6472" t="s">
        <v>57</v>
      </c>
      <c r="H6472">
        <v>97110</v>
      </c>
      <c r="I6472" t="str" cm="1">
        <f t="array" ref="I6472">IFERROR(INDEX(scheduling_data!H:H,MATCH(B6472&amp;D6472,scheduling_data!D:D&amp;scheduling_data!A:A,0)),"")</f>
        <v>Breanna Grieco</v>
      </c>
      <c r="J6472" t="str">
        <f t="shared" si="303"/>
        <v>No</v>
      </c>
      <c r="K6472" t="str">
        <f t="shared" si="304"/>
        <v>32445338.4166666667Breanna Grieco</v>
      </c>
      <c r="L6472" t="str">
        <f t="shared" si="305"/>
        <v>Yes</v>
      </c>
    </row>
    <row r="6473" spans="1:12" x14ac:dyDescent="0.3">
      <c r="A6473" t="s">
        <v>137</v>
      </c>
      <c r="B6473">
        <v>324</v>
      </c>
      <c r="C6473" s="1">
        <v>45364</v>
      </c>
      <c r="D6473" s="1">
        <v>45341.416666666664</v>
      </c>
      <c r="E6473">
        <v>1.0900000000000001</v>
      </c>
      <c r="F6473" t="s">
        <v>9</v>
      </c>
      <c r="G6473" t="s">
        <v>55</v>
      </c>
      <c r="H6473">
        <v>97110</v>
      </c>
      <c r="I6473" t="str" cm="1">
        <f t="array" ref="I6473">IFERROR(INDEX(scheduling_data!H:H,MATCH(B6473&amp;D6473,scheduling_data!D:D&amp;scheduling_data!A:A,0)),"")</f>
        <v>James Allen</v>
      </c>
      <c r="J6473" t="str">
        <f t="shared" si="303"/>
        <v>No</v>
      </c>
      <c r="K6473" t="str">
        <f t="shared" si="304"/>
        <v>32445341.4166666667James Allen</v>
      </c>
      <c r="L6473" t="str">
        <f t="shared" si="305"/>
        <v>No</v>
      </c>
    </row>
    <row r="6474" spans="1:12" x14ac:dyDescent="0.3">
      <c r="A6474" t="s">
        <v>137</v>
      </c>
      <c r="B6474">
        <v>324</v>
      </c>
      <c r="C6474" s="1">
        <v>45364</v>
      </c>
      <c r="D6474" s="1">
        <v>45341.416666666664</v>
      </c>
      <c r="E6474">
        <v>11.72</v>
      </c>
      <c r="F6474" t="s">
        <v>9</v>
      </c>
      <c r="G6474" t="s">
        <v>54</v>
      </c>
      <c r="H6474">
        <v>97110</v>
      </c>
      <c r="I6474" t="str" cm="1">
        <f t="array" ref="I6474">IFERROR(INDEX(scheduling_data!H:H,MATCH(B6474&amp;D6474,scheduling_data!D:D&amp;scheduling_data!A:A,0)),"")</f>
        <v>James Allen</v>
      </c>
      <c r="J6474" t="str">
        <f t="shared" si="303"/>
        <v>No</v>
      </c>
      <c r="K6474" t="str">
        <f t="shared" si="304"/>
        <v>32445341.4166666667James Allen</v>
      </c>
      <c r="L6474" t="str">
        <f t="shared" si="305"/>
        <v>No</v>
      </c>
    </row>
    <row r="6475" spans="1:12" x14ac:dyDescent="0.3">
      <c r="A6475" t="s">
        <v>137</v>
      </c>
      <c r="B6475">
        <v>324</v>
      </c>
      <c r="C6475" s="1">
        <v>45364</v>
      </c>
      <c r="D6475" s="1">
        <v>45341.416666666664</v>
      </c>
      <c r="E6475">
        <v>144.9</v>
      </c>
      <c r="F6475" t="s">
        <v>9</v>
      </c>
      <c r="G6475" t="s">
        <v>56</v>
      </c>
      <c r="H6475">
        <v>97110</v>
      </c>
      <c r="I6475" t="str" cm="1">
        <f t="array" ref="I6475">IFERROR(INDEX(scheduling_data!H:H,MATCH(B6475&amp;D6475,scheduling_data!D:D&amp;scheduling_data!A:A,0)),"")</f>
        <v>James Allen</v>
      </c>
      <c r="J6475" t="str">
        <f t="shared" si="303"/>
        <v>No</v>
      </c>
      <c r="K6475" t="str">
        <f t="shared" si="304"/>
        <v>32445341.4166666667James Allen</v>
      </c>
      <c r="L6475" t="str">
        <f t="shared" si="305"/>
        <v>No</v>
      </c>
    </row>
    <row r="6476" spans="1:12" x14ac:dyDescent="0.3">
      <c r="A6476" t="s">
        <v>137</v>
      </c>
      <c r="B6476">
        <v>324</v>
      </c>
      <c r="C6476" s="1">
        <v>45364</v>
      </c>
      <c r="D6476" s="1">
        <v>45341.416666666664</v>
      </c>
      <c r="E6476">
        <v>53.61</v>
      </c>
      <c r="F6476" t="s">
        <v>19</v>
      </c>
      <c r="G6476" t="s">
        <v>57</v>
      </c>
      <c r="H6476">
        <v>97110</v>
      </c>
      <c r="I6476" t="str" cm="1">
        <f t="array" ref="I6476">IFERROR(INDEX(scheduling_data!H:H,MATCH(B6476&amp;D6476,scheduling_data!D:D&amp;scheduling_data!A:A,0)),"")</f>
        <v>James Allen</v>
      </c>
      <c r="J6476" t="str">
        <f t="shared" si="303"/>
        <v>No</v>
      </c>
      <c r="K6476" t="str">
        <f t="shared" si="304"/>
        <v>32445341.4166666667James Allen</v>
      </c>
      <c r="L6476" t="str">
        <f t="shared" si="305"/>
        <v>Yes</v>
      </c>
    </row>
    <row r="6477" spans="1:12" x14ac:dyDescent="0.3">
      <c r="A6477" t="s">
        <v>137</v>
      </c>
      <c r="B6477">
        <v>324</v>
      </c>
      <c r="C6477" s="1">
        <v>45364</v>
      </c>
      <c r="D6477" s="1">
        <v>45343.416666666664</v>
      </c>
      <c r="E6477">
        <v>69.95</v>
      </c>
      <c r="F6477" t="s">
        <v>19</v>
      </c>
      <c r="G6477" t="s">
        <v>57</v>
      </c>
      <c r="H6477">
        <v>97110</v>
      </c>
      <c r="I6477" t="str" cm="1">
        <f t="array" ref="I6477">IFERROR(INDEX(scheduling_data!H:H,MATCH(B6477&amp;D6477,scheduling_data!D:D&amp;scheduling_data!A:A,0)),"")</f>
        <v>James Allen</v>
      </c>
      <c r="J6477" t="str">
        <f t="shared" si="303"/>
        <v>No</v>
      </c>
      <c r="K6477" t="str">
        <f t="shared" si="304"/>
        <v>32445343.4166666667James Allen</v>
      </c>
      <c r="L6477" t="str">
        <f t="shared" si="305"/>
        <v>Yes</v>
      </c>
    </row>
    <row r="6478" spans="1:12" x14ac:dyDescent="0.3">
      <c r="A6478" t="s">
        <v>137</v>
      </c>
      <c r="B6478">
        <v>324</v>
      </c>
      <c r="C6478" s="1">
        <v>45364</v>
      </c>
      <c r="D6478" s="1">
        <v>45343.416666666664</v>
      </c>
      <c r="E6478">
        <v>17.579999999999998</v>
      </c>
      <c r="F6478" t="s">
        <v>9</v>
      </c>
      <c r="G6478" t="s">
        <v>54</v>
      </c>
      <c r="H6478">
        <v>97110</v>
      </c>
      <c r="I6478" t="str" cm="1">
        <f t="array" ref="I6478">IFERROR(INDEX(scheduling_data!H:H,MATCH(B6478&amp;D6478,scheduling_data!D:D&amp;scheduling_data!A:A,0)),"")</f>
        <v>James Allen</v>
      </c>
      <c r="J6478" t="str">
        <f t="shared" si="303"/>
        <v>No</v>
      </c>
      <c r="K6478" t="str">
        <f t="shared" si="304"/>
        <v>32445343.4166666667James Allen</v>
      </c>
      <c r="L6478" t="str">
        <f t="shared" si="305"/>
        <v>No</v>
      </c>
    </row>
    <row r="6479" spans="1:12" x14ac:dyDescent="0.3">
      <c r="A6479" t="s">
        <v>137</v>
      </c>
      <c r="B6479">
        <v>324</v>
      </c>
      <c r="C6479" s="1">
        <v>45364</v>
      </c>
      <c r="D6479" s="1">
        <v>45343.416666666664</v>
      </c>
      <c r="E6479">
        <v>193.2</v>
      </c>
      <c r="F6479" t="s">
        <v>9</v>
      </c>
      <c r="G6479" t="s">
        <v>56</v>
      </c>
      <c r="H6479">
        <v>97110</v>
      </c>
      <c r="I6479" t="str" cm="1">
        <f t="array" ref="I6479">IFERROR(INDEX(scheduling_data!H:H,MATCH(B6479&amp;D6479,scheduling_data!D:D&amp;scheduling_data!A:A,0)),"")</f>
        <v>James Allen</v>
      </c>
      <c r="J6479" t="str">
        <f t="shared" si="303"/>
        <v>No</v>
      </c>
      <c r="K6479" t="str">
        <f t="shared" si="304"/>
        <v>32445343.4166666667James Allen</v>
      </c>
      <c r="L6479" t="str">
        <f t="shared" si="305"/>
        <v>No</v>
      </c>
    </row>
    <row r="6480" spans="1:12" x14ac:dyDescent="0.3">
      <c r="A6480" t="s">
        <v>137</v>
      </c>
      <c r="B6480">
        <v>324</v>
      </c>
      <c r="C6480" s="1">
        <v>45364</v>
      </c>
      <c r="D6480" s="1">
        <v>45343.416666666664</v>
      </c>
      <c r="E6480">
        <v>1.43</v>
      </c>
      <c r="F6480" t="s">
        <v>9</v>
      </c>
      <c r="G6480" t="s">
        <v>55</v>
      </c>
      <c r="H6480">
        <v>97110</v>
      </c>
      <c r="I6480" t="str" cm="1">
        <f t="array" ref="I6480">IFERROR(INDEX(scheduling_data!H:H,MATCH(B6480&amp;D6480,scheduling_data!D:D&amp;scheduling_data!A:A,0)),"")</f>
        <v>James Allen</v>
      </c>
      <c r="J6480" t="str">
        <f t="shared" si="303"/>
        <v>No</v>
      </c>
      <c r="K6480" t="str">
        <f t="shared" si="304"/>
        <v>32445343.4166666667James Allen</v>
      </c>
      <c r="L6480" t="str">
        <f t="shared" si="305"/>
        <v>No</v>
      </c>
    </row>
    <row r="6481" spans="1:12" x14ac:dyDescent="0.3">
      <c r="A6481" t="s">
        <v>137</v>
      </c>
      <c r="B6481">
        <v>324</v>
      </c>
      <c r="C6481" s="1">
        <v>45364</v>
      </c>
      <c r="D6481" s="1">
        <v>45345.416666666664</v>
      </c>
      <c r="E6481">
        <v>69.95</v>
      </c>
      <c r="F6481" t="s">
        <v>19</v>
      </c>
      <c r="G6481" t="s">
        <v>57</v>
      </c>
      <c r="H6481">
        <v>97110</v>
      </c>
      <c r="I6481" t="str" cm="1">
        <f t="array" ref="I6481">IFERROR(INDEX(scheduling_data!H:H,MATCH(B6481&amp;D6481,scheduling_data!D:D&amp;scheduling_data!A:A,0)),"")</f>
        <v>James Allen</v>
      </c>
      <c r="J6481" t="str">
        <f t="shared" si="303"/>
        <v>No</v>
      </c>
      <c r="K6481" t="str">
        <f t="shared" si="304"/>
        <v>32445345.4166666667James Allen</v>
      </c>
      <c r="L6481" t="str">
        <f t="shared" si="305"/>
        <v>Yes</v>
      </c>
    </row>
    <row r="6482" spans="1:12" x14ac:dyDescent="0.3">
      <c r="A6482" t="s">
        <v>137</v>
      </c>
      <c r="B6482">
        <v>324</v>
      </c>
      <c r="C6482" s="1">
        <v>45364</v>
      </c>
      <c r="D6482" s="1">
        <v>45345.416666666664</v>
      </c>
      <c r="E6482">
        <v>193.2</v>
      </c>
      <c r="F6482" t="s">
        <v>9</v>
      </c>
      <c r="G6482" t="s">
        <v>56</v>
      </c>
      <c r="H6482">
        <v>97110</v>
      </c>
      <c r="I6482" t="str" cm="1">
        <f t="array" ref="I6482">IFERROR(INDEX(scheduling_data!H:H,MATCH(B6482&amp;D6482,scheduling_data!D:D&amp;scheduling_data!A:A,0)),"")</f>
        <v>James Allen</v>
      </c>
      <c r="J6482" t="str">
        <f t="shared" si="303"/>
        <v>No</v>
      </c>
      <c r="K6482" t="str">
        <f t="shared" si="304"/>
        <v>32445345.4166666667James Allen</v>
      </c>
      <c r="L6482" t="str">
        <f t="shared" si="305"/>
        <v>No</v>
      </c>
    </row>
    <row r="6483" spans="1:12" x14ac:dyDescent="0.3">
      <c r="A6483" t="s">
        <v>137</v>
      </c>
      <c r="B6483">
        <v>324</v>
      </c>
      <c r="C6483" s="1">
        <v>45364</v>
      </c>
      <c r="D6483" s="1">
        <v>45345.416666666664</v>
      </c>
      <c r="E6483">
        <v>1.43</v>
      </c>
      <c r="F6483" t="s">
        <v>9</v>
      </c>
      <c r="G6483" t="s">
        <v>55</v>
      </c>
      <c r="H6483">
        <v>97110</v>
      </c>
      <c r="I6483" t="str" cm="1">
        <f t="array" ref="I6483">IFERROR(INDEX(scheduling_data!H:H,MATCH(B6483&amp;D6483,scheduling_data!D:D&amp;scheduling_data!A:A,0)),"")</f>
        <v>James Allen</v>
      </c>
      <c r="J6483" t="str">
        <f t="shared" si="303"/>
        <v>No</v>
      </c>
      <c r="K6483" t="str">
        <f t="shared" si="304"/>
        <v>32445345.4166666667James Allen</v>
      </c>
      <c r="L6483" t="str">
        <f t="shared" si="305"/>
        <v>No</v>
      </c>
    </row>
    <row r="6484" spans="1:12" x14ac:dyDescent="0.3">
      <c r="A6484" t="s">
        <v>137</v>
      </c>
      <c r="B6484">
        <v>324</v>
      </c>
      <c r="C6484" s="1">
        <v>45364</v>
      </c>
      <c r="D6484" s="1">
        <v>45345.416666666664</v>
      </c>
      <c r="E6484">
        <v>17.579999999999998</v>
      </c>
      <c r="F6484" t="s">
        <v>9</v>
      </c>
      <c r="G6484" t="s">
        <v>54</v>
      </c>
      <c r="H6484">
        <v>97110</v>
      </c>
      <c r="I6484" t="str" cm="1">
        <f t="array" ref="I6484">IFERROR(INDEX(scheduling_data!H:H,MATCH(B6484&amp;D6484,scheduling_data!D:D&amp;scheduling_data!A:A,0)),"")</f>
        <v>James Allen</v>
      </c>
      <c r="J6484" t="str">
        <f t="shared" si="303"/>
        <v>No</v>
      </c>
      <c r="K6484" t="str">
        <f t="shared" si="304"/>
        <v>32445345.4166666667James Allen</v>
      </c>
      <c r="L6484" t="str">
        <f t="shared" si="305"/>
        <v>No</v>
      </c>
    </row>
    <row r="6485" spans="1:12" x14ac:dyDescent="0.3">
      <c r="A6485" t="s">
        <v>137</v>
      </c>
      <c r="B6485">
        <v>324</v>
      </c>
      <c r="C6485" s="1">
        <v>45371</v>
      </c>
      <c r="D6485" s="1">
        <v>45348.416666666664</v>
      </c>
      <c r="E6485">
        <v>69.95</v>
      </c>
      <c r="F6485" t="s">
        <v>19</v>
      </c>
      <c r="G6485" t="s">
        <v>57</v>
      </c>
      <c r="H6485">
        <v>97110</v>
      </c>
      <c r="I6485" t="str" cm="1">
        <f t="array" ref="I6485">IFERROR(INDEX(scheduling_data!H:H,MATCH(B6485&amp;D6485,scheduling_data!D:D&amp;scheduling_data!A:A,0)),"")</f>
        <v>James Allen</v>
      </c>
      <c r="J6485" t="str">
        <f t="shared" si="303"/>
        <v>No</v>
      </c>
      <c r="K6485" t="str">
        <f t="shared" si="304"/>
        <v>32445348.4166666667James Allen</v>
      </c>
      <c r="L6485" t="str">
        <f t="shared" si="305"/>
        <v>Yes</v>
      </c>
    </row>
    <row r="6486" spans="1:12" x14ac:dyDescent="0.3">
      <c r="A6486" t="s">
        <v>137</v>
      </c>
      <c r="B6486">
        <v>324</v>
      </c>
      <c r="C6486" s="1">
        <v>45371</v>
      </c>
      <c r="D6486" s="1">
        <v>45348.416666666664</v>
      </c>
      <c r="E6486">
        <v>17.579999999999998</v>
      </c>
      <c r="F6486" t="s">
        <v>9</v>
      </c>
      <c r="G6486" t="s">
        <v>54</v>
      </c>
      <c r="H6486">
        <v>97110</v>
      </c>
      <c r="I6486" t="str" cm="1">
        <f t="array" ref="I6486">IFERROR(INDEX(scheduling_data!H:H,MATCH(B6486&amp;D6486,scheduling_data!D:D&amp;scheduling_data!A:A,0)),"")</f>
        <v>James Allen</v>
      </c>
      <c r="J6486" t="str">
        <f t="shared" si="303"/>
        <v>No</v>
      </c>
      <c r="K6486" t="str">
        <f t="shared" si="304"/>
        <v>32445348.4166666667James Allen</v>
      </c>
      <c r="L6486" t="str">
        <f t="shared" si="305"/>
        <v>No</v>
      </c>
    </row>
    <row r="6487" spans="1:12" x14ac:dyDescent="0.3">
      <c r="A6487" t="s">
        <v>137</v>
      </c>
      <c r="B6487">
        <v>324</v>
      </c>
      <c r="C6487" s="1">
        <v>45371</v>
      </c>
      <c r="D6487" s="1">
        <v>45348.416666666664</v>
      </c>
      <c r="E6487">
        <v>1.43</v>
      </c>
      <c r="F6487" t="s">
        <v>9</v>
      </c>
      <c r="G6487" t="s">
        <v>55</v>
      </c>
      <c r="H6487">
        <v>97110</v>
      </c>
      <c r="I6487" t="str" cm="1">
        <f t="array" ref="I6487">IFERROR(INDEX(scheduling_data!H:H,MATCH(B6487&amp;D6487,scheduling_data!D:D&amp;scheduling_data!A:A,0)),"")</f>
        <v>James Allen</v>
      </c>
      <c r="J6487" t="str">
        <f t="shared" si="303"/>
        <v>No</v>
      </c>
      <c r="K6487" t="str">
        <f t="shared" si="304"/>
        <v>32445348.4166666667James Allen</v>
      </c>
      <c r="L6487" t="str">
        <f t="shared" si="305"/>
        <v>No</v>
      </c>
    </row>
    <row r="6488" spans="1:12" x14ac:dyDescent="0.3">
      <c r="A6488" t="s">
        <v>137</v>
      </c>
      <c r="B6488">
        <v>324</v>
      </c>
      <c r="C6488" s="1">
        <v>45371</v>
      </c>
      <c r="D6488" s="1">
        <v>45348.416666666664</v>
      </c>
      <c r="E6488">
        <v>193.2</v>
      </c>
      <c r="F6488" t="s">
        <v>9</v>
      </c>
      <c r="G6488" t="s">
        <v>56</v>
      </c>
      <c r="H6488">
        <v>97110</v>
      </c>
      <c r="I6488" t="str" cm="1">
        <f t="array" ref="I6488">IFERROR(INDEX(scheduling_data!H:H,MATCH(B6488&amp;D6488,scheduling_data!D:D&amp;scheduling_data!A:A,0)),"")</f>
        <v>James Allen</v>
      </c>
      <c r="J6488" t="str">
        <f t="shared" si="303"/>
        <v>No</v>
      </c>
      <c r="K6488" t="str">
        <f t="shared" si="304"/>
        <v>32445348.4166666667James Allen</v>
      </c>
      <c r="L6488" t="str">
        <f t="shared" si="305"/>
        <v>No</v>
      </c>
    </row>
    <row r="6489" spans="1:12" x14ac:dyDescent="0.3">
      <c r="A6489" t="s">
        <v>137</v>
      </c>
      <c r="B6489">
        <v>324</v>
      </c>
      <c r="C6489" s="1">
        <v>45371</v>
      </c>
      <c r="D6489" s="1">
        <v>45350.416666666664</v>
      </c>
      <c r="E6489">
        <v>5.86</v>
      </c>
      <c r="F6489" t="s">
        <v>9</v>
      </c>
      <c r="G6489" t="s">
        <v>54</v>
      </c>
      <c r="H6489">
        <v>97110</v>
      </c>
      <c r="I6489" t="str" cm="1">
        <f t="array" ref="I6489">IFERROR(INDEX(scheduling_data!H:H,MATCH(B6489&amp;D6489,scheduling_data!D:D&amp;scheduling_data!A:A,0)),"")</f>
        <v>James Allen</v>
      </c>
      <c r="J6489" t="str">
        <f t="shared" si="303"/>
        <v>No</v>
      </c>
      <c r="K6489" t="str">
        <f t="shared" si="304"/>
        <v>32445350.4166666667James Allen</v>
      </c>
      <c r="L6489" t="str">
        <f t="shared" si="305"/>
        <v>No</v>
      </c>
    </row>
    <row r="6490" spans="1:12" x14ac:dyDescent="0.3">
      <c r="A6490" t="s">
        <v>137</v>
      </c>
      <c r="B6490">
        <v>324</v>
      </c>
      <c r="C6490" s="1">
        <v>45371</v>
      </c>
      <c r="D6490" s="1">
        <v>45350.416666666664</v>
      </c>
      <c r="E6490">
        <v>0.76</v>
      </c>
      <c r="F6490" t="s">
        <v>9</v>
      </c>
      <c r="G6490" t="s">
        <v>55</v>
      </c>
      <c r="H6490">
        <v>97110</v>
      </c>
      <c r="I6490" t="str" cm="1">
        <f t="array" ref="I6490">IFERROR(INDEX(scheduling_data!H:H,MATCH(B6490&amp;D6490,scheduling_data!D:D&amp;scheduling_data!A:A,0)),"")</f>
        <v>James Allen</v>
      </c>
      <c r="J6490" t="str">
        <f t="shared" si="303"/>
        <v>No</v>
      </c>
      <c r="K6490" t="str">
        <f t="shared" si="304"/>
        <v>32445350.4166666667James Allen</v>
      </c>
      <c r="L6490" t="str">
        <f t="shared" si="305"/>
        <v>No</v>
      </c>
    </row>
    <row r="6491" spans="1:12" x14ac:dyDescent="0.3">
      <c r="A6491" t="s">
        <v>137</v>
      </c>
      <c r="B6491">
        <v>324</v>
      </c>
      <c r="C6491" s="1">
        <v>45371</v>
      </c>
      <c r="D6491" s="1">
        <v>45350.416666666664</v>
      </c>
      <c r="E6491">
        <v>96.6</v>
      </c>
      <c r="F6491" t="s">
        <v>9</v>
      </c>
      <c r="G6491" t="s">
        <v>56</v>
      </c>
      <c r="H6491">
        <v>97110</v>
      </c>
      <c r="I6491" t="str" cm="1">
        <f t="array" ref="I6491">IFERROR(INDEX(scheduling_data!H:H,MATCH(B6491&amp;D6491,scheduling_data!D:D&amp;scheduling_data!A:A,0)),"")</f>
        <v>James Allen</v>
      </c>
      <c r="J6491" t="str">
        <f t="shared" si="303"/>
        <v>No</v>
      </c>
      <c r="K6491" t="str">
        <f t="shared" si="304"/>
        <v>32445350.4166666667James Allen</v>
      </c>
      <c r="L6491" t="str">
        <f t="shared" si="305"/>
        <v>No</v>
      </c>
    </row>
    <row r="6492" spans="1:12" x14ac:dyDescent="0.3">
      <c r="A6492" t="s">
        <v>137</v>
      </c>
      <c r="B6492">
        <v>324</v>
      </c>
      <c r="C6492" s="1">
        <v>45371</v>
      </c>
      <c r="D6492" s="1">
        <v>45350.416666666664</v>
      </c>
      <c r="E6492">
        <v>37.270000000000003</v>
      </c>
      <c r="F6492" t="s">
        <v>19</v>
      </c>
      <c r="G6492" t="s">
        <v>57</v>
      </c>
      <c r="H6492">
        <v>97110</v>
      </c>
      <c r="I6492" t="str" cm="1">
        <f t="array" ref="I6492">IFERROR(INDEX(scheduling_data!H:H,MATCH(B6492&amp;D6492,scheduling_data!D:D&amp;scheduling_data!A:A,0)),"")</f>
        <v>James Allen</v>
      </c>
      <c r="J6492" t="str">
        <f t="shared" si="303"/>
        <v>No</v>
      </c>
      <c r="K6492" t="str">
        <f t="shared" si="304"/>
        <v>32445350.4166666667James Allen</v>
      </c>
      <c r="L6492" t="str">
        <f t="shared" si="305"/>
        <v>Yes</v>
      </c>
    </row>
    <row r="6493" spans="1:12" x14ac:dyDescent="0.3">
      <c r="A6493" t="s">
        <v>137</v>
      </c>
      <c r="B6493">
        <v>324</v>
      </c>
      <c r="C6493" s="1">
        <v>45352</v>
      </c>
      <c r="D6493" s="1">
        <v>45328.583333333336</v>
      </c>
      <c r="E6493">
        <v>58.67</v>
      </c>
      <c r="F6493" t="s">
        <v>9</v>
      </c>
      <c r="G6493" t="s">
        <v>56</v>
      </c>
      <c r="H6493">
        <v>97161</v>
      </c>
      <c r="I6493" t="str" cm="1">
        <f t="array" ref="I6493">IFERROR(INDEX(scheduling_data!H:H,MATCH(B6493&amp;D6493,scheduling_data!D:D&amp;scheduling_data!A:A,0)),"")</f>
        <v>James Allen</v>
      </c>
      <c r="J6493" t="str">
        <f t="shared" si="303"/>
        <v>No</v>
      </c>
      <c r="K6493" t="str">
        <f t="shared" si="304"/>
        <v>32445328.5833333333James Allen</v>
      </c>
      <c r="L6493" t="str">
        <f t="shared" si="305"/>
        <v>No</v>
      </c>
    </row>
    <row r="6494" spans="1:12" x14ac:dyDescent="0.3">
      <c r="A6494" t="s">
        <v>137</v>
      </c>
      <c r="B6494">
        <v>324</v>
      </c>
      <c r="C6494" s="1">
        <v>45352</v>
      </c>
      <c r="D6494" s="1">
        <v>45328.583333333336</v>
      </c>
      <c r="E6494">
        <v>17.579999999999998</v>
      </c>
      <c r="F6494" t="s">
        <v>9</v>
      </c>
      <c r="G6494" t="s">
        <v>54</v>
      </c>
      <c r="H6494">
        <v>97110</v>
      </c>
      <c r="I6494" t="str" cm="1">
        <f t="array" ref="I6494">IFERROR(INDEX(scheduling_data!H:H,MATCH(B6494&amp;D6494,scheduling_data!D:D&amp;scheduling_data!A:A,0)),"")</f>
        <v>James Allen</v>
      </c>
      <c r="J6494" t="str">
        <f t="shared" si="303"/>
        <v>No</v>
      </c>
      <c r="K6494" t="str">
        <f t="shared" si="304"/>
        <v>32445328.5833333333James Allen</v>
      </c>
      <c r="L6494" t="str">
        <f t="shared" si="305"/>
        <v>No</v>
      </c>
    </row>
    <row r="6495" spans="1:12" x14ac:dyDescent="0.3">
      <c r="A6495" t="s">
        <v>137</v>
      </c>
      <c r="B6495">
        <v>324</v>
      </c>
      <c r="C6495" s="1">
        <v>45352</v>
      </c>
      <c r="D6495" s="1">
        <v>45328.583333333336</v>
      </c>
      <c r="E6495">
        <v>38.549999999999997</v>
      </c>
      <c r="F6495" t="s">
        <v>19</v>
      </c>
      <c r="G6495" t="s">
        <v>57</v>
      </c>
      <c r="H6495">
        <v>97110</v>
      </c>
      <c r="I6495" t="str" cm="1">
        <f t="array" ref="I6495">IFERROR(INDEX(scheduling_data!H:H,MATCH(B6495&amp;D6495,scheduling_data!D:D&amp;scheduling_data!A:A,0)),"")</f>
        <v>James Allen</v>
      </c>
      <c r="J6495" t="str">
        <f t="shared" si="303"/>
        <v>No</v>
      </c>
      <c r="K6495" t="str">
        <f t="shared" si="304"/>
        <v>32445328.5833333333James Allen</v>
      </c>
      <c r="L6495" t="str">
        <f t="shared" si="305"/>
        <v>Yes</v>
      </c>
    </row>
    <row r="6496" spans="1:12" x14ac:dyDescent="0.3">
      <c r="A6496" t="s">
        <v>137</v>
      </c>
      <c r="B6496">
        <v>324</v>
      </c>
      <c r="C6496" s="1">
        <v>45352</v>
      </c>
      <c r="D6496" s="1">
        <v>45328.583333333336</v>
      </c>
      <c r="E6496">
        <v>144.9</v>
      </c>
      <c r="F6496" t="s">
        <v>9</v>
      </c>
      <c r="G6496" t="s">
        <v>56</v>
      </c>
      <c r="H6496">
        <v>97110</v>
      </c>
      <c r="I6496" t="str" cm="1">
        <f t="array" ref="I6496">IFERROR(INDEX(scheduling_data!H:H,MATCH(B6496&amp;D6496,scheduling_data!D:D&amp;scheduling_data!A:A,0)),"")</f>
        <v>James Allen</v>
      </c>
      <c r="J6496" t="str">
        <f t="shared" si="303"/>
        <v>No</v>
      </c>
      <c r="K6496" t="str">
        <f t="shared" si="304"/>
        <v>32445328.5833333333James Allen</v>
      </c>
      <c r="L6496" t="str">
        <f t="shared" si="305"/>
        <v>No</v>
      </c>
    </row>
    <row r="6497" spans="1:12" x14ac:dyDescent="0.3">
      <c r="A6497" t="s">
        <v>137</v>
      </c>
      <c r="B6497">
        <v>324</v>
      </c>
      <c r="C6497" s="1">
        <v>45352</v>
      </c>
      <c r="D6497" s="1">
        <v>45328.583333333336</v>
      </c>
      <c r="E6497">
        <v>0.79</v>
      </c>
      <c r="F6497" t="s">
        <v>9</v>
      </c>
      <c r="G6497" t="s">
        <v>55</v>
      </c>
      <c r="H6497">
        <v>97110</v>
      </c>
      <c r="I6497" t="str" cm="1">
        <f t="array" ref="I6497">IFERROR(INDEX(scheduling_data!H:H,MATCH(B6497&amp;D6497,scheduling_data!D:D&amp;scheduling_data!A:A,0)),"")</f>
        <v>James Allen</v>
      </c>
      <c r="J6497" t="str">
        <f t="shared" si="303"/>
        <v>No</v>
      </c>
      <c r="K6497" t="str">
        <f t="shared" si="304"/>
        <v>32445328.5833333333James Allen</v>
      </c>
      <c r="L6497" t="str">
        <f t="shared" si="305"/>
        <v>No</v>
      </c>
    </row>
    <row r="6498" spans="1:12" x14ac:dyDescent="0.3">
      <c r="A6498" t="s">
        <v>137</v>
      </c>
      <c r="B6498">
        <v>324</v>
      </c>
      <c r="C6498" s="1">
        <v>45352</v>
      </c>
      <c r="D6498" s="1">
        <v>45331.416666666664</v>
      </c>
      <c r="E6498">
        <v>5.86</v>
      </c>
      <c r="F6498" t="s">
        <v>9</v>
      </c>
      <c r="G6498" t="s">
        <v>54</v>
      </c>
      <c r="H6498">
        <v>97110</v>
      </c>
      <c r="I6498" t="str" cm="1">
        <f t="array" ref="I6498">IFERROR(INDEX(scheduling_data!H:H,MATCH(B6498&amp;D6498,scheduling_data!D:D&amp;scheduling_data!A:A,0)),"")</f>
        <v>Breanna Grieco</v>
      </c>
      <c r="J6498" t="str">
        <f t="shared" si="303"/>
        <v>No</v>
      </c>
      <c r="K6498" t="str">
        <f t="shared" si="304"/>
        <v>32445331.4166666667Breanna Grieco</v>
      </c>
      <c r="L6498" t="str">
        <f t="shared" si="305"/>
        <v>No</v>
      </c>
    </row>
    <row r="6499" spans="1:12" x14ac:dyDescent="0.3">
      <c r="A6499" t="s">
        <v>137</v>
      </c>
      <c r="B6499">
        <v>324</v>
      </c>
      <c r="C6499" s="1">
        <v>45352</v>
      </c>
      <c r="D6499" s="1">
        <v>45331.416666666664</v>
      </c>
      <c r="E6499">
        <v>0.65</v>
      </c>
      <c r="F6499" t="s">
        <v>9</v>
      </c>
      <c r="G6499" t="s">
        <v>55</v>
      </c>
      <c r="H6499">
        <v>97110</v>
      </c>
      <c r="I6499" t="str" cm="1">
        <f t="array" ref="I6499">IFERROR(INDEX(scheduling_data!H:H,MATCH(B6499&amp;D6499,scheduling_data!D:D&amp;scheduling_data!A:A,0)),"")</f>
        <v>Breanna Grieco</v>
      </c>
      <c r="J6499" t="str">
        <f t="shared" si="303"/>
        <v>No</v>
      </c>
      <c r="K6499" t="str">
        <f t="shared" si="304"/>
        <v>32445331.4166666667Breanna Grieco</v>
      </c>
      <c r="L6499" t="str">
        <f t="shared" si="305"/>
        <v>No</v>
      </c>
    </row>
    <row r="6500" spans="1:12" x14ac:dyDescent="0.3">
      <c r="A6500" t="s">
        <v>137</v>
      </c>
      <c r="B6500">
        <v>324</v>
      </c>
      <c r="C6500" s="1">
        <v>45352</v>
      </c>
      <c r="D6500" s="1">
        <v>45331.416666666664</v>
      </c>
      <c r="E6500">
        <v>102.3</v>
      </c>
      <c r="F6500" t="s">
        <v>9</v>
      </c>
      <c r="G6500" t="s">
        <v>56</v>
      </c>
      <c r="H6500">
        <v>97110</v>
      </c>
      <c r="I6500" t="str" cm="1">
        <f t="array" ref="I6500">IFERROR(INDEX(scheduling_data!H:H,MATCH(B6500&amp;D6500,scheduling_data!D:D&amp;scheduling_data!A:A,0)),"")</f>
        <v>Breanna Grieco</v>
      </c>
      <c r="J6500" t="str">
        <f t="shared" si="303"/>
        <v>No</v>
      </c>
      <c r="K6500" t="str">
        <f t="shared" si="304"/>
        <v>32445331.4166666667Breanna Grieco</v>
      </c>
      <c r="L6500" t="str">
        <f t="shared" si="305"/>
        <v>No</v>
      </c>
    </row>
    <row r="6501" spans="1:12" x14ac:dyDescent="0.3">
      <c r="A6501" t="s">
        <v>137</v>
      </c>
      <c r="B6501">
        <v>324</v>
      </c>
      <c r="C6501" s="1">
        <v>45352</v>
      </c>
      <c r="D6501" s="1">
        <v>45331.416666666664</v>
      </c>
      <c r="E6501">
        <v>31.68</v>
      </c>
      <c r="F6501" t="s">
        <v>19</v>
      </c>
      <c r="G6501" t="s">
        <v>57</v>
      </c>
      <c r="H6501">
        <v>97110</v>
      </c>
      <c r="I6501" t="str" cm="1">
        <f t="array" ref="I6501">IFERROR(INDEX(scheduling_data!H:H,MATCH(B6501&amp;D6501,scheduling_data!D:D&amp;scheduling_data!A:A,0)),"")</f>
        <v>Breanna Grieco</v>
      </c>
      <c r="J6501" t="str">
        <f t="shared" si="303"/>
        <v>No</v>
      </c>
      <c r="K6501" t="str">
        <f t="shared" si="304"/>
        <v>32445331.4166666667Breanna Grieco</v>
      </c>
      <c r="L6501" t="str">
        <f t="shared" si="305"/>
        <v>Yes</v>
      </c>
    </row>
    <row r="6502" spans="1:12" x14ac:dyDescent="0.3">
      <c r="A6502" t="s">
        <v>59</v>
      </c>
      <c r="B6502">
        <v>324</v>
      </c>
      <c r="C6502" s="1">
        <v>45362</v>
      </c>
      <c r="D6502" s="1">
        <v>45336.416666666664</v>
      </c>
      <c r="E6502">
        <v>9.51</v>
      </c>
      <c r="F6502" t="s">
        <v>19</v>
      </c>
      <c r="G6502" t="s">
        <v>60</v>
      </c>
      <c r="H6502">
        <v>97110</v>
      </c>
      <c r="I6502" t="str" cm="1">
        <f t="array" ref="I6502">IFERROR(INDEX(scheduling_data!H:H,MATCH(B6502&amp;D6502,scheduling_data!D:D&amp;scheduling_data!A:A,0)),"")</f>
        <v>James Allen</v>
      </c>
      <c r="J6502" t="str">
        <f t="shared" si="303"/>
        <v>No</v>
      </c>
      <c r="K6502" t="str">
        <f t="shared" si="304"/>
        <v>32445336.4166666667James Allen</v>
      </c>
      <c r="L6502" t="str">
        <f t="shared" si="305"/>
        <v>Yes</v>
      </c>
    </row>
    <row r="6503" spans="1:12" x14ac:dyDescent="0.3">
      <c r="A6503" t="s">
        <v>59</v>
      </c>
      <c r="B6503">
        <v>324</v>
      </c>
      <c r="C6503" s="1">
        <v>45362</v>
      </c>
      <c r="D6503" s="1">
        <v>45338.416666666664</v>
      </c>
      <c r="E6503">
        <v>8.34</v>
      </c>
      <c r="F6503" t="s">
        <v>19</v>
      </c>
      <c r="G6503" t="s">
        <v>60</v>
      </c>
      <c r="H6503">
        <v>97110</v>
      </c>
      <c r="I6503" t="str" cm="1">
        <f t="array" ref="I6503">IFERROR(INDEX(scheduling_data!H:H,MATCH(B6503&amp;D6503,scheduling_data!D:D&amp;scheduling_data!A:A,0)),"")</f>
        <v>Breanna Grieco</v>
      </c>
      <c r="J6503" t="str">
        <f t="shared" si="303"/>
        <v>No</v>
      </c>
      <c r="K6503" t="str">
        <f t="shared" si="304"/>
        <v>32445338.4166666667Breanna Grieco</v>
      </c>
      <c r="L6503" t="str">
        <f t="shared" si="305"/>
        <v>Yes</v>
      </c>
    </row>
    <row r="6504" spans="1:12" x14ac:dyDescent="0.3">
      <c r="A6504" t="s">
        <v>59</v>
      </c>
      <c r="B6504">
        <v>324</v>
      </c>
      <c r="C6504" s="1">
        <v>45362</v>
      </c>
      <c r="D6504" s="1">
        <v>45338.416666666664</v>
      </c>
      <c r="E6504">
        <v>10.83</v>
      </c>
      <c r="F6504" t="s">
        <v>19</v>
      </c>
      <c r="G6504" t="s">
        <v>60</v>
      </c>
      <c r="H6504">
        <v>97112</v>
      </c>
      <c r="I6504" t="str" cm="1">
        <f t="array" ref="I6504">IFERROR(INDEX(scheduling_data!H:H,MATCH(B6504&amp;D6504,scheduling_data!D:D&amp;scheduling_data!A:A,0)),"")</f>
        <v>Breanna Grieco</v>
      </c>
      <c r="J6504" t="str">
        <f t="shared" si="303"/>
        <v>No</v>
      </c>
      <c r="K6504" t="str">
        <f t="shared" si="304"/>
        <v>32445338.4166666667Breanna Grieco</v>
      </c>
      <c r="L6504" t="str">
        <f t="shared" si="305"/>
        <v>Yes</v>
      </c>
    </row>
    <row r="6505" spans="1:12" x14ac:dyDescent="0.3">
      <c r="A6505" t="s">
        <v>59</v>
      </c>
      <c r="B6505">
        <v>324</v>
      </c>
      <c r="C6505" s="1">
        <v>45369</v>
      </c>
      <c r="D6505" s="1">
        <v>45341.416666666664</v>
      </c>
      <c r="E6505">
        <v>13.68</v>
      </c>
      <c r="F6505" t="s">
        <v>19</v>
      </c>
      <c r="G6505" t="s">
        <v>60</v>
      </c>
      <c r="H6505">
        <v>97110</v>
      </c>
      <c r="I6505" t="str" cm="1">
        <f t="array" ref="I6505">IFERROR(INDEX(scheduling_data!H:H,MATCH(B6505&amp;D6505,scheduling_data!D:D&amp;scheduling_data!A:A,0)),"")</f>
        <v>James Allen</v>
      </c>
      <c r="J6505" t="str">
        <f t="shared" si="303"/>
        <v>No</v>
      </c>
      <c r="K6505" t="str">
        <f t="shared" si="304"/>
        <v>32445341.4166666667James Allen</v>
      </c>
      <c r="L6505" t="str">
        <f t="shared" si="305"/>
        <v>Yes</v>
      </c>
    </row>
    <row r="6506" spans="1:12" x14ac:dyDescent="0.3">
      <c r="A6506" t="s">
        <v>59</v>
      </c>
      <c r="B6506">
        <v>324</v>
      </c>
      <c r="C6506" s="1">
        <v>45369</v>
      </c>
      <c r="D6506" s="1">
        <v>45343.416666666664</v>
      </c>
      <c r="E6506">
        <v>17.84</v>
      </c>
      <c r="F6506" t="s">
        <v>19</v>
      </c>
      <c r="G6506" t="s">
        <v>60</v>
      </c>
      <c r="H6506">
        <v>97110</v>
      </c>
      <c r="I6506" t="str" cm="1">
        <f t="array" ref="I6506">IFERROR(INDEX(scheduling_data!H:H,MATCH(B6506&amp;D6506,scheduling_data!D:D&amp;scheduling_data!A:A,0)),"")</f>
        <v>James Allen</v>
      </c>
      <c r="J6506" t="str">
        <f t="shared" si="303"/>
        <v>No</v>
      </c>
      <c r="K6506" t="str">
        <f t="shared" si="304"/>
        <v>32445343.4166666667James Allen</v>
      </c>
      <c r="L6506" t="str">
        <f t="shared" si="305"/>
        <v>Yes</v>
      </c>
    </row>
    <row r="6507" spans="1:12" x14ac:dyDescent="0.3">
      <c r="A6507" t="s">
        <v>59</v>
      </c>
      <c r="B6507">
        <v>324</v>
      </c>
      <c r="C6507" s="1">
        <v>45369</v>
      </c>
      <c r="D6507" s="1">
        <v>45345.416666666664</v>
      </c>
      <c r="E6507">
        <v>17.84</v>
      </c>
      <c r="F6507" t="s">
        <v>19</v>
      </c>
      <c r="G6507" t="s">
        <v>60</v>
      </c>
      <c r="H6507">
        <v>97110</v>
      </c>
      <c r="I6507" t="str" cm="1">
        <f t="array" ref="I6507">IFERROR(INDEX(scheduling_data!H:H,MATCH(B6507&amp;D6507,scheduling_data!D:D&amp;scheduling_data!A:A,0)),"")</f>
        <v>James Allen</v>
      </c>
      <c r="J6507" t="str">
        <f t="shared" si="303"/>
        <v>No</v>
      </c>
      <c r="K6507" t="str">
        <f t="shared" si="304"/>
        <v>32445345.4166666667James Allen</v>
      </c>
      <c r="L6507" t="str">
        <f t="shared" si="305"/>
        <v>Yes</v>
      </c>
    </row>
    <row r="6508" spans="1:12" x14ac:dyDescent="0.3">
      <c r="A6508" t="s">
        <v>59</v>
      </c>
      <c r="B6508">
        <v>324</v>
      </c>
      <c r="C6508" s="1">
        <v>45378</v>
      </c>
      <c r="D6508" s="1">
        <v>45348.416666666664</v>
      </c>
      <c r="E6508">
        <v>17.84</v>
      </c>
      <c r="F6508" t="s">
        <v>19</v>
      </c>
      <c r="G6508" t="s">
        <v>60</v>
      </c>
      <c r="H6508">
        <v>97110</v>
      </c>
      <c r="I6508" t="str" cm="1">
        <f t="array" ref="I6508">IFERROR(INDEX(scheduling_data!H:H,MATCH(B6508&amp;D6508,scheduling_data!D:D&amp;scheduling_data!A:A,0)),"")</f>
        <v>James Allen</v>
      </c>
      <c r="J6508" t="str">
        <f t="shared" si="303"/>
        <v>No</v>
      </c>
      <c r="K6508" t="str">
        <f t="shared" si="304"/>
        <v>32445348.4166666667James Allen</v>
      </c>
      <c r="L6508" t="str">
        <f t="shared" si="305"/>
        <v>Yes</v>
      </c>
    </row>
    <row r="6509" spans="1:12" x14ac:dyDescent="0.3">
      <c r="A6509" t="s">
        <v>59</v>
      </c>
      <c r="B6509">
        <v>324</v>
      </c>
      <c r="C6509" s="1">
        <v>45376</v>
      </c>
      <c r="D6509" s="1">
        <v>45350.416666666664</v>
      </c>
      <c r="E6509">
        <v>9.51</v>
      </c>
      <c r="F6509" t="s">
        <v>19</v>
      </c>
      <c r="G6509" t="s">
        <v>60</v>
      </c>
      <c r="H6509">
        <v>97110</v>
      </c>
      <c r="I6509" t="str" cm="1">
        <f t="array" ref="I6509">IFERROR(INDEX(scheduling_data!H:H,MATCH(B6509&amp;D6509,scheduling_data!D:D&amp;scheduling_data!A:A,0)),"")</f>
        <v>James Allen</v>
      </c>
      <c r="J6509" t="str">
        <f t="shared" si="303"/>
        <v>No</v>
      </c>
      <c r="K6509" t="str">
        <f t="shared" si="304"/>
        <v>32445350.4166666667James Allen</v>
      </c>
      <c r="L6509" t="str">
        <f t="shared" si="305"/>
        <v>Yes</v>
      </c>
    </row>
    <row r="6510" spans="1:12" x14ac:dyDescent="0.3">
      <c r="A6510" t="s">
        <v>59</v>
      </c>
      <c r="B6510">
        <v>324</v>
      </c>
      <c r="C6510" s="1">
        <v>45356</v>
      </c>
      <c r="D6510" s="1">
        <v>45328.583333333336</v>
      </c>
      <c r="E6510">
        <v>91.33</v>
      </c>
      <c r="F6510" t="s">
        <v>19</v>
      </c>
      <c r="G6510" t="s">
        <v>60</v>
      </c>
      <c r="H6510">
        <v>97161</v>
      </c>
      <c r="I6510" t="str" cm="1">
        <f t="array" ref="I6510">IFERROR(INDEX(scheduling_data!H:H,MATCH(B6510&amp;D6510,scheduling_data!D:D&amp;scheduling_data!A:A,0)),"")</f>
        <v>James Allen</v>
      </c>
      <c r="J6510" t="str">
        <f t="shared" si="303"/>
        <v>No</v>
      </c>
      <c r="K6510" t="str">
        <f t="shared" si="304"/>
        <v>32445328.5833333333James Allen</v>
      </c>
      <c r="L6510" t="str">
        <f t="shared" si="305"/>
        <v>Yes</v>
      </c>
    </row>
    <row r="6511" spans="1:12" x14ac:dyDescent="0.3">
      <c r="A6511" t="s">
        <v>59</v>
      </c>
      <c r="B6511">
        <v>324</v>
      </c>
      <c r="C6511" s="1">
        <v>45356</v>
      </c>
      <c r="D6511" s="1">
        <v>45328.583333333336</v>
      </c>
      <c r="E6511">
        <v>23.18</v>
      </c>
      <c r="F6511" t="s">
        <v>19</v>
      </c>
      <c r="G6511" t="s">
        <v>60</v>
      </c>
      <c r="H6511">
        <v>97110</v>
      </c>
      <c r="I6511" t="str" cm="1">
        <f t="array" ref="I6511">IFERROR(INDEX(scheduling_data!H:H,MATCH(B6511&amp;D6511,scheduling_data!D:D&amp;scheduling_data!A:A,0)),"")</f>
        <v>James Allen</v>
      </c>
      <c r="J6511" t="str">
        <f t="shared" si="303"/>
        <v>No</v>
      </c>
      <c r="K6511" t="str">
        <f t="shared" si="304"/>
        <v>32445328.5833333333James Allen</v>
      </c>
      <c r="L6511" t="str">
        <f t="shared" si="305"/>
        <v>Yes</v>
      </c>
    </row>
    <row r="6512" spans="1:12" x14ac:dyDescent="0.3">
      <c r="A6512" t="s">
        <v>59</v>
      </c>
      <c r="B6512">
        <v>324</v>
      </c>
      <c r="C6512" s="1">
        <v>45357</v>
      </c>
      <c r="D6512" s="1">
        <v>45331.416666666664</v>
      </c>
      <c r="E6512">
        <v>9.51</v>
      </c>
      <c r="F6512" t="s">
        <v>19</v>
      </c>
      <c r="G6512" t="s">
        <v>60</v>
      </c>
      <c r="H6512">
        <v>97110</v>
      </c>
      <c r="I6512" t="str" cm="1">
        <f t="array" ref="I6512">IFERROR(INDEX(scheduling_data!H:H,MATCH(B6512&amp;D6512,scheduling_data!D:D&amp;scheduling_data!A:A,0)),"")</f>
        <v>Breanna Grieco</v>
      </c>
      <c r="J6512" t="str">
        <f t="shared" si="303"/>
        <v>No</v>
      </c>
      <c r="K6512" t="str">
        <f t="shared" si="304"/>
        <v>32445331.4166666667Breanna Grieco</v>
      </c>
      <c r="L6512" t="str">
        <f t="shared" si="305"/>
        <v>Yes</v>
      </c>
    </row>
    <row r="6513" spans="1:12" x14ac:dyDescent="0.3">
      <c r="A6513" t="s">
        <v>11</v>
      </c>
      <c r="B6513">
        <v>45</v>
      </c>
      <c r="C6513" s="1">
        <v>45372.334027777775</v>
      </c>
      <c r="D6513" s="1">
        <v>45349.291666666664</v>
      </c>
      <c r="E6513">
        <v>0.25</v>
      </c>
      <c r="F6513" t="s">
        <v>12</v>
      </c>
      <c r="I6513" t="str" cm="1">
        <f t="array" ref="I6513">IFERROR(INDEX(scheduling_data!H:H,MATCH(B6513&amp;D6513,scheduling_data!D:D&amp;scheduling_data!A:A,0)),"")</f>
        <v>Christian Litz</v>
      </c>
      <c r="J6513" t="str">
        <f t="shared" si="303"/>
        <v>No</v>
      </c>
      <c r="K6513" t="str">
        <f t="shared" si="304"/>
        <v>4545349.2916666667Christian Litz</v>
      </c>
      <c r="L6513" t="str">
        <f t="shared" si="305"/>
        <v>Yes</v>
      </c>
    </row>
    <row r="6514" spans="1:12" x14ac:dyDescent="0.3">
      <c r="A6514" t="s">
        <v>11</v>
      </c>
      <c r="B6514">
        <v>45</v>
      </c>
      <c r="C6514" s="1">
        <v>45377.335416666669</v>
      </c>
      <c r="D6514" s="1">
        <v>45349.291666666664</v>
      </c>
      <c r="E6514">
        <v>15.5</v>
      </c>
      <c r="F6514" t="s">
        <v>12</v>
      </c>
      <c r="I6514" t="str" cm="1">
        <f t="array" ref="I6514">IFERROR(INDEX(scheduling_data!H:H,MATCH(B6514&amp;D6514,scheduling_data!D:D&amp;scheduling_data!A:A,0)),"")</f>
        <v>Christian Litz</v>
      </c>
      <c r="J6514" t="str">
        <f t="shared" si="303"/>
        <v>No</v>
      </c>
      <c r="K6514" t="str">
        <f t="shared" si="304"/>
        <v>4545349.2916666667Christian Litz</v>
      </c>
      <c r="L6514" t="str">
        <f t="shared" si="305"/>
        <v>Yes</v>
      </c>
    </row>
    <row r="6515" spans="1:12" x14ac:dyDescent="0.3">
      <c r="A6515" t="s">
        <v>11</v>
      </c>
      <c r="B6515">
        <v>45</v>
      </c>
      <c r="C6515" s="1">
        <v>45377.335416666669</v>
      </c>
      <c r="D6515" s="1">
        <v>45351.291666666664</v>
      </c>
      <c r="E6515">
        <v>4.75</v>
      </c>
      <c r="F6515" t="s">
        <v>12</v>
      </c>
      <c r="I6515" t="str" cm="1">
        <f t="array" ref="I6515">IFERROR(INDEX(scheduling_data!H:H,MATCH(B6515&amp;D6515,scheduling_data!D:D&amp;scheduling_data!A:A,0)),"")</f>
        <v>Robert Crochet</v>
      </c>
      <c r="J6515" t="str">
        <f t="shared" si="303"/>
        <v>No</v>
      </c>
      <c r="K6515" t="str">
        <f t="shared" si="304"/>
        <v>4545351.2916666667Robert Crochet</v>
      </c>
      <c r="L6515" t="str">
        <f t="shared" si="305"/>
        <v>Yes</v>
      </c>
    </row>
    <row r="6516" spans="1:12" x14ac:dyDescent="0.3">
      <c r="A6516" t="s">
        <v>11</v>
      </c>
      <c r="B6516">
        <v>45</v>
      </c>
      <c r="C6516" s="1">
        <v>45379.334722222222</v>
      </c>
      <c r="D6516" s="1">
        <v>45351.291666666664</v>
      </c>
      <c r="E6516">
        <v>30.25</v>
      </c>
      <c r="F6516" t="s">
        <v>12</v>
      </c>
      <c r="I6516" t="str" cm="1">
        <f t="array" ref="I6516">IFERROR(INDEX(scheduling_data!H:H,MATCH(B6516&amp;D6516,scheduling_data!D:D&amp;scheduling_data!A:A,0)),"")</f>
        <v>Robert Crochet</v>
      </c>
      <c r="J6516" t="str">
        <f t="shared" si="303"/>
        <v>No</v>
      </c>
      <c r="K6516" t="str">
        <f t="shared" si="304"/>
        <v>4545351.2916666667Robert Crochet</v>
      </c>
      <c r="L6516" t="str">
        <f t="shared" si="305"/>
        <v>Yes</v>
      </c>
    </row>
    <row r="6517" spans="1:12" x14ac:dyDescent="0.3">
      <c r="A6517" t="s">
        <v>11</v>
      </c>
      <c r="B6517">
        <v>45</v>
      </c>
      <c r="C6517" s="1">
        <v>45372.334027777775</v>
      </c>
      <c r="D6517" s="1">
        <v>45330.333333333336</v>
      </c>
      <c r="E6517">
        <v>20</v>
      </c>
      <c r="F6517" t="s">
        <v>12</v>
      </c>
      <c r="I6517" t="str" cm="1">
        <f t="array" ref="I6517">IFERROR(INDEX(scheduling_data!H:H,MATCH(B6517&amp;D6517,scheduling_data!D:D&amp;scheduling_data!A:A,0)),"")</f>
        <v>Robert Crochet</v>
      </c>
      <c r="J6517" t="str">
        <f t="shared" si="303"/>
        <v>No</v>
      </c>
      <c r="K6517" t="str">
        <f t="shared" si="304"/>
        <v>4545330.3333333333Robert Crochet</v>
      </c>
      <c r="L6517" t="str">
        <f t="shared" si="305"/>
        <v>Yes</v>
      </c>
    </row>
    <row r="6518" spans="1:12" x14ac:dyDescent="0.3">
      <c r="A6518" t="s">
        <v>80</v>
      </c>
      <c r="B6518">
        <v>46</v>
      </c>
      <c r="C6518" s="1">
        <v>45380</v>
      </c>
      <c r="D6518" s="1">
        <v>45337.729166666664</v>
      </c>
      <c r="E6518">
        <v>7.81</v>
      </c>
      <c r="F6518" t="s">
        <v>19</v>
      </c>
      <c r="G6518" t="s">
        <v>51</v>
      </c>
      <c r="H6518">
        <v>92507</v>
      </c>
      <c r="I6518" t="str" cm="1">
        <f t="array" ref="I6518">IFERROR(INDEX(scheduling_data!H:H,MATCH(B6518&amp;D6518,scheduling_data!D:D&amp;scheduling_data!A:A,0)),"")</f>
        <v>D'Anna Pullen</v>
      </c>
      <c r="J6518" t="str">
        <f t="shared" si="303"/>
        <v>No</v>
      </c>
      <c r="K6518" t="str">
        <f t="shared" si="304"/>
        <v>4645337.7291666667D'Anna Pullen</v>
      </c>
      <c r="L6518" t="str">
        <f t="shared" si="305"/>
        <v>Yes</v>
      </c>
    </row>
    <row r="6519" spans="1:12" x14ac:dyDescent="0.3">
      <c r="A6519" t="s">
        <v>80</v>
      </c>
      <c r="B6519">
        <v>46</v>
      </c>
      <c r="C6519" s="1">
        <v>45380</v>
      </c>
      <c r="D6519" s="1">
        <v>45337.729166666664</v>
      </c>
      <c r="E6519">
        <v>2.19</v>
      </c>
      <c r="F6519" t="s">
        <v>9</v>
      </c>
      <c r="G6519" t="s">
        <v>52</v>
      </c>
      <c r="H6519">
        <v>92507</v>
      </c>
      <c r="I6519" t="str" cm="1">
        <f t="array" ref="I6519">IFERROR(INDEX(scheduling_data!H:H,MATCH(B6519&amp;D6519,scheduling_data!D:D&amp;scheduling_data!A:A,0)),"")</f>
        <v>D'Anna Pullen</v>
      </c>
      <c r="J6519" t="str">
        <f t="shared" si="303"/>
        <v>No</v>
      </c>
      <c r="K6519" t="str">
        <f t="shared" si="304"/>
        <v>4645337.7291666667D'Anna Pullen</v>
      </c>
      <c r="L6519" t="str">
        <f t="shared" si="305"/>
        <v>No</v>
      </c>
    </row>
    <row r="6520" spans="1:12" x14ac:dyDescent="0.3">
      <c r="A6520" t="s">
        <v>80</v>
      </c>
      <c r="B6520">
        <v>46</v>
      </c>
      <c r="C6520" s="1">
        <v>45380</v>
      </c>
      <c r="D6520" s="1">
        <v>45330.729166666664</v>
      </c>
      <c r="E6520">
        <v>7.81</v>
      </c>
      <c r="F6520" t="s">
        <v>19</v>
      </c>
      <c r="G6520" t="s">
        <v>51</v>
      </c>
      <c r="H6520">
        <v>92507</v>
      </c>
      <c r="I6520" t="str" cm="1">
        <f t="array" ref="I6520">IFERROR(INDEX(scheduling_data!H:H,MATCH(B6520&amp;D6520,scheduling_data!D:D&amp;scheduling_data!A:A,0)),"")</f>
        <v>D'Anna Pullen</v>
      </c>
      <c r="J6520" t="str">
        <f t="shared" si="303"/>
        <v>No</v>
      </c>
      <c r="K6520" t="str">
        <f t="shared" si="304"/>
        <v>4645330.7291666667D'Anna Pullen</v>
      </c>
      <c r="L6520" t="str">
        <f t="shared" si="305"/>
        <v>Yes</v>
      </c>
    </row>
    <row r="6521" spans="1:12" x14ac:dyDescent="0.3">
      <c r="A6521" t="s">
        <v>80</v>
      </c>
      <c r="B6521">
        <v>46</v>
      </c>
      <c r="C6521" s="1">
        <v>45380</v>
      </c>
      <c r="D6521" s="1">
        <v>45330.729166666664</v>
      </c>
      <c r="E6521">
        <v>2.19</v>
      </c>
      <c r="F6521" t="s">
        <v>9</v>
      </c>
      <c r="G6521" t="s">
        <v>52</v>
      </c>
      <c r="H6521">
        <v>92507</v>
      </c>
      <c r="I6521" t="str" cm="1">
        <f t="array" ref="I6521">IFERROR(INDEX(scheduling_data!H:H,MATCH(B6521&amp;D6521,scheduling_data!D:D&amp;scheduling_data!A:A,0)),"")</f>
        <v>D'Anna Pullen</v>
      </c>
      <c r="J6521" t="str">
        <f t="shared" si="303"/>
        <v>No</v>
      </c>
      <c r="K6521" t="str">
        <f t="shared" si="304"/>
        <v>4645330.7291666667D'Anna Pullen</v>
      </c>
      <c r="L6521" t="str">
        <f t="shared" si="305"/>
        <v>No</v>
      </c>
    </row>
    <row r="6522" spans="1:12" x14ac:dyDescent="0.3">
      <c r="A6522" t="s">
        <v>232</v>
      </c>
      <c r="B6522">
        <v>46</v>
      </c>
      <c r="C6522" s="1">
        <v>45352</v>
      </c>
      <c r="D6522" s="1">
        <v>45323.729166666664</v>
      </c>
      <c r="E6522">
        <v>83</v>
      </c>
      <c r="F6522" t="s">
        <v>9</v>
      </c>
      <c r="G6522" t="s">
        <v>169</v>
      </c>
      <c r="H6522">
        <v>92507</v>
      </c>
      <c r="I6522" t="str" cm="1">
        <f t="array" ref="I6522">IFERROR(INDEX(scheduling_data!H:H,MATCH(B6522&amp;D6522,scheduling_data!D:D&amp;scheduling_data!A:A,0)),"")</f>
        <v>D'Anna Pullen</v>
      </c>
      <c r="J6522" t="str">
        <f t="shared" si="303"/>
        <v>No</v>
      </c>
      <c r="K6522" t="str">
        <f t="shared" si="304"/>
        <v>4645323.7291666667D'Anna Pullen</v>
      </c>
      <c r="L6522" t="str">
        <f t="shared" si="305"/>
        <v>No</v>
      </c>
    </row>
    <row r="6523" spans="1:12" x14ac:dyDescent="0.3">
      <c r="A6523" t="s">
        <v>232</v>
      </c>
      <c r="B6523">
        <v>46</v>
      </c>
      <c r="C6523" s="1">
        <v>45352</v>
      </c>
      <c r="D6523" s="1">
        <v>45323.729166666664</v>
      </c>
      <c r="E6523">
        <v>57</v>
      </c>
      <c r="F6523" t="s">
        <v>19</v>
      </c>
      <c r="G6523" t="s">
        <v>170</v>
      </c>
      <c r="H6523">
        <v>92507</v>
      </c>
      <c r="I6523" t="str" cm="1">
        <f t="array" ref="I6523">IFERROR(INDEX(scheduling_data!H:H,MATCH(B6523&amp;D6523,scheduling_data!D:D&amp;scheduling_data!A:A,0)),"")</f>
        <v>D'Anna Pullen</v>
      </c>
      <c r="J6523" t="str">
        <f t="shared" si="303"/>
        <v>No</v>
      </c>
      <c r="K6523" t="str">
        <f t="shared" si="304"/>
        <v>4645323.7291666667D'Anna Pullen</v>
      </c>
      <c r="L6523" t="str">
        <f t="shared" si="305"/>
        <v>Yes</v>
      </c>
    </row>
    <row r="6524" spans="1:12" x14ac:dyDescent="0.3">
      <c r="A6524" t="s">
        <v>232</v>
      </c>
      <c r="B6524">
        <v>46</v>
      </c>
      <c r="C6524" s="1">
        <v>45366</v>
      </c>
      <c r="D6524" s="1">
        <v>45337.729166666664</v>
      </c>
      <c r="E6524">
        <v>83</v>
      </c>
      <c r="F6524" t="s">
        <v>9</v>
      </c>
      <c r="G6524" t="s">
        <v>169</v>
      </c>
      <c r="H6524">
        <v>92507</v>
      </c>
      <c r="I6524" t="str" cm="1">
        <f t="array" ref="I6524">IFERROR(INDEX(scheduling_data!H:H,MATCH(B6524&amp;D6524,scheduling_data!D:D&amp;scheduling_data!A:A,0)),"")</f>
        <v>D'Anna Pullen</v>
      </c>
      <c r="J6524" t="str">
        <f t="shared" si="303"/>
        <v>No</v>
      </c>
      <c r="K6524" t="str">
        <f t="shared" si="304"/>
        <v>4645337.7291666667D'Anna Pullen</v>
      </c>
      <c r="L6524" t="str">
        <f t="shared" si="305"/>
        <v>No</v>
      </c>
    </row>
    <row r="6525" spans="1:12" x14ac:dyDescent="0.3">
      <c r="A6525" t="s">
        <v>232</v>
      </c>
      <c r="B6525">
        <v>46</v>
      </c>
      <c r="C6525" s="1">
        <v>45366</v>
      </c>
      <c r="D6525" s="1">
        <v>45337.729166666664</v>
      </c>
      <c r="E6525">
        <v>57</v>
      </c>
      <c r="F6525" t="s">
        <v>19</v>
      </c>
      <c r="G6525" t="s">
        <v>170</v>
      </c>
      <c r="H6525">
        <v>92507</v>
      </c>
      <c r="I6525" t="str" cm="1">
        <f t="array" ref="I6525">IFERROR(INDEX(scheduling_data!H:H,MATCH(B6525&amp;D6525,scheduling_data!D:D&amp;scheduling_data!A:A,0)),"")</f>
        <v>D'Anna Pullen</v>
      </c>
      <c r="J6525" t="str">
        <f t="shared" si="303"/>
        <v>No</v>
      </c>
      <c r="K6525" t="str">
        <f t="shared" si="304"/>
        <v>4645337.7291666667D'Anna Pullen</v>
      </c>
      <c r="L6525" t="str">
        <f t="shared" si="305"/>
        <v>Yes</v>
      </c>
    </row>
    <row r="6526" spans="1:12" x14ac:dyDescent="0.3">
      <c r="A6526" t="s">
        <v>232</v>
      </c>
      <c r="B6526">
        <v>46</v>
      </c>
      <c r="C6526" s="1">
        <v>45359</v>
      </c>
      <c r="D6526" s="1">
        <v>45330.729166666664</v>
      </c>
      <c r="E6526">
        <v>57</v>
      </c>
      <c r="F6526" t="s">
        <v>19</v>
      </c>
      <c r="G6526" t="s">
        <v>170</v>
      </c>
      <c r="H6526">
        <v>92507</v>
      </c>
      <c r="I6526" t="str" cm="1">
        <f t="array" ref="I6526">IFERROR(INDEX(scheduling_data!H:H,MATCH(B6526&amp;D6526,scheduling_data!D:D&amp;scheduling_data!A:A,0)),"")</f>
        <v>D'Anna Pullen</v>
      </c>
      <c r="J6526" t="str">
        <f t="shared" si="303"/>
        <v>No</v>
      </c>
      <c r="K6526" t="str">
        <f t="shared" si="304"/>
        <v>4645330.7291666667D'Anna Pullen</v>
      </c>
      <c r="L6526" t="str">
        <f t="shared" si="305"/>
        <v>Yes</v>
      </c>
    </row>
    <row r="6527" spans="1:12" x14ac:dyDescent="0.3">
      <c r="A6527" t="s">
        <v>232</v>
      </c>
      <c r="B6527">
        <v>46</v>
      </c>
      <c r="C6527" s="1">
        <v>45359</v>
      </c>
      <c r="D6527" s="1">
        <v>45330.729166666664</v>
      </c>
      <c r="E6527">
        <v>83</v>
      </c>
      <c r="F6527" t="s">
        <v>9</v>
      </c>
      <c r="G6527" t="s">
        <v>169</v>
      </c>
      <c r="H6527">
        <v>92507</v>
      </c>
      <c r="I6527" t="str" cm="1">
        <f t="array" ref="I6527">IFERROR(INDEX(scheduling_data!H:H,MATCH(B6527&amp;D6527,scheduling_data!D:D&amp;scheduling_data!A:A,0)),"")</f>
        <v>D'Anna Pullen</v>
      </c>
      <c r="J6527" t="str">
        <f t="shared" si="303"/>
        <v>No</v>
      </c>
      <c r="K6527" t="str">
        <f t="shared" si="304"/>
        <v>4645330.7291666667D'Anna Pullen</v>
      </c>
      <c r="L6527" t="str">
        <f t="shared" si="305"/>
        <v>No</v>
      </c>
    </row>
    <row r="6528" spans="1:12" x14ac:dyDescent="0.3">
      <c r="A6528" t="s">
        <v>245</v>
      </c>
      <c r="B6528">
        <v>230</v>
      </c>
      <c r="C6528" s="1">
        <v>45357</v>
      </c>
      <c r="D6528" s="1">
        <v>45343.395833333336</v>
      </c>
      <c r="E6528">
        <v>34</v>
      </c>
      <c r="F6528" t="s">
        <v>9</v>
      </c>
      <c r="G6528" t="s">
        <v>353</v>
      </c>
      <c r="H6528">
        <v>97112</v>
      </c>
      <c r="I6528" t="str" cm="1">
        <f t="array" ref="I6528">IFERROR(INDEX(scheduling_data!H:H,MATCH(B6528&amp;D6528,scheduling_data!D:D&amp;scheduling_data!A:A,0)),"")</f>
        <v>Christian Litz</v>
      </c>
      <c r="J6528" t="str">
        <f t="shared" si="303"/>
        <v>No</v>
      </c>
      <c r="K6528" t="str">
        <f t="shared" si="304"/>
        <v>23045343.3958333333Christian Litz</v>
      </c>
      <c r="L6528" t="str">
        <f t="shared" si="305"/>
        <v>No</v>
      </c>
    </row>
    <row r="6529" spans="1:12" x14ac:dyDescent="0.3">
      <c r="A6529" t="s">
        <v>245</v>
      </c>
      <c r="B6529">
        <v>230</v>
      </c>
      <c r="C6529" s="1">
        <v>45357</v>
      </c>
      <c r="D6529" s="1">
        <v>45343.395833333336</v>
      </c>
      <c r="E6529">
        <v>16</v>
      </c>
      <c r="F6529" t="s">
        <v>19</v>
      </c>
      <c r="G6529" t="s">
        <v>352</v>
      </c>
      <c r="H6529">
        <v>97112</v>
      </c>
      <c r="I6529" t="str" cm="1">
        <f t="array" ref="I6529">IFERROR(INDEX(scheduling_data!H:H,MATCH(B6529&amp;D6529,scheduling_data!D:D&amp;scheduling_data!A:A,0)),"")</f>
        <v>Christian Litz</v>
      </c>
      <c r="J6529" t="str">
        <f t="shared" si="303"/>
        <v>No</v>
      </c>
      <c r="K6529" t="str">
        <f t="shared" si="304"/>
        <v>23045343.3958333333Christian Litz</v>
      </c>
      <c r="L6529" t="str">
        <f t="shared" si="305"/>
        <v>Yes</v>
      </c>
    </row>
    <row r="6530" spans="1:12" x14ac:dyDescent="0.3">
      <c r="A6530" t="s">
        <v>245</v>
      </c>
      <c r="B6530">
        <v>230</v>
      </c>
      <c r="C6530" s="1">
        <v>45357</v>
      </c>
      <c r="D6530" s="1">
        <v>45343.395833333336</v>
      </c>
      <c r="E6530">
        <v>34</v>
      </c>
      <c r="F6530" t="s">
        <v>9</v>
      </c>
      <c r="G6530" t="s">
        <v>353</v>
      </c>
      <c r="H6530">
        <v>97140</v>
      </c>
      <c r="I6530" t="str" cm="1">
        <f t="array" ref="I6530">IFERROR(INDEX(scheduling_data!H:H,MATCH(B6530&amp;D6530,scheduling_data!D:D&amp;scheduling_data!A:A,0)),"")</f>
        <v>Christian Litz</v>
      </c>
      <c r="J6530" t="str">
        <f t="shared" si="303"/>
        <v>No</v>
      </c>
      <c r="K6530" t="str">
        <f t="shared" si="304"/>
        <v>23045343.3958333333Christian Litz</v>
      </c>
      <c r="L6530" t="str">
        <f t="shared" si="305"/>
        <v>No</v>
      </c>
    </row>
    <row r="6531" spans="1:12" x14ac:dyDescent="0.3">
      <c r="A6531" t="s">
        <v>245</v>
      </c>
      <c r="B6531">
        <v>230</v>
      </c>
      <c r="C6531" s="1">
        <v>45357</v>
      </c>
      <c r="D6531" s="1">
        <v>45343.395833333336</v>
      </c>
      <c r="E6531">
        <v>41</v>
      </c>
      <c r="F6531" t="s">
        <v>19</v>
      </c>
      <c r="G6531" t="s">
        <v>352</v>
      </c>
      <c r="H6531">
        <v>97140</v>
      </c>
      <c r="I6531" t="str" cm="1">
        <f t="array" ref="I6531">IFERROR(INDEX(scheduling_data!H:H,MATCH(B6531&amp;D6531,scheduling_data!D:D&amp;scheduling_data!A:A,0)),"")</f>
        <v>Christian Litz</v>
      </c>
      <c r="J6531" t="str">
        <f t="shared" ref="J6531:J6594" si="306">IF(I6531="", "Yes", "No")</f>
        <v>No</v>
      </c>
      <c r="K6531" t="str">
        <f t="shared" ref="K6531:K6594" si="307">IF(I6531="",B6531&amp;D6531,B6531&amp;D6531&amp;I6531)</f>
        <v>23045343.3958333333Christian Litz</v>
      </c>
      <c r="L6531" t="str">
        <f t="shared" ref="L6531:L6594" si="308">IF(OR(F6531="Cash", F6531="Check", F6531="EFT", F6531="Credit Card", F6531="Visa", F6531="Mastercard", F6531="AMEX"), "Yes", "No")</f>
        <v>Yes</v>
      </c>
    </row>
    <row r="6532" spans="1:12" x14ac:dyDescent="0.3">
      <c r="A6532" t="s">
        <v>245</v>
      </c>
      <c r="B6532">
        <v>230</v>
      </c>
      <c r="C6532" s="1">
        <v>45357</v>
      </c>
      <c r="D6532" s="1">
        <v>45348.375</v>
      </c>
      <c r="E6532">
        <v>57</v>
      </c>
      <c r="F6532" t="s">
        <v>19</v>
      </c>
      <c r="G6532" t="s">
        <v>352</v>
      </c>
      <c r="H6532">
        <v>97112</v>
      </c>
      <c r="I6532" t="str" cm="1">
        <f t="array" ref="I6532">IFERROR(INDEX(scheduling_data!H:H,MATCH(B6532&amp;D6532,scheduling_data!D:D&amp;scheduling_data!A:A,0)),"")</f>
        <v>Christian Litz</v>
      </c>
      <c r="J6532" t="str">
        <f t="shared" si="306"/>
        <v>No</v>
      </c>
      <c r="K6532" t="str">
        <f t="shared" si="307"/>
        <v>23045348.375Christian Litz</v>
      </c>
      <c r="L6532" t="str">
        <f t="shared" si="308"/>
        <v>Yes</v>
      </c>
    </row>
    <row r="6533" spans="1:12" x14ac:dyDescent="0.3">
      <c r="A6533" t="s">
        <v>245</v>
      </c>
      <c r="B6533">
        <v>230</v>
      </c>
      <c r="C6533" s="1">
        <v>45357</v>
      </c>
      <c r="D6533" s="1">
        <v>45348.375</v>
      </c>
      <c r="E6533">
        <v>68</v>
      </c>
      <c r="F6533" t="s">
        <v>9</v>
      </c>
      <c r="G6533" t="s">
        <v>353</v>
      </c>
      <c r="H6533">
        <v>97112</v>
      </c>
      <c r="I6533" t="str" cm="1">
        <f t="array" ref="I6533">IFERROR(INDEX(scheduling_data!H:H,MATCH(B6533&amp;D6533,scheduling_data!D:D&amp;scheduling_data!A:A,0)),"")</f>
        <v>Christian Litz</v>
      </c>
      <c r="J6533" t="str">
        <f t="shared" si="306"/>
        <v>No</v>
      </c>
      <c r="K6533" t="str">
        <f t="shared" si="307"/>
        <v>23045348.375Christian Litz</v>
      </c>
      <c r="L6533" t="str">
        <f t="shared" si="308"/>
        <v>No</v>
      </c>
    </row>
    <row r="6534" spans="1:12" x14ac:dyDescent="0.3">
      <c r="A6534" t="s">
        <v>17</v>
      </c>
      <c r="B6534">
        <v>231</v>
      </c>
      <c r="C6534" s="1">
        <v>45358</v>
      </c>
      <c r="D6534" s="1">
        <v>45323.333333333336</v>
      </c>
      <c r="E6534">
        <v>56.78</v>
      </c>
      <c r="F6534" t="s">
        <v>19</v>
      </c>
      <c r="G6534" t="s">
        <v>20</v>
      </c>
      <c r="H6534">
        <v>97112</v>
      </c>
      <c r="I6534" t="str" cm="1">
        <f t="array" ref="I6534">IFERROR(INDEX(scheduling_data!H:H,MATCH(B6534&amp;D6534,scheduling_data!D:D&amp;scheduling_data!A:A,0)),"")</f>
        <v>Carolyn Simpson</v>
      </c>
      <c r="J6534" t="str">
        <f t="shared" si="306"/>
        <v>No</v>
      </c>
      <c r="K6534" t="str">
        <f t="shared" si="307"/>
        <v>23145323.3333333333Carolyn Simpson</v>
      </c>
      <c r="L6534" t="str">
        <f t="shared" si="308"/>
        <v>Yes</v>
      </c>
    </row>
    <row r="6535" spans="1:12" x14ac:dyDescent="0.3">
      <c r="A6535" t="s">
        <v>17</v>
      </c>
      <c r="B6535">
        <v>231</v>
      </c>
      <c r="C6535" s="1">
        <v>45358</v>
      </c>
      <c r="D6535" s="1">
        <v>45323.333333333336</v>
      </c>
      <c r="E6535">
        <v>93.22</v>
      </c>
      <c r="F6535" t="s">
        <v>9</v>
      </c>
      <c r="G6535" t="s">
        <v>18</v>
      </c>
      <c r="H6535">
        <v>97112</v>
      </c>
      <c r="I6535" t="str" cm="1">
        <f t="array" ref="I6535">IFERROR(INDEX(scheduling_data!H:H,MATCH(B6535&amp;D6535,scheduling_data!D:D&amp;scheduling_data!A:A,0)),"")</f>
        <v>Carolyn Simpson</v>
      </c>
      <c r="J6535" t="str">
        <f t="shared" si="306"/>
        <v>No</v>
      </c>
      <c r="K6535" t="str">
        <f t="shared" si="307"/>
        <v>23145323.3333333333Carolyn Simpson</v>
      </c>
      <c r="L6535" t="str">
        <f t="shared" si="308"/>
        <v>No</v>
      </c>
    </row>
    <row r="6536" spans="1:12" x14ac:dyDescent="0.3">
      <c r="A6536" t="s">
        <v>17</v>
      </c>
      <c r="B6536">
        <v>231</v>
      </c>
      <c r="C6536" s="1">
        <v>45358</v>
      </c>
      <c r="D6536" s="1">
        <v>45328.333333333336</v>
      </c>
      <c r="E6536">
        <v>56.78</v>
      </c>
      <c r="F6536" t="s">
        <v>19</v>
      </c>
      <c r="G6536" t="s">
        <v>20</v>
      </c>
      <c r="H6536">
        <v>97112</v>
      </c>
      <c r="I6536" t="str" cm="1">
        <f t="array" ref="I6536">IFERROR(INDEX(scheduling_data!H:H,MATCH(B6536&amp;D6536,scheduling_data!D:D&amp;scheduling_data!A:A,0)),"")</f>
        <v>Carolyn Simpson</v>
      </c>
      <c r="J6536" t="str">
        <f t="shared" si="306"/>
        <v>No</v>
      </c>
      <c r="K6536" t="str">
        <f t="shared" si="307"/>
        <v>23145328.3333333333Carolyn Simpson</v>
      </c>
      <c r="L6536" t="str">
        <f t="shared" si="308"/>
        <v>Yes</v>
      </c>
    </row>
    <row r="6537" spans="1:12" x14ac:dyDescent="0.3">
      <c r="A6537" t="s">
        <v>17</v>
      </c>
      <c r="B6537">
        <v>231</v>
      </c>
      <c r="C6537" s="1">
        <v>45358</v>
      </c>
      <c r="D6537" s="1">
        <v>45328.333333333336</v>
      </c>
      <c r="E6537">
        <v>93.22</v>
      </c>
      <c r="F6537" t="s">
        <v>9</v>
      </c>
      <c r="G6537" t="s">
        <v>18</v>
      </c>
      <c r="H6537">
        <v>97112</v>
      </c>
      <c r="I6537" t="str" cm="1">
        <f t="array" ref="I6537">IFERROR(INDEX(scheduling_data!H:H,MATCH(B6537&amp;D6537,scheduling_data!D:D&amp;scheduling_data!A:A,0)),"")</f>
        <v>Carolyn Simpson</v>
      </c>
      <c r="J6537" t="str">
        <f t="shared" si="306"/>
        <v>No</v>
      </c>
      <c r="K6537" t="str">
        <f t="shared" si="307"/>
        <v>23145328.3333333333Carolyn Simpson</v>
      </c>
      <c r="L6537" t="str">
        <f t="shared" si="308"/>
        <v>No</v>
      </c>
    </row>
    <row r="6538" spans="1:12" x14ac:dyDescent="0.3">
      <c r="A6538" t="s">
        <v>17</v>
      </c>
      <c r="B6538">
        <v>231</v>
      </c>
      <c r="C6538" s="1">
        <v>45358</v>
      </c>
      <c r="D6538" s="1">
        <v>45328.354166666664</v>
      </c>
      <c r="E6538">
        <v>85.19</v>
      </c>
      <c r="F6538" t="s">
        <v>9</v>
      </c>
      <c r="G6538" t="s">
        <v>18</v>
      </c>
      <c r="H6538">
        <v>92507</v>
      </c>
      <c r="I6538" t="str" cm="1">
        <f t="array" ref="I6538">IFERROR(INDEX(scheduling_data!H:H,MATCH(B6538&amp;D6538,scheduling_data!D:D&amp;scheduling_data!A:A,0)),"")</f>
        <v>D'Anna Pullen</v>
      </c>
      <c r="J6538" t="str">
        <f t="shared" si="306"/>
        <v>No</v>
      </c>
      <c r="K6538" t="str">
        <f t="shared" si="307"/>
        <v>23145328.3541666667D'Anna Pullen</v>
      </c>
      <c r="L6538" t="str">
        <f t="shared" si="308"/>
        <v>No</v>
      </c>
    </row>
    <row r="6539" spans="1:12" x14ac:dyDescent="0.3">
      <c r="A6539" t="s">
        <v>17</v>
      </c>
      <c r="B6539">
        <v>231</v>
      </c>
      <c r="C6539" s="1">
        <v>45358</v>
      </c>
      <c r="D6539" s="1">
        <v>45328.354166666664</v>
      </c>
      <c r="E6539">
        <v>64.81</v>
      </c>
      <c r="F6539" t="s">
        <v>19</v>
      </c>
      <c r="G6539" t="s">
        <v>20</v>
      </c>
      <c r="H6539">
        <v>92507</v>
      </c>
      <c r="I6539" t="str" cm="1">
        <f t="array" ref="I6539">IFERROR(INDEX(scheduling_data!H:H,MATCH(B6539&amp;D6539,scheduling_data!D:D&amp;scheduling_data!A:A,0)),"")</f>
        <v>D'Anna Pullen</v>
      </c>
      <c r="J6539" t="str">
        <f t="shared" si="306"/>
        <v>No</v>
      </c>
      <c r="K6539" t="str">
        <f t="shared" si="307"/>
        <v>23145328.3541666667D'Anna Pullen</v>
      </c>
      <c r="L6539" t="str">
        <f t="shared" si="308"/>
        <v>Yes</v>
      </c>
    </row>
    <row r="6540" spans="1:12" x14ac:dyDescent="0.3">
      <c r="A6540" t="s">
        <v>17</v>
      </c>
      <c r="B6540">
        <v>231</v>
      </c>
      <c r="C6540" s="1">
        <v>45358</v>
      </c>
      <c r="D6540" s="1">
        <v>45330.333333333336</v>
      </c>
      <c r="E6540">
        <v>56.78</v>
      </c>
      <c r="F6540" t="s">
        <v>19</v>
      </c>
      <c r="G6540" t="s">
        <v>20</v>
      </c>
      <c r="H6540">
        <v>97112</v>
      </c>
      <c r="I6540" t="str" cm="1">
        <f t="array" ref="I6540">IFERROR(INDEX(scheduling_data!H:H,MATCH(B6540&amp;D6540,scheduling_data!D:D&amp;scheduling_data!A:A,0)),"")</f>
        <v>Carolyn Simpson</v>
      </c>
      <c r="J6540" t="str">
        <f t="shared" si="306"/>
        <v>No</v>
      </c>
      <c r="K6540" t="str">
        <f t="shared" si="307"/>
        <v>23145330.3333333333Carolyn Simpson</v>
      </c>
      <c r="L6540" t="str">
        <f t="shared" si="308"/>
        <v>Yes</v>
      </c>
    </row>
    <row r="6541" spans="1:12" x14ac:dyDescent="0.3">
      <c r="A6541" t="s">
        <v>17</v>
      </c>
      <c r="B6541">
        <v>231</v>
      </c>
      <c r="C6541" s="1">
        <v>45358</v>
      </c>
      <c r="D6541" s="1">
        <v>45330.333333333336</v>
      </c>
      <c r="E6541">
        <v>93.22</v>
      </c>
      <c r="F6541" t="s">
        <v>9</v>
      </c>
      <c r="G6541" t="s">
        <v>18</v>
      </c>
      <c r="H6541">
        <v>97112</v>
      </c>
      <c r="I6541" t="str" cm="1">
        <f t="array" ref="I6541">IFERROR(INDEX(scheduling_data!H:H,MATCH(B6541&amp;D6541,scheduling_data!D:D&amp;scheduling_data!A:A,0)),"")</f>
        <v>Carolyn Simpson</v>
      </c>
      <c r="J6541" t="str">
        <f t="shared" si="306"/>
        <v>No</v>
      </c>
      <c r="K6541" t="str">
        <f t="shared" si="307"/>
        <v>23145330.3333333333Carolyn Simpson</v>
      </c>
      <c r="L6541" t="str">
        <f t="shared" si="308"/>
        <v>No</v>
      </c>
    </row>
    <row r="6542" spans="1:12" x14ac:dyDescent="0.3">
      <c r="A6542" t="s">
        <v>17</v>
      </c>
      <c r="B6542">
        <v>231</v>
      </c>
      <c r="C6542" s="1">
        <v>45358</v>
      </c>
      <c r="D6542" s="1">
        <v>45330.354166666664</v>
      </c>
      <c r="E6542">
        <v>64.81</v>
      </c>
      <c r="F6542" t="s">
        <v>19</v>
      </c>
      <c r="G6542" t="s">
        <v>20</v>
      </c>
      <c r="H6542">
        <v>92507</v>
      </c>
      <c r="I6542" t="str" cm="1">
        <f t="array" ref="I6542">IFERROR(INDEX(scheduling_data!H:H,MATCH(B6542&amp;D6542,scheduling_data!D:D&amp;scheduling_data!A:A,0)),"")</f>
        <v>Kelli Cruthirds</v>
      </c>
      <c r="J6542" t="str">
        <f t="shared" si="306"/>
        <v>No</v>
      </c>
      <c r="K6542" t="str">
        <f t="shared" si="307"/>
        <v>23145330.3541666667Kelli Cruthirds</v>
      </c>
      <c r="L6542" t="str">
        <f t="shared" si="308"/>
        <v>Yes</v>
      </c>
    </row>
    <row r="6543" spans="1:12" x14ac:dyDescent="0.3">
      <c r="A6543" t="s">
        <v>17</v>
      </c>
      <c r="B6543">
        <v>231</v>
      </c>
      <c r="C6543" s="1">
        <v>45358</v>
      </c>
      <c r="D6543" s="1">
        <v>45330.354166666664</v>
      </c>
      <c r="E6543">
        <v>85.19</v>
      </c>
      <c r="F6543" t="s">
        <v>9</v>
      </c>
      <c r="G6543" t="s">
        <v>18</v>
      </c>
      <c r="H6543">
        <v>92507</v>
      </c>
      <c r="I6543" t="str" cm="1">
        <f t="array" ref="I6543">IFERROR(INDEX(scheduling_data!H:H,MATCH(B6543&amp;D6543,scheduling_data!D:D&amp;scheduling_data!A:A,0)),"")</f>
        <v>Kelli Cruthirds</v>
      </c>
      <c r="J6543" t="str">
        <f t="shared" si="306"/>
        <v>No</v>
      </c>
      <c r="K6543" t="str">
        <f t="shared" si="307"/>
        <v>23145330.3541666667Kelli Cruthirds</v>
      </c>
      <c r="L6543" t="str">
        <f t="shared" si="308"/>
        <v>No</v>
      </c>
    </row>
    <row r="6544" spans="1:12" x14ac:dyDescent="0.3">
      <c r="A6544" t="s">
        <v>61</v>
      </c>
      <c r="B6544">
        <v>232</v>
      </c>
      <c r="C6544" s="1">
        <v>45358</v>
      </c>
      <c r="D6544" s="1">
        <v>45341.541666666664</v>
      </c>
      <c r="E6544">
        <v>0.52</v>
      </c>
      <c r="F6544" t="s">
        <v>9</v>
      </c>
      <c r="G6544" t="s">
        <v>63</v>
      </c>
      <c r="H6544">
        <v>97112</v>
      </c>
      <c r="I6544" t="str" cm="1">
        <f t="array" ref="I6544">IFERROR(INDEX(scheduling_data!H:H,MATCH(B6544&amp;D6544,scheduling_data!D:D&amp;scheduling_data!A:A,0)),"")</f>
        <v>James Allen</v>
      </c>
      <c r="J6544" t="str">
        <f t="shared" si="306"/>
        <v>No</v>
      </c>
      <c r="K6544" t="str">
        <f t="shared" si="307"/>
        <v>23245341.5416666667James Allen</v>
      </c>
      <c r="L6544" t="str">
        <f t="shared" si="308"/>
        <v>No</v>
      </c>
    </row>
    <row r="6545" spans="1:12" x14ac:dyDescent="0.3">
      <c r="A6545" t="s">
        <v>61</v>
      </c>
      <c r="B6545">
        <v>232</v>
      </c>
      <c r="C6545" s="1">
        <v>45358</v>
      </c>
      <c r="D6545" s="1">
        <v>45341.541666666664</v>
      </c>
      <c r="E6545">
        <v>25.46</v>
      </c>
      <c r="F6545" t="s">
        <v>19</v>
      </c>
      <c r="G6545" t="s">
        <v>65</v>
      </c>
      <c r="H6545">
        <v>97112</v>
      </c>
      <c r="I6545" t="str" cm="1">
        <f t="array" ref="I6545">IFERROR(INDEX(scheduling_data!H:H,MATCH(B6545&amp;D6545,scheduling_data!D:D&amp;scheduling_data!A:A,0)),"")</f>
        <v>James Allen</v>
      </c>
      <c r="J6545" t="str">
        <f t="shared" si="306"/>
        <v>No</v>
      </c>
      <c r="K6545" t="str">
        <f t="shared" si="307"/>
        <v>23245341.5416666667James Allen</v>
      </c>
      <c r="L6545" t="str">
        <f t="shared" si="308"/>
        <v>Yes</v>
      </c>
    </row>
    <row r="6546" spans="1:12" x14ac:dyDescent="0.3">
      <c r="A6546" t="s">
        <v>61</v>
      </c>
      <c r="B6546">
        <v>232</v>
      </c>
      <c r="C6546" s="1">
        <v>45358</v>
      </c>
      <c r="D6546" s="1">
        <v>45341.541666666664</v>
      </c>
      <c r="E6546">
        <v>49.02</v>
      </c>
      <c r="F6546" t="s">
        <v>9</v>
      </c>
      <c r="G6546" t="s">
        <v>62</v>
      </c>
      <c r="H6546">
        <v>97112</v>
      </c>
      <c r="I6546" t="str" cm="1">
        <f t="array" ref="I6546">IFERROR(INDEX(scheduling_data!H:H,MATCH(B6546&amp;D6546,scheduling_data!D:D&amp;scheduling_data!A:A,0)),"")</f>
        <v>James Allen</v>
      </c>
      <c r="J6546" t="str">
        <f t="shared" si="306"/>
        <v>No</v>
      </c>
      <c r="K6546" t="str">
        <f t="shared" si="307"/>
        <v>23245341.5416666667James Allen</v>
      </c>
      <c r="L6546" t="str">
        <f t="shared" si="308"/>
        <v>No</v>
      </c>
    </row>
    <row r="6547" spans="1:12" x14ac:dyDescent="0.3">
      <c r="A6547" t="s">
        <v>61</v>
      </c>
      <c r="B6547">
        <v>232</v>
      </c>
      <c r="C6547" s="1">
        <v>45358</v>
      </c>
      <c r="D6547" s="1">
        <v>45341.541666666664</v>
      </c>
      <c r="E6547">
        <v>10.24</v>
      </c>
      <c r="F6547" t="s">
        <v>19</v>
      </c>
      <c r="G6547" t="s">
        <v>65</v>
      </c>
      <c r="H6547">
        <v>97110</v>
      </c>
      <c r="I6547" t="str" cm="1">
        <f t="array" ref="I6547">IFERROR(INDEX(scheduling_data!H:H,MATCH(B6547&amp;D6547,scheduling_data!D:D&amp;scheduling_data!A:A,0)),"")</f>
        <v>James Allen</v>
      </c>
      <c r="J6547" t="str">
        <f t="shared" si="306"/>
        <v>No</v>
      </c>
      <c r="K6547" t="str">
        <f t="shared" si="307"/>
        <v>23245341.5416666667James Allen</v>
      </c>
      <c r="L6547" t="str">
        <f t="shared" si="308"/>
        <v>Yes</v>
      </c>
    </row>
    <row r="6548" spans="1:12" x14ac:dyDescent="0.3">
      <c r="A6548" t="s">
        <v>61</v>
      </c>
      <c r="B6548">
        <v>232</v>
      </c>
      <c r="C6548" s="1">
        <v>45358</v>
      </c>
      <c r="D6548" s="1">
        <v>45341.541666666664</v>
      </c>
      <c r="E6548">
        <v>0.21</v>
      </c>
      <c r="F6548" t="s">
        <v>9</v>
      </c>
      <c r="G6548" t="s">
        <v>63</v>
      </c>
      <c r="H6548">
        <v>97110</v>
      </c>
      <c r="I6548" t="str" cm="1">
        <f t="array" ref="I6548">IFERROR(INDEX(scheduling_data!H:H,MATCH(B6548&amp;D6548,scheduling_data!D:D&amp;scheduling_data!A:A,0)),"")</f>
        <v>James Allen</v>
      </c>
      <c r="J6548" t="str">
        <f t="shared" si="306"/>
        <v>No</v>
      </c>
      <c r="K6548" t="str">
        <f t="shared" si="307"/>
        <v>23245341.5416666667James Allen</v>
      </c>
      <c r="L6548" t="str">
        <f t="shared" si="308"/>
        <v>No</v>
      </c>
    </row>
    <row r="6549" spans="1:12" x14ac:dyDescent="0.3">
      <c r="A6549" t="s">
        <v>61</v>
      </c>
      <c r="B6549">
        <v>232</v>
      </c>
      <c r="C6549" s="1">
        <v>45358</v>
      </c>
      <c r="D6549" s="1">
        <v>45341.541666666664</v>
      </c>
      <c r="E6549">
        <v>114.55</v>
      </c>
      <c r="F6549" t="s">
        <v>9</v>
      </c>
      <c r="G6549" t="s">
        <v>64</v>
      </c>
      <c r="H6549">
        <v>97110</v>
      </c>
      <c r="I6549" t="str" cm="1">
        <f t="array" ref="I6549">IFERROR(INDEX(scheduling_data!H:H,MATCH(B6549&amp;D6549,scheduling_data!D:D&amp;scheduling_data!A:A,0)),"")</f>
        <v>James Allen</v>
      </c>
      <c r="J6549" t="str">
        <f t="shared" si="306"/>
        <v>No</v>
      </c>
      <c r="K6549" t="str">
        <f t="shared" si="307"/>
        <v>23245341.5416666667James Allen</v>
      </c>
      <c r="L6549" t="str">
        <f t="shared" si="308"/>
        <v>No</v>
      </c>
    </row>
    <row r="6550" spans="1:12" x14ac:dyDescent="0.3">
      <c r="A6550" t="s">
        <v>61</v>
      </c>
      <c r="B6550">
        <v>232</v>
      </c>
      <c r="C6550" s="1">
        <v>45358</v>
      </c>
      <c r="D6550" s="1">
        <v>45343.541666666664</v>
      </c>
      <c r="E6550">
        <v>32.49</v>
      </c>
      <c r="F6550" t="s">
        <v>19</v>
      </c>
      <c r="G6550" t="s">
        <v>65</v>
      </c>
      <c r="H6550">
        <v>97110</v>
      </c>
      <c r="I6550" t="str" cm="1">
        <f t="array" ref="I6550">IFERROR(INDEX(scheduling_data!H:H,MATCH(B6550&amp;D6550,scheduling_data!D:D&amp;scheduling_data!A:A,0)),"")</f>
        <v>James Allen</v>
      </c>
      <c r="J6550" t="str">
        <f t="shared" si="306"/>
        <v>No</v>
      </c>
      <c r="K6550" t="str">
        <f t="shared" si="307"/>
        <v>23245343.5416666667James Allen</v>
      </c>
      <c r="L6550" t="str">
        <f t="shared" si="308"/>
        <v>Yes</v>
      </c>
    </row>
    <row r="6551" spans="1:12" x14ac:dyDescent="0.3">
      <c r="A6551" t="s">
        <v>61</v>
      </c>
      <c r="B6551">
        <v>232</v>
      </c>
      <c r="C6551" s="1">
        <v>45358</v>
      </c>
      <c r="D6551" s="1">
        <v>45343.541666666664</v>
      </c>
      <c r="E6551">
        <v>58.43</v>
      </c>
      <c r="F6551" t="s">
        <v>9</v>
      </c>
      <c r="G6551" t="s">
        <v>64</v>
      </c>
      <c r="H6551">
        <v>97140</v>
      </c>
      <c r="I6551" t="str" cm="1">
        <f t="array" ref="I6551">IFERROR(INDEX(scheduling_data!H:H,MATCH(B6551&amp;D6551,scheduling_data!D:D&amp;scheduling_data!A:A,0)),"")</f>
        <v>James Allen</v>
      </c>
      <c r="J6551" t="str">
        <f t="shared" si="306"/>
        <v>No</v>
      </c>
      <c r="K6551" t="str">
        <f t="shared" si="307"/>
        <v>23245343.5416666667James Allen</v>
      </c>
      <c r="L6551" t="str">
        <f t="shared" si="308"/>
        <v>No</v>
      </c>
    </row>
    <row r="6552" spans="1:12" x14ac:dyDescent="0.3">
      <c r="A6552" t="s">
        <v>61</v>
      </c>
      <c r="B6552">
        <v>232</v>
      </c>
      <c r="C6552" s="1">
        <v>45358</v>
      </c>
      <c r="D6552" s="1">
        <v>45343.541666666664</v>
      </c>
      <c r="E6552">
        <v>0.66</v>
      </c>
      <c r="F6552" t="s">
        <v>9</v>
      </c>
      <c r="G6552" t="s">
        <v>63</v>
      </c>
      <c r="H6552">
        <v>97110</v>
      </c>
      <c r="I6552" t="str" cm="1">
        <f t="array" ref="I6552">IFERROR(INDEX(scheduling_data!H:H,MATCH(B6552&amp;D6552,scheduling_data!D:D&amp;scheduling_data!A:A,0)),"")</f>
        <v>James Allen</v>
      </c>
      <c r="J6552" t="str">
        <f t="shared" si="306"/>
        <v>No</v>
      </c>
      <c r="K6552" t="str">
        <f t="shared" si="307"/>
        <v>23245343.5416666667James Allen</v>
      </c>
      <c r="L6552" t="str">
        <f t="shared" si="308"/>
        <v>No</v>
      </c>
    </row>
    <row r="6553" spans="1:12" x14ac:dyDescent="0.3">
      <c r="A6553" t="s">
        <v>61</v>
      </c>
      <c r="B6553">
        <v>232</v>
      </c>
      <c r="C6553" s="1">
        <v>45358</v>
      </c>
      <c r="D6553" s="1">
        <v>45343.541666666664</v>
      </c>
      <c r="E6553">
        <v>0.33</v>
      </c>
      <c r="F6553" t="s">
        <v>9</v>
      </c>
      <c r="G6553" t="s">
        <v>63</v>
      </c>
      <c r="H6553">
        <v>97140</v>
      </c>
      <c r="I6553" t="str" cm="1">
        <f t="array" ref="I6553">IFERROR(INDEX(scheduling_data!H:H,MATCH(B6553&amp;D6553,scheduling_data!D:D&amp;scheduling_data!A:A,0)),"")</f>
        <v>James Allen</v>
      </c>
      <c r="J6553" t="str">
        <f t="shared" si="306"/>
        <v>No</v>
      </c>
      <c r="K6553" t="str">
        <f t="shared" si="307"/>
        <v>23245343.5416666667James Allen</v>
      </c>
      <c r="L6553" t="str">
        <f t="shared" si="308"/>
        <v>No</v>
      </c>
    </row>
    <row r="6554" spans="1:12" x14ac:dyDescent="0.3">
      <c r="A6554" t="s">
        <v>61</v>
      </c>
      <c r="B6554">
        <v>232</v>
      </c>
      <c r="C6554" s="1">
        <v>45358</v>
      </c>
      <c r="D6554" s="1">
        <v>45343.541666666664</v>
      </c>
      <c r="E6554">
        <v>166.85</v>
      </c>
      <c r="F6554" t="s">
        <v>9</v>
      </c>
      <c r="G6554" t="s">
        <v>64</v>
      </c>
      <c r="H6554">
        <v>97110</v>
      </c>
      <c r="I6554" t="str" cm="1">
        <f t="array" ref="I6554">IFERROR(INDEX(scheduling_data!H:H,MATCH(B6554&amp;D6554,scheduling_data!D:D&amp;scheduling_data!A:A,0)),"")</f>
        <v>James Allen</v>
      </c>
      <c r="J6554" t="str">
        <f t="shared" si="306"/>
        <v>No</v>
      </c>
      <c r="K6554" t="str">
        <f t="shared" si="307"/>
        <v>23245343.5416666667James Allen</v>
      </c>
      <c r="L6554" t="str">
        <f t="shared" si="308"/>
        <v>No</v>
      </c>
    </row>
    <row r="6555" spans="1:12" x14ac:dyDescent="0.3">
      <c r="A6555" t="s">
        <v>61</v>
      </c>
      <c r="B6555">
        <v>232</v>
      </c>
      <c r="C6555" s="1">
        <v>45358</v>
      </c>
      <c r="D6555" s="1">
        <v>45343.541666666664</v>
      </c>
      <c r="E6555">
        <v>16.239999999999998</v>
      </c>
      <c r="F6555" t="s">
        <v>19</v>
      </c>
      <c r="G6555" t="s">
        <v>65</v>
      </c>
      <c r="H6555">
        <v>97140</v>
      </c>
      <c r="I6555" t="str" cm="1">
        <f t="array" ref="I6555">IFERROR(INDEX(scheduling_data!H:H,MATCH(B6555&amp;D6555,scheduling_data!D:D&amp;scheduling_data!A:A,0)),"")</f>
        <v>James Allen</v>
      </c>
      <c r="J6555" t="str">
        <f t="shared" si="306"/>
        <v>No</v>
      </c>
      <c r="K6555" t="str">
        <f t="shared" si="307"/>
        <v>23245343.5416666667James Allen</v>
      </c>
      <c r="L6555" t="str">
        <f t="shared" si="308"/>
        <v>Yes</v>
      </c>
    </row>
    <row r="6556" spans="1:12" x14ac:dyDescent="0.3">
      <c r="A6556" t="s">
        <v>61</v>
      </c>
      <c r="B6556">
        <v>232</v>
      </c>
      <c r="C6556" s="1">
        <v>45358</v>
      </c>
      <c r="D6556" s="1">
        <v>45345.416666666664</v>
      </c>
      <c r="E6556">
        <v>51.31</v>
      </c>
      <c r="F6556" t="s">
        <v>9</v>
      </c>
      <c r="G6556" t="s">
        <v>152</v>
      </c>
      <c r="H6556">
        <v>97530</v>
      </c>
      <c r="I6556" t="str" cm="1">
        <f t="array" ref="I6556">IFERROR(INDEX(scheduling_data!H:H,MATCH(B6556&amp;D6556,scheduling_data!D:D&amp;scheduling_data!A:A,0)),"")</f>
        <v>Breanna Grieco</v>
      </c>
      <c r="J6556" t="str">
        <f t="shared" si="306"/>
        <v>No</v>
      </c>
      <c r="K6556" t="str">
        <f t="shared" si="307"/>
        <v>23245345.4166666667Breanna Grieco</v>
      </c>
      <c r="L6556" t="str">
        <f t="shared" si="308"/>
        <v>No</v>
      </c>
    </row>
    <row r="6557" spans="1:12" x14ac:dyDescent="0.3">
      <c r="A6557" t="s">
        <v>61</v>
      </c>
      <c r="B6557">
        <v>232</v>
      </c>
      <c r="C6557" s="1">
        <v>45358</v>
      </c>
      <c r="D6557" s="1">
        <v>45345.416666666664</v>
      </c>
      <c r="E6557">
        <v>0.1</v>
      </c>
      <c r="F6557" t="s">
        <v>9</v>
      </c>
      <c r="G6557" t="s">
        <v>63</v>
      </c>
      <c r="H6557">
        <v>97110</v>
      </c>
      <c r="I6557" t="str" cm="1">
        <f t="array" ref="I6557">IFERROR(INDEX(scheduling_data!H:H,MATCH(B6557&amp;D6557,scheduling_data!D:D&amp;scheduling_data!A:A,0)),"")</f>
        <v>Breanna Grieco</v>
      </c>
      <c r="J6557" t="str">
        <f t="shared" si="306"/>
        <v>No</v>
      </c>
      <c r="K6557" t="str">
        <f t="shared" si="307"/>
        <v>23245345.4166666667Breanna Grieco</v>
      </c>
      <c r="L6557" t="str">
        <f t="shared" si="308"/>
        <v>No</v>
      </c>
    </row>
    <row r="6558" spans="1:12" x14ac:dyDescent="0.3">
      <c r="A6558" t="s">
        <v>61</v>
      </c>
      <c r="B6558">
        <v>232</v>
      </c>
      <c r="C6558" s="1">
        <v>45358</v>
      </c>
      <c r="D6558" s="1">
        <v>45345.416666666664</v>
      </c>
      <c r="E6558">
        <v>119.87</v>
      </c>
      <c r="F6558" t="s">
        <v>9</v>
      </c>
      <c r="G6558" t="s">
        <v>64</v>
      </c>
      <c r="H6558">
        <v>97110</v>
      </c>
      <c r="I6558" t="str" cm="1">
        <f t="array" ref="I6558">IFERROR(INDEX(scheduling_data!H:H,MATCH(B6558&amp;D6558,scheduling_data!D:D&amp;scheduling_data!A:A,0)),"")</f>
        <v>Breanna Grieco</v>
      </c>
      <c r="J6558" t="str">
        <f t="shared" si="306"/>
        <v>No</v>
      </c>
      <c r="K6558" t="str">
        <f t="shared" si="307"/>
        <v>23245345.4166666667Breanna Grieco</v>
      </c>
      <c r="L6558" t="str">
        <f t="shared" si="308"/>
        <v>No</v>
      </c>
    </row>
    <row r="6559" spans="1:12" x14ac:dyDescent="0.3">
      <c r="A6559" t="s">
        <v>61</v>
      </c>
      <c r="B6559">
        <v>232</v>
      </c>
      <c r="C6559" s="1">
        <v>45358</v>
      </c>
      <c r="D6559" s="1">
        <v>45345.416666666664</v>
      </c>
      <c r="E6559">
        <v>5.03</v>
      </c>
      <c r="F6559" t="s">
        <v>19</v>
      </c>
      <c r="G6559" t="s">
        <v>65</v>
      </c>
      <c r="H6559">
        <v>97110</v>
      </c>
      <c r="I6559" t="str" cm="1">
        <f t="array" ref="I6559">IFERROR(INDEX(scheduling_data!H:H,MATCH(B6559&amp;D6559,scheduling_data!D:D&amp;scheduling_data!A:A,0)),"")</f>
        <v>Breanna Grieco</v>
      </c>
      <c r="J6559" t="str">
        <f t="shared" si="306"/>
        <v>No</v>
      </c>
      <c r="K6559" t="str">
        <f t="shared" si="307"/>
        <v>23245345.4166666667Breanna Grieco</v>
      </c>
      <c r="L6559" t="str">
        <f t="shared" si="308"/>
        <v>Yes</v>
      </c>
    </row>
    <row r="6560" spans="1:12" x14ac:dyDescent="0.3">
      <c r="A6560" t="s">
        <v>61</v>
      </c>
      <c r="B6560">
        <v>232</v>
      </c>
      <c r="C6560" s="1">
        <v>45358</v>
      </c>
      <c r="D6560" s="1">
        <v>45345.416666666664</v>
      </c>
      <c r="E6560">
        <v>16.71</v>
      </c>
      <c r="F6560" t="s">
        <v>19</v>
      </c>
      <c r="G6560" t="s">
        <v>65</v>
      </c>
      <c r="H6560">
        <v>97112</v>
      </c>
      <c r="I6560" t="str" cm="1">
        <f t="array" ref="I6560">IFERROR(INDEX(scheduling_data!H:H,MATCH(B6560&amp;D6560,scheduling_data!D:D&amp;scheduling_data!A:A,0)),"")</f>
        <v>Breanna Grieco</v>
      </c>
      <c r="J6560" t="str">
        <f t="shared" si="306"/>
        <v>No</v>
      </c>
      <c r="K6560" t="str">
        <f t="shared" si="307"/>
        <v>23245345.4166666667Breanna Grieco</v>
      </c>
      <c r="L6560" t="str">
        <f t="shared" si="308"/>
        <v>Yes</v>
      </c>
    </row>
    <row r="6561" spans="1:12" x14ac:dyDescent="0.3">
      <c r="A6561" t="s">
        <v>61</v>
      </c>
      <c r="B6561">
        <v>232</v>
      </c>
      <c r="C6561" s="1">
        <v>45358</v>
      </c>
      <c r="D6561" s="1">
        <v>45345.416666666664</v>
      </c>
      <c r="E6561">
        <v>23.22</v>
      </c>
      <c r="F6561" t="s">
        <v>19</v>
      </c>
      <c r="G6561" t="s">
        <v>65</v>
      </c>
      <c r="H6561">
        <v>97530</v>
      </c>
      <c r="I6561" t="str" cm="1">
        <f t="array" ref="I6561">IFERROR(INDEX(scheduling_data!H:H,MATCH(B6561&amp;D6561,scheduling_data!D:D&amp;scheduling_data!A:A,0)),"")</f>
        <v>Breanna Grieco</v>
      </c>
      <c r="J6561" t="str">
        <f t="shared" si="306"/>
        <v>No</v>
      </c>
      <c r="K6561" t="str">
        <f t="shared" si="307"/>
        <v>23245345.4166666667Breanna Grieco</v>
      </c>
      <c r="L6561" t="str">
        <f t="shared" si="308"/>
        <v>Yes</v>
      </c>
    </row>
    <row r="6562" spans="1:12" x14ac:dyDescent="0.3">
      <c r="A6562" t="s">
        <v>61</v>
      </c>
      <c r="B6562">
        <v>232</v>
      </c>
      <c r="C6562" s="1">
        <v>45358</v>
      </c>
      <c r="D6562" s="1">
        <v>45345.416666666664</v>
      </c>
      <c r="E6562">
        <v>0.34</v>
      </c>
      <c r="F6562" t="s">
        <v>9</v>
      </c>
      <c r="G6562" t="s">
        <v>63</v>
      </c>
      <c r="H6562">
        <v>97112</v>
      </c>
      <c r="I6562" t="str" cm="1">
        <f t="array" ref="I6562">IFERROR(INDEX(scheduling_data!H:H,MATCH(B6562&amp;D6562,scheduling_data!D:D&amp;scheduling_data!A:A,0)),"")</f>
        <v>Breanna Grieco</v>
      </c>
      <c r="J6562" t="str">
        <f t="shared" si="306"/>
        <v>No</v>
      </c>
      <c r="K6562" t="str">
        <f t="shared" si="307"/>
        <v>23245345.4166666667Breanna Grieco</v>
      </c>
      <c r="L6562" t="str">
        <f t="shared" si="308"/>
        <v>No</v>
      </c>
    </row>
    <row r="6563" spans="1:12" x14ac:dyDescent="0.3">
      <c r="A6563" t="s">
        <v>61</v>
      </c>
      <c r="B6563">
        <v>232</v>
      </c>
      <c r="C6563" s="1">
        <v>45358</v>
      </c>
      <c r="D6563" s="1">
        <v>45345.416666666664</v>
      </c>
      <c r="E6563">
        <v>0.47</v>
      </c>
      <c r="F6563" t="s">
        <v>9</v>
      </c>
      <c r="G6563" t="s">
        <v>63</v>
      </c>
      <c r="H6563">
        <v>97530</v>
      </c>
      <c r="I6563" t="str" cm="1">
        <f t="array" ref="I6563">IFERROR(INDEX(scheduling_data!H:H,MATCH(B6563&amp;D6563,scheduling_data!D:D&amp;scheduling_data!A:A,0)),"")</f>
        <v>Breanna Grieco</v>
      </c>
      <c r="J6563" t="str">
        <f t="shared" si="306"/>
        <v>No</v>
      </c>
      <c r="K6563" t="str">
        <f t="shared" si="307"/>
        <v>23245345.4166666667Breanna Grieco</v>
      </c>
      <c r="L6563" t="str">
        <f t="shared" si="308"/>
        <v>No</v>
      </c>
    </row>
    <row r="6564" spans="1:12" x14ac:dyDescent="0.3">
      <c r="A6564" t="s">
        <v>61</v>
      </c>
      <c r="B6564">
        <v>232</v>
      </c>
      <c r="C6564" s="1">
        <v>45358</v>
      </c>
      <c r="D6564" s="1">
        <v>45345.416666666664</v>
      </c>
      <c r="E6564">
        <v>57.95</v>
      </c>
      <c r="F6564" t="s">
        <v>9</v>
      </c>
      <c r="G6564" t="s">
        <v>64</v>
      </c>
      <c r="H6564">
        <v>97112</v>
      </c>
      <c r="I6564" t="str" cm="1">
        <f t="array" ref="I6564">IFERROR(INDEX(scheduling_data!H:H,MATCH(B6564&amp;D6564,scheduling_data!D:D&amp;scheduling_data!A:A,0)),"")</f>
        <v>Breanna Grieco</v>
      </c>
      <c r="J6564" t="str">
        <f t="shared" si="306"/>
        <v>No</v>
      </c>
      <c r="K6564" t="str">
        <f t="shared" si="307"/>
        <v>23245345.4166666667Breanna Grieco</v>
      </c>
      <c r="L6564" t="str">
        <f t="shared" si="308"/>
        <v>No</v>
      </c>
    </row>
    <row r="6565" spans="1:12" x14ac:dyDescent="0.3">
      <c r="A6565" t="s">
        <v>61</v>
      </c>
      <c r="B6565">
        <v>232</v>
      </c>
      <c r="C6565" s="1">
        <v>45365</v>
      </c>
      <c r="D6565" s="1">
        <v>45348.541666666664</v>
      </c>
      <c r="E6565">
        <v>32.49</v>
      </c>
      <c r="F6565" t="s">
        <v>19</v>
      </c>
      <c r="G6565" t="s">
        <v>65</v>
      </c>
      <c r="H6565">
        <v>97110</v>
      </c>
      <c r="I6565" t="str" cm="1">
        <f t="array" ref="I6565">IFERROR(INDEX(scheduling_data!H:H,MATCH(B6565&amp;D6565,scheduling_data!D:D&amp;scheduling_data!A:A,0)),"")</f>
        <v>James Allen</v>
      </c>
      <c r="J6565" t="str">
        <f t="shared" si="306"/>
        <v>No</v>
      </c>
      <c r="K6565" t="str">
        <f t="shared" si="307"/>
        <v>23245348.5416666667James Allen</v>
      </c>
      <c r="L6565" t="str">
        <f t="shared" si="308"/>
        <v>Yes</v>
      </c>
    </row>
    <row r="6566" spans="1:12" x14ac:dyDescent="0.3">
      <c r="A6566" t="s">
        <v>61</v>
      </c>
      <c r="B6566">
        <v>232</v>
      </c>
      <c r="C6566" s="1">
        <v>45365</v>
      </c>
      <c r="D6566" s="1">
        <v>45348.541666666664</v>
      </c>
      <c r="E6566">
        <v>0.66</v>
      </c>
      <c r="F6566" t="s">
        <v>9</v>
      </c>
      <c r="G6566" t="s">
        <v>63</v>
      </c>
      <c r="H6566">
        <v>97110</v>
      </c>
      <c r="I6566" t="str" cm="1">
        <f t="array" ref="I6566">IFERROR(INDEX(scheduling_data!H:H,MATCH(B6566&amp;D6566,scheduling_data!D:D&amp;scheduling_data!A:A,0)),"")</f>
        <v>James Allen</v>
      </c>
      <c r="J6566" t="str">
        <f t="shared" si="306"/>
        <v>No</v>
      </c>
      <c r="K6566" t="str">
        <f t="shared" si="307"/>
        <v>23245348.5416666667James Allen</v>
      </c>
      <c r="L6566" t="str">
        <f t="shared" si="308"/>
        <v>No</v>
      </c>
    </row>
    <row r="6567" spans="1:12" x14ac:dyDescent="0.3">
      <c r="A6567" t="s">
        <v>61</v>
      </c>
      <c r="B6567">
        <v>232</v>
      </c>
      <c r="C6567" s="1">
        <v>45365</v>
      </c>
      <c r="D6567" s="1">
        <v>45348.541666666664</v>
      </c>
      <c r="E6567">
        <v>166.85</v>
      </c>
      <c r="F6567" t="s">
        <v>9</v>
      </c>
      <c r="G6567" t="s">
        <v>64</v>
      </c>
      <c r="H6567">
        <v>97110</v>
      </c>
      <c r="I6567" t="str" cm="1">
        <f t="array" ref="I6567">IFERROR(INDEX(scheduling_data!H:H,MATCH(B6567&amp;D6567,scheduling_data!D:D&amp;scheduling_data!A:A,0)),"")</f>
        <v>James Allen</v>
      </c>
      <c r="J6567" t="str">
        <f t="shared" si="306"/>
        <v>No</v>
      </c>
      <c r="K6567" t="str">
        <f t="shared" si="307"/>
        <v>23245348.5416666667James Allen</v>
      </c>
      <c r="L6567" t="str">
        <f t="shared" si="308"/>
        <v>No</v>
      </c>
    </row>
    <row r="6568" spans="1:12" x14ac:dyDescent="0.3">
      <c r="A6568" t="s">
        <v>61</v>
      </c>
      <c r="B6568">
        <v>232</v>
      </c>
      <c r="C6568" s="1">
        <v>45365</v>
      </c>
      <c r="D6568" s="1">
        <v>45348.541666666664</v>
      </c>
      <c r="E6568">
        <v>16.239999999999998</v>
      </c>
      <c r="F6568" t="s">
        <v>19</v>
      </c>
      <c r="G6568" t="s">
        <v>65</v>
      </c>
      <c r="H6568">
        <v>97140</v>
      </c>
      <c r="I6568" t="str" cm="1">
        <f t="array" ref="I6568">IFERROR(INDEX(scheduling_data!H:H,MATCH(B6568&amp;D6568,scheduling_data!D:D&amp;scheduling_data!A:A,0)),"")</f>
        <v>James Allen</v>
      </c>
      <c r="J6568" t="str">
        <f t="shared" si="306"/>
        <v>No</v>
      </c>
      <c r="K6568" t="str">
        <f t="shared" si="307"/>
        <v>23245348.5416666667James Allen</v>
      </c>
      <c r="L6568" t="str">
        <f t="shared" si="308"/>
        <v>Yes</v>
      </c>
    </row>
    <row r="6569" spans="1:12" x14ac:dyDescent="0.3">
      <c r="A6569" t="s">
        <v>61</v>
      </c>
      <c r="B6569">
        <v>232</v>
      </c>
      <c r="C6569" s="1">
        <v>45365</v>
      </c>
      <c r="D6569" s="1">
        <v>45348.541666666664</v>
      </c>
      <c r="E6569">
        <v>0.33</v>
      </c>
      <c r="F6569" t="s">
        <v>9</v>
      </c>
      <c r="G6569" t="s">
        <v>63</v>
      </c>
      <c r="H6569">
        <v>97140</v>
      </c>
      <c r="I6569" t="str" cm="1">
        <f t="array" ref="I6569">IFERROR(INDEX(scheduling_data!H:H,MATCH(B6569&amp;D6569,scheduling_data!D:D&amp;scheduling_data!A:A,0)),"")</f>
        <v>James Allen</v>
      </c>
      <c r="J6569" t="str">
        <f t="shared" si="306"/>
        <v>No</v>
      </c>
      <c r="K6569" t="str">
        <f t="shared" si="307"/>
        <v>23245348.5416666667James Allen</v>
      </c>
      <c r="L6569" t="str">
        <f t="shared" si="308"/>
        <v>No</v>
      </c>
    </row>
    <row r="6570" spans="1:12" x14ac:dyDescent="0.3">
      <c r="A6570" t="s">
        <v>61</v>
      </c>
      <c r="B6570">
        <v>232</v>
      </c>
      <c r="C6570" s="1">
        <v>45365</v>
      </c>
      <c r="D6570" s="1">
        <v>45348.541666666664</v>
      </c>
      <c r="E6570">
        <v>58.43</v>
      </c>
      <c r="F6570" t="s">
        <v>9</v>
      </c>
      <c r="G6570" t="s">
        <v>64</v>
      </c>
      <c r="H6570">
        <v>97140</v>
      </c>
      <c r="I6570" t="str" cm="1">
        <f t="array" ref="I6570">IFERROR(INDEX(scheduling_data!H:H,MATCH(B6570&amp;D6570,scheduling_data!D:D&amp;scheduling_data!A:A,0)),"")</f>
        <v>James Allen</v>
      </c>
      <c r="J6570" t="str">
        <f t="shared" si="306"/>
        <v>No</v>
      </c>
      <c r="K6570" t="str">
        <f t="shared" si="307"/>
        <v>23245348.5416666667James Allen</v>
      </c>
      <c r="L6570" t="str">
        <f t="shared" si="308"/>
        <v>No</v>
      </c>
    </row>
    <row r="6571" spans="1:12" x14ac:dyDescent="0.3">
      <c r="A6571" t="s">
        <v>61</v>
      </c>
      <c r="B6571">
        <v>232</v>
      </c>
      <c r="C6571" s="1">
        <v>45365</v>
      </c>
      <c r="D6571" s="1">
        <v>45350.625</v>
      </c>
      <c r="E6571">
        <v>224.12</v>
      </c>
      <c r="F6571" t="s">
        <v>9</v>
      </c>
      <c r="G6571" t="s">
        <v>64</v>
      </c>
      <c r="H6571">
        <v>97110</v>
      </c>
      <c r="I6571" t="str" cm="1">
        <f t="array" ref="I6571">IFERROR(INDEX(scheduling_data!H:H,MATCH(B6571&amp;D6571,scheduling_data!D:D&amp;scheduling_data!A:A,0)),"")</f>
        <v>James Allen</v>
      </c>
      <c r="J6571" t="str">
        <f t="shared" si="306"/>
        <v>No</v>
      </c>
      <c r="K6571" t="str">
        <f t="shared" si="307"/>
        <v>23245350.625James Allen</v>
      </c>
      <c r="L6571" t="str">
        <f t="shared" si="308"/>
        <v>No</v>
      </c>
    </row>
    <row r="6572" spans="1:12" x14ac:dyDescent="0.3">
      <c r="A6572" t="s">
        <v>61</v>
      </c>
      <c r="B6572">
        <v>232</v>
      </c>
      <c r="C6572" s="1">
        <v>45365</v>
      </c>
      <c r="D6572" s="1">
        <v>45350.625</v>
      </c>
      <c r="E6572">
        <v>49.86</v>
      </c>
      <c r="F6572" t="s">
        <v>19</v>
      </c>
      <c r="G6572" t="s">
        <v>65</v>
      </c>
      <c r="H6572">
        <v>97110</v>
      </c>
      <c r="I6572" t="str" cm="1">
        <f t="array" ref="I6572">IFERROR(INDEX(scheduling_data!H:H,MATCH(B6572&amp;D6572,scheduling_data!D:D&amp;scheduling_data!A:A,0)),"")</f>
        <v>James Allen</v>
      </c>
      <c r="J6572" t="str">
        <f t="shared" si="306"/>
        <v>No</v>
      </c>
      <c r="K6572" t="str">
        <f t="shared" si="307"/>
        <v>23245350.625James Allen</v>
      </c>
      <c r="L6572" t="str">
        <f t="shared" si="308"/>
        <v>Yes</v>
      </c>
    </row>
    <row r="6573" spans="1:12" x14ac:dyDescent="0.3">
      <c r="A6573" t="s">
        <v>61</v>
      </c>
      <c r="B6573">
        <v>232</v>
      </c>
      <c r="C6573" s="1">
        <v>45365</v>
      </c>
      <c r="D6573" s="1">
        <v>45350.625</v>
      </c>
      <c r="E6573">
        <v>1.02</v>
      </c>
      <c r="F6573" t="s">
        <v>9</v>
      </c>
      <c r="G6573" t="s">
        <v>63</v>
      </c>
      <c r="H6573">
        <v>97110</v>
      </c>
      <c r="I6573" t="str" cm="1">
        <f t="array" ref="I6573">IFERROR(INDEX(scheduling_data!H:H,MATCH(B6573&amp;D6573,scheduling_data!D:D&amp;scheduling_data!A:A,0)),"")</f>
        <v>James Allen</v>
      </c>
      <c r="J6573" t="str">
        <f t="shared" si="306"/>
        <v>No</v>
      </c>
      <c r="K6573" t="str">
        <f t="shared" si="307"/>
        <v>23245350.625James Allen</v>
      </c>
      <c r="L6573" t="str">
        <f t="shared" si="308"/>
        <v>No</v>
      </c>
    </row>
    <row r="6574" spans="1:12" x14ac:dyDescent="0.3">
      <c r="A6574" t="s">
        <v>61</v>
      </c>
      <c r="B6574">
        <v>232</v>
      </c>
      <c r="C6574" s="1">
        <v>45365</v>
      </c>
      <c r="D6574" s="1">
        <v>45351.375</v>
      </c>
      <c r="E6574">
        <v>16.239999999999998</v>
      </c>
      <c r="F6574" t="s">
        <v>19</v>
      </c>
      <c r="G6574" t="s">
        <v>65</v>
      </c>
      <c r="H6574">
        <v>97140</v>
      </c>
      <c r="I6574" t="str" cm="1">
        <f t="array" ref="I6574">IFERROR(INDEX(scheduling_data!H:H,MATCH(B6574&amp;D6574,scheduling_data!D:D&amp;scheduling_data!A:A,0)),"")</f>
        <v>James Allen</v>
      </c>
      <c r="J6574" t="str">
        <f t="shared" si="306"/>
        <v>No</v>
      </c>
      <c r="K6574" t="str">
        <f t="shared" si="307"/>
        <v>23245351.375James Allen</v>
      </c>
      <c r="L6574" t="str">
        <f t="shared" si="308"/>
        <v>Yes</v>
      </c>
    </row>
    <row r="6575" spans="1:12" x14ac:dyDescent="0.3">
      <c r="A6575" t="s">
        <v>61</v>
      </c>
      <c r="B6575">
        <v>232</v>
      </c>
      <c r="C6575" s="1">
        <v>45365</v>
      </c>
      <c r="D6575" s="1">
        <v>45351.375</v>
      </c>
      <c r="E6575">
        <v>0.33</v>
      </c>
      <c r="F6575" t="s">
        <v>9</v>
      </c>
      <c r="G6575" t="s">
        <v>63</v>
      </c>
      <c r="H6575">
        <v>97140</v>
      </c>
      <c r="I6575" t="str" cm="1">
        <f t="array" ref="I6575">IFERROR(INDEX(scheduling_data!H:H,MATCH(B6575&amp;D6575,scheduling_data!D:D&amp;scheduling_data!A:A,0)),"")</f>
        <v>James Allen</v>
      </c>
      <c r="J6575" t="str">
        <f t="shared" si="306"/>
        <v>No</v>
      </c>
      <c r="K6575" t="str">
        <f t="shared" si="307"/>
        <v>23245351.375James Allen</v>
      </c>
      <c r="L6575" t="str">
        <f t="shared" si="308"/>
        <v>No</v>
      </c>
    </row>
    <row r="6576" spans="1:12" x14ac:dyDescent="0.3">
      <c r="A6576" t="s">
        <v>61</v>
      </c>
      <c r="B6576">
        <v>232</v>
      </c>
      <c r="C6576" s="1">
        <v>45365</v>
      </c>
      <c r="D6576" s="1">
        <v>45351.375</v>
      </c>
      <c r="E6576">
        <v>58.43</v>
      </c>
      <c r="F6576" t="s">
        <v>9</v>
      </c>
      <c r="G6576" t="s">
        <v>64</v>
      </c>
      <c r="H6576">
        <v>97140</v>
      </c>
      <c r="I6576" t="str" cm="1">
        <f t="array" ref="I6576">IFERROR(INDEX(scheduling_data!H:H,MATCH(B6576&amp;D6576,scheduling_data!D:D&amp;scheduling_data!A:A,0)),"")</f>
        <v>James Allen</v>
      </c>
      <c r="J6576" t="str">
        <f t="shared" si="306"/>
        <v>No</v>
      </c>
      <c r="K6576" t="str">
        <f t="shared" si="307"/>
        <v>23245351.375James Allen</v>
      </c>
      <c r="L6576" t="str">
        <f t="shared" si="308"/>
        <v>No</v>
      </c>
    </row>
    <row r="6577" spans="1:12" x14ac:dyDescent="0.3">
      <c r="A6577" t="s">
        <v>61</v>
      </c>
      <c r="B6577">
        <v>232</v>
      </c>
      <c r="C6577" s="1">
        <v>45365</v>
      </c>
      <c r="D6577" s="1">
        <v>45351.375</v>
      </c>
      <c r="E6577">
        <v>166.85</v>
      </c>
      <c r="F6577" t="s">
        <v>9</v>
      </c>
      <c r="G6577" t="s">
        <v>64</v>
      </c>
      <c r="H6577">
        <v>97110</v>
      </c>
      <c r="I6577" t="str" cm="1">
        <f t="array" ref="I6577">IFERROR(INDEX(scheduling_data!H:H,MATCH(B6577&amp;D6577,scheduling_data!D:D&amp;scheduling_data!A:A,0)),"")</f>
        <v>James Allen</v>
      </c>
      <c r="J6577" t="str">
        <f t="shared" si="306"/>
        <v>No</v>
      </c>
      <c r="K6577" t="str">
        <f t="shared" si="307"/>
        <v>23245351.375James Allen</v>
      </c>
      <c r="L6577" t="str">
        <f t="shared" si="308"/>
        <v>No</v>
      </c>
    </row>
    <row r="6578" spans="1:12" x14ac:dyDescent="0.3">
      <c r="A6578" t="s">
        <v>61</v>
      </c>
      <c r="B6578">
        <v>232</v>
      </c>
      <c r="C6578" s="1">
        <v>45365</v>
      </c>
      <c r="D6578" s="1">
        <v>45351.375</v>
      </c>
      <c r="E6578">
        <v>0.66</v>
      </c>
      <c r="F6578" t="s">
        <v>9</v>
      </c>
      <c r="G6578" t="s">
        <v>63</v>
      </c>
      <c r="H6578">
        <v>97110</v>
      </c>
      <c r="I6578" t="str" cm="1">
        <f t="array" ref="I6578">IFERROR(INDEX(scheduling_data!H:H,MATCH(B6578&amp;D6578,scheduling_data!D:D&amp;scheduling_data!A:A,0)),"")</f>
        <v>James Allen</v>
      </c>
      <c r="J6578" t="str">
        <f t="shared" si="306"/>
        <v>No</v>
      </c>
      <c r="K6578" t="str">
        <f t="shared" si="307"/>
        <v>23245351.375James Allen</v>
      </c>
      <c r="L6578" t="str">
        <f t="shared" si="308"/>
        <v>No</v>
      </c>
    </row>
    <row r="6579" spans="1:12" x14ac:dyDescent="0.3">
      <c r="A6579" t="s">
        <v>61</v>
      </c>
      <c r="B6579">
        <v>232</v>
      </c>
      <c r="C6579" s="1">
        <v>45365</v>
      </c>
      <c r="D6579" s="1">
        <v>45351.375</v>
      </c>
      <c r="E6579">
        <v>32.49</v>
      </c>
      <c r="F6579" t="s">
        <v>19</v>
      </c>
      <c r="G6579" t="s">
        <v>65</v>
      </c>
      <c r="H6579">
        <v>97110</v>
      </c>
      <c r="I6579" t="str" cm="1">
        <f t="array" ref="I6579">IFERROR(INDEX(scheduling_data!H:H,MATCH(B6579&amp;D6579,scheduling_data!D:D&amp;scheduling_data!A:A,0)),"")</f>
        <v>James Allen</v>
      </c>
      <c r="J6579" t="str">
        <f t="shared" si="306"/>
        <v>No</v>
      </c>
      <c r="K6579" t="str">
        <f t="shared" si="307"/>
        <v>23245351.375James Allen</v>
      </c>
      <c r="L6579" t="str">
        <f t="shared" si="308"/>
        <v>Yes</v>
      </c>
    </row>
    <row r="6580" spans="1:12" x14ac:dyDescent="0.3">
      <c r="A6580" t="s">
        <v>59</v>
      </c>
      <c r="B6580">
        <v>232</v>
      </c>
      <c r="C6580" s="1">
        <v>45357</v>
      </c>
      <c r="D6580" s="1">
        <v>45334.375</v>
      </c>
      <c r="E6580">
        <v>7.27</v>
      </c>
      <c r="F6580" t="s">
        <v>19</v>
      </c>
      <c r="G6580" t="s">
        <v>60</v>
      </c>
      <c r="H6580">
        <v>97112</v>
      </c>
      <c r="I6580" t="str" cm="1">
        <f t="array" ref="I6580">IFERROR(INDEX(scheduling_data!H:H,MATCH(B6580&amp;D6580,scheduling_data!D:D&amp;scheduling_data!A:A,0)),"")</f>
        <v>James Allen</v>
      </c>
      <c r="J6580" t="str">
        <f t="shared" si="306"/>
        <v>No</v>
      </c>
      <c r="K6580" t="str">
        <f t="shared" si="307"/>
        <v>23245334.375James Allen</v>
      </c>
      <c r="L6580" t="str">
        <f t="shared" si="308"/>
        <v>Yes</v>
      </c>
    </row>
    <row r="6581" spans="1:12" x14ac:dyDescent="0.3">
      <c r="A6581" t="s">
        <v>59</v>
      </c>
      <c r="B6581">
        <v>232</v>
      </c>
      <c r="C6581" s="1">
        <v>45357</v>
      </c>
      <c r="D6581" s="1">
        <v>45334.375</v>
      </c>
      <c r="E6581">
        <v>17.73</v>
      </c>
      <c r="F6581" t="s">
        <v>19</v>
      </c>
      <c r="G6581" t="s">
        <v>60</v>
      </c>
      <c r="H6581">
        <v>97110</v>
      </c>
      <c r="I6581" t="str" cm="1">
        <f t="array" ref="I6581">IFERROR(INDEX(scheduling_data!H:H,MATCH(B6581&amp;D6581,scheduling_data!D:D&amp;scheduling_data!A:A,0)),"")</f>
        <v>James Allen</v>
      </c>
      <c r="J6581" t="str">
        <f t="shared" si="306"/>
        <v>No</v>
      </c>
      <c r="K6581" t="str">
        <f t="shared" si="307"/>
        <v>23245334.375James Allen</v>
      </c>
      <c r="L6581" t="str">
        <f t="shared" si="308"/>
        <v>Yes</v>
      </c>
    </row>
    <row r="6582" spans="1:12" x14ac:dyDescent="0.3">
      <c r="A6582" t="s">
        <v>59</v>
      </c>
      <c r="B6582">
        <v>232</v>
      </c>
      <c r="C6582" s="1">
        <v>45357</v>
      </c>
      <c r="D6582" s="1">
        <v>45336.541666666664</v>
      </c>
      <c r="E6582">
        <v>25</v>
      </c>
      <c r="F6582" t="s">
        <v>19</v>
      </c>
      <c r="G6582" t="s">
        <v>60</v>
      </c>
      <c r="H6582">
        <v>97110</v>
      </c>
      <c r="I6582" t="str" cm="1">
        <f t="array" ref="I6582">IFERROR(INDEX(scheduling_data!H:H,MATCH(B6582&amp;D6582,scheduling_data!D:D&amp;scheduling_data!A:A,0)),"")</f>
        <v>James Allen</v>
      </c>
      <c r="J6582" t="str">
        <f t="shared" si="306"/>
        <v>No</v>
      </c>
      <c r="K6582" t="str">
        <f t="shared" si="307"/>
        <v>23245336.5416666667James Allen</v>
      </c>
      <c r="L6582" t="str">
        <f t="shared" si="308"/>
        <v>Yes</v>
      </c>
    </row>
    <row r="6583" spans="1:12" x14ac:dyDescent="0.3">
      <c r="A6583" t="s">
        <v>59</v>
      </c>
      <c r="B6583">
        <v>232</v>
      </c>
      <c r="C6583" s="1">
        <v>45365</v>
      </c>
      <c r="D6583" s="1">
        <v>45341.541666666664</v>
      </c>
      <c r="E6583">
        <v>25</v>
      </c>
      <c r="F6583" t="s">
        <v>19</v>
      </c>
      <c r="G6583" t="s">
        <v>60</v>
      </c>
      <c r="H6583">
        <v>97110</v>
      </c>
      <c r="I6583" t="str" cm="1">
        <f t="array" ref="I6583">IFERROR(INDEX(scheduling_data!H:H,MATCH(B6583&amp;D6583,scheduling_data!D:D&amp;scheduling_data!A:A,0)),"")</f>
        <v>James Allen</v>
      </c>
      <c r="J6583" t="str">
        <f t="shared" si="306"/>
        <v>No</v>
      </c>
      <c r="K6583" t="str">
        <f t="shared" si="307"/>
        <v>23245341.5416666667James Allen</v>
      </c>
      <c r="L6583" t="str">
        <f t="shared" si="308"/>
        <v>Yes</v>
      </c>
    </row>
    <row r="6584" spans="1:12" x14ac:dyDescent="0.3">
      <c r="A6584" t="s">
        <v>59</v>
      </c>
      <c r="B6584">
        <v>232</v>
      </c>
      <c r="C6584" s="1">
        <v>45369</v>
      </c>
      <c r="D6584" s="1">
        <v>45343.541666666664</v>
      </c>
      <c r="E6584">
        <v>25</v>
      </c>
      <c r="F6584" t="s">
        <v>19</v>
      </c>
      <c r="G6584" t="s">
        <v>60</v>
      </c>
      <c r="H6584">
        <v>97110</v>
      </c>
      <c r="I6584" t="str" cm="1">
        <f t="array" ref="I6584">IFERROR(INDEX(scheduling_data!H:H,MATCH(B6584&amp;D6584,scheduling_data!D:D&amp;scheduling_data!A:A,0)),"")</f>
        <v>James Allen</v>
      </c>
      <c r="J6584" t="str">
        <f t="shared" si="306"/>
        <v>No</v>
      </c>
      <c r="K6584" t="str">
        <f t="shared" si="307"/>
        <v>23245343.5416666667James Allen</v>
      </c>
      <c r="L6584" t="str">
        <f t="shared" si="308"/>
        <v>Yes</v>
      </c>
    </row>
    <row r="6585" spans="1:12" x14ac:dyDescent="0.3">
      <c r="A6585" t="s">
        <v>59</v>
      </c>
      <c r="B6585">
        <v>232</v>
      </c>
      <c r="C6585" s="1">
        <v>45365</v>
      </c>
      <c r="D6585" s="1">
        <v>45345.416666666664</v>
      </c>
      <c r="E6585">
        <v>25</v>
      </c>
      <c r="F6585" t="s">
        <v>19</v>
      </c>
      <c r="G6585" t="s">
        <v>60</v>
      </c>
      <c r="H6585">
        <v>97110</v>
      </c>
      <c r="I6585" t="str" cm="1">
        <f t="array" ref="I6585">IFERROR(INDEX(scheduling_data!H:H,MATCH(B6585&amp;D6585,scheduling_data!D:D&amp;scheduling_data!A:A,0)),"")</f>
        <v>Breanna Grieco</v>
      </c>
      <c r="J6585" t="str">
        <f t="shared" si="306"/>
        <v>No</v>
      </c>
      <c r="K6585" t="str">
        <f t="shared" si="307"/>
        <v>23245345.4166666667Breanna Grieco</v>
      </c>
      <c r="L6585" t="str">
        <f t="shared" si="308"/>
        <v>Yes</v>
      </c>
    </row>
    <row r="6586" spans="1:12" x14ac:dyDescent="0.3">
      <c r="A6586" t="s">
        <v>59</v>
      </c>
      <c r="B6586">
        <v>232</v>
      </c>
      <c r="C6586" s="1">
        <v>45370</v>
      </c>
      <c r="D6586" s="1">
        <v>45348.541666666664</v>
      </c>
      <c r="E6586">
        <v>25</v>
      </c>
      <c r="F6586" t="s">
        <v>19</v>
      </c>
      <c r="G6586" t="s">
        <v>60</v>
      </c>
      <c r="H6586">
        <v>97110</v>
      </c>
      <c r="I6586" t="str" cm="1">
        <f t="array" ref="I6586">IFERROR(INDEX(scheduling_data!H:H,MATCH(B6586&amp;D6586,scheduling_data!D:D&amp;scheduling_data!A:A,0)),"")</f>
        <v>James Allen</v>
      </c>
      <c r="J6586" t="str">
        <f t="shared" si="306"/>
        <v>No</v>
      </c>
      <c r="K6586" t="str">
        <f t="shared" si="307"/>
        <v>23245348.5416666667James Allen</v>
      </c>
      <c r="L6586" t="str">
        <f t="shared" si="308"/>
        <v>Yes</v>
      </c>
    </row>
    <row r="6587" spans="1:12" x14ac:dyDescent="0.3">
      <c r="A6587" t="s">
        <v>59</v>
      </c>
      <c r="B6587">
        <v>232</v>
      </c>
      <c r="C6587" s="1">
        <v>45370</v>
      </c>
      <c r="D6587" s="1">
        <v>45350.625</v>
      </c>
      <c r="E6587">
        <v>25</v>
      </c>
      <c r="F6587" t="s">
        <v>19</v>
      </c>
      <c r="G6587" t="s">
        <v>60</v>
      </c>
      <c r="H6587">
        <v>97110</v>
      </c>
      <c r="I6587" t="str" cm="1">
        <f t="array" ref="I6587">IFERROR(INDEX(scheduling_data!H:H,MATCH(B6587&amp;D6587,scheduling_data!D:D&amp;scheduling_data!A:A,0)),"")</f>
        <v>James Allen</v>
      </c>
      <c r="J6587" t="str">
        <f t="shared" si="306"/>
        <v>No</v>
      </c>
      <c r="K6587" t="str">
        <f t="shared" si="307"/>
        <v>23245350.625James Allen</v>
      </c>
      <c r="L6587" t="str">
        <f t="shared" si="308"/>
        <v>Yes</v>
      </c>
    </row>
    <row r="6588" spans="1:12" x14ac:dyDescent="0.3">
      <c r="A6588" t="s">
        <v>59</v>
      </c>
      <c r="B6588">
        <v>232</v>
      </c>
      <c r="C6588" s="1">
        <v>45370</v>
      </c>
      <c r="D6588" s="1">
        <v>45351.375</v>
      </c>
      <c r="E6588">
        <v>25</v>
      </c>
      <c r="F6588" t="s">
        <v>19</v>
      </c>
      <c r="G6588" t="s">
        <v>60</v>
      </c>
      <c r="H6588">
        <v>97110</v>
      </c>
      <c r="I6588" t="str" cm="1">
        <f t="array" ref="I6588">IFERROR(INDEX(scheduling_data!H:H,MATCH(B6588&amp;D6588,scheduling_data!D:D&amp;scheduling_data!A:A,0)),"")</f>
        <v>James Allen</v>
      </c>
      <c r="J6588" t="str">
        <f t="shared" si="306"/>
        <v>No</v>
      </c>
      <c r="K6588" t="str">
        <f t="shared" si="307"/>
        <v>23245351.375James Allen</v>
      </c>
      <c r="L6588" t="str">
        <f t="shared" si="308"/>
        <v>Yes</v>
      </c>
    </row>
    <row r="6589" spans="1:12" x14ac:dyDescent="0.3">
      <c r="A6589" t="s">
        <v>59</v>
      </c>
      <c r="B6589">
        <v>232</v>
      </c>
      <c r="C6589" s="1">
        <v>45357</v>
      </c>
      <c r="D6589" s="1">
        <v>45329.541666666664</v>
      </c>
      <c r="E6589">
        <v>2.2999999999999998</v>
      </c>
      <c r="F6589" t="s">
        <v>19</v>
      </c>
      <c r="G6589" t="s">
        <v>60</v>
      </c>
      <c r="H6589">
        <v>97140</v>
      </c>
      <c r="I6589" t="str" cm="1">
        <f t="array" ref="I6589">IFERROR(INDEX(scheduling_data!H:H,MATCH(B6589&amp;D6589,scheduling_data!D:D&amp;scheduling_data!A:A,0)),"")</f>
        <v>James Allen</v>
      </c>
      <c r="J6589" t="str">
        <f t="shared" si="306"/>
        <v>No</v>
      </c>
      <c r="K6589" t="str">
        <f t="shared" si="307"/>
        <v>23245329.5416666667James Allen</v>
      </c>
      <c r="L6589" t="str">
        <f t="shared" si="308"/>
        <v>Yes</v>
      </c>
    </row>
    <row r="6590" spans="1:12" x14ac:dyDescent="0.3">
      <c r="A6590" t="s">
        <v>59</v>
      </c>
      <c r="B6590">
        <v>232</v>
      </c>
      <c r="C6590" s="1">
        <v>45357</v>
      </c>
      <c r="D6590" s="1">
        <v>45329.541666666664</v>
      </c>
      <c r="E6590">
        <v>22.7</v>
      </c>
      <c r="F6590" t="s">
        <v>19</v>
      </c>
      <c r="G6590" t="s">
        <v>60</v>
      </c>
      <c r="H6590">
        <v>97110</v>
      </c>
      <c r="I6590" t="str" cm="1">
        <f t="array" ref="I6590">IFERROR(INDEX(scheduling_data!H:H,MATCH(B6590&amp;D6590,scheduling_data!D:D&amp;scheduling_data!A:A,0)),"")</f>
        <v>James Allen</v>
      </c>
      <c r="J6590" t="str">
        <f t="shared" si="306"/>
        <v>No</v>
      </c>
      <c r="K6590" t="str">
        <f t="shared" si="307"/>
        <v>23245329.5416666667James Allen</v>
      </c>
      <c r="L6590" t="str">
        <f t="shared" si="308"/>
        <v>Yes</v>
      </c>
    </row>
    <row r="6591" spans="1:12" x14ac:dyDescent="0.3">
      <c r="A6591" t="s">
        <v>17</v>
      </c>
      <c r="B6591">
        <v>325</v>
      </c>
      <c r="C6591" s="1">
        <v>45358</v>
      </c>
      <c r="D6591" s="1">
        <v>45323.395833333336</v>
      </c>
      <c r="E6591">
        <v>56.78</v>
      </c>
      <c r="F6591" t="s">
        <v>19</v>
      </c>
      <c r="G6591" t="s">
        <v>20</v>
      </c>
      <c r="H6591">
        <v>97112</v>
      </c>
      <c r="I6591" t="str" cm="1">
        <f t="array" ref="I6591">IFERROR(INDEX(scheduling_data!H:H,MATCH(B6591&amp;D6591,scheduling_data!D:D&amp;scheduling_data!A:A,0)),"")</f>
        <v>Carolyn Simpson</v>
      </c>
      <c r="J6591" t="str">
        <f t="shared" si="306"/>
        <v>No</v>
      </c>
      <c r="K6591" t="str">
        <f t="shared" si="307"/>
        <v>32545323.3958333333Carolyn Simpson</v>
      </c>
      <c r="L6591" t="str">
        <f t="shared" si="308"/>
        <v>Yes</v>
      </c>
    </row>
    <row r="6592" spans="1:12" x14ac:dyDescent="0.3">
      <c r="A6592" t="s">
        <v>17</v>
      </c>
      <c r="B6592">
        <v>325</v>
      </c>
      <c r="C6592" s="1">
        <v>45358</v>
      </c>
      <c r="D6592" s="1">
        <v>45323.395833333336</v>
      </c>
      <c r="E6592">
        <v>93.22</v>
      </c>
      <c r="F6592" t="s">
        <v>9</v>
      </c>
      <c r="G6592" t="s">
        <v>18</v>
      </c>
      <c r="H6592">
        <v>97112</v>
      </c>
      <c r="I6592" t="str" cm="1">
        <f t="array" ref="I6592">IFERROR(INDEX(scheduling_data!H:H,MATCH(B6592&amp;D6592,scheduling_data!D:D&amp;scheduling_data!A:A,0)),"")</f>
        <v>Carolyn Simpson</v>
      </c>
      <c r="J6592" t="str">
        <f t="shared" si="306"/>
        <v>No</v>
      </c>
      <c r="K6592" t="str">
        <f t="shared" si="307"/>
        <v>32545323.3958333333Carolyn Simpson</v>
      </c>
      <c r="L6592" t="str">
        <f t="shared" si="308"/>
        <v>No</v>
      </c>
    </row>
    <row r="6593" spans="1:12" x14ac:dyDescent="0.3">
      <c r="A6593" t="s">
        <v>17</v>
      </c>
      <c r="B6593">
        <v>325</v>
      </c>
      <c r="C6593" s="1">
        <v>45358</v>
      </c>
      <c r="D6593" s="1">
        <v>45334.729166666664</v>
      </c>
      <c r="E6593">
        <v>93.22</v>
      </c>
      <c r="F6593" t="s">
        <v>9</v>
      </c>
      <c r="G6593" t="s">
        <v>18</v>
      </c>
      <c r="H6593">
        <v>97112</v>
      </c>
      <c r="I6593" t="str" cm="1">
        <f t="array" ref="I6593">IFERROR(INDEX(scheduling_data!H:H,MATCH(B6593&amp;D6593,scheduling_data!D:D&amp;scheduling_data!A:A,0)),"")</f>
        <v>Carolyn Simpson</v>
      </c>
      <c r="J6593" t="str">
        <f t="shared" si="306"/>
        <v>No</v>
      </c>
      <c r="K6593" t="str">
        <f t="shared" si="307"/>
        <v>32545334.7291666667Carolyn Simpson</v>
      </c>
      <c r="L6593" t="str">
        <f t="shared" si="308"/>
        <v>No</v>
      </c>
    </row>
    <row r="6594" spans="1:12" x14ac:dyDescent="0.3">
      <c r="A6594" t="s">
        <v>17</v>
      </c>
      <c r="B6594">
        <v>325</v>
      </c>
      <c r="C6594" s="1">
        <v>45358</v>
      </c>
      <c r="D6594" s="1">
        <v>45334.729166666664</v>
      </c>
      <c r="E6594">
        <v>56.78</v>
      </c>
      <c r="F6594" t="s">
        <v>19</v>
      </c>
      <c r="G6594" t="s">
        <v>20</v>
      </c>
      <c r="H6594">
        <v>97112</v>
      </c>
      <c r="I6594" t="str" cm="1">
        <f t="array" ref="I6594">IFERROR(INDEX(scheduling_data!H:H,MATCH(B6594&amp;D6594,scheduling_data!D:D&amp;scheduling_data!A:A,0)),"")</f>
        <v>Carolyn Simpson</v>
      </c>
      <c r="J6594" t="str">
        <f t="shared" si="306"/>
        <v>No</v>
      </c>
      <c r="K6594" t="str">
        <f t="shared" si="307"/>
        <v>32545334.7291666667Carolyn Simpson</v>
      </c>
      <c r="L6594" t="str">
        <f t="shared" si="308"/>
        <v>Yes</v>
      </c>
    </row>
    <row r="6595" spans="1:12" x14ac:dyDescent="0.3">
      <c r="A6595" t="s">
        <v>17</v>
      </c>
      <c r="B6595">
        <v>325</v>
      </c>
      <c r="C6595" s="1">
        <v>45363</v>
      </c>
      <c r="D6595" s="1">
        <v>45343.6875</v>
      </c>
      <c r="E6595">
        <v>28.39</v>
      </c>
      <c r="F6595" t="s">
        <v>19</v>
      </c>
      <c r="G6595" t="s">
        <v>20</v>
      </c>
      <c r="H6595">
        <v>97112</v>
      </c>
      <c r="I6595" t="str" cm="1">
        <f t="array" ref="I6595">IFERROR(INDEX(scheduling_data!H:H,MATCH(B6595&amp;D6595,scheduling_data!D:D&amp;scheduling_data!A:A,0)),"")</f>
        <v>Heidi Molaison</v>
      </c>
      <c r="J6595" t="str">
        <f t="shared" ref="J6595:J6658" si="309">IF(I6595="", "Yes", "No")</f>
        <v>No</v>
      </c>
      <c r="K6595" t="str">
        <f t="shared" ref="K6595:K6658" si="310">IF(I6595="",B6595&amp;D6595,B6595&amp;D6595&amp;I6595)</f>
        <v>32545343.6875Heidi Molaison</v>
      </c>
      <c r="L6595" t="str">
        <f t="shared" ref="L6595:L6658" si="311">IF(OR(F6595="Cash", F6595="Check", F6595="EFT", F6595="Credit Card", F6595="Visa", F6595="Mastercard", F6595="AMEX"), "Yes", "No")</f>
        <v>Yes</v>
      </c>
    </row>
    <row r="6596" spans="1:12" x14ac:dyDescent="0.3">
      <c r="A6596" t="s">
        <v>17</v>
      </c>
      <c r="B6596">
        <v>325</v>
      </c>
      <c r="C6596" s="1">
        <v>45363</v>
      </c>
      <c r="D6596" s="1">
        <v>45343.6875</v>
      </c>
      <c r="E6596">
        <v>46.61</v>
      </c>
      <c r="F6596" t="s">
        <v>9</v>
      </c>
      <c r="G6596" t="s">
        <v>18</v>
      </c>
      <c r="H6596">
        <v>97112</v>
      </c>
      <c r="I6596" t="str" cm="1">
        <f t="array" ref="I6596">IFERROR(INDEX(scheduling_data!H:H,MATCH(B6596&amp;D6596,scheduling_data!D:D&amp;scheduling_data!A:A,0)),"")</f>
        <v>Heidi Molaison</v>
      </c>
      <c r="J6596" t="str">
        <f t="shared" si="309"/>
        <v>No</v>
      </c>
      <c r="K6596" t="str">
        <f t="shared" si="310"/>
        <v>32545343.6875Heidi Molaison</v>
      </c>
      <c r="L6596" t="str">
        <f t="shared" si="311"/>
        <v>No</v>
      </c>
    </row>
    <row r="6597" spans="1:12" x14ac:dyDescent="0.3">
      <c r="A6597" t="s">
        <v>61</v>
      </c>
      <c r="B6597">
        <v>233</v>
      </c>
      <c r="C6597" s="1">
        <v>45357</v>
      </c>
      <c r="D6597" s="1">
        <v>45344.416666666664</v>
      </c>
      <c r="E6597">
        <v>0.33</v>
      </c>
      <c r="F6597" t="s">
        <v>9</v>
      </c>
      <c r="G6597" t="s">
        <v>63</v>
      </c>
      <c r="H6597">
        <v>97140</v>
      </c>
      <c r="I6597" t="str" cm="1">
        <f t="array" ref="I6597">IFERROR(INDEX(scheduling_data!H:H,MATCH(B6597&amp;D6597,scheduling_data!D:D&amp;scheduling_data!A:A,0)),"")</f>
        <v>Christian Litz</v>
      </c>
      <c r="J6597" t="str">
        <f t="shared" si="309"/>
        <v>No</v>
      </c>
      <c r="K6597" t="str">
        <f t="shared" si="310"/>
        <v>23345344.4166666667Christian Litz</v>
      </c>
      <c r="L6597" t="str">
        <f t="shared" si="311"/>
        <v>No</v>
      </c>
    </row>
    <row r="6598" spans="1:12" x14ac:dyDescent="0.3">
      <c r="A6598" t="s">
        <v>61</v>
      </c>
      <c r="B6598">
        <v>233</v>
      </c>
      <c r="C6598" s="1">
        <v>45357</v>
      </c>
      <c r="D6598" s="1">
        <v>45344.416666666664</v>
      </c>
      <c r="E6598">
        <v>58.51</v>
      </c>
      <c r="F6598" t="s">
        <v>9</v>
      </c>
      <c r="G6598" t="s">
        <v>64</v>
      </c>
      <c r="H6598">
        <v>97140</v>
      </c>
      <c r="I6598" t="str" cm="1">
        <f t="array" ref="I6598">IFERROR(INDEX(scheduling_data!H:H,MATCH(B6598&amp;D6598,scheduling_data!D:D&amp;scheduling_data!A:A,0)),"")</f>
        <v>Christian Litz</v>
      </c>
      <c r="J6598" t="str">
        <f t="shared" si="309"/>
        <v>No</v>
      </c>
      <c r="K6598" t="str">
        <f t="shared" si="310"/>
        <v>23345344.4166666667Christian Litz</v>
      </c>
      <c r="L6598" t="str">
        <f t="shared" si="311"/>
        <v>No</v>
      </c>
    </row>
    <row r="6599" spans="1:12" x14ac:dyDescent="0.3">
      <c r="A6599" t="s">
        <v>61</v>
      </c>
      <c r="B6599">
        <v>233</v>
      </c>
      <c r="C6599" s="1">
        <v>45357</v>
      </c>
      <c r="D6599" s="1">
        <v>45344.416666666664</v>
      </c>
      <c r="E6599">
        <v>57.36</v>
      </c>
      <c r="F6599" t="s">
        <v>9</v>
      </c>
      <c r="G6599" t="s">
        <v>64</v>
      </c>
      <c r="H6599">
        <v>97110</v>
      </c>
      <c r="I6599" t="str" cm="1">
        <f t="array" ref="I6599">IFERROR(INDEX(scheduling_data!H:H,MATCH(B6599&amp;D6599,scheduling_data!D:D&amp;scheduling_data!A:A,0)),"")</f>
        <v>Christian Litz</v>
      </c>
      <c r="J6599" t="str">
        <f t="shared" si="309"/>
        <v>No</v>
      </c>
      <c r="K6599" t="str">
        <f t="shared" si="310"/>
        <v>23345344.4166666667Christian Litz</v>
      </c>
      <c r="L6599" t="str">
        <f t="shared" si="311"/>
        <v>No</v>
      </c>
    </row>
    <row r="6600" spans="1:12" x14ac:dyDescent="0.3">
      <c r="A6600" t="s">
        <v>61</v>
      </c>
      <c r="B6600">
        <v>233</v>
      </c>
      <c r="C6600" s="1">
        <v>45357</v>
      </c>
      <c r="D6600" s="1">
        <v>45344.416666666664</v>
      </c>
      <c r="E6600">
        <v>16.16</v>
      </c>
      <c r="F6600" t="s">
        <v>19</v>
      </c>
      <c r="G6600" t="s">
        <v>65</v>
      </c>
      <c r="H6600">
        <v>97140</v>
      </c>
      <c r="I6600" t="str" cm="1">
        <f t="array" ref="I6600">IFERROR(INDEX(scheduling_data!H:H,MATCH(B6600&amp;D6600,scheduling_data!D:D&amp;scheduling_data!A:A,0)),"")</f>
        <v>Christian Litz</v>
      </c>
      <c r="J6600" t="str">
        <f t="shared" si="309"/>
        <v>No</v>
      </c>
      <c r="K6600" t="str">
        <f t="shared" si="310"/>
        <v>23345344.4166666667Christian Litz</v>
      </c>
      <c r="L6600" t="str">
        <f t="shared" si="311"/>
        <v>Yes</v>
      </c>
    </row>
    <row r="6601" spans="1:12" x14ac:dyDescent="0.3">
      <c r="A6601" t="s">
        <v>61</v>
      </c>
      <c r="B6601">
        <v>233</v>
      </c>
      <c r="C6601" s="1">
        <v>45357</v>
      </c>
      <c r="D6601" s="1">
        <v>45344.416666666664</v>
      </c>
      <c r="E6601">
        <v>49.02</v>
      </c>
      <c r="F6601" t="s">
        <v>9</v>
      </c>
      <c r="G6601" t="s">
        <v>62</v>
      </c>
      <c r="H6601">
        <v>97112</v>
      </c>
      <c r="I6601" t="str" cm="1">
        <f t="array" ref="I6601">IFERROR(INDEX(scheduling_data!H:H,MATCH(B6601&amp;D6601,scheduling_data!D:D&amp;scheduling_data!A:A,0)),"")</f>
        <v>Christian Litz</v>
      </c>
      <c r="J6601" t="str">
        <f t="shared" si="309"/>
        <v>No</v>
      </c>
      <c r="K6601" t="str">
        <f t="shared" si="310"/>
        <v>23345344.4166666667Christian Litz</v>
      </c>
      <c r="L6601" t="str">
        <f t="shared" si="311"/>
        <v>No</v>
      </c>
    </row>
    <row r="6602" spans="1:12" x14ac:dyDescent="0.3">
      <c r="A6602" t="s">
        <v>61</v>
      </c>
      <c r="B6602">
        <v>233</v>
      </c>
      <c r="C6602" s="1">
        <v>45357</v>
      </c>
      <c r="D6602" s="1">
        <v>45344.416666666664</v>
      </c>
      <c r="E6602">
        <v>0.37</v>
      </c>
      <c r="F6602" t="s">
        <v>9</v>
      </c>
      <c r="G6602" t="s">
        <v>63</v>
      </c>
      <c r="H6602">
        <v>97112</v>
      </c>
      <c r="I6602" t="str" cm="1">
        <f t="array" ref="I6602">IFERROR(INDEX(scheduling_data!H:H,MATCH(B6602&amp;D6602,scheduling_data!D:D&amp;scheduling_data!A:A,0)),"")</f>
        <v>Christian Litz</v>
      </c>
      <c r="J6602" t="str">
        <f t="shared" si="309"/>
        <v>No</v>
      </c>
      <c r="K6602" t="str">
        <f t="shared" si="310"/>
        <v>23345344.4166666667Christian Litz</v>
      </c>
      <c r="L6602" t="str">
        <f t="shared" si="311"/>
        <v>No</v>
      </c>
    </row>
    <row r="6603" spans="1:12" x14ac:dyDescent="0.3">
      <c r="A6603" t="s">
        <v>61</v>
      </c>
      <c r="B6603">
        <v>233</v>
      </c>
      <c r="C6603" s="1">
        <v>45357</v>
      </c>
      <c r="D6603" s="1">
        <v>45344.416666666664</v>
      </c>
      <c r="E6603">
        <v>18.25</v>
      </c>
      <c r="F6603" t="s">
        <v>19</v>
      </c>
      <c r="G6603" t="s">
        <v>65</v>
      </c>
      <c r="H6603">
        <v>97112</v>
      </c>
      <c r="I6603" t="str" cm="1">
        <f t="array" ref="I6603">IFERROR(INDEX(scheduling_data!H:H,MATCH(B6603&amp;D6603,scheduling_data!D:D&amp;scheduling_data!A:A,0)),"")</f>
        <v>Christian Litz</v>
      </c>
      <c r="J6603" t="str">
        <f t="shared" si="309"/>
        <v>No</v>
      </c>
      <c r="K6603" t="str">
        <f t="shared" si="310"/>
        <v>23345344.4166666667Christian Litz</v>
      </c>
      <c r="L6603" t="str">
        <f t="shared" si="311"/>
        <v>Yes</v>
      </c>
    </row>
    <row r="6604" spans="1:12" x14ac:dyDescent="0.3">
      <c r="A6604" t="s">
        <v>80</v>
      </c>
      <c r="B6604">
        <v>235</v>
      </c>
      <c r="C6604" s="1">
        <v>45359</v>
      </c>
      <c r="D6604" s="1">
        <v>45341.479166666664</v>
      </c>
      <c r="E6604">
        <v>46.61</v>
      </c>
      <c r="F6604" t="s">
        <v>9</v>
      </c>
      <c r="G6604" t="s">
        <v>52</v>
      </c>
      <c r="H6604">
        <v>97112</v>
      </c>
      <c r="I6604" t="str" cm="1">
        <f t="array" ref="I6604">IFERROR(INDEX(scheduling_data!H:H,MATCH(B6604&amp;D6604,scheduling_data!D:D&amp;scheduling_data!A:A,0)),"")</f>
        <v>Breanna Cochran</v>
      </c>
      <c r="J6604" t="str">
        <f t="shared" si="309"/>
        <v>No</v>
      </c>
      <c r="K6604" t="str">
        <f t="shared" si="310"/>
        <v>23545341.4791666667Breanna Cochran</v>
      </c>
      <c r="L6604" t="str">
        <f t="shared" si="311"/>
        <v>No</v>
      </c>
    </row>
    <row r="6605" spans="1:12" x14ac:dyDescent="0.3">
      <c r="A6605" t="s">
        <v>80</v>
      </c>
      <c r="B6605">
        <v>235</v>
      </c>
      <c r="C6605" s="1">
        <v>45359</v>
      </c>
      <c r="D6605" s="1">
        <v>45341.479166666664</v>
      </c>
      <c r="E6605">
        <v>28.39</v>
      </c>
      <c r="F6605" t="s">
        <v>19</v>
      </c>
      <c r="G6605" t="s">
        <v>51</v>
      </c>
      <c r="H6605">
        <v>97112</v>
      </c>
      <c r="I6605" t="str" cm="1">
        <f t="array" ref="I6605">IFERROR(INDEX(scheduling_data!H:H,MATCH(B6605&amp;D6605,scheduling_data!D:D&amp;scheduling_data!A:A,0)),"")</f>
        <v>Breanna Cochran</v>
      </c>
      <c r="J6605" t="str">
        <f t="shared" si="309"/>
        <v>No</v>
      </c>
      <c r="K6605" t="str">
        <f t="shared" si="310"/>
        <v>23545341.4791666667Breanna Cochran</v>
      </c>
      <c r="L6605" t="str">
        <f t="shared" si="311"/>
        <v>Yes</v>
      </c>
    </row>
    <row r="6606" spans="1:12" x14ac:dyDescent="0.3">
      <c r="A6606" t="s">
        <v>232</v>
      </c>
      <c r="B6606">
        <v>236</v>
      </c>
      <c r="C6606" s="1">
        <v>45364</v>
      </c>
      <c r="D6606" s="1">
        <v>45337.625</v>
      </c>
      <c r="E6606">
        <v>108</v>
      </c>
      <c r="F6606" t="s">
        <v>9</v>
      </c>
      <c r="G6606" t="s">
        <v>169</v>
      </c>
      <c r="H6606">
        <v>97162</v>
      </c>
      <c r="I6606" t="str" cm="1">
        <f t="array" ref="I6606">IFERROR(INDEX(scheduling_data!H:H,MATCH(B6606&amp;D6606,scheduling_data!D:D&amp;scheduling_data!A:A,0)),"")</f>
        <v>Robert Crochet</v>
      </c>
      <c r="J6606" t="str">
        <f t="shared" si="309"/>
        <v>No</v>
      </c>
      <c r="K6606" t="str">
        <f t="shared" si="310"/>
        <v>23645337.625Robert Crochet</v>
      </c>
      <c r="L6606" t="str">
        <f t="shared" si="311"/>
        <v>No</v>
      </c>
    </row>
    <row r="6607" spans="1:12" x14ac:dyDescent="0.3">
      <c r="A6607" t="s">
        <v>232</v>
      </c>
      <c r="B6607">
        <v>236</v>
      </c>
      <c r="C6607" s="1">
        <v>45364</v>
      </c>
      <c r="D6607" s="1">
        <v>45337.625</v>
      </c>
      <c r="E6607">
        <v>75</v>
      </c>
      <c r="F6607" t="s">
        <v>9</v>
      </c>
      <c r="G6607" t="s">
        <v>169</v>
      </c>
      <c r="H6607">
        <v>97140</v>
      </c>
      <c r="I6607" t="str" cm="1">
        <f t="array" ref="I6607">IFERROR(INDEX(scheduling_data!H:H,MATCH(B6607&amp;D6607,scheduling_data!D:D&amp;scheduling_data!A:A,0)),"")</f>
        <v>Robert Crochet</v>
      </c>
      <c r="J6607" t="str">
        <f t="shared" si="309"/>
        <v>No</v>
      </c>
      <c r="K6607" t="str">
        <f t="shared" si="310"/>
        <v>23645337.625Robert Crochet</v>
      </c>
      <c r="L6607" t="str">
        <f t="shared" si="311"/>
        <v>No</v>
      </c>
    </row>
    <row r="6608" spans="1:12" x14ac:dyDescent="0.3">
      <c r="A6608" t="s">
        <v>232</v>
      </c>
      <c r="B6608">
        <v>236</v>
      </c>
      <c r="C6608" s="1">
        <v>45364</v>
      </c>
      <c r="D6608" s="1">
        <v>45337.625</v>
      </c>
      <c r="E6608">
        <v>150</v>
      </c>
      <c r="F6608" t="s">
        <v>9</v>
      </c>
      <c r="G6608" t="s">
        <v>169</v>
      </c>
      <c r="H6608">
        <v>97110</v>
      </c>
      <c r="I6608" t="str" cm="1">
        <f t="array" ref="I6608">IFERROR(INDEX(scheduling_data!H:H,MATCH(B6608&amp;D6608,scheduling_data!D:D&amp;scheduling_data!A:A,0)),"")</f>
        <v>Robert Crochet</v>
      </c>
      <c r="J6608" t="str">
        <f t="shared" si="309"/>
        <v>No</v>
      </c>
      <c r="K6608" t="str">
        <f t="shared" si="310"/>
        <v>23645337.625Robert Crochet</v>
      </c>
      <c r="L6608" t="str">
        <f t="shared" si="311"/>
        <v>No</v>
      </c>
    </row>
    <row r="6609" spans="1:12" x14ac:dyDescent="0.3">
      <c r="A6609" t="s">
        <v>232</v>
      </c>
      <c r="B6609">
        <v>236</v>
      </c>
      <c r="C6609" s="1">
        <v>45364</v>
      </c>
      <c r="D6609" s="1">
        <v>45337.625</v>
      </c>
      <c r="E6609">
        <v>42</v>
      </c>
      <c r="F6609" t="s">
        <v>19</v>
      </c>
      <c r="G6609" t="s">
        <v>170</v>
      </c>
      <c r="H6609">
        <v>97162</v>
      </c>
      <c r="I6609" t="str" cm="1">
        <f t="array" ref="I6609">IFERROR(INDEX(scheduling_data!H:H,MATCH(B6609&amp;D6609,scheduling_data!D:D&amp;scheduling_data!A:A,0)),"")</f>
        <v>Robert Crochet</v>
      </c>
      <c r="J6609" t="str">
        <f t="shared" si="309"/>
        <v>No</v>
      </c>
      <c r="K6609" t="str">
        <f t="shared" si="310"/>
        <v>23645337.625Robert Crochet</v>
      </c>
      <c r="L6609" t="str">
        <f t="shared" si="311"/>
        <v>Yes</v>
      </c>
    </row>
    <row r="6610" spans="1:12" x14ac:dyDescent="0.3">
      <c r="A6610" t="s">
        <v>232</v>
      </c>
      <c r="B6610">
        <v>236</v>
      </c>
      <c r="C6610" s="1">
        <v>45370</v>
      </c>
      <c r="D6610" s="1">
        <v>45345.5</v>
      </c>
      <c r="E6610">
        <v>75</v>
      </c>
      <c r="F6610" t="s">
        <v>9</v>
      </c>
      <c r="G6610" t="s">
        <v>169</v>
      </c>
      <c r="H6610">
        <v>97140</v>
      </c>
      <c r="I6610" t="str" cm="1">
        <f t="array" ref="I6610">IFERROR(INDEX(scheduling_data!H:H,MATCH(B6610&amp;D6610,scheduling_data!D:D&amp;scheduling_data!A:A,0)),"")</f>
        <v>Amber Hickman</v>
      </c>
      <c r="J6610" t="str">
        <f t="shared" si="309"/>
        <v>No</v>
      </c>
      <c r="K6610" t="str">
        <f t="shared" si="310"/>
        <v>23645345.5Amber Hickman</v>
      </c>
      <c r="L6610" t="str">
        <f t="shared" si="311"/>
        <v>No</v>
      </c>
    </row>
    <row r="6611" spans="1:12" x14ac:dyDescent="0.3">
      <c r="A6611" t="s">
        <v>232</v>
      </c>
      <c r="B6611">
        <v>236</v>
      </c>
      <c r="C6611" s="1">
        <v>45370</v>
      </c>
      <c r="D6611" s="1">
        <v>45345.5</v>
      </c>
      <c r="E6611">
        <v>75</v>
      </c>
      <c r="F6611" t="s">
        <v>9</v>
      </c>
      <c r="G6611" t="s">
        <v>169</v>
      </c>
      <c r="H6611">
        <v>97530</v>
      </c>
      <c r="I6611" t="str" cm="1">
        <f t="array" ref="I6611">IFERROR(INDEX(scheduling_data!H:H,MATCH(B6611&amp;D6611,scheduling_data!D:D&amp;scheduling_data!A:A,0)),"")</f>
        <v>Amber Hickman</v>
      </c>
      <c r="J6611" t="str">
        <f t="shared" si="309"/>
        <v>No</v>
      </c>
      <c r="K6611" t="str">
        <f t="shared" si="310"/>
        <v>23645345.5Amber Hickman</v>
      </c>
      <c r="L6611" t="str">
        <f t="shared" si="311"/>
        <v>No</v>
      </c>
    </row>
    <row r="6612" spans="1:12" x14ac:dyDescent="0.3">
      <c r="A6612" t="s">
        <v>232</v>
      </c>
      <c r="B6612">
        <v>236</v>
      </c>
      <c r="C6612" s="1">
        <v>45370</v>
      </c>
      <c r="D6612" s="1">
        <v>45345.5</v>
      </c>
      <c r="E6612">
        <v>83</v>
      </c>
      <c r="F6612" t="s">
        <v>9</v>
      </c>
      <c r="G6612" t="s">
        <v>169</v>
      </c>
      <c r="H6612">
        <v>97110</v>
      </c>
      <c r="I6612" t="str" cm="1">
        <f t="array" ref="I6612">IFERROR(INDEX(scheduling_data!H:H,MATCH(B6612&amp;D6612,scheduling_data!D:D&amp;scheduling_data!A:A,0)),"")</f>
        <v>Amber Hickman</v>
      </c>
      <c r="J6612" t="str">
        <f t="shared" si="309"/>
        <v>No</v>
      </c>
      <c r="K6612" t="str">
        <f t="shared" si="310"/>
        <v>23645345.5Amber Hickman</v>
      </c>
      <c r="L6612" t="str">
        <f t="shared" si="311"/>
        <v>No</v>
      </c>
    </row>
    <row r="6613" spans="1:12" x14ac:dyDescent="0.3">
      <c r="A6613" t="s">
        <v>232</v>
      </c>
      <c r="B6613">
        <v>236</v>
      </c>
      <c r="C6613" s="1">
        <v>45370</v>
      </c>
      <c r="D6613" s="1">
        <v>45345.5</v>
      </c>
      <c r="E6613">
        <v>42</v>
      </c>
      <c r="F6613" t="s">
        <v>19</v>
      </c>
      <c r="G6613" t="s">
        <v>170</v>
      </c>
      <c r="H6613">
        <v>97110</v>
      </c>
      <c r="I6613" t="str" cm="1">
        <f t="array" ref="I6613">IFERROR(INDEX(scheduling_data!H:H,MATCH(B6613&amp;D6613,scheduling_data!D:D&amp;scheduling_data!A:A,0)),"")</f>
        <v>Amber Hickman</v>
      </c>
      <c r="J6613" t="str">
        <f t="shared" si="309"/>
        <v>No</v>
      </c>
      <c r="K6613" t="str">
        <f t="shared" si="310"/>
        <v>23645345.5Amber Hickman</v>
      </c>
      <c r="L6613" t="str">
        <f t="shared" si="311"/>
        <v>Yes</v>
      </c>
    </row>
    <row r="6614" spans="1:12" x14ac:dyDescent="0.3">
      <c r="A6614" t="s">
        <v>232</v>
      </c>
      <c r="B6614">
        <v>236</v>
      </c>
      <c r="C6614" s="1">
        <v>45370</v>
      </c>
      <c r="D6614" s="1">
        <v>45348.625</v>
      </c>
      <c r="E6614">
        <v>83</v>
      </c>
      <c r="F6614" t="s">
        <v>9</v>
      </c>
      <c r="G6614" t="s">
        <v>169</v>
      </c>
      <c r="H6614">
        <v>97110</v>
      </c>
      <c r="I6614" t="str" cm="1">
        <f t="array" ref="I6614">IFERROR(INDEX(scheduling_data!H:H,MATCH(B6614&amp;D6614,scheduling_data!D:D&amp;scheduling_data!A:A,0)),"")</f>
        <v>Amber Hickman</v>
      </c>
      <c r="J6614" t="str">
        <f t="shared" si="309"/>
        <v>No</v>
      </c>
      <c r="K6614" t="str">
        <f t="shared" si="310"/>
        <v>23645348.625Amber Hickman</v>
      </c>
      <c r="L6614" t="str">
        <f t="shared" si="311"/>
        <v>No</v>
      </c>
    </row>
    <row r="6615" spans="1:12" x14ac:dyDescent="0.3">
      <c r="A6615" t="s">
        <v>232</v>
      </c>
      <c r="B6615">
        <v>236</v>
      </c>
      <c r="C6615" s="1">
        <v>45370</v>
      </c>
      <c r="D6615" s="1">
        <v>45348.625</v>
      </c>
      <c r="E6615">
        <v>42</v>
      </c>
      <c r="F6615" t="s">
        <v>19</v>
      </c>
      <c r="G6615" t="s">
        <v>170</v>
      </c>
      <c r="H6615">
        <v>97110</v>
      </c>
      <c r="I6615" t="str" cm="1">
        <f t="array" ref="I6615">IFERROR(INDEX(scheduling_data!H:H,MATCH(B6615&amp;D6615,scheduling_data!D:D&amp;scheduling_data!A:A,0)),"")</f>
        <v>Amber Hickman</v>
      </c>
      <c r="J6615" t="str">
        <f t="shared" si="309"/>
        <v>No</v>
      </c>
      <c r="K6615" t="str">
        <f t="shared" si="310"/>
        <v>23645348.625Amber Hickman</v>
      </c>
      <c r="L6615" t="str">
        <f t="shared" si="311"/>
        <v>Yes</v>
      </c>
    </row>
    <row r="6616" spans="1:12" x14ac:dyDescent="0.3">
      <c r="A6616" t="s">
        <v>232</v>
      </c>
      <c r="B6616">
        <v>236</v>
      </c>
      <c r="C6616" s="1">
        <v>45370</v>
      </c>
      <c r="D6616" s="1">
        <v>45348.625</v>
      </c>
      <c r="E6616">
        <v>150</v>
      </c>
      <c r="F6616" t="s">
        <v>9</v>
      </c>
      <c r="G6616" t="s">
        <v>169</v>
      </c>
      <c r="H6616">
        <v>97530</v>
      </c>
      <c r="I6616" t="str" cm="1">
        <f t="array" ref="I6616">IFERROR(INDEX(scheduling_data!H:H,MATCH(B6616&amp;D6616,scheduling_data!D:D&amp;scheduling_data!A:A,0)),"")</f>
        <v>Amber Hickman</v>
      </c>
      <c r="J6616" t="str">
        <f t="shared" si="309"/>
        <v>No</v>
      </c>
      <c r="K6616" t="str">
        <f t="shared" si="310"/>
        <v>23645348.625Amber Hickman</v>
      </c>
      <c r="L6616" t="str">
        <f t="shared" si="311"/>
        <v>No</v>
      </c>
    </row>
    <row r="6617" spans="1:12" x14ac:dyDescent="0.3">
      <c r="A6617" t="s">
        <v>232</v>
      </c>
      <c r="B6617">
        <v>236</v>
      </c>
      <c r="C6617" s="1">
        <v>45370</v>
      </c>
      <c r="D6617" s="1">
        <v>45351.583333333336</v>
      </c>
      <c r="E6617">
        <v>83</v>
      </c>
      <c r="F6617" t="s">
        <v>9</v>
      </c>
      <c r="G6617" t="s">
        <v>169</v>
      </c>
      <c r="H6617">
        <v>97110</v>
      </c>
      <c r="I6617" t="str" cm="1">
        <f t="array" ref="I6617">IFERROR(INDEX(scheduling_data!H:H,MATCH(B6617&amp;D6617,scheduling_data!D:D&amp;scheduling_data!A:A,0)),"")</f>
        <v>Jessica Pittman</v>
      </c>
      <c r="J6617" t="str">
        <f t="shared" si="309"/>
        <v>No</v>
      </c>
      <c r="K6617" t="str">
        <f t="shared" si="310"/>
        <v>23645351.5833333333Jessica Pittman</v>
      </c>
      <c r="L6617" t="str">
        <f t="shared" si="311"/>
        <v>No</v>
      </c>
    </row>
    <row r="6618" spans="1:12" x14ac:dyDescent="0.3">
      <c r="A6618" t="s">
        <v>232</v>
      </c>
      <c r="B6618">
        <v>236</v>
      </c>
      <c r="C6618" s="1">
        <v>45370</v>
      </c>
      <c r="D6618" s="1">
        <v>45351.583333333336</v>
      </c>
      <c r="E6618">
        <v>42</v>
      </c>
      <c r="F6618" t="s">
        <v>19</v>
      </c>
      <c r="G6618" t="s">
        <v>170</v>
      </c>
      <c r="H6618">
        <v>97110</v>
      </c>
      <c r="I6618" t="str" cm="1">
        <f t="array" ref="I6618">IFERROR(INDEX(scheduling_data!H:H,MATCH(B6618&amp;D6618,scheduling_data!D:D&amp;scheduling_data!A:A,0)),"")</f>
        <v>Jessica Pittman</v>
      </c>
      <c r="J6618" t="str">
        <f t="shared" si="309"/>
        <v>No</v>
      </c>
      <c r="K6618" t="str">
        <f t="shared" si="310"/>
        <v>23645351.5833333333Jessica Pittman</v>
      </c>
      <c r="L6618" t="str">
        <f t="shared" si="311"/>
        <v>Yes</v>
      </c>
    </row>
    <row r="6619" spans="1:12" x14ac:dyDescent="0.3">
      <c r="A6619" t="s">
        <v>14</v>
      </c>
      <c r="B6619">
        <v>237</v>
      </c>
      <c r="C6619" s="1">
        <v>45352</v>
      </c>
      <c r="D6619" s="1">
        <v>45334.333333333336</v>
      </c>
      <c r="E6619">
        <v>150</v>
      </c>
      <c r="F6619" t="s">
        <v>9</v>
      </c>
      <c r="G6619" t="s">
        <v>112</v>
      </c>
      <c r="H6619">
        <v>97112</v>
      </c>
      <c r="I6619" t="str" cm="1">
        <f t="array" ref="I6619">IFERROR(INDEX(scheduling_data!H:H,MATCH(B6619&amp;D6619,scheduling_data!D:D&amp;scheduling_data!A:A,0)),"")</f>
        <v>James Allen</v>
      </c>
      <c r="J6619" t="str">
        <f t="shared" si="309"/>
        <v>No</v>
      </c>
      <c r="K6619" t="str">
        <f t="shared" si="310"/>
        <v>23745334.3333333333James Allen</v>
      </c>
      <c r="L6619" t="str">
        <f t="shared" si="311"/>
        <v>No</v>
      </c>
    </row>
    <row r="6620" spans="1:12" x14ac:dyDescent="0.3">
      <c r="A6620" t="s">
        <v>14</v>
      </c>
      <c r="B6620">
        <v>237</v>
      </c>
      <c r="C6620" s="1">
        <v>45352</v>
      </c>
      <c r="D6620" s="1">
        <v>45334.333333333336</v>
      </c>
      <c r="E6620">
        <v>55</v>
      </c>
      <c r="F6620" t="s">
        <v>19</v>
      </c>
      <c r="G6620" t="s">
        <v>51</v>
      </c>
      <c r="H6620">
        <v>97110</v>
      </c>
      <c r="I6620" t="str" cm="1">
        <f t="array" ref="I6620">IFERROR(INDEX(scheduling_data!H:H,MATCH(B6620&amp;D6620,scheduling_data!D:D&amp;scheduling_data!A:A,0)),"")</f>
        <v>James Allen</v>
      </c>
      <c r="J6620" t="str">
        <f t="shared" si="309"/>
        <v>No</v>
      </c>
      <c r="K6620" t="str">
        <f t="shared" si="310"/>
        <v>23745334.3333333333James Allen</v>
      </c>
      <c r="L6620" t="str">
        <f t="shared" si="311"/>
        <v>Yes</v>
      </c>
    </row>
    <row r="6621" spans="1:12" x14ac:dyDescent="0.3">
      <c r="A6621" t="s">
        <v>14</v>
      </c>
      <c r="B6621">
        <v>237</v>
      </c>
      <c r="C6621" s="1">
        <v>45352</v>
      </c>
      <c r="D6621" s="1">
        <v>45334.333333333336</v>
      </c>
      <c r="E6621">
        <v>95</v>
      </c>
      <c r="F6621" t="s">
        <v>9</v>
      </c>
      <c r="G6621" t="s">
        <v>112</v>
      </c>
      <c r="H6621">
        <v>97110</v>
      </c>
      <c r="I6621" t="str" cm="1">
        <f t="array" ref="I6621">IFERROR(INDEX(scheduling_data!H:H,MATCH(B6621&amp;D6621,scheduling_data!D:D&amp;scheduling_data!A:A,0)),"")</f>
        <v>James Allen</v>
      </c>
      <c r="J6621" t="str">
        <f t="shared" si="309"/>
        <v>No</v>
      </c>
      <c r="K6621" t="str">
        <f t="shared" si="310"/>
        <v>23745334.3333333333James Allen</v>
      </c>
      <c r="L6621" t="str">
        <f t="shared" si="311"/>
        <v>No</v>
      </c>
    </row>
    <row r="6622" spans="1:12" x14ac:dyDescent="0.3">
      <c r="A6622" t="s">
        <v>14</v>
      </c>
      <c r="B6622">
        <v>237</v>
      </c>
      <c r="C6622" s="1">
        <v>45352</v>
      </c>
      <c r="D6622" s="1">
        <v>45335.333333333336</v>
      </c>
      <c r="E6622">
        <v>55</v>
      </c>
      <c r="F6622" t="s">
        <v>19</v>
      </c>
      <c r="G6622" t="s">
        <v>51</v>
      </c>
      <c r="H6622">
        <v>97110</v>
      </c>
      <c r="I6622" t="str" cm="1">
        <f t="array" ref="I6622">IFERROR(INDEX(scheduling_data!H:H,MATCH(B6622&amp;D6622,scheduling_data!D:D&amp;scheduling_data!A:A,0)),"")</f>
        <v>James Allen</v>
      </c>
      <c r="J6622" t="str">
        <f t="shared" si="309"/>
        <v>No</v>
      </c>
      <c r="K6622" t="str">
        <f t="shared" si="310"/>
        <v>23745335.3333333333James Allen</v>
      </c>
      <c r="L6622" t="str">
        <f t="shared" si="311"/>
        <v>Yes</v>
      </c>
    </row>
    <row r="6623" spans="1:12" x14ac:dyDescent="0.3">
      <c r="A6623" t="s">
        <v>14</v>
      </c>
      <c r="B6623">
        <v>237</v>
      </c>
      <c r="C6623" s="1">
        <v>45352</v>
      </c>
      <c r="D6623" s="1">
        <v>45335.333333333336</v>
      </c>
      <c r="E6623">
        <v>245</v>
      </c>
      <c r="F6623" t="s">
        <v>9</v>
      </c>
      <c r="G6623" t="s">
        <v>112</v>
      </c>
      <c r="H6623">
        <v>97110</v>
      </c>
      <c r="I6623" t="str" cm="1">
        <f t="array" ref="I6623">IFERROR(INDEX(scheduling_data!H:H,MATCH(B6623&amp;D6623,scheduling_data!D:D&amp;scheduling_data!A:A,0)),"")</f>
        <v>James Allen</v>
      </c>
      <c r="J6623" t="str">
        <f t="shared" si="309"/>
        <v>No</v>
      </c>
      <c r="K6623" t="str">
        <f t="shared" si="310"/>
        <v>23745335.3333333333James Allen</v>
      </c>
      <c r="L6623" t="str">
        <f t="shared" si="311"/>
        <v>No</v>
      </c>
    </row>
    <row r="6624" spans="1:12" x14ac:dyDescent="0.3">
      <c r="A6624" t="s">
        <v>14</v>
      </c>
      <c r="B6624">
        <v>237</v>
      </c>
      <c r="C6624" s="1">
        <v>45352</v>
      </c>
      <c r="D6624" s="1">
        <v>45337.333333333336</v>
      </c>
      <c r="E6624">
        <v>55</v>
      </c>
      <c r="F6624" t="s">
        <v>19</v>
      </c>
      <c r="G6624" t="s">
        <v>51</v>
      </c>
      <c r="H6624">
        <v>97110</v>
      </c>
      <c r="I6624" t="str" cm="1">
        <f t="array" ref="I6624">IFERROR(INDEX(scheduling_data!H:H,MATCH(B6624&amp;D6624,scheduling_data!D:D&amp;scheduling_data!A:A,0)),"")</f>
        <v>James Allen</v>
      </c>
      <c r="J6624" t="str">
        <f t="shared" si="309"/>
        <v>No</v>
      </c>
      <c r="K6624" t="str">
        <f t="shared" si="310"/>
        <v>23745337.3333333333James Allen</v>
      </c>
      <c r="L6624" t="str">
        <f t="shared" si="311"/>
        <v>Yes</v>
      </c>
    </row>
    <row r="6625" spans="1:12" x14ac:dyDescent="0.3">
      <c r="A6625" t="s">
        <v>14</v>
      </c>
      <c r="B6625">
        <v>237</v>
      </c>
      <c r="C6625" s="1">
        <v>45352</v>
      </c>
      <c r="D6625" s="1">
        <v>45337.333333333336</v>
      </c>
      <c r="E6625">
        <v>170</v>
      </c>
      <c r="F6625" t="s">
        <v>9</v>
      </c>
      <c r="G6625" t="s">
        <v>112</v>
      </c>
      <c r="H6625">
        <v>97110</v>
      </c>
      <c r="I6625" t="str" cm="1">
        <f t="array" ref="I6625">IFERROR(INDEX(scheduling_data!H:H,MATCH(B6625&amp;D6625,scheduling_data!D:D&amp;scheduling_data!A:A,0)),"")</f>
        <v>James Allen</v>
      </c>
      <c r="J6625" t="str">
        <f t="shared" si="309"/>
        <v>No</v>
      </c>
      <c r="K6625" t="str">
        <f t="shared" si="310"/>
        <v>23745337.3333333333James Allen</v>
      </c>
      <c r="L6625" t="str">
        <f t="shared" si="311"/>
        <v>No</v>
      </c>
    </row>
    <row r="6626" spans="1:12" x14ac:dyDescent="0.3">
      <c r="A6626" t="s">
        <v>14</v>
      </c>
      <c r="B6626">
        <v>237</v>
      </c>
      <c r="C6626" s="1">
        <v>45359</v>
      </c>
      <c r="D6626" s="1">
        <v>45342.333333333336</v>
      </c>
      <c r="E6626">
        <v>55</v>
      </c>
      <c r="F6626" t="s">
        <v>19</v>
      </c>
      <c r="G6626" t="s">
        <v>51</v>
      </c>
      <c r="H6626">
        <v>97110</v>
      </c>
      <c r="I6626" t="str" cm="1">
        <f t="array" ref="I6626">IFERROR(INDEX(scheduling_data!H:H,MATCH(B6626&amp;D6626,scheduling_data!D:D&amp;scheduling_data!A:A,0)),"")</f>
        <v>James Allen</v>
      </c>
      <c r="J6626" t="str">
        <f t="shared" si="309"/>
        <v>No</v>
      </c>
      <c r="K6626" t="str">
        <f t="shared" si="310"/>
        <v>23745342.3333333333James Allen</v>
      </c>
      <c r="L6626" t="str">
        <f t="shared" si="311"/>
        <v>Yes</v>
      </c>
    </row>
    <row r="6627" spans="1:12" x14ac:dyDescent="0.3">
      <c r="A6627" t="s">
        <v>14</v>
      </c>
      <c r="B6627">
        <v>237</v>
      </c>
      <c r="C6627" s="1">
        <v>45359</v>
      </c>
      <c r="D6627" s="1">
        <v>45342.333333333336</v>
      </c>
      <c r="E6627">
        <v>170</v>
      </c>
      <c r="F6627" t="s">
        <v>9</v>
      </c>
      <c r="G6627" t="s">
        <v>112</v>
      </c>
      <c r="H6627">
        <v>97110</v>
      </c>
      <c r="I6627" t="str" cm="1">
        <f t="array" ref="I6627">IFERROR(INDEX(scheduling_data!H:H,MATCH(B6627&amp;D6627,scheduling_data!D:D&amp;scheduling_data!A:A,0)),"")</f>
        <v>James Allen</v>
      </c>
      <c r="J6627" t="str">
        <f t="shared" si="309"/>
        <v>No</v>
      </c>
      <c r="K6627" t="str">
        <f t="shared" si="310"/>
        <v>23745342.3333333333James Allen</v>
      </c>
      <c r="L6627" t="str">
        <f t="shared" si="311"/>
        <v>No</v>
      </c>
    </row>
    <row r="6628" spans="1:12" x14ac:dyDescent="0.3">
      <c r="A6628" t="s">
        <v>14</v>
      </c>
      <c r="B6628">
        <v>237</v>
      </c>
      <c r="C6628" s="1">
        <v>45359</v>
      </c>
      <c r="D6628" s="1">
        <v>45344.333333333336</v>
      </c>
      <c r="E6628">
        <v>55</v>
      </c>
      <c r="F6628" t="s">
        <v>19</v>
      </c>
      <c r="G6628" t="s">
        <v>51</v>
      </c>
      <c r="H6628">
        <v>97110</v>
      </c>
      <c r="I6628" t="str" cm="1">
        <f t="array" ref="I6628">IFERROR(INDEX(scheduling_data!H:H,MATCH(B6628&amp;D6628,scheduling_data!D:D&amp;scheduling_data!A:A,0)),"")</f>
        <v>James Allen</v>
      </c>
      <c r="J6628" t="str">
        <f t="shared" si="309"/>
        <v>No</v>
      </c>
      <c r="K6628" t="str">
        <f t="shared" si="310"/>
        <v>23745344.3333333333James Allen</v>
      </c>
      <c r="L6628" t="str">
        <f t="shared" si="311"/>
        <v>Yes</v>
      </c>
    </row>
    <row r="6629" spans="1:12" x14ac:dyDescent="0.3">
      <c r="A6629" t="s">
        <v>14</v>
      </c>
      <c r="B6629">
        <v>237</v>
      </c>
      <c r="C6629" s="1">
        <v>45359</v>
      </c>
      <c r="D6629" s="1">
        <v>45344.333333333336</v>
      </c>
      <c r="E6629">
        <v>170</v>
      </c>
      <c r="F6629" t="s">
        <v>9</v>
      </c>
      <c r="G6629" t="s">
        <v>112</v>
      </c>
      <c r="H6629">
        <v>97110</v>
      </c>
      <c r="I6629" t="str" cm="1">
        <f t="array" ref="I6629">IFERROR(INDEX(scheduling_data!H:H,MATCH(B6629&amp;D6629,scheduling_data!D:D&amp;scheduling_data!A:A,0)),"")</f>
        <v>James Allen</v>
      </c>
      <c r="J6629" t="str">
        <f t="shared" si="309"/>
        <v>No</v>
      </c>
      <c r="K6629" t="str">
        <f t="shared" si="310"/>
        <v>23745344.3333333333James Allen</v>
      </c>
      <c r="L6629" t="str">
        <f t="shared" si="311"/>
        <v>No</v>
      </c>
    </row>
    <row r="6630" spans="1:12" x14ac:dyDescent="0.3">
      <c r="A6630" t="s">
        <v>14</v>
      </c>
      <c r="B6630">
        <v>237</v>
      </c>
      <c r="C6630" s="1">
        <v>45366</v>
      </c>
      <c r="D6630" s="1">
        <v>45348.333333333336</v>
      </c>
      <c r="E6630">
        <v>75</v>
      </c>
      <c r="F6630" t="s">
        <v>9</v>
      </c>
      <c r="G6630" t="s">
        <v>112</v>
      </c>
      <c r="H6630">
        <v>97530</v>
      </c>
      <c r="I6630" t="str" cm="1">
        <f t="array" ref="I6630">IFERROR(INDEX(scheduling_data!H:H,MATCH(B6630&amp;D6630,scheduling_data!D:D&amp;scheduling_data!A:A,0)),"")</f>
        <v>James Allen</v>
      </c>
      <c r="J6630" t="str">
        <f t="shared" si="309"/>
        <v>No</v>
      </c>
      <c r="K6630" t="str">
        <f t="shared" si="310"/>
        <v>23745348.3333333333James Allen</v>
      </c>
      <c r="L6630" t="str">
        <f t="shared" si="311"/>
        <v>No</v>
      </c>
    </row>
    <row r="6631" spans="1:12" x14ac:dyDescent="0.3">
      <c r="A6631" t="s">
        <v>14</v>
      </c>
      <c r="B6631">
        <v>237</v>
      </c>
      <c r="C6631" s="1">
        <v>45366</v>
      </c>
      <c r="D6631" s="1">
        <v>45348.333333333336</v>
      </c>
      <c r="E6631">
        <v>95</v>
      </c>
      <c r="F6631" t="s">
        <v>9</v>
      </c>
      <c r="G6631" t="s">
        <v>112</v>
      </c>
      <c r="H6631">
        <v>97110</v>
      </c>
      <c r="I6631" t="str" cm="1">
        <f t="array" ref="I6631">IFERROR(INDEX(scheduling_data!H:H,MATCH(B6631&amp;D6631,scheduling_data!D:D&amp;scheduling_data!A:A,0)),"")</f>
        <v>James Allen</v>
      </c>
      <c r="J6631" t="str">
        <f t="shared" si="309"/>
        <v>No</v>
      </c>
      <c r="K6631" t="str">
        <f t="shared" si="310"/>
        <v>23745348.3333333333James Allen</v>
      </c>
      <c r="L6631" t="str">
        <f t="shared" si="311"/>
        <v>No</v>
      </c>
    </row>
    <row r="6632" spans="1:12" x14ac:dyDescent="0.3">
      <c r="A6632" t="s">
        <v>14</v>
      </c>
      <c r="B6632">
        <v>237</v>
      </c>
      <c r="C6632" s="1">
        <v>45366</v>
      </c>
      <c r="D6632" s="1">
        <v>45348.333333333336</v>
      </c>
      <c r="E6632">
        <v>55</v>
      </c>
      <c r="F6632" t="s">
        <v>19</v>
      </c>
      <c r="G6632" t="s">
        <v>51</v>
      </c>
      <c r="H6632">
        <v>97110</v>
      </c>
      <c r="I6632" t="str" cm="1">
        <f t="array" ref="I6632">IFERROR(INDEX(scheduling_data!H:H,MATCH(B6632&amp;D6632,scheduling_data!D:D&amp;scheduling_data!A:A,0)),"")</f>
        <v>James Allen</v>
      </c>
      <c r="J6632" t="str">
        <f t="shared" si="309"/>
        <v>No</v>
      </c>
      <c r="K6632" t="str">
        <f t="shared" si="310"/>
        <v>23745348.3333333333James Allen</v>
      </c>
      <c r="L6632" t="str">
        <f t="shared" si="311"/>
        <v>Yes</v>
      </c>
    </row>
    <row r="6633" spans="1:12" x14ac:dyDescent="0.3">
      <c r="A6633" t="s">
        <v>14</v>
      </c>
      <c r="B6633">
        <v>237</v>
      </c>
      <c r="C6633" s="1">
        <v>45366</v>
      </c>
      <c r="D6633" s="1">
        <v>45351.333333333336</v>
      </c>
      <c r="E6633">
        <v>55</v>
      </c>
      <c r="F6633" t="s">
        <v>19</v>
      </c>
      <c r="G6633" t="s">
        <v>51</v>
      </c>
      <c r="H6633">
        <v>97110</v>
      </c>
      <c r="I6633" t="str" cm="1">
        <f t="array" ref="I6633">IFERROR(INDEX(scheduling_data!H:H,MATCH(B6633&amp;D6633,scheduling_data!D:D&amp;scheduling_data!A:A,0)),"")</f>
        <v>James Allen</v>
      </c>
      <c r="J6633" t="str">
        <f t="shared" si="309"/>
        <v>No</v>
      </c>
      <c r="K6633" t="str">
        <f t="shared" si="310"/>
        <v>23745351.3333333333James Allen</v>
      </c>
      <c r="L6633" t="str">
        <f t="shared" si="311"/>
        <v>Yes</v>
      </c>
    </row>
    <row r="6634" spans="1:12" x14ac:dyDescent="0.3">
      <c r="A6634" t="s">
        <v>14</v>
      </c>
      <c r="B6634">
        <v>237</v>
      </c>
      <c r="C6634" s="1">
        <v>45366</v>
      </c>
      <c r="D6634" s="1">
        <v>45351.333333333336</v>
      </c>
      <c r="E6634">
        <v>95</v>
      </c>
      <c r="F6634" t="s">
        <v>9</v>
      </c>
      <c r="G6634" t="s">
        <v>112</v>
      </c>
      <c r="H6634">
        <v>97110</v>
      </c>
      <c r="I6634" t="str" cm="1">
        <f t="array" ref="I6634">IFERROR(INDEX(scheduling_data!H:H,MATCH(B6634&amp;D6634,scheduling_data!D:D&amp;scheduling_data!A:A,0)),"")</f>
        <v>James Allen</v>
      </c>
      <c r="J6634" t="str">
        <f t="shared" si="309"/>
        <v>No</v>
      </c>
      <c r="K6634" t="str">
        <f t="shared" si="310"/>
        <v>23745351.3333333333James Allen</v>
      </c>
      <c r="L6634" t="str">
        <f t="shared" si="311"/>
        <v>No</v>
      </c>
    </row>
    <row r="6635" spans="1:12" x14ac:dyDescent="0.3">
      <c r="A6635" t="s">
        <v>14</v>
      </c>
      <c r="B6635">
        <v>237</v>
      </c>
      <c r="C6635" s="1">
        <v>45366</v>
      </c>
      <c r="D6635" s="1">
        <v>45351.333333333336</v>
      </c>
      <c r="E6635">
        <v>75</v>
      </c>
      <c r="F6635" t="s">
        <v>9</v>
      </c>
      <c r="G6635" t="s">
        <v>112</v>
      </c>
      <c r="H6635">
        <v>97530</v>
      </c>
      <c r="I6635" t="str" cm="1">
        <f t="array" ref="I6635">IFERROR(INDEX(scheduling_data!H:H,MATCH(B6635&amp;D6635,scheduling_data!D:D&amp;scheduling_data!A:A,0)),"")</f>
        <v>James Allen</v>
      </c>
      <c r="J6635" t="str">
        <f t="shared" si="309"/>
        <v>No</v>
      </c>
      <c r="K6635" t="str">
        <f t="shared" si="310"/>
        <v>23745351.3333333333James Allen</v>
      </c>
      <c r="L6635" t="str">
        <f t="shared" si="311"/>
        <v>No</v>
      </c>
    </row>
    <row r="6636" spans="1:12" x14ac:dyDescent="0.3">
      <c r="A6636" t="s">
        <v>49</v>
      </c>
      <c r="B6636">
        <v>238</v>
      </c>
      <c r="C6636" s="1">
        <v>45355</v>
      </c>
      <c r="D6636" s="1">
        <v>45343.395833333336</v>
      </c>
      <c r="E6636">
        <v>32</v>
      </c>
      <c r="F6636" t="s">
        <v>19</v>
      </c>
      <c r="G6636" t="s">
        <v>50</v>
      </c>
      <c r="H6636">
        <v>97112</v>
      </c>
      <c r="I6636" t="str" cm="1">
        <f t="array" ref="I6636">IFERROR(INDEX(scheduling_data!H:H,MATCH(B6636&amp;D6636,scheduling_data!D:D&amp;scheduling_data!A:A,0)),"")</f>
        <v>Kelsea Rodriguez</v>
      </c>
      <c r="J6636" t="str">
        <f t="shared" si="309"/>
        <v>No</v>
      </c>
      <c r="K6636" t="str">
        <f t="shared" si="310"/>
        <v>23845343.3958333333Kelsea Rodriguez</v>
      </c>
      <c r="L6636" t="str">
        <f t="shared" si="311"/>
        <v>Yes</v>
      </c>
    </row>
    <row r="6637" spans="1:12" x14ac:dyDescent="0.3">
      <c r="A6637" t="s">
        <v>49</v>
      </c>
      <c r="B6637">
        <v>238</v>
      </c>
      <c r="C6637" s="1">
        <v>45355</v>
      </c>
      <c r="D6637" s="1">
        <v>45343.395833333336</v>
      </c>
      <c r="E6637">
        <v>68</v>
      </c>
      <c r="F6637" t="s">
        <v>9</v>
      </c>
      <c r="G6637" t="s">
        <v>104</v>
      </c>
      <c r="H6637">
        <v>97112</v>
      </c>
      <c r="I6637" t="str" cm="1">
        <f t="array" ref="I6637">IFERROR(INDEX(scheduling_data!H:H,MATCH(B6637&amp;D6637,scheduling_data!D:D&amp;scheduling_data!A:A,0)),"")</f>
        <v>Kelsea Rodriguez</v>
      </c>
      <c r="J6637" t="str">
        <f t="shared" si="309"/>
        <v>No</v>
      </c>
      <c r="K6637" t="str">
        <f t="shared" si="310"/>
        <v>23845343.3958333333Kelsea Rodriguez</v>
      </c>
      <c r="L6637" t="str">
        <f t="shared" si="311"/>
        <v>No</v>
      </c>
    </row>
    <row r="6638" spans="1:12" x14ac:dyDescent="0.3">
      <c r="A6638" t="s">
        <v>49</v>
      </c>
      <c r="B6638">
        <v>238</v>
      </c>
      <c r="C6638" s="1">
        <v>45364</v>
      </c>
      <c r="D6638" s="1">
        <v>45350.625</v>
      </c>
      <c r="E6638">
        <v>68</v>
      </c>
      <c r="F6638" t="s">
        <v>9</v>
      </c>
      <c r="G6638" t="s">
        <v>104</v>
      </c>
      <c r="H6638">
        <v>97112</v>
      </c>
      <c r="I6638" t="str" cm="1">
        <f t="array" ref="I6638">IFERROR(INDEX(scheduling_data!H:H,MATCH(B6638&amp;D6638,scheduling_data!D:D&amp;scheduling_data!A:A,0)),"")</f>
        <v>Kelsea Rodriguez</v>
      </c>
      <c r="J6638" t="str">
        <f t="shared" si="309"/>
        <v>No</v>
      </c>
      <c r="K6638" t="str">
        <f t="shared" si="310"/>
        <v>23845350.625Kelsea Rodriguez</v>
      </c>
      <c r="L6638" t="str">
        <f t="shared" si="311"/>
        <v>No</v>
      </c>
    </row>
    <row r="6639" spans="1:12" x14ac:dyDescent="0.3">
      <c r="A6639" t="s">
        <v>49</v>
      </c>
      <c r="B6639">
        <v>238</v>
      </c>
      <c r="C6639" s="1">
        <v>45364</v>
      </c>
      <c r="D6639" s="1">
        <v>45350.625</v>
      </c>
      <c r="E6639">
        <v>32</v>
      </c>
      <c r="F6639" t="s">
        <v>19</v>
      </c>
      <c r="G6639" t="s">
        <v>50</v>
      </c>
      <c r="H6639">
        <v>97112</v>
      </c>
      <c r="I6639" t="str" cm="1">
        <f t="array" ref="I6639">IFERROR(INDEX(scheduling_data!H:H,MATCH(B6639&amp;D6639,scheduling_data!D:D&amp;scheduling_data!A:A,0)),"")</f>
        <v>Kelsea Rodriguez</v>
      </c>
      <c r="J6639" t="str">
        <f t="shared" si="309"/>
        <v>No</v>
      </c>
      <c r="K6639" t="str">
        <f t="shared" si="310"/>
        <v>23845350.625Kelsea Rodriguez</v>
      </c>
      <c r="L6639" t="str">
        <f t="shared" si="311"/>
        <v>Yes</v>
      </c>
    </row>
    <row r="6640" spans="1:12" x14ac:dyDescent="0.3">
      <c r="A6640" t="s">
        <v>49</v>
      </c>
      <c r="B6640">
        <v>47</v>
      </c>
      <c r="C6640" s="1">
        <v>45364</v>
      </c>
      <c r="D6640" s="1">
        <v>45342.583333333336</v>
      </c>
      <c r="E6640">
        <v>23.6</v>
      </c>
      <c r="F6640" t="s">
        <v>19</v>
      </c>
      <c r="G6640" t="s">
        <v>50</v>
      </c>
      <c r="H6640">
        <v>97112</v>
      </c>
      <c r="I6640" t="str" cm="1">
        <f t="array" ref="I6640">IFERROR(INDEX(scheduling_data!H:H,MATCH(B6640&amp;D6640,scheduling_data!D:D&amp;scheduling_data!A:A,0)),"")</f>
        <v>Christian Litz</v>
      </c>
      <c r="J6640" t="str">
        <f t="shared" si="309"/>
        <v>No</v>
      </c>
      <c r="K6640" t="str">
        <f t="shared" si="310"/>
        <v>4745342.5833333333Christian Litz</v>
      </c>
      <c r="L6640" t="str">
        <f t="shared" si="311"/>
        <v>Yes</v>
      </c>
    </row>
    <row r="6641" spans="1:12" x14ac:dyDescent="0.3">
      <c r="A6641" t="s">
        <v>49</v>
      </c>
      <c r="B6641">
        <v>47</v>
      </c>
      <c r="C6641" s="1">
        <v>45364</v>
      </c>
      <c r="D6641" s="1">
        <v>45342.583333333336</v>
      </c>
      <c r="E6641">
        <v>91.33</v>
      </c>
      <c r="F6641" t="s">
        <v>19</v>
      </c>
      <c r="G6641" t="s">
        <v>50</v>
      </c>
      <c r="H6641">
        <v>97161</v>
      </c>
      <c r="I6641" t="str" cm="1">
        <f t="array" ref="I6641">IFERROR(INDEX(scheduling_data!H:H,MATCH(B6641&amp;D6641,scheduling_data!D:D&amp;scheduling_data!A:A,0)),"")</f>
        <v>Christian Litz</v>
      </c>
      <c r="J6641" t="str">
        <f t="shared" si="309"/>
        <v>No</v>
      </c>
      <c r="K6641" t="str">
        <f t="shared" si="310"/>
        <v>4745342.5833333333Christian Litz</v>
      </c>
      <c r="L6641" t="str">
        <f t="shared" si="311"/>
        <v>Yes</v>
      </c>
    </row>
    <row r="6642" spans="1:12" x14ac:dyDescent="0.3">
      <c r="A6642" t="s">
        <v>49</v>
      </c>
      <c r="B6642">
        <v>47</v>
      </c>
      <c r="C6642" s="1">
        <v>45364</v>
      </c>
      <c r="D6642" s="1">
        <v>45342.583333333336</v>
      </c>
      <c r="E6642">
        <v>41.68</v>
      </c>
      <c r="F6642" t="s">
        <v>19</v>
      </c>
      <c r="G6642" t="s">
        <v>50</v>
      </c>
      <c r="H6642">
        <v>97110</v>
      </c>
      <c r="I6642" t="str" cm="1">
        <f t="array" ref="I6642">IFERROR(INDEX(scheduling_data!H:H,MATCH(B6642&amp;D6642,scheduling_data!D:D&amp;scheduling_data!A:A,0)),"")</f>
        <v>Christian Litz</v>
      </c>
      <c r="J6642" t="str">
        <f t="shared" si="309"/>
        <v>No</v>
      </c>
      <c r="K6642" t="str">
        <f t="shared" si="310"/>
        <v>4745342.5833333333Christian Litz</v>
      </c>
      <c r="L6642" t="str">
        <f t="shared" si="311"/>
        <v>Yes</v>
      </c>
    </row>
    <row r="6643" spans="1:12" x14ac:dyDescent="0.3">
      <c r="A6643" t="s">
        <v>49</v>
      </c>
      <c r="B6643">
        <v>47</v>
      </c>
      <c r="C6643" s="1">
        <v>45373</v>
      </c>
      <c r="D6643" s="1">
        <v>45344.625</v>
      </c>
      <c r="E6643">
        <v>41.68</v>
      </c>
      <c r="F6643" t="s">
        <v>19</v>
      </c>
      <c r="G6643" t="s">
        <v>50</v>
      </c>
      <c r="H6643">
        <v>97110</v>
      </c>
      <c r="I6643" t="str" cm="1">
        <f t="array" ref="I6643">IFERROR(INDEX(scheduling_data!H:H,MATCH(B6643&amp;D6643,scheduling_data!D:D&amp;scheduling_data!A:A,0)),"")</f>
        <v>Robert Crochet</v>
      </c>
      <c r="J6643" t="str">
        <f t="shared" si="309"/>
        <v>No</v>
      </c>
      <c r="K6643" t="str">
        <f t="shared" si="310"/>
        <v>4745344.625Robert Crochet</v>
      </c>
      <c r="L6643" t="str">
        <f t="shared" si="311"/>
        <v>Yes</v>
      </c>
    </row>
    <row r="6644" spans="1:12" x14ac:dyDescent="0.3">
      <c r="A6644" t="s">
        <v>49</v>
      </c>
      <c r="B6644">
        <v>47</v>
      </c>
      <c r="C6644" s="1">
        <v>45373</v>
      </c>
      <c r="D6644" s="1">
        <v>45344.625</v>
      </c>
      <c r="E6644">
        <v>44.2</v>
      </c>
      <c r="F6644" t="s">
        <v>19</v>
      </c>
      <c r="G6644" t="s">
        <v>50</v>
      </c>
      <c r="H6644">
        <v>97112</v>
      </c>
      <c r="I6644" t="str" cm="1">
        <f t="array" ref="I6644">IFERROR(INDEX(scheduling_data!H:H,MATCH(B6644&amp;D6644,scheduling_data!D:D&amp;scheduling_data!A:A,0)),"")</f>
        <v>Robert Crochet</v>
      </c>
      <c r="J6644" t="str">
        <f t="shared" si="309"/>
        <v>No</v>
      </c>
      <c r="K6644" t="str">
        <f t="shared" si="310"/>
        <v>4745344.625Robert Crochet</v>
      </c>
      <c r="L6644" t="str">
        <f t="shared" si="311"/>
        <v>Yes</v>
      </c>
    </row>
    <row r="6645" spans="1:12" x14ac:dyDescent="0.3">
      <c r="A6645" t="s">
        <v>49</v>
      </c>
      <c r="B6645">
        <v>47</v>
      </c>
      <c r="C6645" s="1">
        <v>45373</v>
      </c>
      <c r="D6645" s="1">
        <v>45349.625</v>
      </c>
      <c r="E6645">
        <v>8.34</v>
      </c>
      <c r="F6645" t="s">
        <v>19</v>
      </c>
      <c r="G6645" t="s">
        <v>50</v>
      </c>
      <c r="H6645">
        <v>97110</v>
      </c>
      <c r="I6645" t="str" cm="1">
        <f t="array" ref="I6645">IFERROR(INDEX(scheduling_data!H:H,MATCH(B6645&amp;D6645,scheduling_data!D:D&amp;scheduling_data!A:A,0)),"")</f>
        <v>Christian Litz</v>
      </c>
      <c r="J6645" t="str">
        <f t="shared" si="309"/>
        <v>No</v>
      </c>
      <c r="K6645" t="str">
        <f t="shared" si="310"/>
        <v>4745349.625Christian Litz</v>
      </c>
      <c r="L6645" t="str">
        <f t="shared" si="311"/>
        <v>Yes</v>
      </c>
    </row>
    <row r="6646" spans="1:12" x14ac:dyDescent="0.3">
      <c r="A6646" t="s">
        <v>49</v>
      </c>
      <c r="B6646">
        <v>47</v>
      </c>
      <c r="C6646" s="1">
        <v>45373</v>
      </c>
      <c r="D6646" s="1">
        <v>45349.625</v>
      </c>
      <c r="E6646">
        <v>6.11</v>
      </c>
      <c r="F6646" t="s">
        <v>19</v>
      </c>
      <c r="G6646" t="s">
        <v>50</v>
      </c>
      <c r="H6646">
        <v>97112</v>
      </c>
      <c r="I6646" t="str" cm="1">
        <f t="array" ref="I6646">IFERROR(INDEX(scheduling_data!H:H,MATCH(B6646&amp;D6646,scheduling_data!D:D&amp;scheduling_data!A:A,0)),"")</f>
        <v>Christian Litz</v>
      </c>
      <c r="J6646" t="str">
        <f t="shared" si="309"/>
        <v>No</v>
      </c>
      <c r="K6646" t="str">
        <f t="shared" si="310"/>
        <v>4745349.625Christian Litz</v>
      </c>
      <c r="L6646" t="str">
        <f t="shared" si="311"/>
        <v>Yes</v>
      </c>
    </row>
    <row r="6647" spans="1:12" x14ac:dyDescent="0.3">
      <c r="A6647" t="s">
        <v>49</v>
      </c>
      <c r="B6647">
        <v>47</v>
      </c>
      <c r="C6647" s="1">
        <v>45373</v>
      </c>
      <c r="D6647" s="1">
        <v>45350.583333333336</v>
      </c>
      <c r="E6647">
        <v>8.34</v>
      </c>
      <c r="F6647" t="s">
        <v>19</v>
      </c>
      <c r="G6647" t="s">
        <v>50</v>
      </c>
      <c r="H6647">
        <v>97110</v>
      </c>
      <c r="I6647" t="str" cm="1">
        <f t="array" ref="I6647">IFERROR(INDEX(scheduling_data!H:H,MATCH(B6647&amp;D6647,scheduling_data!D:D&amp;scheduling_data!A:A,0)),"")</f>
        <v>Jessica Pittman</v>
      </c>
      <c r="J6647" t="str">
        <f t="shared" si="309"/>
        <v>No</v>
      </c>
      <c r="K6647" t="str">
        <f t="shared" si="310"/>
        <v>4745350.5833333333Jessica Pittman</v>
      </c>
      <c r="L6647" t="str">
        <f t="shared" si="311"/>
        <v>Yes</v>
      </c>
    </row>
    <row r="6648" spans="1:12" x14ac:dyDescent="0.3">
      <c r="A6648" t="s">
        <v>49</v>
      </c>
      <c r="B6648">
        <v>47</v>
      </c>
      <c r="C6648" s="1">
        <v>45373</v>
      </c>
      <c r="D6648" s="1">
        <v>45350.583333333336</v>
      </c>
      <c r="E6648">
        <v>10.83</v>
      </c>
      <c r="F6648" t="s">
        <v>19</v>
      </c>
      <c r="G6648" t="s">
        <v>50</v>
      </c>
      <c r="H6648">
        <v>97112</v>
      </c>
      <c r="I6648" t="str" cm="1">
        <f t="array" ref="I6648">IFERROR(INDEX(scheduling_data!H:H,MATCH(B6648&amp;D6648,scheduling_data!D:D&amp;scheduling_data!A:A,0)),"")</f>
        <v>Jessica Pittman</v>
      </c>
      <c r="J6648" t="str">
        <f t="shared" si="309"/>
        <v>No</v>
      </c>
      <c r="K6648" t="str">
        <f t="shared" si="310"/>
        <v>4745350.5833333333Jessica Pittman</v>
      </c>
      <c r="L6648" t="str">
        <f t="shared" si="311"/>
        <v>Yes</v>
      </c>
    </row>
    <row r="6649" spans="1:12" x14ac:dyDescent="0.3">
      <c r="A6649" t="s">
        <v>49</v>
      </c>
      <c r="B6649">
        <v>47</v>
      </c>
      <c r="C6649" s="1">
        <v>45366</v>
      </c>
      <c r="D6649" s="1">
        <v>45350.583333333336</v>
      </c>
      <c r="E6649">
        <v>0.74</v>
      </c>
      <c r="F6649" t="s">
        <v>9</v>
      </c>
      <c r="G6649" t="s">
        <v>55</v>
      </c>
      <c r="H6649">
        <v>97112</v>
      </c>
      <c r="I6649" t="str" cm="1">
        <f t="array" ref="I6649">IFERROR(INDEX(scheduling_data!H:H,MATCH(B6649&amp;D6649,scheduling_data!D:D&amp;scheduling_data!A:A,0)),"")</f>
        <v>Jessica Pittman</v>
      </c>
      <c r="J6649" t="str">
        <f t="shared" si="309"/>
        <v>No</v>
      </c>
      <c r="K6649" t="str">
        <f t="shared" si="310"/>
        <v>4745350.5833333333Jessica Pittman</v>
      </c>
      <c r="L6649" t="str">
        <f t="shared" si="311"/>
        <v>No</v>
      </c>
    </row>
    <row r="6650" spans="1:12" x14ac:dyDescent="0.3">
      <c r="A6650" t="s">
        <v>49</v>
      </c>
      <c r="B6650">
        <v>47</v>
      </c>
      <c r="C6650" s="1">
        <v>45366</v>
      </c>
      <c r="D6650" s="1">
        <v>45350.583333333336</v>
      </c>
      <c r="E6650">
        <v>6.97</v>
      </c>
      <c r="F6650" t="s">
        <v>9</v>
      </c>
      <c r="G6650" t="s">
        <v>54</v>
      </c>
      <c r="H6650">
        <v>97112</v>
      </c>
      <c r="I6650" t="str" cm="1">
        <f t="array" ref="I6650">IFERROR(INDEX(scheduling_data!H:H,MATCH(B6650&amp;D6650,scheduling_data!D:D&amp;scheduling_data!A:A,0)),"")</f>
        <v>Jessica Pittman</v>
      </c>
      <c r="J6650" t="str">
        <f t="shared" si="309"/>
        <v>No</v>
      </c>
      <c r="K6650" t="str">
        <f t="shared" si="310"/>
        <v>4745350.5833333333Jessica Pittman</v>
      </c>
      <c r="L6650" t="str">
        <f t="shared" si="311"/>
        <v>No</v>
      </c>
    </row>
    <row r="6651" spans="1:12" x14ac:dyDescent="0.3">
      <c r="A6651" t="s">
        <v>49</v>
      </c>
      <c r="B6651">
        <v>47</v>
      </c>
      <c r="C6651" s="1">
        <v>45366</v>
      </c>
      <c r="D6651" s="1">
        <v>45350.583333333336</v>
      </c>
      <c r="E6651">
        <v>36.1</v>
      </c>
      <c r="F6651" t="s">
        <v>19</v>
      </c>
      <c r="G6651" t="s">
        <v>57</v>
      </c>
      <c r="H6651">
        <v>97112</v>
      </c>
      <c r="I6651" t="str" cm="1">
        <f t="array" ref="I6651">IFERROR(INDEX(scheduling_data!H:H,MATCH(B6651&amp;D6651,scheduling_data!D:D&amp;scheduling_data!A:A,0)),"")</f>
        <v>Jessica Pittman</v>
      </c>
      <c r="J6651" t="str">
        <f t="shared" si="309"/>
        <v>No</v>
      </c>
      <c r="K6651" t="str">
        <f t="shared" si="310"/>
        <v>4745350.5833333333Jessica Pittman</v>
      </c>
      <c r="L6651" t="str">
        <f t="shared" si="311"/>
        <v>Yes</v>
      </c>
    </row>
    <row r="6652" spans="1:12" x14ac:dyDescent="0.3">
      <c r="A6652" t="s">
        <v>49</v>
      </c>
      <c r="B6652">
        <v>47</v>
      </c>
      <c r="C6652" s="1">
        <v>45366</v>
      </c>
      <c r="D6652" s="1">
        <v>45350.583333333336</v>
      </c>
      <c r="E6652">
        <v>11.72</v>
      </c>
      <c r="F6652" t="s">
        <v>9</v>
      </c>
      <c r="G6652" t="s">
        <v>54</v>
      </c>
      <c r="H6652">
        <v>97110</v>
      </c>
      <c r="I6652" t="str" cm="1">
        <f t="array" ref="I6652">IFERROR(INDEX(scheduling_data!H:H,MATCH(B6652&amp;D6652,scheduling_data!D:D&amp;scheduling_data!A:A,0)),"")</f>
        <v>Jessica Pittman</v>
      </c>
      <c r="J6652" t="str">
        <f t="shared" si="309"/>
        <v>No</v>
      </c>
      <c r="K6652" t="str">
        <f t="shared" si="310"/>
        <v>4745350.5833333333Jessica Pittman</v>
      </c>
      <c r="L6652" t="str">
        <f t="shared" si="311"/>
        <v>No</v>
      </c>
    </row>
    <row r="6653" spans="1:12" x14ac:dyDescent="0.3">
      <c r="A6653" t="s">
        <v>49</v>
      </c>
      <c r="B6653">
        <v>47</v>
      </c>
      <c r="C6653" s="1">
        <v>45366</v>
      </c>
      <c r="D6653" s="1">
        <v>45350.583333333336</v>
      </c>
      <c r="E6653">
        <v>0.56999999999999995</v>
      </c>
      <c r="F6653" t="s">
        <v>9</v>
      </c>
      <c r="G6653" t="s">
        <v>55</v>
      </c>
      <c r="H6653">
        <v>97110</v>
      </c>
      <c r="I6653" t="str" cm="1">
        <f t="array" ref="I6653">IFERROR(INDEX(scheduling_data!H:H,MATCH(B6653&amp;D6653,scheduling_data!D:D&amp;scheduling_data!A:A,0)),"")</f>
        <v>Jessica Pittman</v>
      </c>
      <c r="J6653" t="str">
        <f t="shared" si="309"/>
        <v>No</v>
      </c>
      <c r="K6653" t="str">
        <f t="shared" si="310"/>
        <v>4745350.5833333333Jessica Pittman</v>
      </c>
      <c r="L6653" t="str">
        <f t="shared" si="311"/>
        <v>No</v>
      </c>
    </row>
    <row r="6654" spans="1:12" x14ac:dyDescent="0.3">
      <c r="A6654" t="s">
        <v>49</v>
      </c>
      <c r="B6654">
        <v>47</v>
      </c>
      <c r="C6654" s="1">
        <v>45366</v>
      </c>
      <c r="D6654" s="1">
        <v>45350.583333333336</v>
      </c>
      <c r="E6654">
        <v>101.6</v>
      </c>
      <c r="F6654" t="s">
        <v>9</v>
      </c>
      <c r="G6654" t="s">
        <v>56</v>
      </c>
      <c r="H6654">
        <v>97110</v>
      </c>
      <c r="I6654" t="str" cm="1">
        <f t="array" ref="I6654">IFERROR(INDEX(scheduling_data!H:H,MATCH(B6654&amp;D6654,scheduling_data!D:D&amp;scheduling_data!A:A,0)),"")</f>
        <v>Jessica Pittman</v>
      </c>
      <c r="J6654" t="str">
        <f t="shared" si="309"/>
        <v>No</v>
      </c>
      <c r="K6654" t="str">
        <f t="shared" si="310"/>
        <v>4745350.5833333333Jessica Pittman</v>
      </c>
      <c r="L6654" t="str">
        <f t="shared" si="311"/>
        <v>No</v>
      </c>
    </row>
    <row r="6655" spans="1:12" x14ac:dyDescent="0.3">
      <c r="A6655" t="s">
        <v>49</v>
      </c>
      <c r="B6655">
        <v>47</v>
      </c>
      <c r="C6655" s="1">
        <v>45366</v>
      </c>
      <c r="D6655" s="1">
        <v>45350.583333333336</v>
      </c>
      <c r="E6655">
        <v>27.77</v>
      </c>
      <c r="F6655" t="s">
        <v>19</v>
      </c>
      <c r="G6655" t="s">
        <v>57</v>
      </c>
      <c r="H6655">
        <v>97110</v>
      </c>
      <c r="I6655" t="str" cm="1">
        <f t="array" ref="I6655">IFERROR(INDEX(scheduling_data!H:H,MATCH(B6655&amp;D6655,scheduling_data!D:D&amp;scheduling_data!A:A,0)),"")</f>
        <v>Jessica Pittman</v>
      </c>
      <c r="J6655" t="str">
        <f t="shared" si="309"/>
        <v>No</v>
      </c>
      <c r="K6655" t="str">
        <f t="shared" si="310"/>
        <v>4745350.5833333333Jessica Pittman</v>
      </c>
      <c r="L6655" t="str">
        <f t="shared" si="311"/>
        <v>Yes</v>
      </c>
    </row>
    <row r="6656" spans="1:12" x14ac:dyDescent="0.3">
      <c r="A6656" t="s">
        <v>49</v>
      </c>
      <c r="B6656">
        <v>47</v>
      </c>
      <c r="C6656" s="1">
        <v>45366</v>
      </c>
      <c r="D6656" s="1">
        <v>45350.583333333336</v>
      </c>
      <c r="E6656">
        <v>95.36</v>
      </c>
      <c r="F6656" t="s">
        <v>9</v>
      </c>
      <c r="G6656" t="s">
        <v>56</v>
      </c>
      <c r="H6656">
        <v>97112</v>
      </c>
      <c r="I6656" t="str" cm="1">
        <f t="array" ref="I6656">IFERROR(INDEX(scheduling_data!H:H,MATCH(B6656&amp;D6656,scheduling_data!D:D&amp;scheduling_data!A:A,0)),"")</f>
        <v>Jessica Pittman</v>
      </c>
      <c r="J6656" t="str">
        <f t="shared" si="309"/>
        <v>No</v>
      </c>
      <c r="K6656" t="str">
        <f t="shared" si="310"/>
        <v>4745350.5833333333Jessica Pittman</v>
      </c>
      <c r="L6656" t="str">
        <f t="shared" si="311"/>
        <v>No</v>
      </c>
    </row>
    <row r="6657" spans="1:12" x14ac:dyDescent="0.3">
      <c r="A6657" t="s">
        <v>137</v>
      </c>
      <c r="B6657">
        <v>47</v>
      </c>
      <c r="C6657" s="1">
        <v>45357.847916666666</v>
      </c>
      <c r="D6657" s="1">
        <v>45342.583333333336</v>
      </c>
      <c r="E6657">
        <v>11.72</v>
      </c>
      <c r="F6657" t="s">
        <v>9</v>
      </c>
      <c r="G6657" t="s">
        <v>54</v>
      </c>
      <c r="H6657">
        <v>97110</v>
      </c>
      <c r="I6657" t="str" cm="1">
        <f t="array" ref="I6657">IFERROR(INDEX(scheduling_data!H:H,MATCH(B6657&amp;D6657,scheduling_data!D:D&amp;scheduling_data!A:A,0)),"")</f>
        <v>Christian Litz</v>
      </c>
      <c r="J6657" t="str">
        <f t="shared" si="309"/>
        <v>No</v>
      </c>
      <c r="K6657" t="str">
        <f t="shared" si="310"/>
        <v>4745342.5833333333Christian Litz</v>
      </c>
      <c r="L6657" t="str">
        <f t="shared" si="311"/>
        <v>No</v>
      </c>
    </row>
    <row r="6658" spans="1:12" x14ac:dyDescent="0.3">
      <c r="A6658" t="s">
        <v>137</v>
      </c>
      <c r="B6658">
        <v>47</v>
      </c>
      <c r="C6658" s="1">
        <v>45357.847916666666</v>
      </c>
      <c r="D6658" s="1">
        <v>45342.583333333336</v>
      </c>
      <c r="E6658">
        <v>44.43</v>
      </c>
      <c r="F6658" t="s">
        <v>9</v>
      </c>
      <c r="G6658" t="s">
        <v>56</v>
      </c>
      <c r="H6658">
        <v>97112</v>
      </c>
      <c r="I6658" t="str" cm="1">
        <f t="array" ref="I6658">IFERROR(INDEX(scheduling_data!H:H,MATCH(B6658&amp;D6658,scheduling_data!D:D&amp;scheduling_data!A:A,0)),"")</f>
        <v>Christian Litz</v>
      </c>
      <c r="J6658" t="str">
        <f t="shared" si="309"/>
        <v>No</v>
      </c>
      <c r="K6658" t="str">
        <f t="shared" si="310"/>
        <v>4745342.5833333333Christian Litz</v>
      </c>
      <c r="L6658" t="str">
        <f t="shared" si="311"/>
        <v>No</v>
      </c>
    </row>
    <row r="6659" spans="1:12" x14ac:dyDescent="0.3">
      <c r="A6659" t="s">
        <v>137</v>
      </c>
      <c r="B6659">
        <v>47</v>
      </c>
      <c r="C6659" s="1">
        <v>45357.847916666666</v>
      </c>
      <c r="D6659" s="1">
        <v>45342.583333333336</v>
      </c>
      <c r="E6659">
        <v>6.97</v>
      </c>
      <c r="F6659" t="s">
        <v>9</v>
      </c>
      <c r="G6659" t="s">
        <v>54</v>
      </c>
      <c r="H6659">
        <v>97112</v>
      </c>
      <c r="I6659" t="str" cm="1">
        <f t="array" ref="I6659">IFERROR(INDEX(scheduling_data!H:H,MATCH(B6659&amp;D6659,scheduling_data!D:D&amp;scheduling_data!A:A,0)),"")</f>
        <v>Christian Litz</v>
      </c>
      <c r="J6659" t="str">
        <f t="shared" ref="J6659:J6722" si="312">IF(I6659="", "Yes", "No")</f>
        <v>No</v>
      </c>
      <c r="K6659" t="str">
        <f t="shared" ref="K6659:K6722" si="313">IF(I6659="",B6659&amp;D6659,B6659&amp;D6659&amp;I6659)</f>
        <v>4745342.5833333333Christian Litz</v>
      </c>
      <c r="L6659" t="str">
        <f t="shared" ref="L6659:L6722" si="314">IF(OR(F6659="Cash", F6659="Check", F6659="EFT", F6659="Credit Card", F6659="Visa", F6659="Mastercard", F6659="AMEX"), "Yes", "No")</f>
        <v>No</v>
      </c>
    </row>
    <row r="6660" spans="1:12" x14ac:dyDescent="0.3">
      <c r="A6660" t="s">
        <v>137</v>
      </c>
      <c r="B6660">
        <v>47</v>
      </c>
      <c r="C6660" s="1">
        <v>45357.847916666666</v>
      </c>
      <c r="D6660" s="1">
        <v>45342.583333333336</v>
      </c>
      <c r="E6660">
        <v>96.6</v>
      </c>
      <c r="F6660" t="s">
        <v>9</v>
      </c>
      <c r="G6660" t="s">
        <v>56</v>
      </c>
      <c r="H6660">
        <v>97110</v>
      </c>
      <c r="I6660" t="str" cm="1">
        <f t="array" ref="I6660">IFERROR(INDEX(scheduling_data!H:H,MATCH(B6660&amp;D6660,scheduling_data!D:D&amp;scheduling_data!A:A,0)),"")</f>
        <v>Christian Litz</v>
      </c>
      <c r="J6660" t="str">
        <f t="shared" si="312"/>
        <v>No</v>
      </c>
      <c r="K6660" t="str">
        <f t="shared" si="313"/>
        <v>4745342.5833333333Christian Litz</v>
      </c>
      <c r="L6660" t="str">
        <f t="shared" si="314"/>
        <v>No</v>
      </c>
    </row>
    <row r="6661" spans="1:12" x14ac:dyDescent="0.3">
      <c r="A6661" t="s">
        <v>137</v>
      </c>
      <c r="B6661">
        <v>47</v>
      </c>
      <c r="C6661" s="1">
        <v>45357.847916666666</v>
      </c>
      <c r="D6661" s="1">
        <v>45342.583333333336</v>
      </c>
      <c r="E6661">
        <v>58.67</v>
      </c>
      <c r="F6661" t="s">
        <v>9</v>
      </c>
      <c r="G6661" t="s">
        <v>56</v>
      </c>
      <c r="H6661">
        <v>97161</v>
      </c>
      <c r="I6661" t="str" cm="1">
        <f t="array" ref="I6661">IFERROR(INDEX(scheduling_data!H:H,MATCH(B6661&amp;D6661,scheduling_data!D:D&amp;scheduling_data!A:A,0)),"")</f>
        <v>Christian Litz</v>
      </c>
      <c r="J6661" t="str">
        <f t="shared" si="312"/>
        <v>No</v>
      </c>
      <c r="K6661" t="str">
        <f t="shared" si="313"/>
        <v>4745342.5833333333Christian Litz</v>
      </c>
      <c r="L6661" t="str">
        <f t="shared" si="314"/>
        <v>No</v>
      </c>
    </row>
    <row r="6662" spans="1:12" x14ac:dyDescent="0.3">
      <c r="A6662" t="s">
        <v>137</v>
      </c>
      <c r="B6662">
        <v>47</v>
      </c>
      <c r="C6662" s="1">
        <v>45363</v>
      </c>
      <c r="D6662" s="1">
        <v>45344.625</v>
      </c>
      <c r="E6662">
        <v>6.97</v>
      </c>
      <c r="F6662" t="s">
        <v>9</v>
      </c>
      <c r="G6662" t="s">
        <v>54</v>
      </c>
      <c r="H6662">
        <v>97112</v>
      </c>
      <c r="I6662" t="str" cm="1">
        <f t="array" ref="I6662">IFERROR(INDEX(scheduling_data!H:H,MATCH(B6662&amp;D6662,scheduling_data!D:D&amp;scheduling_data!A:A,0)),"")</f>
        <v>Robert Crochet</v>
      </c>
      <c r="J6662" t="str">
        <f t="shared" si="312"/>
        <v>No</v>
      </c>
      <c r="K6662" t="str">
        <f t="shared" si="313"/>
        <v>4745344.625Robert Crochet</v>
      </c>
      <c r="L6662" t="str">
        <f t="shared" si="314"/>
        <v>No</v>
      </c>
    </row>
    <row r="6663" spans="1:12" x14ac:dyDescent="0.3">
      <c r="A6663" t="s">
        <v>137</v>
      </c>
      <c r="B6663">
        <v>47</v>
      </c>
      <c r="C6663" s="1">
        <v>45363</v>
      </c>
      <c r="D6663" s="1">
        <v>45344.625</v>
      </c>
      <c r="E6663">
        <v>0.2</v>
      </c>
      <c r="F6663" t="s">
        <v>9</v>
      </c>
      <c r="G6663" t="s">
        <v>55</v>
      </c>
      <c r="H6663">
        <v>97112</v>
      </c>
      <c r="I6663" t="str" cm="1">
        <f t="array" ref="I6663">IFERROR(INDEX(scheduling_data!H:H,MATCH(B6663&amp;D6663,scheduling_data!D:D&amp;scheduling_data!A:A,0)),"")</f>
        <v>Robert Crochet</v>
      </c>
      <c r="J6663" t="str">
        <f t="shared" si="312"/>
        <v>No</v>
      </c>
      <c r="K6663" t="str">
        <f t="shared" si="313"/>
        <v>4745344.625Robert Crochet</v>
      </c>
      <c r="L6663" t="str">
        <f t="shared" si="314"/>
        <v>No</v>
      </c>
    </row>
    <row r="6664" spans="1:12" x14ac:dyDescent="0.3">
      <c r="A6664" t="s">
        <v>137</v>
      </c>
      <c r="B6664">
        <v>47</v>
      </c>
      <c r="C6664" s="1">
        <v>45363</v>
      </c>
      <c r="D6664" s="1">
        <v>45344.625</v>
      </c>
      <c r="E6664">
        <v>88.86</v>
      </c>
      <c r="F6664" t="s">
        <v>9</v>
      </c>
      <c r="G6664" t="s">
        <v>56</v>
      </c>
      <c r="H6664">
        <v>97112</v>
      </c>
      <c r="I6664" t="str" cm="1">
        <f t="array" ref="I6664">IFERROR(INDEX(scheduling_data!H:H,MATCH(B6664&amp;D6664,scheduling_data!D:D&amp;scheduling_data!A:A,0)),"")</f>
        <v>Robert Crochet</v>
      </c>
      <c r="J6664" t="str">
        <f t="shared" si="312"/>
        <v>No</v>
      </c>
      <c r="K6664" t="str">
        <f t="shared" si="313"/>
        <v>4745344.625Robert Crochet</v>
      </c>
      <c r="L6664" t="str">
        <f t="shared" si="314"/>
        <v>No</v>
      </c>
    </row>
    <row r="6665" spans="1:12" x14ac:dyDescent="0.3">
      <c r="A6665" t="s">
        <v>137</v>
      </c>
      <c r="B6665">
        <v>47</v>
      </c>
      <c r="C6665" s="1">
        <v>45363</v>
      </c>
      <c r="D6665" s="1">
        <v>45344.625</v>
      </c>
      <c r="E6665">
        <v>9.77</v>
      </c>
      <c r="F6665" t="s">
        <v>19</v>
      </c>
      <c r="G6665" t="s">
        <v>57</v>
      </c>
      <c r="H6665">
        <v>97112</v>
      </c>
      <c r="I6665" t="str" cm="1">
        <f t="array" ref="I6665">IFERROR(INDEX(scheduling_data!H:H,MATCH(B6665&amp;D6665,scheduling_data!D:D&amp;scheduling_data!A:A,0)),"")</f>
        <v>Robert Crochet</v>
      </c>
      <c r="J6665" t="str">
        <f t="shared" si="312"/>
        <v>No</v>
      </c>
      <c r="K6665" t="str">
        <f t="shared" si="313"/>
        <v>4745344.625Robert Crochet</v>
      </c>
      <c r="L6665" t="str">
        <f t="shared" si="314"/>
        <v>Yes</v>
      </c>
    </row>
    <row r="6666" spans="1:12" x14ac:dyDescent="0.3">
      <c r="A6666" t="s">
        <v>137</v>
      </c>
      <c r="B6666">
        <v>47</v>
      </c>
      <c r="C6666" s="1">
        <v>45363</v>
      </c>
      <c r="D6666" s="1">
        <v>45344.625</v>
      </c>
      <c r="E6666">
        <v>11.72</v>
      </c>
      <c r="F6666" t="s">
        <v>9</v>
      </c>
      <c r="G6666" t="s">
        <v>54</v>
      </c>
      <c r="H6666">
        <v>97110</v>
      </c>
      <c r="I6666" t="str" cm="1">
        <f t="array" ref="I6666">IFERROR(INDEX(scheduling_data!H:H,MATCH(B6666&amp;D6666,scheduling_data!D:D&amp;scheduling_data!A:A,0)),"")</f>
        <v>Robert Crochet</v>
      </c>
      <c r="J6666" t="str">
        <f t="shared" si="312"/>
        <v>No</v>
      </c>
      <c r="K6666" t="str">
        <f t="shared" si="313"/>
        <v>4745344.625Robert Crochet</v>
      </c>
      <c r="L6666" t="str">
        <f t="shared" si="314"/>
        <v>No</v>
      </c>
    </row>
    <row r="6667" spans="1:12" x14ac:dyDescent="0.3">
      <c r="A6667" t="s">
        <v>137</v>
      </c>
      <c r="B6667">
        <v>47</v>
      </c>
      <c r="C6667" s="1">
        <v>45363</v>
      </c>
      <c r="D6667" s="1">
        <v>45344.625</v>
      </c>
      <c r="E6667">
        <v>96.6</v>
      </c>
      <c r="F6667" t="s">
        <v>9</v>
      </c>
      <c r="G6667" t="s">
        <v>56</v>
      </c>
      <c r="H6667">
        <v>97110</v>
      </c>
      <c r="I6667" t="str" cm="1">
        <f t="array" ref="I6667">IFERROR(INDEX(scheduling_data!H:H,MATCH(B6667&amp;D6667,scheduling_data!D:D&amp;scheduling_data!A:A,0)),"")</f>
        <v>Robert Crochet</v>
      </c>
      <c r="J6667" t="str">
        <f t="shared" si="312"/>
        <v>No</v>
      </c>
      <c r="K6667" t="str">
        <f t="shared" si="313"/>
        <v>4745344.625Robert Crochet</v>
      </c>
      <c r="L6667" t="str">
        <f t="shared" si="314"/>
        <v>No</v>
      </c>
    </row>
    <row r="6668" spans="1:12" x14ac:dyDescent="0.3">
      <c r="A6668" t="s">
        <v>137</v>
      </c>
      <c r="B6668">
        <v>47</v>
      </c>
      <c r="C6668" s="1">
        <v>45365</v>
      </c>
      <c r="D6668" s="1">
        <v>45349.625</v>
      </c>
      <c r="E6668">
        <v>0.49</v>
      </c>
      <c r="F6668" t="s">
        <v>9</v>
      </c>
      <c r="G6668" t="s">
        <v>55</v>
      </c>
      <c r="H6668">
        <v>97112</v>
      </c>
      <c r="I6668" t="str" cm="1">
        <f t="array" ref="I6668">IFERROR(INDEX(scheduling_data!H:H,MATCH(B6668&amp;D6668,scheduling_data!D:D&amp;scheduling_data!A:A,0)),"")</f>
        <v>Christian Litz</v>
      </c>
      <c r="J6668" t="str">
        <f t="shared" si="312"/>
        <v>No</v>
      </c>
      <c r="K6668" t="str">
        <f t="shared" si="313"/>
        <v>4745349.625Christian Litz</v>
      </c>
      <c r="L6668" t="str">
        <f t="shared" si="314"/>
        <v>No</v>
      </c>
    </row>
    <row r="6669" spans="1:12" x14ac:dyDescent="0.3">
      <c r="A6669" t="s">
        <v>137</v>
      </c>
      <c r="B6669">
        <v>47</v>
      </c>
      <c r="C6669" s="1">
        <v>45365</v>
      </c>
      <c r="D6669" s="1">
        <v>45349.625</v>
      </c>
      <c r="E6669">
        <v>23.97</v>
      </c>
      <c r="F6669" t="s">
        <v>19</v>
      </c>
      <c r="G6669" t="s">
        <v>57</v>
      </c>
      <c r="H6669">
        <v>97112</v>
      </c>
      <c r="I6669" t="str" cm="1">
        <f t="array" ref="I6669">IFERROR(INDEX(scheduling_data!H:H,MATCH(B6669&amp;D6669,scheduling_data!D:D&amp;scheduling_data!A:A,0)),"")</f>
        <v>Christian Litz</v>
      </c>
      <c r="J6669" t="str">
        <f t="shared" si="312"/>
        <v>No</v>
      </c>
      <c r="K6669" t="str">
        <f t="shared" si="313"/>
        <v>4745349.625Christian Litz</v>
      </c>
      <c r="L6669" t="str">
        <f t="shared" si="314"/>
        <v>Yes</v>
      </c>
    </row>
    <row r="6670" spans="1:12" x14ac:dyDescent="0.3">
      <c r="A6670" t="s">
        <v>137</v>
      </c>
      <c r="B6670">
        <v>47</v>
      </c>
      <c r="C6670" s="1">
        <v>45365</v>
      </c>
      <c r="D6670" s="1">
        <v>45349.625</v>
      </c>
      <c r="E6670">
        <v>11.72</v>
      </c>
      <c r="F6670" t="s">
        <v>9</v>
      </c>
      <c r="G6670" t="s">
        <v>54</v>
      </c>
      <c r="H6670">
        <v>97110</v>
      </c>
      <c r="I6670" t="str" cm="1">
        <f t="array" ref="I6670">IFERROR(INDEX(scheduling_data!H:H,MATCH(B6670&amp;D6670,scheduling_data!D:D&amp;scheduling_data!A:A,0)),"")</f>
        <v>Christian Litz</v>
      </c>
      <c r="J6670" t="str">
        <f t="shared" si="312"/>
        <v>No</v>
      </c>
      <c r="K6670" t="str">
        <f t="shared" si="313"/>
        <v>4745349.625Christian Litz</v>
      </c>
      <c r="L6670" t="str">
        <f t="shared" si="314"/>
        <v>No</v>
      </c>
    </row>
    <row r="6671" spans="1:12" x14ac:dyDescent="0.3">
      <c r="A6671" t="s">
        <v>137</v>
      </c>
      <c r="B6671">
        <v>47</v>
      </c>
      <c r="C6671" s="1">
        <v>45365</v>
      </c>
      <c r="D6671" s="1">
        <v>45349.625</v>
      </c>
      <c r="E6671">
        <v>0.67</v>
      </c>
      <c r="F6671" t="s">
        <v>9</v>
      </c>
      <c r="G6671" t="s">
        <v>55</v>
      </c>
      <c r="H6671">
        <v>97110</v>
      </c>
      <c r="I6671" t="str" cm="1">
        <f t="array" ref="I6671">IFERROR(INDEX(scheduling_data!H:H,MATCH(B6671&amp;D6671,scheduling_data!D:D&amp;scheduling_data!A:A,0)),"")</f>
        <v>Christian Litz</v>
      </c>
      <c r="J6671" t="str">
        <f t="shared" si="312"/>
        <v>No</v>
      </c>
      <c r="K6671" t="str">
        <f t="shared" si="313"/>
        <v>4745349.625Christian Litz</v>
      </c>
      <c r="L6671" t="str">
        <f t="shared" si="314"/>
        <v>No</v>
      </c>
    </row>
    <row r="6672" spans="1:12" x14ac:dyDescent="0.3">
      <c r="A6672" t="s">
        <v>137</v>
      </c>
      <c r="B6672">
        <v>47</v>
      </c>
      <c r="C6672" s="1">
        <v>45365</v>
      </c>
      <c r="D6672" s="1">
        <v>45349.625</v>
      </c>
      <c r="E6672">
        <v>96.6</v>
      </c>
      <c r="F6672" t="s">
        <v>9</v>
      </c>
      <c r="G6672" t="s">
        <v>56</v>
      </c>
      <c r="H6672">
        <v>97110</v>
      </c>
      <c r="I6672" t="str" cm="1">
        <f t="array" ref="I6672">IFERROR(INDEX(scheduling_data!H:H,MATCH(B6672&amp;D6672,scheduling_data!D:D&amp;scheduling_data!A:A,0)),"")</f>
        <v>Christian Litz</v>
      </c>
      <c r="J6672" t="str">
        <f t="shared" si="312"/>
        <v>No</v>
      </c>
      <c r="K6672" t="str">
        <f t="shared" si="313"/>
        <v>4745349.625Christian Litz</v>
      </c>
      <c r="L6672" t="str">
        <f t="shared" si="314"/>
        <v>No</v>
      </c>
    </row>
    <row r="6673" spans="1:12" x14ac:dyDescent="0.3">
      <c r="A6673" t="s">
        <v>137</v>
      </c>
      <c r="B6673">
        <v>47</v>
      </c>
      <c r="C6673" s="1">
        <v>45365</v>
      </c>
      <c r="D6673" s="1">
        <v>45349.625</v>
      </c>
      <c r="E6673">
        <v>32.67</v>
      </c>
      <c r="F6673" t="s">
        <v>19</v>
      </c>
      <c r="G6673" t="s">
        <v>57</v>
      </c>
      <c r="H6673">
        <v>97110</v>
      </c>
      <c r="I6673" t="str" cm="1">
        <f t="array" ref="I6673">IFERROR(INDEX(scheduling_data!H:H,MATCH(B6673&amp;D6673,scheduling_data!D:D&amp;scheduling_data!A:A,0)),"")</f>
        <v>Christian Litz</v>
      </c>
      <c r="J6673" t="str">
        <f t="shared" si="312"/>
        <v>No</v>
      </c>
      <c r="K6673" t="str">
        <f t="shared" si="313"/>
        <v>4745349.625Christian Litz</v>
      </c>
      <c r="L6673" t="str">
        <f t="shared" si="314"/>
        <v>Yes</v>
      </c>
    </row>
    <row r="6674" spans="1:12" x14ac:dyDescent="0.3">
      <c r="A6674" t="s">
        <v>137</v>
      </c>
      <c r="B6674">
        <v>47</v>
      </c>
      <c r="C6674" s="1">
        <v>45365</v>
      </c>
      <c r="D6674" s="1">
        <v>45349.625</v>
      </c>
      <c r="E6674">
        <v>44.43</v>
      </c>
      <c r="F6674" t="s">
        <v>9</v>
      </c>
      <c r="G6674" t="s">
        <v>56</v>
      </c>
      <c r="H6674">
        <v>97112</v>
      </c>
      <c r="I6674" t="str" cm="1">
        <f t="array" ref="I6674">IFERROR(INDEX(scheduling_data!H:H,MATCH(B6674&amp;D6674,scheduling_data!D:D&amp;scheduling_data!A:A,0)),"")</f>
        <v>Christian Litz</v>
      </c>
      <c r="J6674" t="str">
        <f t="shared" si="312"/>
        <v>No</v>
      </c>
      <c r="K6674" t="str">
        <f t="shared" si="313"/>
        <v>4745349.625Christian Litz</v>
      </c>
      <c r="L6674" t="str">
        <f t="shared" si="314"/>
        <v>No</v>
      </c>
    </row>
    <row r="6675" spans="1:12" x14ac:dyDescent="0.3">
      <c r="A6675" t="s">
        <v>137</v>
      </c>
      <c r="B6675">
        <v>47</v>
      </c>
      <c r="C6675" s="1">
        <v>45371</v>
      </c>
      <c r="D6675" s="1">
        <v>45351.583333333336</v>
      </c>
      <c r="E6675">
        <v>96.6</v>
      </c>
      <c r="F6675" t="s">
        <v>9</v>
      </c>
      <c r="G6675" t="s">
        <v>56</v>
      </c>
      <c r="H6675">
        <v>97110</v>
      </c>
      <c r="I6675" t="str" cm="1">
        <f t="array" ref="I6675">IFERROR(INDEX(scheduling_data!H:H,MATCH(B6675&amp;D6675,scheduling_data!D:D&amp;scheduling_data!A:A,0)),"")</f>
        <v>Robert Crochet</v>
      </c>
      <c r="J6675" t="str">
        <f t="shared" si="312"/>
        <v>No</v>
      </c>
      <c r="K6675" t="str">
        <f t="shared" si="313"/>
        <v>4745351.5833333333Robert Crochet</v>
      </c>
      <c r="L6675" t="str">
        <f t="shared" si="314"/>
        <v>No</v>
      </c>
    </row>
    <row r="6676" spans="1:12" x14ac:dyDescent="0.3">
      <c r="A6676" t="s">
        <v>137</v>
      </c>
      <c r="B6676">
        <v>47</v>
      </c>
      <c r="C6676" s="1">
        <v>45371</v>
      </c>
      <c r="D6676" s="1">
        <v>45351.583333333336</v>
      </c>
      <c r="E6676">
        <v>44.43</v>
      </c>
      <c r="F6676" t="s">
        <v>9</v>
      </c>
      <c r="G6676" t="s">
        <v>56</v>
      </c>
      <c r="H6676">
        <v>97112</v>
      </c>
      <c r="I6676" t="str" cm="1">
        <f t="array" ref="I6676">IFERROR(INDEX(scheduling_data!H:H,MATCH(B6676&amp;D6676,scheduling_data!D:D&amp;scheduling_data!A:A,0)),"")</f>
        <v>Robert Crochet</v>
      </c>
      <c r="J6676" t="str">
        <f t="shared" si="312"/>
        <v>No</v>
      </c>
      <c r="K6676" t="str">
        <f t="shared" si="313"/>
        <v>4745351.5833333333Robert Crochet</v>
      </c>
      <c r="L6676" t="str">
        <f t="shared" si="314"/>
        <v>No</v>
      </c>
    </row>
    <row r="6677" spans="1:12" x14ac:dyDescent="0.3">
      <c r="A6677" t="s">
        <v>137</v>
      </c>
      <c r="B6677">
        <v>47</v>
      </c>
      <c r="C6677" s="1">
        <v>45371</v>
      </c>
      <c r="D6677" s="1">
        <v>45351.583333333336</v>
      </c>
      <c r="E6677">
        <v>0.49</v>
      </c>
      <c r="F6677" t="s">
        <v>9</v>
      </c>
      <c r="G6677" t="s">
        <v>55</v>
      </c>
      <c r="H6677">
        <v>97112</v>
      </c>
      <c r="I6677" t="str" cm="1">
        <f t="array" ref="I6677">IFERROR(INDEX(scheduling_data!H:H,MATCH(B6677&amp;D6677,scheduling_data!D:D&amp;scheduling_data!A:A,0)),"")</f>
        <v>Robert Crochet</v>
      </c>
      <c r="J6677" t="str">
        <f t="shared" si="312"/>
        <v>No</v>
      </c>
      <c r="K6677" t="str">
        <f t="shared" si="313"/>
        <v>4745351.5833333333Robert Crochet</v>
      </c>
      <c r="L6677" t="str">
        <f t="shared" si="314"/>
        <v>No</v>
      </c>
    </row>
    <row r="6678" spans="1:12" x14ac:dyDescent="0.3">
      <c r="A6678" t="s">
        <v>137</v>
      </c>
      <c r="B6678">
        <v>47</v>
      </c>
      <c r="C6678" s="1">
        <v>45371</v>
      </c>
      <c r="D6678" s="1">
        <v>45351.583333333336</v>
      </c>
      <c r="E6678">
        <v>32.67</v>
      </c>
      <c r="F6678" t="s">
        <v>19</v>
      </c>
      <c r="G6678" t="s">
        <v>57</v>
      </c>
      <c r="H6678">
        <v>97110</v>
      </c>
      <c r="I6678" t="str" cm="1">
        <f t="array" ref="I6678">IFERROR(INDEX(scheduling_data!H:H,MATCH(B6678&amp;D6678,scheduling_data!D:D&amp;scheduling_data!A:A,0)),"")</f>
        <v>Robert Crochet</v>
      </c>
      <c r="J6678" t="str">
        <f t="shared" si="312"/>
        <v>No</v>
      </c>
      <c r="K6678" t="str">
        <f t="shared" si="313"/>
        <v>4745351.5833333333Robert Crochet</v>
      </c>
      <c r="L6678" t="str">
        <f t="shared" si="314"/>
        <v>Yes</v>
      </c>
    </row>
    <row r="6679" spans="1:12" x14ac:dyDescent="0.3">
      <c r="A6679" t="s">
        <v>137</v>
      </c>
      <c r="B6679">
        <v>47</v>
      </c>
      <c r="C6679" s="1">
        <v>45371</v>
      </c>
      <c r="D6679" s="1">
        <v>45351.583333333336</v>
      </c>
      <c r="E6679">
        <v>23.97</v>
      </c>
      <c r="F6679" t="s">
        <v>19</v>
      </c>
      <c r="G6679" t="s">
        <v>57</v>
      </c>
      <c r="H6679">
        <v>97112</v>
      </c>
      <c r="I6679" t="str" cm="1">
        <f t="array" ref="I6679">IFERROR(INDEX(scheduling_data!H:H,MATCH(B6679&amp;D6679,scheduling_data!D:D&amp;scheduling_data!A:A,0)),"")</f>
        <v>Robert Crochet</v>
      </c>
      <c r="J6679" t="str">
        <f t="shared" si="312"/>
        <v>No</v>
      </c>
      <c r="K6679" t="str">
        <f t="shared" si="313"/>
        <v>4745351.5833333333Robert Crochet</v>
      </c>
      <c r="L6679" t="str">
        <f t="shared" si="314"/>
        <v>Yes</v>
      </c>
    </row>
    <row r="6680" spans="1:12" x14ac:dyDescent="0.3">
      <c r="A6680" t="s">
        <v>137</v>
      </c>
      <c r="B6680">
        <v>47</v>
      </c>
      <c r="C6680" s="1">
        <v>45371</v>
      </c>
      <c r="D6680" s="1">
        <v>45351.583333333336</v>
      </c>
      <c r="E6680">
        <v>0.67</v>
      </c>
      <c r="F6680" t="s">
        <v>9</v>
      </c>
      <c r="G6680" t="s">
        <v>55</v>
      </c>
      <c r="H6680">
        <v>97110</v>
      </c>
      <c r="I6680" t="str" cm="1">
        <f t="array" ref="I6680">IFERROR(INDEX(scheduling_data!H:H,MATCH(B6680&amp;D6680,scheduling_data!D:D&amp;scheduling_data!A:A,0)),"")</f>
        <v>Robert Crochet</v>
      </c>
      <c r="J6680" t="str">
        <f t="shared" si="312"/>
        <v>No</v>
      </c>
      <c r="K6680" t="str">
        <f t="shared" si="313"/>
        <v>4745351.5833333333Robert Crochet</v>
      </c>
      <c r="L6680" t="str">
        <f t="shared" si="314"/>
        <v>No</v>
      </c>
    </row>
    <row r="6681" spans="1:12" x14ac:dyDescent="0.3">
      <c r="A6681" t="s">
        <v>137</v>
      </c>
      <c r="B6681">
        <v>47</v>
      </c>
      <c r="C6681" s="1">
        <v>45371</v>
      </c>
      <c r="D6681" s="1">
        <v>45351.583333333336</v>
      </c>
      <c r="E6681">
        <v>11.72</v>
      </c>
      <c r="F6681" t="s">
        <v>9</v>
      </c>
      <c r="G6681" t="s">
        <v>54</v>
      </c>
      <c r="H6681">
        <v>97110</v>
      </c>
      <c r="I6681" t="str" cm="1">
        <f t="array" ref="I6681">IFERROR(INDEX(scheduling_data!H:H,MATCH(B6681&amp;D6681,scheduling_data!D:D&amp;scheduling_data!A:A,0)),"")</f>
        <v>Robert Crochet</v>
      </c>
      <c r="J6681" t="str">
        <f t="shared" si="312"/>
        <v>No</v>
      </c>
      <c r="K6681" t="str">
        <f t="shared" si="313"/>
        <v>4745351.5833333333Robert Crochet</v>
      </c>
      <c r="L6681" t="str">
        <f t="shared" si="314"/>
        <v>No</v>
      </c>
    </row>
    <row r="6682" spans="1:12" x14ac:dyDescent="0.3">
      <c r="A6682" t="s">
        <v>137</v>
      </c>
      <c r="B6682">
        <v>326</v>
      </c>
      <c r="C6682" s="1">
        <v>45357</v>
      </c>
      <c r="D6682" s="1">
        <v>45336.583333333336</v>
      </c>
      <c r="E6682">
        <v>71.599999999999994</v>
      </c>
      <c r="F6682" t="s">
        <v>19</v>
      </c>
      <c r="G6682" t="s">
        <v>57</v>
      </c>
      <c r="H6682">
        <v>97162</v>
      </c>
      <c r="I6682" t="str" cm="1">
        <f t="array" ref="I6682">IFERROR(INDEX(scheduling_data!H:H,MATCH(B6682&amp;D6682,scheduling_data!D:D&amp;scheduling_data!A:A,0)),"")</f>
        <v>Katherine Tyree</v>
      </c>
      <c r="J6682" t="str">
        <f t="shared" si="312"/>
        <v>No</v>
      </c>
      <c r="K6682" t="str">
        <f t="shared" si="313"/>
        <v>32645336.5833333333Katherine Tyree</v>
      </c>
      <c r="L6682" t="str">
        <f t="shared" si="314"/>
        <v>Yes</v>
      </c>
    </row>
    <row r="6683" spans="1:12" x14ac:dyDescent="0.3">
      <c r="A6683" t="s">
        <v>137</v>
      </c>
      <c r="B6683">
        <v>326</v>
      </c>
      <c r="C6683" s="1">
        <v>45357</v>
      </c>
      <c r="D6683" s="1">
        <v>45336.583333333336</v>
      </c>
      <c r="E6683">
        <v>83.67</v>
      </c>
      <c r="F6683" t="s">
        <v>9</v>
      </c>
      <c r="G6683" t="s">
        <v>56</v>
      </c>
      <c r="H6683">
        <v>97162</v>
      </c>
      <c r="I6683" t="str" cm="1">
        <f t="array" ref="I6683">IFERROR(INDEX(scheduling_data!H:H,MATCH(B6683&amp;D6683,scheduling_data!D:D&amp;scheduling_data!A:A,0)),"")</f>
        <v>Katherine Tyree</v>
      </c>
      <c r="J6683" t="str">
        <f t="shared" si="312"/>
        <v>No</v>
      </c>
      <c r="K6683" t="str">
        <f t="shared" si="313"/>
        <v>32645336.5833333333Katherine Tyree</v>
      </c>
      <c r="L6683" t="str">
        <f t="shared" si="314"/>
        <v>No</v>
      </c>
    </row>
    <row r="6684" spans="1:12" x14ac:dyDescent="0.3">
      <c r="A6684" t="s">
        <v>137</v>
      </c>
      <c r="B6684">
        <v>326</v>
      </c>
      <c r="C6684" s="1">
        <v>45357</v>
      </c>
      <c r="D6684" s="1">
        <v>45336.583333333336</v>
      </c>
      <c r="E6684">
        <v>1.46</v>
      </c>
      <c r="F6684" t="s">
        <v>9</v>
      </c>
      <c r="G6684" t="s">
        <v>55</v>
      </c>
      <c r="H6684">
        <v>97162</v>
      </c>
      <c r="I6684" t="str" cm="1">
        <f t="array" ref="I6684">IFERROR(INDEX(scheduling_data!H:H,MATCH(B6684&amp;D6684,scheduling_data!D:D&amp;scheduling_data!A:A,0)),"")</f>
        <v>Katherine Tyree</v>
      </c>
      <c r="J6684" t="str">
        <f t="shared" si="312"/>
        <v>No</v>
      </c>
      <c r="K6684" t="str">
        <f t="shared" si="313"/>
        <v>32645336.5833333333Katherine Tyree</v>
      </c>
      <c r="L6684" t="str">
        <f t="shared" si="314"/>
        <v>No</v>
      </c>
    </row>
    <row r="6685" spans="1:12" x14ac:dyDescent="0.3">
      <c r="A6685" t="s">
        <v>137</v>
      </c>
      <c r="B6685">
        <v>326</v>
      </c>
      <c r="C6685" s="1">
        <v>45357</v>
      </c>
      <c r="D6685" s="1">
        <v>45336.583333333336</v>
      </c>
      <c r="E6685">
        <v>32.67</v>
      </c>
      <c r="F6685" t="s">
        <v>19</v>
      </c>
      <c r="G6685" t="s">
        <v>57</v>
      </c>
      <c r="H6685">
        <v>97110</v>
      </c>
      <c r="I6685" t="str" cm="1">
        <f t="array" ref="I6685">IFERROR(INDEX(scheduling_data!H:H,MATCH(B6685&amp;D6685,scheduling_data!D:D&amp;scheduling_data!A:A,0)),"")</f>
        <v>Katherine Tyree</v>
      </c>
      <c r="J6685" t="str">
        <f t="shared" si="312"/>
        <v>No</v>
      </c>
      <c r="K6685" t="str">
        <f t="shared" si="313"/>
        <v>32645336.5833333333Katherine Tyree</v>
      </c>
      <c r="L6685" t="str">
        <f t="shared" si="314"/>
        <v>Yes</v>
      </c>
    </row>
    <row r="6686" spans="1:12" x14ac:dyDescent="0.3">
      <c r="A6686" t="s">
        <v>137</v>
      </c>
      <c r="B6686">
        <v>326</v>
      </c>
      <c r="C6686" s="1">
        <v>45357</v>
      </c>
      <c r="D6686" s="1">
        <v>45336.583333333336</v>
      </c>
      <c r="E6686">
        <v>96.6</v>
      </c>
      <c r="F6686" t="s">
        <v>9</v>
      </c>
      <c r="G6686" t="s">
        <v>56</v>
      </c>
      <c r="H6686">
        <v>97110</v>
      </c>
      <c r="I6686" t="str" cm="1">
        <f t="array" ref="I6686">IFERROR(INDEX(scheduling_data!H:H,MATCH(B6686&amp;D6686,scheduling_data!D:D&amp;scheduling_data!A:A,0)),"")</f>
        <v>Katherine Tyree</v>
      </c>
      <c r="J6686" t="str">
        <f t="shared" si="312"/>
        <v>No</v>
      </c>
      <c r="K6686" t="str">
        <f t="shared" si="313"/>
        <v>32645336.5833333333Katherine Tyree</v>
      </c>
      <c r="L6686" t="str">
        <f t="shared" si="314"/>
        <v>No</v>
      </c>
    </row>
    <row r="6687" spans="1:12" x14ac:dyDescent="0.3">
      <c r="A6687" t="s">
        <v>137</v>
      </c>
      <c r="B6687">
        <v>326</v>
      </c>
      <c r="C6687" s="1">
        <v>45357</v>
      </c>
      <c r="D6687" s="1">
        <v>45336.583333333336</v>
      </c>
      <c r="E6687">
        <v>0.67</v>
      </c>
      <c r="F6687" t="s">
        <v>9</v>
      </c>
      <c r="G6687" t="s">
        <v>55</v>
      </c>
      <c r="H6687">
        <v>97110</v>
      </c>
      <c r="I6687" t="str" cm="1">
        <f t="array" ref="I6687">IFERROR(INDEX(scheduling_data!H:H,MATCH(B6687&amp;D6687,scheduling_data!D:D&amp;scheduling_data!A:A,0)),"")</f>
        <v>Katherine Tyree</v>
      </c>
      <c r="J6687" t="str">
        <f t="shared" si="312"/>
        <v>No</v>
      </c>
      <c r="K6687" t="str">
        <f t="shared" si="313"/>
        <v>32645336.5833333333Katherine Tyree</v>
      </c>
      <c r="L6687" t="str">
        <f t="shared" si="314"/>
        <v>No</v>
      </c>
    </row>
    <row r="6688" spans="1:12" x14ac:dyDescent="0.3">
      <c r="A6688" t="s">
        <v>137</v>
      </c>
      <c r="B6688">
        <v>326</v>
      </c>
      <c r="C6688" s="1">
        <v>45357</v>
      </c>
      <c r="D6688" s="1">
        <v>45336.583333333336</v>
      </c>
      <c r="E6688">
        <v>11.72</v>
      </c>
      <c r="F6688" t="s">
        <v>9</v>
      </c>
      <c r="G6688" t="s">
        <v>54</v>
      </c>
      <c r="H6688">
        <v>97110</v>
      </c>
      <c r="I6688" t="str" cm="1">
        <f t="array" ref="I6688">IFERROR(INDEX(scheduling_data!H:H,MATCH(B6688&amp;D6688,scheduling_data!D:D&amp;scheduling_data!A:A,0)),"")</f>
        <v>Katherine Tyree</v>
      </c>
      <c r="J6688" t="str">
        <f t="shared" si="312"/>
        <v>No</v>
      </c>
      <c r="K6688" t="str">
        <f t="shared" si="313"/>
        <v>32645336.5833333333Katherine Tyree</v>
      </c>
      <c r="L6688" t="str">
        <f t="shared" si="314"/>
        <v>No</v>
      </c>
    </row>
    <row r="6689" spans="1:12" x14ac:dyDescent="0.3">
      <c r="A6689" t="s">
        <v>137</v>
      </c>
      <c r="B6689">
        <v>326</v>
      </c>
      <c r="C6689" s="1">
        <v>45357</v>
      </c>
      <c r="D6689" s="1">
        <v>45336.583333333336</v>
      </c>
      <c r="E6689">
        <v>18.600000000000001</v>
      </c>
      <c r="F6689" t="s">
        <v>19</v>
      </c>
      <c r="G6689" t="s">
        <v>57</v>
      </c>
      <c r="H6689">
        <v>97530</v>
      </c>
      <c r="I6689" t="str" cm="1">
        <f t="array" ref="I6689">IFERROR(INDEX(scheduling_data!H:H,MATCH(B6689&amp;D6689,scheduling_data!D:D&amp;scheduling_data!A:A,0)),"")</f>
        <v>Katherine Tyree</v>
      </c>
      <c r="J6689" t="str">
        <f t="shared" si="312"/>
        <v>No</v>
      </c>
      <c r="K6689" t="str">
        <f t="shared" si="313"/>
        <v>32645336.5833333333Katherine Tyree</v>
      </c>
      <c r="L6689" t="str">
        <f t="shared" si="314"/>
        <v>Yes</v>
      </c>
    </row>
    <row r="6690" spans="1:12" x14ac:dyDescent="0.3">
      <c r="A6690" t="s">
        <v>137</v>
      </c>
      <c r="B6690">
        <v>326</v>
      </c>
      <c r="C6690" s="1">
        <v>45357</v>
      </c>
      <c r="D6690" s="1">
        <v>45336.583333333336</v>
      </c>
      <c r="E6690">
        <v>42.21</v>
      </c>
      <c r="F6690" t="s">
        <v>9</v>
      </c>
      <c r="G6690" t="s">
        <v>56</v>
      </c>
      <c r="H6690">
        <v>97530</v>
      </c>
      <c r="I6690" t="str" cm="1">
        <f t="array" ref="I6690">IFERROR(INDEX(scheduling_data!H:H,MATCH(B6690&amp;D6690,scheduling_data!D:D&amp;scheduling_data!A:A,0)),"")</f>
        <v>Katherine Tyree</v>
      </c>
      <c r="J6690" t="str">
        <f t="shared" si="312"/>
        <v>No</v>
      </c>
      <c r="K6690" t="str">
        <f t="shared" si="313"/>
        <v>32645336.5833333333Katherine Tyree</v>
      </c>
      <c r="L6690" t="str">
        <f t="shared" si="314"/>
        <v>No</v>
      </c>
    </row>
    <row r="6691" spans="1:12" x14ac:dyDescent="0.3">
      <c r="A6691" t="s">
        <v>137</v>
      </c>
      <c r="B6691">
        <v>326</v>
      </c>
      <c r="C6691" s="1">
        <v>45357</v>
      </c>
      <c r="D6691" s="1">
        <v>45336.583333333336</v>
      </c>
      <c r="E6691">
        <v>0.38</v>
      </c>
      <c r="F6691" t="s">
        <v>9</v>
      </c>
      <c r="G6691" t="s">
        <v>55</v>
      </c>
      <c r="H6691">
        <v>97530</v>
      </c>
      <c r="I6691" t="str" cm="1">
        <f t="array" ref="I6691">IFERROR(INDEX(scheduling_data!H:H,MATCH(B6691&amp;D6691,scheduling_data!D:D&amp;scheduling_data!A:A,0)),"")</f>
        <v>Katherine Tyree</v>
      </c>
      <c r="J6691" t="str">
        <f t="shared" si="312"/>
        <v>No</v>
      </c>
      <c r="K6691" t="str">
        <f t="shared" si="313"/>
        <v>32645336.5833333333Katherine Tyree</v>
      </c>
      <c r="L6691" t="str">
        <f t="shared" si="314"/>
        <v>No</v>
      </c>
    </row>
    <row r="6692" spans="1:12" x14ac:dyDescent="0.3">
      <c r="A6692" t="s">
        <v>137</v>
      </c>
      <c r="B6692">
        <v>326</v>
      </c>
      <c r="C6692" s="1">
        <v>45357</v>
      </c>
      <c r="D6692" s="1">
        <v>45336.583333333336</v>
      </c>
      <c r="E6692">
        <v>9.06</v>
      </c>
      <c r="F6692" t="s">
        <v>9</v>
      </c>
      <c r="G6692" t="s">
        <v>54</v>
      </c>
      <c r="H6692">
        <v>97530</v>
      </c>
      <c r="I6692" t="str" cm="1">
        <f t="array" ref="I6692">IFERROR(INDEX(scheduling_data!H:H,MATCH(B6692&amp;D6692,scheduling_data!D:D&amp;scheduling_data!A:A,0)),"")</f>
        <v>Katherine Tyree</v>
      </c>
      <c r="J6692" t="str">
        <f t="shared" si="312"/>
        <v>No</v>
      </c>
      <c r="K6692" t="str">
        <f t="shared" si="313"/>
        <v>32645336.5833333333Katherine Tyree</v>
      </c>
      <c r="L6692" t="str">
        <f t="shared" si="314"/>
        <v>No</v>
      </c>
    </row>
    <row r="6693" spans="1:12" x14ac:dyDescent="0.3">
      <c r="A6693" t="s">
        <v>137</v>
      </c>
      <c r="B6693">
        <v>326</v>
      </c>
      <c r="C6693" s="1">
        <v>45357</v>
      </c>
      <c r="D6693" s="1">
        <v>45337.541666666664</v>
      </c>
      <c r="E6693">
        <v>96.6</v>
      </c>
      <c r="F6693" t="s">
        <v>9</v>
      </c>
      <c r="G6693" t="s">
        <v>56</v>
      </c>
      <c r="H6693">
        <v>97110</v>
      </c>
      <c r="I6693" t="str" cm="1">
        <f t="array" ref="I6693">IFERROR(INDEX(scheduling_data!H:H,MATCH(B6693&amp;D6693,scheduling_data!D:D&amp;scheduling_data!A:A,0)),"")</f>
        <v>Robert Crochet</v>
      </c>
      <c r="J6693" t="str">
        <f t="shared" si="312"/>
        <v>No</v>
      </c>
      <c r="K6693" t="str">
        <f t="shared" si="313"/>
        <v>32645337.5416666667Robert Crochet</v>
      </c>
      <c r="L6693" t="str">
        <f t="shared" si="314"/>
        <v>No</v>
      </c>
    </row>
    <row r="6694" spans="1:12" x14ac:dyDescent="0.3">
      <c r="A6694" t="s">
        <v>137</v>
      </c>
      <c r="B6694">
        <v>326</v>
      </c>
      <c r="C6694" s="1">
        <v>45357</v>
      </c>
      <c r="D6694" s="1">
        <v>45337.541666666664</v>
      </c>
      <c r="E6694">
        <v>0.31</v>
      </c>
      <c r="F6694" t="s">
        <v>9</v>
      </c>
      <c r="G6694" t="s">
        <v>55</v>
      </c>
      <c r="H6694">
        <v>97140</v>
      </c>
      <c r="I6694" t="str" cm="1">
        <f t="array" ref="I6694">IFERROR(INDEX(scheduling_data!H:H,MATCH(B6694&amp;D6694,scheduling_data!D:D&amp;scheduling_data!A:A,0)),"")</f>
        <v>Robert Crochet</v>
      </c>
      <c r="J6694" t="str">
        <f t="shared" si="312"/>
        <v>No</v>
      </c>
      <c r="K6694" t="str">
        <f t="shared" si="313"/>
        <v>32645337.5416666667Robert Crochet</v>
      </c>
      <c r="L6694" t="str">
        <f t="shared" si="314"/>
        <v>No</v>
      </c>
    </row>
    <row r="6695" spans="1:12" x14ac:dyDescent="0.3">
      <c r="A6695" t="s">
        <v>137</v>
      </c>
      <c r="B6695">
        <v>326</v>
      </c>
      <c r="C6695" s="1">
        <v>45357</v>
      </c>
      <c r="D6695" s="1">
        <v>45337.541666666664</v>
      </c>
      <c r="E6695">
        <v>32.67</v>
      </c>
      <c r="F6695" t="s">
        <v>19</v>
      </c>
      <c r="G6695" t="s">
        <v>57</v>
      </c>
      <c r="H6695">
        <v>97110</v>
      </c>
      <c r="I6695" t="str" cm="1">
        <f t="array" ref="I6695">IFERROR(INDEX(scheduling_data!H:H,MATCH(B6695&amp;D6695,scheduling_data!D:D&amp;scheduling_data!A:A,0)),"")</f>
        <v>Robert Crochet</v>
      </c>
      <c r="J6695" t="str">
        <f t="shared" si="312"/>
        <v>No</v>
      </c>
      <c r="K6695" t="str">
        <f t="shared" si="313"/>
        <v>32645337.5416666667Robert Crochet</v>
      </c>
      <c r="L6695" t="str">
        <f t="shared" si="314"/>
        <v>Yes</v>
      </c>
    </row>
    <row r="6696" spans="1:12" x14ac:dyDescent="0.3">
      <c r="A6696" t="s">
        <v>137</v>
      </c>
      <c r="B6696">
        <v>326</v>
      </c>
      <c r="C6696" s="1">
        <v>45357</v>
      </c>
      <c r="D6696" s="1">
        <v>45337.541666666664</v>
      </c>
      <c r="E6696">
        <v>0.67</v>
      </c>
      <c r="F6696" t="s">
        <v>9</v>
      </c>
      <c r="G6696" t="s">
        <v>55</v>
      </c>
      <c r="H6696">
        <v>97110</v>
      </c>
      <c r="I6696" t="str" cm="1">
        <f t="array" ref="I6696">IFERROR(INDEX(scheduling_data!H:H,MATCH(B6696&amp;D6696,scheduling_data!D:D&amp;scheduling_data!A:A,0)),"")</f>
        <v>Robert Crochet</v>
      </c>
      <c r="J6696" t="str">
        <f t="shared" si="312"/>
        <v>No</v>
      </c>
      <c r="K6696" t="str">
        <f t="shared" si="313"/>
        <v>32645337.5416666667Robert Crochet</v>
      </c>
      <c r="L6696" t="str">
        <f t="shared" si="314"/>
        <v>No</v>
      </c>
    </row>
    <row r="6697" spans="1:12" x14ac:dyDescent="0.3">
      <c r="A6697" t="s">
        <v>137</v>
      </c>
      <c r="B6697">
        <v>326</v>
      </c>
      <c r="C6697" s="1">
        <v>45357</v>
      </c>
      <c r="D6697" s="1">
        <v>45337.541666666664</v>
      </c>
      <c r="E6697">
        <v>11.72</v>
      </c>
      <c r="F6697" t="s">
        <v>9</v>
      </c>
      <c r="G6697" t="s">
        <v>54</v>
      </c>
      <c r="H6697">
        <v>97110</v>
      </c>
      <c r="I6697" t="str" cm="1">
        <f t="array" ref="I6697">IFERROR(INDEX(scheduling_data!H:H,MATCH(B6697&amp;D6697,scheduling_data!D:D&amp;scheduling_data!A:A,0)),"")</f>
        <v>Robert Crochet</v>
      </c>
      <c r="J6697" t="str">
        <f t="shared" si="312"/>
        <v>No</v>
      </c>
      <c r="K6697" t="str">
        <f t="shared" si="313"/>
        <v>32645337.5416666667Robert Crochet</v>
      </c>
      <c r="L6697" t="str">
        <f t="shared" si="314"/>
        <v>No</v>
      </c>
    </row>
    <row r="6698" spans="1:12" x14ac:dyDescent="0.3">
      <c r="A6698" t="s">
        <v>137</v>
      </c>
      <c r="B6698">
        <v>326</v>
      </c>
      <c r="C6698" s="1">
        <v>45357</v>
      </c>
      <c r="D6698" s="1">
        <v>45337.541666666664</v>
      </c>
      <c r="E6698">
        <v>25.71</v>
      </c>
      <c r="F6698" t="s">
        <v>19</v>
      </c>
      <c r="G6698" t="s">
        <v>57</v>
      </c>
      <c r="H6698">
        <v>97530</v>
      </c>
      <c r="I6698" t="str" cm="1">
        <f t="array" ref="I6698">IFERROR(INDEX(scheduling_data!H:H,MATCH(B6698&amp;D6698,scheduling_data!D:D&amp;scheduling_data!A:A,0)),"")</f>
        <v>Robert Crochet</v>
      </c>
      <c r="J6698" t="str">
        <f t="shared" si="312"/>
        <v>No</v>
      </c>
      <c r="K6698" t="str">
        <f t="shared" si="313"/>
        <v>32645337.5416666667Robert Crochet</v>
      </c>
      <c r="L6698" t="str">
        <f t="shared" si="314"/>
        <v>Yes</v>
      </c>
    </row>
    <row r="6699" spans="1:12" x14ac:dyDescent="0.3">
      <c r="A6699" t="s">
        <v>137</v>
      </c>
      <c r="B6699">
        <v>326</v>
      </c>
      <c r="C6699" s="1">
        <v>45357</v>
      </c>
      <c r="D6699" s="1">
        <v>45337.541666666664</v>
      </c>
      <c r="E6699">
        <v>42.21</v>
      </c>
      <c r="F6699" t="s">
        <v>9</v>
      </c>
      <c r="G6699" t="s">
        <v>56</v>
      </c>
      <c r="H6699">
        <v>97530</v>
      </c>
      <c r="I6699" t="str" cm="1">
        <f t="array" ref="I6699">IFERROR(INDEX(scheduling_data!H:H,MATCH(B6699&amp;D6699,scheduling_data!D:D&amp;scheduling_data!A:A,0)),"")</f>
        <v>Robert Crochet</v>
      </c>
      <c r="J6699" t="str">
        <f t="shared" si="312"/>
        <v>No</v>
      </c>
      <c r="K6699" t="str">
        <f t="shared" si="313"/>
        <v>32645337.5416666667Robert Crochet</v>
      </c>
      <c r="L6699" t="str">
        <f t="shared" si="314"/>
        <v>No</v>
      </c>
    </row>
    <row r="6700" spans="1:12" x14ac:dyDescent="0.3">
      <c r="A6700" t="s">
        <v>137</v>
      </c>
      <c r="B6700">
        <v>326</v>
      </c>
      <c r="C6700" s="1">
        <v>45357</v>
      </c>
      <c r="D6700" s="1">
        <v>45337.541666666664</v>
      </c>
      <c r="E6700">
        <v>5.16</v>
      </c>
      <c r="F6700" t="s">
        <v>9</v>
      </c>
      <c r="G6700" t="s">
        <v>54</v>
      </c>
      <c r="H6700">
        <v>97140</v>
      </c>
      <c r="I6700" t="str" cm="1">
        <f t="array" ref="I6700">IFERROR(INDEX(scheduling_data!H:H,MATCH(B6700&amp;D6700,scheduling_data!D:D&amp;scheduling_data!A:A,0)),"")</f>
        <v>Robert Crochet</v>
      </c>
      <c r="J6700" t="str">
        <f t="shared" si="312"/>
        <v>No</v>
      </c>
      <c r="K6700" t="str">
        <f t="shared" si="313"/>
        <v>32645337.5416666667Robert Crochet</v>
      </c>
      <c r="L6700" t="str">
        <f t="shared" si="314"/>
        <v>No</v>
      </c>
    </row>
    <row r="6701" spans="1:12" x14ac:dyDescent="0.3">
      <c r="A6701" t="s">
        <v>137</v>
      </c>
      <c r="B6701">
        <v>326</v>
      </c>
      <c r="C6701" s="1">
        <v>45357</v>
      </c>
      <c r="D6701" s="1">
        <v>45337.541666666664</v>
      </c>
      <c r="E6701">
        <v>50.35</v>
      </c>
      <c r="F6701" t="s">
        <v>9</v>
      </c>
      <c r="G6701" t="s">
        <v>56</v>
      </c>
      <c r="H6701">
        <v>97140</v>
      </c>
      <c r="I6701" t="str" cm="1">
        <f t="array" ref="I6701">IFERROR(INDEX(scheduling_data!H:H,MATCH(B6701&amp;D6701,scheduling_data!D:D&amp;scheduling_data!A:A,0)),"")</f>
        <v>Robert Crochet</v>
      </c>
      <c r="J6701" t="str">
        <f t="shared" si="312"/>
        <v>No</v>
      </c>
      <c r="K6701" t="str">
        <f t="shared" si="313"/>
        <v>32645337.5416666667Robert Crochet</v>
      </c>
      <c r="L6701" t="str">
        <f t="shared" si="314"/>
        <v>No</v>
      </c>
    </row>
    <row r="6702" spans="1:12" x14ac:dyDescent="0.3">
      <c r="A6702" t="s">
        <v>137</v>
      </c>
      <c r="B6702">
        <v>326</v>
      </c>
      <c r="C6702" s="1">
        <v>45357</v>
      </c>
      <c r="D6702" s="1">
        <v>45337.541666666664</v>
      </c>
      <c r="E6702">
        <v>15.28</v>
      </c>
      <c r="F6702" t="s">
        <v>19</v>
      </c>
      <c r="G6702" t="s">
        <v>57</v>
      </c>
      <c r="H6702">
        <v>97140</v>
      </c>
      <c r="I6702" t="str" cm="1">
        <f t="array" ref="I6702">IFERROR(INDEX(scheduling_data!H:H,MATCH(B6702&amp;D6702,scheduling_data!D:D&amp;scheduling_data!A:A,0)),"")</f>
        <v>Robert Crochet</v>
      </c>
      <c r="J6702" t="str">
        <f t="shared" si="312"/>
        <v>No</v>
      </c>
      <c r="K6702" t="str">
        <f t="shared" si="313"/>
        <v>32645337.5416666667Robert Crochet</v>
      </c>
      <c r="L6702" t="str">
        <f t="shared" si="314"/>
        <v>Yes</v>
      </c>
    </row>
    <row r="6703" spans="1:12" x14ac:dyDescent="0.3">
      <c r="A6703" t="s">
        <v>137</v>
      </c>
      <c r="B6703">
        <v>326</v>
      </c>
      <c r="C6703" s="1">
        <v>45357</v>
      </c>
      <c r="D6703" s="1">
        <v>45337.541666666664</v>
      </c>
      <c r="E6703">
        <v>0.52</v>
      </c>
      <c r="F6703" t="s">
        <v>9</v>
      </c>
      <c r="G6703" t="s">
        <v>55</v>
      </c>
      <c r="H6703">
        <v>97530</v>
      </c>
      <c r="I6703" t="str" cm="1">
        <f t="array" ref="I6703">IFERROR(INDEX(scheduling_data!H:H,MATCH(B6703&amp;D6703,scheduling_data!D:D&amp;scheduling_data!A:A,0)),"")</f>
        <v>Robert Crochet</v>
      </c>
      <c r="J6703" t="str">
        <f t="shared" si="312"/>
        <v>No</v>
      </c>
      <c r="K6703" t="str">
        <f t="shared" si="313"/>
        <v>32645337.5416666667Robert Crochet</v>
      </c>
      <c r="L6703" t="str">
        <f t="shared" si="314"/>
        <v>No</v>
      </c>
    </row>
    <row r="6704" spans="1:12" x14ac:dyDescent="0.3">
      <c r="A6704" t="s">
        <v>137</v>
      </c>
      <c r="B6704">
        <v>326</v>
      </c>
      <c r="C6704" s="1">
        <v>45363</v>
      </c>
      <c r="D6704" s="1">
        <v>45342.583333333336</v>
      </c>
      <c r="E6704">
        <v>88.86</v>
      </c>
      <c r="F6704" t="s">
        <v>9</v>
      </c>
      <c r="G6704" t="s">
        <v>56</v>
      </c>
      <c r="H6704">
        <v>97112</v>
      </c>
      <c r="I6704" t="str" cm="1">
        <f t="array" ref="I6704">IFERROR(INDEX(scheduling_data!H:H,MATCH(B6704&amp;D6704,scheduling_data!D:D&amp;scheduling_data!A:A,0)),"")</f>
        <v>Robert Crochet</v>
      </c>
      <c r="J6704" t="str">
        <f t="shared" si="312"/>
        <v>No</v>
      </c>
      <c r="K6704" t="str">
        <f t="shared" si="313"/>
        <v>32645342.5833333333Robert Crochet</v>
      </c>
      <c r="L6704" t="str">
        <f t="shared" si="314"/>
        <v>No</v>
      </c>
    </row>
    <row r="6705" spans="1:12" x14ac:dyDescent="0.3">
      <c r="A6705" t="s">
        <v>137</v>
      </c>
      <c r="B6705">
        <v>326</v>
      </c>
      <c r="C6705" s="1">
        <v>45363</v>
      </c>
      <c r="D6705" s="1">
        <v>45342.583333333336</v>
      </c>
      <c r="E6705">
        <v>32.67</v>
      </c>
      <c r="F6705" t="s">
        <v>19</v>
      </c>
      <c r="G6705" t="s">
        <v>57</v>
      </c>
      <c r="H6705">
        <v>97110</v>
      </c>
      <c r="I6705" t="str" cm="1">
        <f t="array" ref="I6705">IFERROR(INDEX(scheduling_data!H:H,MATCH(B6705&amp;D6705,scheduling_data!D:D&amp;scheduling_data!A:A,0)),"")</f>
        <v>Robert Crochet</v>
      </c>
      <c r="J6705" t="str">
        <f t="shared" si="312"/>
        <v>No</v>
      </c>
      <c r="K6705" t="str">
        <f t="shared" si="313"/>
        <v>32645342.5833333333Robert Crochet</v>
      </c>
      <c r="L6705" t="str">
        <f t="shared" si="314"/>
        <v>Yes</v>
      </c>
    </row>
    <row r="6706" spans="1:12" x14ac:dyDescent="0.3">
      <c r="A6706" t="s">
        <v>137</v>
      </c>
      <c r="B6706">
        <v>326</v>
      </c>
      <c r="C6706" s="1">
        <v>45363</v>
      </c>
      <c r="D6706" s="1">
        <v>45342.583333333336</v>
      </c>
      <c r="E6706">
        <v>96.6</v>
      </c>
      <c r="F6706" t="s">
        <v>9</v>
      </c>
      <c r="G6706" t="s">
        <v>56</v>
      </c>
      <c r="H6706">
        <v>97110</v>
      </c>
      <c r="I6706" t="str" cm="1">
        <f t="array" ref="I6706">IFERROR(INDEX(scheduling_data!H:H,MATCH(B6706&amp;D6706,scheduling_data!D:D&amp;scheduling_data!A:A,0)),"")</f>
        <v>Robert Crochet</v>
      </c>
      <c r="J6706" t="str">
        <f t="shared" si="312"/>
        <v>No</v>
      </c>
      <c r="K6706" t="str">
        <f t="shared" si="313"/>
        <v>32645342.5833333333Robert Crochet</v>
      </c>
      <c r="L6706" t="str">
        <f t="shared" si="314"/>
        <v>No</v>
      </c>
    </row>
    <row r="6707" spans="1:12" x14ac:dyDescent="0.3">
      <c r="A6707" t="s">
        <v>137</v>
      </c>
      <c r="B6707">
        <v>326</v>
      </c>
      <c r="C6707" s="1">
        <v>45363</v>
      </c>
      <c r="D6707" s="1">
        <v>45342.583333333336</v>
      </c>
      <c r="E6707">
        <v>0.67</v>
      </c>
      <c r="F6707" t="s">
        <v>9</v>
      </c>
      <c r="G6707" t="s">
        <v>55</v>
      </c>
      <c r="H6707">
        <v>97110</v>
      </c>
      <c r="I6707" t="str" cm="1">
        <f t="array" ref="I6707">IFERROR(INDEX(scheduling_data!H:H,MATCH(B6707&amp;D6707,scheduling_data!D:D&amp;scheduling_data!A:A,0)),"")</f>
        <v>Robert Crochet</v>
      </c>
      <c r="J6707" t="str">
        <f t="shared" si="312"/>
        <v>No</v>
      </c>
      <c r="K6707" t="str">
        <f t="shared" si="313"/>
        <v>32645342.5833333333Robert Crochet</v>
      </c>
      <c r="L6707" t="str">
        <f t="shared" si="314"/>
        <v>No</v>
      </c>
    </row>
    <row r="6708" spans="1:12" x14ac:dyDescent="0.3">
      <c r="A6708" t="s">
        <v>137</v>
      </c>
      <c r="B6708">
        <v>326</v>
      </c>
      <c r="C6708" s="1">
        <v>45363</v>
      </c>
      <c r="D6708" s="1">
        <v>45342.583333333336</v>
      </c>
      <c r="E6708">
        <v>11.72</v>
      </c>
      <c r="F6708" t="s">
        <v>9</v>
      </c>
      <c r="G6708" t="s">
        <v>54</v>
      </c>
      <c r="H6708">
        <v>97110</v>
      </c>
      <c r="I6708" t="str" cm="1">
        <f t="array" ref="I6708">IFERROR(INDEX(scheduling_data!H:H,MATCH(B6708&amp;D6708,scheduling_data!D:D&amp;scheduling_data!A:A,0)),"")</f>
        <v>Robert Crochet</v>
      </c>
      <c r="J6708" t="str">
        <f t="shared" si="312"/>
        <v>No</v>
      </c>
      <c r="K6708" t="str">
        <f t="shared" si="313"/>
        <v>32645342.5833333333Robert Crochet</v>
      </c>
      <c r="L6708" t="str">
        <f t="shared" si="314"/>
        <v>No</v>
      </c>
    </row>
    <row r="6709" spans="1:12" x14ac:dyDescent="0.3">
      <c r="A6709" t="s">
        <v>137</v>
      </c>
      <c r="B6709">
        <v>326</v>
      </c>
      <c r="C6709" s="1">
        <v>45363</v>
      </c>
      <c r="D6709" s="1">
        <v>45342.583333333336</v>
      </c>
      <c r="E6709">
        <v>42.47</v>
      </c>
      <c r="F6709" t="s">
        <v>19</v>
      </c>
      <c r="G6709" t="s">
        <v>57</v>
      </c>
      <c r="H6709">
        <v>97112</v>
      </c>
      <c r="I6709" t="str" cm="1">
        <f t="array" ref="I6709">IFERROR(INDEX(scheduling_data!H:H,MATCH(B6709&amp;D6709,scheduling_data!D:D&amp;scheduling_data!A:A,0)),"")</f>
        <v>Robert Crochet</v>
      </c>
      <c r="J6709" t="str">
        <f t="shared" si="312"/>
        <v>No</v>
      </c>
      <c r="K6709" t="str">
        <f t="shared" si="313"/>
        <v>32645342.5833333333Robert Crochet</v>
      </c>
      <c r="L6709" t="str">
        <f t="shared" si="314"/>
        <v>Yes</v>
      </c>
    </row>
    <row r="6710" spans="1:12" x14ac:dyDescent="0.3">
      <c r="A6710" t="s">
        <v>137</v>
      </c>
      <c r="B6710">
        <v>326</v>
      </c>
      <c r="C6710" s="1">
        <v>45363</v>
      </c>
      <c r="D6710" s="1">
        <v>45342.583333333336</v>
      </c>
      <c r="E6710">
        <v>0.87</v>
      </c>
      <c r="F6710" t="s">
        <v>9</v>
      </c>
      <c r="G6710" t="s">
        <v>55</v>
      </c>
      <c r="H6710">
        <v>97112</v>
      </c>
      <c r="I6710" t="str" cm="1">
        <f t="array" ref="I6710">IFERROR(INDEX(scheduling_data!H:H,MATCH(B6710&amp;D6710,scheduling_data!D:D&amp;scheduling_data!A:A,0)),"")</f>
        <v>Robert Crochet</v>
      </c>
      <c r="J6710" t="str">
        <f t="shared" si="312"/>
        <v>No</v>
      </c>
      <c r="K6710" t="str">
        <f t="shared" si="313"/>
        <v>32645342.5833333333Robert Crochet</v>
      </c>
      <c r="L6710" t="str">
        <f t="shared" si="314"/>
        <v>No</v>
      </c>
    </row>
    <row r="6711" spans="1:12" x14ac:dyDescent="0.3">
      <c r="A6711" t="s">
        <v>137</v>
      </c>
      <c r="B6711">
        <v>326</v>
      </c>
      <c r="C6711" s="1">
        <v>45363</v>
      </c>
      <c r="D6711" s="1">
        <v>45342.583333333336</v>
      </c>
      <c r="E6711">
        <v>6.97</v>
      </c>
      <c r="F6711" t="s">
        <v>9</v>
      </c>
      <c r="G6711" t="s">
        <v>54</v>
      </c>
      <c r="H6711">
        <v>97112</v>
      </c>
      <c r="I6711" t="str" cm="1">
        <f t="array" ref="I6711">IFERROR(INDEX(scheduling_data!H:H,MATCH(B6711&amp;D6711,scheduling_data!D:D&amp;scheduling_data!A:A,0)),"")</f>
        <v>Robert Crochet</v>
      </c>
      <c r="J6711" t="str">
        <f t="shared" si="312"/>
        <v>No</v>
      </c>
      <c r="K6711" t="str">
        <f t="shared" si="313"/>
        <v>32645342.5833333333Robert Crochet</v>
      </c>
      <c r="L6711" t="str">
        <f t="shared" si="314"/>
        <v>No</v>
      </c>
    </row>
    <row r="6712" spans="1:12" x14ac:dyDescent="0.3">
      <c r="A6712" t="s">
        <v>137</v>
      </c>
      <c r="B6712">
        <v>326</v>
      </c>
      <c r="C6712" s="1">
        <v>45362</v>
      </c>
      <c r="D6712" s="1">
        <v>45343.625</v>
      </c>
      <c r="E6712">
        <v>102.3</v>
      </c>
      <c r="F6712" t="s">
        <v>9</v>
      </c>
      <c r="G6712" t="s">
        <v>56</v>
      </c>
      <c r="H6712">
        <v>97110</v>
      </c>
      <c r="I6712" t="str" cm="1">
        <f t="array" ref="I6712">IFERROR(INDEX(scheduling_data!H:H,MATCH(B6712&amp;D6712,scheduling_data!D:D&amp;scheduling_data!A:A,0)),"")</f>
        <v>Jessica Pittman</v>
      </c>
      <c r="J6712" t="str">
        <f t="shared" si="312"/>
        <v>No</v>
      </c>
      <c r="K6712" t="str">
        <f t="shared" si="313"/>
        <v>32645343.625Jessica Pittman</v>
      </c>
      <c r="L6712" t="str">
        <f t="shared" si="314"/>
        <v>No</v>
      </c>
    </row>
    <row r="6713" spans="1:12" x14ac:dyDescent="0.3">
      <c r="A6713" t="s">
        <v>137</v>
      </c>
      <c r="B6713">
        <v>326</v>
      </c>
      <c r="C6713" s="1">
        <v>45362</v>
      </c>
      <c r="D6713" s="1">
        <v>45343.625</v>
      </c>
      <c r="E6713">
        <v>31.68</v>
      </c>
      <c r="F6713" t="s">
        <v>19</v>
      </c>
      <c r="G6713" t="s">
        <v>57</v>
      </c>
      <c r="H6713">
        <v>97110</v>
      </c>
      <c r="I6713" t="str" cm="1">
        <f t="array" ref="I6713">IFERROR(INDEX(scheduling_data!H:H,MATCH(B6713&amp;D6713,scheduling_data!D:D&amp;scheduling_data!A:A,0)),"")</f>
        <v>Jessica Pittman</v>
      </c>
      <c r="J6713" t="str">
        <f t="shared" si="312"/>
        <v>No</v>
      </c>
      <c r="K6713" t="str">
        <f t="shared" si="313"/>
        <v>32645343.625Jessica Pittman</v>
      </c>
      <c r="L6713" t="str">
        <f t="shared" si="314"/>
        <v>Yes</v>
      </c>
    </row>
    <row r="6714" spans="1:12" x14ac:dyDescent="0.3">
      <c r="A6714" t="s">
        <v>137</v>
      </c>
      <c r="B6714">
        <v>326</v>
      </c>
      <c r="C6714" s="1">
        <v>45362</v>
      </c>
      <c r="D6714" s="1">
        <v>45343.625</v>
      </c>
      <c r="E6714">
        <v>0.65</v>
      </c>
      <c r="F6714" t="s">
        <v>9</v>
      </c>
      <c r="G6714" t="s">
        <v>55</v>
      </c>
      <c r="H6714">
        <v>97110</v>
      </c>
      <c r="I6714" t="str" cm="1">
        <f t="array" ref="I6714">IFERROR(INDEX(scheduling_data!H:H,MATCH(B6714&amp;D6714,scheduling_data!D:D&amp;scheduling_data!A:A,0)),"")</f>
        <v>Jessica Pittman</v>
      </c>
      <c r="J6714" t="str">
        <f t="shared" si="312"/>
        <v>No</v>
      </c>
      <c r="K6714" t="str">
        <f t="shared" si="313"/>
        <v>32645343.625Jessica Pittman</v>
      </c>
      <c r="L6714" t="str">
        <f t="shared" si="314"/>
        <v>No</v>
      </c>
    </row>
    <row r="6715" spans="1:12" x14ac:dyDescent="0.3">
      <c r="A6715" t="s">
        <v>137</v>
      </c>
      <c r="B6715">
        <v>326</v>
      </c>
      <c r="C6715" s="1">
        <v>45362</v>
      </c>
      <c r="D6715" s="1">
        <v>45343.625</v>
      </c>
      <c r="E6715">
        <v>5.86</v>
      </c>
      <c r="F6715" t="s">
        <v>9</v>
      </c>
      <c r="G6715" t="s">
        <v>54</v>
      </c>
      <c r="H6715">
        <v>97110</v>
      </c>
      <c r="I6715" t="str" cm="1">
        <f t="array" ref="I6715">IFERROR(INDEX(scheduling_data!H:H,MATCH(B6715&amp;D6715,scheduling_data!D:D&amp;scheduling_data!A:A,0)),"")</f>
        <v>Jessica Pittman</v>
      </c>
      <c r="J6715" t="str">
        <f t="shared" si="312"/>
        <v>No</v>
      </c>
      <c r="K6715" t="str">
        <f t="shared" si="313"/>
        <v>32645343.625Jessica Pittman</v>
      </c>
      <c r="L6715" t="str">
        <f t="shared" si="314"/>
        <v>No</v>
      </c>
    </row>
    <row r="6716" spans="1:12" x14ac:dyDescent="0.3">
      <c r="A6716" t="s">
        <v>137</v>
      </c>
      <c r="B6716">
        <v>326</v>
      </c>
      <c r="C6716" s="1">
        <v>45364</v>
      </c>
      <c r="D6716" s="1">
        <v>45344.541666666664</v>
      </c>
      <c r="E6716">
        <v>37.67</v>
      </c>
      <c r="F6716" t="s">
        <v>19</v>
      </c>
      <c r="G6716" t="s">
        <v>57</v>
      </c>
      <c r="H6716">
        <v>97530</v>
      </c>
      <c r="I6716" t="str" cm="1">
        <f t="array" ref="I6716">IFERROR(INDEX(scheduling_data!H:H,MATCH(B6716&amp;D6716,scheduling_data!D:D&amp;scheduling_data!A:A,0)),"")</f>
        <v>Jessica Pittman</v>
      </c>
      <c r="J6716" t="str">
        <f t="shared" si="312"/>
        <v>No</v>
      </c>
      <c r="K6716" t="str">
        <f t="shared" si="313"/>
        <v>32645344.5416666667Jessica Pittman</v>
      </c>
      <c r="L6716" t="str">
        <f t="shared" si="314"/>
        <v>Yes</v>
      </c>
    </row>
    <row r="6717" spans="1:12" x14ac:dyDescent="0.3">
      <c r="A6717" t="s">
        <v>137</v>
      </c>
      <c r="B6717">
        <v>326</v>
      </c>
      <c r="C6717" s="1">
        <v>45364</v>
      </c>
      <c r="D6717" s="1">
        <v>45344.541666666664</v>
      </c>
      <c r="E6717">
        <v>91.2</v>
      </c>
      <c r="F6717" t="s">
        <v>9</v>
      </c>
      <c r="G6717" t="s">
        <v>56</v>
      </c>
      <c r="H6717">
        <v>97530</v>
      </c>
      <c r="I6717" t="str" cm="1">
        <f t="array" ref="I6717">IFERROR(INDEX(scheduling_data!H:H,MATCH(B6717&amp;D6717,scheduling_data!D:D&amp;scheduling_data!A:A,0)),"")</f>
        <v>Jessica Pittman</v>
      </c>
      <c r="J6717" t="str">
        <f t="shared" si="312"/>
        <v>No</v>
      </c>
      <c r="K6717" t="str">
        <f t="shared" si="313"/>
        <v>32645344.5416666667Jessica Pittman</v>
      </c>
      <c r="L6717" t="str">
        <f t="shared" si="314"/>
        <v>No</v>
      </c>
    </row>
    <row r="6718" spans="1:12" x14ac:dyDescent="0.3">
      <c r="A6718" t="s">
        <v>137</v>
      </c>
      <c r="B6718">
        <v>326</v>
      </c>
      <c r="C6718" s="1">
        <v>45364</v>
      </c>
      <c r="D6718" s="1">
        <v>45344.541666666664</v>
      </c>
      <c r="E6718">
        <v>0.77</v>
      </c>
      <c r="F6718" t="s">
        <v>9</v>
      </c>
      <c r="G6718" t="s">
        <v>55</v>
      </c>
      <c r="H6718">
        <v>97530</v>
      </c>
      <c r="I6718" t="str" cm="1">
        <f t="array" ref="I6718">IFERROR(INDEX(scheduling_data!H:H,MATCH(B6718&amp;D6718,scheduling_data!D:D&amp;scheduling_data!A:A,0)),"")</f>
        <v>Jessica Pittman</v>
      </c>
      <c r="J6718" t="str">
        <f t="shared" si="312"/>
        <v>No</v>
      </c>
      <c r="K6718" t="str">
        <f t="shared" si="313"/>
        <v>32645344.5416666667Jessica Pittman</v>
      </c>
      <c r="L6718" t="str">
        <f t="shared" si="314"/>
        <v>No</v>
      </c>
    </row>
    <row r="6719" spans="1:12" x14ac:dyDescent="0.3">
      <c r="A6719" t="s">
        <v>137</v>
      </c>
      <c r="B6719">
        <v>326</v>
      </c>
      <c r="C6719" s="1">
        <v>45364</v>
      </c>
      <c r="D6719" s="1">
        <v>45344.541666666664</v>
      </c>
      <c r="E6719">
        <v>9.06</v>
      </c>
      <c r="F6719" t="s">
        <v>9</v>
      </c>
      <c r="G6719" t="s">
        <v>54</v>
      </c>
      <c r="H6719">
        <v>97530</v>
      </c>
      <c r="I6719" t="str" cm="1">
        <f t="array" ref="I6719">IFERROR(INDEX(scheduling_data!H:H,MATCH(B6719&amp;D6719,scheduling_data!D:D&amp;scheduling_data!A:A,0)),"")</f>
        <v>Jessica Pittman</v>
      </c>
      <c r="J6719" t="str">
        <f t="shared" si="312"/>
        <v>No</v>
      </c>
      <c r="K6719" t="str">
        <f t="shared" si="313"/>
        <v>32645344.5416666667Jessica Pittman</v>
      </c>
      <c r="L6719" t="str">
        <f t="shared" si="314"/>
        <v>No</v>
      </c>
    </row>
    <row r="6720" spans="1:12" x14ac:dyDescent="0.3">
      <c r="A6720" t="s">
        <v>137</v>
      </c>
      <c r="B6720">
        <v>326</v>
      </c>
      <c r="C6720" s="1">
        <v>45366</v>
      </c>
      <c r="D6720" s="1">
        <v>45348.583333333336</v>
      </c>
      <c r="E6720">
        <v>5.86</v>
      </c>
      <c r="F6720" t="s">
        <v>9</v>
      </c>
      <c r="G6720" t="s">
        <v>54</v>
      </c>
      <c r="H6720">
        <v>97110</v>
      </c>
      <c r="I6720" t="str" cm="1">
        <f t="array" ref="I6720">IFERROR(INDEX(scheduling_data!H:H,MATCH(B6720&amp;D6720,scheduling_data!D:D&amp;scheduling_data!A:A,0)),"")</f>
        <v>Katherine Tyree</v>
      </c>
      <c r="J6720" t="str">
        <f t="shared" si="312"/>
        <v>No</v>
      </c>
      <c r="K6720" t="str">
        <f t="shared" si="313"/>
        <v>32645348.5833333333Katherine Tyree</v>
      </c>
      <c r="L6720" t="str">
        <f t="shared" si="314"/>
        <v>No</v>
      </c>
    </row>
    <row r="6721" spans="1:12" x14ac:dyDescent="0.3">
      <c r="A6721" t="s">
        <v>137</v>
      </c>
      <c r="B6721">
        <v>326</v>
      </c>
      <c r="C6721" s="1">
        <v>45366</v>
      </c>
      <c r="D6721" s="1">
        <v>45348.583333333336</v>
      </c>
      <c r="E6721">
        <v>0.76</v>
      </c>
      <c r="F6721" t="s">
        <v>9</v>
      </c>
      <c r="G6721" t="s">
        <v>55</v>
      </c>
      <c r="H6721">
        <v>97110</v>
      </c>
      <c r="I6721" t="str" cm="1">
        <f t="array" ref="I6721">IFERROR(INDEX(scheduling_data!H:H,MATCH(B6721&amp;D6721,scheduling_data!D:D&amp;scheduling_data!A:A,0)),"")</f>
        <v>Katherine Tyree</v>
      </c>
      <c r="J6721" t="str">
        <f t="shared" si="312"/>
        <v>No</v>
      </c>
      <c r="K6721" t="str">
        <f t="shared" si="313"/>
        <v>32645348.5833333333Katherine Tyree</v>
      </c>
      <c r="L6721" t="str">
        <f t="shared" si="314"/>
        <v>No</v>
      </c>
    </row>
    <row r="6722" spans="1:12" x14ac:dyDescent="0.3">
      <c r="A6722" t="s">
        <v>137</v>
      </c>
      <c r="B6722">
        <v>326</v>
      </c>
      <c r="C6722" s="1">
        <v>45366</v>
      </c>
      <c r="D6722" s="1">
        <v>45348.583333333336</v>
      </c>
      <c r="E6722">
        <v>96.6</v>
      </c>
      <c r="F6722" t="s">
        <v>9</v>
      </c>
      <c r="G6722" t="s">
        <v>56</v>
      </c>
      <c r="H6722">
        <v>97110</v>
      </c>
      <c r="I6722" t="str" cm="1">
        <f t="array" ref="I6722">IFERROR(INDEX(scheduling_data!H:H,MATCH(B6722&amp;D6722,scheduling_data!D:D&amp;scheduling_data!A:A,0)),"")</f>
        <v>Katherine Tyree</v>
      </c>
      <c r="J6722" t="str">
        <f t="shared" si="312"/>
        <v>No</v>
      </c>
      <c r="K6722" t="str">
        <f t="shared" si="313"/>
        <v>32645348.5833333333Katherine Tyree</v>
      </c>
      <c r="L6722" t="str">
        <f t="shared" si="314"/>
        <v>No</v>
      </c>
    </row>
    <row r="6723" spans="1:12" x14ac:dyDescent="0.3">
      <c r="A6723" t="s">
        <v>137</v>
      </c>
      <c r="B6723">
        <v>326</v>
      </c>
      <c r="C6723" s="1">
        <v>45366</v>
      </c>
      <c r="D6723" s="1">
        <v>45348.583333333336</v>
      </c>
      <c r="E6723">
        <v>37.270000000000003</v>
      </c>
      <c r="F6723" t="s">
        <v>19</v>
      </c>
      <c r="G6723" t="s">
        <v>57</v>
      </c>
      <c r="H6723">
        <v>97110</v>
      </c>
      <c r="I6723" t="str" cm="1">
        <f t="array" ref="I6723">IFERROR(INDEX(scheduling_data!H:H,MATCH(B6723&amp;D6723,scheduling_data!D:D&amp;scheduling_data!A:A,0)),"")</f>
        <v>Katherine Tyree</v>
      </c>
      <c r="J6723" t="str">
        <f t="shared" ref="J6723:J6786" si="315">IF(I6723="", "Yes", "No")</f>
        <v>No</v>
      </c>
      <c r="K6723" t="str">
        <f t="shared" ref="K6723:K6786" si="316">IF(I6723="",B6723&amp;D6723,B6723&amp;D6723&amp;I6723)</f>
        <v>32645348.5833333333Katherine Tyree</v>
      </c>
      <c r="L6723" t="str">
        <f t="shared" ref="L6723:L6786" si="317">IF(OR(F6723="Cash", F6723="Check", F6723="EFT", F6723="Credit Card", F6723="Visa", F6723="Mastercard", F6723="AMEX"), "Yes", "No")</f>
        <v>Yes</v>
      </c>
    </row>
    <row r="6724" spans="1:12" x14ac:dyDescent="0.3">
      <c r="A6724" t="s">
        <v>137</v>
      </c>
      <c r="B6724">
        <v>326</v>
      </c>
      <c r="C6724" s="1">
        <v>45366</v>
      </c>
      <c r="D6724" s="1">
        <v>45350.541666666664</v>
      </c>
      <c r="E6724">
        <v>0.87</v>
      </c>
      <c r="F6724" t="s">
        <v>9</v>
      </c>
      <c r="G6724" t="s">
        <v>55</v>
      </c>
      <c r="H6724">
        <v>97112</v>
      </c>
      <c r="I6724" t="str" cm="1">
        <f t="array" ref="I6724">IFERROR(INDEX(scheduling_data!H:H,MATCH(B6724&amp;D6724,scheduling_data!D:D&amp;scheduling_data!A:A,0)),"")</f>
        <v>Katherine Tyree</v>
      </c>
      <c r="J6724" t="str">
        <f t="shared" si="315"/>
        <v>No</v>
      </c>
      <c r="K6724" t="str">
        <f t="shared" si="316"/>
        <v>32645350.5416666667Katherine Tyree</v>
      </c>
      <c r="L6724" t="str">
        <f t="shared" si="317"/>
        <v>No</v>
      </c>
    </row>
    <row r="6725" spans="1:12" x14ac:dyDescent="0.3">
      <c r="A6725" t="s">
        <v>137</v>
      </c>
      <c r="B6725">
        <v>326</v>
      </c>
      <c r="C6725" s="1">
        <v>45366</v>
      </c>
      <c r="D6725" s="1">
        <v>45350.541666666664</v>
      </c>
      <c r="E6725">
        <v>88.86</v>
      </c>
      <c r="F6725" t="s">
        <v>9</v>
      </c>
      <c r="G6725" t="s">
        <v>56</v>
      </c>
      <c r="H6725">
        <v>97112</v>
      </c>
      <c r="I6725" t="str" cm="1">
        <f t="array" ref="I6725">IFERROR(INDEX(scheduling_data!H:H,MATCH(B6725&amp;D6725,scheduling_data!D:D&amp;scheduling_data!A:A,0)),"")</f>
        <v>Katherine Tyree</v>
      </c>
      <c r="J6725" t="str">
        <f t="shared" si="315"/>
        <v>No</v>
      </c>
      <c r="K6725" t="str">
        <f t="shared" si="316"/>
        <v>32645350.5416666667Katherine Tyree</v>
      </c>
      <c r="L6725" t="str">
        <f t="shared" si="317"/>
        <v>No</v>
      </c>
    </row>
    <row r="6726" spans="1:12" x14ac:dyDescent="0.3">
      <c r="A6726" t="s">
        <v>137</v>
      </c>
      <c r="B6726">
        <v>326</v>
      </c>
      <c r="C6726" s="1">
        <v>45366</v>
      </c>
      <c r="D6726" s="1">
        <v>45350.541666666664</v>
      </c>
      <c r="E6726">
        <v>6.97</v>
      </c>
      <c r="F6726" t="s">
        <v>9</v>
      </c>
      <c r="G6726" t="s">
        <v>54</v>
      </c>
      <c r="H6726">
        <v>97112</v>
      </c>
      <c r="I6726" t="str" cm="1">
        <f t="array" ref="I6726">IFERROR(INDEX(scheduling_data!H:H,MATCH(B6726&amp;D6726,scheduling_data!D:D&amp;scheduling_data!A:A,0)),"")</f>
        <v>Katherine Tyree</v>
      </c>
      <c r="J6726" t="str">
        <f t="shared" si="315"/>
        <v>No</v>
      </c>
      <c r="K6726" t="str">
        <f t="shared" si="316"/>
        <v>32645350.5416666667Katherine Tyree</v>
      </c>
      <c r="L6726" t="str">
        <f t="shared" si="317"/>
        <v>No</v>
      </c>
    </row>
    <row r="6727" spans="1:12" x14ac:dyDescent="0.3">
      <c r="A6727" t="s">
        <v>137</v>
      </c>
      <c r="B6727">
        <v>326</v>
      </c>
      <c r="C6727" s="1">
        <v>45366</v>
      </c>
      <c r="D6727" s="1">
        <v>45350.541666666664</v>
      </c>
      <c r="E6727">
        <v>42.47</v>
      </c>
      <c r="F6727" t="s">
        <v>19</v>
      </c>
      <c r="G6727" t="s">
        <v>57</v>
      </c>
      <c r="H6727">
        <v>97112</v>
      </c>
      <c r="I6727" t="str" cm="1">
        <f t="array" ref="I6727">IFERROR(INDEX(scheduling_data!H:H,MATCH(B6727&amp;D6727,scheduling_data!D:D&amp;scheduling_data!A:A,0)),"")</f>
        <v>Katherine Tyree</v>
      </c>
      <c r="J6727" t="str">
        <f t="shared" si="315"/>
        <v>No</v>
      </c>
      <c r="K6727" t="str">
        <f t="shared" si="316"/>
        <v>32645350.5416666667Katherine Tyree</v>
      </c>
      <c r="L6727" t="str">
        <f t="shared" si="317"/>
        <v>Yes</v>
      </c>
    </row>
    <row r="6728" spans="1:12" x14ac:dyDescent="0.3">
      <c r="A6728" t="s">
        <v>137</v>
      </c>
      <c r="B6728">
        <v>326</v>
      </c>
      <c r="C6728" s="1">
        <v>45366</v>
      </c>
      <c r="D6728" s="1">
        <v>45350.541666666664</v>
      </c>
      <c r="E6728">
        <v>11.72</v>
      </c>
      <c r="F6728" t="s">
        <v>9</v>
      </c>
      <c r="G6728" t="s">
        <v>54</v>
      </c>
      <c r="H6728">
        <v>97110</v>
      </c>
      <c r="I6728" t="str" cm="1">
        <f t="array" ref="I6728">IFERROR(INDEX(scheduling_data!H:H,MATCH(B6728&amp;D6728,scheduling_data!D:D&amp;scheduling_data!A:A,0)),"")</f>
        <v>Katherine Tyree</v>
      </c>
      <c r="J6728" t="str">
        <f t="shared" si="315"/>
        <v>No</v>
      </c>
      <c r="K6728" t="str">
        <f t="shared" si="316"/>
        <v>32645350.5416666667Katherine Tyree</v>
      </c>
      <c r="L6728" t="str">
        <f t="shared" si="317"/>
        <v>No</v>
      </c>
    </row>
    <row r="6729" spans="1:12" x14ac:dyDescent="0.3">
      <c r="A6729" t="s">
        <v>137</v>
      </c>
      <c r="B6729">
        <v>326</v>
      </c>
      <c r="C6729" s="1">
        <v>45366</v>
      </c>
      <c r="D6729" s="1">
        <v>45350.541666666664</v>
      </c>
      <c r="E6729">
        <v>0.67</v>
      </c>
      <c r="F6729" t="s">
        <v>9</v>
      </c>
      <c r="G6729" t="s">
        <v>55</v>
      </c>
      <c r="H6729">
        <v>97110</v>
      </c>
      <c r="I6729" t="str" cm="1">
        <f t="array" ref="I6729">IFERROR(INDEX(scheduling_data!H:H,MATCH(B6729&amp;D6729,scheduling_data!D:D&amp;scheduling_data!A:A,0)),"")</f>
        <v>Katherine Tyree</v>
      </c>
      <c r="J6729" t="str">
        <f t="shared" si="315"/>
        <v>No</v>
      </c>
      <c r="K6729" t="str">
        <f t="shared" si="316"/>
        <v>32645350.5416666667Katherine Tyree</v>
      </c>
      <c r="L6729" t="str">
        <f t="shared" si="317"/>
        <v>No</v>
      </c>
    </row>
    <row r="6730" spans="1:12" x14ac:dyDescent="0.3">
      <c r="A6730" t="s">
        <v>137</v>
      </c>
      <c r="B6730">
        <v>326</v>
      </c>
      <c r="C6730" s="1">
        <v>45366</v>
      </c>
      <c r="D6730" s="1">
        <v>45350.541666666664</v>
      </c>
      <c r="E6730">
        <v>96.6</v>
      </c>
      <c r="F6730" t="s">
        <v>9</v>
      </c>
      <c r="G6730" t="s">
        <v>56</v>
      </c>
      <c r="H6730">
        <v>97110</v>
      </c>
      <c r="I6730" t="str" cm="1">
        <f t="array" ref="I6730">IFERROR(INDEX(scheduling_data!H:H,MATCH(B6730&amp;D6730,scheduling_data!D:D&amp;scheduling_data!A:A,0)),"")</f>
        <v>Katherine Tyree</v>
      </c>
      <c r="J6730" t="str">
        <f t="shared" si="315"/>
        <v>No</v>
      </c>
      <c r="K6730" t="str">
        <f t="shared" si="316"/>
        <v>32645350.5416666667Katherine Tyree</v>
      </c>
      <c r="L6730" t="str">
        <f t="shared" si="317"/>
        <v>No</v>
      </c>
    </row>
    <row r="6731" spans="1:12" x14ac:dyDescent="0.3">
      <c r="A6731" t="s">
        <v>137</v>
      </c>
      <c r="B6731">
        <v>326</v>
      </c>
      <c r="C6731" s="1">
        <v>45366</v>
      </c>
      <c r="D6731" s="1">
        <v>45350.541666666664</v>
      </c>
      <c r="E6731">
        <v>32.67</v>
      </c>
      <c r="F6731" t="s">
        <v>19</v>
      </c>
      <c r="G6731" t="s">
        <v>57</v>
      </c>
      <c r="H6731">
        <v>97110</v>
      </c>
      <c r="I6731" t="str" cm="1">
        <f t="array" ref="I6731">IFERROR(INDEX(scheduling_data!H:H,MATCH(B6731&amp;D6731,scheduling_data!D:D&amp;scheduling_data!A:A,0)),"")</f>
        <v>Katherine Tyree</v>
      </c>
      <c r="J6731" t="str">
        <f t="shared" si="315"/>
        <v>No</v>
      </c>
      <c r="K6731" t="str">
        <f t="shared" si="316"/>
        <v>32645350.5416666667Katherine Tyree</v>
      </c>
      <c r="L6731" t="str">
        <f t="shared" si="317"/>
        <v>Yes</v>
      </c>
    </row>
    <row r="6732" spans="1:12" x14ac:dyDescent="0.3">
      <c r="A6732" t="s">
        <v>137</v>
      </c>
      <c r="B6732">
        <v>326</v>
      </c>
      <c r="C6732" s="1">
        <v>45369</v>
      </c>
      <c r="D6732" s="1">
        <v>45351.541666666664</v>
      </c>
      <c r="E6732">
        <v>1.06</v>
      </c>
      <c r="F6732" t="s">
        <v>9</v>
      </c>
      <c r="G6732" t="s">
        <v>55</v>
      </c>
      <c r="H6732">
        <v>97112</v>
      </c>
      <c r="I6732" t="str" cm="1">
        <f t="array" ref="I6732">IFERROR(INDEX(scheduling_data!H:H,MATCH(B6732&amp;D6732,scheduling_data!D:D&amp;scheduling_data!A:A,0)),"")</f>
        <v>Jessica Pittman</v>
      </c>
      <c r="J6732" t="str">
        <f t="shared" si="315"/>
        <v>No</v>
      </c>
      <c r="K6732" t="str">
        <f t="shared" si="316"/>
        <v>32645351.5416666667Jessica Pittman</v>
      </c>
      <c r="L6732" t="str">
        <f t="shared" si="317"/>
        <v>No</v>
      </c>
    </row>
    <row r="6733" spans="1:12" x14ac:dyDescent="0.3">
      <c r="A6733" t="s">
        <v>137</v>
      </c>
      <c r="B6733">
        <v>326</v>
      </c>
      <c r="C6733" s="1">
        <v>45369</v>
      </c>
      <c r="D6733" s="1">
        <v>45351.541666666664</v>
      </c>
      <c r="E6733">
        <v>13.94</v>
      </c>
      <c r="F6733" t="s">
        <v>9</v>
      </c>
      <c r="G6733" t="s">
        <v>54</v>
      </c>
      <c r="H6733">
        <v>97112</v>
      </c>
      <c r="I6733" t="str" cm="1">
        <f t="array" ref="I6733">IFERROR(INDEX(scheduling_data!H:H,MATCH(B6733&amp;D6733,scheduling_data!D:D&amp;scheduling_data!A:A,0)),"")</f>
        <v>Jessica Pittman</v>
      </c>
      <c r="J6733" t="str">
        <f t="shared" si="315"/>
        <v>No</v>
      </c>
      <c r="K6733" t="str">
        <f t="shared" si="316"/>
        <v>32645351.5416666667Jessica Pittman</v>
      </c>
      <c r="L6733" t="str">
        <f t="shared" si="317"/>
        <v>No</v>
      </c>
    </row>
    <row r="6734" spans="1:12" x14ac:dyDescent="0.3">
      <c r="A6734" t="s">
        <v>137</v>
      </c>
      <c r="B6734">
        <v>326</v>
      </c>
      <c r="C6734" s="1">
        <v>45369</v>
      </c>
      <c r="D6734" s="1">
        <v>45351.541666666664</v>
      </c>
      <c r="E6734">
        <v>142.62</v>
      </c>
      <c r="F6734" t="s">
        <v>9</v>
      </c>
      <c r="G6734" t="s">
        <v>56</v>
      </c>
      <c r="H6734">
        <v>97112</v>
      </c>
      <c r="I6734" t="str" cm="1">
        <f t="array" ref="I6734">IFERROR(INDEX(scheduling_data!H:H,MATCH(B6734&amp;D6734,scheduling_data!D:D&amp;scheduling_data!A:A,0)),"")</f>
        <v>Jessica Pittman</v>
      </c>
      <c r="J6734" t="str">
        <f t="shared" si="315"/>
        <v>No</v>
      </c>
      <c r="K6734" t="str">
        <f t="shared" si="316"/>
        <v>32645351.5416666667Jessica Pittman</v>
      </c>
      <c r="L6734" t="str">
        <f t="shared" si="317"/>
        <v>No</v>
      </c>
    </row>
    <row r="6735" spans="1:12" x14ac:dyDescent="0.3">
      <c r="A6735" t="s">
        <v>137</v>
      </c>
      <c r="B6735">
        <v>326</v>
      </c>
      <c r="C6735" s="1">
        <v>45369</v>
      </c>
      <c r="D6735" s="1">
        <v>45351.541666666664</v>
      </c>
      <c r="E6735">
        <v>5.86</v>
      </c>
      <c r="F6735" t="s">
        <v>9</v>
      </c>
      <c r="G6735" t="s">
        <v>54</v>
      </c>
      <c r="H6735">
        <v>97110</v>
      </c>
      <c r="I6735" t="str" cm="1">
        <f t="array" ref="I6735">IFERROR(INDEX(scheduling_data!H:H,MATCH(B6735&amp;D6735,scheduling_data!D:D&amp;scheduling_data!A:A,0)),"")</f>
        <v>Jessica Pittman</v>
      </c>
      <c r="J6735" t="str">
        <f t="shared" si="315"/>
        <v>No</v>
      </c>
      <c r="K6735" t="str">
        <f t="shared" si="316"/>
        <v>32645351.5416666667Jessica Pittman</v>
      </c>
      <c r="L6735" t="str">
        <f t="shared" si="317"/>
        <v>No</v>
      </c>
    </row>
    <row r="6736" spans="1:12" x14ac:dyDescent="0.3">
      <c r="A6736" t="s">
        <v>137</v>
      </c>
      <c r="B6736">
        <v>326</v>
      </c>
      <c r="C6736" s="1">
        <v>45369</v>
      </c>
      <c r="D6736" s="1">
        <v>45351.541666666664</v>
      </c>
      <c r="E6736">
        <v>13.89</v>
      </c>
      <c r="F6736" t="s">
        <v>19</v>
      </c>
      <c r="G6736" t="s">
        <v>57</v>
      </c>
      <c r="H6736">
        <v>97110</v>
      </c>
      <c r="I6736" t="str" cm="1">
        <f t="array" ref="I6736">IFERROR(INDEX(scheduling_data!H:H,MATCH(B6736&amp;D6736,scheduling_data!D:D&amp;scheduling_data!A:A,0)),"")</f>
        <v>Jessica Pittman</v>
      </c>
      <c r="J6736" t="str">
        <f t="shared" si="315"/>
        <v>No</v>
      </c>
      <c r="K6736" t="str">
        <f t="shared" si="316"/>
        <v>32645351.5416666667Jessica Pittman</v>
      </c>
      <c r="L6736" t="str">
        <f t="shared" si="317"/>
        <v>Yes</v>
      </c>
    </row>
    <row r="6737" spans="1:12" x14ac:dyDescent="0.3">
      <c r="A6737" t="s">
        <v>137</v>
      </c>
      <c r="B6737">
        <v>326</v>
      </c>
      <c r="C6737" s="1">
        <v>45369</v>
      </c>
      <c r="D6737" s="1">
        <v>45351.541666666664</v>
      </c>
      <c r="E6737">
        <v>0.28000000000000003</v>
      </c>
      <c r="F6737" t="s">
        <v>9</v>
      </c>
      <c r="G6737" t="s">
        <v>55</v>
      </c>
      <c r="H6737">
        <v>97110</v>
      </c>
      <c r="I6737" t="str" cm="1">
        <f t="array" ref="I6737">IFERROR(INDEX(scheduling_data!H:H,MATCH(B6737&amp;D6737,scheduling_data!D:D&amp;scheduling_data!A:A,0)),"")</f>
        <v>Jessica Pittman</v>
      </c>
      <c r="J6737" t="str">
        <f t="shared" si="315"/>
        <v>No</v>
      </c>
      <c r="K6737" t="str">
        <f t="shared" si="316"/>
        <v>32645351.5416666667Jessica Pittman</v>
      </c>
      <c r="L6737" t="str">
        <f t="shared" si="317"/>
        <v>No</v>
      </c>
    </row>
    <row r="6738" spans="1:12" x14ac:dyDescent="0.3">
      <c r="A6738" t="s">
        <v>137</v>
      </c>
      <c r="B6738">
        <v>326</v>
      </c>
      <c r="C6738" s="1">
        <v>45369</v>
      </c>
      <c r="D6738" s="1">
        <v>45351.541666666664</v>
      </c>
      <c r="E6738">
        <v>51.83</v>
      </c>
      <c r="F6738" t="s">
        <v>19</v>
      </c>
      <c r="G6738" t="s">
        <v>57</v>
      </c>
      <c r="H6738">
        <v>97112</v>
      </c>
      <c r="I6738" t="str" cm="1">
        <f t="array" ref="I6738">IFERROR(INDEX(scheduling_data!H:H,MATCH(B6738&amp;D6738,scheduling_data!D:D&amp;scheduling_data!A:A,0)),"")</f>
        <v>Jessica Pittman</v>
      </c>
      <c r="J6738" t="str">
        <f t="shared" si="315"/>
        <v>No</v>
      </c>
      <c r="K6738" t="str">
        <f t="shared" si="316"/>
        <v>32645351.5416666667Jessica Pittman</v>
      </c>
      <c r="L6738" t="str">
        <f t="shared" si="317"/>
        <v>Yes</v>
      </c>
    </row>
    <row r="6739" spans="1:12" x14ac:dyDescent="0.3">
      <c r="A6739" t="s">
        <v>137</v>
      </c>
      <c r="B6739">
        <v>326</v>
      </c>
      <c r="C6739" s="1">
        <v>45369</v>
      </c>
      <c r="D6739" s="1">
        <v>45351.541666666664</v>
      </c>
      <c r="E6739">
        <v>50.8</v>
      </c>
      <c r="F6739" t="s">
        <v>9</v>
      </c>
      <c r="G6739" t="s">
        <v>56</v>
      </c>
      <c r="H6739">
        <v>97110</v>
      </c>
      <c r="I6739" t="str" cm="1">
        <f t="array" ref="I6739">IFERROR(INDEX(scheduling_data!H:H,MATCH(B6739&amp;D6739,scheduling_data!D:D&amp;scheduling_data!A:A,0)),"")</f>
        <v>Jessica Pittman</v>
      </c>
      <c r="J6739" t="str">
        <f t="shared" si="315"/>
        <v>No</v>
      </c>
      <c r="K6739" t="str">
        <f t="shared" si="316"/>
        <v>32645351.5416666667Jessica Pittman</v>
      </c>
      <c r="L6739" t="str">
        <f t="shared" si="317"/>
        <v>No</v>
      </c>
    </row>
    <row r="6740" spans="1:12" x14ac:dyDescent="0.3">
      <c r="A6740" t="s">
        <v>59</v>
      </c>
      <c r="B6740">
        <v>326</v>
      </c>
      <c r="C6740" s="1">
        <v>45362</v>
      </c>
      <c r="D6740" s="1">
        <v>45336.583333333336</v>
      </c>
      <c r="E6740">
        <v>18.27</v>
      </c>
      <c r="F6740" t="s">
        <v>19</v>
      </c>
      <c r="G6740" t="s">
        <v>60</v>
      </c>
      <c r="H6740">
        <v>97162</v>
      </c>
      <c r="I6740" t="str" cm="1">
        <f t="array" ref="I6740">IFERROR(INDEX(scheduling_data!H:H,MATCH(B6740&amp;D6740,scheduling_data!D:D&amp;scheduling_data!A:A,0)),"")</f>
        <v>Katherine Tyree</v>
      </c>
      <c r="J6740" t="str">
        <f t="shared" si="315"/>
        <v>No</v>
      </c>
      <c r="K6740" t="str">
        <f t="shared" si="316"/>
        <v>32645336.5833333333Katherine Tyree</v>
      </c>
      <c r="L6740" t="str">
        <f t="shared" si="317"/>
        <v>Yes</v>
      </c>
    </row>
    <row r="6741" spans="1:12" x14ac:dyDescent="0.3">
      <c r="A6741" t="s">
        <v>59</v>
      </c>
      <c r="B6741">
        <v>326</v>
      </c>
      <c r="C6741" s="1">
        <v>45362</v>
      </c>
      <c r="D6741" s="1">
        <v>45336.583333333336</v>
      </c>
      <c r="E6741">
        <v>4.75</v>
      </c>
      <c r="F6741" t="s">
        <v>19</v>
      </c>
      <c r="G6741" t="s">
        <v>60</v>
      </c>
      <c r="H6741">
        <v>97530</v>
      </c>
      <c r="I6741" t="str" cm="1">
        <f t="array" ref="I6741">IFERROR(INDEX(scheduling_data!H:H,MATCH(B6741&amp;D6741,scheduling_data!D:D&amp;scheduling_data!A:A,0)),"")</f>
        <v>Katherine Tyree</v>
      </c>
      <c r="J6741" t="str">
        <f t="shared" si="315"/>
        <v>No</v>
      </c>
      <c r="K6741" t="str">
        <f t="shared" si="316"/>
        <v>32645336.5833333333Katherine Tyree</v>
      </c>
      <c r="L6741" t="str">
        <f t="shared" si="317"/>
        <v>Yes</v>
      </c>
    </row>
    <row r="6742" spans="1:12" x14ac:dyDescent="0.3">
      <c r="A6742" t="s">
        <v>59</v>
      </c>
      <c r="B6742">
        <v>326</v>
      </c>
      <c r="C6742" s="1">
        <v>45362</v>
      </c>
      <c r="D6742" s="1">
        <v>45336.583333333336</v>
      </c>
      <c r="E6742">
        <v>8.34</v>
      </c>
      <c r="F6742" t="s">
        <v>19</v>
      </c>
      <c r="G6742" t="s">
        <v>60</v>
      </c>
      <c r="H6742">
        <v>97110</v>
      </c>
      <c r="I6742" t="str" cm="1">
        <f t="array" ref="I6742">IFERROR(INDEX(scheduling_data!H:H,MATCH(B6742&amp;D6742,scheduling_data!D:D&amp;scheduling_data!A:A,0)),"")</f>
        <v>Katherine Tyree</v>
      </c>
      <c r="J6742" t="str">
        <f t="shared" si="315"/>
        <v>No</v>
      </c>
      <c r="K6742" t="str">
        <f t="shared" si="316"/>
        <v>32645336.5833333333Katherine Tyree</v>
      </c>
      <c r="L6742" t="str">
        <f t="shared" si="317"/>
        <v>Yes</v>
      </c>
    </row>
    <row r="6743" spans="1:12" x14ac:dyDescent="0.3">
      <c r="A6743" t="s">
        <v>59</v>
      </c>
      <c r="B6743">
        <v>326</v>
      </c>
      <c r="C6743" s="1">
        <v>45362</v>
      </c>
      <c r="D6743" s="1">
        <v>45337.541666666664</v>
      </c>
      <c r="E6743">
        <v>3.9</v>
      </c>
      <c r="F6743" t="s">
        <v>19</v>
      </c>
      <c r="G6743" t="s">
        <v>60</v>
      </c>
      <c r="H6743">
        <v>97140</v>
      </c>
      <c r="I6743" t="str" cm="1">
        <f t="array" ref="I6743">IFERROR(INDEX(scheduling_data!H:H,MATCH(B6743&amp;D6743,scheduling_data!D:D&amp;scheduling_data!A:A,0)),"")</f>
        <v>Robert Crochet</v>
      </c>
      <c r="J6743" t="str">
        <f t="shared" si="315"/>
        <v>No</v>
      </c>
      <c r="K6743" t="str">
        <f t="shared" si="316"/>
        <v>32645337.5416666667Robert Crochet</v>
      </c>
      <c r="L6743" t="str">
        <f t="shared" si="317"/>
        <v>Yes</v>
      </c>
    </row>
    <row r="6744" spans="1:12" x14ac:dyDescent="0.3">
      <c r="A6744" t="s">
        <v>59</v>
      </c>
      <c r="B6744">
        <v>326</v>
      </c>
      <c r="C6744" s="1">
        <v>45362</v>
      </c>
      <c r="D6744" s="1">
        <v>45337.541666666664</v>
      </c>
      <c r="E6744">
        <v>6.56</v>
      </c>
      <c r="F6744" t="s">
        <v>19</v>
      </c>
      <c r="G6744" t="s">
        <v>60</v>
      </c>
      <c r="H6744">
        <v>97530</v>
      </c>
      <c r="I6744" t="str" cm="1">
        <f t="array" ref="I6744">IFERROR(INDEX(scheduling_data!H:H,MATCH(B6744&amp;D6744,scheduling_data!D:D&amp;scheduling_data!A:A,0)),"")</f>
        <v>Robert Crochet</v>
      </c>
      <c r="J6744" t="str">
        <f t="shared" si="315"/>
        <v>No</v>
      </c>
      <c r="K6744" t="str">
        <f t="shared" si="316"/>
        <v>32645337.5416666667Robert Crochet</v>
      </c>
      <c r="L6744" t="str">
        <f t="shared" si="317"/>
        <v>Yes</v>
      </c>
    </row>
    <row r="6745" spans="1:12" x14ac:dyDescent="0.3">
      <c r="A6745" t="s">
        <v>59</v>
      </c>
      <c r="B6745">
        <v>326</v>
      </c>
      <c r="C6745" s="1">
        <v>45362</v>
      </c>
      <c r="D6745" s="1">
        <v>45337.541666666664</v>
      </c>
      <c r="E6745">
        <v>8.34</v>
      </c>
      <c r="F6745" t="s">
        <v>19</v>
      </c>
      <c r="G6745" t="s">
        <v>60</v>
      </c>
      <c r="H6745">
        <v>97110</v>
      </c>
      <c r="I6745" t="str" cm="1">
        <f t="array" ref="I6745">IFERROR(INDEX(scheduling_data!H:H,MATCH(B6745&amp;D6745,scheduling_data!D:D&amp;scheduling_data!A:A,0)),"")</f>
        <v>Robert Crochet</v>
      </c>
      <c r="J6745" t="str">
        <f t="shared" si="315"/>
        <v>No</v>
      </c>
      <c r="K6745" t="str">
        <f t="shared" si="316"/>
        <v>32645337.5416666667Robert Crochet</v>
      </c>
      <c r="L6745" t="str">
        <f t="shared" si="317"/>
        <v>Yes</v>
      </c>
    </row>
    <row r="6746" spans="1:12" x14ac:dyDescent="0.3">
      <c r="A6746" t="s">
        <v>59</v>
      </c>
      <c r="B6746">
        <v>326</v>
      </c>
      <c r="C6746" s="1">
        <v>45369</v>
      </c>
      <c r="D6746" s="1">
        <v>45342.583333333336</v>
      </c>
      <c r="E6746">
        <v>8.34</v>
      </c>
      <c r="F6746" t="s">
        <v>19</v>
      </c>
      <c r="G6746" t="s">
        <v>60</v>
      </c>
      <c r="H6746">
        <v>97110</v>
      </c>
      <c r="I6746" t="str" cm="1">
        <f t="array" ref="I6746">IFERROR(INDEX(scheduling_data!H:H,MATCH(B6746&amp;D6746,scheduling_data!D:D&amp;scheduling_data!A:A,0)),"")</f>
        <v>Robert Crochet</v>
      </c>
      <c r="J6746" t="str">
        <f t="shared" si="315"/>
        <v>No</v>
      </c>
      <c r="K6746" t="str">
        <f t="shared" si="316"/>
        <v>32645342.5833333333Robert Crochet</v>
      </c>
      <c r="L6746" t="str">
        <f t="shared" si="317"/>
        <v>Yes</v>
      </c>
    </row>
    <row r="6747" spans="1:12" x14ac:dyDescent="0.3">
      <c r="A6747" t="s">
        <v>59</v>
      </c>
      <c r="B6747">
        <v>326</v>
      </c>
      <c r="C6747" s="1">
        <v>45369</v>
      </c>
      <c r="D6747" s="1">
        <v>45342.583333333336</v>
      </c>
      <c r="E6747">
        <v>10.83</v>
      </c>
      <c r="F6747" t="s">
        <v>19</v>
      </c>
      <c r="G6747" t="s">
        <v>60</v>
      </c>
      <c r="H6747">
        <v>97112</v>
      </c>
      <c r="I6747" t="str" cm="1">
        <f t="array" ref="I6747">IFERROR(INDEX(scheduling_data!H:H,MATCH(B6747&amp;D6747,scheduling_data!D:D&amp;scheduling_data!A:A,0)),"")</f>
        <v>Robert Crochet</v>
      </c>
      <c r="J6747" t="str">
        <f t="shared" si="315"/>
        <v>No</v>
      </c>
      <c r="K6747" t="str">
        <f t="shared" si="316"/>
        <v>32645342.5833333333Robert Crochet</v>
      </c>
      <c r="L6747" t="str">
        <f t="shared" si="317"/>
        <v>Yes</v>
      </c>
    </row>
    <row r="6748" spans="1:12" x14ac:dyDescent="0.3">
      <c r="A6748" t="s">
        <v>59</v>
      </c>
      <c r="B6748">
        <v>326</v>
      </c>
      <c r="C6748" s="1">
        <v>45365</v>
      </c>
      <c r="D6748" s="1">
        <v>45343.625</v>
      </c>
      <c r="E6748">
        <v>9.51</v>
      </c>
      <c r="F6748" t="s">
        <v>19</v>
      </c>
      <c r="G6748" t="s">
        <v>60</v>
      </c>
      <c r="H6748">
        <v>97110</v>
      </c>
      <c r="I6748" t="str" cm="1">
        <f t="array" ref="I6748">IFERROR(INDEX(scheduling_data!H:H,MATCH(B6748&amp;D6748,scheduling_data!D:D&amp;scheduling_data!A:A,0)),"")</f>
        <v>Jessica Pittman</v>
      </c>
      <c r="J6748" t="str">
        <f t="shared" si="315"/>
        <v>No</v>
      </c>
      <c r="K6748" t="str">
        <f t="shared" si="316"/>
        <v>32645343.625Jessica Pittman</v>
      </c>
      <c r="L6748" t="str">
        <f t="shared" si="317"/>
        <v>Yes</v>
      </c>
    </row>
    <row r="6749" spans="1:12" x14ac:dyDescent="0.3">
      <c r="A6749" t="s">
        <v>59</v>
      </c>
      <c r="B6749">
        <v>326</v>
      </c>
      <c r="C6749" s="1">
        <v>45369</v>
      </c>
      <c r="D6749" s="1">
        <v>45344.541666666664</v>
      </c>
      <c r="E6749">
        <v>11.3</v>
      </c>
      <c r="F6749" t="s">
        <v>19</v>
      </c>
      <c r="G6749" t="s">
        <v>60</v>
      </c>
      <c r="H6749">
        <v>97530</v>
      </c>
      <c r="I6749" t="str" cm="1">
        <f t="array" ref="I6749">IFERROR(INDEX(scheduling_data!H:H,MATCH(B6749&amp;D6749,scheduling_data!D:D&amp;scheduling_data!A:A,0)),"")</f>
        <v>Jessica Pittman</v>
      </c>
      <c r="J6749" t="str">
        <f t="shared" si="315"/>
        <v>No</v>
      </c>
      <c r="K6749" t="str">
        <f t="shared" si="316"/>
        <v>32645344.5416666667Jessica Pittman</v>
      </c>
      <c r="L6749" t="str">
        <f t="shared" si="317"/>
        <v>Yes</v>
      </c>
    </row>
    <row r="6750" spans="1:12" x14ac:dyDescent="0.3">
      <c r="A6750" t="s">
        <v>59</v>
      </c>
      <c r="B6750">
        <v>326</v>
      </c>
      <c r="C6750" s="1">
        <v>45371</v>
      </c>
      <c r="D6750" s="1">
        <v>45348.583333333336</v>
      </c>
      <c r="E6750">
        <v>9.51</v>
      </c>
      <c r="F6750" t="s">
        <v>19</v>
      </c>
      <c r="G6750" t="s">
        <v>60</v>
      </c>
      <c r="H6750">
        <v>97110</v>
      </c>
      <c r="I6750" t="str" cm="1">
        <f t="array" ref="I6750">IFERROR(INDEX(scheduling_data!H:H,MATCH(B6750&amp;D6750,scheduling_data!D:D&amp;scheduling_data!A:A,0)),"")</f>
        <v>Katherine Tyree</v>
      </c>
      <c r="J6750" t="str">
        <f t="shared" si="315"/>
        <v>No</v>
      </c>
      <c r="K6750" t="str">
        <f t="shared" si="316"/>
        <v>32645348.5833333333Katherine Tyree</v>
      </c>
      <c r="L6750" t="str">
        <f t="shared" si="317"/>
        <v>Yes</v>
      </c>
    </row>
    <row r="6751" spans="1:12" x14ac:dyDescent="0.3">
      <c r="A6751" t="s">
        <v>59</v>
      </c>
      <c r="B6751">
        <v>326</v>
      </c>
      <c r="C6751" s="1">
        <v>45370</v>
      </c>
      <c r="D6751" s="1">
        <v>45350.541666666664</v>
      </c>
      <c r="E6751">
        <v>10.83</v>
      </c>
      <c r="F6751" t="s">
        <v>19</v>
      </c>
      <c r="G6751" t="s">
        <v>60</v>
      </c>
      <c r="H6751">
        <v>97112</v>
      </c>
      <c r="I6751" t="str" cm="1">
        <f t="array" ref="I6751">IFERROR(INDEX(scheduling_data!H:H,MATCH(B6751&amp;D6751,scheduling_data!D:D&amp;scheduling_data!A:A,0)),"")</f>
        <v>Katherine Tyree</v>
      </c>
      <c r="J6751" t="str">
        <f t="shared" si="315"/>
        <v>No</v>
      </c>
      <c r="K6751" t="str">
        <f t="shared" si="316"/>
        <v>32645350.5416666667Katherine Tyree</v>
      </c>
      <c r="L6751" t="str">
        <f t="shared" si="317"/>
        <v>Yes</v>
      </c>
    </row>
    <row r="6752" spans="1:12" x14ac:dyDescent="0.3">
      <c r="A6752" t="s">
        <v>59</v>
      </c>
      <c r="B6752">
        <v>326</v>
      </c>
      <c r="C6752" s="1">
        <v>45370</v>
      </c>
      <c r="D6752" s="1">
        <v>45350.541666666664</v>
      </c>
      <c r="E6752">
        <v>8.34</v>
      </c>
      <c r="F6752" t="s">
        <v>19</v>
      </c>
      <c r="G6752" t="s">
        <v>60</v>
      </c>
      <c r="H6752">
        <v>97110</v>
      </c>
      <c r="I6752" t="str" cm="1">
        <f t="array" ref="I6752">IFERROR(INDEX(scheduling_data!H:H,MATCH(B6752&amp;D6752,scheduling_data!D:D&amp;scheduling_data!A:A,0)),"")</f>
        <v>Katherine Tyree</v>
      </c>
      <c r="J6752" t="str">
        <f t="shared" si="315"/>
        <v>No</v>
      </c>
      <c r="K6752" t="str">
        <f t="shared" si="316"/>
        <v>32645350.5416666667Katherine Tyree</v>
      </c>
      <c r="L6752" t="str">
        <f t="shared" si="317"/>
        <v>Yes</v>
      </c>
    </row>
    <row r="6753" spans="1:12" x14ac:dyDescent="0.3">
      <c r="A6753" t="s">
        <v>59</v>
      </c>
      <c r="B6753">
        <v>326</v>
      </c>
      <c r="C6753" s="1">
        <v>45372</v>
      </c>
      <c r="D6753" s="1">
        <v>45351.541666666664</v>
      </c>
      <c r="E6753">
        <v>4.17</v>
      </c>
      <c r="F6753" t="s">
        <v>19</v>
      </c>
      <c r="G6753" t="s">
        <v>60</v>
      </c>
      <c r="H6753">
        <v>97110</v>
      </c>
      <c r="I6753" t="str" cm="1">
        <f t="array" ref="I6753">IFERROR(INDEX(scheduling_data!H:H,MATCH(B6753&amp;D6753,scheduling_data!D:D&amp;scheduling_data!A:A,0)),"")</f>
        <v>Jessica Pittman</v>
      </c>
      <c r="J6753" t="str">
        <f t="shared" si="315"/>
        <v>No</v>
      </c>
      <c r="K6753" t="str">
        <f t="shared" si="316"/>
        <v>32645351.5416666667Jessica Pittman</v>
      </c>
      <c r="L6753" t="str">
        <f t="shared" si="317"/>
        <v>Yes</v>
      </c>
    </row>
    <row r="6754" spans="1:12" x14ac:dyDescent="0.3">
      <c r="A6754" t="s">
        <v>59</v>
      </c>
      <c r="B6754">
        <v>326</v>
      </c>
      <c r="C6754" s="1">
        <v>45372</v>
      </c>
      <c r="D6754" s="1">
        <v>45351.541666666664</v>
      </c>
      <c r="E6754">
        <v>15.55</v>
      </c>
      <c r="F6754" t="s">
        <v>19</v>
      </c>
      <c r="G6754" t="s">
        <v>60</v>
      </c>
      <c r="H6754">
        <v>97112</v>
      </c>
      <c r="I6754" t="str" cm="1">
        <f t="array" ref="I6754">IFERROR(INDEX(scheduling_data!H:H,MATCH(B6754&amp;D6754,scheduling_data!D:D&amp;scheduling_data!A:A,0)),"")</f>
        <v>Jessica Pittman</v>
      </c>
      <c r="J6754" t="str">
        <f t="shared" si="315"/>
        <v>No</v>
      </c>
      <c r="K6754" t="str">
        <f t="shared" si="316"/>
        <v>32645351.5416666667Jessica Pittman</v>
      </c>
      <c r="L6754" t="str">
        <f t="shared" si="317"/>
        <v>Yes</v>
      </c>
    </row>
    <row r="6755" spans="1:12" x14ac:dyDescent="0.3">
      <c r="A6755" t="s">
        <v>80</v>
      </c>
      <c r="B6755">
        <v>239</v>
      </c>
      <c r="C6755" s="1">
        <v>45359</v>
      </c>
      <c r="D6755" s="1">
        <v>45342.625</v>
      </c>
      <c r="E6755">
        <v>56.78</v>
      </c>
      <c r="F6755" t="s">
        <v>19</v>
      </c>
      <c r="G6755" t="s">
        <v>51</v>
      </c>
      <c r="H6755">
        <v>97112</v>
      </c>
      <c r="I6755" t="str" cm="1">
        <f t="array" ref="I6755">IFERROR(INDEX(scheduling_data!H:H,MATCH(B6755&amp;D6755,scheduling_data!D:D&amp;scheduling_data!A:A,0)),"")</f>
        <v>Kelsea Rodriguez</v>
      </c>
      <c r="J6755" t="str">
        <f t="shared" si="315"/>
        <v>No</v>
      </c>
      <c r="K6755" t="str">
        <f t="shared" si="316"/>
        <v>23945342.625Kelsea Rodriguez</v>
      </c>
      <c r="L6755" t="str">
        <f t="shared" si="317"/>
        <v>Yes</v>
      </c>
    </row>
    <row r="6756" spans="1:12" x14ac:dyDescent="0.3">
      <c r="A6756" t="s">
        <v>80</v>
      </c>
      <c r="B6756">
        <v>239</v>
      </c>
      <c r="C6756" s="1">
        <v>45359</v>
      </c>
      <c r="D6756" s="1">
        <v>45342.625</v>
      </c>
      <c r="E6756">
        <v>93.22</v>
      </c>
      <c r="F6756" t="s">
        <v>9</v>
      </c>
      <c r="G6756" t="s">
        <v>52</v>
      </c>
      <c r="H6756">
        <v>97112</v>
      </c>
      <c r="I6756" t="str" cm="1">
        <f t="array" ref="I6756">IFERROR(INDEX(scheduling_data!H:H,MATCH(B6756&amp;D6756,scheduling_data!D:D&amp;scheduling_data!A:A,0)),"")</f>
        <v>Kelsea Rodriguez</v>
      </c>
      <c r="J6756" t="str">
        <f t="shared" si="315"/>
        <v>No</v>
      </c>
      <c r="K6756" t="str">
        <f t="shared" si="316"/>
        <v>23945342.625Kelsea Rodriguez</v>
      </c>
      <c r="L6756" t="str">
        <f t="shared" si="317"/>
        <v>No</v>
      </c>
    </row>
    <row r="6757" spans="1:12" x14ac:dyDescent="0.3">
      <c r="A6757" t="s">
        <v>80</v>
      </c>
      <c r="B6757">
        <v>239</v>
      </c>
      <c r="C6757" s="1">
        <v>45359</v>
      </c>
      <c r="D6757" s="1">
        <v>45348.666666666664</v>
      </c>
      <c r="E6757">
        <v>64.81</v>
      </c>
      <c r="F6757" t="s">
        <v>19</v>
      </c>
      <c r="G6757" t="s">
        <v>51</v>
      </c>
      <c r="H6757">
        <v>92507</v>
      </c>
      <c r="I6757" t="str" cm="1">
        <f t="array" ref="I6757">IFERROR(INDEX(scheduling_data!H:H,MATCH(B6757&amp;D6757,scheduling_data!D:D&amp;scheduling_data!A:A,0)),"")</f>
        <v>Victoria Miley</v>
      </c>
      <c r="J6757" t="str">
        <f t="shared" si="315"/>
        <v>No</v>
      </c>
      <c r="K6757" t="str">
        <f t="shared" si="316"/>
        <v>23945348.6666666667Victoria Miley</v>
      </c>
      <c r="L6757" t="str">
        <f t="shared" si="317"/>
        <v>Yes</v>
      </c>
    </row>
    <row r="6758" spans="1:12" x14ac:dyDescent="0.3">
      <c r="A6758" t="s">
        <v>80</v>
      </c>
      <c r="B6758">
        <v>239</v>
      </c>
      <c r="C6758" s="1">
        <v>45359</v>
      </c>
      <c r="D6758" s="1">
        <v>45348.666666666664</v>
      </c>
      <c r="E6758">
        <v>85.19</v>
      </c>
      <c r="F6758" t="s">
        <v>9</v>
      </c>
      <c r="G6758" t="s">
        <v>52</v>
      </c>
      <c r="H6758">
        <v>92507</v>
      </c>
      <c r="I6758" t="str" cm="1">
        <f t="array" ref="I6758">IFERROR(INDEX(scheduling_data!H:H,MATCH(B6758&amp;D6758,scheduling_data!D:D&amp;scheduling_data!A:A,0)),"")</f>
        <v>Victoria Miley</v>
      </c>
      <c r="J6758" t="str">
        <f t="shared" si="315"/>
        <v>No</v>
      </c>
      <c r="K6758" t="str">
        <f t="shared" si="316"/>
        <v>23945348.6666666667Victoria Miley</v>
      </c>
      <c r="L6758" t="str">
        <f t="shared" si="317"/>
        <v>No</v>
      </c>
    </row>
    <row r="6759" spans="1:12" x14ac:dyDescent="0.3">
      <c r="A6759" t="s">
        <v>80</v>
      </c>
      <c r="B6759">
        <v>239</v>
      </c>
      <c r="C6759" s="1">
        <v>45363</v>
      </c>
      <c r="D6759" s="1">
        <v>45348.6875</v>
      </c>
      <c r="E6759">
        <v>93.22</v>
      </c>
      <c r="F6759" t="s">
        <v>9</v>
      </c>
      <c r="G6759" t="s">
        <v>52</v>
      </c>
      <c r="H6759">
        <v>97112</v>
      </c>
      <c r="I6759" t="str" cm="1">
        <f t="array" ref="I6759">IFERROR(INDEX(scheduling_data!H:H,MATCH(B6759&amp;D6759,scheduling_data!D:D&amp;scheduling_data!A:A,0)),"")</f>
        <v>Heidi Molaison</v>
      </c>
      <c r="J6759" t="str">
        <f t="shared" si="315"/>
        <v>No</v>
      </c>
      <c r="K6759" t="str">
        <f t="shared" si="316"/>
        <v>23945348.6875Heidi Molaison</v>
      </c>
      <c r="L6759" t="str">
        <f t="shared" si="317"/>
        <v>No</v>
      </c>
    </row>
    <row r="6760" spans="1:12" x14ac:dyDescent="0.3">
      <c r="A6760" t="s">
        <v>80</v>
      </c>
      <c r="B6760">
        <v>239</v>
      </c>
      <c r="C6760" s="1">
        <v>45363</v>
      </c>
      <c r="D6760" s="1">
        <v>45348.6875</v>
      </c>
      <c r="E6760">
        <v>56.78</v>
      </c>
      <c r="F6760" t="s">
        <v>19</v>
      </c>
      <c r="G6760" t="s">
        <v>51</v>
      </c>
      <c r="H6760">
        <v>97112</v>
      </c>
      <c r="I6760" t="str" cm="1">
        <f t="array" ref="I6760">IFERROR(INDEX(scheduling_data!H:H,MATCH(B6760&amp;D6760,scheduling_data!D:D&amp;scheduling_data!A:A,0)),"")</f>
        <v>Heidi Molaison</v>
      </c>
      <c r="J6760" t="str">
        <f t="shared" si="315"/>
        <v>No</v>
      </c>
      <c r="K6760" t="str">
        <f t="shared" si="316"/>
        <v>23945348.6875Heidi Molaison</v>
      </c>
      <c r="L6760" t="str">
        <f t="shared" si="317"/>
        <v>Yes</v>
      </c>
    </row>
    <row r="6761" spans="1:12" x14ac:dyDescent="0.3">
      <c r="A6761" t="s">
        <v>25</v>
      </c>
      <c r="B6761">
        <v>240</v>
      </c>
      <c r="C6761" s="1">
        <v>45352</v>
      </c>
      <c r="D6761" s="1">
        <v>45342.4375</v>
      </c>
      <c r="E6761">
        <v>64.81</v>
      </c>
      <c r="F6761" t="s">
        <v>19</v>
      </c>
      <c r="G6761" t="s">
        <v>26</v>
      </c>
      <c r="H6761">
        <v>92507</v>
      </c>
      <c r="I6761" t="str" cm="1">
        <f t="array" ref="I6761">IFERROR(INDEX(scheduling_data!H:H,MATCH(B6761&amp;D6761,scheduling_data!D:D&amp;scheduling_data!A:A,0)),"")</f>
        <v>D'Anna Pullen</v>
      </c>
      <c r="J6761" t="str">
        <f t="shared" si="315"/>
        <v>No</v>
      </c>
      <c r="K6761" t="str">
        <f t="shared" si="316"/>
        <v>24045342.4375D'Anna Pullen</v>
      </c>
      <c r="L6761" t="str">
        <f t="shared" si="317"/>
        <v>Yes</v>
      </c>
    </row>
    <row r="6762" spans="1:12" x14ac:dyDescent="0.3">
      <c r="A6762" t="s">
        <v>25</v>
      </c>
      <c r="B6762">
        <v>240</v>
      </c>
      <c r="C6762" s="1">
        <v>45352</v>
      </c>
      <c r="D6762" s="1">
        <v>45342.4375</v>
      </c>
      <c r="E6762">
        <v>85.19</v>
      </c>
      <c r="F6762" t="s">
        <v>9</v>
      </c>
      <c r="G6762" t="s">
        <v>28</v>
      </c>
      <c r="H6762">
        <v>92507</v>
      </c>
      <c r="I6762" t="str" cm="1">
        <f t="array" ref="I6762">IFERROR(INDEX(scheduling_data!H:H,MATCH(B6762&amp;D6762,scheduling_data!D:D&amp;scheduling_data!A:A,0)),"")</f>
        <v>D'Anna Pullen</v>
      </c>
      <c r="J6762" t="str">
        <f t="shared" si="315"/>
        <v>No</v>
      </c>
      <c r="K6762" t="str">
        <f t="shared" si="316"/>
        <v>24045342.4375D'Anna Pullen</v>
      </c>
      <c r="L6762" t="str">
        <f t="shared" si="317"/>
        <v>No</v>
      </c>
    </row>
    <row r="6763" spans="1:12" x14ac:dyDescent="0.3">
      <c r="A6763" t="s">
        <v>25</v>
      </c>
      <c r="B6763">
        <v>240</v>
      </c>
      <c r="C6763" s="1">
        <v>45366</v>
      </c>
      <c r="D6763" s="1">
        <v>45344.416666666664</v>
      </c>
      <c r="E6763">
        <v>64.81</v>
      </c>
      <c r="F6763" t="s">
        <v>19</v>
      </c>
      <c r="G6763" t="s">
        <v>26</v>
      </c>
      <c r="H6763">
        <v>92507</v>
      </c>
      <c r="I6763" t="str" cm="1">
        <f t="array" ref="I6763">IFERROR(INDEX(scheduling_data!H:H,MATCH(B6763&amp;D6763,scheduling_data!D:D&amp;scheduling_data!A:A,0)),"")</f>
        <v>Annette Fertitta</v>
      </c>
      <c r="J6763" t="str">
        <f t="shared" si="315"/>
        <v>No</v>
      </c>
      <c r="K6763" t="str">
        <f t="shared" si="316"/>
        <v>24045344.4166666667Annette Fertitta</v>
      </c>
      <c r="L6763" t="str">
        <f t="shared" si="317"/>
        <v>Yes</v>
      </c>
    </row>
    <row r="6764" spans="1:12" x14ac:dyDescent="0.3">
      <c r="A6764" t="s">
        <v>25</v>
      </c>
      <c r="B6764">
        <v>240</v>
      </c>
      <c r="C6764" s="1">
        <v>45366</v>
      </c>
      <c r="D6764" s="1">
        <v>45344.416666666664</v>
      </c>
      <c r="E6764">
        <v>85.19</v>
      </c>
      <c r="F6764" t="s">
        <v>9</v>
      </c>
      <c r="G6764" t="s">
        <v>28</v>
      </c>
      <c r="H6764">
        <v>92507</v>
      </c>
      <c r="I6764" t="str" cm="1">
        <f t="array" ref="I6764">IFERROR(INDEX(scheduling_data!H:H,MATCH(B6764&amp;D6764,scheduling_data!D:D&amp;scheduling_data!A:A,0)),"")</f>
        <v>Annette Fertitta</v>
      </c>
      <c r="J6764" t="str">
        <f t="shared" si="315"/>
        <v>No</v>
      </c>
      <c r="K6764" t="str">
        <f t="shared" si="316"/>
        <v>24045344.4166666667Annette Fertitta</v>
      </c>
      <c r="L6764" t="str">
        <f t="shared" si="317"/>
        <v>No</v>
      </c>
    </row>
    <row r="6765" spans="1:12" x14ac:dyDescent="0.3">
      <c r="A6765" t="s">
        <v>25</v>
      </c>
      <c r="B6765">
        <v>240</v>
      </c>
      <c r="C6765" s="1">
        <v>45359</v>
      </c>
      <c r="D6765" s="1">
        <v>45349.4375</v>
      </c>
      <c r="E6765">
        <v>85.19</v>
      </c>
      <c r="F6765" t="s">
        <v>9</v>
      </c>
      <c r="G6765" t="s">
        <v>28</v>
      </c>
      <c r="H6765">
        <v>92507</v>
      </c>
      <c r="I6765" t="str" cm="1">
        <f t="array" ref="I6765">IFERROR(INDEX(scheduling_data!H:H,MATCH(B6765&amp;D6765,scheduling_data!D:D&amp;scheduling_data!A:A,0)),"")</f>
        <v>D'Anna Pullen</v>
      </c>
      <c r="J6765" t="str">
        <f t="shared" si="315"/>
        <v>No</v>
      </c>
      <c r="K6765" t="str">
        <f t="shared" si="316"/>
        <v>24045349.4375D'Anna Pullen</v>
      </c>
      <c r="L6765" t="str">
        <f t="shared" si="317"/>
        <v>No</v>
      </c>
    </row>
    <row r="6766" spans="1:12" x14ac:dyDescent="0.3">
      <c r="A6766" t="s">
        <v>25</v>
      </c>
      <c r="B6766">
        <v>240</v>
      </c>
      <c r="C6766" s="1">
        <v>45359</v>
      </c>
      <c r="D6766" s="1">
        <v>45349.4375</v>
      </c>
      <c r="E6766">
        <v>64.81</v>
      </c>
      <c r="F6766" t="s">
        <v>19</v>
      </c>
      <c r="G6766" t="s">
        <v>26</v>
      </c>
      <c r="H6766">
        <v>92507</v>
      </c>
      <c r="I6766" t="str" cm="1">
        <f t="array" ref="I6766">IFERROR(INDEX(scheduling_data!H:H,MATCH(B6766&amp;D6766,scheduling_data!D:D&amp;scheduling_data!A:A,0)),"")</f>
        <v>D'Anna Pullen</v>
      </c>
      <c r="J6766" t="str">
        <f t="shared" si="315"/>
        <v>No</v>
      </c>
      <c r="K6766" t="str">
        <f t="shared" si="316"/>
        <v>24045349.4375D'Anna Pullen</v>
      </c>
      <c r="L6766" t="str">
        <f t="shared" si="317"/>
        <v>Yes</v>
      </c>
    </row>
    <row r="6767" spans="1:12" x14ac:dyDescent="0.3">
      <c r="A6767" t="s">
        <v>25</v>
      </c>
      <c r="B6767">
        <v>327</v>
      </c>
      <c r="C6767" s="1">
        <v>45359</v>
      </c>
      <c r="D6767" s="1">
        <v>45349.666666666664</v>
      </c>
      <c r="E6767">
        <v>85.19</v>
      </c>
      <c r="F6767" t="s">
        <v>9</v>
      </c>
      <c r="G6767" t="s">
        <v>28</v>
      </c>
      <c r="H6767">
        <v>92507</v>
      </c>
      <c r="I6767" t="str" cm="1">
        <f t="array" ref="I6767">IFERROR(INDEX(scheduling_data!H:H,MATCH(B6767&amp;D6767,scheduling_data!D:D&amp;scheduling_data!A:A,0)),"")</f>
        <v>D'Anna Pullen</v>
      </c>
      <c r="J6767" t="str">
        <f t="shared" si="315"/>
        <v>No</v>
      </c>
      <c r="K6767" t="str">
        <f t="shared" si="316"/>
        <v>32745349.6666666667D'Anna Pullen</v>
      </c>
      <c r="L6767" t="str">
        <f t="shared" si="317"/>
        <v>No</v>
      </c>
    </row>
    <row r="6768" spans="1:12" x14ac:dyDescent="0.3">
      <c r="A6768" t="s">
        <v>25</v>
      </c>
      <c r="B6768">
        <v>327</v>
      </c>
      <c r="C6768" s="1">
        <v>45359</v>
      </c>
      <c r="D6768" s="1">
        <v>45349.666666666664</v>
      </c>
      <c r="E6768">
        <v>64.81</v>
      </c>
      <c r="F6768" t="s">
        <v>19</v>
      </c>
      <c r="G6768" t="s">
        <v>26</v>
      </c>
      <c r="H6768">
        <v>92507</v>
      </c>
      <c r="I6768" t="str" cm="1">
        <f t="array" ref="I6768">IFERROR(INDEX(scheduling_data!H:H,MATCH(B6768&amp;D6768,scheduling_data!D:D&amp;scheduling_data!A:A,0)),"")</f>
        <v>D'Anna Pullen</v>
      </c>
      <c r="J6768" t="str">
        <f t="shared" si="315"/>
        <v>No</v>
      </c>
      <c r="K6768" t="str">
        <f t="shared" si="316"/>
        <v>32745349.6666666667D'Anna Pullen</v>
      </c>
      <c r="L6768" t="str">
        <f t="shared" si="317"/>
        <v>Yes</v>
      </c>
    </row>
    <row r="6769" spans="1:12" x14ac:dyDescent="0.3">
      <c r="A6769" t="s">
        <v>127</v>
      </c>
      <c r="B6769">
        <v>241</v>
      </c>
      <c r="C6769" s="1">
        <v>45352</v>
      </c>
      <c r="D6769" s="1">
        <v>45345.416666666664</v>
      </c>
      <c r="E6769">
        <v>41.68</v>
      </c>
      <c r="F6769" t="s">
        <v>19</v>
      </c>
      <c r="G6769" t="s">
        <v>150</v>
      </c>
      <c r="H6769">
        <v>97110</v>
      </c>
      <c r="I6769" t="str" cm="1">
        <f t="array" ref="I6769">IFERROR(INDEX(scheduling_data!H:H,MATCH(B6769&amp;D6769,scheduling_data!D:D&amp;scheduling_data!A:A,0)),"")</f>
        <v>Christian Litz</v>
      </c>
      <c r="J6769" t="str">
        <f t="shared" si="315"/>
        <v>No</v>
      </c>
      <c r="K6769" t="str">
        <f t="shared" si="316"/>
        <v>24145345.4166666667Christian Litz</v>
      </c>
      <c r="L6769" t="str">
        <f t="shared" si="317"/>
        <v>Yes</v>
      </c>
    </row>
    <row r="6770" spans="1:12" x14ac:dyDescent="0.3">
      <c r="A6770" t="s">
        <v>127</v>
      </c>
      <c r="B6770">
        <v>241</v>
      </c>
      <c r="C6770" s="1">
        <v>45352</v>
      </c>
      <c r="D6770" s="1">
        <v>45345.416666666664</v>
      </c>
      <c r="E6770">
        <v>108.32</v>
      </c>
      <c r="F6770" t="s">
        <v>9</v>
      </c>
      <c r="G6770" t="s">
        <v>151</v>
      </c>
      <c r="H6770">
        <v>97110</v>
      </c>
      <c r="I6770" t="str" cm="1">
        <f t="array" ref="I6770">IFERROR(INDEX(scheduling_data!H:H,MATCH(B6770&amp;D6770,scheduling_data!D:D&amp;scheduling_data!A:A,0)),"")</f>
        <v>Christian Litz</v>
      </c>
      <c r="J6770" t="str">
        <f t="shared" si="315"/>
        <v>No</v>
      </c>
      <c r="K6770" t="str">
        <f t="shared" si="316"/>
        <v>24145345.4166666667Christian Litz</v>
      </c>
      <c r="L6770" t="str">
        <f t="shared" si="317"/>
        <v>No</v>
      </c>
    </row>
    <row r="6771" spans="1:12" x14ac:dyDescent="0.3">
      <c r="A6771" t="s">
        <v>127</v>
      </c>
      <c r="B6771">
        <v>241</v>
      </c>
      <c r="C6771" s="1">
        <v>45352</v>
      </c>
      <c r="D6771" s="1">
        <v>45345.416666666664</v>
      </c>
      <c r="E6771">
        <v>30.57</v>
      </c>
      <c r="F6771" t="s">
        <v>19</v>
      </c>
      <c r="G6771" t="s">
        <v>150</v>
      </c>
      <c r="H6771">
        <v>97112</v>
      </c>
      <c r="I6771" t="str" cm="1">
        <f t="array" ref="I6771">IFERROR(INDEX(scheduling_data!H:H,MATCH(B6771&amp;D6771,scheduling_data!D:D&amp;scheduling_data!A:A,0)),"")</f>
        <v>Christian Litz</v>
      </c>
      <c r="J6771" t="str">
        <f t="shared" si="315"/>
        <v>No</v>
      </c>
      <c r="K6771" t="str">
        <f t="shared" si="316"/>
        <v>24145345.4166666667Christian Litz</v>
      </c>
      <c r="L6771" t="str">
        <f t="shared" si="317"/>
        <v>Yes</v>
      </c>
    </row>
    <row r="6772" spans="1:12" x14ac:dyDescent="0.3">
      <c r="A6772" t="s">
        <v>127</v>
      </c>
      <c r="B6772">
        <v>241</v>
      </c>
      <c r="C6772" s="1">
        <v>45352</v>
      </c>
      <c r="D6772" s="1">
        <v>45345.416666666664</v>
      </c>
      <c r="E6772">
        <v>44.43</v>
      </c>
      <c r="F6772" t="s">
        <v>9</v>
      </c>
      <c r="G6772" t="s">
        <v>151</v>
      </c>
      <c r="H6772">
        <v>97112</v>
      </c>
      <c r="I6772" t="str" cm="1">
        <f t="array" ref="I6772">IFERROR(INDEX(scheduling_data!H:H,MATCH(B6772&amp;D6772,scheduling_data!D:D&amp;scheduling_data!A:A,0)),"")</f>
        <v>Christian Litz</v>
      </c>
      <c r="J6772" t="str">
        <f t="shared" si="315"/>
        <v>No</v>
      </c>
      <c r="K6772" t="str">
        <f t="shared" si="316"/>
        <v>24145345.4166666667Christian Litz</v>
      </c>
      <c r="L6772" t="str">
        <f t="shared" si="317"/>
        <v>No</v>
      </c>
    </row>
    <row r="6773" spans="1:12" x14ac:dyDescent="0.3">
      <c r="A6773" t="s">
        <v>127</v>
      </c>
      <c r="B6773">
        <v>241</v>
      </c>
      <c r="C6773" s="1">
        <v>45357</v>
      </c>
      <c r="D6773" s="1">
        <v>45348.395833333336</v>
      </c>
      <c r="E6773">
        <v>108.32</v>
      </c>
      <c r="F6773" t="s">
        <v>9</v>
      </c>
      <c r="G6773" t="s">
        <v>151</v>
      </c>
      <c r="H6773">
        <v>97110</v>
      </c>
      <c r="I6773" t="str" cm="1">
        <f t="array" ref="I6773">IFERROR(INDEX(scheduling_data!H:H,MATCH(B6773&amp;D6773,scheduling_data!D:D&amp;scheduling_data!A:A,0)),"")</f>
        <v>Christian Litz</v>
      </c>
      <c r="J6773" t="str">
        <f t="shared" si="315"/>
        <v>No</v>
      </c>
      <c r="K6773" t="str">
        <f t="shared" si="316"/>
        <v>24145348.3958333333Christian Litz</v>
      </c>
      <c r="L6773" t="str">
        <f t="shared" si="317"/>
        <v>No</v>
      </c>
    </row>
    <row r="6774" spans="1:12" x14ac:dyDescent="0.3">
      <c r="A6774" t="s">
        <v>127</v>
      </c>
      <c r="B6774">
        <v>241</v>
      </c>
      <c r="C6774" s="1">
        <v>45357</v>
      </c>
      <c r="D6774" s="1">
        <v>45348.395833333336</v>
      </c>
      <c r="E6774">
        <v>51.4</v>
      </c>
      <c r="F6774" t="s">
        <v>9</v>
      </c>
      <c r="G6774" t="s">
        <v>151</v>
      </c>
      <c r="H6774">
        <v>97112</v>
      </c>
      <c r="I6774" t="str" cm="1">
        <f t="array" ref="I6774">IFERROR(INDEX(scheduling_data!H:H,MATCH(B6774&amp;D6774,scheduling_data!D:D&amp;scheduling_data!A:A,0)),"")</f>
        <v>Christian Litz</v>
      </c>
      <c r="J6774" t="str">
        <f t="shared" si="315"/>
        <v>No</v>
      </c>
      <c r="K6774" t="str">
        <f t="shared" si="316"/>
        <v>24145348.3958333333Christian Litz</v>
      </c>
      <c r="L6774" t="str">
        <f t="shared" si="317"/>
        <v>No</v>
      </c>
    </row>
    <row r="6775" spans="1:12" x14ac:dyDescent="0.3">
      <c r="A6775" t="s">
        <v>127</v>
      </c>
      <c r="B6775">
        <v>241</v>
      </c>
      <c r="C6775" s="1">
        <v>45357</v>
      </c>
      <c r="D6775" s="1">
        <v>45348.395833333336</v>
      </c>
      <c r="E6775">
        <v>23.6</v>
      </c>
      <c r="F6775" t="s">
        <v>19</v>
      </c>
      <c r="G6775" t="s">
        <v>150</v>
      </c>
      <c r="H6775">
        <v>97112</v>
      </c>
      <c r="I6775" t="str" cm="1">
        <f t="array" ref="I6775">IFERROR(INDEX(scheduling_data!H:H,MATCH(B6775&amp;D6775,scheduling_data!D:D&amp;scheduling_data!A:A,0)),"")</f>
        <v>Christian Litz</v>
      </c>
      <c r="J6775" t="str">
        <f t="shared" si="315"/>
        <v>No</v>
      </c>
      <c r="K6775" t="str">
        <f t="shared" si="316"/>
        <v>24145348.3958333333Christian Litz</v>
      </c>
      <c r="L6775" t="str">
        <f t="shared" si="317"/>
        <v>Yes</v>
      </c>
    </row>
    <row r="6776" spans="1:12" x14ac:dyDescent="0.3">
      <c r="A6776" t="s">
        <v>127</v>
      </c>
      <c r="B6776">
        <v>241</v>
      </c>
      <c r="C6776" s="1">
        <v>45357</v>
      </c>
      <c r="D6776" s="1">
        <v>45348.395833333336</v>
      </c>
      <c r="E6776">
        <v>42.21</v>
      </c>
      <c r="F6776" t="s">
        <v>9</v>
      </c>
      <c r="G6776" t="s">
        <v>151</v>
      </c>
      <c r="H6776">
        <v>97530</v>
      </c>
      <c r="I6776" t="str" cm="1">
        <f t="array" ref="I6776">IFERROR(INDEX(scheduling_data!H:H,MATCH(B6776&amp;D6776,scheduling_data!D:D&amp;scheduling_data!A:A,0)),"")</f>
        <v>Christian Litz</v>
      </c>
      <c r="J6776" t="str">
        <f t="shared" si="315"/>
        <v>No</v>
      </c>
      <c r="K6776" t="str">
        <f t="shared" si="316"/>
        <v>24145348.3958333333Christian Litz</v>
      </c>
      <c r="L6776" t="str">
        <f t="shared" si="317"/>
        <v>No</v>
      </c>
    </row>
    <row r="6777" spans="1:12" x14ac:dyDescent="0.3">
      <c r="A6777" t="s">
        <v>127</v>
      </c>
      <c r="B6777">
        <v>241</v>
      </c>
      <c r="C6777" s="1">
        <v>45357</v>
      </c>
      <c r="D6777" s="1">
        <v>45348.395833333336</v>
      </c>
      <c r="E6777">
        <v>41.68</v>
      </c>
      <c r="F6777" t="s">
        <v>19</v>
      </c>
      <c r="G6777" t="s">
        <v>150</v>
      </c>
      <c r="H6777">
        <v>97110</v>
      </c>
      <c r="I6777" t="str" cm="1">
        <f t="array" ref="I6777">IFERROR(INDEX(scheduling_data!H:H,MATCH(B6777&amp;D6777,scheduling_data!D:D&amp;scheduling_data!A:A,0)),"")</f>
        <v>Christian Litz</v>
      </c>
      <c r="J6777" t="str">
        <f t="shared" si="315"/>
        <v>No</v>
      </c>
      <c r="K6777" t="str">
        <f t="shared" si="316"/>
        <v>24145348.3958333333Christian Litz</v>
      </c>
      <c r="L6777" t="str">
        <f t="shared" si="317"/>
        <v>Yes</v>
      </c>
    </row>
    <row r="6778" spans="1:12" x14ac:dyDescent="0.3">
      <c r="A6778" t="s">
        <v>127</v>
      </c>
      <c r="B6778">
        <v>241</v>
      </c>
      <c r="C6778" s="1">
        <v>45357</v>
      </c>
      <c r="D6778" s="1">
        <v>45348.395833333336</v>
      </c>
      <c r="E6778">
        <v>32.79</v>
      </c>
      <c r="F6778" t="s">
        <v>19</v>
      </c>
      <c r="G6778" t="s">
        <v>150</v>
      </c>
      <c r="H6778">
        <v>97530</v>
      </c>
      <c r="I6778" t="str" cm="1">
        <f t="array" ref="I6778">IFERROR(INDEX(scheduling_data!H:H,MATCH(B6778&amp;D6778,scheduling_data!D:D&amp;scheduling_data!A:A,0)),"")</f>
        <v>Christian Litz</v>
      </c>
      <c r="J6778" t="str">
        <f t="shared" si="315"/>
        <v>No</v>
      </c>
      <c r="K6778" t="str">
        <f t="shared" si="316"/>
        <v>24145348.3958333333Christian Litz</v>
      </c>
      <c r="L6778" t="str">
        <f t="shared" si="317"/>
        <v>Yes</v>
      </c>
    </row>
    <row r="6779" spans="1:12" x14ac:dyDescent="0.3">
      <c r="A6779" t="s">
        <v>127</v>
      </c>
      <c r="B6779">
        <v>241</v>
      </c>
      <c r="C6779" s="1">
        <v>45358</v>
      </c>
      <c r="D6779" s="1">
        <v>45351.416666666664</v>
      </c>
      <c r="E6779">
        <v>40.409999999999997</v>
      </c>
      <c r="F6779" t="s">
        <v>19</v>
      </c>
      <c r="G6779" t="s">
        <v>150</v>
      </c>
      <c r="H6779">
        <v>97110</v>
      </c>
      <c r="I6779" t="str" cm="1">
        <f t="array" ref="I6779">IFERROR(INDEX(scheduling_data!H:H,MATCH(B6779&amp;D6779,scheduling_data!D:D&amp;scheduling_data!A:A,0)),"")</f>
        <v>Jessica Pittman</v>
      </c>
      <c r="J6779" t="str">
        <f t="shared" si="315"/>
        <v>No</v>
      </c>
      <c r="K6779" t="str">
        <f t="shared" si="316"/>
        <v>24145351.4166666667Jessica Pittman</v>
      </c>
      <c r="L6779" t="str">
        <f t="shared" si="317"/>
        <v>Yes</v>
      </c>
    </row>
    <row r="6780" spans="1:12" x14ac:dyDescent="0.3">
      <c r="A6780" t="s">
        <v>127</v>
      </c>
      <c r="B6780">
        <v>241</v>
      </c>
      <c r="C6780" s="1">
        <v>45358</v>
      </c>
      <c r="D6780" s="1">
        <v>45351.416666666664</v>
      </c>
      <c r="E6780">
        <v>109.59</v>
      </c>
      <c r="F6780" t="s">
        <v>9</v>
      </c>
      <c r="G6780" t="s">
        <v>151</v>
      </c>
      <c r="H6780">
        <v>97110</v>
      </c>
      <c r="I6780" t="str" cm="1">
        <f t="array" ref="I6780">IFERROR(INDEX(scheduling_data!H:H,MATCH(B6780&amp;D6780,scheduling_data!D:D&amp;scheduling_data!A:A,0)),"")</f>
        <v>Jessica Pittman</v>
      </c>
      <c r="J6780" t="str">
        <f t="shared" si="315"/>
        <v>No</v>
      </c>
      <c r="K6780" t="str">
        <f t="shared" si="316"/>
        <v>24145351.4166666667Jessica Pittman</v>
      </c>
      <c r="L6780" t="str">
        <f t="shared" si="317"/>
        <v>No</v>
      </c>
    </row>
    <row r="6781" spans="1:12" x14ac:dyDescent="0.3">
      <c r="A6781" t="s">
        <v>61</v>
      </c>
      <c r="B6781">
        <v>242</v>
      </c>
      <c r="C6781" s="1">
        <v>45358</v>
      </c>
      <c r="D6781" s="1">
        <v>45342.333333333336</v>
      </c>
      <c r="E6781">
        <v>32.49</v>
      </c>
      <c r="F6781" t="s">
        <v>19</v>
      </c>
      <c r="G6781" t="s">
        <v>65</v>
      </c>
      <c r="H6781">
        <v>97110</v>
      </c>
      <c r="I6781" t="str" cm="1">
        <f t="array" ref="I6781">IFERROR(INDEX(scheduling_data!H:H,MATCH(B6781&amp;D6781,scheduling_data!D:D&amp;scheduling_data!A:A,0)),"")</f>
        <v>James Allen</v>
      </c>
      <c r="J6781" t="str">
        <f t="shared" si="315"/>
        <v>No</v>
      </c>
      <c r="K6781" t="str">
        <f t="shared" si="316"/>
        <v>24245342.3333333333James Allen</v>
      </c>
      <c r="L6781" t="str">
        <f t="shared" si="317"/>
        <v>Yes</v>
      </c>
    </row>
    <row r="6782" spans="1:12" x14ac:dyDescent="0.3">
      <c r="A6782" t="s">
        <v>61</v>
      </c>
      <c r="B6782">
        <v>242</v>
      </c>
      <c r="C6782" s="1">
        <v>45358</v>
      </c>
      <c r="D6782" s="1">
        <v>45342.333333333336</v>
      </c>
      <c r="E6782">
        <v>0.66</v>
      </c>
      <c r="F6782" t="s">
        <v>9</v>
      </c>
      <c r="G6782" t="s">
        <v>63</v>
      </c>
      <c r="H6782">
        <v>97110</v>
      </c>
      <c r="I6782" t="str" cm="1">
        <f t="array" ref="I6782">IFERROR(INDEX(scheduling_data!H:H,MATCH(B6782&amp;D6782,scheduling_data!D:D&amp;scheduling_data!A:A,0)),"")</f>
        <v>James Allen</v>
      </c>
      <c r="J6782" t="str">
        <f t="shared" si="315"/>
        <v>No</v>
      </c>
      <c r="K6782" t="str">
        <f t="shared" si="316"/>
        <v>24245342.3333333333James Allen</v>
      </c>
      <c r="L6782" t="str">
        <f t="shared" si="317"/>
        <v>No</v>
      </c>
    </row>
    <row r="6783" spans="1:12" x14ac:dyDescent="0.3">
      <c r="A6783" t="s">
        <v>61</v>
      </c>
      <c r="B6783">
        <v>242</v>
      </c>
      <c r="C6783" s="1">
        <v>45358</v>
      </c>
      <c r="D6783" s="1">
        <v>45342.333333333336</v>
      </c>
      <c r="E6783">
        <v>166.85</v>
      </c>
      <c r="F6783" t="s">
        <v>9</v>
      </c>
      <c r="G6783" t="s">
        <v>64</v>
      </c>
      <c r="H6783">
        <v>97110</v>
      </c>
      <c r="I6783" t="str" cm="1">
        <f t="array" ref="I6783">IFERROR(INDEX(scheduling_data!H:H,MATCH(B6783&amp;D6783,scheduling_data!D:D&amp;scheduling_data!A:A,0)),"")</f>
        <v>James Allen</v>
      </c>
      <c r="J6783" t="str">
        <f t="shared" si="315"/>
        <v>No</v>
      </c>
      <c r="K6783" t="str">
        <f t="shared" si="316"/>
        <v>24245342.3333333333James Allen</v>
      </c>
      <c r="L6783" t="str">
        <f t="shared" si="317"/>
        <v>No</v>
      </c>
    </row>
    <row r="6784" spans="1:12" x14ac:dyDescent="0.3">
      <c r="A6784" t="s">
        <v>61</v>
      </c>
      <c r="B6784">
        <v>242</v>
      </c>
      <c r="C6784" s="1">
        <v>45358</v>
      </c>
      <c r="D6784" s="1">
        <v>45344.291666666664</v>
      </c>
      <c r="E6784">
        <v>109.57</v>
      </c>
      <c r="F6784" t="s">
        <v>9</v>
      </c>
      <c r="G6784" t="s">
        <v>64</v>
      </c>
      <c r="H6784">
        <v>97110</v>
      </c>
      <c r="I6784" t="str" cm="1">
        <f t="array" ref="I6784">IFERROR(INDEX(scheduling_data!H:H,MATCH(B6784&amp;D6784,scheduling_data!D:D&amp;scheduling_data!A:A,0)),"")</f>
        <v>James Allen</v>
      </c>
      <c r="J6784" t="str">
        <f t="shared" si="315"/>
        <v>No</v>
      </c>
      <c r="K6784" t="str">
        <f t="shared" si="316"/>
        <v>24245344.2916666667James Allen</v>
      </c>
      <c r="L6784" t="str">
        <f t="shared" si="317"/>
        <v>No</v>
      </c>
    </row>
    <row r="6785" spans="1:12" x14ac:dyDescent="0.3">
      <c r="A6785" t="s">
        <v>61</v>
      </c>
      <c r="B6785">
        <v>242</v>
      </c>
      <c r="C6785" s="1">
        <v>45358</v>
      </c>
      <c r="D6785" s="1">
        <v>45344.291666666664</v>
      </c>
      <c r="E6785">
        <v>0.31</v>
      </c>
      <c r="F6785" t="s">
        <v>9</v>
      </c>
      <c r="G6785" t="s">
        <v>63</v>
      </c>
      <c r="H6785">
        <v>97110</v>
      </c>
      <c r="I6785" t="str" cm="1">
        <f t="array" ref="I6785">IFERROR(INDEX(scheduling_data!H:H,MATCH(B6785&amp;D6785,scheduling_data!D:D&amp;scheduling_data!A:A,0)),"")</f>
        <v>James Allen</v>
      </c>
      <c r="J6785" t="str">
        <f t="shared" si="315"/>
        <v>No</v>
      </c>
      <c r="K6785" t="str">
        <f t="shared" si="316"/>
        <v>24245344.2916666667James Allen</v>
      </c>
      <c r="L6785" t="str">
        <f t="shared" si="317"/>
        <v>No</v>
      </c>
    </row>
    <row r="6786" spans="1:12" x14ac:dyDescent="0.3">
      <c r="A6786" t="s">
        <v>61</v>
      </c>
      <c r="B6786">
        <v>242</v>
      </c>
      <c r="C6786" s="1">
        <v>45358</v>
      </c>
      <c r="D6786" s="1">
        <v>45344.291666666664</v>
      </c>
      <c r="E6786">
        <v>15.12</v>
      </c>
      <c r="F6786" t="s">
        <v>19</v>
      </c>
      <c r="G6786" t="s">
        <v>65</v>
      </c>
      <c r="H6786">
        <v>97110</v>
      </c>
      <c r="I6786" t="str" cm="1">
        <f t="array" ref="I6786">IFERROR(INDEX(scheduling_data!H:H,MATCH(B6786&amp;D6786,scheduling_data!D:D&amp;scheduling_data!A:A,0)),"")</f>
        <v>James Allen</v>
      </c>
      <c r="J6786" t="str">
        <f t="shared" si="315"/>
        <v>No</v>
      </c>
      <c r="K6786" t="str">
        <f t="shared" si="316"/>
        <v>24245344.2916666667James Allen</v>
      </c>
      <c r="L6786" t="str">
        <f t="shared" si="317"/>
        <v>Yes</v>
      </c>
    </row>
    <row r="6787" spans="1:12" x14ac:dyDescent="0.3">
      <c r="A6787" t="s">
        <v>61</v>
      </c>
      <c r="B6787">
        <v>242</v>
      </c>
      <c r="C6787" s="1">
        <v>45365</v>
      </c>
      <c r="D6787" s="1">
        <v>45349.333333333336</v>
      </c>
      <c r="E6787">
        <v>15.12</v>
      </c>
      <c r="F6787" t="s">
        <v>19</v>
      </c>
      <c r="G6787" t="s">
        <v>65</v>
      </c>
      <c r="H6787">
        <v>97110</v>
      </c>
      <c r="I6787" t="str" cm="1">
        <f t="array" ref="I6787">IFERROR(INDEX(scheduling_data!H:H,MATCH(B6787&amp;D6787,scheduling_data!D:D&amp;scheduling_data!A:A,0)),"")</f>
        <v>James Allen</v>
      </c>
      <c r="J6787" t="str">
        <f t="shared" ref="J6787:J6850" si="318">IF(I6787="", "Yes", "No")</f>
        <v>No</v>
      </c>
      <c r="K6787" t="str">
        <f t="shared" ref="K6787:K6850" si="319">IF(I6787="",B6787&amp;D6787,B6787&amp;D6787&amp;I6787)</f>
        <v>24245349.3333333333James Allen</v>
      </c>
      <c r="L6787" t="str">
        <f t="shared" ref="L6787:L6850" si="320">IF(OR(F6787="Cash", F6787="Check", F6787="EFT", F6787="Credit Card", F6787="Visa", F6787="Mastercard", F6787="AMEX"), "Yes", "No")</f>
        <v>Yes</v>
      </c>
    </row>
    <row r="6788" spans="1:12" x14ac:dyDescent="0.3">
      <c r="A6788" t="s">
        <v>61</v>
      </c>
      <c r="B6788">
        <v>242</v>
      </c>
      <c r="C6788" s="1">
        <v>45365</v>
      </c>
      <c r="D6788" s="1">
        <v>45349.333333333336</v>
      </c>
      <c r="E6788">
        <v>0.31</v>
      </c>
      <c r="F6788" t="s">
        <v>9</v>
      </c>
      <c r="G6788" t="s">
        <v>63</v>
      </c>
      <c r="H6788">
        <v>97110</v>
      </c>
      <c r="I6788" t="str" cm="1">
        <f t="array" ref="I6788">IFERROR(INDEX(scheduling_data!H:H,MATCH(B6788&amp;D6788,scheduling_data!D:D&amp;scheduling_data!A:A,0)),"")</f>
        <v>James Allen</v>
      </c>
      <c r="J6788" t="str">
        <f t="shared" si="318"/>
        <v>No</v>
      </c>
      <c r="K6788" t="str">
        <f t="shared" si="319"/>
        <v>24245349.3333333333James Allen</v>
      </c>
      <c r="L6788" t="str">
        <f t="shared" si="320"/>
        <v>No</v>
      </c>
    </row>
    <row r="6789" spans="1:12" x14ac:dyDescent="0.3">
      <c r="A6789" t="s">
        <v>61</v>
      </c>
      <c r="B6789">
        <v>242</v>
      </c>
      <c r="C6789" s="1">
        <v>45365</v>
      </c>
      <c r="D6789" s="1">
        <v>45349.333333333336</v>
      </c>
      <c r="E6789">
        <v>109.57</v>
      </c>
      <c r="F6789" t="s">
        <v>9</v>
      </c>
      <c r="G6789" t="s">
        <v>64</v>
      </c>
      <c r="H6789">
        <v>97110</v>
      </c>
      <c r="I6789" t="str" cm="1">
        <f t="array" ref="I6789">IFERROR(INDEX(scheduling_data!H:H,MATCH(B6789&amp;D6789,scheduling_data!D:D&amp;scheduling_data!A:A,0)),"")</f>
        <v>James Allen</v>
      </c>
      <c r="J6789" t="str">
        <f t="shared" si="318"/>
        <v>No</v>
      </c>
      <c r="K6789" t="str">
        <f t="shared" si="319"/>
        <v>24245349.3333333333James Allen</v>
      </c>
      <c r="L6789" t="str">
        <f t="shared" si="320"/>
        <v>No</v>
      </c>
    </row>
    <row r="6790" spans="1:12" x14ac:dyDescent="0.3">
      <c r="A6790" t="s">
        <v>11</v>
      </c>
      <c r="B6790">
        <v>242</v>
      </c>
      <c r="C6790" s="1">
        <v>45352.335416666669</v>
      </c>
      <c r="D6790" s="1">
        <v>45349.333333333336</v>
      </c>
      <c r="E6790">
        <v>25</v>
      </c>
      <c r="F6790" t="s">
        <v>16</v>
      </c>
      <c r="G6790" t="s">
        <v>467</v>
      </c>
      <c r="I6790" t="str" cm="1">
        <f t="array" ref="I6790">IFERROR(INDEX(scheduling_data!H:H,MATCH(B6790&amp;D6790,scheduling_data!D:D&amp;scheduling_data!A:A,0)),"")</f>
        <v>James Allen</v>
      </c>
      <c r="J6790" t="str">
        <f t="shared" si="318"/>
        <v>No</v>
      </c>
      <c r="K6790" t="str">
        <f t="shared" si="319"/>
        <v>24245349.3333333333James Allen</v>
      </c>
      <c r="L6790" t="str">
        <f t="shared" si="320"/>
        <v>Yes</v>
      </c>
    </row>
    <row r="6791" spans="1:12" x14ac:dyDescent="0.3">
      <c r="A6791" t="s">
        <v>61</v>
      </c>
      <c r="B6791">
        <v>244</v>
      </c>
      <c r="C6791" s="1">
        <v>45365</v>
      </c>
      <c r="D6791" s="1">
        <v>45348.541666666664</v>
      </c>
      <c r="E6791">
        <v>110.95</v>
      </c>
      <c r="F6791" t="s">
        <v>9</v>
      </c>
      <c r="G6791" t="s">
        <v>62</v>
      </c>
      <c r="H6791">
        <v>97112</v>
      </c>
      <c r="I6791" t="str" cm="1">
        <f t="array" ref="I6791">IFERROR(INDEX(scheduling_data!H:H,MATCH(B6791&amp;D6791,scheduling_data!D:D&amp;scheduling_data!A:A,0)),"")</f>
        <v>Breanna Cochran</v>
      </c>
      <c r="J6791" t="str">
        <f t="shared" si="318"/>
        <v>No</v>
      </c>
      <c r="K6791" t="str">
        <f t="shared" si="319"/>
        <v>24445348.5416666667Breanna Cochran</v>
      </c>
      <c r="L6791" t="str">
        <f t="shared" si="320"/>
        <v>No</v>
      </c>
    </row>
    <row r="6792" spans="1:12" x14ac:dyDescent="0.3">
      <c r="A6792" t="s">
        <v>61</v>
      </c>
      <c r="B6792">
        <v>244</v>
      </c>
      <c r="C6792" s="1">
        <v>45365</v>
      </c>
      <c r="D6792" s="1">
        <v>45348.541666666664</v>
      </c>
      <c r="E6792">
        <v>0.62</v>
      </c>
      <c r="F6792" t="s">
        <v>9</v>
      </c>
      <c r="G6792" t="s">
        <v>63</v>
      </c>
      <c r="H6792">
        <v>97112</v>
      </c>
      <c r="I6792" t="str" cm="1">
        <f t="array" ref="I6792">IFERROR(INDEX(scheduling_data!H:H,MATCH(B6792&amp;D6792,scheduling_data!D:D&amp;scheduling_data!A:A,0)),"")</f>
        <v>Breanna Cochran</v>
      </c>
      <c r="J6792" t="str">
        <f t="shared" si="318"/>
        <v>No</v>
      </c>
      <c r="K6792" t="str">
        <f t="shared" si="319"/>
        <v>24445348.5416666667Breanna Cochran</v>
      </c>
      <c r="L6792" t="str">
        <f t="shared" si="320"/>
        <v>No</v>
      </c>
    </row>
    <row r="6793" spans="1:12" x14ac:dyDescent="0.3">
      <c r="A6793" t="s">
        <v>61</v>
      </c>
      <c r="B6793">
        <v>244</v>
      </c>
      <c r="C6793" s="1">
        <v>45365</v>
      </c>
      <c r="D6793" s="1">
        <v>45348.541666666664</v>
      </c>
      <c r="E6793">
        <v>38.43</v>
      </c>
      <c r="F6793" t="s">
        <v>19</v>
      </c>
      <c r="G6793" t="s">
        <v>65</v>
      </c>
      <c r="H6793">
        <v>97112</v>
      </c>
      <c r="I6793" t="str" cm="1">
        <f t="array" ref="I6793">IFERROR(INDEX(scheduling_data!H:H,MATCH(B6793&amp;D6793,scheduling_data!D:D&amp;scheduling_data!A:A,0)),"")</f>
        <v>Breanna Cochran</v>
      </c>
      <c r="J6793" t="str">
        <f t="shared" si="318"/>
        <v>No</v>
      </c>
      <c r="K6793" t="str">
        <f t="shared" si="319"/>
        <v>24445348.5416666667Breanna Cochran</v>
      </c>
      <c r="L6793" t="str">
        <f t="shared" si="320"/>
        <v>Yes</v>
      </c>
    </row>
    <row r="6794" spans="1:12" x14ac:dyDescent="0.3">
      <c r="A6794" t="s">
        <v>61</v>
      </c>
      <c r="B6794">
        <v>244</v>
      </c>
      <c r="C6794" s="1">
        <v>45358</v>
      </c>
      <c r="D6794" s="1">
        <v>45348.583333333336</v>
      </c>
      <c r="E6794">
        <v>0.55000000000000004</v>
      </c>
      <c r="F6794" t="s">
        <v>9</v>
      </c>
      <c r="G6794" t="s">
        <v>63</v>
      </c>
      <c r="H6794">
        <v>97110</v>
      </c>
      <c r="I6794" t="str" cm="1">
        <f t="array" ref="I6794">IFERROR(INDEX(scheduling_data!H:H,MATCH(B6794&amp;D6794,scheduling_data!D:D&amp;scheduling_data!A:A,0)),"")</f>
        <v>Amber Hickman</v>
      </c>
      <c r="J6794" t="str">
        <f t="shared" si="318"/>
        <v>No</v>
      </c>
      <c r="K6794" t="str">
        <f t="shared" si="319"/>
        <v>24445348.5833333333Amber Hickman</v>
      </c>
      <c r="L6794" t="str">
        <f t="shared" si="320"/>
        <v>No</v>
      </c>
    </row>
    <row r="6795" spans="1:12" x14ac:dyDescent="0.3">
      <c r="A6795" t="s">
        <v>61</v>
      </c>
      <c r="B6795">
        <v>244</v>
      </c>
      <c r="C6795" s="1">
        <v>45358</v>
      </c>
      <c r="D6795" s="1">
        <v>45348.583333333336</v>
      </c>
      <c r="E6795">
        <v>115.71</v>
      </c>
      <c r="F6795" t="s">
        <v>9</v>
      </c>
      <c r="G6795" t="s">
        <v>62</v>
      </c>
      <c r="H6795">
        <v>97110</v>
      </c>
      <c r="I6795" t="str" cm="1">
        <f t="array" ref="I6795">IFERROR(INDEX(scheduling_data!H:H,MATCH(B6795&amp;D6795,scheduling_data!D:D&amp;scheduling_data!A:A,0)),"")</f>
        <v>Amber Hickman</v>
      </c>
      <c r="J6795" t="str">
        <f t="shared" si="318"/>
        <v>No</v>
      </c>
      <c r="K6795" t="str">
        <f t="shared" si="319"/>
        <v>24445348.5833333333Amber Hickman</v>
      </c>
      <c r="L6795" t="str">
        <f t="shared" si="320"/>
        <v>No</v>
      </c>
    </row>
    <row r="6796" spans="1:12" x14ac:dyDescent="0.3">
      <c r="A6796" t="s">
        <v>61</v>
      </c>
      <c r="B6796">
        <v>244</v>
      </c>
      <c r="C6796" s="1">
        <v>45358</v>
      </c>
      <c r="D6796" s="1">
        <v>45348.583333333336</v>
      </c>
      <c r="E6796">
        <v>33.74</v>
      </c>
      <c r="F6796" t="s">
        <v>19</v>
      </c>
      <c r="G6796" t="s">
        <v>65</v>
      </c>
      <c r="H6796">
        <v>97110</v>
      </c>
      <c r="I6796" t="str" cm="1">
        <f t="array" ref="I6796">IFERROR(INDEX(scheduling_data!H:H,MATCH(B6796&amp;D6796,scheduling_data!D:D&amp;scheduling_data!A:A,0)),"")</f>
        <v>Amber Hickman</v>
      </c>
      <c r="J6796" t="str">
        <f t="shared" si="318"/>
        <v>No</v>
      </c>
      <c r="K6796" t="str">
        <f t="shared" si="319"/>
        <v>24445348.5833333333Amber Hickman</v>
      </c>
      <c r="L6796" t="str">
        <f t="shared" si="320"/>
        <v>Yes</v>
      </c>
    </row>
    <row r="6797" spans="1:12" x14ac:dyDescent="0.3">
      <c r="A6797" t="s">
        <v>80</v>
      </c>
      <c r="B6797">
        <v>245</v>
      </c>
      <c r="C6797" s="1">
        <v>45359</v>
      </c>
      <c r="D6797" s="1">
        <v>45341.333333333336</v>
      </c>
      <c r="E6797">
        <v>93.22</v>
      </c>
      <c r="F6797" t="s">
        <v>9</v>
      </c>
      <c r="G6797" t="s">
        <v>52</v>
      </c>
      <c r="H6797">
        <v>97112</v>
      </c>
      <c r="I6797" t="str" cm="1">
        <f t="array" ref="I6797">IFERROR(INDEX(scheduling_data!H:H,MATCH(B6797&amp;D6797,scheduling_data!D:D&amp;scheduling_data!A:A,0)),"")</f>
        <v>Breanna Cochran</v>
      </c>
      <c r="J6797" t="str">
        <f t="shared" si="318"/>
        <v>No</v>
      </c>
      <c r="K6797" t="str">
        <f t="shared" si="319"/>
        <v>24545341.3333333333Breanna Cochran</v>
      </c>
      <c r="L6797" t="str">
        <f t="shared" si="320"/>
        <v>No</v>
      </c>
    </row>
    <row r="6798" spans="1:12" x14ac:dyDescent="0.3">
      <c r="A6798" t="s">
        <v>80</v>
      </c>
      <c r="B6798">
        <v>245</v>
      </c>
      <c r="C6798" s="1">
        <v>45359</v>
      </c>
      <c r="D6798" s="1">
        <v>45341.333333333336</v>
      </c>
      <c r="E6798">
        <v>56.78</v>
      </c>
      <c r="F6798" t="s">
        <v>19</v>
      </c>
      <c r="G6798" t="s">
        <v>51</v>
      </c>
      <c r="H6798">
        <v>97112</v>
      </c>
      <c r="I6798" t="str" cm="1">
        <f t="array" ref="I6798">IFERROR(INDEX(scheduling_data!H:H,MATCH(B6798&amp;D6798,scheduling_data!D:D&amp;scheduling_data!A:A,0)),"")</f>
        <v>Breanna Cochran</v>
      </c>
      <c r="J6798" t="str">
        <f t="shared" si="318"/>
        <v>No</v>
      </c>
      <c r="K6798" t="str">
        <f t="shared" si="319"/>
        <v>24545341.3333333333Breanna Cochran</v>
      </c>
      <c r="L6798" t="str">
        <f t="shared" si="320"/>
        <v>Yes</v>
      </c>
    </row>
    <row r="6799" spans="1:12" x14ac:dyDescent="0.3">
      <c r="A6799" t="s">
        <v>80</v>
      </c>
      <c r="B6799">
        <v>245</v>
      </c>
      <c r="C6799" s="1">
        <v>45359</v>
      </c>
      <c r="D6799" s="1">
        <v>45345.333333333336</v>
      </c>
      <c r="E6799">
        <v>56.78</v>
      </c>
      <c r="F6799" t="s">
        <v>19</v>
      </c>
      <c r="G6799" t="s">
        <v>51</v>
      </c>
      <c r="H6799">
        <v>97112</v>
      </c>
      <c r="I6799" t="str" cm="1">
        <f t="array" ref="I6799">IFERROR(INDEX(scheduling_data!H:H,MATCH(B6799&amp;D6799,scheduling_data!D:D&amp;scheduling_data!A:A,0)),"")</f>
        <v>Kelsea Rodriguez</v>
      </c>
      <c r="J6799" t="str">
        <f t="shared" si="318"/>
        <v>No</v>
      </c>
      <c r="K6799" t="str">
        <f t="shared" si="319"/>
        <v>24545345.3333333333Kelsea Rodriguez</v>
      </c>
      <c r="L6799" t="str">
        <f t="shared" si="320"/>
        <v>Yes</v>
      </c>
    </row>
    <row r="6800" spans="1:12" x14ac:dyDescent="0.3">
      <c r="A6800" t="s">
        <v>80</v>
      </c>
      <c r="B6800">
        <v>245</v>
      </c>
      <c r="C6800" s="1">
        <v>45359</v>
      </c>
      <c r="D6800" s="1">
        <v>45345.333333333336</v>
      </c>
      <c r="E6800">
        <v>93.22</v>
      </c>
      <c r="F6800" t="s">
        <v>9</v>
      </c>
      <c r="G6800" t="s">
        <v>52</v>
      </c>
      <c r="H6800">
        <v>97112</v>
      </c>
      <c r="I6800" t="str" cm="1">
        <f t="array" ref="I6800">IFERROR(INDEX(scheduling_data!H:H,MATCH(B6800&amp;D6800,scheduling_data!D:D&amp;scheduling_data!A:A,0)),"")</f>
        <v>Kelsea Rodriguez</v>
      </c>
      <c r="J6800" t="str">
        <f t="shared" si="318"/>
        <v>No</v>
      </c>
      <c r="K6800" t="str">
        <f t="shared" si="319"/>
        <v>24545345.3333333333Kelsea Rodriguez</v>
      </c>
      <c r="L6800" t="str">
        <f t="shared" si="320"/>
        <v>No</v>
      </c>
    </row>
    <row r="6801" spans="1:12" x14ac:dyDescent="0.3">
      <c r="A6801" t="s">
        <v>80</v>
      </c>
      <c r="B6801">
        <v>245</v>
      </c>
      <c r="C6801" s="1">
        <v>45359</v>
      </c>
      <c r="D6801" s="1">
        <v>45345.354166666664</v>
      </c>
      <c r="E6801">
        <v>64.81</v>
      </c>
      <c r="F6801" t="s">
        <v>19</v>
      </c>
      <c r="G6801" t="s">
        <v>51</v>
      </c>
      <c r="H6801">
        <v>92507</v>
      </c>
      <c r="I6801" t="str" cm="1">
        <f t="array" ref="I6801">IFERROR(INDEX(scheduling_data!H:H,MATCH(B6801&amp;D6801,scheduling_data!D:D&amp;scheduling_data!A:A,0)),"")</f>
        <v>Victoria Miley</v>
      </c>
      <c r="J6801" t="str">
        <f t="shared" si="318"/>
        <v>No</v>
      </c>
      <c r="K6801" t="str">
        <f t="shared" si="319"/>
        <v>24545345.3541666667Victoria Miley</v>
      </c>
      <c r="L6801" t="str">
        <f t="shared" si="320"/>
        <v>Yes</v>
      </c>
    </row>
    <row r="6802" spans="1:12" x14ac:dyDescent="0.3">
      <c r="A6802" t="s">
        <v>80</v>
      </c>
      <c r="B6802">
        <v>245</v>
      </c>
      <c r="C6802" s="1">
        <v>45359</v>
      </c>
      <c r="D6802" s="1">
        <v>45345.354166666664</v>
      </c>
      <c r="E6802">
        <v>85.19</v>
      </c>
      <c r="F6802" t="s">
        <v>9</v>
      </c>
      <c r="G6802" t="s">
        <v>52</v>
      </c>
      <c r="H6802">
        <v>92507</v>
      </c>
      <c r="I6802" t="str" cm="1">
        <f t="array" ref="I6802">IFERROR(INDEX(scheduling_data!H:H,MATCH(B6802&amp;D6802,scheduling_data!D:D&amp;scheduling_data!A:A,0)),"")</f>
        <v>Victoria Miley</v>
      </c>
      <c r="J6802" t="str">
        <f t="shared" si="318"/>
        <v>No</v>
      </c>
      <c r="K6802" t="str">
        <f t="shared" si="319"/>
        <v>24545345.3541666667Victoria Miley</v>
      </c>
      <c r="L6802" t="str">
        <f t="shared" si="320"/>
        <v>No</v>
      </c>
    </row>
    <row r="6803" spans="1:12" x14ac:dyDescent="0.3">
      <c r="A6803" t="s">
        <v>80</v>
      </c>
      <c r="B6803">
        <v>245</v>
      </c>
      <c r="C6803" s="1">
        <v>45359</v>
      </c>
      <c r="D6803" s="1">
        <v>45348.333333333336</v>
      </c>
      <c r="E6803">
        <v>93.22</v>
      </c>
      <c r="F6803" t="s">
        <v>9</v>
      </c>
      <c r="G6803" t="s">
        <v>52</v>
      </c>
      <c r="H6803">
        <v>97112</v>
      </c>
      <c r="I6803" t="str" cm="1">
        <f t="array" ref="I6803">IFERROR(INDEX(scheduling_data!H:H,MATCH(B6803&amp;D6803,scheduling_data!D:D&amp;scheduling_data!A:A,0)),"")</f>
        <v>Breanna Cochran</v>
      </c>
      <c r="J6803" t="str">
        <f t="shared" si="318"/>
        <v>No</v>
      </c>
      <c r="K6803" t="str">
        <f t="shared" si="319"/>
        <v>24545348.3333333333Breanna Cochran</v>
      </c>
      <c r="L6803" t="str">
        <f t="shared" si="320"/>
        <v>No</v>
      </c>
    </row>
    <row r="6804" spans="1:12" x14ac:dyDescent="0.3">
      <c r="A6804" t="s">
        <v>80</v>
      </c>
      <c r="B6804">
        <v>245</v>
      </c>
      <c r="C6804" s="1">
        <v>45359</v>
      </c>
      <c r="D6804" s="1">
        <v>45348.333333333336</v>
      </c>
      <c r="E6804">
        <v>56.78</v>
      </c>
      <c r="F6804" t="s">
        <v>19</v>
      </c>
      <c r="G6804" t="s">
        <v>51</v>
      </c>
      <c r="H6804">
        <v>97112</v>
      </c>
      <c r="I6804" t="str" cm="1">
        <f t="array" ref="I6804">IFERROR(INDEX(scheduling_data!H:H,MATCH(B6804&amp;D6804,scheduling_data!D:D&amp;scheduling_data!A:A,0)),"")</f>
        <v>Breanna Cochran</v>
      </c>
      <c r="J6804" t="str">
        <f t="shared" si="318"/>
        <v>No</v>
      </c>
      <c r="K6804" t="str">
        <f t="shared" si="319"/>
        <v>24545348.3333333333Breanna Cochran</v>
      </c>
      <c r="L6804" t="str">
        <f t="shared" si="320"/>
        <v>Yes</v>
      </c>
    </row>
    <row r="6805" spans="1:12" x14ac:dyDescent="0.3">
      <c r="A6805" t="s">
        <v>127</v>
      </c>
      <c r="B6805">
        <v>246</v>
      </c>
      <c r="C6805" s="1">
        <v>45352</v>
      </c>
      <c r="D6805" s="1">
        <v>45345.354166666664</v>
      </c>
      <c r="E6805">
        <v>102.46</v>
      </c>
      <c r="F6805" t="s">
        <v>9</v>
      </c>
      <c r="G6805" t="s">
        <v>151</v>
      </c>
      <c r="H6805">
        <v>97110</v>
      </c>
      <c r="I6805" t="str" cm="1">
        <f t="array" ref="I6805">IFERROR(INDEX(scheduling_data!H:H,MATCH(B6805&amp;D6805,scheduling_data!D:D&amp;scheduling_data!A:A,0)),"")</f>
        <v>Kelsea Rodriguez</v>
      </c>
      <c r="J6805" t="str">
        <f t="shared" si="318"/>
        <v>No</v>
      </c>
      <c r="K6805" t="str">
        <f t="shared" si="319"/>
        <v>24645345.3541666667Kelsea Rodriguez</v>
      </c>
      <c r="L6805" t="str">
        <f t="shared" si="320"/>
        <v>No</v>
      </c>
    </row>
    <row r="6806" spans="1:12" x14ac:dyDescent="0.3">
      <c r="A6806" t="s">
        <v>127</v>
      </c>
      <c r="B6806">
        <v>246</v>
      </c>
      <c r="C6806" s="1">
        <v>45352</v>
      </c>
      <c r="D6806" s="1">
        <v>45345.354166666664</v>
      </c>
      <c r="E6806">
        <v>47.54</v>
      </c>
      <c r="F6806" t="s">
        <v>19</v>
      </c>
      <c r="G6806" t="s">
        <v>150</v>
      </c>
      <c r="H6806">
        <v>97110</v>
      </c>
      <c r="I6806" t="str" cm="1">
        <f t="array" ref="I6806">IFERROR(INDEX(scheduling_data!H:H,MATCH(B6806&amp;D6806,scheduling_data!D:D&amp;scheduling_data!A:A,0)),"")</f>
        <v>Kelsea Rodriguez</v>
      </c>
      <c r="J6806" t="str">
        <f t="shared" si="318"/>
        <v>No</v>
      </c>
      <c r="K6806" t="str">
        <f t="shared" si="319"/>
        <v>24645345.3541666667Kelsea Rodriguez</v>
      </c>
      <c r="L6806" t="str">
        <f t="shared" si="320"/>
        <v>Yes</v>
      </c>
    </row>
    <row r="6807" spans="1:12" x14ac:dyDescent="0.3">
      <c r="A6807" t="s">
        <v>127</v>
      </c>
      <c r="B6807">
        <v>246</v>
      </c>
      <c r="C6807" s="1">
        <v>45362</v>
      </c>
      <c r="D6807" s="1">
        <v>45349.395833333336</v>
      </c>
      <c r="E6807">
        <v>47.54</v>
      </c>
      <c r="F6807" t="s">
        <v>19</v>
      </c>
      <c r="G6807" t="s">
        <v>150</v>
      </c>
      <c r="H6807">
        <v>97110</v>
      </c>
      <c r="I6807" t="str" cm="1">
        <f t="array" ref="I6807">IFERROR(INDEX(scheduling_data!H:H,MATCH(B6807&amp;D6807,scheduling_data!D:D&amp;scheduling_data!A:A,0)),"")</f>
        <v>Kelsea Rodriguez</v>
      </c>
      <c r="J6807" t="str">
        <f t="shared" si="318"/>
        <v>No</v>
      </c>
      <c r="K6807" t="str">
        <f t="shared" si="319"/>
        <v>24645349.3958333333Kelsea Rodriguez</v>
      </c>
      <c r="L6807" t="str">
        <f t="shared" si="320"/>
        <v>Yes</v>
      </c>
    </row>
    <row r="6808" spans="1:12" x14ac:dyDescent="0.3">
      <c r="A6808" t="s">
        <v>127</v>
      </c>
      <c r="B6808">
        <v>246</v>
      </c>
      <c r="C6808" s="1">
        <v>45362</v>
      </c>
      <c r="D6808" s="1">
        <v>45349.395833333336</v>
      </c>
      <c r="E6808">
        <v>102.46</v>
      </c>
      <c r="F6808" t="s">
        <v>9</v>
      </c>
      <c r="G6808" t="s">
        <v>151</v>
      </c>
      <c r="H6808">
        <v>97110</v>
      </c>
      <c r="I6808" t="str" cm="1">
        <f t="array" ref="I6808">IFERROR(INDEX(scheduling_data!H:H,MATCH(B6808&amp;D6808,scheduling_data!D:D&amp;scheduling_data!A:A,0)),"")</f>
        <v>Kelsea Rodriguez</v>
      </c>
      <c r="J6808" t="str">
        <f t="shared" si="318"/>
        <v>No</v>
      </c>
      <c r="K6808" t="str">
        <f t="shared" si="319"/>
        <v>24645349.3958333333Kelsea Rodriguez</v>
      </c>
      <c r="L6808" t="str">
        <f t="shared" si="320"/>
        <v>No</v>
      </c>
    </row>
    <row r="6809" spans="1:12" x14ac:dyDescent="0.3">
      <c r="A6809" t="s">
        <v>85</v>
      </c>
      <c r="B6809">
        <v>49</v>
      </c>
      <c r="C6809" s="1">
        <v>45357</v>
      </c>
      <c r="D6809" s="1">
        <v>45348.708333333336</v>
      </c>
      <c r="E6809">
        <v>77.42</v>
      </c>
      <c r="F6809" t="s">
        <v>19</v>
      </c>
      <c r="G6809" t="s">
        <v>144</v>
      </c>
      <c r="H6809">
        <v>97112</v>
      </c>
      <c r="I6809" t="str" cm="1">
        <f t="array" ref="I6809">IFERROR(INDEX(scheduling_data!H:H,MATCH(B6809&amp;D6809,scheduling_data!D:D&amp;scheduling_data!A:A,0)),"")</f>
        <v>Katherine Tyree</v>
      </c>
      <c r="J6809" t="str">
        <f t="shared" si="318"/>
        <v>No</v>
      </c>
      <c r="K6809" t="str">
        <f t="shared" si="319"/>
        <v>4945348.7083333333Katherine Tyree</v>
      </c>
      <c r="L6809" t="str">
        <f t="shared" si="320"/>
        <v>Yes</v>
      </c>
    </row>
    <row r="6810" spans="1:12" x14ac:dyDescent="0.3">
      <c r="A6810" t="s">
        <v>85</v>
      </c>
      <c r="B6810">
        <v>49</v>
      </c>
      <c r="C6810" s="1">
        <v>45357</v>
      </c>
      <c r="D6810" s="1">
        <v>45348.708333333336</v>
      </c>
      <c r="E6810">
        <v>66.36</v>
      </c>
      <c r="F6810" t="s">
        <v>9</v>
      </c>
      <c r="G6810" t="s">
        <v>146</v>
      </c>
      <c r="H6810">
        <v>97110</v>
      </c>
      <c r="I6810" t="str" cm="1">
        <f t="array" ref="I6810">IFERROR(INDEX(scheduling_data!H:H,MATCH(B6810&amp;D6810,scheduling_data!D:D&amp;scheduling_data!A:A,0)),"")</f>
        <v>Katherine Tyree</v>
      </c>
      <c r="J6810" t="str">
        <f t="shared" si="318"/>
        <v>No</v>
      </c>
      <c r="K6810" t="str">
        <f t="shared" si="319"/>
        <v>4945348.7083333333Katherine Tyree</v>
      </c>
      <c r="L6810" t="str">
        <f t="shared" si="320"/>
        <v>No</v>
      </c>
    </row>
    <row r="6811" spans="1:12" x14ac:dyDescent="0.3">
      <c r="A6811" t="s">
        <v>85</v>
      </c>
      <c r="B6811">
        <v>49</v>
      </c>
      <c r="C6811" s="1">
        <v>45357</v>
      </c>
      <c r="D6811" s="1">
        <v>45348.708333333336</v>
      </c>
      <c r="E6811">
        <v>53.22</v>
      </c>
      <c r="F6811" t="s">
        <v>9</v>
      </c>
      <c r="G6811" t="s">
        <v>146</v>
      </c>
      <c r="H6811">
        <v>97112</v>
      </c>
      <c r="I6811" t="str" cm="1">
        <f t="array" ref="I6811">IFERROR(INDEX(scheduling_data!H:H,MATCH(B6811&amp;D6811,scheduling_data!D:D&amp;scheduling_data!A:A,0)),"")</f>
        <v>Katherine Tyree</v>
      </c>
      <c r="J6811" t="str">
        <f t="shared" si="318"/>
        <v>No</v>
      </c>
      <c r="K6811" t="str">
        <f t="shared" si="319"/>
        <v>4945348.7083333333Katherine Tyree</v>
      </c>
      <c r="L6811" t="str">
        <f t="shared" si="320"/>
        <v>No</v>
      </c>
    </row>
    <row r="6812" spans="1:12" x14ac:dyDescent="0.3">
      <c r="A6812" t="s">
        <v>85</v>
      </c>
      <c r="B6812">
        <v>49</v>
      </c>
      <c r="C6812" s="1">
        <v>45357</v>
      </c>
      <c r="D6812" s="1">
        <v>45348.708333333336</v>
      </c>
      <c r="E6812">
        <v>66.91</v>
      </c>
      <c r="F6812" t="s">
        <v>19</v>
      </c>
      <c r="G6812" t="s">
        <v>144</v>
      </c>
      <c r="H6812">
        <v>97110</v>
      </c>
      <c r="I6812" t="str" cm="1">
        <f t="array" ref="I6812">IFERROR(INDEX(scheduling_data!H:H,MATCH(B6812&amp;D6812,scheduling_data!D:D&amp;scheduling_data!A:A,0)),"")</f>
        <v>Katherine Tyree</v>
      </c>
      <c r="J6812" t="str">
        <f t="shared" si="318"/>
        <v>No</v>
      </c>
      <c r="K6812" t="str">
        <f t="shared" si="319"/>
        <v>4945348.7083333333Katherine Tyree</v>
      </c>
      <c r="L6812" t="str">
        <f t="shared" si="320"/>
        <v>Yes</v>
      </c>
    </row>
    <row r="6813" spans="1:12" x14ac:dyDescent="0.3">
      <c r="A6813" t="s">
        <v>85</v>
      </c>
      <c r="B6813">
        <v>49</v>
      </c>
      <c r="C6813" s="1">
        <v>45357</v>
      </c>
      <c r="D6813" s="1">
        <v>45348.708333333336</v>
      </c>
      <c r="E6813">
        <v>75</v>
      </c>
      <c r="F6813" t="s">
        <v>9</v>
      </c>
      <c r="G6813" t="s">
        <v>145</v>
      </c>
      <c r="H6813">
        <v>97140</v>
      </c>
      <c r="I6813" t="str" cm="1">
        <f t="array" ref="I6813">IFERROR(INDEX(scheduling_data!H:H,MATCH(B6813&amp;D6813,scheduling_data!D:D&amp;scheduling_data!A:A,0)),"")</f>
        <v>Katherine Tyree</v>
      </c>
      <c r="J6813" t="str">
        <f t="shared" si="318"/>
        <v>No</v>
      </c>
      <c r="K6813" t="str">
        <f t="shared" si="319"/>
        <v>4945348.7083333333Katherine Tyree</v>
      </c>
      <c r="L6813" t="str">
        <f t="shared" si="320"/>
        <v>No</v>
      </c>
    </row>
    <row r="6814" spans="1:12" x14ac:dyDescent="0.3">
      <c r="A6814" t="s">
        <v>11</v>
      </c>
      <c r="B6814">
        <v>49</v>
      </c>
      <c r="C6814" s="1">
        <v>45369.708333333336</v>
      </c>
      <c r="D6814" s="1">
        <v>45348.708333333336</v>
      </c>
      <c r="E6814">
        <v>1.0900000000000001</v>
      </c>
      <c r="F6814" t="s">
        <v>91</v>
      </c>
      <c r="G6814" t="s">
        <v>468</v>
      </c>
      <c r="I6814" t="str" cm="1">
        <f t="array" ref="I6814">IFERROR(INDEX(scheduling_data!H:H,MATCH(B6814&amp;D6814,scheduling_data!D:D&amp;scheduling_data!A:A,0)),"")</f>
        <v>Katherine Tyree</v>
      </c>
      <c r="J6814" t="str">
        <f t="shared" si="318"/>
        <v>No</v>
      </c>
      <c r="K6814" t="str">
        <f t="shared" si="319"/>
        <v>4945348.7083333333Katherine Tyree</v>
      </c>
      <c r="L6814" t="str">
        <f t="shared" si="320"/>
        <v>Yes</v>
      </c>
    </row>
    <row r="6815" spans="1:12" x14ac:dyDescent="0.3">
      <c r="A6815" t="s">
        <v>17</v>
      </c>
      <c r="B6815">
        <v>328</v>
      </c>
      <c r="C6815" s="1">
        <v>45358</v>
      </c>
      <c r="D6815" s="1">
        <v>45323.541666666664</v>
      </c>
      <c r="E6815">
        <v>64.81</v>
      </c>
      <c r="F6815" t="s">
        <v>19</v>
      </c>
      <c r="G6815" t="s">
        <v>20</v>
      </c>
      <c r="H6815">
        <v>92507</v>
      </c>
      <c r="I6815" t="str" cm="1">
        <f t="array" ref="I6815">IFERROR(INDEX(scheduling_data!H:H,MATCH(B6815&amp;D6815,scheduling_data!D:D&amp;scheduling_data!A:A,0)),"")</f>
        <v>Victoria Miley</v>
      </c>
      <c r="J6815" t="str">
        <f t="shared" si="318"/>
        <v>No</v>
      </c>
      <c r="K6815" t="str">
        <f t="shared" si="319"/>
        <v>32845323.5416666667Victoria Miley</v>
      </c>
      <c r="L6815" t="str">
        <f t="shared" si="320"/>
        <v>Yes</v>
      </c>
    </row>
    <row r="6816" spans="1:12" x14ac:dyDescent="0.3">
      <c r="A6816" t="s">
        <v>17</v>
      </c>
      <c r="B6816">
        <v>328</v>
      </c>
      <c r="C6816" s="1">
        <v>45358</v>
      </c>
      <c r="D6816" s="1">
        <v>45323.541666666664</v>
      </c>
      <c r="E6816">
        <v>85.19</v>
      </c>
      <c r="F6816" t="s">
        <v>9</v>
      </c>
      <c r="G6816" t="s">
        <v>18</v>
      </c>
      <c r="H6816">
        <v>92507</v>
      </c>
      <c r="I6816" t="str" cm="1">
        <f t="array" ref="I6816">IFERROR(INDEX(scheduling_data!H:H,MATCH(B6816&amp;D6816,scheduling_data!D:D&amp;scheduling_data!A:A,0)),"")</f>
        <v>Victoria Miley</v>
      </c>
      <c r="J6816" t="str">
        <f t="shared" si="318"/>
        <v>No</v>
      </c>
      <c r="K6816" t="str">
        <f t="shared" si="319"/>
        <v>32845323.5416666667Victoria Miley</v>
      </c>
      <c r="L6816" t="str">
        <f t="shared" si="320"/>
        <v>No</v>
      </c>
    </row>
    <row r="6817" spans="1:12" x14ac:dyDescent="0.3">
      <c r="A6817" t="s">
        <v>17</v>
      </c>
      <c r="B6817">
        <v>328</v>
      </c>
      <c r="C6817" s="1">
        <v>45358</v>
      </c>
      <c r="D6817" s="1">
        <v>45334.458333333336</v>
      </c>
      <c r="E6817">
        <v>85.19</v>
      </c>
      <c r="F6817" t="s">
        <v>9</v>
      </c>
      <c r="G6817" t="s">
        <v>18</v>
      </c>
      <c r="H6817">
        <v>92507</v>
      </c>
      <c r="I6817" t="str" cm="1">
        <f t="array" ref="I6817">IFERROR(INDEX(scheduling_data!H:H,MATCH(B6817&amp;D6817,scheduling_data!D:D&amp;scheduling_data!A:A,0)),"")</f>
        <v>Victoria Miley</v>
      </c>
      <c r="J6817" t="str">
        <f t="shared" si="318"/>
        <v>No</v>
      </c>
      <c r="K6817" t="str">
        <f t="shared" si="319"/>
        <v>32845334.4583333333Victoria Miley</v>
      </c>
      <c r="L6817" t="str">
        <f t="shared" si="320"/>
        <v>No</v>
      </c>
    </row>
    <row r="6818" spans="1:12" x14ac:dyDescent="0.3">
      <c r="A6818" t="s">
        <v>17</v>
      </c>
      <c r="B6818">
        <v>328</v>
      </c>
      <c r="C6818" s="1">
        <v>45358</v>
      </c>
      <c r="D6818" s="1">
        <v>45334.458333333336</v>
      </c>
      <c r="E6818">
        <v>64.81</v>
      </c>
      <c r="F6818" t="s">
        <v>19</v>
      </c>
      <c r="G6818" t="s">
        <v>20</v>
      </c>
      <c r="H6818">
        <v>92507</v>
      </c>
      <c r="I6818" t="str" cm="1">
        <f t="array" ref="I6818">IFERROR(INDEX(scheduling_data!H:H,MATCH(B6818&amp;D6818,scheduling_data!D:D&amp;scheduling_data!A:A,0)),"")</f>
        <v>Victoria Miley</v>
      </c>
      <c r="J6818" t="str">
        <f t="shared" si="318"/>
        <v>No</v>
      </c>
      <c r="K6818" t="str">
        <f t="shared" si="319"/>
        <v>32845334.4583333333Victoria Miley</v>
      </c>
      <c r="L6818" t="str">
        <f t="shared" si="320"/>
        <v>Yes</v>
      </c>
    </row>
    <row r="6819" spans="1:12" x14ac:dyDescent="0.3">
      <c r="A6819" t="s">
        <v>17</v>
      </c>
      <c r="B6819">
        <v>328</v>
      </c>
      <c r="C6819" s="1">
        <v>45358</v>
      </c>
      <c r="D6819" s="1">
        <v>45336.4375</v>
      </c>
      <c r="E6819">
        <v>85.19</v>
      </c>
      <c r="F6819" t="s">
        <v>9</v>
      </c>
      <c r="G6819" t="s">
        <v>18</v>
      </c>
      <c r="H6819">
        <v>92507</v>
      </c>
      <c r="I6819" t="str" cm="1">
        <f t="array" ref="I6819">IFERROR(INDEX(scheduling_data!H:H,MATCH(B6819&amp;D6819,scheduling_data!D:D&amp;scheduling_data!A:A,0)),"")</f>
        <v>D'Anna Pullen</v>
      </c>
      <c r="J6819" t="str">
        <f t="shared" si="318"/>
        <v>No</v>
      </c>
      <c r="K6819" t="str">
        <f t="shared" si="319"/>
        <v>32845336.4375D'Anna Pullen</v>
      </c>
      <c r="L6819" t="str">
        <f t="shared" si="320"/>
        <v>No</v>
      </c>
    </row>
    <row r="6820" spans="1:12" x14ac:dyDescent="0.3">
      <c r="A6820" t="s">
        <v>17</v>
      </c>
      <c r="B6820">
        <v>328</v>
      </c>
      <c r="C6820" s="1">
        <v>45358</v>
      </c>
      <c r="D6820" s="1">
        <v>45336.4375</v>
      </c>
      <c r="E6820">
        <v>64.81</v>
      </c>
      <c r="F6820" t="s">
        <v>19</v>
      </c>
      <c r="G6820" t="s">
        <v>20</v>
      </c>
      <c r="H6820">
        <v>92507</v>
      </c>
      <c r="I6820" t="str" cm="1">
        <f t="array" ref="I6820">IFERROR(INDEX(scheduling_data!H:H,MATCH(B6820&amp;D6820,scheduling_data!D:D&amp;scheduling_data!A:A,0)),"")</f>
        <v>D'Anna Pullen</v>
      </c>
      <c r="J6820" t="str">
        <f t="shared" si="318"/>
        <v>No</v>
      </c>
      <c r="K6820" t="str">
        <f t="shared" si="319"/>
        <v>32845336.4375D'Anna Pullen</v>
      </c>
      <c r="L6820" t="str">
        <f t="shared" si="320"/>
        <v>Yes</v>
      </c>
    </row>
    <row r="6821" spans="1:12" x14ac:dyDescent="0.3">
      <c r="A6821" t="s">
        <v>17</v>
      </c>
      <c r="B6821">
        <v>328</v>
      </c>
      <c r="C6821" s="1">
        <v>45363</v>
      </c>
      <c r="D6821" s="1">
        <v>45341.479166666664</v>
      </c>
      <c r="E6821">
        <v>64.81</v>
      </c>
      <c r="F6821" t="s">
        <v>19</v>
      </c>
      <c r="G6821" t="s">
        <v>20</v>
      </c>
      <c r="H6821">
        <v>92507</v>
      </c>
      <c r="I6821" t="str" cm="1">
        <f t="array" ref="I6821">IFERROR(INDEX(scheduling_data!H:H,MATCH(B6821&amp;D6821,scheduling_data!D:D&amp;scheduling_data!A:A,0)),"")</f>
        <v>Victoria Miley</v>
      </c>
      <c r="J6821" t="str">
        <f t="shared" si="318"/>
        <v>No</v>
      </c>
      <c r="K6821" t="str">
        <f t="shared" si="319"/>
        <v>32845341.4791666667Victoria Miley</v>
      </c>
      <c r="L6821" t="str">
        <f t="shared" si="320"/>
        <v>Yes</v>
      </c>
    </row>
    <row r="6822" spans="1:12" x14ac:dyDescent="0.3">
      <c r="A6822" t="s">
        <v>17</v>
      </c>
      <c r="B6822">
        <v>328</v>
      </c>
      <c r="C6822" s="1">
        <v>45363</v>
      </c>
      <c r="D6822" s="1">
        <v>45341.479166666664</v>
      </c>
      <c r="E6822">
        <v>85.19</v>
      </c>
      <c r="F6822" t="s">
        <v>9</v>
      </c>
      <c r="G6822" t="s">
        <v>18</v>
      </c>
      <c r="H6822">
        <v>92507</v>
      </c>
      <c r="I6822" t="str" cm="1">
        <f t="array" ref="I6822">IFERROR(INDEX(scheduling_data!H:H,MATCH(B6822&amp;D6822,scheduling_data!D:D&amp;scheduling_data!A:A,0)),"")</f>
        <v>Victoria Miley</v>
      </c>
      <c r="J6822" t="str">
        <f t="shared" si="318"/>
        <v>No</v>
      </c>
      <c r="K6822" t="str">
        <f t="shared" si="319"/>
        <v>32845341.4791666667Victoria Miley</v>
      </c>
      <c r="L6822" t="str">
        <f t="shared" si="320"/>
        <v>No</v>
      </c>
    </row>
    <row r="6823" spans="1:12" x14ac:dyDescent="0.3">
      <c r="A6823" t="s">
        <v>17</v>
      </c>
      <c r="B6823">
        <v>328</v>
      </c>
      <c r="C6823" s="1">
        <v>45358</v>
      </c>
      <c r="D6823" s="1">
        <v>45324.4375</v>
      </c>
      <c r="E6823">
        <v>64.81</v>
      </c>
      <c r="F6823" t="s">
        <v>19</v>
      </c>
      <c r="G6823" t="s">
        <v>20</v>
      </c>
      <c r="H6823">
        <v>92507</v>
      </c>
      <c r="I6823" t="str" cm="1">
        <f t="array" ref="I6823">IFERROR(INDEX(scheduling_data!H:H,MATCH(B6823&amp;D6823,scheduling_data!D:D&amp;scheduling_data!A:A,0)),"")</f>
        <v>Victoria Miley</v>
      </c>
      <c r="J6823" t="str">
        <f t="shared" si="318"/>
        <v>No</v>
      </c>
      <c r="K6823" t="str">
        <f t="shared" si="319"/>
        <v>32845324.4375Victoria Miley</v>
      </c>
      <c r="L6823" t="str">
        <f t="shared" si="320"/>
        <v>Yes</v>
      </c>
    </row>
    <row r="6824" spans="1:12" x14ac:dyDescent="0.3">
      <c r="A6824" t="s">
        <v>17</v>
      </c>
      <c r="B6824">
        <v>328</v>
      </c>
      <c r="C6824" s="1">
        <v>45358</v>
      </c>
      <c r="D6824" s="1">
        <v>45324.4375</v>
      </c>
      <c r="E6824">
        <v>85.19</v>
      </c>
      <c r="F6824" t="s">
        <v>9</v>
      </c>
      <c r="G6824" t="s">
        <v>18</v>
      </c>
      <c r="H6824">
        <v>92507</v>
      </c>
      <c r="I6824" t="str" cm="1">
        <f t="array" ref="I6824">IFERROR(INDEX(scheduling_data!H:H,MATCH(B6824&amp;D6824,scheduling_data!D:D&amp;scheduling_data!A:A,0)),"")</f>
        <v>Victoria Miley</v>
      </c>
      <c r="J6824" t="str">
        <f t="shared" si="318"/>
        <v>No</v>
      </c>
      <c r="K6824" t="str">
        <f t="shared" si="319"/>
        <v>32845324.4375Victoria Miley</v>
      </c>
      <c r="L6824" t="str">
        <f t="shared" si="320"/>
        <v>No</v>
      </c>
    </row>
    <row r="6825" spans="1:12" x14ac:dyDescent="0.3">
      <c r="A6825" t="s">
        <v>17</v>
      </c>
      <c r="B6825">
        <v>328</v>
      </c>
      <c r="C6825" s="1">
        <v>45363</v>
      </c>
      <c r="D6825" s="1">
        <v>45345.4375</v>
      </c>
      <c r="E6825">
        <v>85.19</v>
      </c>
      <c r="F6825" t="s">
        <v>9</v>
      </c>
      <c r="G6825" t="s">
        <v>18</v>
      </c>
      <c r="H6825">
        <v>92507</v>
      </c>
      <c r="I6825" t="str" cm="1">
        <f t="array" ref="I6825">IFERROR(INDEX(scheduling_data!H:H,MATCH(B6825&amp;D6825,scheduling_data!D:D&amp;scheduling_data!A:A,0)),"")</f>
        <v>D'Anna Pullen</v>
      </c>
      <c r="J6825" t="str">
        <f t="shared" si="318"/>
        <v>No</v>
      </c>
      <c r="K6825" t="str">
        <f t="shared" si="319"/>
        <v>32845345.4375D'Anna Pullen</v>
      </c>
      <c r="L6825" t="str">
        <f t="shared" si="320"/>
        <v>No</v>
      </c>
    </row>
    <row r="6826" spans="1:12" x14ac:dyDescent="0.3">
      <c r="A6826" t="s">
        <v>17</v>
      </c>
      <c r="B6826">
        <v>328</v>
      </c>
      <c r="C6826" s="1">
        <v>45363</v>
      </c>
      <c r="D6826" s="1">
        <v>45345.4375</v>
      </c>
      <c r="E6826">
        <v>64.81</v>
      </c>
      <c r="F6826" t="s">
        <v>19</v>
      </c>
      <c r="G6826" t="s">
        <v>20</v>
      </c>
      <c r="H6826">
        <v>92507</v>
      </c>
      <c r="I6826" t="str" cm="1">
        <f t="array" ref="I6826">IFERROR(INDEX(scheduling_data!H:H,MATCH(B6826&amp;D6826,scheduling_data!D:D&amp;scheduling_data!A:A,0)),"")</f>
        <v>D'Anna Pullen</v>
      </c>
      <c r="J6826" t="str">
        <f t="shared" si="318"/>
        <v>No</v>
      </c>
      <c r="K6826" t="str">
        <f t="shared" si="319"/>
        <v>32845345.4375D'Anna Pullen</v>
      </c>
      <c r="L6826" t="str">
        <f t="shared" si="320"/>
        <v>Yes</v>
      </c>
    </row>
    <row r="6827" spans="1:12" x14ac:dyDescent="0.3">
      <c r="A6827" t="s">
        <v>17</v>
      </c>
      <c r="B6827">
        <v>328</v>
      </c>
      <c r="C6827" s="1">
        <v>45370</v>
      </c>
      <c r="D6827" s="1">
        <v>45349.479166666664</v>
      </c>
      <c r="E6827">
        <v>64.81</v>
      </c>
      <c r="F6827" t="s">
        <v>19</v>
      </c>
      <c r="G6827" t="s">
        <v>20</v>
      </c>
      <c r="H6827">
        <v>92507</v>
      </c>
      <c r="I6827" t="str" cm="1">
        <f t="array" ref="I6827">IFERROR(INDEX(scheduling_data!H:H,MATCH(B6827&amp;D6827,scheduling_data!D:D&amp;scheduling_data!A:A,0)),"")</f>
        <v>Annette Fertitta</v>
      </c>
      <c r="J6827" t="str">
        <f t="shared" si="318"/>
        <v>No</v>
      </c>
      <c r="K6827" t="str">
        <f t="shared" si="319"/>
        <v>32845349.4791666667Annette Fertitta</v>
      </c>
      <c r="L6827" t="str">
        <f t="shared" si="320"/>
        <v>Yes</v>
      </c>
    </row>
    <row r="6828" spans="1:12" x14ac:dyDescent="0.3">
      <c r="A6828" t="s">
        <v>17</v>
      </c>
      <c r="B6828">
        <v>328</v>
      </c>
      <c r="C6828" s="1">
        <v>45370</v>
      </c>
      <c r="D6828" s="1">
        <v>45349.479166666664</v>
      </c>
      <c r="E6828">
        <v>85.19</v>
      </c>
      <c r="F6828" t="s">
        <v>9</v>
      </c>
      <c r="G6828" t="s">
        <v>18</v>
      </c>
      <c r="H6828">
        <v>92507</v>
      </c>
      <c r="I6828" t="str" cm="1">
        <f t="array" ref="I6828">IFERROR(INDEX(scheduling_data!H:H,MATCH(B6828&amp;D6828,scheduling_data!D:D&amp;scheduling_data!A:A,0)),"")</f>
        <v>Annette Fertitta</v>
      </c>
      <c r="J6828" t="str">
        <f t="shared" si="318"/>
        <v>No</v>
      </c>
      <c r="K6828" t="str">
        <f t="shared" si="319"/>
        <v>32845349.4791666667Annette Fertitta</v>
      </c>
      <c r="L6828" t="str">
        <f t="shared" si="320"/>
        <v>No</v>
      </c>
    </row>
    <row r="6829" spans="1:12" x14ac:dyDescent="0.3">
      <c r="A6829" t="s">
        <v>17</v>
      </c>
      <c r="B6829">
        <v>328</v>
      </c>
      <c r="C6829" s="1">
        <v>45370</v>
      </c>
      <c r="D6829" s="1">
        <v>45350.479166666664</v>
      </c>
      <c r="E6829">
        <v>64.81</v>
      </c>
      <c r="F6829" t="s">
        <v>19</v>
      </c>
      <c r="G6829" t="s">
        <v>20</v>
      </c>
      <c r="H6829">
        <v>92507</v>
      </c>
      <c r="I6829" t="str" cm="1">
        <f t="array" ref="I6829">IFERROR(INDEX(scheduling_data!H:H,MATCH(B6829&amp;D6829,scheduling_data!D:D&amp;scheduling_data!A:A,0)),"")</f>
        <v>Victoria Miley</v>
      </c>
      <c r="J6829" t="str">
        <f t="shared" si="318"/>
        <v>No</v>
      </c>
      <c r="K6829" t="str">
        <f t="shared" si="319"/>
        <v>32845350.4791666667Victoria Miley</v>
      </c>
      <c r="L6829" t="str">
        <f t="shared" si="320"/>
        <v>Yes</v>
      </c>
    </row>
    <row r="6830" spans="1:12" x14ac:dyDescent="0.3">
      <c r="A6830" t="s">
        <v>17</v>
      </c>
      <c r="B6830">
        <v>328</v>
      </c>
      <c r="C6830" s="1">
        <v>45370</v>
      </c>
      <c r="D6830" s="1">
        <v>45350.479166666664</v>
      </c>
      <c r="E6830">
        <v>85.19</v>
      </c>
      <c r="F6830" t="s">
        <v>9</v>
      </c>
      <c r="G6830" t="s">
        <v>18</v>
      </c>
      <c r="H6830">
        <v>92507</v>
      </c>
      <c r="I6830" t="str" cm="1">
        <f t="array" ref="I6830">IFERROR(INDEX(scheduling_data!H:H,MATCH(B6830&amp;D6830,scheduling_data!D:D&amp;scheduling_data!A:A,0)),"")</f>
        <v>Victoria Miley</v>
      </c>
      <c r="J6830" t="str">
        <f t="shared" si="318"/>
        <v>No</v>
      </c>
      <c r="K6830" t="str">
        <f t="shared" si="319"/>
        <v>32845350.4791666667Victoria Miley</v>
      </c>
      <c r="L6830" t="str">
        <f t="shared" si="320"/>
        <v>No</v>
      </c>
    </row>
    <row r="6831" spans="1:12" x14ac:dyDescent="0.3">
      <c r="A6831" t="s">
        <v>85</v>
      </c>
      <c r="B6831">
        <v>247</v>
      </c>
      <c r="C6831" s="1">
        <v>45358</v>
      </c>
      <c r="D6831" s="1">
        <v>45323.333333333336</v>
      </c>
      <c r="E6831">
        <v>4.72</v>
      </c>
      <c r="F6831" t="s">
        <v>23</v>
      </c>
      <c r="H6831">
        <v>97112</v>
      </c>
      <c r="I6831" t="str" cm="1">
        <f t="array" ref="I6831">IFERROR(INDEX(scheduling_data!H:H,MATCH(B6831&amp;D6831,scheduling_data!D:D&amp;scheduling_data!A:A,0)),"")</f>
        <v>Katherine Tyree</v>
      </c>
      <c r="J6831" t="str">
        <f t="shared" si="318"/>
        <v>No</v>
      </c>
      <c r="K6831" t="str">
        <f t="shared" si="319"/>
        <v>24745323.3333333333Katherine Tyree</v>
      </c>
      <c r="L6831" t="str">
        <f t="shared" si="320"/>
        <v>Yes</v>
      </c>
    </row>
    <row r="6832" spans="1:12" x14ac:dyDescent="0.3">
      <c r="A6832" t="s">
        <v>85</v>
      </c>
      <c r="B6832">
        <v>247</v>
      </c>
      <c r="C6832" s="1">
        <v>45358</v>
      </c>
      <c r="D6832" s="1">
        <v>45323.333333333336</v>
      </c>
      <c r="E6832">
        <v>4.17</v>
      </c>
      <c r="F6832" t="s">
        <v>23</v>
      </c>
      <c r="H6832">
        <v>97110</v>
      </c>
      <c r="I6832" t="str" cm="1">
        <f t="array" ref="I6832">IFERROR(INDEX(scheduling_data!H:H,MATCH(B6832&amp;D6832,scheduling_data!D:D&amp;scheduling_data!A:A,0)),"")</f>
        <v>Katherine Tyree</v>
      </c>
      <c r="J6832" t="str">
        <f t="shared" si="318"/>
        <v>No</v>
      </c>
      <c r="K6832" t="str">
        <f t="shared" si="319"/>
        <v>24745323.3333333333Katherine Tyree</v>
      </c>
      <c r="L6832" t="str">
        <f t="shared" si="320"/>
        <v>Yes</v>
      </c>
    </row>
    <row r="6833" spans="1:12" x14ac:dyDescent="0.3">
      <c r="A6833" t="s">
        <v>85</v>
      </c>
      <c r="B6833">
        <v>247</v>
      </c>
      <c r="C6833" s="1">
        <v>45358</v>
      </c>
      <c r="D6833" s="1">
        <v>45323.333333333336</v>
      </c>
      <c r="E6833">
        <v>6.56</v>
      </c>
      <c r="F6833" t="s">
        <v>23</v>
      </c>
      <c r="H6833">
        <v>97530</v>
      </c>
      <c r="I6833" t="str" cm="1">
        <f t="array" ref="I6833">IFERROR(INDEX(scheduling_data!H:H,MATCH(B6833&amp;D6833,scheduling_data!D:D&amp;scheduling_data!A:A,0)),"")</f>
        <v>Katherine Tyree</v>
      </c>
      <c r="J6833" t="str">
        <f t="shared" si="318"/>
        <v>No</v>
      </c>
      <c r="K6833" t="str">
        <f t="shared" si="319"/>
        <v>24745323.3333333333Katherine Tyree</v>
      </c>
      <c r="L6833" t="str">
        <f t="shared" si="320"/>
        <v>Yes</v>
      </c>
    </row>
    <row r="6834" spans="1:12" x14ac:dyDescent="0.3">
      <c r="A6834" t="s">
        <v>85</v>
      </c>
      <c r="B6834">
        <v>247</v>
      </c>
      <c r="C6834" s="1">
        <v>45365</v>
      </c>
      <c r="D6834" s="1">
        <v>45335.333333333336</v>
      </c>
      <c r="E6834">
        <v>11.3</v>
      </c>
      <c r="F6834" t="s">
        <v>19</v>
      </c>
      <c r="G6834" t="s">
        <v>144</v>
      </c>
      <c r="H6834">
        <v>97530</v>
      </c>
      <c r="I6834" t="str" cm="1">
        <f t="array" ref="I6834">IFERROR(INDEX(scheduling_data!H:H,MATCH(B6834&amp;D6834,scheduling_data!D:D&amp;scheduling_data!A:A,0)),"")</f>
        <v>Christian Litz</v>
      </c>
      <c r="J6834" t="str">
        <f t="shared" si="318"/>
        <v>No</v>
      </c>
      <c r="K6834" t="str">
        <f t="shared" si="319"/>
        <v>24745335.3333333333Christian Litz</v>
      </c>
      <c r="L6834" t="str">
        <f t="shared" si="320"/>
        <v>Yes</v>
      </c>
    </row>
    <row r="6835" spans="1:12" x14ac:dyDescent="0.3">
      <c r="A6835" t="s">
        <v>85</v>
      </c>
      <c r="B6835">
        <v>247</v>
      </c>
      <c r="C6835" s="1">
        <v>45365</v>
      </c>
      <c r="D6835" s="1">
        <v>45335.333333333336</v>
      </c>
      <c r="E6835">
        <v>4.72</v>
      </c>
      <c r="F6835" t="s">
        <v>19</v>
      </c>
      <c r="G6835" t="s">
        <v>144</v>
      </c>
      <c r="H6835">
        <v>97112</v>
      </c>
      <c r="I6835" t="str" cm="1">
        <f t="array" ref="I6835">IFERROR(INDEX(scheduling_data!H:H,MATCH(B6835&amp;D6835,scheduling_data!D:D&amp;scheduling_data!A:A,0)),"")</f>
        <v>Christian Litz</v>
      </c>
      <c r="J6835" t="str">
        <f t="shared" si="318"/>
        <v>No</v>
      </c>
      <c r="K6835" t="str">
        <f t="shared" si="319"/>
        <v>24745335.3333333333Christian Litz</v>
      </c>
      <c r="L6835" t="str">
        <f t="shared" si="320"/>
        <v>Yes</v>
      </c>
    </row>
    <row r="6836" spans="1:12" x14ac:dyDescent="0.3">
      <c r="A6836" t="s">
        <v>85</v>
      </c>
      <c r="B6836">
        <v>247</v>
      </c>
      <c r="C6836" s="1">
        <v>45365</v>
      </c>
      <c r="D6836" s="1">
        <v>45337.333333333336</v>
      </c>
      <c r="E6836">
        <v>8.34</v>
      </c>
      <c r="F6836" t="s">
        <v>19</v>
      </c>
      <c r="G6836" t="s">
        <v>144</v>
      </c>
      <c r="H6836">
        <v>97110</v>
      </c>
      <c r="I6836" t="str" cm="1">
        <f t="array" ref="I6836">IFERROR(INDEX(scheduling_data!H:H,MATCH(B6836&amp;D6836,scheduling_data!D:D&amp;scheduling_data!A:A,0)),"")</f>
        <v>Christian Litz</v>
      </c>
      <c r="J6836" t="str">
        <f t="shared" si="318"/>
        <v>No</v>
      </c>
      <c r="K6836" t="str">
        <f t="shared" si="319"/>
        <v>24745337.3333333333Christian Litz</v>
      </c>
      <c r="L6836" t="str">
        <f t="shared" si="320"/>
        <v>Yes</v>
      </c>
    </row>
    <row r="6837" spans="1:12" x14ac:dyDescent="0.3">
      <c r="A6837" t="s">
        <v>85</v>
      </c>
      <c r="B6837">
        <v>247</v>
      </c>
      <c r="C6837" s="1">
        <v>45365</v>
      </c>
      <c r="D6837" s="1">
        <v>45337.333333333336</v>
      </c>
      <c r="E6837">
        <v>11.3</v>
      </c>
      <c r="F6837" t="s">
        <v>19</v>
      </c>
      <c r="G6837" t="s">
        <v>144</v>
      </c>
      <c r="H6837">
        <v>97530</v>
      </c>
      <c r="I6837" t="str" cm="1">
        <f t="array" ref="I6837">IFERROR(INDEX(scheduling_data!H:H,MATCH(B6837&amp;D6837,scheduling_data!D:D&amp;scheduling_data!A:A,0)),"")</f>
        <v>Christian Litz</v>
      </c>
      <c r="J6837" t="str">
        <f t="shared" si="318"/>
        <v>No</v>
      </c>
      <c r="K6837" t="str">
        <f t="shared" si="319"/>
        <v>24745337.3333333333Christian Litz</v>
      </c>
      <c r="L6837" t="str">
        <f t="shared" si="320"/>
        <v>Yes</v>
      </c>
    </row>
    <row r="6838" spans="1:12" x14ac:dyDescent="0.3">
      <c r="A6838" t="s">
        <v>85</v>
      </c>
      <c r="B6838">
        <v>247</v>
      </c>
      <c r="C6838" s="1">
        <v>45358</v>
      </c>
      <c r="D6838" s="1">
        <v>45328.333333333336</v>
      </c>
      <c r="E6838">
        <v>9.51</v>
      </c>
      <c r="F6838" t="s">
        <v>19</v>
      </c>
      <c r="G6838" t="s">
        <v>144</v>
      </c>
      <c r="H6838">
        <v>97110</v>
      </c>
      <c r="I6838" t="str" cm="1">
        <f t="array" ref="I6838">IFERROR(INDEX(scheduling_data!H:H,MATCH(B6838&amp;D6838,scheduling_data!D:D&amp;scheduling_data!A:A,0)),"")</f>
        <v>Robert Crochet</v>
      </c>
      <c r="J6838" t="str">
        <f t="shared" si="318"/>
        <v>No</v>
      </c>
      <c r="K6838" t="str">
        <f t="shared" si="319"/>
        <v>24745328.3333333333Robert Crochet</v>
      </c>
      <c r="L6838" t="str">
        <f t="shared" si="320"/>
        <v>Yes</v>
      </c>
    </row>
    <row r="6839" spans="1:12" x14ac:dyDescent="0.3">
      <c r="A6839" t="s">
        <v>85</v>
      </c>
      <c r="B6839">
        <v>247</v>
      </c>
      <c r="C6839" s="1">
        <v>45358</v>
      </c>
      <c r="D6839" s="1">
        <v>45330.333333333336</v>
      </c>
      <c r="E6839">
        <v>8.34</v>
      </c>
      <c r="F6839" t="s">
        <v>19</v>
      </c>
      <c r="G6839" t="s">
        <v>144</v>
      </c>
      <c r="H6839">
        <v>97110</v>
      </c>
      <c r="I6839" t="str" cm="1">
        <f t="array" ref="I6839">IFERROR(INDEX(scheduling_data!H:H,MATCH(B6839&amp;D6839,scheduling_data!D:D&amp;scheduling_data!A:A,0)),"")</f>
        <v>Christian Litz</v>
      </c>
      <c r="J6839" t="str">
        <f t="shared" si="318"/>
        <v>No</v>
      </c>
      <c r="K6839" t="str">
        <f t="shared" si="319"/>
        <v>24745330.3333333333Christian Litz</v>
      </c>
      <c r="L6839" t="str">
        <f t="shared" si="320"/>
        <v>Yes</v>
      </c>
    </row>
    <row r="6840" spans="1:12" x14ac:dyDescent="0.3">
      <c r="A6840" t="s">
        <v>85</v>
      </c>
      <c r="B6840">
        <v>247</v>
      </c>
      <c r="C6840" s="1">
        <v>45358</v>
      </c>
      <c r="D6840" s="1">
        <v>45330.333333333336</v>
      </c>
      <c r="E6840">
        <v>6.56</v>
      </c>
      <c r="F6840" t="s">
        <v>19</v>
      </c>
      <c r="G6840" t="s">
        <v>144</v>
      </c>
      <c r="H6840">
        <v>97530</v>
      </c>
      <c r="I6840" t="str" cm="1">
        <f t="array" ref="I6840">IFERROR(INDEX(scheduling_data!H:H,MATCH(B6840&amp;D6840,scheduling_data!D:D&amp;scheduling_data!A:A,0)),"")</f>
        <v>Christian Litz</v>
      </c>
      <c r="J6840" t="str">
        <f t="shared" si="318"/>
        <v>No</v>
      </c>
      <c r="K6840" t="str">
        <f t="shared" si="319"/>
        <v>24745330.3333333333Christian Litz</v>
      </c>
      <c r="L6840" t="str">
        <f t="shared" si="320"/>
        <v>Yes</v>
      </c>
    </row>
    <row r="6841" spans="1:12" x14ac:dyDescent="0.3">
      <c r="A6841" t="s">
        <v>137</v>
      </c>
      <c r="B6841">
        <v>247</v>
      </c>
      <c r="C6841" s="1">
        <v>45355</v>
      </c>
      <c r="D6841" s="1">
        <v>45335.333333333336</v>
      </c>
      <c r="E6841">
        <v>44.32</v>
      </c>
      <c r="F6841" t="s">
        <v>19</v>
      </c>
      <c r="G6841" t="s">
        <v>57</v>
      </c>
      <c r="H6841">
        <v>97530</v>
      </c>
      <c r="I6841" t="str" cm="1">
        <f t="array" ref="I6841">IFERROR(INDEX(scheduling_data!H:H,MATCH(B6841&amp;D6841,scheduling_data!D:D&amp;scheduling_data!A:A,0)),"")</f>
        <v>Christian Litz</v>
      </c>
      <c r="J6841" t="str">
        <f t="shared" si="318"/>
        <v>No</v>
      </c>
      <c r="K6841" t="str">
        <f t="shared" si="319"/>
        <v>24745335.3333333333Christian Litz</v>
      </c>
      <c r="L6841" t="str">
        <f t="shared" si="320"/>
        <v>Yes</v>
      </c>
    </row>
    <row r="6842" spans="1:12" x14ac:dyDescent="0.3">
      <c r="A6842" t="s">
        <v>137</v>
      </c>
      <c r="B6842">
        <v>247</v>
      </c>
      <c r="C6842" s="1">
        <v>45355</v>
      </c>
      <c r="D6842" s="1">
        <v>45335.333333333336</v>
      </c>
      <c r="E6842">
        <v>84.42</v>
      </c>
      <c r="F6842" t="s">
        <v>9</v>
      </c>
      <c r="G6842" t="s">
        <v>56</v>
      </c>
      <c r="H6842">
        <v>97530</v>
      </c>
      <c r="I6842" t="str" cm="1">
        <f t="array" ref="I6842">IFERROR(INDEX(scheduling_data!H:H,MATCH(B6842&amp;D6842,scheduling_data!D:D&amp;scheduling_data!A:A,0)),"")</f>
        <v>Christian Litz</v>
      </c>
      <c r="J6842" t="str">
        <f t="shared" si="318"/>
        <v>No</v>
      </c>
      <c r="K6842" t="str">
        <f t="shared" si="319"/>
        <v>24745335.3333333333Christian Litz</v>
      </c>
      <c r="L6842" t="str">
        <f t="shared" si="320"/>
        <v>No</v>
      </c>
    </row>
    <row r="6843" spans="1:12" x14ac:dyDescent="0.3">
      <c r="A6843" t="s">
        <v>137</v>
      </c>
      <c r="B6843">
        <v>247</v>
      </c>
      <c r="C6843" s="1">
        <v>45355</v>
      </c>
      <c r="D6843" s="1">
        <v>45335.333333333336</v>
      </c>
      <c r="E6843">
        <v>0.9</v>
      </c>
      <c r="F6843" t="s">
        <v>9</v>
      </c>
      <c r="G6843" t="s">
        <v>55</v>
      </c>
      <c r="H6843">
        <v>97530</v>
      </c>
      <c r="I6843" t="str" cm="1">
        <f t="array" ref="I6843">IFERROR(INDEX(scheduling_data!H:H,MATCH(B6843&amp;D6843,scheduling_data!D:D&amp;scheduling_data!A:A,0)),"")</f>
        <v>Christian Litz</v>
      </c>
      <c r="J6843" t="str">
        <f t="shared" si="318"/>
        <v>No</v>
      </c>
      <c r="K6843" t="str">
        <f t="shared" si="319"/>
        <v>24745335.3333333333Christian Litz</v>
      </c>
      <c r="L6843" t="str">
        <f t="shared" si="320"/>
        <v>No</v>
      </c>
    </row>
    <row r="6844" spans="1:12" x14ac:dyDescent="0.3">
      <c r="A6844" t="s">
        <v>137</v>
      </c>
      <c r="B6844">
        <v>247</v>
      </c>
      <c r="C6844" s="1">
        <v>45355</v>
      </c>
      <c r="D6844" s="1">
        <v>45335.333333333336</v>
      </c>
      <c r="E6844">
        <v>9.06</v>
      </c>
      <c r="F6844" t="s">
        <v>9</v>
      </c>
      <c r="G6844" t="s">
        <v>54</v>
      </c>
      <c r="H6844">
        <v>97530</v>
      </c>
      <c r="I6844" t="str" cm="1">
        <f t="array" ref="I6844">IFERROR(INDEX(scheduling_data!H:H,MATCH(B6844&amp;D6844,scheduling_data!D:D&amp;scheduling_data!A:A,0)),"")</f>
        <v>Christian Litz</v>
      </c>
      <c r="J6844" t="str">
        <f t="shared" si="318"/>
        <v>No</v>
      </c>
      <c r="K6844" t="str">
        <f t="shared" si="319"/>
        <v>24745335.3333333333Christian Litz</v>
      </c>
      <c r="L6844" t="str">
        <f t="shared" si="320"/>
        <v>No</v>
      </c>
    </row>
    <row r="6845" spans="1:12" x14ac:dyDescent="0.3">
      <c r="A6845" t="s">
        <v>137</v>
      </c>
      <c r="B6845">
        <v>247</v>
      </c>
      <c r="C6845" s="1">
        <v>45355</v>
      </c>
      <c r="D6845" s="1">
        <v>45335.333333333336</v>
      </c>
      <c r="E6845">
        <v>18.5</v>
      </c>
      <c r="F6845" t="s">
        <v>19</v>
      </c>
      <c r="G6845" t="s">
        <v>57</v>
      </c>
      <c r="H6845">
        <v>97112</v>
      </c>
      <c r="I6845" t="str" cm="1">
        <f t="array" ref="I6845">IFERROR(INDEX(scheduling_data!H:H,MATCH(B6845&amp;D6845,scheduling_data!D:D&amp;scheduling_data!A:A,0)),"")</f>
        <v>Christian Litz</v>
      </c>
      <c r="J6845" t="str">
        <f t="shared" si="318"/>
        <v>No</v>
      </c>
      <c r="K6845" t="str">
        <f t="shared" si="319"/>
        <v>24745335.3333333333Christian Litz</v>
      </c>
      <c r="L6845" t="str">
        <f t="shared" si="320"/>
        <v>Yes</v>
      </c>
    </row>
    <row r="6846" spans="1:12" x14ac:dyDescent="0.3">
      <c r="A6846" t="s">
        <v>137</v>
      </c>
      <c r="B6846">
        <v>247</v>
      </c>
      <c r="C6846" s="1">
        <v>45355</v>
      </c>
      <c r="D6846" s="1">
        <v>45335.333333333336</v>
      </c>
      <c r="E6846">
        <v>44.43</v>
      </c>
      <c r="F6846" t="s">
        <v>9</v>
      </c>
      <c r="G6846" t="s">
        <v>56</v>
      </c>
      <c r="H6846">
        <v>97112</v>
      </c>
      <c r="I6846" t="str" cm="1">
        <f t="array" ref="I6846">IFERROR(INDEX(scheduling_data!H:H,MATCH(B6846&amp;D6846,scheduling_data!D:D&amp;scheduling_data!A:A,0)),"")</f>
        <v>Christian Litz</v>
      </c>
      <c r="J6846" t="str">
        <f t="shared" si="318"/>
        <v>No</v>
      </c>
      <c r="K6846" t="str">
        <f t="shared" si="319"/>
        <v>24745335.3333333333Christian Litz</v>
      </c>
      <c r="L6846" t="str">
        <f t="shared" si="320"/>
        <v>No</v>
      </c>
    </row>
    <row r="6847" spans="1:12" x14ac:dyDescent="0.3">
      <c r="A6847" t="s">
        <v>137</v>
      </c>
      <c r="B6847">
        <v>247</v>
      </c>
      <c r="C6847" s="1">
        <v>45355</v>
      </c>
      <c r="D6847" s="1">
        <v>45335.333333333336</v>
      </c>
      <c r="E6847">
        <v>0.38</v>
      </c>
      <c r="F6847" t="s">
        <v>9</v>
      </c>
      <c r="G6847" t="s">
        <v>55</v>
      </c>
      <c r="H6847">
        <v>97112</v>
      </c>
      <c r="I6847" t="str" cm="1">
        <f t="array" ref="I6847">IFERROR(INDEX(scheduling_data!H:H,MATCH(B6847&amp;D6847,scheduling_data!D:D&amp;scheduling_data!A:A,0)),"")</f>
        <v>Christian Litz</v>
      </c>
      <c r="J6847" t="str">
        <f t="shared" si="318"/>
        <v>No</v>
      </c>
      <c r="K6847" t="str">
        <f t="shared" si="319"/>
        <v>24745335.3333333333Christian Litz</v>
      </c>
      <c r="L6847" t="str">
        <f t="shared" si="320"/>
        <v>No</v>
      </c>
    </row>
    <row r="6848" spans="1:12" x14ac:dyDescent="0.3">
      <c r="A6848" t="s">
        <v>137</v>
      </c>
      <c r="B6848">
        <v>247</v>
      </c>
      <c r="C6848" s="1">
        <v>45355</v>
      </c>
      <c r="D6848" s="1">
        <v>45335.333333333336</v>
      </c>
      <c r="E6848">
        <v>6.97</v>
      </c>
      <c r="F6848" t="s">
        <v>9</v>
      </c>
      <c r="G6848" t="s">
        <v>54</v>
      </c>
      <c r="H6848">
        <v>97112</v>
      </c>
      <c r="I6848" t="str" cm="1">
        <f t="array" ref="I6848">IFERROR(INDEX(scheduling_data!H:H,MATCH(B6848&amp;D6848,scheduling_data!D:D&amp;scheduling_data!A:A,0)),"")</f>
        <v>Christian Litz</v>
      </c>
      <c r="J6848" t="str">
        <f t="shared" si="318"/>
        <v>No</v>
      </c>
      <c r="K6848" t="str">
        <f t="shared" si="319"/>
        <v>24745335.3333333333Christian Litz</v>
      </c>
      <c r="L6848" t="str">
        <f t="shared" si="320"/>
        <v>No</v>
      </c>
    </row>
    <row r="6849" spans="1:12" x14ac:dyDescent="0.3">
      <c r="A6849" t="s">
        <v>137</v>
      </c>
      <c r="B6849">
        <v>247</v>
      </c>
      <c r="C6849" s="1">
        <v>45355</v>
      </c>
      <c r="D6849" s="1">
        <v>45337.333333333336</v>
      </c>
      <c r="E6849">
        <v>84.42</v>
      </c>
      <c r="F6849" t="s">
        <v>9</v>
      </c>
      <c r="G6849" t="s">
        <v>56</v>
      </c>
      <c r="H6849">
        <v>97530</v>
      </c>
      <c r="I6849" t="str" cm="1">
        <f t="array" ref="I6849">IFERROR(INDEX(scheduling_data!H:H,MATCH(B6849&amp;D6849,scheduling_data!D:D&amp;scheduling_data!A:A,0)),"")</f>
        <v>Christian Litz</v>
      </c>
      <c r="J6849" t="str">
        <f t="shared" si="318"/>
        <v>No</v>
      </c>
      <c r="K6849" t="str">
        <f t="shared" si="319"/>
        <v>24745337.3333333333Christian Litz</v>
      </c>
      <c r="L6849" t="str">
        <f t="shared" si="320"/>
        <v>No</v>
      </c>
    </row>
    <row r="6850" spans="1:12" x14ac:dyDescent="0.3">
      <c r="A6850" t="s">
        <v>137</v>
      </c>
      <c r="B6850">
        <v>247</v>
      </c>
      <c r="C6850" s="1">
        <v>45355</v>
      </c>
      <c r="D6850" s="1">
        <v>45337.333333333336</v>
      </c>
      <c r="E6850">
        <v>0.9</v>
      </c>
      <c r="F6850" t="s">
        <v>9</v>
      </c>
      <c r="G6850" t="s">
        <v>55</v>
      </c>
      <c r="H6850">
        <v>97530</v>
      </c>
      <c r="I6850" t="str" cm="1">
        <f t="array" ref="I6850">IFERROR(INDEX(scheduling_data!H:H,MATCH(B6850&amp;D6850,scheduling_data!D:D&amp;scheduling_data!A:A,0)),"")</f>
        <v>Christian Litz</v>
      </c>
      <c r="J6850" t="str">
        <f t="shared" si="318"/>
        <v>No</v>
      </c>
      <c r="K6850" t="str">
        <f t="shared" si="319"/>
        <v>24745337.3333333333Christian Litz</v>
      </c>
      <c r="L6850" t="str">
        <f t="shared" si="320"/>
        <v>No</v>
      </c>
    </row>
    <row r="6851" spans="1:12" x14ac:dyDescent="0.3">
      <c r="A6851" t="s">
        <v>137</v>
      </c>
      <c r="B6851">
        <v>247</v>
      </c>
      <c r="C6851" s="1">
        <v>45355</v>
      </c>
      <c r="D6851" s="1">
        <v>45337.333333333336</v>
      </c>
      <c r="E6851">
        <v>9.06</v>
      </c>
      <c r="F6851" t="s">
        <v>9</v>
      </c>
      <c r="G6851" t="s">
        <v>54</v>
      </c>
      <c r="H6851">
        <v>97530</v>
      </c>
      <c r="I6851" t="str" cm="1">
        <f t="array" ref="I6851">IFERROR(INDEX(scheduling_data!H:H,MATCH(B6851&amp;D6851,scheduling_data!D:D&amp;scheduling_data!A:A,0)),"")</f>
        <v>Christian Litz</v>
      </c>
      <c r="J6851" t="str">
        <f t="shared" ref="J6851:J6914" si="321">IF(I6851="", "Yes", "No")</f>
        <v>No</v>
      </c>
      <c r="K6851" t="str">
        <f t="shared" ref="K6851:K6914" si="322">IF(I6851="",B6851&amp;D6851,B6851&amp;D6851&amp;I6851)</f>
        <v>24745337.3333333333Christian Litz</v>
      </c>
      <c r="L6851" t="str">
        <f t="shared" ref="L6851:L6914" si="323">IF(OR(F6851="Cash", F6851="Check", F6851="EFT", F6851="Credit Card", F6851="Visa", F6851="Mastercard", F6851="AMEX"), "Yes", "No")</f>
        <v>No</v>
      </c>
    </row>
    <row r="6852" spans="1:12" x14ac:dyDescent="0.3">
      <c r="A6852" t="s">
        <v>137</v>
      </c>
      <c r="B6852">
        <v>247</v>
      </c>
      <c r="C6852" s="1">
        <v>45355</v>
      </c>
      <c r="D6852" s="1">
        <v>45337.333333333336</v>
      </c>
      <c r="E6852">
        <v>32.67</v>
      </c>
      <c r="F6852" t="s">
        <v>19</v>
      </c>
      <c r="G6852" t="s">
        <v>57</v>
      </c>
      <c r="H6852">
        <v>97110</v>
      </c>
      <c r="I6852" t="str" cm="1">
        <f t="array" ref="I6852">IFERROR(INDEX(scheduling_data!H:H,MATCH(B6852&amp;D6852,scheduling_data!D:D&amp;scheduling_data!A:A,0)),"")</f>
        <v>Christian Litz</v>
      </c>
      <c r="J6852" t="str">
        <f t="shared" si="321"/>
        <v>No</v>
      </c>
      <c r="K6852" t="str">
        <f t="shared" si="322"/>
        <v>24745337.3333333333Christian Litz</v>
      </c>
      <c r="L6852" t="str">
        <f t="shared" si="323"/>
        <v>Yes</v>
      </c>
    </row>
    <row r="6853" spans="1:12" x14ac:dyDescent="0.3">
      <c r="A6853" t="s">
        <v>137</v>
      </c>
      <c r="B6853">
        <v>247</v>
      </c>
      <c r="C6853" s="1">
        <v>45355</v>
      </c>
      <c r="D6853" s="1">
        <v>45337.333333333336</v>
      </c>
      <c r="E6853">
        <v>96.6</v>
      </c>
      <c r="F6853" t="s">
        <v>9</v>
      </c>
      <c r="G6853" t="s">
        <v>56</v>
      </c>
      <c r="H6853">
        <v>97110</v>
      </c>
      <c r="I6853" t="str" cm="1">
        <f t="array" ref="I6853">IFERROR(INDEX(scheduling_data!H:H,MATCH(B6853&amp;D6853,scheduling_data!D:D&amp;scheduling_data!A:A,0)),"")</f>
        <v>Christian Litz</v>
      </c>
      <c r="J6853" t="str">
        <f t="shared" si="321"/>
        <v>No</v>
      </c>
      <c r="K6853" t="str">
        <f t="shared" si="322"/>
        <v>24745337.3333333333Christian Litz</v>
      </c>
      <c r="L6853" t="str">
        <f t="shared" si="323"/>
        <v>No</v>
      </c>
    </row>
    <row r="6854" spans="1:12" x14ac:dyDescent="0.3">
      <c r="A6854" t="s">
        <v>137</v>
      </c>
      <c r="B6854">
        <v>247</v>
      </c>
      <c r="C6854" s="1">
        <v>45355</v>
      </c>
      <c r="D6854" s="1">
        <v>45337.333333333336</v>
      </c>
      <c r="E6854">
        <v>0.67</v>
      </c>
      <c r="F6854" t="s">
        <v>9</v>
      </c>
      <c r="G6854" t="s">
        <v>55</v>
      </c>
      <c r="H6854">
        <v>97110</v>
      </c>
      <c r="I6854" t="str" cm="1">
        <f t="array" ref="I6854">IFERROR(INDEX(scheduling_data!H:H,MATCH(B6854&amp;D6854,scheduling_data!D:D&amp;scheduling_data!A:A,0)),"")</f>
        <v>Christian Litz</v>
      </c>
      <c r="J6854" t="str">
        <f t="shared" si="321"/>
        <v>No</v>
      </c>
      <c r="K6854" t="str">
        <f t="shared" si="322"/>
        <v>24745337.3333333333Christian Litz</v>
      </c>
      <c r="L6854" t="str">
        <f t="shared" si="323"/>
        <v>No</v>
      </c>
    </row>
    <row r="6855" spans="1:12" x14ac:dyDescent="0.3">
      <c r="A6855" t="s">
        <v>137</v>
      </c>
      <c r="B6855">
        <v>247</v>
      </c>
      <c r="C6855" s="1">
        <v>45355</v>
      </c>
      <c r="D6855" s="1">
        <v>45337.333333333336</v>
      </c>
      <c r="E6855">
        <v>11.72</v>
      </c>
      <c r="F6855" t="s">
        <v>9</v>
      </c>
      <c r="G6855" t="s">
        <v>54</v>
      </c>
      <c r="H6855">
        <v>97110</v>
      </c>
      <c r="I6855" t="str" cm="1">
        <f t="array" ref="I6855">IFERROR(INDEX(scheduling_data!H:H,MATCH(B6855&amp;D6855,scheduling_data!D:D&amp;scheduling_data!A:A,0)),"")</f>
        <v>Christian Litz</v>
      </c>
      <c r="J6855" t="str">
        <f t="shared" si="321"/>
        <v>No</v>
      </c>
      <c r="K6855" t="str">
        <f t="shared" si="322"/>
        <v>24745337.3333333333Christian Litz</v>
      </c>
      <c r="L6855" t="str">
        <f t="shared" si="323"/>
        <v>No</v>
      </c>
    </row>
    <row r="6856" spans="1:12" x14ac:dyDescent="0.3">
      <c r="A6856" t="s">
        <v>137</v>
      </c>
      <c r="B6856">
        <v>247</v>
      </c>
      <c r="C6856" s="1">
        <v>45355</v>
      </c>
      <c r="D6856" s="1">
        <v>45337.333333333336</v>
      </c>
      <c r="E6856">
        <v>44.32</v>
      </c>
      <c r="F6856" t="s">
        <v>19</v>
      </c>
      <c r="G6856" t="s">
        <v>57</v>
      </c>
      <c r="H6856">
        <v>97530</v>
      </c>
      <c r="I6856" t="str" cm="1">
        <f t="array" ref="I6856">IFERROR(INDEX(scheduling_data!H:H,MATCH(B6856&amp;D6856,scheduling_data!D:D&amp;scheduling_data!A:A,0)),"")</f>
        <v>Christian Litz</v>
      </c>
      <c r="J6856" t="str">
        <f t="shared" si="321"/>
        <v>No</v>
      </c>
      <c r="K6856" t="str">
        <f t="shared" si="322"/>
        <v>24745337.3333333333Christian Litz</v>
      </c>
      <c r="L6856" t="str">
        <f t="shared" si="323"/>
        <v>Yes</v>
      </c>
    </row>
    <row r="6857" spans="1:12" x14ac:dyDescent="0.3">
      <c r="A6857" t="s">
        <v>49</v>
      </c>
      <c r="B6857">
        <v>248</v>
      </c>
      <c r="C6857" s="1">
        <v>45355</v>
      </c>
      <c r="D6857" s="1">
        <v>45336.458333333336</v>
      </c>
      <c r="E6857">
        <v>33</v>
      </c>
      <c r="F6857" t="s">
        <v>9</v>
      </c>
      <c r="G6857" t="s">
        <v>104</v>
      </c>
      <c r="H6857">
        <v>92523</v>
      </c>
      <c r="I6857" t="str" cm="1">
        <f t="array" ref="I6857">IFERROR(INDEX(scheduling_data!H:H,MATCH(B6857&amp;D6857,scheduling_data!D:D&amp;scheduling_data!A:A,0)),"")</f>
        <v>D'Anna Pullen</v>
      </c>
      <c r="J6857" t="str">
        <f t="shared" si="321"/>
        <v>No</v>
      </c>
      <c r="K6857" t="str">
        <f t="shared" si="322"/>
        <v>24845336.4583333333D'Anna Pullen</v>
      </c>
      <c r="L6857" t="str">
        <f t="shared" si="323"/>
        <v>No</v>
      </c>
    </row>
    <row r="6858" spans="1:12" x14ac:dyDescent="0.3">
      <c r="A6858" t="s">
        <v>85</v>
      </c>
      <c r="B6858">
        <v>249</v>
      </c>
      <c r="C6858" s="1">
        <v>45358</v>
      </c>
      <c r="D6858" s="1">
        <v>45327.375</v>
      </c>
      <c r="E6858">
        <v>3.9</v>
      </c>
      <c r="F6858" t="s">
        <v>19</v>
      </c>
      <c r="G6858" t="s">
        <v>144</v>
      </c>
      <c r="H6858">
        <v>97140</v>
      </c>
      <c r="I6858" t="str" cm="1">
        <f t="array" ref="I6858">IFERROR(INDEX(scheduling_data!H:H,MATCH(B6858&amp;D6858,scheduling_data!D:D&amp;scheduling_data!A:A,0)),"")</f>
        <v>Kelsea Rodriguez</v>
      </c>
      <c r="J6858" t="str">
        <f t="shared" si="321"/>
        <v>No</v>
      </c>
      <c r="K6858" t="str">
        <f t="shared" si="322"/>
        <v>24945327.375Kelsea Rodriguez</v>
      </c>
      <c r="L6858" t="str">
        <f t="shared" si="323"/>
        <v>Yes</v>
      </c>
    </row>
    <row r="6859" spans="1:12" x14ac:dyDescent="0.3">
      <c r="A6859" t="s">
        <v>85</v>
      </c>
      <c r="B6859">
        <v>249</v>
      </c>
      <c r="C6859" s="1">
        <v>45358</v>
      </c>
      <c r="D6859" s="1">
        <v>45327.375</v>
      </c>
      <c r="E6859">
        <v>13.68</v>
      </c>
      <c r="F6859" t="s">
        <v>19</v>
      </c>
      <c r="G6859" t="s">
        <v>144</v>
      </c>
      <c r="H6859">
        <v>97110</v>
      </c>
      <c r="I6859" t="str" cm="1">
        <f t="array" ref="I6859">IFERROR(INDEX(scheduling_data!H:H,MATCH(B6859&amp;D6859,scheduling_data!D:D&amp;scheduling_data!A:A,0)),"")</f>
        <v>Kelsea Rodriguez</v>
      </c>
      <c r="J6859" t="str">
        <f t="shared" si="321"/>
        <v>No</v>
      </c>
      <c r="K6859" t="str">
        <f t="shared" si="322"/>
        <v>24945327.375Kelsea Rodriguez</v>
      </c>
      <c r="L6859" t="str">
        <f t="shared" si="323"/>
        <v>Yes</v>
      </c>
    </row>
    <row r="6860" spans="1:12" x14ac:dyDescent="0.3">
      <c r="A6860" t="s">
        <v>85</v>
      </c>
      <c r="B6860">
        <v>249</v>
      </c>
      <c r="C6860" s="1">
        <v>45365</v>
      </c>
      <c r="D6860" s="1">
        <v>45330.375</v>
      </c>
      <c r="E6860">
        <v>8.34</v>
      </c>
      <c r="F6860" t="s">
        <v>19</v>
      </c>
      <c r="G6860" t="s">
        <v>144</v>
      </c>
      <c r="H6860">
        <v>97110</v>
      </c>
      <c r="I6860" t="str" cm="1">
        <f t="array" ref="I6860">IFERROR(INDEX(scheduling_data!H:H,MATCH(B6860&amp;D6860,scheduling_data!D:D&amp;scheduling_data!A:A,0)),"")</f>
        <v>Kelsea Rodriguez</v>
      </c>
      <c r="J6860" t="str">
        <f t="shared" si="321"/>
        <v>No</v>
      </c>
      <c r="K6860" t="str">
        <f t="shared" si="322"/>
        <v>24945330.375Kelsea Rodriguez</v>
      </c>
      <c r="L6860" t="str">
        <f t="shared" si="323"/>
        <v>Yes</v>
      </c>
    </row>
    <row r="6861" spans="1:12" x14ac:dyDescent="0.3">
      <c r="A6861" t="s">
        <v>85</v>
      </c>
      <c r="B6861">
        <v>249</v>
      </c>
      <c r="C6861" s="1">
        <v>45365</v>
      </c>
      <c r="D6861" s="1">
        <v>45330.375</v>
      </c>
      <c r="E6861">
        <v>6.56</v>
      </c>
      <c r="F6861" t="s">
        <v>19</v>
      </c>
      <c r="G6861" t="s">
        <v>144</v>
      </c>
      <c r="H6861">
        <v>97530</v>
      </c>
      <c r="I6861" t="str" cm="1">
        <f t="array" ref="I6861">IFERROR(INDEX(scheduling_data!H:H,MATCH(B6861&amp;D6861,scheduling_data!D:D&amp;scheduling_data!A:A,0)),"")</f>
        <v>Kelsea Rodriguez</v>
      </c>
      <c r="J6861" t="str">
        <f t="shared" si="321"/>
        <v>No</v>
      </c>
      <c r="K6861" t="str">
        <f t="shared" si="322"/>
        <v>24945330.375Kelsea Rodriguez</v>
      </c>
      <c r="L6861" t="str">
        <f t="shared" si="323"/>
        <v>Yes</v>
      </c>
    </row>
    <row r="6862" spans="1:12" x14ac:dyDescent="0.3">
      <c r="A6862" t="s">
        <v>85</v>
      </c>
      <c r="B6862">
        <v>249</v>
      </c>
      <c r="C6862" s="1">
        <v>45365</v>
      </c>
      <c r="D6862" s="1">
        <v>45330.375</v>
      </c>
      <c r="E6862">
        <v>3.9</v>
      </c>
      <c r="F6862" t="s">
        <v>19</v>
      </c>
      <c r="G6862" t="s">
        <v>144</v>
      </c>
      <c r="H6862">
        <v>97140</v>
      </c>
      <c r="I6862" t="str" cm="1">
        <f t="array" ref="I6862">IFERROR(INDEX(scheduling_data!H:H,MATCH(B6862&amp;D6862,scheduling_data!D:D&amp;scheduling_data!A:A,0)),"")</f>
        <v>Kelsea Rodriguez</v>
      </c>
      <c r="J6862" t="str">
        <f t="shared" si="321"/>
        <v>No</v>
      </c>
      <c r="K6862" t="str">
        <f t="shared" si="322"/>
        <v>24945330.375Kelsea Rodriguez</v>
      </c>
      <c r="L6862" t="str">
        <f t="shared" si="323"/>
        <v>Yes</v>
      </c>
    </row>
    <row r="6863" spans="1:12" x14ac:dyDescent="0.3">
      <c r="A6863" t="s">
        <v>137</v>
      </c>
      <c r="B6863">
        <v>249</v>
      </c>
      <c r="C6863" s="1">
        <v>45352</v>
      </c>
      <c r="D6863" s="1">
        <v>45330.375</v>
      </c>
      <c r="E6863">
        <v>5.16</v>
      </c>
      <c r="F6863" t="s">
        <v>9</v>
      </c>
      <c r="G6863" t="s">
        <v>54</v>
      </c>
      <c r="H6863">
        <v>97140</v>
      </c>
      <c r="I6863" t="str" cm="1">
        <f t="array" ref="I6863">IFERROR(INDEX(scheduling_data!H:H,MATCH(B6863&amp;D6863,scheduling_data!D:D&amp;scheduling_data!A:A,0)),"")</f>
        <v>Kelsea Rodriguez</v>
      </c>
      <c r="J6863" t="str">
        <f t="shared" si="321"/>
        <v>No</v>
      </c>
      <c r="K6863" t="str">
        <f t="shared" si="322"/>
        <v>24945330.375Kelsea Rodriguez</v>
      </c>
      <c r="L6863" t="str">
        <f t="shared" si="323"/>
        <v>No</v>
      </c>
    </row>
    <row r="6864" spans="1:12" x14ac:dyDescent="0.3">
      <c r="A6864" t="s">
        <v>137</v>
      </c>
      <c r="B6864">
        <v>249</v>
      </c>
      <c r="C6864" s="1">
        <v>45352</v>
      </c>
      <c r="D6864" s="1">
        <v>45330.375</v>
      </c>
      <c r="E6864">
        <v>0.31</v>
      </c>
      <c r="F6864" t="s">
        <v>9</v>
      </c>
      <c r="G6864" t="s">
        <v>55</v>
      </c>
      <c r="H6864">
        <v>97140</v>
      </c>
      <c r="I6864" t="str" cm="1">
        <f t="array" ref="I6864">IFERROR(INDEX(scheduling_data!H:H,MATCH(B6864&amp;D6864,scheduling_data!D:D&amp;scheduling_data!A:A,0)),"")</f>
        <v>Kelsea Rodriguez</v>
      </c>
      <c r="J6864" t="str">
        <f t="shared" si="321"/>
        <v>No</v>
      </c>
      <c r="K6864" t="str">
        <f t="shared" si="322"/>
        <v>24945330.375Kelsea Rodriguez</v>
      </c>
      <c r="L6864" t="str">
        <f t="shared" si="323"/>
        <v>No</v>
      </c>
    </row>
    <row r="6865" spans="1:12" x14ac:dyDescent="0.3">
      <c r="A6865" t="s">
        <v>137</v>
      </c>
      <c r="B6865">
        <v>249</v>
      </c>
      <c r="C6865" s="1">
        <v>45352</v>
      </c>
      <c r="D6865" s="1">
        <v>45330.375</v>
      </c>
      <c r="E6865">
        <v>50.35</v>
      </c>
      <c r="F6865" t="s">
        <v>9</v>
      </c>
      <c r="G6865" t="s">
        <v>56</v>
      </c>
      <c r="H6865">
        <v>97140</v>
      </c>
      <c r="I6865" t="str" cm="1">
        <f t="array" ref="I6865">IFERROR(INDEX(scheduling_data!H:H,MATCH(B6865&amp;D6865,scheduling_data!D:D&amp;scheduling_data!A:A,0)),"")</f>
        <v>Kelsea Rodriguez</v>
      </c>
      <c r="J6865" t="str">
        <f t="shared" si="321"/>
        <v>No</v>
      </c>
      <c r="K6865" t="str">
        <f t="shared" si="322"/>
        <v>24945330.375Kelsea Rodriguez</v>
      </c>
      <c r="L6865" t="str">
        <f t="shared" si="323"/>
        <v>No</v>
      </c>
    </row>
    <row r="6866" spans="1:12" x14ac:dyDescent="0.3">
      <c r="A6866" t="s">
        <v>137</v>
      </c>
      <c r="B6866">
        <v>249</v>
      </c>
      <c r="C6866" s="1">
        <v>45352</v>
      </c>
      <c r="D6866" s="1">
        <v>45330.375</v>
      </c>
      <c r="E6866">
        <v>32.67</v>
      </c>
      <c r="F6866" t="s">
        <v>19</v>
      </c>
      <c r="G6866" t="s">
        <v>57</v>
      </c>
      <c r="H6866">
        <v>97110</v>
      </c>
      <c r="I6866" t="str" cm="1">
        <f t="array" ref="I6866">IFERROR(INDEX(scheduling_data!H:H,MATCH(B6866&amp;D6866,scheduling_data!D:D&amp;scheduling_data!A:A,0)),"")</f>
        <v>Kelsea Rodriguez</v>
      </c>
      <c r="J6866" t="str">
        <f t="shared" si="321"/>
        <v>No</v>
      </c>
      <c r="K6866" t="str">
        <f t="shared" si="322"/>
        <v>24945330.375Kelsea Rodriguez</v>
      </c>
      <c r="L6866" t="str">
        <f t="shared" si="323"/>
        <v>Yes</v>
      </c>
    </row>
    <row r="6867" spans="1:12" x14ac:dyDescent="0.3">
      <c r="A6867" t="s">
        <v>137</v>
      </c>
      <c r="B6867">
        <v>249</v>
      </c>
      <c r="C6867" s="1">
        <v>45352</v>
      </c>
      <c r="D6867" s="1">
        <v>45330.375</v>
      </c>
      <c r="E6867">
        <v>0.52</v>
      </c>
      <c r="F6867" t="s">
        <v>9</v>
      </c>
      <c r="G6867" t="s">
        <v>55</v>
      </c>
      <c r="H6867">
        <v>97530</v>
      </c>
      <c r="I6867" t="str" cm="1">
        <f t="array" ref="I6867">IFERROR(INDEX(scheduling_data!H:H,MATCH(B6867&amp;D6867,scheduling_data!D:D&amp;scheduling_data!A:A,0)),"")</f>
        <v>Kelsea Rodriguez</v>
      </c>
      <c r="J6867" t="str">
        <f t="shared" si="321"/>
        <v>No</v>
      </c>
      <c r="K6867" t="str">
        <f t="shared" si="322"/>
        <v>24945330.375Kelsea Rodriguez</v>
      </c>
      <c r="L6867" t="str">
        <f t="shared" si="323"/>
        <v>No</v>
      </c>
    </row>
    <row r="6868" spans="1:12" x14ac:dyDescent="0.3">
      <c r="A6868" t="s">
        <v>137</v>
      </c>
      <c r="B6868">
        <v>249</v>
      </c>
      <c r="C6868" s="1">
        <v>45352</v>
      </c>
      <c r="D6868" s="1">
        <v>45330.375</v>
      </c>
      <c r="E6868">
        <v>42.21</v>
      </c>
      <c r="F6868" t="s">
        <v>9</v>
      </c>
      <c r="G6868" t="s">
        <v>56</v>
      </c>
      <c r="H6868">
        <v>97530</v>
      </c>
      <c r="I6868" t="str" cm="1">
        <f t="array" ref="I6868">IFERROR(INDEX(scheduling_data!H:H,MATCH(B6868&amp;D6868,scheduling_data!D:D&amp;scheduling_data!A:A,0)),"")</f>
        <v>Kelsea Rodriguez</v>
      </c>
      <c r="J6868" t="str">
        <f t="shared" si="321"/>
        <v>No</v>
      </c>
      <c r="K6868" t="str">
        <f t="shared" si="322"/>
        <v>24945330.375Kelsea Rodriguez</v>
      </c>
      <c r="L6868" t="str">
        <f t="shared" si="323"/>
        <v>No</v>
      </c>
    </row>
    <row r="6869" spans="1:12" x14ac:dyDescent="0.3">
      <c r="A6869" t="s">
        <v>137</v>
      </c>
      <c r="B6869">
        <v>249</v>
      </c>
      <c r="C6869" s="1">
        <v>45352</v>
      </c>
      <c r="D6869" s="1">
        <v>45330.375</v>
      </c>
      <c r="E6869">
        <v>25.71</v>
      </c>
      <c r="F6869" t="s">
        <v>19</v>
      </c>
      <c r="G6869" t="s">
        <v>57</v>
      </c>
      <c r="H6869">
        <v>97530</v>
      </c>
      <c r="I6869" t="str" cm="1">
        <f t="array" ref="I6869">IFERROR(INDEX(scheduling_data!H:H,MATCH(B6869&amp;D6869,scheduling_data!D:D&amp;scheduling_data!A:A,0)),"")</f>
        <v>Kelsea Rodriguez</v>
      </c>
      <c r="J6869" t="str">
        <f t="shared" si="321"/>
        <v>No</v>
      </c>
      <c r="K6869" t="str">
        <f t="shared" si="322"/>
        <v>24945330.375Kelsea Rodriguez</v>
      </c>
      <c r="L6869" t="str">
        <f t="shared" si="323"/>
        <v>Yes</v>
      </c>
    </row>
    <row r="6870" spans="1:12" x14ac:dyDescent="0.3">
      <c r="A6870" t="s">
        <v>137</v>
      </c>
      <c r="B6870">
        <v>249</v>
      </c>
      <c r="C6870" s="1">
        <v>45352</v>
      </c>
      <c r="D6870" s="1">
        <v>45330.375</v>
      </c>
      <c r="E6870">
        <v>11.72</v>
      </c>
      <c r="F6870" t="s">
        <v>9</v>
      </c>
      <c r="G6870" t="s">
        <v>54</v>
      </c>
      <c r="H6870">
        <v>97110</v>
      </c>
      <c r="I6870" t="str" cm="1">
        <f t="array" ref="I6870">IFERROR(INDEX(scheduling_data!H:H,MATCH(B6870&amp;D6870,scheduling_data!D:D&amp;scheduling_data!A:A,0)),"")</f>
        <v>Kelsea Rodriguez</v>
      </c>
      <c r="J6870" t="str">
        <f t="shared" si="321"/>
        <v>No</v>
      </c>
      <c r="K6870" t="str">
        <f t="shared" si="322"/>
        <v>24945330.375Kelsea Rodriguez</v>
      </c>
      <c r="L6870" t="str">
        <f t="shared" si="323"/>
        <v>No</v>
      </c>
    </row>
    <row r="6871" spans="1:12" x14ac:dyDescent="0.3">
      <c r="A6871" t="s">
        <v>137</v>
      </c>
      <c r="B6871">
        <v>249</v>
      </c>
      <c r="C6871" s="1">
        <v>45352</v>
      </c>
      <c r="D6871" s="1">
        <v>45330.375</v>
      </c>
      <c r="E6871">
        <v>0.67</v>
      </c>
      <c r="F6871" t="s">
        <v>9</v>
      </c>
      <c r="G6871" t="s">
        <v>55</v>
      </c>
      <c r="H6871">
        <v>97110</v>
      </c>
      <c r="I6871" t="str" cm="1">
        <f t="array" ref="I6871">IFERROR(INDEX(scheduling_data!H:H,MATCH(B6871&amp;D6871,scheduling_data!D:D&amp;scheduling_data!A:A,0)),"")</f>
        <v>Kelsea Rodriguez</v>
      </c>
      <c r="J6871" t="str">
        <f t="shared" si="321"/>
        <v>No</v>
      </c>
      <c r="K6871" t="str">
        <f t="shared" si="322"/>
        <v>24945330.375Kelsea Rodriguez</v>
      </c>
      <c r="L6871" t="str">
        <f t="shared" si="323"/>
        <v>No</v>
      </c>
    </row>
    <row r="6872" spans="1:12" x14ac:dyDescent="0.3">
      <c r="A6872" t="s">
        <v>137</v>
      </c>
      <c r="B6872">
        <v>249</v>
      </c>
      <c r="C6872" s="1">
        <v>45352</v>
      </c>
      <c r="D6872" s="1">
        <v>45330.375</v>
      </c>
      <c r="E6872">
        <v>96.6</v>
      </c>
      <c r="F6872" t="s">
        <v>9</v>
      </c>
      <c r="G6872" t="s">
        <v>56</v>
      </c>
      <c r="H6872">
        <v>97110</v>
      </c>
      <c r="I6872" t="str" cm="1">
        <f t="array" ref="I6872">IFERROR(INDEX(scheduling_data!H:H,MATCH(B6872&amp;D6872,scheduling_data!D:D&amp;scheduling_data!A:A,0)),"")</f>
        <v>Kelsea Rodriguez</v>
      </c>
      <c r="J6872" t="str">
        <f t="shared" si="321"/>
        <v>No</v>
      </c>
      <c r="K6872" t="str">
        <f t="shared" si="322"/>
        <v>24945330.375Kelsea Rodriguez</v>
      </c>
      <c r="L6872" t="str">
        <f t="shared" si="323"/>
        <v>No</v>
      </c>
    </row>
    <row r="6873" spans="1:12" x14ac:dyDescent="0.3">
      <c r="A6873" t="s">
        <v>137</v>
      </c>
      <c r="B6873">
        <v>249</v>
      </c>
      <c r="C6873" s="1">
        <v>45352</v>
      </c>
      <c r="D6873" s="1">
        <v>45330.375</v>
      </c>
      <c r="E6873">
        <v>15.28</v>
      </c>
      <c r="F6873" t="s">
        <v>19</v>
      </c>
      <c r="G6873" t="s">
        <v>57</v>
      </c>
      <c r="H6873">
        <v>97140</v>
      </c>
      <c r="I6873" t="str" cm="1">
        <f t="array" ref="I6873">IFERROR(INDEX(scheduling_data!H:H,MATCH(B6873&amp;D6873,scheduling_data!D:D&amp;scheduling_data!A:A,0)),"")</f>
        <v>Kelsea Rodriguez</v>
      </c>
      <c r="J6873" t="str">
        <f t="shared" si="321"/>
        <v>No</v>
      </c>
      <c r="K6873" t="str">
        <f t="shared" si="322"/>
        <v>24945330.375Kelsea Rodriguez</v>
      </c>
      <c r="L6873" t="str">
        <f t="shared" si="323"/>
        <v>Yes</v>
      </c>
    </row>
    <row r="6874" spans="1:12" x14ac:dyDescent="0.3">
      <c r="A6874" t="s">
        <v>61</v>
      </c>
      <c r="B6874">
        <v>250</v>
      </c>
      <c r="C6874" s="1">
        <v>45359</v>
      </c>
      <c r="D6874" s="1">
        <v>45335.416666666664</v>
      </c>
      <c r="E6874">
        <v>26.88</v>
      </c>
      <c r="F6874" t="s">
        <v>19</v>
      </c>
      <c r="G6874" t="s">
        <v>65</v>
      </c>
      <c r="H6874">
        <v>97110</v>
      </c>
      <c r="I6874" t="str" cm="1">
        <f t="array" ref="I6874">IFERROR(INDEX(scheduling_data!H:H,MATCH(B6874&amp;D6874,scheduling_data!D:D&amp;scheduling_data!A:A,0)),"")</f>
        <v>Jessica Pittman</v>
      </c>
      <c r="J6874" t="str">
        <f t="shared" si="321"/>
        <v>No</v>
      </c>
      <c r="K6874" t="str">
        <f t="shared" si="322"/>
        <v>25045335.4166666667Jessica Pittman</v>
      </c>
      <c r="L6874" t="str">
        <f t="shared" si="323"/>
        <v>Yes</v>
      </c>
    </row>
    <row r="6875" spans="1:12" x14ac:dyDescent="0.3">
      <c r="A6875" t="s">
        <v>61</v>
      </c>
      <c r="B6875">
        <v>250</v>
      </c>
      <c r="C6875" s="1">
        <v>45359</v>
      </c>
      <c r="D6875" s="1">
        <v>45335.416666666664</v>
      </c>
      <c r="E6875">
        <v>0.55000000000000004</v>
      </c>
      <c r="F6875" t="s">
        <v>9</v>
      </c>
      <c r="G6875" t="s">
        <v>63</v>
      </c>
      <c r="H6875">
        <v>97110</v>
      </c>
      <c r="I6875" t="str" cm="1">
        <f t="array" ref="I6875">IFERROR(INDEX(scheduling_data!H:H,MATCH(B6875&amp;D6875,scheduling_data!D:D&amp;scheduling_data!A:A,0)),"")</f>
        <v>Jessica Pittman</v>
      </c>
      <c r="J6875" t="str">
        <f t="shared" si="321"/>
        <v>No</v>
      </c>
      <c r="K6875" t="str">
        <f t="shared" si="322"/>
        <v>25045335.4166666667Jessica Pittman</v>
      </c>
      <c r="L6875" t="str">
        <f t="shared" si="323"/>
        <v>No</v>
      </c>
    </row>
    <row r="6876" spans="1:12" x14ac:dyDescent="0.3">
      <c r="A6876" t="s">
        <v>61</v>
      </c>
      <c r="B6876">
        <v>250</v>
      </c>
      <c r="C6876" s="1">
        <v>45359</v>
      </c>
      <c r="D6876" s="1">
        <v>45335.416666666664</v>
      </c>
      <c r="E6876">
        <v>115.71</v>
      </c>
      <c r="F6876" t="s">
        <v>9</v>
      </c>
      <c r="G6876" t="s">
        <v>64</v>
      </c>
      <c r="H6876">
        <v>97110</v>
      </c>
      <c r="I6876" t="str" cm="1">
        <f t="array" ref="I6876">IFERROR(INDEX(scheduling_data!H:H,MATCH(B6876&amp;D6876,scheduling_data!D:D&amp;scheduling_data!A:A,0)),"")</f>
        <v>Jessica Pittman</v>
      </c>
      <c r="J6876" t="str">
        <f t="shared" si="321"/>
        <v>No</v>
      </c>
      <c r="K6876" t="str">
        <f t="shared" si="322"/>
        <v>25045335.4166666667Jessica Pittman</v>
      </c>
      <c r="L6876" t="str">
        <f t="shared" si="323"/>
        <v>No</v>
      </c>
    </row>
    <row r="6877" spans="1:12" x14ac:dyDescent="0.3">
      <c r="A6877" t="s">
        <v>61</v>
      </c>
      <c r="B6877">
        <v>250</v>
      </c>
      <c r="C6877" s="1">
        <v>45355</v>
      </c>
      <c r="D6877" s="1">
        <v>45342.375</v>
      </c>
      <c r="E6877">
        <v>104.06</v>
      </c>
      <c r="F6877" t="s">
        <v>9</v>
      </c>
      <c r="G6877" t="s">
        <v>64</v>
      </c>
      <c r="H6877">
        <v>97112</v>
      </c>
      <c r="I6877" t="str" cm="1">
        <f t="array" ref="I6877">IFERROR(INDEX(scheduling_data!H:H,MATCH(B6877&amp;D6877,scheduling_data!D:D&amp;scheduling_data!A:A,0)),"")</f>
        <v>Christian Litz</v>
      </c>
      <c r="J6877" t="str">
        <f t="shared" si="321"/>
        <v>No</v>
      </c>
      <c r="K6877" t="str">
        <f t="shared" si="322"/>
        <v>25045342.375Christian Litz</v>
      </c>
      <c r="L6877" t="str">
        <f t="shared" si="323"/>
        <v>No</v>
      </c>
    </row>
    <row r="6878" spans="1:12" x14ac:dyDescent="0.3">
      <c r="A6878" t="s">
        <v>61</v>
      </c>
      <c r="B6878">
        <v>250</v>
      </c>
      <c r="C6878" s="1">
        <v>45355</v>
      </c>
      <c r="D6878" s="1">
        <v>45342.375</v>
      </c>
      <c r="E6878">
        <v>0.74</v>
      </c>
      <c r="F6878" t="s">
        <v>9</v>
      </c>
      <c r="G6878" t="s">
        <v>63</v>
      </c>
      <c r="H6878">
        <v>97112</v>
      </c>
      <c r="I6878" t="str" cm="1">
        <f t="array" ref="I6878">IFERROR(INDEX(scheduling_data!H:H,MATCH(B6878&amp;D6878,scheduling_data!D:D&amp;scheduling_data!A:A,0)),"")</f>
        <v>Christian Litz</v>
      </c>
      <c r="J6878" t="str">
        <f t="shared" si="321"/>
        <v>No</v>
      </c>
      <c r="K6878" t="str">
        <f t="shared" si="322"/>
        <v>25045342.375Christian Litz</v>
      </c>
      <c r="L6878" t="str">
        <f t="shared" si="323"/>
        <v>No</v>
      </c>
    </row>
    <row r="6879" spans="1:12" x14ac:dyDescent="0.3">
      <c r="A6879" t="s">
        <v>61</v>
      </c>
      <c r="B6879">
        <v>250</v>
      </c>
      <c r="C6879" s="1">
        <v>45355</v>
      </c>
      <c r="D6879" s="1">
        <v>45342.375</v>
      </c>
      <c r="E6879">
        <v>36.01</v>
      </c>
      <c r="F6879" t="s">
        <v>19</v>
      </c>
      <c r="G6879" t="s">
        <v>65</v>
      </c>
      <c r="H6879">
        <v>97112</v>
      </c>
      <c r="I6879" t="str" cm="1">
        <f t="array" ref="I6879">IFERROR(INDEX(scheduling_data!H:H,MATCH(B6879&amp;D6879,scheduling_data!D:D&amp;scheduling_data!A:A,0)),"")</f>
        <v>Christian Litz</v>
      </c>
      <c r="J6879" t="str">
        <f t="shared" si="321"/>
        <v>No</v>
      </c>
      <c r="K6879" t="str">
        <f t="shared" si="322"/>
        <v>25045342.375Christian Litz</v>
      </c>
      <c r="L6879" t="str">
        <f t="shared" si="323"/>
        <v>Yes</v>
      </c>
    </row>
    <row r="6880" spans="1:12" x14ac:dyDescent="0.3">
      <c r="A6880" t="s">
        <v>61</v>
      </c>
      <c r="B6880">
        <v>250</v>
      </c>
      <c r="C6880" s="1">
        <v>45352</v>
      </c>
      <c r="D6880" s="1">
        <v>45343.416666666664</v>
      </c>
      <c r="E6880">
        <v>44.05</v>
      </c>
      <c r="F6880" t="s">
        <v>19</v>
      </c>
      <c r="G6880" t="s">
        <v>65</v>
      </c>
      <c r="H6880">
        <v>97112</v>
      </c>
      <c r="I6880" t="str" cm="1">
        <f t="array" ref="I6880">IFERROR(INDEX(scheduling_data!H:H,MATCH(B6880&amp;D6880,scheduling_data!D:D&amp;scheduling_data!A:A,0)),"")</f>
        <v>Jessica Pittman</v>
      </c>
      <c r="J6880" t="str">
        <f t="shared" si="321"/>
        <v>No</v>
      </c>
      <c r="K6880" t="str">
        <f t="shared" si="322"/>
        <v>25045343.4166666667Jessica Pittman</v>
      </c>
      <c r="L6880" t="str">
        <f t="shared" si="323"/>
        <v>Yes</v>
      </c>
    </row>
    <row r="6881" spans="1:12" x14ac:dyDescent="0.3">
      <c r="A6881" t="s">
        <v>61</v>
      </c>
      <c r="B6881">
        <v>250</v>
      </c>
      <c r="C6881" s="1">
        <v>45352</v>
      </c>
      <c r="D6881" s="1">
        <v>45343.416666666664</v>
      </c>
      <c r="E6881">
        <v>11.82</v>
      </c>
      <c r="F6881" t="s">
        <v>19</v>
      </c>
      <c r="G6881" t="s">
        <v>65</v>
      </c>
      <c r="H6881">
        <v>97110</v>
      </c>
      <c r="I6881" t="str" cm="1">
        <f t="array" ref="I6881">IFERROR(INDEX(scheduling_data!H:H,MATCH(B6881&amp;D6881,scheduling_data!D:D&amp;scheduling_data!A:A,0)),"")</f>
        <v>Jessica Pittman</v>
      </c>
      <c r="J6881" t="str">
        <f t="shared" si="321"/>
        <v>No</v>
      </c>
      <c r="K6881" t="str">
        <f t="shared" si="322"/>
        <v>25045343.4166666667Jessica Pittman</v>
      </c>
      <c r="L6881" t="str">
        <f t="shared" si="323"/>
        <v>Yes</v>
      </c>
    </row>
    <row r="6882" spans="1:12" x14ac:dyDescent="0.3">
      <c r="A6882" t="s">
        <v>61</v>
      </c>
      <c r="B6882">
        <v>250</v>
      </c>
      <c r="C6882" s="1">
        <v>45352</v>
      </c>
      <c r="D6882" s="1">
        <v>45343.416666666664</v>
      </c>
      <c r="E6882">
        <v>0.24</v>
      </c>
      <c r="F6882" t="s">
        <v>9</v>
      </c>
      <c r="G6882" t="s">
        <v>63</v>
      </c>
      <c r="H6882">
        <v>97110</v>
      </c>
      <c r="I6882" t="str" cm="1">
        <f t="array" ref="I6882">IFERROR(INDEX(scheduling_data!H:H,MATCH(B6882&amp;D6882,scheduling_data!D:D&amp;scheduling_data!A:A,0)),"")</f>
        <v>Jessica Pittman</v>
      </c>
      <c r="J6882" t="str">
        <f t="shared" si="321"/>
        <v>No</v>
      </c>
      <c r="K6882" t="str">
        <f t="shared" si="322"/>
        <v>25045343.4166666667Jessica Pittman</v>
      </c>
      <c r="L6882" t="str">
        <f t="shared" si="323"/>
        <v>No</v>
      </c>
    </row>
    <row r="6883" spans="1:12" x14ac:dyDescent="0.3">
      <c r="A6883" t="s">
        <v>61</v>
      </c>
      <c r="B6883">
        <v>250</v>
      </c>
      <c r="C6883" s="1">
        <v>45352</v>
      </c>
      <c r="D6883" s="1">
        <v>45343.416666666664</v>
      </c>
      <c r="E6883">
        <v>59.93</v>
      </c>
      <c r="F6883" t="s">
        <v>9</v>
      </c>
      <c r="G6883" t="s">
        <v>64</v>
      </c>
      <c r="H6883">
        <v>97110</v>
      </c>
      <c r="I6883" t="str" cm="1">
        <f t="array" ref="I6883">IFERROR(INDEX(scheduling_data!H:H,MATCH(B6883&amp;D6883,scheduling_data!D:D&amp;scheduling_data!A:A,0)),"")</f>
        <v>Jessica Pittman</v>
      </c>
      <c r="J6883" t="str">
        <f t="shared" si="321"/>
        <v>No</v>
      </c>
      <c r="K6883" t="str">
        <f t="shared" si="322"/>
        <v>25045343.4166666667Jessica Pittman</v>
      </c>
      <c r="L6883" t="str">
        <f t="shared" si="323"/>
        <v>No</v>
      </c>
    </row>
    <row r="6884" spans="1:12" x14ac:dyDescent="0.3">
      <c r="A6884" t="s">
        <v>61</v>
      </c>
      <c r="B6884">
        <v>250</v>
      </c>
      <c r="C6884" s="1">
        <v>45352</v>
      </c>
      <c r="D6884" s="1">
        <v>45343.416666666664</v>
      </c>
      <c r="E6884">
        <v>0.9</v>
      </c>
      <c r="F6884" t="s">
        <v>9</v>
      </c>
      <c r="G6884" t="s">
        <v>63</v>
      </c>
      <c r="H6884">
        <v>97112</v>
      </c>
      <c r="I6884" t="str" cm="1">
        <f t="array" ref="I6884">IFERROR(INDEX(scheduling_data!H:H,MATCH(B6884&amp;D6884,scheduling_data!D:D&amp;scheduling_data!A:A,0)),"")</f>
        <v>Jessica Pittman</v>
      </c>
      <c r="J6884" t="str">
        <f t="shared" si="321"/>
        <v>No</v>
      </c>
      <c r="K6884" t="str">
        <f t="shared" si="322"/>
        <v>25045343.4166666667Jessica Pittman</v>
      </c>
      <c r="L6884" t="str">
        <f t="shared" si="323"/>
        <v>No</v>
      </c>
    </row>
    <row r="6885" spans="1:12" x14ac:dyDescent="0.3">
      <c r="A6885" t="s">
        <v>61</v>
      </c>
      <c r="B6885">
        <v>250</v>
      </c>
      <c r="C6885" s="1">
        <v>45352</v>
      </c>
      <c r="D6885" s="1">
        <v>45343.416666666664</v>
      </c>
      <c r="E6885">
        <v>168.81</v>
      </c>
      <c r="F6885" t="s">
        <v>9</v>
      </c>
      <c r="G6885" t="s">
        <v>64</v>
      </c>
      <c r="H6885">
        <v>97112</v>
      </c>
      <c r="I6885" t="str" cm="1">
        <f t="array" ref="I6885">IFERROR(INDEX(scheduling_data!H:H,MATCH(B6885&amp;D6885,scheduling_data!D:D&amp;scheduling_data!A:A,0)),"")</f>
        <v>Jessica Pittman</v>
      </c>
      <c r="J6885" t="str">
        <f t="shared" si="321"/>
        <v>No</v>
      </c>
      <c r="K6885" t="str">
        <f t="shared" si="322"/>
        <v>25045343.4166666667Jessica Pittman</v>
      </c>
      <c r="L6885" t="str">
        <f t="shared" si="323"/>
        <v>No</v>
      </c>
    </row>
    <row r="6886" spans="1:12" x14ac:dyDescent="0.3">
      <c r="A6886" t="s">
        <v>33</v>
      </c>
      <c r="B6886">
        <v>250</v>
      </c>
      <c r="C6886" s="1">
        <v>45372</v>
      </c>
      <c r="D6886" s="1">
        <v>45335.416666666664</v>
      </c>
      <c r="E6886">
        <v>0</v>
      </c>
      <c r="F6886" t="s">
        <v>9</v>
      </c>
      <c r="G6886" t="s">
        <v>272</v>
      </c>
      <c r="H6886">
        <v>97110</v>
      </c>
      <c r="I6886" t="str" cm="1">
        <f t="array" ref="I6886">IFERROR(INDEX(scheduling_data!H:H,MATCH(B6886&amp;D6886,scheduling_data!D:D&amp;scheduling_data!A:A,0)),"")</f>
        <v>Jessica Pittman</v>
      </c>
      <c r="J6886" t="str">
        <f t="shared" si="321"/>
        <v>No</v>
      </c>
      <c r="K6886" t="str">
        <f t="shared" si="322"/>
        <v>25045335.4166666667Jessica Pittman</v>
      </c>
      <c r="L6886" t="str">
        <f t="shared" si="323"/>
        <v>No</v>
      </c>
    </row>
    <row r="6887" spans="1:12" x14ac:dyDescent="0.3">
      <c r="A6887" t="s">
        <v>33</v>
      </c>
      <c r="B6887">
        <v>250</v>
      </c>
      <c r="C6887" s="1">
        <v>45372</v>
      </c>
      <c r="D6887" s="1">
        <v>45342.375</v>
      </c>
      <c r="E6887">
        <v>0</v>
      </c>
      <c r="F6887" t="s">
        <v>9</v>
      </c>
      <c r="G6887" t="s">
        <v>272</v>
      </c>
      <c r="H6887">
        <v>97112</v>
      </c>
      <c r="I6887" t="str" cm="1">
        <f t="array" ref="I6887">IFERROR(INDEX(scheduling_data!H:H,MATCH(B6887&amp;D6887,scheduling_data!D:D&amp;scheduling_data!A:A,0)),"")</f>
        <v>Christian Litz</v>
      </c>
      <c r="J6887" t="str">
        <f t="shared" si="321"/>
        <v>No</v>
      </c>
      <c r="K6887" t="str">
        <f t="shared" si="322"/>
        <v>25045342.375Christian Litz</v>
      </c>
      <c r="L6887" t="str">
        <f t="shared" si="323"/>
        <v>No</v>
      </c>
    </row>
    <row r="6888" spans="1:12" x14ac:dyDescent="0.3">
      <c r="A6888" t="s">
        <v>33</v>
      </c>
      <c r="B6888">
        <v>250</v>
      </c>
      <c r="C6888" s="1">
        <v>45372</v>
      </c>
      <c r="D6888" s="1">
        <v>45343.416666666664</v>
      </c>
      <c r="E6888">
        <v>0</v>
      </c>
      <c r="F6888" t="s">
        <v>9</v>
      </c>
      <c r="G6888" t="s">
        <v>469</v>
      </c>
      <c r="H6888">
        <v>97112</v>
      </c>
      <c r="I6888" t="str" cm="1">
        <f t="array" ref="I6888">IFERROR(INDEX(scheduling_data!H:H,MATCH(B6888&amp;D6888,scheduling_data!D:D&amp;scheduling_data!A:A,0)),"")</f>
        <v>Jessica Pittman</v>
      </c>
      <c r="J6888" t="str">
        <f t="shared" si="321"/>
        <v>No</v>
      </c>
      <c r="K6888" t="str">
        <f t="shared" si="322"/>
        <v>25045343.4166666667Jessica Pittman</v>
      </c>
      <c r="L6888" t="str">
        <f t="shared" si="323"/>
        <v>No</v>
      </c>
    </row>
    <row r="6889" spans="1:12" x14ac:dyDescent="0.3">
      <c r="A6889" t="s">
        <v>33</v>
      </c>
      <c r="B6889">
        <v>250</v>
      </c>
      <c r="C6889" s="1">
        <v>45372</v>
      </c>
      <c r="D6889" s="1">
        <v>45343.416666666664</v>
      </c>
      <c r="E6889">
        <v>0</v>
      </c>
      <c r="F6889" t="s">
        <v>9</v>
      </c>
      <c r="G6889" t="s">
        <v>271</v>
      </c>
      <c r="H6889">
        <v>97110</v>
      </c>
      <c r="I6889" t="str" cm="1">
        <f t="array" ref="I6889">IFERROR(INDEX(scheduling_data!H:H,MATCH(B6889&amp;D6889,scheduling_data!D:D&amp;scheduling_data!A:A,0)),"")</f>
        <v>Jessica Pittman</v>
      </c>
      <c r="J6889" t="str">
        <f t="shared" si="321"/>
        <v>No</v>
      </c>
      <c r="K6889" t="str">
        <f t="shared" si="322"/>
        <v>25045343.4166666667Jessica Pittman</v>
      </c>
      <c r="L6889" t="str">
        <f t="shared" si="323"/>
        <v>No</v>
      </c>
    </row>
    <row r="6890" spans="1:12" x14ac:dyDescent="0.3">
      <c r="A6890" t="s">
        <v>80</v>
      </c>
      <c r="B6890">
        <v>251</v>
      </c>
      <c r="C6890" s="1">
        <v>45363</v>
      </c>
      <c r="D6890" s="1">
        <v>45348.333333333336</v>
      </c>
      <c r="E6890">
        <v>24.8</v>
      </c>
      <c r="F6890" t="s">
        <v>19</v>
      </c>
      <c r="G6890" t="s">
        <v>51</v>
      </c>
      <c r="H6890">
        <v>97110</v>
      </c>
      <c r="I6890" t="str" cm="1">
        <f t="array" ref="I6890">IFERROR(INDEX(scheduling_data!H:H,MATCH(B6890&amp;D6890,scheduling_data!D:D&amp;scheduling_data!A:A,0)),"")</f>
        <v>Katherine Tyree</v>
      </c>
      <c r="J6890" t="str">
        <f t="shared" si="321"/>
        <v>No</v>
      </c>
      <c r="K6890" t="str">
        <f t="shared" si="322"/>
        <v>25145348.3333333333Katherine Tyree</v>
      </c>
      <c r="L6890" t="str">
        <f t="shared" si="323"/>
        <v>Yes</v>
      </c>
    </row>
    <row r="6891" spans="1:12" x14ac:dyDescent="0.3">
      <c r="A6891" t="s">
        <v>80</v>
      </c>
      <c r="B6891">
        <v>251</v>
      </c>
      <c r="C6891" s="1">
        <v>45363</v>
      </c>
      <c r="D6891" s="1">
        <v>45348.333333333336</v>
      </c>
      <c r="E6891">
        <v>50.2</v>
      </c>
      <c r="F6891" t="s">
        <v>9</v>
      </c>
      <c r="G6891" t="s">
        <v>52</v>
      </c>
      <c r="H6891">
        <v>97110</v>
      </c>
      <c r="I6891" t="str" cm="1">
        <f t="array" ref="I6891">IFERROR(INDEX(scheduling_data!H:H,MATCH(B6891&amp;D6891,scheduling_data!D:D&amp;scheduling_data!A:A,0)),"")</f>
        <v>Katherine Tyree</v>
      </c>
      <c r="J6891" t="str">
        <f t="shared" si="321"/>
        <v>No</v>
      </c>
      <c r="K6891" t="str">
        <f t="shared" si="322"/>
        <v>25145348.3333333333Katherine Tyree</v>
      </c>
      <c r="L6891" t="str">
        <f t="shared" si="323"/>
        <v>No</v>
      </c>
    </row>
    <row r="6892" spans="1:12" x14ac:dyDescent="0.3">
      <c r="A6892" t="s">
        <v>80</v>
      </c>
      <c r="B6892">
        <v>251</v>
      </c>
      <c r="C6892" s="1">
        <v>45363</v>
      </c>
      <c r="D6892" s="1">
        <v>45348.333333333336</v>
      </c>
      <c r="E6892">
        <v>56.78</v>
      </c>
      <c r="F6892" t="s">
        <v>19</v>
      </c>
      <c r="G6892" t="s">
        <v>51</v>
      </c>
      <c r="H6892">
        <v>97112</v>
      </c>
      <c r="I6892" t="str" cm="1">
        <f t="array" ref="I6892">IFERROR(INDEX(scheduling_data!H:H,MATCH(B6892&amp;D6892,scheduling_data!D:D&amp;scheduling_data!A:A,0)),"")</f>
        <v>Katherine Tyree</v>
      </c>
      <c r="J6892" t="str">
        <f t="shared" si="321"/>
        <v>No</v>
      </c>
      <c r="K6892" t="str">
        <f t="shared" si="322"/>
        <v>25145348.3333333333Katherine Tyree</v>
      </c>
      <c r="L6892" t="str">
        <f t="shared" si="323"/>
        <v>Yes</v>
      </c>
    </row>
    <row r="6893" spans="1:12" x14ac:dyDescent="0.3">
      <c r="A6893" t="s">
        <v>80</v>
      </c>
      <c r="B6893">
        <v>251</v>
      </c>
      <c r="C6893" s="1">
        <v>45363</v>
      </c>
      <c r="D6893" s="1">
        <v>45348.333333333336</v>
      </c>
      <c r="E6893">
        <v>93.22</v>
      </c>
      <c r="F6893" t="s">
        <v>9</v>
      </c>
      <c r="G6893" t="s">
        <v>52</v>
      </c>
      <c r="H6893">
        <v>97112</v>
      </c>
      <c r="I6893" t="str" cm="1">
        <f t="array" ref="I6893">IFERROR(INDEX(scheduling_data!H:H,MATCH(B6893&amp;D6893,scheduling_data!D:D&amp;scheduling_data!A:A,0)),"")</f>
        <v>Katherine Tyree</v>
      </c>
      <c r="J6893" t="str">
        <f t="shared" si="321"/>
        <v>No</v>
      </c>
      <c r="K6893" t="str">
        <f t="shared" si="322"/>
        <v>25145348.3333333333Katherine Tyree</v>
      </c>
      <c r="L6893" t="str">
        <f t="shared" si="323"/>
        <v>No</v>
      </c>
    </row>
    <row r="6894" spans="1:12" x14ac:dyDescent="0.3">
      <c r="A6894" t="s">
        <v>80</v>
      </c>
      <c r="B6894">
        <v>252</v>
      </c>
      <c r="C6894" s="1">
        <v>45352</v>
      </c>
      <c r="D6894" s="1">
        <v>45337.645833333336</v>
      </c>
      <c r="E6894">
        <v>52.1</v>
      </c>
      <c r="F6894" t="s">
        <v>9</v>
      </c>
      <c r="G6894" t="s">
        <v>52</v>
      </c>
      <c r="H6894">
        <v>97140</v>
      </c>
      <c r="I6894" t="str" cm="1">
        <f t="array" ref="I6894">IFERROR(INDEX(scheduling_data!H:H,MATCH(B6894&amp;D6894,scheduling_data!D:D&amp;scheduling_data!A:A,0)),"")</f>
        <v>Christian Litz</v>
      </c>
      <c r="J6894" t="str">
        <f t="shared" si="321"/>
        <v>No</v>
      </c>
      <c r="K6894" t="str">
        <f t="shared" si="322"/>
        <v>25245337.6458333333Christian Litz</v>
      </c>
      <c r="L6894" t="str">
        <f t="shared" si="323"/>
        <v>No</v>
      </c>
    </row>
    <row r="6895" spans="1:12" x14ac:dyDescent="0.3">
      <c r="A6895" t="s">
        <v>80</v>
      </c>
      <c r="B6895">
        <v>252</v>
      </c>
      <c r="C6895" s="1">
        <v>45352</v>
      </c>
      <c r="D6895" s="1">
        <v>45337.645833333336</v>
      </c>
      <c r="E6895">
        <v>22.9</v>
      </c>
      <c r="F6895" t="s">
        <v>19</v>
      </c>
      <c r="G6895" t="s">
        <v>51</v>
      </c>
      <c r="H6895">
        <v>97140</v>
      </c>
      <c r="I6895" t="str" cm="1">
        <f t="array" ref="I6895">IFERROR(INDEX(scheduling_data!H:H,MATCH(B6895&amp;D6895,scheduling_data!D:D&amp;scheduling_data!A:A,0)),"")</f>
        <v>Christian Litz</v>
      </c>
      <c r="J6895" t="str">
        <f t="shared" si="321"/>
        <v>No</v>
      </c>
      <c r="K6895" t="str">
        <f t="shared" si="322"/>
        <v>25245337.6458333333Christian Litz</v>
      </c>
      <c r="L6895" t="str">
        <f t="shared" si="323"/>
        <v>Yes</v>
      </c>
    </row>
    <row r="6896" spans="1:12" x14ac:dyDescent="0.3">
      <c r="A6896" t="s">
        <v>80</v>
      </c>
      <c r="B6896">
        <v>252</v>
      </c>
      <c r="C6896" s="1">
        <v>45352</v>
      </c>
      <c r="D6896" s="1">
        <v>45337.645833333336</v>
      </c>
      <c r="E6896">
        <v>46.61</v>
      </c>
      <c r="F6896" t="s">
        <v>9</v>
      </c>
      <c r="G6896" t="s">
        <v>52</v>
      </c>
      <c r="H6896">
        <v>97112</v>
      </c>
      <c r="I6896" t="str" cm="1">
        <f t="array" ref="I6896">IFERROR(INDEX(scheduling_data!H:H,MATCH(B6896&amp;D6896,scheduling_data!D:D&amp;scheduling_data!A:A,0)),"")</f>
        <v>Christian Litz</v>
      </c>
      <c r="J6896" t="str">
        <f t="shared" si="321"/>
        <v>No</v>
      </c>
      <c r="K6896" t="str">
        <f t="shared" si="322"/>
        <v>25245337.6458333333Christian Litz</v>
      </c>
      <c r="L6896" t="str">
        <f t="shared" si="323"/>
        <v>No</v>
      </c>
    </row>
    <row r="6897" spans="1:12" x14ac:dyDescent="0.3">
      <c r="A6897" t="s">
        <v>80</v>
      </c>
      <c r="B6897">
        <v>252</v>
      </c>
      <c r="C6897" s="1">
        <v>45352</v>
      </c>
      <c r="D6897" s="1">
        <v>45337.645833333336</v>
      </c>
      <c r="E6897">
        <v>28.39</v>
      </c>
      <c r="F6897" t="s">
        <v>19</v>
      </c>
      <c r="G6897" t="s">
        <v>51</v>
      </c>
      <c r="H6897">
        <v>97112</v>
      </c>
      <c r="I6897" t="str" cm="1">
        <f t="array" ref="I6897">IFERROR(INDEX(scheduling_data!H:H,MATCH(B6897&amp;D6897,scheduling_data!D:D&amp;scheduling_data!A:A,0)),"")</f>
        <v>Christian Litz</v>
      </c>
      <c r="J6897" t="str">
        <f t="shared" si="321"/>
        <v>No</v>
      </c>
      <c r="K6897" t="str">
        <f t="shared" si="322"/>
        <v>25245337.6458333333Christian Litz</v>
      </c>
      <c r="L6897" t="str">
        <f t="shared" si="323"/>
        <v>Yes</v>
      </c>
    </row>
    <row r="6898" spans="1:12" x14ac:dyDescent="0.3">
      <c r="A6898" t="s">
        <v>80</v>
      </c>
      <c r="B6898">
        <v>252</v>
      </c>
      <c r="C6898" s="1">
        <v>45359</v>
      </c>
      <c r="D6898" s="1">
        <v>45342.729166666664</v>
      </c>
      <c r="E6898">
        <v>28.39</v>
      </c>
      <c r="F6898" t="s">
        <v>19</v>
      </c>
      <c r="G6898" t="s">
        <v>51</v>
      </c>
      <c r="H6898">
        <v>97112</v>
      </c>
      <c r="I6898" t="str" cm="1">
        <f t="array" ref="I6898">IFERROR(INDEX(scheduling_data!H:H,MATCH(B6898&amp;D6898,scheduling_data!D:D&amp;scheduling_data!A:A,0)),"")</f>
        <v>Christian Litz</v>
      </c>
      <c r="J6898" t="str">
        <f t="shared" si="321"/>
        <v>No</v>
      </c>
      <c r="K6898" t="str">
        <f t="shared" si="322"/>
        <v>25245342.7291666667Christian Litz</v>
      </c>
      <c r="L6898" t="str">
        <f t="shared" si="323"/>
        <v>Yes</v>
      </c>
    </row>
    <row r="6899" spans="1:12" x14ac:dyDescent="0.3">
      <c r="A6899" t="s">
        <v>80</v>
      </c>
      <c r="B6899">
        <v>252</v>
      </c>
      <c r="C6899" s="1">
        <v>45359</v>
      </c>
      <c r="D6899" s="1">
        <v>45342.729166666664</v>
      </c>
      <c r="E6899">
        <v>46.61</v>
      </c>
      <c r="F6899" t="s">
        <v>9</v>
      </c>
      <c r="G6899" t="s">
        <v>52</v>
      </c>
      <c r="H6899">
        <v>97112</v>
      </c>
      <c r="I6899" t="str" cm="1">
        <f t="array" ref="I6899">IFERROR(INDEX(scheduling_data!H:H,MATCH(B6899&amp;D6899,scheduling_data!D:D&amp;scheduling_data!A:A,0)),"")</f>
        <v>Christian Litz</v>
      </c>
      <c r="J6899" t="str">
        <f t="shared" si="321"/>
        <v>No</v>
      </c>
      <c r="K6899" t="str">
        <f t="shared" si="322"/>
        <v>25245342.7291666667Christian Litz</v>
      </c>
      <c r="L6899" t="str">
        <f t="shared" si="323"/>
        <v>No</v>
      </c>
    </row>
    <row r="6900" spans="1:12" x14ac:dyDescent="0.3">
      <c r="A6900" t="s">
        <v>80</v>
      </c>
      <c r="B6900">
        <v>252</v>
      </c>
      <c r="C6900" s="1">
        <v>45359</v>
      </c>
      <c r="D6900" s="1">
        <v>45342.729166666664</v>
      </c>
      <c r="E6900">
        <v>22.9</v>
      </c>
      <c r="F6900" t="s">
        <v>19</v>
      </c>
      <c r="G6900" t="s">
        <v>51</v>
      </c>
      <c r="H6900">
        <v>97140</v>
      </c>
      <c r="I6900" t="str" cm="1">
        <f t="array" ref="I6900">IFERROR(INDEX(scheduling_data!H:H,MATCH(B6900&amp;D6900,scheduling_data!D:D&amp;scheduling_data!A:A,0)),"")</f>
        <v>Christian Litz</v>
      </c>
      <c r="J6900" t="str">
        <f t="shared" si="321"/>
        <v>No</v>
      </c>
      <c r="K6900" t="str">
        <f t="shared" si="322"/>
        <v>25245342.7291666667Christian Litz</v>
      </c>
      <c r="L6900" t="str">
        <f t="shared" si="323"/>
        <v>Yes</v>
      </c>
    </row>
    <row r="6901" spans="1:12" x14ac:dyDescent="0.3">
      <c r="A6901" t="s">
        <v>80</v>
      </c>
      <c r="B6901">
        <v>252</v>
      </c>
      <c r="C6901" s="1">
        <v>45359</v>
      </c>
      <c r="D6901" s="1">
        <v>45342.729166666664</v>
      </c>
      <c r="E6901">
        <v>52.1</v>
      </c>
      <c r="F6901" t="s">
        <v>9</v>
      </c>
      <c r="G6901" t="s">
        <v>52</v>
      </c>
      <c r="H6901">
        <v>97140</v>
      </c>
      <c r="I6901" t="str" cm="1">
        <f t="array" ref="I6901">IFERROR(INDEX(scheduling_data!H:H,MATCH(B6901&amp;D6901,scheduling_data!D:D&amp;scheduling_data!A:A,0)),"")</f>
        <v>Christian Litz</v>
      </c>
      <c r="J6901" t="str">
        <f t="shared" si="321"/>
        <v>No</v>
      </c>
      <c r="K6901" t="str">
        <f t="shared" si="322"/>
        <v>25245342.7291666667Christian Litz</v>
      </c>
      <c r="L6901" t="str">
        <f t="shared" si="323"/>
        <v>No</v>
      </c>
    </row>
    <row r="6902" spans="1:12" x14ac:dyDescent="0.3">
      <c r="A6902" t="s">
        <v>80</v>
      </c>
      <c r="B6902">
        <v>252</v>
      </c>
      <c r="C6902" s="1">
        <v>45363</v>
      </c>
      <c r="D6902" s="1">
        <v>45349.729166666664</v>
      </c>
      <c r="E6902">
        <v>22.9</v>
      </c>
      <c r="F6902" t="s">
        <v>19</v>
      </c>
      <c r="G6902" t="s">
        <v>51</v>
      </c>
      <c r="H6902">
        <v>97140</v>
      </c>
      <c r="I6902" t="str" cm="1">
        <f t="array" ref="I6902">IFERROR(INDEX(scheduling_data!H:H,MATCH(B6902&amp;D6902,scheduling_data!D:D&amp;scheduling_data!A:A,0)),"")</f>
        <v>Christian Litz</v>
      </c>
      <c r="J6902" t="str">
        <f t="shared" si="321"/>
        <v>No</v>
      </c>
      <c r="K6902" t="str">
        <f t="shared" si="322"/>
        <v>25245349.7291666667Christian Litz</v>
      </c>
      <c r="L6902" t="str">
        <f t="shared" si="323"/>
        <v>Yes</v>
      </c>
    </row>
    <row r="6903" spans="1:12" x14ac:dyDescent="0.3">
      <c r="A6903" t="s">
        <v>80</v>
      </c>
      <c r="B6903">
        <v>252</v>
      </c>
      <c r="C6903" s="1">
        <v>45363</v>
      </c>
      <c r="D6903" s="1">
        <v>45349.729166666664</v>
      </c>
      <c r="E6903">
        <v>28.39</v>
      </c>
      <c r="F6903" t="s">
        <v>19</v>
      </c>
      <c r="G6903" t="s">
        <v>51</v>
      </c>
      <c r="H6903">
        <v>97112</v>
      </c>
      <c r="I6903" t="str" cm="1">
        <f t="array" ref="I6903">IFERROR(INDEX(scheduling_data!H:H,MATCH(B6903&amp;D6903,scheduling_data!D:D&amp;scheduling_data!A:A,0)),"")</f>
        <v>Christian Litz</v>
      </c>
      <c r="J6903" t="str">
        <f t="shared" si="321"/>
        <v>No</v>
      </c>
      <c r="K6903" t="str">
        <f t="shared" si="322"/>
        <v>25245349.7291666667Christian Litz</v>
      </c>
      <c r="L6903" t="str">
        <f t="shared" si="323"/>
        <v>Yes</v>
      </c>
    </row>
    <row r="6904" spans="1:12" x14ac:dyDescent="0.3">
      <c r="A6904" t="s">
        <v>80</v>
      </c>
      <c r="B6904">
        <v>252</v>
      </c>
      <c r="C6904" s="1">
        <v>45363</v>
      </c>
      <c r="D6904" s="1">
        <v>45349.729166666664</v>
      </c>
      <c r="E6904">
        <v>46.61</v>
      </c>
      <c r="F6904" t="s">
        <v>9</v>
      </c>
      <c r="G6904" t="s">
        <v>52</v>
      </c>
      <c r="H6904">
        <v>97112</v>
      </c>
      <c r="I6904" t="str" cm="1">
        <f t="array" ref="I6904">IFERROR(INDEX(scheduling_data!H:H,MATCH(B6904&amp;D6904,scheduling_data!D:D&amp;scheduling_data!A:A,0)),"")</f>
        <v>Christian Litz</v>
      </c>
      <c r="J6904" t="str">
        <f t="shared" si="321"/>
        <v>No</v>
      </c>
      <c r="K6904" t="str">
        <f t="shared" si="322"/>
        <v>25245349.7291666667Christian Litz</v>
      </c>
      <c r="L6904" t="str">
        <f t="shared" si="323"/>
        <v>No</v>
      </c>
    </row>
    <row r="6905" spans="1:12" x14ac:dyDescent="0.3">
      <c r="A6905" t="s">
        <v>80</v>
      </c>
      <c r="B6905">
        <v>252</v>
      </c>
      <c r="C6905" s="1">
        <v>45363</v>
      </c>
      <c r="D6905" s="1">
        <v>45349.729166666664</v>
      </c>
      <c r="E6905">
        <v>52.1</v>
      </c>
      <c r="F6905" t="s">
        <v>9</v>
      </c>
      <c r="G6905" t="s">
        <v>52</v>
      </c>
      <c r="H6905">
        <v>97140</v>
      </c>
      <c r="I6905" t="str" cm="1">
        <f t="array" ref="I6905">IFERROR(INDEX(scheduling_data!H:H,MATCH(B6905&amp;D6905,scheduling_data!D:D&amp;scheduling_data!A:A,0)),"")</f>
        <v>Christian Litz</v>
      </c>
      <c r="J6905" t="str">
        <f t="shared" si="321"/>
        <v>No</v>
      </c>
      <c r="K6905" t="str">
        <f t="shared" si="322"/>
        <v>25245349.7291666667Christian Litz</v>
      </c>
      <c r="L6905" t="str">
        <f t="shared" si="323"/>
        <v>No</v>
      </c>
    </row>
    <row r="6906" spans="1:12" x14ac:dyDescent="0.3">
      <c r="A6906" t="s">
        <v>80</v>
      </c>
      <c r="B6906">
        <v>252</v>
      </c>
      <c r="C6906" s="1">
        <v>45366</v>
      </c>
      <c r="D6906" s="1">
        <v>45351.625</v>
      </c>
      <c r="E6906">
        <v>22.9</v>
      </c>
      <c r="F6906" t="s">
        <v>19</v>
      </c>
      <c r="G6906" t="s">
        <v>51</v>
      </c>
      <c r="H6906">
        <v>97140</v>
      </c>
      <c r="I6906" t="str" cm="1">
        <f t="array" ref="I6906">IFERROR(INDEX(scheduling_data!H:H,MATCH(B6906&amp;D6906,scheduling_data!D:D&amp;scheduling_data!A:A,0)),"")</f>
        <v>Christian Litz</v>
      </c>
      <c r="J6906" t="str">
        <f t="shared" si="321"/>
        <v>No</v>
      </c>
      <c r="K6906" t="str">
        <f t="shared" si="322"/>
        <v>25245351.625Christian Litz</v>
      </c>
      <c r="L6906" t="str">
        <f t="shared" si="323"/>
        <v>Yes</v>
      </c>
    </row>
    <row r="6907" spans="1:12" x14ac:dyDescent="0.3">
      <c r="A6907" t="s">
        <v>80</v>
      </c>
      <c r="B6907">
        <v>252</v>
      </c>
      <c r="C6907" s="1">
        <v>45366</v>
      </c>
      <c r="D6907" s="1">
        <v>45351.625</v>
      </c>
      <c r="E6907">
        <v>46.61</v>
      </c>
      <c r="F6907" t="s">
        <v>9</v>
      </c>
      <c r="G6907" t="s">
        <v>52</v>
      </c>
      <c r="H6907">
        <v>97112</v>
      </c>
      <c r="I6907" t="str" cm="1">
        <f t="array" ref="I6907">IFERROR(INDEX(scheduling_data!H:H,MATCH(B6907&amp;D6907,scheduling_data!D:D&amp;scheduling_data!A:A,0)),"")</f>
        <v>Christian Litz</v>
      </c>
      <c r="J6907" t="str">
        <f t="shared" si="321"/>
        <v>No</v>
      </c>
      <c r="K6907" t="str">
        <f t="shared" si="322"/>
        <v>25245351.625Christian Litz</v>
      </c>
      <c r="L6907" t="str">
        <f t="shared" si="323"/>
        <v>No</v>
      </c>
    </row>
    <row r="6908" spans="1:12" x14ac:dyDescent="0.3">
      <c r="A6908" t="s">
        <v>80</v>
      </c>
      <c r="B6908">
        <v>252</v>
      </c>
      <c r="C6908" s="1">
        <v>45366</v>
      </c>
      <c r="D6908" s="1">
        <v>45351.625</v>
      </c>
      <c r="E6908">
        <v>28.39</v>
      </c>
      <c r="F6908" t="s">
        <v>19</v>
      </c>
      <c r="G6908" t="s">
        <v>51</v>
      </c>
      <c r="H6908">
        <v>97112</v>
      </c>
      <c r="I6908" t="str" cm="1">
        <f t="array" ref="I6908">IFERROR(INDEX(scheduling_data!H:H,MATCH(B6908&amp;D6908,scheduling_data!D:D&amp;scheduling_data!A:A,0)),"")</f>
        <v>Christian Litz</v>
      </c>
      <c r="J6908" t="str">
        <f t="shared" si="321"/>
        <v>No</v>
      </c>
      <c r="K6908" t="str">
        <f t="shared" si="322"/>
        <v>25245351.625Christian Litz</v>
      </c>
      <c r="L6908" t="str">
        <f t="shared" si="323"/>
        <v>Yes</v>
      </c>
    </row>
    <row r="6909" spans="1:12" x14ac:dyDescent="0.3">
      <c r="A6909" t="s">
        <v>80</v>
      </c>
      <c r="B6909">
        <v>252</v>
      </c>
      <c r="C6909" s="1">
        <v>45366</v>
      </c>
      <c r="D6909" s="1">
        <v>45351.625</v>
      </c>
      <c r="E6909">
        <v>52.1</v>
      </c>
      <c r="F6909" t="s">
        <v>9</v>
      </c>
      <c r="G6909" t="s">
        <v>52</v>
      </c>
      <c r="H6909">
        <v>97140</v>
      </c>
      <c r="I6909" t="str" cm="1">
        <f t="array" ref="I6909">IFERROR(INDEX(scheduling_data!H:H,MATCH(B6909&amp;D6909,scheduling_data!D:D&amp;scheduling_data!A:A,0)),"")</f>
        <v>Christian Litz</v>
      </c>
      <c r="J6909" t="str">
        <f t="shared" si="321"/>
        <v>No</v>
      </c>
      <c r="K6909" t="str">
        <f t="shared" si="322"/>
        <v>25245351.625Christian Litz</v>
      </c>
      <c r="L6909" t="str">
        <f t="shared" si="323"/>
        <v>No</v>
      </c>
    </row>
    <row r="6910" spans="1:12" x14ac:dyDescent="0.3">
      <c r="A6910" t="s">
        <v>49</v>
      </c>
      <c r="B6910">
        <v>253</v>
      </c>
      <c r="C6910" s="1">
        <v>45364</v>
      </c>
      <c r="D6910" s="1">
        <v>45336.583333333336</v>
      </c>
      <c r="E6910">
        <v>10.83</v>
      </c>
      <c r="F6910" t="s">
        <v>19</v>
      </c>
      <c r="G6910" t="s">
        <v>50</v>
      </c>
      <c r="H6910">
        <v>97112</v>
      </c>
      <c r="I6910" t="str" cm="1">
        <f t="array" ref="I6910">IFERROR(INDEX(scheduling_data!H:H,MATCH(B6910&amp;D6910,scheduling_data!D:D&amp;scheduling_data!A:A,0)),"")</f>
        <v>James Allen</v>
      </c>
      <c r="J6910" t="str">
        <f t="shared" si="321"/>
        <v>No</v>
      </c>
      <c r="K6910" t="str">
        <f t="shared" si="322"/>
        <v>25345336.5833333333James Allen</v>
      </c>
      <c r="L6910" t="str">
        <f t="shared" si="323"/>
        <v>Yes</v>
      </c>
    </row>
    <row r="6911" spans="1:12" x14ac:dyDescent="0.3">
      <c r="A6911" t="s">
        <v>49</v>
      </c>
      <c r="B6911">
        <v>253</v>
      </c>
      <c r="C6911" s="1">
        <v>45364</v>
      </c>
      <c r="D6911" s="1">
        <v>45336.583333333336</v>
      </c>
      <c r="E6911">
        <v>8.34</v>
      </c>
      <c r="F6911" t="s">
        <v>19</v>
      </c>
      <c r="G6911" t="s">
        <v>50</v>
      </c>
      <c r="H6911">
        <v>97110</v>
      </c>
      <c r="I6911" t="str" cm="1">
        <f t="array" ref="I6911">IFERROR(INDEX(scheduling_data!H:H,MATCH(B6911&amp;D6911,scheduling_data!D:D&amp;scheduling_data!A:A,0)),"")</f>
        <v>James Allen</v>
      </c>
      <c r="J6911" t="str">
        <f t="shared" si="321"/>
        <v>No</v>
      </c>
      <c r="K6911" t="str">
        <f t="shared" si="322"/>
        <v>25345336.5833333333James Allen</v>
      </c>
      <c r="L6911" t="str">
        <f t="shared" si="323"/>
        <v>Yes</v>
      </c>
    </row>
    <row r="6912" spans="1:12" x14ac:dyDescent="0.3">
      <c r="A6912" t="s">
        <v>49</v>
      </c>
      <c r="B6912">
        <v>253</v>
      </c>
      <c r="C6912" s="1">
        <v>45373</v>
      </c>
      <c r="D6912" s="1">
        <v>45342.708333333336</v>
      </c>
      <c r="E6912">
        <v>17.84</v>
      </c>
      <c r="F6912" t="s">
        <v>19</v>
      </c>
      <c r="G6912" t="s">
        <v>50</v>
      </c>
      <c r="H6912">
        <v>97110</v>
      </c>
      <c r="I6912" t="str" cm="1">
        <f t="array" ref="I6912">IFERROR(INDEX(scheduling_data!H:H,MATCH(B6912&amp;D6912,scheduling_data!D:D&amp;scheduling_data!A:A,0)),"")</f>
        <v>James Allen</v>
      </c>
      <c r="J6912" t="str">
        <f t="shared" si="321"/>
        <v>No</v>
      </c>
      <c r="K6912" t="str">
        <f t="shared" si="322"/>
        <v>25345342.7083333333James Allen</v>
      </c>
      <c r="L6912" t="str">
        <f t="shared" si="323"/>
        <v>Yes</v>
      </c>
    </row>
    <row r="6913" spans="1:12" x14ac:dyDescent="0.3">
      <c r="A6913" t="s">
        <v>49</v>
      </c>
      <c r="B6913">
        <v>253</v>
      </c>
      <c r="C6913" s="1">
        <v>45355</v>
      </c>
      <c r="D6913" s="1">
        <v>45327.583333333336</v>
      </c>
      <c r="E6913">
        <v>9.51</v>
      </c>
      <c r="F6913" t="s">
        <v>19</v>
      </c>
      <c r="G6913" t="s">
        <v>50</v>
      </c>
      <c r="H6913">
        <v>97110</v>
      </c>
      <c r="I6913" t="str" cm="1">
        <f t="array" ref="I6913">IFERROR(INDEX(scheduling_data!H:H,MATCH(B6913&amp;D6913,scheduling_data!D:D&amp;scheduling_data!A:A,0)),"")</f>
        <v>Breanna Grieco</v>
      </c>
      <c r="J6913" t="str">
        <f t="shared" si="321"/>
        <v>No</v>
      </c>
      <c r="K6913" t="str">
        <f t="shared" si="322"/>
        <v>25345327.5833333333Breanna Grieco</v>
      </c>
      <c r="L6913" t="str">
        <f t="shared" si="323"/>
        <v>Yes</v>
      </c>
    </row>
    <row r="6914" spans="1:12" x14ac:dyDescent="0.3">
      <c r="A6914" t="s">
        <v>137</v>
      </c>
      <c r="B6914">
        <v>253</v>
      </c>
      <c r="C6914" s="1">
        <v>45357</v>
      </c>
      <c r="D6914" s="1">
        <v>45336.583333333336</v>
      </c>
      <c r="E6914">
        <v>6.97</v>
      </c>
      <c r="F6914" t="s">
        <v>9</v>
      </c>
      <c r="G6914" t="s">
        <v>54</v>
      </c>
      <c r="H6914">
        <v>97112</v>
      </c>
      <c r="I6914" t="str" cm="1">
        <f t="array" ref="I6914">IFERROR(INDEX(scheduling_data!H:H,MATCH(B6914&amp;D6914,scheduling_data!D:D&amp;scheduling_data!A:A,0)),"")</f>
        <v>James Allen</v>
      </c>
      <c r="J6914" t="str">
        <f t="shared" si="321"/>
        <v>No</v>
      </c>
      <c r="K6914" t="str">
        <f t="shared" si="322"/>
        <v>25345336.5833333333James Allen</v>
      </c>
      <c r="L6914" t="str">
        <f t="shared" si="323"/>
        <v>No</v>
      </c>
    </row>
    <row r="6915" spans="1:12" x14ac:dyDescent="0.3">
      <c r="A6915" t="s">
        <v>137</v>
      </c>
      <c r="B6915">
        <v>253</v>
      </c>
      <c r="C6915" s="1">
        <v>45357</v>
      </c>
      <c r="D6915" s="1">
        <v>45336.583333333336</v>
      </c>
      <c r="E6915">
        <v>32.67</v>
      </c>
      <c r="F6915" t="s">
        <v>19</v>
      </c>
      <c r="G6915" t="s">
        <v>57</v>
      </c>
      <c r="H6915">
        <v>97110</v>
      </c>
      <c r="I6915" t="str" cm="1">
        <f t="array" ref="I6915">IFERROR(INDEX(scheduling_data!H:H,MATCH(B6915&amp;D6915,scheduling_data!D:D&amp;scheduling_data!A:A,0)),"")</f>
        <v>James Allen</v>
      </c>
      <c r="J6915" t="str">
        <f t="shared" ref="J6915:J6978" si="324">IF(I6915="", "Yes", "No")</f>
        <v>No</v>
      </c>
      <c r="K6915" t="str">
        <f t="shared" ref="K6915:K6978" si="325">IF(I6915="",B6915&amp;D6915,B6915&amp;D6915&amp;I6915)</f>
        <v>25345336.5833333333James Allen</v>
      </c>
      <c r="L6915" t="str">
        <f t="shared" ref="L6915:L6978" si="326">IF(OR(F6915="Cash", F6915="Check", F6915="EFT", F6915="Credit Card", F6915="Visa", F6915="Mastercard", F6915="AMEX"), "Yes", "No")</f>
        <v>Yes</v>
      </c>
    </row>
    <row r="6916" spans="1:12" x14ac:dyDescent="0.3">
      <c r="A6916" t="s">
        <v>137</v>
      </c>
      <c r="B6916">
        <v>253</v>
      </c>
      <c r="C6916" s="1">
        <v>45357</v>
      </c>
      <c r="D6916" s="1">
        <v>45336.583333333336</v>
      </c>
      <c r="E6916">
        <v>96.6</v>
      </c>
      <c r="F6916" t="s">
        <v>9</v>
      </c>
      <c r="G6916" t="s">
        <v>56</v>
      </c>
      <c r="H6916">
        <v>97110</v>
      </c>
      <c r="I6916" t="str" cm="1">
        <f t="array" ref="I6916">IFERROR(INDEX(scheduling_data!H:H,MATCH(B6916&amp;D6916,scheduling_data!D:D&amp;scheduling_data!A:A,0)),"")</f>
        <v>James Allen</v>
      </c>
      <c r="J6916" t="str">
        <f t="shared" si="324"/>
        <v>No</v>
      </c>
      <c r="K6916" t="str">
        <f t="shared" si="325"/>
        <v>25345336.5833333333James Allen</v>
      </c>
      <c r="L6916" t="str">
        <f t="shared" si="326"/>
        <v>No</v>
      </c>
    </row>
    <row r="6917" spans="1:12" x14ac:dyDescent="0.3">
      <c r="A6917" t="s">
        <v>137</v>
      </c>
      <c r="B6917">
        <v>253</v>
      </c>
      <c r="C6917" s="1">
        <v>45357</v>
      </c>
      <c r="D6917" s="1">
        <v>45336.583333333336</v>
      </c>
      <c r="E6917">
        <v>0.67</v>
      </c>
      <c r="F6917" t="s">
        <v>9</v>
      </c>
      <c r="G6917" t="s">
        <v>55</v>
      </c>
      <c r="H6917">
        <v>97110</v>
      </c>
      <c r="I6917" t="str" cm="1">
        <f t="array" ref="I6917">IFERROR(INDEX(scheduling_data!H:H,MATCH(B6917&amp;D6917,scheduling_data!D:D&amp;scheduling_data!A:A,0)),"")</f>
        <v>James Allen</v>
      </c>
      <c r="J6917" t="str">
        <f t="shared" si="324"/>
        <v>No</v>
      </c>
      <c r="K6917" t="str">
        <f t="shared" si="325"/>
        <v>25345336.5833333333James Allen</v>
      </c>
      <c r="L6917" t="str">
        <f t="shared" si="326"/>
        <v>No</v>
      </c>
    </row>
    <row r="6918" spans="1:12" x14ac:dyDescent="0.3">
      <c r="A6918" t="s">
        <v>137</v>
      </c>
      <c r="B6918">
        <v>253</v>
      </c>
      <c r="C6918" s="1">
        <v>45357</v>
      </c>
      <c r="D6918" s="1">
        <v>45336.583333333336</v>
      </c>
      <c r="E6918">
        <v>11.72</v>
      </c>
      <c r="F6918" t="s">
        <v>9</v>
      </c>
      <c r="G6918" t="s">
        <v>54</v>
      </c>
      <c r="H6918">
        <v>97110</v>
      </c>
      <c r="I6918" t="str" cm="1">
        <f t="array" ref="I6918">IFERROR(INDEX(scheduling_data!H:H,MATCH(B6918&amp;D6918,scheduling_data!D:D&amp;scheduling_data!A:A,0)),"")</f>
        <v>James Allen</v>
      </c>
      <c r="J6918" t="str">
        <f t="shared" si="324"/>
        <v>No</v>
      </c>
      <c r="K6918" t="str">
        <f t="shared" si="325"/>
        <v>25345336.5833333333James Allen</v>
      </c>
      <c r="L6918" t="str">
        <f t="shared" si="326"/>
        <v>No</v>
      </c>
    </row>
    <row r="6919" spans="1:12" x14ac:dyDescent="0.3">
      <c r="A6919" t="s">
        <v>137</v>
      </c>
      <c r="B6919">
        <v>253</v>
      </c>
      <c r="C6919" s="1">
        <v>45357</v>
      </c>
      <c r="D6919" s="1">
        <v>45336.583333333336</v>
      </c>
      <c r="E6919">
        <v>42.47</v>
      </c>
      <c r="F6919" t="s">
        <v>19</v>
      </c>
      <c r="G6919" t="s">
        <v>57</v>
      </c>
      <c r="H6919">
        <v>97112</v>
      </c>
      <c r="I6919" t="str" cm="1">
        <f t="array" ref="I6919">IFERROR(INDEX(scheduling_data!H:H,MATCH(B6919&amp;D6919,scheduling_data!D:D&amp;scheduling_data!A:A,0)),"")</f>
        <v>James Allen</v>
      </c>
      <c r="J6919" t="str">
        <f t="shared" si="324"/>
        <v>No</v>
      </c>
      <c r="K6919" t="str">
        <f t="shared" si="325"/>
        <v>25345336.5833333333James Allen</v>
      </c>
      <c r="L6919" t="str">
        <f t="shared" si="326"/>
        <v>Yes</v>
      </c>
    </row>
    <row r="6920" spans="1:12" x14ac:dyDescent="0.3">
      <c r="A6920" t="s">
        <v>137</v>
      </c>
      <c r="B6920">
        <v>253</v>
      </c>
      <c r="C6920" s="1">
        <v>45357</v>
      </c>
      <c r="D6920" s="1">
        <v>45336.583333333336</v>
      </c>
      <c r="E6920">
        <v>88.86</v>
      </c>
      <c r="F6920" t="s">
        <v>9</v>
      </c>
      <c r="G6920" t="s">
        <v>56</v>
      </c>
      <c r="H6920">
        <v>97112</v>
      </c>
      <c r="I6920" t="str" cm="1">
        <f t="array" ref="I6920">IFERROR(INDEX(scheduling_data!H:H,MATCH(B6920&amp;D6920,scheduling_data!D:D&amp;scheduling_data!A:A,0)),"")</f>
        <v>James Allen</v>
      </c>
      <c r="J6920" t="str">
        <f t="shared" si="324"/>
        <v>No</v>
      </c>
      <c r="K6920" t="str">
        <f t="shared" si="325"/>
        <v>25345336.5833333333James Allen</v>
      </c>
      <c r="L6920" t="str">
        <f t="shared" si="326"/>
        <v>No</v>
      </c>
    </row>
    <row r="6921" spans="1:12" x14ac:dyDescent="0.3">
      <c r="A6921" t="s">
        <v>137</v>
      </c>
      <c r="B6921">
        <v>253</v>
      </c>
      <c r="C6921" s="1">
        <v>45357</v>
      </c>
      <c r="D6921" s="1">
        <v>45336.583333333336</v>
      </c>
      <c r="E6921">
        <v>0.87</v>
      </c>
      <c r="F6921" t="s">
        <v>9</v>
      </c>
      <c r="G6921" t="s">
        <v>55</v>
      </c>
      <c r="H6921">
        <v>97112</v>
      </c>
      <c r="I6921" t="str" cm="1">
        <f t="array" ref="I6921">IFERROR(INDEX(scheduling_data!H:H,MATCH(B6921&amp;D6921,scheduling_data!D:D&amp;scheduling_data!A:A,0)),"")</f>
        <v>James Allen</v>
      </c>
      <c r="J6921" t="str">
        <f t="shared" si="324"/>
        <v>No</v>
      </c>
      <c r="K6921" t="str">
        <f t="shared" si="325"/>
        <v>25345336.5833333333James Allen</v>
      </c>
      <c r="L6921" t="str">
        <f t="shared" si="326"/>
        <v>No</v>
      </c>
    </row>
    <row r="6922" spans="1:12" x14ac:dyDescent="0.3">
      <c r="A6922" t="s">
        <v>137</v>
      </c>
      <c r="B6922">
        <v>253</v>
      </c>
      <c r="C6922" s="1">
        <v>45364</v>
      </c>
      <c r="D6922" s="1">
        <v>45342.708333333336</v>
      </c>
      <c r="E6922">
        <v>69.95</v>
      </c>
      <c r="F6922" t="s">
        <v>19</v>
      </c>
      <c r="G6922" t="s">
        <v>57</v>
      </c>
      <c r="H6922">
        <v>97110</v>
      </c>
      <c r="I6922" t="str" cm="1">
        <f t="array" ref="I6922">IFERROR(INDEX(scheduling_data!H:H,MATCH(B6922&amp;D6922,scheduling_data!D:D&amp;scheduling_data!A:A,0)),"")</f>
        <v>James Allen</v>
      </c>
      <c r="J6922" t="str">
        <f t="shared" si="324"/>
        <v>No</v>
      </c>
      <c r="K6922" t="str">
        <f t="shared" si="325"/>
        <v>25345342.7083333333James Allen</v>
      </c>
      <c r="L6922" t="str">
        <f t="shared" si="326"/>
        <v>Yes</v>
      </c>
    </row>
    <row r="6923" spans="1:12" x14ac:dyDescent="0.3">
      <c r="A6923" t="s">
        <v>137</v>
      </c>
      <c r="B6923">
        <v>253</v>
      </c>
      <c r="C6923" s="1">
        <v>45364</v>
      </c>
      <c r="D6923" s="1">
        <v>45342.708333333336</v>
      </c>
      <c r="E6923">
        <v>193.2</v>
      </c>
      <c r="F6923" t="s">
        <v>9</v>
      </c>
      <c r="G6923" t="s">
        <v>56</v>
      </c>
      <c r="H6923">
        <v>97110</v>
      </c>
      <c r="I6923" t="str" cm="1">
        <f t="array" ref="I6923">IFERROR(INDEX(scheduling_data!H:H,MATCH(B6923&amp;D6923,scheduling_data!D:D&amp;scheduling_data!A:A,0)),"")</f>
        <v>James Allen</v>
      </c>
      <c r="J6923" t="str">
        <f t="shared" si="324"/>
        <v>No</v>
      </c>
      <c r="K6923" t="str">
        <f t="shared" si="325"/>
        <v>25345342.7083333333James Allen</v>
      </c>
      <c r="L6923" t="str">
        <f t="shared" si="326"/>
        <v>No</v>
      </c>
    </row>
    <row r="6924" spans="1:12" x14ac:dyDescent="0.3">
      <c r="A6924" t="s">
        <v>137</v>
      </c>
      <c r="B6924">
        <v>253</v>
      </c>
      <c r="C6924" s="1">
        <v>45364</v>
      </c>
      <c r="D6924" s="1">
        <v>45342.708333333336</v>
      </c>
      <c r="E6924">
        <v>17.579999999999998</v>
      </c>
      <c r="F6924" t="s">
        <v>9</v>
      </c>
      <c r="G6924" t="s">
        <v>54</v>
      </c>
      <c r="H6924">
        <v>97110</v>
      </c>
      <c r="I6924" t="str" cm="1">
        <f t="array" ref="I6924">IFERROR(INDEX(scheduling_data!H:H,MATCH(B6924&amp;D6924,scheduling_data!D:D&amp;scheduling_data!A:A,0)),"")</f>
        <v>James Allen</v>
      </c>
      <c r="J6924" t="str">
        <f t="shared" si="324"/>
        <v>No</v>
      </c>
      <c r="K6924" t="str">
        <f t="shared" si="325"/>
        <v>25345342.7083333333James Allen</v>
      </c>
      <c r="L6924" t="str">
        <f t="shared" si="326"/>
        <v>No</v>
      </c>
    </row>
    <row r="6925" spans="1:12" x14ac:dyDescent="0.3">
      <c r="A6925" t="s">
        <v>137</v>
      </c>
      <c r="B6925">
        <v>253</v>
      </c>
      <c r="C6925" s="1">
        <v>45364</v>
      </c>
      <c r="D6925" s="1">
        <v>45342.708333333336</v>
      </c>
      <c r="E6925">
        <v>1.43</v>
      </c>
      <c r="F6925" t="s">
        <v>9</v>
      </c>
      <c r="G6925" t="s">
        <v>55</v>
      </c>
      <c r="H6925">
        <v>97110</v>
      </c>
      <c r="I6925" t="str" cm="1">
        <f t="array" ref="I6925">IFERROR(INDEX(scheduling_data!H:H,MATCH(B6925&amp;D6925,scheduling_data!D:D&amp;scheduling_data!A:A,0)),"")</f>
        <v>James Allen</v>
      </c>
      <c r="J6925" t="str">
        <f t="shared" si="324"/>
        <v>No</v>
      </c>
      <c r="K6925" t="str">
        <f t="shared" si="325"/>
        <v>25345342.7083333333James Allen</v>
      </c>
      <c r="L6925" t="str">
        <f t="shared" si="326"/>
        <v>No</v>
      </c>
    </row>
    <row r="6926" spans="1:12" x14ac:dyDescent="0.3">
      <c r="A6926" t="s">
        <v>80</v>
      </c>
      <c r="B6926">
        <v>254</v>
      </c>
      <c r="C6926" s="1">
        <v>45359</v>
      </c>
      <c r="D6926" s="1">
        <v>45335.395833333336</v>
      </c>
      <c r="E6926">
        <v>56.78</v>
      </c>
      <c r="F6926" t="s">
        <v>19</v>
      </c>
      <c r="G6926" t="s">
        <v>51</v>
      </c>
      <c r="H6926">
        <v>97112</v>
      </c>
      <c r="I6926" t="str" cm="1">
        <f t="array" ref="I6926">IFERROR(INDEX(scheduling_data!H:H,MATCH(B6926&amp;D6926,scheduling_data!D:D&amp;scheduling_data!A:A,0)),"")</f>
        <v>Carolyn Simpson</v>
      </c>
      <c r="J6926" t="str">
        <f t="shared" si="324"/>
        <v>No</v>
      </c>
      <c r="K6926" t="str">
        <f t="shared" si="325"/>
        <v>25445335.3958333333Carolyn Simpson</v>
      </c>
      <c r="L6926" t="str">
        <f t="shared" si="326"/>
        <v>Yes</v>
      </c>
    </row>
    <row r="6927" spans="1:12" x14ac:dyDescent="0.3">
      <c r="A6927" t="s">
        <v>80</v>
      </c>
      <c r="B6927">
        <v>254</v>
      </c>
      <c r="C6927" s="1">
        <v>45359</v>
      </c>
      <c r="D6927" s="1">
        <v>45335.395833333336</v>
      </c>
      <c r="E6927">
        <v>93.22</v>
      </c>
      <c r="F6927" t="s">
        <v>9</v>
      </c>
      <c r="G6927" t="s">
        <v>52</v>
      </c>
      <c r="H6927">
        <v>97112</v>
      </c>
      <c r="I6927" t="str" cm="1">
        <f t="array" ref="I6927">IFERROR(INDEX(scheduling_data!H:H,MATCH(B6927&amp;D6927,scheduling_data!D:D&amp;scheduling_data!A:A,0)),"")</f>
        <v>Carolyn Simpson</v>
      </c>
      <c r="J6927" t="str">
        <f t="shared" si="324"/>
        <v>No</v>
      </c>
      <c r="K6927" t="str">
        <f t="shared" si="325"/>
        <v>25445335.3958333333Carolyn Simpson</v>
      </c>
      <c r="L6927" t="str">
        <f t="shared" si="326"/>
        <v>No</v>
      </c>
    </row>
    <row r="6928" spans="1:12" x14ac:dyDescent="0.3">
      <c r="A6928" t="s">
        <v>80</v>
      </c>
      <c r="B6928">
        <v>254</v>
      </c>
      <c r="C6928" s="1">
        <v>45359</v>
      </c>
      <c r="D6928" s="1">
        <v>45341.458333333336</v>
      </c>
      <c r="E6928">
        <v>56.78</v>
      </c>
      <c r="F6928" t="s">
        <v>19</v>
      </c>
      <c r="G6928" t="s">
        <v>51</v>
      </c>
      <c r="H6928">
        <v>97112</v>
      </c>
      <c r="I6928" t="str" cm="1">
        <f t="array" ref="I6928">IFERROR(INDEX(scheduling_data!H:H,MATCH(B6928&amp;D6928,scheduling_data!D:D&amp;scheduling_data!A:A,0)),"")</f>
        <v>Breanna Cochran</v>
      </c>
      <c r="J6928" t="str">
        <f t="shared" si="324"/>
        <v>No</v>
      </c>
      <c r="K6928" t="str">
        <f t="shared" si="325"/>
        <v>25445341.4583333333Breanna Cochran</v>
      </c>
      <c r="L6928" t="str">
        <f t="shared" si="326"/>
        <v>Yes</v>
      </c>
    </row>
    <row r="6929" spans="1:12" x14ac:dyDescent="0.3">
      <c r="A6929" t="s">
        <v>80</v>
      </c>
      <c r="B6929">
        <v>254</v>
      </c>
      <c r="C6929" s="1">
        <v>45359</v>
      </c>
      <c r="D6929" s="1">
        <v>45341.458333333336</v>
      </c>
      <c r="E6929">
        <v>93.22</v>
      </c>
      <c r="F6929" t="s">
        <v>9</v>
      </c>
      <c r="G6929" t="s">
        <v>52</v>
      </c>
      <c r="H6929">
        <v>97112</v>
      </c>
      <c r="I6929" t="str" cm="1">
        <f t="array" ref="I6929">IFERROR(INDEX(scheduling_data!H:H,MATCH(B6929&amp;D6929,scheduling_data!D:D&amp;scheduling_data!A:A,0)),"")</f>
        <v>Breanna Cochran</v>
      </c>
      <c r="J6929" t="str">
        <f t="shared" si="324"/>
        <v>No</v>
      </c>
      <c r="K6929" t="str">
        <f t="shared" si="325"/>
        <v>25445341.4583333333Breanna Cochran</v>
      </c>
      <c r="L6929" t="str">
        <f t="shared" si="326"/>
        <v>No</v>
      </c>
    </row>
    <row r="6930" spans="1:12" x14ac:dyDescent="0.3">
      <c r="A6930" t="s">
        <v>80</v>
      </c>
      <c r="B6930">
        <v>254</v>
      </c>
      <c r="C6930" s="1">
        <v>45359</v>
      </c>
      <c r="D6930" s="1">
        <v>45345.375</v>
      </c>
      <c r="E6930">
        <v>56.78</v>
      </c>
      <c r="F6930" t="s">
        <v>19</v>
      </c>
      <c r="G6930" t="s">
        <v>51</v>
      </c>
      <c r="H6930">
        <v>97112</v>
      </c>
      <c r="I6930" t="str" cm="1">
        <f t="array" ref="I6930">IFERROR(INDEX(scheduling_data!H:H,MATCH(B6930&amp;D6930,scheduling_data!D:D&amp;scheduling_data!A:A,0)),"")</f>
        <v>Kelsea Rodriguez</v>
      </c>
      <c r="J6930" t="str">
        <f t="shared" si="324"/>
        <v>No</v>
      </c>
      <c r="K6930" t="str">
        <f t="shared" si="325"/>
        <v>25445345.375Kelsea Rodriguez</v>
      </c>
      <c r="L6930" t="str">
        <f t="shared" si="326"/>
        <v>Yes</v>
      </c>
    </row>
    <row r="6931" spans="1:12" x14ac:dyDescent="0.3">
      <c r="A6931" t="s">
        <v>80</v>
      </c>
      <c r="B6931">
        <v>254</v>
      </c>
      <c r="C6931" s="1">
        <v>45359</v>
      </c>
      <c r="D6931" s="1">
        <v>45345.375</v>
      </c>
      <c r="E6931">
        <v>93.22</v>
      </c>
      <c r="F6931" t="s">
        <v>9</v>
      </c>
      <c r="G6931" t="s">
        <v>52</v>
      </c>
      <c r="H6931">
        <v>97112</v>
      </c>
      <c r="I6931" t="str" cm="1">
        <f t="array" ref="I6931">IFERROR(INDEX(scheduling_data!H:H,MATCH(B6931&amp;D6931,scheduling_data!D:D&amp;scheduling_data!A:A,0)),"")</f>
        <v>Kelsea Rodriguez</v>
      </c>
      <c r="J6931" t="str">
        <f t="shared" si="324"/>
        <v>No</v>
      </c>
      <c r="K6931" t="str">
        <f t="shared" si="325"/>
        <v>25445345.375Kelsea Rodriguez</v>
      </c>
      <c r="L6931" t="str">
        <f t="shared" si="326"/>
        <v>No</v>
      </c>
    </row>
    <row r="6932" spans="1:12" x14ac:dyDescent="0.3">
      <c r="A6932" t="s">
        <v>61</v>
      </c>
      <c r="B6932">
        <v>256</v>
      </c>
      <c r="C6932" s="1">
        <v>45352</v>
      </c>
      <c r="D6932" s="1">
        <v>45342.583333333336</v>
      </c>
      <c r="E6932">
        <v>34.74</v>
      </c>
      <c r="F6932" t="s">
        <v>19</v>
      </c>
      <c r="G6932" t="s">
        <v>65</v>
      </c>
      <c r="H6932">
        <v>97110</v>
      </c>
      <c r="I6932" t="str" cm="1">
        <f t="array" ref="I6932">IFERROR(INDEX(scheduling_data!H:H,MATCH(B6932&amp;D6932,scheduling_data!D:D&amp;scheduling_data!A:A,0)),"")</f>
        <v>Katherine Tyree</v>
      </c>
      <c r="J6932" t="str">
        <f t="shared" si="324"/>
        <v>No</v>
      </c>
      <c r="K6932" t="str">
        <f t="shared" si="325"/>
        <v>25645342.5833333333Katherine Tyree</v>
      </c>
      <c r="L6932" t="str">
        <f t="shared" si="326"/>
        <v>Yes</v>
      </c>
    </row>
    <row r="6933" spans="1:12" x14ac:dyDescent="0.3">
      <c r="A6933" t="s">
        <v>61</v>
      </c>
      <c r="B6933">
        <v>256</v>
      </c>
      <c r="C6933" s="1">
        <v>45352</v>
      </c>
      <c r="D6933" s="1">
        <v>45342.583333333336</v>
      </c>
      <c r="E6933">
        <v>97.37</v>
      </c>
      <c r="F6933" t="s">
        <v>9</v>
      </c>
      <c r="G6933" t="s">
        <v>62</v>
      </c>
      <c r="H6933">
        <v>97162</v>
      </c>
      <c r="I6933" t="str" cm="1">
        <f t="array" ref="I6933">IFERROR(INDEX(scheduling_data!H:H,MATCH(B6933&amp;D6933,scheduling_data!D:D&amp;scheduling_data!A:A,0)),"")</f>
        <v>Katherine Tyree</v>
      </c>
      <c r="J6933" t="str">
        <f t="shared" si="324"/>
        <v>No</v>
      </c>
      <c r="K6933" t="str">
        <f t="shared" si="325"/>
        <v>25645342.5833333333Katherine Tyree</v>
      </c>
      <c r="L6933" t="str">
        <f t="shared" si="326"/>
        <v>No</v>
      </c>
    </row>
    <row r="6934" spans="1:12" x14ac:dyDescent="0.3">
      <c r="A6934" t="s">
        <v>61</v>
      </c>
      <c r="B6934">
        <v>256</v>
      </c>
      <c r="C6934" s="1">
        <v>45352</v>
      </c>
      <c r="D6934" s="1">
        <v>45342.583333333336</v>
      </c>
      <c r="E6934">
        <v>1.05</v>
      </c>
      <c r="F6934" t="s">
        <v>9</v>
      </c>
      <c r="G6934" t="s">
        <v>63</v>
      </c>
      <c r="H6934">
        <v>97162</v>
      </c>
      <c r="I6934" t="str" cm="1">
        <f t="array" ref="I6934">IFERROR(INDEX(scheduling_data!H:H,MATCH(B6934&amp;D6934,scheduling_data!D:D&amp;scheduling_data!A:A,0)),"")</f>
        <v>Katherine Tyree</v>
      </c>
      <c r="J6934" t="str">
        <f t="shared" si="324"/>
        <v>No</v>
      </c>
      <c r="K6934" t="str">
        <f t="shared" si="325"/>
        <v>25645342.5833333333Katherine Tyree</v>
      </c>
      <c r="L6934" t="str">
        <f t="shared" si="326"/>
        <v>No</v>
      </c>
    </row>
    <row r="6935" spans="1:12" x14ac:dyDescent="0.3">
      <c r="A6935" t="s">
        <v>61</v>
      </c>
      <c r="B6935">
        <v>256</v>
      </c>
      <c r="C6935" s="1">
        <v>45352</v>
      </c>
      <c r="D6935" s="1">
        <v>45342.583333333336</v>
      </c>
      <c r="E6935">
        <v>51.58</v>
      </c>
      <c r="F6935" t="s">
        <v>19</v>
      </c>
      <c r="G6935" t="s">
        <v>65</v>
      </c>
      <c r="H6935">
        <v>97162</v>
      </c>
      <c r="I6935" t="str" cm="1">
        <f t="array" ref="I6935">IFERROR(INDEX(scheduling_data!H:H,MATCH(B6935&amp;D6935,scheduling_data!D:D&amp;scheduling_data!A:A,0)),"")</f>
        <v>Katherine Tyree</v>
      </c>
      <c r="J6935" t="str">
        <f t="shared" si="324"/>
        <v>No</v>
      </c>
      <c r="K6935" t="str">
        <f t="shared" si="325"/>
        <v>25645342.5833333333Katherine Tyree</v>
      </c>
      <c r="L6935" t="str">
        <f t="shared" si="326"/>
        <v>Yes</v>
      </c>
    </row>
    <row r="6936" spans="1:12" x14ac:dyDescent="0.3">
      <c r="A6936" t="s">
        <v>61</v>
      </c>
      <c r="B6936">
        <v>256</v>
      </c>
      <c r="C6936" s="1">
        <v>45352</v>
      </c>
      <c r="D6936" s="1">
        <v>45342.583333333336</v>
      </c>
      <c r="E6936">
        <v>54.83</v>
      </c>
      <c r="F6936" t="s">
        <v>9</v>
      </c>
      <c r="G6936" t="s">
        <v>64</v>
      </c>
      <c r="H6936">
        <v>97530</v>
      </c>
      <c r="I6936" t="str" cm="1">
        <f t="array" ref="I6936">IFERROR(INDEX(scheduling_data!H:H,MATCH(B6936&amp;D6936,scheduling_data!D:D&amp;scheduling_data!A:A,0)),"")</f>
        <v>Katherine Tyree</v>
      </c>
      <c r="J6936" t="str">
        <f t="shared" si="324"/>
        <v>No</v>
      </c>
      <c r="K6936" t="str">
        <f t="shared" si="325"/>
        <v>25645342.5833333333Katherine Tyree</v>
      </c>
      <c r="L6936" t="str">
        <f t="shared" si="326"/>
        <v>No</v>
      </c>
    </row>
    <row r="6937" spans="1:12" x14ac:dyDescent="0.3">
      <c r="A6937" t="s">
        <v>61</v>
      </c>
      <c r="B6937">
        <v>256</v>
      </c>
      <c r="C6937" s="1">
        <v>45352</v>
      </c>
      <c r="D6937" s="1">
        <v>45342.583333333336</v>
      </c>
      <c r="E6937">
        <v>0.4</v>
      </c>
      <c r="F6937" t="s">
        <v>9</v>
      </c>
      <c r="G6937" t="s">
        <v>63</v>
      </c>
      <c r="H6937">
        <v>97530</v>
      </c>
      <c r="I6937" t="str" cm="1">
        <f t="array" ref="I6937">IFERROR(INDEX(scheduling_data!H:H,MATCH(B6937&amp;D6937,scheduling_data!D:D&amp;scheduling_data!A:A,0)),"")</f>
        <v>Katherine Tyree</v>
      </c>
      <c r="J6937" t="str">
        <f t="shared" si="324"/>
        <v>No</v>
      </c>
      <c r="K6937" t="str">
        <f t="shared" si="325"/>
        <v>25645342.5833333333Katherine Tyree</v>
      </c>
      <c r="L6937" t="str">
        <f t="shared" si="326"/>
        <v>No</v>
      </c>
    </row>
    <row r="6938" spans="1:12" x14ac:dyDescent="0.3">
      <c r="A6938" t="s">
        <v>61</v>
      </c>
      <c r="B6938">
        <v>256</v>
      </c>
      <c r="C6938" s="1">
        <v>45352</v>
      </c>
      <c r="D6938" s="1">
        <v>45342.583333333336</v>
      </c>
      <c r="E6938">
        <v>19.77</v>
      </c>
      <c r="F6938" t="s">
        <v>19</v>
      </c>
      <c r="G6938" t="s">
        <v>65</v>
      </c>
      <c r="H6938">
        <v>97530</v>
      </c>
      <c r="I6938" t="str" cm="1">
        <f t="array" ref="I6938">IFERROR(INDEX(scheduling_data!H:H,MATCH(B6938&amp;D6938,scheduling_data!D:D&amp;scheduling_data!A:A,0)),"")</f>
        <v>Katherine Tyree</v>
      </c>
      <c r="J6938" t="str">
        <f t="shared" si="324"/>
        <v>No</v>
      </c>
      <c r="K6938" t="str">
        <f t="shared" si="325"/>
        <v>25645342.5833333333Katherine Tyree</v>
      </c>
      <c r="L6938" t="str">
        <f t="shared" si="326"/>
        <v>Yes</v>
      </c>
    </row>
    <row r="6939" spans="1:12" x14ac:dyDescent="0.3">
      <c r="A6939" t="s">
        <v>61</v>
      </c>
      <c r="B6939">
        <v>256</v>
      </c>
      <c r="C6939" s="1">
        <v>45352</v>
      </c>
      <c r="D6939" s="1">
        <v>45342.583333333336</v>
      </c>
      <c r="E6939">
        <v>0.71</v>
      </c>
      <c r="F6939" t="s">
        <v>9</v>
      </c>
      <c r="G6939" t="s">
        <v>63</v>
      </c>
      <c r="H6939">
        <v>97110</v>
      </c>
      <c r="I6939" t="str" cm="1">
        <f t="array" ref="I6939">IFERROR(INDEX(scheduling_data!H:H,MATCH(B6939&amp;D6939,scheduling_data!D:D&amp;scheduling_data!A:A,0)),"")</f>
        <v>Katherine Tyree</v>
      </c>
      <c r="J6939" t="str">
        <f t="shared" si="324"/>
        <v>No</v>
      </c>
      <c r="K6939" t="str">
        <f t="shared" si="325"/>
        <v>25645342.5833333333Katherine Tyree</v>
      </c>
      <c r="L6939" t="str">
        <f t="shared" si="326"/>
        <v>No</v>
      </c>
    </row>
    <row r="6940" spans="1:12" x14ac:dyDescent="0.3">
      <c r="A6940" t="s">
        <v>61</v>
      </c>
      <c r="B6940">
        <v>256</v>
      </c>
      <c r="C6940" s="1">
        <v>45352</v>
      </c>
      <c r="D6940" s="1">
        <v>45342.583333333336</v>
      </c>
      <c r="E6940">
        <v>114.55</v>
      </c>
      <c r="F6940" t="s">
        <v>9</v>
      </c>
      <c r="G6940" t="s">
        <v>64</v>
      </c>
      <c r="H6940">
        <v>97110</v>
      </c>
      <c r="I6940" t="str" cm="1">
        <f t="array" ref="I6940">IFERROR(INDEX(scheduling_data!H:H,MATCH(B6940&amp;D6940,scheduling_data!D:D&amp;scheduling_data!A:A,0)),"")</f>
        <v>Katherine Tyree</v>
      </c>
      <c r="J6940" t="str">
        <f t="shared" si="324"/>
        <v>No</v>
      </c>
      <c r="K6940" t="str">
        <f t="shared" si="325"/>
        <v>25645342.5833333333Katherine Tyree</v>
      </c>
      <c r="L6940" t="str">
        <f t="shared" si="326"/>
        <v>No</v>
      </c>
    </row>
    <row r="6941" spans="1:12" x14ac:dyDescent="0.3">
      <c r="A6941" t="s">
        <v>61</v>
      </c>
      <c r="B6941">
        <v>256</v>
      </c>
      <c r="C6941" s="1">
        <v>45355</v>
      </c>
      <c r="D6941" s="1">
        <v>45344.708333333336</v>
      </c>
      <c r="E6941">
        <v>0.96</v>
      </c>
      <c r="F6941" t="s">
        <v>9</v>
      </c>
      <c r="G6941" t="s">
        <v>63</v>
      </c>
      <c r="H6941">
        <v>97530</v>
      </c>
      <c r="I6941" t="str" cm="1">
        <f t="array" ref="I6941">IFERROR(INDEX(scheduling_data!H:H,MATCH(B6941&amp;D6941,scheduling_data!D:D&amp;scheduling_data!A:A,0)),"")</f>
        <v>Katherine Tyree</v>
      </c>
      <c r="J6941" t="str">
        <f t="shared" si="324"/>
        <v>No</v>
      </c>
      <c r="K6941" t="str">
        <f t="shared" si="325"/>
        <v>25645344.7083333333Katherine Tyree</v>
      </c>
      <c r="L6941" t="str">
        <f t="shared" si="326"/>
        <v>No</v>
      </c>
    </row>
    <row r="6942" spans="1:12" x14ac:dyDescent="0.3">
      <c r="A6942" t="s">
        <v>61</v>
      </c>
      <c r="B6942">
        <v>256</v>
      </c>
      <c r="C6942" s="1">
        <v>45355</v>
      </c>
      <c r="D6942" s="1">
        <v>45344.708333333336</v>
      </c>
      <c r="E6942">
        <v>46.98</v>
      </c>
      <c r="F6942" t="s">
        <v>19</v>
      </c>
      <c r="G6942" t="s">
        <v>65</v>
      </c>
      <c r="H6942">
        <v>97530</v>
      </c>
      <c r="I6942" t="str" cm="1">
        <f t="array" ref="I6942">IFERROR(INDEX(scheduling_data!H:H,MATCH(B6942&amp;D6942,scheduling_data!D:D&amp;scheduling_data!A:A,0)),"")</f>
        <v>Katherine Tyree</v>
      </c>
      <c r="J6942" t="str">
        <f t="shared" si="324"/>
        <v>No</v>
      </c>
      <c r="K6942" t="str">
        <f t="shared" si="325"/>
        <v>25645344.7083333333Katherine Tyree</v>
      </c>
      <c r="L6942" t="str">
        <f t="shared" si="326"/>
        <v>Yes</v>
      </c>
    </row>
    <row r="6943" spans="1:12" x14ac:dyDescent="0.3">
      <c r="A6943" t="s">
        <v>61</v>
      </c>
      <c r="B6943">
        <v>256</v>
      </c>
      <c r="C6943" s="1">
        <v>45355</v>
      </c>
      <c r="D6943" s="1">
        <v>45344.708333333336</v>
      </c>
      <c r="E6943">
        <v>102.06</v>
      </c>
      <c r="F6943" t="s">
        <v>9</v>
      </c>
      <c r="G6943" t="s">
        <v>64</v>
      </c>
      <c r="H6943">
        <v>97530</v>
      </c>
      <c r="I6943" t="str" cm="1">
        <f t="array" ref="I6943">IFERROR(INDEX(scheduling_data!H:H,MATCH(B6943&amp;D6943,scheduling_data!D:D&amp;scheduling_data!A:A,0)),"")</f>
        <v>Katherine Tyree</v>
      </c>
      <c r="J6943" t="str">
        <f t="shared" si="324"/>
        <v>No</v>
      </c>
      <c r="K6943" t="str">
        <f t="shared" si="325"/>
        <v>25645344.7083333333Katherine Tyree</v>
      </c>
      <c r="L6943" t="str">
        <f t="shared" si="326"/>
        <v>No</v>
      </c>
    </row>
    <row r="6944" spans="1:12" x14ac:dyDescent="0.3">
      <c r="A6944" t="s">
        <v>61</v>
      </c>
      <c r="B6944">
        <v>256</v>
      </c>
      <c r="C6944" s="1">
        <v>45355</v>
      </c>
      <c r="D6944" s="1">
        <v>45344.708333333336</v>
      </c>
      <c r="E6944">
        <v>10.07</v>
      </c>
      <c r="F6944" t="s">
        <v>19</v>
      </c>
      <c r="G6944" t="s">
        <v>65</v>
      </c>
      <c r="H6944">
        <v>97110</v>
      </c>
      <c r="I6944" t="str" cm="1">
        <f t="array" ref="I6944">IFERROR(INDEX(scheduling_data!H:H,MATCH(B6944&amp;D6944,scheduling_data!D:D&amp;scheduling_data!A:A,0)),"")</f>
        <v>Katherine Tyree</v>
      </c>
      <c r="J6944" t="str">
        <f t="shared" si="324"/>
        <v>No</v>
      </c>
      <c r="K6944" t="str">
        <f t="shared" si="325"/>
        <v>25645344.7083333333Katherine Tyree</v>
      </c>
      <c r="L6944" t="str">
        <f t="shared" si="326"/>
        <v>Yes</v>
      </c>
    </row>
    <row r="6945" spans="1:12" x14ac:dyDescent="0.3">
      <c r="A6945" t="s">
        <v>61</v>
      </c>
      <c r="B6945">
        <v>256</v>
      </c>
      <c r="C6945" s="1">
        <v>45355</v>
      </c>
      <c r="D6945" s="1">
        <v>45344.708333333336</v>
      </c>
      <c r="E6945">
        <v>0.21</v>
      </c>
      <c r="F6945" t="s">
        <v>9</v>
      </c>
      <c r="G6945" t="s">
        <v>63</v>
      </c>
      <c r="H6945">
        <v>97110</v>
      </c>
      <c r="I6945" t="str" cm="1">
        <f t="array" ref="I6945">IFERROR(INDEX(scheduling_data!H:H,MATCH(B6945&amp;D6945,scheduling_data!D:D&amp;scheduling_data!A:A,0)),"")</f>
        <v>Katherine Tyree</v>
      </c>
      <c r="J6945" t="str">
        <f t="shared" si="324"/>
        <v>No</v>
      </c>
      <c r="K6945" t="str">
        <f t="shared" si="325"/>
        <v>25645344.7083333333Katherine Tyree</v>
      </c>
      <c r="L6945" t="str">
        <f t="shared" si="326"/>
        <v>No</v>
      </c>
    </row>
    <row r="6946" spans="1:12" x14ac:dyDescent="0.3">
      <c r="A6946" t="s">
        <v>61</v>
      </c>
      <c r="B6946">
        <v>256</v>
      </c>
      <c r="C6946" s="1">
        <v>45355</v>
      </c>
      <c r="D6946" s="1">
        <v>45344.708333333336</v>
      </c>
      <c r="E6946">
        <v>114.72</v>
      </c>
      <c r="F6946" t="s">
        <v>9</v>
      </c>
      <c r="G6946" t="s">
        <v>64</v>
      </c>
      <c r="H6946">
        <v>97110</v>
      </c>
      <c r="I6946" t="str" cm="1">
        <f t="array" ref="I6946">IFERROR(INDEX(scheduling_data!H:H,MATCH(B6946&amp;D6946,scheduling_data!D:D&amp;scheduling_data!A:A,0)),"")</f>
        <v>Katherine Tyree</v>
      </c>
      <c r="J6946" t="str">
        <f t="shared" si="324"/>
        <v>No</v>
      </c>
      <c r="K6946" t="str">
        <f t="shared" si="325"/>
        <v>25645344.7083333333Katherine Tyree</v>
      </c>
      <c r="L6946" t="str">
        <f t="shared" si="326"/>
        <v>No</v>
      </c>
    </row>
    <row r="6947" spans="1:12" x14ac:dyDescent="0.3">
      <c r="A6947" t="s">
        <v>61</v>
      </c>
      <c r="B6947">
        <v>256</v>
      </c>
      <c r="C6947" s="1">
        <v>45359</v>
      </c>
      <c r="D6947" s="1">
        <v>45348.583333333336</v>
      </c>
      <c r="E6947">
        <v>102.06</v>
      </c>
      <c r="F6947" t="s">
        <v>9</v>
      </c>
      <c r="G6947" t="s">
        <v>64</v>
      </c>
      <c r="H6947">
        <v>97530</v>
      </c>
      <c r="I6947" t="str" cm="1">
        <f t="array" ref="I6947">IFERROR(INDEX(scheduling_data!H:H,MATCH(B6947&amp;D6947,scheduling_data!D:D&amp;scheduling_data!A:A,0)),"")</f>
        <v>Katherine Tyree</v>
      </c>
      <c r="J6947" t="str">
        <f t="shared" si="324"/>
        <v>No</v>
      </c>
      <c r="K6947" t="str">
        <f t="shared" si="325"/>
        <v>25645348.5833333333Katherine Tyree</v>
      </c>
      <c r="L6947" t="str">
        <f t="shared" si="326"/>
        <v>No</v>
      </c>
    </row>
    <row r="6948" spans="1:12" x14ac:dyDescent="0.3">
      <c r="A6948" t="s">
        <v>61</v>
      </c>
      <c r="B6948">
        <v>256</v>
      </c>
      <c r="C6948" s="1">
        <v>45359</v>
      </c>
      <c r="D6948" s="1">
        <v>45348.583333333336</v>
      </c>
      <c r="E6948">
        <v>0.81</v>
      </c>
      <c r="F6948" t="s">
        <v>9</v>
      </c>
      <c r="G6948" t="s">
        <v>63</v>
      </c>
      <c r="H6948">
        <v>97530</v>
      </c>
      <c r="I6948" t="str" cm="1">
        <f t="array" ref="I6948">IFERROR(INDEX(scheduling_data!H:H,MATCH(B6948&amp;D6948,scheduling_data!D:D&amp;scheduling_data!A:A,0)),"")</f>
        <v>Katherine Tyree</v>
      </c>
      <c r="J6948" t="str">
        <f t="shared" si="324"/>
        <v>No</v>
      </c>
      <c r="K6948" t="str">
        <f t="shared" si="325"/>
        <v>25645348.5833333333Katherine Tyree</v>
      </c>
      <c r="L6948" t="str">
        <f t="shared" si="326"/>
        <v>No</v>
      </c>
    </row>
    <row r="6949" spans="1:12" x14ac:dyDescent="0.3">
      <c r="A6949" t="s">
        <v>61</v>
      </c>
      <c r="B6949">
        <v>256</v>
      </c>
      <c r="C6949" s="1">
        <v>45359</v>
      </c>
      <c r="D6949" s="1">
        <v>45348.583333333336</v>
      </c>
      <c r="E6949">
        <v>57.36</v>
      </c>
      <c r="F6949" t="s">
        <v>9</v>
      </c>
      <c r="G6949" t="s">
        <v>64</v>
      </c>
      <c r="H6949">
        <v>97110</v>
      </c>
      <c r="I6949" t="str" cm="1">
        <f t="array" ref="I6949">IFERROR(INDEX(scheduling_data!H:H,MATCH(B6949&amp;D6949,scheduling_data!D:D&amp;scheduling_data!A:A,0)),"")</f>
        <v>Katherine Tyree</v>
      </c>
      <c r="J6949" t="str">
        <f t="shared" si="324"/>
        <v>No</v>
      </c>
      <c r="K6949" t="str">
        <f t="shared" si="325"/>
        <v>25645348.5833333333Katherine Tyree</v>
      </c>
      <c r="L6949" t="str">
        <f t="shared" si="326"/>
        <v>No</v>
      </c>
    </row>
    <row r="6950" spans="1:12" x14ac:dyDescent="0.3">
      <c r="A6950" t="s">
        <v>61</v>
      </c>
      <c r="B6950">
        <v>256</v>
      </c>
      <c r="C6950" s="1">
        <v>45359</v>
      </c>
      <c r="D6950" s="1">
        <v>45348.583333333336</v>
      </c>
      <c r="E6950">
        <v>39.770000000000003</v>
      </c>
      <c r="F6950" t="s">
        <v>19</v>
      </c>
      <c r="G6950" t="s">
        <v>65</v>
      </c>
      <c r="H6950">
        <v>97530</v>
      </c>
      <c r="I6950" t="str" cm="1">
        <f t="array" ref="I6950">IFERROR(INDEX(scheduling_data!H:H,MATCH(B6950&amp;D6950,scheduling_data!D:D&amp;scheduling_data!A:A,0)),"")</f>
        <v>Katherine Tyree</v>
      </c>
      <c r="J6950" t="str">
        <f t="shared" si="324"/>
        <v>No</v>
      </c>
      <c r="K6950" t="str">
        <f t="shared" si="325"/>
        <v>25645348.5833333333Katherine Tyree</v>
      </c>
      <c r="L6950" t="str">
        <f t="shared" si="326"/>
        <v>Yes</v>
      </c>
    </row>
    <row r="6951" spans="1:12" x14ac:dyDescent="0.3">
      <c r="A6951" t="s">
        <v>61</v>
      </c>
      <c r="B6951">
        <v>256</v>
      </c>
      <c r="C6951" s="1">
        <v>45365</v>
      </c>
      <c r="D6951" s="1">
        <v>45351.583333333336</v>
      </c>
      <c r="E6951">
        <v>167.19</v>
      </c>
      <c r="F6951" t="s">
        <v>9</v>
      </c>
      <c r="G6951" t="s">
        <v>64</v>
      </c>
      <c r="H6951">
        <v>97530</v>
      </c>
      <c r="I6951" t="str" cm="1">
        <f t="array" ref="I6951">IFERROR(INDEX(scheduling_data!H:H,MATCH(B6951&amp;D6951,scheduling_data!D:D&amp;scheduling_data!A:A,0)),"")</f>
        <v>Jessica Pittman</v>
      </c>
      <c r="J6951" t="str">
        <f t="shared" si="324"/>
        <v>No</v>
      </c>
      <c r="K6951" t="str">
        <f t="shared" si="325"/>
        <v>25645351.5833333333Jessica Pittman</v>
      </c>
      <c r="L6951" t="str">
        <f t="shared" si="326"/>
        <v>No</v>
      </c>
    </row>
    <row r="6952" spans="1:12" x14ac:dyDescent="0.3">
      <c r="A6952" t="s">
        <v>61</v>
      </c>
      <c r="B6952">
        <v>256</v>
      </c>
      <c r="C6952" s="1">
        <v>45365</v>
      </c>
      <c r="D6952" s="1">
        <v>45351.583333333336</v>
      </c>
      <c r="E6952">
        <v>0.66</v>
      </c>
      <c r="F6952" t="s">
        <v>9</v>
      </c>
      <c r="G6952" t="s">
        <v>63</v>
      </c>
      <c r="H6952">
        <v>97530</v>
      </c>
      <c r="I6952" t="str" cm="1">
        <f t="array" ref="I6952">IFERROR(INDEX(scheduling_data!H:H,MATCH(B6952&amp;D6952,scheduling_data!D:D&amp;scheduling_data!A:A,0)),"")</f>
        <v>Jessica Pittman</v>
      </c>
      <c r="J6952" t="str">
        <f t="shared" si="324"/>
        <v>No</v>
      </c>
      <c r="K6952" t="str">
        <f t="shared" si="325"/>
        <v>25645351.5833333333Jessica Pittman</v>
      </c>
      <c r="L6952" t="str">
        <f t="shared" si="326"/>
        <v>No</v>
      </c>
    </row>
    <row r="6953" spans="1:12" x14ac:dyDescent="0.3">
      <c r="A6953" t="s">
        <v>61</v>
      </c>
      <c r="B6953">
        <v>256</v>
      </c>
      <c r="C6953" s="1">
        <v>45365</v>
      </c>
      <c r="D6953" s="1">
        <v>45351.583333333336</v>
      </c>
      <c r="E6953">
        <v>32.15</v>
      </c>
      <c r="F6953" t="s">
        <v>19</v>
      </c>
      <c r="G6953" t="s">
        <v>65</v>
      </c>
      <c r="H6953">
        <v>97530</v>
      </c>
      <c r="I6953" t="str" cm="1">
        <f t="array" ref="I6953">IFERROR(INDEX(scheduling_data!H:H,MATCH(B6953&amp;D6953,scheduling_data!D:D&amp;scheduling_data!A:A,0)),"")</f>
        <v>Jessica Pittman</v>
      </c>
      <c r="J6953" t="str">
        <f t="shared" si="324"/>
        <v>No</v>
      </c>
      <c r="K6953" t="str">
        <f t="shared" si="325"/>
        <v>25645351.5833333333Jessica Pittman</v>
      </c>
      <c r="L6953" t="str">
        <f t="shared" si="326"/>
        <v>Yes</v>
      </c>
    </row>
    <row r="6954" spans="1:12" x14ac:dyDescent="0.3">
      <c r="A6954" t="s">
        <v>33</v>
      </c>
      <c r="B6954">
        <v>52</v>
      </c>
      <c r="C6954" s="1">
        <v>45358</v>
      </c>
      <c r="D6954" s="1">
        <v>45349.583333333336</v>
      </c>
      <c r="E6954">
        <v>90.47</v>
      </c>
      <c r="F6954" t="s">
        <v>9</v>
      </c>
      <c r="H6954">
        <v>97162</v>
      </c>
      <c r="I6954" t="str" cm="1">
        <f t="array" ref="I6954">IFERROR(INDEX(scheduling_data!H:H,MATCH(B6954&amp;D6954,scheduling_data!D:D&amp;scheduling_data!A:A,0)),"")</f>
        <v>Katherine Tyree</v>
      </c>
      <c r="J6954" t="str">
        <f t="shared" si="324"/>
        <v>No</v>
      </c>
      <c r="K6954" t="str">
        <f t="shared" si="325"/>
        <v>5245349.5833333333Katherine Tyree</v>
      </c>
      <c r="L6954" t="str">
        <f t="shared" si="326"/>
        <v>No</v>
      </c>
    </row>
    <row r="6955" spans="1:12" x14ac:dyDescent="0.3">
      <c r="A6955" t="s">
        <v>33</v>
      </c>
      <c r="B6955">
        <v>52</v>
      </c>
      <c r="C6955" s="1">
        <v>45358</v>
      </c>
      <c r="D6955" s="1">
        <v>45349.583333333336</v>
      </c>
      <c r="E6955">
        <v>84.53</v>
      </c>
      <c r="F6955" t="s">
        <v>19</v>
      </c>
      <c r="H6955">
        <v>97162</v>
      </c>
      <c r="I6955" t="str" cm="1">
        <f t="array" ref="I6955">IFERROR(INDEX(scheduling_data!H:H,MATCH(B6955&amp;D6955,scheduling_data!D:D&amp;scheduling_data!A:A,0)),"")</f>
        <v>Katherine Tyree</v>
      </c>
      <c r="J6955" t="str">
        <f t="shared" si="324"/>
        <v>No</v>
      </c>
      <c r="K6955" t="str">
        <f t="shared" si="325"/>
        <v>5245349.5833333333Katherine Tyree</v>
      </c>
      <c r="L6955" t="str">
        <f t="shared" si="326"/>
        <v>Yes</v>
      </c>
    </row>
    <row r="6956" spans="1:12" x14ac:dyDescent="0.3">
      <c r="A6956" t="s">
        <v>33</v>
      </c>
      <c r="B6956">
        <v>257</v>
      </c>
      <c r="C6956" s="1">
        <v>45365</v>
      </c>
      <c r="D6956" s="1">
        <v>45334.416666666664</v>
      </c>
      <c r="E6956">
        <v>5.92</v>
      </c>
      <c r="F6956" t="s">
        <v>19</v>
      </c>
      <c r="H6956">
        <v>97110</v>
      </c>
      <c r="I6956" t="str" cm="1">
        <f t="array" ref="I6956">IFERROR(INDEX(scheduling_data!H:H,MATCH(B6956&amp;D6956,scheduling_data!D:D&amp;scheduling_data!A:A,0)),"")</f>
        <v>Jessica Pittman</v>
      </c>
      <c r="J6956" t="str">
        <f t="shared" si="324"/>
        <v>No</v>
      </c>
      <c r="K6956" t="str">
        <f t="shared" si="325"/>
        <v>25745334.4166666667Jessica Pittman</v>
      </c>
      <c r="L6956" t="str">
        <f t="shared" si="326"/>
        <v>Yes</v>
      </c>
    </row>
    <row r="6957" spans="1:12" x14ac:dyDescent="0.3">
      <c r="A6957" t="s">
        <v>33</v>
      </c>
      <c r="B6957">
        <v>257</v>
      </c>
      <c r="C6957" s="1">
        <v>45365</v>
      </c>
      <c r="D6957" s="1">
        <v>45334.416666666664</v>
      </c>
      <c r="E6957">
        <v>7.76</v>
      </c>
      <c r="F6957" t="s">
        <v>9</v>
      </c>
      <c r="H6957">
        <v>97110</v>
      </c>
      <c r="I6957" t="str" cm="1">
        <f t="array" ref="I6957">IFERROR(INDEX(scheduling_data!H:H,MATCH(B6957&amp;D6957,scheduling_data!D:D&amp;scheduling_data!A:A,0)),"")</f>
        <v>Jessica Pittman</v>
      </c>
      <c r="J6957" t="str">
        <f t="shared" si="324"/>
        <v>No</v>
      </c>
      <c r="K6957" t="str">
        <f t="shared" si="325"/>
        <v>25745334.4166666667Jessica Pittman</v>
      </c>
      <c r="L6957" t="str">
        <f t="shared" si="326"/>
        <v>No</v>
      </c>
    </row>
    <row r="6958" spans="1:12" x14ac:dyDescent="0.3">
      <c r="A6958" t="s">
        <v>33</v>
      </c>
      <c r="B6958">
        <v>257</v>
      </c>
      <c r="C6958" s="1">
        <v>45365</v>
      </c>
      <c r="D6958" s="1">
        <v>45341.541666666664</v>
      </c>
      <c r="E6958">
        <v>4.12</v>
      </c>
      <c r="F6958" t="s">
        <v>19</v>
      </c>
      <c r="H6958">
        <v>97110</v>
      </c>
      <c r="I6958" t="str" cm="1">
        <f t="array" ref="I6958">IFERROR(INDEX(scheduling_data!H:H,MATCH(B6958&amp;D6958,scheduling_data!D:D&amp;scheduling_data!A:A,0)),"")</f>
        <v>Amber Hickman</v>
      </c>
      <c r="J6958" t="str">
        <f t="shared" si="324"/>
        <v>No</v>
      </c>
      <c r="K6958" t="str">
        <f t="shared" si="325"/>
        <v>25745341.5416666667Amber Hickman</v>
      </c>
      <c r="L6958" t="str">
        <f t="shared" si="326"/>
        <v>Yes</v>
      </c>
    </row>
    <row r="6959" spans="1:12" x14ac:dyDescent="0.3">
      <c r="A6959" t="s">
        <v>33</v>
      </c>
      <c r="B6959">
        <v>257</v>
      </c>
      <c r="C6959" s="1">
        <v>45365</v>
      </c>
      <c r="D6959" s="1">
        <v>45341.541666666664</v>
      </c>
      <c r="E6959">
        <v>5.39</v>
      </c>
      <c r="F6959" t="s">
        <v>9</v>
      </c>
      <c r="H6959">
        <v>97110</v>
      </c>
      <c r="I6959" t="str" cm="1">
        <f t="array" ref="I6959">IFERROR(INDEX(scheduling_data!H:H,MATCH(B6959&amp;D6959,scheduling_data!D:D&amp;scheduling_data!A:A,0)),"")</f>
        <v>Amber Hickman</v>
      </c>
      <c r="J6959" t="str">
        <f t="shared" si="324"/>
        <v>No</v>
      </c>
      <c r="K6959" t="str">
        <f t="shared" si="325"/>
        <v>25745341.5416666667Amber Hickman</v>
      </c>
      <c r="L6959" t="str">
        <f t="shared" si="326"/>
        <v>No</v>
      </c>
    </row>
    <row r="6960" spans="1:12" x14ac:dyDescent="0.3">
      <c r="A6960" t="s">
        <v>33</v>
      </c>
      <c r="B6960">
        <v>257</v>
      </c>
      <c r="C6960" s="1">
        <v>45372</v>
      </c>
      <c r="D6960" s="1">
        <v>45343.541666666664</v>
      </c>
      <c r="E6960">
        <v>2.65</v>
      </c>
      <c r="F6960" t="s">
        <v>19</v>
      </c>
      <c r="G6960" t="s">
        <v>84</v>
      </c>
      <c r="H6960">
        <v>97112</v>
      </c>
      <c r="I6960" t="str" cm="1">
        <f t="array" ref="I6960">IFERROR(INDEX(scheduling_data!H:H,MATCH(B6960&amp;D6960,scheduling_data!D:D&amp;scheduling_data!A:A,0)),"")</f>
        <v>Jessica Pittman</v>
      </c>
      <c r="J6960" t="str">
        <f t="shared" si="324"/>
        <v>No</v>
      </c>
      <c r="K6960" t="str">
        <f t="shared" si="325"/>
        <v>25745343.5416666667Jessica Pittman</v>
      </c>
      <c r="L6960" t="str">
        <f t="shared" si="326"/>
        <v>Yes</v>
      </c>
    </row>
    <row r="6961" spans="1:12" x14ac:dyDescent="0.3">
      <c r="A6961" t="s">
        <v>33</v>
      </c>
      <c r="B6961">
        <v>257</v>
      </c>
      <c r="C6961" s="1">
        <v>45372</v>
      </c>
      <c r="D6961" s="1">
        <v>45343.541666666664</v>
      </c>
      <c r="E6961">
        <v>3.61</v>
      </c>
      <c r="F6961" t="s">
        <v>19</v>
      </c>
      <c r="G6961" t="s">
        <v>84</v>
      </c>
      <c r="H6961">
        <v>97110</v>
      </c>
      <c r="I6961" t="str" cm="1">
        <f t="array" ref="I6961">IFERROR(INDEX(scheduling_data!H:H,MATCH(B6961&amp;D6961,scheduling_data!D:D&amp;scheduling_data!A:A,0)),"")</f>
        <v>Jessica Pittman</v>
      </c>
      <c r="J6961" t="str">
        <f t="shared" si="324"/>
        <v>No</v>
      </c>
      <c r="K6961" t="str">
        <f t="shared" si="325"/>
        <v>25745343.5416666667Jessica Pittman</v>
      </c>
      <c r="L6961" t="str">
        <f t="shared" si="326"/>
        <v>Yes</v>
      </c>
    </row>
    <row r="6962" spans="1:12" x14ac:dyDescent="0.3">
      <c r="A6962" t="s">
        <v>33</v>
      </c>
      <c r="B6962">
        <v>257</v>
      </c>
      <c r="C6962" s="1">
        <v>45372.95</v>
      </c>
      <c r="D6962" s="1">
        <v>45343.541666666664</v>
      </c>
      <c r="E6962">
        <v>4.7300000000000004</v>
      </c>
      <c r="F6962" t="s">
        <v>9</v>
      </c>
      <c r="H6962">
        <v>97110</v>
      </c>
      <c r="I6962" t="str" cm="1">
        <f t="array" ref="I6962">IFERROR(INDEX(scheduling_data!H:H,MATCH(B6962&amp;D6962,scheduling_data!D:D&amp;scheduling_data!A:A,0)),"")</f>
        <v>Jessica Pittman</v>
      </c>
      <c r="J6962" t="str">
        <f t="shared" si="324"/>
        <v>No</v>
      </c>
      <c r="K6962" t="str">
        <f t="shared" si="325"/>
        <v>25745343.5416666667Jessica Pittman</v>
      </c>
      <c r="L6962" t="str">
        <f t="shared" si="326"/>
        <v>No</v>
      </c>
    </row>
    <row r="6963" spans="1:12" x14ac:dyDescent="0.3">
      <c r="A6963" t="s">
        <v>33</v>
      </c>
      <c r="B6963">
        <v>257</v>
      </c>
      <c r="C6963" s="1">
        <v>45372.950694444444</v>
      </c>
      <c r="D6963" s="1">
        <v>45343.541666666664</v>
      </c>
      <c r="E6963">
        <v>3.46</v>
      </c>
      <c r="F6963" t="s">
        <v>9</v>
      </c>
      <c r="H6963">
        <v>97112</v>
      </c>
      <c r="I6963" t="str" cm="1">
        <f t="array" ref="I6963">IFERROR(INDEX(scheduling_data!H:H,MATCH(B6963&amp;D6963,scheduling_data!D:D&amp;scheduling_data!A:A,0)),"")</f>
        <v>Jessica Pittman</v>
      </c>
      <c r="J6963" t="str">
        <f t="shared" si="324"/>
        <v>No</v>
      </c>
      <c r="K6963" t="str">
        <f t="shared" si="325"/>
        <v>25745343.5416666667Jessica Pittman</v>
      </c>
      <c r="L6963" t="str">
        <f t="shared" si="326"/>
        <v>No</v>
      </c>
    </row>
    <row r="6964" spans="1:12" x14ac:dyDescent="0.3">
      <c r="A6964" t="s">
        <v>33</v>
      </c>
      <c r="B6964">
        <v>257</v>
      </c>
      <c r="C6964" s="1">
        <v>45372.950694444444</v>
      </c>
      <c r="D6964" s="1">
        <v>45348.541666666664</v>
      </c>
      <c r="E6964">
        <v>4.7300000000000004</v>
      </c>
      <c r="F6964" t="s">
        <v>9</v>
      </c>
      <c r="H6964">
        <v>97110</v>
      </c>
      <c r="I6964" t="str" cm="1">
        <f t="array" ref="I6964">IFERROR(INDEX(scheduling_data!H:H,MATCH(B6964&amp;D6964,scheduling_data!D:D&amp;scheduling_data!A:A,0)),"")</f>
        <v>Amber Hickman</v>
      </c>
      <c r="J6964" t="str">
        <f t="shared" si="324"/>
        <v>No</v>
      </c>
      <c r="K6964" t="str">
        <f t="shared" si="325"/>
        <v>25745348.5416666667Amber Hickman</v>
      </c>
      <c r="L6964" t="str">
        <f t="shared" si="326"/>
        <v>No</v>
      </c>
    </row>
    <row r="6965" spans="1:12" x14ac:dyDescent="0.3">
      <c r="A6965" t="s">
        <v>33</v>
      </c>
      <c r="B6965">
        <v>257</v>
      </c>
      <c r="C6965" s="1">
        <v>45372.950694444444</v>
      </c>
      <c r="D6965" s="1">
        <v>45348.541666666664</v>
      </c>
      <c r="E6965">
        <v>6.14</v>
      </c>
      <c r="F6965" t="s">
        <v>9</v>
      </c>
      <c r="H6965">
        <v>97112</v>
      </c>
      <c r="I6965" t="str" cm="1">
        <f t="array" ref="I6965">IFERROR(INDEX(scheduling_data!H:H,MATCH(B6965&amp;D6965,scheduling_data!D:D&amp;scheduling_data!A:A,0)),"")</f>
        <v>Amber Hickman</v>
      </c>
      <c r="J6965" t="str">
        <f t="shared" si="324"/>
        <v>No</v>
      </c>
      <c r="K6965" t="str">
        <f t="shared" si="325"/>
        <v>25745348.5416666667Amber Hickman</v>
      </c>
      <c r="L6965" t="str">
        <f t="shared" si="326"/>
        <v>No</v>
      </c>
    </row>
    <row r="6966" spans="1:12" x14ac:dyDescent="0.3">
      <c r="A6966" t="s">
        <v>33</v>
      </c>
      <c r="B6966">
        <v>257</v>
      </c>
      <c r="C6966" s="1">
        <v>45372</v>
      </c>
      <c r="D6966" s="1">
        <v>45348.541666666664</v>
      </c>
      <c r="E6966">
        <v>3.61</v>
      </c>
      <c r="F6966" t="s">
        <v>19</v>
      </c>
      <c r="G6966" t="s">
        <v>84</v>
      </c>
      <c r="H6966">
        <v>97110</v>
      </c>
      <c r="I6966" t="str" cm="1">
        <f t="array" ref="I6966">IFERROR(INDEX(scheduling_data!H:H,MATCH(B6966&amp;D6966,scheduling_data!D:D&amp;scheduling_data!A:A,0)),"")</f>
        <v>Amber Hickman</v>
      </c>
      <c r="J6966" t="str">
        <f t="shared" si="324"/>
        <v>No</v>
      </c>
      <c r="K6966" t="str">
        <f t="shared" si="325"/>
        <v>25745348.5416666667Amber Hickman</v>
      </c>
      <c r="L6966" t="str">
        <f t="shared" si="326"/>
        <v>Yes</v>
      </c>
    </row>
    <row r="6967" spans="1:12" x14ac:dyDescent="0.3">
      <c r="A6967" t="s">
        <v>33</v>
      </c>
      <c r="B6967">
        <v>257</v>
      </c>
      <c r="C6967" s="1">
        <v>45372</v>
      </c>
      <c r="D6967" s="1">
        <v>45348.541666666664</v>
      </c>
      <c r="E6967">
        <v>4.6900000000000004</v>
      </c>
      <c r="F6967" t="s">
        <v>19</v>
      </c>
      <c r="G6967" t="s">
        <v>84</v>
      </c>
      <c r="H6967">
        <v>97112</v>
      </c>
      <c r="I6967" t="str" cm="1">
        <f t="array" ref="I6967">IFERROR(INDEX(scheduling_data!H:H,MATCH(B6967&amp;D6967,scheduling_data!D:D&amp;scheduling_data!A:A,0)),"")</f>
        <v>Amber Hickman</v>
      </c>
      <c r="J6967" t="str">
        <f t="shared" si="324"/>
        <v>No</v>
      </c>
      <c r="K6967" t="str">
        <f t="shared" si="325"/>
        <v>25745348.5416666667Amber Hickman</v>
      </c>
      <c r="L6967" t="str">
        <f t="shared" si="326"/>
        <v>Yes</v>
      </c>
    </row>
    <row r="6968" spans="1:12" x14ac:dyDescent="0.3">
      <c r="A6968" t="s">
        <v>33</v>
      </c>
      <c r="B6968">
        <v>257</v>
      </c>
      <c r="C6968" s="1">
        <v>45366</v>
      </c>
      <c r="D6968" s="1">
        <v>45350.541666666664</v>
      </c>
      <c r="E6968">
        <v>11.72</v>
      </c>
      <c r="F6968" t="s">
        <v>9</v>
      </c>
      <c r="G6968" t="s">
        <v>54</v>
      </c>
      <c r="H6968">
        <v>97110</v>
      </c>
      <c r="I6968" t="str" cm="1">
        <f t="array" ref="I6968">IFERROR(INDEX(scheduling_data!H:H,MATCH(B6968&amp;D6968,scheduling_data!D:D&amp;scheduling_data!A:A,0)),"")</f>
        <v>Jessica Pittman</v>
      </c>
      <c r="J6968" t="str">
        <f t="shared" si="324"/>
        <v>No</v>
      </c>
      <c r="K6968" t="str">
        <f t="shared" si="325"/>
        <v>25745350.5416666667Jessica Pittman</v>
      </c>
      <c r="L6968" t="str">
        <f t="shared" si="326"/>
        <v>No</v>
      </c>
    </row>
    <row r="6969" spans="1:12" x14ac:dyDescent="0.3">
      <c r="A6969" t="s">
        <v>33</v>
      </c>
      <c r="B6969">
        <v>257</v>
      </c>
      <c r="C6969" s="1">
        <v>45366</v>
      </c>
      <c r="D6969" s="1">
        <v>45350.541666666664</v>
      </c>
      <c r="E6969">
        <v>0.93</v>
      </c>
      <c r="F6969" t="s">
        <v>9</v>
      </c>
      <c r="G6969" t="s">
        <v>55</v>
      </c>
      <c r="H6969">
        <v>97110</v>
      </c>
      <c r="I6969" t="str" cm="1">
        <f t="array" ref="I6969">IFERROR(INDEX(scheduling_data!H:H,MATCH(B6969&amp;D6969,scheduling_data!D:D&amp;scheduling_data!A:A,0)),"")</f>
        <v>Jessica Pittman</v>
      </c>
      <c r="J6969" t="str">
        <f t="shared" si="324"/>
        <v>No</v>
      </c>
      <c r="K6969" t="str">
        <f t="shared" si="325"/>
        <v>25745350.5416666667Jessica Pittman</v>
      </c>
      <c r="L6969" t="str">
        <f t="shared" si="326"/>
        <v>No</v>
      </c>
    </row>
    <row r="6970" spans="1:12" x14ac:dyDescent="0.3">
      <c r="A6970" t="s">
        <v>33</v>
      </c>
      <c r="B6970">
        <v>257</v>
      </c>
      <c r="C6970" s="1">
        <v>45366</v>
      </c>
      <c r="D6970" s="1">
        <v>45350.541666666664</v>
      </c>
      <c r="E6970">
        <v>153.11000000000001</v>
      </c>
      <c r="F6970" t="s">
        <v>9</v>
      </c>
      <c r="G6970" t="s">
        <v>56</v>
      </c>
      <c r="H6970">
        <v>97110</v>
      </c>
      <c r="I6970" t="str" cm="1">
        <f t="array" ref="I6970">IFERROR(INDEX(scheduling_data!H:H,MATCH(B6970&amp;D6970,scheduling_data!D:D&amp;scheduling_data!A:A,0)),"")</f>
        <v>Jessica Pittman</v>
      </c>
      <c r="J6970" t="str">
        <f t="shared" si="324"/>
        <v>No</v>
      </c>
      <c r="K6970" t="str">
        <f t="shared" si="325"/>
        <v>25745350.5416666667Jessica Pittman</v>
      </c>
      <c r="L6970" t="str">
        <f t="shared" si="326"/>
        <v>No</v>
      </c>
    </row>
    <row r="6971" spans="1:12" x14ac:dyDescent="0.3">
      <c r="A6971" t="s">
        <v>33</v>
      </c>
      <c r="B6971">
        <v>257</v>
      </c>
      <c r="C6971" s="1">
        <v>45366</v>
      </c>
      <c r="D6971" s="1">
        <v>45350.541666666664</v>
      </c>
      <c r="E6971">
        <v>45.56</v>
      </c>
      <c r="F6971" t="s">
        <v>19</v>
      </c>
      <c r="G6971" t="s">
        <v>57</v>
      </c>
      <c r="H6971">
        <v>97110</v>
      </c>
      <c r="I6971" t="str" cm="1">
        <f t="array" ref="I6971">IFERROR(INDEX(scheduling_data!H:H,MATCH(B6971&amp;D6971,scheduling_data!D:D&amp;scheduling_data!A:A,0)),"")</f>
        <v>Jessica Pittman</v>
      </c>
      <c r="J6971" t="str">
        <f t="shared" si="324"/>
        <v>No</v>
      </c>
      <c r="K6971" t="str">
        <f t="shared" si="325"/>
        <v>25745350.5416666667Jessica Pittman</v>
      </c>
      <c r="L6971" t="str">
        <f t="shared" si="326"/>
        <v>Yes</v>
      </c>
    </row>
    <row r="6972" spans="1:12" x14ac:dyDescent="0.3">
      <c r="A6972" t="s">
        <v>33</v>
      </c>
      <c r="B6972">
        <v>257</v>
      </c>
      <c r="C6972" s="1">
        <v>45379</v>
      </c>
      <c r="D6972" s="1">
        <v>45350.541666666664</v>
      </c>
      <c r="E6972">
        <v>5.92</v>
      </c>
      <c r="F6972" t="s">
        <v>19</v>
      </c>
      <c r="H6972">
        <v>97110</v>
      </c>
      <c r="I6972" t="str" cm="1">
        <f t="array" ref="I6972">IFERROR(INDEX(scheduling_data!H:H,MATCH(B6972&amp;D6972,scheduling_data!D:D&amp;scheduling_data!A:A,0)),"")</f>
        <v>Jessica Pittman</v>
      </c>
      <c r="J6972" t="str">
        <f t="shared" si="324"/>
        <v>No</v>
      </c>
      <c r="K6972" t="str">
        <f t="shared" si="325"/>
        <v>25745350.5416666667Jessica Pittman</v>
      </c>
      <c r="L6972" t="str">
        <f t="shared" si="326"/>
        <v>Yes</v>
      </c>
    </row>
    <row r="6973" spans="1:12" x14ac:dyDescent="0.3">
      <c r="A6973" t="s">
        <v>33</v>
      </c>
      <c r="B6973">
        <v>257</v>
      </c>
      <c r="C6973" s="1">
        <v>45379</v>
      </c>
      <c r="D6973" s="1">
        <v>45350.541666666664</v>
      </c>
      <c r="E6973">
        <v>7.76</v>
      </c>
      <c r="F6973" t="s">
        <v>9</v>
      </c>
      <c r="H6973">
        <v>97110</v>
      </c>
      <c r="I6973" t="str" cm="1">
        <f t="array" ref="I6973">IFERROR(INDEX(scheduling_data!H:H,MATCH(B6973&amp;D6973,scheduling_data!D:D&amp;scheduling_data!A:A,0)),"")</f>
        <v>Jessica Pittman</v>
      </c>
      <c r="J6973" t="str">
        <f t="shared" si="324"/>
        <v>No</v>
      </c>
      <c r="K6973" t="str">
        <f t="shared" si="325"/>
        <v>25745350.5416666667Jessica Pittman</v>
      </c>
      <c r="L6973" t="str">
        <f t="shared" si="326"/>
        <v>No</v>
      </c>
    </row>
    <row r="6974" spans="1:12" x14ac:dyDescent="0.3">
      <c r="A6974" t="s">
        <v>33</v>
      </c>
      <c r="B6974">
        <v>257</v>
      </c>
      <c r="C6974" s="1">
        <v>45358</v>
      </c>
      <c r="D6974" s="1">
        <v>45329.541666666664</v>
      </c>
      <c r="E6974">
        <v>3.01</v>
      </c>
      <c r="F6974" t="s">
        <v>19</v>
      </c>
      <c r="H6974">
        <v>97112</v>
      </c>
      <c r="I6974" t="str" cm="1">
        <f t="array" ref="I6974">IFERROR(INDEX(scheduling_data!H:H,MATCH(B6974&amp;D6974,scheduling_data!D:D&amp;scheduling_data!A:A,0)),"")</f>
        <v>Katherine Tyree</v>
      </c>
      <c r="J6974" t="str">
        <f t="shared" si="324"/>
        <v>No</v>
      </c>
      <c r="K6974" t="str">
        <f t="shared" si="325"/>
        <v>25745329.5416666667Katherine Tyree</v>
      </c>
      <c r="L6974" t="str">
        <f t="shared" si="326"/>
        <v>Yes</v>
      </c>
    </row>
    <row r="6975" spans="1:12" x14ac:dyDescent="0.3">
      <c r="A6975" t="s">
        <v>33</v>
      </c>
      <c r="B6975">
        <v>257</v>
      </c>
      <c r="C6975" s="1">
        <v>45358</v>
      </c>
      <c r="D6975" s="1">
        <v>45329.541666666664</v>
      </c>
      <c r="E6975">
        <v>3.1</v>
      </c>
      <c r="F6975" t="s">
        <v>9</v>
      </c>
      <c r="H6975">
        <v>97112</v>
      </c>
      <c r="I6975" t="str" cm="1">
        <f t="array" ref="I6975">IFERROR(INDEX(scheduling_data!H:H,MATCH(B6975&amp;D6975,scheduling_data!D:D&amp;scheduling_data!A:A,0)),"")</f>
        <v>Katherine Tyree</v>
      </c>
      <c r="J6975" t="str">
        <f t="shared" si="324"/>
        <v>No</v>
      </c>
      <c r="K6975" t="str">
        <f t="shared" si="325"/>
        <v>25745329.5416666667Katherine Tyree</v>
      </c>
      <c r="L6975" t="str">
        <f t="shared" si="326"/>
        <v>No</v>
      </c>
    </row>
    <row r="6976" spans="1:12" x14ac:dyDescent="0.3">
      <c r="A6976" t="s">
        <v>33</v>
      </c>
      <c r="B6976">
        <v>257</v>
      </c>
      <c r="C6976" s="1">
        <v>45358</v>
      </c>
      <c r="D6976" s="1">
        <v>45329.541666666664</v>
      </c>
      <c r="E6976">
        <v>4.0999999999999996</v>
      </c>
      <c r="F6976" t="s">
        <v>19</v>
      </c>
      <c r="H6976">
        <v>97110</v>
      </c>
      <c r="I6976" t="str" cm="1">
        <f t="array" ref="I6976">IFERROR(INDEX(scheduling_data!H:H,MATCH(B6976&amp;D6976,scheduling_data!D:D&amp;scheduling_data!A:A,0)),"")</f>
        <v>Katherine Tyree</v>
      </c>
      <c r="J6976" t="str">
        <f t="shared" si="324"/>
        <v>No</v>
      </c>
      <c r="K6976" t="str">
        <f t="shared" si="325"/>
        <v>25745329.5416666667Katherine Tyree</v>
      </c>
      <c r="L6976" t="str">
        <f t="shared" si="326"/>
        <v>Yes</v>
      </c>
    </row>
    <row r="6977" spans="1:12" x14ac:dyDescent="0.3">
      <c r="A6977" t="s">
        <v>33</v>
      </c>
      <c r="B6977">
        <v>257</v>
      </c>
      <c r="C6977" s="1">
        <v>45358</v>
      </c>
      <c r="D6977" s="1">
        <v>45329.541666666664</v>
      </c>
      <c r="E6977">
        <v>4.24</v>
      </c>
      <c r="F6977" t="s">
        <v>9</v>
      </c>
      <c r="H6977">
        <v>97110</v>
      </c>
      <c r="I6977" t="str" cm="1">
        <f t="array" ref="I6977">IFERROR(INDEX(scheduling_data!H:H,MATCH(B6977&amp;D6977,scheduling_data!D:D&amp;scheduling_data!A:A,0)),"")</f>
        <v>Katherine Tyree</v>
      </c>
      <c r="J6977" t="str">
        <f t="shared" si="324"/>
        <v>No</v>
      </c>
      <c r="K6977" t="str">
        <f t="shared" si="325"/>
        <v>25745329.5416666667Katherine Tyree</v>
      </c>
      <c r="L6977" t="str">
        <f t="shared" si="326"/>
        <v>No</v>
      </c>
    </row>
    <row r="6978" spans="1:12" x14ac:dyDescent="0.3">
      <c r="A6978" t="s">
        <v>137</v>
      </c>
      <c r="B6978">
        <v>257</v>
      </c>
      <c r="C6978" s="1">
        <v>45352</v>
      </c>
      <c r="D6978" s="1">
        <v>45334.416666666664</v>
      </c>
      <c r="E6978">
        <v>0.93</v>
      </c>
      <c r="F6978" t="s">
        <v>9</v>
      </c>
      <c r="G6978" t="s">
        <v>55</v>
      </c>
      <c r="H6978">
        <v>97110</v>
      </c>
      <c r="I6978" t="str" cm="1">
        <f t="array" ref="I6978">IFERROR(INDEX(scheduling_data!H:H,MATCH(B6978&amp;D6978,scheduling_data!D:D&amp;scheduling_data!A:A,0)),"")</f>
        <v>Jessica Pittman</v>
      </c>
      <c r="J6978" t="str">
        <f t="shared" si="324"/>
        <v>No</v>
      </c>
      <c r="K6978" t="str">
        <f t="shared" si="325"/>
        <v>25745334.4166666667Jessica Pittman</v>
      </c>
      <c r="L6978" t="str">
        <f t="shared" si="326"/>
        <v>No</v>
      </c>
    </row>
    <row r="6979" spans="1:12" x14ac:dyDescent="0.3">
      <c r="A6979" t="s">
        <v>137</v>
      </c>
      <c r="B6979">
        <v>257</v>
      </c>
      <c r="C6979" s="1">
        <v>45352</v>
      </c>
      <c r="D6979" s="1">
        <v>45334.416666666664</v>
      </c>
      <c r="E6979">
        <v>11.72</v>
      </c>
      <c r="F6979" t="s">
        <v>9</v>
      </c>
      <c r="G6979" t="s">
        <v>54</v>
      </c>
      <c r="H6979">
        <v>97110</v>
      </c>
      <c r="I6979" t="str" cm="1">
        <f t="array" ref="I6979">IFERROR(INDEX(scheduling_data!H:H,MATCH(B6979&amp;D6979,scheduling_data!D:D&amp;scheduling_data!A:A,0)),"")</f>
        <v>Jessica Pittman</v>
      </c>
      <c r="J6979" t="str">
        <f t="shared" ref="J6979:J7042" si="327">IF(I6979="", "Yes", "No")</f>
        <v>No</v>
      </c>
      <c r="K6979" t="str">
        <f t="shared" ref="K6979:K7042" si="328">IF(I6979="",B6979&amp;D6979,B6979&amp;D6979&amp;I6979)</f>
        <v>25745334.4166666667Jessica Pittman</v>
      </c>
      <c r="L6979" t="str">
        <f t="shared" ref="L6979:L7042" si="329">IF(OR(F6979="Cash", F6979="Check", F6979="EFT", F6979="Credit Card", F6979="Visa", F6979="Mastercard", F6979="AMEX"), "Yes", "No")</f>
        <v>No</v>
      </c>
    </row>
    <row r="6980" spans="1:12" x14ac:dyDescent="0.3">
      <c r="A6980" t="s">
        <v>137</v>
      </c>
      <c r="B6980">
        <v>257</v>
      </c>
      <c r="C6980" s="1">
        <v>45352</v>
      </c>
      <c r="D6980" s="1">
        <v>45334.416666666664</v>
      </c>
      <c r="E6980">
        <v>45.56</v>
      </c>
      <c r="F6980" t="s">
        <v>19</v>
      </c>
      <c r="G6980" t="s">
        <v>57</v>
      </c>
      <c r="H6980">
        <v>97110</v>
      </c>
      <c r="I6980" t="str" cm="1">
        <f t="array" ref="I6980">IFERROR(INDEX(scheduling_data!H:H,MATCH(B6980&amp;D6980,scheduling_data!D:D&amp;scheduling_data!A:A,0)),"")</f>
        <v>Jessica Pittman</v>
      </c>
      <c r="J6980" t="str">
        <f t="shared" si="327"/>
        <v>No</v>
      </c>
      <c r="K6980" t="str">
        <f t="shared" si="328"/>
        <v>25745334.4166666667Jessica Pittman</v>
      </c>
      <c r="L6980" t="str">
        <f t="shared" si="329"/>
        <v>Yes</v>
      </c>
    </row>
    <row r="6981" spans="1:12" x14ac:dyDescent="0.3">
      <c r="A6981" t="s">
        <v>137</v>
      </c>
      <c r="B6981">
        <v>257</v>
      </c>
      <c r="C6981" s="1">
        <v>45352</v>
      </c>
      <c r="D6981" s="1">
        <v>45334.416666666664</v>
      </c>
      <c r="E6981">
        <v>153.11000000000001</v>
      </c>
      <c r="F6981" t="s">
        <v>9</v>
      </c>
      <c r="G6981" t="s">
        <v>56</v>
      </c>
      <c r="H6981">
        <v>97110</v>
      </c>
      <c r="I6981" t="str" cm="1">
        <f t="array" ref="I6981">IFERROR(INDEX(scheduling_data!H:H,MATCH(B6981&amp;D6981,scheduling_data!D:D&amp;scheduling_data!A:A,0)),"")</f>
        <v>Jessica Pittman</v>
      </c>
      <c r="J6981" t="str">
        <f t="shared" si="327"/>
        <v>No</v>
      </c>
      <c r="K6981" t="str">
        <f t="shared" si="328"/>
        <v>25745334.4166666667Jessica Pittman</v>
      </c>
      <c r="L6981" t="str">
        <f t="shared" si="329"/>
        <v>No</v>
      </c>
    </row>
    <row r="6982" spans="1:12" x14ac:dyDescent="0.3">
      <c r="A6982" t="s">
        <v>137</v>
      </c>
      <c r="B6982">
        <v>257</v>
      </c>
      <c r="C6982" s="1">
        <v>45357</v>
      </c>
      <c r="D6982" s="1">
        <v>45341.541666666664</v>
      </c>
      <c r="E6982">
        <v>31.68</v>
      </c>
      <c r="F6982" t="s">
        <v>19</v>
      </c>
      <c r="G6982" t="s">
        <v>57</v>
      </c>
      <c r="H6982">
        <v>97110</v>
      </c>
      <c r="I6982" t="str" cm="1">
        <f t="array" ref="I6982">IFERROR(INDEX(scheduling_data!H:H,MATCH(B6982&amp;D6982,scheduling_data!D:D&amp;scheduling_data!A:A,0)),"")</f>
        <v>Amber Hickman</v>
      </c>
      <c r="J6982" t="str">
        <f t="shared" si="327"/>
        <v>No</v>
      </c>
      <c r="K6982" t="str">
        <f t="shared" si="328"/>
        <v>25745341.5416666667Amber Hickman</v>
      </c>
      <c r="L6982" t="str">
        <f t="shared" si="329"/>
        <v>Yes</v>
      </c>
    </row>
    <row r="6983" spans="1:12" x14ac:dyDescent="0.3">
      <c r="A6983" t="s">
        <v>137</v>
      </c>
      <c r="B6983">
        <v>257</v>
      </c>
      <c r="C6983" s="1">
        <v>45357</v>
      </c>
      <c r="D6983" s="1">
        <v>45341.541666666664</v>
      </c>
      <c r="E6983">
        <v>5.86</v>
      </c>
      <c r="F6983" t="s">
        <v>9</v>
      </c>
      <c r="G6983" t="s">
        <v>54</v>
      </c>
      <c r="H6983">
        <v>97110</v>
      </c>
      <c r="I6983" t="str" cm="1">
        <f t="array" ref="I6983">IFERROR(INDEX(scheduling_data!H:H,MATCH(B6983&amp;D6983,scheduling_data!D:D&amp;scheduling_data!A:A,0)),"")</f>
        <v>Amber Hickman</v>
      </c>
      <c r="J6983" t="str">
        <f t="shared" si="327"/>
        <v>No</v>
      </c>
      <c r="K6983" t="str">
        <f t="shared" si="328"/>
        <v>25745341.5416666667Amber Hickman</v>
      </c>
      <c r="L6983" t="str">
        <f t="shared" si="329"/>
        <v>No</v>
      </c>
    </row>
    <row r="6984" spans="1:12" x14ac:dyDescent="0.3">
      <c r="A6984" t="s">
        <v>137</v>
      </c>
      <c r="B6984">
        <v>257</v>
      </c>
      <c r="C6984" s="1">
        <v>45357</v>
      </c>
      <c r="D6984" s="1">
        <v>45341.541666666664</v>
      </c>
      <c r="E6984">
        <v>0.65</v>
      </c>
      <c r="F6984" t="s">
        <v>9</v>
      </c>
      <c r="G6984" t="s">
        <v>55</v>
      </c>
      <c r="H6984">
        <v>97110</v>
      </c>
      <c r="I6984" t="str" cm="1">
        <f t="array" ref="I6984">IFERROR(INDEX(scheduling_data!H:H,MATCH(B6984&amp;D6984,scheduling_data!D:D&amp;scheduling_data!A:A,0)),"")</f>
        <v>Amber Hickman</v>
      </c>
      <c r="J6984" t="str">
        <f t="shared" si="327"/>
        <v>No</v>
      </c>
      <c r="K6984" t="str">
        <f t="shared" si="328"/>
        <v>25745341.5416666667Amber Hickman</v>
      </c>
      <c r="L6984" t="str">
        <f t="shared" si="329"/>
        <v>No</v>
      </c>
    </row>
    <row r="6985" spans="1:12" x14ac:dyDescent="0.3">
      <c r="A6985" t="s">
        <v>137</v>
      </c>
      <c r="B6985">
        <v>257</v>
      </c>
      <c r="C6985" s="1">
        <v>45357</v>
      </c>
      <c r="D6985" s="1">
        <v>45341.541666666664</v>
      </c>
      <c r="E6985">
        <v>102.3</v>
      </c>
      <c r="F6985" t="s">
        <v>9</v>
      </c>
      <c r="G6985" t="s">
        <v>56</v>
      </c>
      <c r="H6985">
        <v>97110</v>
      </c>
      <c r="I6985" t="str" cm="1">
        <f t="array" ref="I6985">IFERROR(INDEX(scheduling_data!H:H,MATCH(B6985&amp;D6985,scheduling_data!D:D&amp;scheduling_data!A:A,0)),"")</f>
        <v>Amber Hickman</v>
      </c>
      <c r="J6985" t="str">
        <f t="shared" si="327"/>
        <v>No</v>
      </c>
      <c r="K6985" t="str">
        <f t="shared" si="328"/>
        <v>25745341.5416666667Amber Hickman</v>
      </c>
      <c r="L6985" t="str">
        <f t="shared" si="329"/>
        <v>No</v>
      </c>
    </row>
    <row r="6986" spans="1:12" x14ac:dyDescent="0.3">
      <c r="A6986" t="s">
        <v>137</v>
      </c>
      <c r="B6986">
        <v>257</v>
      </c>
      <c r="C6986" s="1">
        <v>45359</v>
      </c>
      <c r="D6986" s="1">
        <v>45343.541666666664</v>
      </c>
      <c r="E6986">
        <v>101.6</v>
      </c>
      <c r="F6986" t="s">
        <v>9</v>
      </c>
      <c r="G6986" t="s">
        <v>56</v>
      </c>
      <c r="H6986">
        <v>97110</v>
      </c>
      <c r="I6986" t="str" cm="1">
        <f t="array" ref="I6986">IFERROR(INDEX(scheduling_data!H:H,MATCH(B6986&amp;D6986,scheduling_data!D:D&amp;scheduling_data!A:A,0)),"")</f>
        <v>Jessica Pittman</v>
      </c>
      <c r="J6986" t="str">
        <f t="shared" si="327"/>
        <v>No</v>
      </c>
      <c r="K6986" t="str">
        <f t="shared" si="328"/>
        <v>25745343.5416666667Jessica Pittman</v>
      </c>
      <c r="L6986" t="str">
        <f t="shared" si="329"/>
        <v>No</v>
      </c>
    </row>
    <row r="6987" spans="1:12" x14ac:dyDescent="0.3">
      <c r="A6987" t="s">
        <v>137</v>
      </c>
      <c r="B6987">
        <v>257</v>
      </c>
      <c r="C6987" s="1">
        <v>45359</v>
      </c>
      <c r="D6987" s="1">
        <v>45343.541666666664</v>
      </c>
      <c r="E6987">
        <v>0.42</v>
      </c>
      <c r="F6987" t="s">
        <v>9</v>
      </c>
      <c r="G6987" t="s">
        <v>55</v>
      </c>
      <c r="H6987">
        <v>97112</v>
      </c>
      <c r="I6987" t="str" cm="1">
        <f t="array" ref="I6987">IFERROR(INDEX(scheduling_data!H:H,MATCH(B6987&amp;D6987,scheduling_data!D:D&amp;scheduling_data!A:A,0)),"")</f>
        <v>Jessica Pittman</v>
      </c>
      <c r="J6987" t="str">
        <f t="shared" si="327"/>
        <v>No</v>
      </c>
      <c r="K6987" t="str">
        <f t="shared" si="328"/>
        <v>25745343.5416666667Jessica Pittman</v>
      </c>
      <c r="L6987" t="str">
        <f t="shared" si="329"/>
        <v>No</v>
      </c>
    </row>
    <row r="6988" spans="1:12" x14ac:dyDescent="0.3">
      <c r="A6988" t="s">
        <v>137</v>
      </c>
      <c r="B6988">
        <v>257</v>
      </c>
      <c r="C6988" s="1">
        <v>45359</v>
      </c>
      <c r="D6988" s="1">
        <v>45343.541666666664</v>
      </c>
      <c r="E6988">
        <v>48.1</v>
      </c>
      <c r="F6988" t="s">
        <v>9</v>
      </c>
      <c r="G6988" t="s">
        <v>56</v>
      </c>
      <c r="H6988">
        <v>97112</v>
      </c>
      <c r="I6988" t="str" cm="1">
        <f t="array" ref="I6988">IFERROR(INDEX(scheduling_data!H:H,MATCH(B6988&amp;D6988,scheduling_data!D:D&amp;scheduling_data!A:A,0)),"")</f>
        <v>Jessica Pittman</v>
      </c>
      <c r="J6988" t="str">
        <f t="shared" si="327"/>
        <v>No</v>
      </c>
      <c r="K6988" t="str">
        <f t="shared" si="328"/>
        <v>25745343.5416666667Jessica Pittman</v>
      </c>
      <c r="L6988" t="str">
        <f t="shared" si="329"/>
        <v>No</v>
      </c>
    </row>
    <row r="6989" spans="1:12" x14ac:dyDescent="0.3">
      <c r="A6989" t="s">
        <v>137</v>
      </c>
      <c r="B6989">
        <v>257</v>
      </c>
      <c r="C6989" s="1">
        <v>45359</v>
      </c>
      <c r="D6989" s="1">
        <v>45343.541666666664</v>
      </c>
      <c r="E6989">
        <v>20.37</v>
      </c>
      <c r="F6989" t="s">
        <v>19</v>
      </c>
      <c r="G6989" t="s">
        <v>57</v>
      </c>
      <c r="H6989">
        <v>97112</v>
      </c>
      <c r="I6989" t="str" cm="1">
        <f t="array" ref="I6989">IFERROR(INDEX(scheduling_data!H:H,MATCH(B6989&amp;D6989,scheduling_data!D:D&amp;scheduling_data!A:A,0)),"")</f>
        <v>Jessica Pittman</v>
      </c>
      <c r="J6989" t="str">
        <f t="shared" si="327"/>
        <v>No</v>
      </c>
      <c r="K6989" t="str">
        <f t="shared" si="328"/>
        <v>25745343.5416666667Jessica Pittman</v>
      </c>
      <c r="L6989" t="str">
        <f t="shared" si="329"/>
        <v>Yes</v>
      </c>
    </row>
    <row r="6990" spans="1:12" x14ac:dyDescent="0.3">
      <c r="A6990" t="s">
        <v>137</v>
      </c>
      <c r="B6990">
        <v>257</v>
      </c>
      <c r="C6990" s="1">
        <v>45359</v>
      </c>
      <c r="D6990" s="1">
        <v>45343.541666666664</v>
      </c>
      <c r="E6990">
        <v>11.72</v>
      </c>
      <c r="F6990" t="s">
        <v>9</v>
      </c>
      <c r="G6990" t="s">
        <v>54</v>
      </c>
      <c r="H6990">
        <v>97110</v>
      </c>
      <c r="I6990" t="str" cm="1">
        <f t="array" ref="I6990">IFERROR(INDEX(scheduling_data!H:H,MATCH(B6990&amp;D6990,scheduling_data!D:D&amp;scheduling_data!A:A,0)),"")</f>
        <v>Jessica Pittman</v>
      </c>
      <c r="J6990" t="str">
        <f t="shared" si="327"/>
        <v>No</v>
      </c>
      <c r="K6990" t="str">
        <f t="shared" si="328"/>
        <v>25745343.5416666667Jessica Pittman</v>
      </c>
      <c r="L6990" t="str">
        <f t="shared" si="329"/>
        <v>No</v>
      </c>
    </row>
    <row r="6991" spans="1:12" x14ac:dyDescent="0.3">
      <c r="A6991" t="s">
        <v>137</v>
      </c>
      <c r="B6991">
        <v>257</v>
      </c>
      <c r="C6991" s="1">
        <v>45359</v>
      </c>
      <c r="D6991" s="1">
        <v>45343.541666666664</v>
      </c>
      <c r="E6991">
        <v>0.56999999999999995</v>
      </c>
      <c r="F6991" t="s">
        <v>9</v>
      </c>
      <c r="G6991" t="s">
        <v>55</v>
      </c>
      <c r="H6991">
        <v>97110</v>
      </c>
      <c r="I6991" t="str" cm="1">
        <f t="array" ref="I6991">IFERROR(INDEX(scheduling_data!H:H,MATCH(B6991&amp;D6991,scheduling_data!D:D&amp;scheduling_data!A:A,0)),"")</f>
        <v>Jessica Pittman</v>
      </c>
      <c r="J6991" t="str">
        <f t="shared" si="327"/>
        <v>No</v>
      </c>
      <c r="K6991" t="str">
        <f t="shared" si="328"/>
        <v>25745343.5416666667Jessica Pittman</v>
      </c>
      <c r="L6991" t="str">
        <f t="shared" si="329"/>
        <v>No</v>
      </c>
    </row>
    <row r="6992" spans="1:12" x14ac:dyDescent="0.3">
      <c r="A6992" t="s">
        <v>137</v>
      </c>
      <c r="B6992">
        <v>257</v>
      </c>
      <c r="C6992" s="1">
        <v>45359</v>
      </c>
      <c r="D6992" s="1">
        <v>45343.541666666664</v>
      </c>
      <c r="E6992">
        <v>27.77</v>
      </c>
      <c r="F6992" t="s">
        <v>19</v>
      </c>
      <c r="G6992" t="s">
        <v>57</v>
      </c>
      <c r="H6992">
        <v>97110</v>
      </c>
      <c r="I6992" t="str" cm="1">
        <f t="array" ref="I6992">IFERROR(INDEX(scheduling_data!H:H,MATCH(B6992&amp;D6992,scheduling_data!D:D&amp;scheduling_data!A:A,0)),"")</f>
        <v>Jessica Pittman</v>
      </c>
      <c r="J6992" t="str">
        <f t="shared" si="327"/>
        <v>No</v>
      </c>
      <c r="K6992" t="str">
        <f t="shared" si="328"/>
        <v>25745343.5416666667Jessica Pittman</v>
      </c>
      <c r="L6992" t="str">
        <f t="shared" si="329"/>
        <v>Yes</v>
      </c>
    </row>
    <row r="6993" spans="1:12" x14ac:dyDescent="0.3">
      <c r="A6993" t="s">
        <v>137</v>
      </c>
      <c r="B6993">
        <v>257</v>
      </c>
      <c r="C6993" s="1">
        <v>45365</v>
      </c>
      <c r="D6993" s="1">
        <v>45348.541666666664</v>
      </c>
      <c r="E6993">
        <v>27.77</v>
      </c>
      <c r="F6993" t="s">
        <v>19</v>
      </c>
      <c r="G6993" t="s">
        <v>57</v>
      </c>
      <c r="H6993">
        <v>97110</v>
      </c>
      <c r="I6993" t="str" cm="1">
        <f t="array" ref="I6993">IFERROR(INDEX(scheduling_data!H:H,MATCH(B6993&amp;D6993,scheduling_data!D:D&amp;scheduling_data!A:A,0)),"")</f>
        <v>Amber Hickman</v>
      </c>
      <c r="J6993" t="str">
        <f t="shared" si="327"/>
        <v>No</v>
      </c>
      <c r="K6993" t="str">
        <f t="shared" si="328"/>
        <v>25745348.5416666667Amber Hickman</v>
      </c>
      <c r="L6993" t="str">
        <f t="shared" si="329"/>
        <v>Yes</v>
      </c>
    </row>
    <row r="6994" spans="1:12" x14ac:dyDescent="0.3">
      <c r="A6994" t="s">
        <v>137</v>
      </c>
      <c r="B6994">
        <v>257</v>
      </c>
      <c r="C6994" s="1">
        <v>45365</v>
      </c>
      <c r="D6994" s="1">
        <v>45348.541666666664</v>
      </c>
      <c r="E6994">
        <v>101.6</v>
      </c>
      <c r="F6994" t="s">
        <v>9</v>
      </c>
      <c r="G6994" t="s">
        <v>56</v>
      </c>
      <c r="H6994">
        <v>97110</v>
      </c>
      <c r="I6994" t="str" cm="1">
        <f t="array" ref="I6994">IFERROR(INDEX(scheduling_data!H:H,MATCH(B6994&amp;D6994,scheduling_data!D:D&amp;scheduling_data!A:A,0)),"")</f>
        <v>Amber Hickman</v>
      </c>
      <c r="J6994" t="str">
        <f t="shared" si="327"/>
        <v>No</v>
      </c>
      <c r="K6994" t="str">
        <f t="shared" si="328"/>
        <v>25745348.5416666667Amber Hickman</v>
      </c>
      <c r="L6994" t="str">
        <f t="shared" si="329"/>
        <v>No</v>
      </c>
    </row>
    <row r="6995" spans="1:12" x14ac:dyDescent="0.3">
      <c r="A6995" t="s">
        <v>137</v>
      </c>
      <c r="B6995">
        <v>257</v>
      </c>
      <c r="C6995" s="1">
        <v>45365</v>
      </c>
      <c r="D6995" s="1">
        <v>45348.541666666664</v>
      </c>
      <c r="E6995">
        <v>0.56999999999999995</v>
      </c>
      <c r="F6995" t="s">
        <v>9</v>
      </c>
      <c r="G6995" t="s">
        <v>55</v>
      </c>
      <c r="H6995">
        <v>97110</v>
      </c>
      <c r="I6995" t="str" cm="1">
        <f t="array" ref="I6995">IFERROR(INDEX(scheduling_data!H:H,MATCH(B6995&amp;D6995,scheduling_data!D:D&amp;scheduling_data!A:A,0)),"")</f>
        <v>Amber Hickman</v>
      </c>
      <c r="J6995" t="str">
        <f t="shared" si="327"/>
        <v>No</v>
      </c>
      <c r="K6995" t="str">
        <f t="shared" si="328"/>
        <v>25745348.5416666667Amber Hickman</v>
      </c>
      <c r="L6995" t="str">
        <f t="shared" si="329"/>
        <v>No</v>
      </c>
    </row>
    <row r="6996" spans="1:12" x14ac:dyDescent="0.3">
      <c r="A6996" t="s">
        <v>137</v>
      </c>
      <c r="B6996">
        <v>257</v>
      </c>
      <c r="C6996" s="1">
        <v>45365</v>
      </c>
      <c r="D6996" s="1">
        <v>45348.541666666664</v>
      </c>
      <c r="E6996">
        <v>11.72</v>
      </c>
      <c r="F6996" t="s">
        <v>9</v>
      </c>
      <c r="G6996" t="s">
        <v>54</v>
      </c>
      <c r="H6996">
        <v>97110</v>
      </c>
      <c r="I6996" t="str" cm="1">
        <f t="array" ref="I6996">IFERROR(INDEX(scheduling_data!H:H,MATCH(B6996&amp;D6996,scheduling_data!D:D&amp;scheduling_data!A:A,0)),"")</f>
        <v>Amber Hickman</v>
      </c>
      <c r="J6996" t="str">
        <f t="shared" si="327"/>
        <v>No</v>
      </c>
      <c r="K6996" t="str">
        <f t="shared" si="328"/>
        <v>25745348.5416666667Amber Hickman</v>
      </c>
      <c r="L6996" t="str">
        <f t="shared" si="329"/>
        <v>No</v>
      </c>
    </row>
    <row r="6997" spans="1:12" x14ac:dyDescent="0.3">
      <c r="A6997" t="s">
        <v>137</v>
      </c>
      <c r="B6997">
        <v>257</v>
      </c>
      <c r="C6997" s="1">
        <v>45365</v>
      </c>
      <c r="D6997" s="1">
        <v>45348.541666666664</v>
      </c>
      <c r="E6997">
        <v>36.1</v>
      </c>
      <c r="F6997" t="s">
        <v>19</v>
      </c>
      <c r="G6997" t="s">
        <v>57</v>
      </c>
      <c r="H6997">
        <v>97112</v>
      </c>
      <c r="I6997" t="str" cm="1">
        <f t="array" ref="I6997">IFERROR(INDEX(scheduling_data!H:H,MATCH(B6997&amp;D6997,scheduling_data!D:D&amp;scheduling_data!A:A,0)),"")</f>
        <v>Amber Hickman</v>
      </c>
      <c r="J6997" t="str">
        <f t="shared" si="327"/>
        <v>No</v>
      </c>
      <c r="K6997" t="str">
        <f t="shared" si="328"/>
        <v>25745348.5416666667Amber Hickman</v>
      </c>
      <c r="L6997" t="str">
        <f t="shared" si="329"/>
        <v>Yes</v>
      </c>
    </row>
    <row r="6998" spans="1:12" x14ac:dyDescent="0.3">
      <c r="A6998" t="s">
        <v>137</v>
      </c>
      <c r="B6998">
        <v>257</v>
      </c>
      <c r="C6998" s="1">
        <v>45365</v>
      </c>
      <c r="D6998" s="1">
        <v>45348.541666666664</v>
      </c>
      <c r="E6998">
        <v>95.36</v>
      </c>
      <c r="F6998" t="s">
        <v>9</v>
      </c>
      <c r="G6998" t="s">
        <v>56</v>
      </c>
      <c r="H6998">
        <v>97112</v>
      </c>
      <c r="I6998" t="str" cm="1">
        <f t="array" ref="I6998">IFERROR(INDEX(scheduling_data!H:H,MATCH(B6998&amp;D6998,scheduling_data!D:D&amp;scheduling_data!A:A,0)),"")</f>
        <v>Amber Hickman</v>
      </c>
      <c r="J6998" t="str">
        <f t="shared" si="327"/>
        <v>No</v>
      </c>
      <c r="K6998" t="str">
        <f t="shared" si="328"/>
        <v>25745348.5416666667Amber Hickman</v>
      </c>
      <c r="L6998" t="str">
        <f t="shared" si="329"/>
        <v>No</v>
      </c>
    </row>
    <row r="6999" spans="1:12" x14ac:dyDescent="0.3">
      <c r="A6999" t="s">
        <v>137</v>
      </c>
      <c r="B6999">
        <v>257</v>
      </c>
      <c r="C6999" s="1">
        <v>45365</v>
      </c>
      <c r="D6999" s="1">
        <v>45348.541666666664</v>
      </c>
      <c r="E6999">
        <v>0.74</v>
      </c>
      <c r="F6999" t="s">
        <v>9</v>
      </c>
      <c r="G6999" t="s">
        <v>55</v>
      </c>
      <c r="H6999">
        <v>97112</v>
      </c>
      <c r="I6999" t="str" cm="1">
        <f t="array" ref="I6999">IFERROR(INDEX(scheduling_data!H:H,MATCH(B6999&amp;D6999,scheduling_data!D:D&amp;scheduling_data!A:A,0)),"")</f>
        <v>Amber Hickman</v>
      </c>
      <c r="J6999" t="str">
        <f t="shared" si="327"/>
        <v>No</v>
      </c>
      <c r="K6999" t="str">
        <f t="shared" si="328"/>
        <v>25745348.5416666667Amber Hickman</v>
      </c>
      <c r="L6999" t="str">
        <f t="shared" si="329"/>
        <v>No</v>
      </c>
    </row>
    <row r="7000" spans="1:12" x14ac:dyDescent="0.3">
      <c r="A7000" t="s">
        <v>137</v>
      </c>
      <c r="B7000">
        <v>257</v>
      </c>
      <c r="C7000" s="1">
        <v>45365</v>
      </c>
      <c r="D7000" s="1">
        <v>45348.541666666664</v>
      </c>
      <c r="E7000">
        <v>6.97</v>
      </c>
      <c r="F7000" t="s">
        <v>9</v>
      </c>
      <c r="G7000" t="s">
        <v>54</v>
      </c>
      <c r="H7000">
        <v>97112</v>
      </c>
      <c r="I7000" t="str" cm="1">
        <f t="array" ref="I7000">IFERROR(INDEX(scheduling_data!H:H,MATCH(B7000&amp;D7000,scheduling_data!D:D&amp;scheduling_data!A:A,0)),"")</f>
        <v>Amber Hickman</v>
      </c>
      <c r="J7000" t="str">
        <f t="shared" si="327"/>
        <v>No</v>
      </c>
      <c r="K7000" t="str">
        <f t="shared" si="328"/>
        <v>25745348.5416666667Amber Hickman</v>
      </c>
      <c r="L7000" t="str">
        <f t="shared" si="329"/>
        <v>No</v>
      </c>
    </row>
    <row r="7001" spans="1:12" x14ac:dyDescent="0.3">
      <c r="A7001" t="s">
        <v>17</v>
      </c>
      <c r="B7001">
        <v>53</v>
      </c>
      <c r="C7001" s="1">
        <v>45370</v>
      </c>
      <c r="D7001" s="1">
        <v>45349.458333333336</v>
      </c>
      <c r="E7001">
        <v>57.07</v>
      </c>
      <c r="F7001" t="s">
        <v>9</v>
      </c>
      <c r="G7001" t="s">
        <v>18</v>
      </c>
      <c r="H7001">
        <v>92523</v>
      </c>
      <c r="I7001" t="str" cm="1">
        <f t="array" ref="I7001">IFERROR(INDEX(scheduling_data!H:H,MATCH(B7001&amp;D7001,scheduling_data!D:D&amp;scheduling_data!A:A,0)),"")</f>
        <v>Kelli Cruthirds</v>
      </c>
      <c r="J7001" t="str">
        <f t="shared" si="327"/>
        <v>No</v>
      </c>
      <c r="K7001" t="str">
        <f t="shared" si="328"/>
        <v>5345349.4583333333Kelli Cruthirds</v>
      </c>
      <c r="L7001" t="str">
        <f t="shared" si="329"/>
        <v>No</v>
      </c>
    </row>
    <row r="7002" spans="1:12" x14ac:dyDescent="0.3">
      <c r="A7002" t="s">
        <v>17</v>
      </c>
      <c r="B7002">
        <v>53</v>
      </c>
      <c r="C7002" s="1">
        <v>45370</v>
      </c>
      <c r="D7002" s="1">
        <v>45349.458333333336</v>
      </c>
      <c r="E7002">
        <v>192.93</v>
      </c>
      <c r="F7002" t="s">
        <v>19</v>
      </c>
      <c r="G7002" t="s">
        <v>20</v>
      </c>
      <c r="H7002">
        <v>92523</v>
      </c>
      <c r="I7002" t="str" cm="1">
        <f t="array" ref="I7002">IFERROR(INDEX(scheduling_data!H:H,MATCH(B7002&amp;D7002,scheduling_data!D:D&amp;scheduling_data!A:A,0)),"")</f>
        <v>Kelli Cruthirds</v>
      </c>
      <c r="J7002" t="str">
        <f t="shared" si="327"/>
        <v>No</v>
      </c>
      <c r="K7002" t="str">
        <f t="shared" si="328"/>
        <v>5345349.4583333333Kelli Cruthirds</v>
      </c>
      <c r="L7002" t="str">
        <f t="shared" si="329"/>
        <v>Yes</v>
      </c>
    </row>
    <row r="7003" spans="1:12" x14ac:dyDescent="0.3">
      <c r="A7003" t="s">
        <v>21</v>
      </c>
      <c r="B7003">
        <v>259</v>
      </c>
      <c r="C7003" s="1">
        <v>45358</v>
      </c>
      <c r="D7003" s="1">
        <v>45343.416666666664</v>
      </c>
      <c r="E7003">
        <v>82</v>
      </c>
      <c r="F7003" t="s">
        <v>23</v>
      </c>
      <c r="H7003">
        <v>97110</v>
      </c>
      <c r="I7003" t="str" cm="1">
        <f t="array" ref="I7003">IFERROR(INDEX(scheduling_data!H:H,MATCH(B7003&amp;D7003,scheduling_data!D:D&amp;scheduling_data!A:A,0)),"")</f>
        <v>Christian Litz</v>
      </c>
      <c r="J7003" t="str">
        <f t="shared" si="327"/>
        <v>No</v>
      </c>
      <c r="K7003" t="str">
        <f t="shared" si="328"/>
        <v>25945343.4166666667Christian Litz</v>
      </c>
      <c r="L7003" t="str">
        <f t="shared" si="329"/>
        <v>Yes</v>
      </c>
    </row>
    <row r="7004" spans="1:12" x14ac:dyDescent="0.3">
      <c r="A7004" t="s">
        <v>21</v>
      </c>
      <c r="B7004">
        <v>259</v>
      </c>
      <c r="C7004" s="1">
        <v>45358</v>
      </c>
      <c r="D7004" s="1">
        <v>45343.416666666664</v>
      </c>
      <c r="E7004">
        <v>68</v>
      </c>
      <c r="F7004" t="s">
        <v>9</v>
      </c>
      <c r="H7004">
        <v>97110</v>
      </c>
      <c r="I7004" t="str" cm="1">
        <f t="array" ref="I7004">IFERROR(INDEX(scheduling_data!H:H,MATCH(B7004&amp;D7004,scheduling_data!D:D&amp;scheduling_data!A:A,0)),"")</f>
        <v>Christian Litz</v>
      </c>
      <c r="J7004" t="str">
        <f t="shared" si="327"/>
        <v>No</v>
      </c>
      <c r="K7004" t="str">
        <f t="shared" si="328"/>
        <v>25945343.4166666667Christian Litz</v>
      </c>
      <c r="L7004" t="str">
        <f t="shared" si="329"/>
        <v>No</v>
      </c>
    </row>
    <row r="7005" spans="1:12" x14ac:dyDescent="0.3">
      <c r="A7005" t="s">
        <v>21</v>
      </c>
      <c r="B7005">
        <v>259</v>
      </c>
      <c r="C7005" s="1">
        <v>45358</v>
      </c>
      <c r="D7005" s="1">
        <v>45343.416666666664</v>
      </c>
      <c r="E7005">
        <v>75</v>
      </c>
      <c r="F7005" t="s">
        <v>9</v>
      </c>
      <c r="H7005">
        <v>97530</v>
      </c>
      <c r="I7005" t="str" cm="1">
        <f t="array" ref="I7005">IFERROR(INDEX(scheduling_data!H:H,MATCH(B7005&amp;D7005,scheduling_data!D:D&amp;scheduling_data!A:A,0)),"")</f>
        <v>Christian Litz</v>
      </c>
      <c r="J7005" t="str">
        <f t="shared" si="327"/>
        <v>No</v>
      </c>
      <c r="K7005" t="str">
        <f t="shared" si="328"/>
        <v>25945343.4166666667Christian Litz</v>
      </c>
      <c r="L7005" t="str">
        <f t="shared" si="329"/>
        <v>No</v>
      </c>
    </row>
    <row r="7006" spans="1:12" x14ac:dyDescent="0.3">
      <c r="A7006" t="s">
        <v>21</v>
      </c>
      <c r="B7006">
        <v>259</v>
      </c>
      <c r="C7006" s="1">
        <v>45358</v>
      </c>
      <c r="D7006" s="1">
        <v>45343.416666666664</v>
      </c>
      <c r="E7006">
        <v>150</v>
      </c>
      <c r="F7006" t="s">
        <v>9</v>
      </c>
      <c r="H7006">
        <v>97112</v>
      </c>
      <c r="I7006" t="str" cm="1">
        <f t="array" ref="I7006">IFERROR(INDEX(scheduling_data!H:H,MATCH(B7006&amp;D7006,scheduling_data!D:D&amp;scheduling_data!A:A,0)),"")</f>
        <v>Christian Litz</v>
      </c>
      <c r="J7006" t="str">
        <f t="shared" si="327"/>
        <v>No</v>
      </c>
      <c r="K7006" t="str">
        <f t="shared" si="328"/>
        <v>25945343.4166666667Christian Litz</v>
      </c>
      <c r="L7006" t="str">
        <f t="shared" si="329"/>
        <v>No</v>
      </c>
    </row>
    <row r="7007" spans="1:12" x14ac:dyDescent="0.3">
      <c r="A7007" t="s">
        <v>49</v>
      </c>
      <c r="B7007">
        <v>260</v>
      </c>
      <c r="C7007" s="1">
        <v>45355</v>
      </c>
      <c r="D7007" s="1">
        <v>45342.708333333336</v>
      </c>
      <c r="E7007">
        <v>15</v>
      </c>
      <c r="F7007" t="s">
        <v>19</v>
      </c>
      <c r="G7007" t="s">
        <v>50</v>
      </c>
      <c r="H7007">
        <v>97110</v>
      </c>
      <c r="I7007" t="str" cm="1">
        <f t="array" ref="I7007">IFERROR(INDEX(scheduling_data!H:H,MATCH(B7007&amp;D7007,scheduling_data!D:D&amp;scheduling_data!A:A,0)),"")</f>
        <v>Katherine Tyree</v>
      </c>
      <c r="J7007" t="str">
        <f t="shared" si="327"/>
        <v>No</v>
      </c>
      <c r="K7007" t="str">
        <f t="shared" si="328"/>
        <v>26045342.7083333333Katherine Tyree</v>
      </c>
      <c r="L7007" t="str">
        <f t="shared" si="329"/>
        <v>Yes</v>
      </c>
    </row>
    <row r="7008" spans="1:12" x14ac:dyDescent="0.3">
      <c r="A7008" t="s">
        <v>49</v>
      </c>
      <c r="B7008">
        <v>260</v>
      </c>
      <c r="C7008" s="1">
        <v>45355</v>
      </c>
      <c r="D7008" s="1">
        <v>45342.708333333336</v>
      </c>
      <c r="E7008">
        <v>35</v>
      </c>
      <c r="F7008" t="s">
        <v>9</v>
      </c>
      <c r="G7008" t="s">
        <v>104</v>
      </c>
      <c r="H7008">
        <v>97110</v>
      </c>
      <c r="I7008" t="str" cm="1">
        <f t="array" ref="I7008">IFERROR(INDEX(scheduling_data!H:H,MATCH(B7008&amp;D7008,scheduling_data!D:D&amp;scheduling_data!A:A,0)),"")</f>
        <v>Katherine Tyree</v>
      </c>
      <c r="J7008" t="str">
        <f t="shared" si="327"/>
        <v>No</v>
      </c>
      <c r="K7008" t="str">
        <f t="shared" si="328"/>
        <v>26045342.7083333333Katherine Tyree</v>
      </c>
      <c r="L7008" t="str">
        <f t="shared" si="329"/>
        <v>No</v>
      </c>
    </row>
    <row r="7009" spans="1:12" x14ac:dyDescent="0.3">
      <c r="A7009" t="s">
        <v>49</v>
      </c>
      <c r="B7009">
        <v>260</v>
      </c>
      <c r="C7009" s="1">
        <v>45355</v>
      </c>
      <c r="D7009" s="1">
        <v>45342.708333333336</v>
      </c>
      <c r="E7009">
        <v>40</v>
      </c>
      <c r="F7009" t="s">
        <v>19</v>
      </c>
      <c r="G7009" t="s">
        <v>50</v>
      </c>
      <c r="H7009">
        <v>97530</v>
      </c>
      <c r="I7009" t="str" cm="1">
        <f t="array" ref="I7009">IFERROR(INDEX(scheduling_data!H:H,MATCH(B7009&amp;D7009,scheduling_data!D:D&amp;scheduling_data!A:A,0)),"")</f>
        <v>Katherine Tyree</v>
      </c>
      <c r="J7009" t="str">
        <f t="shared" si="327"/>
        <v>No</v>
      </c>
      <c r="K7009" t="str">
        <f t="shared" si="328"/>
        <v>26045342.7083333333Katherine Tyree</v>
      </c>
      <c r="L7009" t="str">
        <f t="shared" si="329"/>
        <v>Yes</v>
      </c>
    </row>
    <row r="7010" spans="1:12" x14ac:dyDescent="0.3">
      <c r="A7010" t="s">
        <v>49</v>
      </c>
      <c r="B7010">
        <v>260</v>
      </c>
      <c r="C7010" s="1">
        <v>45355</v>
      </c>
      <c r="D7010" s="1">
        <v>45342.708333333336</v>
      </c>
      <c r="E7010">
        <v>35</v>
      </c>
      <c r="F7010" t="s">
        <v>9</v>
      </c>
      <c r="G7010" t="s">
        <v>104</v>
      </c>
      <c r="H7010">
        <v>97530</v>
      </c>
      <c r="I7010" t="str" cm="1">
        <f t="array" ref="I7010">IFERROR(INDEX(scheduling_data!H:H,MATCH(B7010&amp;D7010,scheduling_data!D:D&amp;scheduling_data!A:A,0)),"")</f>
        <v>Katherine Tyree</v>
      </c>
      <c r="J7010" t="str">
        <f t="shared" si="327"/>
        <v>No</v>
      </c>
      <c r="K7010" t="str">
        <f t="shared" si="328"/>
        <v>26045342.7083333333Katherine Tyree</v>
      </c>
      <c r="L7010" t="str">
        <f t="shared" si="329"/>
        <v>No</v>
      </c>
    </row>
    <row r="7011" spans="1:12" x14ac:dyDescent="0.3">
      <c r="A7011" t="s">
        <v>49</v>
      </c>
      <c r="B7011">
        <v>260</v>
      </c>
      <c r="C7011" s="1">
        <v>45355</v>
      </c>
      <c r="D7011" s="1">
        <v>45342.708333333336</v>
      </c>
      <c r="E7011">
        <v>41</v>
      </c>
      <c r="F7011" t="s">
        <v>19</v>
      </c>
      <c r="G7011" t="s">
        <v>50</v>
      </c>
      <c r="H7011">
        <v>97112</v>
      </c>
      <c r="I7011" t="str" cm="1">
        <f t="array" ref="I7011">IFERROR(INDEX(scheduling_data!H:H,MATCH(B7011&amp;D7011,scheduling_data!D:D&amp;scheduling_data!A:A,0)),"")</f>
        <v>Katherine Tyree</v>
      </c>
      <c r="J7011" t="str">
        <f t="shared" si="327"/>
        <v>No</v>
      </c>
      <c r="K7011" t="str">
        <f t="shared" si="328"/>
        <v>26045342.7083333333Katherine Tyree</v>
      </c>
      <c r="L7011" t="str">
        <f t="shared" si="329"/>
        <v>Yes</v>
      </c>
    </row>
    <row r="7012" spans="1:12" x14ac:dyDescent="0.3">
      <c r="A7012" t="s">
        <v>49</v>
      </c>
      <c r="B7012">
        <v>260</v>
      </c>
      <c r="C7012" s="1">
        <v>45355</v>
      </c>
      <c r="D7012" s="1">
        <v>45342.708333333336</v>
      </c>
      <c r="E7012">
        <v>34</v>
      </c>
      <c r="F7012" t="s">
        <v>9</v>
      </c>
      <c r="G7012" t="s">
        <v>104</v>
      </c>
      <c r="H7012">
        <v>97112</v>
      </c>
      <c r="I7012" t="str" cm="1">
        <f t="array" ref="I7012">IFERROR(INDEX(scheduling_data!H:H,MATCH(B7012&amp;D7012,scheduling_data!D:D&amp;scheduling_data!A:A,0)),"")</f>
        <v>Katherine Tyree</v>
      </c>
      <c r="J7012" t="str">
        <f t="shared" si="327"/>
        <v>No</v>
      </c>
      <c r="K7012" t="str">
        <f t="shared" si="328"/>
        <v>26045342.7083333333Katherine Tyree</v>
      </c>
      <c r="L7012" t="str">
        <f t="shared" si="329"/>
        <v>No</v>
      </c>
    </row>
    <row r="7013" spans="1:12" x14ac:dyDescent="0.3">
      <c r="A7013" t="s">
        <v>49</v>
      </c>
      <c r="B7013">
        <v>260</v>
      </c>
      <c r="C7013" s="1">
        <v>45364</v>
      </c>
      <c r="D7013" s="1">
        <v>45344.708333333336</v>
      </c>
      <c r="E7013">
        <v>70</v>
      </c>
      <c r="F7013" t="s">
        <v>9</v>
      </c>
      <c r="G7013" t="s">
        <v>104</v>
      </c>
      <c r="H7013">
        <v>97110</v>
      </c>
      <c r="I7013" t="str" cm="1">
        <f t="array" ref="I7013">IFERROR(INDEX(scheduling_data!H:H,MATCH(B7013&amp;D7013,scheduling_data!D:D&amp;scheduling_data!A:A,0)),"")</f>
        <v>Robert Crochet</v>
      </c>
      <c r="J7013" t="str">
        <f t="shared" si="327"/>
        <v>No</v>
      </c>
      <c r="K7013" t="str">
        <f t="shared" si="328"/>
        <v>26045344.7083333333Robert Crochet</v>
      </c>
      <c r="L7013" t="str">
        <f t="shared" si="329"/>
        <v>No</v>
      </c>
    </row>
    <row r="7014" spans="1:12" x14ac:dyDescent="0.3">
      <c r="A7014" t="s">
        <v>49</v>
      </c>
      <c r="B7014">
        <v>260</v>
      </c>
      <c r="C7014" s="1">
        <v>45364</v>
      </c>
      <c r="D7014" s="1">
        <v>45344.708333333336</v>
      </c>
      <c r="E7014">
        <v>55</v>
      </c>
      <c r="F7014" t="s">
        <v>19</v>
      </c>
      <c r="G7014" t="s">
        <v>50</v>
      </c>
      <c r="H7014">
        <v>97110</v>
      </c>
      <c r="I7014" t="str" cm="1">
        <f t="array" ref="I7014">IFERROR(INDEX(scheduling_data!H:H,MATCH(B7014&amp;D7014,scheduling_data!D:D&amp;scheduling_data!A:A,0)),"")</f>
        <v>Robert Crochet</v>
      </c>
      <c r="J7014" t="str">
        <f t="shared" si="327"/>
        <v>No</v>
      </c>
      <c r="K7014" t="str">
        <f t="shared" si="328"/>
        <v>26045344.7083333333Robert Crochet</v>
      </c>
      <c r="L7014" t="str">
        <f t="shared" si="329"/>
        <v>Yes</v>
      </c>
    </row>
    <row r="7015" spans="1:12" x14ac:dyDescent="0.3">
      <c r="A7015" t="s">
        <v>49</v>
      </c>
      <c r="B7015">
        <v>260</v>
      </c>
      <c r="C7015" s="1">
        <v>45364</v>
      </c>
      <c r="D7015" s="1">
        <v>45344.708333333336</v>
      </c>
      <c r="E7015">
        <v>40</v>
      </c>
      <c r="F7015" t="s">
        <v>19</v>
      </c>
      <c r="G7015" t="s">
        <v>50</v>
      </c>
      <c r="H7015">
        <v>97530</v>
      </c>
      <c r="I7015" t="str" cm="1">
        <f t="array" ref="I7015">IFERROR(INDEX(scheduling_data!H:H,MATCH(B7015&amp;D7015,scheduling_data!D:D&amp;scheduling_data!A:A,0)),"")</f>
        <v>Robert Crochet</v>
      </c>
      <c r="J7015" t="str">
        <f t="shared" si="327"/>
        <v>No</v>
      </c>
      <c r="K7015" t="str">
        <f t="shared" si="328"/>
        <v>26045344.7083333333Robert Crochet</v>
      </c>
      <c r="L7015" t="str">
        <f t="shared" si="329"/>
        <v>Yes</v>
      </c>
    </row>
    <row r="7016" spans="1:12" x14ac:dyDescent="0.3">
      <c r="A7016" t="s">
        <v>49</v>
      </c>
      <c r="B7016">
        <v>260</v>
      </c>
      <c r="C7016" s="1">
        <v>45364</v>
      </c>
      <c r="D7016" s="1">
        <v>45344.708333333336</v>
      </c>
      <c r="E7016">
        <v>35</v>
      </c>
      <c r="F7016" t="s">
        <v>9</v>
      </c>
      <c r="G7016" t="s">
        <v>104</v>
      </c>
      <c r="H7016">
        <v>97530</v>
      </c>
      <c r="I7016" t="str" cm="1">
        <f t="array" ref="I7016">IFERROR(INDEX(scheduling_data!H:H,MATCH(B7016&amp;D7016,scheduling_data!D:D&amp;scheduling_data!A:A,0)),"")</f>
        <v>Robert Crochet</v>
      </c>
      <c r="J7016" t="str">
        <f t="shared" si="327"/>
        <v>No</v>
      </c>
      <c r="K7016" t="str">
        <f t="shared" si="328"/>
        <v>26045344.7083333333Robert Crochet</v>
      </c>
      <c r="L7016" t="str">
        <f t="shared" si="329"/>
        <v>No</v>
      </c>
    </row>
    <row r="7017" spans="1:12" x14ac:dyDescent="0.3">
      <c r="A7017" t="s">
        <v>49</v>
      </c>
      <c r="B7017">
        <v>260</v>
      </c>
      <c r="C7017" s="1">
        <v>45364</v>
      </c>
      <c r="D7017" s="1">
        <v>45344.708333333336</v>
      </c>
      <c r="E7017">
        <v>41</v>
      </c>
      <c r="F7017" t="s">
        <v>19</v>
      </c>
      <c r="G7017" t="s">
        <v>50</v>
      </c>
      <c r="H7017">
        <v>97112</v>
      </c>
      <c r="I7017" t="str" cm="1">
        <f t="array" ref="I7017">IFERROR(INDEX(scheduling_data!H:H,MATCH(B7017&amp;D7017,scheduling_data!D:D&amp;scheduling_data!A:A,0)),"")</f>
        <v>Robert Crochet</v>
      </c>
      <c r="J7017" t="str">
        <f t="shared" si="327"/>
        <v>No</v>
      </c>
      <c r="K7017" t="str">
        <f t="shared" si="328"/>
        <v>26045344.7083333333Robert Crochet</v>
      </c>
      <c r="L7017" t="str">
        <f t="shared" si="329"/>
        <v>Yes</v>
      </c>
    </row>
    <row r="7018" spans="1:12" x14ac:dyDescent="0.3">
      <c r="A7018" t="s">
        <v>49</v>
      </c>
      <c r="B7018">
        <v>260</v>
      </c>
      <c r="C7018" s="1">
        <v>45364</v>
      </c>
      <c r="D7018" s="1">
        <v>45344.708333333336</v>
      </c>
      <c r="E7018">
        <v>34</v>
      </c>
      <c r="F7018" t="s">
        <v>9</v>
      </c>
      <c r="G7018" t="s">
        <v>104</v>
      </c>
      <c r="H7018">
        <v>97112</v>
      </c>
      <c r="I7018" t="str" cm="1">
        <f t="array" ref="I7018">IFERROR(INDEX(scheduling_data!H:H,MATCH(B7018&amp;D7018,scheduling_data!D:D&amp;scheduling_data!A:A,0)),"")</f>
        <v>Robert Crochet</v>
      </c>
      <c r="J7018" t="str">
        <f t="shared" si="327"/>
        <v>No</v>
      </c>
      <c r="K7018" t="str">
        <f t="shared" si="328"/>
        <v>26045344.7083333333Robert Crochet</v>
      </c>
      <c r="L7018" t="str">
        <f t="shared" si="329"/>
        <v>No</v>
      </c>
    </row>
    <row r="7019" spans="1:12" x14ac:dyDescent="0.3">
      <c r="A7019" t="s">
        <v>25</v>
      </c>
      <c r="B7019">
        <v>262</v>
      </c>
      <c r="C7019" s="1">
        <v>45352</v>
      </c>
      <c r="D7019" s="1">
        <v>45337.354166666664</v>
      </c>
      <c r="E7019">
        <v>56.78</v>
      </c>
      <c r="F7019" t="s">
        <v>19</v>
      </c>
      <c r="G7019" t="s">
        <v>26</v>
      </c>
      <c r="H7019">
        <v>97112</v>
      </c>
      <c r="I7019" t="str" cm="1">
        <f t="array" ref="I7019">IFERROR(INDEX(scheduling_data!H:H,MATCH(B7019&amp;D7019,scheduling_data!D:D&amp;scheduling_data!A:A,0)),"")</f>
        <v>Kelsea Rodriguez</v>
      </c>
      <c r="J7019" t="str">
        <f t="shared" si="327"/>
        <v>No</v>
      </c>
      <c r="K7019" t="str">
        <f t="shared" si="328"/>
        <v>26245337.3541666667Kelsea Rodriguez</v>
      </c>
      <c r="L7019" t="str">
        <f t="shared" si="329"/>
        <v>Yes</v>
      </c>
    </row>
    <row r="7020" spans="1:12" x14ac:dyDescent="0.3">
      <c r="A7020" t="s">
        <v>25</v>
      </c>
      <c r="B7020">
        <v>262</v>
      </c>
      <c r="C7020" s="1">
        <v>45352</v>
      </c>
      <c r="D7020" s="1">
        <v>45337.354166666664</v>
      </c>
      <c r="E7020">
        <v>93.22</v>
      </c>
      <c r="F7020" t="s">
        <v>9</v>
      </c>
      <c r="G7020" t="s">
        <v>28</v>
      </c>
      <c r="H7020">
        <v>97112</v>
      </c>
      <c r="I7020" t="str" cm="1">
        <f t="array" ref="I7020">IFERROR(INDEX(scheduling_data!H:H,MATCH(B7020&amp;D7020,scheduling_data!D:D&amp;scheduling_data!A:A,0)),"")</f>
        <v>Kelsea Rodriguez</v>
      </c>
      <c r="J7020" t="str">
        <f t="shared" si="327"/>
        <v>No</v>
      </c>
      <c r="K7020" t="str">
        <f t="shared" si="328"/>
        <v>26245337.3541666667Kelsea Rodriguez</v>
      </c>
      <c r="L7020" t="str">
        <f t="shared" si="329"/>
        <v>No</v>
      </c>
    </row>
    <row r="7021" spans="1:12" x14ac:dyDescent="0.3">
      <c r="A7021" t="s">
        <v>25</v>
      </c>
      <c r="B7021">
        <v>262</v>
      </c>
      <c r="C7021" s="1">
        <v>45359</v>
      </c>
      <c r="D7021" s="1">
        <v>45341.375</v>
      </c>
      <c r="E7021">
        <v>93.22</v>
      </c>
      <c r="F7021" t="s">
        <v>9</v>
      </c>
      <c r="G7021" t="s">
        <v>28</v>
      </c>
      <c r="H7021">
        <v>97112</v>
      </c>
      <c r="I7021" t="str" cm="1">
        <f t="array" ref="I7021">IFERROR(INDEX(scheduling_data!H:H,MATCH(B7021&amp;D7021,scheduling_data!D:D&amp;scheduling_data!A:A,0)),"")</f>
        <v>Kelsea Rodriguez</v>
      </c>
      <c r="J7021" t="str">
        <f t="shared" si="327"/>
        <v>No</v>
      </c>
      <c r="K7021" t="str">
        <f t="shared" si="328"/>
        <v>26245341.375Kelsea Rodriguez</v>
      </c>
      <c r="L7021" t="str">
        <f t="shared" si="329"/>
        <v>No</v>
      </c>
    </row>
    <row r="7022" spans="1:12" x14ac:dyDescent="0.3">
      <c r="A7022" t="s">
        <v>25</v>
      </c>
      <c r="B7022">
        <v>262</v>
      </c>
      <c r="C7022" s="1">
        <v>45359</v>
      </c>
      <c r="D7022" s="1">
        <v>45341.375</v>
      </c>
      <c r="E7022">
        <v>56.78</v>
      </c>
      <c r="F7022" t="s">
        <v>19</v>
      </c>
      <c r="G7022" t="s">
        <v>26</v>
      </c>
      <c r="H7022">
        <v>97112</v>
      </c>
      <c r="I7022" t="str" cm="1">
        <f t="array" ref="I7022">IFERROR(INDEX(scheduling_data!H:H,MATCH(B7022&amp;D7022,scheduling_data!D:D&amp;scheduling_data!A:A,0)),"")</f>
        <v>Kelsea Rodriguez</v>
      </c>
      <c r="J7022" t="str">
        <f t="shared" si="327"/>
        <v>No</v>
      </c>
      <c r="K7022" t="str">
        <f t="shared" si="328"/>
        <v>26245341.375Kelsea Rodriguez</v>
      </c>
      <c r="L7022" t="str">
        <f t="shared" si="329"/>
        <v>Yes</v>
      </c>
    </row>
    <row r="7023" spans="1:12" x14ac:dyDescent="0.3">
      <c r="A7023" t="s">
        <v>25</v>
      </c>
      <c r="B7023">
        <v>262</v>
      </c>
      <c r="C7023" s="1">
        <v>45366</v>
      </c>
      <c r="D7023" s="1">
        <v>45348.416666666664</v>
      </c>
      <c r="E7023">
        <v>56.78</v>
      </c>
      <c r="F7023" t="s">
        <v>19</v>
      </c>
      <c r="G7023" t="s">
        <v>26</v>
      </c>
      <c r="H7023">
        <v>97112</v>
      </c>
      <c r="I7023" t="str" cm="1">
        <f t="array" ref="I7023">IFERROR(INDEX(scheduling_data!H:H,MATCH(B7023&amp;D7023,scheduling_data!D:D&amp;scheduling_data!A:A,0)),"")</f>
        <v>Kelsea Rodriguez</v>
      </c>
      <c r="J7023" t="str">
        <f t="shared" si="327"/>
        <v>No</v>
      </c>
      <c r="K7023" t="str">
        <f t="shared" si="328"/>
        <v>26245348.4166666667Kelsea Rodriguez</v>
      </c>
      <c r="L7023" t="str">
        <f t="shared" si="329"/>
        <v>Yes</v>
      </c>
    </row>
    <row r="7024" spans="1:12" x14ac:dyDescent="0.3">
      <c r="A7024" t="s">
        <v>25</v>
      </c>
      <c r="B7024">
        <v>262</v>
      </c>
      <c r="C7024" s="1">
        <v>45366</v>
      </c>
      <c r="D7024" s="1">
        <v>45348.416666666664</v>
      </c>
      <c r="E7024">
        <v>93.22</v>
      </c>
      <c r="F7024" t="s">
        <v>9</v>
      </c>
      <c r="G7024" t="s">
        <v>28</v>
      </c>
      <c r="H7024">
        <v>97112</v>
      </c>
      <c r="I7024" t="str" cm="1">
        <f t="array" ref="I7024">IFERROR(INDEX(scheduling_data!H:H,MATCH(B7024&amp;D7024,scheduling_data!D:D&amp;scheduling_data!A:A,0)),"")</f>
        <v>Kelsea Rodriguez</v>
      </c>
      <c r="J7024" t="str">
        <f t="shared" si="327"/>
        <v>No</v>
      </c>
      <c r="K7024" t="str">
        <f t="shared" si="328"/>
        <v>26245348.4166666667Kelsea Rodriguez</v>
      </c>
      <c r="L7024" t="str">
        <f t="shared" si="329"/>
        <v>No</v>
      </c>
    </row>
    <row r="7025" spans="1:12" x14ac:dyDescent="0.3">
      <c r="A7025" t="s">
        <v>25</v>
      </c>
      <c r="B7025">
        <v>262</v>
      </c>
      <c r="C7025" s="1">
        <v>45366</v>
      </c>
      <c r="D7025" s="1">
        <v>45350.395833333336</v>
      </c>
      <c r="E7025">
        <v>56.78</v>
      </c>
      <c r="F7025" t="s">
        <v>19</v>
      </c>
      <c r="G7025" t="s">
        <v>26</v>
      </c>
      <c r="H7025">
        <v>97112</v>
      </c>
      <c r="I7025" t="str" cm="1">
        <f t="array" ref="I7025">IFERROR(INDEX(scheduling_data!H:H,MATCH(B7025&amp;D7025,scheduling_data!D:D&amp;scheduling_data!A:A,0)),"")</f>
        <v>Kelsea Rodriguez</v>
      </c>
      <c r="J7025" t="str">
        <f t="shared" si="327"/>
        <v>No</v>
      </c>
      <c r="K7025" t="str">
        <f t="shared" si="328"/>
        <v>26245350.3958333333Kelsea Rodriguez</v>
      </c>
      <c r="L7025" t="str">
        <f t="shared" si="329"/>
        <v>Yes</v>
      </c>
    </row>
    <row r="7026" spans="1:12" x14ac:dyDescent="0.3">
      <c r="A7026" t="s">
        <v>25</v>
      </c>
      <c r="B7026">
        <v>262</v>
      </c>
      <c r="C7026" s="1">
        <v>45366</v>
      </c>
      <c r="D7026" s="1">
        <v>45350.395833333336</v>
      </c>
      <c r="E7026">
        <v>93.22</v>
      </c>
      <c r="F7026" t="s">
        <v>9</v>
      </c>
      <c r="G7026" t="s">
        <v>28</v>
      </c>
      <c r="H7026">
        <v>97112</v>
      </c>
      <c r="I7026" t="str" cm="1">
        <f t="array" ref="I7026">IFERROR(INDEX(scheduling_data!H:H,MATCH(B7026&amp;D7026,scheduling_data!D:D&amp;scheduling_data!A:A,0)),"")</f>
        <v>Kelsea Rodriguez</v>
      </c>
      <c r="J7026" t="str">
        <f t="shared" si="327"/>
        <v>No</v>
      </c>
      <c r="K7026" t="str">
        <f t="shared" si="328"/>
        <v>26245350.3958333333Kelsea Rodriguez</v>
      </c>
      <c r="L7026" t="str">
        <f t="shared" si="329"/>
        <v>No</v>
      </c>
    </row>
    <row r="7027" spans="1:12" x14ac:dyDescent="0.3">
      <c r="A7027" t="s">
        <v>79</v>
      </c>
      <c r="B7027">
        <v>263</v>
      </c>
      <c r="C7027" s="1">
        <v>45371</v>
      </c>
      <c r="D7027" s="1">
        <v>45327.708333333336</v>
      </c>
      <c r="E7027">
        <v>26.16</v>
      </c>
      <c r="F7027" t="s">
        <v>9</v>
      </c>
      <c r="G7027" t="s">
        <v>56</v>
      </c>
      <c r="H7027">
        <v>97110</v>
      </c>
      <c r="I7027" t="str" cm="1">
        <f t="array" ref="I7027">IFERROR(INDEX(scheduling_data!H:H,MATCH(B7027&amp;D7027,scheduling_data!D:D&amp;scheduling_data!A:A,0)),"")</f>
        <v>Breanna Grieco</v>
      </c>
      <c r="J7027" t="str">
        <f t="shared" si="327"/>
        <v>No</v>
      </c>
      <c r="K7027" t="str">
        <f t="shared" si="328"/>
        <v>26345327.7083333333Breanna Grieco</v>
      </c>
      <c r="L7027" t="str">
        <f t="shared" si="329"/>
        <v>No</v>
      </c>
    </row>
    <row r="7028" spans="1:12" x14ac:dyDescent="0.3">
      <c r="A7028" t="s">
        <v>79</v>
      </c>
      <c r="B7028">
        <v>263</v>
      </c>
      <c r="C7028" s="1">
        <v>45371</v>
      </c>
      <c r="D7028" s="1">
        <v>45327.708333333336</v>
      </c>
      <c r="E7028">
        <v>31.68</v>
      </c>
      <c r="F7028" t="s">
        <v>19</v>
      </c>
      <c r="G7028" t="s">
        <v>57</v>
      </c>
      <c r="H7028">
        <v>97110</v>
      </c>
      <c r="I7028" t="str" cm="1">
        <f t="array" ref="I7028">IFERROR(INDEX(scheduling_data!H:H,MATCH(B7028&amp;D7028,scheduling_data!D:D&amp;scheduling_data!A:A,0)),"")</f>
        <v>Breanna Grieco</v>
      </c>
      <c r="J7028" t="str">
        <f t="shared" si="327"/>
        <v>No</v>
      </c>
      <c r="K7028" t="str">
        <f t="shared" si="328"/>
        <v>26345327.7083333333Breanna Grieco</v>
      </c>
      <c r="L7028" t="str">
        <f t="shared" si="329"/>
        <v>Yes</v>
      </c>
    </row>
    <row r="7029" spans="1:12" x14ac:dyDescent="0.3">
      <c r="A7029" t="s">
        <v>79</v>
      </c>
      <c r="B7029">
        <v>263</v>
      </c>
      <c r="C7029" s="1">
        <v>45371</v>
      </c>
      <c r="D7029" s="1">
        <v>45327.708333333336</v>
      </c>
      <c r="E7029">
        <v>0.65</v>
      </c>
      <c r="F7029" t="s">
        <v>9</v>
      </c>
      <c r="G7029" t="s">
        <v>55</v>
      </c>
      <c r="H7029">
        <v>97110</v>
      </c>
      <c r="I7029" t="str" cm="1">
        <f t="array" ref="I7029">IFERROR(INDEX(scheduling_data!H:H,MATCH(B7029&amp;D7029,scheduling_data!D:D&amp;scheduling_data!A:A,0)),"")</f>
        <v>Breanna Grieco</v>
      </c>
      <c r="J7029" t="str">
        <f t="shared" si="327"/>
        <v>No</v>
      </c>
      <c r="K7029" t="str">
        <f t="shared" si="328"/>
        <v>26345327.7083333333Breanna Grieco</v>
      </c>
      <c r="L7029" t="str">
        <f t="shared" si="329"/>
        <v>No</v>
      </c>
    </row>
    <row r="7030" spans="1:12" x14ac:dyDescent="0.3">
      <c r="A7030" t="s">
        <v>79</v>
      </c>
      <c r="B7030">
        <v>263</v>
      </c>
      <c r="C7030" s="1">
        <v>45371</v>
      </c>
      <c r="D7030" s="1">
        <v>45329.708333333336</v>
      </c>
      <c r="E7030">
        <v>0.31</v>
      </c>
      <c r="F7030" t="s">
        <v>9</v>
      </c>
      <c r="G7030" t="s">
        <v>55</v>
      </c>
      <c r="H7030">
        <v>97140</v>
      </c>
      <c r="I7030" t="str" cm="1">
        <f t="array" ref="I7030">IFERROR(INDEX(scheduling_data!H:H,MATCH(B7030&amp;D7030,scheduling_data!D:D&amp;scheduling_data!A:A,0)),"")</f>
        <v>James Allen</v>
      </c>
      <c r="J7030" t="str">
        <f t="shared" si="327"/>
        <v>No</v>
      </c>
      <c r="K7030" t="str">
        <f t="shared" si="328"/>
        <v>26345329.7083333333James Allen</v>
      </c>
      <c r="L7030" t="str">
        <f t="shared" si="329"/>
        <v>No</v>
      </c>
    </row>
    <row r="7031" spans="1:12" x14ac:dyDescent="0.3">
      <c r="A7031" t="s">
        <v>79</v>
      </c>
      <c r="B7031">
        <v>263</v>
      </c>
      <c r="C7031" s="1">
        <v>45371</v>
      </c>
      <c r="D7031" s="1">
        <v>45329.708333333336</v>
      </c>
      <c r="E7031">
        <v>12.51</v>
      </c>
      <c r="F7031" t="s">
        <v>9</v>
      </c>
      <c r="G7031" t="s">
        <v>56</v>
      </c>
      <c r="H7031">
        <v>97140</v>
      </c>
      <c r="I7031" t="str" cm="1">
        <f t="array" ref="I7031">IFERROR(INDEX(scheduling_data!H:H,MATCH(B7031&amp;D7031,scheduling_data!D:D&amp;scheduling_data!A:A,0)),"")</f>
        <v>James Allen</v>
      </c>
      <c r="J7031" t="str">
        <f t="shared" si="327"/>
        <v>No</v>
      </c>
      <c r="K7031" t="str">
        <f t="shared" si="328"/>
        <v>26345329.7083333333James Allen</v>
      </c>
      <c r="L7031" t="str">
        <f t="shared" si="329"/>
        <v>No</v>
      </c>
    </row>
    <row r="7032" spans="1:12" x14ac:dyDescent="0.3">
      <c r="A7032" t="s">
        <v>79</v>
      </c>
      <c r="B7032">
        <v>263</v>
      </c>
      <c r="C7032" s="1">
        <v>45371</v>
      </c>
      <c r="D7032" s="1">
        <v>45329.708333333336</v>
      </c>
      <c r="E7032">
        <v>15.28</v>
      </c>
      <c r="F7032" t="s">
        <v>19</v>
      </c>
      <c r="G7032" t="s">
        <v>57</v>
      </c>
      <c r="H7032">
        <v>97140</v>
      </c>
      <c r="I7032" t="str" cm="1">
        <f t="array" ref="I7032">IFERROR(INDEX(scheduling_data!H:H,MATCH(B7032&amp;D7032,scheduling_data!D:D&amp;scheduling_data!A:A,0)),"")</f>
        <v>James Allen</v>
      </c>
      <c r="J7032" t="str">
        <f t="shared" si="327"/>
        <v>No</v>
      </c>
      <c r="K7032" t="str">
        <f t="shared" si="328"/>
        <v>26345329.7083333333James Allen</v>
      </c>
      <c r="L7032" t="str">
        <f t="shared" si="329"/>
        <v>Yes</v>
      </c>
    </row>
    <row r="7033" spans="1:12" x14ac:dyDescent="0.3">
      <c r="A7033" t="s">
        <v>79</v>
      </c>
      <c r="B7033">
        <v>263</v>
      </c>
      <c r="C7033" s="1">
        <v>45371</v>
      </c>
      <c r="D7033" s="1">
        <v>45329.708333333336</v>
      </c>
      <c r="E7033">
        <v>1.0900000000000001</v>
      </c>
      <c r="F7033" t="s">
        <v>9</v>
      </c>
      <c r="G7033" t="s">
        <v>55</v>
      </c>
      <c r="H7033">
        <v>97110</v>
      </c>
      <c r="I7033" t="str" cm="1">
        <f t="array" ref="I7033">IFERROR(INDEX(scheduling_data!H:H,MATCH(B7033&amp;D7033,scheduling_data!D:D&amp;scheduling_data!A:A,0)),"")</f>
        <v>James Allen</v>
      </c>
      <c r="J7033" t="str">
        <f t="shared" si="327"/>
        <v>No</v>
      </c>
      <c r="K7033" t="str">
        <f t="shared" si="328"/>
        <v>26345329.7083333333James Allen</v>
      </c>
      <c r="L7033" t="str">
        <f t="shared" si="329"/>
        <v>No</v>
      </c>
    </row>
    <row r="7034" spans="1:12" x14ac:dyDescent="0.3">
      <c r="A7034" t="s">
        <v>79</v>
      </c>
      <c r="B7034">
        <v>263</v>
      </c>
      <c r="C7034" s="1">
        <v>45371</v>
      </c>
      <c r="D7034" s="1">
        <v>45329.708333333336</v>
      </c>
      <c r="E7034">
        <v>33.619999999999997</v>
      </c>
      <c r="F7034" t="s">
        <v>9</v>
      </c>
      <c r="G7034" t="s">
        <v>56</v>
      </c>
      <c r="H7034">
        <v>97110</v>
      </c>
      <c r="I7034" t="str" cm="1">
        <f t="array" ref="I7034">IFERROR(INDEX(scheduling_data!H:H,MATCH(B7034&amp;D7034,scheduling_data!D:D&amp;scheduling_data!A:A,0)),"")</f>
        <v>James Allen</v>
      </c>
      <c r="J7034" t="str">
        <f t="shared" si="327"/>
        <v>No</v>
      </c>
      <c r="K7034" t="str">
        <f t="shared" si="328"/>
        <v>26345329.7083333333James Allen</v>
      </c>
      <c r="L7034" t="str">
        <f t="shared" si="329"/>
        <v>No</v>
      </c>
    </row>
    <row r="7035" spans="1:12" x14ac:dyDescent="0.3">
      <c r="A7035" t="s">
        <v>79</v>
      </c>
      <c r="B7035">
        <v>263</v>
      </c>
      <c r="C7035" s="1">
        <v>45371</v>
      </c>
      <c r="D7035" s="1">
        <v>45329.708333333336</v>
      </c>
      <c r="E7035">
        <v>53.61</v>
      </c>
      <c r="F7035" t="s">
        <v>19</v>
      </c>
      <c r="G7035" t="s">
        <v>57</v>
      </c>
      <c r="H7035">
        <v>97110</v>
      </c>
      <c r="I7035" t="str" cm="1">
        <f t="array" ref="I7035">IFERROR(INDEX(scheduling_data!H:H,MATCH(B7035&amp;D7035,scheduling_data!D:D&amp;scheduling_data!A:A,0)),"")</f>
        <v>James Allen</v>
      </c>
      <c r="J7035" t="str">
        <f t="shared" si="327"/>
        <v>No</v>
      </c>
      <c r="K7035" t="str">
        <f t="shared" si="328"/>
        <v>26345329.7083333333James Allen</v>
      </c>
      <c r="L7035" t="str">
        <f t="shared" si="329"/>
        <v>Yes</v>
      </c>
    </row>
    <row r="7036" spans="1:12" x14ac:dyDescent="0.3">
      <c r="A7036" t="s">
        <v>137</v>
      </c>
      <c r="B7036">
        <v>329</v>
      </c>
      <c r="C7036" s="1">
        <v>45355</v>
      </c>
      <c r="D7036" s="1">
        <v>45335.291666666664</v>
      </c>
      <c r="E7036">
        <v>37.270000000000003</v>
      </c>
      <c r="F7036" t="s">
        <v>19</v>
      </c>
      <c r="G7036" t="s">
        <v>57</v>
      </c>
      <c r="H7036">
        <v>97110</v>
      </c>
      <c r="I7036" t="str" cm="1">
        <f t="array" ref="I7036">IFERROR(INDEX(scheduling_data!H:H,MATCH(B7036&amp;D7036,scheduling_data!D:D&amp;scheduling_data!A:A,0)),"")</f>
        <v>Christian Litz</v>
      </c>
      <c r="J7036" t="str">
        <f t="shared" si="327"/>
        <v>No</v>
      </c>
      <c r="K7036" t="str">
        <f t="shared" si="328"/>
        <v>32945335.2916666667Christian Litz</v>
      </c>
      <c r="L7036" t="str">
        <f t="shared" si="329"/>
        <v>Yes</v>
      </c>
    </row>
    <row r="7037" spans="1:12" x14ac:dyDescent="0.3">
      <c r="A7037" t="s">
        <v>137</v>
      </c>
      <c r="B7037">
        <v>329</v>
      </c>
      <c r="C7037" s="1">
        <v>45355</v>
      </c>
      <c r="D7037" s="1">
        <v>45335.291666666664</v>
      </c>
      <c r="E7037">
        <v>96.6</v>
      </c>
      <c r="F7037" t="s">
        <v>9</v>
      </c>
      <c r="G7037" t="s">
        <v>56</v>
      </c>
      <c r="H7037">
        <v>97110</v>
      </c>
      <c r="I7037" t="str" cm="1">
        <f t="array" ref="I7037">IFERROR(INDEX(scheduling_data!H:H,MATCH(B7037&amp;D7037,scheduling_data!D:D&amp;scheduling_data!A:A,0)),"")</f>
        <v>Christian Litz</v>
      </c>
      <c r="J7037" t="str">
        <f t="shared" si="327"/>
        <v>No</v>
      </c>
      <c r="K7037" t="str">
        <f t="shared" si="328"/>
        <v>32945335.2916666667Christian Litz</v>
      </c>
      <c r="L7037" t="str">
        <f t="shared" si="329"/>
        <v>No</v>
      </c>
    </row>
    <row r="7038" spans="1:12" x14ac:dyDescent="0.3">
      <c r="A7038" t="s">
        <v>137</v>
      </c>
      <c r="B7038">
        <v>329</v>
      </c>
      <c r="C7038" s="1">
        <v>45355</v>
      </c>
      <c r="D7038" s="1">
        <v>45335.291666666664</v>
      </c>
      <c r="E7038">
        <v>0.13</v>
      </c>
      <c r="F7038" t="s">
        <v>9</v>
      </c>
      <c r="G7038" t="s">
        <v>55</v>
      </c>
      <c r="H7038">
        <v>97016</v>
      </c>
      <c r="I7038" t="str" cm="1">
        <f t="array" ref="I7038">IFERROR(INDEX(scheduling_data!H:H,MATCH(B7038&amp;D7038,scheduling_data!D:D&amp;scheduling_data!A:A,0)),"")</f>
        <v>Christian Litz</v>
      </c>
      <c r="J7038" t="str">
        <f t="shared" si="327"/>
        <v>No</v>
      </c>
      <c r="K7038" t="str">
        <f t="shared" si="328"/>
        <v>32945335.2916666667Christian Litz</v>
      </c>
      <c r="L7038" t="str">
        <f t="shared" si="329"/>
        <v>No</v>
      </c>
    </row>
    <row r="7039" spans="1:12" x14ac:dyDescent="0.3">
      <c r="A7039" t="s">
        <v>137</v>
      </c>
      <c r="B7039">
        <v>329</v>
      </c>
      <c r="C7039" s="1">
        <v>45355</v>
      </c>
      <c r="D7039" s="1">
        <v>45335.291666666664</v>
      </c>
      <c r="E7039">
        <v>0.76</v>
      </c>
      <c r="F7039" t="s">
        <v>9</v>
      </c>
      <c r="G7039" t="s">
        <v>55</v>
      </c>
      <c r="H7039">
        <v>97110</v>
      </c>
      <c r="I7039" t="str" cm="1">
        <f t="array" ref="I7039">IFERROR(INDEX(scheduling_data!H:H,MATCH(B7039&amp;D7039,scheduling_data!D:D&amp;scheduling_data!A:A,0)),"")</f>
        <v>Christian Litz</v>
      </c>
      <c r="J7039" t="str">
        <f t="shared" si="327"/>
        <v>No</v>
      </c>
      <c r="K7039" t="str">
        <f t="shared" si="328"/>
        <v>32945335.2916666667Christian Litz</v>
      </c>
      <c r="L7039" t="str">
        <f t="shared" si="329"/>
        <v>No</v>
      </c>
    </row>
    <row r="7040" spans="1:12" x14ac:dyDescent="0.3">
      <c r="A7040" t="s">
        <v>137</v>
      </c>
      <c r="B7040">
        <v>329</v>
      </c>
      <c r="C7040" s="1">
        <v>45355</v>
      </c>
      <c r="D7040" s="1">
        <v>45335.291666666664</v>
      </c>
      <c r="E7040">
        <v>5.86</v>
      </c>
      <c r="F7040" t="s">
        <v>9</v>
      </c>
      <c r="G7040" t="s">
        <v>54</v>
      </c>
      <c r="H7040">
        <v>97110</v>
      </c>
      <c r="I7040" t="str" cm="1">
        <f t="array" ref="I7040">IFERROR(INDEX(scheduling_data!H:H,MATCH(B7040&amp;D7040,scheduling_data!D:D&amp;scheduling_data!A:A,0)),"")</f>
        <v>Christian Litz</v>
      </c>
      <c r="J7040" t="str">
        <f t="shared" si="327"/>
        <v>No</v>
      </c>
      <c r="K7040" t="str">
        <f t="shared" si="328"/>
        <v>32945335.2916666667Christian Litz</v>
      </c>
      <c r="L7040" t="str">
        <f t="shared" si="329"/>
        <v>No</v>
      </c>
    </row>
    <row r="7041" spans="1:12" x14ac:dyDescent="0.3">
      <c r="A7041" t="s">
        <v>137</v>
      </c>
      <c r="B7041">
        <v>329</v>
      </c>
      <c r="C7041" s="1">
        <v>45355</v>
      </c>
      <c r="D7041" s="1">
        <v>45335.291666666664</v>
      </c>
      <c r="E7041">
        <v>6.57</v>
      </c>
      <c r="F7041" t="s">
        <v>19</v>
      </c>
      <c r="G7041" t="s">
        <v>57</v>
      </c>
      <c r="H7041">
        <v>97016</v>
      </c>
      <c r="I7041" t="str" cm="1">
        <f t="array" ref="I7041">IFERROR(INDEX(scheduling_data!H:H,MATCH(B7041&amp;D7041,scheduling_data!D:D&amp;scheduling_data!A:A,0)),"")</f>
        <v>Christian Litz</v>
      </c>
      <c r="J7041" t="str">
        <f t="shared" si="327"/>
        <v>No</v>
      </c>
      <c r="K7041" t="str">
        <f t="shared" si="328"/>
        <v>32945335.2916666667Christian Litz</v>
      </c>
      <c r="L7041" t="str">
        <f t="shared" si="329"/>
        <v>Yes</v>
      </c>
    </row>
    <row r="7042" spans="1:12" x14ac:dyDescent="0.3">
      <c r="A7042" t="s">
        <v>137</v>
      </c>
      <c r="B7042">
        <v>329</v>
      </c>
      <c r="C7042" s="1">
        <v>45355</v>
      </c>
      <c r="D7042" s="1">
        <v>45335.291666666664</v>
      </c>
      <c r="E7042">
        <v>44.39</v>
      </c>
      <c r="F7042" t="s">
        <v>9</v>
      </c>
      <c r="G7042" t="s">
        <v>56</v>
      </c>
      <c r="H7042">
        <v>97016</v>
      </c>
      <c r="I7042" t="str" cm="1">
        <f t="array" ref="I7042">IFERROR(INDEX(scheduling_data!H:H,MATCH(B7042&amp;D7042,scheduling_data!D:D&amp;scheduling_data!A:A,0)),"")</f>
        <v>Christian Litz</v>
      </c>
      <c r="J7042" t="str">
        <f t="shared" si="327"/>
        <v>No</v>
      </c>
      <c r="K7042" t="str">
        <f t="shared" si="328"/>
        <v>32945335.2916666667Christian Litz</v>
      </c>
      <c r="L7042" t="str">
        <f t="shared" si="329"/>
        <v>No</v>
      </c>
    </row>
    <row r="7043" spans="1:12" x14ac:dyDescent="0.3">
      <c r="A7043" t="s">
        <v>137</v>
      </c>
      <c r="B7043">
        <v>329</v>
      </c>
      <c r="C7043" s="1">
        <v>45355</v>
      </c>
      <c r="D7043" s="1">
        <v>45335.291666666664</v>
      </c>
      <c r="E7043">
        <v>2.23</v>
      </c>
      <c r="F7043" t="s">
        <v>9</v>
      </c>
      <c r="G7043" t="s">
        <v>54</v>
      </c>
      <c r="H7043">
        <v>97016</v>
      </c>
      <c r="I7043" t="str" cm="1">
        <f t="array" ref="I7043">IFERROR(INDEX(scheduling_data!H:H,MATCH(B7043&amp;D7043,scheduling_data!D:D&amp;scheduling_data!A:A,0)),"")</f>
        <v>Christian Litz</v>
      </c>
      <c r="J7043" t="str">
        <f t="shared" ref="J7043:J7106" si="330">IF(I7043="", "Yes", "No")</f>
        <v>No</v>
      </c>
      <c r="K7043" t="str">
        <f t="shared" ref="K7043:K7106" si="331">IF(I7043="",B7043&amp;D7043,B7043&amp;D7043&amp;I7043)</f>
        <v>32945335.2916666667Christian Litz</v>
      </c>
      <c r="L7043" t="str">
        <f t="shared" ref="L7043:L7106" si="332">IF(OR(F7043="Cash", F7043="Check", F7043="EFT", F7043="Credit Card", F7043="Visa", F7043="Mastercard", F7043="AMEX"), "Yes", "No")</f>
        <v>No</v>
      </c>
    </row>
    <row r="7044" spans="1:12" x14ac:dyDescent="0.3">
      <c r="A7044" t="s">
        <v>137</v>
      </c>
      <c r="B7044">
        <v>329</v>
      </c>
      <c r="C7044" s="1">
        <v>45355</v>
      </c>
      <c r="D7044" s="1">
        <v>45337.291666666664</v>
      </c>
      <c r="E7044">
        <v>96.6</v>
      </c>
      <c r="F7044" t="s">
        <v>9</v>
      </c>
      <c r="G7044" t="s">
        <v>56</v>
      </c>
      <c r="H7044">
        <v>97110</v>
      </c>
      <c r="I7044" t="str" cm="1">
        <f t="array" ref="I7044">IFERROR(INDEX(scheduling_data!H:H,MATCH(B7044&amp;D7044,scheduling_data!D:D&amp;scheduling_data!A:A,0)),"")</f>
        <v>Christian Litz</v>
      </c>
      <c r="J7044" t="str">
        <f t="shared" si="330"/>
        <v>No</v>
      </c>
      <c r="K7044" t="str">
        <f t="shared" si="331"/>
        <v>32945337.2916666667Christian Litz</v>
      </c>
      <c r="L7044" t="str">
        <f t="shared" si="332"/>
        <v>No</v>
      </c>
    </row>
    <row r="7045" spans="1:12" x14ac:dyDescent="0.3">
      <c r="A7045" t="s">
        <v>137</v>
      </c>
      <c r="B7045">
        <v>329</v>
      </c>
      <c r="C7045" s="1">
        <v>45355</v>
      </c>
      <c r="D7045" s="1">
        <v>45337.291666666664</v>
      </c>
      <c r="E7045">
        <v>2.23</v>
      </c>
      <c r="F7045" t="s">
        <v>9</v>
      </c>
      <c r="G7045" t="s">
        <v>54</v>
      </c>
      <c r="H7045">
        <v>97016</v>
      </c>
      <c r="I7045" t="str" cm="1">
        <f t="array" ref="I7045">IFERROR(INDEX(scheduling_data!H:H,MATCH(B7045&amp;D7045,scheduling_data!D:D&amp;scheduling_data!A:A,0)),"")</f>
        <v>Christian Litz</v>
      </c>
      <c r="J7045" t="str">
        <f t="shared" si="330"/>
        <v>No</v>
      </c>
      <c r="K7045" t="str">
        <f t="shared" si="331"/>
        <v>32945337.2916666667Christian Litz</v>
      </c>
      <c r="L7045" t="str">
        <f t="shared" si="332"/>
        <v>No</v>
      </c>
    </row>
    <row r="7046" spans="1:12" x14ac:dyDescent="0.3">
      <c r="A7046" t="s">
        <v>137</v>
      </c>
      <c r="B7046">
        <v>329</v>
      </c>
      <c r="C7046" s="1">
        <v>45355</v>
      </c>
      <c r="D7046" s="1">
        <v>45337.291666666664</v>
      </c>
      <c r="E7046">
        <v>0.13</v>
      </c>
      <c r="F7046" t="s">
        <v>9</v>
      </c>
      <c r="G7046" t="s">
        <v>55</v>
      </c>
      <c r="H7046">
        <v>97016</v>
      </c>
      <c r="I7046" t="str" cm="1">
        <f t="array" ref="I7046">IFERROR(INDEX(scheduling_data!H:H,MATCH(B7046&amp;D7046,scheduling_data!D:D&amp;scheduling_data!A:A,0)),"")</f>
        <v>Christian Litz</v>
      </c>
      <c r="J7046" t="str">
        <f t="shared" si="330"/>
        <v>No</v>
      </c>
      <c r="K7046" t="str">
        <f t="shared" si="331"/>
        <v>32945337.2916666667Christian Litz</v>
      </c>
      <c r="L7046" t="str">
        <f t="shared" si="332"/>
        <v>No</v>
      </c>
    </row>
    <row r="7047" spans="1:12" x14ac:dyDescent="0.3">
      <c r="A7047" t="s">
        <v>137</v>
      </c>
      <c r="B7047">
        <v>329</v>
      </c>
      <c r="C7047" s="1">
        <v>45355</v>
      </c>
      <c r="D7047" s="1">
        <v>45337.291666666664</v>
      </c>
      <c r="E7047">
        <v>44.39</v>
      </c>
      <c r="F7047" t="s">
        <v>9</v>
      </c>
      <c r="G7047" t="s">
        <v>56</v>
      </c>
      <c r="H7047">
        <v>97016</v>
      </c>
      <c r="I7047" t="str" cm="1">
        <f t="array" ref="I7047">IFERROR(INDEX(scheduling_data!H:H,MATCH(B7047&amp;D7047,scheduling_data!D:D&amp;scheduling_data!A:A,0)),"")</f>
        <v>Christian Litz</v>
      </c>
      <c r="J7047" t="str">
        <f t="shared" si="330"/>
        <v>No</v>
      </c>
      <c r="K7047" t="str">
        <f t="shared" si="331"/>
        <v>32945337.2916666667Christian Litz</v>
      </c>
      <c r="L7047" t="str">
        <f t="shared" si="332"/>
        <v>No</v>
      </c>
    </row>
    <row r="7048" spans="1:12" x14ac:dyDescent="0.3">
      <c r="A7048" t="s">
        <v>137</v>
      </c>
      <c r="B7048">
        <v>329</v>
      </c>
      <c r="C7048" s="1">
        <v>45355</v>
      </c>
      <c r="D7048" s="1">
        <v>45337.291666666664</v>
      </c>
      <c r="E7048">
        <v>6.57</v>
      </c>
      <c r="F7048" t="s">
        <v>19</v>
      </c>
      <c r="G7048" t="s">
        <v>57</v>
      </c>
      <c r="H7048">
        <v>97016</v>
      </c>
      <c r="I7048" t="str" cm="1">
        <f t="array" ref="I7048">IFERROR(INDEX(scheduling_data!H:H,MATCH(B7048&amp;D7048,scheduling_data!D:D&amp;scheduling_data!A:A,0)),"")</f>
        <v>Christian Litz</v>
      </c>
      <c r="J7048" t="str">
        <f t="shared" si="330"/>
        <v>No</v>
      </c>
      <c r="K7048" t="str">
        <f t="shared" si="331"/>
        <v>32945337.2916666667Christian Litz</v>
      </c>
      <c r="L7048" t="str">
        <f t="shared" si="332"/>
        <v>Yes</v>
      </c>
    </row>
    <row r="7049" spans="1:12" x14ac:dyDescent="0.3">
      <c r="A7049" t="s">
        <v>137</v>
      </c>
      <c r="B7049">
        <v>329</v>
      </c>
      <c r="C7049" s="1">
        <v>45355</v>
      </c>
      <c r="D7049" s="1">
        <v>45337.291666666664</v>
      </c>
      <c r="E7049">
        <v>9.06</v>
      </c>
      <c r="F7049" t="s">
        <v>9</v>
      </c>
      <c r="G7049" t="s">
        <v>54</v>
      </c>
      <c r="H7049">
        <v>97530</v>
      </c>
      <c r="I7049" t="str" cm="1">
        <f t="array" ref="I7049">IFERROR(INDEX(scheduling_data!H:H,MATCH(B7049&amp;D7049,scheduling_data!D:D&amp;scheduling_data!A:A,0)),"")</f>
        <v>Christian Litz</v>
      </c>
      <c r="J7049" t="str">
        <f t="shared" si="330"/>
        <v>No</v>
      </c>
      <c r="K7049" t="str">
        <f t="shared" si="331"/>
        <v>32945337.2916666667Christian Litz</v>
      </c>
      <c r="L7049" t="str">
        <f t="shared" si="332"/>
        <v>No</v>
      </c>
    </row>
    <row r="7050" spans="1:12" x14ac:dyDescent="0.3">
      <c r="A7050" t="s">
        <v>137</v>
      </c>
      <c r="B7050">
        <v>329</v>
      </c>
      <c r="C7050" s="1">
        <v>45355</v>
      </c>
      <c r="D7050" s="1">
        <v>45337.291666666664</v>
      </c>
      <c r="E7050">
        <v>84.42</v>
      </c>
      <c r="F7050" t="s">
        <v>9</v>
      </c>
      <c r="G7050" t="s">
        <v>56</v>
      </c>
      <c r="H7050">
        <v>97530</v>
      </c>
      <c r="I7050" t="str" cm="1">
        <f t="array" ref="I7050">IFERROR(INDEX(scheduling_data!H:H,MATCH(B7050&amp;D7050,scheduling_data!D:D&amp;scheduling_data!A:A,0)),"")</f>
        <v>Christian Litz</v>
      </c>
      <c r="J7050" t="str">
        <f t="shared" si="330"/>
        <v>No</v>
      </c>
      <c r="K7050" t="str">
        <f t="shared" si="331"/>
        <v>32945337.2916666667Christian Litz</v>
      </c>
      <c r="L7050" t="str">
        <f t="shared" si="332"/>
        <v>No</v>
      </c>
    </row>
    <row r="7051" spans="1:12" x14ac:dyDescent="0.3">
      <c r="A7051" t="s">
        <v>137</v>
      </c>
      <c r="B7051">
        <v>329</v>
      </c>
      <c r="C7051" s="1">
        <v>45355</v>
      </c>
      <c r="D7051" s="1">
        <v>45337.291666666664</v>
      </c>
      <c r="E7051">
        <v>44.32</v>
      </c>
      <c r="F7051" t="s">
        <v>19</v>
      </c>
      <c r="G7051" t="s">
        <v>57</v>
      </c>
      <c r="H7051">
        <v>97530</v>
      </c>
      <c r="I7051" t="str" cm="1">
        <f t="array" ref="I7051">IFERROR(INDEX(scheduling_data!H:H,MATCH(B7051&amp;D7051,scheduling_data!D:D&amp;scheduling_data!A:A,0)),"")</f>
        <v>Christian Litz</v>
      </c>
      <c r="J7051" t="str">
        <f t="shared" si="330"/>
        <v>No</v>
      </c>
      <c r="K7051" t="str">
        <f t="shared" si="331"/>
        <v>32945337.2916666667Christian Litz</v>
      </c>
      <c r="L7051" t="str">
        <f t="shared" si="332"/>
        <v>Yes</v>
      </c>
    </row>
    <row r="7052" spans="1:12" x14ac:dyDescent="0.3">
      <c r="A7052" t="s">
        <v>137</v>
      </c>
      <c r="B7052">
        <v>329</v>
      </c>
      <c r="C7052" s="1">
        <v>45355</v>
      </c>
      <c r="D7052" s="1">
        <v>45337.291666666664</v>
      </c>
      <c r="E7052">
        <v>11.72</v>
      </c>
      <c r="F7052" t="s">
        <v>9</v>
      </c>
      <c r="G7052" t="s">
        <v>54</v>
      </c>
      <c r="H7052">
        <v>97110</v>
      </c>
      <c r="I7052" t="str" cm="1">
        <f t="array" ref="I7052">IFERROR(INDEX(scheduling_data!H:H,MATCH(B7052&amp;D7052,scheduling_data!D:D&amp;scheduling_data!A:A,0)),"")</f>
        <v>Christian Litz</v>
      </c>
      <c r="J7052" t="str">
        <f t="shared" si="330"/>
        <v>No</v>
      </c>
      <c r="K7052" t="str">
        <f t="shared" si="331"/>
        <v>32945337.2916666667Christian Litz</v>
      </c>
      <c r="L7052" t="str">
        <f t="shared" si="332"/>
        <v>No</v>
      </c>
    </row>
    <row r="7053" spans="1:12" x14ac:dyDescent="0.3">
      <c r="A7053" t="s">
        <v>137</v>
      </c>
      <c r="B7053">
        <v>329</v>
      </c>
      <c r="C7053" s="1">
        <v>45355</v>
      </c>
      <c r="D7053" s="1">
        <v>45337.291666666664</v>
      </c>
      <c r="E7053">
        <v>0.67</v>
      </c>
      <c r="F7053" t="s">
        <v>9</v>
      </c>
      <c r="G7053" t="s">
        <v>55</v>
      </c>
      <c r="H7053">
        <v>97110</v>
      </c>
      <c r="I7053" t="str" cm="1">
        <f t="array" ref="I7053">IFERROR(INDEX(scheduling_data!H:H,MATCH(B7053&amp;D7053,scheduling_data!D:D&amp;scheduling_data!A:A,0)),"")</f>
        <v>Christian Litz</v>
      </c>
      <c r="J7053" t="str">
        <f t="shared" si="330"/>
        <v>No</v>
      </c>
      <c r="K7053" t="str">
        <f t="shared" si="331"/>
        <v>32945337.2916666667Christian Litz</v>
      </c>
      <c r="L7053" t="str">
        <f t="shared" si="332"/>
        <v>No</v>
      </c>
    </row>
    <row r="7054" spans="1:12" x14ac:dyDescent="0.3">
      <c r="A7054" t="s">
        <v>137</v>
      </c>
      <c r="B7054">
        <v>329</v>
      </c>
      <c r="C7054" s="1">
        <v>45355</v>
      </c>
      <c r="D7054" s="1">
        <v>45337.291666666664</v>
      </c>
      <c r="E7054">
        <v>32.67</v>
      </c>
      <c r="F7054" t="s">
        <v>19</v>
      </c>
      <c r="G7054" t="s">
        <v>57</v>
      </c>
      <c r="H7054">
        <v>97110</v>
      </c>
      <c r="I7054" t="str" cm="1">
        <f t="array" ref="I7054">IFERROR(INDEX(scheduling_data!H:H,MATCH(B7054&amp;D7054,scheduling_data!D:D&amp;scheduling_data!A:A,0)),"")</f>
        <v>Christian Litz</v>
      </c>
      <c r="J7054" t="str">
        <f t="shared" si="330"/>
        <v>No</v>
      </c>
      <c r="K7054" t="str">
        <f t="shared" si="331"/>
        <v>32945337.2916666667Christian Litz</v>
      </c>
      <c r="L7054" t="str">
        <f t="shared" si="332"/>
        <v>Yes</v>
      </c>
    </row>
    <row r="7055" spans="1:12" x14ac:dyDescent="0.3">
      <c r="A7055" t="s">
        <v>137</v>
      </c>
      <c r="B7055">
        <v>329</v>
      </c>
      <c r="C7055" s="1">
        <v>45355</v>
      </c>
      <c r="D7055" s="1">
        <v>45337.291666666664</v>
      </c>
      <c r="E7055">
        <v>0.9</v>
      </c>
      <c r="F7055" t="s">
        <v>9</v>
      </c>
      <c r="G7055" t="s">
        <v>55</v>
      </c>
      <c r="H7055">
        <v>97530</v>
      </c>
      <c r="I7055" t="str" cm="1">
        <f t="array" ref="I7055">IFERROR(INDEX(scheduling_data!H:H,MATCH(B7055&amp;D7055,scheduling_data!D:D&amp;scheduling_data!A:A,0)),"")</f>
        <v>Christian Litz</v>
      </c>
      <c r="J7055" t="str">
        <f t="shared" si="330"/>
        <v>No</v>
      </c>
      <c r="K7055" t="str">
        <f t="shared" si="331"/>
        <v>32945337.2916666667Christian Litz</v>
      </c>
      <c r="L7055" t="str">
        <f t="shared" si="332"/>
        <v>No</v>
      </c>
    </row>
    <row r="7056" spans="1:12" x14ac:dyDescent="0.3">
      <c r="A7056" t="s">
        <v>137</v>
      </c>
      <c r="B7056">
        <v>329</v>
      </c>
      <c r="C7056" s="1">
        <v>45357</v>
      </c>
      <c r="D7056" s="1">
        <v>45342.291666666664</v>
      </c>
      <c r="E7056">
        <v>37.270000000000003</v>
      </c>
      <c r="F7056" t="s">
        <v>19</v>
      </c>
      <c r="G7056" t="s">
        <v>57</v>
      </c>
      <c r="H7056">
        <v>97110</v>
      </c>
      <c r="I7056" t="str" cm="1">
        <f t="array" ref="I7056">IFERROR(INDEX(scheduling_data!H:H,MATCH(B7056&amp;D7056,scheduling_data!D:D&amp;scheduling_data!A:A,0)),"")</f>
        <v>Christian Litz</v>
      </c>
      <c r="J7056" t="str">
        <f t="shared" si="330"/>
        <v>No</v>
      </c>
      <c r="K7056" t="str">
        <f t="shared" si="331"/>
        <v>32945342.2916666667Christian Litz</v>
      </c>
      <c r="L7056" t="str">
        <f t="shared" si="332"/>
        <v>Yes</v>
      </c>
    </row>
    <row r="7057" spans="1:12" x14ac:dyDescent="0.3">
      <c r="A7057" t="s">
        <v>137</v>
      </c>
      <c r="B7057">
        <v>329</v>
      </c>
      <c r="C7057" s="1">
        <v>45357</v>
      </c>
      <c r="D7057" s="1">
        <v>45342.291666666664</v>
      </c>
      <c r="E7057">
        <v>96.6</v>
      </c>
      <c r="F7057" t="s">
        <v>9</v>
      </c>
      <c r="G7057" t="s">
        <v>56</v>
      </c>
      <c r="H7057">
        <v>97110</v>
      </c>
      <c r="I7057" t="str" cm="1">
        <f t="array" ref="I7057">IFERROR(INDEX(scheduling_data!H:H,MATCH(B7057&amp;D7057,scheduling_data!D:D&amp;scheduling_data!A:A,0)),"")</f>
        <v>Christian Litz</v>
      </c>
      <c r="J7057" t="str">
        <f t="shared" si="330"/>
        <v>No</v>
      </c>
      <c r="K7057" t="str">
        <f t="shared" si="331"/>
        <v>32945342.2916666667Christian Litz</v>
      </c>
      <c r="L7057" t="str">
        <f t="shared" si="332"/>
        <v>No</v>
      </c>
    </row>
    <row r="7058" spans="1:12" x14ac:dyDescent="0.3">
      <c r="A7058" t="s">
        <v>137</v>
      </c>
      <c r="B7058">
        <v>329</v>
      </c>
      <c r="C7058" s="1">
        <v>45357</v>
      </c>
      <c r="D7058" s="1">
        <v>45342.291666666664</v>
      </c>
      <c r="E7058">
        <v>0.76</v>
      </c>
      <c r="F7058" t="s">
        <v>9</v>
      </c>
      <c r="G7058" t="s">
        <v>55</v>
      </c>
      <c r="H7058">
        <v>97110</v>
      </c>
      <c r="I7058" t="str" cm="1">
        <f t="array" ref="I7058">IFERROR(INDEX(scheduling_data!H:H,MATCH(B7058&amp;D7058,scheduling_data!D:D&amp;scheduling_data!A:A,0)),"")</f>
        <v>Christian Litz</v>
      </c>
      <c r="J7058" t="str">
        <f t="shared" si="330"/>
        <v>No</v>
      </c>
      <c r="K7058" t="str">
        <f t="shared" si="331"/>
        <v>32945342.2916666667Christian Litz</v>
      </c>
      <c r="L7058" t="str">
        <f t="shared" si="332"/>
        <v>No</v>
      </c>
    </row>
    <row r="7059" spans="1:12" x14ac:dyDescent="0.3">
      <c r="A7059" t="s">
        <v>137</v>
      </c>
      <c r="B7059">
        <v>329</v>
      </c>
      <c r="C7059" s="1">
        <v>45357</v>
      </c>
      <c r="D7059" s="1">
        <v>45342.291666666664</v>
      </c>
      <c r="E7059">
        <v>5.86</v>
      </c>
      <c r="F7059" t="s">
        <v>9</v>
      </c>
      <c r="G7059" t="s">
        <v>54</v>
      </c>
      <c r="H7059">
        <v>97110</v>
      </c>
      <c r="I7059" t="str" cm="1">
        <f t="array" ref="I7059">IFERROR(INDEX(scheduling_data!H:H,MATCH(B7059&amp;D7059,scheduling_data!D:D&amp;scheduling_data!A:A,0)),"")</f>
        <v>Christian Litz</v>
      </c>
      <c r="J7059" t="str">
        <f t="shared" si="330"/>
        <v>No</v>
      </c>
      <c r="K7059" t="str">
        <f t="shared" si="331"/>
        <v>32945342.2916666667Christian Litz</v>
      </c>
      <c r="L7059" t="str">
        <f t="shared" si="332"/>
        <v>No</v>
      </c>
    </row>
    <row r="7060" spans="1:12" x14ac:dyDescent="0.3">
      <c r="A7060" t="s">
        <v>137</v>
      </c>
      <c r="B7060">
        <v>329</v>
      </c>
      <c r="C7060" s="1">
        <v>45363</v>
      </c>
      <c r="D7060" s="1">
        <v>45344.291666666664</v>
      </c>
      <c r="E7060">
        <v>49.02</v>
      </c>
      <c r="F7060" t="s">
        <v>19</v>
      </c>
      <c r="G7060" t="s">
        <v>57</v>
      </c>
      <c r="H7060">
        <v>97110</v>
      </c>
      <c r="I7060" t="str" cm="1">
        <f t="array" ref="I7060">IFERROR(INDEX(scheduling_data!H:H,MATCH(B7060&amp;D7060,scheduling_data!D:D&amp;scheduling_data!A:A,0)),"")</f>
        <v>Christian Litz</v>
      </c>
      <c r="J7060" t="str">
        <f t="shared" si="330"/>
        <v>No</v>
      </c>
      <c r="K7060" t="str">
        <f t="shared" si="331"/>
        <v>32945344.2916666667Christian Litz</v>
      </c>
      <c r="L7060" t="str">
        <f t="shared" si="332"/>
        <v>Yes</v>
      </c>
    </row>
    <row r="7061" spans="1:12" x14ac:dyDescent="0.3">
      <c r="A7061" t="s">
        <v>137</v>
      </c>
      <c r="B7061">
        <v>329</v>
      </c>
      <c r="C7061" s="1">
        <v>45363</v>
      </c>
      <c r="D7061" s="1">
        <v>45344.291666666664</v>
      </c>
      <c r="E7061">
        <v>17.579999999999998</v>
      </c>
      <c r="F7061" t="s">
        <v>9</v>
      </c>
      <c r="G7061" t="s">
        <v>54</v>
      </c>
      <c r="H7061">
        <v>97110</v>
      </c>
      <c r="I7061" t="str" cm="1">
        <f t="array" ref="I7061">IFERROR(INDEX(scheduling_data!H:H,MATCH(B7061&amp;D7061,scheduling_data!D:D&amp;scheduling_data!A:A,0)),"")</f>
        <v>Christian Litz</v>
      </c>
      <c r="J7061" t="str">
        <f t="shared" si="330"/>
        <v>No</v>
      </c>
      <c r="K7061" t="str">
        <f t="shared" si="331"/>
        <v>32945344.2916666667Christian Litz</v>
      </c>
      <c r="L7061" t="str">
        <f t="shared" si="332"/>
        <v>No</v>
      </c>
    </row>
    <row r="7062" spans="1:12" x14ac:dyDescent="0.3">
      <c r="A7062" t="s">
        <v>137</v>
      </c>
      <c r="B7062">
        <v>329</v>
      </c>
      <c r="C7062" s="1">
        <v>45363</v>
      </c>
      <c r="D7062" s="1">
        <v>45344.291666666664</v>
      </c>
      <c r="E7062">
        <v>144.9</v>
      </c>
      <c r="F7062" t="s">
        <v>9</v>
      </c>
      <c r="G7062" t="s">
        <v>56</v>
      </c>
      <c r="H7062">
        <v>97110</v>
      </c>
      <c r="I7062" t="str" cm="1">
        <f t="array" ref="I7062">IFERROR(INDEX(scheduling_data!H:H,MATCH(B7062&amp;D7062,scheduling_data!D:D&amp;scheduling_data!A:A,0)),"")</f>
        <v>Christian Litz</v>
      </c>
      <c r="J7062" t="str">
        <f t="shared" si="330"/>
        <v>No</v>
      </c>
      <c r="K7062" t="str">
        <f t="shared" si="331"/>
        <v>32945344.2916666667Christian Litz</v>
      </c>
      <c r="L7062" t="str">
        <f t="shared" si="332"/>
        <v>No</v>
      </c>
    </row>
    <row r="7063" spans="1:12" x14ac:dyDescent="0.3">
      <c r="A7063" t="s">
        <v>137</v>
      </c>
      <c r="B7063">
        <v>329</v>
      </c>
      <c r="C7063" s="1">
        <v>45363</v>
      </c>
      <c r="D7063" s="1">
        <v>45344.291666666664</v>
      </c>
      <c r="E7063">
        <v>1</v>
      </c>
      <c r="F7063" t="s">
        <v>9</v>
      </c>
      <c r="G7063" t="s">
        <v>55</v>
      </c>
      <c r="H7063">
        <v>97110</v>
      </c>
      <c r="I7063" t="str" cm="1">
        <f t="array" ref="I7063">IFERROR(INDEX(scheduling_data!H:H,MATCH(B7063&amp;D7063,scheduling_data!D:D&amp;scheduling_data!A:A,0)),"")</f>
        <v>Christian Litz</v>
      </c>
      <c r="J7063" t="str">
        <f t="shared" si="330"/>
        <v>No</v>
      </c>
      <c r="K7063" t="str">
        <f t="shared" si="331"/>
        <v>32945344.2916666667Christian Litz</v>
      </c>
      <c r="L7063" t="str">
        <f t="shared" si="332"/>
        <v>No</v>
      </c>
    </row>
    <row r="7064" spans="1:12" x14ac:dyDescent="0.3">
      <c r="A7064" t="s">
        <v>137</v>
      </c>
      <c r="B7064">
        <v>329</v>
      </c>
      <c r="C7064" s="1">
        <v>45363</v>
      </c>
      <c r="D7064" s="1">
        <v>45344.291666666664</v>
      </c>
      <c r="E7064">
        <v>25.71</v>
      </c>
      <c r="F7064" t="s">
        <v>19</v>
      </c>
      <c r="G7064" t="s">
        <v>57</v>
      </c>
      <c r="H7064">
        <v>97530</v>
      </c>
      <c r="I7064" t="str" cm="1">
        <f t="array" ref="I7064">IFERROR(INDEX(scheduling_data!H:H,MATCH(B7064&amp;D7064,scheduling_data!D:D&amp;scheduling_data!A:A,0)),"")</f>
        <v>Christian Litz</v>
      </c>
      <c r="J7064" t="str">
        <f t="shared" si="330"/>
        <v>No</v>
      </c>
      <c r="K7064" t="str">
        <f t="shared" si="331"/>
        <v>32945344.2916666667Christian Litz</v>
      </c>
      <c r="L7064" t="str">
        <f t="shared" si="332"/>
        <v>Yes</v>
      </c>
    </row>
    <row r="7065" spans="1:12" x14ac:dyDescent="0.3">
      <c r="A7065" t="s">
        <v>137</v>
      </c>
      <c r="B7065">
        <v>329</v>
      </c>
      <c r="C7065" s="1">
        <v>45363</v>
      </c>
      <c r="D7065" s="1">
        <v>45344.291666666664</v>
      </c>
      <c r="E7065">
        <v>42.21</v>
      </c>
      <c r="F7065" t="s">
        <v>9</v>
      </c>
      <c r="G7065" t="s">
        <v>56</v>
      </c>
      <c r="H7065">
        <v>97530</v>
      </c>
      <c r="I7065" t="str" cm="1">
        <f t="array" ref="I7065">IFERROR(INDEX(scheduling_data!H:H,MATCH(B7065&amp;D7065,scheduling_data!D:D&amp;scheduling_data!A:A,0)),"")</f>
        <v>Christian Litz</v>
      </c>
      <c r="J7065" t="str">
        <f t="shared" si="330"/>
        <v>No</v>
      </c>
      <c r="K7065" t="str">
        <f t="shared" si="331"/>
        <v>32945344.2916666667Christian Litz</v>
      </c>
      <c r="L7065" t="str">
        <f t="shared" si="332"/>
        <v>No</v>
      </c>
    </row>
    <row r="7066" spans="1:12" x14ac:dyDescent="0.3">
      <c r="A7066" t="s">
        <v>137</v>
      </c>
      <c r="B7066">
        <v>329</v>
      </c>
      <c r="C7066" s="1">
        <v>45363</v>
      </c>
      <c r="D7066" s="1">
        <v>45344.291666666664</v>
      </c>
      <c r="E7066">
        <v>0.52</v>
      </c>
      <c r="F7066" t="s">
        <v>9</v>
      </c>
      <c r="G7066" t="s">
        <v>55</v>
      </c>
      <c r="H7066">
        <v>97530</v>
      </c>
      <c r="I7066" t="str" cm="1">
        <f t="array" ref="I7066">IFERROR(INDEX(scheduling_data!H:H,MATCH(B7066&amp;D7066,scheduling_data!D:D&amp;scheduling_data!A:A,0)),"")</f>
        <v>Christian Litz</v>
      </c>
      <c r="J7066" t="str">
        <f t="shared" si="330"/>
        <v>No</v>
      </c>
      <c r="K7066" t="str">
        <f t="shared" si="331"/>
        <v>32945344.2916666667Christian Litz</v>
      </c>
      <c r="L7066" t="str">
        <f t="shared" si="332"/>
        <v>No</v>
      </c>
    </row>
    <row r="7067" spans="1:12" x14ac:dyDescent="0.3">
      <c r="A7067" t="s">
        <v>137</v>
      </c>
      <c r="B7067">
        <v>329</v>
      </c>
      <c r="C7067" s="1">
        <v>45363</v>
      </c>
      <c r="D7067" s="1">
        <v>45344.291666666664</v>
      </c>
      <c r="E7067">
        <v>6.57</v>
      </c>
      <c r="F7067" t="s">
        <v>19</v>
      </c>
      <c r="G7067" t="s">
        <v>57</v>
      </c>
      <c r="H7067">
        <v>97016</v>
      </c>
      <c r="I7067" t="str" cm="1">
        <f t="array" ref="I7067">IFERROR(INDEX(scheduling_data!H:H,MATCH(B7067&amp;D7067,scheduling_data!D:D&amp;scheduling_data!A:A,0)),"")</f>
        <v>Christian Litz</v>
      </c>
      <c r="J7067" t="str">
        <f t="shared" si="330"/>
        <v>No</v>
      </c>
      <c r="K7067" t="str">
        <f t="shared" si="331"/>
        <v>32945344.2916666667Christian Litz</v>
      </c>
      <c r="L7067" t="str">
        <f t="shared" si="332"/>
        <v>Yes</v>
      </c>
    </row>
    <row r="7068" spans="1:12" x14ac:dyDescent="0.3">
      <c r="A7068" t="s">
        <v>137</v>
      </c>
      <c r="B7068">
        <v>329</v>
      </c>
      <c r="C7068" s="1">
        <v>45363</v>
      </c>
      <c r="D7068" s="1">
        <v>45344.291666666664</v>
      </c>
      <c r="E7068">
        <v>44.39</v>
      </c>
      <c r="F7068" t="s">
        <v>9</v>
      </c>
      <c r="G7068" t="s">
        <v>56</v>
      </c>
      <c r="H7068">
        <v>97016</v>
      </c>
      <c r="I7068" t="str" cm="1">
        <f t="array" ref="I7068">IFERROR(INDEX(scheduling_data!H:H,MATCH(B7068&amp;D7068,scheduling_data!D:D&amp;scheduling_data!A:A,0)),"")</f>
        <v>Christian Litz</v>
      </c>
      <c r="J7068" t="str">
        <f t="shared" si="330"/>
        <v>No</v>
      </c>
      <c r="K7068" t="str">
        <f t="shared" si="331"/>
        <v>32945344.2916666667Christian Litz</v>
      </c>
      <c r="L7068" t="str">
        <f t="shared" si="332"/>
        <v>No</v>
      </c>
    </row>
    <row r="7069" spans="1:12" x14ac:dyDescent="0.3">
      <c r="A7069" t="s">
        <v>137</v>
      </c>
      <c r="B7069">
        <v>329</v>
      </c>
      <c r="C7069" s="1">
        <v>45363</v>
      </c>
      <c r="D7069" s="1">
        <v>45344.291666666664</v>
      </c>
      <c r="E7069">
        <v>0.13</v>
      </c>
      <c r="F7069" t="s">
        <v>9</v>
      </c>
      <c r="G7069" t="s">
        <v>55</v>
      </c>
      <c r="H7069">
        <v>97016</v>
      </c>
      <c r="I7069" t="str" cm="1">
        <f t="array" ref="I7069">IFERROR(INDEX(scheduling_data!H:H,MATCH(B7069&amp;D7069,scheduling_data!D:D&amp;scheduling_data!A:A,0)),"")</f>
        <v>Christian Litz</v>
      </c>
      <c r="J7069" t="str">
        <f t="shared" si="330"/>
        <v>No</v>
      </c>
      <c r="K7069" t="str">
        <f t="shared" si="331"/>
        <v>32945344.2916666667Christian Litz</v>
      </c>
      <c r="L7069" t="str">
        <f t="shared" si="332"/>
        <v>No</v>
      </c>
    </row>
    <row r="7070" spans="1:12" x14ac:dyDescent="0.3">
      <c r="A7070" t="s">
        <v>137</v>
      </c>
      <c r="B7070">
        <v>329</v>
      </c>
      <c r="C7070" s="1">
        <v>45363</v>
      </c>
      <c r="D7070" s="1">
        <v>45344.291666666664</v>
      </c>
      <c r="E7070">
        <v>2.23</v>
      </c>
      <c r="F7070" t="s">
        <v>9</v>
      </c>
      <c r="G7070" t="s">
        <v>54</v>
      </c>
      <c r="H7070">
        <v>97016</v>
      </c>
      <c r="I7070" t="str" cm="1">
        <f t="array" ref="I7070">IFERROR(INDEX(scheduling_data!H:H,MATCH(B7070&amp;D7070,scheduling_data!D:D&amp;scheduling_data!A:A,0)),"")</f>
        <v>Christian Litz</v>
      </c>
      <c r="J7070" t="str">
        <f t="shared" si="330"/>
        <v>No</v>
      </c>
      <c r="K7070" t="str">
        <f t="shared" si="331"/>
        <v>32945344.2916666667Christian Litz</v>
      </c>
      <c r="L7070" t="str">
        <f t="shared" si="332"/>
        <v>No</v>
      </c>
    </row>
    <row r="7071" spans="1:12" x14ac:dyDescent="0.3">
      <c r="A7071" t="s">
        <v>59</v>
      </c>
      <c r="B7071">
        <v>329</v>
      </c>
      <c r="C7071" s="1">
        <v>45358</v>
      </c>
      <c r="D7071" s="1">
        <v>45335.291666666664</v>
      </c>
      <c r="E7071">
        <v>1.68</v>
      </c>
      <c r="F7071" t="s">
        <v>19</v>
      </c>
      <c r="G7071" t="s">
        <v>60</v>
      </c>
      <c r="H7071">
        <v>97016</v>
      </c>
      <c r="I7071" t="str" cm="1">
        <f t="array" ref="I7071">IFERROR(INDEX(scheduling_data!H:H,MATCH(B7071&amp;D7071,scheduling_data!D:D&amp;scheduling_data!A:A,0)),"")</f>
        <v>Christian Litz</v>
      </c>
      <c r="J7071" t="str">
        <f t="shared" si="330"/>
        <v>No</v>
      </c>
      <c r="K7071" t="str">
        <f t="shared" si="331"/>
        <v>32945335.2916666667Christian Litz</v>
      </c>
      <c r="L7071" t="str">
        <f t="shared" si="332"/>
        <v>Yes</v>
      </c>
    </row>
    <row r="7072" spans="1:12" x14ac:dyDescent="0.3">
      <c r="A7072" t="s">
        <v>59</v>
      </c>
      <c r="B7072">
        <v>329</v>
      </c>
      <c r="C7072" s="1">
        <v>45358</v>
      </c>
      <c r="D7072" s="1">
        <v>45335.291666666664</v>
      </c>
      <c r="E7072">
        <v>9.51</v>
      </c>
      <c r="F7072" t="s">
        <v>19</v>
      </c>
      <c r="G7072" t="s">
        <v>60</v>
      </c>
      <c r="H7072">
        <v>97110</v>
      </c>
      <c r="I7072" t="str" cm="1">
        <f t="array" ref="I7072">IFERROR(INDEX(scheduling_data!H:H,MATCH(B7072&amp;D7072,scheduling_data!D:D&amp;scheduling_data!A:A,0)),"")</f>
        <v>Christian Litz</v>
      </c>
      <c r="J7072" t="str">
        <f t="shared" si="330"/>
        <v>No</v>
      </c>
      <c r="K7072" t="str">
        <f t="shared" si="331"/>
        <v>32945335.2916666667Christian Litz</v>
      </c>
      <c r="L7072" t="str">
        <f t="shared" si="332"/>
        <v>Yes</v>
      </c>
    </row>
    <row r="7073" spans="1:12" x14ac:dyDescent="0.3">
      <c r="A7073" t="s">
        <v>59</v>
      </c>
      <c r="B7073">
        <v>329</v>
      </c>
      <c r="C7073" s="1">
        <v>45358</v>
      </c>
      <c r="D7073" s="1">
        <v>45337.291666666664</v>
      </c>
      <c r="E7073">
        <v>8.34</v>
      </c>
      <c r="F7073" t="s">
        <v>19</v>
      </c>
      <c r="G7073" t="s">
        <v>60</v>
      </c>
      <c r="H7073">
        <v>97110</v>
      </c>
      <c r="I7073" t="str" cm="1">
        <f t="array" ref="I7073">IFERROR(INDEX(scheduling_data!H:H,MATCH(B7073&amp;D7073,scheduling_data!D:D&amp;scheduling_data!A:A,0)),"")</f>
        <v>Christian Litz</v>
      </c>
      <c r="J7073" t="str">
        <f t="shared" si="330"/>
        <v>No</v>
      </c>
      <c r="K7073" t="str">
        <f t="shared" si="331"/>
        <v>32945337.2916666667Christian Litz</v>
      </c>
      <c r="L7073" t="str">
        <f t="shared" si="332"/>
        <v>Yes</v>
      </c>
    </row>
    <row r="7074" spans="1:12" x14ac:dyDescent="0.3">
      <c r="A7074" t="s">
        <v>59</v>
      </c>
      <c r="B7074">
        <v>329</v>
      </c>
      <c r="C7074" s="1">
        <v>45358</v>
      </c>
      <c r="D7074" s="1">
        <v>45337.291666666664</v>
      </c>
      <c r="E7074">
        <v>11.3</v>
      </c>
      <c r="F7074" t="s">
        <v>19</v>
      </c>
      <c r="G7074" t="s">
        <v>60</v>
      </c>
      <c r="H7074">
        <v>97530</v>
      </c>
      <c r="I7074" t="str" cm="1">
        <f t="array" ref="I7074">IFERROR(INDEX(scheduling_data!H:H,MATCH(B7074&amp;D7074,scheduling_data!D:D&amp;scheduling_data!A:A,0)),"")</f>
        <v>Christian Litz</v>
      </c>
      <c r="J7074" t="str">
        <f t="shared" si="330"/>
        <v>No</v>
      </c>
      <c r="K7074" t="str">
        <f t="shared" si="331"/>
        <v>32945337.2916666667Christian Litz</v>
      </c>
      <c r="L7074" t="str">
        <f t="shared" si="332"/>
        <v>Yes</v>
      </c>
    </row>
    <row r="7075" spans="1:12" x14ac:dyDescent="0.3">
      <c r="A7075" t="s">
        <v>59</v>
      </c>
      <c r="B7075">
        <v>329</v>
      </c>
      <c r="C7075" s="1">
        <v>45358</v>
      </c>
      <c r="D7075" s="1">
        <v>45337.291666666664</v>
      </c>
      <c r="E7075">
        <v>1.68</v>
      </c>
      <c r="F7075" t="s">
        <v>19</v>
      </c>
      <c r="G7075" t="s">
        <v>60</v>
      </c>
      <c r="H7075">
        <v>97016</v>
      </c>
      <c r="I7075" t="str" cm="1">
        <f t="array" ref="I7075">IFERROR(INDEX(scheduling_data!H:H,MATCH(B7075&amp;D7075,scheduling_data!D:D&amp;scheduling_data!A:A,0)),"")</f>
        <v>Christian Litz</v>
      </c>
      <c r="J7075" t="str">
        <f t="shared" si="330"/>
        <v>No</v>
      </c>
      <c r="K7075" t="str">
        <f t="shared" si="331"/>
        <v>32945337.2916666667Christian Litz</v>
      </c>
      <c r="L7075" t="str">
        <f t="shared" si="332"/>
        <v>Yes</v>
      </c>
    </row>
    <row r="7076" spans="1:12" x14ac:dyDescent="0.3">
      <c r="A7076" t="s">
        <v>59</v>
      </c>
      <c r="B7076">
        <v>329</v>
      </c>
      <c r="C7076" s="1">
        <v>45362</v>
      </c>
      <c r="D7076" s="1">
        <v>45342.291666666664</v>
      </c>
      <c r="E7076">
        <v>9.51</v>
      </c>
      <c r="F7076" t="s">
        <v>19</v>
      </c>
      <c r="G7076" t="s">
        <v>60</v>
      </c>
      <c r="H7076">
        <v>97110</v>
      </c>
      <c r="I7076" t="str" cm="1">
        <f t="array" ref="I7076">IFERROR(INDEX(scheduling_data!H:H,MATCH(B7076&amp;D7076,scheduling_data!D:D&amp;scheduling_data!A:A,0)),"")</f>
        <v>Christian Litz</v>
      </c>
      <c r="J7076" t="str">
        <f t="shared" si="330"/>
        <v>No</v>
      </c>
      <c r="K7076" t="str">
        <f t="shared" si="331"/>
        <v>32945342.2916666667Christian Litz</v>
      </c>
      <c r="L7076" t="str">
        <f t="shared" si="332"/>
        <v>Yes</v>
      </c>
    </row>
    <row r="7077" spans="1:12" x14ac:dyDescent="0.3">
      <c r="A7077" t="s">
        <v>59</v>
      </c>
      <c r="B7077">
        <v>329</v>
      </c>
      <c r="C7077" s="1">
        <v>45369</v>
      </c>
      <c r="D7077" s="1">
        <v>45344.291666666664</v>
      </c>
      <c r="E7077">
        <v>6.56</v>
      </c>
      <c r="F7077" t="s">
        <v>19</v>
      </c>
      <c r="G7077" t="s">
        <v>60</v>
      </c>
      <c r="H7077">
        <v>97530</v>
      </c>
      <c r="I7077" t="str" cm="1">
        <f t="array" ref="I7077">IFERROR(INDEX(scheduling_data!H:H,MATCH(B7077&amp;D7077,scheduling_data!D:D&amp;scheduling_data!A:A,0)),"")</f>
        <v>Christian Litz</v>
      </c>
      <c r="J7077" t="str">
        <f t="shared" si="330"/>
        <v>No</v>
      </c>
      <c r="K7077" t="str">
        <f t="shared" si="331"/>
        <v>32945344.2916666667Christian Litz</v>
      </c>
      <c r="L7077" t="str">
        <f t="shared" si="332"/>
        <v>Yes</v>
      </c>
    </row>
    <row r="7078" spans="1:12" x14ac:dyDescent="0.3">
      <c r="A7078" t="s">
        <v>59</v>
      </c>
      <c r="B7078">
        <v>329</v>
      </c>
      <c r="C7078" s="1">
        <v>45369</v>
      </c>
      <c r="D7078" s="1">
        <v>45344.291666666664</v>
      </c>
      <c r="E7078">
        <v>1.68</v>
      </c>
      <c r="F7078" t="s">
        <v>19</v>
      </c>
      <c r="G7078" t="s">
        <v>60</v>
      </c>
      <c r="H7078">
        <v>97016</v>
      </c>
      <c r="I7078" t="str" cm="1">
        <f t="array" ref="I7078">IFERROR(INDEX(scheduling_data!H:H,MATCH(B7078&amp;D7078,scheduling_data!D:D&amp;scheduling_data!A:A,0)),"")</f>
        <v>Christian Litz</v>
      </c>
      <c r="J7078" t="str">
        <f t="shared" si="330"/>
        <v>No</v>
      </c>
      <c r="K7078" t="str">
        <f t="shared" si="331"/>
        <v>32945344.2916666667Christian Litz</v>
      </c>
      <c r="L7078" t="str">
        <f t="shared" si="332"/>
        <v>Yes</v>
      </c>
    </row>
    <row r="7079" spans="1:12" x14ac:dyDescent="0.3">
      <c r="A7079" t="s">
        <v>59</v>
      </c>
      <c r="B7079">
        <v>329</v>
      </c>
      <c r="C7079" s="1">
        <v>45369</v>
      </c>
      <c r="D7079" s="1">
        <v>45344.291666666664</v>
      </c>
      <c r="E7079">
        <v>12.5</v>
      </c>
      <c r="F7079" t="s">
        <v>19</v>
      </c>
      <c r="G7079" t="s">
        <v>60</v>
      </c>
      <c r="H7079">
        <v>97110</v>
      </c>
      <c r="I7079" t="str" cm="1">
        <f t="array" ref="I7079">IFERROR(INDEX(scheduling_data!H:H,MATCH(B7079&amp;D7079,scheduling_data!D:D&amp;scheduling_data!A:A,0)),"")</f>
        <v>Christian Litz</v>
      </c>
      <c r="J7079" t="str">
        <f t="shared" si="330"/>
        <v>No</v>
      </c>
      <c r="K7079" t="str">
        <f t="shared" si="331"/>
        <v>32945344.2916666667Christian Litz</v>
      </c>
      <c r="L7079" t="str">
        <f t="shared" si="332"/>
        <v>Yes</v>
      </c>
    </row>
    <row r="7080" spans="1:12" x14ac:dyDescent="0.3">
      <c r="A7080" t="s">
        <v>61</v>
      </c>
      <c r="B7080">
        <v>264</v>
      </c>
      <c r="C7080" s="1">
        <v>45359</v>
      </c>
      <c r="D7080" s="1">
        <v>45334.458333333336</v>
      </c>
      <c r="E7080">
        <v>31.95</v>
      </c>
      <c r="F7080" t="s">
        <v>19</v>
      </c>
      <c r="G7080" t="s">
        <v>65</v>
      </c>
      <c r="H7080">
        <v>97530</v>
      </c>
      <c r="I7080" t="str" cm="1">
        <f t="array" ref="I7080">IFERROR(INDEX(scheduling_data!H:H,MATCH(B7080&amp;D7080,scheduling_data!D:D&amp;scheduling_data!A:A,0)),"")</f>
        <v>Jessica Pittman</v>
      </c>
      <c r="J7080" t="str">
        <f t="shared" si="330"/>
        <v>No</v>
      </c>
      <c r="K7080" t="str">
        <f t="shared" si="331"/>
        <v>26445334.4583333333Jessica Pittman</v>
      </c>
      <c r="L7080" t="str">
        <f t="shared" si="332"/>
        <v>Yes</v>
      </c>
    </row>
    <row r="7081" spans="1:12" x14ac:dyDescent="0.3">
      <c r="A7081" t="s">
        <v>61</v>
      </c>
      <c r="B7081">
        <v>264</v>
      </c>
      <c r="C7081" s="1">
        <v>45359</v>
      </c>
      <c r="D7081" s="1">
        <v>45334.458333333336</v>
      </c>
      <c r="E7081">
        <v>0.65</v>
      </c>
      <c r="F7081" t="s">
        <v>9</v>
      </c>
      <c r="G7081" t="s">
        <v>63</v>
      </c>
      <c r="H7081">
        <v>97530</v>
      </c>
      <c r="I7081" t="str" cm="1">
        <f t="array" ref="I7081">IFERROR(INDEX(scheduling_data!H:H,MATCH(B7081&amp;D7081,scheduling_data!D:D&amp;scheduling_data!A:A,0)),"")</f>
        <v>Jessica Pittman</v>
      </c>
      <c r="J7081" t="str">
        <f t="shared" si="330"/>
        <v>No</v>
      </c>
      <c r="K7081" t="str">
        <f t="shared" si="331"/>
        <v>26445334.4583333333Jessica Pittman</v>
      </c>
      <c r="L7081" t="str">
        <f t="shared" si="332"/>
        <v>No</v>
      </c>
    </row>
    <row r="7082" spans="1:12" x14ac:dyDescent="0.3">
      <c r="A7082" t="s">
        <v>61</v>
      </c>
      <c r="B7082">
        <v>264</v>
      </c>
      <c r="C7082" s="1">
        <v>45359</v>
      </c>
      <c r="D7082" s="1">
        <v>45334.458333333336</v>
      </c>
      <c r="E7082">
        <v>109.25</v>
      </c>
      <c r="F7082" t="s">
        <v>9</v>
      </c>
      <c r="G7082" t="s">
        <v>64</v>
      </c>
      <c r="H7082">
        <v>97530</v>
      </c>
      <c r="I7082" t="str" cm="1">
        <f t="array" ref="I7082">IFERROR(INDEX(scheduling_data!H:H,MATCH(B7082&amp;D7082,scheduling_data!D:D&amp;scheduling_data!A:A,0)),"")</f>
        <v>Jessica Pittman</v>
      </c>
      <c r="J7082" t="str">
        <f t="shared" si="330"/>
        <v>No</v>
      </c>
      <c r="K7082" t="str">
        <f t="shared" si="331"/>
        <v>26445334.4583333333Jessica Pittman</v>
      </c>
      <c r="L7082" t="str">
        <f t="shared" si="332"/>
        <v>No</v>
      </c>
    </row>
    <row r="7083" spans="1:12" x14ac:dyDescent="0.3">
      <c r="A7083" t="s">
        <v>61</v>
      </c>
      <c r="B7083">
        <v>264</v>
      </c>
      <c r="C7083" s="1">
        <v>45352</v>
      </c>
      <c r="D7083" s="1">
        <v>45343.458333333336</v>
      </c>
      <c r="E7083">
        <v>31.95</v>
      </c>
      <c r="F7083" t="s">
        <v>19</v>
      </c>
      <c r="G7083" t="s">
        <v>65</v>
      </c>
      <c r="H7083">
        <v>97530</v>
      </c>
      <c r="I7083" t="str" cm="1">
        <f t="array" ref="I7083">IFERROR(INDEX(scheduling_data!H:H,MATCH(B7083&amp;D7083,scheduling_data!D:D&amp;scheduling_data!A:A,0)),"")</f>
        <v>Jessica Pittman</v>
      </c>
      <c r="J7083" t="str">
        <f t="shared" si="330"/>
        <v>No</v>
      </c>
      <c r="K7083" t="str">
        <f t="shared" si="331"/>
        <v>26445343.4583333333Jessica Pittman</v>
      </c>
      <c r="L7083" t="str">
        <f t="shared" si="332"/>
        <v>Yes</v>
      </c>
    </row>
    <row r="7084" spans="1:12" x14ac:dyDescent="0.3">
      <c r="A7084" t="s">
        <v>61</v>
      </c>
      <c r="B7084">
        <v>264</v>
      </c>
      <c r="C7084" s="1">
        <v>45352</v>
      </c>
      <c r="D7084" s="1">
        <v>45343.458333333336</v>
      </c>
      <c r="E7084">
        <v>0.65</v>
      </c>
      <c r="F7084" t="s">
        <v>9</v>
      </c>
      <c r="G7084" t="s">
        <v>63</v>
      </c>
      <c r="H7084">
        <v>97530</v>
      </c>
      <c r="I7084" t="str" cm="1">
        <f t="array" ref="I7084">IFERROR(INDEX(scheduling_data!H:H,MATCH(B7084&amp;D7084,scheduling_data!D:D&amp;scheduling_data!A:A,0)),"")</f>
        <v>Jessica Pittman</v>
      </c>
      <c r="J7084" t="str">
        <f t="shared" si="330"/>
        <v>No</v>
      </c>
      <c r="K7084" t="str">
        <f t="shared" si="331"/>
        <v>26445343.4583333333Jessica Pittman</v>
      </c>
      <c r="L7084" t="str">
        <f t="shared" si="332"/>
        <v>No</v>
      </c>
    </row>
    <row r="7085" spans="1:12" x14ac:dyDescent="0.3">
      <c r="A7085" t="s">
        <v>61</v>
      </c>
      <c r="B7085">
        <v>264</v>
      </c>
      <c r="C7085" s="1">
        <v>45352</v>
      </c>
      <c r="D7085" s="1">
        <v>45343.458333333336</v>
      </c>
      <c r="E7085">
        <v>109.25</v>
      </c>
      <c r="F7085" t="s">
        <v>9</v>
      </c>
      <c r="G7085" t="s">
        <v>64</v>
      </c>
      <c r="H7085">
        <v>97530</v>
      </c>
      <c r="I7085" t="str" cm="1">
        <f t="array" ref="I7085">IFERROR(INDEX(scheduling_data!H:H,MATCH(B7085&amp;D7085,scheduling_data!D:D&amp;scheduling_data!A:A,0)),"")</f>
        <v>Jessica Pittman</v>
      </c>
      <c r="J7085" t="str">
        <f t="shared" si="330"/>
        <v>No</v>
      </c>
      <c r="K7085" t="str">
        <f t="shared" si="331"/>
        <v>26445343.4583333333Jessica Pittman</v>
      </c>
      <c r="L7085" t="str">
        <f t="shared" si="332"/>
        <v>No</v>
      </c>
    </row>
    <row r="7086" spans="1:12" x14ac:dyDescent="0.3">
      <c r="A7086" t="s">
        <v>61</v>
      </c>
      <c r="B7086">
        <v>264</v>
      </c>
      <c r="C7086" s="1">
        <v>45352</v>
      </c>
      <c r="D7086" s="1">
        <v>45343.458333333336</v>
      </c>
      <c r="E7086">
        <v>23.51</v>
      </c>
      <c r="F7086" t="s">
        <v>19</v>
      </c>
      <c r="G7086" t="s">
        <v>65</v>
      </c>
      <c r="H7086">
        <v>97110</v>
      </c>
      <c r="I7086" t="str" cm="1">
        <f t="array" ref="I7086">IFERROR(INDEX(scheduling_data!H:H,MATCH(B7086&amp;D7086,scheduling_data!D:D&amp;scheduling_data!A:A,0)),"")</f>
        <v>Jessica Pittman</v>
      </c>
      <c r="J7086" t="str">
        <f t="shared" si="330"/>
        <v>No</v>
      </c>
      <c r="K7086" t="str">
        <f t="shared" si="331"/>
        <v>26445343.4583333333Jessica Pittman</v>
      </c>
      <c r="L7086" t="str">
        <f t="shared" si="332"/>
        <v>Yes</v>
      </c>
    </row>
    <row r="7087" spans="1:12" x14ac:dyDescent="0.3">
      <c r="A7087" t="s">
        <v>61</v>
      </c>
      <c r="B7087">
        <v>264</v>
      </c>
      <c r="C7087" s="1">
        <v>45352</v>
      </c>
      <c r="D7087" s="1">
        <v>45343.458333333336</v>
      </c>
      <c r="E7087">
        <v>0.48</v>
      </c>
      <c r="F7087" t="s">
        <v>9</v>
      </c>
      <c r="G7087" t="s">
        <v>63</v>
      </c>
      <c r="H7087">
        <v>97110</v>
      </c>
      <c r="I7087" t="str" cm="1">
        <f t="array" ref="I7087">IFERROR(INDEX(scheduling_data!H:H,MATCH(B7087&amp;D7087,scheduling_data!D:D&amp;scheduling_data!A:A,0)),"")</f>
        <v>Jessica Pittman</v>
      </c>
      <c r="J7087" t="str">
        <f t="shared" si="330"/>
        <v>No</v>
      </c>
      <c r="K7087" t="str">
        <f t="shared" si="331"/>
        <v>26445343.4583333333Jessica Pittman</v>
      </c>
      <c r="L7087" t="str">
        <f t="shared" si="332"/>
        <v>No</v>
      </c>
    </row>
    <row r="7088" spans="1:12" x14ac:dyDescent="0.3">
      <c r="A7088" t="s">
        <v>61</v>
      </c>
      <c r="B7088">
        <v>264</v>
      </c>
      <c r="C7088" s="1">
        <v>45352</v>
      </c>
      <c r="D7088" s="1">
        <v>45343.458333333336</v>
      </c>
      <c r="E7088">
        <v>120.01</v>
      </c>
      <c r="F7088" t="s">
        <v>9</v>
      </c>
      <c r="G7088" t="s">
        <v>64</v>
      </c>
      <c r="H7088">
        <v>97110</v>
      </c>
      <c r="I7088" t="str" cm="1">
        <f t="array" ref="I7088">IFERROR(INDEX(scheduling_data!H:H,MATCH(B7088&amp;D7088,scheduling_data!D:D&amp;scheduling_data!A:A,0)),"")</f>
        <v>Jessica Pittman</v>
      </c>
      <c r="J7088" t="str">
        <f t="shared" si="330"/>
        <v>No</v>
      </c>
      <c r="K7088" t="str">
        <f t="shared" si="331"/>
        <v>26445343.4583333333Jessica Pittman</v>
      </c>
      <c r="L7088" t="str">
        <f t="shared" si="332"/>
        <v>No</v>
      </c>
    </row>
    <row r="7089" spans="1:12" x14ac:dyDescent="0.3">
      <c r="A7089" t="s">
        <v>61</v>
      </c>
      <c r="B7089">
        <v>264</v>
      </c>
      <c r="C7089" s="1">
        <v>45357</v>
      </c>
      <c r="D7089" s="1">
        <v>45345.458333333336</v>
      </c>
      <c r="E7089">
        <v>114.72</v>
      </c>
      <c r="F7089" t="s">
        <v>9</v>
      </c>
      <c r="G7089" t="s">
        <v>64</v>
      </c>
      <c r="H7089">
        <v>97110</v>
      </c>
      <c r="I7089" t="str" cm="1">
        <f t="array" ref="I7089">IFERROR(INDEX(scheduling_data!H:H,MATCH(B7089&amp;D7089,scheduling_data!D:D&amp;scheduling_data!A:A,0)),"")</f>
        <v>Katherine Tyree</v>
      </c>
      <c r="J7089" t="str">
        <f t="shared" si="330"/>
        <v>No</v>
      </c>
      <c r="K7089" t="str">
        <f t="shared" si="331"/>
        <v>26445345.4583333333Katherine Tyree</v>
      </c>
      <c r="L7089" t="str">
        <f t="shared" si="332"/>
        <v>No</v>
      </c>
    </row>
    <row r="7090" spans="1:12" x14ac:dyDescent="0.3">
      <c r="A7090" t="s">
        <v>61</v>
      </c>
      <c r="B7090">
        <v>264</v>
      </c>
      <c r="C7090" s="1">
        <v>45357</v>
      </c>
      <c r="D7090" s="1">
        <v>45345.458333333336</v>
      </c>
      <c r="E7090">
        <v>21.85</v>
      </c>
      <c r="F7090" t="s">
        <v>19</v>
      </c>
      <c r="G7090" t="s">
        <v>65</v>
      </c>
      <c r="H7090">
        <v>97530</v>
      </c>
      <c r="I7090" t="str" cm="1">
        <f t="array" ref="I7090">IFERROR(INDEX(scheduling_data!H:H,MATCH(B7090&amp;D7090,scheduling_data!D:D&amp;scheduling_data!A:A,0)),"")</f>
        <v>Katherine Tyree</v>
      </c>
      <c r="J7090" t="str">
        <f t="shared" si="330"/>
        <v>No</v>
      </c>
      <c r="K7090" t="str">
        <f t="shared" si="331"/>
        <v>26445345.4583333333Katherine Tyree</v>
      </c>
      <c r="L7090" t="str">
        <f t="shared" si="332"/>
        <v>Yes</v>
      </c>
    </row>
    <row r="7091" spans="1:12" x14ac:dyDescent="0.3">
      <c r="A7091" t="s">
        <v>61</v>
      </c>
      <c r="B7091">
        <v>264</v>
      </c>
      <c r="C7091" s="1">
        <v>45357</v>
      </c>
      <c r="D7091" s="1">
        <v>45345.458333333336</v>
      </c>
      <c r="E7091">
        <v>0.45</v>
      </c>
      <c r="F7091" t="s">
        <v>9</v>
      </c>
      <c r="G7091" t="s">
        <v>63</v>
      </c>
      <c r="H7091">
        <v>97530</v>
      </c>
      <c r="I7091" t="str" cm="1">
        <f t="array" ref="I7091">IFERROR(INDEX(scheduling_data!H:H,MATCH(B7091&amp;D7091,scheduling_data!D:D&amp;scheduling_data!A:A,0)),"")</f>
        <v>Katherine Tyree</v>
      </c>
      <c r="J7091" t="str">
        <f t="shared" si="330"/>
        <v>No</v>
      </c>
      <c r="K7091" t="str">
        <f t="shared" si="331"/>
        <v>26445345.4583333333Katherine Tyree</v>
      </c>
      <c r="L7091" t="str">
        <f t="shared" si="332"/>
        <v>No</v>
      </c>
    </row>
    <row r="7092" spans="1:12" x14ac:dyDescent="0.3">
      <c r="A7092" t="s">
        <v>61</v>
      </c>
      <c r="B7092">
        <v>264</v>
      </c>
      <c r="C7092" s="1">
        <v>45357</v>
      </c>
      <c r="D7092" s="1">
        <v>45345.458333333336</v>
      </c>
      <c r="E7092">
        <v>47.13</v>
      </c>
      <c r="F7092" t="s">
        <v>9</v>
      </c>
      <c r="G7092" t="s">
        <v>62</v>
      </c>
      <c r="H7092">
        <v>97530</v>
      </c>
      <c r="I7092" t="str" cm="1">
        <f t="array" ref="I7092">IFERROR(INDEX(scheduling_data!H:H,MATCH(B7092&amp;D7092,scheduling_data!D:D&amp;scheduling_data!A:A,0)),"")</f>
        <v>Katherine Tyree</v>
      </c>
      <c r="J7092" t="str">
        <f t="shared" si="330"/>
        <v>No</v>
      </c>
      <c r="K7092" t="str">
        <f t="shared" si="331"/>
        <v>26445345.4583333333Katherine Tyree</v>
      </c>
      <c r="L7092" t="str">
        <f t="shared" si="332"/>
        <v>No</v>
      </c>
    </row>
    <row r="7093" spans="1:12" x14ac:dyDescent="0.3">
      <c r="A7093" t="s">
        <v>61</v>
      </c>
      <c r="B7093">
        <v>264</v>
      </c>
      <c r="C7093" s="1">
        <v>45357</v>
      </c>
      <c r="D7093" s="1">
        <v>45345.458333333336</v>
      </c>
      <c r="E7093">
        <v>0.56000000000000005</v>
      </c>
      <c r="F7093" t="s">
        <v>9</v>
      </c>
      <c r="G7093" t="s">
        <v>63</v>
      </c>
      <c r="H7093">
        <v>97110</v>
      </c>
      <c r="I7093" t="str" cm="1">
        <f t="array" ref="I7093">IFERROR(INDEX(scheduling_data!H:H,MATCH(B7093&amp;D7093,scheduling_data!D:D&amp;scheduling_data!A:A,0)),"")</f>
        <v>Katherine Tyree</v>
      </c>
      <c r="J7093" t="str">
        <f t="shared" si="330"/>
        <v>No</v>
      </c>
      <c r="K7093" t="str">
        <f t="shared" si="331"/>
        <v>26445345.4583333333Katherine Tyree</v>
      </c>
      <c r="L7093" t="str">
        <f t="shared" si="332"/>
        <v>No</v>
      </c>
    </row>
    <row r="7094" spans="1:12" x14ac:dyDescent="0.3">
      <c r="A7094" t="s">
        <v>61</v>
      </c>
      <c r="B7094">
        <v>264</v>
      </c>
      <c r="C7094" s="1">
        <v>45357</v>
      </c>
      <c r="D7094" s="1">
        <v>45345.458333333336</v>
      </c>
      <c r="E7094">
        <v>27.66</v>
      </c>
      <c r="F7094" t="s">
        <v>19</v>
      </c>
      <c r="G7094" t="s">
        <v>65</v>
      </c>
      <c r="H7094">
        <v>97110</v>
      </c>
      <c r="I7094" t="str" cm="1">
        <f t="array" ref="I7094">IFERROR(INDEX(scheduling_data!H:H,MATCH(B7094&amp;D7094,scheduling_data!D:D&amp;scheduling_data!A:A,0)),"")</f>
        <v>Katherine Tyree</v>
      </c>
      <c r="J7094" t="str">
        <f t="shared" si="330"/>
        <v>No</v>
      </c>
      <c r="K7094" t="str">
        <f t="shared" si="331"/>
        <v>26445345.4583333333Katherine Tyree</v>
      </c>
      <c r="L7094" t="str">
        <f t="shared" si="332"/>
        <v>Yes</v>
      </c>
    </row>
    <row r="7095" spans="1:12" x14ac:dyDescent="0.3">
      <c r="A7095" t="s">
        <v>61</v>
      </c>
      <c r="B7095">
        <v>264</v>
      </c>
      <c r="C7095" s="1">
        <v>45359</v>
      </c>
      <c r="D7095" s="1">
        <v>45348.458333333336</v>
      </c>
      <c r="E7095">
        <v>51.31</v>
      </c>
      <c r="F7095" t="s">
        <v>9</v>
      </c>
      <c r="G7095" t="s">
        <v>152</v>
      </c>
      <c r="H7095">
        <v>97530</v>
      </c>
      <c r="I7095" t="str" cm="1">
        <f t="array" ref="I7095">IFERROR(INDEX(scheduling_data!H:H,MATCH(B7095&amp;D7095,scheduling_data!D:D&amp;scheduling_data!A:A,0)),"")</f>
        <v>Amber Hickman</v>
      </c>
      <c r="J7095" t="str">
        <f t="shared" si="330"/>
        <v>No</v>
      </c>
      <c r="K7095" t="str">
        <f t="shared" si="331"/>
        <v>26445348.4583333333Amber Hickman</v>
      </c>
      <c r="L7095" t="str">
        <f t="shared" si="332"/>
        <v>No</v>
      </c>
    </row>
    <row r="7096" spans="1:12" x14ac:dyDescent="0.3">
      <c r="A7096" t="s">
        <v>61</v>
      </c>
      <c r="B7096">
        <v>264</v>
      </c>
      <c r="C7096" s="1">
        <v>45359</v>
      </c>
      <c r="D7096" s="1">
        <v>45348.458333333336</v>
      </c>
      <c r="E7096">
        <v>11.75</v>
      </c>
      <c r="F7096" t="s">
        <v>19</v>
      </c>
      <c r="G7096" t="s">
        <v>65</v>
      </c>
      <c r="H7096">
        <v>97110</v>
      </c>
      <c r="I7096" t="str" cm="1">
        <f t="array" ref="I7096">IFERROR(INDEX(scheduling_data!H:H,MATCH(B7096&amp;D7096,scheduling_data!D:D&amp;scheduling_data!A:A,0)),"")</f>
        <v>Amber Hickman</v>
      </c>
      <c r="J7096" t="str">
        <f t="shared" si="330"/>
        <v>No</v>
      </c>
      <c r="K7096" t="str">
        <f t="shared" si="331"/>
        <v>26445348.4583333333Amber Hickman</v>
      </c>
      <c r="L7096" t="str">
        <f t="shared" si="332"/>
        <v>Yes</v>
      </c>
    </row>
    <row r="7097" spans="1:12" x14ac:dyDescent="0.3">
      <c r="A7097" t="s">
        <v>61</v>
      </c>
      <c r="B7097">
        <v>264</v>
      </c>
      <c r="C7097" s="1">
        <v>45359</v>
      </c>
      <c r="D7097" s="1">
        <v>45348.458333333336</v>
      </c>
      <c r="E7097">
        <v>0.24</v>
      </c>
      <c r="F7097" t="s">
        <v>9</v>
      </c>
      <c r="G7097" t="s">
        <v>63</v>
      </c>
      <c r="H7097">
        <v>97110</v>
      </c>
      <c r="I7097" t="str" cm="1">
        <f t="array" ref="I7097">IFERROR(INDEX(scheduling_data!H:H,MATCH(B7097&amp;D7097,scheduling_data!D:D&amp;scheduling_data!A:A,0)),"")</f>
        <v>Amber Hickman</v>
      </c>
      <c r="J7097" t="str">
        <f t="shared" si="330"/>
        <v>No</v>
      </c>
      <c r="K7097" t="str">
        <f t="shared" si="331"/>
        <v>26445348.4583333333Amber Hickman</v>
      </c>
      <c r="L7097" t="str">
        <f t="shared" si="332"/>
        <v>No</v>
      </c>
    </row>
    <row r="7098" spans="1:12" x14ac:dyDescent="0.3">
      <c r="A7098" t="s">
        <v>61</v>
      </c>
      <c r="B7098">
        <v>264</v>
      </c>
      <c r="C7098" s="1">
        <v>45359</v>
      </c>
      <c r="D7098" s="1">
        <v>45348.458333333336</v>
      </c>
      <c r="E7098">
        <v>60.01</v>
      </c>
      <c r="F7098" t="s">
        <v>9</v>
      </c>
      <c r="G7098" t="s">
        <v>64</v>
      </c>
      <c r="H7098">
        <v>97110</v>
      </c>
      <c r="I7098" t="str" cm="1">
        <f t="array" ref="I7098">IFERROR(INDEX(scheduling_data!H:H,MATCH(B7098&amp;D7098,scheduling_data!D:D&amp;scheduling_data!A:A,0)),"")</f>
        <v>Amber Hickman</v>
      </c>
      <c r="J7098" t="str">
        <f t="shared" si="330"/>
        <v>No</v>
      </c>
      <c r="K7098" t="str">
        <f t="shared" si="331"/>
        <v>26445348.4583333333Amber Hickman</v>
      </c>
      <c r="L7098" t="str">
        <f t="shared" si="332"/>
        <v>No</v>
      </c>
    </row>
    <row r="7099" spans="1:12" x14ac:dyDescent="0.3">
      <c r="A7099" t="s">
        <v>61</v>
      </c>
      <c r="B7099">
        <v>264</v>
      </c>
      <c r="C7099" s="1">
        <v>45359</v>
      </c>
      <c r="D7099" s="1">
        <v>45348.458333333336</v>
      </c>
      <c r="E7099">
        <v>18.57</v>
      </c>
      <c r="F7099" t="s">
        <v>19</v>
      </c>
      <c r="G7099" t="s">
        <v>65</v>
      </c>
      <c r="H7099">
        <v>97530</v>
      </c>
      <c r="I7099" t="str" cm="1">
        <f t="array" ref="I7099">IFERROR(INDEX(scheduling_data!H:H,MATCH(B7099&amp;D7099,scheduling_data!D:D&amp;scheduling_data!A:A,0)),"")</f>
        <v>Amber Hickman</v>
      </c>
      <c r="J7099" t="str">
        <f t="shared" si="330"/>
        <v>No</v>
      </c>
      <c r="K7099" t="str">
        <f t="shared" si="331"/>
        <v>26445348.4583333333Amber Hickman</v>
      </c>
      <c r="L7099" t="str">
        <f t="shared" si="332"/>
        <v>Yes</v>
      </c>
    </row>
    <row r="7100" spans="1:12" x14ac:dyDescent="0.3">
      <c r="A7100" t="s">
        <v>61</v>
      </c>
      <c r="B7100">
        <v>264</v>
      </c>
      <c r="C7100" s="1">
        <v>45359</v>
      </c>
      <c r="D7100" s="1">
        <v>45348.458333333336</v>
      </c>
      <c r="E7100">
        <v>0.38</v>
      </c>
      <c r="F7100" t="s">
        <v>9</v>
      </c>
      <c r="G7100" t="s">
        <v>63</v>
      </c>
      <c r="H7100">
        <v>97530</v>
      </c>
      <c r="I7100" t="str" cm="1">
        <f t="array" ref="I7100">IFERROR(INDEX(scheduling_data!H:H,MATCH(B7100&amp;D7100,scheduling_data!D:D&amp;scheduling_data!A:A,0)),"")</f>
        <v>Amber Hickman</v>
      </c>
      <c r="J7100" t="str">
        <f t="shared" si="330"/>
        <v>No</v>
      </c>
      <c r="K7100" t="str">
        <f t="shared" si="331"/>
        <v>26445348.4583333333Amber Hickman</v>
      </c>
      <c r="L7100" t="str">
        <f t="shared" si="332"/>
        <v>No</v>
      </c>
    </row>
    <row r="7101" spans="1:12" x14ac:dyDescent="0.3">
      <c r="A7101" t="s">
        <v>49</v>
      </c>
      <c r="B7101">
        <v>265</v>
      </c>
      <c r="C7101" s="1">
        <v>45364</v>
      </c>
      <c r="D7101" s="1">
        <v>45351.6875</v>
      </c>
      <c r="E7101">
        <v>53</v>
      </c>
      <c r="F7101" t="s">
        <v>9</v>
      </c>
      <c r="G7101" t="s">
        <v>104</v>
      </c>
      <c r="H7101">
        <v>92507</v>
      </c>
      <c r="I7101" t="str" cm="1">
        <f t="array" ref="I7101">IFERROR(INDEX(scheduling_data!H:H,MATCH(B7101&amp;D7101,scheduling_data!D:D&amp;scheduling_data!A:A,0)),"")</f>
        <v>D'Anna Pullen</v>
      </c>
      <c r="J7101" t="str">
        <f t="shared" si="330"/>
        <v>No</v>
      </c>
      <c r="K7101" t="str">
        <f t="shared" si="331"/>
        <v>26545351.6875D'Anna Pullen</v>
      </c>
      <c r="L7101" t="str">
        <f t="shared" si="332"/>
        <v>No</v>
      </c>
    </row>
    <row r="7102" spans="1:12" x14ac:dyDescent="0.3">
      <c r="A7102" t="s">
        <v>49</v>
      </c>
      <c r="B7102">
        <v>265</v>
      </c>
      <c r="C7102" s="1">
        <v>45364</v>
      </c>
      <c r="D7102" s="1">
        <v>45351.6875</v>
      </c>
      <c r="E7102">
        <v>87.3</v>
      </c>
      <c r="F7102" t="s">
        <v>19</v>
      </c>
      <c r="G7102" t="s">
        <v>50</v>
      </c>
      <c r="H7102">
        <v>92507</v>
      </c>
      <c r="I7102" t="str" cm="1">
        <f t="array" ref="I7102">IFERROR(INDEX(scheduling_data!H:H,MATCH(B7102&amp;D7102,scheduling_data!D:D&amp;scheduling_data!A:A,0)),"")</f>
        <v>D'Anna Pullen</v>
      </c>
      <c r="J7102" t="str">
        <f t="shared" si="330"/>
        <v>No</v>
      </c>
      <c r="K7102" t="str">
        <f t="shared" si="331"/>
        <v>26545351.6875D'Anna Pullen</v>
      </c>
      <c r="L7102" t="str">
        <f t="shared" si="332"/>
        <v>Yes</v>
      </c>
    </row>
    <row r="7103" spans="1:12" x14ac:dyDescent="0.3">
      <c r="A7103" t="s">
        <v>11</v>
      </c>
      <c r="B7103">
        <v>265</v>
      </c>
      <c r="C7103" s="1">
        <v>45362.697916666664</v>
      </c>
      <c r="D7103" s="1">
        <v>45334.6875</v>
      </c>
      <c r="E7103">
        <v>0.3</v>
      </c>
      <c r="F7103" t="s">
        <v>87</v>
      </c>
      <c r="G7103" t="s">
        <v>470</v>
      </c>
      <c r="I7103" t="str" cm="1">
        <f t="array" ref="I7103">IFERROR(INDEX(scheduling_data!H:H,MATCH(B7103&amp;D7103,scheduling_data!D:D&amp;scheduling_data!A:A,0)),"")</f>
        <v>Victoria Miley</v>
      </c>
      <c r="J7103" t="str">
        <f t="shared" si="330"/>
        <v>No</v>
      </c>
      <c r="K7103" t="str">
        <f t="shared" si="331"/>
        <v>26545334.6875Victoria Miley</v>
      </c>
      <c r="L7103" t="str">
        <f t="shared" si="332"/>
        <v>Yes</v>
      </c>
    </row>
    <row r="7104" spans="1:12" x14ac:dyDescent="0.3">
      <c r="A7104" t="s">
        <v>11</v>
      </c>
      <c r="B7104">
        <v>265</v>
      </c>
      <c r="C7104" s="1">
        <v>45369.324305555558</v>
      </c>
      <c r="D7104" s="1">
        <v>45334.6875</v>
      </c>
      <c r="E7104">
        <v>0.3</v>
      </c>
      <c r="F7104" t="s">
        <v>87</v>
      </c>
      <c r="G7104" t="s">
        <v>471</v>
      </c>
      <c r="I7104" t="str" cm="1">
        <f t="array" ref="I7104">IFERROR(INDEX(scheduling_data!H:H,MATCH(B7104&amp;D7104,scheduling_data!D:D&amp;scheduling_data!A:A,0)),"")</f>
        <v>Victoria Miley</v>
      </c>
      <c r="J7104" t="str">
        <f t="shared" si="330"/>
        <v>No</v>
      </c>
      <c r="K7104" t="str">
        <f t="shared" si="331"/>
        <v>26545334.6875Victoria Miley</v>
      </c>
      <c r="L7104" t="str">
        <f t="shared" si="332"/>
        <v>Yes</v>
      </c>
    </row>
    <row r="7105" spans="1:12" x14ac:dyDescent="0.3">
      <c r="A7105" t="s">
        <v>11</v>
      </c>
      <c r="B7105">
        <v>265</v>
      </c>
      <c r="C7105" s="1">
        <v>45371.692361111112</v>
      </c>
      <c r="D7105" s="1">
        <v>45334.6875</v>
      </c>
      <c r="E7105">
        <v>0.3</v>
      </c>
      <c r="F7105" t="s">
        <v>87</v>
      </c>
      <c r="G7105" t="s">
        <v>472</v>
      </c>
      <c r="I7105" t="str" cm="1">
        <f t="array" ref="I7105">IFERROR(INDEX(scheduling_data!H:H,MATCH(B7105&amp;D7105,scheduling_data!D:D&amp;scheduling_data!A:A,0)),"")</f>
        <v>Victoria Miley</v>
      </c>
      <c r="J7105" t="str">
        <f t="shared" si="330"/>
        <v>No</v>
      </c>
      <c r="K7105" t="str">
        <f t="shared" si="331"/>
        <v>26545334.6875Victoria Miley</v>
      </c>
      <c r="L7105" t="str">
        <f t="shared" si="332"/>
        <v>Yes</v>
      </c>
    </row>
    <row r="7106" spans="1:12" x14ac:dyDescent="0.3">
      <c r="A7106" t="s">
        <v>11</v>
      </c>
      <c r="B7106">
        <v>265</v>
      </c>
      <c r="C7106" s="1">
        <v>45377.68472222222</v>
      </c>
      <c r="D7106" s="1">
        <v>45334.6875</v>
      </c>
      <c r="E7106">
        <v>4.8</v>
      </c>
      <c r="F7106" t="s">
        <v>87</v>
      </c>
      <c r="G7106" t="s">
        <v>473</v>
      </c>
      <c r="I7106" t="str" cm="1">
        <f t="array" ref="I7106">IFERROR(INDEX(scheduling_data!H:H,MATCH(B7106&amp;D7106,scheduling_data!D:D&amp;scheduling_data!A:A,0)),"")</f>
        <v>Victoria Miley</v>
      </c>
      <c r="J7106" t="str">
        <f t="shared" si="330"/>
        <v>No</v>
      </c>
      <c r="K7106" t="str">
        <f t="shared" si="331"/>
        <v>26545334.6875Victoria Miley</v>
      </c>
      <c r="L7106" t="str">
        <f t="shared" si="332"/>
        <v>Yes</v>
      </c>
    </row>
    <row r="7107" spans="1:12" x14ac:dyDescent="0.3">
      <c r="A7107" t="s">
        <v>17</v>
      </c>
      <c r="B7107">
        <v>330</v>
      </c>
      <c r="C7107" s="1">
        <v>45358</v>
      </c>
      <c r="D7107" s="1">
        <v>45323.3125</v>
      </c>
      <c r="E7107">
        <v>93.22</v>
      </c>
      <c r="F7107" t="s">
        <v>9</v>
      </c>
      <c r="G7107" t="s">
        <v>18</v>
      </c>
      <c r="H7107">
        <v>97112</v>
      </c>
      <c r="I7107" t="str" cm="1">
        <f t="array" ref="I7107">IFERROR(INDEX(scheduling_data!H:H,MATCH(B7107&amp;D7107,scheduling_data!D:D&amp;scheduling_data!A:A,0)),"")</f>
        <v>Kelsea Rodriguez</v>
      </c>
      <c r="J7107" t="str">
        <f t="shared" ref="J7107:J7170" si="333">IF(I7107="", "Yes", "No")</f>
        <v>No</v>
      </c>
      <c r="K7107" t="str">
        <f t="shared" ref="K7107:K7170" si="334">IF(I7107="",B7107&amp;D7107,B7107&amp;D7107&amp;I7107)</f>
        <v>33045323.3125Kelsea Rodriguez</v>
      </c>
      <c r="L7107" t="str">
        <f t="shared" ref="L7107:L7170" si="335">IF(OR(F7107="Cash", F7107="Check", F7107="EFT", F7107="Credit Card", F7107="Visa", F7107="Mastercard", F7107="AMEX"), "Yes", "No")</f>
        <v>No</v>
      </c>
    </row>
    <row r="7108" spans="1:12" x14ac:dyDescent="0.3">
      <c r="A7108" t="s">
        <v>17</v>
      </c>
      <c r="B7108">
        <v>330</v>
      </c>
      <c r="C7108" s="1">
        <v>45358</v>
      </c>
      <c r="D7108" s="1">
        <v>45323.3125</v>
      </c>
      <c r="E7108">
        <v>56.78</v>
      </c>
      <c r="F7108" t="s">
        <v>19</v>
      </c>
      <c r="G7108" t="s">
        <v>20</v>
      </c>
      <c r="H7108">
        <v>97112</v>
      </c>
      <c r="I7108" t="str" cm="1">
        <f t="array" ref="I7108">IFERROR(INDEX(scheduling_data!H:H,MATCH(B7108&amp;D7108,scheduling_data!D:D&amp;scheduling_data!A:A,0)),"")</f>
        <v>Kelsea Rodriguez</v>
      </c>
      <c r="J7108" t="str">
        <f t="shared" si="333"/>
        <v>No</v>
      </c>
      <c r="K7108" t="str">
        <f t="shared" si="334"/>
        <v>33045323.3125Kelsea Rodriguez</v>
      </c>
      <c r="L7108" t="str">
        <f t="shared" si="335"/>
        <v>Yes</v>
      </c>
    </row>
    <row r="7109" spans="1:12" x14ac:dyDescent="0.3">
      <c r="A7109" t="s">
        <v>17</v>
      </c>
      <c r="B7109">
        <v>330</v>
      </c>
      <c r="C7109" s="1">
        <v>45358</v>
      </c>
      <c r="D7109" s="1">
        <v>45337.3125</v>
      </c>
      <c r="E7109">
        <v>56.78</v>
      </c>
      <c r="F7109" t="s">
        <v>19</v>
      </c>
      <c r="G7109" t="s">
        <v>20</v>
      </c>
      <c r="H7109">
        <v>97112</v>
      </c>
      <c r="I7109" t="str" cm="1">
        <f t="array" ref="I7109">IFERROR(INDEX(scheduling_data!H:H,MATCH(B7109&amp;D7109,scheduling_data!D:D&amp;scheduling_data!A:A,0)),"")</f>
        <v>Kelsea Rodriguez</v>
      </c>
      <c r="J7109" t="str">
        <f t="shared" si="333"/>
        <v>No</v>
      </c>
      <c r="K7109" t="str">
        <f t="shared" si="334"/>
        <v>33045337.3125Kelsea Rodriguez</v>
      </c>
      <c r="L7109" t="str">
        <f t="shared" si="335"/>
        <v>Yes</v>
      </c>
    </row>
    <row r="7110" spans="1:12" x14ac:dyDescent="0.3">
      <c r="A7110" t="s">
        <v>17</v>
      </c>
      <c r="B7110">
        <v>330</v>
      </c>
      <c r="C7110" s="1">
        <v>45358</v>
      </c>
      <c r="D7110" s="1">
        <v>45337.3125</v>
      </c>
      <c r="E7110">
        <v>93.22</v>
      </c>
      <c r="F7110" t="s">
        <v>9</v>
      </c>
      <c r="G7110" t="s">
        <v>18</v>
      </c>
      <c r="H7110">
        <v>97112</v>
      </c>
      <c r="I7110" t="str" cm="1">
        <f t="array" ref="I7110">IFERROR(INDEX(scheduling_data!H:H,MATCH(B7110&amp;D7110,scheduling_data!D:D&amp;scheduling_data!A:A,0)),"")</f>
        <v>Kelsea Rodriguez</v>
      </c>
      <c r="J7110" t="str">
        <f t="shared" si="333"/>
        <v>No</v>
      </c>
      <c r="K7110" t="str">
        <f t="shared" si="334"/>
        <v>33045337.3125Kelsea Rodriguez</v>
      </c>
      <c r="L7110" t="str">
        <f t="shared" si="335"/>
        <v>No</v>
      </c>
    </row>
    <row r="7111" spans="1:12" x14ac:dyDescent="0.3">
      <c r="A7111" t="s">
        <v>17</v>
      </c>
      <c r="B7111">
        <v>330</v>
      </c>
      <c r="C7111" s="1">
        <v>45363</v>
      </c>
      <c r="D7111" s="1">
        <v>45341.6875</v>
      </c>
      <c r="E7111">
        <v>93.22</v>
      </c>
      <c r="F7111" t="s">
        <v>9</v>
      </c>
      <c r="G7111" t="s">
        <v>18</v>
      </c>
      <c r="H7111">
        <v>97112</v>
      </c>
      <c r="I7111" t="str" cm="1">
        <f t="array" ref="I7111">IFERROR(INDEX(scheduling_data!H:H,MATCH(B7111&amp;D7111,scheduling_data!D:D&amp;scheduling_data!A:A,0)),"")</f>
        <v>Kelsea Rodriguez</v>
      </c>
      <c r="J7111" t="str">
        <f t="shared" si="333"/>
        <v>No</v>
      </c>
      <c r="K7111" t="str">
        <f t="shared" si="334"/>
        <v>33045341.6875Kelsea Rodriguez</v>
      </c>
      <c r="L7111" t="str">
        <f t="shared" si="335"/>
        <v>No</v>
      </c>
    </row>
    <row r="7112" spans="1:12" x14ac:dyDescent="0.3">
      <c r="A7112" t="s">
        <v>17</v>
      </c>
      <c r="B7112">
        <v>330</v>
      </c>
      <c r="C7112" s="1">
        <v>45363</v>
      </c>
      <c r="D7112" s="1">
        <v>45341.6875</v>
      </c>
      <c r="E7112">
        <v>56.78</v>
      </c>
      <c r="F7112" t="s">
        <v>19</v>
      </c>
      <c r="G7112" t="s">
        <v>20</v>
      </c>
      <c r="H7112">
        <v>97112</v>
      </c>
      <c r="I7112" t="str" cm="1">
        <f t="array" ref="I7112">IFERROR(INDEX(scheduling_data!H:H,MATCH(B7112&amp;D7112,scheduling_data!D:D&amp;scheduling_data!A:A,0)),"")</f>
        <v>Kelsea Rodriguez</v>
      </c>
      <c r="J7112" t="str">
        <f t="shared" si="333"/>
        <v>No</v>
      </c>
      <c r="K7112" t="str">
        <f t="shared" si="334"/>
        <v>33045341.6875Kelsea Rodriguez</v>
      </c>
      <c r="L7112" t="str">
        <f t="shared" si="335"/>
        <v>Yes</v>
      </c>
    </row>
    <row r="7113" spans="1:12" x14ac:dyDescent="0.3">
      <c r="A7113" t="s">
        <v>17</v>
      </c>
      <c r="B7113">
        <v>330</v>
      </c>
      <c r="C7113" s="1">
        <v>45363</v>
      </c>
      <c r="D7113" s="1">
        <v>45344.3125</v>
      </c>
      <c r="E7113">
        <v>93.22</v>
      </c>
      <c r="F7113" t="s">
        <v>9</v>
      </c>
      <c r="G7113" t="s">
        <v>18</v>
      </c>
      <c r="H7113">
        <v>97112</v>
      </c>
      <c r="I7113" t="str" cm="1">
        <f t="array" ref="I7113">IFERROR(INDEX(scheduling_data!H:H,MATCH(B7113&amp;D7113,scheduling_data!D:D&amp;scheduling_data!A:A,0)),"")</f>
        <v>Kelsea Rodriguez</v>
      </c>
      <c r="J7113" t="str">
        <f t="shared" si="333"/>
        <v>No</v>
      </c>
      <c r="K7113" t="str">
        <f t="shared" si="334"/>
        <v>33045344.3125Kelsea Rodriguez</v>
      </c>
      <c r="L7113" t="str">
        <f t="shared" si="335"/>
        <v>No</v>
      </c>
    </row>
    <row r="7114" spans="1:12" x14ac:dyDescent="0.3">
      <c r="A7114" t="s">
        <v>17</v>
      </c>
      <c r="B7114">
        <v>330</v>
      </c>
      <c r="C7114" s="1">
        <v>45363</v>
      </c>
      <c r="D7114" s="1">
        <v>45344.3125</v>
      </c>
      <c r="E7114">
        <v>56.78</v>
      </c>
      <c r="F7114" t="s">
        <v>19</v>
      </c>
      <c r="G7114" t="s">
        <v>20</v>
      </c>
      <c r="H7114">
        <v>97112</v>
      </c>
      <c r="I7114" t="str" cm="1">
        <f t="array" ref="I7114">IFERROR(INDEX(scheduling_data!H:H,MATCH(B7114&amp;D7114,scheduling_data!D:D&amp;scheduling_data!A:A,0)),"")</f>
        <v>Kelsea Rodriguez</v>
      </c>
      <c r="J7114" t="str">
        <f t="shared" si="333"/>
        <v>No</v>
      </c>
      <c r="K7114" t="str">
        <f t="shared" si="334"/>
        <v>33045344.3125Kelsea Rodriguez</v>
      </c>
      <c r="L7114" t="str">
        <f t="shared" si="335"/>
        <v>Yes</v>
      </c>
    </row>
    <row r="7115" spans="1:12" x14ac:dyDescent="0.3">
      <c r="A7115" t="s">
        <v>17</v>
      </c>
      <c r="B7115">
        <v>330</v>
      </c>
      <c r="C7115" s="1">
        <v>45370</v>
      </c>
      <c r="D7115" s="1">
        <v>45348.666666666664</v>
      </c>
      <c r="E7115">
        <v>85.19</v>
      </c>
      <c r="F7115" t="s">
        <v>9</v>
      </c>
      <c r="G7115" t="s">
        <v>18</v>
      </c>
      <c r="H7115">
        <v>92507</v>
      </c>
      <c r="I7115" t="str" cm="1">
        <f t="array" ref="I7115">IFERROR(INDEX(scheduling_data!H:H,MATCH(B7115&amp;D7115,scheduling_data!D:D&amp;scheduling_data!A:A,0)),"")</f>
        <v>Kelli Cruthirds</v>
      </c>
      <c r="J7115" t="str">
        <f t="shared" si="333"/>
        <v>No</v>
      </c>
      <c r="K7115" t="str">
        <f t="shared" si="334"/>
        <v>33045348.6666666667Kelli Cruthirds</v>
      </c>
      <c r="L7115" t="str">
        <f t="shared" si="335"/>
        <v>No</v>
      </c>
    </row>
    <row r="7116" spans="1:12" x14ac:dyDescent="0.3">
      <c r="A7116" t="s">
        <v>17</v>
      </c>
      <c r="B7116">
        <v>330</v>
      </c>
      <c r="C7116" s="1">
        <v>45370</v>
      </c>
      <c r="D7116" s="1">
        <v>45348.666666666664</v>
      </c>
      <c r="E7116">
        <v>64.81</v>
      </c>
      <c r="F7116" t="s">
        <v>19</v>
      </c>
      <c r="G7116" t="s">
        <v>20</v>
      </c>
      <c r="H7116">
        <v>92507</v>
      </c>
      <c r="I7116" t="str" cm="1">
        <f t="array" ref="I7116">IFERROR(INDEX(scheduling_data!H:H,MATCH(B7116&amp;D7116,scheduling_data!D:D&amp;scheduling_data!A:A,0)),"")</f>
        <v>Kelli Cruthirds</v>
      </c>
      <c r="J7116" t="str">
        <f t="shared" si="333"/>
        <v>No</v>
      </c>
      <c r="K7116" t="str">
        <f t="shared" si="334"/>
        <v>33045348.6666666667Kelli Cruthirds</v>
      </c>
      <c r="L7116" t="str">
        <f t="shared" si="335"/>
        <v>Yes</v>
      </c>
    </row>
    <row r="7117" spans="1:12" x14ac:dyDescent="0.3">
      <c r="A7117" t="s">
        <v>17</v>
      </c>
      <c r="B7117">
        <v>330</v>
      </c>
      <c r="C7117" s="1">
        <v>45370</v>
      </c>
      <c r="D7117" s="1">
        <v>45348.6875</v>
      </c>
      <c r="E7117">
        <v>56.78</v>
      </c>
      <c r="F7117" t="s">
        <v>19</v>
      </c>
      <c r="G7117" t="s">
        <v>20</v>
      </c>
      <c r="H7117">
        <v>97112</v>
      </c>
      <c r="I7117" t="str" cm="1">
        <f t="array" ref="I7117">IFERROR(INDEX(scheduling_data!H:H,MATCH(B7117&amp;D7117,scheduling_data!D:D&amp;scheduling_data!A:A,0)),"")</f>
        <v>Kelsea Rodriguez</v>
      </c>
      <c r="J7117" t="str">
        <f t="shared" si="333"/>
        <v>No</v>
      </c>
      <c r="K7117" t="str">
        <f t="shared" si="334"/>
        <v>33045348.6875Kelsea Rodriguez</v>
      </c>
      <c r="L7117" t="str">
        <f t="shared" si="335"/>
        <v>Yes</v>
      </c>
    </row>
    <row r="7118" spans="1:12" x14ac:dyDescent="0.3">
      <c r="A7118" t="s">
        <v>17</v>
      </c>
      <c r="B7118">
        <v>330</v>
      </c>
      <c r="C7118" s="1">
        <v>45370</v>
      </c>
      <c r="D7118" s="1">
        <v>45348.6875</v>
      </c>
      <c r="E7118">
        <v>93.22</v>
      </c>
      <c r="F7118" t="s">
        <v>9</v>
      </c>
      <c r="G7118" t="s">
        <v>18</v>
      </c>
      <c r="H7118">
        <v>97112</v>
      </c>
      <c r="I7118" t="str" cm="1">
        <f t="array" ref="I7118">IFERROR(INDEX(scheduling_data!H:H,MATCH(B7118&amp;D7118,scheduling_data!D:D&amp;scheduling_data!A:A,0)),"")</f>
        <v>Kelsea Rodriguez</v>
      </c>
      <c r="J7118" t="str">
        <f t="shared" si="333"/>
        <v>No</v>
      </c>
      <c r="K7118" t="str">
        <f t="shared" si="334"/>
        <v>33045348.6875Kelsea Rodriguez</v>
      </c>
      <c r="L7118" t="str">
        <f t="shared" si="335"/>
        <v>No</v>
      </c>
    </row>
    <row r="7119" spans="1:12" x14ac:dyDescent="0.3">
      <c r="A7119" t="s">
        <v>17</v>
      </c>
      <c r="B7119">
        <v>330</v>
      </c>
      <c r="C7119" s="1">
        <v>45358</v>
      </c>
      <c r="D7119" s="1">
        <v>45327.6875</v>
      </c>
      <c r="E7119">
        <v>93.22</v>
      </c>
      <c r="F7119" t="s">
        <v>9</v>
      </c>
      <c r="G7119" t="s">
        <v>18</v>
      </c>
      <c r="H7119">
        <v>97112</v>
      </c>
      <c r="I7119" t="str" cm="1">
        <f t="array" ref="I7119">IFERROR(INDEX(scheduling_data!H:H,MATCH(B7119&amp;D7119,scheduling_data!D:D&amp;scheduling_data!A:A,0)),"")</f>
        <v>Kelsea Rodriguez</v>
      </c>
      <c r="J7119" t="str">
        <f t="shared" si="333"/>
        <v>No</v>
      </c>
      <c r="K7119" t="str">
        <f t="shared" si="334"/>
        <v>33045327.6875Kelsea Rodriguez</v>
      </c>
      <c r="L7119" t="str">
        <f t="shared" si="335"/>
        <v>No</v>
      </c>
    </row>
    <row r="7120" spans="1:12" x14ac:dyDescent="0.3">
      <c r="A7120" t="s">
        <v>17</v>
      </c>
      <c r="B7120">
        <v>330</v>
      </c>
      <c r="C7120" s="1">
        <v>45358</v>
      </c>
      <c r="D7120" s="1">
        <v>45327.6875</v>
      </c>
      <c r="E7120">
        <v>56.78</v>
      </c>
      <c r="F7120" t="s">
        <v>19</v>
      </c>
      <c r="G7120" t="s">
        <v>20</v>
      </c>
      <c r="H7120">
        <v>97112</v>
      </c>
      <c r="I7120" t="str" cm="1">
        <f t="array" ref="I7120">IFERROR(INDEX(scheduling_data!H:H,MATCH(B7120&amp;D7120,scheduling_data!D:D&amp;scheduling_data!A:A,0)),"")</f>
        <v>Kelsea Rodriguez</v>
      </c>
      <c r="J7120" t="str">
        <f t="shared" si="333"/>
        <v>No</v>
      </c>
      <c r="K7120" t="str">
        <f t="shared" si="334"/>
        <v>33045327.6875Kelsea Rodriguez</v>
      </c>
      <c r="L7120" t="str">
        <f t="shared" si="335"/>
        <v>Yes</v>
      </c>
    </row>
    <row r="7121" spans="1:12" x14ac:dyDescent="0.3">
      <c r="A7121" t="s">
        <v>17</v>
      </c>
      <c r="B7121">
        <v>330</v>
      </c>
      <c r="C7121" s="1">
        <v>45358</v>
      </c>
      <c r="D7121" s="1">
        <v>45330.5625</v>
      </c>
      <c r="E7121">
        <v>93.22</v>
      </c>
      <c r="F7121" t="s">
        <v>9</v>
      </c>
      <c r="G7121" t="s">
        <v>18</v>
      </c>
      <c r="H7121">
        <v>97112</v>
      </c>
      <c r="I7121" t="str" cm="1">
        <f t="array" ref="I7121">IFERROR(INDEX(scheduling_data!H:H,MATCH(B7121&amp;D7121,scheduling_data!D:D&amp;scheduling_data!A:A,0)),"")</f>
        <v>Kelsea Rodriguez</v>
      </c>
      <c r="J7121" t="str">
        <f t="shared" si="333"/>
        <v>No</v>
      </c>
      <c r="K7121" t="str">
        <f t="shared" si="334"/>
        <v>33045330.5625Kelsea Rodriguez</v>
      </c>
      <c r="L7121" t="str">
        <f t="shared" si="335"/>
        <v>No</v>
      </c>
    </row>
    <row r="7122" spans="1:12" x14ac:dyDescent="0.3">
      <c r="A7122" t="s">
        <v>17</v>
      </c>
      <c r="B7122">
        <v>330</v>
      </c>
      <c r="C7122" s="1">
        <v>45358</v>
      </c>
      <c r="D7122" s="1">
        <v>45330.5625</v>
      </c>
      <c r="E7122">
        <v>56.78</v>
      </c>
      <c r="F7122" t="s">
        <v>19</v>
      </c>
      <c r="G7122" t="s">
        <v>20</v>
      </c>
      <c r="H7122">
        <v>97112</v>
      </c>
      <c r="I7122" t="str" cm="1">
        <f t="array" ref="I7122">IFERROR(INDEX(scheduling_data!H:H,MATCH(B7122&amp;D7122,scheduling_data!D:D&amp;scheduling_data!A:A,0)),"")</f>
        <v>Kelsea Rodriguez</v>
      </c>
      <c r="J7122" t="str">
        <f t="shared" si="333"/>
        <v>No</v>
      </c>
      <c r="K7122" t="str">
        <f t="shared" si="334"/>
        <v>33045330.5625Kelsea Rodriguez</v>
      </c>
      <c r="L7122" t="str">
        <f t="shared" si="335"/>
        <v>Yes</v>
      </c>
    </row>
    <row r="7123" spans="1:12" x14ac:dyDescent="0.3">
      <c r="A7123" t="s">
        <v>17</v>
      </c>
      <c r="B7123">
        <v>330</v>
      </c>
      <c r="C7123" s="1">
        <v>45358</v>
      </c>
      <c r="D7123" s="1">
        <v>45330.583333333336</v>
      </c>
      <c r="E7123">
        <v>192.93</v>
      </c>
      <c r="F7123" t="s">
        <v>19</v>
      </c>
      <c r="G7123" t="s">
        <v>20</v>
      </c>
      <c r="H7123">
        <v>92523</v>
      </c>
      <c r="I7123" t="str" cm="1">
        <f t="array" ref="I7123">IFERROR(INDEX(scheduling_data!H:H,MATCH(B7123&amp;D7123,scheduling_data!D:D&amp;scheduling_data!A:A,0)),"")</f>
        <v>Kelli Cruthirds</v>
      </c>
      <c r="J7123" t="str">
        <f t="shared" si="333"/>
        <v>No</v>
      </c>
      <c r="K7123" t="str">
        <f t="shared" si="334"/>
        <v>33045330.5833333333Kelli Cruthirds</v>
      </c>
      <c r="L7123" t="str">
        <f t="shared" si="335"/>
        <v>Yes</v>
      </c>
    </row>
    <row r="7124" spans="1:12" x14ac:dyDescent="0.3">
      <c r="A7124" t="s">
        <v>17</v>
      </c>
      <c r="B7124">
        <v>330</v>
      </c>
      <c r="C7124" s="1">
        <v>45358</v>
      </c>
      <c r="D7124" s="1">
        <v>45330.583333333336</v>
      </c>
      <c r="E7124">
        <v>57.07</v>
      </c>
      <c r="F7124" t="s">
        <v>9</v>
      </c>
      <c r="G7124" t="s">
        <v>18</v>
      </c>
      <c r="H7124">
        <v>92523</v>
      </c>
      <c r="I7124" t="str" cm="1">
        <f t="array" ref="I7124">IFERROR(INDEX(scheduling_data!H:H,MATCH(B7124&amp;D7124,scheduling_data!D:D&amp;scheduling_data!A:A,0)),"")</f>
        <v>Kelli Cruthirds</v>
      </c>
      <c r="J7124" t="str">
        <f t="shared" si="333"/>
        <v>No</v>
      </c>
      <c r="K7124" t="str">
        <f t="shared" si="334"/>
        <v>33045330.5833333333Kelli Cruthirds</v>
      </c>
      <c r="L7124" t="str">
        <f t="shared" si="335"/>
        <v>No</v>
      </c>
    </row>
    <row r="7125" spans="1:12" x14ac:dyDescent="0.3">
      <c r="A7125" t="s">
        <v>232</v>
      </c>
      <c r="B7125">
        <v>269</v>
      </c>
      <c r="C7125" s="1">
        <v>45357</v>
      </c>
      <c r="D7125" s="1">
        <v>45334.375</v>
      </c>
      <c r="E7125">
        <v>42</v>
      </c>
      <c r="F7125" t="s">
        <v>19</v>
      </c>
      <c r="G7125" t="s">
        <v>170</v>
      </c>
      <c r="H7125">
        <v>97110</v>
      </c>
      <c r="I7125" t="str" cm="1">
        <f t="array" ref="I7125">IFERROR(INDEX(scheduling_data!H:H,MATCH(B7125&amp;D7125,scheduling_data!D:D&amp;scheduling_data!A:A,0)),"")</f>
        <v>Christian Litz</v>
      </c>
      <c r="J7125" t="str">
        <f t="shared" si="333"/>
        <v>No</v>
      </c>
      <c r="K7125" t="str">
        <f t="shared" si="334"/>
        <v>26945334.375Christian Litz</v>
      </c>
      <c r="L7125" t="str">
        <f t="shared" si="335"/>
        <v>Yes</v>
      </c>
    </row>
    <row r="7126" spans="1:12" x14ac:dyDescent="0.3">
      <c r="A7126" t="s">
        <v>232</v>
      </c>
      <c r="B7126">
        <v>269</v>
      </c>
      <c r="C7126" s="1">
        <v>45357</v>
      </c>
      <c r="D7126" s="1">
        <v>45334.375</v>
      </c>
      <c r="E7126">
        <v>8</v>
      </c>
      <c r="F7126" t="s">
        <v>9</v>
      </c>
      <c r="G7126" t="s">
        <v>169</v>
      </c>
      <c r="H7126">
        <v>97110</v>
      </c>
      <c r="I7126" t="str" cm="1">
        <f t="array" ref="I7126">IFERROR(INDEX(scheduling_data!H:H,MATCH(B7126&amp;D7126,scheduling_data!D:D&amp;scheduling_data!A:A,0)),"")</f>
        <v>Christian Litz</v>
      </c>
      <c r="J7126" t="str">
        <f t="shared" si="333"/>
        <v>No</v>
      </c>
      <c r="K7126" t="str">
        <f t="shared" si="334"/>
        <v>26945334.375Christian Litz</v>
      </c>
      <c r="L7126" t="str">
        <f t="shared" si="335"/>
        <v>No</v>
      </c>
    </row>
    <row r="7127" spans="1:12" x14ac:dyDescent="0.3">
      <c r="A7127" t="s">
        <v>232</v>
      </c>
      <c r="B7127">
        <v>269</v>
      </c>
      <c r="C7127" s="1">
        <v>45357</v>
      </c>
      <c r="D7127" s="1">
        <v>45334.375</v>
      </c>
      <c r="E7127">
        <v>225</v>
      </c>
      <c r="F7127" t="s">
        <v>9</v>
      </c>
      <c r="G7127" t="s">
        <v>169</v>
      </c>
      <c r="H7127">
        <v>97112</v>
      </c>
      <c r="I7127" t="str" cm="1">
        <f t="array" ref="I7127">IFERROR(INDEX(scheduling_data!H:H,MATCH(B7127&amp;D7127,scheduling_data!D:D&amp;scheduling_data!A:A,0)),"")</f>
        <v>Christian Litz</v>
      </c>
      <c r="J7127" t="str">
        <f t="shared" si="333"/>
        <v>No</v>
      </c>
      <c r="K7127" t="str">
        <f t="shared" si="334"/>
        <v>26945334.375Christian Litz</v>
      </c>
      <c r="L7127" t="str">
        <f t="shared" si="335"/>
        <v>No</v>
      </c>
    </row>
    <row r="7128" spans="1:12" x14ac:dyDescent="0.3">
      <c r="A7128" t="s">
        <v>232</v>
      </c>
      <c r="B7128">
        <v>269</v>
      </c>
      <c r="C7128" s="1">
        <v>45357</v>
      </c>
      <c r="D7128" s="1">
        <v>45337.375</v>
      </c>
      <c r="E7128">
        <v>150</v>
      </c>
      <c r="F7128" t="s">
        <v>9</v>
      </c>
      <c r="G7128" t="s">
        <v>169</v>
      </c>
      <c r="H7128">
        <v>97112</v>
      </c>
      <c r="I7128" t="str" cm="1">
        <f t="array" ref="I7128">IFERROR(INDEX(scheduling_data!H:H,MATCH(B7128&amp;D7128,scheduling_data!D:D&amp;scheduling_data!A:A,0)),"")</f>
        <v>Katherine Tyree</v>
      </c>
      <c r="J7128" t="str">
        <f t="shared" si="333"/>
        <v>No</v>
      </c>
      <c r="K7128" t="str">
        <f t="shared" si="334"/>
        <v>26945337.375Katherine Tyree</v>
      </c>
      <c r="L7128" t="str">
        <f t="shared" si="335"/>
        <v>No</v>
      </c>
    </row>
    <row r="7129" spans="1:12" x14ac:dyDescent="0.3">
      <c r="A7129" t="s">
        <v>232</v>
      </c>
      <c r="B7129">
        <v>269</v>
      </c>
      <c r="C7129" s="1">
        <v>45357</v>
      </c>
      <c r="D7129" s="1">
        <v>45337.375</v>
      </c>
      <c r="E7129">
        <v>42</v>
      </c>
      <c r="F7129" t="s">
        <v>19</v>
      </c>
      <c r="G7129" t="s">
        <v>170</v>
      </c>
      <c r="H7129">
        <v>97110</v>
      </c>
      <c r="I7129" t="str" cm="1">
        <f t="array" ref="I7129">IFERROR(INDEX(scheduling_data!H:H,MATCH(B7129&amp;D7129,scheduling_data!D:D&amp;scheduling_data!A:A,0)),"")</f>
        <v>Katherine Tyree</v>
      </c>
      <c r="J7129" t="str">
        <f t="shared" si="333"/>
        <v>No</v>
      </c>
      <c r="K7129" t="str">
        <f t="shared" si="334"/>
        <v>26945337.375Katherine Tyree</v>
      </c>
      <c r="L7129" t="str">
        <f t="shared" si="335"/>
        <v>Yes</v>
      </c>
    </row>
    <row r="7130" spans="1:12" x14ac:dyDescent="0.3">
      <c r="A7130" t="s">
        <v>232</v>
      </c>
      <c r="B7130">
        <v>269</v>
      </c>
      <c r="C7130" s="1">
        <v>45357</v>
      </c>
      <c r="D7130" s="1">
        <v>45337.375</v>
      </c>
      <c r="E7130">
        <v>83</v>
      </c>
      <c r="F7130" t="s">
        <v>9</v>
      </c>
      <c r="G7130" t="s">
        <v>169</v>
      </c>
      <c r="H7130">
        <v>97110</v>
      </c>
      <c r="I7130" t="str" cm="1">
        <f t="array" ref="I7130">IFERROR(INDEX(scheduling_data!H:H,MATCH(B7130&amp;D7130,scheduling_data!D:D&amp;scheduling_data!A:A,0)),"")</f>
        <v>Katherine Tyree</v>
      </c>
      <c r="J7130" t="str">
        <f t="shared" si="333"/>
        <v>No</v>
      </c>
      <c r="K7130" t="str">
        <f t="shared" si="334"/>
        <v>26945337.375Katherine Tyree</v>
      </c>
      <c r="L7130" t="str">
        <f t="shared" si="335"/>
        <v>No</v>
      </c>
    </row>
    <row r="7131" spans="1:12" x14ac:dyDescent="0.3">
      <c r="A7131" t="s">
        <v>232</v>
      </c>
      <c r="B7131">
        <v>269</v>
      </c>
      <c r="C7131" s="1">
        <v>45364</v>
      </c>
      <c r="D7131" s="1">
        <v>45342.375</v>
      </c>
      <c r="E7131">
        <v>8</v>
      </c>
      <c r="F7131" t="s">
        <v>9</v>
      </c>
      <c r="G7131" t="s">
        <v>169</v>
      </c>
      <c r="H7131">
        <v>97110</v>
      </c>
      <c r="I7131" t="str" cm="1">
        <f t="array" ref="I7131">IFERROR(INDEX(scheduling_data!H:H,MATCH(B7131&amp;D7131,scheduling_data!D:D&amp;scheduling_data!A:A,0)),"")</f>
        <v>Amber Hickman</v>
      </c>
      <c r="J7131" t="str">
        <f t="shared" si="333"/>
        <v>No</v>
      </c>
      <c r="K7131" t="str">
        <f t="shared" si="334"/>
        <v>26945342.375Amber Hickman</v>
      </c>
      <c r="L7131" t="str">
        <f t="shared" si="335"/>
        <v>No</v>
      </c>
    </row>
    <row r="7132" spans="1:12" x14ac:dyDescent="0.3">
      <c r="A7132" t="s">
        <v>232</v>
      </c>
      <c r="B7132">
        <v>269</v>
      </c>
      <c r="C7132" s="1">
        <v>45364</v>
      </c>
      <c r="D7132" s="1">
        <v>45342.375</v>
      </c>
      <c r="E7132">
        <v>42</v>
      </c>
      <c r="F7132" t="s">
        <v>19</v>
      </c>
      <c r="G7132" t="s">
        <v>170</v>
      </c>
      <c r="H7132">
        <v>97110</v>
      </c>
      <c r="I7132" t="str" cm="1">
        <f t="array" ref="I7132">IFERROR(INDEX(scheduling_data!H:H,MATCH(B7132&amp;D7132,scheduling_data!D:D&amp;scheduling_data!A:A,0)),"")</f>
        <v>Amber Hickman</v>
      </c>
      <c r="J7132" t="str">
        <f t="shared" si="333"/>
        <v>No</v>
      </c>
      <c r="K7132" t="str">
        <f t="shared" si="334"/>
        <v>26945342.375Amber Hickman</v>
      </c>
      <c r="L7132" t="str">
        <f t="shared" si="335"/>
        <v>Yes</v>
      </c>
    </row>
    <row r="7133" spans="1:12" x14ac:dyDescent="0.3">
      <c r="A7133" t="s">
        <v>232</v>
      </c>
      <c r="B7133">
        <v>269</v>
      </c>
      <c r="C7133" s="1">
        <v>45364</v>
      </c>
      <c r="D7133" s="1">
        <v>45342.375</v>
      </c>
      <c r="E7133">
        <v>75</v>
      </c>
      <c r="F7133" t="s">
        <v>9</v>
      </c>
      <c r="G7133" t="s">
        <v>169</v>
      </c>
      <c r="H7133">
        <v>97112</v>
      </c>
      <c r="I7133" t="str" cm="1">
        <f t="array" ref="I7133">IFERROR(INDEX(scheduling_data!H:H,MATCH(B7133&amp;D7133,scheduling_data!D:D&amp;scheduling_data!A:A,0)),"")</f>
        <v>Amber Hickman</v>
      </c>
      <c r="J7133" t="str">
        <f t="shared" si="333"/>
        <v>No</v>
      </c>
      <c r="K7133" t="str">
        <f t="shared" si="334"/>
        <v>26945342.375Amber Hickman</v>
      </c>
      <c r="L7133" t="str">
        <f t="shared" si="335"/>
        <v>No</v>
      </c>
    </row>
    <row r="7134" spans="1:12" x14ac:dyDescent="0.3">
      <c r="A7134" t="s">
        <v>232</v>
      </c>
      <c r="B7134">
        <v>269</v>
      </c>
      <c r="C7134" s="1">
        <v>45370</v>
      </c>
      <c r="D7134" s="1">
        <v>45344.583333333336</v>
      </c>
      <c r="E7134">
        <v>75</v>
      </c>
      <c r="F7134" t="s">
        <v>9</v>
      </c>
      <c r="G7134" t="s">
        <v>169</v>
      </c>
      <c r="H7134">
        <v>97140</v>
      </c>
      <c r="I7134" t="str" cm="1">
        <f t="array" ref="I7134">IFERROR(INDEX(scheduling_data!H:H,MATCH(B7134&amp;D7134,scheduling_data!D:D&amp;scheduling_data!A:A,0)),"")</f>
        <v>Jessica Pittman</v>
      </c>
      <c r="J7134" t="str">
        <f t="shared" si="333"/>
        <v>No</v>
      </c>
      <c r="K7134" t="str">
        <f t="shared" si="334"/>
        <v>26945344.5833333333Jessica Pittman</v>
      </c>
      <c r="L7134" t="str">
        <f t="shared" si="335"/>
        <v>No</v>
      </c>
    </row>
    <row r="7135" spans="1:12" x14ac:dyDescent="0.3">
      <c r="A7135" t="s">
        <v>232</v>
      </c>
      <c r="B7135">
        <v>269</v>
      </c>
      <c r="C7135" s="1">
        <v>45370</v>
      </c>
      <c r="D7135" s="1">
        <v>45344.583333333336</v>
      </c>
      <c r="E7135">
        <v>75</v>
      </c>
      <c r="F7135" t="s">
        <v>9</v>
      </c>
      <c r="G7135" t="s">
        <v>169</v>
      </c>
      <c r="H7135">
        <v>97112</v>
      </c>
      <c r="I7135" t="str" cm="1">
        <f t="array" ref="I7135">IFERROR(INDEX(scheduling_data!H:H,MATCH(B7135&amp;D7135,scheduling_data!D:D&amp;scheduling_data!A:A,0)),"")</f>
        <v>Jessica Pittman</v>
      </c>
      <c r="J7135" t="str">
        <f t="shared" si="333"/>
        <v>No</v>
      </c>
      <c r="K7135" t="str">
        <f t="shared" si="334"/>
        <v>26945344.5833333333Jessica Pittman</v>
      </c>
      <c r="L7135" t="str">
        <f t="shared" si="335"/>
        <v>No</v>
      </c>
    </row>
    <row r="7136" spans="1:12" x14ac:dyDescent="0.3">
      <c r="A7136" t="s">
        <v>232</v>
      </c>
      <c r="B7136">
        <v>269</v>
      </c>
      <c r="C7136" s="1">
        <v>45370</v>
      </c>
      <c r="D7136" s="1">
        <v>45344.583333333336</v>
      </c>
      <c r="E7136">
        <v>42</v>
      </c>
      <c r="F7136" t="s">
        <v>19</v>
      </c>
      <c r="G7136" t="s">
        <v>170</v>
      </c>
      <c r="H7136">
        <v>97110</v>
      </c>
      <c r="I7136" t="str" cm="1">
        <f t="array" ref="I7136">IFERROR(INDEX(scheduling_data!H:H,MATCH(B7136&amp;D7136,scheduling_data!D:D&amp;scheduling_data!A:A,0)),"")</f>
        <v>Jessica Pittman</v>
      </c>
      <c r="J7136" t="str">
        <f t="shared" si="333"/>
        <v>No</v>
      </c>
      <c r="K7136" t="str">
        <f t="shared" si="334"/>
        <v>26945344.5833333333Jessica Pittman</v>
      </c>
      <c r="L7136" t="str">
        <f t="shared" si="335"/>
        <v>Yes</v>
      </c>
    </row>
    <row r="7137" spans="1:12" x14ac:dyDescent="0.3">
      <c r="A7137" t="s">
        <v>232</v>
      </c>
      <c r="B7137">
        <v>269</v>
      </c>
      <c r="C7137" s="1">
        <v>45370</v>
      </c>
      <c r="D7137" s="1">
        <v>45344.583333333336</v>
      </c>
      <c r="E7137">
        <v>8</v>
      </c>
      <c r="F7137" t="s">
        <v>9</v>
      </c>
      <c r="G7137" t="s">
        <v>169</v>
      </c>
      <c r="H7137">
        <v>97110</v>
      </c>
      <c r="I7137" t="str" cm="1">
        <f t="array" ref="I7137">IFERROR(INDEX(scheduling_data!H:H,MATCH(B7137&amp;D7137,scheduling_data!D:D&amp;scheduling_data!A:A,0)),"")</f>
        <v>Jessica Pittman</v>
      </c>
      <c r="J7137" t="str">
        <f t="shared" si="333"/>
        <v>No</v>
      </c>
      <c r="K7137" t="str">
        <f t="shared" si="334"/>
        <v>26945344.5833333333Jessica Pittman</v>
      </c>
      <c r="L7137" t="str">
        <f t="shared" si="335"/>
        <v>No</v>
      </c>
    </row>
    <row r="7138" spans="1:12" x14ac:dyDescent="0.3">
      <c r="A7138" t="s">
        <v>232</v>
      </c>
      <c r="B7138">
        <v>269</v>
      </c>
      <c r="C7138" s="1">
        <v>45370</v>
      </c>
      <c r="D7138" s="1">
        <v>45348.333333333336</v>
      </c>
      <c r="E7138">
        <v>75</v>
      </c>
      <c r="F7138" t="s">
        <v>9</v>
      </c>
      <c r="G7138" t="s">
        <v>169</v>
      </c>
      <c r="H7138">
        <v>97140</v>
      </c>
      <c r="I7138" t="str" cm="1">
        <f t="array" ref="I7138">IFERROR(INDEX(scheduling_data!H:H,MATCH(B7138&amp;D7138,scheduling_data!D:D&amp;scheduling_data!A:A,0)),"")</f>
        <v>Katherine Tyree</v>
      </c>
      <c r="J7138" t="str">
        <f t="shared" si="333"/>
        <v>No</v>
      </c>
      <c r="K7138" t="str">
        <f t="shared" si="334"/>
        <v>26945348.3333333333Katherine Tyree</v>
      </c>
      <c r="L7138" t="str">
        <f t="shared" si="335"/>
        <v>No</v>
      </c>
    </row>
    <row r="7139" spans="1:12" x14ac:dyDescent="0.3">
      <c r="A7139" t="s">
        <v>232</v>
      </c>
      <c r="B7139">
        <v>269</v>
      </c>
      <c r="C7139" s="1">
        <v>45370</v>
      </c>
      <c r="D7139" s="1">
        <v>45348.333333333336</v>
      </c>
      <c r="E7139">
        <v>8</v>
      </c>
      <c r="F7139" t="s">
        <v>9</v>
      </c>
      <c r="G7139" t="s">
        <v>169</v>
      </c>
      <c r="H7139">
        <v>97110</v>
      </c>
      <c r="I7139" t="str" cm="1">
        <f t="array" ref="I7139">IFERROR(INDEX(scheduling_data!H:H,MATCH(B7139&amp;D7139,scheduling_data!D:D&amp;scheduling_data!A:A,0)),"")</f>
        <v>Katherine Tyree</v>
      </c>
      <c r="J7139" t="str">
        <f t="shared" si="333"/>
        <v>No</v>
      </c>
      <c r="K7139" t="str">
        <f t="shared" si="334"/>
        <v>26945348.3333333333Katherine Tyree</v>
      </c>
      <c r="L7139" t="str">
        <f t="shared" si="335"/>
        <v>No</v>
      </c>
    </row>
    <row r="7140" spans="1:12" x14ac:dyDescent="0.3">
      <c r="A7140" t="s">
        <v>232</v>
      </c>
      <c r="B7140">
        <v>269</v>
      </c>
      <c r="C7140" s="1">
        <v>45370</v>
      </c>
      <c r="D7140" s="1">
        <v>45348.333333333336</v>
      </c>
      <c r="E7140">
        <v>42</v>
      </c>
      <c r="F7140" t="s">
        <v>19</v>
      </c>
      <c r="G7140" t="s">
        <v>170</v>
      </c>
      <c r="H7140">
        <v>97110</v>
      </c>
      <c r="I7140" t="str" cm="1">
        <f t="array" ref="I7140">IFERROR(INDEX(scheduling_data!H:H,MATCH(B7140&amp;D7140,scheduling_data!D:D&amp;scheduling_data!A:A,0)),"")</f>
        <v>Katherine Tyree</v>
      </c>
      <c r="J7140" t="str">
        <f t="shared" si="333"/>
        <v>No</v>
      </c>
      <c r="K7140" t="str">
        <f t="shared" si="334"/>
        <v>26945348.3333333333Katherine Tyree</v>
      </c>
      <c r="L7140" t="str">
        <f t="shared" si="335"/>
        <v>Yes</v>
      </c>
    </row>
    <row r="7141" spans="1:12" x14ac:dyDescent="0.3">
      <c r="A7141" t="s">
        <v>232</v>
      </c>
      <c r="B7141">
        <v>269</v>
      </c>
      <c r="C7141" s="1">
        <v>45370</v>
      </c>
      <c r="D7141" s="1">
        <v>45348.333333333336</v>
      </c>
      <c r="E7141">
        <v>75</v>
      </c>
      <c r="F7141" t="s">
        <v>9</v>
      </c>
      <c r="G7141" t="s">
        <v>169</v>
      </c>
      <c r="H7141">
        <v>97112</v>
      </c>
      <c r="I7141" t="str" cm="1">
        <f t="array" ref="I7141">IFERROR(INDEX(scheduling_data!H:H,MATCH(B7141&amp;D7141,scheduling_data!D:D&amp;scheduling_data!A:A,0)),"")</f>
        <v>Katherine Tyree</v>
      </c>
      <c r="J7141" t="str">
        <f t="shared" si="333"/>
        <v>No</v>
      </c>
      <c r="K7141" t="str">
        <f t="shared" si="334"/>
        <v>26945348.3333333333Katherine Tyree</v>
      </c>
      <c r="L7141" t="str">
        <f t="shared" si="335"/>
        <v>No</v>
      </c>
    </row>
    <row r="7142" spans="1:12" x14ac:dyDescent="0.3">
      <c r="A7142" t="s">
        <v>17</v>
      </c>
      <c r="B7142">
        <v>331</v>
      </c>
      <c r="C7142" s="1">
        <v>45363</v>
      </c>
      <c r="D7142" s="1">
        <v>45342.708333333336</v>
      </c>
      <c r="E7142">
        <v>64.81</v>
      </c>
      <c r="F7142" t="s">
        <v>19</v>
      </c>
      <c r="G7142" t="s">
        <v>20</v>
      </c>
      <c r="H7142">
        <v>92507</v>
      </c>
      <c r="I7142" t="str" cm="1">
        <f t="array" ref="I7142">IFERROR(INDEX(scheduling_data!H:H,MATCH(B7142&amp;D7142,scheduling_data!D:D&amp;scheduling_data!A:A,0)),"")</f>
        <v>D'Anna Pullen</v>
      </c>
      <c r="J7142" t="str">
        <f t="shared" si="333"/>
        <v>No</v>
      </c>
      <c r="K7142" t="str">
        <f t="shared" si="334"/>
        <v>33145342.7083333333D'Anna Pullen</v>
      </c>
      <c r="L7142" t="str">
        <f t="shared" si="335"/>
        <v>Yes</v>
      </c>
    </row>
    <row r="7143" spans="1:12" x14ac:dyDescent="0.3">
      <c r="A7143" t="s">
        <v>17</v>
      </c>
      <c r="B7143">
        <v>331</v>
      </c>
      <c r="C7143" s="1">
        <v>45363</v>
      </c>
      <c r="D7143" s="1">
        <v>45342.708333333336</v>
      </c>
      <c r="E7143">
        <v>85.19</v>
      </c>
      <c r="F7143" t="s">
        <v>9</v>
      </c>
      <c r="G7143" t="s">
        <v>18</v>
      </c>
      <c r="H7143">
        <v>92507</v>
      </c>
      <c r="I7143" t="str" cm="1">
        <f t="array" ref="I7143">IFERROR(INDEX(scheduling_data!H:H,MATCH(B7143&amp;D7143,scheduling_data!D:D&amp;scheduling_data!A:A,0)),"")</f>
        <v>D'Anna Pullen</v>
      </c>
      <c r="J7143" t="str">
        <f t="shared" si="333"/>
        <v>No</v>
      </c>
      <c r="K7143" t="str">
        <f t="shared" si="334"/>
        <v>33145342.7083333333D'Anna Pullen</v>
      </c>
      <c r="L7143" t="str">
        <f t="shared" si="335"/>
        <v>No</v>
      </c>
    </row>
    <row r="7144" spans="1:12" x14ac:dyDescent="0.3">
      <c r="A7144" t="s">
        <v>17</v>
      </c>
      <c r="B7144">
        <v>331</v>
      </c>
      <c r="C7144" s="1">
        <v>45358</v>
      </c>
      <c r="D7144" s="1">
        <v>45328.708333333336</v>
      </c>
      <c r="E7144">
        <v>85.19</v>
      </c>
      <c r="F7144" t="s">
        <v>9</v>
      </c>
      <c r="G7144" t="s">
        <v>18</v>
      </c>
      <c r="H7144">
        <v>92507</v>
      </c>
      <c r="I7144" t="str" cm="1">
        <f t="array" ref="I7144">IFERROR(INDEX(scheduling_data!H:H,MATCH(B7144&amp;D7144,scheduling_data!D:D&amp;scheduling_data!A:A,0)),"")</f>
        <v>D'Anna Pullen</v>
      </c>
      <c r="J7144" t="str">
        <f t="shared" si="333"/>
        <v>No</v>
      </c>
      <c r="K7144" t="str">
        <f t="shared" si="334"/>
        <v>33145328.7083333333D'Anna Pullen</v>
      </c>
      <c r="L7144" t="str">
        <f t="shared" si="335"/>
        <v>No</v>
      </c>
    </row>
    <row r="7145" spans="1:12" x14ac:dyDescent="0.3">
      <c r="A7145" t="s">
        <v>17</v>
      </c>
      <c r="B7145">
        <v>331</v>
      </c>
      <c r="C7145" s="1">
        <v>45358</v>
      </c>
      <c r="D7145" s="1">
        <v>45328.708333333336</v>
      </c>
      <c r="E7145">
        <v>64.81</v>
      </c>
      <c r="F7145" t="s">
        <v>19</v>
      </c>
      <c r="G7145" t="s">
        <v>20</v>
      </c>
      <c r="H7145">
        <v>92507</v>
      </c>
      <c r="I7145" t="str" cm="1">
        <f t="array" ref="I7145">IFERROR(INDEX(scheduling_data!H:H,MATCH(B7145&amp;D7145,scheduling_data!D:D&amp;scheduling_data!A:A,0)),"")</f>
        <v>D'Anna Pullen</v>
      </c>
      <c r="J7145" t="str">
        <f t="shared" si="333"/>
        <v>No</v>
      </c>
      <c r="K7145" t="str">
        <f t="shared" si="334"/>
        <v>33145328.7083333333D'Anna Pullen</v>
      </c>
      <c r="L7145" t="str">
        <f t="shared" si="335"/>
        <v>Yes</v>
      </c>
    </row>
    <row r="7146" spans="1:12" x14ac:dyDescent="0.3">
      <c r="A7146" t="s">
        <v>80</v>
      </c>
      <c r="B7146">
        <v>270</v>
      </c>
      <c r="C7146" s="1">
        <v>45352</v>
      </c>
      <c r="D7146" s="1">
        <v>45341.416666666664</v>
      </c>
      <c r="E7146">
        <v>85.19</v>
      </c>
      <c r="F7146" t="s">
        <v>9</v>
      </c>
      <c r="G7146" t="s">
        <v>52</v>
      </c>
      <c r="H7146">
        <v>92507</v>
      </c>
      <c r="I7146" t="str" cm="1">
        <f t="array" ref="I7146">IFERROR(INDEX(scheduling_data!H:H,MATCH(B7146&amp;D7146,scheduling_data!D:D&amp;scheduling_data!A:A,0)),"")</f>
        <v>D'Anna Pullen</v>
      </c>
      <c r="J7146" t="str">
        <f t="shared" si="333"/>
        <v>No</v>
      </c>
      <c r="K7146" t="str">
        <f t="shared" si="334"/>
        <v>27045341.4166666667D'Anna Pullen</v>
      </c>
      <c r="L7146" t="str">
        <f t="shared" si="335"/>
        <v>No</v>
      </c>
    </row>
    <row r="7147" spans="1:12" x14ac:dyDescent="0.3">
      <c r="A7147" t="s">
        <v>80</v>
      </c>
      <c r="B7147">
        <v>270</v>
      </c>
      <c r="C7147" s="1">
        <v>45352</v>
      </c>
      <c r="D7147" s="1">
        <v>45341.416666666664</v>
      </c>
      <c r="E7147">
        <v>64.81</v>
      </c>
      <c r="F7147" t="s">
        <v>19</v>
      </c>
      <c r="G7147" t="s">
        <v>51</v>
      </c>
      <c r="H7147">
        <v>92507</v>
      </c>
      <c r="I7147" t="str" cm="1">
        <f t="array" ref="I7147">IFERROR(INDEX(scheduling_data!H:H,MATCH(B7147&amp;D7147,scheduling_data!D:D&amp;scheduling_data!A:A,0)),"")</f>
        <v>D'Anna Pullen</v>
      </c>
      <c r="J7147" t="str">
        <f t="shared" si="333"/>
        <v>No</v>
      </c>
      <c r="K7147" t="str">
        <f t="shared" si="334"/>
        <v>27045341.4166666667D'Anna Pullen</v>
      </c>
      <c r="L7147" t="str">
        <f t="shared" si="335"/>
        <v>Yes</v>
      </c>
    </row>
    <row r="7148" spans="1:12" x14ac:dyDescent="0.3">
      <c r="A7148" t="s">
        <v>25</v>
      </c>
      <c r="B7148">
        <v>271</v>
      </c>
      <c r="C7148" s="1">
        <v>45352</v>
      </c>
      <c r="D7148" s="1">
        <v>45341.583333333336</v>
      </c>
      <c r="E7148">
        <v>64.81</v>
      </c>
      <c r="F7148" t="s">
        <v>19</v>
      </c>
      <c r="G7148" t="s">
        <v>26</v>
      </c>
      <c r="H7148">
        <v>92507</v>
      </c>
      <c r="I7148" t="str" cm="1">
        <f t="array" ref="I7148">IFERROR(INDEX(scheduling_data!H:H,MATCH(B7148&amp;D7148,scheduling_data!D:D&amp;scheduling_data!A:A,0)),"")</f>
        <v>Victoria Miley</v>
      </c>
      <c r="J7148" t="str">
        <f t="shared" si="333"/>
        <v>No</v>
      </c>
      <c r="K7148" t="str">
        <f t="shared" si="334"/>
        <v>27145341.5833333333Victoria Miley</v>
      </c>
      <c r="L7148" t="str">
        <f t="shared" si="335"/>
        <v>Yes</v>
      </c>
    </row>
    <row r="7149" spans="1:12" x14ac:dyDescent="0.3">
      <c r="A7149" t="s">
        <v>25</v>
      </c>
      <c r="B7149">
        <v>271</v>
      </c>
      <c r="C7149" s="1">
        <v>45352</v>
      </c>
      <c r="D7149" s="1">
        <v>45341.583333333336</v>
      </c>
      <c r="E7149">
        <v>85.19</v>
      </c>
      <c r="F7149" t="s">
        <v>9</v>
      </c>
      <c r="G7149" t="s">
        <v>28</v>
      </c>
      <c r="H7149">
        <v>92507</v>
      </c>
      <c r="I7149" t="str" cm="1">
        <f t="array" ref="I7149">IFERROR(INDEX(scheduling_data!H:H,MATCH(B7149&amp;D7149,scheduling_data!D:D&amp;scheduling_data!A:A,0)),"")</f>
        <v>Victoria Miley</v>
      </c>
      <c r="J7149" t="str">
        <f t="shared" si="333"/>
        <v>No</v>
      </c>
      <c r="K7149" t="str">
        <f t="shared" si="334"/>
        <v>27145341.5833333333Victoria Miley</v>
      </c>
      <c r="L7149" t="str">
        <f t="shared" si="335"/>
        <v>No</v>
      </c>
    </row>
    <row r="7150" spans="1:12" x14ac:dyDescent="0.3">
      <c r="A7150" t="s">
        <v>25</v>
      </c>
      <c r="B7150">
        <v>271</v>
      </c>
      <c r="C7150" s="1">
        <v>45352</v>
      </c>
      <c r="D7150" s="1">
        <v>45343.583333333336</v>
      </c>
      <c r="E7150">
        <v>64.81</v>
      </c>
      <c r="F7150" t="s">
        <v>19</v>
      </c>
      <c r="G7150" t="s">
        <v>26</v>
      </c>
      <c r="H7150">
        <v>92507</v>
      </c>
      <c r="I7150" t="str" cm="1">
        <f t="array" ref="I7150">IFERROR(INDEX(scheduling_data!H:H,MATCH(B7150&amp;D7150,scheduling_data!D:D&amp;scheduling_data!A:A,0)),"")</f>
        <v>Victoria Miley</v>
      </c>
      <c r="J7150" t="str">
        <f t="shared" si="333"/>
        <v>No</v>
      </c>
      <c r="K7150" t="str">
        <f t="shared" si="334"/>
        <v>27145343.5833333333Victoria Miley</v>
      </c>
      <c r="L7150" t="str">
        <f t="shared" si="335"/>
        <v>Yes</v>
      </c>
    </row>
    <row r="7151" spans="1:12" x14ac:dyDescent="0.3">
      <c r="A7151" t="s">
        <v>25</v>
      </c>
      <c r="B7151">
        <v>271</v>
      </c>
      <c r="C7151" s="1">
        <v>45352</v>
      </c>
      <c r="D7151" s="1">
        <v>45343.583333333336</v>
      </c>
      <c r="E7151">
        <v>85.19</v>
      </c>
      <c r="F7151" t="s">
        <v>9</v>
      </c>
      <c r="G7151" t="s">
        <v>28</v>
      </c>
      <c r="H7151">
        <v>92507</v>
      </c>
      <c r="I7151" t="str" cm="1">
        <f t="array" ref="I7151">IFERROR(INDEX(scheduling_data!H:H,MATCH(B7151&amp;D7151,scheduling_data!D:D&amp;scheduling_data!A:A,0)),"")</f>
        <v>Victoria Miley</v>
      </c>
      <c r="J7151" t="str">
        <f t="shared" si="333"/>
        <v>No</v>
      </c>
      <c r="K7151" t="str">
        <f t="shared" si="334"/>
        <v>27145343.5833333333Victoria Miley</v>
      </c>
      <c r="L7151" t="str">
        <f t="shared" si="335"/>
        <v>No</v>
      </c>
    </row>
    <row r="7152" spans="1:12" x14ac:dyDescent="0.3">
      <c r="A7152" t="s">
        <v>25</v>
      </c>
      <c r="B7152">
        <v>271</v>
      </c>
      <c r="C7152" s="1">
        <v>45359</v>
      </c>
      <c r="D7152" s="1">
        <v>45348.583333333336</v>
      </c>
      <c r="E7152">
        <v>85.19</v>
      </c>
      <c r="F7152" t="s">
        <v>9</v>
      </c>
      <c r="G7152" t="s">
        <v>28</v>
      </c>
      <c r="H7152">
        <v>92507</v>
      </c>
      <c r="I7152" t="str" cm="1">
        <f t="array" ref="I7152">IFERROR(INDEX(scheduling_data!H:H,MATCH(B7152&amp;D7152,scheduling_data!D:D&amp;scheduling_data!A:A,0)),"")</f>
        <v>Victoria Miley</v>
      </c>
      <c r="J7152" t="str">
        <f t="shared" si="333"/>
        <v>No</v>
      </c>
      <c r="K7152" t="str">
        <f t="shared" si="334"/>
        <v>27145348.5833333333Victoria Miley</v>
      </c>
      <c r="L7152" t="str">
        <f t="shared" si="335"/>
        <v>No</v>
      </c>
    </row>
    <row r="7153" spans="1:12" x14ac:dyDescent="0.3">
      <c r="A7153" t="s">
        <v>25</v>
      </c>
      <c r="B7153">
        <v>271</v>
      </c>
      <c r="C7153" s="1">
        <v>45359</v>
      </c>
      <c r="D7153" s="1">
        <v>45348.583333333336</v>
      </c>
      <c r="E7153">
        <v>64.81</v>
      </c>
      <c r="F7153" t="s">
        <v>19</v>
      </c>
      <c r="G7153" t="s">
        <v>26</v>
      </c>
      <c r="H7153">
        <v>92507</v>
      </c>
      <c r="I7153" t="str" cm="1">
        <f t="array" ref="I7153">IFERROR(INDEX(scheduling_data!H:H,MATCH(B7153&amp;D7153,scheduling_data!D:D&amp;scheduling_data!A:A,0)),"")</f>
        <v>Victoria Miley</v>
      </c>
      <c r="J7153" t="str">
        <f t="shared" si="333"/>
        <v>No</v>
      </c>
      <c r="K7153" t="str">
        <f t="shared" si="334"/>
        <v>27145348.5833333333Victoria Miley</v>
      </c>
      <c r="L7153" t="str">
        <f t="shared" si="335"/>
        <v>Yes</v>
      </c>
    </row>
    <row r="7154" spans="1:12" x14ac:dyDescent="0.3">
      <c r="A7154" t="s">
        <v>25</v>
      </c>
      <c r="B7154">
        <v>271</v>
      </c>
      <c r="C7154" s="1">
        <v>45359</v>
      </c>
      <c r="D7154" s="1">
        <v>45350.583333333336</v>
      </c>
      <c r="E7154">
        <v>64.81</v>
      </c>
      <c r="F7154" t="s">
        <v>19</v>
      </c>
      <c r="G7154" t="s">
        <v>26</v>
      </c>
      <c r="H7154">
        <v>92507</v>
      </c>
      <c r="I7154" t="str" cm="1">
        <f t="array" ref="I7154">IFERROR(INDEX(scheduling_data!H:H,MATCH(B7154&amp;D7154,scheduling_data!D:D&amp;scheduling_data!A:A,0)),"")</f>
        <v>Victoria Miley</v>
      </c>
      <c r="J7154" t="str">
        <f t="shared" si="333"/>
        <v>No</v>
      </c>
      <c r="K7154" t="str">
        <f t="shared" si="334"/>
        <v>27145350.5833333333Victoria Miley</v>
      </c>
      <c r="L7154" t="str">
        <f t="shared" si="335"/>
        <v>Yes</v>
      </c>
    </row>
    <row r="7155" spans="1:12" x14ac:dyDescent="0.3">
      <c r="A7155" t="s">
        <v>25</v>
      </c>
      <c r="B7155">
        <v>271</v>
      </c>
      <c r="C7155" s="1">
        <v>45359</v>
      </c>
      <c r="D7155" s="1">
        <v>45350.583333333336</v>
      </c>
      <c r="E7155">
        <v>85.19</v>
      </c>
      <c r="F7155" t="s">
        <v>9</v>
      </c>
      <c r="G7155" t="s">
        <v>28</v>
      </c>
      <c r="H7155">
        <v>92507</v>
      </c>
      <c r="I7155" t="str" cm="1">
        <f t="array" ref="I7155">IFERROR(INDEX(scheduling_data!H:H,MATCH(B7155&amp;D7155,scheduling_data!D:D&amp;scheduling_data!A:A,0)),"")</f>
        <v>Victoria Miley</v>
      </c>
      <c r="J7155" t="str">
        <f t="shared" si="333"/>
        <v>No</v>
      </c>
      <c r="K7155" t="str">
        <f t="shared" si="334"/>
        <v>27145350.5833333333Victoria Miley</v>
      </c>
      <c r="L7155" t="str">
        <f t="shared" si="335"/>
        <v>No</v>
      </c>
    </row>
    <row r="7156" spans="1:12" x14ac:dyDescent="0.3">
      <c r="A7156" t="s">
        <v>17</v>
      </c>
      <c r="B7156">
        <v>272</v>
      </c>
      <c r="C7156" s="1">
        <v>45363</v>
      </c>
      <c r="D7156" s="1">
        <v>45341.625</v>
      </c>
      <c r="E7156">
        <v>56.78</v>
      </c>
      <c r="F7156" t="s">
        <v>19</v>
      </c>
      <c r="G7156" t="s">
        <v>20</v>
      </c>
      <c r="H7156">
        <v>97112</v>
      </c>
      <c r="I7156" t="str" cm="1">
        <f t="array" ref="I7156">IFERROR(INDEX(scheduling_data!H:H,MATCH(B7156&amp;D7156,scheduling_data!D:D&amp;scheduling_data!A:A,0)),"")</f>
        <v>Kelsea Rodriguez</v>
      </c>
      <c r="J7156" t="str">
        <f t="shared" si="333"/>
        <v>No</v>
      </c>
      <c r="K7156" t="str">
        <f t="shared" si="334"/>
        <v>27245341.625Kelsea Rodriguez</v>
      </c>
      <c r="L7156" t="str">
        <f t="shared" si="335"/>
        <v>Yes</v>
      </c>
    </row>
    <row r="7157" spans="1:12" x14ac:dyDescent="0.3">
      <c r="A7157" t="s">
        <v>17</v>
      </c>
      <c r="B7157">
        <v>272</v>
      </c>
      <c r="C7157" s="1">
        <v>45363</v>
      </c>
      <c r="D7157" s="1">
        <v>45341.625</v>
      </c>
      <c r="E7157">
        <v>93.22</v>
      </c>
      <c r="F7157" t="s">
        <v>9</v>
      </c>
      <c r="G7157" t="s">
        <v>18</v>
      </c>
      <c r="H7157">
        <v>97112</v>
      </c>
      <c r="I7157" t="str" cm="1">
        <f t="array" ref="I7157">IFERROR(INDEX(scheduling_data!H:H,MATCH(B7157&amp;D7157,scheduling_data!D:D&amp;scheduling_data!A:A,0)),"")</f>
        <v>Kelsea Rodriguez</v>
      </c>
      <c r="J7157" t="str">
        <f t="shared" si="333"/>
        <v>No</v>
      </c>
      <c r="K7157" t="str">
        <f t="shared" si="334"/>
        <v>27245341.625Kelsea Rodriguez</v>
      </c>
      <c r="L7157" t="str">
        <f t="shared" si="335"/>
        <v>No</v>
      </c>
    </row>
    <row r="7158" spans="1:12" x14ac:dyDescent="0.3">
      <c r="A7158" t="s">
        <v>17</v>
      </c>
      <c r="B7158">
        <v>272</v>
      </c>
      <c r="C7158" s="1">
        <v>45370</v>
      </c>
      <c r="D7158" s="1">
        <v>45344.333333333336</v>
      </c>
      <c r="E7158">
        <v>93.22</v>
      </c>
      <c r="F7158" t="s">
        <v>9</v>
      </c>
      <c r="G7158" t="s">
        <v>18</v>
      </c>
      <c r="H7158">
        <v>97112</v>
      </c>
      <c r="I7158" t="str" cm="1">
        <f t="array" ref="I7158">IFERROR(INDEX(scheduling_data!H:H,MATCH(B7158&amp;D7158,scheduling_data!D:D&amp;scheduling_data!A:A,0)),"")</f>
        <v>Kelsea Rodriguez</v>
      </c>
      <c r="J7158" t="str">
        <f t="shared" si="333"/>
        <v>No</v>
      </c>
      <c r="K7158" t="str">
        <f t="shared" si="334"/>
        <v>27245344.3333333333Kelsea Rodriguez</v>
      </c>
      <c r="L7158" t="str">
        <f t="shared" si="335"/>
        <v>No</v>
      </c>
    </row>
    <row r="7159" spans="1:12" x14ac:dyDescent="0.3">
      <c r="A7159" t="s">
        <v>17</v>
      </c>
      <c r="B7159">
        <v>272</v>
      </c>
      <c r="C7159" s="1">
        <v>45370</v>
      </c>
      <c r="D7159" s="1">
        <v>45344.333333333336</v>
      </c>
      <c r="E7159">
        <v>56.78</v>
      </c>
      <c r="F7159" t="s">
        <v>19</v>
      </c>
      <c r="G7159" t="s">
        <v>20</v>
      </c>
      <c r="H7159">
        <v>97112</v>
      </c>
      <c r="I7159" t="str" cm="1">
        <f t="array" ref="I7159">IFERROR(INDEX(scheduling_data!H:H,MATCH(B7159&amp;D7159,scheduling_data!D:D&amp;scheduling_data!A:A,0)),"")</f>
        <v>Kelsea Rodriguez</v>
      </c>
      <c r="J7159" t="str">
        <f t="shared" si="333"/>
        <v>No</v>
      </c>
      <c r="K7159" t="str">
        <f t="shared" si="334"/>
        <v>27245344.3333333333Kelsea Rodriguez</v>
      </c>
      <c r="L7159" t="str">
        <f t="shared" si="335"/>
        <v>Yes</v>
      </c>
    </row>
    <row r="7160" spans="1:12" x14ac:dyDescent="0.3">
      <c r="A7160" t="s">
        <v>17</v>
      </c>
      <c r="B7160">
        <v>272</v>
      </c>
      <c r="C7160" s="1">
        <v>45370</v>
      </c>
      <c r="D7160" s="1">
        <v>45348.333333333336</v>
      </c>
      <c r="E7160">
        <v>56.78</v>
      </c>
      <c r="F7160" t="s">
        <v>19</v>
      </c>
      <c r="G7160" t="s">
        <v>20</v>
      </c>
      <c r="H7160">
        <v>97112</v>
      </c>
      <c r="I7160" t="str" cm="1">
        <f t="array" ref="I7160">IFERROR(INDEX(scheduling_data!H:H,MATCH(B7160&amp;D7160,scheduling_data!D:D&amp;scheduling_data!A:A,0)),"")</f>
        <v>Kelsea Rodriguez</v>
      </c>
      <c r="J7160" t="str">
        <f t="shared" si="333"/>
        <v>No</v>
      </c>
      <c r="K7160" t="str">
        <f t="shared" si="334"/>
        <v>27245348.3333333333Kelsea Rodriguez</v>
      </c>
      <c r="L7160" t="str">
        <f t="shared" si="335"/>
        <v>Yes</v>
      </c>
    </row>
    <row r="7161" spans="1:12" x14ac:dyDescent="0.3">
      <c r="A7161" t="s">
        <v>17</v>
      </c>
      <c r="B7161">
        <v>272</v>
      </c>
      <c r="C7161" s="1">
        <v>45370</v>
      </c>
      <c r="D7161" s="1">
        <v>45348.333333333336</v>
      </c>
      <c r="E7161">
        <v>93.22</v>
      </c>
      <c r="F7161" t="s">
        <v>9</v>
      </c>
      <c r="G7161" t="s">
        <v>18</v>
      </c>
      <c r="H7161">
        <v>97112</v>
      </c>
      <c r="I7161" t="str" cm="1">
        <f t="array" ref="I7161">IFERROR(INDEX(scheduling_data!H:H,MATCH(B7161&amp;D7161,scheduling_data!D:D&amp;scheduling_data!A:A,0)),"")</f>
        <v>Kelsea Rodriguez</v>
      </c>
      <c r="J7161" t="str">
        <f t="shared" si="333"/>
        <v>No</v>
      </c>
      <c r="K7161" t="str">
        <f t="shared" si="334"/>
        <v>27245348.3333333333Kelsea Rodriguez</v>
      </c>
      <c r="L7161" t="str">
        <f t="shared" si="335"/>
        <v>No</v>
      </c>
    </row>
    <row r="7162" spans="1:12" x14ac:dyDescent="0.3">
      <c r="A7162" t="s">
        <v>17</v>
      </c>
      <c r="B7162">
        <v>272</v>
      </c>
      <c r="C7162" s="1">
        <v>45370</v>
      </c>
      <c r="D7162" s="1">
        <v>45351.333333333336</v>
      </c>
      <c r="E7162">
        <v>56.78</v>
      </c>
      <c r="F7162" t="s">
        <v>19</v>
      </c>
      <c r="G7162" t="s">
        <v>20</v>
      </c>
      <c r="H7162">
        <v>97112</v>
      </c>
      <c r="I7162" t="str" cm="1">
        <f t="array" ref="I7162">IFERROR(INDEX(scheduling_data!H:H,MATCH(B7162&amp;D7162,scheduling_data!D:D&amp;scheduling_data!A:A,0)),"")</f>
        <v>Kelsea Rodriguez</v>
      </c>
      <c r="J7162" t="str">
        <f t="shared" si="333"/>
        <v>No</v>
      </c>
      <c r="K7162" t="str">
        <f t="shared" si="334"/>
        <v>27245351.3333333333Kelsea Rodriguez</v>
      </c>
      <c r="L7162" t="str">
        <f t="shared" si="335"/>
        <v>Yes</v>
      </c>
    </row>
    <row r="7163" spans="1:12" x14ac:dyDescent="0.3">
      <c r="A7163" t="s">
        <v>17</v>
      </c>
      <c r="B7163">
        <v>272</v>
      </c>
      <c r="C7163" s="1">
        <v>45370</v>
      </c>
      <c r="D7163" s="1">
        <v>45351.333333333336</v>
      </c>
      <c r="E7163">
        <v>93.22</v>
      </c>
      <c r="F7163" t="s">
        <v>9</v>
      </c>
      <c r="G7163" t="s">
        <v>18</v>
      </c>
      <c r="H7163">
        <v>97112</v>
      </c>
      <c r="I7163" t="str" cm="1">
        <f t="array" ref="I7163">IFERROR(INDEX(scheduling_data!H:H,MATCH(B7163&amp;D7163,scheduling_data!D:D&amp;scheduling_data!A:A,0)),"")</f>
        <v>Kelsea Rodriguez</v>
      </c>
      <c r="J7163" t="str">
        <f t="shared" si="333"/>
        <v>No</v>
      </c>
      <c r="K7163" t="str">
        <f t="shared" si="334"/>
        <v>27245351.3333333333Kelsea Rodriguez</v>
      </c>
      <c r="L7163" t="str">
        <f t="shared" si="335"/>
        <v>No</v>
      </c>
    </row>
    <row r="7164" spans="1:12" x14ac:dyDescent="0.3">
      <c r="A7164" t="s">
        <v>17</v>
      </c>
      <c r="B7164">
        <v>272</v>
      </c>
      <c r="C7164" s="1">
        <v>45358</v>
      </c>
      <c r="D7164" s="1">
        <v>45327.333333333336</v>
      </c>
      <c r="E7164">
        <v>56.78</v>
      </c>
      <c r="F7164" t="s">
        <v>19</v>
      </c>
      <c r="G7164" t="s">
        <v>20</v>
      </c>
      <c r="H7164">
        <v>97112</v>
      </c>
      <c r="I7164" t="str" cm="1">
        <f t="array" ref="I7164">IFERROR(INDEX(scheduling_data!H:H,MATCH(B7164&amp;D7164,scheduling_data!D:D&amp;scheduling_data!A:A,0)),"")</f>
        <v>Kelsea Rodriguez</v>
      </c>
      <c r="J7164" t="str">
        <f t="shared" si="333"/>
        <v>No</v>
      </c>
      <c r="K7164" t="str">
        <f t="shared" si="334"/>
        <v>27245327.3333333333Kelsea Rodriguez</v>
      </c>
      <c r="L7164" t="str">
        <f t="shared" si="335"/>
        <v>Yes</v>
      </c>
    </row>
    <row r="7165" spans="1:12" x14ac:dyDescent="0.3">
      <c r="A7165" t="s">
        <v>17</v>
      </c>
      <c r="B7165">
        <v>272</v>
      </c>
      <c r="C7165" s="1">
        <v>45358</v>
      </c>
      <c r="D7165" s="1">
        <v>45327.333333333336</v>
      </c>
      <c r="E7165">
        <v>93.22</v>
      </c>
      <c r="F7165" t="s">
        <v>9</v>
      </c>
      <c r="G7165" t="s">
        <v>18</v>
      </c>
      <c r="H7165">
        <v>97112</v>
      </c>
      <c r="I7165" t="str" cm="1">
        <f t="array" ref="I7165">IFERROR(INDEX(scheduling_data!H:H,MATCH(B7165&amp;D7165,scheduling_data!D:D&amp;scheduling_data!A:A,0)),"")</f>
        <v>Kelsea Rodriguez</v>
      </c>
      <c r="J7165" t="str">
        <f t="shared" si="333"/>
        <v>No</v>
      </c>
      <c r="K7165" t="str">
        <f t="shared" si="334"/>
        <v>27245327.3333333333Kelsea Rodriguez</v>
      </c>
      <c r="L7165" t="str">
        <f t="shared" si="335"/>
        <v>No</v>
      </c>
    </row>
    <row r="7166" spans="1:12" x14ac:dyDescent="0.3">
      <c r="A7166" t="s">
        <v>49</v>
      </c>
      <c r="B7166">
        <v>274</v>
      </c>
      <c r="C7166" s="1">
        <v>45355</v>
      </c>
      <c r="D7166" s="1">
        <v>45341.6875</v>
      </c>
      <c r="E7166">
        <v>53</v>
      </c>
      <c r="F7166" t="s">
        <v>9</v>
      </c>
      <c r="G7166" t="s">
        <v>104</v>
      </c>
      <c r="H7166">
        <v>92507</v>
      </c>
      <c r="I7166" t="str" cm="1">
        <f t="array" ref="I7166">IFERROR(INDEX(scheduling_data!H:H,MATCH(B7166&amp;D7166,scheduling_data!D:D&amp;scheduling_data!A:A,0)),"")</f>
        <v>Victoria Miley</v>
      </c>
      <c r="J7166" t="str">
        <f t="shared" si="333"/>
        <v>No</v>
      </c>
      <c r="K7166" t="str">
        <f t="shared" si="334"/>
        <v>27445341.6875Victoria Miley</v>
      </c>
      <c r="L7166" t="str">
        <f t="shared" si="335"/>
        <v>No</v>
      </c>
    </row>
    <row r="7167" spans="1:12" x14ac:dyDescent="0.3">
      <c r="A7167" t="s">
        <v>49</v>
      </c>
      <c r="B7167">
        <v>274</v>
      </c>
      <c r="C7167" s="1">
        <v>45355</v>
      </c>
      <c r="D7167" s="1">
        <v>45341.6875</v>
      </c>
      <c r="E7167">
        <v>52</v>
      </c>
      <c r="F7167" t="s">
        <v>19</v>
      </c>
      <c r="G7167" t="s">
        <v>50</v>
      </c>
      <c r="H7167">
        <v>92507</v>
      </c>
      <c r="I7167" t="str" cm="1">
        <f t="array" ref="I7167">IFERROR(INDEX(scheduling_data!H:H,MATCH(B7167&amp;D7167,scheduling_data!D:D&amp;scheduling_data!A:A,0)),"")</f>
        <v>Victoria Miley</v>
      </c>
      <c r="J7167" t="str">
        <f t="shared" si="333"/>
        <v>No</v>
      </c>
      <c r="K7167" t="str">
        <f t="shared" si="334"/>
        <v>27445341.6875Victoria Miley</v>
      </c>
      <c r="L7167" t="str">
        <f t="shared" si="335"/>
        <v>Yes</v>
      </c>
    </row>
    <row r="7168" spans="1:12" x14ac:dyDescent="0.3">
      <c r="A7168" t="s">
        <v>49</v>
      </c>
      <c r="B7168">
        <v>274</v>
      </c>
      <c r="C7168" s="1">
        <v>45355</v>
      </c>
      <c r="D7168" s="1">
        <v>45344.6875</v>
      </c>
      <c r="E7168">
        <v>53</v>
      </c>
      <c r="F7168" t="s">
        <v>9</v>
      </c>
      <c r="G7168" t="s">
        <v>104</v>
      </c>
      <c r="H7168">
        <v>92507</v>
      </c>
      <c r="I7168" t="str" cm="1">
        <f t="array" ref="I7168">IFERROR(INDEX(scheduling_data!H:H,MATCH(B7168&amp;D7168,scheduling_data!D:D&amp;scheduling_data!A:A,0)),"")</f>
        <v>Victoria Miley</v>
      </c>
      <c r="J7168" t="str">
        <f t="shared" si="333"/>
        <v>No</v>
      </c>
      <c r="K7168" t="str">
        <f t="shared" si="334"/>
        <v>27445344.6875Victoria Miley</v>
      </c>
      <c r="L7168" t="str">
        <f t="shared" si="335"/>
        <v>No</v>
      </c>
    </row>
    <row r="7169" spans="1:12" x14ac:dyDescent="0.3">
      <c r="A7169" t="s">
        <v>49</v>
      </c>
      <c r="B7169">
        <v>274</v>
      </c>
      <c r="C7169" s="1">
        <v>45355</v>
      </c>
      <c r="D7169" s="1">
        <v>45344.6875</v>
      </c>
      <c r="E7169">
        <v>52</v>
      </c>
      <c r="F7169" t="s">
        <v>19</v>
      </c>
      <c r="G7169" t="s">
        <v>50</v>
      </c>
      <c r="H7169">
        <v>92507</v>
      </c>
      <c r="I7169" t="str" cm="1">
        <f t="array" ref="I7169">IFERROR(INDEX(scheduling_data!H:H,MATCH(B7169&amp;D7169,scheduling_data!D:D&amp;scheduling_data!A:A,0)),"")</f>
        <v>Victoria Miley</v>
      </c>
      <c r="J7169" t="str">
        <f t="shared" si="333"/>
        <v>No</v>
      </c>
      <c r="K7169" t="str">
        <f t="shared" si="334"/>
        <v>27445344.6875Victoria Miley</v>
      </c>
      <c r="L7169" t="str">
        <f t="shared" si="335"/>
        <v>Yes</v>
      </c>
    </row>
    <row r="7170" spans="1:12" x14ac:dyDescent="0.3">
      <c r="A7170" t="s">
        <v>49</v>
      </c>
      <c r="B7170">
        <v>274</v>
      </c>
      <c r="C7170" s="1">
        <v>45364</v>
      </c>
      <c r="D7170" s="1">
        <v>45350.6875</v>
      </c>
      <c r="E7170">
        <v>53</v>
      </c>
      <c r="F7170" t="s">
        <v>9</v>
      </c>
      <c r="G7170" t="s">
        <v>104</v>
      </c>
      <c r="H7170">
        <v>92507</v>
      </c>
      <c r="I7170" t="str" cm="1">
        <f t="array" ref="I7170">IFERROR(INDEX(scheduling_data!H:H,MATCH(B7170&amp;D7170,scheduling_data!D:D&amp;scheduling_data!A:A,0)),"")</f>
        <v>Victoria Miley</v>
      </c>
      <c r="J7170" t="str">
        <f t="shared" si="333"/>
        <v>No</v>
      </c>
      <c r="K7170" t="str">
        <f t="shared" si="334"/>
        <v>27445350.6875Victoria Miley</v>
      </c>
      <c r="L7170" t="str">
        <f t="shared" si="335"/>
        <v>No</v>
      </c>
    </row>
    <row r="7171" spans="1:12" x14ac:dyDescent="0.3">
      <c r="A7171" t="s">
        <v>49</v>
      </c>
      <c r="B7171">
        <v>274</v>
      </c>
      <c r="C7171" s="1">
        <v>45364</v>
      </c>
      <c r="D7171" s="1">
        <v>45350.6875</v>
      </c>
      <c r="E7171">
        <v>52</v>
      </c>
      <c r="F7171" t="s">
        <v>19</v>
      </c>
      <c r="G7171" t="s">
        <v>50</v>
      </c>
      <c r="H7171">
        <v>92507</v>
      </c>
      <c r="I7171" t="str" cm="1">
        <f t="array" ref="I7171">IFERROR(INDEX(scheduling_data!H:H,MATCH(B7171&amp;D7171,scheduling_data!D:D&amp;scheduling_data!A:A,0)),"")</f>
        <v>Victoria Miley</v>
      </c>
      <c r="J7171" t="str">
        <f t="shared" ref="J7171:J7220" si="336">IF(I7171="", "Yes", "No")</f>
        <v>No</v>
      </c>
      <c r="K7171" t="str">
        <f t="shared" ref="K7171:K7220" si="337">IF(I7171="",B7171&amp;D7171,B7171&amp;D7171&amp;I7171)</f>
        <v>27445350.6875Victoria Miley</v>
      </c>
      <c r="L7171" t="str">
        <f t="shared" ref="L7171:L7220" si="338">IF(OR(F7171="Cash", F7171="Check", F7171="EFT", F7171="Credit Card", F7171="Visa", F7171="Mastercard", F7171="AMEX"), "Yes", "No")</f>
        <v>Yes</v>
      </c>
    </row>
    <row r="7172" spans="1:12" x14ac:dyDescent="0.3">
      <c r="A7172" t="s">
        <v>17</v>
      </c>
      <c r="B7172">
        <v>275</v>
      </c>
      <c r="C7172" s="1">
        <v>45358</v>
      </c>
      <c r="D7172" s="1">
        <v>45335.354166666664</v>
      </c>
      <c r="E7172">
        <v>93.22</v>
      </c>
      <c r="F7172" t="s">
        <v>9</v>
      </c>
      <c r="G7172" t="s">
        <v>18</v>
      </c>
      <c r="H7172">
        <v>97112</v>
      </c>
      <c r="I7172" t="str" cm="1">
        <f t="array" ref="I7172">IFERROR(INDEX(scheduling_data!H:H,MATCH(B7172&amp;D7172,scheduling_data!D:D&amp;scheduling_data!A:A,0)),"")</f>
        <v>Carolyn Simpson</v>
      </c>
      <c r="J7172" t="str">
        <f t="shared" si="336"/>
        <v>No</v>
      </c>
      <c r="K7172" t="str">
        <f t="shared" si="337"/>
        <v>27545335.3541666667Carolyn Simpson</v>
      </c>
      <c r="L7172" t="str">
        <f t="shared" si="338"/>
        <v>No</v>
      </c>
    </row>
    <row r="7173" spans="1:12" x14ac:dyDescent="0.3">
      <c r="A7173" t="s">
        <v>17</v>
      </c>
      <c r="B7173">
        <v>275</v>
      </c>
      <c r="C7173" s="1">
        <v>45358</v>
      </c>
      <c r="D7173" s="1">
        <v>45335.354166666664</v>
      </c>
      <c r="E7173">
        <v>56.78</v>
      </c>
      <c r="F7173" t="s">
        <v>19</v>
      </c>
      <c r="G7173" t="s">
        <v>20</v>
      </c>
      <c r="H7173">
        <v>97112</v>
      </c>
      <c r="I7173" t="str" cm="1">
        <f t="array" ref="I7173">IFERROR(INDEX(scheduling_data!H:H,MATCH(B7173&amp;D7173,scheduling_data!D:D&amp;scheduling_data!A:A,0)),"")</f>
        <v>Carolyn Simpson</v>
      </c>
      <c r="J7173" t="str">
        <f t="shared" si="336"/>
        <v>No</v>
      </c>
      <c r="K7173" t="str">
        <f t="shared" si="337"/>
        <v>27545335.3541666667Carolyn Simpson</v>
      </c>
      <c r="L7173" t="str">
        <f t="shared" si="338"/>
        <v>Yes</v>
      </c>
    </row>
    <row r="7174" spans="1:12" x14ac:dyDescent="0.3">
      <c r="A7174" t="s">
        <v>17</v>
      </c>
      <c r="B7174">
        <v>275</v>
      </c>
      <c r="C7174" s="1">
        <v>45363</v>
      </c>
      <c r="D7174" s="1">
        <v>45341.458333333336</v>
      </c>
      <c r="E7174">
        <v>56.78</v>
      </c>
      <c r="F7174" t="s">
        <v>19</v>
      </c>
      <c r="G7174" t="s">
        <v>20</v>
      </c>
      <c r="H7174">
        <v>97112</v>
      </c>
      <c r="I7174" t="str" cm="1">
        <f t="array" ref="I7174">IFERROR(INDEX(scheduling_data!H:H,MATCH(B7174&amp;D7174,scheduling_data!D:D&amp;scheduling_data!A:A,0)),"")</f>
        <v>Heidi Molaison</v>
      </c>
      <c r="J7174" t="str">
        <f t="shared" si="336"/>
        <v>No</v>
      </c>
      <c r="K7174" t="str">
        <f t="shared" si="337"/>
        <v>27545341.4583333333Heidi Molaison</v>
      </c>
      <c r="L7174" t="str">
        <f t="shared" si="338"/>
        <v>Yes</v>
      </c>
    </row>
    <row r="7175" spans="1:12" x14ac:dyDescent="0.3">
      <c r="A7175" t="s">
        <v>17</v>
      </c>
      <c r="B7175">
        <v>275</v>
      </c>
      <c r="C7175" s="1">
        <v>45363</v>
      </c>
      <c r="D7175" s="1">
        <v>45341.458333333336</v>
      </c>
      <c r="E7175">
        <v>93.22</v>
      </c>
      <c r="F7175" t="s">
        <v>9</v>
      </c>
      <c r="G7175" t="s">
        <v>18</v>
      </c>
      <c r="H7175">
        <v>97112</v>
      </c>
      <c r="I7175" t="str" cm="1">
        <f t="array" ref="I7175">IFERROR(INDEX(scheduling_data!H:H,MATCH(B7175&amp;D7175,scheduling_data!D:D&amp;scheduling_data!A:A,0)),"")</f>
        <v>Heidi Molaison</v>
      </c>
      <c r="J7175" t="str">
        <f t="shared" si="336"/>
        <v>No</v>
      </c>
      <c r="K7175" t="str">
        <f t="shared" si="337"/>
        <v>27545341.4583333333Heidi Molaison</v>
      </c>
      <c r="L7175" t="str">
        <f t="shared" si="338"/>
        <v>No</v>
      </c>
    </row>
    <row r="7176" spans="1:12" x14ac:dyDescent="0.3">
      <c r="A7176" t="s">
        <v>17</v>
      </c>
      <c r="B7176">
        <v>275</v>
      </c>
      <c r="C7176" s="1">
        <v>45358</v>
      </c>
      <c r="D7176" s="1">
        <v>45331.375</v>
      </c>
      <c r="E7176">
        <v>56.78</v>
      </c>
      <c r="F7176" t="s">
        <v>19</v>
      </c>
      <c r="G7176" t="s">
        <v>20</v>
      </c>
      <c r="H7176">
        <v>97112</v>
      </c>
      <c r="I7176" t="str" cm="1">
        <f t="array" ref="I7176">IFERROR(INDEX(scheduling_data!H:H,MATCH(B7176&amp;D7176,scheduling_data!D:D&amp;scheduling_data!A:A,0)),"")</f>
        <v>Kelsea Rodriguez</v>
      </c>
      <c r="J7176" t="str">
        <f t="shared" si="336"/>
        <v>No</v>
      </c>
      <c r="K7176" t="str">
        <f t="shared" si="337"/>
        <v>27545331.375Kelsea Rodriguez</v>
      </c>
      <c r="L7176" t="str">
        <f t="shared" si="338"/>
        <v>Yes</v>
      </c>
    </row>
    <row r="7177" spans="1:12" x14ac:dyDescent="0.3">
      <c r="A7177" t="s">
        <v>17</v>
      </c>
      <c r="B7177">
        <v>275</v>
      </c>
      <c r="C7177" s="1">
        <v>45358</v>
      </c>
      <c r="D7177" s="1">
        <v>45331.375</v>
      </c>
      <c r="E7177">
        <v>93.22</v>
      </c>
      <c r="F7177" t="s">
        <v>9</v>
      </c>
      <c r="G7177" t="s">
        <v>18</v>
      </c>
      <c r="H7177">
        <v>97112</v>
      </c>
      <c r="I7177" t="str" cm="1">
        <f t="array" ref="I7177">IFERROR(INDEX(scheduling_data!H:H,MATCH(B7177&amp;D7177,scheduling_data!D:D&amp;scheduling_data!A:A,0)),"")</f>
        <v>Kelsea Rodriguez</v>
      </c>
      <c r="J7177" t="str">
        <f t="shared" si="336"/>
        <v>No</v>
      </c>
      <c r="K7177" t="str">
        <f t="shared" si="337"/>
        <v>27545331.375Kelsea Rodriguez</v>
      </c>
      <c r="L7177" t="str">
        <f t="shared" si="338"/>
        <v>No</v>
      </c>
    </row>
    <row r="7178" spans="1:12" x14ac:dyDescent="0.3">
      <c r="A7178" t="s">
        <v>61</v>
      </c>
      <c r="B7178">
        <v>276</v>
      </c>
      <c r="C7178" s="1">
        <v>45359</v>
      </c>
      <c r="D7178" s="1">
        <v>45337.416666666664</v>
      </c>
      <c r="E7178">
        <v>57.36</v>
      </c>
      <c r="F7178" t="s">
        <v>9</v>
      </c>
      <c r="G7178" t="s">
        <v>64</v>
      </c>
      <c r="H7178">
        <v>97110</v>
      </c>
      <c r="I7178" t="str" cm="1">
        <f t="array" ref="I7178">IFERROR(INDEX(scheduling_data!H:H,MATCH(B7178&amp;D7178,scheduling_data!D:D&amp;scheduling_data!A:A,0)),"")</f>
        <v>Katherine Tyree</v>
      </c>
      <c r="J7178" t="str">
        <f t="shared" si="336"/>
        <v>No</v>
      </c>
      <c r="K7178" t="str">
        <f t="shared" si="337"/>
        <v>27645337.4166666667Katherine Tyree</v>
      </c>
      <c r="L7178" t="str">
        <f t="shared" si="338"/>
        <v>No</v>
      </c>
    </row>
    <row r="7179" spans="1:12" x14ac:dyDescent="0.3">
      <c r="A7179" t="s">
        <v>61</v>
      </c>
      <c r="B7179">
        <v>276</v>
      </c>
      <c r="C7179" s="1">
        <v>45359</v>
      </c>
      <c r="D7179" s="1">
        <v>45337.416666666664</v>
      </c>
      <c r="E7179">
        <v>18.25</v>
      </c>
      <c r="F7179" t="s">
        <v>19</v>
      </c>
      <c r="G7179" t="s">
        <v>65</v>
      </c>
      <c r="H7179">
        <v>97112</v>
      </c>
      <c r="I7179" t="str" cm="1">
        <f t="array" ref="I7179">IFERROR(INDEX(scheduling_data!H:H,MATCH(B7179&amp;D7179,scheduling_data!D:D&amp;scheduling_data!A:A,0)),"")</f>
        <v>Katherine Tyree</v>
      </c>
      <c r="J7179" t="str">
        <f t="shared" si="336"/>
        <v>No</v>
      </c>
      <c r="K7179" t="str">
        <f t="shared" si="337"/>
        <v>27645337.4166666667Katherine Tyree</v>
      </c>
      <c r="L7179" t="str">
        <f t="shared" si="338"/>
        <v>Yes</v>
      </c>
    </row>
    <row r="7180" spans="1:12" x14ac:dyDescent="0.3">
      <c r="A7180" t="s">
        <v>61</v>
      </c>
      <c r="B7180">
        <v>276</v>
      </c>
      <c r="C7180" s="1">
        <v>45359</v>
      </c>
      <c r="D7180" s="1">
        <v>45337.416666666664</v>
      </c>
      <c r="E7180">
        <v>0.37</v>
      </c>
      <c r="F7180" t="s">
        <v>9</v>
      </c>
      <c r="G7180" t="s">
        <v>63</v>
      </c>
      <c r="H7180">
        <v>97112</v>
      </c>
      <c r="I7180" t="str" cm="1">
        <f t="array" ref="I7180">IFERROR(INDEX(scheduling_data!H:H,MATCH(B7180&amp;D7180,scheduling_data!D:D&amp;scheduling_data!A:A,0)),"")</f>
        <v>Katherine Tyree</v>
      </c>
      <c r="J7180" t="str">
        <f t="shared" si="336"/>
        <v>No</v>
      </c>
      <c r="K7180" t="str">
        <f t="shared" si="337"/>
        <v>27645337.4166666667Katherine Tyree</v>
      </c>
      <c r="L7180" t="str">
        <f t="shared" si="338"/>
        <v>No</v>
      </c>
    </row>
    <row r="7181" spans="1:12" x14ac:dyDescent="0.3">
      <c r="A7181" t="s">
        <v>61</v>
      </c>
      <c r="B7181">
        <v>276</v>
      </c>
      <c r="C7181" s="1">
        <v>45359</v>
      </c>
      <c r="D7181" s="1">
        <v>45337.416666666664</v>
      </c>
      <c r="E7181">
        <v>49.02</v>
      </c>
      <c r="F7181" t="s">
        <v>9</v>
      </c>
      <c r="G7181" t="s">
        <v>62</v>
      </c>
      <c r="H7181">
        <v>97112</v>
      </c>
      <c r="I7181" t="str" cm="1">
        <f t="array" ref="I7181">IFERROR(INDEX(scheduling_data!H:H,MATCH(B7181&amp;D7181,scheduling_data!D:D&amp;scheduling_data!A:A,0)),"")</f>
        <v>Katherine Tyree</v>
      </c>
      <c r="J7181" t="str">
        <f t="shared" si="336"/>
        <v>No</v>
      </c>
      <c r="K7181" t="str">
        <f t="shared" si="337"/>
        <v>27645337.4166666667Katherine Tyree</v>
      </c>
      <c r="L7181" t="str">
        <f t="shared" si="338"/>
        <v>No</v>
      </c>
    </row>
    <row r="7182" spans="1:12" x14ac:dyDescent="0.3">
      <c r="A7182" t="s">
        <v>61</v>
      </c>
      <c r="B7182">
        <v>276</v>
      </c>
      <c r="C7182" s="1">
        <v>45359</v>
      </c>
      <c r="D7182" s="1">
        <v>45337.416666666664</v>
      </c>
      <c r="E7182">
        <v>16.16</v>
      </c>
      <c r="F7182" t="s">
        <v>19</v>
      </c>
      <c r="G7182" t="s">
        <v>65</v>
      </c>
      <c r="H7182">
        <v>97140</v>
      </c>
      <c r="I7182" t="str" cm="1">
        <f t="array" ref="I7182">IFERROR(INDEX(scheduling_data!H:H,MATCH(B7182&amp;D7182,scheduling_data!D:D&amp;scheduling_data!A:A,0)),"")</f>
        <v>Katherine Tyree</v>
      </c>
      <c r="J7182" t="str">
        <f t="shared" si="336"/>
        <v>No</v>
      </c>
      <c r="K7182" t="str">
        <f t="shared" si="337"/>
        <v>27645337.4166666667Katherine Tyree</v>
      </c>
      <c r="L7182" t="str">
        <f t="shared" si="338"/>
        <v>Yes</v>
      </c>
    </row>
    <row r="7183" spans="1:12" x14ac:dyDescent="0.3">
      <c r="A7183" t="s">
        <v>61</v>
      </c>
      <c r="B7183">
        <v>276</v>
      </c>
      <c r="C7183" s="1">
        <v>45359</v>
      </c>
      <c r="D7183" s="1">
        <v>45337.416666666664</v>
      </c>
      <c r="E7183">
        <v>58.51</v>
      </c>
      <c r="F7183" t="s">
        <v>9</v>
      </c>
      <c r="G7183" t="s">
        <v>64</v>
      </c>
      <c r="H7183">
        <v>97140</v>
      </c>
      <c r="I7183" t="str" cm="1">
        <f t="array" ref="I7183">IFERROR(INDEX(scheduling_data!H:H,MATCH(B7183&amp;D7183,scheduling_data!D:D&amp;scheduling_data!A:A,0)),"")</f>
        <v>Katherine Tyree</v>
      </c>
      <c r="J7183" t="str">
        <f t="shared" si="336"/>
        <v>No</v>
      </c>
      <c r="K7183" t="str">
        <f t="shared" si="337"/>
        <v>27645337.4166666667Katherine Tyree</v>
      </c>
      <c r="L7183" t="str">
        <f t="shared" si="338"/>
        <v>No</v>
      </c>
    </row>
    <row r="7184" spans="1:12" x14ac:dyDescent="0.3">
      <c r="A7184" t="s">
        <v>61</v>
      </c>
      <c r="B7184">
        <v>276</v>
      </c>
      <c r="C7184" s="1">
        <v>45359</v>
      </c>
      <c r="D7184" s="1">
        <v>45337.416666666664</v>
      </c>
      <c r="E7184">
        <v>0.33</v>
      </c>
      <c r="F7184" t="s">
        <v>9</v>
      </c>
      <c r="G7184" t="s">
        <v>63</v>
      </c>
      <c r="H7184">
        <v>97140</v>
      </c>
      <c r="I7184" t="str" cm="1">
        <f t="array" ref="I7184">IFERROR(INDEX(scheduling_data!H:H,MATCH(B7184&amp;D7184,scheduling_data!D:D&amp;scheduling_data!A:A,0)),"")</f>
        <v>Katherine Tyree</v>
      </c>
      <c r="J7184" t="str">
        <f t="shared" si="336"/>
        <v>No</v>
      </c>
      <c r="K7184" t="str">
        <f t="shared" si="337"/>
        <v>27645337.4166666667Katherine Tyree</v>
      </c>
      <c r="L7184" t="str">
        <f t="shared" si="338"/>
        <v>No</v>
      </c>
    </row>
    <row r="7185" spans="1:12" x14ac:dyDescent="0.3">
      <c r="A7185" t="s">
        <v>61</v>
      </c>
      <c r="B7185">
        <v>276</v>
      </c>
      <c r="C7185" s="1">
        <v>45355</v>
      </c>
      <c r="D7185" s="1">
        <v>45342.416666666664</v>
      </c>
      <c r="E7185">
        <v>0.92</v>
      </c>
      <c r="F7185" t="s">
        <v>9</v>
      </c>
      <c r="G7185" t="s">
        <v>63</v>
      </c>
      <c r="H7185">
        <v>97112</v>
      </c>
      <c r="I7185" t="str" cm="1">
        <f t="array" ref="I7185">IFERROR(INDEX(scheduling_data!H:H,MATCH(B7185&amp;D7185,scheduling_data!D:D&amp;scheduling_data!A:A,0)),"")</f>
        <v>Christian Litz</v>
      </c>
      <c r="J7185" t="str">
        <f t="shared" si="336"/>
        <v>No</v>
      </c>
      <c r="K7185" t="str">
        <f t="shared" si="337"/>
        <v>27645342.4166666667Christian Litz</v>
      </c>
      <c r="L7185" t="str">
        <f t="shared" si="338"/>
        <v>No</v>
      </c>
    </row>
    <row r="7186" spans="1:12" x14ac:dyDescent="0.3">
      <c r="A7186" t="s">
        <v>61</v>
      </c>
      <c r="B7186">
        <v>276</v>
      </c>
      <c r="C7186" s="1">
        <v>45355</v>
      </c>
      <c r="D7186" s="1">
        <v>45342.416666666664</v>
      </c>
      <c r="E7186">
        <v>10.07</v>
      </c>
      <c r="F7186" t="s">
        <v>19</v>
      </c>
      <c r="G7186" t="s">
        <v>65</v>
      </c>
      <c r="H7186">
        <v>97110</v>
      </c>
      <c r="I7186" t="str" cm="1">
        <f t="array" ref="I7186">IFERROR(INDEX(scheduling_data!H:H,MATCH(B7186&amp;D7186,scheduling_data!D:D&amp;scheduling_data!A:A,0)),"")</f>
        <v>Christian Litz</v>
      </c>
      <c r="J7186" t="str">
        <f t="shared" si="336"/>
        <v>No</v>
      </c>
      <c r="K7186" t="str">
        <f t="shared" si="337"/>
        <v>27645342.4166666667Christian Litz</v>
      </c>
      <c r="L7186" t="str">
        <f t="shared" si="338"/>
        <v>Yes</v>
      </c>
    </row>
    <row r="7187" spans="1:12" x14ac:dyDescent="0.3">
      <c r="A7187" t="s">
        <v>61</v>
      </c>
      <c r="B7187">
        <v>276</v>
      </c>
      <c r="C7187" s="1">
        <v>45355</v>
      </c>
      <c r="D7187" s="1">
        <v>45342.416666666664</v>
      </c>
      <c r="E7187">
        <v>0.21</v>
      </c>
      <c r="F7187" t="s">
        <v>9</v>
      </c>
      <c r="G7187" t="s">
        <v>63</v>
      </c>
      <c r="H7187">
        <v>97110</v>
      </c>
      <c r="I7187" t="str" cm="1">
        <f t="array" ref="I7187">IFERROR(INDEX(scheduling_data!H:H,MATCH(B7187&amp;D7187,scheduling_data!D:D&amp;scheduling_data!A:A,0)),"")</f>
        <v>Christian Litz</v>
      </c>
      <c r="J7187" t="str">
        <f t="shared" si="336"/>
        <v>No</v>
      </c>
      <c r="K7187" t="str">
        <f t="shared" si="337"/>
        <v>27645342.4166666667Christian Litz</v>
      </c>
      <c r="L7187" t="str">
        <f t="shared" si="338"/>
        <v>No</v>
      </c>
    </row>
    <row r="7188" spans="1:12" x14ac:dyDescent="0.3">
      <c r="A7188" t="s">
        <v>61</v>
      </c>
      <c r="B7188">
        <v>276</v>
      </c>
      <c r="C7188" s="1">
        <v>45355</v>
      </c>
      <c r="D7188" s="1">
        <v>45342.416666666664</v>
      </c>
      <c r="E7188">
        <v>114.72</v>
      </c>
      <c r="F7188" t="s">
        <v>9</v>
      </c>
      <c r="G7188" t="s">
        <v>64</v>
      </c>
      <c r="H7188">
        <v>97110</v>
      </c>
      <c r="I7188" t="str" cm="1">
        <f t="array" ref="I7188">IFERROR(INDEX(scheduling_data!H:H,MATCH(B7188&amp;D7188,scheduling_data!D:D&amp;scheduling_data!A:A,0)),"")</f>
        <v>Christian Litz</v>
      </c>
      <c r="J7188" t="str">
        <f t="shared" si="336"/>
        <v>No</v>
      </c>
      <c r="K7188" t="str">
        <f t="shared" si="337"/>
        <v>27645342.4166666667Christian Litz</v>
      </c>
      <c r="L7188" t="str">
        <f t="shared" si="338"/>
        <v>No</v>
      </c>
    </row>
    <row r="7189" spans="1:12" x14ac:dyDescent="0.3">
      <c r="A7189" t="s">
        <v>61</v>
      </c>
      <c r="B7189">
        <v>276</v>
      </c>
      <c r="C7189" s="1">
        <v>45355</v>
      </c>
      <c r="D7189" s="1">
        <v>45342.416666666664</v>
      </c>
      <c r="E7189">
        <v>45.02</v>
      </c>
      <c r="F7189" t="s">
        <v>19</v>
      </c>
      <c r="G7189" t="s">
        <v>65</v>
      </c>
      <c r="H7189">
        <v>97112</v>
      </c>
      <c r="I7189" t="str" cm="1">
        <f t="array" ref="I7189">IFERROR(INDEX(scheduling_data!H:H,MATCH(B7189&amp;D7189,scheduling_data!D:D&amp;scheduling_data!A:A,0)),"")</f>
        <v>Christian Litz</v>
      </c>
      <c r="J7189" t="str">
        <f t="shared" si="336"/>
        <v>No</v>
      </c>
      <c r="K7189" t="str">
        <f t="shared" si="337"/>
        <v>27645342.4166666667Christian Litz</v>
      </c>
      <c r="L7189" t="str">
        <f t="shared" si="338"/>
        <v>Yes</v>
      </c>
    </row>
    <row r="7190" spans="1:12" x14ac:dyDescent="0.3">
      <c r="A7190" t="s">
        <v>61</v>
      </c>
      <c r="B7190">
        <v>276</v>
      </c>
      <c r="C7190" s="1">
        <v>45355</v>
      </c>
      <c r="D7190" s="1">
        <v>45342.416666666664</v>
      </c>
      <c r="E7190">
        <v>104.06</v>
      </c>
      <c r="F7190" t="s">
        <v>9</v>
      </c>
      <c r="G7190" t="s">
        <v>64</v>
      </c>
      <c r="H7190">
        <v>97112</v>
      </c>
      <c r="I7190" t="str" cm="1">
        <f t="array" ref="I7190">IFERROR(INDEX(scheduling_data!H:H,MATCH(B7190&amp;D7190,scheduling_data!D:D&amp;scheduling_data!A:A,0)),"")</f>
        <v>Christian Litz</v>
      </c>
      <c r="J7190" t="str">
        <f t="shared" si="336"/>
        <v>No</v>
      </c>
      <c r="K7190" t="str">
        <f t="shared" si="337"/>
        <v>27645342.4166666667Christian Litz</v>
      </c>
      <c r="L7190" t="str">
        <f t="shared" si="338"/>
        <v>No</v>
      </c>
    </row>
    <row r="7191" spans="1:12" x14ac:dyDescent="0.3">
      <c r="A7191" t="s">
        <v>61</v>
      </c>
      <c r="B7191">
        <v>276</v>
      </c>
      <c r="C7191" s="1">
        <v>45355</v>
      </c>
      <c r="D7191" s="1">
        <v>45344.416666666664</v>
      </c>
      <c r="E7191">
        <v>57.36</v>
      </c>
      <c r="F7191" t="s">
        <v>9</v>
      </c>
      <c r="G7191" t="s">
        <v>64</v>
      </c>
      <c r="H7191">
        <v>97110</v>
      </c>
      <c r="I7191" t="str" cm="1">
        <f t="array" ref="I7191">IFERROR(INDEX(scheduling_data!H:H,MATCH(B7191&amp;D7191,scheduling_data!D:D&amp;scheduling_data!A:A,0)),"")</f>
        <v>Katherine Tyree</v>
      </c>
      <c r="J7191" t="str">
        <f t="shared" si="336"/>
        <v>No</v>
      </c>
      <c r="K7191" t="str">
        <f t="shared" si="337"/>
        <v>27645344.4166666667Katherine Tyree</v>
      </c>
      <c r="L7191" t="str">
        <f t="shared" si="338"/>
        <v>No</v>
      </c>
    </row>
    <row r="7192" spans="1:12" x14ac:dyDescent="0.3">
      <c r="A7192" t="s">
        <v>61</v>
      </c>
      <c r="B7192">
        <v>276</v>
      </c>
      <c r="C7192" s="1">
        <v>45355</v>
      </c>
      <c r="D7192" s="1">
        <v>45344.416666666664</v>
      </c>
      <c r="E7192">
        <v>16.16</v>
      </c>
      <c r="F7192" t="s">
        <v>19</v>
      </c>
      <c r="G7192" t="s">
        <v>65</v>
      </c>
      <c r="H7192">
        <v>97140</v>
      </c>
      <c r="I7192" t="str" cm="1">
        <f t="array" ref="I7192">IFERROR(INDEX(scheduling_data!H:H,MATCH(B7192&amp;D7192,scheduling_data!D:D&amp;scheduling_data!A:A,0)),"")</f>
        <v>Katherine Tyree</v>
      </c>
      <c r="J7192" t="str">
        <f t="shared" si="336"/>
        <v>No</v>
      </c>
      <c r="K7192" t="str">
        <f t="shared" si="337"/>
        <v>27645344.4166666667Katherine Tyree</v>
      </c>
      <c r="L7192" t="str">
        <f t="shared" si="338"/>
        <v>Yes</v>
      </c>
    </row>
    <row r="7193" spans="1:12" x14ac:dyDescent="0.3">
      <c r="A7193" t="s">
        <v>61</v>
      </c>
      <c r="B7193">
        <v>276</v>
      </c>
      <c r="C7193" s="1">
        <v>45355</v>
      </c>
      <c r="D7193" s="1">
        <v>45344.416666666664</v>
      </c>
      <c r="E7193">
        <v>104.06</v>
      </c>
      <c r="F7193" t="s">
        <v>9</v>
      </c>
      <c r="G7193" t="s">
        <v>64</v>
      </c>
      <c r="H7193">
        <v>97112</v>
      </c>
      <c r="I7193" t="str" cm="1">
        <f t="array" ref="I7193">IFERROR(INDEX(scheduling_data!H:H,MATCH(B7193&amp;D7193,scheduling_data!D:D&amp;scheduling_data!A:A,0)),"")</f>
        <v>Katherine Tyree</v>
      </c>
      <c r="J7193" t="str">
        <f t="shared" si="336"/>
        <v>No</v>
      </c>
      <c r="K7193" t="str">
        <f t="shared" si="337"/>
        <v>27645344.4166666667Katherine Tyree</v>
      </c>
      <c r="L7193" t="str">
        <f t="shared" si="338"/>
        <v>No</v>
      </c>
    </row>
    <row r="7194" spans="1:12" x14ac:dyDescent="0.3">
      <c r="A7194" t="s">
        <v>61</v>
      </c>
      <c r="B7194">
        <v>276</v>
      </c>
      <c r="C7194" s="1">
        <v>45355</v>
      </c>
      <c r="D7194" s="1">
        <v>45344.416666666664</v>
      </c>
      <c r="E7194">
        <v>0.77</v>
      </c>
      <c r="F7194" t="s">
        <v>9</v>
      </c>
      <c r="G7194" t="s">
        <v>63</v>
      </c>
      <c r="H7194">
        <v>97112</v>
      </c>
      <c r="I7194" t="str" cm="1">
        <f t="array" ref="I7194">IFERROR(INDEX(scheduling_data!H:H,MATCH(B7194&amp;D7194,scheduling_data!D:D&amp;scheduling_data!A:A,0)),"")</f>
        <v>Katherine Tyree</v>
      </c>
      <c r="J7194" t="str">
        <f t="shared" si="336"/>
        <v>No</v>
      </c>
      <c r="K7194" t="str">
        <f t="shared" si="337"/>
        <v>27645344.4166666667Katherine Tyree</v>
      </c>
      <c r="L7194" t="str">
        <f t="shared" si="338"/>
        <v>No</v>
      </c>
    </row>
    <row r="7195" spans="1:12" x14ac:dyDescent="0.3">
      <c r="A7195" t="s">
        <v>61</v>
      </c>
      <c r="B7195">
        <v>276</v>
      </c>
      <c r="C7195" s="1">
        <v>45355</v>
      </c>
      <c r="D7195" s="1">
        <v>45344.416666666664</v>
      </c>
      <c r="E7195">
        <v>0.33</v>
      </c>
      <c r="F7195" t="s">
        <v>9</v>
      </c>
      <c r="G7195" t="s">
        <v>63</v>
      </c>
      <c r="H7195">
        <v>97140</v>
      </c>
      <c r="I7195" t="str" cm="1">
        <f t="array" ref="I7195">IFERROR(INDEX(scheduling_data!H:H,MATCH(B7195&amp;D7195,scheduling_data!D:D&amp;scheduling_data!A:A,0)),"")</f>
        <v>Katherine Tyree</v>
      </c>
      <c r="J7195" t="str">
        <f t="shared" si="336"/>
        <v>No</v>
      </c>
      <c r="K7195" t="str">
        <f t="shared" si="337"/>
        <v>27645344.4166666667Katherine Tyree</v>
      </c>
      <c r="L7195" t="str">
        <f t="shared" si="338"/>
        <v>No</v>
      </c>
    </row>
    <row r="7196" spans="1:12" x14ac:dyDescent="0.3">
      <c r="A7196" t="s">
        <v>61</v>
      </c>
      <c r="B7196">
        <v>276</v>
      </c>
      <c r="C7196" s="1">
        <v>45355</v>
      </c>
      <c r="D7196" s="1">
        <v>45344.416666666664</v>
      </c>
      <c r="E7196">
        <v>58.51</v>
      </c>
      <c r="F7196" t="s">
        <v>9</v>
      </c>
      <c r="G7196" t="s">
        <v>64</v>
      </c>
      <c r="H7196">
        <v>97140</v>
      </c>
      <c r="I7196" t="str" cm="1">
        <f t="array" ref="I7196">IFERROR(INDEX(scheduling_data!H:H,MATCH(B7196&amp;D7196,scheduling_data!D:D&amp;scheduling_data!A:A,0)),"")</f>
        <v>Katherine Tyree</v>
      </c>
      <c r="J7196" t="str">
        <f t="shared" si="336"/>
        <v>No</v>
      </c>
      <c r="K7196" t="str">
        <f t="shared" si="337"/>
        <v>27645344.4166666667Katherine Tyree</v>
      </c>
      <c r="L7196" t="str">
        <f t="shared" si="338"/>
        <v>No</v>
      </c>
    </row>
    <row r="7197" spans="1:12" x14ac:dyDescent="0.3">
      <c r="A7197" t="s">
        <v>61</v>
      </c>
      <c r="B7197">
        <v>276</v>
      </c>
      <c r="C7197" s="1">
        <v>45355</v>
      </c>
      <c r="D7197" s="1">
        <v>45344.416666666664</v>
      </c>
      <c r="E7197">
        <v>37.81</v>
      </c>
      <c r="F7197" t="s">
        <v>19</v>
      </c>
      <c r="G7197" t="s">
        <v>65</v>
      </c>
      <c r="H7197">
        <v>97112</v>
      </c>
      <c r="I7197" t="str" cm="1">
        <f t="array" ref="I7197">IFERROR(INDEX(scheduling_data!H:H,MATCH(B7197&amp;D7197,scheduling_data!D:D&amp;scheduling_data!A:A,0)),"")</f>
        <v>Katherine Tyree</v>
      </c>
      <c r="J7197" t="str">
        <f t="shared" si="336"/>
        <v>No</v>
      </c>
      <c r="K7197" t="str">
        <f t="shared" si="337"/>
        <v>27645344.4166666667Katherine Tyree</v>
      </c>
      <c r="L7197" t="str">
        <f t="shared" si="338"/>
        <v>Yes</v>
      </c>
    </row>
    <row r="7198" spans="1:12" x14ac:dyDescent="0.3">
      <c r="A7198" t="s">
        <v>61</v>
      </c>
      <c r="B7198">
        <v>276</v>
      </c>
      <c r="C7198" s="1">
        <v>45359</v>
      </c>
      <c r="D7198" s="1">
        <v>45348.416666666664</v>
      </c>
      <c r="E7198">
        <v>13.74</v>
      </c>
      <c r="F7198" t="s">
        <v>19</v>
      </c>
      <c r="G7198" t="s">
        <v>65</v>
      </c>
      <c r="H7198">
        <v>97140</v>
      </c>
      <c r="I7198" t="str" cm="1">
        <f t="array" ref="I7198">IFERROR(INDEX(scheduling_data!H:H,MATCH(B7198&amp;D7198,scheduling_data!D:D&amp;scheduling_data!A:A,0)),"")</f>
        <v>Amber Hickman</v>
      </c>
      <c r="J7198" t="str">
        <f t="shared" si="336"/>
        <v>No</v>
      </c>
      <c r="K7198" t="str">
        <f t="shared" si="337"/>
        <v>27645348.4166666667Amber Hickman</v>
      </c>
      <c r="L7198" t="str">
        <f t="shared" si="338"/>
        <v>Yes</v>
      </c>
    </row>
    <row r="7199" spans="1:12" x14ac:dyDescent="0.3">
      <c r="A7199" t="s">
        <v>61</v>
      </c>
      <c r="B7199">
        <v>276</v>
      </c>
      <c r="C7199" s="1">
        <v>45359</v>
      </c>
      <c r="D7199" s="1">
        <v>45348.416666666664</v>
      </c>
      <c r="E7199">
        <v>60.98</v>
      </c>
      <c r="F7199" t="s">
        <v>9</v>
      </c>
      <c r="G7199" t="s">
        <v>64</v>
      </c>
      <c r="H7199">
        <v>97140</v>
      </c>
      <c r="I7199" t="str" cm="1">
        <f t="array" ref="I7199">IFERROR(INDEX(scheduling_data!H:H,MATCH(B7199&amp;D7199,scheduling_data!D:D&amp;scheduling_data!A:A,0)),"")</f>
        <v>Amber Hickman</v>
      </c>
      <c r="J7199" t="str">
        <f t="shared" si="336"/>
        <v>No</v>
      </c>
      <c r="K7199" t="str">
        <f t="shared" si="337"/>
        <v>27645348.4166666667Amber Hickman</v>
      </c>
      <c r="L7199" t="str">
        <f t="shared" si="338"/>
        <v>No</v>
      </c>
    </row>
    <row r="7200" spans="1:12" x14ac:dyDescent="0.3">
      <c r="A7200" t="s">
        <v>61</v>
      </c>
      <c r="B7200">
        <v>276</v>
      </c>
      <c r="C7200" s="1">
        <v>45359</v>
      </c>
      <c r="D7200" s="1">
        <v>45348.416666666664</v>
      </c>
      <c r="E7200">
        <v>0.28000000000000003</v>
      </c>
      <c r="F7200" t="s">
        <v>9</v>
      </c>
      <c r="G7200" t="s">
        <v>63</v>
      </c>
      <c r="H7200">
        <v>97140</v>
      </c>
      <c r="I7200" t="str" cm="1">
        <f t="array" ref="I7200">IFERROR(INDEX(scheduling_data!H:H,MATCH(B7200&amp;D7200,scheduling_data!D:D&amp;scheduling_data!A:A,0)),"")</f>
        <v>Amber Hickman</v>
      </c>
      <c r="J7200" t="str">
        <f t="shared" si="336"/>
        <v>No</v>
      </c>
      <c r="K7200" t="str">
        <f t="shared" si="337"/>
        <v>27645348.4166666667Amber Hickman</v>
      </c>
      <c r="L7200" t="str">
        <f t="shared" si="338"/>
        <v>No</v>
      </c>
    </row>
    <row r="7201" spans="1:12" x14ac:dyDescent="0.3">
      <c r="A7201" t="s">
        <v>61</v>
      </c>
      <c r="B7201">
        <v>276</v>
      </c>
      <c r="C7201" s="1">
        <v>45359</v>
      </c>
      <c r="D7201" s="1">
        <v>45348.416666666664</v>
      </c>
      <c r="E7201">
        <v>110.95</v>
      </c>
      <c r="F7201" t="s">
        <v>9</v>
      </c>
      <c r="G7201" t="s">
        <v>64</v>
      </c>
      <c r="H7201">
        <v>97112</v>
      </c>
      <c r="I7201" t="str" cm="1">
        <f t="array" ref="I7201">IFERROR(INDEX(scheduling_data!H:H,MATCH(B7201&amp;D7201,scheduling_data!D:D&amp;scheduling_data!A:A,0)),"")</f>
        <v>Amber Hickman</v>
      </c>
      <c r="J7201" t="str">
        <f t="shared" si="336"/>
        <v>No</v>
      </c>
      <c r="K7201" t="str">
        <f t="shared" si="337"/>
        <v>27645348.4166666667Amber Hickman</v>
      </c>
      <c r="L7201" t="str">
        <f t="shared" si="338"/>
        <v>No</v>
      </c>
    </row>
    <row r="7202" spans="1:12" x14ac:dyDescent="0.3">
      <c r="A7202" t="s">
        <v>61</v>
      </c>
      <c r="B7202">
        <v>276</v>
      </c>
      <c r="C7202" s="1">
        <v>45359</v>
      </c>
      <c r="D7202" s="1">
        <v>45348.416666666664</v>
      </c>
      <c r="E7202">
        <v>0.57999999999999996</v>
      </c>
      <c r="F7202" t="s">
        <v>9</v>
      </c>
      <c r="G7202" t="s">
        <v>63</v>
      </c>
      <c r="H7202">
        <v>97112</v>
      </c>
      <c r="I7202" t="str" cm="1">
        <f t="array" ref="I7202">IFERROR(INDEX(scheduling_data!H:H,MATCH(B7202&amp;D7202,scheduling_data!D:D&amp;scheduling_data!A:A,0)),"")</f>
        <v>Amber Hickman</v>
      </c>
      <c r="J7202" t="str">
        <f t="shared" si="336"/>
        <v>No</v>
      </c>
      <c r="K7202" t="str">
        <f t="shared" si="337"/>
        <v>27645348.4166666667Amber Hickman</v>
      </c>
      <c r="L7202" t="str">
        <f t="shared" si="338"/>
        <v>No</v>
      </c>
    </row>
    <row r="7203" spans="1:12" x14ac:dyDescent="0.3">
      <c r="A7203" t="s">
        <v>61</v>
      </c>
      <c r="B7203">
        <v>276</v>
      </c>
      <c r="C7203" s="1">
        <v>45359</v>
      </c>
      <c r="D7203" s="1">
        <v>45348.416666666664</v>
      </c>
      <c r="E7203">
        <v>28.46</v>
      </c>
      <c r="F7203" t="s">
        <v>19</v>
      </c>
      <c r="G7203" t="s">
        <v>65</v>
      </c>
      <c r="H7203">
        <v>97112</v>
      </c>
      <c r="I7203" t="str" cm="1">
        <f t="array" ref="I7203">IFERROR(INDEX(scheduling_data!H:H,MATCH(B7203&amp;D7203,scheduling_data!D:D&amp;scheduling_data!A:A,0)),"")</f>
        <v>Amber Hickman</v>
      </c>
      <c r="J7203" t="str">
        <f t="shared" si="336"/>
        <v>No</v>
      </c>
      <c r="K7203" t="str">
        <f t="shared" si="337"/>
        <v>27645348.4166666667Amber Hickman</v>
      </c>
      <c r="L7203" t="str">
        <f t="shared" si="338"/>
        <v>Yes</v>
      </c>
    </row>
    <row r="7204" spans="1:12" x14ac:dyDescent="0.3">
      <c r="A7204" t="s">
        <v>61</v>
      </c>
      <c r="B7204">
        <v>276</v>
      </c>
      <c r="C7204" s="1">
        <v>45359</v>
      </c>
      <c r="D7204" s="1">
        <v>45348.416666666664</v>
      </c>
      <c r="E7204">
        <v>60.01</v>
      </c>
      <c r="F7204" t="s">
        <v>9</v>
      </c>
      <c r="G7204" t="s">
        <v>64</v>
      </c>
      <c r="H7204">
        <v>97110</v>
      </c>
      <c r="I7204" t="str" cm="1">
        <f t="array" ref="I7204">IFERROR(INDEX(scheduling_data!H:H,MATCH(B7204&amp;D7204,scheduling_data!D:D&amp;scheduling_data!A:A,0)),"")</f>
        <v>Amber Hickman</v>
      </c>
      <c r="J7204" t="str">
        <f t="shared" si="336"/>
        <v>No</v>
      </c>
      <c r="K7204" t="str">
        <f t="shared" si="337"/>
        <v>27645348.4166666667Amber Hickman</v>
      </c>
      <c r="L7204" t="str">
        <f t="shared" si="338"/>
        <v>No</v>
      </c>
    </row>
    <row r="7205" spans="1:12" x14ac:dyDescent="0.3">
      <c r="A7205" t="s">
        <v>61</v>
      </c>
      <c r="B7205">
        <v>276</v>
      </c>
      <c r="C7205" s="1">
        <v>45359</v>
      </c>
      <c r="D7205" s="1">
        <v>45351.416666666664</v>
      </c>
      <c r="E7205">
        <v>57.36</v>
      </c>
      <c r="F7205" t="s">
        <v>9</v>
      </c>
      <c r="G7205" t="s">
        <v>64</v>
      </c>
      <c r="H7205">
        <v>97110</v>
      </c>
      <c r="I7205" t="str" cm="1">
        <f t="array" ref="I7205">IFERROR(INDEX(scheduling_data!H:H,MATCH(B7205&amp;D7205,scheduling_data!D:D&amp;scheduling_data!A:A,0)),"")</f>
        <v>Katherine Tyree</v>
      </c>
      <c r="J7205" t="str">
        <f t="shared" si="336"/>
        <v>No</v>
      </c>
      <c r="K7205" t="str">
        <f t="shared" si="337"/>
        <v>27645351.4166666667Katherine Tyree</v>
      </c>
      <c r="L7205" t="str">
        <f t="shared" si="338"/>
        <v>No</v>
      </c>
    </row>
    <row r="7206" spans="1:12" x14ac:dyDescent="0.3">
      <c r="A7206" t="s">
        <v>61</v>
      </c>
      <c r="B7206">
        <v>276</v>
      </c>
      <c r="C7206" s="1">
        <v>45359</v>
      </c>
      <c r="D7206" s="1">
        <v>45351.416666666664</v>
      </c>
      <c r="E7206">
        <v>37.81</v>
      </c>
      <c r="F7206" t="s">
        <v>19</v>
      </c>
      <c r="G7206" t="s">
        <v>65</v>
      </c>
      <c r="H7206">
        <v>97112</v>
      </c>
      <c r="I7206" t="str" cm="1">
        <f t="array" ref="I7206">IFERROR(INDEX(scheduling_data!H:H,MATCH(B7206&amp;D7206,scheduling_data!D:D&amp;scheduling_data!A:A,0)),"")</f>
        <v>Katherine Tyree</v>
      </c>
      <c r="J7206" t="str">
        <f t="shared" si="336"/>
        <v>No</v>
      </c>
      <c r="K7206" t="str">
        <f t="shared" si="337"/>
        <v>27645351.4166666667Katherine Tyree</v>
      </c>
      <c r="L7206" t="str">
        <f t="shared" si="338"/>
        <v>Yes</v>
      </c>
    </row>
    <row r="7207" spans="1:12" x14ac:dyDescent="0.3">
      <c r="A7207" t="s">
        <v>61</v>
      </c>
      <c r="B7207">
        <v>276</v>
      </c>
      <c r="C7207" s="1">
        <v>45359</v>
      </c>
      <c r="D7207" s="1">
        <v>45351.416666666664</v>
      </c>
      <c r="E7207">
        <v>0.77</v>
      </c>
      <c r="F7207" t="s">
        <v>9</v>
      </c>
      <c r="G7207" t="s">
        <v>63</v>
      </c>
      <c r="H7207">
        <v>97112</v>
      </c>
      <c r="I7207" t="str" cm="1">
        <f t="array" ref="I7207">IFERROR(INDEX(scheduling_data!H:H,MATCH(B7207&amp;D7207,scheduling_data!D:D&amp;scheduling_data!A:A,0)),"")</f>
        <v>Katherine Tyree</v>
      </c>
      <c r="J7207" t="str">
        <f t="shared" si="336"/>
        <v>No</v>
      </c>
      <c r="K7207" t="str">
        <f t="shared" si="337"/>
        <v>27645351.4166666667Katherine Tyree</v>
      </c>
      <c r="L7207" t="str">
        <f t="shared" si="338"/>
        <v>No</v>
      </c>
    </row>
    <row r="7208" spans="1:12" x14ac:dyDescent="0.3">
      <c r="A7208" t="s">
        <v>61</v>
      </c>
      <c r="B7208">
        <v>276</v>
      </c>
      <c r="C7208" s="1">
        <v>45359</v>
      </c>
      <c r="D7208" s="1">
        <v>45351.416666666664</v>
      </c>
      <c r="E7208">
        <v>104.06</v>
      </c>
      <c r="F7208" t="s">
        <v>9</v>
      </c>
      <c r="G7208" t="s">
        <v>64</v>
      </c>
      <c r="H7208">
        <v>97112</v>
      </c>
      <c r="I7208" t="str" cm="1">
        <f t="array" ref="I7208">IFERROR(INDEX(scheduling_data!H:H,MATCH(B7208&amp;D7208,scheduling_data!D:D&amp;scheduling_data!A:A,0)),"")</f>
        <v>Katherine Tyree</v>
      </c>
      <c r="J7208" t="str">
        <f t="shared" si="336"/>
        <v>No</v>
      </c>
      <c r="K7208" t="str">
        <f t="shared" si="337"/>
        <v>27645351.4166666667Katherine Tyree</v>
      </c>
      <c r="L7208" t="str">
        <f t="shared" si="338"/>
        <v>No</v>
      </c>
    </row>
    <row r="7209" spans="1:12" x14ac:dyDescent="0.3">
      <c r="A7209" t="s">
        <v>80</v>
      </c>
      <c r="B7209">
        <v>277</v>
      </c>
      <c r="C7209" s="1">
        <v>45359</v>
      </c>
      <c r="D7209" s="1">
        <v>45341.4375</v>
      </c>
      <c r="E7209">
        <v>71.45</v>
      </c>
      <c r="F7209" t="s">
        <v>19</v>
      </c>
      <c r="G7209" t="s">
        <v>51</v>
      </c>
      <c r="H7209">
        <v>92526</v>
      </c>
      <c r="I7209" t="str" cm="1">
        <f t="array" ref="I7209">IFERROR(INDEX(scheduling_data!H:H,MATCH(B7209&amp;D7209,scheduling_data!D:D&amp;scheduling_data!A:A,0)),"")</f>
        <v>Victoria Miley</v>
      </c>
      <c r="J7209" t="str">
        <f t="shared" si="336"/>
        <v>No</v>
      </c>
      <c r="K7209" t="str">
        <f t="shared" si="337"/>
        <v>27745341.4375Victoria Miley</v>
      </c>
      <c r="L7209" t="str">
        <f t="shared" si="338"/>
        <v>Yes</v>
      </c>
    </row>
    <row r="7210" spans="1:12" x14ac:dyDescent="0.3">
      <c r="A7210" t="s">
        <v>80</v>
      </c>
      <c r="B7210">
        <v>277</v>
      </c>
      <c r="C7210" s="1">
        <v>45359</v>
      </c>
      <c r="D7210" s="1">
        <v>45341.4375</v>
      </c>
      <c r="E7210">
        <v>78.55</v>
      </c>
      <c r="F7210" t="s">
        <v>9</v>
      </c>
      <c r="G7210" t="s">
        <v>52</v>
      </c>
      <c r="H7210">
        <v>92526</v>
      </c>
      <c r="I7210" t="str" cm="1">
        <f t="array" ref="I7210">IFERROR(INDEX(scheduling_data!H:H,MATCH(B7210&amp;D7210,scheduling_data!D:D&amp;scheduling_data!A:A,0)),"")</f>
        <v>Victoria Miley</v>
      </c>
      <c r="J7210" t="str">
        <f t="shared" si="336"/>
        <v>No</v>
      </c>
      <c r="K7210" t="str">
        <f t="shared" si="337"/>
        <v>27745341.4375Victoria Miley</v>
      </c>
      <c r="L7210" t="str">
        <f t="shared" si="338"/>
        <v>No</v>
      </c>
    </row>
    <row r="7211" spans="1:12" x14ac:dyDescent="0.3">
      <c r="A7211" t="s">
        <v>80</v>
      </c>
      <c r="B7211">
        <v>277</v>
      </c>
      <c r="C7211" s="1">
        <v>45359</v>
      </c>
      <c r="D7211" s="1">
        <v>45344.375</v>
      </c>
      <c r="E7211">
        <v>78.55</v>
      </c>
      <c r="F7211" t="s">
        <v>9</v>
      </c>
      <c r="G7211" t="s">
        <v>52</v>
      </c>
      <c r="H7211">
        <v>92526</v>
      </c>
      <c r="I7211" t="str" cm="1">
        <f t="array" ref="I7211">IFERROR(INDEX(scheduling_data!H:H,MATCH(B7211&amp;D7211,scheduling_data!D:D&amp;scheduling_data!A:A,0)),"")</f>
        <v>Victoria Miley</v>
      </c>
      <c r="J7211" t="str">
        <f t="shared" si="336"/>
        <v>No</v>
      </c>
      <c r="K7211" t="str">
        <f t="shared" si="337"/>
        <v>27745344.375Victoria Miley</v>
      </c>
      <c r="L7211" t="str">
        <f t="shared" si="338"/>
        <v>No</v>
      </c>
    </row>
    <row r="7212" spans="1:12" x14ac:dyDescent="0.3">
      <c r="A7212" t="s">
        <v>80</v>
      </c>
      <c r="B7212">
        <v>277</v>
      </c>
      <c r="C7212" s="1">
        <v>45359</v>
      </c>
      <c r="D7212" s="1">
        <v>45344.375</v>
      </c>
      <c r="E7212">
        <v>71.45</v>
      </c>
      <c r="F7212" t="s">
        <v>19</v>
      </c>
      <c r="G7212" t="s">
        <v>51</v>
      </c>
      <c r="H7212">
        <v>92526</v>
      </c>
      <c r="I7212" t="str" cm="1">
        <f t="array" ref="I7212">IFERROR(INDEX(scheduling_data!H:H,MATCH(B7212&amp;D7212,scheduling_data!D:D&amp;scheduling_data!A:A,0)),"")</f>
        <v>Victoria Miley</v>
      </c>
      <c r="J7212" t="str">
        <f t="shared" si="336"/>
        <v>No</v>
      </c>
      <c r="K7212" t="str">
        <f t="shared" si="337"/>
        <v>27745344.375Victoria Miley</v>
      </c>
      <c r="L7212" t="str">
        <f t="shared" si="338"/>
        <v>Yes</v>
      </c>
    </row>
    <row r="7213" spans="1:12" x14ac:dyDescent="0.3">
      <c r="A7213" t="s">
        <v>80</v>
      </c>
      <c r="B7213">
        <v>277</v>
      </c>
      <c r="C7213" s="1">
        <v>45359</v>
      </c>
      <c r="D7213" s="1">
        <v>45348.4375</v>
      </c>
      <c r="E7213">
        <v>71.45</v>
      </c>
      <c r="F7213" t="s">
        <v>19</v>
      </c>
      <c r="G7213" t="s">
        <v>51</v>
      </c>
      <c r="H7213">
        <v>92526</v>
      </c>
      <c r="I7213" t="str" cm="1">
        <f t="array" ref="I7213">IFERROR(INDEX(scheduling_data!H:H,MATCH(B7213&amp;D7213,scheduling_data!D:D&amp;scheduling_data!A:A,0)),"")</f>
        <v>Victoria Miley</v>
      </c>
      <c r="J7213" t="str">
        <f t="shared" si="336"/>
        <v>No</v>
      </c>
      <c r="K7213" t="str">
        <f t="shared" si="337"/>
        <v>27745348.4375Victoria Miley</v>
      </c>
      <c r="L7213" t="str">
        <f t="shared" si="338"/>
        <v>Yes</v>
      </c>
    </row>
    <row r="7214" spans="1:12" x14ac:dyDescent="0.3">
      <c r="A7214" t="s">
        <v>80</v>
      </c>
      <c r="B7214">
        <v>277</v>
      </c>
      <c r="C7214" s="1">
        <v>45359</v>
      </c>
      <c r="D7214" s="1">
        <v>45348.4375</v>
      </c>
      <c r="E7214">
        <v>78.55</v>
      </c>
      <c r="F7214" t="s">
        <v>9</v>
      </c>
      <c r="G7214" t="s">
        <v>52</v>
      </c>
      <c r="H7214">
        <v>92526</v>
      </c>
      <c r="I7214" t="str" cm="1">
        <f t="array" ref="I7214">IFERROR(INDEX(scheduling_data!H:H,MATCH(B7214&amp;D7214,scheduling_data!D:D&amp;scheduling_data!A:A,0)),"")</f>
        <v>Victoria Miley</v>
      </c>
      <c r="J7214" t="str">
        <f t="shared" si="336"/>
        <v>No</v>
      </c>
      <c r="K7214" t="str">
        <f t="shared" si="337"/>
        <v>27745348.4375Victoria Miley</v>
      </c>
      <c r="L7214" t="str">
        <f t="shared" si="338"/>
        <v>No</v>
      </c>
    </row>
    <row r="7215" spans="1:12" x14ac:dyDescent="0.3">
      <c r="A7215" t="s">
        <v>80</v>
      </c>
      <c r="B7215">
        <v>277</v>
      </c>
      <c r="C7215" s="1">
        <v>45366</v>
      </c>
      <c r="D7215" s="1">
        <v>45351.4375</v>
      </c>
      <c r="E7215">
        <v>71.45</v>
      </c>
      <c r="F7215" t="s">
        <v>19</v>
      </c>
      <c r="G7215" t="s">
        <v>51</v>
      </c>
      <c r="H7215">
        <v>92526</v>
      </c>
      <c r="I7215" t="str" cm="1">
        <f t="array" ref="I7215">IFERROR(INDEX(scheduling_data!H:H,MATCH(B7215&amp;D7215,scheduling_data!D:D&amp;scheduling_data!A:A,0)),"")</f>
        <v>Victoria Miley</v>
      </c>
      <c r="J7215" t="str">
        <f t="shared" si="336"/>
        <v>No</v>
      </c>
      <c r="K7215" t="str">
        <f t="shared" si="337"/>
        <v>27745351.4375Victoria Miley</v>
      </c>
      <c r="L7215" t="str">
        <f t="shared" si="338"/>
        <v>Yes</v>
      </c>
    </row>
    <row r="7216" spans="1:12" x14ac:dyDescent="0.3">
      <c r="A7216" t="s">
        <v>80</v>
      </c>
      <c r="B7216">
        <v>277</v>
      </c>
      <c r="C7216" s="1">
        <v>45366</v>
      </c>
      <c r="D7216" s="1">
        <v>45351.4375</v>
      </c>
      <c r="E7216">
        <v>78.55</v>
      </c>
      <c r="F7216" t="s">
        <v>9</v>
      </c>
      <c r="G7216" t="s">
        <v>52</v>
      </c>
      <c r="H7216">
        <v>92526</v>
      </c>
      <c r="I7216" t="str" cm="1">
        <f t="array" ref="I7216">IFERROR(INDEX(scheduling_data!H:H,MATCH(B7216&amp;D7216,scheduling_data!D:D&amp;scheduling_data!A:A,0)),"")</f>
        <v>Victoria Miley</v>
      </c>
      <c r="J7216" t="str">
        <f t="shared" si="336"/>
        <v>No</v>
      </c>
      <c r="K7216" t="str">
        <f t="shared" si="337"/>
        <v>27745351.4375Victoria Miley</v>
      </c>
      <c r="L7216" t="str">
        <f t="shared" si="338"/>
        <v>No</v>
      </c>
    </row>
    <row r="7217" spans="1:12" x14ac:dyDescent="0.3">
      <c r="A7217" t="s">
        <v>25</v>
      </c>
      <c r="B7217">
        <v>278</v>
      </c>
      <c r="C7217" s="1">
        <v>45352</v>
      </c>
      <c r="D7217" s="1">
        <v>45343.416666666664</v>
      </c>
      <c r="E7217">
        <v>64.81</v>
      </c>
      <c r="F7217" t="s">
        <v>19</v>
      </c>
      <c r="G7217" t="s">
        <v>26</v>
      </c>
      <c r="H7217">
        <v>92507</v>
      </c>
      <c r="I7217" t="str" cm="1">
        <f t="array" ref="I7217">IFERROR(INDEX(scheduling_data!H:H,MATCH(B7217&amp;D7217,scheduling_data!D:D&amp;scheduling_data!A:A,0)),"")</f>
        <v>D'Anna Pullen</v>
      </c>
      <c r="J7217" t="str">
        <f t="shared" si="336"/>
        <v>No</v>
      </c>
      <c r="K7217" t="str">
        <f t="shared" si="337"/>
        <v>27845343.4166666667D'Anna Pullen</v>
      </c>
      <c r="L7217" t="str">
        <f t="shared" si="338"/>
        <v>Yes</v>
      </c>
    </row>
    <row r="7218" spans="1:12" x14ac:dyDescent="0.3">
      <c r="A7218" t="s">
        <v>25</v>
      </c>
      <c r="B7218">
        <v>278</v>
      </c>
      <c r="C7218" s="1">
        <v>45352</v>
      </c>
      <c r="D7218" s="1">
        <v>45343.416666666664</v>
      </c>
      <c r="E7218">
        <v>85.19</v>
      </c>
      <c r="F7218" t="s">
        <v>9</v>
      </c>
      <c r="G7218" t="s">
        <v>28</v>
      </c>
      <c r="H7218">
        <v>92507</v>
      </c>
      <c r="I7218" t="str" cm="1">
        <f t="array" ref="I7218">IFERROR(INDEX(scheduling_data!H:H,MATCH(B7218&amp;D7218,scheduling_data!D:D&amp;scheduling_data!A:A,0)),"")</f>
        <v>D'Anna Pullen</v>
      </c>
      <c r="J7218" t="str">
        <f t="shared" si="336"/>
        <v>No</v>
      </c>
      <c r="K7218" t="str">
        <f t="shared" si="337"/>
        <v>27845343.4166666667D'Anna Pullen</v>
      </c>
      <c r="L7218" t="str">
        <f t="shared" si="338"/>
        <v>No</v>
      </c>
    </row>
    <row r="7219" spans="1:12" x14ac:dyDescent="0.3">
      <c r="A7219" t="s">
        <v>80</v>
      </c>
      <c r="B7219">
        <v>279</v>
      </c>
      <c r="C7219" s="1">
        <v>45359</v>
      </c>
      <c r="D7219" s="1">
        <v>45343.708333333336</v>
      </c>
      <c r="E7219">
        <v>93.22</v>
      </c>
      <c r="F7219" t="s">
        <v>9</v>
      </c>
      <c r="G7219" t="s">
        <v>52</v>
      </c>
      <c r="H7219">
        <v>97112</v>
      </c>
      <c r="I7219" t="str" cm="1">
        <f t="array" ref="I7219">IFERROR(INDEX(scheduling_data!H:H,MATCH(B7219&amp;D7219,scheduling_data!D:D&amp;scheduling_data!A:A,0)),"")</f>
        <v>Jessica Pittman</v>
      </c>
      <c r="J7219" t="str">
        <f t="shared" si="336"/>
        <v>No</v>
      </c>
      <c r="K7219" t="str">
        <f t="shared" si="337"/>
        <v>27945343.7083333333Jessica Pittman</v>
      </c>
      <c r="L7219" t="str">
        <f t="shared" si="338"/>
        <v>No</v>
      </c>
    </row>
    <row r="7220" spans="1:12" x14ac:dyDescent="0.3">
      <c r="A7220" t="s">
        <v>80</v>
      </c>
      <c r="B7220">
        <v>279</v>
      </c>
      <c r="C7220" s="1">
        <v>45359</v>
      </c>
      <c r="D7220" s="1">
        <v>45343.708333333336</v>
      </c>
      <c r="E7220">
        <v>56.78</v>
      </c>
      <c r="F7220" t="s">
        <v>19</v>
      </c>
      <c r="G7220" t="s">
        <v>51</v>
      </c>
      <c r="H7220">
        <v>97112</v>
      </c>
      <c r="I7220" t="str" cm="1">
        <f t="array" ref="I7220">IFERROR(INDEX(scheduling_data!H:H,MATCH(B7220&amp;D7220,scheduling_data!D:D&amp;scheduling_data!A:A,0)),"")</f>
        <v>Jessica Pittman</v>
      </c>
      <c r="J7220" t="str">
        <f t="shared" si="336"/>
        <v>No</v>
      </c>
      <c r="K7220" t="str">
        <f t="shared" si="337"/>
        <v>27945343.7083333333Jessica Pittman</v>
      </c>
      <c r="L7220" t="str">
        <f t="shared" si="338"/>
        <v>Yes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62CF2-DD51-1747-B261-4A309356EC15}">
  <dimension ref="E3:V55"/>
  <sheetViews>
    <sheetView tabSelected="1" topLeftCell="L31" zoomScale="85" zoomScaleNormal="85" workbookViewId="0">
      <selection activeCell="T59" sqref="T59"/>
    </sheetView>
  </sheetViews>
  <sheetFormatPr defaultColWidth="10.8984375" defaultRowHeight="15.6" x14ac:dyDescent="0.3"/>
  <cols>
    <col min="5" max="6" width="25" customWidth="1"/>
    <col min="7" max="7" width="33.796875" customWidth="1"/>
    <col min="8" max="11" width="25" customWidth="1"/>
    <col min="12" max="12" width="25" style="13" customWidth="1"/>
    <col min="13" max="14" width="10.8984375" customWidth="1"/>
    <col min="15" max="15" width="22.3984375" customWidth="1"/>
    <col min="16" max="16" width="18.8984375" style="23" customWidth="1"/>
    <col min="17" max="17" width="10.8984375" customWidth="1"/>
    <col min="19" max="19" width="14.8984375" customWidth="1"/>
    <col min="20" max="20" width="12.3984375" customWidth="1"/>
  </cols>
  <sheetData>
    <row r="3" spans="5:22" x14ac:dyDescent="0.3">
      <c r="E3" s="11" t="s">
        <v>527</v>
      </c>
      <c r="F3" s="11"/>
      <c r="G3" s="11"/>
      <c r="H3" s="11"/>
      <c r="I3" s="11"/>
      <c r="J3" s="11"/>
      <c r="K3" s="11"/>
      <c r="M3" s="8" t="s">
        <v>551</v>
      </c>
      <c r="N3" s="9"/>
      <c r="O3" s="8"/>
      <c r="P3" s="21"/>
    </row>
    <row r="4" spans="5:22" x14ac:dyDescent="0.3">
      <c r="E4" s="11" t="s">
        <v>528</v>
      </c>
      <c r="F4" s="11" t="s">
        <v>529</v>
      </c>
      <c r="G4" s="11" t="s">
        <v>530</v>
      </c>
      <c r="H4" s="11" t="s">
        <v>531</v>
      </c>
      <c r="I4" s="11" t="s">
        <v>532</v>
      </c>
      <c r="J4" s="11" t="s">
        <v>533</v>
      </c>
      <c r="K4" s="11" t="s">
        <v>534</v>
      </c>
      <c r="M4" s="8" t="s">
        <v>531</v>
      </c>
      <c r="N4" s="8" t="s">
        <v>532</v>
      </c>
      <c r="O4" s="10" t="s">
        <v>0</v>
      </c>
      <c r="P4" s="22" t="s">
        <v>552</v>
      </c>
      <c r="Q4" t="s">
        <v>584</v>
      </c>
    </row>
    <row r="5" spans="5:22" x14ac:dyDescent="0.3">
      <c r="E5" s="11" t="s">
        <v>535</v>
      </c>
      <c r="F5" s="12">
        <v>45394</v>
      </c>
      <c r="G5" s="11" t="s">
        <v>536</v>
      </c>
      <c r="H5" s="11" t="s">
        <v>537</v>
      </c>
      <c r="I5" s="11">
        <v>97110</v>
      </c>
      <c r="J5" s="11" t="s">
        <v>538</v>
      </c>
      <c r="K5" s="11" t="s">
        <v>539</v>
      </c>
      <c r="M5" s="8" t="s">
        <v>537</v>
      </c>
      <c r="N5" s="8">
        <v>97530</v>
      </c>
      <c r="O5" s="10" t="s">
        <v>553</v>
      </c>
      <c r="P5" s="22">
        <v>25</v>
      </c>
      <c r="Q5" t="str" cm="1">
        <f t="array" ref="Q5:Q19">IF(ISNUMBER(MATCH(O5:O19, INDEX(Mapping_Table, 0, 1), 0)), INDEX(Mapping_Table, MATCH(O5:O19, INDEX(Mapping_Table, 0, 1), 0), 2), IF(O5:O19="Patient Responsibility", "Patient Responsibility", "Other"))</f>
        <v>Patient Responsibility</v>
      </c>
    </row>
    <row r="6" spans="5:22" x14ac:dyDescent="0.3">
      <c r="E6" s="11" t="s">
        <v>535</v>
      </c>
      <c r="F6" s="12">
        <v>45394</v>
      </c>
      <c r="G6" s="11" t="s">
        <v>536</v>
      </c>
      <c r="H6" s="11" t="s">
        <v>537</v>
      </c>
      <c r="I6" s="11">
        <v>97112</v>
      </c>
      <c r="J6" s="11" t="s">
        <v>538</v>
      </c>
      <c r="K6" s="11" t="s">
        <v>539</v>
      </c>
      <c r="M6" s="8" t="s">
        <v>542</v>
      </c>
      <c r="N6" s="8">
        <v>97530</v>
      </c>
      <c r="O6" s="10" t="s">
        <v>554</v>
      </c>
      <c r="P6" s="22">
        <v>10</v>
      </c>
      <c r="Q6" t="str">
        <v>Other</v>
      </c>
    </row>
    <row r="7" spans="5:22" x14ac:dyDescent="0.3">
      <c r="E7" s="11" t="s">
        <v>535</v>
      </c>
      <c r="F7" s="12">
        <v>45394</v>
      </c>
      <c r="G7" s="11" t="s">
        <v>536</v>
      </c>
      <c r="H7" s="11" t="s">
        <v>537</v>
      </c>
      <c r="I7" s="11">
        <v>97530</v>
      </c>
      <c r="J7" s="11" t="s">
        <v>538</v>
      </c>
      <c r="K7" s="11" t="s">
        <v>539</v>
      </c>
      <c r="M7" s="8" t="s">
        <v>547</v>
      </c>
      <c r="N7" s="8">
        <v>97530</v>
      </c>
      <c r="O7" s="10" t="s">
        <v>553</v>
      </c>
      <c r="P7" s="22">
        <v>30</v>
      </c>
      <c r="Q7" t="str">
        <v>Patient Responsibility</v>
      </c>
      <c r="S7" s="14" t="s">
        <v>583</v>
      </c>
      <c r="T7" s="14"/>
      <c r="U7" s="14"/>
      <c r="V7" s="24">
        <f>SUM(P5:P19)</f>
        <v>510</v>
      </c>
    </row>
    <row r="8" spans="5:22" x14ac:dyDescent="0.3">
      <c r="E8" s="11" t="s">
        <v>535</v>
      </c>
      <c r="F8" s="12">
        <v>45394</v>
      </c>
      <c r="G8" s="11" t="s">
        <v>536</v>
      </c>
      <c r="H8" s="11" t="s">
        <v>537</v>
      </c>
      <c r="I8" s="11">
        <v>97110</v>
      </c>
      <c r="J8" s="11" t="s">
        <v>538</v>
      </c>
      <c r="K8" s="11" t="s">
        <v>539</v>
      </c>
      <c r="M8" s="8" t="s">
        <v>550</v>
      </c>
      <c r="N8" s="8">
        <v>97530</v>
      </c>
      <c r="O8" s="10" t="s">
        <v>555</v>
      </c>
      <c r="P8" s="22">
        <v>10</v>
      </c>
      <c r="Q8" t="str">
        <v>Other</v>
      </c>
      <c r="S8" s="14" t="s">
        <v>582</v>
      </c>
      <c r="T8" s="14"/>
      <c r="U8" s="14"/>
      <c r="V8" s="24">
        <f>SUMIF(O5:O19,"*refund*",P5:P19)</f>
        <v>35</v>
      </c>
    </row>
    <row r="9" spans="5:22" x14ac:dyDescent="0.3">
      <c r="E9" s="11" t="s">
        <v>540</v>
      </c>
      <c r="F9" s="12">
        <v>45432</v>
      </c>
      <c r="G9" s="11" t="s">
        <v>541</v>
      </c>
      <c r="H9" s="11" t="s">
        <v>542</v>
      </c>
      <c r="I9" s="11">
        <v>97140</v>
      </c>
      <c r="J9" s="11" t="s">
        <v>543</v>
      </c>
      <c r="K9" s="11" t="s">
        <v>544</v>
      </c>
      <c r="M9" s="8" t="s">
        <v>542</v>
      </c>
      <c r="N9" s="8">
        <v>97140</v>
      </c>
      <c r="O9" s="10" t="s">
        <v>543</v>
      </c>
      <c r="P9" s="22">
        <v>60</v>
      </c>
      <c r="Q9" t="str">
        <v>Primary Insurance</v>
      </c>
      <c r="S9" s="14" t="s">
        <v>581</v>
      </c>
      <c r="T9" s="14"/>
      <c r="U9" s="14"/>
      <c r="V9" s="24">
        <f>SUM(P5:P19)-SUMIF(O5:O19,"*refund*",P5:P19)</f>
        <v>475</v>
      </c>
    </row>
    <row r="10" spans="5:22" x14ac:dyDescent="0.3">
      <c r="E10" s="11" t="s">
        <v>540</v>
      </c>
      <c r="F10" s="12">
        <v>45432</v>
      </c>
      <c r="G10" s="11" t="s">
        <v>541</v>
      </c>
      <c r="H10" s="11" t="s">
        <v>542</v>
      </c>
      <c r="I10" s="11">
        <v>97110</v>
      </c>
      <c r="J10" s="11" t="s">
        <v>543</v>
      </c>
      <c r="K10" s="11" t="s">
        <v>544</v>
      </c>
      <c r="M10" s="8" t="s">
        <v>550</v>
      </c>
      <c r="N10" s="8">
        <v>97140</v>
      </c>
      <c r="O10" s="10" t="s">
        <v>538</v>
      </c>
      <c r="P10" s="22">
        <v>60</v>
      </c>
      <c r="Q10" t="str">
        <v>Primary Insurance</v>
      </c>
      <c r="S10" s="13"/>
      <c r="T10" s="13"/>
      <c r="U10" s="13"/>
      <c r="V10" s="25"/>
    </row>
    <row r="11" spans="5:22" x14ac:dyDescent="0.3">
      <c r="E11" s="11" t="s">
        <v>540</v>
      </c>
      <c r="F11" s="12">
        <v>45432</v>
      </c>
      <c r="G11" s="11" t="s">
        <v>541</v>
      </c>
      <c r="H11" s="11" t="s">
        <v>542</v>
      </c>
      <c r="I11" s="11">
        <v>97112</v>
      </c>
      <c r="J11" s="11" t="s">
        <v>543</v>
      </c>
      <c r="K11" s="11" t="s">
        <v>544</v>
      </c>
      <c r="M11" s="8" t="s">
        <v>537</v>
      </c>
      <c r="N11" s="8">
        <v>97112</v>
      </c>
      <c r="O11" s="10" t="s">
        <v>539</v>
      </c>
      <c r="P11" s="22">
        <v>40</v>
      </c>
      <c r="Q11" t="str">
        <v>Secondary Insurance</v>
      </c>
      <c r="S11" t="s">
        <v>589</v>
      </c>
      <c r="T11" s="23" t="s">
        <v>590</v>
      </c>
    </row>
    <row r="12" spans="5:22" x14ac:dyDescent="0.3">
      <c r="E12" s="11" t="s">
        <v>540</v>
      </c>
      <c r="F12" s="12">
        <v>45432</v>
      </c>
      <c r="G12" s="11" t="s">
        <v>541</v>
      </c>
      <c r="H12" s="11" t="s">
        <v>542</v>
      </c>
      <c r="I12" s="11">
        <v>97530</v>
      </c>
      <c r="J12" s="11" t="s">
        <v>543</v>
      </c>
      <c r="K12" s="11" t="s">
        <v>544</v>
      </c>
      <c r="M12" s="8" t="s">
        <v>542</v>
      </c>
      <c r="N12" s="8">
        <v>97112</v>
      </c>
      <c r="O12" s="10" t="s">
        <v>553</v>
      </c>
      <c r="P12" s="22">
        <v>20</v>
      </c>
      <c r="Q12" t="str">
        <v>Patient Responsibility</v>
      </c>
      <c r="S12" s="14" t="s">
        <v>533</v>
      </c>
      <c r="T12" s="23">
        <f>SUMIFS(P5:P19, Q5:Q19, "*Primary Insurance*", O5:O19, "&lt;&gt;*Refund*")</f>
        <v>260</v>
      </c>
    </row>
    <row r="13" spans="5:22" x14ac:dyDescent="0.3">
      <c r="E13" s="11" t="s">
        <v>545</v>
      </c>
      <c r="F13" s="12">
        <v>45458</v>
      </c>
      <c r="G13" s="11" t="s">
        <v>546</v>
      </c>
      <c r="H13" s="11" t="s">
        <v>547</v>
      </c>
      <c r="I13" s="11">
        <v>97112</v>
      </c>
      <c r="J13" s="11" t="s">
        <v>548</v>
      </c>
      <c r="K13" s="11" t="s">
        <v>549</v>
      </c>
      <c r="M13" s="8" t="s">
        <v>547</v>
      </c>
      <c r="N13" s="8">
        <v>97112</v>
      </c>
      <c r="O13" s="10" t="s">
        <v>548</v>
      </c>
      <c r="P13" s="22">
        <v>55</v>
      </c>
      <c r="Q13" t="str">
        <v>Primary Insurance</v>
      </c>
      <c r="S13" s="14" t="s">
        <v>534</v>
      </c>
      <c r="T13" s="23">
        <f>SUMIFS(P5:P19, Q5:Q19, "*Secondary Insurance*", O5:O19, "&lt;&gt;*Refund*")</f>
        <v>120</v>
      </c>
    </row>
    <row r="14" spans="5:22" x14ac:dyDescent="0.3">
      <c r="E14" s="11" t="s">
        <v>545</v>
      </c>
      <c r="F14" s="12">
        <v>45458</v>
      </c>
      <c r="G14" s="11" t="s">
        <v>546</v>
      </c>
      <c r="H14" s="11" t="s">
        <v>547</v>
      </c>
      <c r="I14" s="11">
        <v>97110</v>
      </c>
      <c r="J14" s="11" t="s">
        <v>548</v>
      </c>
      <c r="K14" s="11" t="s">
        <v>549</v>
      </c>
      <c r="M14" s="8" t="s">
        <v>550</v>
      </c>
      <c r="N14" s="8">
        <v>97112</v>
      </c>
      <c r="O14" s="10" t="s">
        <v>553</v>
      </c>
      <c r="P14" s="22">
        <v>20</v>
      </c>
      <c r="Q14" t="str">
        <v>Patient Responsibility</v>
      </c>
      <c r="S14" s="14" t="s">
        <v>553</v>
      </c>
      <c r="T14" s="23">
        <f>SUMIFS(P5:P19, Q5:Q19, "*Patient Responsibility*", O5:O19, "&lt;&gt;*Refund*")</f>
        <v>95</v>
      </c>
    </row>
    <row r="15" spans="5:22" x14ac:dyDescent="0.3">
      <c r="E15" s="11" t="s">
        <v>545</v>
      </c>
      <c r="F15" s="12">
        <v>45458</v>
      </c>
      <c r="G15" s="11" t="s">
        <v>546</v>
      </c>
      <c r="H15" s="11" t="s">
        <v>547</v>
      </c>
      <c r="I15" s="11">
        <v>97530</v>
      </c>
      <c r="J15" s="11" t="s">
        <v>548</v>
      </c>
      <c r="K15" s="11" t="s">
        <v>549</v>
      </c>
      <c r="M15" s="8" t="s">
        <v>537</v>
      </c>
      <c r="N15" s="8">
        <v>97110</v>
      </c>
      <c r="O15" s="10" t="s">
        <v>538</v>
      </c>
      <c r="P15" s="22">
        <v>50</v>
      </c>
      <c r="Q15" t="str">
        <v>Primary Insurance</v>
      </c>
      <c r="S15" s="14" t="s">
        <v>587</v>
      </c>
      <c r="T15" s="23">
        <f>SUMIFS(P5:P19, Q5:Q19, "*Other*",O5:O19, "&lt;&gt;*Refund*")</f>
        <v>0</v>
      </c>
    </row>
    <row r="16" spans="5:22" x14ac:dyDescent="0.3">
      <c r="E16" s="11" t="s">
        <v>540</v>
      </c>
      <c r="F16" s="12">
        <v>45433</v>
      </c>
      <c r="G16" s="11" t="s">
        <v>541</v>
      </c>
      <c r="H16" s="11" t="s">
        <v>550</v>
      </c>
      <c r="I16" s="11">
        <v>97140</v>
      </c>
      <c r="J16" s="11" t="s">
        <v>538</v>
      </c>
      <c r="K16" s="11"/>
      <c r="M16" s="8" t="s">
        <v>537</v>
      </c>
      <c r="N16" s="8">
        <v>97110</v>
      </c>
      <c r="O16" s="10" t="s">
        <v>556</v>
      </c>
      <c r="P16" s="22">
        <v>15</v>
      </c>
      <c r="Q16" t="str">
        <v>Other</v>
      </c>
      <c r="S16" s="14" t="s">
        <v>588</v>
      </c>
      <c r="T16" s="23">
        <f>SUM(T12:T15)</f>
        <v>475</v>
      </c>
    </row>
    <row r="17" spans="5:20" x14ac:dyDescent="0.3">
      <c r="E17" s="11" t="s">
        <v>540</v>
      </c>
      <c r="F17" s="12">
        <v>45434</v>
      </c>
      <c r="G17" s="11" t="s">
        <v>541</v>
      </c>
      <c r="H17" s="11" t="s">
        <v>550</v>
      </c>
      <c r="I17" s="11">
        <v>97110</v>
      </c>
      <c r="J17" s="11" t="s">
        <v>538</v>
      </c>
      <c r="K17" s="11"/>
      <c r="M17" s="8" t="s">
        <v>542</v>
      </c>
      <c r="N17" s="8">
        <v>97110</v>
      </c>
      <c r="O17" s="10" t="s">
        <v>544</v>
      </c>
      <c r="P17" s="22">
        <v>35</v>
      </c>
      <c r="Q17" t="str">
        <v>Secondary Insurance</v>
      </c>
    </row>
    <row r="18" spans="5:20" x14ac:dyDescent="0.3">
      <c r="E18" s="11" t="s">
        <v>540</v>
      </c>
      <c r="F18" s="12">
        <v>45435</v>
      </c>
      <c r="G18" s="11" t="s">
        <v>541</v>
      </c>
      <c r="H18" s="11" t="s">
        <v>550</v>
      </c>
      <c r="I18" s="11">
        <v>97112</v>
      </c>
      <c r="J18" s="11" t="s">
        <v>538</v>
      </c>
      <c r="K18" s="11"/>
      <c r="M18" s="8" t="s">
        <v>547</v>
      </c>
      <c r="N18" s="8">
        <v>97110</v>
      </c>
      <c r="O18" s="10" t="s">
        <v>549</v>
      </c>
      <c r="P18" s="22">
        <v>45</v>
      </c>
      <c r="Q18" t="str">
        <v>Secondary Insurance</v>
      </c>
    </row>
    <row r="19" spans="5:20" x14ac:dyDescent="0.3">
      <c r="E19" s="11" t="s">
        <v>540</v>
      </c>
      <c r="F19" s="12">
        <v>45436</v>
      </c>
      <c r="G19" s="11" t="s">
        <v>541</v>
      </c>
      <c r="H19" s="11" t="s">
        <v>550</v>
      </c>
      <c r="I19" s="11">
        <v>97530</v>
      </c>
      <c r="J19" s="11" t="s">
        <v>538</v>
      </c>
      <c r="K19" s="11"/>
      <c r="M19" s="8" t="s">
        <v>550</v>
      </c>
      <c r="N19" s="8">
        <v>97110</v>
      </c>
      <c r="O19" s="10" t="s">
        <v>538</v>
      </c>
      <c r="P19" s="22">
        <v>35</v>
      </c>
      <c r="Q19" t="str">
        <v>Primary Insurance</v>
      </c>
    </row>
    <row r="20" spans="5:20" x14ac:dyDescent="0.3">
      <c r="F20" s="2"/>
    </row>
    <row r="21" spans="5:20" x14ac:dyDescent="0.3">
      <c r="F21" s="2"/>
    </row>
    <row r="22" spans="5:20" x14ac:dyDescent="0.3">
      <c r="F22" s="2"/>
    </row>
    <row r="23" spans="5:20" x14ac:dyDescent="0.3">
      <c r="F23" s="2"/>
      <c r="S23" t="s">
        <v>591</v>
      </c>
      <c r="T23" t="s">
        <v>592</v>
      </c>
    </row>
    <row r="24" spans="5:20" x14ac:dyDescent="0.3">
      <c r="S24" s="14" t="s">
        <v>533</v>
      </c>
      <c r="T24" cm="1">
        <f t="array" ref="T24">COUNTA(_xlfn.UNIQUE(_xlfn._xlws.FILTER(M5:M19, Q5:Q19="Primary Insurance")))</f>
        <v>4</v>
      </c>
    </row>
    <row r="25" spans="5:20" x14ac:dyDescent="0.3">
      <c r="S25" s="14" t="s">
        <v>534</v>
      </c>
      <c r="T25" cm="1">
        <f t="array" ref="T25">COUNTA(_xlfn.UNIQUE(_xlfn._xlws.FILTER(M5:M19,Q5:Q19="Secondary Insurance")))</f>
        <v>3</v>
      </c>
    </row>
    <row r="26" spans="5:20" x14ac:dyDescent="0.3">
      <c r="S26" s="14" t="s">
        <v>553</v>
      </c>
      <c r="T26" cm="1">
        <f t="array" ref="T26">COUNTA(_xlfn.UNIQUE(_xlfn._xlws.FILTER(M5:M19,Q5:Q19="Patient Responsibility")))</f>
        <v>4</v>
      </c>
    </row>
    <row r="27" spans="5:20" x14ac:dyDescent="0.3">
      <c r="S27" s="14" t="s">
        <v>587</v>
      </c>
      <c r="T27" cm="1">
        <f t="array" ref="T27">COUNTA(_xlfn.UNIQUE(_xlfn._xlws.FILTER(M5:M19,Q5:Q19="Other")))</f>
        <v>3</v>
      </c>
    </row>
    <row r="32" spans="5:20" x14ac:dyDescent="0.3">
      <c r="S32" t="s">
        <v>586</v>
      </c>
      <c r="T32" t="s">
        <v>593</v>
      </c>
    </row>
    <row r="33" spans="19:20" x14ac:dyDescent="0.3">
      <c r="S33" s="14" t="s">
        <v>533</v>
      </c>
      <c r="T33" s="23">
        <f>T12/T24</f>
        <v>65</v>
      </c>
    </row>
    <row r="34" spans="19:20" x14ac:dyDescent="0.3">
      <c r="S34" s="14" t="s">
        <v>534</v>
      </c>
      <c r="T34" s="23">
        <f>T13/T25</f>
        <v>40</v>
      </c>
    </row>
    <row r="35" spans="19:20" x14ac:dyDescent="0.3">
      <c r="S35" s="14" t="s">
        <v>553</v>
      </c>
      <c r="T35" s="23">
        <f>T14/T26</f>
        <v>23.75</v>
      </c>
    </row>
    <row r="36" spans="19:20" x14ac:dyDescent="0.3">
      <c r="S36" s="14" t="s">
        <v>587</v>
      </c>
      <c r="T36" s="23">
        <f>T15/T27</f>
        <v>0</v>
      </c>
    </row>
    <row r="37" spans="19:20" x14ac:dyDescent="0.3">
      <c r="S37" s="13"/>
      <c r="T37" s="23"/>
    </row>
    <row r="38" spans="19:20" x14ac:dyDescent="0.3">
      <c r="T38" s="23"/>
    </row>
    <row r="40" spans="19:20" x14ac:dyDescent="0.3">
      <c r="S40" t="s">
        <v>594</v>
      </c>
      <c r="T40" t="s">
        <v>595</v>
      </c>
    </row>
    <row r="41" spans="19:20" x14ac:dyDescent="0.3">
      <c r="S41" t="str">
        <f>INDEX(Table4[Insurance Company], MATCH(MAX(Table4[Avg Amount Collected]), Table4[Avg Amount Collected], 0))</f>
        <v>Primary Insurance</v>
      </c>
      <c r="T41" s="23">
        <f>MAX(Table4[Avg Amount Collected])</f>
        <v>65</v>
      </c>
    </row>
    <row r="46" spans="19:20" x14ac:dyDescent="0.3">
      <c r="S46" s="26" t="s">
        <v>596</v>
      </c>
      <c r="T46" s="26" t="s">
        <v>597</v>
      </c>
    </row>
    <row r="47" spans="19:20" x14ac:dyDescent="0.3">
      <c r="S47" s="26" t="str" cm="1">
        <f t="array" ref="S47:T52">_xlfn.LET(
    _xlpm.Unique_Insurances, _xlfn._xlws.FILTER(_xlfn.UNIQUE(O5:O19), (ISNUMBER(SEARCH("Responsibility", _xlfn.UNIQUE(O5:O19)))=FALSE) * (ISNUMBER(SEARCH("Refund", _xlfn.UNIQUE(O5:O19)))=FALSE)),
    _xlfn.HSTACK(_xlpm.Unique_Insurances, _xlfn.BYROW(_xlpm.Unique_Insurances, _xlfn.LAMBDA(_xlpm.insurance, SUMIF(O5:O19, _xlpm.insurance, P5:P19))))
)</f>
        <v>PrimeCare Solutions</v>
      </c>
      <c r="T47" s="27">
        <v>60</v>
      </c>
    </row>
    <row r="48" spans="19:20" x14ac:dyDescent="0.3">
      <c r="S48" s="26" t="str">
        <v>Harrison Health Co.</v>
      </c>
      <c r="T48" s="27">
        <v>145</v>
      </c>
    </row>
    <row r="49" spans="7:20" x14ac:dyDescent="0.3">
      <c r="G49" s="3"/>
      <c r="H49" s="7"/>
      <c r="S49" s="26" t="str">
        <v>Global Assurance Ltd.</v>
      </c>
      <c r="T49" s="27">
        <v>40</v>
      </c>
    </row>
    <row r="50" spans="7:20" x14ac:dyDescent="0.3">
      <c r="S50" s="26" t="str">
        <v>MedPro Health</v>
      </c>
      <c r="T50" s="27">
        <v>55</v>
      </c>
    </row>
    <row r="51" spans="7:20" x14ac:dyDescent="0.3">
      <c r="S51" s="26" t="str">
        <v>Unified Life Services</v>
      </c>
      <c r="T51" s="27">
        <v>35</v>
      </c>
    </row>
    <row r="52" spans="7:20" x14ac:dyDescent="0.3">
      <c r="S52" s="28" t="str">
        <v>National Coverage Group</v>
      </c>
      <c r="T52" s="29">
        <v>45</v>
      </c>
    </row>
    <row r="53" spans="7:20" x14ac:dyDescent="0.3">
      <c r="S53" s="30"/>
      <c r="T53" s="31"/>
    </row>
    <row r="54" spans="7:20" x14ac:dyDescent="0.3">
      <c r="S54" s="32" t="s">
        <v>598</v>
      </c>
      <c r="T54" s="33" t="s">
        <v>4</v>
      </c>
    </row>
    <row r="55" spans="7:20" x14ac:dyDescent="0.3">
      <c r="S55" s="34" t="str">
        <f>INDEX(S47:S52, MATCH(MAX(T47:T52), T47:T52, 0))</f>
        <v>Harrison Health Co.</v>
      </c>
      <c r="T55" s="35">
        <f>MAX(T47:T52)</f>
        <v>145</v>
      </c>
    </row>
  </sheetData>
  <pageMargins left="0.7" right="0.7" top="0.75" bottom="0.75" header="0.3" footer="0.3"/>
  <pageSetup paperSize="9" orientation="portrait" r:id="rId1"/>
  <drawing r:id="rId2"/>
  <tableParts count="4"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D67E1-1ED8-4B80-BB6E-A23C2E71E785}">
  <dimension ref="A1:M7220"/>
  <sheetViews>
    <sheetView topLeftCell="C1" zoomScale="85" zoomScaleNormal="85" workbookViewId="0">
      <selection activeCell="M19" sqref="M19"/>
    </sheetView>
  </sheetViews>
  <sheetFormatPr defaultColWidth="10.8984375" defaultRowHeight="15.6" x14ac:dyDescent="0.3"/>
  <cols>
    <col min="1" max="8" width="26.39843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557</v>
      </c>
      <c r="J1" t="s">
        <v>558</v>
      </c>
      <c r="K1" t="s">
        <v>560</v>
      </c>
      <c r="L1" t="s">
        <v>559</v>
      </c>
    </row>
    <row r="2" spans="1:13" x14ac:dyDescent="0.3">
      <c r="A2" t="s">
        <v>8</v>
      </c>
      <c r="B2">
        <v>1</v>
      </c>
      <c r="C2" s="1">
        <v>45386</v>
      </c>
      <c r="D2" s="1">
        <v>45351.416666666664</v>
      </c>
      <c r="E2">
        <v>84.1</v>
      </c>
      <c r="F2" t="s">
        <v>9</v>
      </c>
      <c r="G2" t="s">
        <v>10</v>
      </c>
      <c r="H2">
        <v>97165</v>
      </c>
      <c r="I2" t="str" cm="1">
        <f t="array" ref="I2">IFERROR(INDEX(scheduling_data!H:H,MATCH(B2&amp;D2,scheduling_data!D:D&amp;scheduling_data!A:A,0)),"")</f>
        <v>Kelsea Rodriguez</v>
      </c>
      <c r="J2" t="str">
        <f>IF(I2="", "Yes", "No")</f>
        <v>No</v>
      </c>
      <c r="K2" t="str">
        <f t="shared" ref="K2:K65" si="0">IF(I2="",B2&amp;D2,B2&amp;D2&amp;I2)</f>
        <v>145351.4166666667Kelsea Rodriguez</v>
      </c>
      <c r="L2" t="str">
        <f>IF(OR(F2="Cash", F2="Check", F2="EFT", F2="Credit Card", F2="Visa", F2="Mastercard", F2="AMEX"), "Yes", "No")</f>
        <v>No</v>
      </c>
    </row>
    <row r="3" spans="1:13" x14ac:dyDescent="0.3">
      <c r="A3" t="s">
        <v>8</v>
      </c>
      <c r="B3">
        <v>1</v>
      </c>
      <c r="C3" s="1">
        <v>45386</v>
      </c>
      <c r="D3" s="1">
        <v>45351.416666666664</v>
      </c>
      <c r="E3">
        <v>50.45</v>
      </c>
      <c r="F3" t="s">
        <v>9</v>
      </c>
      <c r="G3" t="s">
        <v>10</v>
      </c>
      <c r="H3">
        <v>97110</v>
      </c>
      <c r="I3" t="str" cm="1">
        <f t="array" ref="I3">IFERROR(INDEX(scheduling_data!H:H,MATCH(B3&amp;D3,scheduling_data!D:D&amp;scheduling_data!A:A,0)),"")</f>
        <v>Kelsea Rodriguez</v>
      </c>
      <c r="J3" t="str">
        <f t="shared" ref="J3:J66" si="1">IF(I3="", "Yes", "No")</f>
        <v>No</v>
      </c>
      <c r="K3" t="str">
        <f t="shared" si="0"/>
        <v>145351.4166666667Kelsea Rodriguez</v>
      </c>
      <c r="L3" t="str">
        <f t="shared" ref="L3:L66" si="2">IF(OR(F3="Cash", F3="Check", F3="EFT", F3="Credit Card", F3="Visa", F3="Mastercard", F3="AMEX"), "Yes", "No")</f>
        <v>No</v>
      </c>
    </row>
    <row r="4" spans="1:13" x14ac:dyDescent="0.3">
      <c r="A4" t="s">
        <v>8</v>
      </c>
      <c r="B4">
        <v>1</v>
      </c>
      <c r="C4" s="1">
        <v>45386</v>
      </c>
      <c r="D4" s="1">
        <v>45351.416666666664</v>
      </c>
      <c r="E4">
        <v>64.099999999999994</v>
      </c>
      <c r="F4" t="s">
        <v>9</v>
      </c>
      <c r="G4" t="s">
        <v>10</v>
      </c>
      <c r="H4">
        <v>97110</v>
      </c>
      <c r="I4" t="str" cm="1">
        <f t="array" ref="I4">IFERROR(INDEX(scheduling_data!H:H,MATCH(B4&amp;D4,scheduling_data!D:D&amp;scheduling_data!A:A,0)),"")</f>
        <v>Kelsea Rodriguez</v>
      </c>
      <c r="J4" t="str">
        <f t="shared" si="1"/>
        <v>No</v>
      </c>
      <c r="K4" t="str">
        <f t="shared" si="0"/>
        <v>145351.4166666667Kelsea Rodriguez</v>
      </c>
      <c r="L4" t="str">
        <f t="shared" si="2"/>
        <v>No</v>
      </c>
    </row>
    <row r="5" spans="1:13" x14ac:dyDescent="0.3">
      <c r="A5" t="s">
        <v>11</v>
      </c>
      <c r="B5">
        <v>1</v>
      </c>
      <c r="C5" s="1">
        <v>45392.43472222222</v>
      </c>
      <c r="D5" s="1">
        <v>45351.416666666664</v>
      </c>
      <c r="E5">
        <v>1.34</v>
      </c>
      <c r="F5" t="s">
        <v>12</v>
      </c>
      <c r="G5" t="s">
        <v>13</v>
      </c>
      <c r="I5" t="str" cm="1">
        <f t="array" ref="I5">IFERROR(INDEX(scheduling_data!H:H,MATCH(B5&amp;D5,scheduling_data!D:D&amp;scheduling_data!A:A,0)),"")</f>
        <v>Kelsea Rodriguez</v>
      </c>
      <c r="J5" t="str">
        <f t="shared" si="1"/>
        <v>No</v>
      </c>
      <c r="K5" t="str">
        <f t="shared" si="0"/>
        <v>145351.4166666667Kelsea Rodriguez</v>
      </c>
      <c r="L5" t="str">
        <f t="shared" si="2"/>
        <v>Yes</v>
      </c>
    </row>
    <row r="6" spans="1:13" x14ac:dyDescent="0.3">
      <c r="A6" t="s">
        <v>11</v>
      </c>
      <c r="B6">
        <v>1</v>
      </c>
      <c r="C6" s="1">
        <v>45411.556250000001</v>
      </c>
      <c r="D6" s="1">
        <v>45351.416666666664</v>
      </c>
      <c r="E6">
        <v>4.32</v>
      </c>
      <c r="F6" t="s">
        <v>12</v>
      </c>
      <c r="G6">
        <v>5</v>
      </c>
      <c r="I6" t="str" cm="1">
        <f t="array" ref="I6">IFERROR(INDEX(scheduling_data!H:H,MATCH(B6&amp;D6,scheduling_data!D:D&amp;scheduling_data!A:A,0)),"")</f>
        <v>Kelsea Rodriguez</v>
      </c>
      <c r="J6" t="str">
        <f t="shared" si="1"/>
        <v>No</v>
      </c>
      <c r="K6" t="str">
        <f t="shared" si="0"/>
        <v>145351.4166666667Kelsea Rodriguez</v>
      </c>
      <c r="L6" t="str">
        <f t="shared" si="2"/>
        <v>Yes</v>
      </c>
    </row>
    <row r="7" spans="1:13" x14ac:dyDescent="0.3">
      <c r="A7" t="s">
        <v>11</v>
      </c>
      <c r="B7">
        <v>1</v>
      </c>
      <c r="C7" s="1">
        <v>45385.543055555558</v>
      </c>
      <c r="D7" s="1">
        <v>45351.416666666664</v>
      </c>
      <c r="E7">
        <v>5</v>
      </c>
      <c r="F7" t="s">
        <v>12</v>
      </c>
      <c r="G7" t="s">
        <v>12</v>
      </c>
      <c r="I7" t="str" cm="1">
        <f t="array" ref="I7">IFERROR(INDEX(scheduling_data!H:H,MATCH(B7&amp;D7,scheduling_data!D:D&amp;scheduling_data!A:A,0)),"")</f>
        <v>Kelsea Rodriguez</v>
      </c>
      <c r="J7" t="str">
        <f t="shared" si="1"/>
        <v>No</v>
      </c>
      <c r="K7" t="str">
        <f t="shared" si="0"/>
        <v>145351.4166666667Kelsea Rodriguez</v>
      </c>
      <c r="L7" t="str">
        <f t="shared" si="2"/>
        <v>Yes</v>
      </c>
    </row>
    <row r="8" spans="1:13" x14ac:dyDescent="0.3">
      <c r="A8" t="s">
        <v>11</v>
      </c>
      <c r="B8">
        <v>1</v>
      </c>
      <c r="C8" s="1">
        <v>45411.556250000001</v>
      </c>
      <c r="D8" s="1">
        <v>45351.416666666664</v>
      </c>
      <c r="E8">
        <v>0.34</v>
      </c>
      <c r="F8" t="s">
        <v>12</v>
      </c>
      <c r="G8">
        <v>5</v>
      </c>
      <c r="I8" t="str" cm="1">
        <f t="array" ref="I8">IFERROR(INDEX(scheduling_data!H:H,MATCH(B8&amp;D8,scheduling_data!D:D&amp;scheduling_data!A:A,0)),"")</f>
        <v>Kelsea Rodriguez</v>
      </c>
      <c r="J8" t="str">
        <f t="shared" si="1"/>
        <v>No</v>
      </c>
      <c r="K8" t="str">
        <f t="shared" si="0"/>
        <v>145351.4166666667Kelsea Rodriguez</v>
      </c>
      <c r="L8" t="str">
        <f t="shared" si="2"/>
        <v>Yes</v>
      </c>
    </row>
    <row r="9" spans="1:13" x14ac:dyDescent="0.3">
      <c r="A9" t="s">
        <v>11</v>
      </c>
      <c r="B9">
        <v>1</v>
      </c>
      <c r="C9" s="1">
        <v>45390.543749999997</v>
      </c>
      <c r="D9" s="1">
        <v>45351.416666666664</v>
      </c>
      <c r="E9">
        <v>1.01</v>
      </c>
      <c r="F9" t="s">
        <v>12</v>
      </c>
      <c r="G9" t="s">
        <v>13</v>
      </c>
      <c r="I9" t="str" cm="1">
        <f t="array" ref="I9">IFERROR(INDEX(scheduling_data!H:H,MATCH(B9&amp;D9,scheduling_data!D:D&amp;scheduling_data!A:A,0)),"")</f>
        <v>Kelsea Rodriguez</v>
      </c>
      <c r="J9" t="str">
        <f t="shared" si="1"/>
        <v>No</v>
      </c>
      <c r="K9" t="str">
        <f t="shared" si="0"/>
        <v>145351.4166666667Kelsea Rodriguez</v>
      </c>
      <c r="L9" t="str">
        <f t="shared" si="2"/>
        <v>Yes</v>
      </c>
    </row>
    <row r="10" spans="1:13" x14ac:dyDescent="0.3">
      <c r="A10" t="s">
        <v>11</v>
      </c>
      <c r="B10">
        <v>1</v>
      </c>
      <c r="C10" s="1">
        <v>45383.703472222223</v>
      </c>
      <c r="D10" s="1">
        <v>45351.416666666664</v>
      </c>
      <c r="E10">
        <v>5</v>
      </c>
      <c r="F10" t="s">
        <v>12</v>
      </c>
      <c r="G10">
        <v>5</v>
      </c>
      <c r="I10" t="str" cm="1">
        <f t="array" ref="I10">IFERROR(INDEX(scheduling_data!H:H,MATCH(B10&amp;D10,scheduling_data!D:D&amp;scheduling_data!A:A,0)),"")</f>
        <v>Kelsea Rodriguez</v>
      </c>
      <c r="J10" t="str">
        <f t="shared" si="1"/>
        <v>No</v>
      </c>
      <c r="K10" t="str">
        <f t="shared" si="0"/>
        <v>145351.4166666667Kelsea Rodriguez</v>
      </c>
      <c r="L10" t="str">
        <f t="shared" si="2"/>
        <v>Yes</v>
      </c>
      <c r="M10">
        <f>COUNTA(K:K)</f>
        <v>1807</v>
      </c>
    </row>
    <row r="11" spans="1:13" x14ac:dyDescent="0.3">
      <c r="A11" t="s">
        <v>11</v>
      </c>
      <c r="B11">
        <v>1</v>
      </c>
      <c r="C11" s="1">
        <v>45390.543749999997</v>
      </c>
      <c r="D11" s="1">
        <v>45351.416666666664</v>
      </c>
      <c r="E11">
        <v>3.99</v>
      </c>
      <c r="F11" t="s">
        <v>12</v>
      </c>
      <c r="G11" t="s">
        <v>13</v>
      </c>
      <c r="I11" t="str" cm="1">
        <f t="array" ref="I11">IFERROR(INDEX(scheduling_data!H:H,MATCH(B11&amp;D11,scheduling_data!D:D&amp;scheduling_data!A:A,0)),"")</f>
        <v>Kelsea Rodriguez</v>
      </c>
      <c r="J11" t="str">
        <f t="shared" si="1"/>
        <v>No</v>
      </c>
      <c r="K11" t="str">
        <f t="shared" si="0"/>
        <v>145351.4166666667Kelsea Rodriguez</v>
      </c>
      <c r="L11" t="str">
        <f t="shared" si="2"/>
        <v>Yes</v>
      </c>
    </row>
    <row r="12" spans="1:13" x14ac:dyDescent="0.3">
      <c r="A12" t="s">
        <v>14</v>
      </c>
      <c r="B12">
        <v>2</v>
      </c>
      <c r="C12" s="1">
        <v>45397</v>
      </c>
      <c r="D12" s="1">
        <v>45337.583333333336</v>
      </c>
      <c r="E12">
        <v>0</v>
      </c>
      <c r="F12" t="s">
        <v>9</v>
      </c>
      <c r="G12" t="s">
        <v>15</v>
      </c>
      <c r="H12">
        <v>92507</v>
      </c>
      <c r="I12" t="str" cm="1">
        <f t="array" ref="I12">IFERROR(INDEX(scheduling_data!H:H,MATCH(B12&amp;D12,scheduling_data!D:D&amp;scheduling_data!A:A,0)),"")</f>
        <v>Kelli Cruthirds</v>
      </c>
      <c r="J12" t="str">
        <f t="shared" si="1"/>
        <v>No</v>
      </c>
      <c r="K12" t="str">
        <f t="shared" si="0"/>
        <v>245337.5833333333Kelli Cruthirds</v>
      </c>
      <c r="L12" t="str">
        <f t="shared" si="2"/>
        <v>No</v>
      </c>
    </row>
    <row r="13" spans="1:13" x14ac:dyDescent="0.3">
      <c r="A13" t="s">
        <v>14</v>
      </c>
      <c r="B13">
        <v>2</v>
      </c>
      <c r="C13" s="1">
        <v>45404</v>
      </c>
      <c r="D13" s="1">
        <v>45337.583333333336</v>
      </c>
      <c r="E13">
        <v>0</v>
      </c>
      <c r="F13" t="s">
        <v>9</v>
      </c>
      <c r="G13" t="s">
        <v>15</v>
      </c>
      <c r="H13">
        <v>92507</v>
      </c>
      <c r="I13" t="str" cm="1">
        <f t="array" ref="I13">IFERROR(INDEX(scheduling_data!H:H,MATCH(B13&amp;D13,scheduling_data!D:D&amp;scheduling_data!A:A,0)),"")</f>
        <v>Kelli Cruthirds</v>
      </c>
      <c r="J13" t="str">
        <f t="shared" si="1"/>
        <v>No</v>
      </c>
      <c r="K13" t="str">
        <f t="shared" si="0"/>
        <v>245337.5833333333Kelli Cruthirds</v>
      </c>
      <c r="L13" t="str">
        <f t="shared" si="2"/>
        <v>No</v>
      </c>
    </row>
    <row r="14" spans="1:13" x14ac:dyDescent="0.3">
      <c r="A14" t="s">
        <v>14</v>
      </c>
      <c r="B14">
        <v>2</v>
      </c>
      <c r="C14" s="1">
        <v>45385</v>
      </c>
      <c r="D14" s="1">
        <v>45337.583333333336</v>
      </c>
      <c r="E14">
        <v>0</v>
      </c>
      <c r="F14" t="s">
        <v>9</v>
      </c>
      <c r="G14" t="s">
        <v>15</v>
      </c>
      <c r="H14">
        <v>92507</v>
      </c>
      <c r="I14" t="str" cm="1">
        <f t="array" ref="I14">IFERROR(INDEX(scheduling_data!H:H,MATCH(B14&amp;D14,scheduling_data!D:D&amp;scheduling_data!A:A,0)),"")</f>
        <v>Kelli Cruthirds</v>
      </c>
      <c r="J14" t="str">
        <f t="shared" si="1"/>
        <v>No</v>
      </c>
      <c r="K14" t="str">
        <f t="shared" si="0"/>
        <v>245337.5833333333Kelli Cruthirds</v>
      </c>
      <c r="L14" t="str">
        <f t="shared" si="2"/>
        <v>No</v>
      </c>
    </row>
    <row r="15" spans="1:13" x14ac:dyDescent="0.3">
      <c r="A15" t="s">
        <v>14</v>
      </c>
      <c r="B15">
        <v>2</v>
      </c>
      <c r="C15" s="1">
        <v>45406</v>
      </c>
      <c r="D15" s="1">
        <v>45337.583333333336</v>
      </c>
      <c r="E15">
        <v>0</v>
      </c>
      <c r="F15" t="s">
        <v>9</v>
      </c>
      <c r="G15" t="s">
        <v>15</v>
      </c>
      <c r="H15">
        <v>92507</v>
      </c>
      <c r="I15" t="str" cm="1">
        <f t="array" ref="I15">IFERROR(INDEX(scheduling_data!H:H,MATCH(B15&amp;D15,scheduling_data!D:D&amp;scheduling_data!A:A,0)),"")</f>
        <v>Kelli Cruthirds</v>
      </c>
      <c r="J15" t="str">
        <f t="shared" si="1"/>
        <v>No</v>
      </c>
      <c r="K15" t="str">
        <f t="shared" si="0"/>
        <v>245337.5833333333Kelli Cruthirds</v>
      </c>
      <c r="L15" t="str">
        <f t="shared" si="2"/>
        <v>No</v>
      </c>
    </row>
    <row r="16" spans="1:13" x14ac:dyDescent="0.3">
      <c r="A16" t="s">
        <v>14</v>
      </c>
      <c r="B16">
        <v>2</v>
      </c>
      <c r="C16" s="1">
        <v>45406</v>
      </c>
      <c r="D16" s="1">
        <v>45327.666666666664</v>
      </c>
      <c r="E16">
        <v>0</v>
      </c>
      <c r="F16" t="s">
        <v>9</v>
      </c>
      <c r="G16" t="s">
        <v>15</v>
      </c>
      <c r="H16">
        <v>92507</v>
      </c>
      <c r="I16" t="str" cm="1">
        <f t="array" ref="I16">IFERROR(INDEX(scheduling_data!H:H,MATCH(B16&amp;D16,scheduling_data!D:D&amp;scheduling_data!A:A,0)),"")</f>
        <v>Kelli Cruthirds</v>
      </c>
      <c r="J16" t="str">
        <f t="shared" si="1"/>
        <v>No</v>
      </c>
      <c r="K16" t="str">
        <f t="shared" si="0"/>
        <v>245327.6666666667Kelli Cruthirds</v>
      </c>
      <c r="L16" t="str">
        <f t="shared" si="2"/>
        <v>No</v>
      </c>
    </row>
    <row r="17" spans="1:12" x14ac:dyDescent="0.3">
      <c r="A17" t="s">
        <v>14</v>
      </c>
      <c r="B17">
        <v>2</v>
      </c>
      <c r="C17" s="1">
        <v>45397</v>
      </c>
      <c r="D17" s="1">
        <v>45327.666666666664</v>
      </c>
      <c r="E17">
        <v>0</v>
      </c>
      <c r="F17" t="s">
        <v>9</v>
      </c>
      <c r="G17" t="s">
        <v>15</v>
      </c>
      <c r="H17">
        <v>92507</v>
      </c>
      <c r="I17" t="str" cm="1">
        <f t="array" ref="I17">IFERROR(INDEX(scheduling_data!H:H,MATCH(B17&amp;D17,scheduling_data!D:D&amp;scheduling_data!A:A,0)),"")</f>
        <v>Kelli Cruthirds</v>
      </c>
      <c r="J17" t="str">
        <f t="shared" si="1"/>
        <v>No</v>
      </c>
      <c r="K17" t="str">
        <f t="shared" si="0"/>
        <v>245327.6666666667Kelli Cruthirds</v>
      </c>
      <c r="L17" t="str">
        <f t="shared" si="2"/>
        <v>No</v>
      </c>
    </row>
    <row r="18" spans="1:12" x14ac:dyDescent="0.3">
      <c r="A18" t="s">
        <v>14</v>
      </c>
      <c r="B18">
        <v>2</v>
      </c>
      <c r="C18" s="1">
        <v>45385</v>
      </c>
      <c r="D18" s="1">
        <v>45327.666666666664</v>
      </c>
      <c r="E18">
        <v>0</v>
      </c>
      <c r="F18" t="s">
        <v>9</v>
      </c>
      <c r="G18" t="s">
        <v>15</v>
      </c>
      <c r="H18">
        <v>92507</v>
      </c>
      <c r="I18" t="str" cm="1">
        <f t="array" ref="I18">IFERROR(INDEX(scheduling_data!H:H,MATCH(B18&amp;D18,scheduling_data!D:D&amp;scheduling_data!A:A,0)),"")</f>
        <v>Kelli Cruthirds</v>
      </c>
      <c r="J18" t="str">
        <f t="shared" si="1"/>
        <v>No</v>
      </c>
      <c r="K18" t="str">
        <f t="shared" si="0"/>
        <v>245327.6666666667Kelli Cruthirds</v>
      </c>
      <c r="L18" t="str">
        <f t="shared" si="2"/>
        <v>No</v>
      </c>
    </row>
    <row r="19" spans="1:12" x14ac:dyDescent="0.3">
      <c r="A19" t="s">
        <v>14</v>
      </c>
      <c r="B19">
        <v>2</v>
      </c>
      <c r="C19" s="1">
        <v>45404</v>
      </c>
      <c r="D19" s="1">
        <v>45327.666666666664</v>
      </c>
      <c r="E19">
        <v>0</v>
      </c>
      <c r="F19" t="s">
        <v>9</v>
      </c>
      <c r="G19" t="s">
        <v>15</v>
      </c>
      <c r="H19">
        <v>92507</v>
      </c>
      <c r="I19" t="str" cm="1">
        <f t="array" ref="I19">IFERROR(INDEX(scheduling_data!H:H,MATCH(B19&amp;D19,scheduling_data!D:D&amp;scheduling_data!A:A,0)),"")</f>
        <v>Kelli Cruthirds</v>
      </c>
      <c r="J19" t="str">
        <f t="shared" si="1"/>
        <v>No</v>
      </c>
      <c r="K19" t="str">
        <f t="shared" si="0"/>
        <v>245327.6666666667Kelli Cruthirds</v>
      </c>
      <c r="L19" t="str">
        <f t="shared" si="2"/>
        <v>No</v>
      </c>
    </row>
    <row r="20" spans="1:12" x14ac:dyDescent="0.3">
      <c r="A20" t="s">
        <v>14</v>
      </c>
      <c r="B20">
        <v>2</v>
      </c>
      <c r="C20" s="1">
        <v>45404</v>
      </c>
      <c r="D20" s="1">
        <v>45331.395833333336</v>
      </c>
      <c r="E20">
        <v>0</v>
      </c>
      <c r="F20" t="s">
        <v>9</v>
      </c>
      <c r="G20" t="s">
        <v>15</v>
      </c>
      <c r="H20">
        <v>92507</v>
      </c>
      <c r="I20" t="str" cm="1">
        <f t="array" ref="I20">IFERROR(INDEX(scheduling_data!H:H,MATCH(B20&amp;D20,scheduling_data!D:D&amp;scheduling_data!A:A,0)),"")</f>
        <v>Kelli Cruthirds</v>
      </c>
      <c r="J20" t="str">
        <f t="shared" si="1"/>
        <v>No</v>
      </c>
      <c r="K20" t="str">
        <f t="shared" si="0"/>
        <v>245331.3958333333Kelli Cruthirds</v>
      </c>
      <c r="L20" t="str">
        <f t="shared" si="2"/>
        <v>No</v>
      </c>
    </row>
    <row r="21" spans="1:12" x14ac:dyDescent="0.3">
      <c r="A21" t="s">
        <v>14</v>
      </c>
      <c r="B21">
        <v>2</v>
      </c>
      <c r="C21" s="1">
        <v>45406</v>
      </c>
      <c r="D21" s="1">
        <v>45331.395833333336</v>
      </c>
      <c r="E21">
        <v>0</v>
      </c>
      <c r="F21" t="s">
        <v>9</v>
      </c>
      <c r="G21" t="s">
        <v>15</v>
      </c>
      <c r="H21">
        <v>92507</v>
      </c>
      <c r="I21" t="str" cm="1">
        <f t="array" ref="I21">IFERROR(INDEX(scheduling_data!H:H,MATCH(B21&amp;D21,scheduling_data!D:D&amp;scheduling_data!A:A,0)),"")</f>
        <v>Kelli Cruthirds</v>
      </c>
      <c r="J21" t="str">
        <f t="shared" si="1"/>
        <v>No</v>
      </c>
      <c r="K21" t="str">
        <f t="shared" si="0"/>
        <v>245331.3958333333Kelli Cruthirds</v>
      </c>
      <c r="L21" t="str">
        <f t="shared" si="2"/>
        <v>No</v>
      </c>
    </row>
    <row r="22" spans="1:12" x14ac:dyDescent="0.3">
      <c r="A22" t="s">
        <v>14</v>
      </c>
      <c r="B22">
        <v>2</v>
      </c>
      <c r="C22" s="1">
        <v>45385</v>
      </c>
      <c r="D22" s="1">
        <v>45331.395833333336</v>
      </c>
      <c r="E22">
        <v>0</v>
      </c>
      <c r="F22" t="s">
        <v>9</v>
      </c>
      <c r="G22" t="s">
        <v>15</v>
      </c>
      <c r="H22">
        <v>92507</v>
      </c>
      <c r="I22" t="str" cm="1">
        <f t="array" ref="I22">IFERROR(INDEX(scheduling_data!H:H,MATCH(B22&amp;D22,scheduling_data!D:D&amp;scheduling_data!A:A,0)),"")</f>
        <v>Kelli Cruthirds</v>
      </c>
      <c r="J22" t="str">
        <f t="shared" si="1"/>
        <v>No</v>
      </c>
      <c r="K22" t="str">
        <f t="shared" si="0"/>
        <v>245331.3958333333Kelli Cruthirds</v>
      </c>
      <c r="L22" t="str">
        <f t="shared" si="2"/>
        <v>No</v>
      </c>
    </row>
    <row r="23" spans="1:12" x14ac:dyDescent="0.3">
      <c r="A23" t="s">
        <v>14</v>
      </c>
      <c r="B23">
        <v>2</v>
      </c>
      <c r="C23" s="1">
        <v>45397</v>
      </c>
      <c r="D23" s="1">
        <v>45331.395833333336</v>
      </c>
      <c r="E23">
        <v>0</v>
      </c>
      <c r="F23" t="s">
        <v>9</v>
      </c>
      <c r="G23" t="s">
        <v>15</v>
      </c>
      <c r="H23">
        <v>92507</v>
      </c>
      <c r="I23" t="str" cm="1">
        <f t="array" ref="I23">IFERROR(INDEX(scheduling_data!H:H,MATCH(B23&amp;D23,scheduling_data!D:D&amp;scheduling_data!A:A,0)),"")</f>
        <v>Kelli Cruthirds</v>
      </c>
      <c r="J23" t="str">
        <f t="shared" si="1"/>
        <v>No</v>
      </c>
      <c r="K23" t="str">
        <f t="shared" si="0"/>
        <v>245331.3958333333Kelli Cruthirds</v>
      </c>
      <c r="L23" t="str">
        <f t="shared" si="2"/>
        <v>No</v>
      </c>
    </row>
    <row r="24" spans="1:12" x14ac:dyDescent="0.3">
      <c r="A24" t="s">
        <v>8</v>
      </c>
      <c r="B24">
        <v>3</v>
      </c>
      <c r="C24" s="1">
        <v>45393</v>
      </c>
      <c r="D24" s="1">
        <v>45345.458333333336</v>
      </c>
      <c r="E24">
        <v>182.11</v>
      </c>
      <c r="F24" t="s">
        <v>9</v>
      </c>
      <c r="H24">
        <v>97110</v>
      </c>
      <c r="I24" t="str" cm="1">
        <f t="array" ref="I24">IFERROR(INDEX(scheduling_data!H:H,MATCH(B24&amp;D24,scheduling_data!D:D&amp;scheduling_data!A:A,0)),"")</f>
        <v>James Allen</v>
      </c>
      <c r="J24" t="str">
        <f t="shared" si="1"/>
        <v>No</v>
      </c>
      <c r="K24" t="str">
        <f t="shared" si="0"/>
        <v>345345.4583333333James Allen</v>
      </c>
      <c r="L24" t="str">
        <f t="shared" si="2"/>
        <v>No</v>
      </c>
    </row>
    <row r="25" spans="1:12" x14ac:dyDescent="0.3">
      <c r="A25" t="s">
        <v>8</v>
      </c>
      <c r="B25">
        <v>3</v>
      </c>
      <c r="C25" s="1">
        <v>45393</v>
      </c>
      <c r="D25" s="1">
        <v>45345.458333333336</v>
      </c>
      <c r="E25">
        <v>42.89</v>
      </c>
      <c r="F25" t="s">
        <v>16</v>
      </c>
      <c r="H25">
        <v>97110</v>
      </c>
      <c r="I25" t="str" cm="1">
        <f t="array" ref="I25">IFERROR(INDEX(scheduling_data!H:H,MATCH(B25&amp;D25,scheduling_data!D:D&amp;scheduling_data!A:A,0)),"")</f>
        <v>James Allen</v>
      </c>
      <c r="J25" t="str">
        <f t="shared" si="1"/>
        <v>No</v>
      </c>
      <c r="K25" t="str">
        <f t="shared" si="0"/>
        <v>345345.4583333333James Allen</v>
      </c>
      <c r="L25" t="str">
        <f t="shared" si="2"/>
        <v>Yes</v>
      </c>
    </row>
    <row r="26" spans="1:12" x14ac:dyDescent="0.3">
      <c r="A26" t="s">
        <v>8</v>
      </c>
      <c r="B26">
        <v>3</v>
      </c>
      <c r="C26" s="1">
        <v>45393</v>
      </c>
      <c r="D26" s="1">
        <v>45345.458333333336</v>
      </c>
      <c r="E26">
        <v>86.65</v>
      </c>
      <c r="F26" t="s">
        <v>9</v>
      </c>
      <c r="H26">
        <v>97161</v>
      </c>
      <c r="I26" t="str" cm="1">
        <f t="array" ref="I26">IFERROR(INDEX(scheduling_data!H:H,MATCH(B26&amp;D26,scheduling_data!D:D&amp;scheduling_data!A:A,0)),"")</f>
        <v>James Allen</v>
      </c>
      <c r="J26" t="str">
        <f t="shared" si="1"/>
        <v>No</v>
      </c>
      <c r="K26" t="str">
        <f t="shared" si="0"/>
        <v>345345.4583333333James Allen</v>
      </c>
      <c r="L26" t="str">
        <f t="shared" si="2"/>
        <v>No</v>
      </c>
    </row>
    <row r="27" spans="1:12" x14ac:dyDescent="0.3">
      <c r="A27" t="s">
        <v>8</v>
      </c>
      <c r="B27">
        <v>3</v>
      </c>
      <c r="C27" s="1">
        <v>45393</v>
      </c>
      <c r="D27" s="1">
        <v>45345.458333333336</v>
      </c>
      <c r="E27">
        <v>28.35</v>
      </c>
      <c r="F27" t="s">
        <v>16</v>
      </c>
      <c r="H27">
        <v>97161</v>
      </c>
      <c r="I27" t="str" cm="1">
        <f t="array" ref="I27">IFERROR(INDEX(scheduling_data!H:H,MATCH(B27&amp;D27,scheduling_data!D:D&amp;scheduling_data!A:A,0)),"")</f>
        <v>James Allen</v>
      </c>
      <c r="J27" t="str">
        <f t="shared" si="1"/>
        <v>No</v>
      </c>
      <c r="K27" t="str">
        <f t="shared" si="0"/>
        <v>345345.4583333333James Allen</v>
      </c>
      <c r="L27" t="str">
        <f t="shared" si="2"/>
        <v>Yes</v>
      </c>
    </row>
    <row r="28" spans="1:12" x14ac:dyDescent="0.3">
      <c r="A28" t="s">
        <v>8</v>
      </c>
      <c r="B28">
        <v>3</v>
      </c>
      <c r="C28" s="1">
        <v>45406.650694444441</v>
      </c>
      <c r="D28" s="1">
        <v>45349.291666666664</v>
      </c>
      <c r="E28">
        <v>116.71</v>
      </c>
      <c r="F28" t="s">
        <v>9</v>
      </c>
      <c r="H28">
        <v>97110</v>
      </c>
      <c r="I28" t="str" cm="1">
        <f t="array" ref="I28">IFERROR(INDEX(scheduling_data!H:H,MATCH(B28&amp;D28,scheduling_data!D:D&amp;scheduling_data!A:A,0)),"")</f>
        <v>James Allen</v>
      </c>
      <c r="J28" t="str">
        <f t="shared" si="1"/>
        <v>No</v>
      </c>
      <c r="K28" t="str">
        <f t="shared" si="0"/>
        <v>345349.2916666667James Allen</v>
      </c>
      <c r="L28" t="str">
        <f t="shared" si="2"/>
        <v>No</v>
      </c>
    </row>
    <row r="29" spans="1:12" x14ac:dyDescent="0.3">
      <c r="A29" t="s">
        <v>17</v>
      </c>
      <c r="B29">
        <v>4</v>
      </c>
      <c r="C29" s="1">
        <v>45407</v>
      </c>
      <c r="D29" s="1">
        <v>45348.729166666664</v>
      </c>
      <c r="E29">
        <v>93.22</v>
      </c>
      <c r="F29" t="s">
        <v>9</v>
      </c>
      <c r="G29" t="s">
        <v>18</v>
      </c>
      <c r="H29">
        <v>97112</v>
      </c>
      <c r="I29" t="str" cm="1">
        <f t="array" ref="I29">IFERROR(INDEX(scheduling_data!H:H,MATCH(B29&amp;D29,scheduling_data!D:D&amp;scheduling_data!A:A,0)),"")</f>
        <v>Kelsea Rodriguez</v>
      </c>
      <c r="J29" t="str">
        <f t="shared" si="1"/>
        <v>No</v>
      </c>
      <c r="K29" t="str">
        <f t="shared" si="0"/>
        <v>445348.7291666667Kelsea Rodriguez</v>
      </c>
      <c r="L29" t="str">
        <f t="shared" si="2"/>
        <v>No</v>
      </c>
    </row>
    <row r="30" spans="1:12" x14ac:dyDescent="0.3">
      <c r="A30" t="s">
        <v>17</v>
      </c>
      <c r="B30">
        <v>4</v>
      </c>
      <c r="C30" s="1">
        <v>45407</v>
      </c>
      <c r="D30" s="1">
        <v>45348.729166666664</v>
      </c>
      <c r="E30">
        <v>56.78</v>
      </c>
      <c r="F30" t="s">
        <v>19</v>
      </c>
      <c r="G30" t="s">
        <v>20</v>
      </c>
      <c r="H30">
        <v>97112</v>
      </c>
      <c r="I30" t="str" cm="1">
        <f t="array" ref="I30">IFERROR(INDEX(scheduling_data!H:H,MATCH(B30&amp;D30,scheduling_data!D:D&amp;scheduling_data!A:A,0)),"")</f>
        <v>Kelsea Rodriguez</v>
      </c>
      <c r="J30" t="str">
        <f t="shared" si="1"/>
        <v>No</v>
      </c>
      <c r="K30" t="str">
        <f t="shared" si="0"/>
        <v>445348.7291666667Kelsea Rodriguez</v>
      </c>
      <c r="L30" t="str">
        <f t="shared" si="2"/>
        <v>Yes</v>
      </c>
    </row>
    <row r="31" spans="1:12" x14ac:dyDescent="0.3">
      <c r="A31" t="s">
        <v>21</v>
      </c>
      <c r="B31">
        <v>5</v>
      </c>
      <c r="C31" s="1">
        <v>45408</v>
      </c>
      <c r="D31" s="1">
        <v>45348.625</v>
      </c>
      <c r="E31">
        <v>47.16</v>
      </c>
      <c r="F31" t="s">
        <v>19</v>
      </c>
      <c r="H31">
        <v>97530</v>
      </c>
      <c r="I31" t="str" cm="1">
        <f t="array" ref="I31">IFERROR(INDEX(scheduling_data!H:H,MATCH(B31&amp;D31,scheduling_data!D:D&amp;scheduling_data!A:A,0)),"")</f>
        <v>Breanna Cochran</v>
      </c>
      <c r="J31" t="str">
        <f t="shared" si="1"/>
        <v>No</v>
      </c>
      <c r="K31" t="str">
        <f t="shared" si="0"/>
        <v>545348.625Breanna Cochran</v>
      </c>
      <c r="L31" t="str">
        <f t="shared" si="2"/>
        <v>Yes</v>
      </c>
    </row>
    <row r="32" spans="1:12" x14ac:dyDescent="0.3">
      <c r="A32" t="s">
        <v>21</v>
      </c>
      <c r="B32">
        <v>5</v>
      </c>
      <c r="C32" s="1">
        <v>45408</v>
      </c>
      <c r="D32" s="1">
        <v>45348.625</v>
      </c>
      <c r="E32">
        <v>18.149999999999999</v>
      </c>
      <c r="F32" t="s">
        <v>19</v>
      </c>
      <c r="H32">
        <v>97110</v>
      </c>
      <c r="I32" t="str" cm="1">
        <f t="array" ref="I32">IFERROR(INDEX(scheduling_data!H:H,MATCH(B32&amp;D32,scheduling_data!D:D&amp;scheduling_data!A:A,0)),"")</f>
        <v>Breanna Cochran</v>
      </c>
      <c r="J32" t="str">
        <f t="shared" si="1"/>
        <v>No</v>
      </c>
      <c r="K32" t="str">
        <f t="shared" si="0"/>
        <v>545348.625Breanna Cochran</v>
      </c>
      <c r="L32" t="str">
        <f t="shared" si="2"/>
        <v>Yes</v>
      </c>
    </row>
    <row r="33" spans="1:12" x14ac:dyDescent="0.3">
      <c r="A33" t="s">
        <v>21</v>
      </c>
      <c r="B33">
        <v>5</v>
      </c>
      <c r="C33" s="1">
        <v>45408</v>
      </c>
      <c r="D33" s="1">
        <v>45348.625</v>
      </c>
      <c r="E33">
        <v>56.85</v>
      </c>
      <c r="F33" t="s">
        <v>9</v>
      </c>
      <c r="H33">
        <v>97110</v>
      </c>
      <c r="I33" t="str" cm="1">
        <f t="array" ref="I33">IFERROR(INDEX(scheduling_data!H:H,MATCH(B33&amp;D33,scheduling_data!D:D&amp;scheduling_data!A:A,0)),"")</f>
        <v>Breanna Cochran</v>
      </c>
      <c r="J33" t="str">
        <f t="shared" si="1"/>
        <v>No</v>
      </c>
      <c r="K33" t="str">
        <f t="shared" si="0"/>
        <v>545348.625Breanna Cochran</v>
      </c>
      <c r="L33" t="str">
        <f t="shared" si="2"/>
        <v>No</v>
      </c>
    </row>
    <row r="34" spans="1:12" x14ac:dyDescent="0.3">
      <c r="A34" t="s">
        <v>21</v>
      </c>
      <c r="B34">
        <v>5</v>
      </c>
      <c r="C34" s="1">
        <v>45408</v>
      </c>
      <c r="D34" s="1">
        <v>45348.625</v>
      </c>
      <c r="E34">
        <v>102.84</v>
      </c>
      <c r="F34" t="s">
        <v>9</v>
      </c>
      <c r="H34">
        <v>97530</v>
      </c>
      <c r="I34" t="str" cm="1">
        <f t="array" ref="I34">IFERROR(INDEX(scheduling_data!H:H,MATCH(B34&amp;D34,scheduling_data!D:D&amp;scheduling_data!A:A,0)),"")</f>
        <v>Breanna Cochran</v>
      </c>
      <c r="J34" t="str">
        <f t="shared" si="1"/>
        <v>No</v>
      </c>
      <c r="K34" t="str">
        <f t="shared" si="0"/>
        <v>545348.625Breanna Cochran</v>
      </c>
      <c r="L34" t="str">
        <f t="shared" si="2"/>
        <v>No</v>
      </c>
    </row>
    <row r="35" spans="1:12" x14ac:dyDescent="0.3">
      <c r="A35" t="s">
        <v>21</v>
      </c>
      <c r="B35">
        <v>5</v>
      </c>
      <c r="C35" s="1">
        <v>45408</v>
      </c>
      <c r="D35" s="1">
        <v>45348.625</v>
      </c>
      <c r="E35">
        <v>16.690000000000001</v>
      </c>
      <c r="F35" t="s">
        <v>19</v>
      </c>
      <c r="H35">
        <v>97140</v>
      </c>
      <c r="I35" t="str" cm="1">
        <f t="array" ref="I35">IFERROR(INDEX(scheduling_data!H:H,MATCH(B35&amp;D35,scheduling_data!D:D&amp;scheduling_data!A:A,0)),"")</f>
        <v>Breanna Cochran</v>
      </c>
      <c r="J35" t="str">
        <f t="shared" si="1"/>
        <v>No</v>
      </c>
      <c r="K35" t="str">
        <f t="shared" si="0"/>
        <v>545348.625Breanna Cochran</v>
      </c>
      <c r="L35" t="str">
        <f t="shared" si="2"/>
        <v>Yes</v>
      </c>
    </row>
    <row r="36" spans="1:12" x14ac:dyDescent="0.3">
      <c r="A36" t="s">
        <v>21</v>
      </c>
      <c r="B36">
        <v>5</v>
      </c>
      <c r="C36" s="1">
        <v>45408</v>
      </c>
      <c r="D36" s="1">
        <v>45348.625</v>
      </c>
      <c r="E36">
        <v>58.31</v>
      </c>
      <c r="F36" t="s">
        <v>9</v>
      </c>
      <c r="H36">
        <v>97140</v>
      </c>
      <c r="I36" t="str" cm="1">
        <f t="array" ref="I36">IFERROR(INDEX(scheduling_data!H:H,MATCH(B36&amp;D36,scheduling_data!D:D&amp;scheduling_data!A:A,0)),"")</f>
        <v>Breanna Cochran</v>
      </c>
      <c r="J36" t="str">
        <f t="shared" si="1"/>
        <v>No</v>
      </c>
      <c r="K36" t="str">
        <f t="shared" si="0"/>
        <v>545348.625Breanna Cochran</v>
      </c>
      <c r="L36" t="str">
        <f t="shared" si="2"/>
        <v>No</v>
      </c>
    </row>
    <row r="37" spans="1:12" x14ac:dyDescent="0.3">
      <c r="A37" t="s">
        <v>21</v>
      </c>
      <c r="B37">
        <v>5</v>
      </c>
      <c r="C37" s="1">
        <v>45408</v>
      </c>
      <c r="D37" s="1">
        <v>45350.666666666664</v>
      </c>
      <c r="E37">
        <v>23.43</v>
      </c>
      <c r="F37" t="s">
        <v>19</v>
      </c>
      <c r="H37">
        <v>97110</v>
      </c>
      <c r="I37" t="str" cm="1">
        <f t="array" ref="I37">IFERROR(INDEX(scheduling_data!H:H,MATCH(B37&amp;D37,scheduling_data!D:D&amp;scheduling_data!A:A,0)),"")</f>
        <v>Heidi Molaison</v>
      </c>
      <c r="J37" t="str">
        <f t="shared" si="1"/>
        <v>No</v>
      </c>
      <c r="K37" t="str">
        <f t="shared" si="0"/>
        <v>545350.6666666667Heidi Molaison</v>
      </c>
      <c r="L37" t="str">
        <f t="shared" si="2"/>
        <v>Yes</v>
      </c>
    </row>
    <row r="38" spans="1:12" x14ac:dyDescent="0.3">
      <c r="A38" t="s">
        <v>21</v>
      </c>
      <c r="B38">
        <v>5</v>
      </c>
      <c r="C38" s="1">
        <v>45408</v>
      </c>
      <c r="D38" s="1">
        <v>45350.666666666664</v>
      </c>
      <c r="E38">
        <v>51.57</v>
      </c>
      <c r="F38" t="s">
        <v>9</v>
      </c>
      <c r="H38">
        <v>97110</v>
      </c>
      <c r="I38" t="str" cm="1">
        <f t="array" ref="I38">IFERROR(INDEX(scheduling_data!H:H,MATCH(B38&amp;D38,scheduling_data!D:D&amp;scheduling_data!A:A,0)),"")</f>
        <v>Heidi Molaison</v>
      </c>
      <c r="J38" t="str">
        <f t="shared" si="1"/>
        <v>No</v>
      </c>
      <c r="K38" t="str">
        <f t="shared" si="0"/>
        <v>545350.6666666667Heidi Molaison</v>
      </c>
      <c r="L38" t="str">
        <f t="shared" si="2"/>
        <v>No</v>
      </c>
    </row>
    <row r="39" spans="1:12" x14ac:dyDescent="0.3">
      <c r="A39" t="s">
        <v>21</v>
      </c>
      <c r="B39">
        <v>5</v>
      </c>
      <c r="C39" s="1">
        <v>45408</v>
      </c>
      <c r="D39" s="1">
        <v>45350.666666666664</v>
      </c>
      <c r="E39">
        <v>33.090000000000003</v>
      </c>
      <c r="F39" t="s">
        <v>19</v>
      </c>
      <c r="H39">
        <v>97530</v>
      </c>
      <c r="I39" t="str" cm="1">
        <f t="array" ref="I39">IFERROR(INDEX(scheduling_data!H:H,MATCH(B39&amp;D39,scheduling_data!D:D&amp;scheduling_data!A:A,0)),"")</f>
        <v>Heidi Molaison</v>
      </c>
      <c r="J39" t="str">
        <f t="shared" si="1"/>
        <v>No</v>
      </c>
      <c r="K39" t="str">
        <f t="shared" si="0"/>
        <v>545350.6666666667Heidi Molaison</v>
      </c>
      <c r="L39" t="str">
        <f t="shared" si="2"/>
        <v>Yes</v>
      </c>
    </row>
    <row r="40" spans="1:12" x14ac:dyDescent="0.3">
      <c r="A40" t="s">
        <v>21</v>
      </c>
      <c r="B40">
        <v>5</v>
      </c>
      <c r="C40" s="1">
        <v>45408</v>
      </c>
      <c r="D40" s="1">
        <v>45350.666666666664</v>
      </c>
      <c r="E40">
        <v>41.91</v>
      </c>
      <c r="F40" t="s">
        <v>9</v>
      </c>
      <c r="H40">
        <v>97530</v>
      </c>
      <c r="I40" t="str" cm="1">
        <f t="array" ref="I40">IFERROR(INDEX(scheduling_data!H:H,MATCH(B40&amp;D40,scheduling_data!D:D&amp;scheduling_data!A:A,0)),"")</f>
        <v>Heidi Molaison</v>
      </c>
      <c r="J40" t="str">
        <f t="shared" si="1"/>
        <v>No</v>
      </c>
      <c r="K40" t="str">
        <f t="shared" si="0"/>
        <v>545350.6666666667Heidi Molaison</v>
      </c>
      <c r="L40" t="str">
        <f t="shared" si="2"/>
        <v>No</v>
      </c>
    </row>
    <row r="41" spans="1:12" x14ac:dyDescent="0.3">
      <c r="A41" t="s">
        <v>21</v>
      </c>
      <c r="B41">
        <v>5</v>
      </c>
      <c r="C41" s="1">
        <v>45408</v>
      </c>
      <c r="D41" s="1">
        <v>45350.666666666664</v>
      </c>
      <c r="E41">
        <v>25.48</v>
      </c>
      <c r="F41" t="s">
        <v>19</v>
      </c>
      <c r="H41">
        <v>97140</v>
      </c>
      <c r="I41" t="str" cm="1">
        <f t="array" ref="I41">IFERROR(INDEX(scheduling_data!H:H,MATCH(B41&amp;D41,scheduling_data!D:D&amp;scheduling_data!A:A,0)),"")</f>
        <v>Heidi Molaison</v>
      </c>
      <c r="J41" t="str">
        <f t="shared" si="1"/>
        <v>No</v>
      </c>
      <c r="K41" t="str">
        <f t="shared" si="0"/>
        <v>545350.6666666667Heidi Molaison</v>
      </c>
      <c r="L41" t="str">
        <f t="shared" si="2"/>
        <v>Yes</v>
      </c>
    </row>
    <row r="42" spans="1:12" x14ac:dyDescent="0.3">
      <c r="A42" t="s">
        <v>21</v>
      </c>
      <c r="B42">
        <v>5</v>
      </c>
      <c r="C42" s="1">
        <v>45408</v>
      </c>
      <c r="D42" s="1">
        <v>45350.666666666664</v>
      </c>
      <c r="E42">
        <v>49.52</v>
      </c>
      <c r="F42" t="s">
        <v>9</v>
      </c>
      <c r="H42">
        <v>97140</v>
      </c>
      <c r="I42" t="str" cm="1">
        <f t="array" ref="I42">IFERROR(INDEX(scheduling_data!H:H,MATCH(B42&amp;D42,scheduling_data!D:D&amp;scheduling_data!A:A,0)),"")</f>
        <v>Heidi Molaison</v>
      </c>
      <c r="J42" t="str">
        <f t="shared" si="1"/>
        <v>No</v>
      </c>
      <c r="K42" t="str">
        <f t="shared" si="0"/>
        <v>545350.6666666667Heidi Molaison</v>
      </c>
      <c r="L42" t="str">
        <f t="shared" si="2"/>
        <v>No</v>
      </c>
    </row>
    <row r="43" spans="1:12" x14ac:dyDescent="0.3">
      <c r="A43" t="s">
        <v>22</v>
      </c>
      <c r="B43">
        <v>6</v>
      </c>
      <c r="C43" s="1">
        <v>45386</v>
      </c>
      <c r="D43" s="1">
        <v>45337.458333333336</v>
      </c>
      <c r="E43">
        <v>131.96</v>
      </c>
      <c r="F43" t="s">
        <v>9</v>
      </c>
      <c r="H43">
        <v>97110</v>
      </c>
      <c r="I43" t="str" cm="1">
        <f t="array" ref="I43">IFERROR(INDEX(scheduling_data!H:H,MATCH(B43&amp;D43,scheduling_data!D:D&amp;scheduling_data!A:A,0)),"")</f>
        <v>Jessica Pittman</v>
      </c>
      <c r="J43" t="str">
        <f t="shared" si="1"/>
        <v>No</v>
      </c>
      <c r="K43" t="str">
        <f t="shared" si="0"/>
        <v>645337.4583333333Jessica Pittman</v>
      </c>
      <c r="L43" t="str">
        <f t="shared" si="2"/>
        <v>No</v>
      </c>
    </row>
    <row r="44" spans="1:12" x14ac:dyDescent="0.3">
      <c r="A44" t="s">
        <v>22</v>
      </c>
      <c r="B44">
        <v>6</v>
      </c>
      <c r="C44" s="1">
        <v>45386</v>
      </c>
      <c r="D44" s="1">
        <v>45337.458333333336</v>
      </c>
      <c r="E44">
        <v>168.04</v>
      </c>
      <c r="F44" t="s">
        <v>23</v>
      </c>
      <c r="H44">
        <v>97110</v>
      </c>
      <c r="I44" t="str" cm="1">
        <f t="array" ref="I44">IFERROR(INDEX(scheduling_data!H:H,MATCH(B44&amp;D44,scheduling_data!D:D&amp;scheduling_data!A:A,0)),"")</f>
        <v>Jessica Pittman</v>
      </c>
      <c r="J44" t="str">
        <f t="shared" si="1"/>
        <v>No</v>
      </c>
      <c r="K44" t="str">
        <f t="shared" si="0"/>
        <v>645337.4583333333Jessica Pittman</v>
      </c>
      <c r="L44" t="str">
        <f t="shared" si="2"/>
        <v>Yes</v>
      </c>
    </row>
    <row r="45" spans="1:12" x14ac:dyDescent="0.3">
      <c r="A45" t="s">
        <v>22</v>
      </c>
      <c r="B45">
        <v>6</v>
      </c>
      <c r="C45" s="1">
        <v>45386</v>
      </c>
      <c r="D45" s="1">
        <v>45337.458333333336</v>
      </c>
      <c r="E45">
        <v>53.13</v>
      </c>
      <c r="F45" t="s">
        <v>23</v>
      </c>
      <c r="H45">
        <v>97530</v>
      </c>
      <c r="I45" t="str" cm="1">
        <f t="array" ref="I45">IFERROR(INDEX(scheduling_data!H:H,MATCH(B45&amp;D45,scheduling_data!D:D&amp;scheduling_data!A:A,0)),"")</f>
        <v>Jessica Pittman</v>
      </c>
      <c r="J45" t="str">
        <f t="shared" si="1"/>
        <v>No</v>
      </c>
      <c r="K45" t="str">
        <f t="shared" si="0"/>
        <v>645337.4583333333Jessica Pittman</v>
      </c>
      <c r="L45" t="str">
        <f t="shared" si="2"/>
        <v>Yes</v>
      </c>
    </row>
    <row r="46" spans="1:12" x14ac:dyDescent="0.3">
      <c r="A46" t="s">
        <v>22</v>
      </c>
      <c r="B46">
        <v>6</v>
      </c>
      <c r="C46" s="1">
        <v>45386</v>
      </c>
      <c r="D46" s="1">
        <v>45337.458333333336</v>
      </c>
      <c r="E46">
        <v>21.87</v>
      </c>
      <c r="F46" t="s">
        <v>9</v>
      </c>
      <c r="H46">
        <v>97530</v>
      </c>
      <c r="I46" t="str" cm="1">
        <f t="array" ref="I46">IFERROR(INDEX(scheduling_data!H:H,MATCH(B46&amp;D46,scheduling_data!D:D&amp;scheduling_data!A:A,0)),"")</f>
        <v>Jessica Pittman</v>
      </c>
      <c r="J46" t="str">
        <f t="shared" si="1"/>
        <v>No</v>
      </c>
      <c r="K46" t="str">
        <f t="shared" si="0"/>
        <v>645337.4583333333Jessica Pittman</v>
      </c>
      <c r="L46" t="str">
        <f t="shared" si="2"/>
        <v>No</v>
      </c>
    </row>
    <row r="47" spans="1:12" x14ac:dyDescent="0.3">
      <c r="A47" t="s">
        <v>24</v>
      </c>
      <c r="B47">
        <v>7</v>
      </c>
      <c r="C47" s="1">
        <v>45386</v>
      </c>
      <c r="D47" s="1">
        <v>45351.333333333336</v>
      </c>
      <c r="E47">
        <v>93.96</v>
      </c>
      <c r="F47" t="s">
        <v>16</v>
      </c>
      <c r="H47">
        <v>97110</v>
      </c>
      <c r="I47" t="str" cm="1">
        <f t="array" ref="I47">IFERROR(INDEX(scheduling_data!H:H,MATCH(B47&amp;D47,scheduling_data!D:D&amp;scheduling_data!A:A,0)),"")</f>
        <v>Christian Litz</v>
      </c>
      <c r="J47" t="str">
        <f t="shared" si="1"/>
        <v>No</v>
      </c>
      <c r="K47" t="str">
        <f t="shared" si="0"/>
        <v>745351.3333333333Christian Litz</v>
      </c>
      <c r="L47" t="str">
        <f t="shared" si="2"/>
        <v>Yes</v>
      </c>
    </row>
    <row r="48" spans="1:12" x14ac:dyDescent="0.3">
      <c r="A48" t="s">
        <v>24</v>
      </c>
      <c r="B48">
        <v>7</v>
      </c>
      <c r="C48" s="1">
        <v>45386</v>
      </c>
      <c r="D48" s="1">
        <v>45351.333333333336</v>
      </c>
      <c r="E48">
        <v>75</v>
      </c>
      <c r="F48" t="s">
        <v>9</v>
      </c>
      <c r="H48">
        <v>97140</v>
      </c>
      <c r="I48" t="str" cm="1">
        <f t="array" ref="I48">IFERROR(INDEX(scheduling_data!H:H,MATCH(B48&amp;D48,scheduling_data!D:D&amp;scheduling_data!A:A,0)),"")</f>
        <v>Christian Litz</v>
      </c>
      <c r="J48" t="str">
        <f t="shared" si="1"/>
        <v>No</v>
      </c>
      <c r="K48" t="str">
        <f t="shared" si="0"/>
        <v>745351.3333333333Christian Litz</v>
      </c>
      <c r="L48" t="str">
        <f t="shared" si="2"/>
        <v>No</v>
      </c>
    </row>
    <row r="49" spans="1:12" x14ac:dyDescent="0.3">
      <c r="A49" t="s">
        <v>24</v>
      </c>
      <c r="B49">
        <v>7</v>
      </c>
      <c r="C49" s="1">
        <v>45386</v>
      </c>
      <c r="D49" s="1">
        <v>45351.333333333336</v>
      </c>
      <c r="E49">
        <v>27.96</v>
      </c>
      <c r="F49" t="s">
        <v>9</v>
      </c>
      <c r="H49">
        <v>97530</v>
      </c>
      <c r="I49" t="str" cm="1">
        <f t="array" ref="I49">IFERROR(INDEX(scheduling_data!H:H,MATCH(B49&amp;D49,scheduling_data!D:D&amp;scheduling_data!A:A,0)),"")</f>
        <v>Christian Litz</v>
      </c>
      <c r="J49" t="str">
        <f t="shared" si="1"/>
        <v>No</v>
      </c>
      <c r="K49" t="str">
        <f t="shared" si="0"/>
        <v>745351.3333333333Christian Litz</v>
      </c>
      <c r="L49" t="str">
        <f t="shared" si="2"/>
        <v>No</v>
      </c>
    </row>
    <row r="50" spans="1:12" x14ac:dyDescent="0.3">
      <c r="A50" t="s">
        <v>24</v>
      </c>
      <c r="B50">
        <v>7</v>
      </c>
      <c r="C50" s="1">
        <v>45386</v>
      </c>
      <c r="D50" s="1">
        <v>45351.333333333336</v>
      </c>
      <c r="E50">
        <v>56.04</v>
      </c>
      <c r="F50" t="s">
        <v>9</v>
      </c>
      <c r="H50">
        <v>97110</v>
      </c>
      <c r="I50" t="str" cm="1">
        <f t="array" ref="I50">IFERROR(INDEX(scheduling_data!H:H,MATCH(B50&amp;D50,scheduling_data!D:D&amp;scheduling_data!A:A,0)),"")</f>
        <v>Christian Litz</v>
      </c>
      <c r="J50" t="str">
        <f t="shared" si="1"/>
        <v>No</v>
      </c>
      <c r="K50" t="str">
        <f t="shared" si="0"/>
        <v>745351.3333333333Christian Litz</v>
      </c>
      <c r="L50" t="str">
        <f t="shared" si="2"/>
        <v>No</v>
      </c>
    </row>
    <row r="51" spans="1:12" x14ac:dyDescent="0.3">
      <c r="A51" t="s">
        <v>24</v>
      </c>
      <c r="B51">
        <v>7</v>
      </c>
      <c r="C51" s="1">
        <v>45386</v>
      </c>
      <c r="D51" s="1">
        <v>45351.333333333336</v>
      </c>
      <c r="E51">
        <v>122.04</v>
      </c>
      <c r="F51" t="s">
        <v>16</v>
      </c>
      <c r="H51">
        <v>97530</v>
      </c>
      <c r="I51" t="str" cm="1">
        <f t="array" ref="I51">IFERROR(INDEX(scheduling_data!H:H,MATCH(B51&amp;D51,scheduling_data!D:D&amp;scheduling_data!A:A,0)),"")</f>
        <v>Christian Litz</v>
      </c>
      <c r="J51" t="str">
        <f t="shared" si="1"/>
        <v>No</v>
      </c>
      <c r="K51" t="str">
        <f t="shared" si="0"/>
        <v>745351.3333333333Christian Litz</v>
      </c>
      <c r="L51" t="str">
        <f t="shared" si="2"/>
        <v>Yes</v>
      </c>
    </row>
    <row r="52" spans="1:12" x14ac:dyDescent="0.3">
      <c r="A52" t="s">
        <v>17</v>
      </c>
      <c r="B52">
        <v>8</v>
      </c>
      <c r="C52" s="1">
        <v>45407</v>
      </c>
      <c r="D52" s="1">
        <v>45348.4375</v>
      </c>
      <c r="E52">
        <v>93.22</v>
      </c>
      <c r="F52" t="s">
        <v>9</v>
      </c>
      <c r="G52" t="s">
        <v>18</v>
      </c>
      <c r="H52">
        <v>97112</v>
      </c>
      <c r="I52" t="str" cm="1">
        <f t="array" ref="I52">IFERROR(INDEX(scheduling_data!H:H,MATCH(B52&amp;D52,scheduling_data!D:D&amp;scheduling_data!A:A,0)),"")</f>
        <v>Christian Litz</v>
      </c>
      <c r="J52" t="str">
        <f t="shared" si="1"/>
        <v>No</v>
      </c>
      <c r="K52" t="str">
        <f t="shared" si="0"/>
        <v>845348.4375Christian Litz</v>
      </c>
      <c r="L52" t="str">
        <f t="shared" si="2"/>
        <v>No</v>
      </c>
    </row>
    <row r="53" spans="1:12" x14ac:dyDescent="0.3">
      <c r="A53" t="s">
        <v>17</v>
      </c>
      <c r="B53">
        <v>8</v>
      </c>
      <c r="C53" s="1">
        <v>45407</v>
      </c>
      <c r="D53" s="1">
        <v>45348.4375</v>
      </c>
      <c r="E53">
        <v>56.78</v>
      </c>
      <c r="F53" t="s">
        <v>19</v>
      </c>
      <c r="G53" t="s">
        <v>20</v>
      </c>
      <c r="H53">
        <v>97112</v>
      </c>
      <c r="I53" t="str" cm="1">
        <f t="array" ref="I53">IFERROR(INDEX(scheduling_data!H:H,MATCH(B53&amp;D53,scheduling_data!D:D&amp;scheduling_data!A:A,0)),"")</f>
        <v>Christian Litz</v>
      </c>
      <c r="J53" t="str">
        <f t="shared" si="1"/>
        <v>No</v>
      </c>
      <c r="K53" t="str">
        <f t="shared" si="0"/>
        <v>845348.4375Christian Litz</v>
      </c>
      <c r="L53" t="str">
        <f t="shared" si="2"/>
        <v>Yes</v>
      </c>
    </row>
    <row r="54" spans="1:12" x14ac:dyDescent="0.3">
      <c r="A54" t="s">
        <v>17</v>
      </c>
      <c r="B54">
        <v>8</v>
      </c>
      <c r="C54" s="1">
        <v>45407</v>
      </c>
      <c r="D54" s="1">
        <v>45348.479166666664</v>
      </c>
      <c r="E54">
        <v>56.78</v>
      </c>
      <c r="F54" t="s">
        <v>19</v>
      </c>
      <c r="G54" t="s">
        <v>20</v>
      </c>
      <c r="H54">
        <v>97112</v>
      </c>
      <c r="I54" t="str" cm="1">
        <f t="array" ref="I54">IFERROR(INDEX(scheduling_data!H:H,MATCH(B54&amp;D54,scheduling_data!D:D&amp;scheduling_data!A:A,0)),"")</f>
        <v>Heidi Molaison</v>
      </c>
      <c r="J54" t="str">
        <f t="shared" si="1"/>
        <v>No</v>
      </c>
      <c r="K54" t="str">
        <f t="shared" si="0"/>
        <v>845348.4791666667Heidi Molaison</v>
      </c>
      <c r="L54" t="str">
        <f t="shared" si="2"/>
        <v>Yes</v>
      </c>
    </row>
    <row r="55" spans="1:12" x14ac:dyDescent="0.3">
      <c r="A55" t="s">
        <v>17</v>
      </c>
      <c r="B55">
        <v>8</v>
      </c>
      <c r="C55" s="1">
        <v>45407</v>
      </c>
      <c r="D55" s="1">
        <v>45348.479166666664</v>
      </c>
      <c r="E55">
        <v>93.22</v>
      </c>
      <c r="F55" t="s">
        <v>9</v>
      </c>
      <c r="G55" t="s">
        <v>18</v>
      </c>
      <c r="H55">
        <v>97112</v>
      </c>
      <c r="I55" t="str" cm="1">
        <f t="array" ref="I55">IFERROR(INDEX(scheduling_data!H:H,MATCH(B55&amp;D55,scheduling_data!D:D&amp;scheduling_data!A:A,0)),"")</f>
        <v>Heidi Molaison</v>
      </c>
      <c r="J55" t="str">
        <f t="shared" si="1"/>
        <v>No</v>
      </c>
      <c r="K55" t="str">
        <f t="shared" si="0"/>
        <v>845348.4791666667Heidi Molaison</v>
      </c>
      <c r="L55" t="str">
        <f t="shared" si="2"/>
        <v>No</v>
      </c>
    </row>
    <row r="56" spans="1:12" x14ac:dyDescent="0.3">
      <c r="A56" t="s">
        <v>25</v>
      </c>
      <c r="B56">
        <v>9</v>
      </c>
      <c r="C56" s="1">
        <v>45387</v>
      </c>
      <c r="D56" s="1">
        <v>45348.458333333336</v>
      </c>
      <c r="E56">
        <v>56.78</v>
      </c>
      <c r="F56" t="s">
        <v>19</v>
      </c>
      <c r="G56" t="s">
        <v>26</v>
      </c>
      <c r="H56">
        <v>97112</v>
      </c>
      <c r="I56" t="str" cm="1">
        <f t="array" ref="I56">IFERROR(INDEX(scheduling_data!H:H,MATCH(B56&amp;D56,scheduling_data!D:D&amp;scheduling_data!A:A,0)),"")</f>
        <v>Breanna Cochran</v>
      </c>
      <c r="J56" t="str">
        <f t="shared" si="1"/>
        <v>No</v>
      </c>
      <c r="K56" t="str">
        <f t="shared" si="0"/>
        <v>945348.4583333333Breanna Cochran</v>
      </c>
      <c r="L56" t="str">
        <f t="shared" si="2"/>
        <v>Yes</v>
      </c>
    </row>
    <row r="57" spans="1:12" x14ac:dyDescent="0.3">
      <c r="A57" t="s">
        <v>27</v>
      </c>
      <c r="B57">
        <v>10</v>
      </c>
      <c r="C57" s="1">
        <v>45386</v>
      </c>
      <c r="D57" s="1">
        <v>45342.583333333336</v>
      </c>
      <c r="E57">
        <v>12.5</v>
      </c>
      <c r="F57" t="s">
        <v>16</v>
      </c>
      <c r="H57">
        <v>97110</v>
      </c>
      <c r="I57" t="str" cm="1">
        <f t="array" ref="I57">IFERROR(INDEX(scheduling_data!H:H,MATCH(B57&amp;D57,scheduling_data!D:D&amp;scheduling_data!A:A,0)),"")</f>
        <v>Amber Hickman</v>
      </c>
      <c r="J57" t="str">
        <f t="shared" si="1"/>
        <v>No</v>
      </c>
      <c r="K57" t="str">
        <f t="shared" si="0"/>
        <v>1045342.5833333333Amber Hickman</v>
      </c>
      <c r="L57" t="str">
        <f t="shared" si="2"/>
        <v>Yes</v>
      </c>
    </row>
    <row r="58" spans="1:12" x14ac:dyDescent="0.3">
      <c r="A58" t="s">
        <v>27</v>
      </c>
      <c r="B58">
        <v>10</v>
      </c>
      <c r="C58" s="1">
        <v>45386</v>
      </c>
      <c r="D58" s="1">
        <v>45342.583333333336</v>
      </c>
      <c r="E58">
        <v>6.56</v>
      </c>
      <c r="F58" t="s">
        <v>16</v>
      </c>
      <c r="H58">
        <v>97530</v>
      </c>
      <c r="I58" t="str" cm="1">
        <f t="array" ref="I58">IFERROR(INDEX(scheduling_data!H:H,MATCH(B58&amp;D58,scheduling_data!D:D&amp;scheduling_data!A:A,0)),"")</f>
        <v>Amber Hickman</v>
      </c>
      <c r="J58" t="str">
        <f t="shared" si="1"/>
        <v>No</v>
      </c>
      <c r="K58" t="str">
        <f t="shared" si="0"/>
        <v>1045342.5833333333Amber Hickman</v>
      </c>
      <c r="L58" t="str">
        <f t="shared" si="2"/>
        <v>Yes</v>
      </c>
    </row>
    <row r="59" spans="1:12" x14ac:dyDescent="0.3">
      <c r="A59" t="s">
        <v>27</v>
      </c>
      <c r="B59">
        <v>10</v>
      </c>
      <c r="C59" s="1">
        <v>45386</v>
      </c>
      <c r="D59" s="1">
        <v>45349.583333333336</v>
      </c>
      <c r="E59">
        <v>9.51</v>
      </c>
      <c r="F59" t="s">
        <v>16</v>
      </c>
      <c r="H59">
        <v>97110</v>
      </c>
      <c r="I59" t="str" cm="1">
        <f t="array" ref="I59">IFERROR(INDEX(scheduling_data!H:H,MATCH(B59&amp;D59,scheduling_data!D:D&amp;scheduling_data!A:A,0)),"")</f>
        <v>Robert Crochet</v>
      </c>
      <c r="J59" t="str">
        <f t="shared" si="1"/>
        <v>No</v>
      </c>
      <c r="K59" t="str">
        <f t="shared" si="0"/>
        <v>1045349.5833333333Robert Crochet</v>
      </c>
      <c r="L59" t="str">
        <f t="shared" si="2"/>
        <v>Yes</v>
      </c>
    </row>
    <row r="60" spans="1:12" x14ac:dyDescent="0.3">
      <c r="A60" t="s">
        <v>27</v>
      </c>
      <c r="B60">
        <v>10</v>
      </c>
      <c r="C60" s="1">
        <v>45386</v>
      </c>
      <c r="D60" s="1">
        <v>45351.583333333336</v>
      </c>
      <c r="E60">
        <v>11.3</v>
      </c>
      <c r="F60" t="s">
        <v>16</v>
      </c>
      <c r="H60">
        <v>97530</v>
      </c>
      <c r="I60" t="str" cm="1">
        <f t="array" ref="I60">IFERROR(INDEX(scheduling_data!H:H,MATCH(B60&amp;D60,scheduling_data!D:D&amp;scheduling_data!A:A,0)),"")</f>
        <v>Robert Crochet</v>
      </c>
      <c r="J60" t="str">
        <f t="shared" si="1"/>
        <v>No</v>
      </c>
      <c r="K60" t="str">
        <f t="shared" si="0"/>
        <v>1045351.5833333333Robert Crochet</v>
      </c>
      <c r="L60" t="str">
        <f t="shared" si="2"/>
        <v>Yes</v>
      </c>
    </row>
    <row r="61" spans="1:12" x14ac:dyDescent="0.3">
      <c r="A61" t="s">
        <v>25</v>
      </c>
      <c r="B61">
        <v>11</v>
      </c>
      <c r="C61" s="1">
        <v>45387</v>
      </c>
      <c r="D61" s="1">
        <v>45348.354166666664</v>
      </c>
      <c r="E61">
        <v>93.22</v>
      </c>
      <c r="F61" t="s">
        <v>9</v>
      </c>
      <c r="G61" t="s">
        <v>28</v>
      </c>
      <c r="H61">
        <v>97112</v>
      </c>
      <c r="I61" t="str" cm="1">
        <f t="array" ref="I61">IFERROR(INDEX(scheduling_data!H:H,MATCH(B61&amp;D61,scheduling_data!D:D&amp;scheduling_data!A:A,0)),"")</f>
        <v>Breanna Cochran</v>
      </c>
      <c r="J61" t="str">
        <f t="shared" si="1"/>
        <v>No</v>
      </c>
      <c r="K61" t="str">
        <f t="shared" si="0"/>
        <v>1145348.3541666667Breanna Cochran</v>
      </c>
      <c r="L61" t="str">
        <f t="shared" si="2"/>
        <v>No</v>
      </c>
    </row>
    <row r="62" spans="1:12" x14ac:dyDescent="0.3">
      <c r="A62" t="s">
        <v>25</v>
      </c>
      <c r="B62">
        <v>11</v>
      </c>
      <c r="C62" s="1">
        <v>45387</v>
      </c>
      <c r="D62" s="1">
        <v>45348.354166666664</v>
      </c>
      <c r="E62">
        <v>56.78</v>
      </c>
      <c r="F62" t="s">
        <v>19</v>
      </c>
      <c r="G62" t="s">
        <v>26</v>
      </c>
      <c r="H62">
        <v>97112</v>
      </c>
      <c r="I62" t="str" cm="1">
        <f t="array" ref="I62">IFERROR(INDEX(scheduling_data!H:H,MATCH(B62&amp;D62,scheduling_data!D:D&amp;scheduling_data!A:A,0)),"")</f>
        <v>Breanna Cochran</v>
      </c>
      <c r="J62" t="str">
        <f t="shared" si="1"/>
        <v>No</v>
      </c>
      <c r="K62" t="str">
        <f t="shared" si="0"/>
        <v>1145348.3541666667Breanna Cochran</v>
      </c>
      <c r="L62" t="str">
        <f t="shared" si="2"/>
        <v>Yes</v>
      </c>
    </row>
    <row r="63" spans="1:12" x14ac:dyDescent="0.3">
      <c r="A63" t="s">
        <v>17</v>
      </c>
      <c r="B63">
        <v>12</v>
      </c>
      <c r="C63" s="1">
        <v>45412</v>
      </c>
      <c r="D63" s="1">
        <v>45337.333333333336</v>
      </c>
      <c r="E63">
        <v>0</v>
      </c>
      <c r="F63" t="s">
        <v>9</v>
      </c>
      <c r="G63" t="s">
        <v>29</v>
      </c>
      <c r="H63">
        <v>97112</v>
      </c>
      <c r="I63" t="str" cm="1">
        <f t="array" ref="I63">IFERROR(INDEX(scheduling_data!H:H,MATCH(B63&amp;D63,scheduling_data!D:D&amp;scheduling_data!A:A,0)),"")</f>
        <v>Kelsea Rodriguez</v>
      </c>
      <c r="J63" t="str">
        <f t="shared" si="1"/>
        <v>No</v>
      </c>
      <c r="K63" t="str">
        <f t="shared" si="0"/>
        <v>1245337.3333333333Kelsea Rodriguez</v>
      </c>
      <c r="L63" t="str">
        <f t="shared" si="2"/>
        <v>No</v>
      </c>
    </row>
    <row r="64" spans="1:12" x14ac:dyDescent="0.3">
      <c r="A64" t="s">
        <v>17</v>
      </c>
      <c r="B64">
        <v>12</v>
      </c>
      <c r="C64" s="1">
        <v>45386</v>
      </c>
      <c r="D64" s="1">
        <v>45337.333333333336</v>
      </c>
      <c r="E64">
        <v>0</v>
      </c>
      <c r="F64" t="s">
        <v>9</v>
      </c>
      <c r="G64" t="s">
        <v>29</v>
      </c>
      <c r="H64">
        <v>97112</v>
      </c>
      <c r="I64" t="str" cm="1">
        <f t="array" ref="I64">IFERROR(INDEX(scheduling_data!H:H,MATCH(B64&amp;D64,scheduling_data!D:D&amp;scheduling_data!A:A,0)),"")</f>
        <v>Kelsea Rodriguez</v>
      </c>
      <c r="J64" t="str">
        <f t="shared" si="1"/>
        <v>No</v>
      </c>
      <c r="K64" t="str">
        <f t="shared" si="0"/>
        <v>1245337.3333333333Kelsea Rodriguez</v>
      </c>
      <c r="L64" t="str">
        <f t="shared" si="2"/>
        <v>No</v>
      </c>
    </row>
    <row r="65" spans="1:12" x14ac:dyDescent="0.3">
      <c r="A65" t="s">
        <v>17</v>
      </c>
      <c r="B65">
        <v>12</v>
      </c>
      <c r="C65" s="1">
        <v>45407</v>
      </c>
      <c r="D65" s="1">
        <v>45341.666666666664</v>
      </c>
      <c r="E65">
        <v>100.4</v>
      </c>
      <c r="F65" t="s">
        <v>9</v>
      </c>
      <c r="G65" t="s">
        <v>18</v>
      </c>
      <c r="H65">
        <v>97110</v>
      </c>
      <c r="I65" t="str" cm="1">
        <f t="array" ref="I65">IFERROR(INDEX(scheduling_data!H:H,MATCH(B65&amp;D65,scheduling_data!D:D&amp;scheduling_data!A:A,0)),"")</f>
        <v>James Allen</v>
      </c>
      <c r="J65" t="str">
        <f t="shared" si="1"/>
        <v>No</v>
      </c>
      <c r="K65" t="str">
        <f t="shared" si="0"/>
        <v>1245341.6666666667James Allen</v>
      </c>
      <c r="L65" t="str">
        <f t="shared" si="2"/>
        <v>No</v>
      </c>
    </row>
    <row r="66" spans="1:12" x14ac:dyDescent="0.3">
      <c r="A66" t="s">
        <v>17</v>
      </c>
      <c r="B66">
        <v>12</v>
      </c>
      <c r="C66" s="1">
        <v>45407</v>
      </c>
      <c r="D66" s="1">
        <v>45341.666666666664</v>
      </c>
      <c r="E66">
        <v>49.6</v>
      </c>
      <c r="F66" t="s">
        <v>19</v>
      </c>
      <c r="G66" t="s">
        <v>20</v>
      </c>
      <c r="H66">
        <v>97110</v>
      </c>
      <c r="I66" t="str" cm="1">
        <f t="array" ref="I66">IFERROR(INDEX(scheduling_data!H:H,MATCH(B66&amp;D66,scheduling_data!D:D&amp;scheduling_data!A:A,0)),"")</f>
        <v>James Allen</v>
      </c>
      <c r="J66" t="str">
        <f t="shared" si="1"/>
        <v>No</v>
      </c>
      <c r="K66" t="str">
        <f t="shared" ref="K66:K129" si="3">IF(I66="",B66&amp;D66,B66&amp;D66&amp;I66)</f>
        <v>1245341.6666666667James Allen</v>
      </c>
      <c r="L66" t="str">
        <f t="shared" si="2"/>
        <v>Yes</v>
      </c>
    </row>
    <row r="67" spans="1:12" x14ac:dyDescent="0.3">
      <c r="A67" t="s">
        <v>30</v>
      </c>
      <c r="B67">
        <v>13</v>
      </c>
      <c r="C67" s="1">
        <v>45386</v>
      </c>
      <c r="D67" s="1">
        <v>45342.375</v>
      </c>
      <c r="E67">
        <v>9.51</v>
      </c>
      <c r="F67" t="s">
        <v>19</v>
      </c>
      <c r="G67" t="s">
        <v>31</v>
      </c>
      <c r="H67">
        <v>97110</v>
      </c>
      <c r="I67" t="str" cm="1">
        <f t="array" ref="I67">IFERROR(INDEX(scheduling_data!H:H,MATCH(B67&amp;D67,scheduling_data!D:D&amp;scheduling_data!A:A,0)),"")</f>
        <v>James Allen</v>
      </c>
      <c r="J67" t="str">
        <f t="shared" ref="J67:J130" si="4">IF(I67="", "Yes", "No")</f>
        <v>No</v>
      </c>
      <c r="K67" t="str">
        <f t="shared" si="3"/>
        <v>1345342.375James Allen</v>
      </c>
      <c r="L67" t="str">
        <f t="shared" ref="L67:L130" si="5">IF(OR(F67="Cash", F67="Check", F67="EFT", F67="Credit Card", F67="Visa", F67="Mastercard", F67="AMEX"), "Yes", "No")</f>
        <v>Yes</v>
      </c>
    </row>
    <row r="68" spans="1:12" x14ac:dyDescent="0.3">
      <c r="A68" t="s">
        <v>30</v>
      </c>
      <c r="B68">
        <v>13</v>
      </c>
      <c r="C68" s="1">
        <v>45386</v>
      </c>
      <c r="D68" s="1">
        <v>45343.375</v>
      </c>
      <c r="E68">
        <v>17.84</v>
      </c>
      <c r="F68" t="s">
        <v>19</v>
      </c>
      <c r="G68" t="s">
        <v>31</v>
      </c>
      <c r="H68">
        <v>97110</v>
      </c>
      <c r="I68" t="str" cm="1">
        <f t="array" ref="I68">IFERROR(INDEX(scheduling_data!H:H,MATCH(B68&amp;D68,scheduling_data!D:D&amp;scheduling_data!A:A,0)),"")</f>
        <v>James Allen</v>
      </c>
      <c r="J68" t="str">
        <f t="shared" si="4"/>
        <v>No</v>
      </c>
      <c r="K68" t="str">
        <f t="shared" si="3"/>
        <v>1345343.375James Allen</v>
      </c>
      <c r="L68" t="str">
        <f t="shared" si="5"/>
        <v>Yes</v>
      </c>
    </row>
    <row r="69" spans="1:12" x14ac:dyDescent="0.3">
      <c r="A69" t="s">
        <v>30</v>
      </c>
      <c r="B69">
        <v>13</v>
      </c>
      <c r="C69" s="1">
        <v>45393</v>
      </c>
      <c r="D69" s="1">
        <v>45349.375</v>
      </c>
      <c r="E69">
        <v>9.51</v>
      </c>
      <c r="F69" t="s">
        <v>19</v>
      </c>
      <c r="G69" t="s">
        <v>31</v>
      </c>
      <c r="H69">
        <v>97110</v>
      </c>
      <c r="I69" t="str" cm="1">
        <f t="array" ref="I69">IFERROR(INDEX(scheduling_data!H:H,MATCH(B69&amp;D69,scheduling_data!D:D&amp;scheduling_data!A:A,0)),"")</f>
        <v>James Allen</v>
      </c>
      <c r="J69" t="str">
        <f t="shared" si="4"/>
        <v>No</v>
      </c>
      <c r="K69" t="str">
        <f t="shared" si="3"/>
        <v>1345349.375James Allen</v>
      </c>
      <c r="L69" t="str">
        <f t="shared" si="5"/>
        <v>Yes</v>
      </c>
    </row>
    <row r="70" spans="1:12" x14ac:dyDescent="0.3">
      <c r="A70" t="s">
        <v>30</v>
      </c>
      <c r="B70">
        <v>13</v>
      </c>
      <c r="C70" s="1">
        <v>45393</v>
      </c>
      <c r="D70" s="1">
        <v>45351.458333333336</v>
      </c>
      <c r="E70">
        <v>9.51</v>
      </c>
      <c r="F70" t="s">
        <v>19</v>
      </c>
      <c r="G70" t="s">
        <v>31</v>
      </c>
      <c r="H70">
        <v>97110</v>
      </c>
      <c r="I70" t="str" cm="1">
        <f t="array" ref="I70">IFERROR(INDEX(scheduling_data!H:H,MATCH(B70&amp;D70,scheduling_data!D:D&amp;scheduling_data!A:A,0)),"")</f>
        <v>James Allen</v>
      </c>
      <c r="J70" t="str">
        <f t="shared" si="4"/>
        <v>No</v>
      </c>
      <c r="K70" t="str">
        <f t="shared" si="3"/>
        <v>1345351.4583333333James Allen</v>
      </c>
      <c r="L70" t="str">
        <f t="shared" si="5"/>
        <v>Yes</v>
      </c>
    </row>
    <row r="71" spans="1:12" x14ac:dyDescent="0.3">
      <c r="A71" t="s">
        <v>17</v>
      </c>
      <c r="B71">
        <v>14</v>
      </c>
      <c r="C71" s="1">
        <v>45384</v>
      </c>
      <c r="D71" s="1">
        <v>45343.4375</v>
      </c>
      <c r="E71">
        <v>0</v>
      </c>
      <c r="F71" t="s">
        <v>9</v>
      </c>
      <c r="G71" t="s">
        <v>32</v>
      </c>
      <c r="H71">
        <v>97112</v>
      </c>
      <c r="I71" t="str" cm="1">
        <f t="array" ref="I71">IFERROR(INDEX(scheduling_data!H:H,MATCH(B71&amp;D71,scheduling_data!D:D&amp;scheduling_data!A:A,0)),"")</f>
        <v>Kelsea Rodriguez</v>
      </c>
      <c r="J71" t="str">
        <f t="shared" si="4"/>
        <v>No</v>
      </c>
      <c r="K71" t="str">
        <f t="shared" si="3"/>
        <v>1445343.4375Kelsea Rodriguez</v>
      </c>
      <c r="L71" t="str">
        <f t="shared" si="5"/>
        <v>No</v>
      </c>
    </row>
    <row r="72" spans="1:12" x14ac:dyDescent="0.3">
      <c r="A72" t="s">
        <v>17</v>
      </c>
      <c r="B72">
        <v>14</v>
      </c>
      <c r="C72" s="1">
        <v>45407</v>
      </c>
      <c r="D72" s="1">
        <v>45343.4375</v>
      </c>
      <c r="E72">
        <v>0</v>
      </c>
      <c r="F72" t="s">
        <v>9</v>
      </c>
      <c r="G72" t="s">
        <v>32</v>
      </c>
      <c r="H72">
        <v>97112</v>
      </c>
      <c r="I72" t="str" cm="1">
        <f t="array" ref="I72">IFERROR(INDEX(scheduling_data!H:H,MATCH(B72&amp;D72,scheduling_data!D:D&amp;scheduling_data!A:A,0)),"")</f>
        <v>Kelsea Rodriguez</v>
      </c>
      <c r="J72" t="str">
        <f t="shared" si="4"/>
        <v>No</v>
      </c>
      <c r="K72" t="str">
        <f t="shared" si="3"/>
        <v>1445343.4375Kelsea Rodriguez</v>
      </c>
      <c r="L72" t="str">
        <f t="shared" si="5"/>
        <v>No</v>
      </c>
    </row>
    <row r="73" spans="1:12" x14ac:dyDescent="0.3">
      <c r="A73" t="s">
        <v>17</v>
      </c>
      <c r="B73">
        <v>14</v>
      </c>
      <c r="C73" s="1">
        <v>45405</v>
      </c>
      <c r="D73" s="1">
        <v>45343.4375</v>
      </c>
      <c r="E73">
        <v>0</v>
      </c>
      <c r="F73" t="s">
        <v>9</v>
      </c>
      <c r="G73" t="s">
        <v>32</v>
      </c>
      <c r="H73">
        <v>97112</v>
      </c>
      <c r="I73" t="str" cm="1">
        <f t="array" ref="I73">IFERROR(INDEX(scheduling_data!H:H,MATCH(B73&amp;D73,scheduling_data!D:D&amp;scheduling_data!A:A,0)),"")</f>
        <v>Kelsea Rodriguez</v>
      </c>
      <c r="J73" t="str">
        <f t="shared" si="4"/>
        <v>No</v>
      </c>
      <c r="K73" t="str">
        <f t="shared" si="3"/>
        <v>1445343.4375Kelsea Rodriguez</v>
      </c>
      <c r="L73" t="str">
        <f t="shared" si="5"/>
        <v>No</v>
      </c>
    </row>
    <row r="74" spans="1:12" x14ac:dyDescent="0.3">
      <c r="A74" t="s">
        <v>17</v>
      </c>
      <c r="B74">
        <v>14</v>
      </c>
      <c r="C74" s="1">
        <v>45405</v>
      </c>
      <c r="D74" s="1">
        <v>45343.4375</v>
      </c>
      <c r="E74">
        <v>56.78</v>
      </c>
      <c r="F74" t="s">
        <v>19</v>
      </c>
      <c r="G74" t="s">
        <v>20</v>
      </c>
      <c r="H74">
        <v>97112</v>
      </c>
      <c r="I74" t="str" cm="1">
        <f t="array" ref="I74">IFERROR(INDEX(scheduling_data!H:H,MATCH(B74&amp;D74,scheduling_data!D:D&amp;scheduling_data!A:A,0)),"")</f>
        <v>Kelsea Rodriguez</v>
      </c>
      <c r="J74" t="str">
        <f t="shared" si="4"/>
        <v>No</v>
      </c>
      <c r="K74" t="str">
        <f t="shared" si="3"/>
        <v>1445343.4375Kelsea Rodriguez</v>
      </c>
      <c r="L74" t="str">
        <f t="shared" si="5"/>
        <v>Yes</v>
      </c>
    </row>
    <row r="75" spans="1:12" x14ac:dyDescent="0.3">
      <c r="A75" t="s">
        <v>17</v>
      </c>
      <c r="B75">
        <v>14</v>
      </c>
      <c r="C75" s="1">
        <v>45405</v>
      </c>
      <c r="D75" s="1">
        <v>45343.4375</v>
      </c>
      <c r="E75">
        <v>93.22</v>
      </c>
      <c r="F75" t="s">
        <v>9</v>
      </c>
      <c r="G75" t="s">
        <v>18</v>
      </c>
      <c r="H75">
        <v>97112</v>
      </c>
      <c r="I75" t="str" cm="1">
        <f t="array" ref="I75">IFERROR(INDEX(scheduling_data!H:H,MATCH(B75&amp;D75,scheduling_data!D:D&amp;scheduling_data!A:A,0)),"")</f>
        <v>Kelsea Rodriguez</v>
      </c>
      <c r="J75" t="str">
        <f t="shared" si="4"/>
        <v>No</v>
      </c>
      <c r="K75" t="str">
        <f t="shared" si="3"/>
        <v>1445343.4375Kelsea Rodriguez</v>
      </c>
      <c r="L75" t="str">
        <f t="shared" si="5"/>
        <v>No</v>
      </c>
    </row>
    <row r="76" spans="1:12" x14ac:dyDescent="0.3">
      <c r="A76" t="s">
        <v>17</v>
      </c>
      <c r="B76">
        <v>14</v>
      </c>
      <c r="C76" s="1">
        <v>45407</v>
      </c>
      <c r="D76" s="1">
        <v>45348.4375</v>
      </c>
      <c r="E76">
        <v>0</v>
      </c>
      <c r="F76" t="s">
        <v>9</v>
      </c>
      <c r="G76" t="s">
        <v>32</v>
      </c>
      <c r="H76">
        <v>97112</v>
      </c>
      <c r="I76" t="str" cm="1">
        <f t="array" ref="I76">IFERROR(INDEX(scheduling_data!H:H,MATCH(B76&amp;D76,scheduling_data!D:D&amp;scheduling_data!A:A,0)),"")</f>
        <v>Kelsea Rodriguez</v>
      </c>
      <c r="J76" t="str">
        <f t="shared" si="4"/>
        <v>No</v>
      </c>
      <c r="K76" t="str">
        <f t="shared" si="3"/>
        <v>1445348.4375Kelsea Rodriguez</v>
      </c>
      <c r="L76" t="str">
        <f t="shared" si="5"/>
        <v>No</v>
      </c>
    </row>
    <row r="77" spans="1:12" x14ac:dyDescent="0.3">
      <c r="A77" t="s">
        <v>17</v>
      </c>
      <c r="B77">
        <v>14</v>
      </c>
      <c r="C77" s="1">
        <v>45405</v>
      </c>
      <c r="D77" s="1">
        <v>45350.4375</v>
      </c>
      <c r="E77">
        <v>93.22</v>
      </c>
      <c r="F77" t="s">
        <v>9</v>
      </c>
      <c r="G77" t="s">
        <v>18</v>
      </c>
      <c r="H77">
        <v>97112</v>
      </c>
      <c r="I77" t="str" cm="1">
        <f t="array" ref="I77">IFERROR(INDEX(scheduling_data!H:H,MATCH(B77&amp;D77,scheduling_data!D:D&amp;scheduling_data!A:A,0)),"")</f>
        <v>Kelsea Rodriguez</v>
      </c>
      <c r="J77" t="str">
        <f t="shared" si="4"/>
        <v>No</v>
      </c>
      <c r="K77" t="str">
        <f t="shared" si="3"/>
        <v>1445350.4375Kelsea Rodriguez</v>
      </c>
      <c r="L77" t="str">
        <f t="shared" si="5"/>
        <v>No</v>
      </c>
    </row>
    <row r="78" spans="1:12" x14ac:dyDescent="0.3">
      <c r="A78" t="s">
        <v>17</v>
      </c>
      <c r="B78">
        <v>14</v>
      </c>
      <c r="C78" s="1">
        <v>45405</v>
      </c>
      <c r="D78" s="1">
        <v>45350.4375</v>
      </c>
      <c r="E78">
        <v>56.78</v>
      </c>
      <c r="F78" t="s">
        <v>19</v>
      </c>
      <c r="G78" t="s">
        <v>20</v>
      </c>
      <c r="H78">
        <v>97112</v>
      </c>
      <c r="I78" t="str" cm="1">
        <f t="array" ref="I78">IFERROR(INDEX(scheduling_data!H:H,MATCH(B78&amp;D78,scheduling_data!D:D&amp;scheduling_data!A:A,0)),"")</f>
        <v>Kelsea Rodriguez</v>
      </c>
      <c r="J78" t="str">
        <f t="shared" si="4"/>
        <v>No</v>
      </c>
      <c r="K78" t="str">
        <f t="shared" si="3"/>
        <v>1445350.4375Kelsea Rodriguez</v>
      </c>
      <c r="L78" t="str">
        <f t="shared" si="5"/>
        <v>Yes</v>
      </c>
    </row>
    <row r="79" spans="1:12" x14ac:dyDescent="0.3">
      <c r="A79" t="s">
        <v>33</v>
      </c>
      <c r="B79">
        <v>15</v>
      </c>
      <c r="C79" s="1">
        <v>45393</v>
      </c>
      <c r="D79" s="1">
        <v>45351.5625</v>
      </c>
      <c r="E79">
        <v>6.7</v>
      </c>
      <c r="F79" t="s">
        <v>19</v>
      </c>
      <c r="H79">
        <v>97165</v>
      </c>
      <c r="I79" t="str" cm="1">
        <f t="array" ref="I79">IFERROR(INDEX(scheduling_data!H:H,MATCH(B79&amp;D79,scheduling_data!D:D&amp;scheduling_data!A:A,0)),"")</f>
        <v>Kelsea Rodriguez</v>
      </c>
      <c r="J79" t="str">
        <f t="shared" si="4"/>
        <v>No</v>
      </c>
      <c r="K79" t="str">
        <f t="shared" si="3"/>
        <v>1545351.5625Kelsea Rodriguez</v>
      </c>
      <c r="L79" t="str">
        <f t="shared" si="5"/>
        <v>Yes</v>
      </c>
    </row>
    <row r="80" spans="1:12" x14ac:dyDescent="0.3">
      <c r="A80" t="s">
        <v>33</v>
      </c>
      <c r="B80">
        <v>15</v>
      </c>
      <c r="C80" s="1">
        <v>45393</v>
      </c>
      <c r="D80" s="1">
        <v>45351.5625</v>
      </c>
      <c r="E80">
        <v>6.7</v>
      </c>
      <c r="F80" t="s">
        <v>9</v>
      </c>
      <c r="H80">
        <v>97165</v>
      </c>
      <c r="I80" t="str" cm="1">
        <f t="array" ref="I80">IFERROR(INDEX(scheduling_data!H:H,MATCH(B80&amp;D80,scheduling_data!D:D&amp;scheduling_data!A:A,0)),"")</f>
        <v>Kelsea Rodriguez</v>
      </c>
      <c r="J80" t="str">
        <f t="shared" si="4"/>
        <v>No</v>
      </c>
      <c r="K80" t="str">
        <f t="shared" si="3"/>
        <v>1545351.5625Kelsea Rodriguez</v>
      </c>
      <c r="L80" t="str">
        <f t="shared" si="5"/>
        <v>No</v>
      </c>
    </row>
    <row r="81" spans="1:12" x14ac:dyDescent="0.3">
      <c r="A81" t="s">
        <v>17</v>
      </c>
      <c r="B81">
        <v>16</v>
      </c>
      <c r="C81" s="1">
        <v>45407</v>
      </c>
      <c r="D81" s="1">
        <v>45348.4375</v>
      </c>
      <c r="E81">
        <v>64.81</v>
      </c>
      <c r="F81" t="s">
        <v>19</v>
      </c>
      <c r="G81" t="s">
        <v>20</v>
      </c>
      <c r="H81">
        <v>92507</v>
      </c>
      <c r="I81" t="str" cm="1">
        <f t="array" ref="I81">IFERROR(INDEX(scheduling_data!H:H,MATCH(B81&amp;D81,scheduling_data!D:D&amp;scheduling_data!A:A,0)),"")</f>
        <v>Kelli Cruthirds</v>
      </c>
      <c r="J81" t="str">
        <f t="shared" si="4"/>
        <v>No</v>
      </c>
      <c r="K81" t="str">
        <f t="shared" si="3"/>
        <v>1645348.4375Kelli Cruthirds</v>
      </c>
      <c r="L81" t="str">
        <f t="shared" si="5"/>
        <v>Yes</v>
      </c>
    </row>
    <row r="82" spans="1:12" x14ac:dyDescent="0.3">
      <c r="A82" t="s">
        <v>17</v>
      </c>
      <c r="B82">
        <v>16</v>
      </c>
      <c r="C82" s="1">
        <v>45407</v>
      </c>
      <c r="D82" s="1">
        <v>45348.4375</v>
      </c>
      <c r="E82">
        <v>85.19</v>
      </c>
      <c r="F82" t="s">
        <v>9</v>
      </c>
      <c r="G82" t="s">
        <v>18</v>
      </c>
      <c r="H82">
        <v>92507</v>
      </c>
      <c r="I82" t="str" cm="1">
        <f t="array" ref="I82">IFERROR(INDEX(scheduling_data!H:H,MATCH(B82&amp;D82,scheduling_data!D:D&amp;scheduling_data!A:A,0)),"")</f>
        <v>Kelli Cruthirds</v>
      </c>
      <c r="J82" t="str">
        <f t="shared" si="4"/>
        <v>No</v>
      </c>
      <c r="K82" t="str">
        <f t="shared" si="3"/>
        <v>1645348.4375Kelli Cruthirds</v>
      </c>
      <c r="L82" t="str">
        <f t="shared" si="5"/>
        <v>No</v>
      </c>
    </row>
    <row r="83" spans="1:12" x14ac:dyDescent="0.3">
      <c r="A83" t="s">
        <v>34</v>
      </c>
      <c r="B83">
        <v>17</v>
      </c>
      <c r="C83" s="1">
        <v>45407</v>
      </c>
      <c r="D83" s="1">
        <v>45342.291666666664</v>
      </c>
      <c r="E83">
        <v>144.9</v>
      </c>
      <c r="F83" t="s">
        <v>9</v>
      </c>
      <c r="G83" t="s">
        <v>35</v>
      </c>
      <c r="H83">
        <v>97110</v>
      </c>
      <c r="I83" t="str" cm="1">
        <f t="array" ref="I83">IFERROR(INDEX(scheduling_data!H:H,MATCH(B83&amp;D83,scheduling_data!D:D&amp;scheduling_data!A:A,0)),"")</f>
        <v>James Allen</v>
      </c>
      <c r="J83" t="str">
        <f t="shared" si="4"/>
        <v>No</v>
      </c>
      <c r="K83" t="str">
        <f t="shared" si="3"/>
        <v>1745342.2916666667James Allen</v>
      </c>
      <c r="L83" t="str">
        <f t="shared" si="5"/>
        <v>No</v>
      </c>
    </row>
    <row r="84" spans="1:12" x14ac:dyDescent="0.3">
      <c r="A84" t="s">
        <v>34</v>
      </c>
      <c r="B84">
        <v>17</v>
      </c>
      <c r="C84" s="1">
        <v>45407</v>
      </c>
      <c r="D84" s="1">
        <v>45342.291666666664</v>
      </c>
      <c r="E84">
        <v>1.6</v>
      </c>
      <c r="F84" t="s">
        <v>9</v>
      </c>
      <c r="G84" t="s">
        <v>36</v>
      </c>
      <c r="H84">
        <v>97110</v>
      </c>
      <c r="I84" t="str" cm="1">
        <f t="array" ref="I84">IFERROR(INDEX(scheduling_data!H:H,MATCH(B84&amp;D84,scheduling_data!D:D&amp;scheduling_data!A:A,0)),"")</f>
        <v>James Allen</v>
      </c>
      <c r="J84" t="str">
        <f t="shared" si="4"/>
        <v>No</v>
      </c>
      <c r="K84" t="str">
        <f t="shared" si="3"/>
        <v>1745342.2916666667James Allen</v>
      </c>
      <c r="L84" t="str">
        <f t="shared" si="5"/>
        <v>No</v>
      </c>
    </row>
    <row r="85" spans="1:12" x14ac:dyDescent="0.3">
      <c r="A85" t="s">
        <v>34</v>
      </c>
      <c r="B85">
        <v>17</v>
      </c>
      <c r="C85" s="1">
        <v>45407</v>
      </c>
      <c r="D85" s="1">
        <v>45342.291666666664</v>
      </c>
      <c r="E85">
        <v>78.5</v>
      </c>
      <c r="F85" t="s">
        <v>16</v>
      </c>
      <c r="G85" t="s">
        <v>37</v>
      </c>
      <c r="H85">
        <v>97110</v>
      </c>
      <c r="I85" t="str" cm="1">
        <f t="array" ref="I85">IFERROR(INDEX(scheduling_data!H:H,MATCH(B85&amp;D85,scheduling_data!D:D&amp;scheduling_data!A:A,0)),"")</f>
        <v>James Allen</v>
      </c>
      <c r="J85" t="str">
        <f t="shared" si="4"/>
        <v>No</v>
      </c>
      <c r="K85" t="str">
        <f t="shared" si="3"/>
        <v>1745342.2916666667James Allen</v>
      </c>
      <c r="L85" t="str">
        <f t="shared" si="5"/>
        <v>Yes</v>
      </c>
    </row>
    <row r="86" spans="1:12" x14ac:dyDescent="0.3">
      <c r="A86" t="s">
        <v>34</v>
      </c>
      <c r="B86">
        <v>17</v>
      </c>
      <c r="C86" s="1">
        <v>45407</v>
      </c>
      <c r="D86" s="1">
        <v>45342.291666666664</v>
      </c>
      <c r="E86">
        <v>1.1299999999999999</v>
      </c>
      <c r="F86" t="s">
        <v>9</v>
      </c>
      <c r="G86" t="s">
        <v>36</v>
      </c>
      <c r="H86">
        <v>97161</v>
      </c>
      <c r="I86" t="str" cm="1">
        <f t="array" ref="I86">IFERROR(INDEX(scheduling_data!H:H,MATCH(B86&amp;D86,scheduling_data!D:D&amp;scheduling_data!A:A,0)),"")</f>
        <v>James Allen</v>
      </c>
      <c r="J86" t="str">
        <f t="shared" si="4"/>
        <v>No</v>
      </c>
      <c r="K86" t="str">
        <f t="shared" si="3"/>
        <v>1745342.2916666667James Allen</v>
      </c>
      <c r="L86" t="str">
        <f t="shared" si="5"/>
        <v>No</v>
      </c>
    </row>
    <row r="87" spans="1:12" x14ac:dyDescent="0.3">
      <c r="A87" t="s">
        <v>34</v>
      </c>
      <c r="B87">
        <v>17</v>
      </c>
      <c r="C87" s="1">
        <v>45407</v>
      </c>
      <c r="D87" s="1">
        <v>45342.291666666664</v>
      </c>
      <c r="E87">
        <v>58.67</v>
      </c>
      <c r="F87" t="s">
        <v>9</v>
      </c>
      <c r="G87" t="s">
        <v>35</v>
      </c>
      <c r="H87">
        <v>97161</v>
      </c>
      <c r="I87" t="str" cm="1">
        <f t="array" ref="I87">IFERROR(INDEX(scheduling_data!H:H,MATCH(B87&amp;D87,scheduling_data!D:D&amp;scheduling_data!A:A,0)),"")</f>
        <v>James Allen</v>
      </c>
      <c r="J87" t="str">
        <f t="shared" si="4"/>
        <v>No</v>
      </c>
      <c r="K87" t="str">
        <f t="shared" si="3"/>
        <v>1745342.2916666667James Allen</v>
      </c>
      <c r="L87" t="str">
        <f t="shared" si="5"/>
        <v>No</v>
      </c>
    </row>
    <row r="88" spans="1:12" x14ac:dyDescent="0.3">
      <c r="A88" t="s">
        <v>34</v>
      </c>
      <c r="B88">
        <v>17</v>
      </c>
      <c r="C88" s="1">
        <v>45407</v>
      </c>
      <c r="D88" s="1">
        <v>45342.291666666664</v>
      </c>
      <c r="E88">
        <v>55.2</v>
      </c>
      <c r="F88" t="s">
        <v>16</v>
      </c>
      <c r="G88" t="s">
        <v>37</v>
      </c>
      <c r="H88">
        <v>97161</v>
      </c>
      <c r="I88" t="str" cm="1">
        <f t="array" ref="I88">IFERROR(INDEX(scheduling_data!H:H,MATCH(B88&amp;D88,scheduling_data!D:D&amp;scheduling_data!A:A,0)),"")</f>
        <v>James Allen</v>
      </c>
      <c r="J88" t="str">
        <f t="shared" si="4"/>
        <v>No</v>
      </c>
      <c r="K88" t="str">
        <f t="shared" si="3"/>
        <v>1745342.2916666667James Allen</v>
      </c>
      <c r="L88" t="str">
        <f t="shared" si="5"/>
        <v>Yes</v>
      </c>
    </row>
    <row r="89" spans="1:12" x14ac:dyDescent="0.3">
      <c r="A89" t="s">
        <v>34</v>
      </c>
      <c r="B89">
        <v>17</v>
      </c>
      <c r="C89" s="1">
        <v>45407</v>
      </c>
      <c r="D89" s="1">
        <v>45345.333333333336</v>
      </c>
      <c r="E89">
        <v>44.2</v>
      </c>
      <c r="F89" t="s">
        <v>16</v>
      </c>
      <c r="G89" t="s">
        <v>37</v>
      </c>
      <c r="H89">
        <v>97110</v>
      </c>
      <c r="I89" t="str" cm="1">
        <f t="array" ref="I89">IFERROR(INDEX(scheduling_data!H:H,MATCH(B89&amp;D89,scheduling_data!D:D&amp;scheduling_data!A:A,0)),"")</f>
        <v>James Allen</v>
      </c>
      <c r="J89" t="str">
        <f t="shared" si="4"/>
        <v>No</v>
      </c>
      <c r="K89" t="str">
        <f t="shared" si="3"/>
        <v>1745345.3333333333James Allen</v>
      </c>
      <c r="L89" t="str">
        <f t="shared" si="5"/>
        <v>Yes</v>
      </c>
    </row>
    <row r="90" spans="1:12" x14ac:dyDescent="0.3">
      <c r="A90" t="s">
        <v>34</v>
      </c>
      <c r="B90">
        <v>17</v>
      </c>
      <c r="C90" s="1">
        <v>45407</v>
      </c>
      <c r="D90" s="1">
        <v>45345.333333333336</v>
      </c>
      <c r="E90">
        <v>144.9</v>
      </c>
      <c r="F90" t="s">
        <v>9</v>
      </c>
      <c r="G90" t="s">
        <v>35</v>
      </c>
      <c r="H90">
        <v>97110</v>
      </c>
      <c r="I90" t="str" cm="1">
        <f t="array" ref="I90">IFERROR(INDEX(scheduling_data!H:H,MATCH(B90&amp;D90,scheduling_data!D:D&amp;scheduling_data!A:A,0)),"")</f>
        <v>James Allen</v>
      </c>
      <c r="J90" t="str">
        <f t="shared" si="4"/>
        <v>No</v>
      </c>
      <c r="K90" t="str">
        <f t="shared" si="3"/>
        <v>1745345.3333333333James Allen</v>
      </c>
      <c r="L90" t="str">
        <f t="shared" si="5"/>
        <v>No</v>
      </c>
    </row>
    <row r="91" spans="1:12" x14ac:dyDescent="0.3">
      <c r="A91" t="s">
        <v>34</v>
      </c>
      <c r="B91">
        <v>17</v>
      </c>
      <c r="C91" s="1">
        <v>45407</v>
      </c>
      <c r="D91" s="1">
        <v>45345.333333333336</v>
      </c>
      <c r="E91">
        <v>0.9</v>
      </c>
      <c r="F91" t="s">
        <v>9</v>
      </c>
      <c r="G91" t="s">
        <v>36</v>
      </c>
      <c r="H91">
        <v>97110</v>
      </c>
      <c r="I91" t="str" cm="1">
        <f t="array" ref="I91">IFERROR(INDEX(scheduling_data!H:H,MATCH(B91&amp;D91,scheduling_data!D:D&amp;scheduling_data!A:A,0)),"")</f>
        <v>James Allen</v>
      </c>
      <c r="J91" t="str">
        <f t="shared" si="4"/>
        <v>No</v>
      </c>
      <c r="K91" t="str">
        <f t="shared" si="3"/>
        <v>1745345.3333333333James Allen</v>
      </c>
      <c r="L91" t="str">
        <f t="shared" si="5"/>
        <v>No</v>
      </c>
    </row>
    <row r="92" spans="1:12" x14ac:dyDescent="0.3">
      <c r="A92" t="s">
        <v>38</v>
      </c>
      <c r="B92">
        <v>18</v>
      </c>
      <c r="C92" s="1">
        <v>45390</v>
      </c>
      <c r="D92" s="1">
        <v>45341.375</v>
      </c>
      <c r="E92">
        <v>0</v>
      </c>
      <c r="F92" t="s">
        <v>9</v>
      </c>
      <c r="G92" t="s">
        <v>39</v>
      </c>
      <c r="H92">
        <v>97110</v>
      </c>
      <c r="I92" t="str" cm="1">
        <f t="array" ref="I92">IFERROR(INDEX(scheduling_data!H:H,MATCH(B92&amp;D92,scheduling_data!D:D&amp;scheduling_data!A:A,0)),"")</f>
        <v>James Allen</v>
      </c>
      <c r="J92" t="str">
        <f t="shared" si="4"/>
        <v>No</v>
      </c>
      <c r="K92" t="str">
        <f t="shared" si="3"/>
        <v>1845341.375James Allen</v>
      </c>
      <c r="L92" t="str">
        <f t="shared" si="5"/>
        <v>No</v>
      </c>
    </row>
    <row r="93" spans="1:12" x14ac:dyDescent="0.3">
      <c r="A93" t="s">
        <v>40</v>
      </c>
      <c r="B93">
        <v>18</v>
      </c>
      <c r="C93" s="1">
        <v>45383</v>
      </c>
      <c r="D93" s="1">
        <v>45335.375</v>
      </c>
      <c r="E93">
        <v>16.100000000000001</v>
      </c>
      <c r="F93" t="s">
        <v>19</v>
      </c>
      <c r="G93" t="s">
        <v>41</v>
      </c>
      <c r="H93">
        <v>97110</v>
      </c>
      <c r="I93" t="str" cm="1">
        <f t="array" ref="I93">IFERROR(INDEX(scheduling_data!H:H,MATCH(B93&amp;D93,scheduling_data!D:D&amp;scheduling_data!A:A,0)),"")</f>
        <v>James Allen</v>
      </c>
      <c r="J93" t="str">
        <f t="shared" si="4"/>
        <v>No</v>
      </c>
      <c r="K93" t="str">
        <f t="shared" si="3"/>
        <v>1845335.375James Allen</v>
      </c>
      <c r="L93" t="str">
        <f t="shared" si="5"/>
        <v>Yes</v>
      </c>
    </row>
    <row r="94" spans="1:12" x14ac:dyDescent="0.3">
      <c r="A94" t="s">
        <v>40</v>
      </c>
      <c r="B94">
        <v>18</v>
      </c>
      <c r="C94" s="1">
        <v>45383</v>
      </c>
      <c r="D94" s="1">
        <v>45335.375</v>
      </c>
      <c r="E94">
        <v>50.45</v>
      </c>
      <c r="F94" t="s">
        <v>9</v>
      </c>
      <c r="G94" t="s">
        <v>10</v>
      </c>
      <c r="H94">
        <v>97110</v>
      </c>
      <c r="I94" t="str" cm="1">
        <f t="array" ref="I94">IFERROR(INDEX(scheduling_data!H:H,MATCH(B94&amp;D94,scheduling_data!D:D&amp;scheduling_data!A:A,0)),"")</f>
        <v>James Allen</v>
      </c>
      <c r="J94" t="str">
        <f t="shared" si="4"/>
        <v>No</v>
      </c>
      <c r="K94" t="str">
        <f t="shared" si="3"/>
        <v>1845335.375James Allen</v>
      </c>
      <c r="L94" t="str">
        <f t="shared" si="5"/>
        <v>No</v>
      </c>
    </row>
    <row r="95" spans="1:12" x14ac:dyDescent="0.3">
      <c r="A95" t="s">
        <v>40</v>
      </c>
      <c r="B95">
        <v>18</v>
      </c>
      <c r="C95" s="1">
        <v>45383</v>
      </c>
      <c r="D95" s="1">
        <v>45335.375</v>
      </c>
      <c r="E95">
        <v>16.09</v>
      </c>
      <c r="F95" t="s">
        <v>19</v>
      </c>
      <c r="G95" t="s">
        <v>41</v>
      </c>
      <c r="H95">
        <v>97110</v>
      </c>
      <c r="I95" t="str" cm="1">
        <f t="array" ref="I95">IFERROR(INDEX(scheduling_data!H:H,MATCH(B95&amp;D95,scheduling_data!D:D&amp;scheduling_data!A:A,0)),"")</f>
        <v>James Allen</v>
      </c>
      <c r="J95" t="str">
        <f t="shared" si="4"/>
        <v>No</v>
      </c>
      <c r="K95" t="str">
        <f t="shared" si="3"/>
        <v>1845335.375James Allen</v>
      </c>
      <c r="L95" t="str">
        <f t="shared" si="5"/>
        <v>Yes</v>
      </c>
    </row>
    <row r="96" spans="1:12" x14ac:dyDescent="0.3">
      <c r="A96" t="s">
        <v>40</v>
      </c>
      <c r="B96">
        <v>18</v>
      </c>
      <c r="C96" s="1">
        <v>45383</v>
      </c>
      <c r="D96" s="1">
        <v>45341.375</v>
      </c>
      <c r="E96">
        <v>7.14</v>
      </c>
      <c r="F96" t="s">
        <v>19</v>
      </c>
      <c r="G96" t="s">
        <v>41</v>
      </c>
      <c r="H96">
        <v>97110</v>
      </c>
      <c r="I96" t="str" cm="1">
        <f t="array" ref="I96">IFERROR(INDEX(scheduling_data!H:H,MATCH(B96&amp;D96,scheduling_data!D:D&amp;scheduling_data!A:A,0)),"")</f>
        <v>James Allen</v>
      </c>
      <c r="J96" t="str">
        <f t="shared" si="4"/>
        <v>No</v>
      </c>
      <c r="K96" t="str">
        <f t="shared" si="3"/>
        <v>1845341.375James Allen</v>
      </c>
      <c r="L96" t="str">
        <f t="shared" si="5"/>
        <v>Yes</v>
      </c>
    </row>
    <row r="97" spans="1:12" x14ac:dyDescent="0.3">
      <c r="A97" t="s">
        <v>40</v>
      </c>
      <c r="B97">
        <v>18</v>
      </c>
      <c r="C97" s="1">
        <v>45383</v>
      </c>
      <c r="D97" s="1">
        <v>45341.375</v>
      </c>
      <c r="E97">
        <v>16.100000000000001</v>
      </c>
      <c r="F97" t="s">
        <v>19</v>
      </c>
      <c r="G97" t="s">
        <v>41</v>
      </c>
      <c r="H97">
        <v>97110</v>
      </c>
      <c r="I97" t="str" cm="1">
        <f t="array" ref="I97">IFERROR(INDEX(scheduling_data!H:H,MATCH(B97&amp;D97,scheduling_data!D:D&amp;scheduling_data!A:A,0)),"")</f>
        <v>James Allen</v>
      </c>
      <c r="J97" t="str">
        <f t="shared" si="4"/>
        <v>No</v>
      </c>
      <c r="K97" t="str">
        <f t="shared" si="3"/>
        <v>1845341.375James Allen</v>
      </c>
      <c r="L97" t="str">
        <f t="shared" si="5"/>
        <v>Yes</v>
      </c>
    </row>
    <row r="98" spans="1:12" x14ac:dyDescent="0.3">
      <c r="A98" t="s">
        <v>40</v>
      </c>
      <c r="B98">
        <v>18</v>
      </c>
      <c r="C98" s="1">
        <v>45383</v>
      </c>
      <c r="D98" s="1">
        <v>45341.375</v>
      </c>
      <c r="E98">
        <v>64.099999999999994</v>
      </c>
      <c r="F98" t="s">
        <v>9</v>
      </c>
      <c r="G98" t="s">
        <v>10</v>
      </c>
      <c r="H98">
        <v>97110</v>
      </c>
      <c r="I98" t="str" cm="1">
        <f t="array" ref="I98">IFERROR(INDEX(scheduling_data!H:H,MATCH(B98&amp;D98,scheduling_data!D:D&amp;scheduling_data!A:A,0)),"")</f>
        <v>James Allen</v>
      </c>
      <c r="J98" t="str">
        <f t="shared" si="4"/>
        <v>No</v>
      </c>
      <c r="K98" t="str">
        <f t="shared" si="3"/>
        <v>1845341.375James Allen</v>
      </c>
      <c r="L98" t="str">
        <f t="shared" si="5"/>
        <v>No</v>
      </c>
    </row>
    <row r="99" spans="1:12" x14ac:dyDescent="0.3">
      <c r="A99" t="s">
        <v>40</v>
      </c>
      <c r="B99">
        <v>18</v>
      </c>
      <c r="C99" s="1">
        <v>45383</v>
      </c>
      <c r="D99" s="1">
        <v>45341.375</v>
      </c>
      <c r="E99">
        <v>75</v>
      </c>
      <c r="F99" t="s">
        <v>9</v>
      </c>
      <c r="G99" t="s">
        <v>42</v>
      </c>
      <c r="H99">
        <v>97110</v>
      </c>
      <c r="I99" t="str" cm="1">
        <f t="array" ref="I99">IFERROR(INDEX(scheduling_data!H:H,MATCH(B99&amp;D99,scheduling_data!D:D&amp;scheduling_data!A:A,0)),"")</f>
        <v>James Allen</v>
      </c>
      <c r="J99" t="str">
        <f t="shared" si="4"/>
        <v>No</v>
      </c>
      <c r="K99" t="str">
        <f t="shared" si="3"/>
        <v>1845341.375James Allen</v>
      </c>
      <c r="L99" t="str">
        <f t="shared" si="5"/>
        <v>No</v>
      </c>
    </row>
    <row r="100" spans="1:12" x14ac:dyDescent="0.3">
      <c r="A100" t="s">
        <v>40</v>
      </c>
      <c r="B100">
        <v>18</v>
      </c>
      <c r="C100" s="1">
        <v>45383</v>
      </c>
      <c r="D100" s="1">
        <v>45341.375</v>
      </c>
      <c r="E100">
        <v>50.45</v>
      </c>
      <c r="F100" t="s">
        <v>9</v>
      </c>
      <c r="G100" t="s">
        <v>10</v>
      </c>
      <c r="H100">
        <v>97110</v>
      </c>
      <c r="I100" t="str" cm="1">
        <f t="array" ref="I100">IFERROR(INDEX(scheduling_data!H:H,MATCH(B100&amp;D100,scheduling_data!D:D&amp;scheduling_data!A:A,0)),"")</f>
        <v>James Allen</v>
      </c>
      <c r="J100" t="str">
        <f t="shared" si="4"/>
        <v>No</v>
      </c>
      <c r="K100" t="str">
        <f t="shared" si="3"/>
        <v>1845341.375James Allen</v>
      </c>
      <c r="L100" t="str">
        <f t="shared" si="5"/>
        <v>No</v>
      </c>
    </row>
    <row r="101" spans="1:12" x14ac:dyDescent="0.3">
      <c r="A101" t="s">
        <v>40</v>
      </c>
      <c r="B101">
        <v>18</v>
      </c>
      <c r="C101" s="1">
        <v>45383</v>
      </c>
      <c r="D101" s="1">
        <v>45342.375</v>
      </c>
      <c r="E101">
        <v>64.099999999999994</v>
      </c>
      <c r="F101" t="s">
        <v>9</v>
      </c>
      <c r="G101" t="s">
        <v>10</v>
      </c>
      <c r="H101">
        <v>97110</v>
      </c>
      <c r="I101" t="str" cm="1">
        <f t="array" ref="I101">IFERROR(INDEX(scheduling_data!H:H,MATCH(B101&amp;D101,scheduling_data!D:D&amp;scheduling_data!A:A,0)),"")</f>
        <v>James Allen</v>
      </c>
      <c r="J101" t="str">
        <f t="shared" si="4"/>
        <v>No</v>
      </c>
      <c r="K101" t="str">
        <f t="shared" si="3"/>
        <v>1845342.375James Allen</v>
      </c>
      <c r="L101" t="str">
        <f t="shared" si="5"/>
        <v>No</v>
      </c>
    </row>
    <row r="102" spans="1:12" x14ac:dyDescent="0.3">
      <c r="A102" t="s">
        <v>40</v>
      </c>
      <c r="B102">
        <v>18</v>
      </c>
      <c r="C102" s="1">
        <v>45383</v>
      </c>
      <c r="D102" s="1">
        <v>45342.375</v>
      </c>
      <c r="E102">
        <v>7.14</v>
      </c>
      <c r="F102" t="s">
        <v>19</v>
      </c>
      <c r="G102" t="s">
        <v>41</v>
      </c>
      <c r="H102">
        <v>97110</v>
      </c>
      <c r="I102" t="str" cm="1">
        <f t="array" ref="I102">IFERROR(INDEX(scheduling_data!H:H,MATCH(B102&amp;D102,scheduling_data!D:D&amp;scheduling_data!A:A,0)),"")</f>
        <v>James Allen</v>
      </c>
      <c r="J102" t="str">
        <f t="shared" si="4"/>
        <v>No</v>
      </c>
      <c r="K102" t="str">
        <f t="shared" si="3"/>
        <v>1845342.375James Allen</v>
      </c>
      <c r="L102" t="str">
        <f t="shared" si="5"/>
        <v>Yes</v>
      </c>
    </row>
    <row r="103" spans="1:12" x14ac:dyDescent="0.3">
      <c r="A103" t="s">
        <v>40</v>
      </c>
      <c r="B103">
        <v>18</v>
      </c>
      <c r="C103" s="1">
        <v>45383</v>
      </c>
      <c r="D103" s="1">
        <v>45342.375</v>
      </c>
      <c r="E103">
        <v>50.45</v>
      </c>
      <c r="F103" t="s">
        <v>9</v>
      </c>
      <c r="G103" t="s">
        <v>10</v>
      </c>
      <c r="H103">
        <v>97110</v>
      </c>
      <c r="I103" t="str" cm="1">
        <f t="array" ref="I103">IFERROR(INDEX(scheduling_data!H:H,MATCH(B103&amp;D103,scheduling_data!D:D&amp;scheduling_data!A:A,0)),"")</f>
        <v>James Allen</v>
      </c>
      <c r="J103" t="str">
        <f t="shared" si="4"/>
        <v>No</v>
      </c>
      <c r="K103" t="str">
        <f t="shared" si="3"/>
        <v>1845342.375James Allen</v>
      </c>
      <c r="L103" t="str">
        <f t="shared" si="5"/>
        <v>No</v>
      </c>
    </row>
    <row r="104" spans="1:12" x14ac:dyDescent="0.3">
      <c r="A104" t="s">
        <v>40</v>
      </c>
      <c r="B104">
        <v>18</v>
      </c>
      <c r="C104" s="1">
        <v>45383</v>
      </c>
      <c r="D104" s="1">
        <v>45342.375</v>
      </c>
      <c r="E104">
        <v>16.100000000000001</v>
      </c>
      <c r="F104" t="s">
        <v>19</v>
      </c>
      <c r="G104" t="s">
        <v>41</v>
      </c>
      <c r="H104">
        <v>97110</v>
      </c>
      <c r="I104" t="str" cm="1">
        <f t="array" ref="I104">IFERROR(INDEX(scheduling_data!H:H,MATCH(B104&amp;D104,scheduling_data!D:D&amp;scheduling_data!A:A,0)),"")</f>
        <v>James Allen</v>
      </c>
      <c r="J104" t="str">
        <f t="shared" si="4"/>
        <v>No</v>
      </c>
      <c r="K104" t="str">
        <f t="shared" si="3"/>
        <v>1845342.375James Allen</v>
      </c>
      <c r="L104" t="str">
        <f t="shared" si="5"/>
        <v>Yes</v>
      </c>
    </row>
    <row r="105" spans="1:12" x14ac:dyDescent="0.3">
      <c r="A105" t="s">
        <v>40</v>
      </c>
      <c r="B105">
        <v>18</v>
      </c>
      <c r="C105" s="1">
        <v>45383</v>
      </c>
      <c r="D105" s="1">
        <v>45328.416666666664</v>
      </c>
      <c r="E105">
        <v>64.099999999999994</v>
      </c>
      <c r="F105" t="s">
        <v>9</v>
      </c>
      <c r="G105" t="s">
        <v>10</v>
      </c>
      <c r="H105">
        <v>97110</v>
      </c>
      <c r="I105" t="str" cm="1">
        <f t="array" ref="I105">IFERROR(INDEX(scheduling_data!H:H,MATCH(B105&amp;D105,scheduling_data!D:D&amp;scheduling_data!A:A,0)),"")</f>
        <v>James Allen</v>
      </c>
      <c r="J105" t="str">
        <f t="shared" si="4"/>
        <v>No</v>
      </c>
      <c r="K105" t="str">
        <f t="shared" si="3"/>
        <v>1845328.4166666667James Allen</v>
      </c>
      <c r="L105" t="str">
        <f t="shared" si="5"/>
        <v>No</v>
      </c>
    </row>
    <row r="106" spans="1:12" x14ac:dyDescent="0.3">
      <c r="A106" t="s">
        <v>40</v>
      </c>
      <c r="B106">
        <v>18</v>
      </c>
      <c r="C106" s="1">
        <v>45383</v>
      </c>
      <c r="D106" s="1">
        <v>45328.416666666664</v>
      </c>
      <c r="E106">
        <v>7.14</v>
      </c>
      <c r="F106" t="s">
        <v>19</v>
      </c>
      <c r="G106" t="s">
        <v>41</v>
      </c>
      <c r="H106">
        <v>97110</v>
      </c>
      <c r="I106" t="str" cm="1">
        <f t="array" ref="I106">IFERROR(INDEX(scheduling_data!H:H,MATCH(B106&amp;D106,scheduling_data!D:D&amp;scheduling_data!A:A,0)),"")</f>
        <v>James Allen</v>
      </c>
      <c r="J106" t="str">
        <f t="shared" si="4"/>
        <v>No</v>
      </c>
      <c r="K106" t="str">
        <f t="shared" si="3"/>
        <v>1845328.4166666667James Allen</v>
      </c>
      <c r="L106" t="str">
        <f t="shared" si="5"/>
        <v>Yes</v>
      </c>
    </row>
    <row r="107" spans="1:12" x14ac:dyDescent="0.3">
      <c r="A107" t="s">
        <v>40</v>
      </c>
      <c r="B107">
        <v>18</v>
      </c>
      <c r="C107" s="1">
        <v>45383</v>
      </c>
      <c r="D107" s="1">
        <v>45328.416666666664</v>
      </c>
      <c r="E107">
        <v>50.45</v>
      </c>
      <c r="F107" t="s">
        <v>9</v>
      </c>
      <c r="G107" t="s">
        <v>10</v>
      </c>
      <c r="H107">
        <v>97110</v>
      </c>
      <c r="I107" t="str" cm="1">
        <f t="array" ref="I107">IFERROR(INDEX(scheduling_data!H:H,MATCH(B107&amp;D107,scheduling_data!D:D&amp;scheduling_data!A:A,0)),"")</f>
        <v>James Allen</v>
      </c>
      <c r="J107" t="str">
        <f t="shared" si="4"/>
        <v>No</v>
      </c>
      <c r="K107" t="str">
        <f t="shared" si="3"/>
        <v>1845328.4166666667James Allen</v>
      </c>
      <c r="L107" t="str">
        <f t="shared" si="5"/>
        <v>No</v>
      </c>
    </row>
    <row r="108" spans="1:12" x14ac:dyDescent="0.3">
      <c r="A108" t="s">
        <v>40</v>
      </c>
      <c r="B108">
        <v>18</v>
      </c>
      <c r="C108" s="1">
        <v>45383</v>
      </c>
      <c r="D108" s="1">
        <v>45328.416666666664</v>
      </c>
      <c r="E108">
        <v>16.100000000000001</v>
      </c>
      <c r="F108" t="s">
        <v>19</v>
      </c>
      <c r="G108" t="s">
        <v>41</v>
      </c>
      <c r="H108">
        <v>97110</v>
      </c>
      <c r="I108" t="str" cm="1">
        <f t="array" ref="I108">IFERROR(INDEX(scheduling_data!H:H,MATCH(B108&amp;D108,scheduling_data!D:D&amp;scheduling_data!A:A,0)),"")</f>
        <v>James Allen</v>
      </c>
      <c r="J108" t="str">
        <f t="shared" si="4"/>
        <v>No</v>
      </c>
      <c r="K108" t="str">
        <f t="shared" si="3"/>
        <v>1845328.4166666667James Allen</v>
      </c>
      <c r="L108" t="str">
        <f t="shared" si="5"/>
        <v>Yes</v>
      </c>
    </row>
    <row r="109" spans="1:12" x14ac:dyDescent="0.3">
      <c r="A109" t="s">
        <v>40</v>
      </c>
      <c r="B109">
        <v>18</v>
      </c>
      <c r="C109" s="1">
        <v>45383</v>
      </c>
      <c r="D109" s="1">
        <v>45328.416666666664</v>
      </c>
      <c r="E109">
        <v>90.69</v>
      </c>
      <c r="F109" t="s">
        <v>9</v>
      </c>
      <c r="G109" t="s">
        <v>10</v>
      </c>
      <c r="H109">
        <v>97161</v>
      </c>
      <c r="I109" t="str" cm="1">
        <f t="array" ref="I109">IFERROR(INDEX(scheduling_data!H:H,MATCH(B109&amp;D109,scheduling_data!D:D&amp;scheduling_data!A:A,0)),"")</f>
        <v>James Allen</v>
      </c>
      <c r="J109" t="str">
        <f t="shared" si="4"/>
        <v>No</v>
      </c>
      <c r="K109" t="str">
        <f t="shared" si="3"/>
        <v>1845328.4166666667James Allen</v>
      </c>
      <c r="L109" t="str">
        <f t="shared" si="5"/>
        <v>No</v>
      </c>
    </row>
    <row r="110" spans="1:12" x14ac:dyDescent="0.3">
      <c r="A110" t="s">
        <v>40</v>
      </c>
      <c r="B110">
        <v>18</v>
      </c>
      <c r="C110" s="1">
        <v>45383</v>
      </c>
      <c r="D110" s="1">
        <v>45328.416666666664</v>
      </c>
      <c r="E110">
        <v>38.880000000000003</v>
      </c>
      <c r="F110" t="s">
        <v>19</v>
      </c>
      <c r="G110" t="s">
        <v>41</v>
      </c>
      <c r="H110">
        <v>97161</v>
      </c>
      <c r="I110" t="str" cm="1">
        <f t="array" ref="I110">IFERROR(INDEX(scheduling_data!H:H,MATCH(B110&amp;D110,scheduling_data!D:D&amp;scheduling_data!A:A,0)),"")</f>
        <v>James Allen</v>
      </c>
      <c r="J110" t="str">
        <f t="shared" si="4"/>
        <v>No</v>
      </c>
      <c r="K110" t="str">
        <f t="shared" si="3"/>
        <v>1845328.4166666667James Allen</v>
      </c>
      <c r="L110" t="str">
        <f t="shared" si="5"/>
        <v>Yes</v>
      </c>
    </row>
    <row r="111" spans="1:12" x14ac:dyDescent="0.3">
      <c r="A111" t="s">
        <v>11</v>
      </c>
      <c r="B111">
        <v>19</v>
      </c>
      <c r="C111" s="1">
        <v>45385.384722222225</v>
      </c>
      <c r="D111" s="1">
        <v>45335.583333333336</v>
      </c>
      <c r="E111">
        <v>-1200</v>
      </c>
      <c r="F111" t="s">
        <v>43</v>
      </c>
      <c r="G111" t="s">
        <v>44</v>
      </c>
      <c r="I111" t="str" cm="1">
        <f t="array" ref="I111">IFERROR(INDEX(scheduling_data!H:H,MATCH(B111&amp;D111,scheduling_data!D:D&amp;scheduling_data!A:A,0)),"")</f>
        <v>Christian Litz</v>
      </c>
      <c r="J111" t="str">
        <f t="shared" si="4"/>
        <v>No</v>
      </c>
      <c r="K111" t="str">
        <f t="shared" si="3"/>
        <v>1945335.5833333333Christian Litz</v>
      </c>
      <c r="L111" t="str">
        <f t="shared" si="5"/>
        <v>No</v>
      </c>
    </row>
    <row r="112" spans="1:12" x14ac:dyDescent="0.3">
      <c r="A112" t="s">
        <v>17</v>
      </c>
      <c r="B112">
        <v>20</v>
      </c>
      <c r="C112" s="1">
        <v>45384</v>
      </c>
      <c r="D112" s="1">
        <v>45341.354166666664</v>
      </c>
      <c r="E112">
        <v>93.22</v>
      </c>
      <c r="F112" t="s">
        <v>9</v>
      </c>
      <c r="G112" t="s">
        <v>18</v>
      </c>
      <c r="H112">
        <v>97112</v>
      </c>
      <c r="I112" t="str" cm="1">
        <f t="array" ref="I112">IFERROR(INDEX(scheduling_data!H:H,MATCH(B112&amp;D112,scheduling_data!D:D&amp;scheduling_data!A:A,0)),"")</f>
        <v>Breanna Cochran</v>
      </c>
      <c r="J112" t="str">
        <f t="shared" si="4"/>
        <v>No</v>
      </c>
      <c r="K112" t="str">
        <f t="shared" si="3"/>
        <v>2045341.3541666667Breanna Cochran</v>
      </c>
      <c r="L112" t="str">
        <f t="shared" si="5"/>
        <v>No</v>
      </c>
    </row>
    <row r="113" spans="1:12" x14ac:dyDescent="0.3">
      <c r="A113" t="s">
        <v>17</v>
      </c>
      <c r="B113">
        <v>20</v>
      </c>
      <c r="C113" s="1">
        <v>45384</v>
      </c>
      <c r="D113" s="1">
        <v>45341.354166666664</v>
      </c>
      <c r="E113">
        <v>56.78</v>
      </c>
      <c r="F113" t="s">
        <v>19</v>
      </c>
      <c r="G113" t="s">
        <v>20</v>
      </c>
      <c r="H113">
        <v>97112</v>
      </c>
      <c r="I113" t="str" cm="1">
        <f t="array" ref="I113">IFERROR(INDEX(scheduling_data!H:H,MATCH(B113&amp;D113,scheduling_data!D:D&amp;scheduling_data!A:A,0)),"")</f>
        <v>Breanna Cochran</v>
      </c>
      <c r="J113" t="str">
        <f t="shared" si="4"/>
        <v>No</v>
      </c>
      <c r="K113" t="str">
        <f t="shared" si="3"/>
        <v>2045341.3541666667Breanna Cochran</v>
      </c>
      <c r="L113" t="str">
        <f t="shared" si="5"/>
        <v>Yes</v>
      </c>
    </row>
    <row r="114" spans="1:12" x14ac:dyDescent="0.3">
      <c r="A114" t="s">
        <v>17</v>
      </c>
      <c r="B114">
        <v>20</v>
      </c>
      <c r="C114" s="1">
        <v>45407</v>
      </c>
      <c r="D114" s="1">
        <v>45348.333333333336</v>
      </c>
      <c r="E114">
        <v>85.19</v>
      </c>
      <c r="F114" t="s">
        <v>9</v>
      </c>
      <c r="G114" t="s">
        <v>18</v>
      </c>
      <c r="H114">
        <v>92507</v>
      </c>
      <c r="I114" t="str" cm="1">
        <f t="array" ref="I114">IFERROR(INDEX(scheduling_data!H:H,MATCH(B114&amp;D114,scheduling_data!D:D&amp;scheduling_data!A:A,0)),"")</f>
        <v>Victoria Miley</v>
      </c>
      <c r="J114" t="str">
        <f t="shared" si="4"/>
        <v>No</v>
      </c>
      <c r="K114" t="str">
        <f t="shared" si="3"/>
        <v>2045348.3333333333Victoria Miley</v>
      </c>
      <c r="L114" t="str">
        <f t="shared" si="5"/>
        <v>No</v>
      </c>
    </row>
    <row r="115" spans="1:12" x14ac:dyDescent="0.3">
      <c r="A115" t="s">
        <v>17</v>
      </c>
      <c r="B115">
        <v>20</v>
      </c>
      <c r="C115" s="1">
        <v>45407</v>
      </c>
      <c r="D115" s="1">
        <v>45348.333333333336</v>
      </c>
      <c r="E115">
        <v>64.81</v>
      </c>
      <c r="F115" t="s">
        <v>19</v>
      </c>
      <c r="G115" t="s">
        <v>20</v>
      </c>
      <c r="H115">
        <v>92507</v>
      </c>
      <c r="I115" t="str" cm="1">
        <f t="array" ref="I115">IFERROR(INDEX(scheduling_data!H:H,MATCH(B115&amp;D115,scheduling_data!D:D&amp;scheduling_data!A:A,0)),"")</f>
        <v>Victoria Miley</v>
      </c>
      <c r="J115" t="str">
        <f t="shared" si="4"/>
        <v>No</v>
      </c>
      <c r="K115" t="str">
        <f t="shared" si="3"/>
        <v>2045348.3333333333Victoria Miley</v>
      </c>
      <c r="L115" t="str">
        <f t="shared" si="5"/>
        <v>Yes</v>
      </c>
    </row>
    <row r="116" spans="1:12" x14ac:dyDescent="0.3">
      <c r="A116" t="s">
        <v>21</v>
      </c>
      <c r="B116">
        <v>21</v>
      </c>
      <c r="C116" s="1">
        <v>45400</v>
      </c>
      <c r="D116" s="1">
        <v>45334.708333333336</v>
      </c>
      <c r="E116">
        <v>23.28</v>
      </c>
      <c r="F116" t="s">
        <v>9</v>
      </c>
      <c r="G116" t="s">
        <v>45</v>
      </c>
      <c r="H116">
        <v>97110</v>
      </c>
      <c r="I116" t="str" cm="1">
        <f t="array" ref="I116">IFERROR(INDEX(scheduling_data!H:H,MATCH(B116&amp;D116,scheduling_data!D:D&amp;scheduling_data!A:A,0)),"")</f>
        <v>Christian Litz</v>
      </c>
      <c r="J116" t="str">
        <f t="shared" si="4"/>
        <v>No</v>
      </c>
      <c r="K116" t="str">
        <f t="shared" si="3"/>
        <v>2145334.7083333333Christian Litz</v>
      </c>
      <c r="L116" t="str">
        <f t="shared" si="5"/>
        <v>No</v>
      </c>
    </row>
    <row r="117" spans="1:12" x14ac:dyDescent="0.3">
      <c r="A117" t="s">
        <v>21</v>
      </c>
      <c r="B117">
        <v>21</v>
      </c>
      <c r="C117" s="1">
        <v>45400</v>
      </c>
      <c r="D117" s="1">
        <v>45334.708333333336</v>
      </c>
      <c r="E117">
        <v>23.7</v>
      </c>
      <c r="F117" t="s">
        <v>19</v>
      </c>
      <c r="G117" t="s">
        <v>46</v>
      </c>
      <c r="H117">
        <v>97110</v>
      </c>
      <c r="I117" t="str" cm="1">
        <f t="array" ref="I117">IFERROR(INDEX(scheduling_data!H:H,MATCH(B117&amp;D117,scheduling_data!D:D&amp;scheduling_data!A:A,0)),"")</f>
        <v>Christian Litz</v>
      </c>
      <c r="J117" t="str">
        <f t="shared" si="4"/>
        <v>No</v>
      </c>
      <c r="K117" t="str">
        <f t="shared" si="3"/>
        <v>2145334.7083333333Christian Litz</v>
      </c>
      <c r="L117" t="str">
        <f t="shared" si="5"/>
        <v>Yes</v>
      </c>
    </row>
    <row r="118" spans="1:12" x14ac:dyDescent="0.3">
      <c r="A118" t="s">
        <v>21</v>
      </c>
      <c r="B118">
        <v>21</v>
      </c>
      <c r="C118" s="1">
        <v>45400</v>
      </c>
      <c r="D118" s="1">
        <v>45334.708333333336</v>
      </c>
      <c r="E118">
        <v>20.46</v>
      </c>
      <c r="F118" t="s">
        <v>9</v>
      </c>
      <c r="G118" t="s">
        <v>47</v>
      </c>
      <c r="H118">
        <v>97112</v>
      </c>
      <c r="I118" t="str" cm="1">
        <f t="array" ref="I118">IFERROR(INDEX(scheduling_data!H:H,MATCH(B118&amp;D118,scheduling_data!D:D&amp;scheduling_data!A:A,0)),"")</f>
        <v>Christian Litz</v>
      </c>
      <c r="J118" t="str">
        <f t="shared" si="4"/>
        <v>No</v>
      </c>
      <c r="K118" t="str">
        <f t="shared" si="3"/>
        <v>2145334.7083333333Christian Litz</v>
      </c>
      <c r="L118" t="str">
        <f t="shared" si="5"/>
        <v>No</v>
      </c>
    </row>
    <row r="119" spans="1:12" x14ac:dyDescent="0.3">
      <c r="A119" t="s">
        <v>21</v>
      </c>
      <c r="B119">
        <v>21</v>
      </c>
      <c r="C119" s="1">
        <v>45400</v>
      </c>
      <c r="D119" s="1">
        <v>45334.708333333336</v>
      </c>
      <c r="E119">
        <v>28.02</v>
      </c>
      <c r="F119" t="s">
        <v>9</v>
      </c>
      <c r="G119" t="s">
        <v>47</v>
      </c>
      <c r="H119">
        <v>97110</v>
      </c>
      <c r="I119" t="str" cm="1">
        <f t="array" ref="I119">IFERROR(INDEX(scheduling_data!H:H,MATCH(B119&amp;D119,scheduling_data!D:D&amp;scheduling_data!A:A,0)),"")</f>
        <v>Christian Litz</v>
      </c>
      <c r="J119" t="str">
        <f t="shared" si="4"/>
        <v>No</v>
      </c>
      <c r="K119" t="str">
        <f t="shared" si="3"/>
        <v>2145334.7083333333Christian Litz</v>
      </c>
      <c r="L119" t="str">
        <f t="shared" si="5"/>
        <v>No</v>
      </c>
    </row>
    <row r="120" spans="1:12" x14ac:dyDescent="0.3">
      <c r="A120" t="s">
        <v>21</v>
      </c>
      <c r="B120">
        <v>21</v>
      </c>
      <c r="C120" s="1">
        <v>45400</v>
      </c>
      <c r="D120" s="1">
        <v>45334.708333333336</v>
      </c>
      <c r="E120">
        <v>27.03</v>
      </c>
      <c r="F120" t="s">
        <v>9</v>
      </c>
      <c r="G120" t="s">
        <v>45</v>
      </c>
      <c r="H120">
        <v>97112</v>
      </c>
      <c r="I120" t="str" cm="1">
        <f t="array" ref="I120">IFERROR(INDEX(scheduling_data!H:H,MATCH(B120&amp;D120,scheduling_data!D:D&amp;scheduling_data!A:A,0)),"")</f>
        <v>Christian Litz</v>
      </c>
      <c r="J120" t="str">
        <f t="shared" si="4"/>
        <v>No</v>
      </c>
      <c r="K120" t="str">
        <f t="shared" si="3"/>
        <v>2145334.7083333333Christian Litz</v>
      </c>
      <c r="L120" t="str">
        <f t="shared" si="5"/>
        <v>No</v>
      </c>
    </row>
    <row r="121" spans="1:12" x14ac:dyDescent="0.3">
      <c r="A121" t="s">
        <v>21</v>
      </c>
      <c r="B121">
        <v>21</v>
      </c>
      <c r="C121" s="1">
        <v>45400</v>
      </c>
      <c r="D121" s="1">
        <v>45334.708333333336</v>
      </c>
      <c r="E121">
        <v>27.51</v>
      </c>
      <c r="F121" t="s">
        <v>19</v>
      </c>
      <c r="G121" t="s">
        <v>46</v>
      </c>
      <c r="H121">
        <v>97112</v>
      </c>
      <c r="I121" t="str" cm="1">
        <f t="array" ref="I121">IFERROR(INDEX(scheduling_data!H:H,MATCH(B121&amp;D121,scheduling_data!D:D&amp;scheduling_data!A:A,0)),"")</f>
        <v>Christian Litz</v>
      </c>
      <c r="J121" t="str">
        <f t="shared" si="4"/>
        <v>No</v>
      </c>
      <c r="K121" t="str">
        <f t="shared" si="3"/>
        <v>2145334.7083333333Christian Litz</v>
      </c>
      <c r="L121" t="str">
        <f t="shared" si="5"/>
        <v>Yes</v>
      </c>
    </row>
    <row r="122" spans="1:12" x14ac:dyDescent="0.3">
      <c r="A122" t="s">
        <v>21</v>
      </c>
      <c r="B122">
        <v>21</v>
      </c>
      <c r="C122" s="1">
        <v>45400</v>
      </c>
      <c r="D122" s="1">
        <v>45334.708333333336</v>
      </c>
      <c r="E122">
        <v>13.98</v>
      </c>
      <c r="F122" t="s">
        <v>9</v>
      </c>
      <c r="G122" t="s">
        <v>47</v>
      </c>
      <c r="H122">
        <v>97530</v>
      </c>
      <c r="I122" t="str" cm="1">
        <f t="array" ref="I122">IFERROR(INDEX(scheduling_data!H:H,MATCH(B122&amp;D122,scheduling_data!D:D&amp;scheduling_data!A:A,0)),"")</f>
        <v>Christian Litz</v>
      </c>
      <c r="J122" t="str">
        <f t="shared" si="4"/>
        <v>No</v>
      </c>
      <c r="K122" t="str">
        <f t="shared" si="3"/>
        <v>2145334.7083333333Christian Litz</v>
      </c>
      <c r="L122" t="str">
        <f t="shared" si="5"/>
        <v>No</v>
      </c>
    </row>
    <row r="123" spans="1:12" x14ac:dyDescent="0.3">
      <c r="A123" t="s">
        <v>21</v>
      </c>
      <c r="B123">
        <v>21</v>
      </c>
      <c r="C123" s="1">
        <v>45400</v>
      </c>
      <c r="D123" s="1">
        <v>45334.708333333336</v>
      </c>
      <c r="E123">
        <v>30.23</v>
      </c>
      <c r="F123" t="s">
        <v>9</v>
      </c>
      <c r="G123" t="s">
        <v>45</v>
      </c>
      <c r="H123">
        <v>97530</v>
      </c>
      <c r="I123" t="str" cm="1">
        <f t="array" ref="I123">IFERROR(INDEX(scheduling_data!H:H,MATCH(B123&amp;D123,scheduling_data!D:D&amp;scheduling_data!A:A,0)),"")</f>
        <v>Christian Litz</v>
      </c>
      <c r="J123" t="str">
        <f t="shared" si="4"/>
        <v>No</v>
      </c>
      <c r="K123" t="str">
        <f t="shared" si="3"/>
        <v>2145334.7083333333Christian Litz</v>
      </c>
      <c r="L123" t="str">
        <f t="shared" si="5"/>
        <v>No</v>
      </c>
    </row>
    <row r="124" spans="1:12" x14ac:dyDescent="0.3">
      <c r="A124" t="s">
        <v>21</v>
      </c>
      <c r="B124">
        <v>21</v>
      </c>
      <c r="C124" s="1">
        <v>45400</v>
      </c>
      <c r="D124" s="1">
        <v>45334.708333333336</v>
      </c>
      <c r="E124">
        <v>30.79</v>
      </c>
      <c r="F124" t="s">
        <v>19</v>
      </c>
      <c r="G124" t="s">
        <v>46</v>
      </c>
      <c r="H124">
        <v>97530</v>
      </c>
      <c r="I124" t="str" cm="1">
        <f t="array" ref="I124">IFERROR(INDEX(scheduling_data!H:H,MATCH(B124&amp;D124,scheduling_data!D:D&amp;scheduling_data!A:A,0)),"")</f>
        <v>Christian Litz</v>
      </c>
      <c r="J124" t="str">
        <f t="shared" si="4"/>
        <v>No</v>
      </c>
      <c r="K124" t="str">
        <f t="shared" si="3"/>
        <v>2145334.7083333333Christian Litz</v>
      </c>
      <c r="L124" t="str">
        <f t="shared" si="5"/>
        <v>Yes</v>
      </c>
    </row>
    <row r="125" spans="1:12" x14ac:dyDescent="0.3">
      <c r="A125" t="s">
        <v>21</v>
      </c>
      <c r="B125">
        <v>21</v>
      </c>
      <c r="C125" s="1">
        <v>45400</v>
      </c>
      <c r="D125" s="1">
        <v>45337.625</v>
      </c>
      <c r="E125">
        <v>13.98</v>
      </c>
      <c r="F125" t="s">
        <v>9</v>
      </c>
      <c r="G125" t="s">
        <v>47</v>
      </c>
      <c r="H125">
        <v>97530</v>
      </c>
      <c r="I125" t="str" cm="1">
        <f t="array" ref="I125">IFERROR(INDEX(scheduling_data!H:H,MATCH(B125&amp;D125,scheduling_data!D:D&amp;scheduling_data!A:A,0)),"")</f>
        <v>Katherine Tyree</v>
      </c>
      <c r="J125" t="str">
        <f t="shared" si="4"/>
        <v>No</v>
      </c>
      <c r="K125" t="str">
        <f t="shared" si="3"/>
        <v>2145337.625Katherine Tyree</v>
      </c>
      <c r="L125" t="str">
        <f t="shared" si="5"/>
        <v>No</v>
      </c>
    </row>
    <row r="126" spans="1:12" x14ac:dyDescent="0.3">
      <c r="A126" t="s">
        <v>21</v>
      </c>
      <c r="B126">
        <v>21</v>
      </c>
      <c r="C126" s="1">
        <v>45400</v>
      </c>
      <c r="D126" s="1">
        <v>45337.625</v>
      </c>
      <c r="E126">
        <v>17.75</v>
      </c>
      <c r="F126" t="s">
        <v>19</v>
      </c>
      <c r="G126" t="s">
        <v>46</v>
      </c>
      <c r="H126">
        <v>97110</v>
      </c>
      <c r="I126" t="str" cm="1">
        <f t="array" ref="I126">IFERROR(INDEX(scheduling_data!H:H,MATCH(B126&amp;D126,scheduling_data!D:D&amp;scheduling_data!A:A,0)),"")</f>
        <v>Katherine Tyree</v>
      </c>
      <c r="J126" t="str">
        <f t="shared" si="4"/>
        <v>No</v>
      </c>
      <c r="K126" t="str">
        <f t="shared" si="3"/>
        <v>2145337.625Katherine Tyree</v>
      </c>
      <c r="L126" t="str">
        <f t="shared" si="5"/>
        <v>Yes</v>
      </c>
    </row>
    <row r="127" spans="1:12" x14ac:dyDescent="0.3">
      <c r="A127" t="s">
        <v>21</v>
      </c>
      <c r="B127">
        <v>21</v>
      </c>
      <c r="C127" s="1">
        <v>45400</v>
      </c>
      <c r="D127" s="1">
        <v>45337.625</v>
      </c>
      <c r="E127">
        <v>76.209999999999994</v>
      </c>
      <c r="F127" t="s">
        <v>9</v>
      </c>
      <c r="G127" t="s">
        <v>45</v>
      </c>
      <c r="H127">
        <v>97110</v>
      </c>
      <c r="I127" t="str" cm="1">
        <f t="array" ref="I127">IFERROR(INDEX(scheduling_data!H:H,MATCH(B127&amp;D127,scheduling_data!D:D&amp;scheduling_data!A:A,0)),"")</f>
        <v>Katherine Tyree</v>
      </c>
      <c r="J127" t="str">
        <f t="shared" si="4"/>
        <v>No</v>
      </c>
      <c r="K127" t="str">
        <f t="shared" si="3"/>
        <v>2145337.625Katherine Tyree</v>
      </c>
      <c r="L127" t="str">
        <f t="shared" si="5"/>
        <v>No</v>
      </c>
    </row>
    <row r="128" spans="1:12" x14ac:dyDescent="0.3">
      <c r="A128" t="s">
        <v>21</v>
      </c>
      <c r="B128">
        <v>21</v>
      </c>
      <c r="C128" s="1">
        <v>45400</v>
      </c>
      <c r="D128" s="1">
        <v>45337.625</v>
      </c>
      <c r="E128">
        <v>56.04</v>
      </c>
      <c r="F128" t="s">
        <v>9</v>
      </c>
      <c r="G128" t="s">
        <v>47</v>
      </c>
      <c r="H128">
        <v>97110</v>
      </c>
      <c r="I128" t="str" cm="1">
        <f t="array" ref="I128">IFERROR(INDEX(scheduling_data!H:H,MATCH(B128&amp;D128,scheduling_data!D:D&amp;scheduling_data!A:A,0)),"")</f>
        <v>Katherine Tyree</v>
      </c>
      <c r="J128" t="str">
        <f t="shared" si="4"/>
        <v>No</v>
      </c>
      <c r="K128" t="str">
        <f t="shared" si="3"/>
        <v>2145337.625Katherine Tyree</v>
      </c>
      <c r="L128" t="str">
        <f t="shared" si="5"/>
        <v>No</v>
      </c>
    </row>
    <row r="129" spans="1:12" x14ac:dyDescent="0.3">
      <c r="A129" t="s">
        <v>21</v>
      </c>
      <c r="B129">
        <v>21</v>
      </c>
      <c r="C129" s="1">
        <v>45400</v>
      </c>
      <c r="D129" s="1">
        <v>45337.625</v>
      </c>
      <c r="E129">
        <v>23.05</v>
      </c>
      <c r="F129" t="s">
        <v>19</v>
      </c>
      <c r="G129" t="s">
        <v>46</v>
      </c>
      <c r="H129">
        <v>97530</v>
      </c>
      <c r="I129" t="str" cm="1">
        <f t="array" ref="I129">IFERROR(INDEX(scheduling_data!H:H,MATCH(B129&amp;D129,scheduling_data!D:D&amp;scheduling_data!A:A,0)),"")</f>
        <v>Katherine Tyree</v>
      </c>
      <c r="J129" t="str">
        <f t="shared" si="4"/>
        <v>No</v>
      </c>
      <c r="K129" t="str">
        <f t="shared" si="3"/>
        <v>2145337.625Katherine Tyree</v>
      </c>
      <c r="L129" t="str">
        <f t="shared" si="5"/>
        <v>Yes</v>
      </c>
    </row>
    <row r="130" spans="1:12" x14ac:dyDescent="0.3">
      <c r="A130" t="s">
        <v>21</v>
      </c>
      <c r="B130">
        <v>21</v>
      </c>
      <c r="C130" s="1">
        <v>45400</v>
      </c>
      <c r="D130" s="1">
        <v>45337.625</v>
      </c>
      <c r="E130">
        <v>37.97</v>
      </c>
      <c r="F130" t="s">
        <v>9</v>
      </c>
      <c r="G130" t="s">
        <v>45</v>
      </c>
      <c r="H130">
        <v>97530</v>
      </c>
      <c r="I130" t="str" cm="1">
        <f t="array" ref="I130">IFERROR(INDEX(scheduling_data!H:H,MATCH(B130&amp;D130,scheduling_data!D:D&amp;scheduling_data!A:A,0)),"")</f>
        <v>Katherine Tyree</v>
      </c>
      <c r="J130" t="str">
        <f t="shared" si="4"/>
        <v>No</v>
      </c>
      <c r="K130" t="str">
        <f t="shared" ref="K130:K193" si="6">IF(I130="",B130&amp;D130,B130&amp;D130&amp;I130)</f>
        <v>2145337.625Katherine Tyree</v>
      </c>
      <c r="L130" t="str">
        <f t="shared" si="5"/>
        <v>No</v>
      </c>
    </row>
    <row r="131" spans="1:12" x14ac:dyDescent="0.3">
      <c r="A131" t="s">
        <v>21</v>
      </c>
      <c r="B131">
        <v>21</v>
      </c>
      <c r="C131" s="1">
        <v>45400</v>
      </c>
      <c r="D131" s="1">
        <v>45337.625</v>
      </c>
      <c r="E131">
        <v>41.2</v>
      </c>
      <c r="F131" t="s">
        <v>19</v>
      </c>
      <c r="G131" t="s">
        <v>46</v>
      </c>
      <c r="H131">
        <v>97112</v>
      </c>
      <c r="I131" t="str" cm="1">
        <f t="array" ref="I131">IFERROR(INDEX(scheduling_data!H:H,MATCH(B131&amp;D131,scheduling_data!D:D&amp;scheduling_data!A:A,0)),"")</f>
        <v>Katherine Tyree</v>
      </c>
      <c r="J131" t="str">
        <f t="shared" ref="J131:J194" si="7">IF(I131="", "Yes", "No")</f>
        <v>No</v>
      </c>
      <c r="K131" t="str">
        <f t="shared" si="6"/>
        <v>2145337.625Katherine Tyree</v>
      </c>
      <c r="L131" t="str">
        <f t="shared" ref="L131:L194" si="8">IF(OR(F131="Cash", F131="Check", F131="EFT", F131="Credit Card", F131="Visa", F131="Mastercard", F131="AMEX"), "Yes", "No")</f>
        <v>Yes</v>
      </c>
    </row>
    <row r="132" spans="1:12" x14ac:dyDescent="0.3">
      <c r="A132" t="s">
        <v>21</v>
      </c>
      <c r="B132">
        <v>21</v>
      </c>
      <c r="C132" s="1">
        <v>45400</v>
      </c>
      <c r="D132" s="1">
        <v>45337.625</v>
      </c>
      <c r="E132">
        <v>67.88</v>
      </c>
      <c r="F132" t="s">
        <v>9</v>
      </c>
      <c r="G132" t="s">
        <v>45</v>
      </c>
      <c r="H132">
        <v>97112</v>
      </c>
      <c r="I132" t="str" cm="1">
        <f t="array" ref="I132">IFERROR(INDEX(scheduling_data!H:H,MATCH(B132&amp;D132,scheduling_data!D:D&amp;scheduling_data!A:A,0)),"")</f>
        <v>Katherine Tyree</v>
      </c>
      <c r="J132" t="str">
        <f t="shared" si="7"/>
        <v>No</v>
      </c>
      <c r="K132" t="str">
        <f t="shared" si="6"/>
        <v>2145337.625Katherine Tyree</v>
      </c>
      <c r="L132" t="str">
        <f t="shared" si="8"/>
        <v>No</v>
      </c>
    </row>
    <row r="133" spans="1:12" x14ac:dyDescent="0.3">
      <c r="A133" t="s">
        <v>21</v>
      </c>
      <c r="B133">
        <v>21</v>
      </c>
      <c r="C133" s="1">
        <v>45400</v>
      </c>
      <c r="D133" s="1">
        <v>45337.625</v>
      </c>
      <c r="E133">
        <v>40.92</v>
      </c>
      <c r="F133" t="s">
        <v>9</v>
      </c>
      <c r="G133" t="s">
        <v>47</v>
      </c>
      <c r="H133">
        <v>97112</v>
      </c>
      <c r="I133" t="str" cm="1">
        <f t="array" ref="I133">IFERROR(INDEX(scheduling_data!H:H,MATCH(B133&amp;D133,scheduling_data!D:D&amp;scheduling_data!A:A,0)),"")</f>
        <v>Katherine Tyree</v>
      </c>
      <c r="J133" t="str">
        <f t="shared" si="7"/>
        <v>No</v>
      </c>
      <c r="K133" t="str">
        <f t="shared" si="6"/>
        <v>2145337.625Katherine Tyree</v>
      </c>
      <c r="L133" t="str">
        <f t="shared" si="8"/>
        <v>No</v>
      </c>
    </row>
    <row r="134" spans="1:12" x14ac:dyDescent="0.3">
      <c r="A134" t="s">
        <v>21</v>
      </c>
      <c r="B134">
        <v>21</v>
      </c>
      <c r="C134" s="1">
        <v>45400</v>
      </c>
      <c r="D134" s="1">
        <v>45341.625</v>
      </c>
      <c r="E134">
        <v>56.04</v>
      </c>
      <c r="F134" t="s">
        <v>9</v>
      </c>
      <c r="G134" t="s">
        <v>47</v>
      </c>
      <c r="H134">
        <v>97110</v>
      </c>
      <c r="I134" t="str" cm="1">
        <f t="array" ref="I134">IFERROR(INDEX(scheduling_data!H:H,MATCH(B134&amp;D134,scheduling_data!D:D&amp;scheduling_data!A:A,0)),"")</f>
        <v>Katherine Tyree</v>
      </c>
      <c r="J134" t="str">
        <f t="shared" si="7"/>
        <v>No</v>
      </c>
      <c r="K134" t="str">
        <f t="shared" si="6"/>
        <v>2145341.625Katherine Tyree</v>
      </c>
      <c r="L134" t="str">
        <f t="shared" si="8"/>
        <v>No</v>
      </c>
    </row>
    <row r="135" spans="1:12" x14ac:dyDescent="0.3">
      <c r="A135" t="s">
        <v>21</v>
      </c>
      <c r="B135">
        <v>21</v>
      </c>
      <c r="C135" s="1">
        <v>45400</v>
      </c>
      <c r="D135" s="1">
        <v>45341.625</v>
      </c>
      <c r="E135">
        <v>36.770000000000003</v>
      </c>
      <c r="F135" t="s">
        <v>19</v>
      </c>
      <c r="G135" t="s">
        <v>46</v>
      </c>
      <c r="H135">
        <v>97110</v>
      </c>
      <c r="I135" t="str" cm="1">
        <f t="array" ref="I135">IFERROR(INDEX(scheduling_data!H:H,MATCH(B135&amp;D135,scheduling_data!D:D&amp;scheduling_data!A:A,0)),"")</f>
        <v>Katherine Tyree</v>
      </c>
      <c r="J135" t="str">
        <f t="shared" si="7"/>
        <v>No</v>
      </c>
      <c r="K135" t="str">
        <f t="shared" si="6"/>
        <v>2145341.625Katherine Tyree</v>
      </c>
      <c r="L135" t="str">
        <f t="shared" si="8"/>
        <v>Yes</v>
      </c>
    </row>
    <row r="136" spans="1:12" x14ac:dyDescent="0.3">
      <c r="A136" t="s">
        <v>21</v>
      </c>
      <c r="B136">
        <v>21</v>
      </c>
      <c r="C136" s="1">
        <v>45400</v>
      </c>
      <c r="D136" s="1">
        <v>45341.625</v>
      </c>
      <c r="E136">
        <v>57.19</v>
      </c>
      <c r="F136" t="s">
        <v>9</v>
      </c>
      <c r="G136" t="s">
        <v>45</v>
      </c>
      <c r="H136">
        <v>97110</v>
      </c>
      <c r="I136" t="str" cm="1">
        <f t="array" ref="I136">IFERROR(INDEX(scheduling_data!H:H,MATCH(B136&amp;D136,scheduling_data!D:D&amp;scheduling_data!A:A,0)),"")</f>
        <v>Katherine Tyree</v>
      </c>
      <c r="J136" t="str">
        <f t="shared" si="7"/>
        <v>No</v>
      </c>
      <c r="K136" t="str">
        <f t="shared" si="6"/>
        <v>2145341.625Katherine Tyree</v>
      </c>
      <c r="L136" t="str">
        <f t="shared" si="8"/>
        <v>No</v>
      </c>
    </row>
    <row r="137" spans="1:12" x14ac:dyDescent="0.3">
      <c r="A137" t="s">
        <v>21</v>
      </c>
      <c r="B137">
        <v>21</v>
      </c>
      <c r="C137" s="1">
        <v>45400</v>
      </c>
      <c r="D137" s="1">
        <v>45341.625</v>
      </c>
      <c r="E137">
        <v>13.98</v>
      </c>
      <c r="F137" t="s">
        <v>9</v>
      </c>
      <c r="G137" t="s">
        <v>47</v>
      </c>
      <c r="H137">
        <v>97530</v>
      </c>
      <c r="I137" t="str" cm="1">
        <f t="array" ref="I137">IFERROR(INDEX(scheduling_data!H:H,MATCH(B137&amp;D137,scheduling_data!D:D&amp;scheduling_data!A:A,0)),"")</f>
        <v>Katherine Tyree</v>
      </c>
      <c r="J137" t="str">
        <f t="shared" si="7"/>
        <v>No</v>
      </c>
      <c r="K137" t="str">
        <f t="shared" si="6"/>
        <v>2145341.625Katherine Tyree</v>
      </c>
      <c r="L137" t="str">
        <f t="shared" si="8"/>
        <v>No</v>
      </c>
    </row>
    <row r="138" spans="1:12" x14ac:dyDescent="0.3">
      <c r="A138" t="s">
        <v>21</v>
      </c>
      <c r="B138">
        <v>21</v>
      </c>
      <c r="C138" s="1">
        <v>45400</v>
      </c>
      <c r="D138" s="1">
        <v>45341.625</v>
      </c>
      <c r="E138">
        <v>37.14</v>
      </c>
      <c r="F138" t="s">
        <v>9</v>
      </c>
      <c r="G138" t="s">
        <v>45</v>
      </c>
      <c r="H138">
        <v>97530</v>
      </c>
      <c r="I138" t="str" cm="1">
        <f t="array" ref="I138">IFERROR(INDEX(scheduling_data!H:H,MATCH(B138&amp;D138,scheduling_data!D:D&amp;scheduling_data!A:A,0)),"")</f>
        <v>Katherine Tyree</v>
      </c>
      <c r="J138" t="str">
        <f t="shared" si="7"/>
        <v>No</v>
      </c>
      <c r="K138" t="str">
        <f t="shared" si="6"/>
        <v>2145341.625Katherine Tyree</v>
      </c>
      <c r="L138" t="str">
        <f t="shared" si="8"/>
        <v>No</v>
      </c>
    </row>
    <row r="139" spans="1:12" x14ac:dyDescent="0.3">
      <c r="A139" t="s">
        <v>21</v>
      </c>
      <c r="B139">
        <v>21</v>
      </c>
      <c r="C139" s="1">
        <v>45400</v>
      </c>
      <c r="D139" s="1">
        <v>45341.625</v>
      </c>
      <c r="E139">
        <v>23.88</v>
      </c>
      <c r="F139" t="s">
        <v>19</v>
      </c>
      <c r="G139" t="s">
        <v>46</v>
      </c>
      <c r="H139">
        <v>97530</v>
      </c>
      <c r="I139" t="str" cm="1">
        <f t="array" ref="I139">IFERROR(INDEX(scheduling_data!H:H,MATCH(B139&amp;D139,scheduling_data!D:D&amp;scheduling_data!A:A,0)),"")</f>
        <v>Katherine Tyree</v>
      </c>
      <c r="J139" t="str">
        <f t="shared" si="7"/>
        <v>No</v>
      </c>
      <c r="K139" t="str">
        <f t="shared" si="6"/>
        <v>2145341.625Katherine Tyree</v>
      </c>
      <c r="L139" t="str">
        <f t="shared" si="8"/>
        <v>Yes</v>
      </c>
    </row>
    <row r="140" spans="1:12" x14ac:dyDescent="0.3">
      <c r="A140" t="s">
        <v>21</v>
      </c>
      <c r="B140">
        <v>21</v>
      </c>
      <c r="C140" s="1">
        <v>45400</v>
      </c>
      <c r="D140" s="1">
        <v>45341.625</v>
      </c>
      <c r="E140">
        <v>20.46</v>
      </c>
      <c r="F140" t="s">
        <v>9</v>
      </c>
      <c r="G140" t="s">
        <v>47</v>
      </c>
      <c r="H140">
        <v>97112</v>
      </c>
      <c r="I140" t="str" cm="1">
        <f t="array" ref="I140">IFERROR(INDEX(scheduling_data!H:H,MATCH(B140&amp;D140,scheduling_data!D:D&amp;scheduling_data!A:A,0)),"")</f>
        <v>Katherine Tyree</v>
      </c>
      <c r="J140" t="str">
        <f t="shared" si="7"/>
        <v>No</v>
      </c>
      <c r="K140" t="str">
        <f t="shared" si="6"/>
        <v>2145341.625Katherine Tyree</v>
      </c>
      <c r="L140" t="str">
        <f t="shared" si="8"/>
        <v>No</v>
      </c>
    </row>
    <row r="141" spans="1:12" x14ac:dyDescent="0.3">
      <c r="A141" t="s">
        <v>21</v>
      </c>
      <c r="B141">
        <v>21</v>
      </c>
      <c r="C141" s="1">
        <v>45400</v>
      </c>
      <c r="D141" s="1">
        <v>45341.625</v>
      </c>
      <c r="E141">
        <v>33.19</v>
      </c>
      <c r="F141" t="s">
        <v>9</v>
      </c>
      <c r="G141" t="s">
        <v>45</v>
      </c>
      <c r="H141">
        <v>97112</v>
      </c>
      <c r="I141" t="str" cm="1">
        <f t="array" ref="I141">IFERROR(INDEX(scheduling_data!H:H,MATCH(B141&amp;D141,scheduling_data!D:D&amp;scheduling_data!A:A,0)),"")</f>
        <v>Katherine Tyree</v>
      </c>
      <c r="J141" t="str">
        <f t="shared" si="7"/>
        <v>No</v>
      </c>
      <c r="K141" t="str">
        <f t="shared" si="6"/>
        <v>2145341.625Katherine Tyree</v>
      </c>
      <c r="L141" t="str">
        <f t="shared" si="8"/>
        <v>No</v>
      </c>
    </row>
    <row r="142" spans="1:12" x14ac:dyDescent="0.3">
      <c r="A142" t="s">
        <v>21</v>
      </c>
      <c r="B142">
        <v>21</v>
      </c>
      <c r="C142" s="1">
        <v>45400</v>
      </c>
      <c r="D142" s="1">
        <v>45341.625</v>
      </c>
      <c r="E142">
        <v>21.35</v>
      </c>
      <c r="F142" t="s">
        <v>19</v>
      </c>
      <c r="G142" t="s">
        <v>46</v>
      </c>
      <c r="H142">
        <v>97112</v>
      </c>
      <c r="I142" t="str" cm="1">
        <f t="array" ref="I142">IFERROR(INDEX(scheduling_data!H:H,MATCH(B142&amp;D142,scheduling_data!D:D&amp;scheduling_data!A:A,0)),"")</f>
        <v>Katherine Tyree</v>
      </c>
      <c r="J142" t="str">
        <f t="shared" si="7"/>
        <v>No</v>
      </c>
      <c r="K142" t="str">
        <f t="shared" si="6"/>
        <v>2145341.625Katherine Tyree</v>
      </c>
      <c r="L142" t="str">
        <f t="shared" si="8"/>
        <v>Yes</v>
      </c>
    </row>
    <row r="143" spans="1:12" x14ac:dyDescent="0.3">
      <c r="A143" t="s">
        <v>21</v>
      </c>
      <c r="B143">
        <v>21</v>
      </c>
      <c r="C143" s="1">
        <v>45400</v>
      </c>
      <c r="D143" s="1">
        <v>45341.625</v>
      </c>
      <c r="E143">
        <v>75</v>
      </c>
      <c r="F143" t="s">
        <v>9</v>
      </c>
      <c r="G143" t="s">
        <v>47</v>
      </c>
      <c r="H143">
        <v>97140</v>
      </c>
      <c r="I143" t="str" cm="1">
        <f t="array" ref="I143">IFERROR(INDEX(scheduling_data!H:H,MATCH(B143&amp;D143,scheduling_data!D:D&amp;scheduling_data!A:A,0)),"")</f>
        <v>Katherine Tyree</v>
      </c>
      <c r="J143" t="str">
        <f t="shared" si="7"/>
        <v>No</v>
      </c>
      <c r="K143" t="str">
        <f t="shared" si="6"/>
        <v>2145341.625Katherine Tyree</v>
      </c>
      <c r="L143" t="str">
        <f t="shared" si="8"/>
        <v>No</v>
      </c>
    </row>
    <row r="144" spans="1:12" x14ac:dyDescent="0.3">
      <c r="A144" t="s">
        <v>21</v>
      </c>
      <c r="B144">
        <v>21</v>
      </c>
      <c r="C144" s="1">
        <v>45400</v>
      </c>
      <c r="D144" s="1">
        <v>45344.625</v>
      </c>
      <c r="E144">
        <v>43.3</v>
      </c>
      <c r="F144" t="s">
        <v>19</v>
      </c>
      <c r="G144" t="s">
        <v>46</v>
      </c>
      <c r="H144">
        <v>97530</v>
      </c>
      <c r="I144" t="str" cm="1">
        <f t="array" ref="I144">IFERROR(INDEX(scheduling_data!H:H,MATCH(B144&amp;D144,scheduling_data!D:D&amp;scheduling_data!A:A,0)),"")</f>
        <v>Katherine Tyree</v>
      </c>
      <c r="J144" t="str">
        <f t="shared" si="7"/>
        <v>No</v>
      </c>
      <c r="K144" t="str">
        <f t="shared" si="6"/>
        <v>2145344.625Katherine Tyree</v>
      </c>
      <c r="L144" t="str">
        <f t="shared" si="8"/>
        <v>Yes</v>
      </c>
    </row>
    <row r="145" spans="1:12" x14ac:dyDescent="0.3">
      <c r="A145" t="s">
        <v>21</v>
      </c>
      <c r="B145">
        <v>21</v>
      </c>
      <c r="C145" s="1">
        <v>45400</v>
      </c>
      <c r="D145" s="1">
        <v>45344.625</v>
      </c>
      <c r="E145">
        <v>40.92</v>
      </c>
      <c r="F145" t="s">
        <v>9</v>
      </c>
      <c r="G145" t="s">
        <v>47</v>
      </c>
      <c r="H145">
        <v>97112</v>
      </c>
      <c r="I145" t="str" cm="1">
        <f t="array" ref="I145">IFERROR(INDEX(scheduling_data!H:H,MATCH(B145&amp;D145,scheduling_data!D:D&amp;scheduling_data!A:A,0)),"")</f>
        <v>Katherine Tyree</v>
      </c>
      <c r="J145" t="str">
        <f t="shared" si="7"/>
        <v>No</v>
      </c>
      <c r="K145" t="str">
        <f t="shared" si="6"/>
        <v>2145344.625Katherine Tyree</v>
      </c>
      <c r="L145" t="str">
        <f t="shared" si="8"/>
        <v>No</v>
      </c>
    </row>
    <row r="146" spans="1:12" x14ac:dyDescent="0.3">
      <c r="A146" t="s">
        <v>21</v>
      </c>
      <c r="B146">
        <v>21</v>
      </c>
      <c r="C146" s="1">
        <v>45400</v>
      </c>
      <c r="D146" s="1">
        <v>45344.625</v>
      </c>
      <c r="E146">
        <v>70.38</v>
      </c>
      <c r="F146" t="s">
        <v>9</v>
      </c>
      <c r="G146" t="s">
        <v>45</v>
      </c>
      <c r="H146">
        <v>97112</v>
      </c>
      <c r="I146" t="str" cm="1">
        <f t="array" ref="I146">IFERROR(INDEX(scheduling_data!H:H,MATCH(B146&amp;D146,scheduling_data!D:D&amp;scheduling_data!A:A,0)),"")</f>
        <v>Katherine Tyree</v>
      </c>
      <c r="J146" t="str">
        <f t="shared" si="7"/>
        <v>No</v>
      </c>
      <c r="K146" t="str">
        <f t="shared" si="6"/>
        <v>2145344.625Katherine Tyree</v>
      </c>
      <c r="L146" t="str">
        <f t="shared" si="8"/>
        <v>No</v>
      </c>
    </row>
    <row r="147" spans="1:12" x14ac:dyDescent="0.3">
      <c r="A147" t="s">
        <v>21</v>
      </c>
      <c r="B147">
        <v>21</v>
      </c>
      <c r="C147" s="1">
        <v>45400</v>
      </c>
      <c r="D147" s="1">
        <v>45344.625</v>
      </c>
      <c r="E147">
        <v>38.700000000000003</v>
      </c>
      <c r="F147" t="s">
        <v>19</v>
      </c>
      <c r="G147" t="s">
        <v>46</v>
      </c>
      <c r="H147">
        <v>97112</v>
      </c>
      <c r="I147" t="str" cm="1">
        <f t="array" ref="I147">IFERROR(INDEX(scheduling_data!H:H,MATCH(B147&amp;D147,scheduling_data!D:D&amp;scheduling_data!A:A,0)),"")</f>
        <v>Katherine Tyree</v>
      </c>
      <c r="J147" t="str">
        <f t="shared" si="7"/>
        <v>No</v>
      </c>
      <c r="K147" t="str">
        <f t="shared" si="6"/>
        <v>2145344.625Katherine Tyree</v>
      </c>
      <c r="L147" t="str">
        <f t="shared" si="8"/>
        <v>Yes</v>
      </c>
    </row>
    <row r="148" spans="1:12" x14ac:dyDescent="0.3">
      <c r="A148" t="s">
        <v>21</v>
      </c>
      <c r="B148">
        <v>21</v>
      </c>
      <c r="C148" s="1">
        <v>45400</v>
      </c>
      <c r="D148" s="1">
        <v>45344.625</v>
      </c>
      <c r="E148">
        <v>27.96</v>
      </c>
      <c r="F148" t="s">
        <v>9</v>
      </c>
      <c r="G148" t="s">
        <v>47</v>
      </c>
      <c r="H148">
        <v>97530</v>
      </c>
      <c r="I148" t="str" cm="1">
        <f t="array" ref="I148">IFERROR(INDEX(scheduling_data!H:H,MATCH(B148&amp;D148,scheduling_data!D:D&amp;scheduling_data!A:A,0)),"")</f>
        <v>Katherine Tyree</v>
      </c>
      <c r="J148" t="str">
        <f t="shared" si="7"/>
        <v>No</v>
      </c>
      <c r="K148" t="str">
        <f t="shared" si="6"/>
        <v>2145344.625Katherine Tyree</v>
      </c>
      <c r="L148" t="str">
        <f t="shared" si="8"/>
        <v>No</v>
      </c>
    </row>
    <row r="149" spans="1:12" x14ac:dyDescent="0.3">
      <c r="A149" t="s">
        <v>21</v>
      </c>
      <c r="B149">
        <v>21</v>
      </c>
      <c r="C149" s="1">
        <v>45400</v>
      </c>
      <c r="D149" s="1">
        <v>45344.625</v>
      </c>
      <c r="E149">
        <v>78.739999999999995</v>
      </c>
      <c r="F149" t="s">
        <v>9</v>
      </c>
      <c r="G149" t="s">
        <v>45</v>
      </c>
      <c r="H149">
        <v>97530</v>
      </c>
      <c r="I149" t="str" cm="1">
        <f t="array" ref="I149">IFERROR(INDEX(scheduling_data!H:H,MATCH(B149&amp;D149,scheduling_data!D:D&amp;scheduling_data!A:A,0)),"")</f>
        <v>Katherine Tyree</v>
      </c>
      <c r="J149" t="str">
        <f t="shared" si="7"/>
        <v>No</v>
      </c>
      <c r="K149" t="str">
        <f t="shared" si="6"/>
        <v>2145344.625Katherine Tyree</v>
      </c>
      <c r="L149" t="str">
        <f t="shared" si="8"/>
        <v>No</v>
      </c>
    </row>
    <row r="150" spans="1:12" x14ac:dyDescent="0.3">
      <c r="A150" t="s">
        <v>21</v>
      </c>
      <c r="B150">
        <v>21</v>
      </c>
      <c r="C150" s="1">
        <v>45400</v>
      </c>
      <c r="D150" s="1">
        <v>45344.625</v>
      </c>
      <c r="E150">
        <v>75</v>
      </c>
      <c r="F150" t="s">
        <v>9</v>
      </c>
      <c r="G150" t="s">
        <v>47</v>
      </c>
      <c r="H150">
        <v>97110</v>
      </c>
      <c r="I150" t="str" cm="1">
        <f t="array" ref="I150">IFERROR(INDEX(scheduling_data!H:H,MATCH(B150&amp;D150,scheduling_data!D:D&amp;scheduling_data!A:A,0)),"")</f>
        <v>Katherine Tyree</v>
      </c>
      <c r="J150" t="str">
        <f t="shared" si="7"/>
        <v>No</v>
      </c>
      <c r="K150" t="str">
        <f t="shared" si="6"/>
        <v>2145344.625Katherine Tyree</v>
      </c>
      <c r="L150" t="str">
        <f t="shared" si="8"/>
        <v>No</v>
      </c>
    </row>
    <row r="151" spans="1:12" x14ac:dyDescent="0.3">
      <c r="A151" t="s">
        <v>21</v>
      </c>
      <c r="B151">
        <v>21</v>
      </c>
      <c r="C151" s="1">
        <v>45400</v>
      </c>
      <c r="D151" s="1">
        <v>45351.625</v>
      </c>
      <c r="E151">
        <v>43.3</v>
      </c>
      <c r="F151" t="s">
        <v>19</v>
      </c>
      <c r="G151" t="s">
        <v>46</v>
      </c>
      <c r="H151">
        <v>97530</v>
      </c>
      <c r="I151" t="str" cm="1">
        <f t="array" ref="I151">IFERROR(INDEX(scheduling_data!H:H,MATCH(B151&amp;D151,scheduling_data!D:D&amp;scheduling_data!A:A,0)),"")</f>
        <v>Robert Crochet</v>
      </c>
      <c r="J151" t="str">
        <f t="shared" si="7"/>
        <v>No</v>
      </c>
      <c r="K151" t="str">
        <f t="shared" si="6"/>
        <v>2145351.625Robert Crochet</v>
      </c>
      <c r="L151" t="str">
        <f t="shared" si="8"/>
        <v>Yes</v>
      </c>
    </row>
    <row r="152" spans="1:12" x14ac:dyDescent="0.3">
      <c r="A152" t="s">
        <v>21</v>
      </c>
      <c r="B152">
        <v>21</v>
      </c>
      <c r="C152" s="1">
        <v>45400</v>
      </c>
      <c r="D152" s="1">
        <v>45351.625</v>
      </c>
      <c r="E152">
        <v>75</v>
      </c>
      <c r="F152" t="s">
        <v>9</v>
      </c>
      <c r="G152" t="s">
        <v>47</v>
      </c>
      <c r="H152">
        <v>97110</v>
      </c>
      <c r="I152" t="str" cm="1">
        <f t="array" ref="I152">IFERROR(INDEX(scheduling_data!H:H,MATCH(B152&amp;D152,scheduling_data!D:D&amp;scheduling_data!A:A,0)),"")</f>
        <v>Robert Crochet</v>
      </c>
      <c r="J152" t="str">
        <f t="shared" si="7"/>
        <v>No</v>
      </c>
      <c r="K152" t="str">
        <f t="shared" si="6"/>
        <v>2145351.625Robert Crochet</v>
      </c>
      <c r="L152" t="str">
        <f t="shared" si="8"/>
        <v>No</v>
      </c>
    </row>
    <row r="153" spans="1:12" x14ac:dyDescent="0.3">
      <c r="A153" t="s">
        <v>21</v>
      </c>
      <c r="B153">
        <v>21</v>
      </c>
      <c r="C153" s="1">
        <v>45400</v>
      </c>
      <c r="D153" s="1">
        <v>45351.625</v>
      </c>
      <c r="E153">
        <v>27.96</v>
      </c>
      <c r="F153" t="s">
        <v>9</v>
      </c>
      <c r="G153" t="s">
        <v>47</v>
      </c>
      <c r="H153">
        <v>97530</v>
      </c>
      <c r="I153" t="str" cm="1">
        <f t="array" ref="I153">IFERROR(INDEX(scheduling_data!H:H,MATCH(B153&amp;D153,scheduling_data!D:D&amp;scheduling_data!A:A,0)),"")</f>
        <v>Robert Crochet</v>
      </c>
      <c r="J153" t="str">
        <f t="shared" si="7"/>
        <v>No</v>
      </c>
      <c r="K153" t="str">
        <f t="shared" si="6"/>
        <v>2145351.625Robert Crochet</v>
      </c>
      <c r="L153" t="str">
        <f t="shared" si="8"/>
        <v>No</v>
      </c>
    </row>
    <row r="154" spans="1:12" x14ac:dyDescent="0.3">
      <c r="A154" t="s">
        <v>21</v>
      </c>
      <c r="B154">
        <v>21</v>
      </c>
      <c r="C154" s="1">
        <v>45400</v>
      </c>
      <c r="D154" s="1">
        <v>45351.625</v>
      </c>
      <c r="E154">
        <v>78.739999999999995</v>
      </c>
      <c r="F154" t="s">
        <v>9</v>
      </c>
      <c r="G154" t="s">
        <v>45</v>
      </c>
      <c r="H154">
        <v>97530</v>
      </c>
      <c r="I154" t="str" cm="1">
        <f t="array" ref="I154">IFERROR(INDEX(scheduling_data!H:H,MATCH(B154&amp;D154,scheduling_data!D:D&amp;scheduling_data!A:A,0)),"")</f>
        <v>Robert Crochet</v>
      </c>
      <c r="J154" t="str">
        <f t="shared" si="7"/>
        <v>No</v>
      </c>
      <c r="K154" t="str">
        <f t="shared" si="6"/>
        <v>2145351.625Robert Crochet</v>
      </c>
      <c r="L154" t="str">
        <f t="shared" si="8"/>
        <v>No</v>
      </c>
    </row>
    <row r="155" spans="1:12" x14ac:dyDescent="0.3">
      <c r="A155" t="s">
        <v>21</v>
      </c>
      <c r="B155">
        <v>21</v>
      </c>
      <c r="C155" s="1">
        <v>45400</v>
      </c>
      <c r="D155" s="1">
        <v>45351.625</v>
      </c>
      <c r="E155">
        <v>40.92</v>
      </c>
      <c r="F155" t="s">
        <v>9</v>
      </c>
      <c r="G155" t="s">
        <v>47</v>
      </c>
      <c r="H155">
        <v>97112</v>
      </c>
      <c r="I155" t="str" cm="1">
        <f t="array" ref="I155">IFERROR(INDEX(scheduling_data!H:H,MATCH(B155&amp;D155,scheduling_data!D:D&amp;scheduling_data!A:A,0)),"")</f>
        <v>Robert Crochet</v>
      </c>
      <c r="J155" t="str">
        <f t="shared" si="7"/>
        <v>No</v>
      </c>
      <c r="K155" t="str">
        <f t="shared" si="6"/>
        <v>2145351.625Robert Crochet</v>
      </c>
      <c r="L155" t="str">
        <f t="shared" si="8"/>
        <v>No</v>
      </c>
    </row>
    <row r="156" spans="1:12" x14ac:dyDescent="0.3">
      <c r="A156" t="s">
        <v>21</v>
      </c>
      <c r="B156">
        <v>21</v>
      </c>
      <c r="C156" s="1">
        <v>45400</v>
      </c>
      <c r="D156" s="1">
        <v>45351.625</v>
      </c>
      <c r="E156">
        <v>70.38</v>
      </c>
      <c r="F156" t="s">
        <v>9</v>
      </c>
      <c r="G156" t="s">
        <v>45</v>
      </c>
      <c r="H156">
        <v>97112</v>
      </c>
      <c r="I156" t="str" cm="1">
        <f t="array" ref="I156">IFERROR(INDEX(scheduling_data!H:H,MATCH(B156&amp;D156,scheduling_data!D:D&amp;scheduling_data!A:A,0)),"")</f>
        <v>Robert Crochet</v>
      </c>
      <c r="J156" t="str">
        <f t="shared" si="7"/>
        <v>No</v>
      </c>
      <c r="K156" t="str">
        <f t="shared" si="6"/>
        <v>2145351.625Robert Crochet</v>
      </c>
      <c r="L156" t="str">
        <f t="shared" si="8"/>
        <v>No</v>
      </c>
    </row>
    <row r="157" spans="1:12" x14ac:dyDescent="0.3">
      <c r="A157" t="s">
        <v>21</v>
      </c>
      <c r="B157">
        <v>21</v>
      </c>
      <c r="C157" s="1">
        <v>45400</v>
      </c>
      <c r="D157" s="1">
        <v>45351.625</v>
      </c>
      <c r="E157">
        <v>38.700000000000003</v>
      </c>
      <c r="F157" t="s">
        <v>19</v>
      </c>
      <c r="G157" t="s">
        <v>46</v>
      </c>
      <c r="H157">
        <v>97112</v>
      </c>
      <c r="I157" t="str" cm="1">
        <f t="array" ref="I157">IFERROR(INDEX(scheduling_data!H:H,MATCH(B157&amp;D157,scheduling_data!D:D&amp;scheduling_data!A:A,0)),"")</f>
        <v>Robert Crochet</v>
      </c>
      <c r="J157" t="str">
        <f t="shared" si="7"/>
        <v>No</v>
      </c>
      <c r="K157" t="str">
        <f t="shared" si="6"/>
        <v>2145351.625Robert Crochet</v>
      </c>
      <c r="L157" t="str">
        <f t="shared" si="8"/>
        <v>Yes</v>
      </c>
    </row>
    <row r="158" spans="1:12" x14ac:dyDescent="0.3">
      <c r="A158" t="s">
        <v>48</v>
      </c>
      <c r="B158">
        <v>22</v>
      </c>
      <c r="C158" s="1">
        <v>45393</v>
      </c>
      <c r="D158" s="1">
        <v>45334.541666666664</v>
      </c>
      <c r="E158">
        <v>75.17</v>
      </c>
      <c r="F158" t="s">
        <v>19</v>
      </c>
      <c r="H158">
        <v>97110</v>
      </c>
      <c r="I158" t="str" cm="1">
        <f t="array" ref="I158">IFERROR(INDEX(scheduling_data!H:H,MATCH(B158&amp;D158,scheduling_data!D:D&amp;scheduling_data!A:A,0)),"")</f>
        <v>James Allen</v>
      </c>
      <c r="J158" t="str">
        <f t="shared" si="7"/>
        <v>No</v>
      </c>
      <c r="K158" t="str">
        <f t="shared" si="6"/>
        <v>2245334.5416666667James Allen</v>
      </c>
      <c r="L158" t="str">
        <f t="shared" si="8"/>
        <v>Yes</v>
      </c>
    </row>
    <row r="159" spans="1:12" x14ac:dyDescent="0.3">
      <c r="A159" t="s">
        <v>48</v>
      </c>
      <c r="B159">
        <v>22</v>
      </c>
      <c r="C159" s="1">
        <v>45393</v>
      </c>
      <c r="D159" s="1">
        <v>45334.541666666664</v>
      </c>
      <c r="E159">
        <v>74.83</v>
      </c>
      <c r="F159" t="s">
        <v>9</v>
      </c>
      <c r="H159">
        <v>97110</v>
      </c>
      <c r="I159" t="str" cm="1">
        <f t="array" ref="I159">IFERROR(INDEX(scheduling_data!H:H,MATCH(B159&amp;D159,scheduling_data!D:D&amp;scheduling_data!A:A,0)),"")</f>
        <v>James Allen</v>
      </c>
      <c r="J159" t="str">
        <f t="shared" si="7"/>
        <v>No</v>
      </c>
      <c r="K159" t="str">
        <f t="shared" si="6"/>
        <v>2245334.5416666667James Allen</v>
      </c>
      <c r="L159" t="str">
        <f t="shared" si="8"/>
        <v>No</v>
      </c>
    </row>
    <row r="160" spans="1:12" x14ac:dyDescent="0.3">
      <c r="A160" t="s">
        <v>48</v>
      </c>
      <c r="B160">
        <v>22</v>
      </c>
      <c r="C160" s="1">
        <v>45407</v>
      </c>
      <c r="D160" s="1">
        <v>45349.333333333336</v>
      </c>
      <c r="E160">
        <v>74.83</v>
      </c>
      <c r="F160" t="s">
        <v>9</v>
      </c>
      <c r="H160">
        <v>97110</v>
      </c>
      <c r="I160" t="str" cm="1">
        <f t="array" ref="I160">IFERROR(INDEX(scheduling_data!H:H,MATCH(B160&amp;D160,scheduling_data!D:D&amp;scheduling_data!A:A,0)),"")</f>
        <v>James Allen</v>
      </c>
      <c r="J160" t="str">
        <f t="shared" si="7"/>
        <v>No</v>
      </c>
      <c r="K160" t="str">
        <f t="shared" si="6"/>
        <v>2245349.3333333333James Allen</v>
      </c>
      <c r="L160" t="str">
        <f t="shared" si="8"/>
        <v>No</v>
      </c>
    </row>
    <row r="161" spans="1:12" x14ac:dyDescent="0.3">
      <c r="A161" t="s">
        <v>48</v>
      </c>
      <c r="B161">
        <v>22</v>
      </c>
      <c r="C161" s="1">
        <v>45407</v>
      </c>
      <c r="D161" s="1">
        <v>45349.333333333336</v>
      </c>
      <c r="E161">
        <v>75.17</v>
      </c>
      <c r="F161" t="s">
        <v>19</v>
      </c>
      <c r="H161">
        <v>97110</v>
      </c>
      <c r="I161" t="str" cm="1">
        <f t="array" ref="I161">IFERROR(INDEX(scheduling_data!H:H,MATCH(B161&amp;D161,scheduling_data!D:D&amp;scheduling_data!A:A,0)),"")</f>
        <v>James Allen</v>
      </c>
      <c r="J161" t="str">
        <f t="shared" si="7"/>
        <v>No</v>
      </c>
      <c r="K161" t="str">
        <f t="shared" si="6"/>
        <v>2245349.3333333333James Allen</v>
      </c>
      <c r="L161" t="str">
        <f t="shared" si="8"/>
        <v>Yes</v>
      </c>
    </row>
    <row r="162" spans="1:12" x14ac:dyDescent="0.3">
      <c r="A162" t="s">
        <v>49</v>
      </c>
      <c r="B162">
        <v>23</v>
      </c>
      <c r="C162" s="1">
        <v>45405</v>
      </c>
      <c r="D162" s="1">
        <v>45345.5</v>
      </c>
      <c r="E162">
        <v>8.34</v>
      </c>
      <c r="F162" t="s">
        <v>19</v>
      </c>
      <c r="G162" t="s">
        <v>50</v>
      </c>
      <c r="H162">
        <v>97110</v>
      </c>
      <c r="I162" t="str" cm="1">
        <f t="array" ref="I162">IFERROR(INDEX(scheduling_data!H:H,MATCH(B162&amp;D162,scheduling_data!D:D&amp;scheduling_data!A:A,0)),"")</f>
        <v>Christian Litz</v>
      </c>
      <c r="J162" t="str">
        <f t="shared" si="7"/>
        <v>No</v>
      </c>
      <c r="K162" t="str">
        <f t="shared" si="6"/>
        <v>2345345.5Christian Litz</v>
      </c>
      <c r="L162" t="str">
        <f t="shared" si="8"/>
        <v>Yes</v>
      </c>
    </row>
    <row r="163" spans="1:12" x14ac:dyDescent="0.3">
      <c r="A163" t="s">
        <v>49</v>
      </c>
      <c r="B163">
        <v>23</v>
      </c>
      <c r="C163" s="1">
        <v>45405</v>
      </c>
      <c r="D163" s="1">
        <v>45345.5</v>
      </c>
      <c r="E163">
        <v>11.3</v>
      </c>
      <c r="F163" t="s">
        <v>19</v>
      </c>
      <c r="G163" t="s">
        <v>50</v>
      </c>
      <c r="H163">
        <v>97530</v>
      </c>
      <c r="I163" t="str" cm="1">
        <f t="array" ref="I163">IFERROR(INDEX(scheduling_data!H:H,MATCH(B163&amp;D163,scheduling_data!D:D&amp;scheduling_data!A:A,0)),"")</f>
        <v>Christian Litz</v>
      </c>
      <c r="J163" t="str">
        <f t="shared" si="7"/>
        <v>No</v>
      </c>
      <c r="K163" t="str">
        <f t="shared" si="6"/>
        <v>2345345.5Christian Litz</v>
      </c>
      <c r="L163" t="str">
        <f t="shared" si="8"/>
        <v>Yes</v>
      </c>
    </row>
    <row r="164" spans="1:12" x14ac:dyDescent="0.3">
      <c r="A164" t="s">
        <v>49</v>
      </c>
      <c r="B164">
        <v>23</v>
      </c>
      <c r="C164" s="1">
        <v>45405</v>
      </c>
      <c r="D164" s="1">
        <v>45345.5</v>
      </c>
      <c r="E164">
        <v>1.68</v>
      </c>
      <c r="F164" t="s">
        <v>19</v>
      </c>
      <c r="G164" t="s">
        <v>50</v>
      </c>
      <c r="H164">
        <v>97016</v>
      </c>
      <c r="I164" t="str" cm="1">
        <f t="array" ref="I164">IFERROR(INDEX(scheduling_data!H:H,MATCH(B164&amp;D164,scheduling_data!D:D&amp;scheduling_data!A:A,0)),"")</f>
        <v>Christian Litz</v>
      </c>
      <c r="J164" t="str">
        <f t="shared" si="7"/>
        <v>No</v>
      </c>
      <c r="K164" t="str">
        <f t="shared" si="6"/>
        <v>2345345.5Christian Litz</v>
      </c>
      <c r="L164" t="str">
        <f t="shared" si="8"/>
        <v>Yes</v>
      </c>
    </row>
    <row r="165" spans="1:12" x14ac:dyDescent="0.3">
      <c r="A165" t="s">
        <v>38</v>
      </c>
      <c r="B165">
        <v>24</v>
      </c>
      <c r="C165" s="1">
        <v>45384</v>
      </c>
      <c r="D165" s="1">
        <v>45331.416666666664</v>
      </c>
      <c r="E165">
        <v>84.1</v>
      </c>
      <c r="F165" t="s">
        <v>9</v>
      </c>
      <c r="H165">
        <v>97165</v>
      </c>
      <c r="I165" t="str" cm="1">
        <f t="array" ref="I165">IFERROR(INDEX(scheduling_data!H:H,MATCH(B165&amp;D165,scheduling_data!D:D&amp;scheduling_data!A:A,0)),"")</f>
        <v>Carolyn Simpson</v>
      </c>
      <c r="J165" t="str">
        <f t="shared" si="7"/>
        <v>No</v>
      </c>
      <c r="K165" t="str">
        <f t="shared" si="6"/>
        <v>2445331.4166666667Carolyn Simpson</v>
      </c>
      <c r="L165" t="str">
        <f t="shared" si="8"/>
        <v>No</v>
      </c>
    </row>
    <row r="166" spans="1:12" x14ac:dyDescent="0.3">
      <c r="A166" t="s">
        <v>14</v>
      </c>
      <c r="B166">
        <v>25</v>
      </c>
      <c r="C166" s="1">
        <v>45385</v>
      </c>
      <c r="D166" s="1">
        <v>45349.416666666664</v>
      </c>
      <c r="E166">
        <v>55</v>
      </c>
      <c r="F166" t="s">
        <v>19</v>
      </c>
      <c r="G166" t="s">
        <v>51</v>
      </c>
      <c r="H166">
        <v>92507</v>
      </c>
      <c r="I166" t="str" cm="1">
        <f t="array" ref="I166">IFERROR(INDEX(scheduling_data!H:H,MATCH(B166&amp;D166,scheduling_data!D:D&amp;scheduling_data!A:A,0)),"")</f>
        <v>Annette Fertitta</v>
      </c>
      <c r="J166" t="str">
        <f t="shared" si="7"/>
        <v>No</v>
      </c>
      <c r="K166" t="str">
        <f t="shared" si="6"/>
        <v>2545349.4166666667Annette Fertitta</v>
      </c>
      <c r="L166" t="str">
        <f t="shared" si="8"/>
        <v>Yes</v>
      </c>
    </row>
    <row r="167" spans="1:12" x14ac:dyDescent="0.3">
      <c r="A167" t="s">
        <v>14</v>
      </c>
      <c r="B167">
        <v>25</v>
      </c>
      <c r="C167" s="1">
        <v>45385</v>
      </c>
      <c r="D167" s="1">
        <v>45349.416666666664</v>
      </c>
      <c r="E167">
        <v>95</v>
      </c>
      <c r="F167" t="s">
        <v>9</v>
      </c>
      <c r="G167" t="s">
        <v>52</v>
      </c>
      <c r="H167">
        <v>92507</v>
      </c>
      <c r="I167" t="str" cm="1">
        <f t="array" ref="I167">IFERROR(INDEX(scheduling_data!H:H,MATCH(B167&amp;D167,scheduling_data!D:D&amp;scheduling_data!A:A,0)),"")</f>
        <v>Annette Fertitta</v>
      </c>
      <c r="J167" t="str">
        <f t="shared" si="7"/>
        <v>No</v>
      </c>
      <c r="K167" t="str">
        <f t="shared" si="6"/>
        <v>2545349.4166666667Annette Fertitta</v>
      </c>
      <c r="L167" t="str">
        <f t="shared" si="8"/>
        <v>No</v>
      </c>
    </row>
    <row r="168" spans="1:12" x14ac:dyDescent="0.3">
      <c r="A168" t="s">
        <v>53</v>
      </c>
      <c r="B168">
        <v>26</v>
      </c>
      <c r="C168" s="1">
        <v>45383</v>
      </c>
      <c r="D168" s="1">
        <v>45335.625</v>
      </c>
      <c r="E168">
        <v>6.97</v>
      </c>
      <c r="F168" t="s">
        <v>9</v>
      </c>
      <c r="G168" t="s">
        <v>54</v>
      </c>
      <c r="H168">
        <v>97112</v>
      </c>
      <c r="I168" t="str" cm="1">
        <f t="array" ref="I168">IFERROR(INDEX(scheduling_data!H:H,MATCH(B168&amp;D168,scheduling_data!D:D&amp;scheduling_data!A:A,0)),"")</f>
        <v>James Allen</v>
      </c>
      <c r="J168" t="str">
        <f t="shared" si="7"/>
        <v>No</v>
      </c>
      <c r="K168" t="str">
        <f t="shared" si="6"/>
        <v>2645335.625James Allen</v>
      </c>
      <c r="L168" t="str">
        <f t="shared" si="8"/>
        <v>No</v>
      </c>
    </row>
    <row r="169" spans="1:12" x14ac:dyDescent="0.3">
      <c r="A169" t="s">
        <v>53</v>
      </c>
      <c r="B169">
        <v>26</v>
      </c>
      <c r="C169" s="1">
        <v>45383</v>
      </c>
      <c r="D169" s="1">
        <v>45335.625</v>
      </c>
      <c r="E169">
        <v>5.16</v>
      </c>
      <c r="F169" t="s">
        <v>9</v>
      </c>
      <c r="G169" t="s">
        <v>54</v>
      </c>
      <c r="H169">
        <v>97140</v>
      </c>
      <c r="I169" t="str" cm="1">
        <f t="array" ref="I169">IFERROR(INDEX(scheduling_data!H:H,MATCH(B169&amp;D169,scheduling_data!D:D&amp;scheduling_data!A:A,0)),"")</f>
        <v>James Allen</v>
      </c>
      <c r="J169" t="str">
        <f t="shared" si="7"/>
        <v>No</v>
      </c>
      <c r="K169" t="str">
        <f t="shared" si="6"/>
        <v>2645335.625James Allen</v>
      </c>
      <c r="L169" t="str">
        <f t="shared" si="8"/>
        <v>No</v>
      </c>
    </row>
    <row r="170" spans="1:12" x14ac:dyDescent="0.3">
      <c r="A170" t="s">
        <v>53</v>
      </c>
      <c r="B170">
        <v>26</v>
      </c>
      <c r="C170" s="1">
        <v>45383</v>
      </c>
      <c r="D170" s="1">
        <v>45335.625</v>
      </c>
      <c r="E170">
        <v>0.87</v>
      </c>
      <c r="F170" t="s">
        <v>9</v>
      </c>
      <c r="G170" t="s">
        <v>55</v>
      </c>
      <c r="H170">
        <v>97112</v>
      </c>
      <c r="I170" t="str" cm="1">
        <f t="array" ref="I170">IFERROR(INDEX(scheduling_data!H:H,MATCH(B170&amp;D170,scheduling_data!D:D&amp;scheduling_data!A:A,0)),"")</f>
        <v>James Allen</v>
      </c>
      <c r="J170" t="str">
        <f t="shared" si="7"/>
        <v>No</v>
      </c>
      <c r="K170" t="str">
        <f t="shared" si="6"/>
        <v>2645335.625James Allen</v>
      </c>
      <c r="L170" t="str">
        <f t="shared" si="8"/>
        <v>No</v>
      </c>
    </row>
    <row r="171" spans="1:12" x14ac:dyDescent="0.3">
      <c r="A171" t="s">
        <v>53</v>
      </c>
      <c r="B171">
        <v>26</v>
      </c>
      <c r="C171" s="1">
        <v>45383</v>
      </c>
      <c r="D171" s="1">
        <v>45335.625</v>
      </c>
      <c r="E171">
        <v>88.86</v>
      </c>
      <c r="F171" t="s">
        <v>9</v>
      </c>
      <c r="G171" t="s">
        <v>56</v>
      </c>
      <c r="H171">
        <v>97112</v>
      </c>
      <c r="I171" t="str" cm="1">
        <f t="array" ref="I171">IFERROR(INDEX(scheduling_data!H:H,MATCH(B171&amp;D171,scheduling_data!D:D&amp;scheduling_data!A:A,0)),"")</f>
        <v>James Allen</v>
      </c>
      <c r="J171" t="str">
        <f t="shared" si="7"/>
        <v>No</v>
      </c>
      <c r="K171" t="str">
        <f t="shared" si="6"/>
        <v>2645335.625James Allen</v>
      </c>
      <c r="L171" t="str">
        <f t="shared" si="8"/>
        <v>No</v>
      </c>
    </row>
    <row r="172" spans="1:12" x14ac:dyDescent="0.3">
      <c r="A172" t="s">
        <v>53</v>
      </c>
      <c r="B172">
        <v>26</v>
      </c>
      <c r="C172" s="1">
        <v>45383</v>
      </c>
      <c r="D172" s="1">
        <v>45335.625</v>
      </c>
      <c r="E172">
        <v>42.47</v>
      </c>
      <c r="F172" t="s">
        <v>19</v>
      </c>
      <c r="G172" t="s">
        <v>57</v>
      </c>
      <c r="H172">
        <v>97112</v>
      </c>
      <c r="I172" t="str" cm="1">
        <f t="array" ref="I172">IFERROR(INDEX(scheduling_data!H:H,MATCH(B172&amp;D172,scheduling_data!D:D&amp;scheduling_data!A:A,0)),"")</f>
        <v>James Allen</v>
      </c>
      <c r="J172" t="str">
        <f t="shared" si="7"/>
        <v>No</v>
      </c>
      <c r="K172" t="str">
        <f t="shared" si="6"/>
        <v>2645335.625James Allen</v>
      </c>
      <c r="L172" t="str">
        <f t="shared" si="8"/>
        <v>Yes</v>
      </c>
    </row>
    <row r="173" spans="1:12" x14ac:dyDescent="0.3">
      <c r="A173" t="s">
        <v>53</v>
      </c>
      <c r="B173">
        <v>26</v>
      </c>
      <c r="C173" s="1">
        <v>45383</v>
      </c>
      <c r="D173" s="1">
        <v>45335.625</v>
      </c>
      <c r="E173">
        <v>11.72</v>
      </c>
      <c r="F173" t="s">
        <v>9</v>
      </c>
      <c r="G173" t="s">
        <v>54</v>
      </c>
      <c r="H173">
        <v>97110</v>
      </c>
      <c r="I173" t="str" cm="1">
        <f t="array" ref="I173">IFERROR(INDEX(scheduling_data!H:H,MATCH(B173&amp;D173,scheduling_data!D:D&amp;scheduling_data!A:A,0)),"")</f>
        <v>James Allen</v>
      </c>
      <c r="J173" t="str">
        <f t="shared" si="7"/>
        <v>No</v>
      </c>
      <c r="K173" t="str">
        <f t="shared" si="6"/>
        <v>2645335.625James Allen</v>
      </c>
      <c r="L173" t="str">
        <f t="shared" si="8"/>
        <v>No</v>
      </c>
    </row>
    <row r="174" spans="1:12" x14ac:dyDescent="0.3">
      <c r="A174" t="s">
        <v>53</v>
      </c>
      <c r="B174">
        <v>26</v>
      </c>
      <c r="C174" s="1">
        <v>45383</v>
      </c>
      <c r="D174" s="1">
        <v>45335.625</v>
      </c>
      <c r="E174">
        <v>0.67</v>
      </c>
      <c r="F174" t="s">
        <v>9</v>
      </c>
      <c r="G174" t="s">
        <v>55</v>
      </c>
      <c r="H174">
        <v>97110</v>
      </c>
      <c r="I174" t="str" cm="1">
        <f t="array" ref="I174">IFERROR(INDEX(scheduling_data!H:H,MATCH(B174&amp;D174,scheduling_data!D:D&amp;scheduling_data!A:A,0)),"")</f>
        <v>James Allen</v>
      </c>
      <c r="J174" t="str">
        <f t="shared" si="7"/>
        <v>No</v>
      </c>
      <c r="K174" t="str">
        <f t="shared" si="6"/>
        <v>2645335.625James Allen</v>
      </c>
      <c r="L174" t="str">
        <f t="shared" si="8"/>
        <v>No</v>
      </c>
    </row>
    <row r="175" spans="1:12" x14ac:dyDescent="0.3">
      <c r="A175" t="s">
        <v>53</v>
      </c>
      <c r="B175">
        <v>26</v>
      </c>
      <c r="C175" s="1">
        <v>45383</v>
      </c>
      <c r="D175" s="1">
        <v>45335.625</v>
      </c>
      <c r="E175">
        <v>96.6</v>
      </c>
      <c r="F175" t="s">
        <v>9</v>
      </c>
      <c r="G175" t="s">
        <v>56</v>
      </c>
      <c r="H175">
        <v>97110</v>
      </c>
      <c r="I175" t="str" cm="1">
        <f t="array" ref="I175">IFERROR(INDEX(scheduling_data!H:H,MATCH(B175&amp;D175,scheduling_data!D:D&amp;scheduling_data!A:A,0)),"")</f>
        <v>James Allen</v>
      </c>
      <c r="J175" t="str">
        <f t="shared" si="7"/>
        <v>No</v>
      </c>
      <c r="K175" t="str">
        <f t="shared" si="6"/>
        <v>2645335.625James Allen</v>
      </c>
      <c r="L175" t="str">
        <f t="shared" si="8"/>
        <v>No</v>
      </c>
    </row>
    <row r="176" spans="1:12" x14ac:dyDescent="0.3">
      <c r="A176" t="s">
        <v>53</v>
      </c>
      <c r="B176">
        <v>26</v>
      </c>
      <c r="C176" s="1">
        <v>45383</v>
      </c>
      <c r="D176" s="1">
        <v>45335.625</v>
      </c>
      <c r="E176">
        <v>32.67</v>
      </c>
      <c r="F176" t="s">
        <v>19</v>
      </c>
      <c r="G176" t="s">
        <v>57</v>
      </c>
      <c r="H176">
        <v>97110</v>
      </c>
      <c r="I176" t="str" cm="1">
        <f t="array" ref="I176">IFERROR(INDEX(scheduling_data!H:H,MATCH(B176&amp;D176,scheduling_data!D:D&amp;scheduling_data!A:A,0)),"")</f>
        <v>James Allen</v>
      </c>
      <c r="J176" t="str">
        <f t="shared" si="7"/>
        <v>No</v>
      </c>
      <c r="K176" t="str">
        <f t="shared" si="6"/>
        <v>2645335.625James Allen</v>
      </c>
      <c r="L176" t="str">
        <f t="shared" si="8"/>
        <v>Yes</v>
      </c>
    </row>
    <row r="177" spans="1:12" x14ac:dyDescent="0.3">
      <c r="A177" t="s">
        <v>53</v>
      </c>
      <c r="B177">
        <v>26</v>
      </c>
      <c r="C177" s="1">
        <v>45383</v>
      </c>
      <c r="D177" s="1">
        <v>45335.625</v>
      </c>
      <c r="E177">
        <v>15.28</v>
      </c>
      <c r="F177" t="s">
        <v>19</v>
      </c>
      <c r="G177" t="s">
        <v>57</v>
      </c>
      <c r="H177">
        <v>97140</v>
      </c>
      <c r="I177" t="str" cm="1">
        <f t="array" ref="I177">IFERROR(INDEX(scheduling_data!H:H,MATCH(B177&amp;D177,scheduling_data!D:D&amp;scheduling_data!A:A,0)),"")</f>
        <v>James Allen</v>
      </c>
      <c r="J177" t="str">
        <f t="shared" si="7"/>
        <v>No</v>
      </c>
      <c r="K177" t="str">
        <f t="shared" si="6"/>
        <v>2645335.625James Allen</v>
      </c>
      <c r="L177" t="str">
        <f t="shared" si="8"/>
        <v>Yes</v>
      </c>
    </row>
    <row r="178" spans="1:12" x14ac:dyDescent="0.3">
      <c r="A178" t="s">
        <v>53</v>
      </c>
      <c r="B178">
        <v>26</v>
      </c>
      <c r="C178" s="1">
        <v>45383</v>
      </c>
      <c r="D178" s="1">
        <v>45335.625</v>
      </c>
      <c r="E178">
        <v>0.31</v>
      </c>
      <c r="F178" t="s">
        <v>9</v>
      </c>
      <c r="G178" t="s">
        <v>55</v>
      </c>
      <c r="H178">
        <v>97140</v>
      </c>
      <c r="I178" t="str" cm="1">
        <f t="array" ref="I178">IFERROR(INDEX(scheduling_data!H:H,MATCH(B178&amp;D178,scheduling_data!D:D&amp;scheduling_data!A:A,0)),"")</f>
        <v>James Allen</v>
      </c>
      <c r="J178" t="str">
        <f t="shared" si="7"/>
        <v>No</v>
      </c>
      <c r="K178" t="str">
        <f t="shared" si="6"/>
        <v>2645335.625James Allen</v>
      </c>
      <c r="L178" t="str">
        <f t="shared" si="8"/>
        <v>No</v>
      </c>
    </row>
    <row r="179" spans="1:12" x14ac:dyDescent="0.3">
      <c r="A179" t="s">
        <v>53</v>
      </c>
      <c r="B179">
        <v>26</v>
      </c>
      <c r="C179" s="1">
        <v>45383</v>
      </c>
      <c r="D179" s="1">
        <v>45335.625</v>
      </c>
      <c r="E179">
        <v>50.35</v>
      </c>
      <c r="F179" t="s">
        <v>9</v>
      </c>
      <c r="G179" t="s">
        <v>56</v>
      </c>
      <c r="H179">
        <v>97140</v>
      </c>
      <c r="I179" t="str" cm="1">
        <f t="array" ref="I179">IFERROR(INDEX(scheduling_data!H:H,MATCH(B179&amp;D179,scheduling_data!D:D&amp;scheduling_data!A:A,0)),"")</f>
        <v>James Allen</v>
      </c>
      <c r="J179" t="str">
        <f t="shared" si="7"/>
        <v>No</v>
      </c>
      <c r="K179" t="str">
        <f t="shared" si="6"/>
        <v>2645335.625James Allen</v>
      </c>
      <c r="L179" t="str">
        <f t="shared" si="8"/>
        <v>No</v>
      </c>
    </row>
    <row r="180" spans="1:12" x14ac:dyDescent="0.3">
      <c r="A180" t="s">
        <v>53</v>
      </c>
      <c r="B180">
        <v>26</v>
      </c>
      <c r="C180" s="1">
        <v>45383</v>
      </c>
      <c r="D180" s="1">
        <v>45343.625</v>
      </c>
      <c r="E180">
        <v>15.28</v>
      </c>
      <c r="F180" t="s">
        <v>19</v>
      </c>
      <c r="G180" t="s">
        <v>57</v>
      </c>
      <c r="H180">
        <v>97140</v>
      </c>
      <c r="I180" t="str" cm="1">
        <f t="array" ref="I180">IFERROR(INDEX(scheduling_data!H:H,MATCH(B180&amp;D180,scheduling_data!D:D&amp;scheduling_data!A:A,0)),"")</f>
        <v>James Allen</v>
      </c>
      <c r="J180" t="str">
        <f t="shared" si="7"/>
        <v>No</v>
      </c>
      <c r="K180" t="str">
        <f t="shared" si="6"/>
        <v>2645343.625James Allen</v>
      </c>
      <c r="L180" t="str">
        <f t="shared" si="8"/>
        <v>Yes</v>
      </c>
    </row>
    <row r="181" spans="1:12" x14ac:dyDescent="0.3">
      <c r="A181" t="s">
        <v>53</v>
      </c>
      <c r="B181">
        <v>26</v>
      </c>
      <c r="C181" s="1">
        <v>45383</v>
      </c>
      <c r="D181" s="1">
        <v>45343.625</v>
      </c>
      <c r="E181">
        <v>11.72</v>
      </c>
      <c r="F181" t="s">
        <v>9</v>
      </c>
      <c r="G181" t="s">
        <v>54</v>
      </c>
      <c r="H181">
        <v>97110</v>
      </c>
      <c r="I181" t="str" cm="1">
        <f t="array" ref="I181">IFERROR(INDEX(scheduling_data!H:H,MATCH(B181&amp;D181,scheduling_data!D:D&amp;scheduling_data!A:A,0)),"")</f>
        <v>James Allen</v>
      </c>
      <c r="J181" t="str">
        <f t="shared" si="7"/>
        <v>No</v>
      </c>
      <c r="K181" t="str">
        <f t="shared" si="6"/>
        <v>2645343.625James Allen</v>
      </c>
      <c r="L181" t="str">
        <f t="shared" si="8"/>
        <v>No</v>
      </c>
    </row>
    <row r="182" spans="1:12" x14ac:dyDescent="0.3">
      <c r="A182" t="s">
        <v>53</v>
      </c>
      <c r="B182">
        <v>26</v>
      </c>
      <c r="C182" s="1">
        <v>45383</v>
      </c>
      <c r="D182" s="1">
        <v>45343.625</v>
      </c>
      <c r="E182">
        <v>1.0900000000000001</v>
      </c>
      <c r="F182" t="s">
        <v>9</v>
      </c>
      <c r="G182" t="s">
        <v>55</v>
      </c>
      <c r="H182">
        <v>97110</v>
      </c>
      <c r="I182" t="str" cm="1">
        <f t="array" ref="I182">IFERROR(INDEX(scheduling_data!H:H,MATCH(B182&amp;D182,scheduling_data!D:D&amp;scheduling_data!A:A,0)),"")</f>
        <v>James Allen</v>
      </c>
      <c r="J182" t="str">
        <f t="shared" si="7"/>
        <v>No</v>
      </c>
      <c r="K182" t="str">
        <f t="shared" si="6"/>
        <v>2645343.625James Allen</v>
      </c>
      <c r="L182" t="str">
        <f t="shared" si="8"/>
        <v>No</v>
      </c>
    </row>
    <row r="183" spans="1:12" x14ac:dyDescent="0.3">
      <c r="A183" t="s">
        <v>53</v>
      </c>
      <c r="B183">
        <v>26</v>
      </c>
      <c r="C183" s="1">
        <v>45383</v>
      </c>
      <c r="D183" s="1">
        <v>45343.625</v>
      </c>
      <c r="E183">
        <v>5.16</v>
      </c>
      <c r="F183" t="s">
        <v>9</v>
      </c>
      <c r="G183" t="s">
        <v>54</v>
      </c>
      <c r="H183">
        <v>97140</v>
      </c>
      <c r="I183" t="str" cm="1">
        <f t="array" ref="I183">IFERROR(INDEX(scheduling_data!H:H,MATCH(B183&amp;D183,scheduling_data!D:D&amp;scheduling_data!A:A,0)),"")</f>
        <v>James Allen</v>
      </c>
      <c r="J183" t="str">
        <f t="shared" si="7"/>
        <v>No</v>
      </c>
      <c r="K183" t="str">
        <f t="shared" si="6"/>
        <v>2645343.625James Allen</v>
      </c>
      <c r="L183" t="str">
        <f t="shared" si="8"/>
        <v>No</v>
      </c>
    </row>
    <row r="184" spans="1:12" x14ac:dyDescent="0.3">
      <c r="A184" t="s">
        <v>53</v>
      </c>
      <c r="B184">
        <v>26</v>
      </c>
      <c r="C184" s="1">
        <v>45383</v>
      </c>
      <c r="D184" s="1">
        <v>45343.625</v>
      </c>
      <c r="E184">
        <v>0.31</v>
      </c>
      <c r="F184" t="s">
        <v>9</v>
      </c>
      <c r="G184" t="s">
        <v>55</v>
      </c>
      <c r="H184">
        <v>97140</v>
      </c>
      <c r="I184" t="str" cm="1">
        <f t="array" ref="I184">IFERROR(INDEX(scheduling_data!H:H,MATCH(B184&amp;D184,scheduling_data!D:D&amp;scheduling_data!A:A,0)),"")</f>
        <v>James Allen</v>
      </c>
      <c r="J184" t="str">
        <f t="shared" si="7"/>
        <v>No</v>
      </c>
      <c r="K184" t="str">
        <f t="shared" si="6"/>
        <v>2645343.625James Allen</v>
      </c>
      <c r="L184" t="str">
        <f t="shared" si="8"/>
        <v>No</v>
      </c>
    </row>
    <row r="185" spans="1:12" x14ac:dyDescent="0.3">
      <c r="A185" t="s">
        <v>53</v>
      </c>
      <c r="B185">
        <v>26</v>
      </c>
      <c r="C185" s="1">
        <v>45383</v>
      </c>
      <c r="D185" s="1">
        <v>45343.625</v>
      </c>
      <c r="E185">
        <v>144.9</v>
      </c>
      <c r="F185" t="s">
        <v>9</v>
      </c>
      <c r="G185" t="s">
        <v>56</v>
      </c>
      <c r="H185">
        <v>97110</v>
      </c>
      <c r="I185" t="str" cm="1">
        <f t="array" ref="I185">IFERROR(INDEX(scheduling_data!H:H,MATCH(B185&amp;D185,scheduling_data!D:D&amp;scheduling_data!A:A,0)),"")</f>
        <v>James Allen</v>
      </c>
      <c r="J185" t="str">
        <f t="shared" si="7"/>
        <v>No</v>
      </c>
      <c r="K185" t="str">
        <f t="shared" si="6"/>
        <v>2645343.625James Allen</v>
      </c>
      <c r="L185" t="str">
        <f t="shared" si="8"/>
        <v>No</v>
      </c>
    </row>
    <row r="186" spans="1:12" x14ac:dyDescent="0.3">
      <c r="A186" t="s">
        <v>53</v>
      </c>
      <c r="B186">
        <v>26</v>
      </c>
      <c r="C186" s="1">
        <v>45383</v>
      </c>
      <c r="D186" s="1">
        <v>45343.625</v>
      </c>
      <c r="E186">
        <v>53.61</v>
      </c>
      <c r="F186" t="s">
        <v>19</v>
      </c>
      <c r="G186" t="s">
        <v>57</v>
      </c>
      <c r="H186">
        <v>97110</v>
      </c>
      <c r="I186" t="str" cm="1">
        <f t="array" ref="I186">IFERROR(INDEX(scheduling_data!H:H,MATCH(B186&amp;D186,scheduling_data!D:D&amp;scheduling_data!A:A,0)),"")</f>
        <v>James Allen</v>
      </c>
      <c r="J186" t="str">
        <f t="shared" si="7"/>
        <v>No</v>
      </c>
      <c r="K186" t="str">
        <f t="shared" si="6"/>
        <v>2645343.625James Allen</v>
      </c>
      <c r="L186" t="str">
        <f t="shared" si="8"/>
        <v>Yes</v>
      </c>
    </row>
    <row r="187" spans="1:12" x14ac:dyDescent="0.3">
      <c r="A187" t="s">
        <v>53</v>
      </c>
      <c r="B187">
        <v>26</v>
      </c>
      <c r="C187" s="1">
        <v>45383</v>
      </c>
      <c r="D187" s="1">
        <v>45343.625</v>
      </c>
      <c r="E187">
        <v>50.35</v>
      </c>
      <c r="F187" t="s">
        <v>9</v>
      </c>
      <c r="G187" t="s">
        <v>56</v>
      </c>
      <c r="H187">
        <v>97140</v>
      </c>
      <c r="I187" t="str" cm="1">
        <f t="array" ref="I187">IFERROR(INDEX(scheduling_data!H:H,MATCH(B187&amp;D187,scheduling_data!D:D&amp;scheduling_data!A:A,0)),"")</f>
        <v>James Allen</v>
      </c>
      <c r="J187" t="str">
        <f t="shared" si="7"/>
        <v>No</v>
      </c>
      <c r="K187" t="str">
        <f t="shared" si="6"/>
        <v>2645343.625James Allen</v>
      </c>
      <c r="L187" t="str">
        <f t="shared" si="8"/>
        <v>No</v>
      </c>
    </row>
    <row r="188" spans="1:12" x14ac:dyDescent="0.3">
      <c r="A188" t="s">
        <v>53</v>
      </c>
      <c r="B188">
        <v>26</v>
      </c>
      <c r="C188" s="1">
        <v>45384</v>
      </c>
      <c r="D188" s="1">
        <v>45349.625</v>
      </c>
      <c r="E188">
        <v>96.6</v>
      </c>
      <c r="F188" t="s">
        <v>9</v>
      </c>
      <c r="G188" t="s">
        <v>56</v>
      </c>
      <c r="H188">
        <v>97110</v>
      </c>
      <c r="I188" t="str" cm="1">
        <f t="array" ref="I188">IFERROR(INDEX(scheduling_data!H:H,MATCH(B188&amp;D188,scheduling_data!D:D&amp;scheduling_data!A:A,0)),"")</f>
        <v>James Allen</v>
      </c>
      <c r="J188" t="str">
        <f t="shared" si="7"/>
        <v>No</v>
      </c>
      <c r="K188" t="str">
        <f t="shared" si="6"/>
        <v>2645349.625James Allen</v>
      </c>
      <c r="L188" t="str">
        <f t="shared" si="8"/>
        <v>No</v>
      </c>
    </row>
    <row r="189" spans="1:12" x14ac:dyDescent="0.3">
      <c r="A189" t="s">
        <v>53</v>
      </c>
      <c r="B189">
        <v>26</v>
      </c>
      <c r="C189" s="1">
        <v>45384</v>
      </c>
      <c r="D189" s="1">
        <v>45349.625</v>
      </c>
      <c r="E189">
        <v>0.76</v>
      </c>
      <c r="F189" t="s">
        <v>9</v>
      </c>
      <c r="G189" t="s">
        <v>55</v>
      </c>
      <c r="H189">
        <v>97110</v>
      </c>
      <c r="I189" t="str" cm="1">
        <f t="array" ref="I189">IFERROR(INDEX(scheduling_data!H:H,MATCH(B189&amp;D189,scheduling_data!D:D&amp;scheduling_data!A:A,0)),"")</f>
        <v>James Allen</v>
      </c>
      <c r="J189" t="str">
        <f t="shared" si="7"/>
        <v>No</v>
      </c>
      <c r="K189" t="str">
        <f t="shared" si="6"/>
        <v>2645349.625James Allen</v>
      </c>
      <c r="L189" t="str">
        <f t="shared" si="8"/>
        <v>No</v>
      </c>
    </row>
    <row r="190" spans="1:12" x14ac:dyDescent="0.3">
      <c r="A190" t="s">
        <v>53</v>
      </c>
      <c r="B190">
        <v>26</v>
      </c>
      <c r="C190" s="1">
        <v>45384</v>
      </c>
      <c r="D190" s="1">
        <v>45349.625</v>
      </c>
      <c r="E190">
        <v>37.270000000000003</v>
      </c>
      <c r="F190" t="s">
        <v>19</v>
      </c>
      <c r="G190" t="s">
        <v>57</v>
      </c>
      <c r="H190">
        <v>97110</v>
      </c>
      <c r="I190" t="str" cm="1">
        <f t="array" ref="I190">IFERROR(INDEX(scheduling_data!H:H,MATCH(B190&amp;D190,scheduling_data!D:D&amp;scheduling_data!A:A,0)),"")</f>
        <v>James Allen</v>
      </c>
      <c r="J190" t="str">
        <f t="shared" si="7"/>
        <v>No</v>
      </c>
      <c r="K190" t="str">
        <f t="shared" si="6"/>
        <v>2645349.625James Allen</v>
      </c>
      <c r="L190" t="str">
        <f t="shared" si="8"/>
        <v>Yes</v>
      </c>
    </row>
    <row r="191" spans="1:12" x14ac:dyDescent="0.3">
      <c r="A191" t="s">
        <v>53</v>
      </c>
      <c r="B191">
        <v>26</v>
      </c>
      <c r="C191" s="1">
        <v>45384</v>
      </c>
      <c r="D191" s="1">
        <v>45349.625</v>
      </c>
      <c r="E191">
        <v>5.86</v>
      </c>
      <c r="F191" t="s">
        <v>9</v>
      </c>
      <c r="G191" t="s">
        <v>54</v>
      </c>
      <c r="H191">
        <v>97110</v>
      </c>
      <c r="I191" t="str" cm="1">
        <f t="array" ref="I191">IFERROR(INDEX(scheduling_data!H:H,MATCH(B191&amp;D191,scheduling_data!D:D&amp;scheduling_data!A:A,0)),"")</f>
        <v>James Allen</v>
      </c>
      <c r="J191" t="str">
        <f t="shared" si="7"/>
        <v>No</v>
      </c>
      <c r="K191" t="str">
        <f t="shared" si="6"/>
        <v>2645349.625James Allen</v>
      </c>
      <c r="L191" t="str">
        <f t="shared" si="8"/>
        <v>No</v>
      </c>
    </row>
    <row r="192" spans="1:12" x14ac:dyDescent="0.3">
      <c r="A192" t="s">
        <v>53</v>
      </c>
      <c r="B192">
        <v>26</v>
      </c>
      <c r="C192" s="1">
        <v>45383</v>
      </c>
      <c r="D192" s="1">
        <v>45328.625</v>
      </c>
      <c r="E192">
        <v>50.35</v>
      </c>
      <c r="F192" t="s">
        <v>9</v>
      </c>
      <c r="G192" t="s">
        <v>56</v>
      </c>
      <c r="H192">
        <v>97140</v>
      </c>
      <c r="I192" t="str" cm="1">
        <f t="array" ref="I192">IFERROR(INDEX(scheduling_data!H:H,MATCH(B192&amp;D192,scheduling_data!D:D&amp;scheduling_data!A:A,0)),"")</f>
        <v>James Allen</v>
      </c>
      <c r="J192" t="str">
        <f t="shared" si="7"/>
        <v>No</v>
      </c>
      <c r="K192" t="str">
        <f t="shared" si="6"/>
        <v>2645328.625James Allen</v>
      </c>
      <c r="L192" t="str">
        <f t="shared" si="8"/>
        <v>No</v>
      </c>
    </row>
    <row r="193" spans="1:12" x14ac:dyDescent="0.3">
      <c r="A193" t="s">
        <v>53</v>
      </c>
      <c r="B193">
        <v>26</v>
      </c>
      <c r="C193" s="1">
        <v>45383</v>
      </c>
      <c r="D193" s="1">
        <v>45328.625</v>
      </c>
      <c r="E193">
        <v>0.31</v>
      </c>
      <c r="F193" t="s">
        <v>9</v>
      </c>
      <c r="G193" t="s">
        <v>55</v>
      </c>
      <c r="H193">
        <v>97140</v>
      </c>
      <c r="I193" t="str" cm="1">
        <f t="array" ref="I193">IFERROR(INDEX(scheduling_data!H:H,MATCH(B193&amp;D193,scheduling_data!D:D&amp;scheduling_data!A:A,0)),"")</f>
        <v>James Allen</v>
      </c>
      <c r="J193" t="str">
        <f t="shared" si="7"/>
        <v>No</v>
      </c>
      <c r="K193" t="str">
        <f t="shared" si="6"/>
        <v>2645328.625James Allen</v>
      </c>
      <c r="L193" t="str">
        <f t="shared" si="8"/>
        <v>No</v>
      </c>
    </row>
    <row r="194" spans="1:12" x14ac:dyDescent="0.3">
      <c r="A194" t="s">
        <v>53</v>
      </c>
      <c r="B194">
        <v>26</v>
      </c>
      <c r="C194" s="1">
        <v>45383</v>
      </c>
      <c r="D194" s="1">
        <v>45328.625</v>
      </c>
      <c r="E194">
        <v>15.28</v>
      </c>
      <c r="F194" t="s">
        <v>19</v>
      </c>
      <c r="G194" t="s">
        <v>57</v>
      </c>
      <c r="H194">
        <v>97140</v>
      </c>
      <c r="I194" t="str" cm="1">
        <f t="array" ref="I194">IFERROR(INDEX(scheduling_data!H:H,MATCH(B194&amp;D194,scheduling_data!D:D&amp;scheduling_data!A:A,0)),"")</f>
        <v>James Allen</v>
      </c>
      <c r="J194" t="str">
        <f t="shared" si="7"/>
        <v>No</v>
      </c>
      <c r="K194" t="str">
        <f t="shared" ref="K194:K257" si="9">IF(I194="",B194&amp;D194,B194&amp;D194&amp;I194)</f>
        <v>2645328.625James Allen</v>
      </c>
      <c r="L194" t="str">
        <f t="shared" si="8"/>
        <v>Yes</v>
      </c>
    </row>
    <row r="195" spans="1:12" x14ac:dyDescent="0.3">
      <c r="A195" t="s">
        <v>53</v>
      </c>
      <c r="B195">
        <v>26</v>
      </c>
      <c r="C195" s="1">
        <v>45383</v>
      </c>
      <c r="D195" s="1">
        <v>45328.625</v>
      </c>
      <c r="E195">
        <v>11.72</v>
      </c>
      <c r="F195" t="s">
        <v>9</v>
      </c>
      <c r="G195" t="s">
        <v>54</v>
      </c>
      <c r="H195">
        <v>97110</v>
      </c>
      <c r="I195" t="str" cm="1">
        <f t="array" ref="I195">IFERROR(INDEX(scheduling_data!H:H,MATCH(B195&amp;D195,scheduling_data!D:D&amp;scheduling_data!A:A,0)),"")</f>
        <v>James Allen</v>
      </c>
      <c r="J195" t="str">
        <f t="shared" ref="J195:J258" si="10">IF(I195="", "Yes", "No")</f>
        <v>No</v>
      </c>
      <c r="K195" t="str">
        <f t="shared" si="9"/>
        <v>2645328.625James Allen</v>
      </c>
      <c r="L195" t="str">
        <f t="shared" ref="L195:L258" si="11">IF(OR(F195="Cash", F195="Check", F195="EFT", F195="Credit Card", F195="Visa", F195="Mastercard", F195="AMEX"), "Yes", "No")</f>
        <v>No</v>
      </c>
    </row>
    <row r="196" spans="1:12" x14ac:dyDescent="0.3">
      <c r="A196" t="s">
        <v>53</v>
      </c>
      <c r="B196">
        <v>26</v>
      </c>
      <c r="C196" s="1">
        <v>45383</v>
      </c>
      <c r="D196" s="1">
        <v>45328.625</v>
      </c>
      <c r="E196">
        <v>53.61</v>
      </c>
      <c r="F196" t="s">
        <v>19</v>
      </c>
      <c r="G196" t="s">
        <v>57</v>
      </c>
      <c r="H196">
        <v>97110</v>
      </c>
      <c r="I196" t="str" cm="1">
        <f t="array" ref="I196">IFERROR(INDEX(scheduling_data!H:H,MATCH(B196&amp;D196,scheduling_data!D:D&amp;scheduling_data!A:A,0)),"")</f>
        <v>James Allen</v>
      </c>
      <c r="J196" t="str">
        <f t="shared" si="10"/>
        <v>No</v>
      </c>
      <c r="K196" t="str">
        <f t="shared" si="9"/>
        <v>2645328.625James Allen</v>
      </c>
      <c r="L196" t="str">
        <f t="shared" si="11"/>
        <v>Yes</v>
      </c>
    </row>
    <row r="197" spans="1:12" x14ac:dyDescent="0.3">
      <c r="A197" t="s">
        <v>53</v>
      </c>
      <c r="B197">
        <v>26</v>
      </c>
      <c r="C197" s="1">
        <v>45383</v>
      </c>
      <c r="D197" s="1">
        <v>45328.625</v>
      </c>
      <c r="E197">
        <v>5.16</v>
      </c>
      <c r="F197" t="s">
        <v>9</v>
      </c>
      <c r="G197" t="s">
        <v>54</v>
      </c>
      <c r="H197">
        <v>97140</v>
      </c>
      <c r="I197" t="str" cm="1">
        <f t="array" ref="I197">IFERROR(INDEX(scheduling_data!H:H,MATCH(B197&amp;D197,scheduling_data!D:D&amp;scheduling_data!A:A,0)),"")</f>
        <v>James Allen</v>
      </c>
      <c r="J197" t="str">
        <f t="shared" si="10"/>
        <v>No</v>
      </c>
      <c r="K197" t="str">
        <f t="shared" si="9"/>
        <v>2645328.625James Allen</v>
      </c>
      <c r="L197" t="str">
        <f t="shared" si="11"/>
        <v>No</v>
      </c>
    </row>
    <row r="198" spans="1:12" x14ac:dyDescent="0.3">
      <c r="A198" t="s">
        <v>53</v>
      </c>
      <c r="B198">
        <v>26</v>
      </c>
      <c r="C198" s="1">
        <v>45383</v>
      </c>
      <c r="D198" s="1">
        <v>45328.625</v>
      </c>
      <c r="E198">
        <v>144.9</v>
      </c>
      <c r="F198" t="s">
        <v>9</v>
      </c>
      <c r="G198" t="s">
        <v>56</v>
      </c>
      <c r="H198">
        <v>97110</v>
      </c>
      <c r="I198" t="str" cm="1">
        <f t="array" ref="I198">IFERROR(INDEX(scheduling_data!H:H,MATCH(B198&amp;D198,scheduling_data!D:D&amp;scheduling_data!A:A,0)),"")</f>
        <v>James Allen</v>
      </c>
      <c r="J198" t="str">
        <f t="shared" si="10"/>
        <v>No</v>
      </c>
      <c r="K198" t="str">
        <f t="shared" si="9"/>
        <v>2645328.625James Allen</v>
      </c>
      <c r="L198" t="str">
        <f t="shared" si="11"/>
        <v>No</v>
      </c>
    </row>
    <row r="199" spans="1:12" x14ac:dyDescent="0.3">
      <c r="A199" t="s">
        <v>53</v>
      </c>
      <c r="B199">
        <v>26</v>
      </c>
      <c r="C199" s="1">
        <v>45383</v>
      </c>
      <c r="D199" s="1">
        <v>45328.625</v>
      </c>
      <c r="E199">
        <v>1.0900000000000001</v>
      </c>
      <c r="F199" t="s">
        <v>9</v>
      </c>
      <c r="G199" t="s">
        <v>55</v>
      </c>
      <c r="H199">
        <v>97110</v>
      </c>
      <c r="I199" t="str" cm="1">
        <f t="array" ref="I199">IFERROR(INDEX(scheduling_data!H:H,MATCH(B199&amp;D199,scheduling_data!D:D&amp;scheduling_data!A:A,0)),"")</f>
        <v>James Allen</v>
      </c>
      <c r="J199" t="str">
        <f t="shared" si="10"/>
        <v>No</v>
      </c>
      <c r="K199" t="str">
        <f t="shared" si="9"/>
        <v>2645328.625James Allen</v>
      </c>
      <c r="L199" t="str">
        <f t="shared" si="11"/>
        <v>No</v>
      </c>
    </row>
    <row r="200" spans="1:12" x14ac:dyDescent="0.3">
      <c r="A200" t="s">
        <v>58</v>
      </c>
      <c r="B200">
        <v>27</v>
      </c>
      <c r="C200" s="1">
        <v>45390.54583333333</v>
      </c>
      <c r="D200" s="1">
        <v>45344.458333333336</v>
      </c>
      <c r="E200">
        <v>150</v>
      </c>
      <c r="F200" t="s">
        <v>9</v>
      </c>
      <c r="H200">
        <v>97110</v>
      </c>
      <c r="I200" t="str" cm="1">
        <f t="array" ref="I200">IFERROR(INDEX(scheduling_data!H:H,MATCH(B200&amp;D200,scheduling_data!D:D&amp;scheduling_data!A:A,0)),"")</f>
        <v>Robert Crochet</v>
      </c>
      <c r="J200" t="str">
        <f t="shared" si="10"/>
        <v>No</v>
      </c>
      <c r="K200" t="str">
        <f t="shared" si="9"/>
        <v>2745344.4583333333Robert Crochet</v>
      </c>
      <c r="L200" t="str">
        <f t="shared" si="11"/>
        <v>No</v>
      </c>
    </row>
    <row r="201" spans="1:12" x14ac:dyDescent="0.3">
      <c r="A201" t="s">
        <v>59</v>
      </c>
      <c r="B201">
        <v>28</v>
      </c>
      <c r="C201" s="1">
        <v>45412</v>
      </c>
      <c r="D201" s="1">
        <v>45329.458333333336</v>
      </c>
      <c r="E201">
        <v>30</v>
      </c>
      <c r="F201" t="s">
        <v>19</v>
      </c>
      <c r="G201" t="s">
        <v>60</v>
      </c>
      <c r="H201">
        <v>97110</v>
      </c>
      <c r="I201" t="str" cm="1">
        <f t="array" ref="I201">IFERROR(INDEX(scheduling_data!H:H,MATCH(B201&amp;D201,scheduling_data!D:D&amp;scheduling_data!A:A,0)),"")</f>
        <v>Jessica Pittman</v>
      </c>
      <c r="J201" t="str">
        <f t="shared" si="10"/>
        <v>No</v>
      </c>
      <c r="K201" t="str">
        <f t="shared" si="9"/>
        <v>2845329.4583333333Jessica Pittman</v>
      </c>
      <c r="L201" t="str">
        <f t="shared" si="11"/>
        <v>Yes</v>
      </c>
    </row>
    <row r="202" spans="1:12" x14ac:dyDescent="0.3">
      <c r="A202" t="s">
        <v>61</v>
      </c>
      <c r="B202">
        <v>29</v>
      </c>
      <c r="C202" s="1">
        <v>45393</v>
      </c>
      <c r="D202" s="1">
        <v>45343.583333333336</v>
      </c>
      <c r="E202">
        <v>47.13</v>
      </c>
      <c r="F202" t="s">
        <v>9</v>
      </c>
      <c r="G202" t="s">
        <v>62</v>
      </c>
      <c r="H202">
        <v>97530</v>
      </c>
      <c r="I202" t="str" cm="1">
        <f t="array" ref="I202">IFERROR(INDEX(scheduling_data!H:H,MATCH(B202&amp;D202,scheduling_data!D:D&amp;scheduling_data!A:A,0)),"")</f>
        <v>Katherine Tyree</v>
      </c>
      <c r="J202" t="str">
        <f t="shared" si="10"/>
        <v>No</v>
      </c>
      <c r="K202" t="str">
        <f t="shared" si="9"/>
        <v>2945343.5833333333Katherine Tyree</v>
      </c>
      <c r="L202" t="str">
        <f t="shared" si="11"/>
        <v>No</v>
      </c>
    </row>
    <row r="203" spans="1:12" x14ac:dyDescent="0.3">
      <c r="A203" t="s">
        <v>61</v>
      </c>
      <c r="B203">
        <v>29</v>
      </c>
      <c r="C203" s="1">
        <v>45393</v>
      </c>
      <c r="D203" s="1">
        <v>45343.583333333336</v>
      </c>
      <c r="E203">
        <v>0.41</v>
      </c>
      <c r="F203" t="s">
        <v>9</v>
      </c>
      <c r="G203" t="s">
        <v>63</v>
      </c>
      <c r="H203">
        <v>97530</v>
      </c>
      <c r="I203" t="str" cm="1">
        <f t="array" ref="I203">IFERROR(INDEX(scheduling_data!H:H,MATCH(B203&amp;D203,scheduling_data!D:D&amp;scheduling_data!A:A,0)),"")</f>
        <v>Katherine Tyree</v>
      </c>
      <c r="J203" t="str">
        <f t="shared" si="10"/>
        <v>No</v>
      </c>
      <c r="K203" t="str">
        <f t="shared" si="9"/>
        <v>2945343.5833333333Katherine Tyree</v>
      </c>
      <c r="L203" t="str">
        <f t="shared" si="11"/>
        <v>No</v>
      </c>
    </row>
    <row r="204" spans="1:12" x14ac:dyDescent="0.3">
      <c r="A204" t="s">
        <v>61</v>
      </c>
      <c r="B204">
        <v>29</v>
      </c>
      <c r="C204" s="1">
        <v>45393</v>
      </c>
      <c r="D204" s="1">
        <v>45343.583333333336</v>
      </c>
      <c r="E204">
        <v>57.36</v>
      </c>
      <c r="F204" t="s">
        <v>9</v>
      </c>
      <c r="G204" t="s">
        <v>64</v>
      </c>
      <c r="H204">
        <v>97110</v>
      </c>
      <c r="I204" t="str" cm="1">
        <f t="array" ref="I204">IFERROR(INDEX(scheduling_data!H:H,MATCH(B204&amp;D204,scheduling_data!D:D&amp;scheduling_data!A:A,0)),"")</f>
        <v>Katherine Tyree</v>
      </c>
      <c r="J204" t="str">
        <f t="shared" si="10"/>
        <v>No</v>
      </c>
      <c r="K204" t="str">
        <f t="shared" si="9"/>
        <v>2945343.5833333333Katherine Tyree</v>
      </c>
      <c r="L204" t="str">
        <f t="shared" si="11"/>
        <v>No</v>
      </c>
    </row>
    <row r="205" spans="1:12" x14ac:dyDescent="0.3">
      <c r="A205" t="s">
        <v>61</v>
      </c>
      <c r="B205">
        <v>29</v>
      </c>
      <c r="C205" s="1">
        <v>45393</v>
      </c>
      <c r="D205" s="1">
        <v>45343.583333333336</v>
      </c>
      <c r="E205">
        <v>20.100000000000001</v>
      </c>
      <c r="F205" t="s">
        <v>19</v>
      </c>
      <c r="G205" t="s">
        <v>65</v>
      </c>
      <c r="H205">
        <v>97530</v>
      </c>
      <c r="I205" t="str" cm="1">
        <f t="array" ref="I205">IFERROR(INDEX(scheduling_data!H:H,MATCH(B205&amp;D205,scheduling_data!D:D&amp;scheduling_data!A:A,0)),"")</f>
        <v>Katherine Tyree</v>
      </c>
      <c r="J205" t="str">
        <f t="shared" si="10"/>
        <v>No</v>
      </c>
      <c r="K205" t="str">
        <f t="shared" si="9"/>
        <v>2945343.5833333333Katherine Tyree</v>
      </c>
      <c r="L205" t="str">
        <f t="shared" si="11"/>
        <v>Yes</v>
      </c>
    </row>
    <row r="206" spans="1:12" x14ac:dyDescent="0.3">
      <c r="A206" t="s">
        <v>66</v>
      </c>
      <c r="B206">
        <v>30</v>
      </c>
      <c r="C206" s="1">
        <v>45393</v>
      </c>
      <c r="D206" s="1">
        <v>45334.333333333336</v>
      </c>
      <c r="E206">
        <v>46.98</v>
      </c>
      <c r="F206" t="s">
        <v>19</v>
      </c>
      <c r="H206">
        <v>97110</v>
      </c>
      <c r="I206" t="str" cm="1">
        <f t="array" ref="I206">IFERROR(INDEX(scheduling_data!H:H,MATCH(B206&amp;D206,scheduling_data!D:D&amp;scheduling_data!A:A,0)),"")</f>
        <v>Jessica Pittman</v>
      </c>
      <c r="J206" t="str">
        <f t="shared" si="10"/>
        <v>No</v>
      </c>
      <c r="K206" t="str">
        <f t="shared" si="9"/>
        <v>3045334.3333333333Jessica Pittman</v>
      </c>
      <c r="L206" t="str">
        <f t="shared" si="11"/>
        <v>Yes</v>
      </c>
    </row>
    <row r="207" spans="1:12" x14ac:dyDescent="0.3">
      <c r="A207" t="s">
        <v>66</v>
      </c>
      <c r="B207">
        <v>30</v>
      </c>
      <c r="C207" s="1">
        <v>45393</v>
      </c>
      <c r="D207" s="1">
        <v>45334.333333333336</v>
      </c>
      <c r="E207">
        <v>28.02</v>
      </c>
      <c r="F207" t="s">
        <v>9</v>
      </c>
      <c r="H207">
        <v>97110</v>
      </c>
      <c r="I207" t="str" cm="1">
        <f t="array" ref="I207">IFERROR(INDEX(scheduling_data!H:H,MATCH(B207&amp;D207,scheduling_data!D:D&amp;scheduling_data!A:A,0)),"")</f>
        <v>Jessica Pittman</v>
      </c>
      <c r="J207" t="str">
        <f t="shared" si="10"/>
        <v>No</v>
      </c>
      <c r="K207" t="str">
        <f t="shared" si="9"/>
        <v>3045334.3333333333Jessica Pittman</v>
      </c>
      <c r="L207" t="str">
        <f t="shared" si="11"/>
        <v>No</v>
      </c>
    </row>
    <row r="208" spans="1:12" x14ac:dyDescent="0.3">
      <c r="A208" t="s">
        <v>66</v>
      </c>
      <c r="B208">
        <v>30</v>
      </c>
      <c r="C208" s="1">
        <v>45393</v>
      </c>
      <c r="D208" s="1">
        <v>45334.333333333336</v>
      </c>
      <c r="E208">
        <v>61.02</v>
      </c>
      <c r="F208" t="s">
        <v>19</v>
      </c>
      <c r="H208">
        <v>97530</v>
      </c>
      <c r="I208" t="str" cm="1">
        <f t="array" ref="I208">IFERROR(INDEX(scheduling_data!H:H,MATCH(B208&amp;D208,scheduling_data!D:D&amp;scheduling_data!A:A,0)),"")</f>
        <v>Jessica Pittman</v>
      </c>
      <c r="J208" t="str">
        <f t="shared" si="10"/>
        <v>No</v>
      </c>
      <c r="K208" t="str">
        <f t="shared" si="9"/>
        <v>3045334.3333333333Jessica Pittman</v>
      </c>
      <c r="L208" t="str">
        <f t="shared" si="11"/>
        <v>Yes</v>
      </c>
    </row>
    <row r="209" spans="1:12" x14ac:dyDescent="0.3">
      <c r="A209" t="s">
        <v>66</v>
      </c>
      <c r="B209">
        <v>30</v>
      </c>
      <c r="C209" s="1">
        <v>45393</v>
      </c>
      <c r="D209" s="1">
        <v>45334.333333333336</v>
      </c>
      <c r="E209">
        <v>13.98</v>
      </c>
      <c r="F209" t="s">
        <v>9</v>
      </c>
      <c r="H209">
        <v>97530</v>
      </c>
      <c r="I209" t="str" cm="1">
        <f t="array" ref="I209">IFERROR(INDEX(scheduling_data!H:H,MATCH(B209&amp;D209,scheduling_data!D:D&amp;scheduling_data!A:A,0)),"")</f>
        <v>Jessica Pittman</v>
      </c>
      <c r="J209" t="str">
        <f t="shared" si="10"/>
        <v>No</v>
      </c>
      <c r="K209" t="str">
        <f t="shared" si="9"/>
        <v>3045334.3333333333Jessica Pittman</v>
      </c>
      <c r="L209" t="str">
        <f t="shared" si="11"/>
        <v>No</v>
      </c>
    </row>
    <row r="210" spans="1:12" x14ac:dyDescent="0.3">
      <c r="A210" t="s">
        <v>66</v>
      </c>
      <c r="B210">
        <v>30</v>
      </c>
      <c r="C210" s="1">
        <v>45393</v>
      </c>
      <c r="D210" s="1">
        <v>45334.333333333336</v>
      </c>
      <c r="E210">
        <v>54.54</v>
      </c>
      <c r="F210" t="s">
        <v>19</v>
      </c>
      <c r="H210">
        <v>97112</v>
      </c>
      <c r="I210" t="str" cm="1">
        <f t="array" ref="I210">IFERROR(INDEX(scheduling_data!H:H,MATCH(B210&amp;D210,scheduling_data!D:D&amp;scheduling_data!A:A,0)),"")</f>
        <v>Jessica Pittman</v>
      </c>
      <c r="J210" t="str">
        <f t="shared" si="10"/>
        <v>No</v>
      </c>
      <c r="K210" t="str">
        <f t="shared" si="9"/>
        <v>3045334.3333333333Jessica Pittman</v>
      </c>
      <c r="L210" t="str">
        <f t="shared" si="11"/>
        <v>Yes</v>
      </c>
    </row>
    <row r="211" spans="1:12" x14ac:dyDescent="0.3">
      <c r="A211" t="s">
        <v>66</v>
      </c>
      <c r="B211">
        <v>30</v>
      </c>
      <c r="C211" s="1">
        <v>45393</v>
      </c>
      <c r="D211" s="1">
        <v>45334.333333333336</v>
      </c>
      <c r="E211">
        <v>20.46</v>
      </c>
      <c r="F211" t="s">
        <v>9</v>
      </c>
      <c r="H211">
        <v>97112</v>
      </c>
      <c r="I211" t="str" cm="1">
        <f t="array" ref="I211">IFERROR(INDEX(scheduling_data!H:H,MATCH(B211&amp;D211,scheduling_data!D:D&amp;scheduling_data!A:A,0)),"")</f>
        <v>Jessica Pittman</v>
      </c>
      <c r="J211" t="str">
        <f t="shared" si="10"/>
        <v>No</v>
      </c>
      <c r="K211" t="str">
        <f t="shared" si="9"/>
        <v>3045334.3333333333Jessica Pittman</v>
      </c>
      <c r="L211" t="str">
        <f t="shared" si="11"/>
        <v>No</v>
      </c>
    </row>
    <row r="212" spans="1:12" x14ac:dyDescent="0.3">
      <c r="A212" t="s">
        <v>66</v>
      </c>
      <c r="B212">
        <v>30</v>
      </c>
      <c r="C212" s="1">
        <v>45386.862500000003</v>
      </c>
      <c r="D212" s="1">
        <v>45324.5</v>
      </c>
      <c r="E212">
        <v>93.96</v>
      </c>
      <c r="F212" t="s">
        <v>19</v>
      </c>
      <c r="H212">
        <v>97110</v>
      </c>
      <c r="I212" t="str" cm="1">
        <f t="array" ref="I212">IFERROR(INDEX(scheduling_data!H:H,MATCH(B212&amp;D212,scheduling_data!D:D&amp;scheduling_data!A:A,0)),"")</f>
        <v>Amber Hickman</v>
      </c>
      <c r="J212" t="str">
        <f t="shared" si="10"/>
        <v>No</v>
      </c>
      <c r="K212" t="str">
        <f t="shared" si="9"/>
        <v>3045324.5Amber Hickman</v>
      </c>
      <c r="L212" t="str">
        <f t="shared" si="11"/>
        <v>Yes</v>
      </c>
    </row>
    <row r="213" spans="1:12" x14ac:dyDescent="0.3">
      <c r="A213" t="s">
        <v>66</v>
      </c>
      <c r="B213">
        <v>30</v>
      </c>
      <c r="C213" s="1">
        <v>45386.862500000003</v>
      </c>
      <c r="D213" s="1">
        <v>45324.5</v>
      </c>
      <c r="E213">
        <v>56.04</v>
      </c>
      <c r="F213" t="s">
        <v>9</v>
      </c>
      <c r="H213">
        <v>97110</v>
      </c>
      <c r="I213" t="str" cm="1">
        <f t="array" ref="I213">IFERROR(INDEX(scheduling_data!H:H,MATCH(B213&amp;D213,scheduling_data!D:D&amp;scheduling_data!A:A,0)),"")</f>
        <v>Amber Hickman</v>
      </c>
      <c r="J213" t="str">
        <f t="shared" si="10"/>
        <v>No</v>
      </c>
      <c r="K213" t="str">
        <f t="shared" si="9"/>
        <v>3045324.5Amber Hickman</v>
      </c>
      <c r="L213" t="str">
        <f t="shared" si="11"/>
        <v>No</v>
      </c>
    </row>
    <row r="214" spans="1:12" x14ac:dyDescent="0.3">
      <c r="A214" t="s">
        <v>66</v>
      </c>
      <c r="B214">
        <v>30</v>
      </c>
      <c r="C214" s="1">
        <v>45386.862500000003</v>
      </c>
      <c r="D214" s="1">
        <v>45324.5</v>
      </c>
      <c r="E214">
        <v>13.98</v>
      </c>
      <c r="F214" t="s">
        <v>9</v>
      </c>
      <c r="H214">
        <v>97530</v>
      </c>
      <c r="I214" t="str" cm="1">
        <f t="array" ref="I214">IFERROR(INDEX(scheduling_data!H:H,MATCH(B214&amp;D214,scheduling_data!D:D&amp;scheduling_data!A:A,0)),"")</f>
        <v>Amber Hickman</v>
      </c>
      <c r="J214" t="str">
        <f t="shared" si="10"/>
        <v>No</v>
      </c>
      <c r="K214" t="str">
        <f t="shared" si="9"/>
        <v>3045324.5Amber Hickman</v>
      </c>
      <c r="L214" t="str">
        <f t="shared" si="11"/>
        <v>No</v>
      </c>
    </row>
    <row r="215" spans="1:12" x14ac:dyDescent="0.3">
      <c r="A215" t="s">
        <v>66</v>
      </c>
      <c r="B215">
        <v>30</v>
      </c>
      <c r="C215" s="1">
        <v>45386.862500000003</v>
      </c>
      <c r="D215" s="1">
        <v>45324.5</v>
      </c>
      <c r="E215">
        <v>61.02</v>
      </c>
      <c r="F215" t="s">
        <v>19</v>
      </c>
      <c r="H215">
        <v>97530</v>
      </c>
      <c r="I215" t="str" cm="1">
        <f t="array" ref="I215">IFERROR(INDEX(scheduling_data!H:H,MATCH(B215&amp;D215,scheduling_data!D:D&amp;scheduling_data!A:A,0)),"")</f>
        <v>Amber Hickman</v>
      </c>
      <c r="J215" t="str">
        <f t="shared" si="10"/>
        <v>No</v>
      </c>
      <c r="K215" t="str">
        <f t="shared" si="9"/>
        <v>3045324.5Amber Hickman</v>
      </c>
      <c r="L215" t="str">
        <f t="shared" si="11"/>
        <v>Yes</v>
      </c>
    </row>
    <row r="216" spans="1:12" x14ac:dyDescent="0.3">
      <c r="A216" t="s">
        <v>66</v>
      </c>
      <c r="B216">
        <v>30</v>
      </c>
      <c r="C216" s="1">
        <v>45406</v>
      </c>
      <c r="D216" s="1">
        <v>45345.333333333336</v>
      </c>
      <c r="E216">
        <v>28.02</v>
      </c>
      <c r="F216" t="s">
        <v>9</v>
      </c>
      <c r="H216">
        <v>97110</v>
      </c>
      <c r="I216" t="str" cm="1">
        <f t="array" ref="I216">IFERROR(INDEX(scheduling_data!H:H,MATCH(B216&amp;D216,scheduling_data!D:D&amp;scheduling_data!A:A,0)),"")</f>
        <v>Christian Litz</v>
      </c>
      <c r="J216" t="str">
        <f t="shared" si="10"/>
        <v>No</v>
      </c>
      <c r="K216" t="str">
        <f t="shared" si="9"/>
        <v>3045345.3333333333Christian Litz</v>
      </c>
      <c r="L216" t="str">
        <f t="shared" si="11"/>
        <v>No</v>
      </c>
    </row>
    <row r="217" spans="1:12" x14ac:dyDescent="0.3">
      <c r="A217" t="s">
        <v>66</v>
      </c>
      <c r="B217">
        <v>30</v>
      </c>
      <c r="C217" s="1">
        <v>45406</v>
      </c>
      <c r="D217" s="1">
        <v>45345.333333333336</v>
      </c>
      <c r="E217">
        <v>46.98</v>
      </c>
      <c r="F217" t="s">
        <v>19</v>
      </c>
      <c r="H217">
        <v>97110</v>
      </c>
      <c r="I217" t="str" cm="1">
        <f t="array" ref="I217">IFERROR(INDEX(scheduling_data!H:H,MATCH(B217&amp;D217,scheduling_data!D:D&amp;scheduling_data!A:A,0)),"")</f>
        <v>Christian Litz</v>
      </c>
      <c r="J217" t="str">
        <f t="shared" si="10"/>
        <v>No</v>
      </c>
      <c r="K217" t="str">
        <f t="shared" si="9"/>
        <v>3045345.3333333333Christian Litz</v>
      </c>
      <c r="L217" t="str">
        <f t="shared" si="11"/>
        <v>Yes</v>
      </c>
    </row>
    <row r="218" spans="1:12" x14ac:dyDescent="0.3">
      <c r="A218" t="s">
        <v>66</v>
      </c>
      <c r="B218">
        <v>30</v>
      </c>
      <c r="C218" s="1">
        <v>45406</v>
      </c>
      <c r="D218" s="1">
        <v>45345.333333333336</v>
      </c>
      <c r="E218">
        <v>61.02</v>
      </c>
      <c r="F218" t="s">
        <v>19</v>
      </c>
      <c r="H218">
        <v>97530</v>
      </c>
      <c r="I218" t="str" cm="1">
        <f t="array" ref="I218">IFERROR(INDEX(scheduling_data!H:H,MATCH(B218&amp;D218,scheduling_data!D:D&amp;scheduling_data!A:A,0)),"")</f>
        <v>Christian Litz</v>
      </c>
      <c r="J218" t="str">
        <f t="shared" si="10"/>
        <v>No</v>
      </c>
      <c r="K218" t="str">
        <f t="shared" si="9"/>
        <v>3045345.3333333333Christian Litz</v>
      </c>
      <c r="L218" t="str">
        <f t="shared" si="11"/>
        <v>Yes</v>
      </c>
    </row>
    <row r="219" spans="1:12" x14ac:dyDescent="0.3">
      <c r="A219" t="s">
        <v>66</v>
      </c>
      <c r="B219">
        <v>30</v>
      </c>
      <c r="C219" s="1">
        <v>45406</v>
      </c>
      <c r="D219" s="1">
        <v>45345.333333333336</v>
      </c>
      <c r="E219">
        <v>13.98</v>
      </c>
      <c r="F219" t="s">
        <v>9</v>
      </c>
      <c r="H219">
        <v>97530</v>
      </c>
      <c r="I219" t="str" cm="1">
        <f t="array" ref="I219">IFERROR(INDEX(scheduling_data!H:H,MATCH(B219&amp;D219,scheduling_data!D:D&amp;scheduling_data!A:A,0)),"")</f>
        <v>Christian Litz</v>
      </c>
      <c r="J219" t="str">
        <f t="shared" si="10"/>
        <v>No</v>
      </c>
      <c r="K219" t="str">
        <f t="shared" si="9"/>
        <v>3045345.3333333333Christian Litz</v>
      </c>
      <c r="L219" t="str">
        <f t="shared" si="11"/>
        <v>No</v>
      </c>
    </row>
    <row r="220" spans="1:12" x14ac:dyDescent="0.3">
      <c r="A220" t="s">
        <v>66</v>
      </c>
      <c r="B220">
        <v>30</v>
      </c>
      <c r="C220" s="1">
        <v>45406</v>
      </c>
      <c r="D220" s="1">
        <v>45345.333333333336</v>
      </c>
      <c r="E220">
        <v>54.54</v>
      </c>
      <c r="F220" t="s">
        <v>19</v>
      </c>
      <c r="H220">
        <v>97112</v>
      </c>
      <c r="I220" t="str" cm="1">
        <f t="array" ref="I220">IFERROR(INDEX(scheduling_data!H:H,MATCH(B220&amp;D220,scheduling_data!D:D&amp;scheduling_data!A:A,0)),"")</f>
        <v>Christian Litz</v>
      </c>
      <c r="J220" t="str">
        <f t="shared" si="10"/>
        <v>No</v>
      </c>
      <c r="K220" t="str">
        <f t="shared" si="9"/>
        <v>3045345.3333333333Christian Litz</v>
      </c>
      <c r="L220" t="str">
        <f t="shared" si="11"/>
        <v>Yes</v>
      </c>
    </row>
    <row r="221" spans="1:12" x14ac:dyDescent="0.3">
      <c r="A221" t="s">
        <v>66</v>
      </c>
      <c r="B221">
        <v>30</v>
      </c>
      <c r="C221" s="1">
        <v>45406</v>
      </c>
      <c r="D221" s="1">
        <v>45345.333333333336</v>
      </c>
      <c r="E221">
        <v>20.46</v>
      </c>
      <c r="F221" t="s">
        <v>9</v>
      </c>
      <c r="H221">
        <v>97112</v>
      </c>
      <c r="I221" t="str" cm="1">
        <f t="array" ref="I221">IFERROR(INDEX(scheduling_data!H:H,MATCH(B221&amp;D221,scheduling_data!D:D&amp;scheduling_data!A:A,0)),"")</f>
        <v>Christian Litz</v>
      </c>
      <c r="J221" t="str">
        <f t="shared" si="10"/>
        <v>No</v>
      </c>
      <c r="K221" t="str">
        <f t="shared" si="9"/>
        <v>3045345.3333333333Christian Litz</v>
      </c>
      <c r="L221" t="str">
        <f t="shared" si="11"/>
        <v>No</v>
      </c>
    </row>
    <row r="222" spans="1:12" x14ac:dyDescent="0.3">
      <c r="A222" t="s">
        <v>66</v>
      </c>
      <c r="B222">
        <v>30</v>
      </c>
      <c r="C222" s="1">
        <v>45406</v>
      </c>
      <c r="D222" s="1">
        <v>45351.333333333336</v>
      </c>
      <c r="E222">
        <v>61.38</v>
      </c>
      <c r="F222" t="s">
        <v>9</v>
      </c>
      <c r="H222">
        <v>97112</v>
      </c>
      <c r="I222" t="str" cm="1">
        <f t="array" ref="I222">IFERROR(INDEX(scheduling_data!H:H,MATCH(B222&amp;D222,scheduling_data!D:D&amp;scheduling_data!A:A,0)),"")</f>
        <v>Jessica Pittman</v>
      </c>
      <c r="J222" t="str">
        <f t="shared" si="10"/>
        <v>No</v>
      </c>
      <c r="K222" t="str">
        <f t="shared" si="9"/>
        <v>3045351.3333333333Jessica Pittman</v>
      </c>
      <c r="L222" t="str">
        <f t="shared" si="11"/>
        <v>No</v>
      </c>
    </row>
    <row r="223" spans="1:12" x14ac:dyDescent="0.3">
      <c r="A223" t="s">
        <v>66</v>
      </c>
      <c r="B223">
        <v>30</v>
      </c>
      <c r="C223" s="1">
        <v>45406</v>
      </c>
      <c r="D223" s="1">
        <v>45351.333333333336</v>
      </c>
      <c r="E223">
        <v>46.98</v>
      </c>
      <c r="F223" t="s">
        <v>19</v>
      </c>
      <c r="H223">
        <v>97110</v>
      </c>
      <c r="I223" t="str" cm="1">
        <f t="array" ref="I223">IFERROR(INDEX(scheduling_data!H:H,MATCH(B223&amp;D223,scheduling_data!D:D&amp;scheduling_data!A:A,0)),"")</f>
        <v>Jessica Pittman</v>
      </c>
      <c r="J223" t="str">
        <f t="shared" si="10"/>
        <v>No</v>
      </c>
      <c r="K223" t="str">
        <f t="shared" si="9"/>
        <v>3045351.3333333333Jessica Pittman</v>
      </c>
      <c r="L223" t="str">
        <f t="shared" si="11"/>
        <v>Yes</v>
      </c>
    </row>
    <row r="224" spans="1:12" x14ac:dyDescent="0.3">
      <c r="A224" t="s">
        <v>66</v>
      </c>
      <c r="B224">
        <v>30</v>
      </c>
      <c r="C224" s="1">
        <v>45406</v>
      </c>
      <c r="D224" s="1">
        <v>45351.333333333336</v>
      </c>
      <c r="E224">
        <v>103.02</v>
      </c>
      <c r="F224" t="s">
        <v>9</v>
      </c>
      <c r="H224">
        <v>97110</v>
      </c>
      <c r="I224" t="str" cm="1">
        <f t="array" ref="I224">IFERROR(INDEX(scheduling_data!H:H,MATCH(B224&amp;D224,scheduling_data!D:D&amp;scheduling_data!A:A,0)),"")</f>
        <v>Jessica Pittman</v>
      </c>
      <c r="J224" t="str">
        <f t="shared" si="10"/>
        <v>No</v>
      </c>
      <c r="K224" t="str">
        <f t="shared" si="9"/>
        <v>3045351.3333333333Jessica Pittman</v>
      </c>
      <c r="L224" t="str">
        <f t="shared" si="11"/>
        <v>No</v>
      </c>
    </row>
    <row r="225" spans="1:12" x14ac:dyDescent="0.3">
      <c r="A225" t="s">
        <v>66</v>
      </c>
      <c r="B225">
        <v>30</v>
      </c>
      <c r="C225" s="1">
        <v>45406</v>
      </c>
      <c r="D225" s="1">
        <v>45351.333333333336</v>
      </c>
      <c r="E225">
        <v>163.62</v>
      </c>
      <c r="F225" t="s">
        <v>19</v>
      </c>
      <c r="H225">
        <v>97112</v>
      </c>
      <c r="I225" t="str" cm="1">
        <f t="array" ref="I225">IFERROR(INDEX(scheduling_data!H:H,MATCH(B225&amp;D225,scheduling_data!D:D&amp;scheduling_data!A:A,0)),"")</f>
        <v>Jessica Pittman</v>
      </c>
      <c r="J225" t="str">
        <f t="shared" si="10"/>
        <v>No</v>
      </c>
      <c r="K225" t="str">
        <f t="shared" si="9"/>
        <v>3045351.3333333333Jessica Pittman</v>
      </c>
      <c r="L225" t="str">
        <f t="shared" si="11"/>
        <v>Yes</v>
      </c>
    </row>
    <row r="226" spans="1:12" x14ac:dyDescent="0.3">
      <c r="A226" t="s">
        <v>66</v>
      </c>
      <c r="B226">
        <v>30</v>
      </c>
      <c r="C226" s="1">
        <v>45407</v>
      </c>
      <c r="D226" s="1">
        <v>45331.333333333336</v>
      </c>
      <c r="E226">
        <v>13.98</v>
      </c>
      <c r="F226" t="s">
        <v>9</v>
      </c>
      <c r="H226">
        <v>97530</v>
      </c>
      <c r="I226" t="str" cm="1">
        <f t="array" ref="I226">IFERROR(INDEX(scheduling_data!H:H,MATCH(B226&amp;D226,scheduling_data!D:D&amp;scheduling_data!A:A,0)),"")</f>
        <v>Christian Litz</v>
      </c>
      <c r="J226" t="str">
        <f t="shared" si="10"/>
        <v>No</v>
      </c>
      <c r="K226" t="str">
        <f t="shared" si="9"/>
        <v>3045331.3333333333Christian Litz</v>
      </c>
      <c r="L226" t="str">
        <f t="shared" si="11"/>
        <v>No</v>
      </c>
    </row>
    <row r="227" spans="1:12" x14ac:dyDescent="0.3">
      <c r="A227" t="s">
        <v>66</v>
      </c>
      <c r="B227">
        <v>30</v>
      </c>
      <c r="C227" s="1">
        <v>45407</v>
      </c>
      <c r="D227" s="1">
        <v>45331.333333333336</v>
      </c>
      <c r="E227">
        <v>61.02</v>
      </c>
      <c r="F227" t="s">
        <v>19</v>
      </c>
      <c r="H227">
        <v>97530</v>
      </c>
      <c r="I227" t="str" cm="1">
        <f t="array" ref="I227">IFERROR(INDEX(scheduling_data!H:H,MATCH(B227&amp;D227,scheduling_data!D:D&amp;scheduling_data!A:A,0)),"")</f>
        <v>Christian Litz</v>
      </c>
      <c r="J227" t="str">
        <f t="shared" si="10"/>
        <v>No</v>
      </c>
      <c r="K227" t="str">
        <f t="shared" si="9"/>
        <v>3045331.3333333333Christian Litz</v>
      </c>
      <c r="L227" t="str">
        <f t="shared" si="11"/>
        <v>Yes</v>
      </c>
    </row>
    <row r="228" spans="1:12" x14ac:dyDescent="0.3">
      <c r="A228" t="s">
        <v>66</v>
      </c>
      <c r="B228">
        <v>30</v>
      </c>
      <c r="C228" s="1">
        <v>45407</v>
      </c>
      <c r="D228" s="1">
        <v>45331.333333333336</v>
      </c>
      <c r="E228">
        <v>28.02</v>
      </c>
      <c r="F228" t="s">
        <v>9</v>
      </c>
      <c r="H228">
        <v>97110</v>
      </c>
      <c r="I228" t="str" cm="1">
        <f t="array" ref="I228">IFERROR(INDEX(scheduling_data!H:H,MATCH(B228&amp;D228,scheduling_data!D:D&amp;scheduling_data!A:A,0)),"")</f>
        <v>Christian Litz</v>
      </c>
      <c r="J228" t="str">
        <f t="shared" si="10"/>
        <v>No</v>
      </c>
      <c r="K228" t="str">
        <f t="shared" si="9"/>
        <v>3045331.3333333333Christian Litz</v>
      </c>
      <c r="L228" t="str">
        <f t="shared" si="11"/>
        <v>No</v>
      </c>
    </row>
    <row r="229" spans="1:12" x14ac:dyDescent="0.3">
      <c r="A229" t="s">
        <v>66</v>
      </c>
      <c r="B229">
        <v>30</v>
      </c>
      <c r="C229" s="1">
        <v>45407</v>
      </c>
      <c r="D229" s="1">
        <v>45331.333333333336</v>
      </c>
      <c r="E229">
        <v>46.98</v>
      </c>
      <c r="F229" t="s">
        <v>19</v>
      </c>
      <c r="H229">
        <v>97110</v>
      </c>
      <c r="I229" t="str" cm="1">
        <f t="array" ref="I229">IFERROR(INDEX(scheduling_data!H:H,MATCH(B229&amp;D229,scheduling_data!D:D&amp;scheduling_data!A:A,0)),"")</f>
        <v>Christian Litz</v>
      </c>
      <c r="J229" t="str">
        <f t="shared" si="10"/>
        <v>No</v>
      </c>
      <c r="K229" t="str">
        <f t="shared" si="9"/>
        <v>3045331.3333333333Christian Litz</v>
      </c>
      <c r="L229" t="str">
        <f t="shared" si="11"/>
        <v>Yes</v>
      </c>
    </row>
    <row r="230" spans="1:12" x14ac:dyDescent="0.3">
      <c r="A230" t="s">
        <v>66</v>
      </c>
      <c r="B230">
        <v>30</v>
      </c>
      <c r="C230" s="1">
        <v>45407</v>
      </c>
      <c r="D230" s="1">
        <v>45331.333333333336</v>
      </c>
      <c r="E230">
        <v>54.54</v>
      </c>
      <c r="F230" t="s">
        <v>19</v>
      </c>
      <c r="H230">
        <v>97112</v>
      </c>
      <c r="I230" t="str" cm="1">
        <f t="array" ref="I230">IFERROR(INDEX(scheduling_data!H:H,MATCH(B230&amp;D230,scheduling_data!D:D&amp;scheduling_data!A:A,0)),"")</f>
        <v>Christian Litz</v>
      </c>
      <c r="J230" t="str">
        <f t="shared" si="10"/>
        <v>No</v>
      </c>
      <c r="K230" t="str">
        <f t="shared" si="9"/>
        <v>3045331.3333333333Christian Litz</v>
      </c>
      <c r="L230" t="str">
        <f t="shared" si="11"/>
        <v>Yes</v>
      </c>
    </row>
    <row r="231" spans="1:12" x14ac:dyDescent="0.3">
      <c r="A231" t="s">
        <v>66</v>
      </c>
      <c r="B231">
        <v>30</v>
      </c>
      <c r="C231" s="1">
        <v>45407</v>
      </c>
      <c r="D231" s="1">
        <v>45331.333333333336</v>
      </c>
      <c r="E231">
        <v>20.46</v>
      </c>
      <c r="F231" t="s">
        <v>9</v>
      </c>
      <c r="H231">
        <v>97112</v>
      </c>
      <c r="I231" t="str" cm="1">
        <f t="array" ref="I231">IFERROR(INDEX(scheduling_data!H:H,MATCH(B231&amp;D231,scheduling_data!D:D&amp;scheduling_data!A:A,0)),"")</f>
        <v>Christian Litz</v>
      </c>
      <c r="J231" t="str">
        <f t="shared" si="10"/>
        <v>No</v>
      </c>
      <c r="K231" t="str">
        <f t="shared" si="9"/>
        <v>3045331.3333333333Christian Litz</v>
      </c>
      <c r="L231" t="str">
        <f t="shared" si="11"/>
        <v>No</v>
      </c>
    </row>
    <row r="232" spans="1:12" x14ac:dyDescent="0.3">
      <c r="A232" t="s">
        <v>33</v>
      </c>
      <c r="B232">
        <v>31</v>
      </c>
      <c r="C232" s="1">
        <v>45400</v>
      </c>
      <c r="D232" s="1">
        <v>45351.541666666664</v>
      </c>
      <c r="E232">
        <v>52.1</v>
      </c>
      <c r="F232" t="s">
        <v>9</v>
      </c>
      <c r="H232">
        <v>97140</v>
      </c>
      <c r="I232" t="str" cm="1">
        <f t="array" ref="I232">IFERROR(INDEX(scheduling_data!H:H,MATCH(B232&amp;D232,scheduling_data!D:D&amp;scheduling_data!A:A,0)),"")</f>
        <v>Robert Crochet</v>
      </c>
      <c r="J232" t="str">
        <f t="shared" si="10"/>
        <v>No</v>
      </c>
      <c r="K232" t="str">
        <f t="shared" si="9"/>
        <v>3145351.5416666667Robert Crochet</v>
      </c>
      <c r="L232" t="str">
        <f t="shared" si="11"/>
        <v>No</v>
      </c>
    </row>
    <row r="233" spans="1:12" x14ac:dyDescent="0.3">
      <c r="A233" t="s">
        <v>33</v>
      </c>
      <c r="B233">
        <v>31</v>
      </c>
      <c r="C233" s="1">
        <v>45400</v>
      </c>
      <c r="D233" s="1">
        <v>45351.541666666664</v>
      </c>
      <c r="E233">
        <v>22.9</v>
      </c>
      <c r="F233" t="s">
        <v>19</v>
      </c>
      <c r="H233">
        <v>97140</v>
      </c>
      <c r="I233" t="str" cm="1">
        <f t="array" ref="I233">IFERROR(INDEX(scheduling_data!H:H,MATCH(B233&amp;D233,scheduling_data!D:D&amp;scheduling_data!A:A,0)),"")</f>
        <v>Robert Crochet</v>
      </c>
      <c r="J233" t="str">
        <f t="shared" si="10"/>
        <v>No</v>
      </c>
      <c r="K233" t="str">
        <f t="shared" si="9"/>
        <v>3145351.5416666667Robert Crochet</v>
      </c>
      <c r="L233" t="str">
        <f t="shared" si="11"/>
        <v>Yes</v>
      </c>
    </row>
    <row r="234" spans="1:12" x14ac:dyDescent="0.3">
      <c r="A234" t="s">
        <v>30</v>
      </c>
      <c r="B234">
        <v>32</v>
      </c>
      <c r="C234" s="1">
        <v>45383</v>
      </c>
      <c r="D234" s="1">
        <v>45341.541666666664</v>
      </c>
      <c r="E234">
        <v>12.5</v>
      </c>
      <c r="F234" t="s">
        <v>19</v>
      </c>
      <c r="G234" t="s">
        <v>31</v>
      </c>
      <c r="H234">
        <v>97110</v>
      </c>
      <c r="I234" t="str" cm="1">
        <f t="array" ref="I234">IFERROR(INDEX(scheduling_data!H:H,MATCH(B234&amp;D234,scheduling_data!D:D&amp;scheduling_data!A:A,0)),"")</f>
        <v>Breanna Cochran</v>
      </c>
      <c r="J234" t="str">
        <f t="shared" si="10"/>
        <v>No</v>
      </c>
      <c r="K234" t="str">
        <f t="shared" si="9"/>
        <v>3245341.5416666667Breanna Cochran</v>
      </c>
      <c r="L234" t="str">
        <f t="shared" si="11"/>
        <v>Yes</v>
      </c>
    </row>
    <row r="235" spans="1:12" x14ac:dyDescent="0.3">
      <c r="A235" t="s">
        <v>30</v>
      </c>
      <c r="B235">
        <v>32</v>
      </c>
      <c r="C235" s="1">
        <v>45383</v>
      </c>
      <c r="D235" s="1">
        <v>45341.541666666664</v>
      </c>
      <c r="E235">
        <v>6.56</v>
      </c>
      <c r="F235" t="s">
        <v>19</v>
      </c>
      <c r="G235" t="s">
        <v>31</v>
      </c>
      <c r="H235">
        <v>97530</v>
      </c>
      <c r="I235" t="str" cm="1">
        <f t="array" ref="I235">IFERROR(INDEX(scheduling_data!H:H,MATCH(B235&amp;D235,scheduling_data!D:D&amp;scheduling_data!A:A,0)),"")</f>
        <v>Breanna Cochran</v>
      </c>
      <c r="J235" t="str">
        <f t="shared" si="10"/>
        <v>No</v>
      </c>
      <c r="K235" t="str">
        <f t="shared" si="9"/>
        <v>3245341.5416666667Breanna Cochran</v>
      </c>
      <c r="L235" t="str">
        <f t="shared" si="11"/>
        <v>Yes</v>
      </c>
    </row>
    <row r="236" spans="1:12" x14ac:dyDescent="0.3">
      <c r="A236" t="s">
        <v>30</v>
      </c>
      <c r="B236">
        <v>32</v>
      </c>
      <c r="C236" s="1">
        <v>45383</v>
      </c>
      <c r="D236" s="1">
        <v>45341.458333333336</v>
      </c>
      <c r="E236">
        <v>8.34</v>
      </c>
      <c r="F236" t="s">
        <v>19</v>
      </c>
      <c r="G236" t="s">
        <v>31</v>
      </c>
      <c r="H236">
        <v>97110</v>
      </c>
      <c r="I236" t="str" cm="1">
        <f t="array" ref="I236">IFERROR(INDEX(scheduling_data!H:H,MATCH(B236&amp;D236,scheduling_data!D:D&amp;scheduling_data!A:A,0)),"")</f>
        <v>Katherine Tyree</v>
      </c>
      <c r="J236" t="str">
        <f t="shared" si="10"/>
        <v>No</v>
      </c>
      <c r="K236" t="str">
        <f t="shared" si="9"/>
        <v>3245341.4583333333Katherine Tyree</v>
      </c>
      <c r="L236" t="str">
        <f t="shared" si="11"/>
        <v>Yes</v>
      </c>
    </row>
    <row r="237" spans="1:12" x14ac:dyDescent="0.3">
      <c r="A237" t="s">
        <v>30</v>
      </c>
      <c r="B237">
        <v>32</v>
      </c>
      <c r="C237" s="1">
        <v>45383</v>
      </c>
      <c r="D237" s="1">
        <v>45341.458333333336</v>
      </c>
      <c r="E237">
        <v>4.72</v>
      </c>
      <c r="F237" t="s">
        <v>19</v>
      </c>
      <c r="G237" t="s">
        <v>31</v>
      </c>
      <c r="H237">
        <v>97112</v>
      </c>
      <c r="I237" t="str" cm="1">
        <f t="array" ref="I237">IFERROR(INDEX(scheduling_data!H:H,MATCH(B237&amp;D237,scheduling_data!D:D&amp;scheduling_data!A:A,0)),"")</f>
        <v>Katherine Tyree</v>
      </c>
      <c r="J237" t="str">
        <f t="shared" si="10"/>
        <v>No</v>
      </c>
      <c r="K237" t="str">
        <f t="shared" si="9"/>
        <v>3245341.4583333333Katherine Tyree</v>
      </c>
      <c r="L237" t="str">
        <f t="shared" si="11"/>
        <v>Yes</v>
      </c>
    </row>
    <row r="238" spans="1:12" x14ac:dyDescent="0.3">
      <c r="A238" t="s">
        <v>30</v>
      </c>
      <c r="B238">
        <v>32</v>
      </c>
      <c r="C238" s="1">
        <v>45383</v>
      </c>
      <c r="D238" s="1">
        <v>45343.5625</v>
      </c>
      <c r="E238">
        <v>8.34</v>
      </c>
      <c r="F238" t="s">
        <v>19</v>
      </c>
      <c r="G238" t="s">
        <v>31</v>
      </c>
      <c r="H238">
        <v>97110</v>
      </c>
      <c r="I238" t="str" cm="1">
        <f t="array" ref="I238">IFERROR(INDEX(scheduling_data!H:H,MATCH(B238&amp;D238,scheduling_data!D:D&amp;scheduling_data!A:A,0)),"")</f>
        <v>Heidi Molaison</v>
      </c>
      <c r="J238" t="str">
        <f t="shared" si="10"/>
        <v>No</v>
      </c>
      <c r="K238" t="str">
        <f t="shared" si="9"/>
        <v>3245343.5625Heidi Molaison</v>
      </c>
      <c r="L238" t="str">
        <f t="shared" si="11"/>
        <v>Yes</v>
      </c>
    </row>
    <row r="239" spans="1:12" x14ac:dyDescent="0.3">
      <c r="A239" t="s">
        <v>30</v>
      </c>
      <c r="B239">
        <v>32</v>
      </c>
      <c r="C239" s="1">
        <v>45383</v>
      </c>
      <c r="D239" s="1">
        <v>45343.5625</v>
      </c>
      <c r="E239">
        <v>6.56</v>
      </c>
      <c r="F239" t="s">
        <v>19</v>
      </c>
      <c r="G239" t="s">
        <v>31</v>
      </c>
      <c r="H239">
        <v>97530</v>
      </c>
      <c r="I239" t="str" cm="1">
        <f t="array" ref="I239">IFERROR(INDEX(scheduling_data!H:H,MATCH(B239&amp;D239,scheduling_data!D:D&amp;scheduling_data!A:A,0)),"")</f>
        <v>Heidi Molaison</v>
      </c>
      <c r="J239" t="str">
        <f t="shared" si="10"/>
        <v>No</v>
      </c>
      <c r="K239" t="str">
        <f t="shared" si="9"/>
        <v>3245343.5625Heidi Molaison</v>
      </c>
      <c r="L239" t="str">
        <f t="shared" si="11"/>
        <v>Yes</v>
      </c>
    </row>
    <row r="240" spans="1:12" x14ac:dyDescent="0.3">
      <c r="A240" t="s">
        <v>30</v>
      </c>
      <c r="B240">
        <v>32</v>
      </c>
      <c r="C240" s="1">
        <v>45383</v>
      </c>
      <c r="D240" s="1">
        <v>45343.5625</v>
      </c>
      <c r="E240">
        <v>4.45</v>
      </c>
      <c r="F240" t="s">
        <v>19</v>
      </c>
      <c r="G240" t="s">
        <v>31</v>
      </c>
      <c r="H240">
        <v>97535</v>
      </c>
      <c r="I240" t="str" cm="1">
        <f t="array" ref="I240">IFERROR(INDEX(scheduling_data!H:H,MATCH(B240&amp;D240,scheduling_data!D:D&amp;scheduling_data!A:A,0)),"")</f>
        <v>Heidi Molaison</v>
      </c>
      <c r="J240" t="str">
        <f t="shared" si="10"/>
        <v>No</v>
      </c>
      <c r="K240" t="str">
        <f t="shared" si="9"/>
        <v>3245343.5625Heidi Molaison</v>
      </c>
      <c r="L240" t="str">
        <f t="shared" si="11"/>
        <v>Yes</v>
      </c>
    </row>
    <row r="241" spans="1:12" x14ac:dyDescent="0.3">
      <c r="A241" t="s">
        <v>30</v>
      </c>
      <c r="B241">
        <v>32</v>
      </c>
      <c r="C241" s="1">
        <v>45386</v>
      </c>
      <c r="D241" s="1">
        <v>45343.458333333336</v>
      </c>
      <c r="E241">
        <v>9.49</v>
      </c>
      <c r="F241" t="s">
        <v>19</v>
      </c>
      <c r="G241" t="s">
        <v>31</v>
      </c>
      <c r="H241">
        <v>97530</v>
      </c>
      <c r="I241" t="str" cm="1">
        <f t="array" ref="I241">IFERROR(INDEX(scheduling_data!H:H,MATCH(B241&amp;D241,scheduling_data!D:D&amp;scheduling_data!A:A,0)),"")</f>
        <v>Christian Litz</v>
      </c>
      <c r="J241" t="str">
        <f t="shared" si="10"/>
        <v>No</v>
      </c>
      <c r="K241" t="str">
        <f t="shared" si="9"/>
        <v>3245343.4583333333Christian Litz</v>
      </c>
      <c r="L241" t="str">
        <f t="shared" si="11"/>
        <v>Yes</v>
      </c>
    </row>
    <row r="242" spans="1:12" x14ac:dyDescent="0.3">
      <c r="A242" t="s">
        <v>30</v>
      </c>
      <c r="B242">
        <v>32</v>
      </c>
      <c r="C242" s="1">
        <v>45386</v>
      </c>
      <c r="D242" s="1">
        <v>45343.458333333336</v>
      </c>
      <c r="E242">
        <v>8.34</v>
      </c>
      <c r="F242" t="s">
        <v>19</v>
      </c>
      <c r="G242" t="s">
        <v>31</v>
      </c>
      <c r="H242">
        <v>97110</v>
      </c>
      <c r="I242" t="str" cm="1">
        <f t="array" ref="I242">IFERROR(INDEX(scheduling_data!H:H,MATCH(B242&amp;D242,scheduling_data!D:D&amp;scheduling_data!A:A,0)),"")</f>
        <v>Christian Litz</v>
      </c>
      <c r="J242" t="str">
        <f t="shared" si="10"/>
        <v>No</v>
      </c>
      <c r="K242" t="str">
        <f t="shared" si="9"/>
        <v>3245343.4583333333Christian Litz</v>
      </c>
      <c r="L242" t="str">
        <f t="shared" si="11"/>
        <v>Yes</v>
      </c>
    </row>
    <row r="243" spans="1:12" x14ac:dyDescent="0.3">
      <c r="A243" t="s">
        <v>30</v>
      </c>
      <c r="B243">
        <v>32</v>
      </c>
      <c r="C243" s="1">
        <v>45386</v>
      </c>
      <c r="D243" s="1">
        <v>45345.458333333336</v>
      </c>
      <c r="E243">
        <v>6.56</v>
      </c>
      <c r="F243" t="s">
        <v>19</v>
      </c>
      <c r="G243" t="s">
        <v>31</v>
      </c>
      <c r="H243">
        <v>97530</v>
      </c>
      <c r="I243" t="str" cm="1">
        <f t="array" ref="I243">IFERROR(INDEX(scheduling_data!H:H,MATCH(B243&amp;D243,scheduling_data!D:D&amp;scheduling_data!A:A,0)),"")</f>
        <v>Katherine Tyree</v>
      </c>
      <c r="J243" t="str">
        <f t="shared" si="10"/>
        <v>No</v>
      </c>
      <c r="K243" t="str">
        <f t="shared" si="9"/>
        <v>3245345.4583333333Katherine Tyree</v>
      </c>
      <c r="L243" t="str">
        <f t="shared" si="11"/>
        <v>Yes</v>
      </c>
    </row>
    <row r="244" spans="1:12" x14ac:dyDescent="0.3">
      <c r="A244" t="s">
        <v>30</v>
      </c>
      <c r="B244">
        <v>32</v>
      </c>
      <c r="C244" s="1">
        <v>45386</v>
      </c>
      <c r="D244" s="1">
        <v>45345.458333333336</v>
      </c>
      <c r="E244">
        <v>4.17</v>
      </c>
      <c r="F244" t="s">
        <v>19</v>
      </c>
      <c r="G244" t="s">
        <v>31</v>
      </c>
      <c r="H244">
        <v>97110</v>
      </c>
      <c r="I244" t="str" cm="1">
        <f t="array" ref="I244">IFERROR(INDEX(scheduling_data!H:H,MATCH(B244&amp;D244,scheduling_data!D:D&amp;scheduling_data!A:A,0)),"")</f>
        <v>Katherine Tyree</v>
      </c>
      <c r="J244" t="str">
        <f t="shared" si="10"/>
        <v>No</v>
      </c>
      <c r="K244" t="str">
        <f t="shared" si="9"/>
        <v>3245345.4583333333Katherine Tyree</v>
      </c>
      <c r="L244" t="str">
        <f t="shared" si="11"/>
        <v>Yes</v>
      </c>
    </row>
    <row r="245" spans="1:12" x14ac:dyDescent="0.3">
      <c r="A245" t="s">
        <v>30</v>
      </c>
      <c r="B245">
        <v>32</v>
      </c>
      <c r="C245" s="1">
        <v>45394</v>
      </c>
      <c r="D245" s="1">
        <v>45348.541666666664</v>
      </c>
      <c r="E245">
        <v>8.34</v>
      </c>
      <c r="F245" t="s">
        <v>19</v>
      </c>
      <c r="G245" t="s">
        <v>31</v>
      </c>
      <c r="H245">
        <v>97110</v>
      </c>
      <c r="I245" t="str" cm="1">
        <f t="array" ref="I245">IFERROR(INDEX(scheduling_data!H:H,MATCH(B245&amp;D245,scheduling_data!D:D&amp;scheduling_data!A:A,0)),"")</f>
        <v>Breanna Cochran</v>
      </c>
      <c r="J245" t="str">
        <f t="shared" si="10"/>
        <v>No</v>
      </c>
      <c r="K245" t="str">
        <f t="shared" si="9"/>
        <v>3245348.5416666667Breanna Cochran</v>
      </c>
      <c r="L245" t="str">
        <f t="shared" si="11"/>
        <v>Yes</v>
      </c>
    </row>
    <row r="246" spans="1:12" x14ac:dyDescent="0.3">
      <c r="A246" t="s">
        <v>30</v>
      </c>
      <c r="B246">
        <v>32</v>
      </c>
      <c r="C246" s="1">
        <v>45394</v>
      </c>
      <c r="D246" s="1">
        <v>45348.541666666664</v>
      </c>
      <c r="E246">
        <v>6.56</v>
      </c>
      <c r="F246" t="s">
        <v>19</v>
      </c>
      <c r="G246" t="s">
        <v>31</v>
      </c>
      <c r="H246">
        <v>97530</v>
      </c>
      <c r="I246" t="str" cm="1">
        <f t="array" ref="I246">IFERROR(INDEX(scheduling_data!H:H,MATCH(B246&amp;D246,scheduling_data!D:D&amp;scheduling_data!A:A,0)),"")</f>
        <v>Breanna Cochran</v>
      </c>
      <c r="J246" t="str">
        <f t="shared" si="10"/>
        <v>No</v>
      </c>
      <c r="K246" t="str">
        <f t="shared" si="9"/>
        <v>3245348.5416666667Breanna Cochran</v>
      </c>
      <c r="L246" t="str">
        <f t="shared" si="11"/>
        <v>Yes</v>
      </c>
    </row>
    <row r="247" spans="1:12" x14ac:dyDescent="0.3">
      <c r="A247" t="s">
        <v>30</v>
      </c>
      <c r="B247">
        <v>32</v>
      </c>
      <c r="C247" s="1">
        <v>45390</v>
      </c>
      <c r="D247" s="1">
        <v>45350.583333333336</v>
      </c>
      <c r="E247">
        <v>11.3</v>
      </c>
      <c r="F247" t="s">
        <v>19</v>
      </c>
      <c r="G247" t="s">
        <v>31</v>
      </c>
      <c r="H247">
        <v>97530</v>
      </c>
      <c r="I247" t="str" cm="1">
        <f t="array" ref="I247">IFERROR(INDEX(scheduling_data!H:H,MATCH(B247&amp;D247,scheduling_data!D:D&amp;scheduling_data!A:A,0)),"")</f>
        <v>Katherine Tyree</v>
      </c>
      <c r="J247" t="str">
        <f t="shared" si="10"/>
        <v>No</v>
      </c>
      <c r="K247" t="str">
        <f t="shared" si="9"/>
        <v>3245350.5833333333Katherine Tyree</v>
      </c>
      <c r="L247" t="str">
        <f t="shared" si="11"/>
        <v>Yes</v>
      </c>
    </row>
    <row r="248" spans="1:12" x14ac:dyDescent="0.3">
      <c r="A248" t="s">
        <v>30</v>
      </c>
      <c r="B248">
        <v>32</v>
      </c>
      <c r="C248" s="1">
        <v>45390</v>
      </c>
      <c r="D248" s="1">
        <v>45350.583333333336</v>
      </c>
      <c r="E248">
        <v>4.17</v>
      </c>
      <c r="F248" t="s">
        <v>19</v>
      </c>
      <c r="G248" t="s">
        <v>31</v>
      </c>
      <c r="H248">
        <v>97110</v>
      </c>
      <c r="I248" t="str" cm="1">
        <f t="array" ref="I248">IFERROR(INDEX(scheduling_data!H:H,MATCH(B248&amp;D248,scheduling_data!D:D&amp;scheduling_data!A:A,0)),"")</f>
        <v>Katherine Tyree</v>
      </c>
      <c r="J248" t="str">
        <f t="shared" si="10"/>
        <v>No</v>
      </c>
      <c r="K248" t="str">
        <f t="shared" si="9"/>
        <v>3245350.5833333333Katherine Tyree</v>
      </c>
      <c r="L248" t="str">
        <f t="shared" si="11"/>
        <v>Yes</v>
      </c>
    </row>
    <row r="249" spans="1:12" x14ac:dyDescent="0.3">
      <c r="A249" t="s">
        <v>17</v>
      </c>
      <c r="B249">
        <v>33</v>
      </c>
      <c r="C249" s="1">
        <v>45398</v>
      </c>
      <c r="D249" s="1">
        <v>45336.645833333336</v>
      </c>
      <c r="E249">
        <v>25.22</v>
      </c>
      <c r="F249" t="s">
        <v>9</v>
      </c>
      <c r="G249" t="s">
        <v>67</v>
      </c>
      <c r="H249">
        <v>97112</v>
      </c>
      <c r="I249" t="str" cm="1">
        <f t="array" ref="I249">IFERROR(INDEX(scheduling_data!H:H,MATCH(B249&amp;D249,scheduling_data!D:D&amp;scheduling_data!A:A,0)),"")</f>
        <v>Heidi Molaison</v>
      </c>
      <c r="J249" t="str">
        <f t="shared" si="10"/>
        <v>No</v>
      </c>
      <c r="K249" t="str">
        <f t="shared" si="9"/>
        <v>3345336.6458333333Heidi Molaison</v>
      </c>
      <c r="L249" t="str">
        <f t="shared" si="11"/>
        <v>No</v>
      </c>
    </row>
    <row r="250" spans="1:12" x14ac:dyDescent="0.3">
      <c r="A250" t="s">
        <v>17</v>
      </c>
      <c r="B250">
        <v>33</v>
      </c>
      <c r="C250" s="1">
        <v>45398</v>
      </c>
      <c r="D250" s="1">
        <v>45341.5625</v>
      </c>
      <c r="E250">
        <v>58.22</v>
      </c>
      <c r="F250" t="s">
        <v>9</v>
      </c>
      <c r="G250" t="s">
        <v>18</v>
      </c>
      <c r="H250">
        <v>97112</v>
      </c>
      <c r="I250" t="str" cm="1">
        <f t="array" ref="I250">IFERROR(INDEX(scheduling_data!H:H,MATCH(B250&amp;D250,scheduling_data!D:D&amp;scheduling_data!A:A,0)),"")</f>
        <v>Heidi Molaison</v>
      </c>
      <c r="J250" t="str">
        <f t="shared" si="10"/>
        <v>No</v>
      </c>
      <c r="K250" t="str">
        <f t="shared" si="9"/>
        <v>3345341.5625Heidi Molaison</v>
      </c>
      <c r="L250" t="str">
        <f t="shared" si="11"/>
        <v>No</v>
      </c>
    </row>
    <row r="251" spans="1:12" x14ac:dyDescent="0.3">
      <c r="A251" t="s">
        <v>17</v>
      </c>
      <c r="B251">
        <v>33</v>
      </c>
      <c r="C251" s="1">
        <v>45398</v>
      </c>
      <c r="D251" s="1">
        <v>45341.5625</v>
      </c>
      <c r="E251">
        <v>9.7799999999999994</v>
      </c>
      <c r="F251" t="s">
        <v>19</v>
      </c>
      <c r="G251" t="s">
        <v>20</v>
      </c>
      <c r="H251">
        <v>97112</v>
      </c>
      <c r="I251" t="str" cm="1">
        <f t="array" ref="I251">IFERROR(INDEX(scheduling_data!H:H,MATCH(B251&amp;D251,scheduling_data!D:D&amp;scheduling_data!A:A,0)),"")</f>
        <v>Heidi Molaison</v>
      </c>
      <c r="J251" t="str">
        <f t="shared" si="10"/>
        <v>No</v>
      </c>
      <c r="K251" t="str">
        <f t="shared" si="9"/>
        <v>3345341.5625Heidi Molaison</v>
      </c>
      <c r="L251" t="str">
        <f t="shared" si="11"/>
        <v>Yes</v>
      </c>
    </row>
    <row r="252" spans="1:12" x14ac:dyDescent="0.3">
      <c r="A252" t="s">
        <v>17</v>
      </c>
      <c r="B252">
        <v>33</v>
      </c>
      <c r="C252" s="1">
        <v>45398</v>
      </c>
      <c r="D252" s="1">
        <v>45341.583333333336</v>
      </c>
      <c r="E252">
        <v>32.19</v>
      </c>
      <c r="F252" t="s">
        <v>9</v>
      </c>
      <c r="G252" t="s">
        <v>68</v>
      </c>
      <c r="H252">
        <v>92507</v>
      </c>
      <c r="I252" t="str" cm="1">
        <f t="array" ref="I252">IFERROR(INDEX(scheduling_data!H:H,MATCH(B252&amp;D252,scheduling_data!D:D&amp;scheduling_data!A:A,0)),"")</f>
        <v>D'Anna Pullen</v>
      </c>
      <c r="J252" t="str">
        <f t="shared" si="10"/>
        <v>No</v>
      </c>
      <c r="K252" t="str">
        <f t="shared" si="9"/>
        <v>3345341.5833333333D'Anna Pullen</v>
      </c>
      <c r="L252" t="str">
        <f t="shared" si="11"/>
        <v>No</v>
      </c>
    </row>
    <row r="253" spans="1:12" x14ac:dyDescent="0.3">
      <c r="A253" t="s">
        <v>17</v>
      </c>
      <c r="B253">
        <v>33</v>
      </c>
      <c r="C253" s="1">
        <v>45398</v>
      </c>
      <c r="D253" s="1">
        <v>45343.625</v>
      </c>
      <c r="E253">
        <v>32.19</v>
      </c>
      <c r="F253" t="s">
        <v>9</v>
      </c>
      <c r="G253" t="s">
        <v>68</v>
      </c>
      <c r="H253">
        <v>92507</v>
      </c>
      <c r="I253" t="str" cm="1">
        <f t="array" ref="I253">IFERROR(INDEX(scheduling_data!H:H,MATCH(B253&amp;D253,scheduling_data!D:D&amp;scheduling_data!A:A,0)),"")</f>
        <v>Victoria Miley</v>
      </c>
      <c r="J253" t="str">
        <f t="shared" si="10"/>
        <v>No</v>
      </c>
      <c r="K253" t="str">
        <f t="shared" si="9"/>
        <v>3345343.625Victoria Miley</v>
      </c>
      <c r="L253" t="str">
        <f t="shared" si="11"/>
        <v>No</v>
      </c>
    </row>
    <row r="254" spans="1:12" x14ac:dyDescent="0.3">
      <c r="A254" t="s">
        <v>17</v>
      </c>
      <c r="B254">
        <v>33</v>
      </c>
      <c r="C254" s="1">
        <v>45398</v>
      </c>
      <c r="D254" s="1">
        <v>45348.541666666664</v>
      </c>
      <c r="E254">
        <v>0</v>
      </c>
      <c r="F254" t="s">
        <v>9</v>
      </c>
      <c r="G254" t="s">
        <v>69</v>
      </c>
      <c r="H254">
        <v>97535</v>
      </c>
      <c r="I254" t="str" cm="1">
        <f t="array" ref="I254">IFERROR(INDEX(scheduling_data!H:H,MATCH(B254&amp;D254,scheduling_data!D:D&amp;scheduling_data!A:A,0)),"")</f>
        <v>Heidi Molaison</v>
      </c>
      <c r="J254" t="str">
        <f t="shared" si="10"/>
        <v>No</v>
      </c>
      <c r="K254" t="str">
        <f t="shared" si="9"/>
        <v>3345348.5416666667Heidi Molaison</v>
      </c>
      <c r="L254" t="str">
        <f t="shared" si="11"/>
        <v>No</v>
      </c>
    </row>
    <row r="255" spans="1:12" x14ac:dyDescent="0.3">
      <c r="A255" t="s">
        <v>17</v>
      </c>
      <c r="B255">
        <v>33</v>
      </c>
      <c r="C255" s="1">
        <v>45398</v>
      </c>
      <c r="D255" s="1">
        <v>45348.541666666664</v>
      </c>
      <c r="E255">
        <v>12.61</v>
      </c>
      <c r="F255" t="s">
        <v>9</v>
      </c>
      <c r="G255" t="s">
        <v>70</v>
      </c>
      <c r="H255">
        <v>97112</v>
      </c>
      <c r="I255" t="str" cm="1">
        <f t="array" ref="I255">IFERROR(INDEX(scheduling_data!H:H,MATCH(B255&amp;D255,scheduling_data!D:D&amp;scheduling_data!A:A,0)),"")</f>
        <v>Heidi Molaison</v>
      </c>
      <c r="J255" t="str">
        <f t="shared" si="10"/>
        <v>No</v>
      </c>
      <c r="K255" t="str">
        <f t="shared" si="9"/>
        <v>3345348.5416666667Heidi Molaison</v>
      </c>
      <c r="L255" t="str">
        <f t="shared" si="11"/>
        <v>No</v>
      </c>
    </row>
    <row r="256" spans="1:12" x14ac:dyDescent="0.3">
      <c r="A256" t="s">
        <v>17</v>
      </c>
      <c r="B256">
        <v>33</v>
      </c>
      <c r="C256" s="1">
        <v>45398</v>
      </c>
      <c r="D256" s="1">
        <v>45348.5625</v>
      </c>
      <c r="E256">
        <v>32.19</v>
      </c>
      <c r="F256" t="s">
        <v>9</v>
      </c>
      <c r="G256" t="s">
        <v>68</v>
      </c>
      <c r="H256">
        <v>92507</v>
      </c>
      <c r="I256" t="str" cm="1">
        <f t="array" ref="I256">IFERROR(INDEX(scheduling_data!H:H,MATCH(B256&amp;D256,scheduling_data!D:D&amp;scheduling_data!A:A,0)),"")</f>
        <v>Annette Fertitta</v>
      </c>
      <c r="J256" t="str">
        <f t="shared" si="10"/>
        <v>No</v>
      </c>
      <c r="K256" t="str">
        <f t="shared" si="9"/>
        <v>3345348.5625Annette Fertitta</v>
      </c>
      <c r="L256" t="str">
        <f t="shared" si="11"/>
        <v>No</v>
      </c>
    </row>
    <row r="257" spans="1:12" x14ac:dyDescent="0.3">
      <c r="A257" t="s">
        <v>17</v>
      </c>
      <c r="B257">
        <v>33</v>
      </c>
      <c r="C257" s="1">
        <v>45384</v>
      </c>
      <c r="D257" s="1">
        <v>45350.5625</v>
      </c>
      <c r="E257">
        <v>0</v>
      </c>
      <c r="F257" t="s">
        <v>9</v>
      </c>
      <c r="G257" t="s">
        <v>69</v>
      </c>
      <c r="H257">
        <v>97535</v>
      </c>
      <c r="I257" t="str" cm="1">
        <f t="array" ref="I257">IFERROR(INDEX(scheduling_data!H:H,MATCH(B257&amp;D257,scheduling_data!D:D&amp;scheduling_data!A:A,0)),"")</f>
        <v>Heidi Molaison</v>
      </c>
      <c r="J257" t="str">
        <f t="shared" si="10"/>
        <v>No</v>
      </c>
      <c r="K257" t="str">
        <f t="shared" si="9"/>
        <v>3345350.5625Heidi Molaison</v>
      </c>
      <c r="L257" t="str">
        <f t="shared" si="11"/>
        <v>No</v>
      </c>
    </row>
    <row r="258" spans="1:12" x14ac:dyDescent="0.3">
      <c r="A258" t="s">
        <v>17</v>
      </c>
      <c r="B258">
        <v>33</v>
      </c>
      <c r="C258" s="1">
        <v>45384</v>
      </c>
      <c r="D258" s="1">
        <v>45350.5625</v>
      </c>
      <c r="E258">
        <v>12.61</v>
      </c>
      <c r="F258" t="s">
        <v>9</v>
      </c>
      <c r="G258" t="s">
        <v>18</v>
      </c>
      <c r="H258">
        <v>97112</v>
      </c>
      <c r="I258" t="str" cm="1">
        <f t="array" ref="I258">IFERROR(INDEX(scheduling_data!H:H,MATCH(B258&amp;D258,scheduling_data!D:D&amp;scheduling_data!A:A,0)),"")</f>
        <v>Heidi Molaison</v>
      </c>
      <c r="J258" t="str">
        <f t="shared" si="10"/>
        <v>No</v>
      </c>
      <c r="K258" t="str">
        <f t="shared" ref="K258:K321" si="12">IF(I258="",B258&amp;D258,B258&amp;D258&amp;I258)</f>
        <v>3345350.5625Heidi Molaison</v>
      </c>
      <c r="L258" t="str">
        <f t="shared" si="11"/>
        <v>No</v>
      </c>
    </row>
    <row r="259" spans="1:12" x14ac:dyDescent="0.3">
      <c r="A259" t="s">
        <v>17</v>
      </c>
      <c r="B259">
        <v>33</v>
      </c>
      <c r="C259" s="1">
        <v>45384</v>
      </c>
      <c r="D259" s="1">
        <v>45350.5625</v>
      </c>
      <c r="E259">
        <v>22.39</v>
      </c>
      <c r="F259" t="s">
        <v>19</v>
      </c>
      <c r="G259" t="s">
        <v>20</v>
      </c>
      <c r="H259">
        <v>97112</v>
      </c>
      <c r="I259" t="str" cm="1">
        <f t="array" ref="I259">IFERROR(INDEX(scheduling_data!H:H,MATCH(B259&amp;D259,scheduling_data!D:D&amp;scheduling_data!A:A,0)),"")</f>
        <v>Heidi Molaison</v>
      </c>
      <c r="J259" t="str">
        <f t="shared" ref="J259:J322" si="13">IF(I259="", "Yes", "No")</f>
        <v>No</v>
      </c>
      <c r="K259" t="str">
        <f t="shared" si="12"/>
        <v>3345350.5625Heidi Molaison</v>
      </c>
      <c r="L259" t="str">
        <f t="shared" ref="L259:L322" si="14">IF(OR(F259="Cash", F259="Check", F259="EFT", F259="Credit Card", F259="Visa", F259="Mastercard", F259="AMEX"), "Yes", "No")</f>
        <v>Yes</v>
      </c>
    </row>
    <row r="260" spans="1:12" x14ac:dyDescent="0.3">
      <c r="A260" t="s">
        <v>17</v>
      </c>
      <c r="B260">
        <v>33</v>
      </c>
      <c r="C260" s="1">
        <v>45384</v>
      </c>
      <c r="D260" s="1">
        <v>45350.583333333336</v>
      </c>
      <c r="E260">
        <v>32.19</v>
      </c>
      <c r="F260" t="s">
        <v>9</v>
      </c>
      <c r="G260" t="s">
        <v>18</v>
      </c>
      <c r="H260">
        <v>92507</v>
      </c>
      <c r="I260" t="str" cm="1">
        <f t="array" ref="I260">IFERROR(INDEX(scheduling_data!H:H,MATCH(B260&amp;D260,scheduling_data!D:D&amp;scheduling_data!A:A,0)),"")</f>
        <v>D'Anna Pullen</v>
      </c>
      <c r="J260" t="str">
        <f t="shared" si="13"/>
        <v>No</v>
      </c>
      <c r="K260" t="str">
        <f t="shared" si="12"/>
        <v>3345350.5833333333D'Anna Pullen</v>
      </c>
      <c r="L260" t="str">
        <f t="shared" si="14"/>
        <v>No</v>
      </c>
    </row>
    <row r="261" spans="1:12" x14ac:dyDescent="0.3">
      <c r="A261" t="s">
        <v>17</v>
      </c>
      <c r="B261">
        <v>33</v>
      </c>
      <c r="C261" s="1">
        <v>45384</v>
      </c>
      <c r="D261" s="1">
        <v>45350.583333333336</v>
      </c>
      <c r="E261">
        <v>2.81</v>
      </c>
      <c r="F261" t="s">
        <v>19</v>
      </c>
      <c r="G261" t="s">
        <v>20</v>
      </c>
      <c r="H261">
        <v>92507</v>
      </c>
      <c r="I261" t="str" cm="1">
        <f t="array" ref="I261">IFERROR(INDEX(scheduling_data!H:H,MATCH(B261&amp;D261,scheduling_data!D:D&amp;scheduling_data!A:A,0)),"")</f>
        <v>D'Anna Pullen</v>
      </c>
      <c r="J261" t="str">
        <f t="shared" si="13"/>
        <v>No</v>
      </c>
      <c r="K261" t="str">
        <f t="shared" si="12"/>
        <v>3345350.5833333333D'Anna Pullen</v>
      </c>
      <c r="L261" t="str">
        <f t="shared" si="14"/>
        <v>Yes</v>
      </c>
    </row>
    <row r="262" spans="1:12" x14ac:dyDescent="0.3">
      <c r="A262" t="s">
        <v>33</v>
      </c>
      <c r="B262">
        <v>34</v>
      </c>
      <c r="C262" s="1">
        <v>45386</v>
      </c>
      <c r="D262" s="1">
        <v>45345.333333333336</v>
      </c>
      <c r="E262">
        <v>2.36</v>
      </c>
      <c r="F262" t="s">
        <v>9</v>
      </c>
      <c r="H262">
        <v>97110</v>
      </c>
      <c r="I262" t="str" cm="1">
        <f t="array" ref="I262">IFERROR(INDEX(scheduling_data!H:H,MATCH(B262&amp;D262,scheduling_data!D:D&amp;scheduling_data!A:A,0)),"")</f>
        <v>Amber Hickman</v>
      </c>
      <c r="J262" t="str">
        <f t="shared" si="13"/>
        <v>No</v>
      </c>
      <c r="K262" t="str">
        <f t="shared" si="12"/>
        <v>3445345.3333333333Amber Hickman</v>
      </c>
      <c r="L262" t="str">
        <f t="shared" si="14"/>
        <v>No</v>
      </c>
    </row>
    <row r="263" spans="1:12" x14ac:dyDescent="0.3">
      <c r="A263" t="s">
        <v>33</v>
      </c>
      <c r="B263">
        <v>34</v>
      </c>
      <c r="C263" s="1">
        <v>45386</v>
      </c>
      <c r="D263" s="1">
        <v>45345.333333333336</v>
      </c>
      <c r="E263">
        <v>1.81</v>
      </c>
      <c r="F263" t="s">
        <v>19</v>
      </c>
      <c r="H263">
        <v>97110</v>
      </c>
      <c r="I263" t="str" cm="1">
        <f t="array" ref="I263">IFERROR(INDEX(scheduling_data!H:H,MATCH(B263&amp;D263,scheduling_data!D:D&amp;scheduling_data!A:A,0)),"")</f>
        <v>Amber Hickman</v>
      </c>
      <c r="J263" t="str">
        <f t="shared" si="13"/>
        <v>No</v>
      </c>
      <c r="K263" t="str">
        <f t="shared" si="12"/>
        <v>3445345.3333333333Amber Hickman</v>
      </c>
      <c r="L263" t="str">
        <f t="shared" si="14"/>
        <v>Yes</v>
      </c>
    </row>
    <row r="264" spans="1:12" x14ac:dyDescent="0.3">
      <c r="A264" t="s">
        <v>33</v>
      </c>
      <c r="B264">
        <v>34</v>
      </c>
      <c r="C264" s="1">
        <v>45386</v>
      </c>
      <c r="D264" s="1">
        <v>45345.333333333336</v>
      </c>
      <c r="E264">
        <v>2.0499999999999998</v>
      </c>
      <c r="F264" t="s">
        <v>19</v>
      </c>
      <c r="H264">
        <v>97112</v>
      </c>
      <c r="I264" t="str" cm="1">
        <f t="array" ref="I264">IFERROR(INDEX(scheduling_data!H:H,MATCH(B264&amp;D264,scheduling_data!D:D&amp;scheduling_data!A:A,0)),"")</f>
        <v>Amber Hickman</v>
      </c>
      <c r="J264" t="str">
        <f t="shared" si="13"/>
        <v>No</v>
      </c>
      <c r="K264" t="str">
        <f t="shared" si="12"/>
        <v>3445345.3333333333Amber Hickman</v>
      </c>
      <c r="L264" t="str">
        <f t="shared" si="14"/>
        <v>Yes</v>
      </c>
    </row>
    <row r="265" spans="1:12" x14ac:dyDescent="0.3">
      <c r="A265" t="s">
        <v>33</v>
      </c>
      <c r="B265">
        <v>34</v>
      </c>
      <c r="C265" s="1">
        <v>45386</v>
      </c>
      <c r="D265" s="1">
        <v>45345.333333333336</v>
      </c>
      <c r="E265">
        <v>2.67</v>
      </c>
      <c r="F265" t="s">
        <v>9</v>
      </c>
      <c r="H265">
        <v>97112</v>
      </c>
      <c r="I265" t="str" cm="1">
        <f t="array" ref="I265">IFERROR(INDEX(scheduling_data!H:H,MATCH(B265&amp;D265,scheduling_data!D:D&amp;scheduling_data!A:A,0)),"")</f>
        <v>Amber Hickman</v>
      </c>
      <c r="J265" t="str">
        <f t="shared" si="13"/>
        <v>No</v>
      </c>
      <c r="K265" t="str">
        <f t="shared" si="12"/>
        <v>3445345.3333333333Amber Hickman</v>
      </c>
      <c r="L265" t="str">
        <f t="shared" si="14"/>
        <v>No</v>
      </c>
    </row>
    <row r="266" spans="1:12" x14ac:dyDescent="0.3">
      <c r="A266" t="s">
        <v>33</v>
      </c>
      <c r="B266">
        <v>34</v>
      </c>
      <c r="C266" s="1">
        <v>45386</v>
      </c>
      <c r="D266" s="1">
        <v>45345.333333333336</v>
      </c>
      <c r="E266">
        <v>2.84</v>
      </c>
      <c r="F266" t="s">
        <v>19</v>
      </c>
      <c r="H266">
        <v>97530</v>
      </c>
      <c r="I266" t="str" cm="1">
        <f t="array" ref="I266">IFERROR(INDEX(scheduling_data!H:H,MATCH(B266&amp;D266,scheduling_data!D:D&amp;scheduling_data!A:A,0)),"")</f>
        <v>Amber Hickman</v>
      </c>
      <c r="J266" t="str">
        <f t="shared" si="13"/>
        <v>No</v>
      </c>
      <c r="K266" t="str">
        <f t="shared" si="12"/>
        <v>3445345.3333333333Amber Hickman</v>
      </c>
      <c r="L266" t="str">
        <f t="shared" si="14"/>
        <v>Yes</v>
      </c>
    </row>
    <row r="267" spans="1:12" x14ac:dyDescent="0.3">
      <c r="A267" t="s">
        <v>33</v>
      </c>
      <c r="B267">
        <v>34</v>
      </c>
      <c r="C267" s="1">
        <v>45386</v>
      </c>
      <c r="D267" s="1">
        <v>45345.333333333336</v>
      </c>
      <c r="E267">
        <v>3.72</v>
      </c>
      <c r="F267" t="s">
        <v>9</v>
      </c>
      <c r="H267">
        <v>97530</v>
      </c>
      <c r="I267" t="str" cm="1">
        <f t="array" ref="I267">IFERROR(INDEX(scheduling_data!H:H,MATCH(B267&amp;D267,scheduling_data!D:D&amp;scheduling_data!A:A,0)),"")</f>
        <v>Amber Hickman</v>
      </c>
      <c r="J267" t="str">
        <f t="shared" si="13"/>
        <v>No</v>
      </c>
      <c r="K267" t="str">
        <f t="shared" si="12"/>
        <v>3445345.3333333333Amber Hickman</v>
      </c>
      <c r="L267" t="str">
        <f t="shared" si="14"/>
        <v>No</v>
      </c>
    </row>
    <row r="268" spans="1:12" x14ac:dyDescent="0.3">
      <c r="A268" t="s">
        <v>33</v>
      </c>
      <c r="B268">
        <v>34</v>
      </c>
      <c r="C268" s="1">
        <v>45386</v>
      </c>
      <c r="D268" s="1">
        <v>45348.333333333336</v>
      </c>
      <c r="E268">
        <v>2.67</v>
      </c>
      <c r="F268" t="s">
        <v>9</v>
      </c>
      <c r="H268">
        <v>97112</v>
      </c>
      <c r="I268" t="str" cm="1">
        <f t="array" ref="I268">IFERROR(INDEX(scheduling_data!H:H,MATCH(B268&amp;D268,scheduling_data!D:D&amp;scheduling_data!A:A,0)),"")</f>
        <v>Amber Hickman</v>
      </c>
      <c r="J268" t="str">
        <f t="shared" si="13"/>
        <v>No</v>
      </c>
      <c r="K268" t="str">
        <f t="shared" si="12"/>
        <v>3445348.3333333333Amber Hickman</v>
      </c>
      <c r="L268" t="str">
        <f t="shared" si="14"/>
        <v>No</v>
      </c>
    </row>
    <row r="269" spans="1:12" x14ac:dyDescent="0.3">
      <c r="A269" t="s">
        <v>33</v>
      </c>
      <c r="B269">
        <v>34</v>
      </c>
      <c r="C269" s="1">
        <v>45386</v>
      </c>
      <c r="D269" s="1">
        <v>45348.333333333336</v>
      </c>
      <c r="E269">
        <v>2.0499999999999998</v>
      </c>
      <c r="F269" t="s">
        <v>19</v>
      </c>
      <c r="H269">
        <v>97112</v>
      </c>
      <c r="I269" t="str" cm="1">
        <f t="array" ref="I269">IFERROR(INDEX(scheduling_data!H:H,MATCH(B269&amp;D269,scheduling_data!D:D&amp;scheduling_data!A:A,0)),"")</f>
        <v>Amber Hickman</v>
      </c>
      <c r="J269" t="str">
        <f t="shared" si="13"/>
        <v>No</v>
      </c>
      <c r="K269" t="str">
        <f t="shared" si="12"/>
        <v>3445348.3333333333Amber Hickman</v>
      </c>
      <c r="L269" t="str">
        <f t="shared" si="14"/>
        <v>Yes</v>
      </c>
    </row>
    <row r="270" spans="1:12" x14ac:dyDescent="0.3">
      <c r="A270" t="s">
        <v>33</v>
      </c>
      <c r="B270">
        <v>34</v>
      </c>
      <c r="C270" s="1">
        <v>45386</v>
      </c>
      <c r="D270" s="1">
        <v>45348.333333333336</v>
      </c>
      <c r="E270">
        <v>2.69</v>
      </c>
      <c r="F270" t="s">
        <v>9</v>
      </c>
      <c r="H270">
        <v>97530</v>
      </c>
      <c r="I270" t="str" cm="1">
        <f t="array" ref="I270">IFERROR(INDEX(scheduling_data!H:H,MATCH(B270&amp;D270,scheduling_data!D:D&amp;scheduling_data!A:A,0)),"")</f>
        <v>Amber Hickman</v>
      </c>
      <c r="J270" t="str">
        <f t="shared" si="13"/>
        <v>No</v>
      </c>
      <c r="K270" t="str">
        <f t="shared" si="12"/>
        <v>3445348.3333333333Amber Hickman</v>
      </c>
      <c r="L270" t="str">
        <f t="shared" si="14"/>
        <v>No</v>
      </c>
    </row>
    <row r="271" spans="1:12" x14ac:dyDescent="0.3">
      <c r="A271" t="s">
        <v>33</v>
      </c>
      <c r="B271">
        <v>34</v>
      </c>
      <c r="C271" s="1">
        <v>45386</v>
      </c>
      <c r="D271" s="1">
        <v>45348.333333333336</v>
      </c>
      <c r="E271">
        <v>2.06</v>
      </c>
      <c r="F271" t="s">
        <v>19</v>
      </c>
      <c r="H271">
        <v>97530</v>
      </c>
      <c r="I271" t="str" cm="1">
        <f t="array" ref="I271">IFERROR(INDEX(scheduling_data!H:H,MATCH(B271&amp;D271,scheduling_data!D:D&amp;scheduling_data!A:A,0)),"")</f>
        <v>Amber Hickman</v>
      </c>
      <c r="J271" t="str">
        <f t="shared" si="13"/>
        <v>No</v>
      </c>
      <c r="K271" t="str">
        <f t="shared" si="12"/>
        <v>3445348.3333333333Amber Hickman</v>
      </c>
      <c r="L271" t="str">
        <f t="shared" si="14"/>
        <v>Yes</v>
      </c>
    </row>
    <row r="272" spans="1:12" x14ac:dyDescent="0.3">
      <c r="A272" t="s">
        <v>33</v>
      </c>
      <c r="B272">
        <v>34</v>
      </c>
      <c r="C272" s="1">
        <v>45386</v>
      </c>
      <c r="D272" s="1">
        <v>45348.333333333336</v>
      </c>
      <c r="E272">
        <v>2.36</v>
      </c>
      <c r="F272" t="s">
        <v>9</v>
      </c>
      <c r="H272">
        <v>97110</v>
      </c>
      <c r="I272" t="str" cm="1">
        <f t="array" ref="I272">IFERROR(INDEX(scheduling_data!H:H,MATCH(B272&amp;D272,scheduling_data!D:D&amp;scheduling_data!A:A,0)),"")</f>
        <v>Amber Hickman</v>
      </c>
      <c r="J272" t="str">
        <f t="shared" si="13"/>
        <v>No</v>
      </c>
      <c r="K272" t="str">
        <f t="shared" si="12"/>
        <v>3445348.3333333333Amber Hickman</v>
      </c>
      <c r="L272" t="str">
        <f t="shared" si="14"/>
        <v>No</v>
      </c>
    </row>
    <row r="273" spans="1:12" x14ac:dyDescent="0.3">
      <c r="A273" t="s">
        <v>33</v>
      </c>
      <c r="B273">
        <v>34</v>
      </c>
      <c r="C273" s="1">
        <v>45386</v>
      </c>
      <c r="D273" s="1">
        <v>45348.333333333336</v>
      </c>
      <c r="E273">
        <v>1.81</v>
      </c>
      <c r="F273" t="s">
        <v>19</v>
      </c>
      <c r="H273">
        <v>97110</v>
      </c>
      <c r="I273" t="str" cm="1">
        <f t="array" ref="I273">IFERROR(INDEX(scheduling_data!H:H,MATCH(B273&amp;D273,scheduling_data!D:D&amp;scheduling_data!A:A,0)),"")</f>
        <v>Amber Hickman</v>
      </c>
      <c r="J273" t="str">
        <f t="shared" si="13"/>
        <v>No</v>
      </c>
      <c r="K273" t="str">
        <f t="shared" si="12"/>
        <v>3445348.3333333333Amber Hickman</v>
      </c>
      <c r="L273" t="str">
        <f t="shared" si="14"/>
        <v>Yes</v>
      </c>
    </row>
    <row r="274" spans="1:12" x14ac:dyDescent="0.3">
      <c r="A274" t="s">
        <v>33</v>
      </c>
      <c r="B274">
        <v>34</v>
      </c>
      <c r="C274" s="1">
        <v>45386</v>
      </c>
      <c r="D274" s="1">
        <v>45348.375</v>
      </c>
      <c r="E274">
        <v>7.12</v>
      </c>
      <c r="F274" t="s">
        <v>9</v>
      </c>
      <c r="H274">
        <v>92507</v>
      </c>
      <c r="I274" t="str" cm="1">
        <f t="array" ref="I274">IFERROR(INDEX(scheduling_data!H:H,MATCH(B274&amp;D274,scheduling_data!D:D&amp;scheduling_data!A:A,0)),"")</f>
        <v>Victoria Miley</v>
      </c>
      <c r="J274" t="str">
        <f t="shared" si="13"/>
        <v>No</v>
      </c>
      <c r="K274" t="str">
        <f t="shared" si="12"/>
        <v>3445348.375Victoria Miley</v>
      </c>
      <c r="L274" t="str">
        <f t="shared" si="14"/>
        <v>No</v>
      </c>
    </row>
    <row r="275" spans="1:12" x14ac:dyDescent="0.3">
      <c r="A275" t="s">
        <v>33</v>
      </c>
      <c r="B275">
        <v>34</v>
      </c>
      <c r="C275" s="1">
        <v>45386</v>
      </c>
      <c r="D275" s="1">
        <v>45348.375</v>
      </c>
      <c r="E275">
        <v>6.9</v>
      </c>
      <c r="F275" t="s">
        <v>19</v>
      </c>
      <c r="H275">
        <v>92507</v>
      </c>
      <c r="I275" t="str" cm="1">
        <f t="array" ref="I275">IFERROR(INDEX(scheduling_data!H:H,MATCH(B275&amp;D275,scheduling_data!D:D&amp;scheduling_data!A:A,0)),"")</f>
        <v>Victoria Miley</v>
      </c>
      <c r="J275" t="str">
        <f t="shared" si="13"/>
        <v>No</v>
      </c>
      <c r="K275" t="str">
        <f t="shared" si="12"/>
        <v>3445348.375Victoria Miley</v>
      </c>
      <c r="L275" t="str">
        <f t="shared" si="14"/>
        <v>Yes</v>
      </c>
    </row>
    <row r="276" spans="1:12" x14ac:dyDescent="0.3">
      <c r="A276" t="s">
        <v>25</v>
      </c>
      <c r="B276">
        <v>35</v>
      </c>
      <c r="C276" s="1">
        <v>45387</v>
      </c>
      <c r="D276" s="1">
        <v>45336.708333333336</v>
      </c>
      <c r="E276">
        <v>0</v>
      </c>
      <c r="F276" t="s">
        <v>9</v>
      </c>
      <c r="G276" t="s">
        <v>71</v>
      </c>
      <c r="H276">
        <v>97110</v>
      </c>
      <c r="I276" t="str" cm="1">
        <f t="array" ref="I276">IFERROR(INDEX(scheduling_data!H:H,MATCH(B276&amp;D276,scheduling_data!D:D&amp;scheduling_data!A:A,0)),"")</f>
        <v>James Allen</v>
      </c>
      <c r="J276" t="str">
        <f t="shared" si="13"/>
        <v>No</v>
      </c>
      <c r="K276" t="str">
        <f t="shared" si="12"/>
        <v>3545336.7083333333James Allen</v>
      </c>
      <c r="L276" t="str">
        <f t="shared" si="14"/>
        <v>No</v>
      </c>
    </row>
    <row r="277" spans="1:12" x14ac:dyDescent="0.3">
      <c r="A277" t="s">
        <v>25</v>
      </c>
      <c r="B277">
        <v>35</v>
      </c>
      <c r="C277" s="1">
        <v>45387</v>
      </c>
      <c r="D277" s="1">
        <v>45336.708333333336</v>
      </c>
      <c r="E277">
        <v>0</v>
      </c>
      <c r="F277" t="s">
        <v>9</v>
      </c>
      <c r="G277" t="s">
        <v>72</v>
      </c>
      <c r="H277">
        <v>97112</v>
      </c>
      <c r="I277" t="str" cm="1">
        <f t="array" ref="I277">IFERROR(INDEX(scheduling_data!H:H,MATCH(B277&amp;D277,scheduling_data!D:D&amp;scheduling_data!A:A,0)),"")</f>
        <v>James Allen</v>
      </c>
      <c r="J277" t="str">
        <f t="shared" si="13"/>
        <v>No</v>
      </c>
      <c r="K277" t="str">
        <f t="shared" si="12"/>
        <v>3545336.7083333333James Allen</v>
      </c>
      <c r="L277" t="str">
        <f t="shared" si="14"/>
        <v>No</v>
      </c>
    </row>
    <row r="278" spans="1:12" x14ac:dyDescent="0.3">
      <c r="A278" t="s">
        <v>25</v>
      </c>
      <c r="B278">
        <v>35</v>
      </c>
      <c r="C278" s="1">
        <v>45401</v>
      </c>
      <c r="D278" s="1">
        <v>45336.708333333336</v>
      </c>
      <c r="E278">
        <v>0</v>
      </c>
      <c r="F278" t="s">
        <v>9</v>
      </c>
      <c r="G278" t="s">
        <v>71</v>
      </c>
      <c r="H278">
        <v>97110</v>
      </c>
      <c r="I278" t="str" cm="1">
        <f t="array" ref="I278">IFERROR(INDEX(scheduling_data!H:H,MATCH(B278&amp;D278,scheduling_data!D:D&amp;scheduling_data!A:A,0)),"")</f>
        <v>James Allen</v>
      </c>
      <c r="J278" t="str">
        <f t="shared" si="13"/>
        <v>No</v>
      </c>
      <c r="K278" t="str">
        <f t="shared" si="12"/>
        <v>3545336.7083333333James Allen</v>
      </c>
      <c r="L278" t="str">
        <f t="shared" si="14"/>
        <v>No</v>
      </c>
    </row>
    <row r="279" spans="1:12" x14ac:dyDescent="0.3">
      <c r="A279" t="s">
        <v>25</v>
      </c>
      <c r="B279">
        <v>35</v>
      </c>
      <c r="C279" s="1">
        <v>45401</v>
      </c>
      <c r="D279" s="1">
        <v>45336.708333333336</v>
      </c>
      <c r="E279">
        <v>0</v>
      </c>
      <c r="F279" t="s">
        <v>9</v>
      </c>
      <c r="G279" t="s">
        <v>72</v>
      </c>
      <c r="H279">
        <v>97112</v>
      </c>
      <c r="I279" t="str" cm="1">
        <f t="array" ref="I279">IFERROR(INDEX(scheduling_data!H:H,MATCH(B279&amp;D279,scheduling_data!D:D&amp;scheduling_data!A:A,0)),"")</f>
        <v>James Allen</v>
      </c>
      <c r="J279" t="str">
        <f t="shared" si="13"/>
        <v>No</v>
      </c>
      <c r="K279" t="str">
        <f t="shared" si="12"/>
        <v>3545336.7083333333James Allen</v>
      </c>
      <c r="L279" t="str">
        <f t="shared" si="14"/>
        <v>No</v>
      </c>
    </row>
    <row r="280" spans="1:12" x14ac:dyDescent="0.3">
      <c r="A280" t="s">
        <v>25</v>
      </c>
      <c r="B280">
        <v>35</v>
      </c>
      <c r="C280" s="1">
        <v>45401</v>
      </c>
      <c r="D280" s="1">
        <v>45338.458333333336</v>
      </c>
      <c r="E280">
        <v>0</v>
      </c>
      <c r="F280" t="s">
        <v>9</v>
      </c>
      <c r="G280" t="s">
        <v>72</v>
      </c>
      <c r="H280">
        <v>97112</v>
      </c>
      <c r="I280" t="str" cm="1">
        <f t="array" ref="I280">IFERROR(INDEX(scheduling_data!H:H,MATCH(B280&amp;D280,scheduling_data!D:D&amp;scheduling_data!A:A,0)),"")</f>
        <v>James Allen</v>
      </c>
      <c r="J280" t="str">
        <f t="shared" si="13"/>
        <v>No</v>
      </c>
      <c r="K280" t="str">
        <f t="shared" si="12"/>
        <v>3545338.4583333333James Allen</v>
      </c>
      <c r="L280" t="str">
        <f t="shared" si="14"/>
        <v>No</v>
      </c>
    </row>
    <row r="281" spans="1:12" x14ac:dyDescent="0.3">
      <c r="A281" t="s">
        <v>25</v>
      </c>
      <c r="B281">
        <v>35</v>
      </c>
      <c r="C281" s="1">
        <v>45401</v>
      </c>
      <c r="D281" s="1">
        <v>45338.458333333336</v>
      </c>
      <c r="E281">
        <v>0</v>
      </c>
      <c r="F281" t="s">
        <v>9</v>
      </c>
      <c r="G281" t="s">
        <v>71</v>
      </c>
      <c r="H281">
        <v>97110</v>
      </c>
      <c r="I281" t="str" cm="1">
        <f t="array" ref="I281">IFERROR(INDEX(scheduling_data!H:H,MATCH(B281&amp;D281,scheduling_data!D:D&amp;scheduling_data!A:A,0)),"")</f>
        <v>James Allen</v>
      </c>
      <c r="J281" t="str">
        <f t="shared" si="13"/>
        <v>No</v>
      </c>
      <c r="K281" t="str">
        <f t="shared" si="12"/>
        <v>3545338.4583333333James Allen</v>
      </c>
      <c r="L281" t="str">
        <f t="shared" si="14"/>
        <v>No</v>
      </c>
    </row>
    <row r="282" spans="1:12" x14ac:dyDescent="0.3">
      <c r="A282" t="s">
        <v>25</v>
      </c>
      <c r="B282">
        <v>35</v>
      </c>
      <c r="C282" s="1">
        <v>45387</v>
      </c>
      <c r="D282" s="1">
        <v>45338.458333333336</v>
      </c>
      <c r="E282">
        <v>0</v>
      </c>
      <c r="F282" t="s">
        <v>9</v>
      </c>
      <c r="G282" t="s">
        <v>72</v>
      </c>
      <c r="H282">
        <v>97112</v>
      </c>
      <c r="I282" t="str" cm="1">
        <f t="array" ref="I282">IFERROR(INDEX(scheduling_data!H:H,MATCH(B282&amp;D282,scheduling_data!D:D&amp;scheduling_data!A:A,0)),"")</f>
        <v>James Allen</v>
      </c>
      <c r="J282" t="str">
        <f t="shared" si="13"/>
        <v>No</v>
      </c>
      <c r="K282" t="str">
        <f t="shared" si="12"/>
        <v>3545338.4583333333James Allen</v>
      </c>
      <c r="L282" t="str">
        <f t="shared" si="14"/>
        <v>No</v>
      </c>
    </row>
    <row r="283" spans="1:12" x14ac:dyDescent="0.3">
      <c r="A283" t="s">
        <v>25</v>
      </c>
      <c r="B283">
        <v>35</v>
      </c>
      <c r="C283" s="1">
        <v>45387</v>
      </c>
      <c r="D283" s="1">
        <v>45338.458333333336</v>
      </c>
      <c r="E283">
        <v>0</v>
      </c>
      <c r="F283" t="s">
        <v>9</v>
      </c>
      <c r="G283" t="s">
        <v>71</v>
      </c>
      <c r="H283">
        <v>97110</v>
      </c>
      <c r="I283" t="str" cm="1">
        <f t="array" ref="I283">IFERROR(INDEX(scheduling_data!H:H,MATCH(B283&amp;D283,scheduling_data!D:D&amp;scheduling_data!A:A,0)),"")</f>
        <v>James Allen</v>
      </c>
      <c r="J283" t="str">
        <f t="shared" si="13"/>
        <v>No</v>
      </c>
      <c r="K283" t="str">
        <f t="shared" si="12"/>
        <v>3545338.4583333333James Allen</v>
      </c>
      <c r="L283" t="str">
        <f t="shared" si="14"/>
        <v>No</v>
      </c>
    </row>
    <row r="284" spans="1:12" x14ac:dyDescent="0.3">
      <c r="A284" t="s">
        <v>25</v>
      </c>
      <c r="B284">
        <v>35</v>
      </c>
      <c r="C284" s="1">
        <v>45387</v>
      </c>
      <c r="D284" s="1">
        <v>45341.375</v>
      </c>
      <c r="E284">
        <v>0</v>
      </c>
      <c r="F284" t="s">
        <v>9</v>
      </c>
      <c r="G284" t="s">
        <v>71</v>
      </c>
      <c r="H284">
        <v>97110</v>
      </c>
      <c r="I284" t="str" cm="1">
        <f t="array" ref="I284">IFERROR(INDEX(scheduling_data!H:H,MATCH(B284&amp;D284,scheduling_data!D:D&amp;scheduling_data!A:A,0)),"")</f>
        <v>Breanna Grieco</v>
      </c>
      <c r="J284" t="str">
        <f t="shared" si="13"/>
        <v>No</v>
      </c>
      <c r="K284" t="str">
        <f t="shared" si="12"/>
        <v>3545341.375Breanna Grieco</v>
      </c>
      <c r="L284" t="str">
        <f t="shared" si="14"/>
        <v>No</v>
      </c>
    </row>
    <row r="285" spans="1:12" x14ac:dyDescent="0.3">
      <c r="A285" t="s">
        <v>25</v>
      </c>
      <c r="B285">
        <v>35</v>
      </c>
      <c r="C285" s="1">
        <v>45387</v>
      </c>
      <c r="D285" s="1">
        <v>45341.375</v>
      </c>
      <c r="E285">
        <v>0</v>
      </c>
      <c r="F285" t="s">
        <v>9</v>
      </c>
      <c r="G285" t="s">
        <v>72</v>
      </c>
      <c r="H285">
        <v>97112</v>
      </c>
      <c r="I285" t="str" cm="1">
        <f t="array" ref="I285">IFERROR(INDEX(scheduling_data!H:H,MATCH(B285&amp;D285,scheduling_data!D:D&amp;scheduling_data!A:A,0)),"")</f>
        <v>Breanna Grieco</v>
      </c>
      <c r="J285" t="str">
        <f t="shared" si="13"/>
        <v>No</v>
      </c>
      <c r="K285" t="str">
        <f t="shared" si="12"/>
        <v>3545341.375Breanna Grieco</v>
      </c>
      <c r="L285" t="str">
        <f t="shared" si="14"/>
        <v>No</v>
      </c>
    </row>
    <row r="286" spans="1:12" x14ac:dyDescent="0.3">
      <c r="A286" t="s">
        <v>25</v>
      </c>
      <c r="B286">
        <v>35</v>
      </c>
      <c r="C286" s="1">
        <v>45401</v>
      </c>
      <c r="D286" s="1">
        <v>45341.375</v>
      </c>
      <c r="E286">
        <v>0</v>
      </c>
      <c r="F286" t="s">
        <v>9</v>
      </c>
      <c r="G286" t="s">
        <v>72</v>
      </c>
      <c r="H286">
        <v>97112</v>
      </c>
      <c r="I286" t="str" cm="1">
        <f t="array" ref="I286">IFERROR(INDEX(scheduling_data!H:H,MATCH(B286&amp;D286,scheduling_data!D:D&amp;scheduling_data!A:A,0)),"")</f>
        <v>Breanna Grieco</v>
      </c>
      <c r="J286" t="str">
        <f t="shared" si="13"/>
        <v>No</v>
      </c>
      <c r="K286" t="str">
        <f t="shared" si="12"/>
        <v>3545341.375Breanna Grieco</v>
      </c>
      <c r="L286" t="str">
        <f t="shared" si="14"/>
        <v>No</v>
      </c>
    </row>
    <row r="287" spans="1:12" x14ac:dyDescent="0.3">
      <c r="A287" t="s">
        <v>25</v>
      </c>
      <c r="B287">
        <v>35</v>
      </c>
      <c r="C287" s="1">
        <v>45401</v>
      </c>
      <c r="D287" s="1">
        <v>45341.375</v>
      </c>
      <c r="E287">
        <v>0</v>
      </c>
      <c r="F287" t="s">
        <v>9</v>
      </c>
      <c r="G287" t="s">
        <v>71</v>
      </c>
      <c r="H287">
        <v>97110</v>
      </c>
      <c r="I287" t="str" cm="1">
        <f t="array" ref="I287">IFERROR(INDEX(scheduling_data!H:H,MATCH(B287&amp;D287,scheduling_data!D:D&amp;scheduling_data!A:A,0)),"")</f>
        <v>Breanna Grieco</v>
      </c>
      <c r="J287" t="str">
        <f t="shared" si="13"/>
        <v>No</v>
      </c>
      <c r="K287" t="str">
        <f t="shared" si="12"/>
        <v>3545341.375Breanna Grieco</v>
      </c>
      <c r="L287" t="str">
        <f t="shared" si="14"/>
        <v>No</v>
      </c>
    </row>
    <row r="288" spans="1:12" x14ac:dyDescent="0.3">
      <c r="A288" t="s">
        <v>25</v>
      </c>
      <c r="B288">
        <v>35</v>
      </c>
      <c r="C288" s="1">
        <v>45401</v>
      </c>
      <c r="D288" s="1">
        <v>45343.666666666664</v>
      </c>
      <c r="E288">
        <v>0</v>
      </c>
      <c r="F288" t="s">
        <v>9</v>
      </c>
      <c r="G288" t="s">
        <v>73</v>
      </c>
      <c r="H288">
        <v>97110</v>
      </c>
      <c r="I288" t="str" cm="1">
        <f t="array" ref="I288">IFERROR(INDEX(scheduling_data!H:H,MATCH(B288&amp;D288,scheduling_data!D:D&amp;scheduling_data!A:A,0)),"")</f>
        <v>James Allen</v>
      </c>
      <c r="J288" t="str">
        <f t="shared" si="13"/>
        <v>No</v>
      </c>
      <c r="K288" t="str">
        <f t="shared" si="12"/>
        <v>3545343.6666666667James Allen</v>
      </c>
      <c r="L288" t="str">
        <f t="shared" si="14"/>
        <v>No</v>
      </c>
    </row>
    <row r="289" spans="1:12" x14ac:dyDescent="0.3">
      <c r="A289" t="s">
        <v>25</v>
      </c>
      <c r="B289">
        <v>35</v>
      </c>
      <c r="C289" s="1">
        <v>45387</v>
      </c>
      <c r="D289" s="1">
        <v>45343.666666666664</v>
      </c>
      <c r="E289">
        <v>0</v>
      </c>
      <c r="F289" t="s">
        <v>9</v>
      </c>
      <c r="G289" t="s">
        <v>73</v>
      </c>
      <c r="H289">
        <v>97110</v>
      </c>
      <c r="I289" t="str" cm="1">
        <f t="array" ref="I289">IFERROR(INDEX(scheduling_data!H:H,MATCH(B289&amp;D289,scheduling_data!D:D&amp;scheduling_data!A:A,0)),"")</f>
        <v>James Allen</v>
      </c>
      <c r="J289" t="str">
        <f t="shared" si="13"/>
        <v>No</v>
      </c>
      <c r="K289" t="str">
        <f t="shared" si="12"/>
        <v>3545343.6666666667James Allen</v>
      </c>
      <c r="L289" t="str">
        <f t="shared" si="14"/>
        <v>No</v>
      </c>
    </row>
    <row r="290" spans="1:12" x14ac:dyDescent="0.3">
      <c r="A290" t="s">
        <v>25</v>
      </c>
      <c r="B290">
        <v>35</v>
      </c>
      <c r="C290" s="1">
        <v>45387</v>
      </c>
      <c r="D290" s="1">
        <v>45345.375</v>
      </c>
      <c r="E290">
        <v>0</v>
      </c>
      <c r="F290" t="s">
        <v>9</v>
      </c>
      <c r="G290" t="s">
        <v>73</v>
      </c>
      <c r="H290">
        <v>97110</v>
      </c>
      <c r="I290" t="str" cm="1">
        <f t="array" ref="I290">IFERROR(INDEX(scheduling_data!H:H,MATCH(B290&amp;D290,scheduling_data!D:D&amp;scheduling_data!A:A,0)),"")</f>
        <v>Breanna Grieco</v>
      </c>
      <c r="J290" t="str">
        <f t="shared" si="13"/>
        <v>No</v>
      </c>
      <c r="K290" t="str">
        <f t="shared" si="12"/>
        <v>3545345.375Breanna Grieco</v>
      </c>
      <c r="L290" t="str">
        <f t="shared" si="14"/>
        <v>No</v>
      </c>
    </row>
    <row r="291" spans="1:12" x14ac:dyDescent="0.3">
      <c r="A291" t="s">
        <v>25</v>
      </c>
      <c r="B291">
        <v>35</v>
      </c>
      <c r="C291" s="1">
        <v>45387</v>
      </c>
      <c r="D291" s="1">
        <v>45345.375</v>
      </c>
      <c r="E291">
        <v>0</v>
      </c>
      <c r="F291" t="s">
        <v>9</v>
      </c>
      <c r="G291" t="s">
        <v>73</v>
      </c>
      <c r="H291">
        <v>97112</v>
      </c>
      <c r="I291" t="str" cm="1">
        <f t="array" ref="I291">IFERROR(INDEX(scheduling_data!H:H,MATCH(B291&amp;D291,scheduling_data!D:D&amp;scheduling_data!A:A,0)),"")</f>
        <v>Breanna Grieco</v>
      </c>
      <c r="J291" t="str">
        <f t="shared" si="13"/>
        <v>No</v>
      </c>
      <c r="K291" t="str">
        <f t="shared" si="12"/>
        <v>3545345.375Breanna Grieco</v>
      </c>
      <c r="L291" t="str">
        <f t="shared" si="14"/>
        <v>No</v>
      </c>
    </row>
    <row r="292" spans="1:12" x14ac:dyDescent="0.3">
      <c r="A292" t="s">
        <v>25</v>
      </c>
      <c r="B292">
        <v>35</v>
      </c>
      <c r="C292" s="1">
        <v>45401</v>
      </c>
      <c r="D292" s="1">
        <v>45345.375</v>
      </c>
      <c r="E292">
        <v>0</v>
      </c>
      <c r="F292" t="s">
        <v>9</v>
      </c>
      <c r="G292" t="s">
        <v>73</v>
      </c>
      <c r="H292">
        <v>97110</v>
      </c>
      <c r="I292" t="str" cm="1">
        <f t="array" ref="I292">IFERROR(INDEX(scheduling_data!H:H,MATCH(B292&amp;D292,scheduling_data!D:D&amp;scheduling_data!A:A,0)),"")</f>
        <v>Breanna Grieco</v>
      </c>
      <c r="J292" t="str">
        <f t="shared" si="13"/>
        <v>No</v>
      </c>
      <c r="K292" t="str">
        <f t="shared" si="12"/>
        <v>3545345.375Breanna Grieco</v>
      </c>
      <c r="L292" t="str">
        <f t="shared" si="14"/>
        <v>No</v>
      </c>
    </row>
    <row r="293" spans="1:12" x14ac:dyDescent="0.3">
      <c r="A293" t="s">
        <v>25</v>
      </c>
      <c r="B293">
        <v>35</v>
      </c>
      <c r="C293" s="1">
        <v>45401</v>
      </c>
      <c r="D293" s="1">
        <v>45345.375</v>
      </c>
      <c r="E293">
        <v>0</v>
      </c>
      <c r="F293" t="s">
        <v>9</v>
      </c>
      <c r="G293" t="s">
        <v>73</v>
      </c>
      <c r="H293">
        <v>97112</v>
      </c>
      <c r="I293" t="str" cm="1">
        <f t="array" ref="I293">IFERROR(INDEX(scheduling_data!H:H,MATCH(B293&amp;D293,scheduling_data!D:D&amp;scheduling_data!A:A,0)),"")</f>
        <v>Breanna Grieco</v>
      </c>
      <c r="J293" t="str">
        <f t="shared" si="13"/>
        <v>No</v>
      </c>
      <c r="K293" t="str">
        <f t="shared" si="12"/>
        <v>3545345.375Breanna Grieco</v>
      </c>
      <c r="L293" t="str">
        <f t="shared" si="14"/>
        <v>No</v>
      </c>
    </row>
    <row r="294" spans="1:12" x14ac:dyDescent="0.3">
      <c r="A294" t="s">
        <v>25</v>
      </c>
      <c r="B294">
        <v>35</v>
      </c>
      <c r="C294" s="1">
        <v>45408</v>
      </c>
      <c r="D294" s="1">
        <v>45351.458333333336</v>
      </c>
      <c r="E294">
        <v>0</v>
      </c>
      <c r="F294" t="s">
        <v>9</v>
      </c>
      <c r="G294" t="s">
        <v>71</v>
      </c>
      <c r="H294">
        <v>97112</v>
      </c>
      <c r="I294" t="str" cm="1">
        <f t="array" ref="I294">IFERROR(INDEX(scheduling_data!H:H,MATCH(B294&amp;D294,scheduling_data!D:D&amp;scheduling_data!A:A,0)),"")</f>
        <v>James Allen</v>
      </c>
      <c r="J294" t="str">
        <f t="shared" si="13"/>
        <v>No</v>
      </c>
      <c r="K294" t="str">
        <f t="shared" si="12"/>
        <v>3545351.4583333333James Allen</v>
      </c>
      <c r="L294" t="str">
        <f t="shared" si="14"/>
        <v>No</v>
      </c>
    </row>
    <row r="295" spans="1:12" x14ac:dyDescent="0.3">
      <c r="A295" t="s">
        <v>25</v>
      </c>
      <c r="B295">
        <v>35</v>
      </c>
      <c r="C295" s="1">
        <v>45408</v>
      </c>
      <c r="D295" s="1">
        <v>45351.458333333336</v>
      </c>
      <c r="E295">
        <v>0</v>
      </c>
      <c r="F295" t="s">
        <v>9</v>
      </c>
      <c r="G295" t="s">
        <v>73</v>
      </c>
      <c r="H295">
        <v>97110</v>
      </c>
      <c r="I295" t="str" cm="1">
        <f t="array" ref="I295">IFERROR(INDEX(scheduling_data!H:H,MATCH(B295&amp;D295,scheduling_data!D:D&amp;scheduling_data!A:A,0)),"")</f>
        <v>James Allen</v>
      </c>
      <c r="J295" t="str">
        <f t="shared" si="13"/>
        <v>No</v>
      </c>
      <c r="K295" t="str">
        <f t="shared" si="12"/>
        <v>3545351.4583333333James Allen</v>
      </c>
      <c r="L295" t="str">
        <f t="shared" si="14"/>
        <v>No</v>
      </c>
    </row>
    <row r="296" spans="1:12" x14ac:dyDescent="0.3">
      <c r="A296" t="s">
        <v>25</v>
      </c>
      <c r="B296">
        <v>35</v>
      </c>
      <c r="C296" s="1">
        <v>45394</v>
      </c>
      <c r="D296" s="1">
        <v>45351.458333333336</v>
      </c>
      <c r="E296">
        <v>0</v>
      </c>
      <c r="F296" t="s">
        <v>9</v>
      </c>
      <c r="G296" t="s">
        <v>71</v>
      </c>
      <c r="H296">
        <v>97112</v>
      </c>
      <c r="I296" t="str" cm="1">
        <f t="array" ref="I296">IFERROR(INDEX(scheduling_data!H:H,MATCH(B296&amp;D296,scheduling_data!D:D&amp;scheduling_data!A:A,0)),"")</f>
        <v>James Allen</v>
      </c>
      <c r="J296" t="str">
        <f t="shared" si="13"/>
        <v>No</v>
      </c>
      <c r="K296" t="str">
        <f t="shared" si="12"/>
        <v>3545351.4583333333James Allen</v>
      </c>
      <c r="L296" t="str">
        <f t="shared" si="14"/>
        <v>No</v>
      </c>
    </row>
    <row r="297" spans="1:12" x14ac:dyDescent="0.3">
      <c r="A297" t="s">
        <v>25</v>
      </c>
      <c r="B297">
        <v>35</v>
      </c>
      <c r="C297" s="1">
        <v>45394</v>
      </c>
      <c r="D297" s="1">
        <v>45351.458333333336</v>
      </c>
      <c r="E297">
        <v>0</v>
      </c>
      <c r="F297" t="s">
        <v>9</v>
      </c>
      <c r="G297" t="s">
        <v>73</v>
      </c>
      <c r="H297">
        <v>97110</v>
      </c>
      <c r="I297" t="str" cm="1">
        <f t="array" ref="I297">IFERROR(INDEX(scheduling_data!H:H,MATCH(B297&amp;D297,scheduling_data!D:D&amp;scheduling_data!A:A,0)),"")</f>
        <v>James Allen</v>
      </c>
      <c r="J297" t="str">
        <f t="shared" si="13"/>
        <v>No</v>
      </c>
      <c r="K297" t="str">
        <f t="shared" si="12"/>
        <v>3545351.4583333333James Allen</v>
      </c>
      <c r="L297" t="str">
        <f t="shared" si="14"/>
        <v>No</v>
      </c>
    </row>
    <row r="298" spans="1:12" x14ac:dyDescent="0.3">
      <c r="A298" t="s">
        <v>74</v>
      </c>
      <c r="B298">
        <v>36</v>
      </c>
      <c r="C298" s="1">
        <v>45386</v>
      </c>
      <c r="D298" s="1">
        <v>45348.625</v>
      </c>
      <c r="E298">
        <v>34.47</v>
      </c>
      <c r="F298" t="s">
        <v>16</v>
      </c>
      <c r="H298">
        <v>97110</v>
      </c>
      <c r="I298" t="str" cm="1">
        <f t="array" ref="I298">IFERROR(INDEX(scheduling_data!H:H,MATCH(B298&amp;D298,scheduling_data!D:D&amp;scheduling_data!A:A,0)),"")</f>
        <v>Robert Crochet</v>
      </c>
      <c r="J298" t="str">
        <f t="shared" si="13"/>
        <v>No</v>
      </c>
      <c r="K298" t="str">
        <f t="shared" si="12"/>
        <v>3645348.625Robert Crochet</v>
      </c>
      <c r="L298" t="str">
        <f t="shared" si="14"/>
        <v>Yes</v>
      </c>
    </row>
    <row r="299" spans="1:12" x14ac:dyDescent="0.3">
      <c r="A299" t="s">
        <v>74</v>
      </c>
      <c r="B299">
        <v>36</v>
      </c>
      <c r="C299" s="1">
        <v>45386</v>
      </c>
      <c r="D299" s="1">
        <v>45348.625</v>
      </c>
      <c r="E299">
        <v>53.05</v>
      </c>
      <c r="F299" t="s">
        <v>16</v>
      </c>
      <c r="H299">
        <v>97162</v>
      </c>
      <c r="I299" t="str" cm="1">
        <f t="array" ref="I299">IFERROR(INDEX(scheduling_data!H:H,MATCH(B299&amp;D299,scheduling_data!D:D&amp;scheduling_data!A:A,0)),"")</f>
        <v>Robert Crochet</v>
      </c>
      <c r="J299" t="str">
        <f t="shared" si="13"/>
        <v>No</v>
      </c>
      <c r="K299" t="str">
        <f t="shared" si="12"/>
        <v>3645348.625Robert Crochet</v>
      </c>
      <c r="L299" t="str">
        <f t="shared" si="14"/>
        <v>Yes</v>
      </c>
    </row>
    <row r="300" spans="1:12" x14ac:dyDescent="0.3">
      <c r="A300" t="s">
        <v>74</v>
      </c>
      <c r="B300">
        <v>36</v>
      </c>
      <c r="C300" s="1">
        <v>45386</v>
      </c>
      <c r="D300" s="1">
        <v>45348.625</v>
      </c>
      <c r="E300">
        <v>121.95</v>
      </c>
      <c r="F300" t="s">
        <v>9</v>
      </c>
      <c r="H300">
        <v>97162</v>
      </c>
      <c r="I300" t="str" cm="1">
        <f t="array" ref="I300">IFERROR(INDEX(scheduling_data!H:H,MATCH(B300&amp;D300,scheduling_data!D:D&amp;scheduling_data!A:A,0)),"")</f>
        <v>Robert Crochet</v>
      </c>
      <c r="J300" t="str">
        <f t="shared" si="13"/>
        <v>No</v>
      </c>
      <c r="K300" t="str">
        <f t="shared" si="12"/>
        <v>3645348.625Robert Crochet</v>
      </c>
      <c r="L300" t="str">
        <f t="shared" si="14"/>
        <v>No</v>
      </c>
    </row>
    <row r="301" spans="1:12" x14ac:dyDescent="0.3">
      <c r="A301" t="s">
        <v>74</v>
      </c>
      <c r="B301">
        <v>36</v>
      </c>
      <c r="C301" s="1">
        <v>45386</v>
      </c>
      <c r="D301" s="1">
        <v>45348.625</v>
      </c>
      <c r="E301">
        <v>115.53</v>
      </c>
      <c r="F301" t="s">
        <v>9</v>
      </c>
      <c r="H301">
        <v>97110</v>
      </c>
      <c r="I301" t="str" cm="1">
        <f t="array" ref="I301">IFERROR(INDEX(scheduling_data!H:H,MATCH(B301&amp;D301,scheduling_data!D:D&amp;scheduling_data!A:A,0)),"")</f>
        <v>Robert Crochet</v>
      </c>
      <c r="J301" t="str">
        <f t="shared" si="13"/>
        <v>No</v>
      </c>
      <c r="K301" t="str">
        <f t="shared" si="12"/>
        <v>3645348.625Robert Crochet</v>
      </c>
      <c r="L301" t="str">
        <f t="shared" si="14"/>
        <v>No</v>
      </c>
    </row>
    <row r="302" spans="1:12" x14ac:dyDescent="0.3">
      <c r="A302" t="s">
        <v>74</v>
      </c>
      <c r="B302">
        <v>36</v>
      </c>
      <c r="C302" s="1">
        <v>45386</v>
      </c>
      <c r="D302" s="1">
        <v>45348.625</v>
      </c>
      <c r="E302">
        <v>75</v>
      </c>
      <c r="F302" t="s">
        <v>9</v>
      </c>
      <c r="H302">
        <v>97140</v>
      </c>
      <c r="I302" t="str" cm="1">
        <f t="array" ref="I302">IFERROR(INDEX(scheduling_data!H:H,MATCH(B302&amp;D302,scheduling_data!D:D&amp;scheduling_data!A:A,0)),"")</f>
        <v>Robert Crochet</v>
      </c>
      <c r="J302" t="str">
        <f t="shared" si="13"/>
        <v>No</v>
      </c>
      <c r="K302" t="str">
        <f t="shared" si="12"/>
        <v>3645348.625Robert Crochet</v>
      </c>
      <c r="L302" t="str">
        <f t="shared" si="14"/>
        <v>No</v>
      </c>
    </row>
    <row r="303" spans="1:12" x14ac:dyDescent="0.3">
      <c r="A303" t="s">
        <v>74</v>
      </c>
      <c r="B303">
        <v>36</v>
      </c>
      <c r="C303" s="1">
        <v>45386</v>
      </c>
      <c r="D303" s="1">
        <v>45350.625</v>
      </c>
      <c r="E303">
        <v>34.47</v>
      </c>
      <c r="F303" t="s">
        <v>16</v>
      </c>
      <c r="H303">
        <v>97110</v>
      </c>
      <c r="I303" t="str" cm="1">
        <f t="array" ref="I303">IFERROR(INDEX(scheduling_data!H:H,MATCH(B303&amp;D303,scheduling_data!D:D&amp;scheduling_data!A:A,0)),"")</f>
        <v>Robert Crochet</v>
      </c>
      <c r="J303" t="str">
        <f t="shared" si="13"/>
        <v>No</v>
      </c>
      <c r="K303" t="str">
        <f t="shared" si="12"/>
        <v>3645350.625Robert Crochet</v>
      </c>
      <c r="L303" t="str">
        <f t="shared" si="14"/>
        <v>Yes</v>
      </c>
    </row>
    <row r="304" spans="1:12" x14ac:dyDescent="0.3">
      <c r="A304" t="s">
        <v>74</v>
      </c>
      <c r="B304">
        <v>36</v>
      </c>
      <c r="C304" s="1">
        <v>45386</v>
      </c>
      <c r="D304" s="1">
        <v>45350.625</v>
      </c>
      <c r="E304">
        <v>115.53</v>
      </c>
      <c r="F304" t="s">
        <v>9</v>
      </c>
      <c r="H304">
        <v>97110</v>
      </c>
      <c r="I304" t="str" cm="1">
        <f t="array" ref="I304">IFERROR(INDEX(scheduling_data!H:H,MATCH(B304&amp;D304,scheduling_data!D:D&amp;scheduling_data!A:A,0)),"")</f>
        <v>Robert Crochet</v>
      </c>
      <c r="J304" t="str">
        <f t="shared" si="13"/>
        <v>No</v>
      </c>
      <c r="K304" t="str">
        <f t="shared" si="12"/>
        <v>3645350.625Robert Crochet</v>
      </c>
      <c r="L304" t="str">
        <f t="shared" si="14"/>
        <v>No</v>
      </c>
    </row>
    <row r="305" spans="1:12" x14ac:dyDescent="0.3">
      <c r="A305" t="s">
        <v>74</v>
      </c>
      <c r="B305">
        <v>36</v>
      </c>
      <c r="C305" s="1">
        <v>45386</v>
      </c>
      <c r="D305" s="1">
        <v>45350.625</v>
      </c>
      <c r="E305">
        <v>18.02</v>
      </c>
      <c r="F305" t="s">
        <v>16</v>
      </c>
      <c r="H305">
        <v>97530</v>
      </c>
      <c r="I305" t="str" cm="1">
        <f t="array" ref="I305">IFERROR(INDEX(scheduling_data!H:H,MATCH(B305&amp;D305,scheduling_data!D:D&amp;scheduling_data!A:A,0)),"")</f>
        <v>Robert Crochet</v>
      </c>
      <c r="J305" t="str">
        <f t="shared" si="13"/>
        <v>No</v>
      </c>
      <c r="K305" t="str">
        <f t="shared" si="12"/>
        <v>3645350.625Robert Crochet</v>
      </c>
      <c r="L305" t="str">
        <f t="shared" si="14"/>
        <v>Yes</v>
      </c>
    </row>
    <row r="306" spans="1:12" x14ac:dyDescent="0.3">
      <c r="A306" t="s">
        <v>74</v>
      </c>
      <c r="B306">
        <v>36</v>
      </c>
      <c r="C306" s="1">
        <v>45386</v>
      </c>
      <c r="D306" s="1">
        <v>45350.625</v>
      </c>
      <c r="E306">
        <v>56.98</v>
      </c>
      <c r="F306" t="s">
        <v>9</v>
      </c>
      <c r="H306">
        <v>97530</v>
      </c>
      <c r="I306" t="str" cm="1">
        <f t="array" ref="I306">IFERROR(INDEX(scheduling_data!H:H,MATCH(B306&amp;D306,scheduling_data!D:D&amp;scheduling_data!A:A,0)),"")</f>
        <v>Robert Crochet</v>
      </c>
      <c r="J306" t="str">
        <f t="shared" si="13"/>
        <v>No</v>
      </c>
      <c r="K306" t="str">
        <f t="shared" si="12"/>
        <v>3645350.625Robert Crochet</v>
      </c>
      <c r="L306" t="str">
        <f t="shared" si="14"/>
        <v>No</v>
      </c>
    </row>
    <row r="307" spans="1:12" x14ac:dyDescent="0.3">
      <c r="A307" t="s">
        <v>74</v>
      </c>
      <c r="B307">
        <v>36</v>
      </c>
      <c r="C307" s="1">
        <v>45386</v>
      </c>
      <c r="D307" s="1">
        <v>45350.625</v>
      </c>
      <c r="E307">
        <v>75</v>
      </c>
      <c r="F307" t="s">
        <v>9</v>
      </c>
      <c r="H307">
        <v>97140</v>
      </c>
      <c r="I307" t="str" cm="1">
        <f t="array" ref="I307">IFERROR(INDEX(scheduling_data!H:H,MATCH(B307&amp;D307,scheduling_data!D:D&amp;scheduling_data!A:A,0)),"")</f>
        <v>Robert Crochet</v>
      </c>
      <c r="J307" t="str">
        <f t="shared" si="13"/>
        <v>No</v>
      </c>
      <c r="K307" t="str">
        <f t="shared" si="12"/>
        <v>3645350.625Robert Crochet</v>
      </c>
      <c r="L307" t="str">
        <f t="shared" si="14"/>
        <v>No</v>
      </c>
    </row>
    <row r="308" spans="1:12" x14ac:dyDescent="0.3">
      <c r="A308" t="s">
        <v>25</v>
      </c>
      <c r="B308">
        <v>37</v>
      </c>
      <c r="C308" s="1">
        <v>45387</v>
      </c>
      <c r="D308" s="1">
        <v>45348.583333333336</v>
      </c>
      <c r="E308">
        <v>56.78</v>
      </c>
      <c r="F308" t="s">
        <v>19</v>
      </c>
      <c r="G308" t="s">
        <v>26</v>
      </c>
      <c r="H308">
        <v>97112</v>
      </c>
      <c r="I308" t="str" cm="1">
        <f t="array" ref="I308">IFERROR(INDEX(scheduling_data!H:H,MATCH(B308&amp;D308,scheduling_data!D:D&amp;scheduling_data!A:A,0)),"")</f>
        <v>Breanna Cochran</v>
      </c>
      <c r="J308" t="str">
        <f t="shared" si="13"/>
        <v>No</v>
      </c>
      <c r="K308" t="str">
        <f t="shared" si="12"/>
        <v>3745348.5833333333Breanna Cochran</v>
      </c>
      <c r="L308" t="str">
        <f t="shared" si="14"/>
        <v>Yes</v>
      </c>
    </row>
    <row r="309" spans="1:12" x14ac:dyDescent="0.3">
      <c r="A309" t="s">
        <v>75</v>
      </c>
      <c r="B309">
        <v>38</v>
      </c>
      <c r="C309" s="1">
        <v>45407</v>
      </c>
      <c r="D309" s="1">
        <v>45350.416666666664</v>
      </c>
      <c r="E309">
        <v>12.62</v>
      </c>
      <c r="F309" t="s">
        <v>16</v>
      </c>
      <c r="H309">
        <v>97110</v>
      </c>
      <c r="I309" t="str" cm="1">
        <f t="array" ref="I309">IFERROR(INDEX(scheduling_data!H:H,MATCH(B309&amp;D309,scheduling_data!D:D&amp;scheduling_data!A:A,0)),"")</f>
        <v>James Allen</v>
      </c>
      <c r="J309" t="str">
        <f t="shared" si="13"/>
        <v>No</v>
      </c>
      <c r="K309" t="str">
        <f t="shared" si="12"/>
        <v>3845350.4166666667James Allen</v>
      </c>
      <c r="L309" t="str">
        <f t="shared" si="14"/>
        <v>Yes</v>
      </c>
    </row>
    <row r="310" spans="1:12" x14ac:dyDescent="0.3">
      <c r="A310" t="s">
        <v>75</v>
      </c>
      <c r="B310">
        <v>38</v>
      </c>
      <c r="C310" s="1">
        <v>45393</v>
      </c>
      <c r="D310" s="1">
        <v>45327.416666666664</v>
      </c>
      <c r="E310">
        <v>12.61</v>
      </c>
      <c r="F310" t="s">
        <v>16</v>
      </c>
      <c r="H310">
        <v>97110</v>
      </c>
      <c r="I310" t="str" cm="1">
        <f t="array" ref="I310">IFERROR(INDEX(scheduling_data!H:H,MATCH(B310&amp;D310,scheduling_data!D:D&amp;scheduling_data!A:A,0)),"")</f>
        <v>James Allen</v>
      </c>
      <c r="J310" t="str">
        <f t="shared" si="13"/>
        <v>No</v>
      </c>
      <c r="K310" t="str">
        <f t="shared" si="12"/>
        <v>3845327.4166666667James Allen</v>
      </c>
      <c r="L310" t="str">
        <f t="shared" si="14"/>
        <v>Yes</v>
      </c>
    </row>
    <row r="311" spans="1:12" x14ac:dyDescent="0.3">
      <c r="A311" t="s">
        <v>75</v>
      </c>
      <c r="B311">
        <v>38</v>
      </c>
      <c r="C311" s="1">
        <v>45393</v>
      </c>
      <c r="D311" s="1">
        <v>45327.416666666664</v>
      </c>
      <c r="E311">
        <v>177.39</v>
      </c>
      <c r="F311" t="s">
        <v>9</v>
      </c>
      <c r="H311">
        <v>97110</v>
      </c>
      <c r="I311" t="str" cm="1">
        <f t="array" ref="I311">IFERROR(INDEX(scheduling_data!H:H,MATCH(B311&amp;D311,scheduling_data!D:D&amp;scheduling_data!A:A,0)),"")</f>
        <v>James Allen</v>
      </c>
      <c r="J311" t="str">
        <f t="shared" si="13"/>
        <v>No</v>
      </c>
      <c r="K311" t="str">
        <f t="shared" si="12"/>
        <v>3845327.4166666667James Allen</v>
      </c>
      <c r="L311" t="str">
        <f t="shared" si="14"/>
        <v>No</v>
      </c>
    </row>
    <row r="312" spans="1:12" x14ac:dyDescent="0.3">
      <c r="A312" t="s">
        <v>25</v>
      </c>
      <c r="B312">
        <v>39</v>
      </c>
      <c r="C312" s="1">
        <v>45387</v>
      </c>
      <c r="D312" s="1">
        <v>45350.6875</v>
      </c>
      <c r="E312">
        <v>0</v>
      </c>
      <c r="F312" t="s">
        <v>9</v>
      </c>
      <c r="G312" t="s">
        <v>76</v>
      </c>
      <c r="H312">
        <v>97112</v>
      </c>
      <c r="I312" t="str" cm="1">
        <f t="array" ref="I312">IFERROR(INDEX(scheduling_data!H:H,MATCH(B312&amp;D312,scheduling_data!D:D&amp;scheduling_data!A:A,0)),"")</f>
        <v>Kelsea Rodriguez</v>
      </c>
      <c r="J312" t="str">
        <f t="shared" si="13"/>
        <v>No</v>
      </c>
      <c r="K312" t="str">
        <f t="shared" si="12"/>
        <v>3945350.6875Kelsea Rodriguez</v>
      </c>
      <c r="L312" t="str">
        <f t="shared" si="14"/>
        <v>No</v>
      </c>
    </row>
    <row r="313" spans="1:12" x14ac:dyDescent="0.3">
      <c r="A313" t="s">
        <v>25</v>
      </c>
      <c r="B313">
        <v>39</v>
      </c>
      <c r="C313" s="1">
        <v>45394</v>
      </c>
      <c r="D313" s="1">
        <v>45350.6875</v>
      </c>
      <c r="E313">
        <v>0</v>
      </c>
      <c r="F313" t="s">
        <v>9</v>
      </c>
      <c r="G313" t="s">
        <v>76</v>
      </c>
      <c r="H313">
        <v>97112</v>
      </c>
      <c r="I313" t="str" cm="1">
        <f t="array" ref="I313">IFERROR(INDEX(scheduling_data!H:H,MATCH(B313&amp;D313,scheduling_data!D:D&amp;scheduling_data!A:A,0)),"")</f>
        <v>Kelsea Rodriguez</v>
      </c>
      <c r="J313" t="str">
        <f t="shared" si="13"/>
        <v>No</v>
      </c>
      <c r="K313" t="str">
        <f t="shared" si="12"/>
        <v>3945350.6875Kelsea Rodriguez</v>
      </c>
      <c r="L313" t="str">
        <f t="shared" si="14"/>
        <v>No</v>
      </c>
    </row>
    <row r="314" spans="1:12" x14ac:dyDescent="0.3">
      <c r="A314" t="s">
        <v>25</v>
      </c>
      <c r="B314">
        <v>39</v>
      </c>
      <c r="C314" s="1">
        <v>45394</v>
      </c>
      <c r="D314" s="1">
        <v>45327.666666666664</v>
      </c>
      <c r="E314">
        <v>0</v>
      </c>
      <c r="F314" t="s">
        <v>9</v>
      </c>
      <c r="G314" t="s">
        <v>76</v>
      </c>
      <c r="H314">
        <v>97112</v>
      </c>
      <c r="I314" t="str" cm="1">
        <f t="array" ref="I314">IFERROR(INDEX(scheduling_data!H:H,MATCH(B314&amp;D314,scheduling_data!D:D&amp;scheduling_data!A:A,0)),"")</f>
        <v>Kelsea Rodriguez</v>
      </c>
      <c r="J314" t="str">
        <f t="shared" si="13"/>
        <v>No</v>
      </c>
      <c r="K314" t="str">
        <f t="shared" si="12"/>
        <v>3945327.6666666667Kelsea Rodriguez</v>
      </c>
      <c r="L314" t="str">
        <f t="shared" si="14"/>
        <v>No</v>
      </c>
    </row>
    <row r="315" spans="1:12" x14ac:dyDescent="0.3">
      <c r="A315" t="s">
        <v>40</v>
      </c>
      <c r="B315">
        <v>40</v>
      </c>
      <c r="C315" s="1">
        <v>45393</v>
      </c>
      <c r="D315" s="1">
        <v>45348.458333333336</v>
      </c>
      <c r="E315">
        <v>8.34</v>
      </c>
      <c r="F315" t="s">
        <v>19</v>
      </c>
      <c r="G315" t="s">
        <v>77</v>
      </c>
      <c r="H315">
        <v>97110</v>
      </c>
      <c r="I315" t="str" cm="1">
        <f t="array" ref="I315">IFERROR(INDEX(scheduling_data!H:H,MATCH(B315&amp;D315,scheduling_data!D:D&amp;scheduling_data!A:A,0)),"")</f>
        <v>Katherine Tyree</v>
      </c>
      <c r="J315" t="str">
        <f t="shared" si="13"/>
        <v>No</v>
      </c>
      <c r="K315" t="str">
        <f t="shared" si="12"/>
        <v>4045348.4583333333Katherine Tyree</v>
      </c>
      <c r="L315" t="str">
        <f t="shared" si="14"/>
        <v>Yes</v>
      </c>
    </row>
    <row r="316" spans="1:12" x14ac:dyDescent="0.3">
      <c r="A316" t="s">
        <v>40</v>
      </c>
      <c r="B316">
        <v>40</v>
      </c>
      <c r="C316" s="1">
        <v>45393</v>
      </c>
      <c r="D316" s="1">
        <v>45348.458333333336</v>
      </c>
      <c r="E316">
        <v>11.96</v>
      </c>
      <c r="F316" t="s">
        <v>19</v>
      </c>
      <c r="G316" t="s">
        <v>77</v>
      </c>
      <c r="H316">
        <v>97162</v>
      </c>
      <c r="I316" t="str" cm="1">
        <f t="array" ref="I316">IFERROR(INDEX(scheduling_data!H:H,MATCH(B316&amp;D316,scheduling_data!D:D&amp;scheduling_data!A:A,0)),"")</f>
        <v>Katherine Tyree</v>
      </c>
      <c r="J316" t="str">
        <f t="shared" si="13"/>
        <v>No</v>
      </c>
      <c r="K316" t="str">
        <f t="shared" si="12"/>
        <v>4045348.4583333333Katherine Tyree</v>
      </c>
      <c r="L316" t="str">
        <f t="shared" si="14"/>
        <v>Yes</v>
      </c>
    </row>
    <row r="317" spans="1:12" x14ac:dyDescent="0.3">
      <c r="A317" t="s">
        <v>40</v>
      </c>
      <c r="B317">
        <v>40</v>
      </c>
      <c r="C317" s="1">
        <v>45393</v>
      </c>
      <c r="D317" s="1">
        <v>45348.458333333336</v>
      </c>
      <c r="E317">
        <v>3.9</v>
      </c>
      <c r="F317" t="s">
        <v>19</v>
      </c>
      <c r="G317" t="s">
        <v>77</v>
      </c>
      <c r="H317">
        <v>97140</v>
      </c>
      <c r="I317" t="str" cm="1">
        <f t="array" ref="I317">IFERROR(INDEX(scheduling_data!H:H,MATCH(B317&amp;D317,scheduling_data!D:D&amp;scheduling_data!A:A,0)),"")</f>
        <v>Katherine Tyree</v>
      </c>
      <c r="J317" t="str">
        <f t="shared" si="13"/>
        <v>No</v>
      </c>
      <c r="K317" t="str">
        <f t="shared" si="12"/>
        <v>4045348.4583333333Katherine Tyree</v>
      </c>
      <c r="L317" t="str">
        <f t="shared" si="14"/>
        <v>Yes</v>
      </c>
    </row>
    <row r="318" spans="1:12" x14ac:dyDescent="0.3">
      <c r="A318" t="s">
        <v>38</v>
      </c>
      <c r="B318">
        <v>41</v>
      </c>
      <c r="C318" s="1">
        <v>45398</v>
      </c>
      <c r="D318" s="1">
        <v>45323.375</v>
      </c>
      <c r="E318">
        <v>90</v>
      </c>
      <c r="F318" t="s">
        <v>9</v>
      </c>
      <c r="H318">
        <v>97110</v>
      </c>
      <c r="I318" t="str" cm="1">
        <f t="array" ref="I318">IFERROR(INDEX(scheduling_data!H:H,MATCH(B318&amp;D318,scheduling_data!D:D&amp;scheduling_data!A:A,0)),"")</f>
        <v>Katherine Tyree</v>
      </c>
      <c r="J318" t="str">
        <f t="shared" si="13"/>
        <v>No</v>
      </c>
      <c r="K318" t="str">
        <f t="shared" si="12"/>
        <v>4145323.375Katherine Tyree</v>
      </c>
      <c r="L318" t="str">
        <f t="shared" si="14"/>
        <v>No</v>
      </c>
    </row>
    <row r="319" spans="1:12" x14ac:dyDescent="0.3">
      <c r="A319" t="s">
        <v>38</v>
      </c>
      <c r="B319">
        <v>41</v>
      </c>
      <c r="C319" s="1">
        <v>45398</v>
      </c>
      <c r="D319" s="1">
        <v>45323.375</v>
      </c>
      <c r="E319">
        <v>49.67</v>
      </c>
      <c r="F319" t="s">
        <v>19</v>
      </c>
      <c r="H319">
        <v>97110</v>
      </c>
      <c r="I319" t="str" cm="1">
        <f t="array" ref="I319">IFERROR(INDEX(scheduling_data!H:H,MATCH(B319&amp;D319,scheduling_data!D:D&amp;scheduling_data!A:A,0)),"")</f>
        <v>Katherine Tyree</v>
      </c>
      <c r="J319" t="str">
        <f t="shared" si="13"/>
        <v>No</v>
      </c>
      <c r="K319" t="str">
        <f t="shared" si="12"/>
        <v>4145323.375Katherine Tyree</v>
      </c>
      <c r="L319" t="str">
        <f t="shared" si="14"/>
        <v>Yes</v>
      </c>
    </row>
    <row r="320" spans="1:12" x14ac:dyDescent="0.3">
      <c r="A320" t="s">
        <v>38</v>
      </c>
      <c r="B320">
        <v>41</v>
      </c>
      <c r="C320" s="1">
        <v>45398</v>
      </c>
      <c r="D320" s="1">
        <v>45323.375</v>
      </c>
      <c r="E320">
        <v>150</v>
      </c>
      <c r="F320" t="s">
        <v>9</v>
      </c>
      <c r="H320">
        <v>97112</v>
      </c>
      <c r="I320" t="str" cm="1">
        <f t="array" ref="I320">IFERROR(INDEX(scheduling_data!H:H,MATCH(B320&amp;D320,scheduling_data!D:D&amp;scheduling_data!A:A,0)),"")</f>
        <v>Katherine Tyree</v>
      </c>
      <c r="J320" t="str">
        <f t="shared" si="13"/>
        <v>No</v>
      </c>
      <c r="K320" t="str">
        <f t="shared" si="12"/>
        <v>4145323.375Katherine Tyree</v>
      </c>
      <c r="L320" t="str">
        <f t="shared" si="14"/>
        <v>No</v>
      </c>
    </row>
    <row r="321" spans="1:12" x14ac:dyDescent="0.3">
      <c r="A321" t="s">
        <v>38</v>
      </c>
      <c r="B321">
        <v>41</v>
      </c>
      <c r="C321" s="1">
        <v>45397</v>
      </c>
      <c r="D321" s="1">
        <v>45337.375</v>
      </c>
      <c r="E321">
        <v>75</v>
      </c>
      <c r="F321" t="s">
        <v>9</v>
      </c>
      <c r="H321">
        <v>97140</v>
      </c>
      <c r="I321" t="str" cm="1">
        <f t="array" ref="I321">IFERROR(INDEX(scheduling_data!H:H,MATCH(B321&amp;D321,scheduling_data!D:D&amp;scheduling_data!A:A,0)),"")</f>
        <v>Katherine Tyree</v>
      </c>
      <c r="J321" t="str">
        <f t="shared" si="13"/>
        <v>No</v>
      </c>
      <c r="K321" t="str">
        <f t="shared" si="12"/>
        <v>4145337.375Katherine Tyree</v>
      </c>
      <c r="L321" t="str">
        <f t="shared" si="14"/>
        <v>No</v>
      </c>
    </row>
    <row r="322" spans="1:12" x14ac:dyDescent="0.3">
      <c r="A322" t="s">
        <v>38</v>
      </c>
      <c r="B322">
        <v>41</v>
      </c>
      <c r="C322" s="1">
        <v>45397</v>
      </c>
      <c r="D322" s="1">
        <v>45337.375</v>
      </c>
      <c r="E322">
        <v>150</v>
      </c>
      <c r="F322" t="s">
        <v>9</v>
      </c>
      <c r="H322">
        <v>97112</v>
      </c>
      <c r="I322" t="str" cm="1">
        <f t="array" ref="I322">IFERROR(INDEX(scheduling_data!H:H,MATCH(B322&amp;D322,scheduling_data!D:D&amp;scheduling_data!A:A,0)),"")</f>
        <v>Katherine Tyree</v>
      </c>
      <c r="J322" t="str">
        <f t="shared" si="13"/>
        <v>No</v>
      </c>
      <c r="K322" t="str">
        <f t="shared" ref="K322:K385" si="15">IF(I322="",B322&amp;D322,B322&amp;D322&amp;I322)</f>
        <v>4145337.375Katherine Tyree</v>
      </c>
      <c r="L322" t="str">
        <f t="shared" si="14"/>
        <v>No</v>
      </c>
    </row>
    <row r="323" spans="1:12" x14ac:dyDescent="0.3">
      <c r="A323" t="s">
        <v>38</v>
      </c>
      <c r="B323">
        <v>41</v>
      </c>
      <c r="C323" s="1">
        <v>45397</v>
      </c>
      <c r="D323" s="1">
        <v>45337.375</v>
      </c>
      <c r="E323">
        <v>90</v>
      </c>
      <c r="F323" t="s">
        <v>9</v>
      </c>
      <c r="H323">
        <v>97110</v>
      </c>
      <c r="I323" t="str" cm="1">
        <f t="array" ref="I323">IFERROR(INDEX(scheduling_data!H:H,MATCH(B323&amp;D323,scheduling_data!D:D&amp;scheduling_data!A:A,0)),"")</f>
        <v>Katherine Tyree</v>
      </c>
      <c r="J323" t="str">
        <f t="shared" ref="J323:J386" si="16">IF(I323="", "Yes", "No")</f>
        <v>No</v>
      </c>
      <c r="K323" t="str">
        <f t="shared" si="15"/>
        <v>4145337.375Katherine Tyree</v>
      </c>
      <c r="L323" t="str">
        <f t="shared" ref="L323:L386" si="17">IF(OR(F323="Cash", F323="Check", F323="EFT", F323="Credit Card", F323="Visa", F323="Mastercard", F323="AMEX"), "Yes", "No")</f>
        <v>No</v>
      </c>
    </row>
    <row r="324" spans="1:12" x14ac:dyDescent="0.3">
      <c r="A324" t="s">
        <v>38</v>
      </c>
      <c r="B324">
        <v>41</v>
      </c>
      <c r="C324" s="1">
        <v>45398</v>
      </c>
      <c r="D324" s="1">
        <v>45330.375</v>
      </c>
      <c r="E324">
        <v>150</v>
      </c>
      <c r="F324" t="s">
        <v>9</v>
      </c>
      <c r="H324">
        <v>97112</v>
      </c>
      <c r="I324" t="str" cm="1">
        <f t="array" ref="I324">IFERROR(INDEX(scheduling_data!H:H,MATCH(B324&amp;D324,scheduling_data!D:D&amp;scheduling_data!A:A,0)),"")</f>
        <v>Katherine Tyree</v>
      </c>
      <c r="J324" t="str">
        <f t="shared" si="16"/>
        <v>No</v>
      </c>
      <c r="K324" t="str">
        <f t="shared" si="15"/>
        <v>4145330.375Katherine Tyree</v>
      </c>
      <c r="L324" t="str">
        <f t="shared" si="17"/>
        <v>No</v>
      </c>
    </row>
    <row r="325" spans="1:12" x14ac:dyDescent="0.3">
      <c r="A325" t="s">
        <v>38</v>
      </c>
      <c r="B325">
        <v>41</v>
      </c>
      <c r="C325" s="1">
        <v>45398</v>
      </c>
      <c r="D325" s="1">
        <v>45330.375</v>
      </c>
      <c r="E325">
        <v>34.04</v>
      </c>
      <c r="F325" t="s">
        <v>19</v>
      </c>
      <c r="H325">
        <v>97110</v>
      </c>
      <c r="I325" t="str" cm="1">
        <f t="array" ref="I325">IFERROR(INDEX(scheduling_data!H:H,MATCH(B325&amp;D325,scheduling_data!D:D&amp;scheduling_data!A:A,0)),"")</f>
        <v>Katherine Tyree</v>
      </c>
      <c r="J325" t="str">
        <f t="shared" si="16"/>
        <v>No</v>
      </c>
      <c r="K325" t="str">
        <f t="shared" si="15"/>
        <v>4145330.375Katherine Tyree</v>
      </c>
      <c r="L325" t="str">
        <f t="shared" si="17"/>
        <v>Yes</v>
      </c>
    </row>
    <row r="326" spans="1:12" x14ac:dyDescent="0.3">
      <c r="A326" t="s">
        <v>38</v>
      </c>
      <c r="B326">
        <v>41</v>
      </c>
      <c r="C326" s="1">
        <v>45398</v>
      </c>
      <c r="D326" s="1">
        <v>45330.375</v>
      </c>
      <c r="E326">
        <v>90</v>
      </c>
      <c r="F326" t="s">
        <v>9</v>
      </c>
      <c r="H326">
        <v>97110</v>
      </c>
      <c r="I326" t="str" cm="1">
        <f t="array" ref="I326">IFERROR(INDEX(scheduling_data!H:H,MATCH(B326&amp;D326,scheduling_data!D:D&amp;scheduling_data!A:A,0)),"")</f>
        <v>Katherine Tyree</v>
      </c>
      <c r="J326" t="str">
        <f t="shared" si="16"/>
        <v>No</v>
      </c>
      <c r="K326" t="str">
        <f t="shared" si="15"/>
        <v>4145330.375Katherine Tyree</v>
      </c>
      <c r="L326" t="str">
        <f t="shared" si="17"/>
        <v>No</v>
      </c>
    </row>
    <row r="327" spans="1:12" x14ac:dyDescent="0.3">
      <c r="A327" t="s">
        <v>17</v>
      </c>
      <c r="B327">
        <v>42</v>
      </c>
      <c r="C327" s="1">
        <v>45405</v>
      </c>
      <c r="D327" s="1">
        <v>45344.291666666664</v>
      </c>
      <c r="E327">
        <v>108.31</v>
      </c>
      <c r="F327" t="s">
        <v>9</v>
      </c>
      <c r="G327" t="s">
        <v>18</v>
      </c>
      <c r="H327">
        <v>97110</v>
      </c>
      <c r="I327" t="str" cm="1">
        <f t="array" ref="I327">IFERROR(INDEX(scheduling_data!H:H,MATCH(B327&amp;D327,scheduling_data!D:D&amp;scheduling_data!A:A,0)),"")</f>
        <v>Jessica Pittman</v>
      </c>
      <c r="J327" t="str">
        <f t="shared" si="16"/>
        <v>No</v>
      </c>
      <c r="K327" t="str">
        <f t="shared" si="15"/>
        <v>4245344.2916666667Jessica Pittman</v>
      </c>
      <c r="L327" t="str">
        <f t="shared" si="17"/>
        <v>No</v>
      </c>
    </row>
    <row r="328" spans="1:12" x14ac:dyDescent="0.3">
      <c r="A328" t="s">
        <v>17</v>
      </c>
      <c r="B328">
        <v>42</v>
      </c>
      <c r="C328" s="1">
        <v>45405</v>
      </c>
      <c r="D328" s="1">
        <v>45344.291666666664</v>
      </c>
      <c r="E328">
        <v>54.17</v>
      </c>
      <c r="F328" t="s">
        <v>19</v>
      </c>
      <c r="G328" t="s">
        <v>20</v>
      </c>
      <c r="H328">
        <v>97112</v>
      </c>
      <c r="I328" t="str" cm="1">
        <f t="array" ref="I328">IFERROR(INDEX(scheduling_data!H:H,MATCH(B328&amp;D328,scheduling_data!D:D&amp;scheduling_data!A:A,0)),"")</f>
        <v>Jessica Pittman</v>
      </c>
      <c r="J328" t="str">
        <f t="shared" si="16"/>
        <v>No</v>
      </c>
      <c r="K328" t="str">
        <f t="shared" si="15"/>
        <v>4245344.2916666667Jessica Pittman</v>
      </c>
      <c r="L328" t="str">
        <f t="shared" si="17"/>
        <v>Yes</v>
      </c>
    </row>
    <row r="329" spans="1:12" x14ac:dyDescent="0.3">
      <c r="A329" t="s">
        <v>17</v>
      </c>
      <c r="B329">
        <v>42</v>
      </c>
      <c r="C329" s="1">
        <v>45405</v>
      </c>
      <c r="D329" s="1">
        <v>45344.291666666664</v>
      </c>
      <c r="E329">
        <v>95.83</v>
      </c>
      <c r="F329" t="s">
        <v>9</v>
      </c>
      <c r="G329" t="s">
        <v>18</v>
      </c>
      <c r="H329">
        <v>97112</v>
      </c>
      <c r="I329" t="str" cm="1">
        <f t="array" ref="I329">IFERROR(INDEX(scheduling_data!H:H,MATCH(B329&amp;D329,scheduling_data!D:D&amp;scheduling_data!A:A,0)),"")</f>
        <v>Jessica Pittman</v>
      </c>
      <c r="J329" t="str">
        <f t="shared" si="16"/>
        <v>No</v>
      </c>
      <c r="K329" t="str">
        <f t="shared" si="15"/>
        <v>4245344.2916666667Jessica Pittman</v>
      </c>
      <c r="L329" t="str">
        <f t="shared" si="17"/>
        <v>No</v>
      </c>
    </row>
    <row r="330" spans="1:12" x14ac:dyDescent="0.3">
      <c r="A330" t="s">
        <v>17</v>
      </c>
      <c r="B330">
        <v>42</v>
      </c>
      <c r="C330" s="1">
        <v>45405</v>
      </c>
      <c r="D330" s="1">
        <v>45344.291666666664</v>
      </c>
      <c r="E330">
        <v>31.69</v>
      </c>
      <c r="F330" t="s">
        <v>19</v>
      </c>
      <c r="G330" t="s">
        <v>20</v>
      </c>
      <c r="H330">
        <v>97110</v>
      </c>
      <c r="I330" t="str" cm="1">
        <f t="array" ref="I330">IFERROR(INDEX(scheduling_data!H:H,MATCH(B330&amp;D330,scheduling_data!D:D&amp;scheduling_data!A:A,0)),"")</f>
        <v>Jessica Pittman</v>
      </c>
      <c r="J330" t="str">
        <f t="shared" si="16"/>
        <v>No</v>
      </c>
      <c r="K330" t="str">
        <f t="shared" si="15"/>
        <v>4245344.2916666667Jessica Pittman</v>
      </c>
      <c r="L330" t="str">
        <f t="shared" si="17"/>
        <v>Yes</v>
      </c>
    </row>
    <row r="331" spans="1:12" x14ac:dyDescent="0.3">
      <c r="A331" t="s">
        <v>11</v>
      </c>
      <c r="B331">
        <v>43</v>
      </c>
      <c r="C331" s="1">
        <v>45394.399305555555</v>
      </c>
      <c r="D331" s="1">
        <v>45344.666666666664</v>
      </c>
      <c r="E331">
        <v>37</v>
      </c>
      <c r="F331" t="s">
        <v>16</v>
      </c>
      <c r="G331" t="s">
        <v>78</v>
      </c>
      <c r="I331" t="str" cm="1">
        <f t="array" ref="I331">IFERROR(INDEX(scheduling_data!H:H,MATCH(B331&amp;D331,scheduling_data!D:D&amp;scheduling_data!A:A,0)),"")</f>
        <v>Robert Crochet</v>
      </c>
      <c r="J331" t="str">
        <f t="shared" si="16"/>
        <v>No</v>
      </c>
      <c r="K331" t="str">
        <f t="shared" si="15"/>
        <v>4345344.6666666667Robert Crochet</v>
      </c>
      <c r="L331" t="str">
        <f t="shared" si="17"/>
        <v>Yes</v>
      </c>
    </row>
    <row r="332" spans="1:12" x14ac:dyDescent="0.3">
      <c r="A332" t="s">
        <v>11</v>
      </c>
      <c r="B332">
        <v>43</v>
      </c>
      <c r="C332" s="1">
        <v>45394.399305555555</v>
      </c>
      <c r="D332" s="1">
        <v>45350.708333333336</v>
      </c>
      <c r="E332">
        <v>37</v>
      </c>
      <c r="F332" t="s">
        <v>16</v>
      </c>
      <c r="G332" t="s">
        <v>78</v>
      </c>
      <c r="I332" t="str" cm="1">
        <f t="array" ref="I332">IFERROR(INDEX(scheduling_data!H:H,MATCH(B332&amp;D332,scheduling_data!D:D&amp;scheduling_data!A:A,0)),"")</f>
        <v>Katherine Tyree</v>
      </c>
      <c r="J332" t="str">
        <f t="shared" si="16"/>
        <v>No</v>
      </c>
      <c r="K332" t="str">
        <f t="shared" si="15"/>
        <v>4345350.7083333333Katherine Tyree</v>
      </c>
      <c r="L332" t="str">
        <f t="shared" si="17"/>
        <v>Yes</v>
      </c>
    </row>
    <row r="333" spans="1:12" x14ac:dyDescent="0.3">
      <c r="A333" t="s">
        <v>11</v>
      </c>
      <c r="B333">
        <v>43</v>
      </c>
      <c r="C333" s="1">
        <v>45394.399305555555</v>
      </c>
      <c r="D333" s="1">
        <v>45351.458333333336</v>
      </c>
      <c r="E333">
        <v>37</v>
      </c>
      <c r="F333" t="s">
        <v>16</v>
      </c>
      <c r="G333" t="s">
        <v>78</v>
      </c>
      <c r="I333" t="str" cm="1">
        <f t="array" ref="I333">IFERROR(INDEX(scheduling_data!H:H,MATCH(B333&amp;D333,scheduling_data!D:D&amp;scheduling_data!A:A,0)),"")</f>
        <v>Robert Crochet</v>
      </c>
      <c r="J333" t="str">
        <f t="shared" si="16"/>
        <v>No</v>
      </c>
      <c r="K333" t="str">
        <f t="shared" si="15"/>
        <v>4345351.4583333333Robert Crochet</v>
      </c>
      <c r="L333" t="str">
        <f t="shared" si="17"/>
        <v>Yes</v>
      </c>
    </row>
    <row r="334" spans="1:12" x14ac:dyDescent="0.3">
      <c r="A334" t="s">
        <v>79</v>
      </c>
      <c r="B334">
        <v>44</v>
      </c>
      <c r="C334" s="1">
        <v>45393</v>
      </c>
      <c r="D334" s="1">
        <v>45334.625</v>
      </c>
      <c r="E334">
        <v>17.64</v>
      </c>
      <c r="F334" t="s">
        <v>19</v>
      </c>
      <c r="G334" t="s">
        <v>57</v>
      </c>
      <c r="H334">
        <v>97161</v>
      </c>
      <c r="I334" t="str" cm="1">
        <f t="array" ref="I334">IFERROR(INDEX(scheduling_data!H:H,MATCH(B334&amp;D334,scheduling_data!D:D&amp;scheduling_data!A:A,0)),"")</f>
        <v>Christian Litz</v>
      </c>
      <c r="J334" t="str">
        <f t="shared" si="16"/>
        <v>No</v>
      </c>
      <c r="K334" t="str">
        <f t="shared" si="15"/>
        <v>4445334.625Christian Litz</v>
      </c>
      <c r="L334" t="str">
        <f t="shared" si="17"/>
        <v>Yes</v>
      </c>
    </row>
    <row r="335" spans="1:12" x14ac:dyDescent="0.3">
      <c r="A335" t="s">
        <v>79</v>
      </c>
      <c r="B335">
        <v>44</v>
      </c>
      <c r="C335" s="1">
        <v>45393</v>
      </c>
      <c r="D335" s="1">
        <v>45334.625</v>
      </c>
      <c r="E335">
        <v>7.84</v>
      </c>
      <c r="F335" t="s">
        <v>19</v>
      </c>
      <c r="G335" t="s">
        <v>57</v>
      </c>
      <c r="H335">
        <v>97110</v>
      </c>
      <c r="I335" t="str" cm="1">
        <f t="array" ref="I335">IFERROR(INDEX(scheduling_data!H:H,MATCH(B335&amp;D335,scheduling_data!D:D&amp;scheduling_data!A:A,0)),"")</f>
        <v>Christian Litz</v>
      </c>
      <c r="J335" t="str">
        <f t="shared" si="16"/>
        <v>No</v>
      </c>
      <c r="K335" t="str">
        <f t="shared" si="15"/>
        <v>4445334.625Christian Litz</v>
      </c>
      <c r="L335" t="str">
        <f t="shared" si="17"/>
        <v>Yes</v>
      </c>
    </row>
    <row r="336" spans="1:12" x14ac:dyDescent="0.3">
      <c r="A336" t="s">
        <v>79</v>
      </c>
      <c r="B336">
        <v>44</v>
      </c>
      <c r="C336" s="1">
        <v>45393</v>
      </c>
      <c r="D336" s="1">
        <v>45334.625</v>
      </c>
      <c r="E336">
        <v>0.36</v>
      </c>
      <c r="F336" t="s">
        <v>9</v>
      </c>
      <c r="G336" t="s">
        <v>55</v>
      </c>
      <c r="H336">
        <v>97161</v>
      </c>
      <c r="I336" t="str" cm="1">
        <f t="array" ref="I336">IFERROR(INDEX(scheduling_data!H:H,MATCH(B336&amp;D336,scheduling_data!D:D&amp;scheduling_data!A:A,0)),"")</f>
        <v>Christian Litz</v>
      </c>
      <c r="J336" t="str">
        <f t="shared" si="16"/>
        <v>No</v>
      </c>
      <c r="K336" t="str">
        <f t="shared" si="15"/>
        <v>4445334.625Christian Litz</v>
      </c>
      <c r="L336" t="str">
        <f t="shared" si="17"/>
        <v>No</v>
      </c>
    </row>
    <row r="337" spans="1:12" x14ac:dyDescent="0.3">
      <c r="A337" t="s">
        <v>79</v>
      </c>
      <c r="B337">
        <v>44</v>
      </c>
      <c r="C337" s="1">
        <v>45393</v>
      </c>
      <c r="D337" s="1">
        <v>45334.625</v>
      </c>
      <c r="E337">
        <v>0.15</v>
      </c>
      <c r="F337" t="s">
        <v>9</v>
      </c>
      <c r="G337" t="s">
        <v>55</v>
      </c>
      <c r="H337">
        <v>97140</v>
      </c>
      <c r="I337" t="str" cm="1">
        <f t="array" ref="I337">IFERROR(INDEX(scheduling_data!H:H,MATCH(B337&amp;D337,scheduling_data!D:D&amp;scheduling_data!A:A,0)),"")</f>
        <v>Christian Litz</v>
      </c>
      <c r="J337" t="str">
        <f t="shared" si="16"/>
        <v>No</v>
      </c>
      <c r="K337" t="str">
        <f t="shared" si="15"/>
        <v>4445334.625Christian Litz</v>
      </c>
      <c r="L337" t="str">
        <f t="shared" si="17"/>
        <v>No</v>
      </c>
    </row>
    <row r="338" spans="1:12" x14ac:dyDescent="0.3">
      <c r="A338" t="s">
        <v>79</v>
      </c>
      <c r="B338">
        <v>44</v>
      </c>
      <c r="C338" s="1">
        <v>45393</v>
      </c>
      <c r="D338" s="1">
        <v>45334.625</v>
      </c>
      <c r="E338">
        <v>7.25</v>
      </c>
      <c r="F338" t="s">
        <v>19</v>
      </c>
      <c r="G338" t="s">
        <v>57</v>
      </c>
      <c r="H338">
        <v>97140</v>
      </c>
      <c r="I338" t="str" cm="1">
        <f t="array" ref="I338">IFERROR(INDEX(scheduling_data!H:H,MATCH(B338&amp;D338,scheduling_data!D:D&amp;scheduling_data!A:A,0)),"")</f>
        <v>Christian Litz</v>
      </c>
      <c r="J338" t="str">
        <f t="shared" si="16"/>
        <v>No</v>
      </c>
      <c r="K338" t="str">
        <f t="shared" si="15"/>
        <v>4445334.625Christian Litz</v>
      </c>
      <c r="L338" t="str">
        <f t="shared" si="17"/>
        <v>Yes</v>
      </c>
    </row>
    <row r="339" spans="1:12" x14ac:dyDescent="0.3">
      <c r="A339" t="s">
        <v>79</v>
      </c>
      <c r="B339">
        <v>44</v>
      </c>
      <c r="C339" s="1">
        <v>45393</v>
      </c>
      <c r="D339" s="1">
        <v>45334.625</v>
      </c>
      <c r="E339">
        <v>0.16</v>
      </c>
      <c r="F339" t="s">
        <v>9</v>
      </c>
      <c r="G339" t="s">
        <v>55</v>
      </c>
      <c r="H339">
        <v>97112</v>
      </c>
      <c r="I339" t="str" cm="1">
        <f t="array" ref="I339">IFERROR(INDEX(scheduling_data!H:H,MATCH(B339&amp;D339,scheduling_data!D:D&amp;scheduling_data!A:A,0)),"")</f>
        <v>Christian Litz</v>
      </c>
      <c r="J339" t="str">
        <f t="shared" si="16"/>
        <v>No</v>
      </c>
      <c r="K339" t="str">
        <f t="shared" si="15"/>
        <v>4445334.625Christian Litz</v>
      </c>
      <c r="L339" t="str">
        <f t="shared" si="17"/>
        <v>No</v>
      </c>
    </row>
    <row r="340" spans="1:12" x14ac:dyDescent="0.3">
      <c r="A340" t="s">
        <v>79</v>
      </c>
      <c r="B340">
        <v>44</v>
      </c>
      <c r="C340" s="1">
        <v>45393</v>
      </c>
      <c r="D340" s="1">
        <v>45334.625</v>
      </c>
      <c r="E340">
        <v>8.0399999999999991</v>
      </c>
      <c r="F340" t="s">
        <v>19</v>
      </c>
      <c r="G340" t="s">
        <v>57</v>
      </c>
      <c r="H340">
        <v>97112</v>
      </c>
      <c r="I340" t="str" cm="1">
        <f t="array" ref="I340">IFERROR(INDEX(scheduling_data!H:H,MATCH(B340&amp;D340,scheduling_data!D:D&amp;scheduling_data!A:A,0)),"")</f>
        <v>Christian Litz</v>
      </c>
      <c r="J340" t="str">
        <f t="shared" si="16"/>
        <v>No</v>
      </c>
      <c r="K340" t="str">
        <f t="shared" si="15"/>
        <v>4445334.625Christian Litz</v>
      </c>
      <c r="L340" t="str">
        <f t="shared" si="17"/>
        <v>Yes</v>
      </c>
    </row>
    <row r="341" spans="1:12" x14ac:dyDescent="0.3">
      <c r="A341" t="s">
        <v>79</v>
      </c>
      <c r="B341">
        <v>44</v>
      </c>
      <c r="C341" s="1">
        <v>45393</v>
      </c>
      <c r="D341" s="1">
        <v>45334.625</v>
      </c>
      <c r="E341">
        <v>0.16</v>
      </c>
      <c r="F341" t="s">
        <v>9</v>
      </c>
      <c r="G341" t="s">
        <v>55</v>
      </c>
      <c r="H341">
        <v>97110</v>
      </c>
      <c r="I341" t="str" cm="1">
        <f t="array" ref="I341">IFERROR(INDEX(scheduling_data!H:H,MATCH(B341&amp;D341,scheduling_data!D:D&amp;scheduling_data!A:A,0)),"")</f>
        <v>Christian Litz</v>
      </c>
      <c r="J341" t="str">
        <f t="shared" si="16"/>
        <v>No</v>
      </c>
      <c r="K341" t="str">
        <f t="shared" si="15"/>
        <v>4445334.625Christian Litz</v>
      </c>
      <c r="L341" t="str">
        <f t="shared" si="17"/>
        <v>No</v>
      </c>
    </row>
    <row r="342" spans="1:12" x14ac:dyDescent="0.3">
      <c r="A342" t="s">
        <v>79</v>
      </c>
      <c r="B342">
        <v>44</v>
      </c>
      <c r="C342" s="1">
        <v>45393</v>
      </c>
      <c r="D342" s="1">
        <v>45342.666666666664</v>
      </c>
      <c r="E342">
        <v>0.32</v>
      </c>
      <c r="F342" t="s">
        <v>9</v>
      </c>
      <c r="G342" t="s">
        <v>55</v>
      </c>
      <c r="H342">
        <v>97110</v>
      </c>
      <c r="I342" t="str" cm="1">
        <f t="array" ref="I342">IFERROR(INDEX(scheduling_data!H:H,MATCH(B342&amp;D342,scheduling_data!D:D&amp;scheduling_data!A:A,0)),"")</f>
        <v>Christian Litz</v>
      </c>
      <c r="J342" t="str">
        <f t="shared" si="16"/>
        <v>No</v>
      </c>
      <c r="K342" t="str">
        <f t="shared" si="15"/>
        <v>4445342.6666666667Christian Litz</v>
      </c>
      <c r="L342" t="str">
        <f t="shared" si="17"/>
        <v>No</v>
      </c>
    </row>
    <row r="343" spans="1:12" x14ac:dyDescent="0.3">
      <c r="A343" t="s">
        <v>79</v>
      </c>
      <c r="B343">
        <v>44</v>
      </c>
      <c r="C343" s="1">
        <v>45393</v>
      </c>
      <c r="D343" s="1">
        <v>45342.666666666664</v>
      </c>
      <c r="E343">
        <v>16.07</v>
      </c>
      <c r="F343" t="s">
        <v>19</v>
      </c>
      <c r="G343" t="s">
        <v>57</v>
      </c>
      <c r="H343">
        <v>97112</v>
      </c>
      <c r="I343" t="str" cm="1">
        <f t="array" ref="I343">IFERROR(INDEX(scheduling_data!H:H,MATCH(B343&amp;D343,scheduling_data!D:D&amp;scheduling_data!A:A,0)),"")</f>
        <v>Christian Litz</v>
      </c>
      <c r="J343" t="str">
        <f t="shared" si="16"/>
        <v>No</v>
      </c>
      <c r="K343" t="str">
        <f t="shared" si="15"/>
        <v>4445342.6666666667Christian Litz</v>
      </c>
      <c r="L343" t="str">
        <f t="shared" si="17"/>
        <v>Yes</v>
      </c>
    </row>
    <row r="344" spans="1:12" x14ac:dyDescent="0.3">
      <c r="A344" t="s">
        <v>79</v>
      </c>
      <c r="B344">
        <v>44</v>
      </c>
      <c r="C344" s="1">
        <v>45393</v>
      </c>
      <c r="D344" s="1">
        <v>45342.666666666664</v>
      </c>
      <c r="E344">
        <v>0.33</v>
      </c>
      <c r="F344" t="s">
        <v>9</v>
      </c>
      <c r="G344" t="s">
        <v>55</v>
      </c>
      <c r="H344">
        <v>97112</v>
      </c>
      <c r="I344" t="str" cm="1">
        <f t="array" ref="I344">IFERROR(INDEX(scheduling_data!H:H,MATCH(B344&amp;D344,scheduling_data!D:D&amp;scheduling_data!A:A,0)),"")</f>
        <v>Christian Litz</v>
      </c>
      <c r="J344" t="str">
        <f t="shared" si="16"/>
        <v>No</v>
      </c>
      <c r="K344" t="str">
        <f t="shared" si="15"/>
        <v>4445342.6666666667Christian Litz</v>
      </c>
      <c r="L344" t="str">
        <f t="shared" si="17"/>
        <v>No</v>
      </c>
    </row>
    <row r="345" spans="1:12" x14ac:dyDescent="0.3">
      <c r="A345" t="s">
        <v>79</v>
      </c>
      <c r="B345">
        <v>44</v>
      </c>
      <c r="C345" s="1">
        <v>45393</v>
      </c>
      <c r="D345" s="1">
        <v>45342.666666666664</v>
      </c>
      <c r="E345">
        <v>0.15</v>
      </c>
      <c r="F345" t="s">
        <v>9</v>
      </c>
      <c r="G345" t="s">
        <v>55</v>
      </c>
      <c r="H345">
        <v>97140</v>
      </c>
      <c r="I345" t="str" cm="1">
        <f t="array" ref="I345">IFERROR(INDEX(scheduling_data!H:H,MATCH(B345&amp;D345,scheduling_data!D:D&amp;scheduling_data!A:A,0)),"")</f>
        <v>Christian Litz</v>
      </c>
      <c r="J345" t="str">
        <f t="shared" si="16"/>
        <v>No</v>
      </c>
      <c r="K345" t="str">
        <f t="shared" si="15"/>
        <v>4445342.6666666667Christian Litz</v>
      </c>
      <c r="L345" t="str">
        <f t="shared" si="17"/>
        <v>No</v>
      </c>
    </row>
    <row r="346" spans="1:12" x14ac:dyDescent="0.3">
      <c r="A346" t="s">
        <v>79</v>
      </c>
      <c r="B346">
        <v>44</v>
      </c>
      <c r="C346" s="1">
        <v>45393</v>
      </c>
      <c r="D346" s="1">
        <v>45342.666666666664</v>
      </c>
      <c r="E346">
        <v>15.68</v>
      </c>
      <c r="F346" t="s">
        <v>19</v>
      </c>
      <c r="G346" t="s">
        <v>57</v>
      </c>
      <c r="H346">
        <v>97110</v>
      </c>
      <c r="I346" t="str" cm="1">
        <f t="array" ref="I346">IFERROR(INDEX(scheduling_data!H:H,MATCH(B346&amp;D346,scheduling_data!D:D&amp;scheduling_data!A:A,0)),"")</f>
        <v>Christian Litz</v>
      </c>
      <c r="J346" t="str">
        <f t="shared" si="16"/>
        <v>No</v>
      </c>
      <c r="K346" t="str">
        <f t="shared" si="15"/>
        <v>4445342.6666666667Christian Litz</v>
      </c>
      <c r="L346" t="str">
        <f t="shared" si="17"/>
        <v>Yes</v>
      </c>
    </row>
    <row r="347" spans="1:12" x14ac:dyDescent="0.3">
      <c r="A347" t="s">
        <v>79</v>
      </c>
      <c r="B347">
        <v>44</v>
      </c>
      <c r="C347" s="1">
        <v>45393</v>
      </c>
      <c r="D347" s="1">
        <v>45342.666666666664</v>
      </c>
      <c r="E347">
        <v>7.25</v>
      </c>
      <c r="F347" t="s">
        <v>19</v>
      </c>
      <c r="G347" t="s">
        <v>57</v>
      </c>
      <c r="H347">
        <v>97140</v>
      </c>
      <c r="I347" t="str" cm="1">
        <f t="array" ref="I347">IFERROR(INDEX(scheduling_data!H:H,MATCH(B347&amp;D347,scheduling_data!D:D&amp;scheduling_data!A:A,0)),"")</f>
        <v>Christian Litz</v>
      </c>
      <c r="J347" t="str">
        <f t="shared" si="16"/>
        <v>No</v>
      </c>
      <c r="K347" t="str">
        <f t="shared" si="15"/>
        <v>4445342.6666666667Christian Litz</v>
      </c>
      <c r="L347" t="str">
        <f t="shared" si="17"/>
        <v>Yes</v>
      </c>
    </row>
    <row r="348" spans="1:12" x14ac:dyDescent="0.3">
      <c r="A348" t="s">
        <v>79</v>
      </c>
      <c r="B348">
        <v>44</v>
      </c>
      <c r="C348" s="1">
        <v>45393</v>
      </c>
      <c r="D348" s="1">
        <v>45343.666666666664</v>
      </c>
      <c r="E348">
        <v>7.84</v>
      </c>
      <c r="F348" t="s">
        <v>19</v>
      </c>
      <c r="G348" t="s">
        <v>57</v>
      </c>
      <c r="H348">
        <v>97110</v>
      </c>
      <c r="I348" t="str" cm="1">
        <f t="array" ref="I348">IFERROR(INDEX(scheduling_data!H:H,MATCH(B348&amp;D348,scheduling_data!D:D&amp;scheduling_data!A:A,0)),"")</f>
        <v>Katherine Tyree</v>
      </c>
      <c r="J348" t="str">
        <f t="shared" si="16"/>
        <v>No</v>
      </c>
      <c r="K348" t="str">
        <f t="shared" si="15"/>
        <v>4445343.6666666667Katherine Tyree</v>
      </c>
      <c r="L348" t="str">
        <f t="shared" si="17"/>
        <v>Yes</v>
      </c>
    </row>
    <row r="349" spans="1:12" x14ac:dyDescent="0.3">
      <c r="A349" t="s">
        <v>79</v>
      </c>
      <c r="B349">
        <v>44</v>
      </c>
      <c r="C349" s="1">
        <v>45393</v>
      </c>
      <c r="D349" s="1">
        <v>45343.666666666664</v>
      </c>
      <c r="E349">
        <v>0.15</v>
      </c>
      <c r="F349" t="s">
        <v>9</v>
      </c>
      <c r="G349" t="s">
        <v>55</v>
      </c>
      <c r="H349">
        <v>97140</v>
      </c>
      <c r="I349" t="str" cm="1">
        <f t="array" ref="I349">IFERROR(INDEX(scheduling_data!H:H,MATCH(B349&amp;D349,scheduling_data!D:D&amp;scheduling_data!A:A,0)),"")</f>
        <v>Katherine Tyree</v>
      </c>
      <c r="J349" t="str">
        <f t="shared" si="16"/>
        <v>No</v>
      </c>
      <c r="K349" t="str">
        <f t="shared" si="15"/>
        <v>4445343.6666666667Katherine Tyree</v>
      </c>
      <c r="L349" t="str">
        <f t="shared" si="17"/>
        <v>No</v>
      </c>
    </row>
    <row r="350" spans="1:12" x14ac:dyDescent="0.3">
      <c r="A350" t="s">
        <v>79</v>
      </c>
      <c r="B350">
        <v>44</v>
      </c>
      <c r="C350" s="1">
        <v>45393</v>
      </c>
      <c r="D350" s="1">
        <v>45343.666666666664</v>
      </c>
      <c r="E350">
        <v>7.25</v>
      </c>
      <c r="F350" t="s">
        <v>19</v>
      </c>
      <c r="G350" t="s">
        <v>57</v>
      </c>
      <c r="H350">
        <v>97140</v>
      </c>
      <c r="I350" t="str" cm="1">
        <f t="array" ref="I350">IFERROR(INDEX(scheduling_data!H:H,MATCH(B350&amp;D350,scheduling_data!D:D&amp;scheduling_data!A:A,0)),"")</f>
        <v>Katherine Tyree</v>
      </c>
      <c r="J350" t="str">
        <f t="shared" si="16"/>
        <v>No</v>
      </c>
      <c r="K350" t="str">
        <f t="shared" si="15"/>
        <v>4445343.6666666667Katherine Tyree</v>
      </c>
      <c r="L350" t="str">
        <f t="shared" si="17"/>
        <v>Yes</v>
      </c>
    </row>
    <row r="351" spans="1:12" x14ac:dyDescent="0.3">
      <c r="A351" t="s">
        <v>79</v>
      </c>
      <c r="B351">
        <v>44</v>
      </c>
      <c r="C351" s="1">
        <v>45393</v>
      </c>
      <c r="D351" s="1">
        <v>45343.666666666664</v>
      </c>
      <c r="E351">
        <v>0.16</v>
      </c>
      <c r="F351" t="s">
        <v>9</v>
      </c>
      <c r="G351" t="s">
        <v>55</v>
      </c>
      <c r="H351">
        <v>97112</v>
      </c>
      <c r="I351" t="str" cm="1">
        <f t="array" ref="I351">IFERROR(INDEX(scheduling_data!H:H,MATCH(B351&amp;D351,scheduling_data!D:D&amp;scheduling_data!A:A,0)),"")</f>
        <v>Katherine Tyree</v>
      </c>
      <c r="J351" t="str">
        <f t="shared" si="16"/>
        <v>No</v>
      </c>
      <c r="K351" t="str">
        <f t="shared" si="15"/>
        <v>4445343.6666666667Katherine Tyree</v>
      </c>
      <c r="L351" t="str">
        <f t="shared" si="17"/>
        <v>No</v>
      </c>
    </row>
    <row r="352" spans="1:12" x14ac:dyDescent="0.3">
      <c r="A352" t="s">
        <v>79</v>
      </c>
      <c r="B352">
        <v>44</v>
      </c>
      <c r="C352" s="1">
        <v>45393</v>
      </c>
      <c r="D352" s="1">
        <v>45343.666666666664</v>
      </c>
      <c r="E352">
        <v>8.0399999999999991</v>
      </c>
      <c r="F352" t="s">
        <v>19</v>
      </c>
      <c r="G352" t="s">
        <v>57</v>
      </c>
      <c r="H352">
        <v>97112</v>
      </c>
      <c r="I352" t="str" cm="1">
        <f t="array" ref="I352">IFERROR(INDEX(scheduling_data!H:H,MATCH(B352&amp;D352,scheduling_data!D:D&amp;scheduling_data!A:A,0)),"")</f>
        <v>Katherine Tyree</v>
      </c>
      <c r="J352" t="str">
        <f t="shared" si="16"/>
        <v>No</v>
      </c>
      <c r="K352" t="str">
        <f t="shared" si="15"/>
        <v>4445343.6666666667Katherine Tyree</v>
      </c>
      <c r="L352" t="str">
        <f t="shared" si="17"/>
        <v>Yes</v>
      </c>
    </row>
    <row r="353" spans="1:12" x14ac:dyDescent="0.3">
      <c r="A353" t="s">
        <v>79</v>
      </c>
      <c r="B353">
        <v>44</v>
      </c>
      <c r="C353" s="1">
        <v>45393</v>
      </c>
      <c r="D353" s="1">
        <v>45343.666666666664</v>
      </c>
      <c r="E353">
        <v>0.16</v>
      </c>
      <c r="F353" t="s">
        <v>9</v>
      </c>
      <c r="G353" t="s">
        <v>55</v>
      </c>
      <c r="H353">
        <v>97110</v>
      </c>
      <c r="I353" t="str" cm="1">
        <f t="array" ref="I353">IFERROR(INDEX(scheduling_data!H:H,MATCH(B353&amp;D353,scheduling_data!D:D&amp;scheduling_data!A:A,0)),"")</f>
        <v>Katherine Tyree</v>
      </c>
      <c r="J353" t="str">
        <f t="shared" si="16"/>
        <v>No</v>
      </c>
      <c r="K353" t="str">
        <f t="shared" si="15"/>
        <v>4445343.6666666667Katherine Tyree</v>
      </c>
      <c r="L353" t="str">
        <f t="shared" si="17"/>
        <v>No</v>
      </c>
    </row>
    <row r="354" spans="1:12" x14ac:dyDescent="0.3">
      <c r="A354" t="s">
        <v>79</v>
      </c>
      <c r="B354">
        <v>44</v>
      </c>
      <c r="C354" s="1">
        <v>45393</v>
      </c>
      <c r="D354" s="1">
        <v>45344.708333333336</v>
      </c>
      <c r="E354">
        <v>1.1100000000000001</v>
      </c>
      <c r="F354" t="s">
        <v>9</v>
      </c>
      <c r="G354" t="s">
        <v>56</v>
      </c>
      <c r="H354">
        <v>97140</v>
      </c>
      <c r="I354" t="str" cm="1">
        <f t="array" ref="I354">IFERROR(INDEX(scheduling_data!H:H,MATCH(B354&amp;D354,scheduling_data!D:D&amp;scheduling_data!A:A,0)),"")</f>
        <v>Jessica Pittman</v>
      </c>
      <c r="J354" t="str">
        <f t="shared" si="16"/>
        <v>No</v>
      </c>
      <c r="K354" t="str">
        <f t="shared" si="15"/>
        <v>4445344.7083333333Jessica Pittman</v>
      </c>
      <c r="L354" t="str">
        <f t="shared" si="17"/>
        <v>No</v>
      </c>
    </row>
    <row r="355" spans="1:12" x14ac:dyDescent="0.3">
      <c r="A355" t="s">
        <v>79</v>
      </c>
      <c r="B355">
        <v>44</v>
      </c>
      <c r="C355" s="1">
        <v>45393</v>
      </c>
      <c r="D355" s="1">
        <v>45344.708333333336</v>
      </c>
      <c r="E355">
        <v>0.27</v>
      </c>
      <c r="F355" t="s">
        <v>9</v>
      </c>
      <c r="G355" t="s">
        <v>55</v>
      </c>
      <c r="H355">
        <v>97110</v>
      </c>
      <c r="I355" t="str" cm="1">
        <f t="array" ref="I355">IFERROR(INDEX(scheduling_data!H:H,MATCH(B355&amp;D355,scheduling_data!D:D&amp;scheduling_data!A:A,0)),"")</f>
        <v>Jessica Pittman</v>
      </c>
      <c r="J355" t="str">
        <f t="shared" si="16"/>
        <v>No</v>
      </c>
      <c r="K355" t="str">
        <f t="shared" si="15"/>
        <v>4445344.7083333333Jessica Pittman</v>
      </c>
      <c r="L355" t="str">
        <f t="shared" si="17"/>
        <v>No</v>
      </c>
    </row>
    <row r="356" spans="1:12" x14ac:dyDescent="0.3">
      <c r="A356" t="s">
        <v>79</v>
      </c>
      <c r="B356">
        <v>44</v>
      </c>
      <c r="C356" s="1">
        <v>45393</v>
      </c>
      <c r="D356" s="1">
        <v>45344.708333333336</v>
      </c>
      <c r="E356">
        <v>2.4</v>
      </c>
      <c r="F356" t="s">
        <v>9</v>
      </c>
      <c r="G356" t="s">
        <v>56</v>
      </c>
      <c r="H356">
        <v>97110</v>
      </c>
      <c r="I356" t="str" cm="1">
        <f t="array" ref="I356">IFERROR(INDEX(scheduling_data!H:H,MATCH(B356&amp;D356,scheduling_data!D:D&amp;scheduling_data!A:A,0)),"")</f>
        <v>Jessica Pittman</v>
      </c>
      <c r="J356" t="str">
        <f t="shared" si="16"/>
        <v>No</v>
      </c>
      <c r="K356" t="str">
        <f t="shared" si="15"/>
        <v>4445344.7083333333Jessica Pittman</v>
      </c>
      <c r="L356" t="str">
        <f t="shared" si="17"/>
        <v>No</v>
      </c>
    </row>
    <row r="357" spans="1:12" x14ac:dyDescent="0.3">
      <c r="A357" t="s">
        <v>79</v>
      </c>
      <c r="B357">
        <v>44</v>
      </c>
      <c r="C357" s="1">
        <v>45393</v>
      </c>
      <c r="D357" s="1">
        <v>45344.708333333336</v>
      </c>
      <c r="E357">
        <v>13.66</v>
      </c>
      <c r="F357" t="s">
        <v>19</v>
      </c>
      <c r="G357" t="s">
        <v>57</v>
      </c>
      <c r="H357">
        <v>97112</v>
      </c>
      <c r="I357" t="str" cm="1">
        <f t="array" ref="I357">IFERROR(INDEX(scheduling_data!H:H,MATCH(B357&amp;D357,scheduling_data!D:D&amp;scheduling_data!A:A,0)),"")</f>
        <v>Jessica Pittman</v>
      </c>
      <c r="J357" t="str">
        <f t="shared" si="16"/>
        <v>No</v>
      </c>
      <c r="K357" t="str">
        <f t="shared" si="15"/>
        <v>4445344.7083333333Jessica Pittman</v>
      </c>
      <c r="L357" t="str">
        <f t="shared" si="17"/>
        <v>Yes</v>
      </c>
    </row>
    <row r="358" spans="1:12" x14ac:dyDescent="0.3">
      <c r="A358" t="s">
        <v>79</v>
      </c>
      <c r="B358">
        <v>44</v>
      </c>
      <c r="C358" s="1">
        <v>45393</v>
      </c>
      <c r="D358" s="1">
        <v>45344.708333333336</v>
      </c>
      <c r="E358">
        <v>0.28000000000000003</v>
      </c>
      <c r="F358" t="s">
        <v>9</v>
      </c>
      <c r="G358" t="s">
        <v>55</v>
      </c>
      <c r="H358">
        <v>97112</v>
      </c>
      <c r="I358" t="str" cm="1">
        <f t="array" ref="I358">IFERROR(INDEX(scheduling_data!H:H,MATCH(B358&amp;D358,scheduling_data!D:D&amp;scheduling_data!A:A,0)),"")</f>
        <v>Jessica Pittman</v>
      </c>
      <c r="J358" t="str">
        <f t="shared" si="16"/>
        <v>No</v>
      </c>
      <c r="K358" t="str">
        <f t="shared" si="15"/>
        <v>4445344.7083333333Jessica Pittman</v>
      </c>
      <c r="L358" t="str">
        <f t="shared" si="17"/>
        <v>No</v>
      </c>
    </row>
    <row r="359" spans="1:12" x14ac:dyDescent="0.3">
      <c r="A359" t="s">
        <v>79</v>
      </c>
      <c r="B359">
        <v>44</v>
      </c>
      <c r="C359" s="1">
        <v>45393</v>
      </c>
      <c r="D359" s="1">
        <v>45344.708333333336</v>
      </c>
      <c r="E359">
        <v>0.13</v>
      </c>
      <c r="F359" t="s">
        <v>9</v>
      </c>
      <c r="G359" t="s">
        <v>55</v>
      </c>
      <c r="H359">
        <v>97140</v>
      </c>
      <c r="I359" t="str" cm="1">
        <f t="array" ref="I359">IFERROR(INDEX(scheduling_data!H:H,MATCH(B359&amp;D359,scheduling_data!D:D&amp;scheduling_data!A:A,0)),"")</f>
        <v>Jessica Pittman</v>
      </c>
      <c r="J359" t="str">
        <f t="shared" si="16"/>
        <v>No</v>
      </c>
      <c r="K359" t="str">
        <f t="shared" si="15"/>
        <v>4445344.7083333333Jessica Pittman</v>
      </c>
      <c r="L359" t="str">
        <f t="shared" si="17"/>
        <v>No</v>
      </c>
    </row>
    <row r="360" spans="1:12" x14ac:dyDescent="0.3">
      <c r="A360" t="s">
        <v>79</v>
      </c>
      <c r="B360">
        <v>44</v>
      </c>
      <c r="C360" s="1">
        <v>45393</v>
      </c>
      <c r="D360" s="1">
        <v>45344.708333333336</v>
      </c>
      <c r="E360">
        <v>6.16</v>
      </c>
      <c r="F360" t="s">
        <v>19</v>
      </c>
      <c r="G360" t="s">
        <v>57</v>
      </c>
      <c r="H360">
        <v>97140</v>
      </c>
      <c r="I360" t="str" cm="1">
        <f t="array" ref="I360">IFERROR(INDEX(scheduling_data!H:H,MATCH(B360&amp;D360,scheduling_data!D:D&amp;scheduling_data!A:A,0)),"")</f>
        <v>Jessica Pittman</v>
      </c>
      <c r="J360" t="str">
        <f t="shared" si="16"/>
        <v>No</v>
      </c>
      <c r="K360" t="str">
        <f t="shared" si="15"/>
        <v>4445344.7083333333Jessica Pittman</v>
      </c>
      <c r="L360" t="str">
        <f t="shared" si="17"/>
        <v>Yes</v>
      </c>
    </row>
    <row r="361" spans="1:12" x14ac:dyDescent="0.3">
      <c r="A361" t="s">
        <v>79</v>
      </c>
      <c r="B361">
        <v>44</v>
      </c>
      <c r="C361" s="1">
        <v>45393</v>
      </c>
      <c r="D361" s="1">
        <v>45344.708333333336</v>
      </c>
      <c r="E361">
        <v>2.46</v>
      </c>
      <c r="F361" t="s">
        <v>9</v>
      </c>
      <c r="G361" t="s">
        <v>56</v>
      </c>
      <c r="H361">
        <v>97112</v>
      </c>
      <c r="I361" t="str" cm="1">
        <f t="array" ref="I361">IFERROR(INDEX(scheduling_data!H:H,MATCH(B361&amp;D361,scheduling_data!D:D&amp;scheduling_data!A:A,0)),"")</f>
        <v>Jessica Pittman</v>
      </c>
      <c r="J361" t="str">
        <f t="shared" si="16"/>
        <v>No</v>
      </c>
      <c r="K361" t="str">
        <f t="shared" si="15"/>
        <v>4445344.7083333333Jessica Pittman</v>
      </c>
      <c r="L361" t="str">
        <f t="shared" si="17"/>
        <v>No</v>
      </c>
    </row>
    <row r="362" spans="1:12" x14ac:dyDescent="0.3">
      <c r="A362" t="s">
        <v>79</v>
      </c>
      <c r="B362">
        <v>44</v>
      </c>
      <c r="C362" s="1">
        <v>45393</v>
      </c>
      <c r="D362" s="1">
        <v>45344.708333333336</v>
      </c>
      <c r="E362">
        <v>13.33</v>
      </c>
      <c r="F362" t="s">
        <v>19</v>
      </c>
      <c r="G362" t="s">
        <v>57</v>
      </c>
      <c r="H362">
        <v>97110</v>
      </c>
      <c r="I362" t="str" cm="1">
        <f t="array" ref="I362">IFERROR(INDEX(scheduling_data!H:H,MATCH(B362&amp;D362,scheduling_data!D:D&amp;scheduling_data!A:A,0)),"")</f>
        <v>Jessica Pittman</v>
      </c>
      <c r="J362" t="str">
        <f t="shared" si="16"/>
        <v>No</v>
      </c>
      <c r="K362" t="str">
        <f t="shared" si="15"/>
        <v>4445344.7083333333Jessica Pittman</v>
      </c>
      <c r="L362" t="str">
        <f t="shared" si="17"/>
        <v>Yes</v>
      </c>
    </row>
    <row r="363" spans="1:12" x14ac:dyDescent="0.3">
      <c r="A363" t="s">
        <v>79</v>
      </c>
      <c r="B363">
        <v>44</v>
      </c>
      <c r="C363" s="1">
        <v>45393</v>
      </c>
      <c r="D363" s="1">
        <v>45349.666666666664</v>
      </c>
      <c r="E363">
        <v>7.84</v>
      </c>
      <c r="F363" t="s">
        <v>19</v>
      </c>
      <c r="G363" t="s">
        <v>57</v>
      </c>
      <c r="H363">
        <v>97530</v>
      </c>
      <c r="I363" t="str" cm="1">
        <f t="array" ref="I363">IFERROR(INDEX(scheduling_data!H:H,MATCH(B363&amp;D363,scheduling_data!D:D&amp;scheduling_data!A:A,0)),"")</f>
        <v>Christian Litz</v>
      </c>
      <c r="J363" t="str">
        <f t="shared" si="16"/>
        <v>No</v>
      </c>
      <c r="K363" t="str">
        <f t="shared" si="15"/>
        <v>4445349.6666666667Christian Litz</v>
      </c>
      <c r="L363" t="str">
        <f t="shared" si="17"/>
        <v>Yes</v>
      </c>
    </row>
    <row r="364" spans="1:12" x14ac:dyDescent="0.3">
      <c r="A364" t="s">
        <v>79</v>
      </c>
      <c r="B364">
        <v>44</v>
      </c>
      <c r="C364" s="1">
        <v>45393</v>
      </c>
      <c r="D364" s="1">
        <v>45349.666666666664</v>
      </c>
      <c r="E364">
        <v>15.68</v>
      </c>
      <c r="F364" t="s">
        <v>19</v>
      </c>
      <c r="G364" t="s">
        <v>57</v>
      </c>
      <c r="H364">
        <v>97110</v>
      </c>
      <c r="I364" t="str" cm="1">
        <f t="array" ref="I364">IFERROR(INDEX(scheduling_data!H:H,MATCH(B364&amp;D364,scheduling_data!D:D&amp;scheduling_data!A:A,0)),"")</f>
        <v>Christian Litz</v>
      </c>
      <c r="J364" t="str">
        <f t="shared" si="16"/>
        <v>No</v>
      </c>
      <c r="K364" t="str">
        <f t="shared" si="15"/>
        <v>4445349.6666666667Christian Litz</v>
      </c>
      <c r="L364" t="str">
        <f t="shared" si="17"/>
        <v>Yes</v>
      </c>
    </row>
    <row r="365" spans="1:12" x14ac:dyDescent="0.3">
      <c r="A365" t="s">
        <v>79</v>
      </c>
      <c r="B365">
        <v>44</v>
      </c>
      <c r="C365" s="1">
        <v>45393</v>
      </c>
      <c r="D365" s="1">
        <v>45349.666666666664</v>
      </c>
      <c r="E365">
        <v>0.32</v>
      </c>
      <c r="F365" t="s">
        <v>9</v>
      </c>
      <c r="G365" t="s">
        <v>55</v>
      </c>
      <c r="H365">
        <v>97110</v>
      </c>
      <c r="I365" t="str" cm="1">
        <f t="array" ref="I365">IFERROR(INDEX(scheduling_data!H:H,MATCH(B365&amp;D365,scheduling_data!D:D&amp;scheduling_data!A:A,0)),"")</f>
        <v>Christian Litz</v>
      </c>
      <c r="J365" t="str">
        <f t="shared" si="16"/>
        <v>No</v>
      </c>
      <c r="K365" t="str">
        <f t="shared" si="15"/>
        <v>4445349.6666666667Christian Litz</v>
      </c>
      <c r="L365" t="str">
        <f t="shared" si="17"/>
        <v>No</v>
      </c>
    </row>
    <row r="366" spans="1:12" x14ac:dyDescent="0.3">
      <c r="A366" t="s">
        <v>79</v>
      </c>
      <c r="B366">
        <v>44</v>
      </c>
      <c r="C366" s="1">
        <v>45393</v>
      </c>
      <c r="D366" s="1">
        <v>45349.666666666664</v>
      </c>
      <c r="E366">
        <v>0.16</v>
      </c>
      <c r="F366" t="s">
        <v>9</v>
      </c>
      <c r="G366" t="s">
        <v>55</v>
      </c>
      <c r="H366">
        <v>97530</v>
      </c>
      <c r="I366" t="str" cm="1">
        <f t="array" ref="I366">IFERROR(INDEX(scheduling_data!H:H,MATCH(B366&amp;D366,scheduling_data!D:D&amp;scheduling_data!A:A,0)),"")</f>
        <v>Christian Litz</v>
      </c>
      <c r="J366" t="str">
        <f t="shared" si="16"/>
        <v>No</v>
      </c>
      <c r="K366" t="str">
        <f t="shared" si="15"/>
        <v>4445349.6666666667Christian Litz</v>
      </c>
      <c r="L366" t="str">
        <f t="shared" si="17"/>
        <v>No</v>
      </c>
    </row>
    <row r="367" spans="1:12" x14ac:dyDescent="0.3">
      <c r="A367" t="s">
        <v>79</v>
      </c>
      <c r="B367">
        <v>44</v>
      </c>
      <c r="C367" s="1">
        <v>45393</v>
      </c>
      <c r="D367" s="1">
        <v>45349.666666666664</v>
      </c>
      <c r="E367">
        <v>16.07</v>
      </c>
      <c r="F367" t="s">
        <v>19</v>
      </c>
      <c r="G367" t="s">
        <v>57</v>
      </c>
      <c r="H367">
        <v>97112</v>
      </c>
      <c r="I367" t="str" cm="1">
        <f t="array" ref="I367">IFERROR(INDEX(scheduling_data!H:H,MATCH(B367&amp;D367,scheduling_data!D:D&amp;scheduling_data!A:A,0)),"")</f>
        <v>Christian Litz</v>
      </c>
      <c r="J367" t="str">
        <f t="shared" si="16"/>
        <v>No</v>
      </c>
      <c r="K367" t="str">
        <f t="shared" si="15"/>
        <v>4445349.6666666667Christian Litz</v>
      </c>
      <c r="L367" t="str">
        <f t="shared" si="17"/>
        <v>Yes</v>
      </c>
    </row>
    <row r="368" spans="1:12" x14ac:dyDescent="0.3">
      <c r="A368" t="s">
        <v>79</v>
      </c>
      <c r="B368">
        <v>44</v>
      </c>
      <c r="C368" s="1">
        <v>45393</v>
      </c>
      <c r="D368" s="1">
        <v>45349.666666666664</v>
      </c>
      <c r="E368">
        <v>0.33</v>
      </c>
      <c r="F368" t="s">
        <v>9</v>
      </c>
      <c r="G368" t="s">
        <v>55</v>
      </c>
      <c r="H368">
        <v>97112</v>
      </c>
      <c r="I368" t="str" cm="1">
        <f t="array" ref="I368">IFERROR(INDEX(scheduling_data!H:H,MATCH(B368&amp;D368,scheduling_data!D:D&amp;scheduling_data!A:A,0)),"")</f>
        <v>Christian Litz</v>
      </c>
      <c r="J368" t="str">
        <f t="shared" si="16"/>
        <v>No</v>
      </c>
      <c r="K368" t="str">
        <f t="shared" si="15"/>
        <v>4445349.6666666667Christian Litz</v>
      </c>
      <c r="L368" t="str">
        <f t="shared" si="17"/>
        <v>No</v>
      </c>
    </row>
    <row r="369" spans="1:12" x14ac:dyDescent="0.3">
      <c r="A369" t="s">
        <v>79</v>
      </c>
      <c r="B369">
        <v>44</v>
      </c>
      <c r="C369" s="1">
        <v>45393</v>
      </c>
      <c r="D369" s="1">
        <v>45350.666666666664</v>
      </c>
      <c r="E369">
        <v>7.84</v>
      </c>
      <c r="F369" t="s">
        <v>19</v>
      </c>
      <c r="G369" t="s">
        <v>57</v>
      </c>
      <c r="H369">
        <v>97110</v>
      </c>
      <c r="I369" t="str" cm="1">
        <f t="array" ref="I369">IFERROR(INDEX(scheduling_data!H:H,MATCH(B369&amp;D369,scheduling_data!D:D&amp;scheduling_data!A:A,0)),"")</f>
        <v>Katherine Tyree</v>
      </c>
      <c r="J369" t="str">
        <f t="shared" si="16"/>
        <v>No</v>
      </c>
      <c r="K369" t="str">
        <f t="shared" si="15"/>
        <v>4445350.6666666667Katherine Tyree</v>
      </c>
      <c r="L369" t="str">
        <f t="shared" si="17"/>
        <v>Yes</v>
      </c>
    </row>
    <row r="370" spans="1:12" x14ac:dyDescent="0.3">
      <c r="A370" t="s">
        <v>79</v>
      </c>
      <c r="B370">
        <v>44</v>
      </c>
      <c r="C370" s="1">
        <v>45393</v>
      </c>
      <c r="D370" s="1">
        <v>45350.666666666664</v>
      </c>
      <c r="E370">
        <v>0.16</v>
      </c>
      <c r="F370" t="s">
        <v>9</v>
      </c>
      <c r="G370" t="s">
        <v>55</v>
      </c>
      <c r="H370">
        <v>97110</v>
      </c>
      <c r="I370" t="str" cm="1">
        <f t="array" ref="I370">IFERROR(INDEX(scheduling_data!H:H,MATCH(B370&amp;D370,scheduling_data!D:D&amp;scheduling_data!A:A,0)),"")</f>
        <v>Katherine Tyree</v>
      </c>
      <c r="J370" t="str">
        <f t="shared" si="16"/>
        <v>No</v>
      </c>
      <c r="K370" t="str">
        <f t="shared" si="15"/>
        <v>4445350.6666666667Katherine Tyree</v>
      </c>
      <c r="L370" t="str">
        <f t="shared" si="17"/>
        <v>No</v>
      </c>
    </row>
    <row r="371" spans="1:12" x14ac:dyDescent="0.3">
      <c r="A371" t="s">
        <v>79</v>
      </c>
      <c r="B371">
        <v>44</v>
      </c>
      <c r="C371" s="1">
        <v>45393</v>
      </c>
      <c r="D371" s="1">
        <v>45350.666666666664</v>
      </c>
      <c r="E371">
        <v>8.0399999999999991</v>
      </c>
      <c r="F371" t="s">
        <v>19</v>
      </c>
      <c r="G371" t="s">
        <v>57</v>
      </c>
      <c r="H371">
        <v>97112</v>
      </c>
      <c r="I371" t="str" cm="1">
        <f t="array" ref="I371">IFERROR(INDEX(scheduling_data!H:H,MATCH(B371&amp;D371,scheduling_data!D:D&amp;scheduling_data!A:A,0)),"")</f>
        <v>Katherine Tyree</v>
      </c>
      <c r="J371" t="str">
        <f t="shared" si="16"/>
        <v>No</v>
      </c>
      <c r="K371" t="str">
        <f t="shared" si="15"/>
        <v>4445350.6666666667Katherine Tyree</v>
      </c>
      <c r="L371" t="str">
        <f t="shared" si="17"/>
        <v>Yes</v>
      </c>
    </row>
    <row r="372" spans="1:12" x14ac:dyDescent="0.3">
      <c r="A372" t="s">
        <v>79</v>
      </c>
      <c r="B372">
        <v>44</v>
      </c>
      <c r="C372" s="1">
        <v>45393</v>
      </c>
      <c r="D372" s="1">
        <v>45350.666666666664</v>
      </c>
      <c r="E372">
        <v>7.25</v>
      </c>
      <c r="F372" t="s">
        <v>19</v>
      </c>
      <c r="G372" t="s">
        <v>57</v>
      </c>
      <c r="H372">
        <v>97140</v>
      </c>
      <c r="I372" t="str" cm="1">
        <f t="array" ref="I372">IFERROR(INDEX(scheduling_data!H:H,MATCH(B372&amp;D372,scheduling_data!D:D&amp;scheduling_data!A:A,0)),"")</f>
        <v>Katherine Tyree</v>
      </c>
      <c r="J372" t="str">
        <f t="shared" si="16"/>
        <v>No</v>
      </c>
      <c r="K372" t="str">
        <f t="shared" si="15"/>
        <v>4445350.6666666667Katherine Tyree</v>
      </c>
      <c r="L372" t="str">
        <f t="shared" si="17"/>
        <v>Yes</v>
      </c>
    </row>
    <row r="373" spans="1:12" x14ac:dyDescent="0.3">
      <c r="A373" t="s">
        <v>79</v>
      </c>
      <c r="B373">
        <v>44</v>
      </c>
      <c r="C373" s="1">
        <v>45393</v>
      </c>
      <c r="D373" s="1">
        <v>45350.666666666664</v>
      </c>
      <c r="E373">
        <v>0.16</v>
      </c>
      <c r="F373" t="s">
        <v>9</v>
      </c>
      <c r="G373" t="s">
        <v>55</v>
      </c>
      <c r="H373">
        <v>97112</v>
      </c>
      <c r="I373" t="str" cm="1">
        <f t="array" ref="I373">IFERROR(INDEX(scheduling_data!H:H,MATCH(B373&amp;D373,scheduling_data!D:D&amp;scheduling_data!A:A,0)),"")</f>
        <v>Katherine Tyree</v>
      </c>
      <c r="J373" t="str">
        <f t="shared" si="16"/>
        <v>No</v>
      </c>
      <c r="K373" t="str">
        <f t="shared" si="15"/>
        <v>4445350.6666666667Katherine Tyree</v>
      </c>
      <c r="L373" t="str">
        <f t="shared" si="17"/>
        <v>No</v>
      </c>
    </row>
    <row r="374" spans="1:12" x14ac:dyDescent="0.3">
      <c r="A374" t="s">
        <v>79</v>
      </c>
      <c r="B374">
        <v>44</v>
      </c>
      <c r="C374" s="1">
        <v>45393</v>
      </c>
      <c r="D374" s="1">
        <v>45350.666666666664</v>
      </c>
      <c r="E374">
        <v>0.15</v>
      </c>
      <c r="F374" t="s">
        <v>9</v>
      </c>
      <c r="G374" t="s">
        <v>55</v>
      </c>
      <c r="H374">
        <v>97140</v>
      </c>
      <c r="I374" t="str" cm="1">
        <f t="array" ref="I374">IFERROR(INDEX(scheduling_data!H:H,MATCH(B374&amp;D374,scheduling_data!D:D&amp;scheduling_data!A:A,0)),"")</f>
        <v>Katherine Tyree</v>
      </c>
      <c r="J374" t="str">
        <f t="shared" si="16"/>
        <v>No</v>
      </c>
      <c r="K374" t="str">
        <f t="shared" si="15"/>
        <v>4445350.6666666667Katherine Tyree</v>
      </c>
      <c r="L374" t="str">
        <f t="shared" si="17"/>
        <v>No</v>
      </c>
    </row>
    <row r="375" spans="1:12" x14ac:dyDescent="0.3">
      <c r="A375" t="s">
        <v>79</v>
      </c>
      <c r="B375">
        <v>44</v>
      </c>
      <c r="C375" s="1">
        <v>45393</v>
      </c>
      <c r="D375" s="1">
        <v>45351.666666666664</v>
      </c>
      <c r="E375">
        <v>0.28000000000000003</v>
      </c>
      <c r="F375" t="s">
        <v>9</v>
      </c>
      <c r="G375" t="s">
        <v>55</v>
      </c>
      <c r="H375">
        <v>97112</v>
      </c>
      <c r="I375" t="str" cm="1">
        <f t="array" ref="I375">IFERROR(INDEX(scheduling_data!H:H,MATCH(B375&amp;D375,scheduling_data!D:D&amp;scheduling_data!A:A,0)),"")</f>
        <v>Jessica Pittman</v>
      </c>
      <c r="J375" t="str">
        <f t="shared" si="16"/>
        <v>No</v>
      </c>
      <c r="K375" t="str">
        <f t="shared" si="15"/>
        <v>4445351.6666666667Jessica Pittman</v>
      </c>
      <c r="L375" t="str">
        <f t="shared" si="17"/>
        <v>No</v>
      </c>
    </row>
    <row r="376" spans="1:12" x14ac:dyDescent="0.3">
      <c r="A376" t="s">
        <v>79</v>
      </c>
      <c r="B376">
        <v>44</v>
      </c>
      <c r="C376" s="1">
        <v>45393</v>
      </c>
      <c r="D376" s="1">
        <v>45351.666666666664</v>
      </c>
      <c r="E376">
        <v>13.66</v>
      </c>
      <c r="F376" t="s">
        <v>19</v>
      </c>
      <c r="G376" t="s">
        <v>57</v>
      </c>
      <c r="H376">
        <v>97112</v>
      </c>
      <c r="I376" t="str" cm="1">
        <f t="array" ref="I376">IFERROR(INDEX(scheduling_data!H:H,MATCH(B376&amp;D376,scheduling_data!D:D&amp;scheduling_data!A:A,0)),"")</f>
        <v>Jessica Pittman</v>
      </c>
      <c r="J376" t="str">
        <f t="shared" si="16"/>
        <v>No</v>
      </c>
      <c r="K376" t="str">
        <f t="shared" si="15"/>
        <v>4445351.6666666667Jessica Pittman</v>
      </c>
      <c r="L376" t="str">
        <f t="shared" si="17"/>
        <v>Yes</v>
      </c>
    </row>
    <row r="377" spans="1:12" x14ac:dyDescent="0.3">
      <c r="A377" t="s">
        <v>79</v>
      </c>
      <c r="B377">
        <v>44</v>
      </c>
      <c r="C377" s="1">
        <v>45393</v>
      </c>
      <c r="D377" s="1">
        <v>45351.666666666664</v>
      </c>
      <c r="E377">
        <v>2.4</v>
      </c>
      <c r="F377" t="s">
        <v>9</v>
      </c>
      <c r="G377" t="s">
        <v>56</v>
      </c>
      <c r="H377">
        <v>97110</v>
      </c>
      <c r="I377" t="str" cm="1">
        <f t="array" ref="I377">IFERROR(INDEX(scheduling_data!H:H,MATCH(B377&amp;D377,scheduling_data!D:D&amp;scheduling_data!A:A,0)),"")</f>
        <v>Jessica Pittman</v>
      </c>
      <c r="J377" t="str">
        <f t="shared" si="16"/>
        <v>No</v>
      </c>
      <c r="K377" t="str">
        <f t="shared" si="15"/>
        <v>4445351.6666666667Jessica Pittman</v>
      </c>
      <c r="L377" t="str">
        <f t="shared" si="17"/>
        <v>No</v>
      </c>
    </row>
    <row r="378" spans="1:12" x14ac:dyDescent="0.3">
      <c r="A378" t="s">
        <v>79</v>
      </c>
      <c r="B378">
        <v>44</v>
      </c>
      <c r="C378" s="1">
        <v>45393</v>
      </c>
      <c r="D378" s="1">
        <v>45351.666666666664</v>
      </c>
      <c r="E378">
        <v>0.27</v>
      </c>
      <c r="F378" t="s">
        <v>9</v>
      </c>
      <c r="G378" t="s">
        <v>55</v>
      </c>
      <c r="H378">
        <v>97110</v>
      </c>
      <c r="I378" t="str" cm="1">
        <f t="array" ref="I378">IFERROR(INDEX(scheduling_data!H:H,MATCH(B378&amp;D378,scheduling_data!D:D&amp;scheduling_data!A:A,0)),"")</f>
        <v>Jessica Pittman</v>
      </c>
      <c r="J378" t="str">
        <f t="shared" si="16"/>
        <v>No</v>
      </c>
      <c r="K378" t="str">
        <f t="shared" si="15"/>
        <v>4445351.6666666667Jessica Pittman</v>
      </c>
      <c r="L378" t="str">
        <f t="shared" si="17"/>
        <v>No</v>
      </c>
    </row>
    <row r="379" spans="1:12" x14ac:dyDescent="0.3">
      <c r="A379" t="s">
        <v>79</v>
      </c>
      <c r="B379">
        <v>44</v>
      </c>
      <c r="C379" s="1">
        <v>45393</v>
      </c>
      <c r="D379" s="1">
        <v>45351.666666666664</v>
      </c>
      <c r="E379">
        <v>13.33</v>
      </c>
      <c r="F379" t="s">
        <v>19</v>
      </c>
      <c r="G379" t="s">
        <v>57</v>
      </c>
      <c r="H379">
        <v>97110</v>
      </c>
      <c r="I379" t="str" cm="1">
        <f t="array" ref="I379">IFERROR(INDEX(scheduling_data!H:H,MATCH(B379&amp;D379,scheduling_data!D:D&amp;scheduling_data!A:A,0)),"")</f>
        <v>Jessica Pittman</v>
      </c>
      <c r="J379" t="str">
        <f t="shared" si="16"/>
        <v>No</v>
      </c>
      <c r="K379" t="str">
        <f t="shared" si="15"/>
        <v>4445351.6666666667Jessica Pittman</v>
      </c>
      <c r="L379" t="str">
        <f t="shared" si="17"/>
        <v>Yes</v>
      </c>
    </row>
    <row r="380" spans="1:12" x14ac:dyDescent="0.3">
      <c r="A380" t="s">
        <v>79</v>
      </c>
      <c r="B380">
        <v>44</v>
      </c>
      <c r="C380" s="1">
        <v>45393</v>
      </c>
      <c r="D380" s="1">
        <v>45351.666666666664</v>
      </c>
      <c r="E380">
        <v>2.46</v>
      </c>
      <c r="F380" t="s">
        <v>9</v>
      </c>
      <c r="G380" t="s">
        <v>56</v>
      </c>
      <c r="H380">
        <v>97112</v>
      </c>
      <c r="I380" t="str" cm="1">
        <f t="array" ref="I380">IFERROR(INDEX(scheduling_data!H:H,MATCH(B380&amp;D380,scheduling_data!D:D&amp;scheduling_data!A:A,0)),"")</f>
        <v>Jessica Pittman</v>
      </c>
      <c r="J380" t="str">
        <f t="shared" si="16"/>
        <v>No</v>
      </c>
      <c r="K380" t="str">
        <f t="shared" si="15"/>
        <v>4445351.6666666667Jessica Pittman</v>
      </c>
      <c r="L380" t="str">
        <f t="shared" si="17"/>
        <v>No</v>
      </c>
    </row>
    <row r="381" spans="1:12" x14ac:dyDescent="0.3">
      <c r="A381" t="s">
        <v>79</v>
      </c>
      <c r="B381">
        <v>44</v>
      </c>
      <c r="C381" s="1">
        <v>45393</v>
      </c>
      <c r="D381" s="1">
        <v>45351.666666666664</v>
      </c>
      <c r="E381">
        <v>1.1100000000000001</v>
      </c>
      <c r="F381" t="s">
        <v>9</v>
      </c>
      <c r="G381" t="s">
        <v>56</v>
      </c>
      <c r="H381">
        <v>97140</v>
      </c>
      <c r="I381" t="str" cm="1">
        <f t="array" ref="I381">IFERROR(INDEX(scheduling_data!H:H,MATCH(B381&amp;D381,scheduling_data!D:D&amp;scheduling_data!A:A,0)),"")</f>
        <v>Jessica Pittman</v>
      </c>
      <c r="J381" t="str">
        <f t="shared" si="16"/>
        <v>No</v>
      </c>
      <c r="K381" t="str">
        <f t="shared" si="15"/>
        <v>4445351.6666666667Jessica Pittman</v>
      </c>
      <c r="L381" t="str">
        <f t="shared" si="17"/>
        <v>No</v>
      </c>
    </row>
    <row r="382" spans="1:12" x14ac:dyDescent="0.3">
      <c r="A382" t="s">
        <v>79</v>
      </c>
      <c r="B382">
        <v>44</v>
      </c>
      <c r="C382" s="1">
        <v>45393</v>
      </c>
      <c r="D382" s="1">
        <v>45351.666666666664</v>
      </c>
      <c r="E382">
        <v>0.13</v>
      </c>
      <c r="F382" t="s">
        <v>9</v>
      </c>
      <c r="G382" t="s">
        <v>55</v>
      </c>
      <c r="H382">
        <v>97140</v>
      </c>
      <c r="I382" t="str" cm="1">
        <f t="array" ref="I382">IFERROR(INDEX(scheduling_data!H:H,MATCH(B382&amp;D382,scheduling_data!D:D&amp;scheduling_data!A:A,0)),"")</f>
        <v>Jessica Pittman</v>
      </c>
      <c r="J382" t="str">
        <f t="shared" si="16"/>
        <v>No</v>
      </c>
      <c r="K382" t="str">
        <f t="shared" si="15"/>
        <v>4445351.6666666667Jessica Pittman</v>
      </c>
      <c r="L382" t="str">
        <f t="shared" si="17"/>
        <v>No</v>
      </c>
    </row>
    <row r="383" spans="1:12" x14ac:dyDescent="0.3">
      <c r="A383" t="s">
        <v>79</v>
      </c>
      <c r="B383">
        <v>44</v>
      </c>
      <c r="C383" s="1">
        <v>45393</v>
      </c>
      <c r="D383" s="1">
        <v>45351.666666666664</v>
      </c>
      <c r="E383">
        <v>6.16</v>
      </c>
      <c r="F383" t="s">
        <v>19</v>
      </c>
      <c r="G383" t="s">
        <v>57</v>
      </c>
      <c r="H383">
        <v>97140</v>
      </c>
      <c r="I383" t="str" cm="1">
        <f t="array" ref="I383">IFERROR(INDEX(scheduling_data!H:H,MATCH(B383&amp;D383,scheduling_data!D:D&amp;scheduling_data!A:A,0)),"")</f>
        <v>Jessica Pittman</v>
      </c>
      <c r="J383" t="str">
        <f t="shared" si="16"/>
        <v>No</v>
      </c>
      <c r="K383" t="str">
        <f t="shared" si="15"/>
        <v>4445351.6666666667Jessica Pittman</v>
      </c>
      <c r="L383" t="str">
        <f t="shared" si="17"/>
        <v>Yes</v>
      </c>
    </row>
    <row r="384" spans="1:12" x14ac:dyDescent="0.3">
      <c r="A384" t="s">
        <v>11</v>
      </c>
      <c r="B384">
        <v>45</v>
      </c>
      <c r="C384" s="1">
        <v>45391.334722222222</v>
      </c>
      <c r="D384" s="1">
        <v>45335.333333333336</v>
      </c>
      <c r="E384">
        <v>20.25</v>
      </c>
      <c r="F384" t="s">
        <v>12</v>
      </c>
      <c r="I384" t="str" cm="1">
        <f t="array" ref="I384">IFERROR(INDEX(scheduling_data!H:H,MATCH(B384&amp;D384,scheduling_data!D:D&amp;scheduling_data!A:A,0)),"")</f>
        <v>Jessica Pittman</v>
      </c>
      <c r="J384" t="str">
        <f t="shared" si="16"/>
        <v>No</v>
      </c>
      <c r="K384" t="str">
        <f t="shared" si="15"/>
        <v>4545335.3333333333Jessica Pittman</v>
      </c>
      <c r="L384" t="str">
        <f t="shared" si="17"/>
        <v>Yes</v>
      </c>
    </row>
    <row r="385" spans="1:12" x14ac:dyDescent="0.3">
      <c r="A385" t="s">
        <v>11</v>
      </c>
      <c r="B385">
        <v>45</v>
      </c>
      <c r="C385" s="1">
        <v>45393.332638888889</v>
      </c>
      <c r="D385" s="1">
        <v>45335.333333333336</v>
      </c>
      <c r="E385">
        <v>14.75</v>
      </c>
      <c r="F385" t="s">
        <v>12</v>
      </c>
      <c r="I385" t="str" cm="1">
        <f t="array" ref="I385">IFERROR(INDEX(scheduling_data!H:H,MATCH(B385&amp;D385,scheduling_data!D:D&amp;scheduling_data!A:A,0)),"")</f>
        <v>Jessica Pittman</v>
      </c>
      <c r="J385" t="str">
        <f t="shared" si="16"/>
        <v>No</v>
      </c>
      <c r="K385" t="str">
        <f t="shared" si="15"/>
        <v>4545335.3333333333Jessica Pittman</v>
      </c>
      <c r="L385" t="str">
        <f t="shared" si="17"/>
        <v>Yes</v>
      </c>
    </row>
    <row r="386" spans="1:12" x14ac:dyDescent="0.3">
      <c r="A386" t="s">
        <v>11</v>
      </c>
      <c r="B386">
        <v>45</v>
      </c>
      <c r="C386" s="1">
        <v>45407.375</v>
      </c>
      <c r="D386" s="1">
        <v>45337.291666666664</v>
      </c>
      <c r="E386">
        <v>1</v>
      </c>
      <c r="F386" t="s">
        <v>12</v>
      </c>
      <c r="I386" t="str" cm="1">
        <f t="array" ref="I386">IFERROR(INDEX(scheduling_data!H:H,MATCH(B386&amp;D386,scheduling_data!D:D&amp;scheduling_data!A:A,0)),"")</f>
        <v>Robert Crochet</v>
      </c>
      <c r="J386" t="str">
        <f t="shared" si="16"/>
        <v>No</v>
      </c>
      <c r="K386" t="str">
        <f t="shared" ref="K386:K449" si="18">IF(I386="",B386&amp;D386,B386&amp;D386&amp;I386)</f>
        <v>4545337.2916666667Robert Crochet</v>
      </c>
      <c r="L386" t="str">
        <f t="shared" si="17"/>
        <v>Yes</v>
      </c>
    </row>
    <row r="387" spans="1:12" x14ac:dyDescent="0.3">
      <c r="A387" t="s">
        <v>11</v>
      </c>
      <c r="B387">
        <v>45</v>
      </c>
      <c r="C387" s="1">
        <v>45398.330555555556</v>
      </c>
      <c r="D387" s="1">
        <v>45337.291666666664</v>
      </c>
      <c r="E387">
        <v>10.25</v>
      </c>
      <c r="F387" t="s">
        <v>12</v>
      </c>
      <c r="I387" t="str" cm="1">
        <f t="array" ref="I387">IFERROR(INDEX(scheduling_data!H:H,MATCH(B387&amp;D387,scheduling_data!D:D&amp;scheduling_data!A:A,0)),"")</f>
        <v>Robert Crochet</v>
      </c>
      <c r="J387" t="str">
        <f t="shared" ref="J387:J450" si="19">IF(I387="", "Yes", "No")</f>
        <v>No</v>
      </c>
      <c r="K387" t="str">
        <f t="shared" si="18"/>
        <v>4545337.2916666667Robert Crochet</v>
      </c>
      <c r="L387" t="str">
        <f t="shared" ref="L387:L450" si="20">IF(OR(F387="Cash", F387="Check", F387="EFT", F387="Credit Card", F387="Visa", F387="Mastercard", F387="AMEX"), "Yes", "No")</f>
        <v>Yes</v>
      </c>
    </row>
    <row r="388" spans="1:12" x14ac:dyDescent="0.3">
      <c r="A388" t="s">
        <v>11</v>
      </c>
      <c r="B388">
        <v>45</v>
      </c>
      <c r="C388" s="1">
        <v>45393.332638888889</v>
      </c>
      <c r="D388" s="1">
        <v>45337.291666666664</v>
      </c>
      <c r="E388">
        <v>0.75</v>
      </c>
      <c r="F388" t="s">
        <v>12</v>
      </c>
      <c r="I388" t="str" cm="1">
        <f t="array" ref="I388">IFERROR(INDEX(scheduling_data!H:H,MATCH(B388&amp;D388,scheduling_data!D:D&amp;scheduling_data!A:A,0)),"")</f>
        <v>Robert Crochet</v>
      </c>
      <c r="J388" t="str">
        <f t="shared" si="19"/>
        <v>No</v>
      </c>
      <c r="K388" t="str">
        <f t="shared" si="18"/>
        <v>4545337.2916666667Robert Crochet</v>
      </c>
      <c r="L388" t="str">
        <f t="shared" si="20"/>
        <v>Yes</v>
      </c>
    </row>
    <row r="389" spans="1:12" x14ac:dyDescent="0.3">
      <c r="A389" t="s">
        <v>11</v>
      </c>
      <c r="B389">
        <v>45</v>
      </c>
      <c r="C389" s="1">
        <v>45384.333333333336</v>
      </c>
      <c r="D389" s="1">
        <v>45342.333333333336</v>
      </c>
      <c r="E389">
        <v>30.25</v>
      </c>
      <c r="F389" t="s">
        <v>12</v>
      </c>
      <c r="I389" t="str" cm="1">
        <f t="array" ref="I389">IFERROR(INDEX(scheduling_data!H:H,MATCH(B389&amp;D389,scheduling_data!D:D&amp;scheduling_data!A:A,0)),"")</f>
        <v>Christian Litz</v>
      </c>
      <c r="J389" t="str">
        <f t="shared" si="19"/>
        <v>No</v>
      </c>
      <c r="K389" t="str">
        <f t="shared" si="18"/>
        <v>4545342.3333333333Christian Litz</v>
      </c>
      <c r="L389" t="str">
        <f t="shared" si="20"/>
        <v>Yes</v>
      </c>
    </row>
    <row r="390" spans="1:12" x14ac:dyDescent="0.3">
      <c r="A390" t="s">
        <v>11</v>
      </c>
      <c r="B390">
        <v>45</v>
      </c>
      <c r="C390" s="1">
        <v>45407.375</v>
      </c>
      <c r="D390" s="1">
        <v>45342.333333333336</v>
      </c>
      <c r="E390">
        <v>4.75</v>
      </c>
      <c r="F390" t="s">
        <v>12</v>
      </c>
      <c r="I390" t="str" cm="1">
        <f t="array" ref="I390">IFERROR(INDEX(scheduling_data!H:H,MATCH(B390&amp;D390,scheduling_data!D:D&amp;scheduling_data!A:A,0)),"")</f>
        <v>Christian Litz</v>
      </c>
      <c r="J390" t="str">
        <f t="shared" si="19"/>
        <v>No</v>
      </c>
      <c r="K390" t="str">
        <f t="shared" si="18"/>
        <v>4545342.3333333333Christian Litz</v>
      </c>
      <c r="L390" t="str">
        <f t="shared" si="20"/>
        <v>Yes</v>
      </c>
    </row>
    <row r="391" spans="1:12" x14ac:dyDescent="0.3">
      <c r="A391" t="s">
        <v>11</v>
      </c>
      <c r="B391">
        <v>45</v>
      </c>
      <c r="C391" s="1">
        <v>45407.375</v>
      </c>
      <c r="D391" s="1">
        <v>45344.291666666664</v>
      </c>
      <c r="E391">
        <v>4.75</v>
      </c>
      <c r="F391" t="s">
        <v>12</v>
      </c>
      <c r="I391" t="str" cm="1">
        <f t="array" ref="I391">IFERROR(INDEX(scheduling_data!H:H,MATCH(B391&amp;D391,scheduling_data!D:D&amp;scheduling_data!A:A,0)),"")</f>
        <v>Robert Crochet</v>
      </c>
      <c r="J391" t="str">
        <f t="shared" si="19"/>
        <v>No</v>
      </c>
      <c r="K391" t="str">
        <f t="shared" si="18"/>
        <v>4545344.2916666667Robert Crochet</v>
      </c>
      <c r="L391" t="str">
        <f t="shared" si="20"/>
        <v>Yes</v>
      </c>
    </row>
    <row r="392" spans="1:12" x14ac:dyDescent="0.3">
      <c r="A392" t="s">
        <v>11</v>
      </c>
      <c r="B392">
        <v>45</v>
      </c>
      <c r="C392" s="1">
        <v>45405.334722222222</v>
      </c>
      <c r="D392" s="1">
        <v>45344.291666666664</v>
      </c>
      <c r="E392">
        <v>40.25</v>
      </c>
      <c r="F392" t="s">
        <v>12</v>
      </c>
      <c r="I392" t="str" cm="1">
        <f t="array" ref="I392">IFERROR(INDEX(scheduling_data!H:H,MATCH(B392&amp;D392,scheduling_data!D:D&amp;scheduling_data!A:A,0)),"")</f>
        <v>Robert Crochet</v>
      </c>
      <c r="J392" t="str">
        <f t="shared" si="19"/>
        <v>No</v>
      </c>
      <c r="K392" t="str">
        <f t="shared" si="18"/>
        <v>4545344.2916666667Robert Crochet</v>
      </c>
      <c r="L392" t="str">
        <f t="shared" si="20"/>
        <v>Yes</v>
      </c>
    </row>
    <row r="393" spans="1:12" x14ac:dyDescent="0.3">
      <c r="A393" t="s">
        <v>11</v>
      </c>
      <c r="B393">
        <v>45</v>
      </c>
      <c r="C393" s="1">
        <v>45412.377083333333</v>
      </c>
      <c r="D393" s="1">
        <v>45349.291666666664</v>
      </c>
      <c r="E393">
        <v>5.85</v>
      </c>
      <c r="F393" t="s">
        <v>12</v>
      </c>
      <c r="I393" t="str" cm="1">
        <f t="array" ref="I393">IFERROR(INDEX(scheduling_data!H:H,MATCH(B393&amp;D393,scheduling_data!D:D&amp;scheduling_data!A:A,0)),"")</f>
        <v>Christian Litz</v>
      </c>
      <c r="J393" t="str">
        <f t="shared" si="19"/>
        <v>No</v>
      </c>
      <c r="K393" t="str">
        <f t="shared" si="18"/>
        <v>4545349.2916666667Christian Litz</v>
      </c>
      <c r="L393" t="str">
        <f t="shared" si="20"/>
        <v>Yes</v>
      </c>
    </row>
    <row r="394" spans="1:12" x14ac:dyDescent="0.3">
      <c r="A394" t="s">
        <v>11</v>
      </c>
      <c r="B394">
        <v>45</v>
      </c>
      <c r="C394" s="1">
        <v>45407.375</v>
      </c>
      <c r="D394" s="1">
        <v>45349.291666666664</v>
      </c>
      <c r="E394">
        <v>9.5</v>
      </c>
      <c r="F394" t="s">
        <v>12</v>
      </c>
      <c r="I394" t="str" cm="1">
        <f t="array" ref="I394">IFERROR(INDEX(scheduling_data!H:H,MATCH(B394&amp;D394,scheduling_data!D:D&amp;scheduling_data!A:A,0)),"")</f>
        <v>Christian Litz</v>
      </c>
      <c r="J394" t="str">
        <f t="shared" si="19"/>
        <v>No</v>
      </c>
      <c r="K394" t="str">
        <f t="shared" si="18"/>
        <v>4545349.2916666667Christian Litz</v>
      </c>
      <c r="L394" t="str">
        <f t="shared" si="20"/>
        <v>Yes</v>
      </c>
    </row>
    <row r="395" spans="1:12" x14ac:dyDescent="0.3">
      <c r="A395" t="s">
        <v>11</v>
      </c>
      <c r="B395">
        <v>45</v>
      </c>
      <c r="C395" s="1">
        <v>45400.332638888889</v>
      </c>
      <c r="D395" s="1">
        <v>45349.291666666664</v>
      </c>
      <c r="E395">
        <v>2.14</v>
      </c>
      <c r="F395" t="s">
        <v>12</v>
      </c>
      <c r="I395" t="str" cm="1">
        <f t="array" ref="I395">IFERROR(INDEX(scheduling_data!H:H,MATCH(B395&amp;D395,scheduling_data!D:D&amp;scheduling_data!A:A,0)),"")</f>
        <v>Christian Litz</v>
      </c>
      <c r="J395" t="str">
        <f t="shared" si="19"/>
        <v>No</v>
      </c>
      <c r="K395" t="str">
        <f t="shared" si="18"/>
        <v>4545349.2916666667Christian Litz</v>
      </c>
      <c r="L395" t="str">
        <f t="shared" si="20"/>
        <v>Yes</v>
      </c>
    </row>
    <row r="396" spans="1:12" x14ac:dyDescent="0.3">
      <c r="A396" t="s">
        <v>11</v>
      </c>
      <c r="B396">
        <v>45</v>
      </c>
      <c r="C396" s="1">
        <v>45386.311805555553</v>
      </c>
      <c r="D396" s="1">
        <v>45349.291666666664</v>
      </c>
      <c r="E396">
        <v>1.76</v>
      </c>
      <c r="F396" t="s">
        <v>12</v>
      </c>
      <c r="I396" t="str" cm="1">
        <f t="array" ref="I396">IFERROR(INDEX(scheduling_data!H:H,MATCH(B396&amp;D396,scheduling_data!D:D&amp;scheduling_data!A:A,0)),"")</f>
        <v>Christian Litz</v>
      </c>
      <c r="J396" t="str">
        <f t="shared" si="19"/>
        <v>No</v>
      </c>
      <c r="K396" t="str">
        <f t="shared" si="18"/>
        <v>4545349.2916666667Christian Litz</v>
      </c>
      <c r="L396" t="str">
        <f t="shared" si="20"/>
        <v>Yes</v>
      </c>
    </row>
    <row r="397" spans="1:12" x14ac:dyDescent="0.3">
      <c r="A397" t="s">
        <v>11</v>
      </c>
      <c r="B397">
        <v>45</v>
      </c>
      <c r="C397" s="1">
        <v>45393.332638888889</v>
      </c>
      <c r="D397" s="1">
        <v>45330.333333333336</v>
      </c>
      <c r="E397">
        <v>4.75</v>
      </c>
      <c r="F397" t="s">
        <v>12</v>
      </c>
      <c r="I397" t="str" cm="1">
        <f t="array" ref="I397">IFERROR(INDEX(scheduling_data!H:H,MATCH(B397&amp;D397,scheduling_data!D:D&amp;scheduling_data!A:A,0)),"")</f>
        <v>Robert Crochet</v>
      </c>
      <c r="J397" t="str">
        <f t="shared" si="19"/>
        <v>No</v>
      </c>
      <c r="K397" t="str">
        <f t="shared" si="18"/>
        <v>4545330.3333333333Robert Crochet</v>
      </c>
      <c r="L397" t="str">
        <f t="shared" si="20"/>
        <v>Yes</v>
      </c>
    </row>
    <row r="398" spans="1:12" x14ac:dyDescent="0.3">
      <c r="A398" t="s">
        <v>11</v>
      </c>
      <c r="B398">
        <v>45</v>
      </c>
      <c r="C398" s="1">
        <v>45386.311805555553</v>
      </c>
      <c r="D398" s="1">
        <v>45330.333333333336</v>
      </c>
      <c r="E398">
        <v>10.25</v>
      </c>
      <c r="F398" t="s">
        <v>12</v>
      </c>
      <c r="I398" t="str" cm="1">
        <f t="array" ref="I398">IFERROR(INDEX(scheduling_data!H:H,MATCH(B398&amp;D398,scheduling_data!D:D&amp;scheduling_data!A:A,0)),"")</f>
        <v>Robert Crochet</v>
      </c>
      <c r="J398" t="str">
        <f t="shared" si="19"/>
        <v>No</v>
      </c>
      <c r="K398" t="str">
        <f t="shared" si="18"/>
        <v>4545330.3333333333Robert Crochet</v>
      </c>
      <c r="L398" t="str">
        <f t="shared" si="20"/>
        <v>Yes</v>
      </c>
    </row>
    <row r="399" spans="1:12" x14ac:dyDescent="0.3">
      <c r="A399" t="s">
        <v>80</v>
      </c>
      <c r="B399">
        <v>46</v>
      </c>
      <c r="C399" s="1">
        <v>45390</v>
      </c>
      <c r="D399" s="1">
        <v>45323.729166666664</v>
      </c>
      <c r="E399">
        <v>2.19</v>
      </c>
      <c r="F399" t="s">
        <v>9</v>
      </c>
      <c r="G399" t="s">
        <v>52</v>
      </c>
      <c r="H399">
        <v>92507</v>
      </c>
      <c r="I399" t="str" cm="1">
        <f t="array" ref="I399">IFERROR(INDEX(scheduling_data!H:H,MATCH(B399&amp;D399,scheduling_data!D:D&amp;scheduling_data!A:A,0)),"")</f>
        <v>D'Anna Pullen</v>
      </c>
      <c r="J399" t="str">
        <f t="shared" si="19"/>
        <v>No</v>
      </c>
      <c r="K399" t="str">
        <f t="shared" si="18"/>
        <v>4645323.7291666667D'Anna Pullen</v>
      </c>
      <c r="L399" t="str">
        <f t="shared" si="20"/>
        <v>No</v>
      </c>
    </row>
    <row r="400" spans="1:12" x14ac:dyDescent="0.3">
      <c r="A400" t="s">
        <v>80</v>
      </c>
      <c r="B400">
        <v>46</v>
      </c>
      <c r="C400" s="1">
        <v>45390</v>
      </c>
      <c r="D400" s="1">
        <v>45323.729166666664</v>
      </c>
      <c r="E400">
        <v>7.81</v>
      </c>
      <c r="F400" t="s">
        <v>19</v>
      </c>
      <c r="G400" t="s">
        <v>51</v>
      </c>
      <c r="H400">
        <v>92507</v>
      </c>
      <c r="I400" t="str" cm="1">
        <f t="array" ref="I400">IFERROR(INDEX(scheduling_data!H:H,MATCH(B400&amp;D400,scheduling_data!D:D&amp;scheduling_data!A:A,0)),"")</f>
        <v>D'Anna Pullen</v>
      </c>
      <c r="J400" t="str">
        <f t="shared" si="19"/>
        <v>No</v>
      </c>
      <c r="K400" t="str">
        <f t="shared" si="18"/>
        <v>4645323.7291666667D'Anna Pullen</v>
      </c>
      <c r="L400" t="str">
        <f t="shared" si="20"/>
        <v>Yes</v>
      </c>
    </row>
    <row r="401" spans="1:12" x14ac:dyDescent="0.3">
      <c r="A401" t="s">
        <v>49</v>
      </c>
      <c r="B401">
        <v>47</v>
      </c>
      <c r="C401" s="1">
        <v>45384</v>
      </c>
      <c r="D401" s="1">
        <v>45351.583333333336</v>
      </c>
      <c r="E401">
        <v>8.34</v>
      </c>
      <c r="F401" t="s">
        <v>19</v>
      </c>
      <c r="G401" t="s">
        <v>50</v>
      </c>
      <c r="H401">
        <v>97110</v>
      </c>
      <c r="I401" t="str" cm="1">
        <f t="array" ref="I401">IFERROR(INDEX(scheduling_data!H:H,MATCH(B401&amp;D401,scheduling_data!D:D&amp;scheduling_data!A:A,0)),"")</f>
        <v>Robert Crochet</v>
      </c>
      <c r="J401" t="str">
        <f t="shared" si="19"/>
        <v>No</v>
      </c>
      <c r="K401" t="str">
        <f t="shared" si="18"/>
        <v>4745351.5833333333Robert Crochet</v>
      </c>
      <c r="L401" t="str">
        <f t="shared" si="20"/>
        <v>Yes</v>
      </c>
    </row>
    <row r="402" spans="1:12" x14ac:dyDescent="0.3">
      <c r="A402" t="s">
        <v>49</v>
      </c>
      <c r="B402">
        <v>47</v>
      </c>
      <c r="C402" s="1">
        <v>45384</v>
      </c>
      <c r="D402" s="1">
        <v>45351.583333333336</v>
      </c>
      <c r="E402">
        <v>6.11</v>
      </c>
      <c r="F402" t="s">
        <v>19</v>
      </c>
      <c r="G402" t="s">
        <v>50</v>
      </c>
      <c r="H402">
        <v>97112</v>
      </c>
      <c r="I402" t="str" cm="1">
        <f t="array" ref="I402">IFERROR(INDEX(scheduling_data!H:H,MATCH(B402&amp;D402,scheduling_data!D:D&amp;scheduling_data!A:A,0)),"")</f>
        <v>Robert Crochet</v>
      </c>
      <c r="J402" t="str">
        <f t="shared" si="19"/>
        <v>No</v>
      </c>
      <c r="K402" t="str">
        <f t="shared" si="18"/>
        <v>4745351.5833333333Robert Crochet</v>
      </c>
      <c r="L402" t="str">
        <f t="shared" si="20"/>
        <v>Yes</v>
      </c>
    </row>
    <row r="403" spans="1:12" x14ac:dyDescent="0.3">
      <c r="A403" t="s">
        <v>81</v>
      </c>
      <c r="B403">
        <v>48</v>
      </c>
      <c r="C403" s="1">
        <v>45400</v>
      </c>
      <c r="D403" s="1">
        <v>45323.666666666664</v>
      </c>
      <c r="E403">
        <v>0</v>
      </c>
      <c r="F403" t="s">
        <v>9</v>
      </c>
      <c r="G403" t="s">
        <v>82</v>
      </c>
      <c r="H403">
        <v>92507</v>
      </c>
      <c r="I403" t="str" cm="1">
        <f t="array" ref="I403">IFERROR(INDEX(scheduling_data!H:H,MATCH(B403&amp;D403,scheduling_data!D:D&amp;scheduling_data!A:A,0)),"")</f>
        <v>Kelli Cruthirds</v>
      </c>
      <c r="J403" t="str">
        <f t="shared" si="19"/>
        <v>No</v>
      </c>
      <c r="K403" t="str">
        <f t="shared" si="18"/>
        <v>4845323.6666666667Kelli Cruthirds</v>
      </c>
      <c r="L403" t="str">
        <f t="shared" si="20"/>
        <v>No</v>
      </c>
    </row>
    <row r="404" spans="1:12" x14ac:dyDescent="0.3">
      <c r="A404" t="s">
        <v>81</v>
      </c>
      <c r="B404">
        <v>48</v>
      </c>
      <c r="C404" s="1">
        <v>45400</v>
      </c>
      <c r="D404" s="1">
        <v>45323.666666666664</v>
      </c>
      <c r="E404">
        <v>85.19</v>
      </c>
      <c r="F404" t="s">
        <v>9</v>
      </c>
      <c r="G404" t="s">
        <v>83</v>
      </c>
      <c r="H404">
        <v>92507</v>
      </c>
      <c r="I404" t="str" cm="1">
        <f t="array" ref="I404">IFERROR(INDEX(scheduling_data!H:H,MATCH(B404&amp;D404,scheduling_data!D:D&amp;scheduling_data!A:A,0)),"")</f>
        <v>Kelli Cruthirds</v>
      </c>
      <c r="J404" t="str">
        <f t="shared" si="19"/>
        <v>No</v>
      </c>
      <c r="K404" t="str">
        <f t="shared" si="18"/>
        <v>4845323.6666666667Kelli Cruthirds</v>
      </c>
      <c r="L404" t="str">
        <f t="shared" si="20"/>
        <v>No</v>
      </c>
    </row>
    <row r="405" spans="1:12" x14ac:dyDescent="0.3">
      <c r="A405" t="s">
        <v>81</v>
      </c>
      <c r="B405">
        <v>48</v>
      </c>
      <c r="C405" s="1">
        <v>45400</v>
      </c>
      <c r="D405" s="1">
        <v>45323.666666666664</v>
      </c>
      <c r="E405">
        <v>64.81</v>
      </c>
      <c r="F405" t="s">
        <v>19</v>
      </c>
      <c r="G405" t="s">
        <v>84</v>
      </c>
      <c r="H405">
        <v>92507</v>
      </c>
      <c r="I405" t="str" cm="1">
        <f t="array" ref="I405">IFERROR(INDEX(scheduling_data!H:H,MATCH(B405&amp;D405,scheduling_data!D:D&amp;scheduling_data!A:A,0)),"")</f>
        <v>Kelli Cruthirds</v>
      </c>
      <c r="J405" t="str">
        <f t="shared" si="19"/>
        <v>No</v>
      </c>
      <c r="K405" t="str">
        <f t="shared" si="18"/>
        <v>4845323.6666666667Kelli Cruthirds</v>
      </c>
      <c r="L405" t="str">
        <f t="shared" si="20"/>
        <v>Yes</v>
      </c>
    </row>
    <row r="406" spans="1:12" x14ac:dyDescent="0.3">
      <c r="A406" t="s">
        <v>81</v>
      </c>
      <c r="B406">
        <v>48</v>
      </c>
      <c r="C406" s="1">
        <v>45400</v>
      </c>
      <c r="D406" s="1">
        <v>45344.666666666664</v>
      </c>
      <c r="E406">
        <v>0</v>
      </c>
      <c r="F406" t="s">
        <v>9</v>
      </c>
      <c r="G406" t="s">
        <v>82</v>
      </c>
      <c r="H406">
        <v>92507</v>
      </c>
      <c r="I406" t="str" cm="1">
        <f t="array" ref="I406">IFERROR(INDEX(scheduling_data!H:H,MATCH(B406&amp;D406,scheduling_data!D:D&amp;scheduling_data!A:A,0)),"")</f>
        <v>Kelli Cruthirds</v>
      </c>
      <c r="J406" t="str">
        <f t="shared" si="19"/>
        <v>No</v>
      </c>
      <c r="K406" t="str">
        <f t="shared" si="18"/>
        <v>4845344.6666666667Kelli Cruthirds</v>
      </c>
      <c r="L406" t="str">
        <f t="shared" si="20"/>
        <v>No</v>
      </c>
    </row>
    <row r="407" spans="1:12" x14ac:dyDescent="0.3">
      <c r="A407" t="s">
        <v>81</v>
      </c>
      <c r="B407">
        <v>48</v>
      </c>
      <c r="C407" s="1">
        <v>45400</v>
      </c>
      <c r="D407" s="1">
        <v>45344.666666666664</v>
      </c>
      <c r="E407">
        <v>85.19</v>
      </c>
      <c r="F407" t="s">
        <v>9</v>
      </c>
      <c r="G407" t="s">
        <v>83</v>
      </c>
      <c r="H407">
        <v>92507</v>
      </c>
      <c r="I407" t="str" cm="1">
        <f t="array" ref="I407">IFERROR(INDEX(scheduling_data!H:H,MATCH(B407&amp;D407,scheduling_data!D:D&amp;scheduling_data!A:A,0)),"")</f>
        <v>Kelli Cruthirds</v>
      </c>
      <c r="J407" t="str">
        <f t="shared" si="19"/>
        <v>No</v>
      </c>
      <c r="K407" t="str">
        <f t="shared" si="18"/>
        <v>4845344.6666666667Kelli Cruthirds</v>
      </c>
      <c r="L407" t="str">
        <f t="shared" si="20"/>
        <v>No</v>
      </c>
    </row>
    <row r="408" spans="1:12" x14ac:dyDescent="0.3">
      <c r="A408" t="s">
        <v>81</v>
      </c>
      <c r="B408">
        <v>48</v>
      </c>
      <c r="C408" s="1">
        <v>45400</v>
      </c>
      <c r="D408" s="1">
        <v>45344.666666666664</v>
      </c>
      <c r="E408">
        <v>64.81</v>
      </c>
      <c r="F408" t="s">
        <v>19</v>
      </c>
      <c r="G408" t="s">
        <v>84</v>
      </c>
      <c r="H408">
        <v>92507</v>
      </c>
      <c r="I408" t="str" cm="1">
        <f t="array" ref="I408">IFERROR(INDEX(scheduling_data!H:H,MATCH(B408&amp;D408,scheduling_data!D:D&amp;scheduling_data!A:A,0)),"")</f>
        <v>Kelli Cruthirds</v>
      </c>
      <c r="J408" t="str">
        <f t="shared" si="19"/>
        <v>No</v>
      </c>
      <c r="K408" t="str">
        <f t="shared" si="18"/>
        <v>4845344.6666666667Kelli Cruthirds</v>
      </c>
      <c r="L408" t="str">
        <f t="shared" si="20"/>
        <v>Yes</v>
      </c>
    </row>
    <row r="409" spans="1:12" x14ac:dyDescent="0.3">
      <c r="A409" t="s">
        <v>81</v>
      </c>
      <c r="B409">
        <v>48</v>
      </c>
      <c r="C409" s="1">
        <v>45400</v>
      </c>
      <c r="D409" s="1">
        <v>45330.666666666664</v>
      </c>
      <c r="E409">
        <v>0</v>
      </c>
      <c r="F409" t="s">
        <v>9</v>
      </c>
      <c r="G409" t="s">
        <v>82</v>
      </c>
      <c r="H409">
        <v>92507</v>
      </c>
      <c r="I409" t="str" cm="1">
        <f t="array" ref="I409">IFERROR(INDEX(scheduling_data!H:H,MATCH(B409&amp;D409,scheduling_data!D:D&amp;scheduling_data!A:A,0)),"")</f>
        <v>Kelli Cruthirds</v>
      </c>
      <c r="J409" t="str">
        <f t="shared" si="19"/>
        <v>No</v>
      </c>
      <c r="K409" t="str">
        <f t="shared" si="18"/>
        <v>4845330.6666666667Kelli Cruthirds</v>
      </c>
      <c r="L409" t="str">
        <f t="shared" si="20"/>
        <v>No</v>
      </c>
    </row>
    <row r="410" spans="1:12" x14ac:dyDescent="0.3">
      <c r="A410" t="s">
        <v>81</v>
      </c>
      <c r="B410">
        <v>48</v>
      </c>
      <c r="C410" s="1">
        <v>45400</v>
      </c>
      <c r="D410" s="1">
        <v>45330.666666666664</v>
      </c>
      <c r="E410">
        <v>85.19</v>
      </c>
      <c r="F410" t="s">
        <v>9</v>
      </c>
      <c r="G410" t="s">
        <v>83</v>
      </c>
      <c r="H410">
        <v>92507</v>
      </c>
      <c r="I410" t="str" cm="1">
        <f t="array" ref="I410">IFERROR(INDEX(scheduling_data!H:H,MATCH(B410&amp;D410,scheduling_data!D:D&amp;scheduling_data!A:A,0)),"")</f>
        <v>Kelli Cruthirds</v>
      </c>
      <c r="J410" t="str">
        <f t="shared" si="19"/>
        <v>No</v>
      </c>
      <c r="K410" t="str">
        <f t="shared" si="18"/>
        <v>4845330.6666666667Kelli Cruthirds</v>
      </c>
      <c r="L410" t="str">
        <f t="shared" si="20"/>
        <v>No</v>
      </c>
    </row>
    <row r="411" spans="1:12" x14ac:dyDescent="0.3">
      <c r="A411" t="s">
        <v>81</v>
      </c>
      <c r="B411">
        <v>48</v>
      </c>
      <c r="C411" s="1">
        <v>45400</v>
      </c>
      <c r="D411" s="1">
        <v>45330.666666666664</v>
      </c>
      <c r="E411">
        <v>64.81</v>
      </c>
      <c r="F411" t="s">
        <v>19</v>
      </c>
      <c r="G411" t="s">
        <v>84</v>
      </c>
      <c r="H411">
        <v>92507</v>
      </c>
      <c r="I411" t="str" cm="1">
        <f t="array" ref="I411">IFERROR(INDEX(scheduling_data!H:H,MATCH(B411&amp;D411,scheduling_data!D:D&amp;scheduling_data!A:A,0)),"")</f>
        <v>Kelli Cruthirds</v>
      </c>
      <c r="J411" t="str">
        <f t="shared" si="19"/>
        <v>No</v>
      </c>
      <c r="K411" t="str">
        <f t="shared" si="18"/>
        <v>4845330.6666666667Kelli Cruthirds</v>
      </c>
      <c r="L411" t="str">
        <f t="shared" si="20"/>
        <v>Yes</v>
      </c>
    </row>
    <row r="412" spans="1:12" x14ac:dyDescent="0.3">
      <c r="A412" t="s">
        <v>85</v>
      </c>
      <c r="B412">
        <v>49</v>
      </c>
      <c r="C412" s="1">
        <v>45385</v>
      </c>
      <c r="D412" s="1">
        <v>45327.708333333336</v>
      </c>
      <c r="E412">
        <v>0</v>
      </c>
      <c r="F412" t="s">
        <v>9</v>
      </c>
      <c r="G412" t="s">
        <v>86</v>
      </c>
      <c r="H412">
        <v>97140</v>
      </c>
      <c r="I412" t="str" cm="1">
        <f t="array" ref="I412">IFERROR(INDEX(scheduling_data!H:H,MATCH(B412&amp;D412,scheduling_data!D:D&amp;scheduling_data!A:A,0)),"")</f>
        <v>Katherine Tyree</v>
      </c>
      <c r="J412" t="str">
        <f t="shared" si="19"/>
        <v>No</v>
      </c>
      <c r="K412" t="str">
        <f t="shared" si="18"/>
        <v>4945327.7083333333Katherine Tyree</v>
      </c>
      <c r="L412" t="str">
        <f t="shared" si="20"/>
        <v>No</v>
      </c>
    </row>
    <row r="413" spans="1:12" x14ac:dyDescent="0.3">
      <c r="A413" t="s">
        <v>85</v>
      </c>
      <c r="B413">
        <v>49</v>
      </c>
      <c r="C413" s="1">
        <v>45385</v>
      </c>
      <c r="D413" s="1">
        <v>45327.708333333336</v>
      </c>
      <c r="E413">
        <v>0</v>
      </c>
      <c r="F413" t="s">
        <v>9</v>
      </c>
      <c r="G413" t="s">
        <v>86</v>
      </c>
      <c r="H413">
        <v>97112</v>
      </c>
      <c r="I413" t="str" cm="1">
        <f t="array" ref="I413">IFERROR(INDEX(scheduling_data!H:H,MATCH(B413&amp;D413,scheduling_data!D:D&amp;scheduling_data!A:A,0)),"")</f>
        <v>Katherine Tyree</v>
      </c>
      <c r="J413" t="str">
        <f t="shared" si="19"/>
        <v>No</v>
      </c>
      <c r="K413" t="str">
        <f t="shared" si="18"/>
        <v>4945327.7083333333Katherine Tyree</v>
      </c>
      <c r="L413" t="str">
        <f t="shared" si="20"/>
        <v>No</v>
      </c>
    </row>
    <row r="414" spans="1:12" x14ac:dyDescent="0.3">
      <c r="A414" t="s">
        <v>85</v>
      </c>
      <c r="B414">
        <v>49</v>
      </c>
      <c r="C414" s="1">
        <v>45385</v>
      </c>
      <c r="D414" s="1">
        <v>45327.708333333336</v>
      </c>
      <c r="E414">
        <v>0</v>
      </c>
      <c r="F414" t="s">
        <v>9</v>
      </c>
      <c r="G414" t="s">
        <v>86</v>
      </c>
      <c r="H414">
        <v>97110</v>
      </c>
      <c r="I414" t="str" cm="1">
        <f t="array" ref="I414">IFERROR(INDEX(scheduling_data!H:H,MATCH(B414&amp;D414,scheduling_data!D:D&amp;scheduling_data!A:A,0)),"")</f>
        <v>Katherine Tyree</v>
      </c>
      <c r="J414" t="str">
        <f t="shared" si="19"/>
        <v>No</v>
      </c>
      <c r="K414" t="str">
        <f t="shared" si="18"/>
        <v>4945327.7083333333Katherine Tyree</v>
      </c>
      <c r="L414" t="str">
        <f t="shared" si="20"/>
        <v>No</v>
      </c>
    </row>
    <row r="415" spans="1:12" x14ac:dyDescent="0.3">
      <c r="A415" t="s">
        <v>11</v>
      </c>
      <c r="B415">
        <v>50</v>
      </c>
      <c r="C415" s="1">
        <v>45386.711111111108</v>
      </c>
      <c r="D415" s="1">
        <v>45323.708333333336</v>
      </c>
      <c r="E415">
        <v>1</v>
      </c>
      <c r="F415" t="s">
        <v>87</v>
      </c>
      <c r="G415" t="s">
        <v>88</v>
      </c>
      <c r="I415" t="str" cm="1">
        <f t="array" ref="I415">IFERROR(INDEX(scheduling_data!H:H,MATCH(B415&amp;D415,scheduling_data!D:D&amp;scheduling_data!A:A,0)),"")</f>
        <v>Jessica Pittman</v>
      </c>
      <c r="J415" t="str">
        <f t="shared" si="19"/>
        <v>No</v>
      </c>
      <c r="K415" t="str">
        <f t="shared" si="18"/>
        <v>5045323.7083333333Jessica Pittman</v>
      </c>
      <c r="L415" t="str">
        <f t="shared" si="20"/>
        <v>Yes</v>
      </c>
    </row>
    <row r="416" spans="1:12" x14ac:dyDescent="0.3">
      <c r="A416" t="s">
        <v>11</v>
      </c>
      <c r="B416">
        <v>50</v>
      </c>
      <c r="C416" s="1">
        <v>45386.711111111108</v>
      </c>
      <c r="D416" s="1">
        <v>45334.333333333336</v>
      </c>
      <c r="E416">
        <v>1</v>
      </c>
      <c r="F416" t="s">
        <v>87</v>
      </c>
      <c r="G416" t="s">
        <v>88</v>
      </c>
      <c r="I416" t="str" cm="1">
        <f t="array" ref="I416">IFERROR(INDEX(scheduling_data!H:H,MATCH(B416&amp;D416,scheduling_data!D:D&amp;scheduling_data!A:A,0)),"")</f>
        <v>Christian Litz</v>
      </c>
      <c r="J416" t="str">
        <f t="shared" si="19"/>
        <v>No</v>
      </c>
      <c r="K416" t="str">
        <f t="shared" si="18"/>
        <v>5045334.3333333333Christian Litz</v>
      </c>
      <c r="L416" t="str">
        <f t="shared" si="20"/>
        <v>Yes</v>
      </c>
    </row>
    <row r="417" spans="1:12" x14ac:dyDescent="0.3">
      <c r="A417" t="s">
        <v>11</v>
      </c>
      <c r="B417">
        <v>50</v>
      </c>
      <c r="C417" s="1">
        <v>45386.711111111108</v>
      </c>
      <c r="D417" s="1">
        <v>45336.708333333336</v>
      </c>
      <c r="E417">
        <v>1</v>
      </c>
      <c r="F417" t="s">
        <v>87</v>
      </c>
      <c r="G417" t="s">
        <v>88</v>
      </c>
      <c r="I417" t="str" cm="1">
        <f t="array" ref="I417">IFERROR(INDEX(scheduling_data!H:H,MATCH(B417&amp;D417,scheduling_data!D:D&amp;scheduling_data!A:A,0)),"")</f>
        <v>Katherine Tyree</v>
      </c>
      <c r="J417" t="str">
        <f t="shared" si="19"/>
        <v>No</v>
      </c>
      <c r="K417" t="str">
        <f t="shared" si="18"/>
        <v>5045336.7083333333Katherine Tyree</v>
      </c>
      <c r="L417" t="str">
        <f t="shared" si="20"/>
        <v>Yes</v>
      </c>
    </row>
    <row r="418" spans="1:12" x14ac:dyDescent="0.3">
      <c r="A418" t="s">
        <v>11</v>
      </c>
      <c r="B418">
        <v>50</v>
      </c>
      <c r="C418" s="1">
        <v>45386.711111111108</v>
      </c>
      <c r="D418" s="1">
        <v>45342.333333333336</v>
      </c>
      <c r="E418">
        <v>1</v>
      </c>
      <c r="F418" t="s">
        <v>87</v>
      </c>
      <c r="G418" t="s">
        <v>88</v>
      </c>
      <c r="I418" t="str" cm="1">
        <f t="array" ref="I418">IFERROR(INDEX(scheduling_data!H:H,MATCH(B418&amp;D418,scheduling_data!D:D&amp;scheduling_data!A:A,0)),"")</f>
        <v>Amber Hickman</v>
      </c>
      <c r="J418" t="str">
        <f t="shared" si="19"/>
        <v>No</v>
      </c>
      <c r="K418" t="str">
        <f t="shared" si="18"/>
        <v>5045342.3333333333Amber Hickman</v>
      </c>
      <c r="L418" t="str">
        <f t="shared" si="20"/>
        <v>Yes</v>
      </c>
    </row>
    <row r="419" spans="1:12" x14ac:dyDescent="0.3">
      <c r="A419" t="s">
        <v>11</v>
      </c>
      <c r="B419">
        <v>50</v>
      </c>
      <c r="C419" s="1">
        <v>45386.711111111108</v>
      </c>
      <c r="D419" s="1">
        <v>45327.708333333336</v>
      </c>
      <c r="E419">
        <v>1</v>
      </c>
      <c r="F419" t="s">
        <v>87</v>
      </c>
      <c r="G419" t="s">
        <v>88</v>
      </c>
      <c r="I419" t="str" cm="1">
        <f t="array" ref="I419">IFERROR(INDEX(scheduling_data!H:H,MATCH(B419&amp;D419,scheduling_data!D:D&amp;scheduling_data!A:A,0)),"")</f>
        <v>Katherine Tyree</v>
      </c>
      <c r="J419" t="str">
        <f t="shared" si="19"/>
        <v>No</v>
      </c>
      <c r="K419" t="str">
        <f t="shared" si="18"/>
        <v>5045327.7083333333Katherine Tyree</v>
      </c>
      <c r="L419" t="str">
        <f t="shared" si="20"/>
        <v>Yes</v>
      </c>
    </row>
    <row r="420" spans="1:12" x14ac:dyDescent="0.3">
      <c r="A420" t="s">
        <v>89</v>
      </c>
      <c r="B420">
        <v>51</v>
      </c>
      <c r="C420" s="1">
        <v>45411</v>
      </c>
      <c r="D420" s="1">
        <v>45341.666666666664</v>
      </c>
      <c r="E420">
        <v>56</v>
      </c>
      <c r="F420" t="s">
        <v>19</v>
      </c>
      <c r="H420">
        <v>97535</v>
      </c>
      <c r="I420" t="str" cm="1">
        <f t="array" ref="I420">IFERROR(INDEX(scheduling_data!H:H,MATCH(B420&amp;D420,scheduling_data!D:D&amp;scheduling_data!A:A,0)),"")</f>
        <v>Heidi Molaison</v>
      </c>
      <c r="J420" t="str">
        <f t="shared" si="19"/>
        <v>No</v>
      </c>
      <c r="K420" t="str">
        <f t="shared" si="18"/>
        <v>5145341.6666666667Heidi Molaison</v>
      </c>
      <c r="L420" t="str">
        <f t="shared" si="20"/>
        <v>Yes</v>
      </c>
    </row>
    <row r="421" spans="1:12" x14ac:dyDescent="0.3">
      <c r="A421" t="s">
        <v>89</v>
      </c>
      <c r="B421">
        <v>51</v>
      </c>
      <c r="C421" s="1">
        <v>45411</v>
      </c>
      <c r="D421" s="1">
        <v>45341.666666666664</v>
      </c>
      <c r="E421">
        <v>80</v>
      </c>
      <c r="F421" t="s">
        <v>9</v>
      </c>
      <c r="H421">
        <v>97535</v>
      </c>
      <c r="I421" t="str" cm="1">
        <f t="array" ref="I421">IFERROR(INDEX(scheduling_data!H:H,MATCH(B421&amp;D421,scheduling_data!D:D&amp;scheduling_data!A:A,0)),"")</f>
        <v>Heidi Molaison</v>
      </c>
      <c r="J421" t="str">
        <f t="shared" si="19"/>
        <v>No</v>
      </c>
      <c r="K421" t="str">
        <f t="shared" si="18"/>
        <v>5145341.6666666667Heidi Molaison</v>
      </c>
      <c r="L421" t="str">
        <f t="shared" si="20"/>
        <v>No</v>
      </c>
    </row>
    <row r="422" spans="1:12" x14ac:dyDescent="0.3">
      <c r="A422" t="s">
        <v>89</v>
      </c>
      <c r="B422">
        <v>51</v>
      </c>
      <c r="C422" s="1">
        <v>45411</v>
      </c>
      <c r="D422" s="1">
        <v>45329.625</v>
      </c>
      <c r="E422">
        <v>28</v>
      </c>
      <c r="F422" t="s">
        <v>19</v>
      </c>
      <c r="H422">
        <v>97535</v>
      </c>
      <c r="I422" t="str" cm="1">
        <f t="array" ref="I422">IFERROR(INDEX(scheduling_data!H:H,MATCH(B422&amp;D422,scheduling_data!D:D&amp;scheduling_data!A:A,0)),"")</f>
        <v>Heidi Molaison</v>
      </c>
      <c r="J422" t="str">
        <f t="shared" si="19"/>
        <v>No</v>
      </c>
      <c r="K422" t="str">
        <f t="shared" si="18"/>
        <v>5145329.625Heidi Molaison</v>
      </c>
      <c r="L422" t="str">
        <f t="shared" si="20"/>
        <v>Yes</v>
      </c>
    </row>
    <row r="423" spans="1:12" x14ac:dyDescent="0.3">
      <c r="A423" t="s">
        <v>89</v>
      </c>
      <c r="B423">
        <v>51</v>
      </c>
      <c r="C423" s="1">
        <v>45411</v>
      </c>
      <c r="D423" s="1">
        <v>45329.625</v>
      </c>
      <c r="E423">
        <v>40</v>
      </c>
      <c r="F423" t="s">
        <v>9</v>
      </c>
      <c r="H423">
        <v>97112</v>
      </c>
      <c r="I423" t="str" cm="1">
        <f t="array" ref="I423">IFERROR(INDEX(scheduling_data!H:H,MATCH(B423&amp;D423,scheduling_data!D:D&amp;scheduling_data!A:A,0)),"")</f>
        <v>Heidi Molaison</v>
      </c>
      <c r="J423" t="str">
        <f t="shared" si="19"/>
        <v>No</v>
      </c>
      <c r="K423" t="str">
        <f t="shared" si="18"/>
        <v>5145329.625Heidi Molaison</v>
      </c>
      <c r="L423" t="str">
        <f t="shared" si="20"/>
        <v>No</v>
      </c>
    </row>
    <row r="424" spans="1:12" x14ac:dyDescent="0.3">
      <c r="A424" t="s">
        <v>89</v>
      </c>
      <c r="B424">
        <v>51</v>
      </c>
      <c r="C424" s="1">
        <v>45411</v>
      </c>
      <c r="D424" s="1">
        <v>45329.625</v>
      </c>
      <c r="E424">
        <v>28</v>
      </c>
      <c r="F424" t="s">
        <v>19</v>
      </c>
      <c r="H424">
        <v>97112</v>
      </c>
      <c r="I424" t="str" cm="1">
        <f t="array" ref="I424">IFERROR(INDEX(scheduling_data!H:H,MATCH(B424&amp;D424,scheduling_data!D:D&amp;scheduling_data!A:A,0)),"")</f>
        <v>Heidi Molaison</v>
      </c>
      <c r="J424" t="str">
        <f t="shared" si="19"/>
        <v>No</v>
      </c>
      <c r="K424" t="str">
        <f t="shared" si="18"/>
        <v>5145329.625Heidi Molaison</v>
      </c>
      <c r="L424" t="str">
        <f t="shared" si="20"/>
        <v>Yes</v>
      </c>
    </row>
    <row r="425" spans="1:12" x14ac:dyDescent="0.3">
      <c r="A425" t="s">
        <v>89</v>
      </c>
      <c r="B425">
        <v>51</v>
      </c>
      <c r="C425" s="1">
        <v>45411</v>
      </c>
      <c r="D425" s="1">
        <v>45329.625</v>
      </c>
      <c r="E425">
        <v>40</v>
      </c>
      <c r="F425" t="s">
        <v>9</v>
      </c>
      <c r="H425">
        <v>97535</v>
      </c>
      <c r="I425" t="str" cm="1">
        <f t="array" ref="I425">IFERROR(INDEX(scheduling_data!H:H,MATCH(B425&amp;D425,scheduling_data!D:D&amp;scheduling_data!A:A,0)),"")</f>
        <v>Heidi Molaison</v>
      </c>
      <c r="J425" t="str">
        <f t="shared" si="19"/>
        <v>No</v>
      </c>
      <c r="K425" t="str">
        <f t="shared" si="18"/>
        <v>5145329.625Heidi Molaison</v>
      </c>
      <c r="L425" t="str">
        <f t="shared" si="20"/>
        <v>No</v>
      </c>
    </row>
    <row r="426" spans="1:12" x14ac:dyDescent="0.3">
      <c r="A426" t="s">
        <v>33</v>
      </c>
      <c r="B426">
        <v>52</v>
      </c>
      <c r="C426" s="1">
        <v>45400</v>
      </c>
      <c r="D426" s="1">
        <v>45349.583333333336</v>
      </c>
      <c r="E426">
        <v>44.31</v>
      </c>
      <c r="F426" t="s">
        <v>9</v>
      </c>
      <c r="H426">
        <v>97530</v>
      </c>
      <c r="I426" t="str" cm="1">
        <f t="array" ref="I426">IFERROR(INDEX(scheduling_data!H:H,MATCH(B426&amp;D426,scheduling_data!D:D&amp;scheduling_data!A:A,0)),"")</f>
        <v>Katherine Tyree</v>
      </c>
      <c r="J426" t="str">
        <f t="shared" si="19"/>
        <v>No</v>
      </c>
      <c r="K426" t="str">
        <f t="shared" si="18"/>
        <v>5245349.5833333333Katherine Tyree</v>
      </c>
      <c r="L426" t="str">
        <f t="shared" si="20"/>
        <v>No</v>
      </c>
    </row>
    <row r="427" spans="1:12" x14ac:dyDescent="0.3">
      <c r="A427" t="s">
        <v>33</v>
      </c>
      <c r="B427">
        <v>52</v>
      </c>
      <c r="C427" s="1">
        <v>45400</v>
      </c>
      <c r="D427" s="1">
        <v>45349.583333333336</v>
      </c>
      <c r="E427">
        <v>30.69</v>
      </c>
      <c r="F427" t="s">
        <v>19</v>
      </c>
      <c r="H427">
        <v>97530</v>
      </c>
      <c r="I427" t="str" cm="1">
        <f t="array" ref="I427">IFERROR(INDEX(scheduling_data!H:H,MATCH(B427&amp;D427,scheduling_data!D:D&amp;scheduling_data!A:A,0)),"")</f>
        <v>Katherine Tyree</v>
      </c>
      <c r="J427" t="str">
        <f t="shared" si="19"/>
        <v>No</v>
      </c>
      <c r="K427" t="str">
        <f t="shared" si="18"/>
        <v>5245349.5833333333Katherine Tyree</v>
      </c>
      <c r="L427" t="str">
        <f t="shared" si="20"/>
        <v>Yes</v>
      </c>
    </row>
    <row r="428" spans="1:12" x14ac:dyDescent="0.3">
      <c r="A428" t="s">
        <v>33</v>
      </c>
      <c r="B428">
        <v>52</v>
      </c>
      <c r="C428" s="1">
        <v>45400</v>
      </c>
      <c r="D428" s="1">
        <v>45349.583333333336</v>
      </c>
      <c r="E428">
        <v>100.4</v>
      </c>
      <c r="F428" t="s">
        <v>9</v>
      </c>
      <c r="H428">
        <v>97110</v>
      </c>
      <c r="I428" t="str" cm="1">
        <f t="array" ref="I428">IFERROR(INDEX(scheduling_data!H:H,MATCH(B428&amp;D428,scheduling_data!D:D&amp;scheduling_data!A:A,0)),"")</f>
        <v>Katherine Tyree</v>
      </c>
      <c r="J428" t="str">
        <f t="shared" si="19"/>
        <v>No</v>
      </c>
      <c r="K428" t="str">
        <f t="shared" si="18"/>
        <v>5245349.5833333333Katherine Tyree</v>
      </c>
      <c r="L428" t="str">
        <f t="shared" si="20"/>
        <v>No</v>
      </c>
    </row>
    <row r="429" spans="1:12" x14ac:dyDescent="0.3">
      <c r="A429" t="s">
        <v>33</v>
      </c>
      <c r="B429">
        <v>52</v>
      </c>
      <c r="C429" s="1">
        <v>45400</v>
      </c>
      <c r="D429" s="1">
        <v>45349.583333333336</v>
      </c>
      <c r="E429">
        <v>49.6</v>
      </c>
      <c r="F429" t="s">
        <v>19</v>
      </c>
      <c r="H429">
        <v>97110</v>
      </c>
      <c r="I429" t="str" cm="1">
        <f t="array" ref="I429">IFERROR(INDEX(scheduling_data!H:H,MATCH(B429&amp;D429,scheduling_data!D:D&amp;scheduling_data!A:A,0)),"")</f>
        <v>Katherine Tyree</v>
      </c>
      <c r="J429" t="str">
        <f t="shared" si="19"/>
        <v>No</v>
      </c>
      <c r="K429" t="str">
        <f t="shared" si="18"/>
        <v>5245349.5833333333Katherine Tyree</v>
      </c>
      <c r="L429" t="str">
        <f t="shared" si="20"/>
        <v>Yes</v>
      </c>
    </row>
    <row r="430" spans="1:12" x14ac:dyDescent="0.3">
      <c r="A430" t="s">
        <v>17</v>
      </c>
      <c r="B430">
        <v>53</v>
      </c>
      <c r="C430" s="1">
        <v>45407</v>
      </c>
      <c r="D430" s="1">
        <v>45343.604166666664</v>
      </c>
      <c r="E430">
        <v>0</v>
      </c>
      <c r="F430" t="s">
        <v>9</v>
      </c>
      <c r="G430" t="s">
        <v>90</v>
      </c>
      <c r="H430">
        <v>97112</v>
      </c>
      <c r="I430" t="str" cm="1">
        <f t="array" ref="I430">IFERROR(INDEX(scheduling_data!H:H,MATCH(B430&amp;D430,scheduling_data!D:D&amp;scheduling_data!A:A,0)),"")</f>
        <v>Kelsea Rodriguez</v>
      </c>
      <c r="J430" t="str">
        <f t="shared" si="19"/>
        <v>No</v>
      </c>
      <c r="K430" t="str">
        <f t="shared" si="18"/>
        <v>5345343.6041666667Kelsea Rodriguez</v>
      </c>
      <c r="L430" t="str">
        <f t="shared" si="20"/>
        <v>No</v>
      </c>
    </row>
    <row r="431" spans="1:12" x14ac:dyDescent="0.3">
      <c r="A431" t="s">
        <v>17</v>
      </c>
      <c r="B431">
        <v>53</v>
      </c>
      <c r="C431" s="1">
        <v>45407</v>
      </c>
      <c r="D431" s="1">
        <v>45343.604166666664</v>
      </c>
      <c r="E431">
        <v>65.47</v>
      </c>
      <c r="F431" t="s">
        <v>9</v>
      </c>
      <c r="G431" t="s">
        <v>18</v>
      </c>
      <c r="H431">
        <v>97165</v>
      </c>
      <c r="I431" t="str" cm="1">
        <f t="array" ref="I431">IFERROR(INDEX(scheduling_data!H:H,MATCH(B431&amp;D431,scheduling_data!D:D&amp;scheduling_data!A:A,0)),"")</f>
        <v>Kelsea Rodriguez</v>
      </c>
      <c r="J431" t="str">
        <f t="shared" si="19"/>
        <v>No</v>
      </c>
      <c r="K431" t="str">
        <f t="shared" si="18"/>
        <v>5345343.6041666667Kelsea Rodriguez</v>
      </c>
      <c r="L431" t="str">
        <f t="shared" si="20"/>
        <v>No</v>
      </c>
    </row>
    <row r="432" spans="1:12" x14ac:dyDescent="0.3">
      <c r="A432" t="s">
        <v>17</v>
      </c>
      <c r="B432">
        <v>53</v>
      </c>
      <c r="C432" s="1">
        <v>45407</v>
      </c>
      <c r="D432" s="1">
        <v>45343.604166666664</v>
      </c>
      <c r="E432">
        <v>84.53</v>
      </c>
      <c r="F432" t="s">
        <v>19</v>
      </c>
      <c r="G432" t="s">
        <v>20</v>
      </c>
      <c r="H432">
        <v>97165</v>
      </c>
      <c r="I432" t="str" cm="1">
        <f t="array" ref="I432">IFERROR(INDEX(scheduling_data!H:H,MATCH(B432&amp;D432,scheduling_data!D:D&amp;scheduling_data!A:A,0)),"")</f>
        <v>Kelsea Rodriguez</v>
      </c>
      <c r="J432" t="str">
        <f t="shared" si="19"/>
        <v>No</v>
      </c>
      <c r="K432" t="str">
        <f t="shared" si="18"/>
        <v>5345343.6041666667Kelsea Rodriguez</v>
      </c>
      <c r="L432" t="str">
        <f t="shared" si="20"/>
        <v>Yes</v>
      </c>
    </row>
    <row r="433" spans="1:12" x14ac:dyDescent="0.3">
      <c r="A433" t="s">
        <v>80</v>
      </c>
      <c r="B433">
        <v>54</v>
      </c>
      <c r="C433" s="1">
        <v>45335</v>
      </c>
      <c r="D433" s="1">
        <v>45323.395833333336</v>
      </c>
      <c r="E433">
        <v>85.19</v>
      </c>
      <c r="F433" t="s">
        <v>9</v>
      </c>
      <c r="G433" t="s">
        <v>52</v>
      </c>
      <c r="H433">
        <v>92507</v>
      </c>
      <c r="I433" t="str" cm="1">
        <f t="array" ref="I433">IFERROR(INDEX(scheduling_data!H:H,MATCH(B433&amp;D433,scheduling_data!D:D&amp;scheduling_data!A:A,0)),"")</f>
        <v>Kelli Cruthirds</v>
      </c>
      <c r="J433" t="str">
        <f t="shared" si="19"/>
        <v>No</v>
      </c>
      <c r="K433" t="str">
        <f t="shared" si="18"/>
        <v>5445323.3958333333Kelli Cruthirds</v>
      </c>
      <c r="L433" t="str">
        <f t="shared" si="20"/>
        <v>No</v>
      </c>
    </row>
    <row r="434" spans="1:12" x14ac:dyDescent="0.3">
      <c r="A434" t="s">
        <v>80</v>
      </c>
      <c r="B434">
        <v>54</v>
      </c>
      <c r="C434" s="1">
        <v>45335</v>
      </c>
      <c r="D434" s="1">
        <v>45323.395833333336</v>
      </c>
      <c r="E434">
        <v>64.81</v>
      </c>
      <c r="F434" t="s">
        <v>19</v>
      </c>
      <c r="G434" t="s">
        <v>51</v>
      </c>
      <c r="H434">
        <v>92507</v>
      </c>
      <c r="I434" t="str" cm="1">
        <f t="array" ref="I434">IFERROR(INDEX(scheduling_data!H:H,MATCH(B434&amp;D434,scheduling_data!D:D&amp;scheduling_data!A:A,0)),"")</f>
        <v>Kelli Cruthirds</v>
      </c>
      <c r="J434" t="str">
        <f t="shared" si="19"/>
        <v>No</v>
      </c>
      <c r="K434" t="str">
        <f t="shared" si="18"/>
        <v>5445323.3958333333Kelli Cruthirds</v>
      </c>
      <c r="L434" t="str">
        <f t="shared" si="20"/>
        <v>Yes</v>
      </c>
    </row>
    <row r="435" spans="1:12" x14ac:dyDescent="0.3">
      <c r="A435" t="s">
        <v>80</v>
      </c>
      <c r="B435">
        <v>54</v>
      </c>
      <c r="C435" s="1">
        <v>45345</v>
      </c>
      <c r="D435" s="1">
        <v>45335.416666666664</v>
      </c>
      <c r="E435">
        <v>85.19</v>
      </c>
      <c r="F435" t="s">
        <v>9</v>
      </c>
      <c r="G435" t="s">
        <v>52</v>
      </c>
      <c r="H435">
        <v>92507</v>
      </c>
      <c r="I435" t="str" cm="1">
        <f t="array" ref="I435">IFERROR(INDEX(scheduling_data!H:H,MATCH(B435&amp;D435,scheduling_data!D:D&amp;scheduling_data!A:A,0)),"")</f>
        <v>D'Anna Pullen</v>
      </c>
      <c r="J435" t="str">
        <f t="shared" si="19"/>
        <v>No</v>
      </c>
      <c r="K435" t="str">
        <f t="shared" si="18"/>
        <v>5445335.4166666667D'Anna Pullen</v>
      </c>
      <c r="L435" t="str">
        <f t="shared" si="20"/>
        <v>No</v>
      </c>
    </row>
    <row r="436" spans="1:12" x14ac:dyDescent="0.3">
      <c r="A436" t="s">
        <v>80</v>
      </c>
      <c r="B436">
        <v>54</v>
      </c>
      <c r="C436" s="1">
        <v>45345</v>
      </c>
      <c r="D436" s="1">
        <v>45335.416666666664</v>
      </c>
      <c r="E436">
        <v>64.81</v>
      </c>
      <c r="F436" t="s">
        <v>19</v>
      </c>
      <c r="G436" t="s">
        <v>51</v>
      </c>
      <c r="H436">
        <v>92507</v>
      </c>
      <c r="I436" t="str" cm="1">
        <f t="array" ref="I436">IFERROR(INDEX(scheduling_data!H:H,MATCH(B436&amp;D436,scheduling_data!D:D&amp;scheduling_data!A:A,0)),"")</f>
        <v>D'Anna Pullen</v>
      </c>
      <c r="J436" t="str">
        <f t="shared" si="19"/>
        <v>No</v>
      </c>
      <c r="K436" t="str">
        <f t="shared" si="18"/>
        <v>5445335.4166666667D'Anna Pullen</v>
      </c>
      <c r="L436" t="str">
        <f t="shared" si="20"/>
        <v>Yes</v>
      </c>
    </row>
    <row r="437" spans="1:12" x14ac:dyDescent="0.3">
      <c r="A437" t="s">
        <v>80</v>
      </c>
      <c r="B437">
        <v>54</v>
      </c>
      <c r="C437" s="1">
        <v>45348</v>
      </c>
      <c r="D437" s="1">
        <v>45335.4375</v>
      </c>
      <c r="E437">
        <v>93.22</v>
      </c>
      <c r="F437" t="s">
        <v>9</v>
      </c>
      <c r="G437" t="s">
        <v>52</v>
      </c>
      <c r="H437">
        <v>97112</v>
      </c>
      <c r="I437" t="str" cm="1">
        <f t="array" ref="I437">IFERROR(INDEX(scheduling_data!H:H,MATCH(B437&amp;D437,scheduling_data!D:D&amp;scheduling_data!A:A,0)),"")</f>
        <v>Kelsea Rodriguez</v>
      </c>
      <c r="J437" t="str">
        <f t="shared" si="19"/>
        <v>No</v>
      </c>
      <c r="K437" t="str">
        <f t="shared" si="18"/>
        <v>5445335.4375Kelsea Rodriguez</v>
      </c>
      <c r="L437" t="str">
        <f t="shared" si="20"/>
        <v>No</v>
      </c>
    </row>
    <row r="438" spans="1:12" x14ac:dyDescent="0.3">
      <c r="A438" t="s">
        <v>80</v>
      </c>
      <c r="B438">
        <v>54</v>
      </c>
      <c r="C438" s="1">
        <v>45348</v>
      </c>
      <c r="D438" s="1">
        <v>45335.4375</v>
      </c>
      <c r="E438">
        <v>56.78</v>
      </c>
      <c r="F438" t="s">
        <v>19</v>
      </c>
      <c r="G438" t="s">
        <v>51</v>
      </c>
      <c r="H438">
        <v>97112</v>
      </c>
      <c r="I438" t="str" cm="1">
        <f t="array" ref="I438">IFERROR(INDEX(scheduling_data!H:H,MATCH(B438&amp;D438,scheduling_data!D:D&amp;scheduling_data!A:A,0)),"")</f>
        <v>Kelsea Rodriguez</v>
      </c>
      <c r="J438" t="str">
        <f t="shared" si="19"/>
        <v>No</v>
      </c>
      <c r="K438" t="str">
        <f t="shared" si="18"/>
        <v>5445335.4375Kelsea Rodriguez</v>
      </c>
      <c r="L438" t="str">
        <f t="shared" si="20"/>
        <v>Yes</v>
      </c>
    </row>
    <row r="439" spans="1:12" x14ac:dyDescent="0.3">
      <c r="A439" t="s">
        <v>80</v>
      </c>
      <c r="B439">
        <v>54</v>
      </c>
      <c r="C439" s="1">
        <v>45349</v>
      </c>
      <c r="D439" s="1">
        <v>45337.416666666664</v>
      </c>
      <c r="E439">
        <v>64.81</v>
      </c>
      <c r="F439" t="s">
        <v>19</v>
      </c>
      <c r="G439" t="s">
        <v>51</v>
      </c>
      <c r="H439">
        <v>92507</v>
      </c>
      <c r="I439" t="str" cm="1">
        <f t="array" ref="I439">IFERROR(INDEX(scheduling_data!H:H,MATCH(B439&amp;D439,scheduling_data!D:D&amp;scheduling_data!A:A,0)),"")</f>
        <v>Kelli Cruthirds</v>
      </c>
      <c r="J439" t="str">
        <f t="shared" si="19"/>
        <v>No</v>
      </c>
      <c r="K439" t="str">
        <f t="shared" si="18"/>
        <v>5445337.4166666667Kelli Cruthirds</v>
      </c>
      <c r="L439" t="str">
        <f t="shared" si="20"/>
        <v>Yes</v>
      </c>
    </row>
    <row r="440" spans="1:12" x14ac:dyDescent="0.3">
      <c r="A440" t="s">
        <v>80</v>
      </c>
      <c r="B440">
        <v>54</v>
      </c>
      <c r="C440" s="1">
        <v>45349</v>
      </c>
      <c r="D440" s="1">
        <v>45337.416666666664</v>
      </c>
      <c r="E440">
        <v>85.19</v>
      </c>
      <c r="F440" t="s">
        <v>9</v>
      </c>
      <c r="G440" t="s">
        <v>52</v>
      </c>
      <c r="H440">
        <v>92507</v>
      </c>
      <c r="I440" t="str" cm="1">
        <f t="array" ref="I440">IFERROR(INDEX(scheduling_data!H:H,MATCH(B440&amp;D440,scheduling_data!D:D&amp;scheduling_data!A:A,0)),"")</f>
        <v>Kelli Cruthirds</v>
      </c>
      <c r="J440" t="str">
        <f t="shared" si="19"/>
        <v>No</v>
      </c>
      <c r="K440" t="str">
        <f t="shared" si="18"/>
        <v>5445337.4166666667Kelli Cruthirds</v>
      </c>
      <c r="L440" t="str">
        <f t="shared" si="20"/>
        <v>No</v>
      </c>
    </row>
    <row r="441" spans="1:12" x14ac:dyDescent="0.3">
      <c r="A441" t="s">
        <v>80</v>
      </c>
      <c r="B441">
        <v>54</v>
      </c>
      <c r="C441" s="1">
        <v>45343</v>
      </c>
      <c r="D441" s="1">
        <v>45328.416666666664</v>
      </c>
      <c r="E441">
        <v>64.81</v>
      </c>
      <c r="F441" t="s">
        <v>19</v>
      </c>
      <c r="G441" t="s">
        <v>51</v>
      </c>
      <c r="H441">
        <v>92507</v>
      </c>
      <c r="I441" t="str" cm="1">
        <f t="array" ref="I441">IFERROR(INDEX(scheduling_data!H:H,MATCH(B441&amp;D441,scheduling_data!D:D&amp;scheduling_data!A:A,0)),"")</f>
        <v>Kelli Cruthirds</v>
      </c>
      <c r="J441" t="str">
        <f t="shared" si="19"/>
        <v>No</v>
      </c>
      <c r="K441" t="str">
        <f t="shared" si="18"/>
        <v>5445328.4166666667Kelli Cruthirds</v>
      </c>
      <c r="L441" t="str">
        <f t="shared" si="20"/>
        <v>Yes</v>
      </c>
    </row>
    <row r="442" spans="1:12" x14ac:dyDescent="0.3">
      <c r="A442" t="s">
        <v>80</v>
      </c>
      <c r="B442">
        <v>54</v>
      </c>
      <c r="C442" s="1">
        <v>45343</v>
      </c>
      <c r="D442" s="1">
        <v>45328.416666666664</v>
      </c>
      <c r="E442">
        <v>85.19</v>
      </c>
      <c r="F442" t="s">
        <v>9</v>
      </c>
      <c r="G442" t="s">
        <v>52</v>
      </c>
      <c r="H442">
        <v>92507</v>
      </c>
      <c r="I442" t="str" cm="1">
        <f t="array" ref="I442">IFERROR(INDEX(scheduling_data!H:H,MATCH(B442&amp;D442,scheduling_data!D:D&amp;scheduling_data!A:A,0)),"")</f>
        <v>Kelli Cruthirds</v>
      </c>
      <c r="J442" t="str">
        <f t="shared" si="19"/>
        <v>No</v>
      </c>
      <c r="K442" t="str">
        <f t="shared" si="18"/>
        <v>5445328.4166666667Kelli Cruthirds</v>
      </c>
      <c r="L442" t="str">
        <f t="shared" si="20"/>
        <v>No</v>
      </c>
    </row>
    <row r="443" spans="1:12" x14ac:dyDescent="0.3">
      <c r="A443" t="s">
        <v>80</v>
      </c>
      <c r="B443">
        <v>54</v>
      </c>
      <c r="C443" s="1">
        <v>45343</v>
      </c>
      <c r="D443" s="1">
        <v>45330.395833333336</v>
      </c>
      <c r="E443">
        <v>64.81</v>
      </c>
      <c r="F443" t="s">
        <v>19</v>
      </c>
      <c r="G443" t="s">
        <v>51</v>
      </c>
      <c r="H443">
        <v>92507</v>
      </c>
      <c r="I443" t="str" cm="1">
        <f t="array" ref="I443">IFERROR(INDEX(scheduling_data!H:H,MATCH(B443&amp;D443,scheduling_data!D:D&amp;scheduling_data!A:A,0)),"")</f>
        <v>Kelli Cruthirds</v>
      </c>
      <c r="J443" t="str">
        <f t="shared" si="19"/>
        <v>No</v>
      </c>
      <c r="K443" t="str">
        <f t="shared" si="18"/>
        <v>5445330.3958333333Kelli Cruthirds</v>
      </c>
      <c r="L443" t="str">
        <f t="shared" si="20"/>
        <v>Yes</v>
      </c>
    </row>
    <row r="444" spans="1:12" x14ac:dyDescent="0.3">
      <c r="A444" t="s">
        <v>80</v>
      </c>
      <c r="B444">
        <v>54</v>
      </c>
      <c r="C444" s="1">
        <v>45343</v>
      </c>
      <c r="D444" s="1">
        <v>45330.395833333336</v>
      </c>
      <c r="E444">
        <v>85.19</v>
      </c>
      <c r="F444" t="s">
        <v>9</v>
      </c>
      <c r="G444" t="s">
        <v>52</v>
      </c>
      <c r="H444">
        <v>92507</v>
      </c>
      <c r="I444" t="str" cm="1">
        <f t="array" ref="I444">IFERROR(INDEX(scheduling_data!H:H,MATCH(B444&amp;D444,scheduling_data!D:D&amp;scheduling_data!A:A,0)),"")</f>
        <v>Kelli Cruthirds</v>
      </c>
      <c r="J444" t="str">
        <f t="shared" si="19"/>
        <v>No</v>
      </c>
      <c r="K444" t="str">
        <f t="shared" si="18"/>
        <v>5445330.3958333333Kelli Cruthirds</v>
      </c>
      <c r="L444" t="str">
        <f t="shared" si="20"/>
        <v>No</v>
      </c>
    </row>
    <row r="445" spans="1:12" x14ac:dyDescent="0.3">
      <c r="A445" t="s">
        <v>80</v>
      </c>
      <c r="B445">
        <v>55</v>
      </c>
      <c r="C445" s="1">
        <v>45335</v>
      </c>
      <c r="D445" s="1">
        <v>45323.416666666664</v>
      </c>
      <c r="E445">
        <v>85.19</v>
      </c>
      <c r="F445" t="s">
        <v>9</v>
      </c>
      <c r="G445" t="s">
        <v>52</v>
      </c>
      <c r="H445">
        <v>92507</v>
      </c>
      <c r="I445" t="str" cm="1">
        <f t="array" ref="I445">IFERROR(INDEX(scheduling_data!H:H,MATCH(B445&amp;D445,scheduling_data!D:D&amp;scheduling_data!A:A,0)),"")</f>
        <v>Kelli Cruthirds</v>
      </c>
      <c r="J445" t="str">
        <f t="shared" si="19"/>
        <v>No</v>
      </c>
      <c r="K445" t="str">
        <f t="shared" si="18"/>
        <v>5545323.4166666667Kelli Cruthirds</v>
      </c>
      <c r="L445" t="str">
        <f t="shared" si="20"/>
        <v>No</v>
      </c>
    </row>
    <row r="446" spans="1:12" x14ac:dyDescent="0.3">
      <c r="A446" t="s">
        <v>80</v>
      </c>
      <c r="B446">
        <v>55</v>
      </c>
      <c r="C446" s="1">
        <v>45335</v>
      </c>
      <c r="D446" s="1">
        <v>45323.416666666664</v>
      </c>
      <c r="E446">
        <v>64.81</v>
      </c>
      <c r="F446" t="s">
        <v>19</v>
      </c>
      <c r="G446" t="s">
        <v>51</v>
      </c>
      <c r="H446">
        <v>92507</v>
      </c>
      <c r="I446" t="str" cm="1">
        <f t="array" ref="I446">IFERROR(INDEX(scheduling_data!H:H,MATCH(B446&amp;D446,scheduling_data!D:D&amp;scheduling_data!A:A,0)),"")</f>
        <v>Kelli Cruthirds</v>
      </c>
      <c r="J446" t="str">
        <f t="shared" si="19"/>
        <v>No</v>
      </c>
      <c r="K446" t="str">
        <f t="shared" si="18"/>
        <v>5545323.4166666667Kelli Cruthirds</v>
      </c>
      <c r="L446" t="str">
        <f t="shared" si="20"/>
        <v>Yes</v>
      </c>
    </row>
    <row r="447" spans="1:12" x14ac:dyDescent="0.3">
      <c r="A447" t="s">
        <v>80</v>
      </c>
      <c r="B447">
        <v>55</v>
      </c>
      <c r="C447" s="1">
        <v>45345</v>
      </c>
      <c r="D447" s="1">
        <v>45335.416666666664</v>
      </c>
      <c r="E447">
        <v>85.19</v>
      </c>
      <c r="F447" t="s">
        <v>9</v>
      </c>
      <c r="G447" t="s">
        <v>52</v>
      </c>
      <c r="H447">
        <v>92507</v>
      </c>
      <c r="I447" t="str" cm="1">
        <f t="array" ref="I447">IFERROR(INDEX(scheduling_data!H:H,MATCH(B447&amp;D447,scheduling_data!D:D&amp;scheduling_data!A:A,0)),"")</f>
        <v>Victoria Miley</v>
      </c>
      <c r="J447" t="str">
        <f t="shared" si="19"/>
        <v>No</v>
      </c>
      <c r="K447" t="str">
        <f t="shared" si="18"/>
        <v>5545335.4166666667Victoria Miley</v>
      </c>
      <c r="L447" t="str">
        <f t="shared" si="20"/>
        <v>No</v>
      </c>
    </row>
    <row r="448" spans="1:12" x14ac:dyDescent="0.3">
      <c r="A448" t="s">
        <v>80</v>
      </c>
      <c r="B448">
        <v>55</v>
      </c>
      <c r="C448" s="1">
        <v>45345</v>
      </c>
      <c r="D448" s="1">
        <v>45335.416666666664</v>
      </c>
      <c r="E448">
        <v>64.81</v>
      </c>
      <c r="F448" t="s">
        <v>19</v>
      </c>
      <c r="G448" t="s">
        <v>51</v>
      </c>
      <c r="H448">
        <v>92507</v>
      </c>
      <c r="I448" t="str" cm="1">
        <f t="array" ref="I448">IFERROR(INDEX(scheduling_data!H:H,MATCH(B448&amp;D448,scheduling_data!D:D&amp;scheduling_data!A:A,0)),"")</f>
        <v>Victoria Miley</v>
      </c>
      <c r="J448" t="str">
        <f t="shared" si="19"/>
        <v>No</v>
      </c>
      <c r="K448" t="str">
        <f t="shared" si="18"/>
        <v>5545335.4166666667Victoria Miley</v>
      </c>
      <c r="L448" t="str">
        <f t="shared" si="20"/>
        <v>Yes</v>
      </c>
    </row>
    <row r="449" spans="1:12" x14ac:dyDescent="0.3">
      <c r="A449" t="s">
        <v>80</v>
      </c>
      <c r="B449">
        <v>55</v>
      </c>
      <c r="C449" s="1">
        <v>45349</v>
      </c>
      <c r="D449" s="1">
        <v>45335.4375</v>
      </c>
      <c r="E449">
        <v>56.78</v>
      </c>
      <c r="F449" t="s">
        <v>19</v>
      </c>
      <c r="G449" t="s">
        <v>51</v>
      </c>
      <c r="H449">
        <v>97112</v>
      </c>
      <c r="I449" t="str" cm="1">
        <f t="array" ref="I449">IFERROR(INDEX(scheduling_data!H:H,MATCH(B449&amp;D449,scheduling_data!D:D&amp;scheduling_data!A:A,0)),"")</f>
        <v>Carolyn Simpson</v>
      </c>
      <c r="J449" t="str">
        <f t="shared" si="19"/>
        <v>No</v>
      </c>
      <c r="K449" t="str">
        <f t="shared" si="18"/>
        <v>5545335.4375Carolyn Simpson</v>
      </c>
      <c r="L449" t="str">
        <f t="shared" si="20"/>
        <v>Yes</v>
      </c>
    </row>
    <row r="450" spans="1:12" x14ac:dyDescent="0.3">
      <c r="A450" t="s">
        <v>80</v>
      </c>
      <c r="B450">
        <v>55</v>
      </c>
      <c r="C450" s="1">
        <v>45349</v>
      </c>
      <c r="D450" s="1">
        <v>45335.4375</v>
      </c>
      <c r="E450">
        <v>93.22</v>
      </c>
      <c r="F450" t="s">
        <v>9</v>
      </c>
      <c r="G450" t="s">
        <v>52</v>
      </c>
      <c r="H450">
        <v>97112</v>
      </c>
      <c r="I450" t="str" cm="1">
        <f t="array" ref="I450">IFERROR(INDEX(scheduling_data!H:H,MATCH(B450&amp;D450,scheduling_data!D:D&amp;scheduling_data!A:A,0)),"")</f>
        <v>Carolyn Simpson</v>
      </c>
      <c r="J450" t="str">
        <f t="shared" si="19"/>
        <v>No</v>
      </c>
      <c r="K450" t="str">
        <f t="shared" ref="K450:K513" si="21">IF(I450="",B450&amp;D450,B450&amp;D450&amp;I450)</f>
        <v>5545335.4375Carolyn Simpson</v>
      </c>
      <c r="L450" t="str">
        <f t="shared" si="20"/>
        <v>No</v>
      </c>
    </row>
    <row r="451" spans="1:12" x14ac:dyDescent="0.3">
      <c r="A451" t="s">
        <v>80</v>
      </c>
      <c r="B451">
        <v>55</v>
      </c>
      <c r="C451" s="1">
        <v>45348</v>
      </c>
      <c r="D451" s="1">
        <v>45337.416666666664</v>
      </c>
      <c r="E451">
        <v>64.81</v>
      </c>
      <c r="F451" t="s">
        <v>19</v>
      </c>
      <c r="G451" t="s">
        <v>51</v>
      </c>
      <c r="H451">
        <v>92507</v>
      </c>
      <c r="I451" t="str" cm="1">
        <f t="array" ref="I451">IFERROR(INDEX(scheduling_data!H:H,MATCH(B451&amp;D451,scheduling_data!D:D&amp;scheduling_data!A:A,0)),"")</f>
        <v>Victoria Miley</v>
      </c>
      <c r="J451" t="str">
        <f t="shared" ref="J451:J514" si="22">IF(I451="", "Yes", "No")</f>
        <v>No</v>
      </c>
      <c r="K451" t="str">
        <f t="shared" si="21"/>
        <v>5545337.4166666667Victoria Miley</v>
      </c>
      <c r="L451" t="str">
        <f t="shared" ref="L451:L514" si="23">IF(OR(F451="Cash", F451="Check", F451="EFT", F451="Credit Card", F451="Visa", F451="Mastercard", F451="AMEX"), "Yes", "No")</f>
        <v>Yes</v>
      </c>
    </row>
    <row r="452" spans="1:12" x14ac:dyDescent="0.3">
      <c r="A452" t="s">
        <v>80</v>
      </c>
      <c r="B452">
        <v>55</v>
      </c>
      <c r="C452" s="1">
        <v>45348</v>
      </c>
      <c r="D452" s="1">
        <v>45337.416666666664</v>
      </c>
      <c r="E452">
        <v>85.19</v>
      </c>
      <c r="F452" t="s">
        <v>9</v>
      </c>
      <c r="G452" t="s">
        <v>52</v>
      </c>
      <c r="H452">
        <v>92507</v>
      </c>
      <c r="I452" t="str" cm="1">
        <f t="array" ref="I452">IFERROR(INDEX(scheduling_data!H:H,MATCH(B452&amp;D452,scheduling_data!D:D&amp;scheduling_data!A:A,0)),"")</f>
        <v>Victoria Miley</v>
      </c>
      <c r="J452" t="str">
        <f t="shared" si="22"/>
        <v>No</v>
      </c>
      <c r="K452" t="str">
        <f t="shared" si="21"/>
        <v>5545337.4166666667Victoria Miley</v>
      </c>
      <c r="L452" t="str">
        <f t="shared" si="23"/>
        <v>No</v>
      </c>
    </row>
    <row r="453" spans="1:12" x14ac:dyDescent="0.3">
      <c r="A453" t="s">
        <v>80</v>
      </c>
      <c r="B453">
        <v>55</v>
      </c>
      <c r="C453" s="1">
        <v>45342</v>
      </c>
      <c r="D453" s="1">
        <v>45328.416666666664</v>
      </c>
      <c r="E453">
        <v>85.19</v>
      </c>
      <c r="F453" t="s">
        <v>9</v>
      </c>
      <c r="G453" t="s">
        <v>52</v>
      </c>
      <c r="H453">
        <v>92507</v>
      </c>
      <c r="I453" t="str" cm="1">
        <f t="array" ref="I453">IFERROR(INDEX(scheduling_data!H:H,MATCH(B453&amp;D453,scheduling_data!D:D&amp;scheduling_data!A:A,0)),"")</f>
        <v>D'Anna Pullen</v>
      </c>
      <c r="J453" t="str">
        <f t="shared" si="22"/>
        <v>No</v>
      </c>
      <c r="K453" t="str">
        <f t="shared" si="21"/>
        <v>5545328.4166666667D'Anna Pullen</v>
      </c>
      <c r="L453" t="str">
        <f t="shared" si="23"/>
        <v>No</v>
      </c>
    </row>
    <row r="454" spans="1:12" x14ac:dyDescent="0.3">
      <c r="A454" t="s">
        <v>80</v>
      </c>
      <c r="B454">
        <v>55</v>
      </c>
      <c r="C454" s="1">
        <v>45342</v>
      </c>
      <c r="D454" s="1">
        <v>45328.416666666664</v>
      </c>
      <c r="E454">
        <v>64.81</v>
      </c>
      <c r="F454" t="s">
        <v>19</v>
      </c>
      <c r="G454" t="s">
        <v>51</v>
      </c>
      <c r="H454">
        <v>92507</v>
      </c>
      <c r="I454" t="str" cm="1">
        <f t="array" ref="I454">IFERROR(INDEX(scheduling_data!H:H,MATCH(B454&amp;D454,scheduling_data!D:D&amp;scheduling_data!A:A,0)),"")</f>
        <v>D'Anna Pullen</v>
      </c>
      <c r="J454" t="str">
        <f t="shared" si="22"/>
        <v>No</v>
      </c>
      <c r="K454" t="str">
        <f t="shared" si="21"/>
        <v>5545328.4166666667D'Anna Pullen</v>
      </c>
      <c r="L454" t="str">
        <f t="shared" si="23"/>
        <v>Yes</v>
      </c>
    </row>
    <row r="455" spans="1:12" x14ac:dyDescent="0.3">
      <c r="A455" t="s">
        <v>80</v>
      </c>
      <c r="B455">
        <v>55</v>
      </c>
      <c r="C455" s="1">
        <v>45343</v>
      </c>
      <c r="D455" s="1">
        <v>45330.395833333336</v>
      </c>
      <c r="E455">
        <v>64.81</v>
      </c>
      <c r="F455" t="s">
        <v>19</v>
      </c>
      <c r="G455" t="s">
        <v>51</v>
      </c>
      <c r="H455">
        <v>92507</v>
      </c>
      <c r="I455" t="str" cm="1">
        <f t="array" ref="I455">IFERROR(INDEX(scheduling_data!H:H,MATCH(B455&amp;D455,scheduling_data!D:D&amp;scheduling_data!A:A,0)),"")</f>
        <v>Kelli Cruthirds</v>
      </c>
      <c r="J455" t="str">
        <f t="shared" si="22"/>
        <v>No</v>
      </c>
      <c r="K455" t="str">
        <f t="shared" si="21"/>
        <v>5545330.3958333333Kelli Cruthirds</v>
      </c>
      <c r="L455" t="str">
        <f t="shared" si="23"/>
        <v>Yes</v>
      </c>
    </row>
    <row r="456" spans="1:12" x14ac:dyDescent="0.3">
      <c r="A456" t="s">
        <v>80</v>
      </c>
      <c r="B456">
        <v>55</v>
      </c>
      <c r="C456" s="1">
        <v>45343</v>
      </c>
      <c r="D456" s="1">
        <v>45330.395833333336</v>
      </c>
      <c r="E456">
        <v>85.19</v>
      </c>
      <c r="F456" t="s">
        <v>9</v>
      </c>
      <c r="G456" t="s">
        <v>52</v>
      </c>
      <c r="H456">
        <v>92507</v>
      </c>
      <c r="I456" t="str" cm="1">
        <f t="array" ref="I456">IFERROR(INDEX(scheduling_data!H:H,MATCH(B456&amp;D456,scheduling_data!D:D&amp;scheduling_data!A:A,0)),"")</f>
        <v>Kelli Cruthirds</v>
      </c>
      <c r="J456" t="str">
        <f t="shared" si="22"/>
        <v>No</v>
      </c>
      <c r="K456" t="str">
        <f t="shared" si="21"/>
        <v>5545330.3958333333Kelli Cruthirds</v>
      </c>
      <c r="L456" t="str">
        <f t="shared" si="23"/>
        <v>No</v>
      </c>
    </row>
    <row r="457" spans="1:12" x14ac:dyDescent="0.3">
      <c r="A457" t="s">
        <v>80</v>
      </c>
      <c r="B457">
        <v>56</v>
      </c>
      <c r="C457" s="1">
        <v>45348</v>
      </c>
      <c r="D457" s="1">
        <v>45336.5625</v>
      </c>
      <c r="E457">
        <v>64.81</v>
      </c>
      <c r="F457" t="s">
        <v>19</v>
      </c>
      <c r="G457" t="s">
        <v>51</v>
      </c>
      <c r="H457">
        <v>92507</v>
      </c>
      <c r="I457" t="str" cm="1">
        <f t="array" ref="I457">IFERROR(INDEX(scheduling_data!H:H,MATCH(B457&amp;D457,scheduling_data!D:D&amp;scheduling_data!A:A,0)),"")</f>
        <v>D'Anna Pullen</v>
      </c>
      <c r="J457" t="str">
        <f t="shared" si="22"/>
        <v>No</v>
      </c>
      <c r="K457" t="str">
        <f t="shared" si="21"/>
        <v>5645336.5625D'Anna Pullen</v>
      </c>
      <c r="L457" t="str">
        <f t="shared" si="23"/>
        <v>Yes</v>
      </c>
    </row>
    <row r="458" spans="1:12" x14ac:dyDescent="0.3">
      <c r="A458" t="s">
        <v>80</v>
      </c>
      <c r="B458">
        <v>56</v>
      </c>
      <c r="C458" s="1">
        <v>45348</v>
      </c>
      <c r="D458" s="1">
        <v>45336.5625</v>
      </c>
      <c r="E458">
        <v>85.19</v>
      </c>
      <c r="F458" t="s">
        <v>9</v>
      </c>
      <c r="G458" t="s">
        <v>52</v>
      </c>
      <c r="H458">
        <v>92507</v>
      </c>
      <c r="I458" t="str" cm="1">
        <f t="array" ref="I458">IFERROR(INDEX(scheduling_data!H:H,MATCH(B458&amp;D458,scheduling_data!D:D&amp;scheduling_data!A:A,0)),"")</f>
        <v>D'Anna Pullen</v>
      </c>
      <c r="J458" t="str">
        <f t="shared" si="22"/>
        <v>No</v>
      </c>
      <c r="K458" t="str">
        <f t="shared" si="21"/>
        <v>5645336.5625D'Anna Pullen</v>
      </c>
      <c r="L458" t="str">
        <f t="shared" si="23"/>
        <v>No</v>
      </c>
    </row>
    <row r="459" spans="1:12" x14ac:dyDescent="0.3">
      <c r="A459" t="s">
        <v>80</v>
      </c>
      <c r="B459">
        <v>56</v>
      </c>
      <c r="C459" s="1">
        <v>45342</v>
      </c>
      <c r="D459" s="1">
        <v>45328.583333333336</v>
      </c>
      <c r="E459">
        <v>85.19</v>
      </c>
      <c r="F459" t="s">
        <v>9</v>
      </c>
      <c r="G459" t="s">
        <v>52</v>
      </c>
      <c r="H459">
        <v>92507</v>
      </c>
      <c r="I459" t="str" cm="1">
        <f t="array" ref="I459">IFERROR(INDEX(scheduling_data!H:H,MATCH(B459&amp;D459,scheduling_data!D:D&amp;scheduling_data!A:A,0)),"")</f>
        <v>D'Anna Pullen</v>
      </c>
      <c r="J459" t="str">
        <f t="shared" si="22"/>
        <v>No</v>
      </c>
      <c r="K459" t="str">
        <f t="shared" si="21"/>
        <v>5645328.5833333333D'Anna Pullen</v>
      </c>
      <c r="L459" t="str">
        <f t="shared" si="23"/>
        <v>No</v>
      </c>
    </row>
    <row r="460" spans="1:12" x14ac:dyDescent="0.3">
      <c r="A460" t="s">
        <v>80</v>
      </c>
      <c r="B460">
        <v>56</v>
      </c>
      <c r="C460" s="1">
        <v>45342</v>
      </c>
      <c r="D460" s="1">
        <v>45328.583333333336</v>
      </c>
      <c r="E460">
        <v>64.81</v>
      </c>
      <c r="F460" t="s">
        <v>19</v>
      </c>
      <c r="G460" t="s">
        <v>51</v>
      </c>
      <c r="H460">
        <v>92507</v>
      </c>
      <c r="I460" t="str" cm="1">
        <f t="array" ref="I460">IFERROR(INDEX(scheduling_data!H:H,MATCH(B460&amp;D460,scheduling_data!D:D&amp;scheduling_data!A:A,0)),"")</f>
        <v>D'Anna Pullen</v>
      </c>
      <c r="J460" t="str">
        <f t="shared" si="22"/>
        <v>No</v>
      </c>
      <c r="K460" t="str">
        <f t="shared" si="21"/>
        <v>5645328.5833333333D'Anna Pullen</v>
      </c>
      <c r="L460" t="str">
        <f t="shared" si="23"/>
        <v>Yes</v>
      </c>
    </row>
    <row r="461" spans="1:12" x14ac:dyDescent="0.3">
      <c r="A461" t="s">
        <v>80</v>
      </c>
      <c r="B461">
        <v>56</v>
      </c>
      <c r="C461" s="1">
        <v>45342</v>
      </c>
      <c r="D461" s="1">
        <v>45329.5625</v>
      </c>
      <c r="E461">
        <v>85.19</v>
      </c>
      <c r="F461" t="s">
        <v>9</v>
      </c>
      <c r="G461" t="s">
        <v>52</v>
      </c>
      <c r="H461">
        <v>92507</v>
      </c>
      <c r="I461" t="str" cm="1">
        <f t="array" ref="I461">IFERROR(INDEX(scheduling_data!H:H,MATCH(B461&amp;D461,scheduling_data!D:D&amp;scheduling_data!A:A,0)),"")</f>
        <v>Victoria Miley</v>
      </c>
      <c r="J461" t="str">
        <f t="shared" si="22"/>
        <v>No</v>
      </c>
      <c r="K461" t="str">
        <f t="shared" si="21"/>
        <v>5645329.5625Victoria Miley</v>
      </c>
      <c r="L461" t="str">
        <f t="shared" si="23"/>
        <v>No</v>
      </c>
    </row>
    <row r="462" spans="1:12" x14ac:dyDescent="0.3">
      <c r="A462" t="s">
        <v>80</v>
      </c>
      <c r="B462">
        <v>56</v>
      </c>
      <c r="C462" s="1">
        <v>45342</v>
      </c>
      <c r="D462" s="1">
        <v>45329.5625</v>
      </c>
      <c r="E462">
        <v>64.81</v>
      </c>
      <c r="F462" t="s">
        <v>19</v>
      </c>
      <c r="G462" t="s">
        <v>51</v>
      </c>
      <c r="H462">
        <v>92507</v>
      </c>
      <c r="I462" t="str" cm="1">
        <f t="array" ref="I462">IFERROR(INDEX(scheduling_data!H:H,MATCH(B462&amp;D462,scheduling_data!D:D&amp;scheduling_data!A:A,0)),"")</f>
        <v>Victoria Miley</v>
      </c>
      <c r="J462" t="str">
        <f t="shared" si="22"/>
        <v>No</v>
      </c>
      <c r="K462" t="str">
        <f t="shared" si="21"/>
        <v>5645329.5625Victoria Miley</v>
      </c>
      <c r="L462" t="str">
        <f t="shared" si="23"/>
        <v>Yes</v>
      </c>
    </row>
    <row r="463" spans="1:12" x14ac:dyDescent="0.3">
      <c r="A463" t="s">
        <v>80</v>
      </c>
      <c r="B463">
        <v>57</v>
      </c>
      <c r="C463" s="1">
        <v>45345</v>
      </c>
      <c r="D463" s="1">
        <v>45335.604166666664</v>
      </c>
      <c r="E463">
        <v>85.19</v>
      </c>
      <c r="F463" t="s">
        <v>9</v>
      </c>
      <c r="G463" t="s">
        <v>52</v>
      </c>
      <c r="H463">
        <v>92507</v>
      </c>
      <c r="I463" t="str" cm="1">
        <f t="array" ref="I463">IFERROR(INDEX(scheduling_data!H:H,MATCH(B463&amp;D463,scheduling_data!D:D&amp;scheduling_data!A:A,0)),"")</f>
        <v>D'Anna Pullen</v>
      </c>
      <c r="J463" t="str">
        <f t="shared" si="22"/>
        <v>No</v>
      </c>
      <c r="K463" t="str">
        <f t="shared" si="21"/>
        <v>5745335.6041666667D'Anna Pullen</v>
      </c>
      <c r="L463" t="str">
        <f t="shared" si="23"/>
        <v>No</v>
      </c>
    </row>
    <row r="464" spans="1:12" x14ac:dyDescent="0.3">
      <c r="A464" t="s">
        <v>80</v>
      </c>
      <c r="B464">
        <v>57</v>
      </c>
      <c r="C464" s="1">
        <v>45345</v>
      </c>
      <c r="D464" s="1">
        <v>45335.604166666664</v>
      </c>
      <c r="E464">
        <v>64.81</v>
      </c>
      <c r="F464" t="s">
        <v>19</v>
      </c>
      <c r="G464" t="s">
        <v>51</v>
      </c>
      <c r="H464">
        <v>92507</v>
      </c>
      <c r="I464" t="str" cm="1">
        <f t="array" ref="I464">IFERROR(INDEX(scheduling_data!H:H,MATCH(B464&amp;D464,scheduling_data!D:D&amp;scheduling_data!A:A,0)),"")</f>
        <v>D'Anna Pullen</v>
      </c>
      <c r="J464" t="str">
        <f t="shared" si="22"/>
        <v>No</v>
      </c>
      <c r="K464" t="str">
        <f t="shared" si="21"/>
        <v>5745335.6041666667D'Anna Pullen</v>
      </c>
      <c r="L464" t="str">
        <f t="shared" si="23"/>
        <v>Yes</v>
      </c>
    </row>
    <row r="465" spans="1:12" x14ac:dyDescent="0.3">
      <c r="A465" t="s">
        <v>80</v>
      </c>
      <c r="B465">
        <v>57</v>
      </c>
      <c r="C465" s="1">
        <v>45348</v>
      </c>
      <c r="D465" s="1">
        <v>45336.541666666664</v>
      </c>
      <c r="E465">
        <v>85.19</v>
      </c>
      <c r="F465" t="s">
        <v>9</v>
      </c>
      <c r="G465" t="s">
        <v>52</v>
      </c>
      <c r="H465">
        <v>92507</v>
      </c>
      <c r="I465" t="str" cm="1">
        <f t="array" ref="I465">IFERROR(INDEX(scheduling_data!H:H,MATCH(B465&amp;D465,scheduling_data!D:D&amp;scheduling_data!A:A,0)),"")</f>
        <v>Victoria Miley</v>
      </c>
      <c r="J465" t="str">
        <f t="shared" si="22"/>
        <v>No</v>
      </c>
      <c r="K465" t="str">
        <f t="shared" si="21"/>
        <v>5745336.5416666667Victoria Miley</v>
      </c>
      <c r="L465" t="str">
        <f t="shared" si="23"/>
        <v>No</v>
      </c>
    </row>
    <row r="466" spans="1:12" x14ac:dyDescent="0.3">
      <c r="A466" t="s">
        <v>80</v>
      </c>
      <c r="B466">
        <v>57</v>
      </c>
      <c r="C466" s="1">
        <v>45348</v>
      </c>
      <c r="D466" s="1">
        <v>45336.541666666664</v>
      </c>
      <c r="E466">
        <v>64.81</v>
      </c>
      <c r="F466" t="s">
        <v>19</v>
      </c>
      <c r="G466" t="s">
        <v>51</v>
      </c>
      <c r="H466">
        <v>92507</v>
      </c>
      <c r="I466" t="str" cm="1">
        <f t="array" ref="I466">IFERROR(INDEX(scheduling_data!H:H,MATCH(B466&amp;D466,scheduling_data!D:D&amp;scheduling_data!A:A,0)),"")</f>
        <v>Victoria Miley</v>
      </c>
      <c r="J466" t="str">
        <f t="shared" si="22"/>
        <v>No</v>
      </c>
      <c r="K466" t="str">
        <f t="shared" si="21"/>
        <v>5745336.5416666667Victoria Miley</v>
      </c>
      <c r="L466" t="str">
        <f t="shared" si="23"/>
        <v>Yes</v>
      </c>
    </row>
    <row r="467" spans="1:12" x14ac:dyDescent="0.3">
      <c r="A467" t="s">
        <v>80</v>
      </c>
      <c r="B467">
        <v>57</v>
      </c>
      <c r="C467" s="1">
        <v>45342</v>
      </c>
      <c r="D467" s="1">
        <v>45328.604166666664</v>
      </c>
      <c r="E467">
        <v>64.81</v>
      </c>
      <c r="F467" t="s">
        <v>19</v>
      </c>
      <c r="G467" t="s">
        <v>51</v>
      </c>
      <c r="H467">
        <v>92507</v>
      </c>
      <c r="I467" t="str" cm="1">
        <f t="array" ref="I467">IFERROR(INDEX(scheduling_data!H:H,MATCH(B467&amp;D467,scheduling_data!D:D&amp;scheduling_data!A:A,0)),"")</f>
        <v>D'Anna Pullen</v>
      </c>
      <c r="J467" t="str">
        <f t="shared" si="22"/>
        <v>No</v>
      </c>
      <c r="K467" t="str">
        <f t="shared" si="21"/>
        <v>5745328.6041666667D'Anna Pullen</v>
      </c>
      <c r="L467" t="str">
        <f t="shared" si="23"/>
        <v>Yes</v>
      </c>
    </row>
    <row r="468" spans="1:12" x14ac:dyDescent="0.3">
      <c r="A468" t="s">
        <v>80</v>
      </c>
      <c r="B468">
        <v>57</v>
      </c>
      <c r="C468" s="1">
        <v>45342</v>
      </c>
      <c r="D468" s="1">
        <v>45328.604166666664</v>
      </c>
      <c r="E468">
        <v>85.19</v>
      </c>
      <c r="F468" t="s">
        <v>9</v>
      </c>
      <c r="G468" t="s">
        <v>52</v>
      </c>
      <c r="H468">
        <v>92507</v>
      </c>
      <c r="I468" t="str" cm="1">
        <f t="array" ref="I468">IFERROR(INDEX(scheduling_data!H:H,MATCH(B468&amp;D468,scheduling_data!D:D&amp;scheduling_data!A:A,0)),"")</f>
        <v>D'Anna Pullen</v>
      </c>
      <c r="J468" t="str">
        <f t="shared" si="22"/>
        <v>No</v>
      </c>
      <c r="K468" t="str">
        <f t="shared" si="21"/>
        <v>5745328.6041666667D'Anna Pullen</v>
      </c>
      <c r="L468" t="str">
        <f t="shared" si="23"/>
        <v>No</v>
      </c>
    </row>
    <row r="469" spans="1:12" x14ac:dyDescent="0.3">
      <c r="A469" t="s">
        <v>80</v>
      </c>
      <c r="B469">
        <v>57</v>
      </c>
      <c r="C469" s="1">
        <v>45342</v>
      </c>
      <c r="D469" s="1">
        <v>45329.541666666664</v>
      </c>
      <c r="E469">
        <v>64.81</v>
      </c>
      <c r="F469" t="s">
        <v>19</v>
      </c>
      <c r="G469" t="s">
        <v>51</v>
      </c>
      <c r="H469">
        <v>92507</v>
      </c>
      <c r="I469" t="str" cm="1">
        <f t="array" ref="I469">IFERROR(INDEX(scheduling_data!H:H,MATCH(B469&amp;D469,scheduling_data!D:D&amp;scheduling_data!A:A,0)),"")</f>
        <v>Victoria Miley</v>
      </c>
      <c r="J469" t="str">
        <f t="shared" si="22"/>
        <v>No</v>
      </c>
      <c r="K469" t="str">
        <f t="shared" si="21"/>
        <v>5745329.5416666667Victoria Miley</v>
      </c>
      <c r="L469" t="str">
        <f t="shared" si="23"/>
        <v>Yes</v>
      </c>
    </row>
    <row r="470" spans="1:12" x14ac:dyDescent="0.3">
      <c r="A470" t="s">
        <v>80</v>
      </c>
      <c r="B470">
        <v>57</v>
      </c>
      <c r="C470" s="1">
        <v>45342</v>
      </c>
      <c r="D470" s="1">
        <v>45329.541666666664</v>
      </c>
      <c r="E470">
        <v>85.19</v>
      </c>
      <c r="F470" t="s">
        <v>9</v>
      </c>
      <c r="G470" t="s">
        <v>52</v>
      </c>
      <c r="H470">
        <v>92507</v>
      </c>
      <c r="I470" t="str" cm="1">
        <f t="array" ref="I470">IFERROR(INDEX(scheduling_data!H:H,MATCH(B470&amp;D470,scheduling_data!D:D&amp;scheduling_data!A:A,0)),"")</f>
        <v>Victoria Miley</v>
      </c>
      <c r="J470" t="str">
        <f t="shared" si="22"/>
        <v>No</v>
      </c>
      <c r="K470" t="str">
        <f t="shared" si="21"/>
        <v>5745329.5416666667Victoria Miley</v>
      </c>
      <c r="L470" t="str">
        <f t="shared" si="23"/>
        <v>No</v>
      </c>
    </row>
    <row r="471" spans="1:12" x14ac:dyDescent="0.3">
      <c r="A471" t="s">
        <v>80</v>
      </c>
      <c r="B471">
        <v>58</v>
      </c>
      <c r="C471" s="1">
        <v>45345</v>
      </c>
      <c r="D471" s="1">
        <v>45336.333333333336</v>
      </c>
      <c r="E471">
        <v>64.81</v>
      </c>
      <c r="F471" t="s">
        <v>19</v>
      </c>
      <c r="G471" t="s">
        <v>51</v>
      </c>
      <c r="H471">
        <v>92507</v>
      </c>
      <c r="I471" t="str" cm="1">
        <f t="array" ref="I471">IFERROR(INDEX(scheduling_data!H:H,MATCH(B471&amp;D471,scheduling_data!D:D&amp;scheduling_data!A:A,0)),"")</f>
        <v>Victoria Miley</v>
      </c>
      <c r="J471" t="str">
        <f t="shared" si="22"/>
        <v>No</v>
      </c>
      <c r="K471" t="str">
        <f t="shared" si="21"/>
        <v>5845336.3333333333Victoria Miley</v>
      </c>
      <c r="L471" t="str">
        <f t="shared" si="23"/>
        <v>Yes</v>
      </c>
    </row>
    <row r="472" spans="1:12" x14ac:dyDescent="0.3">
      <c r="A472" t="s">
        <v>80</v>
      </c>
      <c r="B472">
        <v>58</v>
      </c>
      <c r="C472" s="1">
        <v>45345</v>
      </c>
      <c r="D472" s="1">
        <v>45336.333333333336</v>
      </c>
      <c r="E472">
        <v>85.19</v>
      </c>
      <c r="F472" t="s">
        <v>9</v>
      </c>
      <c r="G472" t="s">
        <v>52</v>
      </c>
      <c r="H472">
        <v>92507</v>
      </c>
      <c r="I472" t="str" cm="1">
        <f t="array" ref="I472">IFERROR(INDEX(scheduling_data!H:H,MATCH(B472&amp;D472,scheduling_data!D:D&amp;scheduling_data!A:A,0)),"")</f>
        <v>Victoria Miley</v>
      </c>
      <c r="J472" t="str">
        <f t="shared" si="22"/>
        <v>No</v>
      </c>
      <c r="K472" t="str">
        <f t="shared" si="21"/>
        <v>5845336.3333333333Victoria Miley</v>
      </c>
      <c r="L472" t="str">
        <f t="shared" si="23"/>
        <v>No</v>
      </c>
    </row>
    <row r="473" spans="1:12" x14ac:dyDescent="0.3">
      <c r="A473" t="s">
        <v>80</v>
      </c>
      <c r="B473">
        <v>58</v>
      </c>
      <c r="C473" s="1">
        <v>45349</v>
      </c>
      <c r="D473" s="1">
        <v>45337.333333333336</v>
      </c>
      <c r="E473">
        <v>85.19</v>
      </c>
      <c r="F473" t="s">
        <v>9</v>
      </c>
      <c r="G473" t="s">
        <v>52</v>
      </c>
      <c r="H473">
        <v>92507</v>
      </c>
      <c r="I473" t="str" cm="1">
        <f t="array" ref="I473">IFERROR(INDEX(scheduling_data!H:H,MATCH(B473&amp;D473,scheduling_data!D:D&amp;scheduling_data!A:A,0)),"")</f>
        <v>Kelli Cruthirds</v>
      </c>
      <c r="J473" t="str">
        <f t="shared" si="22"/>
        <v>No</v>
      </c>
      <c r="K473" t="str">
        <f t="shared" si="21"/>
        <v>5845337.3333333333Kelli Cruthirds</v>
      </c>
      <c r="L473" t="str">
        <f t="shared" si="23"/>
        <v>No</v>
      </c>
    </row>
    <row r="474" spans="1:12" x14ac:dyDescent="0.3">
      <c r="A474" t="s">
        <v>80</v>
      </c>
      <c r="B474">
        <v>58</v>
      </c>
      <c r="C474" s="1">
        <v>45349</v>
      </c>
      <c r="D474" s="1">
        <v>45337.333333333336</v>
      </c>
      <c r="E474">
        <v>64.81</v>
      </c>
      <c r="F474" t="s">
        <v>19</v>
      </c>
      <c r="G474" t="s">
        <v>51</v>
      </c>
      <c r="H474">
        <v>92507</v>
      </c>
      <c r="I474" t="str" cm="1">
        <f t="array" ref="I474">IFERROR(INDEX(scheduling_data!H:H,MATCH(B474&amp;D474,scheduling_data!D:D&amp;scheduling_data!A:A,0)),"")</f>
        <v>Kelli Cruthirds</v>
      </c>
      <c r="J474" t="str">
        <f t="shared" si="22"/>
        <v>No</v>
      </c>
      <c r="K474" t="str">
        <f t="shared" si="21"/>
        <v>5845337.3333333333Kelli Cruthirds</v>
      </c>
      <c r="L474" t="str">
        <f t="shared" si="23"/>
        <v>Yes</v>
      </c>
    </row>
    <row r="475" spans="1:12" x14ac:dyDescent="0.3">
      <c r="A475" t="s">
        <v>80</v>
      </c>
      <c r="B475">
        <v>58</v>
      </c>
      <c r="C475" s="1">
        <v>45342</v>
      </c>
      <c r="D475" s="1">
        <v>45329.354166666664</v>
      </c>
      <c r="E475">
        <v>64.81</v>
      </c>
      <c r="F475" t="s">
        <v>19</v>
      </c>
      <c r="G475" t="s">
        <v>51</v>
      </c>
      <c r="H475">
        <v>92507</v>
      </c>
      <c r="I475" t="str" cm="1">
        <f t="array" ref="I475">IFERROR(INDEX(scheduling_data!H:H,MATCH(B475&amp;D475,scheduling_data!D:D&amp;scheduling_data!A:A,0)),"")</f>
        <v>D'Anna Pullen</v>
      </c>
      <c r="J475" t="str">
        <f t="shared" si="22"/>
        <v>No</v>
      </c>
      <c r="K475" t="str">
        <f t="shared" si="21"/>
        <v>5845329.3541666667D'Anna Pullen</v>
      </c>
      <c r="L475" t="str">
        <f t="shared" si="23"/>
        <v>Yes</v>
      </c>
    </row>
    <row r="476" spans="1:12" x14ac:dyDescent="0.3">
      <c r="A476" t="s">
        <v>80</v>
      </c>
      <c r="B476">
        <v>58</v>
      </c>
      <c r="C476" s="1">
        <v>45342</v>
      </c>
      <c r="D476" s="1">
        <v>45329.354166666664</v>
      </c>
      <c r="E476">
        <v>85.19</v>
      </c>
      <c r="F476" t="s">
        <v>9</v>
      </c>
      <c r="G476" t="s">
        <v>52</v>
      </c>
      <c r="H476">
        <v>92507</v>
      </c>
      <c r="I476" t="str" cm="1">
        <f t="array" ref="I476">IFERROR(INDEX(scheduling_data!H:H,MATCH(B476&amp;D476,scheduling_data!D:D&amp;scheduling_data!A:A,0)),"")</f>
        <v>D'Anna Pullen</v>
      </c>
      <c r="J476" t="str">
        <f t="shared" si="22"/>
        <v>No</v>
      </c>
      <c r="K476" t="str">
        <f t="shared" si="21"/>
        <v>5845329.3541666667D'Anna Pullen</v>
      </c>
      <c r="L476" t="str">
        <f t="shared" si="23"/>
        <v>No</v>
      </c>
    </row>
    <row r="477" spans="1:12" x14ac:dyDescent="0.3">
      <c r="A477" t="s">
        <v>80</v>
      </c>
      <c r="B477">
        <v>58</v>
      </c>
      <c r="C477" s="1">
        <v>45343</v>
      </c>
      <c r="D477" s="1">
        <v>45330.333333333336</v>
      </c>
      <c r="E477">
        <v>64.81</v>
      </c>
      <c r="F477" t="s">
        <v>19</v>
      </c>
      <c r="G477" t="s">
        <v>51</v>
      </c>
      <c r="H477">
        <v>92507</v>
      </c>
      <c r="I477" t="str" cm="1">
        <f t="array" ref="I477">IFERROR(INDEX(scheduling_data!H:H,MATCH(B477&amp;D477,scheduling_data!D:D&amp;scheduling_data!A:A,0)),"")</f>
        <v>Kelli Cruthirds</v>
      </c>
      <c r="J477" t="str">
        <f t="shared" si="22"/>
        <v>No</v>
      </c>
      <c r="K477" t="str">
        <f t="shared" si="21"/>
        <v>5845330.3333333333Kelli Cruthirds</v>
      </c>
      <c r="L477" t="str">
        <f t="shared" si="23"/>
        <v>Yes</v>
      </c>
    </row>
    <row r="478" spans="1:12" x14ac:dyDescent="0.3">
      <c r="A478" t="s">
        <v>80</v>
      </c>
      <c r="B478">
        <v>58</v>
      </c>
      <c r="C478" s="1">
        <v>45343</v>
      </c>
      <c r="D478" s="1">
        <v>45330.333333333336</v>
      </c>
      <c r="E478">
        <v>85.19</v>
      </c>
      <c r="F478" t="s">
        <v>9</v>
      </c>
      <c r="G478" t="s">
        <v>52</v>
      </c>
      <c r="H478">
        <v>92507</v>
      </c>
      <c r="I478" t="str" cm="1">
        <f t="array" ref="I478">IFERROR(INDEX(scheduling_data!H:H,MATCH(B478&amp;D478,scheduling_data!D:D&amp;scheduling_data!A:A,0)),"")</f>
        <v>Kelli Cruthirds</v>
      </c>
      <c r="J478" t="str">
        <f t="shared" si="22"/>
        <v>No</v>
      </c>
      <c r="K478" t="str">
        <f t="shared" si="21"/>
        <v>5845330.3333333333Kelli Cruthirds</v>
      </c>
      <c r="L478" t="str">
        <f t="shared" si="23"/>
        <v>No</v>
      </c>
    </row>
    <row r="479" spans="1:12" x14ac:dyDescent="0.3">
      <c r="A479" t="s">
        <v>11</v>
      </c>
      <c r="B479">
        <v>1</v>
      </c>
      <c r="C479" s="1">
        <v>45351.429861111108</v>
      </c>
      <c r="D479" s="1">
        <v>45351.416666666664</v>
      </c>
      <c r="E479">
        <v>10</v>
      </c>
      <c r="F479" t="s">
        <v>12</v>
      </c>
      <c r="G479">
        <v>10</v>
      </c>
      <c r="I479" t="str" cm="1">
        <f t="array" ref="I479">IFERROR(INDEX(scheduling_data!H:H,MATCH(B479&amp;D479,scheduling_data!D:D&amp;scheduling_data!A:A,0)),"")</f>
        <v>Kelsea Rodriguez</v>
      </c>
      <c r="J479" t="str">
        <f t="shared" si="22"/>
        <v>No</v>
      </c>
      <c r="K479" t="str">
        <f t="shared" si="21"/>
        <v>145351.4166666667Kelsea Rodriguez</v>
      </c>
      <c r="L479" t="str">
        <f t="shared" si="23"/>
        <v>Yes</v>
      </c>
    </row>
    <row r="480" spans="1:12" x14ac:dyDescent="0.3">
      <c r="A480" t="s">
        <v>25</v>
      </c>
      <c r="B480">
        <v>59</v>
      </c>
      <c r="C480" s="1">
        <v>45331</v>
      </c>
      <c r="D480" s="1">
        <v>45323.458333333336</v>
      </c>
      <c r="E480">
        <v>85.19</v>
      </c>
      <c r="F480" t="s">
        <v>9</v>
      </c>
      <c r="G480" t="s">
        <v>28</v>
      </c>
      <c r="H480">
        <v>92507</v>
      </c>
      <c r="I480" t="str" cm="1">
        <f t="array" ref="I480">IFERROR(INDEX(scheduling_data!H:H,MATCH(B480&amp;D480,scheduling_data!D:D&amp;scheduling_data!A:A,0)),"")</f>
        <v>Kelli Cruthirds</v>
      </c>
      <c r="J480" t="str">
        <f t="shared" si="22"/>
        <v>No</v>
      </c>
      <c r="K480" t="str">
        <f t="shared" si="21"/>
        <v>5945323.4583333333Kelli Cruthirds</v>
      </c>
      <c r="L480" t="str">
        <f t="shared" si="23"/>
        <v>No</v>
      </c>
    </row>
    <row r="481" spans="1:12" x14ac:dyDescent="0.3">
      <c r="A481" t="s">
        <v>25</v>
      </c>
      <c r="B481">
        <v>59</v>
      </c>
      <c r="C481" s="1">
        <v>45331</v>
      </c>
      <c r="D481" s="1">
        <v>45323.458333333336</v>
      </c>
      <c r="E481">
        <v>64.81</v>
      </c>
      <c r="F481" t="s">
        <v>19</v>
      </c>
      <c r="G481" t="s">
        <v>26</v>
      </c>
      <c r="H481">
        <v>92507</v>
      </c>
      <c r="I481" t="str" cm="1">
        <f t="array" ref="I481">IFERROR(INDEX(scheduling_data!H:H,MATCH(B481&amp;D481,scheduling_data!D:D&amp;scheduling_data!A:A,0)),"")</f>
        <v>Kelli Cruthirds</v>
      </c>
      <c r="J481" t="str">
        <f t="shared" si="22"/>
        <v>No</v>
      </c>
      <c r="K481" t="str">
        <f t="shared" si="21"/>
        <v>5945323.4583333333Kelli Cruthirds</v>
      </c>
      <c r="L481" t="str">
        <f t="shared" si="23"/>
        <v>Yes</v>
      </c>
    </row>
    <row r="482" spans="1:12" x14ac:dyDescent="0.3">
      <c r="A482" t="s">
        <v>25</v>
      </c>
      <c r="B482">
        <v>59</v>
      </c>
      <c r="C482" s="1">
        <v>45338</v>
      </c>
      <c r="D482" s="1">
        <v>45328.458333333336</v>
      </c>
      <c r="E482">
        <v>64.81</v>
      </c>
      <c r="F482" t="s">
        <v>19</v>
      </c>
      <c r="G482" t="s">
        <v>26</v>
      </c>
      <c r="H482">
        <v>92507</v>
      </c>
      <c r="I482" t="str" cm="1">
        <f t="array" ref="I482">IFERROR(INDEX(scheduling_data!H:H,MATCH(B482&amp;D482,scheduling_data!D:D&amp;scheduling_data!A:A,0)),"")</f>
        <v>D'Anna Pullen</v>
      </c>
      <c r="J482" t="str">
        <f t="shared" si="22"/>
        <v>No</v>
      </c>
      <c r="K482" t="str">
        <f t="shared" si="21"/>
        <v>5945328.4583333333D'Anna Pullen</v>
      </c>
      <c r="L482" t="str">
        <f t="shared" si="23"/>
        <v>Yes</v>
      </c>
    </row>
    <row r="483" spans="1:12" x14ac:dyDescent="0.3">
      <c r="A483" t="s">
        <v>25</v>
      </c>
      <c r="B483">
        <v>59</v>
      </c>
      <c r="C483" s="1">
        <v>45338</v>
      </c>
      <c r="D483" s="1">
        <v>45328.458333333336</v>
      </c>
      <c r="E483">
        <v>85.19</v>
      </c>
      <c r="F483" t="s">
        <v>9</v>
      </c>
      <c r="G483" t="s">
        <v>28</v>
      </c>
      <c r="H483">
        <v>92507</v>
      </c>
      <c r="I483" t="str" cm="1">
        <f t="array" ref="I483">IFERROR(INDEX(scheduling_data!H:H,MATCH(B483&amp;D483,scheduling_data!D:D&amp;scheduling_data!A:A,0)),"")</f>
        <v>D'Anna Pullen</v>
      </c>
      <c r="J483" t="str">
        <f t="shared" si="22"/>
        <v>No</v>
      </c>
      <c r="K483" t="str">
        <f t="shared" si="21"/>
        <v>5945328.4583333333D'Anna Pullen</v>
      </c>
      <c r="L483" t="str">
        <f t="shared" si="23"/>
        <v>No</v>
      </c>
    </row>
    <row r="484" spans="1:12" x14ac:dyDescent="0.3">
      <c r="A484" t="s">
        <v>25</v>
      </c>
      <c r="B484">
        <v>59</v>
      </c>
      <c r="C484" s="1">
        <v>45345</v>
      </c>
      <c r="D484" s="1">
        <v>45328.479166666664</v>
      </c>
      <c r="E484">
        <v>56.78</v>
      </c>
      <c r="F484" t="s">
        <v>19</v>
      </c>
      <c r="G484" t="s">
        <v>26</v>
      </c>
      <c r="H484">
        <v>97112</v>
      </c>
      <c r="I484" t="str" cm="1">
        <f t="array" ref="I484">IFERROR(INDEX(scheduling_data!H:H,MATCH(B484&amp;D484,scheduling_data!D:D&amp;scheduling_data!A:A,0)),"")</f>
        <v>Carolyn Simpson</v>
      </c>
      <c r="J484" t="str">
        <f t="shared" si="22"/>
        <v>No</v>
      </c>
      <c r="K484" t="str">
        <f t="shared" si="21"/>
        <v>5945328.4791666667Carolyn Simpson</v>
      </c>
      <c r="L484" t="str">
        <f t="shared" si="23"/>
        <v>Yes</v>
      </c>
    </row>
    <row r="485" spans="1:12" x14ac:dyDescent="0.3">
      <c r="A485" t="s">
        <v>25</v>
      </c>
      <c r="B485">
        <v>59</v>
      </c>
      <c r="C485" s="1">
        <v>45345</v>
      </c>
      <c r="D485" s="1">
        <v>45328.479166666664</v>
      </c>
      <c r="E485">
        <v>93.22</v>
      </c>
      <c r="F485" t="s">
        <v>9</v>
      </c>
      <c r="G485" t="s">
        <v>28</v>
      </c>
      <c r="H485">
        <v>97112</v>
      </c>
      <c r="I485" t="str" cm="1">
        <f t="array" ref="I485">IFERROR(INDEX(scheduling_data!H:H,MATCH(B485&amp;D485,scheduling_data!D:D&amp;scheduling_data!A:A,0)),"")</f>
        <v>Carolyn Simpson</v>
      </c>
      <c r="J485" t="str">
        <f t="shared" si="22"/>
        <v>No</v>
      </c>
      <c r="K485" t="str">
        <f t="shared" si="21"/>
        <v>5945328.4791666667Carolyn Simpson</v>
      </c>
      <c r="L485" t="str">
        <f t="shared" si="23"/>
        <v>No</v>
      </c>
    </row>
    <row r="486" spans="1:12" x14ac:dyDescent="0.3">
      <c r="A486" t="s">
        <v>25</v>
      </c>
      <c r="B486">
        <v>59</v>
      </c>
      <c r="C486" s="1">
        <v>45345</v>
      </c>
      <c r="D486" s="1">
        <v>45330.458333333336</v>
      </c>
      <c r="E486">
        <v>56.78</v>
      </c>
      <c r="F486" t="s">
        <v>19</v>
      </c>
      <c r="G486" t="s">
        <v>26</v>
      </c>
      <c r="H486">
        <v>97112</v>
      </c>
      <c r="I486" t="str" cm="1">
        <f t="array" ref="I486">IFERROR(INDEX(scheduling_data!H:H,MATCH(B486&amp;D486,scheduling_data!D:D&amp;scheduling_data!A:A,0)),"")</f>
        <v>Carolyn Simpson</v>
      </c>
      <c r="J486" t="str">
        <f t="shared" si="22"/>
        <v>No</v>
      </c>
      <c r="K486" t="str">
        <f t="shared" si="21"/>
        <v>5945330.4583333333Carolyn Simpson</v>
      </c>
      <c r="L486" t="str">
        <f t="shared" si="23"/>
        <v>Yes</v>
      </c>
    </row>
    <row r="487" spans="1:12" x14ac:dyDescent="0.3">
      <c r="A487" t="s">
        <v>25</v>
      </c>
      <c r="B487">
        <v>59</v>
      </c>
      <c r="C487" s="1">
        <v>45345</v>
      </c>
      <c r="D487" s="1">
        <v>45330.458333333336</v>
      </c>
      <c r="E487">
        <v>93.22</v>
      </c>
      <c r="F487" t="s">
        <v>9</v>
      </c>
      <c r="G487" t="s">
        <v>28</v>
      </c>
      <c r="H487">
        <v>97112</v>
      </c>
      <c r="I487" t="str" cm="1">
        <f t="array" ref="I487">IFERROR(INDEX(scheduling_data!H:H,MATCH(B487&amp;D487,scheduling_data!D:D&amp;scheduling_data!A:A,0)),"")</f>
        <v>Carolyn Simpson</v>
      </c>
      <c r="J487" t="str">
        <f t="shared" si="22"/>
        <v>No</v>
      </c>
      <c r="K487" t="str">
        <f t="shared" si="21"/>
        <v>5945330.4583333333Carolyn Simpson</v>
      </c>
      <c r="L487" t="str">
        <f t="shared" si="23"/>
        <v>No</v>
      </c>
    </row>
    <row r="488" spans="1:12" x14ac:dyDescent="0.3">
      <c r="A488" t="s">
        <v>25</v>
      </c>
      <c r="B488">
        <v>59</v>
      </c>
      <c r="C488" s="1">
        <v>45338</v>
      </c>
      <c r="D488" s="1">
        <v>45330.479166666664</v>
      </c>
      <c r="E488">
        <v>64.81</v>
      </c>
      <c r="F488" t="s">
        <v>19</v>
      </c>
      <c r="G488" t="s">
        <v>26</v>
      </c>
      <c r="H488">
        <v>92507</v>
      </c>
      <c r="I488" t="str" cm="1">
        <f t="array" ref="I488">IFERROR(INDEX(scheduling_data!H:H,MATCH(B488&amp;D488,scheduling_data!D:D&amp;scheduling_data!A:A,0)),"")</f>
        <v>Victoria Miley</v>
      </c>
      <c r="J488" t="str">
        <f t="shared" si="22"/>
        <v>No</v>
      </c>
      <c r="K488" t="str">
        <f t="shared" si="21"/>
        <v>5945330.4791666667Victoria Miley</v>
      </c>
      <c r="L488" t="str">
        <f t="shared" si="23"/>
        <v>Yes</v>
      </c>
    </row>
    <row r="489" spans="1:12" x14ac:dyDescent="0.3">
      <c r="A489" t="s">
        <v>25</v>
      </c>
      <c r="B489">
        <v>59</v>
      </c>
      <c r="C489" s="1">
        <v>45338</v>
      </c>
      <c r="D489" s="1">
        <v>45330.479166666664</v>
      </c>
      <c r="E489">
        <v>85.19</v>
      </c>
      <c r="F489" t="s">
        <v>9</v>
      </c>
      <c r="G489" t="s">
        <v>28</v>
      </c>
      <c r="H489">
        <v>92507</v>
      </c>
      <c r="I489" t="str" cm="1">
        <f t="array" ref="I489">IFERROR(INDEX(scheduling_data!H:H,MATCH(B489&amp;D489,scheduling_data!D:D&amp;scheduling_data!A:A,0)),"")</f>
        <v>Victoria Miley</v>
      </c>
      <c r="J489" t="str">
        <f t="shared" si="22"/>
        <v>No</v>
      </c>
      <c r="K489" t="str">
        <f t="shared" si="21"/>
        <v>5945330.4791666667Victoria Miley</v>
      </c>
      <c r="L489" t="str">
        <f t="shared" si="23"/>
        <v>No</v>
      </c>
    </row>
    <row r="490" spans="1:12" x14ac:dyDescent="0.3">
      <c r="A490" t="s">
        <v>61</v>
      </c>
      <c r="B490">
        <v>60</v>
      </c>
      <c r="C490" s="1">
        <v>45348</v>
      </c>
      <c r="D490" s="1">
        <v>45337.666666666664</v>
      </c>
      <c r="E490">
        <v>47.13</v>
      </c>
      <c r="F490" t="s">
        <v>9</v>
      </c>
      <c r="G490" t="s">
        <v>62</v>
      </c>
      <c r="H490">
        <v>97530</v>
      </c>
      <c r="I490" t="str" cm="1">
        <f t="array" ref="I490">IFERROR(INDEX(scheduling_data!H:H,MATCH(B490&amp;D490,scheduling_data!D:D&amp;scheduling_data!A:A,0)),"")</f>
        <v>Katherine Tyree</v>
      </c>
      <c r="J490" t="str">
        <f t="shared" si="22"/>
        <v>No</v>
      </c>
      <c r="K490" t="str">
        <f t="shared" si="21"/>
        <v>6045337.6666666667Katherine Tyree</v>
      </c>
      <c r="L490" t="str">
        <f t="shared" si="23"/>
        <v>No</v>
      </c>
    </row>
    <row r="491" spans="1:12" x14ac:dyDescent="0.3">
      <c r="A491" t="s">
        <v>61</v>
      </c>
      <c r="B491">
        <v>60</v>
      </c>
      <c r="C491" s="1">
        <v>45348</v>
      </c>
      <c r="D491" s="1">
        <v>45337.666666666664</v>
      </c>
      <c r="E491">
        <v>0.41</v>
      </c>
      <c r="F491" t="s">
        <v>9</v>
      </c>
      <c r="G491" t="s">
        <v>63</v>
      </c>
      <c r="H491">
        <v>97530</v>
      </c>
      <c r="I491" t="str" cm="1">
        <f t="array" ref="I491">IFERROR(INDEX(scheduling_data!H:H,MATCH(B491&amp;D491,scheduling_data!D:D&amp;scheduling_data!A:A,0)),"")</f>
        <v>Katherine Tyree</v>
      </c>
      <c r="J491" t="str">
        <f t="shared" si="22"/>
        <v>No</v>
      </c>
      <c r="K491" t="str">
        <f t="shared" si="21"/>
        <v>6045337.6666666667Katherine Tyree</v>
      </c>
      <c r="L491" t="str">
        <f t="shared" si="23"/>
        <v>No</v>
      </c>
    </row>
    <row r="492" spans="1:12" x14ac:dyDescent="0.3">
      <c r="A492" t="s">
        <v>61</v>
      </c>
      <c r="B492">
        <v>60</v>
      </c>
      <c r="C492" s="1">
        <v>45348</v>
      </c>
      <c r="D492" s="1">
        <v>45337.666666666664</v>
      </c>
      <c r="E492">
        <v>20.190000000000001</v>
      </c>
      <c r="F492" t="s">
        <v>19</v>
      </c>
      <c r="G492" t="s">
        <v>65</v>
      </c>
      <c r="H492">
        <v>97530</v>
      </c>
      <c r="I492" t="str" cm="1">
        <f t="array" ref="I492">IFERROR(INDEX(scheduling_data!H:H,MATCH(B492&amp;D492,scheduling_data!D:D&amp;scheduling_data!A:A,0)),"")</f>
        <v>Katherine Tyree</v>
      </c>
      <c r="J492" t="str">
        <f t="shared" si="22"/>
        <v>No</v>
      </c>
      <c r="K492" t="str">
        <f t="shared" si="21"/>
        <v>6045337.6666666667Katherine Tyree</v>
      </c>
      <c r="L492" t="str">
        <f t="shared" si="23"/>
        <v>Yes</v>
      </c>
    </row>
    <row r="493" spans="1:12" x14ac:dyDescent="0.3">
      <c r="A493" t="s">
        <v>61</v>
      </c>
      <c r="B493">
        <v>60</v>
      </c>
      <c r="C493" s="1">
        <v>45348</v>
      </c>
      <c r="D493" s="1">
        <v>45337.666666666664</v>
      </c>
      <c r="E493">
        <v>57.27</v>
      </c>
      <c r="F493" t="s">
        <v>9</v>
      </c>
      <c r="G493" t="s">
        <v>64</v>
      </c>
      <c r="H493">
        <v>97110</v>
      </c>
      <c r="I493" t="str" cm="1">
        <f t="array" ref="I493">IFERROR(INDEX(scheduling_data!H:H,MATCH(B493&amp;D493,scheduling_data!D:D&amp;scheduling_data!A:A,0)),"")</f>
        <v>Katherine Tyree</v>
      </c>
      <c r="J493" t="str">
        <f t="shared" si="22"/>
        <v>No</v>
      </c>
      <c r="K493" t="str">
        <f t="shared" si="21"/>
        <v>6045337.6666666667Katherine Tyree</v>
      </c>
      <c r="L493" t="str">
        <f t="shared" si="23"/>
        <v>No</v>
      </c>
    </row>
    <row r="494" spans="1:12" x14ac:dyDescent="0.3">
      <c r="A494" t="s">
        <v>61</v>
      </c>
      <c r="B494">
        <v>60</v>
      </c>
      <c r="C494" s="1">
        <v>45348</v>
      </c>
      <c r="D494" s="1">
        <v>45337.666666666664</v>
      </c>
      <c r="E494">
        <v>47.88</v>
      </c>
      <c r="F494" t="s">
        <v>9</v>
      </c>
      <c r="G494" t="s">
        <v>64</v>
      </c>
      <c r="H494">
        <v>97016</v>
      </c>
      <c r="I494" t="str" cm="1">
        <f t="array" ref="I494">IFERROR(INDEX(scheduling_data!H:H,MATCH(B494&amp;D494,scheduling_data!D:D&amp;scheduling_data!A:A,0)),"")</f>
        <v>Katherine Tyree</v>
      </c>
      <c r="J494" t="str">
        <f t="shared" si="22"/>
        <v>No</v>
      </c>
      <c r="K494" t="str">
        <f t="shared" si="21"/>
        <v>6045337.6666666667Katherine Tyree</v>
      </c>
      <c r="L494" t="str">
        <f t="shared" si="23"/>
        <v>No</v>
      </c>
    </row>
    <row r="495" spans="1:12" x14ac:dyDescent="0.3">
      <c r="A495" t="s">
        <v>61</v>
      </c>
      <c r="B495">
        <v>60</v>
      </c>
      <c r="C495" s="1">
        <v>45348</v>
      </c>
      <c r="D495" s="1">
        <v>45337.666666666664</v>
      </c>
      <c r="E495">
        <v>0.14000000000000001</v>
      </c>
      <c r="F495" t="s">
        <v>9</v>
      </c>
      <c r="G495" t="s">
        <v>63</v>
      </c>
      <c r="H495">
        <v>97016</v>
      </c>
      <c r="I495" t="str" cm="1">
        <f t="array" ref="I495">IFERROR(INDEX(scheduling_data!H:H,MATCH(B495&amp;D495,scheduling_data!D:D&amp;scheduling_data!A:A,0)),"")</f>
        <v>Katherine Tyree</v>
      </c>
      <c r="J495" t="str">
        <f t="shared" si="22"/>
        <v>No</v>
      </c>
      <c r="K495" t="str">
        <f t="shared" si="21"/>
        <v>6045337.6666666667Katherine Tyree</v>
      </c>
      <c r="L495" t="str">
        <f t="shared" si="23"/>
        <v>No</v>
      </c>
    </row>
    <row r="496" spans="1:12" x14ac:dyDescent="0.3">
      <c r="A496" t="s">
        <v>61</v>
      </c>
      <c r="B496">
        <v>60</v>
      </c>
      <c r="C496" s="1">
        <v>45348</v>
      </c>
      <c r="D496" s="1">
        <v>45337.666666666664</v>
      </c>
      <c r="E496">
        <v>6.98</v>
      </c>
      <c r="F496" t="s">
        <v>19</v>
      </c>
      <c r="G496" t="s">
        <v>65</v>
      </c>
      <c r="H496">
        <v>97016</v>
      </c>
      <c r="I496" t="str" cm="1">
        <f t="array" ref="I496">IFERROR(INDEX(scheduling_data!H:H,MATCH(B496&amp;D496,scheduling_data!D:D&amp;scheduling_data!A:A,0)),"")</f>
        <v>Katherine Tyree</v>
      </c>
      <c r="J496" t="str">
        <f t="shared" si="22"/>
        <v>No</v>
      </c>
      <c r="K496" t="str">
        <f t="shared" si="21"/>
        <v>6045337.6666666667Katherine Tyree</v>
      </c>
      <c r="L496" t="str">
        <f t="shared" si="23"/>
        <v>Yes</v>
      </c>
    </row>
    <row r="497" spans="1:12" x14ac:dyDescent="0.3">
      <c r="A497" t="s">
        <v>61</v>
      </c>
      <c r="B497">
        <v>60</v>
      </c>
      <c r="C497" s="1">
        <v>45336</v>
      </c>
      <c r="D497" s="1">
        <v>45324.5</v>
      </c>
      <c r="E497">
        <v>57.27</v>
      </c>
      <c r="F497" t="s">
        <v>9</v>
      </c>
      <c r="G497" t="s">
        <v>64</v>
      </c>
      <c r="H497">
        <v>97110</v>
      </c>
      <c r="I497" t="str" cm="1">
        <f t="array" ref="I497">IFERROR(INDEX(scheduling_data!H:H,MATCH(B497&amp;D497,scheduling_data!D:D&amp;scheduling_data!A:A,0)),"")</f>
        <v>Christian Litz</v>
      </c>
      <c r="J497" t="str">
        <f t="shared" si="22"/>
        <v>No</v>
      </c>
      <c r="K497" t="str">
        <f t="shared" si="21"/>
        <v>6045324.5Christian Litz</v>
      </c>
      <c r="L497" t="str">
        <f t="shared" si="23"/>
        <v>No</v>
      </c>
    </row>
    <row r="498" spans="1:12" x14ac:dyDescent="0.3">
      <c r="A498" t="s">
        <v>61</v>
      </c>
      <c r="B498">
        <v>60</v>
      </c>
      <c r="C498" s="1">
        <v>45336</v>
      </c>
      <c r="D498" s="1">
        <v>45324.5</v>
      </c>
      <c r="E498">
        <v>109.88</v>
      </c>
      <c r="F498" t="s">
        <v>9</v>
      </c>
      <c r="G498" t="s">
        <v>64</v>
      </c>
      <c r="H498">
        <v>97112</v>
      </c>
      <c r="I498" t="str" cm="1">
        <f t="array" ref="I498">IFERROR(INDEX(scheduling_data!H:H,MATCH(B498&amp;D498,scheduling_data!D:D&amp;scheduling_data!A:A,0)),"")</f>
        <v>Christian Litz</v>
      </c>
      <c r="J498" t="str">
        <f t="shared" si="22"/>
        <v>No</v>
      </c>
      <c r="K498" t="str">
        <f t="shared" si="21"/>
        <v>6045324.5Christian Litz</v>
      </c>
      <c r="L498" t="str">
        <f t="shared" si="23"/>
        <v>No</v>
      </c>
    </row>
    <row r="499" spans="1:12" x14ac:dyDescent="0.3">
      <c r="A499" t="s">
        <v>61</v>
      </c>
      <c r="B499">
        <v>60</v>
      </c>
      <c r="C499" s="1">
        <v>45336</v>
      </c>
      <c r="D499" s="1">
        <v>45324.5</v>
      </c>
      <c r="E499">
        <v>51.58</v>
      </c>
      <c r="F499" t="s">
        <v>19</v>
      </c>
      <c r="G499" t="s">
        <v>65</v>
      </c>
      <c r="H499">
        <v>97161</v>
      </c>
      <c r="I499" t="str" cm="1">
        <f t="array" ref="I499">IFERROR(INDEX(scheduling_data!H:H,MATCH(B499&amp;D499,scheduling_data!D:D&amp;scheduling_data!A:A,0)),"")</f>
        <v>Christian Litz</v>
      </c>
      <c r="J499" t="str">
        <f t="shared" si="22"/>
        <v>No</v>
      </c>
      <c r="K499" t="str">
        <f t="shared" si="21"/>
        <v>6045324.5Christian Litz</v>
      </c>
      <c r="L499" t="str">
        <f t="shared" si="23"/>
        <v>Yes</v>
      </c>
    </row>
    <row r="500" spans="1:12" x14ac:dyDescent="0.3">
      <c r="A500" t="s">
        <v>61</v>
      </c>
      <c r="B500">
        <v>60</v>
      </c>
      <c r="C500" s="1">
        <v>45336</v>
      </c>
      <c r="D500" s="1">
        <v>45324.5</v>
      </c>
      <c r="E500">
        <v>0.8</v>
      </c>
      <c r="F500" t="s">
        <v>9</v>
      </c>
      <c r="G500" t="s">
        <v>63</v>
      </c>
      <c r="H500">
        <v>97112</v>
      </c>
      <c r="I500" t="str" cm="1">
        <f t="array" ref="I500">IFERROR(INDEX(scheduling_data!H:H,MATCH(B500&amp;D500,scheduling_data!D:D&amp;scheduling_data!A:A,0)),"")</f>
        <v>Christian Litz</v>
      </c>
      <c r="J500" t="str">
        <f t="shared" si="22"/>
        <v>No</v>
      </c>
      <c r="K500" t="str">
        <f t="shared" si="21"/>
        <v>6045324.5Christian Litz</v>
      </c>
      <c r="L500" t="str">
        <f t="shared" si="23"/>
        <v>No</v>
      </c>
    </row>
    <row r="501" spans="1:12" x14ac:dyDescent="0.3">
      <c r="A501" t="s">
        <v>61</v>
      </c>
      <c r="B501">
        <v>60</v>
      </c>
      <c r="C501" s="1">
        <v>45336</v>
      </c>
      <c r="D501" s="1">
        <v>45324.5</v>
      </c>
      <c r="E501">
        <v>39.32</v>
      </c>
      <c r="F501" t="s">
        <v>19</v>
      </c>
      <c r="G501" t="s">
        <v>65</v>
      </c>
      <c r="H501">
        <v>97112</v>
      </c>
      <c r="I501" t="str" cm="1">
        <f t="array" ref="I501">IFERROR(INDEX(scheduling_data!H:H,MATCH(B501&amp;D501,scheduling_data!D:D&amp;scheduling_data!A:A,0)),"")</f>
        <v>Christian Litz</v>
      </c>
      <c r="J501" t="str">
        <f t="shared" si="22"/>
        <v>No</v>
      </c>
      <c r="K501" t="str">
        <f t="shared" si="21"/>
        <v>6045324.5Christian Litz</v>
      </c>
      <c r="L501" t="str">
        <f t="shared" si="23"/>
        <v>Yes</v>
      </c>
    </row>
    <row r="502" spans="1:12" x14ac:dyDescent="0.3">
      <c r="A502" t="s">
        <v>61</v>
      </c>
      <c r="B502">
        <v>60</v>
      </c>
      <c r="C502" s="1">
        <v>45336</v>
      </c>
      <c r="D502" s="1">
        <v>45324.5</v>
      </c>
      <c r="E502">
        <v>0.35</v>
      </c>
      <c r="F502" t="s">
        <v>9</v>
      </c>
      <c r="G502" t="s">
        <v>63</v>
      </c>
      <c r="H502">
        <v>97110</v>
      </c>
      <c r="I502" t="str" cm="1">
        <f t="array" ref="I502">IFERROR(INDEX(scheduling_data!H:H,MATCH(B502&amp;D502,scheduling_data!D:D&amp;scheduling_data!A:A,0)),"")</f>
        <v>Christian Litz</v>
      </c>
      <c r="J502" t="str">
        <f t="shared" si="22"/>
        <v>No</v>
      </c>
      <c r="K502" t="str">
        <f t="shared" si="21"/>
        <v>6045324.5Christian Litz</v>
      </c>
      <c r="L502" t="str">
        <f t="shared" si="23"/>
        <v>No</v>
      </c>
    </row>
    <row r="503" spans="1:12" x14ac:dyDescent="0.3">
      <c r="A503" t="s">
        <v>61</v>
      </c>
      <c r="B503">
        <v>60</v>
      </c>
      <c r="C503" s="1">
        <v>45336</v>
      </c>
      <c r="D503" s="1">
        <v>45324.5</v>
      </c>
      <c r="E503">
        <v>17.38</v>
      </c>
      <c r="F503" t="s">
        <v>19</v>
      </c>
      <c r="G503" t="s">
        <v>65</v>
      </c>
      <c r="H503">
        <v>97110</v>
      </c>
      <c r="I503" t="str" cm="1">
        <f t="array" ref="I503">IFERROR(INDEX(scheduling_data!H:H,MATCH(B503&amp;D503,scheduling_data!D:D&amp;scheduling_data!A:A,0)),"")</f>
        <v>Christian Litz</v>
      </c>
      <c r="J503" t="str">
        <f t="shared" si="22"/>
        <v>No</v>
      </c>
      <c r="K503" t="str">
        <f t="shared" si="21"/>
        <v>6045324.5Christian Litz</v>
      </c>
      <c r="L503" t="str">
        <f t="shared" si="23"/>
        <v>Yes</v>
      </c>
    </row>
    <row r="504" spans="1:12" x14ac:dyDescent="0.3">
      <c r="A504" t="s">
        <v>61</v>
      </c>
      <c r="B504">
        <v>60</v>
      </c>
      <c r="C504" s="1">
        <v>45336</v>
      </c>
      <c r="D504" s="1">
        <v>45324.5</v>
      </c>
      <c r="E504">
        <v>72.37</v>
      </c>
      <c r="F504" t="s">
        <v>9</v>
      </c>
      <c r="G504" t="s">
        <v>62</v>
      </c>
      <c r="H504">
        <v>97161</v>
      </c>
      <c r="I504" t="str" cm="1">
        <f t="array" ref="I504">IFERROR(INDEX(scheduling_data!H:H,MATCH(B504&amp;D504,scheduling_data!D:D&amp;scheduling_data!A:A,0)),"")</f>
        <v>Christian Litz</v>
      </c>
      <c r="J504" t="str">
        <f t="shared" si="22"/>
        <v>No</v>
      </c>
      <c r="K504" t="str">
        <f t="shared" si="21"/>
        <v>6045324.5Christian Litz</v>
      </c>
      <c r="L504" t="str">
        <f t="shared" si="23"/>
        <v>No</v>
      </c>
    </row>
    <row r="505" spans="1:12" x14ac:dyDescent="0.3">
      <c r="A505" t="s">
        <v>61</v>
      </c>
      <c r="B505">
        <v>60</v>
      </c>
      <c r="C505" s="1">
        <v>45336</v>
      </c>
      <c r="D505" s="1">
        <v>45324.5</v>
      </c>
      <c r="E505">
        <v>1.05</v>
      </c>
      <c r="F505" t="s">
        <v>9</v>
      </c>
      <c r="G505" t="s">
        <v>63</v>
      </c>
      <c r="H505">
        <v>97161</v>
      </c>
      <c r="I505" t="str" cm="1">
        <f t="array" ref="I505">IFERROR(INDEX(scheduling_data!H:H,MATCH(B505&amp;D505,scheduling_data!D:D&amp;scheduling_data!A:A,0)),"")</f>
        <v>Christian Litz</v>
      </c>
      <c r="J505" t="str">
        <f t="shared" si="22"/>
        <v>No</v>
      </c>
      <c r="K505" t="str">
        <f t="shared" si="21"/>
        <v>6045324.5Christian Litz</v>
      </c>
      <c r="L505" t="str">
        <f t="shared" si="23"/>
        <v>No</v>
      </c>
    </row>
    <row r="506" spans="1:12" x14ac:dyDescent="0.3">
      <c r="A506" t="s">
        <v>61</v>
      </c>
      <c r="B506">
        <v>60</v>
      </c>
      <c r="C506" s="1">
        <v>45344</v>
      </c>
      <c r="D506" s="1">
        <v>45328.666666666664</v>
      </c>
      <c r="E506">
        <v>16.239999999999998</v>
      </c>
      <c r="F506" t="s">
        <v>19</v>
      </c>
      <c r="G506" t="s">
        <v>65</v>
      </c>
      <c r="H506">
        <v>97140</v>
      </c>
      <c r="I506" t="str" cm="1">
        <f t="array" ref="I506">IFERROR(INDEX(scheduling_data!H:H,MATCH(B506&amp;D506,scheduling_data!D:D&amp;scheduling_data!A:A,0)),"")</f>
        <v>Robert Crochet</v>
      </c>
      <c r="J506" t="str">
        <f t="shared" si="22"/>
        <v>No</v>
      </c>
      <c r="K506" t="str">
        <f t="shared" si="21"/>
        <v>6045328.6666666667Robert Crochet</v>
      </c>
      <c r="L506" t="str">
        <f t="shared" si="23"/>
        <v>Yes</v>
      </c>
    </row>
    <row r="507" spans="1:12" x14ac:dyDescent="0.3">
      <c r="A507" t="s">
        <v>61</v>
      </c>
      <c r="B507">
        <v>60</v>
      </c>
      <c r="C507" s="1">
        <v>45344</v>
      </c>
      <c r="D507" s="1">
        <v>45328.666666666664</v>
      </c>
      <c r="E507">
        <v>166.85</v>
      </c>
      <c r="F507" t="s">
        <v>9</v>
      </c>
      <c r="G507" t="s">
        <v>64</v>
      </c>
      <c r="H507">
        <v>97110</v>
      </c>
      <c r="I507" t="str" cm="1">
        <f t="array" ref="I507">IFERROR(INDEX(scheduling_data!H:H,MATCH(B507&amp;D507,scheduling_data!D:D&amp;scheduling_data!A:A,0)),"")</f>
        <v>Robert Crochet</v>
      </c>
      <c r="J507" t="str">
        <f t="shared" si="22"/>
        <v>No</v>
      </c>
      <c r="K507" t="str">
        <f t="shared" si="21"/>
        <v>6045328.6666666667Robert Crochet</v>
      </c>
      <c r="L507" t="str">
        <f t="shared" si="23"/>
        <v>No</v>
      </c>
    </row>
    <row r="508" spans="1:12" x14ac:dyDescent="0.3">
      <c r="A508" t="s">
        <v>61</v>
      </c>
      <c r="B508">
        <v>60</v>
      </c>
      <c r="C508" s="1">
        <v>45344</v>
      </c>
      <c r="D508" s="1">
        <v>45328.666666666664</v>
      </c>
      <c r="E508">
        <v>0.66</v>
      </c>
      <c r="F508" t="s">
        <v>9</v>
      </c>
      <c r="G508" t="s">
        <v>63</v>
      </c>
      <c r="H508">
        <v>97110</v>
      </c>
      <c r="I508" t="str" cm="1">
        <f t="array" ref="I508">IFERROR(INDEX(scheduling_data!H:H,MATCH(B508&amp;D508,scheduling_data!D:D&amp;scheduling_data!A:A,0)),"")</f>
        <v>Robert Crochet</v>
      </c>
      <c r="J508" t="str">
        <f t="shared" si="22"/>
        <v>No</v>
      </c>
      <c r="K508" t="str">
        <f t="shared" si="21"/>
        <v>6045328.6666666667Robert Crochet</v>
      </c>
      <c r="L508" t="str">
        <f t="shared" si="23"/>
        <v>No</v>
      </c>
    </row>
    <row r="509" spans="1:12" x14ac:dyDescent="0.3">
      <c r="A509" t="s">
        <v>61</v>
      </c>
      <c r="B509">
        <v>60</v>
      </c>
      <c r="C509" s="1">
        <v>45344</v>
      </c>
      <c r="D509" s="1">
        <v>45328.666666666664</v>
      </c>
      <c r="E509">
        <v>32.49</v>
      </c>
      <c r="F509" t="s">
        <v>19</v>
      </c>
      <c r="G509" t="s">
        <v>65</v>
      </c>
      <c r="H509">
        <v>97110</v>
      </c>
      <c r="I509" t="str" cm="1">
        <f t="array" ref="I509">IFERROR(INDEX(scheduling_data!H:H,MATCH(B509&amp;D509,scheduling_data!D:D&amp;scheduling_data!A:A,0)),"")</f>
        <v>Robert Crochet</v>
      </c>
      <c r="J509" t="str">
        <f t="shared" si="22"/>
        <v>No</v>
      </c>
      <c r="K509" t="str">
        <f t="shared" si="21"/>
        <v>6045328.6666666667Robert Crochet</v>
      </c>
      <c r="L509" t="str">
        <f t="shared" si="23"/>
        <v>Yes</v>
      </c>
    </row>
    <row r="510" spans="1:12" x14ac:dyDescent="0.3">
      <c r="A510" t="s">
        <v>61</v>
      </c>
      <c r="B510">
        <v>60</v>
      </c>
      <c r="C510" s="1">
        <v>45344</v>
      </c>
      <c r="D510" s="1">
        <v>45328.666666666664</v>
      </c>
      <c r="E510">
        <v>0.33</v>
      </c>
      <c r="F510" t="s">
        <v>9</v>
      </c>
      <c r="G510" t="s">
        <v>63</v>
      </c>
      <c r="H510">
        <v>97140</v>
      </c>
      <c r="I510" t="str" cm="1">
        <f t="array" ref="I510">IFERROR(INDEX(scheduling_data!H:H,MATCH(B510&amp;D510,scheduling_data!D:D&amp;scheduling_data!A:A,0)),"")</f>
        <v>Robert Crochet</v>
      </c>
      <c r="J510" t="str">
        <f t="shared" si="22"/>
        <v>No</v>
      </c>
      <c r="K510" t="str">
        <f t="shared" si="21"/>
        <v>6045328.6666666667Robert Crochet</v>
      </c>
      <c r="L510" t="str">
        <f t="shared" si="23"/>
        <v>No</v>
      </c>
    </row>
    <row r="511" spans="1:12" x14ac:dyDescent="0.3">
      <c r="A511" t="s">
        <v>61</v>
      </c>
      <c r="B511">
        <v>60</v>
      </c>
      <c r="C511" s="1">
        <v>45344</v>
      </c>
      <c r="D511" s="1">
        <v>45328.666666666664</v>
      </c>
      <c r="E511">
        <v>58.43</v>
      </c>
      <c r="F511" t="s">
        <v>9</v>
      </c>
      <c r="G511" t="s">
        <v>64</v>
      </c>
      <c r="H511">
        <v>97140</v>
      </c>
      <c r="I511" t="str" cm="1">
        <f t="array" ref="I511">IFERROR(INDEX(scheduling_data!H:H,MATCH(B511&amp;D511,scheduling_data!D:D&amp;scheduling_data!A:A,0)),"")</f>
        <v>Robert Crochet</v>
      </c>
      <c r="J511" t="str">
        <f t="shared" si="22"/>
        <v>No</v>
      </c>
      <c r="K511" t="str">
        <f t="shared" si="21"/>
        <v>6045328.6666666667Robert Crochet</v>
      </c>
      <c r="L511" t="str">
        <f t="shared" si="23"/>
        <v>No</v>
      </c>
    </row>
    <row r="512" spans="1:12" x14ac:dyDescent="0.3">
      <c r="A512" t="s">
        <v>61</v>
      </c>
      <c r="B512">
        <v>60</v>
      </c>
      <c r="C512" s="1">
        <v>45343</v>
      </c>
      <c r="D512" s="1">
        <v>45329.666666666664</v>
      </c>
      <c r="E512">
        <v>15.12</v>
      </c>
      <c r="F512" t="s">
        <v>19</v>
      </c>
      <c r="G512" t="s">
        <v>65</v>
      </c>
      <c r="H512">
        <v>97110</v>
      </c>
      <c r="I512" t="str" cm="1">
        <f t="array" ref="I512">IFERROR(INDEX(scheduling_data!H:H,MATCH(B512&amp;D512,scheduling_data!D:D&amp;scheduling_data!A:A,0)),"")</f>
        <v>Katherine Tyree</v>
      </c>
      <c r="J512" t="str">
        <f t="shared" si="22"/>
        <v>No</v>
      </c>
      <c r="K512" t="str">
        <f t="shared" si="21"/>
        <v>6045329.6666666667Katherine Tyree</v>
      </c>
      <c r="L512" t="str">
        <f t="shared" si="23"/>
        <v>Yes</v>
      </c>
    </row>
    <row r="513" spans="1:12" x14ac:dyDescent="0.3">
      <c r="A513" t="s">
        <v>61</v>
      </c>
      <c r="B513">
        <v>60</v>
      </c>
      <c r="C513" s="1">
        <v>45343</v>
      </c>
      <c r="D513" s="1">
        <v>45329.666666666664</v>
      </c>
      <c r="E513">
        <v>0.31</v>
      </c>
      <c r="F513" t="s">
        <v>9</v>
      </c>
      <c r="G513" t="s">
        <v>63</v>
      </c>
      <c r="H513">
        <v>97110</v>
      </c>
      <c r="I513" t="str" cm="1">
        <f t="array" ref="I513">IFERROR(INDEX(scheduling_data!H:H,MATCH(B513&amp;D513,scheduling_data!D:D&amp;scheduling_data!A:A,0)),"")</f>
        <v>Katherine Tyree</v>
      </c>
      <c r="J513" t="str">
        <f t="shared" si="22"/>
        <v>No</v>
      </c>
      <c r="K513" t="str">
        <f t="shared" si="21"/>
        <v>6045329.6666666667Katherine Tyree</v>
      </c>
      <c r="L513" t="str">
        <f t="shared" si="23"/>
        <v>No</v>
      </c>
    </row>
    <row r="514" spans="1:12" x14ac:dyDescent="0.3">
      <c r="A514" t="s">
        <v>61</v>
      </c>
      <c r="B514">
        <v>60</v>
      </c>
      <c r="C514" s="1">
        <v>45343</v>
      </c>
      <c r="D514" s="1">
        <v>45329.666666666664</v>
      </c>
      <c r="E514">
        <v>109.57</v>
      </c>
      <c r="F514" t="s">
        <v>9</v>
      </c>
      <c r="G514" t="s">
        <v>64</v>
      </c>
      <c r="H514">
        <v>97110</v>
      </c>
      <c r="I514" t="str" cm="1">
        <f t="array" ref="I514">IFERROR(INDEX(scheduling_data!H:H,MATCH(B514&amp;D514,scheduling_data!D:D&amp;scheduling_data!A:A,0)),"")</f>
        <v>Katherine Tyree</v>
      </c>
      <c r="J514" t="str">
        <f t="shared" si="22"/>
        <v>No</v>
      </c>
      <c r="K514" t="str">
        <f t="shared" ref="K514:K577" si="24">IF(I514="",B514&amp;D514,B514&amp;D514&amp;I514)</f>
        <v>6045329.6666666667Katherine Tyree</v>
      </c>
      <c r="L514" t="str">
        <f t="shared" si="23"/>
        <v>No</v>
      </c>
    </row>
    <row r="515" spans="1:12" x14ac:dyDescent="0.3">
      <c r="A515" t="s">
        <v>61</v>
      </c>
      <c r="B515">
        <v>60</v>
      </c>
      <c r="C515" s="1">
        <v>45343</v>
      </c>
      <c r="D515" s="1">
        <v>45329.666666666664</v>
      </c>
      <c r="E515">
        <v>6.98</v>
      </c>
      <c r="F515" t="s">
        <v>19</v>
      </c>
      <c r="G515" t="s">
        <v>65</v>
      </c>
      <c r="H515">
        <v>97016</v>
      </c>
      <c r="I515" t="str" cm="1">
        <f t="array" ref="I515">IFERROR(INDEX(scheduling_data!H:H,MATCH(B515&amp;D515,scheduling_data!D:D&amp;scheduling_data!A:A,0)),"")</f>
        <v>Katherine Tyree</v>
      </c>
      <c r="J515" t="str">
        <f t="shared" ref="J515:J578" si="25">IF(I515="", "Yes", "No")</f>
        <v>No</v>
      </c>
      <c r="K515" t="str">
        <f t="shared" si="24"/>
        <v>6045329.6666666667Katherine Tyree</v>
      </c>
      <c r="L515" t="str">
        <f t="shared" ref="L515:L578" si="26">IF(OR(F515="Cash", F515="Check", F515="EFT", F515="Credit Card", F515="Visa", F515="Mastercard", F515="AMEX"), "Yes", "No")</f>
        <v>Yes</v>
      </c>
    </row>
    <row r="516" spans="1:12" x14ac:dyDescent="0.3">
      <c r="A516" t="s">
        <v>61</v>
      </c>
      <c r="B516">
        <v>60</v>
      </c>
      <c r="C516" s="1">
        <v>45343</v>
      </c>
      <c r="D516" s="1">
        <v>45329.666666666664</v>
      </c>
      <c r="E516">
        <v>0.14000000000000001</v>
      </c>
      <c r="F516" t="s">
        <v>9</v>
      </c>
      <c r="G516" t="s">
        <v>63</v>
      </c>
      <c r="H516">
        <v>97016</v>
      </c>
      <c r="I516" t="str" cm="1">
        <f t="array" ref="I516">IFERROR(INDEX(scheduling_data!H:H,MATCH(B516&amp;D516,scheduling_data!D:D&amp;scheduling_data!A:A,0)),"")</f>
        <v>Katherine Tyree</v>
      </c>
      <c r="J516" t="str">
        <f t="shared" si="25"/>
        <v>No</v>
      </c>
      <c r="K516" t="str">
        <f t="shared" si="24"/>
        <v>6045329.6666666667Katherine Tyree</v>
      </c>
      <c r="L516" t="str">
        <f t="shared" si="26"/>
        <v>No</v>
      </c>
    </row>
    <row r="517" spans="1:12" x14ac:dyDescent="0.3">
      <c r="A517" t="s">
        <v>61</v>
      </c>
      <c r="B517">
        <v>60</v>
      </c>
      <c r="C517" s="1">
        <v>45343</v>
      </c>
      <c r="D517" s="1">
        <v>45329.666666666664</v>
      </c>
      <c r="E517">
        <v>47.88</v>
      </c>
      <c r="F517" t="s">
        <v>9</v>
      </c>
      <c r="G517" t="s">
        <v>64</v>
      </c>
      <c r="H517">
        <v>97016</v>
      </c>
      <c r="I517" t="str" cm="1">
        <f t="array" ref="I517">IFERROR(INDEX(scheduling_data!H:H,MATCH(B517&amp;D517,scheduling_data!D:D&amp;scheduling_data!A:A,0)),"")</f>
        <v>Katherine Tyree</v>
      </c>
      <c r="J517" t="str">
        <f t="shared" si="25"/>
        <v>No</v>
      </c>
      <c r="K517" t="str">
        <f t="shared" si="24"/>
        <v>6045329.6666666667Katherine Tyree</v>
      </c>
      <c r="L517" t="str">
        <f t="shared" si="26"/>
        <v>No</v>
      </c>
    </row>
    <row r="518" spans="1:12" x14ac:dyDescent="0.3">
      <c r="A518" t="s">
        <v>11</v>
      </c>
      <c r="B518">
        <v>60</v>
      </c>
      <c r="C518" s="1">
        <v>45334.659722222219</v>
      </c>
      <c r="D518" s="1">
        <v>45334.666666666664</v>
      </c>
      <c r="E518">
        <v>25</v>
      </c>
      <c r="F518" t="s">
        <v>91</v>
      </c>
      <c r="G518" t="s">
        <v>92</v>
      </c>
      <c r="I518" t="str" cm="1">
        <f t="array" ref="I518">IFERROR(INDEX(scheduling_data!H:H,MATCH(B518&amp;D518,scheduling_data!D:D&amp;scheduling_data!A:A,0)),"")</f>
        <v>Jessica Pittman</v>
      </c>
      <c r="J518" t="str">
        <f t="shared" si="25"/>
        <v>No</v>
      </c>
      <c r="K518" t="str">
        <f t="shared" si="24"/>
        <v>6045334.6666666667Jessica Pittman</v>
      </c>
      <c r="L518" t="str">
        <f t="shared" si="26"/>
        <v>Yes</v>
      </c>
    </row>
    <row r="519" spans="1:12" x14ac:dyDescent="0.3">
      <c r="A519" t="s">
        <v>11</v>
      </c>
      <c r="B519">
        <v>60</v>
      </c>
      <c r="C519" s="1">
        <v>45336.664583333331</v>
      </c>
      <c r="D519" s="1">
        <v>45336.666666666664</v>
      </c>
      <c r="E519">
        <v>25</v>
      </c>
      <c r="F519" t="s">
        <v>91</v>
      </c>
      <c r="G519" t="s">
        <v>93</v>
      </c>
      <c r="I519" t="str" cm="1">
        <f t="array" ref="I519">IFERROR(INDEX(scheduling_data!H:H,MATCH(B519&amp;D519,scheduling_data!D:D&amp;scheduling_data!A:A,0)),"")</f>
        <v>Katherine Tyree</v>
      </c>
      <c r="J519" t="str">
        <f t="shared" si="25"/>
        <v>No</v>
      </c>
      <c r="K519" t="str">
        <f t="shared" si="24"/>
        <v>6045336.6666666667Katherine Tyree</v>
      </c>
      <c r="L519" t="str">
        <f t="shared" si="26"/>
        <v>Yes</v>
      </c>
    </row>
    <row r="520" spans="1:12" x14ac:dyDescent="0.3">
      <c r="A520" t="s">
        <v>11</v>
      </c>
      <c r="B520">
        <v>60</v>
      </c>
      <c r="C520" s="1">
        <v>45337.712500000001</v>
      </c>
      <c r="D520" s="1">
        <v>45337.666666666664</v>
      </c>
      <c r="E520">
        <v>25</v>
      </c>
      <c r="F520" t="s">
        <v>91</v>
      </c>
      <c r="G520" t="s">
        <v>94</v>
      </c>
      <c r="I520" t="str" cm="1">
        <f t="array" ref="I520">IFERROR(INDEX(scheduling_data!H:H,MATCH(B520&amp;D520,scheduling_data!D:D&amp;scheduling_data!A:A,0)),"")</f>
        <v>Katherine Tyree</v>
      </c>
      <c r="J520" t="str">
        <f t="shared" si="25"/>
        <v>No</v>
      </c>
      <c r="K520" t="str">
        <f t="shared" si="24"/>
        <v>6045337.6666666667Katherine Tyree</v>
      </c>
      <c r="L520" t="str">
        <f t="shared" si="26"/>
        <v>Yes</v>
      </c>
    </row>
    <row r="521" spans="1:12" x14ac:dyDescent="0.3">
      <c r="A521" t="s">
        <v>11</v>
      </c>
      <c r="B521">
        <v>60</v>
      </c>
      <c r="C521" s="1">
        <v>45324.493750000001</v>
      </c>
      <c r="D521" s="1">
        <v>45324.5</v>
      </c>
      <c r="E521">
        <v>25</v>
      </c>
      <c r="F521" t="s">
        <v>91</v>
      </c>
      <c r="G521" t="s">
        <v>95</v>
      </c>
      <c r="I521" t="str" cm="1">
        <f t="array" ref="I521">IFERROR(INDEX(scheduling_data!H:H,MATCH(B521&amp;D521,scheduling_data!D:D&amp;scheduling_data!A:A,0)),"")</f>
        <v>Christian Litz</v>
      </c>
      <c r="J521" t="str">
        <f t="shared" si="25"/>
        <v>No</v>
      </c>
      <c r="K521" t="str">
        <f t="shared" si="24"/>
        <v>6045324.5Christian Litz</v>
      </c>
      <c r="L521" t="str">
        <f t="shared" si="26"/>
        <v>Yes</v>
      </c>
    </row>
    <row r="522" spans="1:12" x14ac:dyDescent="0.3">
      <c r="A522" t="s">
        <v>11</v>
      </c>
      <c r="B522">
        <v>60</v>
      </c>
      <c r="C522" s="1">
        <v>45342.661111111112</v>
      </c>
      <c r="D522" s="1">
        <v>45342.666666666664</v>
      </c>
      <c r="E522">
        <v>25</v>
      </c>
      <c r="F522" t="s">
        <v>91</v>
      </c>
      <c r="G522" t="s">
        <v>96</v>
      </c>
      <c r="I522" t="str" cm="1">
        <f t="array" ref="I522">IFERROR(INDEX(scheduling_data!H:H,MATCH(B522&amp;D522,scheduling_data!D:D&amp;scheduling_data!A:A,0)),"")</f>
        <v>Katherine Tyree</v>
      </c>
      <c r="J522" t="str">
        <f t="shared" si="25"/>
        <v>No</v>
      </c>
      <c r="K522" t="str">
        <f t="shared" si="24"/>
        <v>6045342.6666666667Katherine Tyree</v>
      </c>
      <c r="L522" t="str">
        <f t="shared" si="26"/>
        <v>Yes</v>
      </c>
    </row>
    <row r="523" spans="1:12" x14ac:dyDescent="0.3">
      <c r="A523" t="s">
        <v>11</v>
      </c>
      <c r="B523">
        <v>60</v>
      </c>
      <c r="C523" s="1">
        <v>45343.660416666666</v>
      </c>
      <c r="D523" s="1">
        <v>45343.666666666664</v>
      </c>
      <c r="E523">
        <v>25</v>
      </c>
      <c r="F523" t="s">
        <v>91</v>
      </c>
      <c r="G523" t="s">
        <v>97</v>
      </c>
      <c r="I523" t="str" cm="1">
        <f t="array" ref="I523">IFERROR(INDEX(scheduling_data!H:H,MATCH(B523&amp;D523,scheduling_data!D:D&amp;scheduling_data!A:A,0)),"")</f>
        <v>Katherine Tyree</v>
      </c>
      <c r="J523" t="str">
        <f t="shared" si="25"/>
        <v>No</v>
      </c>
      <c r="K523" t="str">
        <f t="shared" si="24"/>
        <v>6045343.6666666667Katherine Tyree</v>
      </c>
      <c r="L523" t="str">
        <f t="shared" si="26"/>
        <v>Yes</v>
      </c>
    </row>
    <row r="524" spans="1:12" x14ac:dyDescent="0.3">
      <c r="A524" t="s">
        <v>11</v>
      </c>
      <c r="B524">
        <v>60</v>
      </c>
      <c r="C524" s="1">
        <v>45345.455555555556</v>
      </c>
      <c r="D524" s="1">
        <v>45345.458333333336</v>
      </c>
      <c r="E524">
        <v>25</v>
      </c>
      <c r="F524" t="s">
        <v>91</v>
      </c>
      <c r="G524" t="s">
        <v>98</v>
      </c>
      <c r="I524" t="str" cm="1">
        <f t="array" ref="I524">IFERROR(INDEX(scheduling_data!H:H,MATCH(B524&amp;D524,scheduling_data!D:D&amp;scheduling_data!A:A,0)),"")</f>
        <v>Amber Hickman</v>
      </c>
      <c r="J524" t="str">
        <f t="shared" si="25"/>
        <v>No</v>
      </c>
      <c r="K524" t="str">
        <f t="shared" si="24"/>
        <v>6045345.4583333333Amber Hickman</v>
      </c>
      <c r="L524" t="str">
        <f t="shared" si="26"/>
        <v>Yes</v>
      </c>
    </row>
    <row r="525" spans="1:12" x14ac:dyDescent="0.3">
      <c r="A525" t="s">
        <v>11</v>
      </c>
      <c r="B525">
        <v>60</v>
      </c>
      <c r="C525" s="1">
        <v>45349.659722222219</v>
      </c>
      <c r="D525" s="1">
        <v>45349.666666666664</v>
      </c>
      <c r="E525">
        <v>25</v>
      </c>
      <c r="F525" t="s">
        <v>91</v>
      </c>
      <c r="G525" t="s">
        <v>99</v>
      </c>
      <c r="I525" t="str" cm="1">
        <f t="array" ref="I525">IFERROR(INDEX(scheduling_data!H:H,MATCH(B525&amp;D525,scheduling_data!D:D&amp;scheduling_data!A:A,0)),"")</f>
        <v>Robert Crochet</v>
      </c>
      <c r="J525" t="str">
        <f t="shared" si="25"/>
        <v>No</v>
      </c>
      <c r="K525" t="str">
        <f t="shared" si="24"/>
        <v>6045349.6666666667Robert Crochet</v>
      </c>
      <c r="L525" t="str">
        <f t="shared" si="26"/>
        <v>Yes</v>
      </c>
    </row>
    <row r="526" spans="1:12" x14ac:dyDescent="0.3">
      <c r="A526" t="s">
        <v>11</v>
      </c>
      <c r="B526">
        <v>60</v>
      </c>
      <c r="C526" s="1">
        <v>45350.665277777778</v>
      </c>
      <c r="D526" s="1">
        <v>45350.666666666664</v>
      </c>
      <c r="E526">
        <v>25</v>
      </c>
      <c r="F526" t="s">
        <v>91</v>
      </c>
      <c r="G526" t="s">
        <v>100</v>
      </c>
      <c r="I526" t="str" cm="1">
        <f t="array" ref="I526">IFERROR(INDEX(scheduling_data!H:H,MATCH(B526&amp;D526,scheduling_data!D:D&amp;scheduling_data!A:A,0)),"")</f>
        <v>Katherine Tyree</v>
      </c>
      <c r="J526" t="str">
        <f t="shared" si="25"/>
        <v>No</v>
      </c>
      <c r="K526" t="str">
        <f t="shared" si="24"/>
        <v>6045350.6666666667Katherine Tyree</v>
      </c>
      <c r="L526" t="str">
        <f t="shared" si="26"/>
        <v>Yes</v>
      </c>
    </row>
    <row r="527" spans="1:12" x14ac:dyDescent="0.3">
      <c r="A527" t="s">
        <v>11</v>
      </c>
      <c r="B527">
        <v>60</v>
      </c>
      <c r="C527" s="1">
        <v>45351.663888888892</v>
      </c>
      <c r="D527" s="1">
        <v>45351.666666666664</v>
      </c>
      <c r="E527">
        <v>25</v>
      </c>
      <c r="F527" t="s">
        <v>91</v>
      </c>
      <c r="G527" t="s">
        <v>101</v>
      </c>
      <c r="I527" t="str" cm="1">
        <f t="array" ref="I527">IFERROR(INDEX(scheduling_data!H:H,MATCH(B527&amp;D527,scheduling_data!D:D&amp;scheduling_data!A:A,0)),"")</f>
        <v>Katherine Tyree</v>
      </c>
      <c r="J527" t="str">
        <f t="shared" si="25"/>
        <v>No</v>
      </c>
      <c r="K527" t="str">
        <f t="shared" si="24"/>
        <v>6045351.6666666667Katherine Tyree</v>
      </c>
      <c r="L527" t="str">
        <f t="shared" si="26"/>
        <v>Yes</v>
      </c>
    </row>
    <row r="528" spans="1:12" x14ac:dyDescent="0.3">
      <c r="A528" t="s">
        <v>11</v>
      </c>
      <c r="B528">
        <v>60</v>
      </c>
      <c r="C528" s="1">
        <v>45328.659722222219</v>
      </c>
      <c r="D528" s="1">
        <v>45328.666666666664</v>
      </c>
      <c r="E528">
        <v>25</v>
      </c>
      <c r="F528" t="s">
        <v>91</v>
      </c>
      <c r="G528" t="s">
        <v>102</v>
      </c>
      <c r="I528" t="str" cm="1">
        <f t="array" ref="I528">IFERROR(INDEX(scheduling_data!H:H,MATCH(B528&amp;D528,scheduling_data!D:D&amp;scheduling_data!A:A,0)),"")</f>
        <v>Robert Crochet</v>
      </c>
      <c r="J528" t="str">
        <f t="shared" si="25"/>
        <v>No</v>
      </c>
      <c r="K528" t="str">
        <f t="shared" si="24"/>
        <v>6045328.6666666667Robert Crochet</v>
      </c>
      <c r="L528" t="str">
        <f t="shared" si="26"/>
        <v>Yes</v>
      </c>
    </row>
    <row r="529" spans="1:12" x14ac:dyDescent="0.3">
      <c r="A529" t="s">
        <v>11</v>
      </c>
      <c r="B529">
        <v>60</v>
      </c>
      <c r="C529" s="1">
        <v>45329.667361111111</v>
      </c>
      <c r="D529" s="1">
        <v>45329.666666666664</v>
      </c>
      <c r="E529">
        <v>25</v>
      </c>
      <c r="F529" t="s">
        <v>91</v>
      </c>
      <c r="G529" t="s">
        <v>103</v>
      </c>
      <c r="I529" t="str" cm="1">
        <f t="array" ref="I529">IFERROR(INDEX(scheduling_data!H:H,MATCH(B529&amp;D529,scheduling_data!D:D&amp;scheduling_data!A:A,0)),"")</f>
        <v>Katherine Tyree</v>
      </c>
      <c r="J529" t="str">
        <f t="shared" si="25"/>
        <v>No</v>
      </c>
      <c r="K529" t="str">
        <f t="shared" si="24"/>
        <v>6045329.6666666667Katherine Tyree</v>
      </c>
      <c r="L529" t="str">
        <f t="shared" si="26"/>
        <v>Yes</v>
      </c>
    </row>
    <row r="530" spans="1:12" x14ac:dyDescent="0.3">
      <c r="A530" t="s">
        <v>25</v>
      </c>
      <c r="B530">
        <v>61</v>
      </c>
      <c r="C530" s="1">
        <v>45338</v>
      </c>
      <c r="D530" s="1">
        <v>45323.6875</v>
      </c>
      <c r="E530">
        <v>93.22</v>
      </c>
      <c r="F530" t="s">
        <v>9</v>
      </c>
      <c r="G530" t="s">
        <v>28</v>
      </c>
      <c r="H530">
        <v>97112</v>
      </c>
      <c r="I530" t="str" cm="1">
        <f t="array" ref="I530">IFERROR(INDEX(scheduling_data!H:H,MATCH(B530&amp;D530,scheduling_data!D:D&amp;scheduling_data!A:A,0)),"")</f>
        <v>Carolyn Simpson</v>
      </c>
      <c r="J530" t="str">
        <f t="shared" si="25"/>
        <v>No</v>
      </c>
      <c r="K530" t="str">
        <f t="shared" si="24"/>
        <v>6145323.6875Carolyn Simpson</v>
      </c>
      <c r="L530" t="str">
        <f t="shared" si="26"/>
        <v>No</v>
      </c>
    </row>
    <row r="531" spans="1:12" x14ac:dyDescent="0.3">
      <c r="A531" t="s">
        <v>25</v>
      </c>
      <c r="B531">
        <v>61</v>
      </c>
      <c r="C531" s="1">
        <v>45338</v>
      </c>
      <c r="D531" s="1">
        <v>45323.6875</v>
      </c>
      <c r="E531">
        <v>56.78</v>
      </c>
      <c r="F531" t="s">
        <v>19</v>
      </c>
      <c r="G531" t="s">
        <v>26</v>
      </c>
      <c r="H531">
        <v>97112</v>
      </c>
      <c r="I531" t="str" cm="1">
        <f t="array" ref="I531">IFERROR(INDEX(scheduling_data!H:H,MATCH(B531&amp;D531,scheduling_data!D:D&amp;scheduling_data!A:A,0)),"")</f>
        <v>Carolyn Simpson</v>
      </c>
      <c r="J531" t="str">
        <f t="shared" si="25"/>
        <v>No</v>
      </c>
      <c r="K531" t="str">
        <f t="shared" si="24"/>
        <v>6145323.6875Carolyn Simpson</v>
      </c>
      <c r="L531" t="str">
        <f t="shared" si="26"/>
        <v>Yes</v>
      </c>
    </row>
    <row r="532" spans="1:12" x14ac:dyDescent="0.3">
      <c r="A532" t="s">
        <v>25</v>
      </c>
      <c r="B532">
        <v>61</v>
      </c>
      <c r="C532" s="1">
        <v>45345</v>
      </c>
      <c r="D532" s="1">
        <v>45330.666666666664</v>
      </c>
      <c r="E532">
        <v>56.78</v>
      </c>
      <c r="F532" t="s">
        <v>19</v>
      </c>
      <c r="G532" t="s">
        <v>26</v>
      </c>
      <c r="H532">
        <v>97112</v>
      </c>
      <c r="I532" t="str" cm="1">
        <f t="array" ref="I532">IFERROR(INDEX(scheduling_data!H:H,MATCH(B532&amp;D532,scheduling_data!D:D&amp;scheduling_data!A:A,0)),"")</f>
        <v>Heidi Molaison</v>
      </c>
      <c r="J532" t="str">
        <f t="shared" si="25"/>
        <v>No</v>
      </c>
      <c r="K532" t="str">
        <f t="shared" si="24"/>
        <v>6145330.6666666667Heidi Molaison</v>
      </c>
      <c r="L532" t="str">
        <f t="shared" si="26"/>
        <v>Yes</v>
      </c>
    </row>
    <row r="533" spans="1:12" x14ac:dyDescent="0.3">
      <c r="A533" t="s">
        <v>25</v>
      </c>
      <c r="B533">
        <v>61</v>
      </c>
      <c r="C533" s="1">
        <v>45345</v>
      </c>
      <c r="D533" s="1">
        <v>45330.666666666664</v>
      </c>
      <c r="E533">
        <v>93.22</v>
      </c>
      <c r="F533" t="s">
        <v>9</v>
      </c>
      <c r="G533" t="s">
        <v>28</v>
      </c>
      <c r="H533">
        <v>97112</v>
      </c>
      <c r="I533" t="str" cm="1">
        <f t="array" ref="I533">IFERROR(INDEX(scheduling_data!H:H,MATCH(B533&amp;D533,scheduling_data!D:D&amp;scheduling_data!A:A,0)),"")</f>
        <v>Heidi Molaison</v>
      </c>
      <c r="J533" t="str">
        <f t="shared" si="25"/>
        <v>No</v>
      </c>
      <c r="K533" t="str">
        <f t="shared" si="24"/>
        <v>6145330.6666666667Heidi Molaison</v>
      </c>
      <c r="L533" t="str">
        <f t="shared" si="26"/>
        <v>No</v>
      </c>
    </row>
    <row r="534" spans="1:12" x14ac:dyDescent="0.3">
      <c r="A534" t="s">
        <v>49</v>
      </c>
      <c r="B534">
        <v>62</v>
      </c>
      <c r="C534" s="1">
        <v>45344</v>
      </c>
      <c r="D534" s="1">
        <v>45334.416666666664</v>
      </c>
      <c r="E534">
        <v>38</v>
      </c>
      <c r="F534" t="s">
        <v>9</v>
      </c>
      <c r="G534" t="s">
        <v>104</v>
      </c>
      <c r="H534">
        <v>97140</v>
      </c>
      <c r="I534" t="str" cm="1">
        <f t="array" ref="I534">IFERROR(INDEX(scheduling_data!H:H,MATCH(B534&amp;D534,scheduling_data!D:D&amp;scheduling_data!A:A,0)),"")</f>
        <v>Jessica Pittman</v>
      </c>
      <c r="J534" t="str">
        <f t="shared" si="25"/>
        <v>No</v>
      </c>
      <c r="K534" t="str">
        <f t="shared" si="24"/>
        <v>6245334.4166666667Jessica Pittman</v>
      </c>
      <c r="L534" t="str">
        <f t="shared" si="26"/>
        <v>No</v>
      </c>
    </row>
    <row r="535" spans="1:12" x14ac:dyDescent="0.3">
      <c r="A535" t="s">
        <v>49</v>
      </c>
      <c r="B535">
        <v>62</v>
      </c>
      <c r="C535" s="1">
        <v>45344</v>
      </c>
      <c r="D535" s="1">
        <v>45334.416666666664</v>
      </c>
      <c r="E535">
        <v>33.299999999999997</v>
      </c>
      <c r="F535" t="s">
        <v>19</v>
      </c>
      <c r="G535" t="s">
        <v>50</v>
      </c>
      <c r="H535">
        <v>97140</v>
      </c>
      <c r="I535" t="str" cm="1">
        <f t="array" ref="I535">IFERROR(INDEX(scheduling_data!H:H,MATCH(B535&amp;D535,scheduling_data!D:D&amp;scheduling_data!A:A,0)),"")</f>
        <v>Jessica Pittman</v>
      </c>
      <c r="J535" t="str">
        <f t="shared" si="25"/>
        <v>No</v>
      </c>
      <c r="K535" t="str">
        <f t="shared" si="24"/>
        <v>6245334.4166666667Jessica Pittman</v>
      </c>
      <c r="L535" t="str">
        <f t="shared" si="26"/>
        <v>Yes</v>
      </c>
    </row>
    <row r="536" spans="1:12" x14ac:dyDescent="0.3">
      <c r="A536" t="s">
        <v>49</v>
      </c>
      <c r="B536">
        <v>62</v>
      </c>
      <c r="C536" s="1">
        <v>45344</v>
      </c>
      <c r="D536" s="1">
        <v>45334.416666666664</v>
      </c>
      <c r="E536">
        <v>34</v>
      </c>
      <c r="F536" t="s">
        <v>9</v>
      </c>
      <c r="G536" t="s">
        <v>104</v>
      </c>
      <c r="H536">
        <v>97112</v>
      </c>
      <c r="I536" t="str" cm="1">
        <f t="array" ref="I536">IFERROR(INDEX(scheduling_data!H:H,MATCH(B536&amp;D536,scheduling_data!D:D&amp;scheduling_data!A:A,0)),"")</f>
        <v>Jessica Pittman</v>
      </c>
      <c r="J536" t="str">
        <f t="shared" si="25"/>
        <v>No</v>
      </c>
      <c r="K536" t="str">
        <f t="shared" si="24"/>
        <v>6245334.4166666667Jessica Pittman</v>
      </c>
      <c r="L536" t="str">
        <f t="shared" si="26"/>
        <v>No</v>
      </c>
    </row>
    <row r="537" spans="1:12" x14ac:dyDescent="0.3">
      <c r="A537" t="s">
        <v>49</v>
      </c>
      <c r="B537">
        <v>62</v>
      </c>
      <c r="C537" s="1">
        <v>45344</v>
      </c>
      <c r="D537" s="1">
        <v>45334.416666666664</v>
      </c>
      <c r="E537">
        <v>36.9</v>
      </c>
      <c r="F537" t="s">
        <v>19</v>
      </c>
      <c r="G537" t="s">
        <v>50</v>
      </c>
      <c r="H537">
        <v>97112</v>
      </c>
      <c r="I537" t="str" cm="1">
        <f t="array" ref="I537">IFERROR(INDEX(scheduling_data!H:H,MATCH(B537&amp;D537,scheduling_data!D:D&amp;scheduling_data!A:A,0)),"")</f>
        <v>Jessica Pittman</v>
      </c>
      <c r="J537" t="str">
        <f t="shared" si="25"/>
        <v>No</v>
      </c>
      <c r="K537" t="str">
        <f t="shared" si="24"/>
        <v>6245334.4166666667Jessica Pittman</v>
      </c>
      <c r="L537" t="str">
        <f t="shared" si="26"/>
        <v>Yes</v>
      </c>
    </row>
    <row r="538" spans="1:12" x14ac:dyDescent="0.3">
      <c r="A538" t="s">
        <v>49</v>
      </c>
      <c r="B538">
        <v>62</v>
      </c>
      <c r="C538" s="1">
        <v>45344</v>
      </c>
      <c r="D538" s="1">
        <v>45334.416666666664</v>
      </c>
      <c r="E538">
        <v>35</v>
      </c>
      <c r="F538" t="s">
        <v>9</v>
      </c>
      <c r="G538" t="s">
        <v>104</v>
      </c>
      <c r="H538">
        <v>97110</v>
      </c>
      <c r="I538" t="str" cm="1">
        <f t="array" ref="I538">IFERROR(INDEX(scheduling_data!H:H,MATCH(B538&amp;D538,scheduling_data!D:D&amp;scheduling_data!A:A,0)),"")</f>
        <v>Jessica Pittman</v>
      </c>
      <c r="J538" t="str">
        <f t="shared" si="25"/>
        <v>No</v>
      </c>
      <c r="K538" t="str">
        <f t="shared" si="24"/>
        <v>6245334.4166666667Jessica Pittman</v>
      </c>
      <c r="L538" t="str">
        <f t="shared" si="26"/>
        <v>No</v>
      </c>
    </row>
    <row r="539" spans="1:12" x14ac:dyDescent="0.3">
      <c r="A539" t="s">
        <v>49</v>
      </c>
      <c r="B539">
        <v>62</v>
      </c>
      <c r="C539" s="1">
        <v>45344</v>
      </c>
      <c r="D539" s="1">
        <v>45334.416666666664</v>
      </c>
      <c r="E539">
        <v>36</v>
      </c>
      <c r="F539" t="s">
        <v>19</v>
      </c>
      <c r="G539" t="s">
        <v>50</v>
      </c>
      <c r="H539">
        <v>97110</v>
      </c>
      <c r="I539" t="str" cm="1">
        <f t="array" ref="I539">IFERROR(INDEX(scheduling_data!H:H,MATCH(B539&amp;D539,scheduling_data!D:D&amp;scheduling_data!A:A,0)),"")</f>
        <v>Jessica Pittman</v>
      </c>
      <c r="J539" t="str">
        <f t="shared" si="25"/>
        <v>No</v>
      </c>
      <c r="K539" t="str">
        <f t="shared" si="24"/>
        <v>6245334.4166666667Jessica Pittman</v>
      </c>
      <c r="L539" t="str">
        <f t="shared" si="26"/>
        <v>Yes</v>
      </c>
    </row>
    <row r="540" spans="1:12" x14ac:dyDescent="0.3">
      <c r="A540" t="s">
        <v>49</v>
      </c>
      <c r="B540">
        <v>62</v>
      </c>
      <c r="C540" s="1">
        <v>45344</v>
      </c>
      <c r="D540" s="1">
        <v>45329.625</v>
      </c>
      <c r="E540">
        <v>35</v>
      </c>
      <c r="F540" t="s">
        <v>9</v>
      </c>
      <c r="G540" t="s">
        <v>104</v>
      </c>
      <c r="H540">
        <v>97530</v>
      </c>
      <c r="I540" t="str" cm="1">
        <f t="array" ref="I540">IFERROR(INDEX(scheduling_data!H:H,MATCH(B540&amp;D540,scheduling_data!D:D&amp;scheduling_data!A:A,0)),"")</f>
        <v>Katherine Tyree</v>
      </c>
      <c r="J540" t="str">
        <f t="shared" si="25"/>
        <v>No</v>
      </c>
      <c r="K540" t="str">
        <f t="shared" si="24"/>
        <v>6245329.625Katherine Tyree</v>
      </c>
      <c r="L540" t="str">
        <f t="shared" si="26"/>
        <v>No</v>
      </c>
    </row>
    <row r="541" spans="1:12" x14ac:dyDescent="0.3">
      <c r="A541" t="s">
        <v>49</v>
      </c>
      <c r="B541">
        <v>62</v>
      </c>
      <c r="C541" s="1">
        <v>45344</v>
      </c>
      <c r="D541" s="1">
        <v>45329.625</v>
      </c>
      <c r="E541">
        <v>9</v>
      </c>
      <c r="F541" t="s">
        <v>19</v>
      </c>
      <c r="G541" t="s">
        <v>50</v>
      </c>
      <c r="H541">
        <v>97530</v>
      </c>
      <c r="I541" t="str" cm="1">
        <f t="array" ref="I541">IFERROR(INDEX(scheduling_data!H:H,MATCH(B541&amp;D541,scheduling_data!D:D&amp;scheduling_data!A:A,0)),"")</f>
        <v>Katherine Tyree</v>
      </c>
      <c r="J541" t="str">
        <f t="shared" si="25"/>
        <v>No</v>
      </c>
      <c r="K541" t="str">
        <f t="shared" si="24"/>
        <v>6245329.625Katherine Tyree</v>
      </c>
      <c r="L541" t="str">
        <f t="shared" si="26"/>
        <v>Yes</v>
      </c>
    </row>
    <row r="542" spans="1:12" x14ac:dyDescent="0.3">
      <c r="A542" t="s">
        <v>49</v>
      </c>
      <c r="B542">
        <v>62</v>
      </c>
      <c r="C542" s="1">
        <v>45344</v>
      </c>
      <c r="D542" s="1">
        <v>45329.625</v>
      </c>
      <c r="E542">
        <v>70</v>
      </c>
      <c r="F542" t="s">
        <v>9</v>
      </c>
      <c r="G542" t="s">
        <v>104</v>
      </c>
      <c r="H542">
        <v>97110</v>
      </c>
      <c r="I542" t="str" cm="1">
        <f t="array" ref="I542">IFERROR(INDEX(scheduling_data!H:H,MATCH(B542&amp;D542,scheduling_data!D:D&amp;scheduling_data!A:A,0)),"")</f>
        <v>Katherine Tyree</v>
      </c>
      <c r="J542" t="str">
        <f t="shared" si="25"/>
        <v>No</v>
      </c>
      <c r="K542" t="str">
        <f t="shared" si="24"/>
        <v>6245329.625Katherine Tyree</v>
      </c>
      <c r="L542" t="str">
        <f t="shared" si="26"/>
        <v>No</v>
      </c>
    </row>
    <row r="543" spans="1:12" x14ac:dyDescent="0.3">
      <c r="A543" t="s">
        <v>49</v>
      </c>
      <c r="B543">
        <v>62</v>
      </c>
      <c r="C543" s="1">
        <v>45344</v>
      </c>
      <c r="D543" s="1">
        <v>45329.625</v>
      </c>
      <c r="E543">
        <v>85</v>
      </c>
      <c r="F543" t="s">
        <v>9</v>
      </c>
      <c r="G543" t="s">
        <v>104</v>
      </c>
      <c r="H543">
        <v>97162</v>
      </c>
      <c r="I543" t="str" cm="1">
        <f t="array" ref="I543">IFERROR(INDEX(scheduling_data!H:H,MATCH(B543&amp;D543,scheduling_data!D:D&amp;scheduling_data!A:A,0)),"")</f>
        <v>Katherine Tyree</v>
      </c>
      <c r="J543" t="str">
        <f t="shared" si="25"/>
        <v>No</v>
      </c>
      <c r="K543" t="str">
        <f t="shared" si="24"/>
        <v>6245329.625Katherine Tyree</v>
      </c>
      <c r="L543" t="str">
        <f t="shared" si="26"/>
        <v>No</v>
      </c>
    </row>
    <row r="544" spans="1:12" x14ac:dyDescent="0.3">
      <c r="A544" t="s">
        <v>49</v>
      </c>
      <c r="B544">
        <v>62</v>
      </c>
      <c r="C544" s="1">
        <v>45344</v>
      </c>
      <c r="D544" s="1">
        <v>45330.416666666664</v>
      </c>
      <c r="E544">
        <v>38</v>
      </c>
      <c r="F544" t="s">
        <v>9</v>
      </c>
      <c r="G544" t="s">
        <v>104</v>
      </c>
      <c r="H544">
        <v>97140</v>
      </c>
      <c r="I544" t="str" cm="1">
        <f t="array" ref="I544">IFERROR(INDEX(scheduling_data!H:H,MATCH(B544&amp;D544,scheduling_data!D:D&amp;scheduling_data!A:A,0)),"")</f>
        <v>Robert Crochet</v>
      </c>
      <c r="J544" t="str">
        <f t="shared" si="25"/>
        <v>No</v>
      </c>
      <c r="K544" t="str">
        <f t="shared" si="24"/>
        <v>6245330.4166666667Robert Crochet</v>
      </c>
      <c r="L544" t="str">
        <f t="shared" si="26"/>
        <v>No</v>
      </c>
    </row>
    <row r="545" spans="1:12" x14ac:dyDescent="0.3">
      <c r="A545" t="s">
        <v>49</v>
      </c>
      <c r="B545">
        <v>62</v>
      </c>
      <c r="C545" s="1">
        <v>45344</v>
      </c>
      <c r="D545" s="1">
        <v>45330.416666666664</v>
      </c>
      <c r="E545">
        <v>33.299999999999997</v>
      </c>
      <c r="F545" t="s">
        <v>19</v>
      </c>
      <c r="G545" t="s">
        <v>50</v>
      </c>
      <c r="H545">
        <v>97140</v>
      </c>
      <c r="I545" t="str" cm="1">
        <f t="array" ref="I545">IFERROR(INDEX(scheduling_data!H:H,MATCH(B545&amp;D545,scheduling_data!D:D&amp;scheduling_data!A:A,0)),"")</f>
        <v>Robert Crochet</v>
      </c>
      <c r="J545" t="str">
        <f t="shared" si="25"/>
        <v>No</v>
      </c>
      <c r="K545" t="str">
        <f t="shared" si="24"/>
        <v>6245330.4166666667Robert Crochet</v>
      </c>
      <c r="L545" t="str">
        <f t="shared" si="26"/>
        <v>Yes</v>
      </c>
    </row>
    <row r="546" spans="1:12" x14ac:dyDescent="0.3">
      <c r="A546" t="s">
        <v>49</v>
      </c>
      <c r="B546">
        <v>62</v>
      </c>
      <c r="C546" s="1">
        <v>45344</v>
      </c>
      <c r="D546" s="1">
        <v>45330.416666666664</v>
      </c>
      <c r="E546">
        <v>35</v>
      </c>
      <c r="F546" t="s">
        <v>9</v>
      </c>
      <c r="G546" t="s">
        <v>104</v>
      </c>
      <c r="H546">
        <v>97530</v>
      </c>
      <c r="I546" t="str" cm="1">
        <f t="array" ref="I546">IFERROR(INDEX(scheduling_data!H:H,MATCH(B546&amp;D546,scheduling_data!D:D&amp;scheduling_data!A:A,0)),"")</f>
        <v>Robert Crochet</v>
      </c>
      <c r="J546" t="str">
        <f t="shared" si="25"/>
        <v>No</v>
      </c>
      <c r="K546" t="str">
        <f t="shared" si="24"/>
        <v>6245330.4166666667Robert Crochet</v>
      </c>
      <c r="L546" t="str">
        <f t="shared" si="26"/>
        <v>No</v>
      </c>
    </row>
    <row r="547" spans="1:12" x14ac:dyDescent="0.3">
      <c r="A547" t="s">
        <v>49</v>
      </c>
      <c r="B547">
        <v>62</v>
      </c>
      <c r="C547" s="1">
        <v>45344</v>
      </c>
      <c r="D547" s="1">
        <v>45330.416666666664</v>
      </c>
      <c r="E547">
        <v>36</v>
      </c>
      <c r="F547" t="s">
        <v>19</v>
      </c>
      <c r="G547" t="s">
        <v>50</v>
      </c>
      <c r="H547">
        <v>97530</v>
      </c>
      <c r="I547" t="str" cm="1">
        <f t="array" ref="I547">IFERROR(INDEX(scheduling_data!H:H,MATCH(B547&amp;D547,scheduling_data!D:D&amp;scheduling_data!A:A,0)),"")</f>
        <v>Robert Crochet</v>
      </c>
      <c r="J547" t="str">
        <f t="shared" si="25"/>
        <v>No</v>
      </c>
      <c r="K547" t="str">
        <f t="shared" si="24"/>
        <v>6245330.4166666667Robert Crochet</v>
      </c>
      <c r="L547" t="str">
        <f t="shared" si="26"/>
        <v>Yes</v>
      </c>
    </row>
    <row r="548" spans="1:12" x14ac:dyDescent="0.3">
      <c r="A548" t="s">
        <v>49</v>
      </c>
      <c r="B548">
        <v>62</v>
      </c>
      <c r="C548" s="1">
        <v>45344</v>
      </c>
      <c r="D548" s="1">
        <v>45330.416666666664</v>
      </c>
      <c r="E548">
        <v>35</v>
      </c>
      <c r="F548" t="s">
        <v>9</v>
      </c>
      <c r="G548" t="s">
        <v>104</v>
      </c>
      <c r="H548">
        <v>97110</v>
      </c>
      <c r="I548" t="str" cm="1">
        <f t="array" ref="I548">IFERROR(INDEX(scheduling_data!H:H,MATCH(B548&amp;D548,scheduling_data!D:D&amp;scheduling_data!A:A,0)),"")</f>
        <v>Robert Crochet</v>
      </c>
      <c r="J548" t="str">
        <f t="shared" si="25"/>
        <v>No</v>
      </c>
      <c r="K548" t="str">
        <f t="shared" si="24"/>
        <v>6245330.4166666667Robert Crochet</v>
      </c>
      <c r="L548" t="str">
        <f t="shared" si="26"/>
        <v>No</v>
      </c>
    </row>
    <row r="549" spans="1:12" x14ac:dyDescent="0.3">
      <c r="A549" t="s">
        <v>49</v>
      </c>
      <c r="B549">
        <v>62</v>
      </c>
      <c r="C549" s="1">
        <v>45344</v>
      </c>
      <c r="D549" s="1">
        <v>45330.416666666664</v>
      </c>
      <c r="E549">
        <v>36</v>
      </c>
      <c r="F549" t="s">
        <v>19</v>
      </c>
      <c r="G549" t="s">
        <v>50</v>
      </c>
      <c r="H549">
        <v>97110</v>
      </c>
      <c r="I549" t="str" cm="1">
        <f t="array" ref="I549">IFERROR(INDEX(scheduling_data!H:H,MATCH(B549&amp;D549,scheduling_data!D:D&amp;scheduling_data!A:A,0)),"")</f>
        <v>Robert Crochet</v>
      </c>
      <c r="J549" t="str">
        <f t="shared" si="25"/>
        <v>No</v>
      </c>
      <c r="K549" t="str">
        <f t="shared" si="24"/>
        <v>6245330.4166666667Robert Crochet</v>
      </c>
      <c r="L549" t="str">
        <f t="shared" si="26"/>
        <v>Yes</v>
      </c>
    </row>
    <row r="550" spans="1:12" x14ac:dyDescent="0.3">
      <c r="A550" t="s">
        <v>11</v>
      </c>
      <c r="B550">
        <v>62</v>
      </c>
      <c r="C550" s="1">
        <v>45334.415972222225</v>
      </c>
      <c r="D550" s="1">
        <v>45334.416666666664</v>
      </c>
      <c r="E550">
        <v>11.8</v>
      </c>
      <c r="F550" t="s">
        <v>87</v>
      </c>
      <c r="G550" t="s">
        <v>105</v>
      </c>
      <c r="I550" t="str" cm="1">
        <f t="array" ref="I550">IFERROR(INDEX(scheduling_data!H:H,MATCH(B550&amp;D550,scheduling_data!D:D&amp;scheduling_data!A:A,0)),"")</f>
        <v>Jessica Pittman</v>
      </c>
      <c r="J550" t="str">
        <f t="shared" si="25"/>
        <v>No</v>
      </c>
      <c r="K550" t="str">
        <f t="shared" si="24"/>
        <v>6245334.4166666667Jessica Pittman</v>
      </c>
      <c r="L550" t="str">
        <f t="shared" si="26"/>
        <v>Yes</v>
      </c>
    </row>
    <row r="551" spans="1:12" x14ac:dyDescent="0.3">
      <c r="A551" t="s">
        <v>11</v>
      </c>
      <c r="B551">
        <v>62</v>
      </c>
      <c r="C551" s="1">
        <v>45348.413194444445</v>
      </c>
      <c r="D551" s="1">
        <v>45341.416666666664</v>
      </c>
      <c r="E551">
        <v>1.6</v>
      </c>
      <c r="F551" t="s">
        <v>87</v>
      </c>
      <c r="G551" t="s">
        <v>106</v>
      </c>
      <c r="I551" t="str" cm="1">
        <f t="array" ref="I551">IFERROR(INDEX(scheduling_data!H:H,MATCH(B551&amp;D551,scheduling_data!D:D&amp;scheduling_data!A:A,0)),"")</f>
        <v>Christian Litz</v>
      </c>
      <c r="J551" t="str">
        <f t="shared" si="25"/>
        <v>No</v>
      </c>
      <c r="K551" t="str">
        <f t="shared" si="24"/>
        <v>6245341.4166666667Christian Litz</v>
      </c>
      <c r="L551" t="str">
        <f t="shared" si="26"/>
        <v>Yes</v>
      </c>
    </row>
    <row r="552" spans="1:12" x14ac:dyDescent="0.3">
      <c r="A552" t="s">
        <v>11</v>
      </c>
      <c r="B552">
        <v>62</v>
      </c>
      <c r="C552" s="1">
        <v>45334.415972222225</v>
      </c>
      <c r="D552" s="1">
        <v>45341.416666666664</v>
      </c>
      <c r="E552">
        <v>3.2</v>
      </c>
      <c r="F552" t="s">
        <v>87</v>
      </c>
      <c r="G552" t="s">
        <v>105</v>
      </c>
      <c r="I552" t="str" cm="1">
        <f t="array" ref="I552">IFERROR(INDEX(scheduling_data!H:H,MATCH(B552&amp;D552,scheduling_data!D:D&amp;scheduling_data!A:A,0)),"")</f>
        <v>Christian Litz</v>
      </c>
      <c r="J552" t="str">
        <f t="shared" si="25"/>
        <v>No</v>
      </c>
      <c r="K552" t="str">
        <f t="shared" si="24"/>
        <v>6245341.4166666667Christian Litz</v>
      </c>
      <c r="L552" t="str">
        <f t="shared" si="26"/>
        <v>Yes</v>
      </c>
    </row>
    <row r="553" spans="1:12" x14ac:dyDescent="0.3">
      <c r="A553" t="s">
        <v>11</v>
      </c>
      <c r="B553">
        <v>62</v>
      </c>
      <c r="C553" s="1">
        <v>45341.411111111112</v>
      </c>
      <c r="D553" s="1">
        <v>45341.416666666664</v>
      </c>
      <c r="E553">
        <v>15</v>
      </c>
      <c r="F553" t="s">
        <v>87</v>
      </c>
      <c r="G553" t="s">
        <v>107</v>
      </c>
      <c r="I553" t="str" cm="1">
        <f t="array" ref="I553">IFERROR(INDEX(scheduling_data!H:H,MATCH(B553&amp;D553,scheduling_data!D:D&amp;scheduling_data!A:A,0)),"")</f>
        <v>Christian Litz</v>
      </c>
      <c r="J553" t="str">
        <f t="shared" si="25"/>
        <v>No</v>
      </c>
      <c r="K553" t="str">
        <f t="shared" si="24"/>
        <v>6245341.4166666667Christian Litz</v>
      </c>
      <c r="L553" t="str">
        <f t="shared" si="26"/>
        <v>Yes</v>
      </c>
    </row>
    <row r="554" spans="1:12" x14ac:dyDescent="0.3">
      <c r="A554" t="s">
        <v>11</v>
      </c>
      <c r="B554">
        <v>62</v>
      </c>
      <c r="C554" s="1">
        <v>45344.370138888888</v>
      </c>
      <c r="D554" s="1">
        <v>45344.375</v>
      </c>
      <c r="E554">
        <v>15</v>
      </c>
      <c r="F554" t="s">
        <v>87</v>
      </c>
      <c r="G554" t="s">
        <v>108</v>
      </c>
      <c r="I554" t="str" cm="1">
        <f t="array" ref="I554">IFERROR(INDEX(scheduling_data!H:H,MATCH(B554&amp;D554,scheduling_data!D:D&amp;scheduling_data!A:A,0)),"")</f>
        <v>Christian Litz</v>
      </c>
      <c r="J554" t="str">
        <f t="shared" si="25"/>
        <v>No</v>
      </c>
      <c r="K554" t="str">
        <f t="shared" si="24"/>
        <v>6245344.375Christian Litz</v>
      </c>
      <c r="L554" t="str">
        <f t="shared" si="26"/>
        <v>Yes</v>
      </c>
    </row>
    <row r="555" spans="1:12" x14ac:dyDescent="0.3">
      <c r="A555" t="s">
        <v>11</v>
      </c>
      <c r="B555">
        <v>62</v>
      </c>
      <c r="C555" s="1">
        <v>45348.413194444445</v>
      </c>
      <c r="D555" s="1">
        <v>45344.375</v>
      </c>
      <c r="E555">
        <v>1.3</v>
      </c>
      <c r="F555" t="s">
        <v>87</v>
      </c>
      <c r="G555" t="s">
        <v>106</v>
      </c>
      <c r="I555" t="str" cm="1">
        <f t="array" ref="I555">IFERROR(INDEX(scheduling_data!H:H,MATCH(B555&amp;D555,scheduling_data!D:D&amp;scheduling_data!A:A,0)),"")</f>
        <v>Christian Litz</v>
      </c>
      <c r="J555" t="str">
        <f t="shared" si="25"/>
        <v>No</v>
      </c>
      <c r="K555" t="str">
        <f t="shared" si="24"/>
        <v>6245344.375Christian Litz</v>
      </c>
      <c r="L555" t="str">
        <f t="shared" si="26"/>
        <v>Yes</v>
      </c>
    </row>
    <row r="556" spans="1:12" x14ac:dyDescent="0.3">
      <c r="A556" t="s">
        <v>11</v>
      </c>
      <c r="B556">
        <v>62</v>
      </c>
      <c r="C556" s="1">
        <v>45348.413194444445</v>
      </c>
      <c r="D556" s="1">
        <v>45348.416666666664</v>
      </c>
      <c r="E556">
        <v>12.1</v>
      </c>
      <c r="F556" t="s">
        <v>87</v>
      </c>
      <c r="G556" t="s">
        <v>106</v>
      </c>
      <c r="I556" t="str" cm="1">
        <f t="array" ref="I556">IFERROR(INDEX(scheduling_data!H:H,MATCH(B556&amp;D556,scheduling_data!D:D&amp;scheduling_data!A:A,0)),"")</f>
        <v>Katherine Tyree</v>
      </c>
      <c r="J556" t="str">
        <f t="shared" si="25"/>
        <v>No</v>
      </c>
      <c r="K556" t="str">
        <f t="shared" si="24"/>
        <v>6245348.4166666667Katherine Tyree</v>
      </c>
      <c r="L556" t="str">
        <f t="shared" si="26"/>
        <v>Yes</v>
      </c>
    </row>
    <row r="557" spans="1:12" x14ac:dyDescent="0.3">
      <c r="A557" t="s">
        <v>11</v>
      </c>
      <c r="B557">
        <v>62</v>
      </c>
      <c r="C557" s="1">
        <v>45350.374305555553</v>
      </c>
      <c r="D557" s="1">
        <v>45350.375</v>
      </c>
      <c r="E557">
        <v>15</v>
      </c>
      <c r="F557" t="s">
        <v>87</v>
      </c>
      <c r="G557" t="s">
        <v>109</v>
      </c>
      <c r="I557" t="str" cm="1">
        <f t="array" ref="I557">IFERROR(INDEX(scheduling_data!H:H,MATCH(B557&amp;D557,scheduling_data!D:D&amp;scheduling_data!A:A,0)),"")</f>
        <v>Christian Litz</v>
      </c>
      <c r="J557" t="str">
        <f t="shared" si="25"/>
        <v>No</v>
      </c>
      <c r="K557" t="str">
        <f t="shared" si="24"/>
        <v>6245350.375Christian Litz</v>
      </c>
      <c r="L557" t="str">
        <f t="shared" si="26"/>
        <v>Yes</v>
      </c>
    </row>
    <row r="558" spans="1:12" x14ac:dyDescent="0.3">
      <c r="A558" t="s">
        <v>11</v>
      </c>
      <c r="B558">
        <v>62</v>
      </c>
      <c r="C558" s="1">
        <v>45330.413194444445</v>
      </c>
      <c r="D558" s="1">
        <v>45350.375</v>
      </c>
      <c r="E558">
        <v>3.3</v>
      </c>
      <c r="F558" t="s">
        <v>87</v>
      </c>
      <c r="G558" t="s">
        <v>110</v>
      </c>
      <c r="I558" t="str" cm="1">
        <f t="array" ref="I558">IFERROR(INDEX(scheduling_data!H:H,MATCH(B558&amp;D558,scheduling_data!D:D&amp;scheduling_data!A:A,0)),"")</f>
        <v>Christian Litz</v>
      </c>
      <c r="J558" t="str">
        <f t="shared" si="25"/>
        <v>No</v>
      </c>
      <c r="K558" t="str">
        <f t="shared" si="24"/>
        <v>6245350.375Christian Litz</v>
      </c>
      <c r="L558" t="str">
        <f t="shared" si="26"/>
        <v>Yes</v>
      </c>
    </row>
    <row r="559" spans="1:12" x14ac:dyDescent="0.3">
      <c r="A559" t="s">
        <v>11</v>
      </c>
      <c r="B559">
        <v>62</v>
      </c>
      <c r="C559" s="1">
        <v>45329.619444444441</v>
      </c>
      <c r="D559" s="1">
        <v>45329.625</v>
      </c>
      <c r="E559">
        <v>150</v>
      </c>
      <c r="F559" t="s">
        <v>87</v>
      </c>
      <c r="G559" t="s">
        <v>111</v>
      </c>
      <c r="I559" t="str" cm="1">
        <f t="array" ref="I559">IFERROR(INDEX(scheduling_data!H:H,MATCH(B559&amp;D559,scheduling_data!D:D&amp;scheduling_data!A:A,0)),"")</f>
        <v>Katherine Tyree</v>
      </c>
      <c r="J559" t="str">
        <f t="shared" si="25"/>
        <v>No</v>
      </c>
      <c r="K559" t="str">
        <f t="shared" si="24"/>
        <v>6245329.625Katherine Tyree</v>
      </c>
      <c r="L559" t="str">
        <f t="shared" si="26"/>
        <v>Yes</v>
      </c>
    </row>
    <row r="560" spans="1:12" x14ac:dyDescent="0.3">
      <c r="A560" t="s">
        <v>11</v>
      </c>
      <c r="B560">
        <v>62</v>
      </c>
      <c r="C560" s="1">
        <v>45330.413194444445</v>
      </c>
      <c r="D560" s="1">
        <v>45330.416666666664</v>
      </c>
      <c r="E560">
        <v>11.7</v>
      </c>
      <c r="F560" t="s">
        <v>87</v>
      </c>
      <c r="G560" t="s">
        <v>110</v>
      </c>
      <c r="I560" t="str" cm="1">
        <f t="array" ref="I560">IFERROR(INDEX(scheduling_data!H:H,MATCH(B560&amp;D560,scheduling_data!D:D&amp;scheduling_data!A:A,0)),"")</f>
        <v>Robert Crochet</v>
      </c>
      <c r="J560" t="str">
        <f t="shared" si="25"/>
        <v>No</v>
      </c>
      <c r="K560" t="str">
        <f t="shared" si="24"/>
        <v>6245330.4166666667Robert Crochet</v>
      </c>
      <c r="L560" t="str">
        <f t="shared" si="26"/>
        <v>Yes</v>
      </c>
    </row>
    <row r="561" spans="1:12" x14ac:dyDescent="0.3">
      <c r="A561" t="s">
        <v>80</v>
      </c>
      <c r="B561">
        <v>63</v>
      </c>
      <c r="C561" s="1">
        <v>45345</v>
      </c>
      <c r="D561" s="1">
        <v>45331.416666666664</v>
      </c>
      <c r="E561">
        <v>85.19</v>
      </c>
      <c r="F561" t="s">
        <v>9</v>
      </c>
      <c r="G561" t="s">
        <v>52</v>
      </c>
      <c r="H561">
        <v>92507</v>
      </c>
      <c r="I561" t="str" cm="1">
        <f t="array" ref="I561">IFERROR(INDEX(scheduling_data!H:H,MATCH(B561&amp;D561,scheduling_data!D:D&amp;scheduling_data!A:A,0)),"")</f>
        <v>Victoria Miley</v>
      </c>
      <c r="J561" t="str">
        <f t="shared" si="25"/>
        <v>No</v>
      </c>
      <c r="K561" t="str">
        <f t="shared" si="24"/>
        <v>6345331.4166666667Victoria Miley</v>
      </c>
      <c r="L561" t="str">
        <f t="shared" si="26"/>
        <v>No</v>
      </c>
    </row>
    <row r="562" spans="1:12" x14ac:dyDescent="0.3">
      <c r="A562" t="s">
        <v>80</v>
      </c>
      <c r="B562">
        <v>63</v>
      </c>
      <c r="C562" s="1">
        <v>45345</v>
      </c>
      <c r="D562" s="1">
        <v>45331.416666666664</v>
      </c>
      <c r="E562">
        <v>64.81</v>
      </c>
      <c r="F562" t="s">
        <v>19</v>
      </c>
      <c r="G562" t="s">
        <v>51</v>
      </c>
      <c r="H562">
        <v>92507</v>
      </c>
      <c r="I562" t="str" cm="1">
        <f t="array" ref="I562">IFERROR(INDEX(scheduling_data!H:H,MATCH(B562&amp;D562,scheduling_data!D:D&amp;scheduling_data!A:A,0)),"")</f>
        <v>Victoria Miley</v>
      </c>
      <c r="J562" t="str">
        <f t="shared" si="25"/>
        <v>No</v>
      </c>
      <c r="K562" t="str">
        <f t="shared" si="24"/>
        <v>6345331.4166666667Victoria Miley</v>
      </c>
      <c r="L562" t="str">
        <f t="shared" si="26"/>
        <v>Yes</v>
      </c>
    </row>
    <row r="563" spans="1:12" x14ac:dyDescent="0.3">
      <c r="A563" t="s">
        <v>80</v>
      </c>
      <c r="B563">
        <v>63</v>
      </c>
      <c r="C563" s="1">
        <v>45345</v>
      </c>
      <c r="D563" s="1">
        <v>45331.458333333336</v>
      </c>
      <c r="E563">
        <v>56.78</v>
      </c>
      <c r="F563" t="s">
        <v>19</v>
      </c>
      <c r="G563" t="s">
        <v>51</v>
      </c>
      <c r="H563">
        <v>97112</v>
      </c>
      <c r="I563" t="str" cm="1">
        <f t="array" ref="I563">IFERROR(INDEX(scheduling_data!H:H,MATCH(B563&amp;D563,scheduling_data!D:D&amp;scheduling_data!A:A,0)),"")</f>
        <v>Carolyn Simpson</v>
      </c>
      <c r="J563" t="str">
        <f t="shared" si="25"/>
        <v>No</v>
      </c>
      <c r="K563" t="str">
        <f t="shared" si="24"/>
        <v>6345331.4583333333Carolyn Simpson</v>
      </c>
      <c r="L563" t="str">
        <f t="shared" si="26"/>
        <v>Yes</v>
      </c>
    </row>
    <row r="564" spans="1:12" x14ac:dyDescent="0.3">
      <c r="A564" t="s">
        <v>80</v>
      </c>
      <c r="B564">
        <v>63</v>
      </c>
      <c r="C564" s="1">
        <v>45345</v>
      </c>
      <c r="D564" s="1">
        <v>45331.458333333336</v>
      </c>
      <c r="E564">
        <v>93.22</v>
      </c>
      <c r="F564" t="s">
        <v>9</v>
      </c>
      <c r="G564" t="s">
        <v>52</v>
      </c>
      <c r="H564">
        <v>97112</v>
      </c>
      <c r="I564" t="str" cm="1">
        <f t="array" ref="I564">IFERROR(INDEX(scheduling_data!H:H,MATCH(B564&amp;D564,scheduling_data!D:D&amp;scheduling_data!A:A,0)),"")</f>
        <v>Carolyn Simpson</v>
      </c>
      <c r="J564" t="str">
        <f t="shared" si="25"/>
        <v>No</v>
      </c>
      <c r="K564" t="str">
        <f t="shared" si="24"/>
        <v>6345331.4583333333Carolyn Simpson</v>
      </c>
      <c r="L564" t="str">
        <f t="shared" si="26"/>
        <v>No</v>
      </c>
    </row>
    <row r="565" spans="1:12" x14ac:dyDescent="0.3">
      <c r="A565" t="s">
        <v>58</v>
      </c>
      <c r="B565">
        <v>64</v>
      </c>
      <c r="C565" s="1">
        <v>45345</v>
      </c>
      <c r="D565" s="1">
        <v>45327.583333333336</v>
      </c>
      <c r="E565">
        <v>49.6</v>
      </c>
      <c r="F565" t="s">
        <v>19</v>
      </c>
      <c r="G565" t="s">
        <v>26</v>
      </c>
      <c r="H565">
        <v>97110</v>
      </c>
      <c r="I565" t="str" cm="1">
        <f t="array" ref="I565">IFERROR(INDEX(scheduling_data!H:H,MATCH(B565&amp;D565,scheduling_data!D:D&amp;scheduling_data!A:A,0)),"")</f>
        <v>Breanna Grieco</v>
      </c>
      <c r="J565" t="str">
        <f t="shared" si="25"/>
        <v>No</v>
      </c>
      <c r="K565" t="str">
        <f t="shared" si="24"/>
        <v>6445327.5833333333Breanna Grieco</v>
      </c>
      <c r="L565" t="str">
        <f t="shared" si="26"/>
        <v>Yes</v>
      </c>
    </row>
    <row r="566" spans="1:12" x14ac:dyDescent="0.3">
      <c r="A566" t="s">
        <v>58</v>
      </c>
      <c r="B566">
        <v>64</v>
      </c>
      <c r="C566" s="1">
        <v>45345</v>
      </c>
      <c r="D566" s="1">
        <v>45327.583333333336</v>
      </c>
      <c r="E566">
        <v>100.4</v>
      </c>
      <c r="F566" t="s">
        <v>9</v>
      </c>
      <c r="G566" t="s">
        <v>28</v>
      </c>
      <c r="H566">
        <v>97110</v>
      </c>
      <c r="I566" t="str" cm="1">
        <f t="array" ref="I566">IFERROR(INDEX(scheduling_data!H:H,MATCH(B566&amp;D566,scheduling_data!D:D&amp;scheduling_data!A:A,0)),"")</f>
        <v>Breanna Grieco</v>
      </c>
      <c r="J566" t="str">
        <f t="shared" si="25"/>
        <v>No</v>
      </c>
      <c r="K566" t="str">
        <f t="shared" si="24"/>
        <v>6445327.5833333333Breanna Grieco</v>
      </c>
      <c r="L566" t="str">
        <f t="shared" si="26"/>
        <v>No</v>
      </c>
    </row>
    <row r="567" spans="1:12" x14ac:dyDescent="0.3">
      <c r="A567" t="s">
        <v>58</v>
      </c>
      <c r="B567">
        <v>64</v>
      </c>
      <c r="C567" s="1">
        <v>45345</v>
      </c>
      <c r="D567" s="1">
        <v>45327.583333333336</v>
      </c>
      <c r="E567">
        <v>22.9</v>
      </c>
      <c r="F567" t="s">
        <v>19</v>
      </c>
      <c r="G567" t="s">
        <v>26</v>
      </c>
      <c r="H567">
        <v>97140</v>
      </c>
      <c r="I567" t="str" cm="1">
        <f t="array" ref="I567">IFERROR(INDEX(scheduling_data!H:H,MATCH(B567&amp;D567,scheduling_data!D:D&amp;scheduling_data!A:A,0)),"")</f>
        <v>Breanna Grieco</v>
      </c>
      <c r="J567" t="str">
        <f t="shared" si="25"/>
        <v>No</v>
      </c>
      <c r="K567" t="str">
        <f t="shared" si="24"/>
        <v>6445327.5833333333Breanna Grieco</v>
      </c>
      <c r="L567" t="str">
        <f t="shared" si="26"/>
        <v>Yes</v>
      </c>
    </row>
    <row r="568" spans="1:12" x14ac:dyDescent="0.3">
      <c r="A568" t="s">
        <v>58</v>
      </c>
      <c r="B568">
        <v>64</v>
      </c>
      <c r="C568" s="1">
        <v>45345</v>
      </c>
      <c r="D568" s="1">
        <v>45327.583333333336</v>
      </c>
      <c r="E568">
        <v>52.1</v>
      </c>
      <c r="F568" t="s">
        <v>9</v>
      </c>
      <c r="G568" t="s">
        <v>28</v>
      </c>
      <c r="H568">
        <v>97140</v>
      </c>
      <c r="I568" t="str" cm="1">
        <f t="array" ref="I568">IFERROR(INDEX(scheduling_data!H:H,MATCH(B568&amp;D568,scheduling_data!D:D&amp;scheduling_data!A:A,0)),"")</f>
        <v>Breanna Grieco</v>
      </c>
      <c r="J568" t="str">
        <f t="shared" si="25"/>
        <v>No</v>
      </c>
      <c r="K568" t="str">
        <f t="shared" si="24"/>
        <v>6445327.5833333333Breanna Grieco</v>
      </c>
      <c r="L568" t="str">
        <f t="shared" si="26"/>
        <v>No</v>
      </c>
    </row>
    <row r="569" spans="1:12" x14ac:dyDescent="0.3">
      <c r="A569" t="s">
        <v>58</v>
      </c>
      <c r="B569">
        <v>64</v>
      </c>
      <c r="C569" s="1">
        <v>45345</v>
      </c>
      <c r="D569" s="1">
        <v>45329.583333333336</v>
      </c>
      <c r="E569">
        <v>200.8</v>
      </c>
      <c r="F569" t="s">
        <v>9</v>
      </c>
      <c r="G569" t="s">
        <v>28</v>
      </c>
      <c r="H569">
        <v>97110</v>
      </c>
      <c r="I569" t="str" cm="1">
        <f t="array" ref="I569">IFERROR(INDEX(scheduling_data!H:H,MATCH(B569&amp;D569,scheduling_data!D:D&amp;scheduling_data!A:A,0)),"")</f>
        <v>James Allen</v>
      </c>
      <c r="J569" t="str">
        <f t="shared" si="25"/>
        <v>No</v>
      </c>
      <c r="K569" t="str">
        <f t="shared" si="24"/>
        <v>6445329.5833333333James Allen</v>
      </c>
      <c r="L569" t="str">
        <f t="shared" si="26"/>
        <v>No</v>
      </c>
    </row>
    <row r="570" spans="1:12" x14ac:dyDescent="0.3">
      <c r="A570" t="s">
        <v>58</v>
      </c>
      <c r="B570">
        <v>64</v>
      </c>
      <c r="C570" s="1">
        <v>45345</v>
      </c>
      <c r="D570" s="1">
        <v>45329.583333333336</v>
      </c>
      <c r="E570">
        <v>99.2</v>
      </c>
      <c r="F570" t="s">
        <v>19</v>
      </c>
      <c r="G570" t="s">
        <v>26</v>
      </c>
      <c r="H570">
        <v>97110</v>
      </c>
      <c r="I570" t="str" cm="1">
        <f t="array" ref="I570">IFERROR(INDEX(scheduling_data!H:H,MATCH(B570&amp;D570,scheduling_data!D:D&amp;scheduling_data!A:A,0)),"")</f>
        <v>James Allen</v>
      </c>
      <c r="J570" t="str">
        <f t="shared" si="25"/>
        <v>No</v>
      </c>
      <c r="K570" t="str">
        <f t="shared" si="24"/>
        <v>6445329.5833333333James Allen</v>
      </c>
      <c r="L570" t="str">
        <f t="shared" si="26"/>
        <v>Yes</v>
      </c>
    </row>
    <row r="571" spans="1:12" x14ac:dyDescent="0.3">
      <c r="A571" t="s">
        <v>58</v>
      </c>
      <c r="B571">
        <v>64</v>
      </c>
      <c r="C571" s="1">
        <v>45345</v>
      </c>
      <c r="D571" s="1">
        <v>45330.458333333336</v>
      </c>
      <c r="E571">
        <v>74.400000000000006</v>
      </c>
      <c r="F571" t="s">
        <v>19</v>
      </c>
      <c r="G571" t="s">
        <v>26</v>
      </c>
      <c r="H571">
        <v>97110</v>
      </c>
      <c r="I571" t="str" cm="1">
        <f t="array" ref="I571">IFERROR(INDEX(scheduling_data!H:H,MATCH(B571&amp;D571,scheduling_data!D:D&amp;scheduling_data!A:A,0)),"")</f>
        <v>James Allen</v>
      </c>
      <c r="J571" t="str">
        <f t="shared" si="25"/>
        <v>No</v>
      </c>
      <c r="K571" t="str">
        <f t="shared" si="24"/>
        <v>6445330.4583333333James Allen</v>
      </c>
      <c r="L571" t="str">
        <f t="shared" si="26"/>
        <v>Yes</v>
      </c>
    </row>
    <row r="572" spans="1:12" x14ac:dyDescent="0.3">
      <c r="A572" t="s">
        <v>58</v>
      </c>
      <c r="B572">
        <v>64</v>
      </c>
      <c r="C572" s="1">
        <v>45345</v>
      </c>
      <c r="D572" s="1">
        <v>45330.458333333336</v>
      </c>
      <c r="E572">
        <v>150.6</v>
      </c>
      <c r="F572" t="s">
        <v>9</v>
      </c>
      <c r="G572" t="s">
        <v>28</v>
      </c>
      <c r="H572">
        <v>97110</v>
      </c>
      <c r="I572" t="str" cm="1">
        <f t="array" ref="I572">IFERROR(INDEX(scheduling_data!H:H,MATCH(B572&amp;D572,scheduling_data!D:D&amp;scheduling_data!A:A,0)),"")</f>
        <v>James Allen</v>
      </c>
      <c r="J572" t="str">
        <f t="shared" si="25"/>
        <v>No</v>
      </c>
      <c r="K572" t="str">
        <f t="shared" si="24"/>
        <v>6445330.4583333333James Allen</v>
      </c>
      <c r="L572" t="str">
        <f t="shared" si="26"/>
        <v>No</v>
      </c>
    </row>
    <row r="573" spans="1:12" x14ac:dyDescent="0.3">
      <c r="A573" t="s">
        <v>14</v>
      </c>
      <c r="B573">
        <v>2</v>
      </c>
      <c r="C573" s="1">
        <v>45345</v>
      </c>
      <c r="D573" s="1">
        <v>45337.583333333336</v>
      </c>
      <c r="E573">
        <v>0</v>
      </c>
      <c r="F573" t="s">
        <v>9</v>
      </c>
      <c r="G573" t="s">
        <v>15</v>
      </c>
      <c r="H573">
        <v>92507</v>
      </c>
      <c r="I573" t="str" cm="1">
        <f t="array" ref="I573">IFERROR(INDEX(scheduling_data!H:H,MATCH(B573&amp;D573,scheduling_data!D:D&amp;scheduling_data!A:A,0)),"")</f>
        <v>Kelli Cruthirds</v>
      </c>
      <c r="J573" t="str">
        <f t="shared" si="25"/>
        <v>No</v>
      </c>
      <c r="K573" t="str">
        <f t="shared" si="24"/>
        <v>245337.5833333333Kelli Cruthirds</v>
      </c>
      <c r="L573" t="str">
        <f t="shared" si="26"/>
        <v>No</v>
      </c>
    </row>
    <row r="574" spans="1:12" x14ac:dyDescent="0.3">
      <c r="A574" t="s">
        <v>14</v>
      </c>
      <c r="B574">
        <v>2</v>
      </c>
      <c r="C574" s="1">
        <v>45348</v>
      </c>
      <c r="D574" s="1">
        <v>45329.604166666664</v>
      </c>
      <c r="E574">
        <v>150</v>
      </c>
      <c r="F574" t="s">
        <v>9</v>
      </c>
      <c r="G574" t="s">
        <v>112</v>
      </c>
      <c r="H574">
        <v>97112</v>
      </c>
      <c r="I574" t="str" cm="1">
        <f t="array" ref="I574">IFERROR(INDEX(scheduling_data!H:H,MATCH(B574&amp;D574,scheduling_data!D:D&amp;scheduling_data!A:A,0)),"")</f>
        <v>Kelsea Rodriguez</v>
      </c>
      <c r="J574" t="str">
        <f t="shared" si="25"/>
        <v>No</v>
      </c>
      <c r="K574" t="str">
        <f t="shared" si="24"/>
        <v>245329.6041666667Kelsea Rodriguez</v>
      </c>
      <c r="L574" t="str">
        <f t="shared" si="26"/>
        <v>No</v>
      </c>
    </row>
    <row r="575" spans="1:12" x14ac:dyDescent="0.3">
      <c r="A575" t="s">
        <v>14</v>
      </c>
      <c r="B575">
        <v>2</v>
      </c>
      <c r="C575" s="1">
        <v>45348</v>
      </c>
      <c r="D575" s="1">
        <v>45329.604166666664</v>
      </c>
      <c r="E575">
        <v>95</v>
      </c>
      <c r="F575" t="s">
        <v>9</v>
      </c>
      <c r="G575" t="s">
        <v>52</v>
      </c>
      <c r="H575">
        <v>97165</v>
      </c>
      <c r="I575" t="str" cm="1">
        <f t="array" ref="I575">IFERROR(INDEX(scheduling_data!H:H,MATCH(B575&amp;D575,scheduling_data!D:D&amp;scheduling_data!A:A,0)),"")</f>
        <v>Kelsea Rodriguez</v>
      </c>
      <c r="J575" t="str">
        <f t="shared" si="25"/>
        <v>No</v>
      </c>
      <c r="K575" t="str">
        <f t="shared" si="24"/>
        <v>245329.6041666667Kelsea Rodriguez</v>
      </c>
      <c r="L575" t="str">
        <f t="shared" si="26"/>
        <v>No</v>
      </c>
    </row>
    <row r="576" spans="1:12" x14ac:dyDescent="0.3">
      <c r="A576" t="s">
        <v>14</v>
      </c>
      <c r="B576">
        <v>2</v>
      </c>
      <c r="C576" s="1">
        <v>45348</v>
      </c>
      <c r="D576" s="1">
        <v>45329.604166666664</v>
      </c>
      <c r="E576">
        <v>55</v>
      </c>
      <c r="F576" t="s">
        <v>19</v>
      </c>
      <c r="G576" t="s">
        <v>51</v>
      </c>
      <c r="H576">
        <v>97165</v>
      </c>
      <c r="I576" t="str" cm="1">
        <f t="array" ref="I576">IFERROR(INDEX(scheduling_data!H:H,MATCH(B576&amp;D576,scheduling_data!D:D&amp;scheduling_data!A:A,0)),"")</f>
        <v>Kelsea Rodriguez</v>
      </c>
      <c r="J576" t="str">
        <f t="shared" si="25"/>
        <v>No</v>
      </c>
      <c r="K576" t="str">
        <f t="shared" si="24"/>
        <v>245329.6041666667Kelsea Rodriguez</v>
      </c>
      <c r="L576" t="str">
        <f t="shared" si="26"/>
        <v>Yes</v>
      </c>
    </row>
    <row r="577" spans="1:12" x14ac:dyDescent="0.3">
      <c r="A577" t="s">
        <v>14</v>
      </c>
      <c r="B577">
        <v>2</v>
      </c>
      <c r="C577" s="1">
        <v>45343</v>
      </c>
      <c r="D577" s="1">
        <v>45331.395833333336</v>
      </c>
      <c r="E577">
        <v>0</v>
      </c>
      <c r="F577" t="s">
        <v>9</v>
      </c>
      <c r="G577" t="s">
        <v>15</v>
      </c>
      <c r="H577">
        <v>92507</v>
      </c>
      <c r="I577" t="str" cm="1">
        <f t="array" ref="I577">IFERROR(INDEX(scheduling_data!H:H,MATCH(B577&amp;D577,scheduling_data!D:D&amp;scheduling_data!A:A,0)),"")</f>
        <v>Kelli Cruthirds</v>
      </c>
      <c r="J577" t="str">
        <f t="shared" si="25"/>
        <v>No</v>
      </c>
      <c r="K577" t="str">
        <f t="shared" si="24"/>
        <v>245331.3958333333Kelli Cruthirds</v>
      </c>
      <c r="L577" t="str">
        <f t="shared" si="26"/>
        <v>No</v>
      </c>
    </row>
    <row r="578" spans="1:12" x14ac:dyDescent="0.3">
      <c r="A578" t="s">
        <v>61</v>
      </c>
      <c r="B578">
        <v>65</v>
      </c>
      <c r="C578" s="1">
        <v>45351</v>
      </c>
      <c r="D578" s="1">
        <v>45335.625</v>
      </c>
      <c r="E578">
        <v>101.96</v>
      </c>
      <c r="F578" t="s">
        <v>9</v>
      </c>
      <c r="G578" t="s">
        <v>64</v>
      </c>
      <c r="H578">
        <v>97530</v>
      </c>
      <c r="I578" t="str" cm="1">
        <f t="array" ref="I578">IFERROR(INDEX(scheduling_data!H:H,MATCH(B578&amp;D578,scheduling_data!D:D&amp;scheduling_data!A:A,0)),"")</f>
        <v>James Allen</v>
      </c>
      <c r="J578" t="str">
        <f t="shared" si="25"/>
        <v>No</v>
      </c>
      <c r="K578" t="str">
        <f t="shared" ref="K578:K641" si="27">IF(I578="",B578&amp;D578,B578&amp;D578&amp;I578)</f>
        <v>6545335.625James Allen</v>
      </c>
      <c r="L578" t="str">
        <f t="shared" si="26"/>
        <v>No</v>
      </c>
    </row>
    <row r="579" spans="1:12" x14ac:dyDescent="0.3">
      <c r="A579" t="s">
        <v>61</v>
      </c>
      <c r="B579">
        <v>65</v>
      </c>
      <c r="C579" s="1">
        <v>45351</v>
      </c>
      <c r="D579" s="1">
        <v>45335.625</v>
      </c>
      <c r="E579">
        <v>0.96</v>
      </c>
      <c r="F579" t="s">
        <v>9</v>
      </c>
      <c r="G579" t="s">
        <v>63</v>
      </c>
      <c r="H579">
        <v>97530</v>
      </c>
      <c r="I579" t="str" cm="1">
        <f t="array" ref="I579">IFERROR(INDEX(scheduling_data!H:H,MATCH(B579&amp;D579,scheduling_data!D:D&amp;scheduling_data!A:A,0)),"")</f>
        <v>James Allen</v>
      </c>
      <c r="J579" t="str">
        <f t="shared" ref="J579:J642" si="28">IF(I579="", "Yes", "No")</f>
        <v>No</v>
      </c>
      <c r="K579" t="str">
        <f t="shared" si="27"/>
        <v>6545335.625James Allen</v>
      </c>
      <c r="L579" t="str">
        <f t="shared" ref="L579:L642" si="29">IF(OR(F579="Cash", F579="Check", F579="EFT", F579="Credit Card", F579="Visa", F579="Mastercard", F579="AMEX"), "Yes", "No")</f>
        <v>No</v>
      </c>
    </row>
    <row r="580" spans="1:12" x14ac:dyDescent="0.3">
      <c r="A580" t="s">
        <v>61</v>
      </c>
      <c r="B580">
        <v>65</v>
      </c>
      <c r="C580" s="1">
        <v>45351</v>
      </c>
      <c r="D580" s="1">
        <v>45335.625</v>
      </c>
      <c r="E580">
        <v>0.21</v>
      </c>
      <c r="F580" t="s">
        <v>9</v>
      </c>
      <c r="G580" t="s">
        <v>63</v>
      </c>
      <c r="H580">
        <v>97110</v>
      </c>
      <c r="I580" t="str" cm="1">
        <f t="array" ref="I580">IFERROR(INDEX(scheduling_data!H:H,MATCH(B580&amp;D580,scheduling_data!D:D&amp;scheduling_data!A:A,0)),"")</f>
        <v>James Allen</v>
      </c>
      <c r="J580" t="str">
        <f t="shared" si="28"/>
        <v>No</v>
      </c>
      <c r="K580" t="str">
        <f t="shared" si="27"/>
        <v>6545335.625James Allen</v>
      </c>
      <c r="L580" t="str">
        <f t="shared" si="29"/>
        <v>No</v>
      </c>
    </row>
    <row r="581" spans="1:12" x14ac:dyDescent="0.3">
      <c r="A581" t="s">
        <v>61</v>
      </c>
      <c r="B581">
        <v>65</v>
      </c>
      <c r="C581" s="1">
        <v>45351</v>
      </c>
      <c r="D581" s="1">
        <v>45335.625</v>
      </c>
      <c r="E581">
        <v>47.08</v>
      </c>
      <c r="F581" t="s">
        <v>19</v>
      </c>
      <c r="G581" t="s">
        <v>65</v>
      </c>
      <c r="H581">
        <v>97530</v>
      </c>
      <c r="I581" t="str" cm="1">
        <f t="array" ref="I581">IFERROR(INDEX(scheduling_data!H:H,MATCH(B581&amp;D581,scheduling_data!D:D&amp;scheduling_data!A:A,0)),"")</f>
        <v>James Allen</v>
      </c>
      <c r="J581" t="str">
        <f t="shared" si="28"/>
        <v>No</v>
      </c>
      <c r="K581" t="str">
        <f t="shared" si="27"/>
        <v>6545335.625James Allen</v>
      </c>
      <c r="L581" t="str">
        <f t="shared" si="29"/>
        <v>Yes</v>
      </c>
    </row>
    <row r="582" spans="1:12" x14ac:dyDescent="0.3">
      <c r="A582" t="s">
        <v>61</v>
      </c>
      <c r="B582">
        <v>65</v>
      </c>
      <c r="C582" s="1">
        <v>45351</v>
      </c>
      <c r="D582" s="1">
        <v>45335.625</v>
      </c>
      <c r="E582">
        <v>114.55</v>
      </c>
      <c r="F582" t="s">
        <v>9</v>
      </c>
      <c r="G582" t="s">
        <v>64</v>
      </c>
      <c r="H582">
        <v>97110</v>
      </c>
      <c r="I582" t="str" cm="1">
        <f t="array" ref="I582">IFERROR(INDEX(scheduling_data!H:H,MATCH(B582&amp;D582,scheduling_data!D:D&amp;scheduling_data!A:A,0)),"")</f>
        <v>James Allen</v>
      </c>
      <c r="J582" t="str">
        <f t="shared" si="28"/>
        <v>No</v>
      </c>
      <c r="K582" t="str">
        <f t="shared" si="27"/>
        <v>6545335.625James Allen</v>
      </c>
      <c r="L582" t="str">
        <f t="shared" si="29"/>
        <v>No</v>
      </c>
    </row>
    <row r="583" spans="1:12" x14ac:dyDescent="0.3">
      <c r="A583" t="s">
        <v>61</v>
      </c>
      <c r="B583">
        <v>65</v>
      </c>
      <c r="C583" s="1">
        <v>45351</v>
      </c>
      <c r="D583" s="1">
        <v>45335.625</v>
      </c>
      <c r="E583">
        <v>10.24</v>
      </c>
      <c r="F583" t="s">
        <v>19</v>
      </c>
      <c r="G583" t="s">
        <v>65</v>
      </c>
      <c r="H583">
        <v>97110</v>
      </c>
      <c r="I583" t="str" cm="1">
        <f t="array" ref="I583">IFERROR(INDEX(scheduling_data!H:H,MATCH(B583&amp;D583,scheduling_data!D:D&amp;scheduling_data!A:A,0)),"")</f>
        <v>James Allen</v>
      </c>
      <c r="J583" t="str">
        <f t="shared" si="28"/>
        <v>No</v>
      </c>
      <c r="K583" t="str">
        <f t="shared" si="27"/>
        <v>6545335.625James Allen</v>
      </c>
      <c r="L583" t="str">
        <f t="shared" si="29"/>
        <v>Yes</v>
      </c>
    </row>
    <row r="584" spans="1:12" x14ac:dyDescent="0.3">
      <c r="A584" t="s">
        <v>61</v>
      </c>
      <c r="B584">
        <v>65</v>
      </c>
      <c r="C584" s="1">
        <v>45351</v>
      </c>
      <c r="D584" s="1">
        <v>45336.666666666664</v>
      </c>
      <c r="E584">
        <v>32.49</v>
      </c>
      <c r="F584" t="s">
        <v>19</v>
      </c>
      <c r="G584" t="s">
        <v>65</v>
      </c>
      <c r="H584">
        <v>97110</v>
      </c>
      <c r="I584" t="str" cm="1">
        <f t="array" ref="I584">IFERROR(INDEX(scheduling_data!H:H,MATCH(B584&amp;D584,scheduling_data!D:D&amp;scheduling_data!A:A,0)),"")</f>
        <v>James Allen</v>
      </c>
      <c r="J584" t="str">
        <f t="shared" si="28"/>
        <v>No</v>
      </c>
      <c r="K584" t="str">
        <f t="shared" si="27"/>
        <v>6545336.6666666667James Allen</v>
      </c>
      <c r="L584" t="str">
        <f t="shared" si="29"/>
        <v>Yes</v>
      </c>
    </row>
    <row r="585" spans="1:12" x14ac:dyDescent="0.3">
      <c r="A585" t="s">
        <v>61</v>
      </c>
      <c r="B585">
        <v>65</v>
      </c>
      <c r="C585" s="1">
        <v>45351</v>
      </c>
      <c r="D585" s="1">
        <v>45336.666666666664</v>
      </c>
      <c r="E585">
        <v>0.66</v>
      </c>
      <c r="F585" t="s">
        <v>9</v>
      </c>
      <c r="G585" t="s">
        <v>63</v>
      </c>
      <c r="H585">
        <v>97110</v>
      </c>
      <c r="I585" t="str" cm="1">
        <f t="array" ref="I585">IFERROR(INDEX(scheduling_data!H:H,MATCH(B585&amp;D585,scheduling_data!D:D&amp;scheduling_data!A:A,0)),"")</f>
        <v>James Allen</v>
      </c>
      <c r="J585" t="str">
        <f t="shared" si="28"/>
        <v>No</v>
      </c>
      <c r="K585" t="str">
        <f t="shared" si="27"/>
        <v>6545336.6666666667James Allen</v>
      </c>
      <c r="L585" t="str">
        <f t="shared" si="29"/>
        <v>No</v>
      </c>
    </row>
    <row r="586" spans="1:12" x14ac:dyDescent="0.3">
      <c r="A586" t="s">
        <v>61</v>
      </c>
      <c r="B586">
        <v>65</v>
      </c>
      <c r="C586" s="1">
        <v>45351</v>
      </c>
      <c r="D586" s="1">
        <v>45336.666666666664</v>
      </c>
      <c r="E586">
        <v>166.85</v>
      </c>
      <c r="F586" t="s">
        <v>9</v>
      </c>
      <c r="G586" t="s">
        <v>64</v>
      </c>
      <c r="H586">
        <v>97110</v>
      </c>
      <c r="I586" t="str" cm="1">
        <f t="array" ref="I586">IFERROR(INDEX(scheduling_data!H:H,MATCH(B586&amp;D586,scheduling_data!D:D&amp;scheduling_data!A:A,0)),"")</f>
        <v>James Allen</v>
      </c>
      <c r="J586" t="str">
        <f t="shared" si="28"/>
        <v>No</v>
      </c>
      <c r="K586" t="str">
        <f t="shared" si="27"/>
        <v>6545336.6666666667James Allen</v>
      </c>
      <c r="L586" t="str">
        <f t="shared" si="29"/>
        <v>No</v>
      </c>
    </row>
    <row r="587" spans="1:12" x14ac:dyDescent="0.3">
      <c r="A587" t="s">
        <v>61</v>
      </c>
      <c r="B587">
        <v>65</v>
      </c>
      <c r="C587" s="1">
        <v>45344</v>
      </c>
      <c r="D587" s="1">
        <v>45329.625</v>
      </c>
      <c r="E587">
        <v>213.84</v>
      </c>
      <c r="F587" t="s">
        <v>9</v>
      </c>
      <c r="G587" t="s">
        <v>64</v>
      </c>
      <c r="H587">
        <v>97112</v>
      </c>
      <c r="I587" t="str" cm="1">
        <f t="array" ref="I587">IFERROR(INDEX(scheduling_data!H:H,MATCH(B587&amp;D587,scheduling_data!D:D&amp;scheduling_data!A:A,0)),"")</f>
        <v>James Allen</v>
      </c>
      <c r="J587" t="str">
        <f t="shared" si="28"/>
        <v>No</v>
      </c>
      <c r="K587" t="str">
        <f t="shared" si="27"/>
        <v>6545329.625James Allen</v>
      </c>
      <c r="L587" t="str">
        <f t="shared" si="29"/>
        <v>No</v>
      </c>
    </row>
    <row r="588" spans="1:12" x14ac:dyDescent="0.3">
      <c r="A588" t="s">
        <v>61</v>
      </c>
      <c r="B588">
        <v>65</v>
      </c>
      <c r="C588" s="1">
        <v>45344</v>
      </c>
      <c r="D588" s="1">
        <v>45329.625</v>
      </c>
      <c r="E588">
        <v>1.22</v>
      </c>
      <c r="F588" t="s">
        <v>9</v>
      </c>
      <c r="G588" t="s">
        <v>63</v>
      </c>
      <c r="H588">
        <v>97112</v>
      </c>
      <c r="I588" t="str" cm="1">
        <f t="array" ref="I588">IFERROR(INDEX(scheduling_data!H:H,MATCH(B588&amp;D588,scheduling_data!D:D&amp;scheduling_data!A:A,0)),"")</f>
        <v>James Allen</v>
      </c>
      <c r="J588" t="str">
        <f t="shared" si="28"/>
        <v>No</v>
      </c>
      <c r="K588" t="str">
        <f t="shared" si="27"/>
        <v>6545329.625James Allen</v>
      </c>
      <c r="L588" t="str">
        <f t="shared" si="29"/>
        <v>No</v>
      </c>
    </row>
    <row r="589" spans="1:12" x14ac:dyDescent="0.3">
      <c r="A589" t="s">
        <v>61</v>
      </c>
      <c r="B589">
        <v>65</v>
      </c>
      <c r="C589" s="1">
        <v>45344</v>
      </c>
      <c r="D589" s="1">
        <v>45329.625</v>
      </c>
      <c r="E589">
        <v>59.94</v>
      </c>
      <c r="F589" t="s">
        <v>19</v>
      </c>
      <c r="G589" t="s">
        <v>65</v>
      </c>
      <c r="H589">
        <v>97112</v>
      </c>
      <c r="I589" t="str" cm="1">
        <f t="array" ref="I589">IFERROR(INDEX(scheduling_data!H:H,MATCH(B589&amp;D589,scheduling_data!D:D&amp;scheduling_data!A:A,0)),"")</f>
        <v>James Allen</v>
      </c>
      <c r="J589" t="str">
        <f t="shared" si="28"/>
        <v>No</v>
      </c>
      <c r="K589" t="str">
        <f t="shared" si="27"/>
        <v>6545329.625James Allen</v>
      </c>
      <c r="L589" t="str">
        <f t="shared" si="29"/>
        <v>Yes</v>
      </c>
    </row>
    <row r="590" spans="1:12" x14ac:dyDescent="0.3">
      <c r="A590" t="s">
        <v>61</v>
      </c>
      <c r="B590">
        <v>65</v>
      </c>
      <c r="C590" s="1">
        <v>45343</v>
      </c>
      <c r="D590" s="1">
        <v>45331.375</v>
      </c>
      <c r="E590">
        <v>110.87</v>
      </c>
      <c r="F590" t="s">
        <v>9</v>
      </c>
      <c r="G590" t="s">
        <v>64</v>
      </c>
      <c r="H590">
        <v>97112</v>
      </c>
      <c r="I590" t="str" cm="1">
        <f t="array" ref="I590">IFERROR(INDEX(scheduling_data!H:H,MATCH(B590&amp;D590,scheduling_data!D:D&amp;scheduling_data!A:A,0)),"")</f>
        <v>Breanna Grieco</v>
      </c>
      <c r="J590" t="str">
        <f t="shared" si="28"/>
        <v>No</v>
      </c>
      <c r="K590" t="str">
        <f t="shared" si="27"/>
        <v>6545331.375Breanna Grieco</v>
      </c>
      <c r="L590" t="str">
        <f t="shared" si="29"/>
        <v>No</v>
      </c>
    </row>
    <row r="591" spans="1:12" x14ac:dyDescent="0.3">
      <c r="A591" t="s">
        <v>61</v>
      </c>
      <c r="B591">
        <v>65</v>
      </c>
      <c r="C591" s="1">
        <v>45343</v>
      </c>
      <c r="D591" s="1">
        <v>45331.375</v>
      </c>
      <c r="E591">
        <v>0.28000000000000003</v>
      </c>
      <c r="F591" t="s">
        <v>9</v>
      </c>
      <c r="G591" t="s">
        <v>63</v>
      </c>
      <c r="H591">
        <v>97112</v>
      </c>
      <c r="I591" t="str" cm="1">
        <f t="array" ref="I591">IFERROR(INDEX(scheduling_data!H:H,MATCH(B591&amp;D591,scheduling_data!D:D&amp;scheduling_data!A:A,0)),"")</f>
        <v>Breanna Grieco</v>
      </c>
      <c r="J591" t="str">
        <f t="shared" si="28"/>
        <v>No</v>
      </c>
      <c r="K591" t="str">
        <f t="shared" si="27"/>
        <v>6545331.375Breanna Grieco</v>
      </c>
      <c r="L591" t="str">
        <f t="shared" si="29"/>
        <v>No</v>
      </c>
    </row>
    <row r="592" spans="1:12" x14ac:dyDescent="0.3">
      <c r="A592" t="s">
        <v>61</v>
      </c>
      <c r="B592">
        <v>65</v>
      </c>
      <c r="C592" s="1">
        <v>45343</v>
      </c>
      <c r="D592" s="1">
        <v>45331.375</v>
      </c>
      <c r="E592">
        <v>13.85</v>
      </c>
      <c r="F592" t="s">
        <v>19</v>
      </c>
      <c r="G592" t="s">
        <v>65</v>
      </c>
      <c r="H592">
        <v>97112</v>
      </c>
      <c r="I592" t="str" cm="1">
        <f t="array" ref="I592">IFERROR(INDEX(scheduling_data!H:H,MATCH(B592&amp;D592,scheduling_data!D:D&amp;scheduling_data!A:A,0)),"")</f>
        <v>Breanna Grieco</v>
      </c>
      <c r="J592" t="str">
        <f t="shared" si="28"/>
        <v>No</v>
      </c>
      <c r="K592" t="str">
        <f t="shared" si="27"/>
        <v>6545331.375Breanna Grieco</v>
      </c>
      <c r="L592" t="str">
        <f t="shared" si="29"/>
        <v>Yes</v>
      </c>
    </row>
    <row r="593" spans="1:12" x14ac:dyDescent="0.3">
      <c r="A593" t="s">
        <v>11</v>
      </c>
      <c r="B593">
        <v>65</v>
      </c>
      <c r="C593" s="1">
        <v>45342.586805555555</v>
      </c>
      <c r="D593" s="1">
        <v>45342.583333333336</v>
      </c>
      <c r="E593">
        <v>5</v>
      </c>
      <c r="F593" t="s">
        <v>91</v>
      </c>
      <c r="G593" t="s">
        <v>113</v>
      </c>
      <c r="I593" t="str" cm="1">
        <f t="array" ref="I593">IFERROR(INDEX(scheduling_data!H:H,MATCH(B593&amp;D593,scheduling_data!D:D&amp;scheduling_data!A:A,0)),"")</f>
        <v>James Allen</v>
      </c>
      <c r="J593" t="str">
        <f t="shared" si="28"/>
        <v>No</v>
      </c>
      <c r="K593" t="str">
        <f t="shared" si="27"/>
        <v>6545342.5833333333James Allen</v>
      </c>
      <c r="L593" t="str">
        <f t="shared" si="29"/>
        <v>Yes</v>
      </c>
    </row>
    <row r="594" spans="1:12" x14ac:dyDescent="0.3">
      <c r="A594" t="s">
        <v>11</v>
      </c>
      <c r="B594">
        <v>65</v>
      </c>
      <c r="C594" s="1">
        <v>45344.415277777778</v>
      </c>
      <c r="D594" s="1">
        <v>45343.666666666664</v>
      </c>
      <c r="E594">
        <v>5</v>
      </c>
      <c r="F594" t="s">
        <v>91</v>
      </c>
      <c r="G594" t="s">
        <v>114</v>
      </c>
      <c r="I594" t="str" cm="1">
        <f t="array" ref="I594">IFERROR(INDEX(scheduling_data!H:H,MATCH(B594&amp;D594,scheduling_data!D:D&amp;scheduling_data!A:A,0)),"")</f>
        <v>James Allen</v>
      </c>
      <c r="J594" t="str">
        <f t="shared" si="28"/>
        <v>No</v>
      </c>
      <c r="K594" t="str">
        <f t="shared" si="27"/>
        <v>6545343.6666666667James Allen</v>
      </c>
      <c r="L594" t="str">
        <f t="shared" si="29"/>
        <v>Yes</v>
      </c>
    </row>
    <row r="595" spans="1:12" x14ac:dyDescent="0.3">
      <c r="A595" t="s">
        <v>11</v>
      </c>
      <c r="B595">
        <v>65</v>
      </c>
      <c r="C595" s="1">
        <v>45344.415277777778</v>
      </c>
      <c r="D595" s="1">
        <v>45344.416666666664</v>
      </c>
      <c r="E595">
        <v>5</v>
      </c>
      <c r="F595" t="s">
        <v>91</v>
      </c>
      <c r="G595" t="s">
        <v>114</v>
      </c>
      <c r="I595" t="str" cm="1">
        <f t="array" ref="I595">IFERROR(INDEX(scheduling_data!H:H,MATCH(B595&amp;D595,scheduling_data!D:D&amp;scheduling_data!A:A,0)),"")</f>
        <v>James Allen</v>
      </c>
      <c r="J595" t="str">
        <f t="shared" si="28"/>
        <v>No</v>
      </c>
      <c r="K595" t="str">
        <f t="shared" si="27"/>
        <v>6545344.4166666667James Allen</v>
      </c>
      <c r="L595" t="str">
        <f t="shared" si="29"/>
        <v>Yes</v>
      </c>
    </row>
    <row r="596" spans="1:12" x14ac:dyDescent="0.3">
      <c r="A596" t="s">
        <v>11</v>
      </c>
      <c r="B596">
        <v>65</v>
      </c>
      <c r="C596" s="1">
        <v>45331.490277777775</v>
      </c>
      <c r="D596" s="1">
        <v>45329.625</v>
      </c>
      <c r="E596">
        <v>5</v>
      </c>
      <c r="F596" t="s">
        <v>12</v>
      </c>
      <c r="G596">
        <v>5</v>
      </c>
      <c r="I596" t="str" cm="1">
        <f t="array" ref="I596">IFERROR(INDEX(scheduling_data!H:H,MATCH(B596&amp;D596,scheduling_data!D:D&amp;scheduling_data!A:A,0)),"")</f>
        <v>James Allen</v>
      </c>
      <c r="J596" t="str">
        <f t="shared" si="28"/>
        <v>No</v>
      </c>
      <c r="K596" t="str">
        <f t="shared" si="27"/>
        <v>6545329.625James Allen</v>
      </c>
      <c r="L596" t="str">
        <f t="shared" si="29"/>
        <v>Yes</v>
      </c>
    </row>
    <row r="597" spans="1:12" x14ac:dyDescent="0.3">
      <c r="A597" t="s">
        <v>11</v>
      </c>
      <c r="B597">
        <v>65</v>
      </c>
      <c r="C597" s="1">
        <v>45331.489583333336</v>
      </c>
      <c r="D597" s="1">
        <v>45331.375</v>
      </c>
      <c r="E597">
        <v>5</v>
      </c>
      <c r="F597" t="s">
        <v>12</v>
      </c>
      <c r="G597">
        <v>5</v>
      </c>
      <c r="I597" t="str" cm="1">
        <f t="array" ref="I597">IFERROR(INDEX(scheduling_data!H:H,MATCH(B597&amp;D597,scheduling_data!D:D&amp;scheduling_data!A:A,0)),"")</f>
        <v>Breanna Grieco</v>
      </c>
      <c r="J597" t="str">
        <f t="shared" si="28"/>
        <v>No</v>
      </c>
      <c r="K597" t="str">
        <f t="shared" si="27"/>
        <v>6545331.375Breanna Grieco</v>
      </c>
      <c r="L597" t="str">
        <f t="shared" si="29"/>
        <v>Yes</v>
      </c>
    </row>
    <row r="598" spans="1:12" x14ac:dyDescent="0.3">
      <c r="A598" t="s">
        <v>80</v>
      </c>
      <c r="B598">
        <v>66</v>
      </c>
      <c r="C598" s="1">
        <v>45345</v>
      </c>
      <c r="D598" s="1">
        <v>45334.729166666664</v>
      </c>
      <c r="E598">
        <v>0</v>
      </c>
      <c r="F598" t="s">
        <v>9</v>
      </c>
      <c r="G598" t="s">
        <v>115</v>
      </c>
      <c r="H598">
        <v>92507</v>
      </c>
      <c r="I598" t="str" cm="1">
        <f t="array" ref="I598">IFERROR(INDEX(scheduling_data!H:H,MATCH(B598&amp;D598,scheduling_data!D:D&amp;scheduling_data!A:A,0)),"")</f>
        <v>D'Anna Pullen</v>
      </c>
      <c r="J598" t="str">
        <f t="shared" si="28"/>
        <v>No</v>
      </c>
      <c r="K598" t="str">
        <f t="shared" si="27"/>
        <v>6645334.7291666667D'Anna Pullen</v>
      </c>
      <c r="L598" t="str">
        <f t="shared" si="29"/>
        <v>No</v>
      </c>
    </row>
    <row r="599" spans="1:12" x14ac:dyDescent="0.3">
      <c r="A599" t="s">
        <v>14</v>
      </c>
      <c r="B599">
        <v>67</v>
      </c>
      <c r="C599" s="1">
        <v>45345</v>
      </c>
      <c r="D599" s="1">
        <v>45334.5625</v>
      </c>
      <c r="E599">
        <v>55</v>
      </c>
      <c r="F599" t="s">
        <v>19</v>
      </c>
      <c r="G599" t="s">
        <v>51</v>
      </c>
      <c r="H599">
        <v>92507</v>
      </c>
      <c r="I599" t="str" cm="1">
        <f t="array" ref="I599">IFERROR(INDEX(scheduling_data!H:H,MATCH(B599&amp;D599,scheduling_data!D:D&amp;scheduling_data!A:A,0)),"")</f>
        <v>D'Anna Pullen</v>
      </c>
      <c r="J599" t="str">
        <f t="shared" si="28"/>
        <v>No</v>
      </c>
      <c r="K599" t="str">
        <f t="shared" si="27"/>
        <v>6745334.5625D'Anna Pullen</v>
      </c>
      <c r="L599" t="str">
        <f t="shared" si="29"/>
        <v>Yes</v>
      </c>
    </row>
    <row r="600" spans="1:12" x14ac:dyDescent="0.3">
      <c r="A600" t="s">
        <v>14</v>
      </c>
      <c r="B600">
        <v>67</v>
      </c>
      <c r="C600" s="1">
        <v>45345</v>
      </c>
      <c r="D600" s="1">
        <v>45334.5625</v>
      </c>
      <c r="E600">
        <v>95</v>
      </c>
      <c r="F600" t="s">
        <v>9</v>
      </c>
      <c r="G600" t="s">
        <v>52</v>
      </c>
      <c r="H600">
        <v>92507</v>
      </c>
      <c r="I600" t="str" cm="1">
        <f t="array" ref="I600">IFERROR(INDEX(scheduling_data!H:H,MATCH(B600&amp;D600,scheduling_data!D:D&amp;scheduling_data!A:A,0)),"")</f>
        <v>D'Anna Pullen</v>
      </c>
      <c r="J600" t="str">
        <f t="shared" si="28"/>
        <v>No</v>
      </c>
      <c r="K600" t="str">
        <f t="shared" si="27"/>
        <v>6745334.5625D'Anna Pullen</v>
      </c>
      <c r="L600" t="str">
        <f t="shared" si="29"/>
        <v>No</v>
      </c>
    </row>
    <row r="601" spans="1:12" x14ac:dyDescent="0.3">
      <c r="A601" t="s">
        <v>14</v>
      </c>
      <c r="B601">
        <v>67</v>
      </c>
      <c r="C601" s="1">
        <v>45348</v>
      </c>
      <c r="D601" s="1">
        <v>45336.541666666664</v>
      </c>
      <c r="E601">
        <v>95</v>
      </c>
      <c r="F601" t="s">
        <v>9</v>
      </c>
      <c r="G601" t="s">
        <v>52</v>
      </c>
      <c r="H601">
        <v>92507</v>
      </c>
      <c r="I601" t="str" cm="1">
        <f t="array" ref="I601">IFERROR(INDEX(scheduling_data!H:H,MATCH(B601&amp;D601,scheduling_data!D:D&amp;scheduling_data!A:A,0)),"")</f>
        <v>D'Anna Pullen</v>
      </c>
      <c r="J601" t="str">
        <f t="shared" si="28"/>
        <v>No</v>
      </c>
      <c r="K601" t="str">
        <f t="shared" si="27"/>
        <v>6745336.5416666667D'Anna Pullen</v>
      </c>
      <c r="L601" t="str">
        <f t="shared" si="29"/>
        <v>No</v>
      </c>
    </row>
    <row r="602" spans="1:12" x14ac:dyDescent="0.3">
      <c r="A602" t="s">
        <v>14</v>
      </c>
      <c r="B602">
        <v>67</v>
      </c>
      <c r="C602" s="1">
        <v>45348</v>
      </c>
      <c r="D602" s="1">
        <v>45336.541666666664</v>
      </c>
      <c r="E602">
        <v>55</v>
      </c>
      <c r="F602" t="s">
        <v>19</v>
      </c>
      <c r="G602" t="s">
        <v>51</v>
      </c>
      <c r="H602">
        <v>92507</v>
      </c>
      <c r="I602" t="str" cm="1">
        <f t="array" ref="I602">IFERROR(INDEX(scheduling_data!H:H,MATCH(B602&amp;D602,scheduling_data!D:D&amp;scheduling_data!A:A,0)),"")</f>
        <v>D'Anna Pullen</v>
      </c>
      <c r="J602" t="str">
        <f t="shared" si="28"/>
        <v>No</v>
      </c>
      <c r="K602" t="str">
        <f t="shared" si="27"/>
        <v>6745336.5416666667D'Anna Pullen</v>
      </c>
      <c r="L602" t="str">
        <f t="shared" si="29"/>
        <v>Yes</v>
      </c>
    </row>
    <row r="603" spans="1:12" x14ac:dyDescent="0.3">
      <c r="A603" t="s">
        <v>14</v>
      </c>
      <c r="B603">
        <v>67</v>
      </c>
      <c r="C603" s="1">
        <v>45338</v>
      </c>
      <c r="D603" s="1">
        <v>45327.541666666664</v>
      </c>
      <c r="E603">
        <v>55</v>
      </c>
      <c r="F603" t="s">
        <v>19</v>
      </c>
      <c r="G603" t="s">
        <v>51</v>
      </c>
      <c r="H603">
        <v>97112</v>
      </c>
      <c r="I603" t="str" cm="1">
        <f t="array" ref="I603">IFERROR(INDEX(scheduling_data!H:H,MATCH(B603&amp;D603,scheduling_data!D:D&amp;scheduling_data!A:A,0)),"")</f>
        <v>Heidi Molaison</v>
      </c>
      <c r="J603" t="str">
        <f t="shared" si="28"/>
        <v>No</v>
      </c>
      <c r="K603" t="str">
        <f t="shared" si="27"/>
        <v>6745327.5416666667Heidi Molaison</v>
      </c>
      <c r="L603" t="str">
        <f t="shared" si="29"/>
        <v>Yes</v>
      </c>
    </row>
    <row r="604" spans="1:12" x14ac:dyDescent="0.3">
      <c r="A604" t="s">
        <v>14</v>
      </c>
      <c r="B604">
        <v>67</v>
      </c>
      <c r="C604" s="1">
        <v>45338</v>
      </c>
      <c r="D604" s="1">
        <v>45327.541666666664</v>
      </c>
      <c r="E604">
        <v>95</v>
      </c>
      <c r="F604" t="s">
        <v>9</v>
      </c>
      <c r="G604" t="s">
        <v>112</v>
      </c>
      <c r="H604">
        <v>97112</v>
      </c>
      <c r="I604" t="str" cm="1">
        <f t="array" ref="I604">IFERROR(INDEX(scheduling_data!H:H,MATCH(B604&amp;D604,scheduling_data!D:D&amp;scheduling_data!A:A,0)),"")</f>
        <v>Heidi Molaison</v>
      </c>
      <c r="J604" t="str">
        <f t="shared" si="28"/>
        <v>No</v>
      </c>
      <c r="K604" t="str">
        <f t="shared" si="27"/>
        <v>6745327.5416666667Heidi Molaison</v>
      </c>
      <c r="L604" t="str">
        <f t="shared" si="29"/>
        <v>No</v>
      </c>
    </row>
    <row r="605" spans="1:12" x14ac:dyDescent="0.3">
      <c r="A605" t="s">
        <v>14</v>
      </c>
      <c r="B605">
        <v>67</v>
      </c>
      <c r="C605" s="1">
        <v>45338</v>
      </c>
      <c r="D605" s="1">
        <v>45327.5625</v>
      </c>
      <c r="E605">
        <v>95</v>
      </c>
      <c r="F605" t="s">
        <v>9</v>
      </c>
      <c r="G605" t="s">
        <v>52</v>
      </c>
      <c r="H605">
        <v>92507</v>
      </c>
      <c r="I605" t="str" cm="1">
        <f t="array" ref="I605">IFERROR(INDEX(scheduling_data!H:H,MATCH(B605&amp;D605,scheduling_data!D:D&amp;scheduling_data!A:A,0)),"")</f>
        <v>Victoria Miley</v>
      </c>
      <c r="J605" t="str">
        <f t="shared" si="28"/>
        <v>No</v>
      </c>
      <c r="K605" t="str">
        <f t="shared" si="27"/>
        <v>6745327.5625Victoria Miley</v>
      </c>
      <c r="L605" t="str">
        <f t="shared" si="29"/>
        <v>No</v>
      </c>
    </row>
    <row r="606" spans="1:12" x14ac:dyDescent="0.3">
      <c r="A606" t="s">
        <v>14</v>
      </c>
      <c r="B606">
        <v>67</v>
      </c>
      <c r="C606" s="1">
        <v>45338</v>
      </c>
      <c r="D606" s="1">
        <v>45327.5625</v>
      </c>
      <c r="E606">
        <v>55</v>
      </c>
      <c r="F606" t="s">
        <v>19</v>
      </c>
      <c r="G606" t="s">
        <v>51</v>
      </c>
      <c r="H606">
        <v>92507</v>
      </c>
      <c r="I606" t="str" cm="1">
        <f t="array" ref="I606">IFERROR(INDEX(scheduling_data!H:H,MATCH(B606&amp;D606,scheduling_data!D:D&amp;scheduling_data!A:A,0)),"")</f>
        <v>Victoria Miley</v>
      </c>
      <c r="J606" t="str">
        <f t="shared" si="28"/>
        <v>No</v>
      </c>
      <c r="K606" t="str">
        <f t="shared" si="27"/>
        <v>6745327.5625Victoria Miley</v>
      </c>
      <c r="L606" t="str">
        <f t="shared" si="29"/>
        <v>Yes</v>
      </c>
    </row>
    <row r="607" spans="1:12" x14ac:dyDescent="0.3">
      <c r="A607" t="s">
        <v>14</v>
      </c>
      <c r="B607">
        <v>67</v>
      </c>
      <c r="C607" s="1">
        <v>45343</v>
      </c>
      <c r="D607" s="1">
        <v>45329.541666666664</v>
      </c>
      <c r="E607">
        <v>55</v>
      </c>
      <c r="F607" t="s">
        <v>19</v>
      </c>
      <c r="G607" t="s">
        <v>51</v>
      </c>
      <c r="H607">
        <v>97112</v>
      </c>
      <c r="I607" t="str" cm="1">
        <f t="array" ref="I607">IFERROR(INDEX(scheduling_data!H:H,MATCH(B607&amp;D607,scheduling_data!D:D&amp;scheduling_data!A:A,0)),"")</f>
        <v>Heidi Molaison</v>
      </c>
      <c r="J607" t="str">
        <f t="shared" si="28"/>
        <v>No</v>
      </c>
      <c r="K607" t="str">
        <f t="shared" si="27"/>
        <v>6745329.5416666667Heidi Molaison</v>
      </c>
      <c r="L607" t="str">
        <f t="shared" si="29"/>
        <v>Yes</v>
      </c>
    </row>
    <row r="608" spans="1:12" x14ac:dyDescent="0.3">
      <c r="A608" t="s">
        <v>14</v>
      </c>
      <c r="B608">
        <v>67</v>
      </c>
      <c r="C608" s="1">
        <v>45343</v>
      </c>
      <c r="D608" s="1">
        <v>45329.541666666664</v>
      </c>
      <c r="E608">
        <v>95</v>
      </c>
      <c r="F608" t="s">
        <v>9</v>
      </c>
      <c r="G608" t="s">
        <v>112</v>
      </c>
      <c r="H608">
        <v>97112</v>
      </c>
      <c r="I608" t="str" cm="1">
        <f t="array" ref="I608">IFERROR(INDEX(scheduling_data!H:H,MATCH(B608&amp;D608,scheduling_data!D:D&amp;scheduling_data!A:A,0)),"")</f>
        <v>Heidi Molaison</v>
      </c>
      <c r="J608" t="str">
        <f t="shared" si="28"/>
        <v>No</v>
      </c>
      <c r="K608" t="str">
        <f t="shared" si="27"/>
        <v>6745329.5416666667Heidi Molaison</v>
      </c>
      <c r="L608" t="str">
        <f t="shared" si="29"/>
        <v>No</v>
      </c>
    </row>
    <row r="609" spans="1:12" x14ac:dyDescent="0.3">
      <c r="A609" t="s">
        <v>14</v>
      </c>
      <c r="B609">
        <v>67</v>
      </c>
      <c r="C609" s="1">
        <v>45342</v>
      </c>
      <c r="D609" s="1">
        <v>45329.5625</v>
      </c>
      <c r="E609">
        <v>55</v>
      </c>
      <c r="F609" t="s">
        <v>19</v>
      </c>
      <c r="G609" t="s">
        <v>51</v>
      </c>
      <c r="H609">
        <v>92507</v>
      </c>
      <c r="I609" t="str" cm="1">
        <f t="array" ref="I609">IFERROR(INDEX(scheduling_data!H:H,MATCH(B609&amp;D609,scheduling_data!D:D&amp;scheduling_data!A:A,0)),"")</f>
        <v>D'Anna Pullen</v>
      </c>
      <c r="J609" t="str">
        <f t="shared" si="28"/>
        <v>No</v>
      </c>
      <c r="K609" t="str">
        <f t="shared" si="27"/>
        <v>6745329.5625D'Anna Pullen</v>
      </c>
      <c r="L609" t="str">
        <f t="shared" si="29"/>
        <v>Yes</v>
      </c>
    </row>
    <row r="610" spans="1:12" x14ac:dyDescent="0.3">
      <c r="A610" t="s">
        <v>14</v>
      </c>
      <c r="B610">
        <v>67</v>
      </c>
      <c r="C610" s="1">
        <v>45342</v>
      </c>
      <c r="D610" s="1">
        <v>45329.5625</v>
      </c>
      <c r="E610">
        <v>95</v>
      </c>
      <c r="F610" t="s">
        <v>9</v>
      </c>
      <c r="G610" t="s">
        <v>52</v>
      </c>
      <c r="H610">
        <v>92507</v>
      </c>
      <c r="I610" t="str" cm="1">
        <f t="array" ref="I610">IFERROR(INDEX(scheduling_data!H:H,MATCH(B610&amp;D610,scheduling_data!D:D&amp;scheduling_data!A:A,0)),"")</f>
        <v>D'Anna Pullen</v>
      </c>
      <c r="J610" t="str">
        <f t="shared" si="28"/>
        <v>No</v>
      </c>
      <c r="K610" t="str">
        <f t="shared" si="27"/>
        <v>6745329.5625D'Anna Pullen</v>
      </c>
      <c r="L610" t="str">
        <f t="shared" si="29"/>
        <v>No</v>
      </c>
    </row>
    <row r="611" spans="1:12" x14ac:dyDescent="0.3">
      <c r="A611" t="s">
        <v>11</v>
      </c>
      <c r="B611">
        <v>68</v>
      </c>
      <c r="C611" s="1">
        <v>45334.57708333333</v>
      </c>
      <c r="D611" s="1">
        <v>45334.583333333336</v>
      </c>
      <c r="E611">
        <v>37</v>
      </c>
      <c r="F611" t="s">
        <v>16</v>
      </c>
      <c r="G611" t="s">
        <v>116</v>
      </c>
      <c r="I611" t="str" cm="1">
        <f t="array" ref="I611">IFERROR(INDEX(scheduling_data!H:H,MATCH(B611&amp;D611,scheduling_data!D:D&amp;scheduling_data!A:A,0)),"")</f>
        <v>Katherine Tyree</v>
      </c>
      <c r="J611" t="str">
        <f t="shared" si="28"/>
        <v>No</v>
      </c>
      <c r="K611" t="str">
        <f t="shared" si="27"/>
        <v>6845334.5833333333Katherine Tyree</v>
      </c>
      <c r="L611" t="str">
        <f t="shared" si="29"/>
        <v>Yes</v>
      </c>
    </row>
    <row r="612" spans="1:12" x14ac:dyDescent="0.3">
      <c r="A612" t="s">
        <v>11</v>
      </c>
      <c r="B612">
        <v>68</v>
      </c>
      <c r="C612" s="1">
        <v>45337.413888888892</v>
      </c>
      <c r="D612" s="1">
        <v>45337.416666666664</v>
      </c>
      <c r="E612">
        <v>37</v>
      </c>
      <c r="F612" t="s">
        <v>16</v>
      </c>
      <c r="G612" t="s">
        <v>117</v>
      </c>
      <c r="I612" t="str" cm="1">
        <f t="array" ref="I612">IFERROR(INDEX(scheduling_data!H:H,MATCH(B612&amp;D612,scheduling_data!D:D&amp;scheduling_data!A:A,0)),"")</f>
        <v>Jessica Pittman</v>
      </c>
      <c r="J612" t="str">
        <f t="shared" si="28"/>
        <v>No</v>
      </c>
      <c r="K612" t="str">
        <f t="shared" si="27"/>
        <v>6845337.4166666667Jessica Pittman</v>
      </c>
      <c r="L612" t="str">
        <f t="shared" si="29"/>
        <v>Yes</v>
      </c>
    </row>
    <row r="613" spans="1:12" x14ac:dyDescent="0.3">
      <c r="A613" t="s">
        <v>11</v>
      </c>
      <c r="B613">
        <v>68</v>
      </c>
      <c r="C613" s="1">
        <v>45337.413888888892</v>
      </c>
      <c r="D613" s="1">
        <v>45338.5</v>
      </c>
      <c r="E613">
        <v>37</v>
      </c>
      <c r="F613" t="s">
        <v>16</v>
      </c>
      <c r="G613" t="s">
        <v>117</v>
      </c>
      <c r="I613" t="str" cm="1">
        <f t="array" ref="I613">IFERROR(INDEX(scheduling_data!H:H,MATCH(B613&amp;D613,scheduling_data!D:D&amp;scheduling_data!A:A,0)),"")</f>
        <v>Amber Hickman</v>
      </c>
      <c r="J613" t="str">
        <f t="shared" si="28"/>
        <v>No</v>
      </c>
      <c r="K613" t="str">
        <f t="shared" si="27"/>
        <v>6845338.5Amber Hickman</v>
      </c>
      <c r="L613" t="str">
        <f t="shared" si="29"/>
        <v>Yes</v>
      </c>
    </row>
    <row r="614" spans="1:12" x14ac:dyDescent="0.3">
      <c r="A614" t="s">
        <v>11</v>
      </c>
      <c r="B614">
        <v>68</v>
      </c>
      <c r="C614" s="1">
        <v>45341.57708333333</v>
      </c>
      <c r="D614" s="1">
        <v>45341.583333333336</v>
      </c>
      <c r="E614">
        <v>37</v>
      </c>
      <c r="F614" t="s">
        <v>16</v>
      </c>
      <c r="G614" t="s">
        <v>118</v>
      </c>
      <c r="I614" t="str" cm="1">
        <f t="array" ref="I614">IFERROR(INDEX(scheduling_data!H:H,MATCH(B614&amp;D614,scheduling_data!D:D&amp;scheduling_data!A:A,0)),"")</f>
        <v>Amber Hickman</v>
      </c>
      <c r="J614" t="str">
        <f t="shared" si="28"/>
        <v>No</v>
      </c>
      <c r="K614" t="str">
        <f t="shared" si="27"/>
        <v>6845341.5833333333Amber Hickman</v>
      </c>
      <c r="L614" t="str">
        <f t="shared" si="29"/>
        <v>Yes</v>
      </c>
    </row>
    <row r="615" spans="1:12" x14ac:dyDescent="0.3">
      <c r="A615" t="s">
        <v>11</v>
      </c>
      <c r="B615">
        <v>68</v>
      </c>
      <c r="C615" s="1">
        <v>45324.500694444447</v>
      </c>
      <c r="D615" s="1">
        <v>45324.5</v>
      </c>
      <c r="E615">
        <v>37</v>
      </c>
      <c r="F615" t="s">
        <v>91</v>
      </c>
      <c r="G615" t="s">
        <v>119</v>
      </c>
      <c r="I615" t="str" cm="1">
        <f t="array" ref="I615">IFERROR(INDEX(scheduling_data!H:H,MATCH(B615&amp;D615,scheduling_data!D:D&amp;scheduling_data!A:A,0)),"")</f>
        <v>Amber Hickman</v>
      </c>
      <c r="J615" t="str">
        <f t="shared" si="28"/>
        <v>No</v>
      </c>
      <c r="K615" t="str">
        <f t="shared" si="27"/>
        <v>6845324.5Amber Hickman</v>
      </c>
      <c r="L615" t="str">
        <f t="shared" si="29"/>
        <v>Yes</v>
      </c>
    </row>
    <row r="616" spans="1:12" x14ac:dyDescent="0.3">
      <c r="A616" t="s">
        <v>11</v>
      </c>
      <c r="B616">
        <v>68</v>
      </c>
      <c r="C616" s="1">
        <v>45341.57708333333</v>
      </c>
      <c r="D616" s="1">
        <v>45343.583333333336</v>
      </c>
      <c r="E616">
        <v>37</v>
      </c>
      <c r="F616" t="s">
        <v>16</v>
      </c>
      <c r="G616" t="s">
        <v>118</v>
      </c>
      <c r="I616" t="str" cm="1">
        <f t="array" ref="I616">IFERROR(INDEX(scheduling_data!H:H,MATCH(B616&amp;D616,scheduling_data!D:D&amp;scheduling_data!A:A,0)),"")</f>
        <v>Jessica Pittman</v>
      </c>
      <c r="J616" t="str">
        <f t="shared" si="28"/>
        <v>No</v>
      </c>
      <c r="K616" t="str">
        <f t="shared" si="27"/>
        <v>6845343.5833333333Jessica Pittman</v>
      </c>
      <c r="L616" t="str">
        <f t="shared" si="29"/>
        <v>Yes</v>
      </c>
    </row>
    <row r="617" spans="1:12" x14ac:dyDescent="0.3">
      <c r="A617" t="s">
        <v>11</v>
      </c>
      <c r="B617">
        <v>68</v>
      </c>
      <c r="C617" s="1">
        <v>45349.580555555556</v>
      </c>
      <c r="D617" s="1">
        <v>45349.583333333336</v>
      </c>
      <c r="E617">
        <v>37</v>
      </c>
      <c r="F617" t="s">
        <v>12</v>
      </c>
      <c r="I617" t="str" cm="1">
        <f t="array" ref="I617">IFERROR(INDEX(scheduling_data!H:H,MATCH(B617&amp;D617,scheduling_data!D:D&amp;scheduling_data!A:A,0)),"")</f>
        <v>Amber Hickman</v>
      </c>
      <c r="J617" t="str">
        <f t="shared" si="28"/>
        <v>No</v>
      </c>
      <c r="K617" t="str">
        <f t="shared" si="27"/>
        <v>6845349.5833333333Amber Hickman</v>
      </c>
      <c r="L617" t="str">
        <f t="shared" si="29"/>
        <v>Yes</v>
      </c>
    </row>
    <row r="618" spans="1:12" x14ac:dyDescent="0.3">
      <c r="A618" t="s">
        <v>11</v>
      </c>
      <c r="B618">
        <v>68</v>
      </c>
      <c r="C618" s="1">
        <v>45327.577777777777</v>
      </c>
      <c r="D618" s="1">
        <v>45327.583333333336</v>
      </c>
      <c r="E618">
        <v>37</v>
      </c>
      <c r="F618" t="s">
        <v>91</v>
      </c>
      <c r="G618" t="s">
        <v>120</v>
      </c>
      <c r="I618" t="str" cm="1">
        <f t="array" ref="I618">IFERROR(INDEX(scheduling_data!H:H,MATCH(B618&amp;D618,scheduling_data!D:D&amp;scheduling_data!A:A,0)),"")</f>
        <v>Amber Hickman</v>
      </c>
      <c r="J618" t="str">
        <f t="shared" si="28"/>
        <v>No</v>
      </c>
      <c r="K618" t="str">
        <f t="shared" si="27"/>
        <v>6845327.5833333333Amber Hickman</v>
      </c>
      <c r="L618" t="str">
        <f t="shared" si="29"/>
        <v>Yes</v>
      </c>
    </row>
    <row r="619" spans="1:12" x14ac:dyDescent="0.3">
      <c r="A619" t="s">
        <v>11</v>
      </c>
      <c r="B619">
        <v>68</v>
      </c>
      <c r="C619" s="1">
        <v>45329.584027777775</v>
      </c>
      <c r="D619" s="1">
        <v>45329.583333333336</v>
      </c>
      <c r="E619">
        <v>37</v>
      </c>
      <c r="F619" t="s">
        <v>16</v>
      </c>
      <c r="G619" t="s">
        <v>121</v>
      </c>
      <c r="I619" t="str" cm="1">
        <f t="array" ref="I619">IFERROR(INDEX(scheduling_data!H:H,MATCH(B619&amp;D619,scheduling_data!D:D&amp;scheduling_data!A:A,0)),"")</f>
        <v>Katherine Tyree</v>
      </c>
      <c r="J619" t="str">
        <f t="shared" si="28"/>
        <v>No</v>
      </c>
      <c r="K619" t="str">
        <f t="shared" si="27"/>
        <v>6845329.5833333333Katherine Tyree</v>
      </c>
      <c r="L619" t="str">
        <f t="shared" si="29"/>
        <v>Yes</v>
      </c>
    </row>
    <row r="620" spans="1:12" x14ac:dyDescent="0.3">
      <c r="A620" t="s">
        <v>11</v>
      </c>
      <c r="B620">
        <v>68</v>
      </c>
      <c r="C620" s="1">
        <v>45331.500694444447</v>
      </c>
      <c r="D620" s="1">
        <v>45331.5</v>
      </c>
      <c r="E620">
        <v>37</v>
      </c>
      <c r="F620" t="s">
        <v>16</v>
      </c>
      <c r="G620" t="s">
        <v>122</v>
      </c>
      <c r="I620" t="str" cm="1">
        <f t="array" ref="I620">IFERROR(INDEX(scheduling_data!H:H,MATCH(B620&amp;D620,scheduling_data!D:D&amp;scheduling_data!A:A,0)),"")</f>
        <v>Christian Litz</v>
      </c>
      <c r="J620" t="str">
        <f t="shared" si="28"/>
        <v>No</v>
      </c>
      <c r="K620" t="str">
        <f t="shared" si="27"/>
        <v>6845331.5Christian Litz</v>
      </c>
      <c r="L620" t="str">
        <f t="shared" si="29"/>
        <v>Yes</v>
      </c>
    </row>
    <row r="621" spans="1:12" x14ac:dyDescent="0.3">
      <c r="A621" t="s">
        <v>123</v>
      </c>
      <c r="B621">
        <v>68</v>
      </c>
      <c r="C621" s="1">
        <v>45343</v>
      </c>
      <c r="D621" s="1">
        <v>45334.583333333336</v>
      </c>
      <c r="E621">
        <v>7.11</v>
      </c>
      <c r="F621" t="s">
        <v>19</v>
      </c>
      <c r="G621" t="s">
        <v>124</v>
      </c>
      <c r="H621">
        <v>97016</v>
      </c>
      <c r="I621" t="str" cm="1">
        <f t="array" ref="I621">IFERROR(INDEX(scheduling_data!H:H,MATCH(B621&amp;D621,scheduling_data!D:D&amp;scheduling_data!A:A,0)),"")</f>
        <v>Katherine Tyree</v>
      </c>
      <c r="J621" t="str">
        <f t="shared" si="28"/>
        <v>No</v>
      </c>
      <c r="K621" t="str">
        <f t="shared" si="27"/>
        <v>6845334.5833333333Katherine Tyree</v>
      </c>
      <c r="L621" t="str">
        <f t="shared" si="29"/>
        <v>Yes</v>
      </c>
    </row>
    <row r="622" spans="1:12" x14ac:dyDescent="0.3">
      <c r="A622" t="s">
        <v>123</v>
      </c>
      <c r="B622">
        <v>68</v>
      </c>
      <c r="C622" s="1">
        <v>45343</v>
      </c>
      <c r="D622" s="1">
        <v>45334.583333333336</v>
      </c>
      <c r="E622">
        <v>47.89</v>
      </c>
      <c r="F622" t="s">
        <v>9</v>
      </c>
      <c r="G622" t="s">
        <v>125</v>
      </c>
      <c r="H622">
        <v>97016</v>
      </c>
      <c r="I622" t="str" cm="1">
        <f t="array" ref="I622">IFERROR(INDEX(scheduling_data!H:H,MATCH(B622&amp;D622,scheduling_data!D:D&amp;scheduling_data!A:A,0)),"")</f>
        <v>Katherine Tyree</v>
      </c>
      <c r="J622" t="str">
        <f t="shared" si="28"/>
        <v>No</v>
      </c>
      <c r="K622" t="str">
        <f t="shared" si="27"/>
        <v>6845334.5833333333Katherine Tyree</v>
      </c>
      <c r="L622" t="str">
        <f t="shared" si="29"/>
        <v>No</v>
      </c>
    </row>
    <row r="623" spans="1:12" x14ac:dyDescent="0.3">
      <c r="A623" t="s">
        <v>123</v>
      </c>
      <c r="B623">
        <v>68</v>
      </c>
      <c r="C623" s="1">
        <v>45343</v>
      </c>
      <c r="D623" s="1">
        <v>45334.583333333336</v>
      </c>
      <c r="E623">
        <v>35.82</v>
      </c>
      <c r="F623" t="s">
        <v>19</v>
      </c>
      <c r="G623" t="s">
        <v>124</v>
      </c>
      <c r="H623">
        <v>97110</v>
      </c>
      <c r="I623" t="str" cm="1">
        <f t="array" ref="I623">IFERROR(INDEX(scheduling_data!H:H,MATCH(B623&amp;D623,scheduling_data!D:D&amp;scheduling_data!A:A,0)),"")</f>
        <v>Katherine Tyree</v>
      </c>
      <c r="J623" t="str">
        <f t="shared" si="28"/>
        <v>No</v>
      </c>
      <c r="K623" t="str">
        <f t="shared" si="27"/>
        <v>6845334.5833333333Katherine Tyree</v>
      </c>
      <c r="L623" t="str">
        <f t="shared" si="29"/>
        <v>Yes</v>
      </c>
    </row>
    <row r="624" spans="1:12" x14ac:dyDescent="0.3">
      <c r="A624" t="s">
        <v>123</v>
      </c>
      <c r="B624">
        <v>68</v>
      </c>
      <c r="C624" s="1">
        <v>45343</v>
      </c>
      <c r="D624" s="1">
        <v>45334.583333333336</v>
      </c>
      <c r="E624">
        <v>114.18</v>
      </c>
      <c r="F624" t="s">
        <v>9</v>
      </c>
      <c r="G624" t="s">
        <v>125</v>
      </c>
      <c r="H624">
        <v>97110</v>
      </c>
      <c r="I624" t="str" cm="1">
        <f t="array" ref="I624">IFERROR(INDEX(scheduling_data!H:H,MATCH(B624&amp;D624,scheduling_data!D:D&amp;scheduling_data!A:A,0)),"")</f>
        <v>Katherine Tyree</v>
      </c>
      <c r="J624" t="str">
        <f t="shared" si="28"/>
        <v>No</v>
      </c>
      <c r="K624" t="str">
        <f t="shared" si="27"/>
        <v>6845334.5833333333Katherine Tyree</v>
      </c>
      <c r="L624" t="str">
        <f t="shared" si="29"/>
        <v>No</v>
      </c>
    </row>
    <row r="625" spans="1:12" x14ac:dyDescent="0.3">
      <c r="A625" t="s">
        <v>123</v>
      </c>
      <c r="B625">
        <v>68</v>
      </c>
      <c r="C625" s="1">
        <v>45343</v>
      </c>
      <c r="D625" s="1">
        <v>45334.583333333336</v>
      </c>
      <c r="E625">
        <v>7.32</v>
      </c>
      <c r="F625" t="s">
        <v>19</v>
      </c>
      <c r="G625" t="s">
        <v>124</v>
      </c>
      <c r="H625">
        <v>97530</v>
      </c>
      <c r="I625" t="str" cm="1">
        <f t="array" ref="I625">IFERROR(INDEX(scheduling_data!H:H,MATCH(B625&amp;D625,scheduling_data!D:D&amp;scheduling_data!A:A,0)),"")</f>
        <v>Katherine Tyree</v>
      </c>
      <c r="J625" t="str">
        <f t="shared" si="28"/>
        <v>No</v>
      </c>
      <c r="K625" t="str">
        <f t="shared" si="27"/>
        <v>6845334.5833333333Katherine Tyree</v>
      </c>
      <c r="L625" t="str">
        <f t="shared" si="29"/>
        <v>Yes</v>
      </c>
    </row>
    <row r="626" spans="1:12" x14ac:dyDescent="0.3">
      <c r="A626" t="s">
        <v>123</v>
      </c>
      <c r="B626">
        <v>68</v>
      </c>
      <c r="C626" s="1">
        <v>45343</v>
      </c>
      <c r="D626" s="1">
        <v>45334.583333333336</v>
      </c>
      <c r="E626">
        <v>105.68</v>
      </c>
      <c r="F626" t="s">
        <v>9</v>
      </c>
      <c r="G626" t="s">
        <v>125</v>
      </c>
      <c r="H626">
        <v>97530</v>
      </c>
      <c r="I626" t="str" cm="1">
        <f t="array" ref="I626">IFERROR(INDEX(scheduling_data!H:H,MATCH(B626&amp;D626,scheduling_data!D:D&amp;scheduling_data!A:A,0)),"")</f>
        <v>Katherine Tyree</v>
      </c>
      <c r="J626" t="str">
        <f t="shared" si="28"/>
        <v>No</v>
      </c>
      <c r="K626" t="str">
        <f t="shared" si="27"/>
        <v>6845334.5833333333Katherine Tyree</v>
      </c>
      <c r="L626" t="str">
        <f t="shared" si="29"/>
        <v>No</v>
      </c>
    </row>
    <row r="627" spans="1:12" x14ac:dyDescent="0.3">
      <c r="A627" t="s">
        <v>123</v>
      </c>
      <c r="B627">
        <v>68</v>
      </c>
      <c r="C627" s="1">
        <v>45345</v>
      </c>
      <c r="D627" s="1">
        <v>45337.416666666664</v>
      </c>
      <c r="E627">
        <v>112.33</v>
      </c>
      <c r="F627" t="s">
        <v>9</v>
      </c>
      <c r="G627" t="s">
        <v>125</v>
      </c>
      <c r="H627">
        <v>97530</v>
      </c>
      <c r="I627" t="str" cm="1">
        <f t="array" ref="I627">IFERROR(INDEX(scheduling_data!H:H,MATCH(B627&amp;D627,scheduling_data!D:D&amp;scheduling_data!A:A,0)),"")</f>
        <v>Jessica Pittman</v>
      </c>
      <c r="J627" t="str">
        <f t="shared" si="28"/>
        <v>No</v>
      </c>
      <c r="K627" t="str">
        <f t="shared" si="27"/>
        <v>6845337.4166666667Jessica Pittman</v>
      </c>
      <c r="L627" t="str">
        <f t="shared" si="29"/>
        <v>No</v>
      </c>
    </row>
    <row r="628" spans="1:12" x14ac:dyDescent="0.3">
      <c r="A628" t="s">
        <v>123</v>
      </c>
      <c r="B628">
        <v>68</v>
      </c>
      <c r="C628" s="1">
        <v>45345</v>
      </c>
      <c r="D628" s="1">
        <v>45337.416666666664</v>
      </c>
      <c r="E628">
        <v>15.22</v>
      </c>
      <c r="F628" t="s">
        <v>19</v>
      </c>
      <c r="G628" t="s">
        <v>124</v>
      </c>
      <c r="H628">
        <v>97110</v>
      </c>
      <c r="I628" t="str" cm="1">
        <f t="array" ref="I628">IFERROR(INDEX(scheduling_data!H:H,MATCH(B628&amp;D628,scheduling_data!D:D&amp;scheduling_data!A:A,0)),"")</f>
        <v>Jessica Pittman</v>
      </c>
      <c r="J628" t="str">
        <f t="shared" si="28"/>
        <v>No</v>
      </c>
      <c r="K628" t="str">
        <f t="shared" si="27"/>
        <v>6845337.4166666667Jessica Pittman</v>
      </c>
      <c r="L628" t="str">
        <f t="shared" si="29"/>
        <v>Yes</v>
      </c>
    </row>
    <row r="629" spans="1:12" x14ac:dyDescent="0.3">
      <c r="A629" t="s">
        <v>123</v>
      </c>
      <c r="B629">
        <v>68</v>
      </c>
      <c r="C629" s="1">
        <v>45345</v>
      </c>
      <c r="D629" s="1">
        <v>45337.416666666664</v>
      </c>
      <c r="E629">
        <v>59.78</v>
      </c>
      <c r="F629" t="s">
        <v>9</v>
      </c>
      <c r="G629" t="s">
        <v>125</v>
      </c>
      <c r="H629">
        <v>97110</v>
      </c>
      <c r="I629" t="str" cm="1">
        <f t="array" ref="I629">IFERROR(INDEX(scheduling_data!H:H,MATCH(B629&amp;D629,scheduling_data!D:D&amp;scheduling_data!A:A,0)),"")</f>
        <v>Jessica Pittman</v>
      </c>
      <c r="J629" t="str">
        <f t="shared" si="28"/>
        <v>No</v>
      </c>
      <c r="K629" t="str">
        <f t="shared" si="27"/>
        <v>6845337.4166666667Jessica Pittman</v>
      </c>
      <c r="L629" t="str">
        <f t="shared" si="29"/>
        <v>No</v>
      </c>
    </row>
    <row r="630" spans="1:12" x14ac:dyDescent="0.3">
      <c r="A630" t="s">
        <v>123</v>
      </c>
      <c r="B630">
        <v>68</v>
      </c>
      <c r="C630" s="1">
        <v>45345</v>
      </c>
      <c r="D630" s="1">
        <v>45337.416666666664</v>
      </c>
      <c r="E630">
        <v>0.67</v>
      </c>
      <c r="F630" t="s">
        <v>19</v>
      </c>
      <c r="G630" t="s">
        <v>124</v>
      </c>
      <c r="H630">
        <v>97530</v>
      </c>
      <c r="I630" t="str" cm="1">
        <f t="array" ref="I630">IFERROR(INDEX(scheduling_data!H:H,MATCH(B630&amp;D630,scheduling_data!D:D&amp;scheduling_data!A:A,0)),"")</f>
        <v>Jessica Pittman</v>
      </c>
      <c r="J630" t="str">
        <f t="shared" si="28"/>
        <v>No</v>
      </c>
      <c r="K630" t="str">
        <f t="shared" si="27"/>
        <v>6845337.4166666667Jessica Pittman</v>
      </c>
      <c r="L630" t="str">
        <f t="shared" si="29"/>
        <v>Yes</v>
      </c>
    </row>
    <row r="631" spans="1:12" x14ac:dyDescent="0.3">
      <c r="A631" t="s">
        <v>123</v>
      </c>
      <c r="B631">
        <v>68</v>
      </c>
      <c r="C631" s="1">
        <v>45348</v>
      </c>
      <c r="D631" s="1">
        <v>45338.5</v>
      </c>
      <c r="E631">
        <v>12.29</v>
      </c>
      <c r="F631" t="s">
        <v>19</v>
      </c>
      <c r="G631" t="s">
        <v>124</v>
      </c>
      <c r="H631">
        <v>97530</v>
      </c>
      <c r="I631" t="str" cm="1">
        <f t="array" ref="I631">IFERROR(INDEX(scheduling_data!H:H,MATCH(B631&amp;D631,scheduling_data!D:D&amp;scheduling_data!A:A,0)),"")</f>
        <v>Amber Hickman</v>
      </c>
      <c r="J631" t="str">
        <f t="shared" si="28"/>
        <v>No</v>
      </c>
      <c r="K631" t="str">
        <f t="shared" si="27"/>
        <v>6845338.5Amber Hickman</v>
      </c>
      <c r="L631" t="str">
        <f t="shared" si="29"/>
        <v>Yes</v>
      </c>
    </row>
    <row r="632" spans="1:12" x14ac:dyDescent="0.3">
      <c r="A632" t="s">
        <v>123</v>
      </c>
      <c r="B632">
        <v>68</v>
      </c>
      <c r="C632" s="1">
        <v>45348</v>
      </c>
      <c r="D632" s="1">
        <v>45338.5</v>
      </c>
      <c r="E632">
        <v>56.16</v>
      </c>
      <c r="F632" t="s">
        <v>9</v>
      </c>
      <c r="G632" t="s">
        <v>125</v>
      </c>
      <c r="H632">
        <v>97530</v>
      </c>
      <c r="I632" t="str" cm="1">
        <f t="array" ref="I632">IFERROR(INDEX(scheduling_data!H:H,MATCH(B632&amp;D632,scheduling_data!D:D&amp;scheduling_data!A:A,0)),"")</f>
        <v>Amber Hickman</v>
      </c>
      <c r="J632" t="str">
        <f t="shared" si="28"/>
        <v>No</v>
      </c>
      <c r="K632" t="str">
        <f t="shared" si="27"/>
        <v>6845338.5Amber Hickman</v>
      </c>
      <c r="L632" t="str">
        <f t="shared" si="29"/>
        <v>No</v>
      </c>
    </row>
    <row r="633" spans="1:12" x14ac:dyDescent="0.3">
      <c r="A633" t="s">
        <v>123</v>
      </c>
      <c r="B633">
        <v>68</v>
      </c>
      <c r="C633" s="1">
        <v>45348</v>
      </c>
      <c r="D633" s="1">
        <v>45338.5</v>
      </c>
      <c r="E633">
        <v>119.55</v>
      </c>
      <c r="F633" t="s">
        <v>9</v>
      </c>
      <c r="G633" t="s">
        <v>125</v>
      </c>
      <c r="H633">
        <v>97110</v>
      </c>
      <c r="I633" t="str" cm="1">
        <f t="array" ref="I633">IFERROR(INDEX(scheduling_data!H:H,MATCH(B633&amp;D633,scheduling_data!D:D&amp;scheduling_data!A:A,0)),"")</f>
        <v>Amber Hickman</v>
      </c>
      <c r="J633" t="str">
        <f t="shared" si="28"/>
        <v>No</v>
      </c>
      <c r="K633" t="str">
        <f t="shared" si="27"/>
        <v>6845338.5Amber Hickman</v>
      </c>
      <c r="L633" t="str">
        <f t="shared" si="29"/>
        <v>No</v>
      </c>
    </row>
    <row r="634" spans="1:12" x14ac:dyDescent="0.3">
      <c r="A634" t="s">
        <v>123</v>
      </c>
      <c r="B634">
        <v>68</v>
      </c>
      <c r="C634" s="1">
        <v>45350</v>
      </c>
      <c r="D634" s="1">
        <v>45341.583333333336</v>
      </c>
      <c r="E634">
        <v>15.22</v>
      </c>
      <c r="F634" t="s">
        <v>19</v>
      </c>
      <c r="G634" t="s">
        <v>124</v>
      </c>
      <c r="H634">
        <v>97110</v>
      </c>
      <c r="I634" t="str" cm="1">
        <f t="array" ref="I634">IFERROR(INDEX(scheduling_data!H:H,MATCH(B634&amp;D634,scheduling_data!D:D&amp;scheduling_data!A:A,0)),"")</f>
        <v>Amber Hickman</v>
      </c>
      <c r="J634" t="str">
        <f t="shared" si="28"/>
        <v>No</v>
      </c>
      <c r="K634" t="str">
        <f t="shared" si="27"/>
        <v>6845341.5833333333Amber Hickman</v>
      </c>
      <c r="L634" t="str">
        <f t="shared" si="29"/>
        <v>Yes</v>
      </c>
    </row>
    <row r="635" spans="1:12" x14ac:dyDescent="0.3">
      <c r="A635" t="s">
        <v>123</v>
      </c>
      <c r="B635">
        <v>68</v>
      </c>
      <c r="C635" s="1">
        <v>45350</v>
      </c>
      <c r="D635" s="1">
        <v>45341.583333333336</v>
      </c>
      <c r="E635">
        <v>59.78</v>
      </c>
      <c r="F635" t="s">
        <v>9</v>
      </c>
      <c r="G635" t="s">
        <v>125</v>
      </c>
      <c r="H635">
        <v>97110</v>
      </c>
      <c r="I635" t="str" cm="1">
        <f t="array" ref="I635">IFERROR(INDEX(scheduling_data!H:H,MATCH(B635&amp;D635,scheduling_data!D:D&amp;scheduling_data!A:A,0)),"")</f>
        <v>Amber Hickman</v>
      </c>
      <c r="J635" t="str">
        <f t="shared" si="28"/>
        <v>No</v>
      </c>
      <c r="K635" t="str">
        <f t="shared" si="27"/>
        <v>6845341.5833333333Amber Hickman</v>
      </c>
      <c r="L635" t="str">
        <f t="shared" si="29"/>
        <v>No</v>
      </c>
    </row>
    <row r="636" spans="1:12" x14ac:dyDescent="0.3">
      <c r="A636" t="s">
        <v>123</v>
      </c>
      <c r="B636">
        <v>68</v>
      </c>
      <c r="C636" s="1">
        <v>45350</v>
      </c>
      <c r="D636" s="1">
        <v>45341.583333333336</v>
      </c>
      <c r="E636">
        <v>19.510000000000002</v>
      </c>
      <c r="F636" t="s">
        <v>19</v>
      </c>
      <c r="G636" t="s">
        <v>124</v>
      </c>
      <c r="H636">
        <v>97530</v>
      </c>
      <c r="I636" t="str" cm="1">
        <f t="array" ref="I636">IFERROR(INDEX(scheduling_data!H:H,MATCH(B636&amp;D636,scheduling_data!D:D&amp;scheduling_data!A:A,0)),"")</f>
        <v>Amber Hickman</v>
      </c>
      <c r="J636" t="str">
        <f t="shared" si="28"/>
        <v>No</v>
      </c>
      <c r="K636" t="str">
        <f t="shared" si="27"/>
        <v>6845341.5833333333Amber Hickman</v>
      </c>
      <c r="L636" t="str">
        <f t="shared" si="29"/>
        <v>Yes</v>
      </c>
    </row>
    <row r="637" spans="1:12" x14ac:dyDescent="0.3">
      <c r="A637" t="s">
        <v>123</v>
      </c>
      <c r="B637">
        <v>68</v>
      </c>
      <c r="C637" s="1">
        <v>45350</v>
      </c>
      <c r="D637" s="1">
        <v>45341.583333333336</v>
      </c>
      <c r="E637">
        <v>168.49</v>
      </c>
      <c r="F637" t="s">
        <v>9</v>
      </c>
      <c r="G637" t="s">
        <v>125</v>
      </c>
      <c r="H637">
        <v>97530</v>
      </c>
      <c r="I637" t="str" cm="1">
        <f t="array" ref="I637">IFERROR(INDEX(scheduling_data!H:H,MATCH(B637&amp;D637,scheduling_data!D:D&amp;scheduling_data!A:A,0)),"")</f>
        <v>Amber Hickman</v>
      </c>
      <c r="J637" t="str">
        <f t="shared" si="28"/>
        <v>No</v>
      </c>
      <c r="K637" t="str">
        <f t="shared" si="27"/>
        <v>6845341.5833333333Amber Hickman</v>
      </c>
      <c r="L637" t="str">
        <f t="shared" si="29"/>
        <v>No</v>
      </c>
    </row>
    <row r="638" spans="1:12" x14ac:dyDescent="0.3">
      <c r="A638" t="s">
        <v>123</v>
      </c>
      <c r="B638">
        <v>68</v>
      </c>
      <c r="C638" s="1">
        <v>45329.347222222219</v>
      </c>
      <c r="D638" s="1">
        <v>45324.5</v>
      </c>
      <c r="E638">
        <v>119.55</v>
      </c>
      <c r="F638" t="s">
        <v>9</v>
      </c>
      <c r="G638" t="s">
        <v>125</v>
      </c>
      <c r="H638">
        <v>97110</v>
      </c>
      <c r="I638" t="str" cm="1">
        <f t="array" ref="I638">IFERROR(INDEX(scheduling_data!H:H,MATCH(B638&amp;D638,scheduling_data!D:D&amp;scheduling_data!A:A,0)),"")</f>
        <v>Amber Hickman</v>
      </c>
      <c r="J638" t="str">
        <f t="shared" si="28"/>
        <v>No</v>
      </c>
      <c r="K638" t="str">
        <f t="shared" si="27"/>
        <v>6845324.5Amber Hickman</v>
      </c>
      <c r="L638" t="str">
        <f t="shared" si="29"/>
        <v>No</v>
      </c>
    </row>
    <row r="639" spans="1:12" x14ac:dyDescent="0.3">
      <c r="A639" t="s">
        <v>123</v>
      </c>
      <c r="B639">
        <v>68</v>
      </c>
      <c r="C639" s="1">
        <v>45350</v>
      </c>
      <c r="D639" s="1">
        <v>45343.583333333336</v>
      </c>
      <c r="E639">
        <v>15.22</v>
      </c>
      <c r="F639" t="s">
        <v>19</v>
      </c>
      <c r="G639" t="s">
        <v>124</v>
      </c>
      <c r="H639">
        <v>97110</v>
      </c>
      <c r="I639" t="str" cm="1">
        <f t="array" ref="I639">IFERROR(INDEX(scheduling_data!H:H,MATCH(B639&amp;D639,scheduling_data!D:D&amp;scheduling_data!A:A,0)),"")</f>
        <v>Jessica Pittman</v>
      </c>
      <c r="J639" t="str">
        <f t="shared" si="28"/>
        <v>No</v>
      </c>
      <c r="K639" t="str">
        <f t="shared" si="27"/>
        <v>6845343.5833333333Jessica Pittman</v>
      </c>
      <c r="L639" t="str">
        <f t="shared" si="29"/>
        <v>Yes</v>
      </c>
    </row>
    <row r="640" spans="1:12" x14ac:dyDescent="0.3">
      <c r="A640" t="s">
        <v>123</v>
      </c>
      <c r="B640">
        <v>68</v>
      </c>
      <c r="C640" s="1">
        <v>45350</v>
      </c>
      <c r="D640" s="1">
        <v>45343.583333333336</v>
      </c>
      <c r="E640">
        <v>59.78</v>
      </c>
      <c r="F640" t="s">
        <v>9</v>
      </c>
      <c r="G640" t="s">
        <v>125</v>
      </c>
      <c r="H640">
        <v>97110</v>
      </c>
      <c r="I640" t="str" cm="1">
        <f t="array" ref="I640">IFERROR(INDEX(scheduling_data!H:H,MATCH(B640&amp;D640,scheduling_data!D:D&amp;scheduling_data!A:A,0)),"")</f>
        <v>Jessica Pittman</v>
      </c>
      <c r="J640" t="str">
        <f t="shared" si="28"/>
        <v>No</v>
      </c>
      <c r="K640" t="str">
        <f t="shared" si="27"/>
        <v>6845343.5833333333Jessica Pittman</v>
      </c>
      <c r="L640" t="str">
        <f t="shared" si="29"/>
        <v>No</v>
      </c>
    </row>
    <row r="641" spans="1:12" x14ac:dyDescent="0.3">
      <c r="A641" t="s">
        <v>123</v>
      </c>
      <c r="B641">
        <v>68</v>
      </c>
      <c r="C641" s="1">
        <v>45350</v>
      </c>
      <c r="D641" s="1">
        <v>45343.583333333336</v>
      </c>
      <c r="E641">
        <v>19.510000000000002</v>
      </c>
      <c r="F641" t="s">
        <v>19</v>
      </c>
      <c r="G641" t="s">
        <v>124</v>
      </c>
      <c r="H641">
        <v>97530</v>
      </c>
      <c r="I641" t="str" cm="1">
        <f t="array" ref="I641">IFERROR(INDEX(scheduling_data!H:H,MATCH(B641&amp;D641,scheduling_data!D:D&amp;scheduling_data!A:A,0)),"")</f>
        <v>Jessica Pittman</v>
      </c>
      <c r="J641" t="str">
        <f t="shared" si="28"/>
        <v>No</v>
      </c>
      <c r="K641" t="str">
        <f t="shared" si="27"/>
        <v>6845343.5833333333Jessica Pittman</v>
      </c>
      <c r="L641" t="str">
        <f t="shared" si="29"/>
        <v>Yes</v>
      </c>
    </row>
    <row r="642" spans="1:12" x14ac:dyDescent="0.3">
      <c r="A642" t="s">
        <v>123</v>
      </c>
      <c r="B642">
        <v>68</v>
      </c>
      <c r="C642" s="1">
        <v>45350</v>
      </c>
      <c r="D642" s="1">
        <v>45343.583333333336</v>
      </c>
      <c r="E642">
        <v>168.49</v>
      </c>
      <c r="F642" t="s">
        <v>9</v>
      </c>
      <c r="G642" t="s">
        <v>125</v>
      </c>
      <c r="H642">
        <v>97530</v>
      </c>
      <c r="I642" t="str" cm="1">
        <f t="array" ref="I642">IFERROR(INDEX(scheduling_data!H:H,MATCH(B642&amp;D642,scheduling_data!D:D&amp;scheduling_data!A:A,0)),"")</f>
        <v>Jessica Pittman</v>
      </c>
      <c r="J642" t="str">
        <f t="shared" si="28"/>
        <v>No</v>
      </c>
      <c r="K642" t="str">
        <f t="shared" ref="K642:K705" si="30">IF(I642="",B642&amp;D642,B642&amp;D642&amp;I642)</f>
        <v>6845343.5833333333Jessica Pittman</v>
      </c>
      <c r="L642" t="str">
        <f t="shared" si="29"/>
        <v>No</v>
      </c>
    </row>
    <row r="643" spans="1:12" x14ac:dyDescent="0.3">
      <c r="A643" t="s">
        <v>123</v>
      </c>
      <c r="B643">
        <v>68</v>
      </c>
      <c r="C643" s="1">
        <v>45334</v>
      </c>
      <c r="D643" s="1">
        <v>45327.583333333336</v>
      </c>
      <c r="E643">
        <v>8.67</v>
      </c>
      <c r="F643" t="s">
        <v>19</v>
      </c>
      <c r="G643" t="s">
        <v>124</v>
      </c>
      <c r="H643">
        <v>97110</v>
      </c>
      <c r="I643" t="str" cm="1">
        <f t="array" ref="I643">IFERROR(INDEX(scheduling_data!H:H,MATCH(B643&amp;D643,scheduling_data!D:D&amp;scheduling_data!A:A,0)),"")</f>
        <v>Amber Hickman</v>
      </c>
      <c r="J643" t="str">
        <f t="shared" ref="J643:J706" si="31">IF(I643="", "Yes", "No")</f>
        <v>No</v>
      </c>
      <c r="K643" t="str">
        <f t="shared" si="30"/>
        <v>6845327.5833333333Amber Hickman</v>
      </c>
      <c r="L643" t="str">
        <f t="shared" ref="L643:L706" si="32">IF(OR(F643="Cash", F643="Check", F643="EFT", F643="Credit Card", F643="Visa", F643="Mastercard", F643="AMEX"), "Yes", "No")</f>
        <v>Yes</v>
      </c>
    </row>
    <row r="644" spans="1:12" x14ac:dyDescent="0.3">
      <c r="A644" t="s">
        <v>123</v>
      </c>
      <c r="B644">
        <v>68</v>
      </c>
      <c r="C644" s="1">
        <v>45334</v>
      </c>
      <c r="D644" s="1">
        <v>45327.583333333336</v>
      </c>
      <c r="E644">
        <v>179.33</v>
      </c>
      <c r="F644" t="s">
        <v>9</v>
      </c>
      <c r="G644" t="s">
        <v>125</v>
      </c>
      <c r="H644">
        <v>97110</v>
      </c>
      <c r="I644" t="str" cm="1">
        <f t="array" ref="I644">IFERROR(INDEX(scheduling_data!H:H,MATCH(B644&amp;D644,scheduling_data!D:D&amp;scheduling_data!A:A,0)),"")</f>
        <v>Amber Hickman</v>
      </c>
      <c r="J644" t="str">
        <f t="shared" si="31"/>
        <v>No</v>
      </c>
      <c r="K644" t="str">
        <f t="shared" si="30"/>
        <v>6845327.5833333333Amber Hickman</v>
      </c>
      <c r="L644" t="str">
        <f t="shared" si="32"/>
        <v>No</v>
      </c>
    </row>
    <row r="645" spans="1:12" x14ac:dyDescent="0.3">
      <c r="A645" t="s">
        <v>123</v>
      </c>
      <c r="B645">
        <v>68</v>
      </c>
      <c r="C645" s="1">
        <v>45335</v>
      </c>
      <c r="D645" s="1">
        <v>45329.583333333336</v>
      </c>
      <c r="E645">
        <v>7.11</v>
      </c>
      <c r="F645" t="s">
        <v>19</v>
      </c>
      <c r="G645" t="s">
        <v>124</v>
      </c>
      <c r="H645">
        <v>97016</v>
      </c>
      <c r="I645" t="str" cm="1">
        <f t="array" ref="I645">IFERROR(INDEX(scheduling_data!H:H,MATCH(B645&amp;D645,scheduling_data!D:D&amp;scheduling_data!A:A,0)),"")</f>
        <v>Katherine Tyree</v>
      </c>
      <c r="J645" t="str">
        <f t="shared" si="31"/>
        <v>No</v>
      </c>
      <c r="K645" t="str">
        <f t="shared" si="30"/>
        <v>6845329.5833333333Katherine Tyree</v>
      </c>
      <c r="L645" t="str">
        <f t="shared" si="32"/>
        <v>Yes</v>
      </c>
    </row>
    <row r="646" spans="1:12" x14ac:dyDescent="0.3">
      <c r="A646" t="s">
        <v>123</v>
      </c>
      <c r="B646">
        <v>68</v>
      </c>
      <c r="C646" s="1">
        <v>45335</v>
      </c>
      <c r="D646" s="1">
        <v>45329.583333333336</v>
      </c>
      <c r="E646">
        <v>52.84</v>
      </c>
      <c r="F646" t="s">
        <v>9</v>
      </c>
      <c r="G646" t="s">
        <v>125</v>
      </c>
      <c r="H646">
        <v>97530</v>
      </c>
      <c r="I646" t="str" cm="1">
        <f t="array" ref="I646">IFERROR(INDEX(scheduling_data!H:H,MATCH(B646&amp;D646,scheduling_data!D:D&amp;scheduling_data!A:A,0)),"")</f>
        <v>Katherine Tyree</v>
      </c>
      <c r="J646" t="str">
        <f t="shared" si="31"/>
        <v>No</v>
      </c>
      <c r="K646" t="str">
        <f t="shared" si="30"/>
        <v>6845329.5833333333Katherine Tyree</v>
      </c>
      <c r="L646" t="str">
        <f t="shared" si="32"/>
        <v>No</v>
      </c>
    </row>
    <row r="647" spans="1:12" x14ac:dyDescent="0.3">
      <c r="A647" t="s">
        <v>123</v>
      </c>
      <c r="B647">
        <v>68</v>
      </c>
      <c r="C647" s="1">
        <v>45335</v>
      </c>
      <c r="D647" s="1">
        <v>45329.583333333336</v>
      </c>
      <c r="E647">
        <v>5.66</v>
      </c>
      <c r="F647" t="s">
        <v>19</v>
      </c>
      <c r="G647" t="s">
        <v>124</v>
      </c>
      <c r="H647">
        <v>97112</v>
      </c>
      <c r="I647" t="str" cm="1">
        <f t="array" ref="I647">IFERROR(INDEX(scheduling_data!H:H,MATCH(B647&amp;D647,scheduling_data!D:D&amp;scheduling_data!A:A,0)),"")</f>
        <v>Katherine Tyree</v>
      </c>
      <c r="J647" t="str">
        <f t="shared" si="31"/>
        <v>No</v>
      </c>
      <c r="K647" t="str">
        <f t="shared" si="30"/>
        <v>6845329.5833333333Katherine Tyree</v>
      </c>
      <c r="L647" t="str">
        <f t="shared" si="32"/>
        <v>Yes</v>
      </c>
    </row>
    <row r="648" spans="1:12" x14ac:dyDescent="0.3">
      <c r="A648" t="s">
        <v>123</v>
      </c>
      <c r="B648">
        <v>68</v>
      </c>
      <c r="C648" s="1">
        <v>45335</v>
      </c>
      <c r="D648" s="1">
        <v>45329.583333333336</v>
      </c>
      <c r="E648">
        <v>54.5</v>
      </c>
      <c r="F648" t="s">
        <v>9</v>
      </c>
      <c r="G648" t="s">
        <v>125</v>
      </c>
      <c r="H648">
        <v>97112</v>
      </c>
      <c r="I648" t="str" cm="1">
        <f t="array" ref="I648">IFERROR(INDEX(scheduling_data!H:H,MATCH(B648&amp;D648,scheduling_data!D:D&amp;scheduling_data!A:A,0)),"")</f>
        <v>Katherine Tyree</v>
      </c>
      <c r="J648" t="str">
        <f t="shared" si="31"/>
        <v>No</v>
      </c>
      <c r="K648" t="str">
        <f t="shared" si="30"/>
        <v>6845329.5833333333Katherine Tyree</v>
      </c>
      <c r="L648" t="str">
        <f t="shared" si="32"/>
        <v>No</v>
      </c>
    </row>
    <row r="649" spans="1:12" x14ac:dyDescent="0.3">
      <c r="A649" t="s">
        <v>123</v>
      </c>
      <c r="B649">
        <v>68</v>
      </c>
      <c r="C649" s="1">
        <v>45335</v>
      </c>
      <c r="D649" s="1">
        <v>45329.583333333336</v>
      </c>
      <c r="E649">
        <v>47.89</v>
      </c>
      <c r="F649" t="s">
        <v>9</v>
      </c>
      <c r="G649" t="s">
        <v>125</v>
      </c>
      <c r="H649">
        <v>97016</v>
      </c>
      <c r="I649" t="str" cm="1">
        <f t="array" ref="I649">IFERROR(INDEX(scheduling_data!H:H,MATCH(B649&amp;D649,scheduling_data!D:D&amp;scheduling_data!A:A,0)),"")</f>
        <v>Katherine Tyree</v>
      </c>
      <c r="J649" t="str">
        <f t="shared" si="31"/>
        <v>No</v>
      </c>
      <c r="K649" t="str">
        <f t="shared" si="30"/>
        <v>6845329.5833333333Katherine Tyree</v>
      </c>
      <c r="L649" t="str">
        <f t="shared" si="32"/>
        <v>No</v>
      </c>
    </row>
    <row r="650" spans="1:12" x14ac:dyDescent="0.3">
      <c r="A650" t="s">
        <v>123</v>
      </c>
      <c r="B650">
        <v>68</v>
      </c>
      <c r="C650" s="1">
        <v>45338</v>
      </c>
      <c r="D650" s="1">
        <v>45331.5</v>
      </c>
      <c r="E650">
        <v>105.68</v>
      </c>
      <c r="F650" t="s">
        <v>9</v>
      </c>
      <c r="G650" t="s">
        <v>125</v>
      </c>
      <c r="H650">
        <v>97530</v>
      </c>
      <c r="I650" t="str" cm="1">
        <f t="array" ref="I650">IFERROR(INDEX(scheduling_data!H:H,MATCH(B650&amp;D650,scheduling_data!D:D&amp;scheduling_data!A:A,0)),"")</f>
        <v>Christian Litz</v>
      </c>
      <c r="J650" t="str">
        <f t="shared" si="31"/>
        <v>No</v>
      </c>
      <c r="K650" t="str">
        <f t="shared" si="30"/>
        <v>6845331.5Christian Litz</v>
      </c>
      <c r="L650" t="str">
        <f t="shared" si="32"/>
        <v>No</v>
      </c>
    </row>
    <row r="651" spans="1:12" x14ac:dyDescent="0.3">
      <c r="A651" t="s">
        <v>123</v>
      </c>
      <c r="B651">
        <v>68</v>
      </c>
      <c r="C651" s="1">
        <v>45338</v>
      </c>
      <c r="D651" s="1">
        <v>45331.5</v>
      </c>
      <c r="E651">
        <v>7.32</v>
      </c>
      <c r="F651" t="s">
        <v>19</v>
      </c>
      <c r="G651" t="s">
        <v>124</v>
      </c>
      <c r="H651">
        <v>97530</v>
      </c>
      <c r="I651" t="str" cm="1">
        <f t="array" ref="I651">IFERROR(INDEX(scheduling_data!H:H,MATCH(B651&amp;D651,scheduling_data!D:D&amp;scheduling_data!A:A,0)),"")</f>
        <v>Christian Litz</v>
      </c>
      <c r="J651" t="str">
        <f t="shared" si="31"/>
        <v>No</v>
      </c>
      <c r="K651" t="str">
        <f t="shared" si="30"/>
        <v>6845331.5Christian Litz</v>
      </c>
      <c r="L651" t="str">
        <f t="shared" si="32"/>
        <v>Yes</v>
      </c>
    </row>
    <row r="652" spans="1:12" x14ac:dyDescent="0.3">
      <c r="A652" t="s">
        <v>123</v>
      </c>
      <c r="B652">
        <v>68</v>
      </c>
      <c r="C652" s="1">
        <v>45338</v>
      </c>
      <c r="D652" s="1">
        <v>45331.5</v>
      </c>
      <c r="E652">
        <v>35.82</v>
      </c>
      <c r="F652" t="s">
        <v>19</v>
      </c>
      <c r="G652" t="s">
        <v>124</v>
      </c>
      <c r="H652">
        <v>97110</v>
      </c>
      <c r="I652" t="str" cm="1">
        <f t="array" ref="I652">IFERROR(INDEX(scheduling_data!H:H,MATCH(B652&amp;D652,scheduling_data!D:D&amp;scheduling_data!A:A,0)),"")</f>
        <v>Christian Litz</v>
      </c>
      <c r="J652" t="str">
        <f t="shared" si="31"/>
        <v>No</v>
      </c>
      <c r="K652" t="str">
        <f t="shared" si="30"/>
        <v>6845331.5Christian Litz</v>
      </c>
      <c r="L652" t="str">
        <f t="shared" si="32"/>
        <v>Yes</v>
      </c>
    </row>
    <row r="653" spans="1:12" x14ac:dyDescent="0.3">
      <c r="A653" t="s">
        <v>123</v>
      </c>
      <c r="B653">
        <v>68</v>
      </c>
      <c r="C653" s="1">
        <v>45338</v>
      </c>
      <c r="D653" s="1">
        <v>45331.5</v>
      </c>
      <c r="E653">
        <v>114.18</v>
      </c>
      <c r="F653" t="s">
        <v>9</v>
      </c>
      <c r="G653" t="s">
        <v>125</v>
      </c>
      <c r="H653">
        <v>97110</v>
      </c>
      <c r="I653" t="str" cm="1">
        <f t="array" ref="I653">IFERROR(INDEX(scheduling_data!H:H,MATCH(B653&amp;D653,scheduling_data!D:D&amp;scheduling_data!A:A,0)),"")</f>
        <v>Christian Litz</v>
      </c>
      <c r="J653" t="str">
        <f t="shared" si="31"/>
        <v>No</v>
      </c>
      <c r="K653" t="str">
        <f t="shared" si="30"/>
        <v>6845331.5Christian Litz</v>
      </c>
      <c r="L653" t="str">
        <f t="shared" si="32"/>
        <v>No</v>
      </c>
    </row>
    <row r="654" spans="1:12" x14ac:dyDescent="0.3">
      <c r="A654" t="s">
        <v>11</v>
      </c>
      <c r="B654">
        <v>69</v>
      </c>
      <c r="C654" s="1">
        <v>45344.456944444442</v>
      </c>
      <c r="D654" s="1">
        <v>45344.333333333336</v>
      </c>
      <c r="E654">
        <v>85</v>
      </c>
      <c r="F654" t="s">
        <v>12</v>
      </c>
      <c r="I654" t="str" cm="1">
        <f t="array" ref="I654">IFERROR(INDEX(scheduling_data!H:H,MATCH(B654&amp;D654,scheduling_data!D:D&amp;scheduling_data!A:A,0)),"")</f>
        <v>Robert Crochet</v>
      </c>
      <c r="J654" t="str">
        <f t="shared" si="31"/>
        <v>No</v>
      </c>
      <c r="K654" t="str">
        <f t="shared" si="30"/>
        <v>6945344.3333333333Robert Crochet</v>
      </c>
      <c r="L654" t="str">
        <f t="shared" si="32"/>
        <v>Yes</v>
      </c>
    </row>
    <row r="655" spans="1:12" x14ac:dyDescent="0.3">
      <c r="A655" t="s">
        <v>11</v>
      </c>
      <c r="B655">
        <v>3</v>
      </c>
      <c r="C655" s="1">
        <v>45345.453472222223</v>
      </c>
      <c r="D655" s="1">
        <v>45345.458333333336</v>
      </c>
      <c r="E655">
        <v>35</v>
      </c>
      <c r="F655" t="s">
        <v>87</v>
      </c>
      <c r="G655" t="s">
        <v>126</v>
      </c>
      <c r="I655" t="str" cm="1">
        <f t="array" ref="I655">IFERROR(INDEX(scheduling_data!H:H,MATCH(B655&amp;D655,scheduling_data!D:D&amp;scheduling_data!A:A,0)),"")</f>
        <v>James Allen</v>
      </c>
      <c r="J655" t="str">
        <f t="shared" si="31"/>
        <v>No</v>
      </c>
      <c r="K655" t="str">
        <f t="shared" si="30"/>
        <v>345345.4583333333James Allen</v>
      </c>
      <c r="L655" t="str">
        <f t="shared" si="32"/>
        <v>Yes</v>
      </c>
    </row>
    <row r="656" spans="1:12" x14ac:dyDescent="0.3">
      <c r="A656" t="s">
        <v>11</v>
      </c>
      <c r="B656">
        <v>70</v>
      </c>
      <c r="C656" s="1">
        <v>45324.334722222222</v>
      </c>
      <c r="D656" s="1">
        <v>45324.291666666664</v>
      </c>
      <c r="E656">
        <v>65</v>
      </c>
      <c r="F656" t="s">
        <v>12</v>
      </c>
      <c r="G656">
        <v>65</v>
      </c>
      <c r="I656" t="str" cm="1">
        <f t="array" ref="I656">IFERROR(INDEX(scheduling_data!H:H,MATCH(B656&amp;D656,scheduling_data!D:D&amp;scheduling_data!A:A,0)),"")</f>
        <v>James Allen</v>
      </c>
      <c r="J656" t="str">
        <f t="shared" si="31"/>
        <v>No</v>
      </c>
      <c r="K656" t="str">
        <f t="shared" si="30"/>
        <v>7045324.2916666667James Allen</v>
      </c>
      <c r="L656" t="str">
        <f t="shared" si="32"/>
        <v>Yes</v>
      </c>
    </row>
    <row r="657" spans="1:12" x14ac:dyDescent="0.3">
      <c r="A657" t="s">
        <v>127</v>
      </c>
      <c r="B657">
        <v>71</v>
      </c>
      <c r="C657" s="1">
        <v>45348</v>
      </c>
      <c r="D657" s="1">
        <v>45335.375</v>
      </c>
      <c r="E657">
        <v>102.8</v>
      </c>
      <c r="F657" t="s">
        <v>9</v>
      </c>
      <c r="G657" t="s">
        <v>128</v>
      </c>
      <c r="H657">
        <v>97112</v>
      </c>
      <c r="I657" t="str" cm="1">
        <f t="array" ref="I657">IFERROR(INDEX(scheduling_data!H:H,MATCH(B657&amp;D657,scheduling_data!D:D&amp;scheduling_data!A:A,0)),"")</f>
        <v>Christian Litz</v>
      </c>
      <c r="J657" t="str">
        <f t="shared" si="31"/>
        <v>No</v>
      </c>
      <c r="K657" t="str">
        <f t="shared" si="30"/>
        <v>7145335.375Christian Litz</v>
      </c>
      <c r="L657" t="str">
        <f t="shared" si="32"/>
        <v>No</v>
      </c>
    </row>
    <row r="658" spans="1:12" x14ac:dyDescent="0.3">
      <c r="A658" t="s">
        <v>127</v>
      </c>
      <c r="B658">
        <v>71</v>
      </c>
      <c r="C658" s="1">
        <v>45348</v>
      </c>
      <c r="D658" s="1">
        <v>45335.375</v>
      </c>
      <c r="E658">
        <v>20.84</v>
      </c>
      <c r="F658" t="s">
        <v>19</v>
      </c>
      <c r="G658" t="s">
        <v>129</v>
      </c>
      <c r="H658">
        <v>97110</v>
      </c>
      <c r="I658" t="str" cm="1">
        <f t="array" ref="I658">IFERROR(INDEX(scheduling_data!H:H,MATCH(B658&amp;D658,scheduling_data!D:D&amp;scheduling_data!A:A,0)),"")</f>
        <v>Christian Litz</v>
      </c>
      <c r="J658" t="str">
        <f t="shared" si="31"/>
        <v>No</v>
      </c>
      <c r="K658" t="str">
        <f t="shared" si="30"/>
        <v>7145335.375Christian Litz</v>
      </c>
      <c r="L658" t="str">
        <f t="shared" si="32"/>
        <v>Yes</v>
      </c>
    </row>
    <row r="659" spans="1:12" x14ac:dyDescent="0.3">
      <c r="A659" t="s">
        <v>127</v>
      </c>
      <c r="B659">
        <v>71</v>
      </c>
      <c r="C659" s="1">
        <v>45348</v>
      </c>
      <c r="D659" s="1">
        <v>45335.375</v>
      </c>
      <c r="E659">
        <v>54.16</v>
      </c>
      <c r="F659" t="s">
        <v>9</v>
      </c>
      <c r="G659" t="s">
        <v>128</v>
      </c>
      <c r="H659">
        <v>97110</v>
      </c>
      <c r="I659" t="str" cm="1">
        <f t="array" ref="I659">IFERROR(INDEX(scheduling_data!H:H,MATCH(B659&amp;D659,scheduling_data!D:D&amp;scheduling_data!A:A,0)),"")</f>
        <v>Christian Litz</v>
      </c>
      <c r="J659" t="str">
        <f t="shared" si="31"/>
        <v>No</v>
      </c>
      <c r="K659" t="str">
        <f t="shared" si="30"/>
        <v>7145335.375Christian Litz</v>
      </c>
      <c r="L659" t="str">
        <f t="shared" si="32"/>
        <v>No</v>
      </c>
    </row>
    <row r="660" spans="1:12" x14ac:dyDescent="0.3">
      <c r="A660" t="s">
        <v>127</v>
      </c>
      <c r="B660">
        <v>71</v>
      </c>
      <c r="C660" s="1">
        <v>45348</v>
      </c>
      <c r="D660" s="1">
        <v>45335.375</v>
      </c>
      <c r="E660">
        <v>47.2</v>
      </c>
      <c r="F660" t="s">
        <v>19</v>
      </c>
      <c r="G660" t="s">
        <v>129</v>
      </c>
      <c r="H660">
        <v>97112</v>
      </c>
      <c r="I660" t="str" cm="1">
        <f t="array" ref="I660">IFERROR(INDEX(scheduling_data!H:H,MATCH(B660&amp;D660,scheduling_data!D:D&amp;scheduling_data!A:A,0)),"")</f>
        <v>Christian Litz</v>
      </c>
      <c r="J660" t="str">
        <f t="shared" si="31"/>
        <v>No</v>
      </c>
      <c r="K660" t="str">
        <f t="shared" si="30"/>
        <v>7145335.375Christian Litz</v>
      </c>
      <c r="L660" t="str">
        <f t="shared" si="32"/>
        <v>Yes</v>
      </c>
    </row>
    <row r="661" spans="1:12" x14ac:dyDescent="0.3">
      <c r="A661" t="s">
        <v>127</v>
      </c>
      <c r="B661">
        <v>71</v>
      </c>
      <c r="C661" s="1">
        <v>45348</v>
      </c>
      <c r="D661" s="1">
        <v>45335.375</v>
      </c>
      <c r="E661">
        <v>91.33</v>
      </c>
      <c r="F661" t="s">
        <v>19</v>
      </c>
      <c r="G661" t="s">
        <v>129</v>
      </c>
      <c r="H661">
        <v>97161</v>
      </c>
      <c r="I661" t="str" cm="1">
        <f t="array" ref="I661">IFERROR(INDEX(scheduling_data!H:H,MATCH(B661&amp;D661,scheduling_data!D:D&amp;scheduling_data!A:A,0)),"")</f>
        <v>Christian Litz</v>
      </c>
      <c r="J661" t="str">
        <f t="shared" si="31"/>
        <v>No</v>
      </c>
      <c r="K661" t="str">
        <f t="shared" si="30"/>
        <v>7145335.375Christian Litz</v>
      </c>
      <c r="L661" t="str">
        <f t="shared" si="32"/>
        <v>Yes</v>
      </c>
    </row>
    <row r="662" spans="1:12" x14ac:dyDescent="0.3">
      <c r="A662" t="s">
        <v>127</v>
      </c>
      <c r="B662">
        <v>71</v>
      </c>
      <c r="C662" s="1">
        <v>45348</v>
      </c>
      <c r="D662" s="1">
        <v>45335.375</v>
      </c>
      <c r="E662">
        <v>58.67</v>
      </c>
      <c r="F662" t="s">
        <v>9</v>
      </c>
      <c r="G662" t="s">
        <v>128</v>
      </c>
      <c r="H662">
        <v>97161</v>
      </c>
      <c r="I662" t="str" cm="1">
        <f t="array" ref="I662">IFERROR(INDEX(scheduling_data!H:H,MATCH(B662&amp;D662,scheduling_data!D:D&amp;scheduling_data!A:A,0)),"")</f>
        <v>Christian Litz</v>
      </c>
      <c r="J662" t="str">
        <f t="shared" si="31"/>
        <v>No</v>
      </c>
      <c r="K662" t="str">
        <f t="shared" si="30"/>
        <v>7145335.375Christian Litz</v>
      </c>
      <c r="L662" t="str">
        <f t="shared" si="32"/>
        <v>No</v>
      </c>
    </row>
    <row r="663" spans="1:12" x14ac:dyDescent="0.3">
      <c r="A663" t="s">
        <v>127</v>
      </c>
      <c r="B663">
        <v>71</v>
      </c>
      <c r="C663" s="1">
        <v>45348</v>
      </c>
      <c r="D663" s="1">
        <v>45337.416666666664</v>
      </c>
      <c r="E663">
        <v>20.84</v>
      </c>
      <c r="F663" t="s">
        <v>19</v>
      </c>
      <c r="G663" t="s">
        <v>129</v>
      </c>
      <c r="H663">
        <v>97110</v>
      </c>
      <c r="I663" t="str" cm="1">
        <f t="array" ref="I663">IFERROR(INDEX(scheduling_data!H:H,MATCH(B663&amp;D663,scheduling_data!D:D&amp;scheduling_data!A:A,0)),"")</f>
        <v>Robert Crochet</v>
      </c>
      <c r="J663" t="str">
        <f t="shared" si="31"/>
        <v>No</v>
      </c>
      <c r="K663" t="str">
        <f t="shared" si="30"/>
        <v>7145337.4166666667Robert Crochet</v>
      </c>
      <c r="L663" t="str">
        <f t="shared" si="32"/>
        <v>Yes</v>
      </c>
    </row>
    <row r="664" spans="1:12" x14ac:dyDescent="0.3">
      <c r="A664" t="s">
        <v>127</v>
      </c>
      <c r="B664">
        <v>71</v>
      </c>
      <c r="C664" s="1">
        <v>45348</v>
      </c>
      <c r="D664" s="1">
        <v>45337.416666666664</v>
      </c>
      <c r="E664">
        <v>54.16</v>
      </c>
      <c r="F664" t="s">
        <v>9</v>
      </c>
      <c r="G664" t="s">
        <v>128</v>
      </c>
      <c r="H664">
        <v>97110</v>
      </c>
      <c r="I664" t="str" cm="1">
        <f t="array" ref="I664">IFERROR(INDEX(scheduling_data!H:H,MATCH(B664&amp;D664,scheduling_data!D:D&amp;scheduling_data!A:A,0)),"")</f>
        <v>Robert Crochet</v>
      </c>
      <c r="J664" t="str">
        <f t="shared" si="31"/>
        <v>No</v>
      </c>
      <c r="K664" t="str">
        <f t="shared" si="30"/>
        <v>7145337.4166666667Robert Crochet</v>
      </c>
      <c r="L664" t="str">
        <f t="shared" si="32"/>
        <v>No</v>
      </c>
    </row>
    <row r="665" spans="1:12" x14ac:dyDescent="0.3">
      <c r="A665" t="s">
        <v>127</v>
      </c>
      <c r="B665">
        <v>71</v>
      </c>
      <c r="C665" s="1">
        <v>45348</v>
      </c>
      <c r="D665" s="1">
        <v>45337.416666666664</v>
      </c>
      <c r="E665">
        <v>54.17</v>
      </c>
      <c r="F665" t="s">
        <v>19</v>
      </c>
      <c r="G665" t="s">
        <v>129</v>
      </c>
      <c r="H665">
        <v>97112</v>
      </c>
      <c r="I665" t="str" cm="1">
        <f t="array" ref="I665">IFERROR(INDEX(scheduling_data!H:H,MATCH(B665&amp;D665,scheduling_data!D:D&amp;scheduling_data!A:A,0)),"")</f>
        <v>Robert Crochet</v>
      </c>
      <c r="J665" t="str">
        <f t="shared" si="31"/>
        <v>No</v>
      </c>
      <c r="K665" t="str">
        <f t="shared" si="30"/>
        <v>7145337.4166666667Robert Crochet</v>
      </c>
      <c r="L665" t="str">
        <f t="shared" si="32"/>
        <v>Yes</v>
      </c>
    </row>
    <row r="666" spans="1:12" x14ac:dyDescent="0.3">
      <c r="A666" t="s">
        <v>127</v>
      </c>
      <c r="B666">
        <v>71</v>
      </c>
      <c r="C666" s="1">
        <v>45348</v>
      </c>
      <c r="D666" s="1">
        <v>45337.416666666664</v>
      </c>
      <c r="E666">
        <v>95.83</v>
      </c>
      <c r="F666" t="s">
        <v>9</v>
      </c>
      <c r="G666" t="s">
        <v>128</v>
      </c>
      <c r="H666">
        <v>97112</v>
      </c>
      <c r="I666" t="str" cm="1">
        <f t="array" ref="I666">IFERROR(INDEX(scheduling_data!H:H,MATCH(B666&amp;D666,scheduling_data!D:D&amp;scheduling_data!A:A,0)),"")</f>
        <v>Robert Crochet</v>
      </c>
      <c r="J666" t="str">
        <f t="shared" si="31"/>
        <v>No</v>
      </c>
      <c r="K666" t="str">
        <f t="shared" si="30"/>
        <v>7145337.4166666667Robert Crochet</v>
      </c>
      <c r="L666" t="str">
        <f t="shared" si="32"/>
        <v>No</v>
      </c>
    </row>
    <row r="667" spans="1:12" x14ac:dyDescent="0.3">
      <c r="A667" t="s">
        <v>49</v>
      </c>
      <c r="B667">
        <v>72</v>
      </c>
      <c r="C667" s="1">
        <v>45335</v>
      </c>
      <c r="D667" s="1">
        <v>45324.375</v>
      </c>
      <c r="E667">
        <v>43</v>
      </c>
      <c r="F667" t="s">
        <v>9</v>
      </c>
      <c r="G667" t="s">
        <v>104</v>
      </c>
      <c r="H667">
        <v>97140</v>
      </c>
      <c r="I667" t="str" cm="1">
        <f t="array" ref="I667">IFERROR(INDEX(scheduling_data!H:H,MATCH(B667&amp;D667,scheduling_data!D:D&amp;scheduling_data!A:A,0)),"")</f>
        <v>Katherine Tyree</v>
      </c>
      <c r="J667" t="str">
        <f t="shared" si="31"/>
        <v>No</v>
      </c>
      <c r="K667" t="str">
        <f t="shared" si="30"/>
        <v>7245324.375Katherine Tyree</v>
      </c>
      <c r="L667" t="str">
        <f t="shared" si="32"/>
        <v>No</v>
      </c>
    </row>
    <row r="668" spans="1:12" x14ac:dyDescent="0.3">
      <c r="A668" t="s">
        <v>49</v>
      </c>
      <c r="B668">
        <v>72</v>
      </c>
      <c r="C668" s="1">
        <v>45335</v>
      </c>
      <c r="D668" s="1">
        <v>45324.375</v>
      </c>
      <c r="E668">
        <v>82</v>
      </c>
      <c r="F668" t="s">
        <v>9</v>
      </c>
      <c r="G668" t="s">
        <v>104</v>
      </c>
      <c r="H668">
        <v>97112</v>
      </c>
      <c r="I668" t="str" cm="1">
        <f t="array" ref="I668">IFERROR(INDEX(scheduling_data!H:H,MATCH(B668&amp;D668,scheduling_data!D:D&amp;scheduling_data!A:A,0)),"")</f>
        <v>Katherine Tyree</v>
      </c>
      <c r="J668" t="str">
        <f t="shared" si="31"/>
        <v>No</v>
      </c>
      <c r="K668" t="str">
        <f t="shared" si="30"/>
        <v>7245324.375Katherine Tyree</v>
      </c>
      <c r="L668" t="str">
        <f t="shared" si="32"/>
        <v>No</v>
      </c>
    </row>
    <row r="669" spans="1:12" x14ac:dyDescent="0.3">
      <c r="A669" t="s">
        <v>49</v>
      </c>
      <c r="B669">
        <v>72</v>
      </c>
      <c r="C669" s="1">
        <v>45335</v>
      </c>
      <c r="D669" s="1">
        <v>45324.375</v>
      </c>
      <c r="E669">
        <v>82</v>
      </c>
      <c r="F669" t="s">
        <v>9</v>
      </c>
      <c r="G669" t="s">
        <v>104</v>
      </c>
      <c r="H669">
        <v>97110</v>
      </c>
      <c r="I669" t="str" cm="1">
        <f t="array" ref="I669">IFERROR(INDEX(scheduling_data!H:H,MATCH(B669&amp;D669,scheduling_data!D:D&amp;scheduling_data!A:A,0)),"")</f>
        <v>Katherine Tyree</v>
      </c>
      <c r="J669" t="str">
        <f t="shared" si="31"/>
        <v>No</v>
      </c>
      <c r="K669" t="str">
        <f t="shared" si="30"/>
        <v>7245324.375Katherine Tyree</v>
      </c>
      <c r="L669" t="str">
        <f t="shared" si="32"/>
        <v>No</v>
      </c>
    </row>
    <row r="670" spans="1:12" x14ac:dyDescent="0.3">
      <c r="A670" t="s">
        <v>49</v>
      </c>
      <c r="B670">
        <v>72</v>
      </c>
      <c r="C670" s="1">
        <v>45335</v>
      </c>
      <c r="D670" s="1">
        <v>45327.333333333336</v>
      </c>
      <c r="E670">
        <v>4.66</v>
      </c>
      <c r="F670" t="s">
        <v>19</v>
      </c>
      <c r="G670" t="s">
        <v>50</v>
      </c>
      <c r="H670">
        <v>97140</v>
      </c>
      <c r="I670" t="str" cm="1">
        <f t="array" ref="I670">IFERROR(INDEX(scheduling_data!H:H,MATCH(B670&amp;D670,scheduling_data!D:D&amp;scheduling_data!A:A,0)),"")</f>
        <v>Katherine Tyree</v>
      </c>
      <c r="J670" t="str">
        <f t="shared" si="31"/>
        <v>No</v>
      </c>
      <c r="K670" t="str">
        <f t="shared" si="30"/>
        <v>7245327.3333333333Katherine Tyree</v>
      </c>
      <c r="L670" t="str">
        <f t="shared" si="32"/>
        <v>Yes</v>
      </c>
    </row>
    <row r="671" spans="1:12" x14ac:dyDescent="0.3">
      <c r="A671" t="s">
        <v>49</v>
      </c>
      <c r="B671">
        <v>72</v>
      </c>
      <c r="C671" s="1">
        <v>45335</v>
      </c>
      <c r="D671" s="1">
        <v>45327.333333333336</v>
      </c>
      <c r="E671">
        <v>43</v>
      </c>
      <c r="F671" t="s">
        <v>9</v>
      </c>
      <c r="G671" t="s">
        <v>104</v>
      </c>
      <c r="H671">
        <v>97140</v>
      </c>
      <c r="I671" t="str" cm="1">
        <f t="array" ref="I671">IFERROR(INDEX(scheduling_data!H:H,MATCH(B671&amp;D671,scheduling_data!D:D&amp;scheduling_data!A:A,0)),"")</f>
        <v>Katherine Tyree</v>
      </c>
      <c r="J671" t="str">
        <f t="shared" si="31"/>
        <v>No</v>
      </c>
      <c r="K671" t="str">
        <f t="shared" si="30"/>
        <v>7245327.3333333333Katherine Tyree</v>
      </c>
      <c r="L671" t="str">
        <f t="shared" si="32"/>
        <v>No</v>
      </c>
    </row>
    <row r="672" spans="1:12" x14ac:dyDescent="0.3">
      <c r="A672" t="s">
        <v>49</v>
      </c>
      <c r="B672">
        <v>72</v>
      </c>
      <c r="C672" s="1">
        <v>45335</v>
      </c>
      <c r="D672" s="1">
        <v>45327.333333333336</v>
      </c>
      <c r="E672">
        <v>41</v>
      </c>
      <c r="F672" t="s">
        <v>9</v>
      </c>
      <c r="G672" t="s">
        <v>104</v>
      </c>
      <c r="H672">
        <v>97112</v>
      </c>
      <c r="I672" t="str" cm="1">
        <f t="array" ref="I672">IFERROR(INDEX(scheduling_data!H:H,MATCH(B672&amp;D672,scheduling_data!D:D&amp;scheduling_data!A:A,0)),"")</f>
        <v>Katherine Tyree</v>
      </c>
      <c r="J672" t="str">
        <f t="shared" si="31"/>
        <v>No</v>
      </c>
      <c r="K672" t="str">
        <f t="shared" si="30"/>
        <v>7245327.3333333333Katherine Tyree</v>
      </c>
      <c r="L672" t="str">
        <f t="shared" si="32"/>
        <v>No</v>
      </c>
    </row>
    <row r="673" spans="1:12" x14ac:dyDescent="0.3">
      <c r="A673" t="s">
        <v>49</v>
      </c>
      <c r="B673">
        <v>72</v>
      </c>
      <c r="C673" s="1">
        <v>45335</v>
      </c>
      <c r="D673" s="1">
        <v>45327.333333333336</v>
      </c>
      <c r="E673">
        <v>41</v>
      </c>
      <c r="F673" t="s">
        <v>9</v>
      </c>
      <c r="G673" t="s">
        <v>104</v>
      </c>
      <c r="H673">
        <v>97110</v>
      </c>
      <c r="I673" t="str" cm="1">
        <f t="array" ref="I673">IFERROR(INDEX(scheduling_data!H:H,MATCH(B673&amp;D673,scheduling_data!D:D&amp;scheduling_data!A:A,0)),"")</f>
        <v>Katherine Tyree</v>
      </c>
      <c r="J673" t="str">
        <f t="shared" si="31"/>
        <v>No</v>
      </c>
      <c r="K673" t="str">
        <f t="shared" si="30"/>
        <v>7245327.3333333333Katherine Tyree</v>
      </c>
      <c r="L673" t="str">
        <f t="shared" si="32"/>
        <v>No</v>
      </c>
    </row>
    <row r="674" spans="1:12" x14ac:dyDescent="0.3">
      <c r="A674" t="s">
        <v>49</v>
      </c>
      <c r="B674">
        <v>72</v>
      </c>
      <c r="C674" s="1">
        <v>45344</v>
      </c>
      <c r="D674" s="1">
        <v>45330.333333333336</v>
      </c>
      <c r="E674">
        <v>82</v>
      </c>
      <c r="F674" t="s">
        <v>9</v>
      </c>
      <c r="G674" t="s">
        <v>104</v>
      </c>
      <c r="H674">
        <v>97110</v>
      </c>
      <c r="I674" t="str" cm="1">
        <f t="array" ref="I674">IFERROR(INDEX(scheduling_data!H:H,MATCH(B674&amp;D674,scheduling_data!D:D&amp;scheduling_data!A:A,0)),"")</f>
        <v>Katherine Tyree</v>
      </c>
      <c r="J674" t="str">
        <f t="shared" si="31"/>
        <v>No</v>
      </c>
      <c r="K674" t="str">
        <f t="shared" si="30"/>
        <v>7245330.3333333333Katherine Tyree</v>
      </c>
      <c r="L674" t="str">
        <f t="shared" si="32"/>
        <v>No</v>
      </c>
    </row>
    <row r="675" spans="1:12" x14ac:dyDescent="0.3">
      <c r="A675" t="s">
        <v>49</v>
      </c>
      <c r="B675">
        <v>72</v>
      </c>
      <c r="C675" s="1">
        <v>45344</v>
      </c>
      <c r="D675" s="1">
        <v>45330.333333333336</v>
      </c>
      <c r="E675">
        <v>54.4</v>
      </c>
      <c r="F675" t="s">
        <v>19</v>
      </c>
      <c r="G675" t="s">
        <v>50</v>
      </c>
      <c r="H675">
        <v>97110</v>
      </c>
      <c r="I675" t="str" cm="1">
        <f t="array" ref="I675">IFERROR(INDEX(scheduling_data!H:H,MATCH(B675&amp;D675,scheduling_data!D:D&amp;scheduling_data!A:A,0)),"")</f>
        <v>Katherine Tyree</v>
      </c>
      <c r="J675" t="str">
        <f t="shared" si="31"/>
        <v>No</v>
      </c>
      <c r="K675" t="str">
        <f t="shared" si="30"/>
        <v>7245330.3333333333Katherine Tyree</v>
      </c>
      <c r="L675" t="str">
        <f t="shared" si="32"/>
        <v>Yes</v>
      </c>
    </row>
    <row r="676" spans="1:12" x14ac:dyDescent="0.3">
      <c r="A676" t="s">
        <v>49</v>
      </c>
      <c r="B676">
        <v>72</v>
      </c>
      <c r="C676" s="1">
        <v>45344</v>
      </c>
      <c r="D676" s="1">
        <v>45330.333333333336</v>
      </c>
      <c r="E676">
        <v>82</v>
      </c>
      <c r="F676" t="s">
        <v>9</v>
      </c>
      <c r="G676" t="s">
        <v>104</v>
      </c>
      <c r="H676">
        <v>97112</v>
      </c>
      <c r="I676" t="str" cm="1">
        <f t="array" ref="I676">IFERROR(INDEX(scheduling_data!H:H,MATCH(B676&amp;D676,scheduling_data!D:D&amp;scheduling_data!A:A,0)),"")</f>
        <v>Katherine Tyree</v>
      </c>
      <c r="J676" t="str">
        <f t="shared" si="31"/>
        <v>No</v>
      </c>
      <c r="K676" t="str">
        <f t="shared" si="30"/>
        <v>7245330.3333333333Katherine Tyree</v>
      </c>
      <c r="L676" t="str">
        <f t="shared" si="32"/>
        <v>No</v>
      </c>
    </row>
    <row r="677" spans="1:12" x14ac:dyDescent="0.3">
      <c r="A677" t="s">
        <v>49</v>
      </c>
      <c r="B677">
        <v>72</v>
      </c>
      <c r="C677" s="1">
        <v>45344</v>
      </c>
      <c r="D677" s="1">
        <v>45330.333333333336</v>
      </c>
      <c r="E677">
        <v>43</v>
      </c>
      <c r="F677" t="s">
        <v>9</v>
      </c>
      <c r="G677" t="s">
        <v>104</v>
      </c>
      <c r="H677">
        <v>97140</v>
      </c>
      <c r="I677" t="str" cm="1">
        <f t="array" ref="I677">IFERROR(INDEX(scheduling_data!H:H,MATCH(B677&amp;D677,scheduling_data!D:D&amp;scheduling_data!A:A,0)),"")</f>
        <v>Katherine Tyree</v>
      </c>
      <c r="J677" t="str">
        <f t="shared" si="31"/>
        <v>No</v>
      </c>
      <c r="K677" t="str">
        <f t="shared" si="30"/>
        <v>7245330.3333333333Katherine Tyree</v>
      </c>
      <c r="L677" t="str">
        <f t="shared" si="32"/>
        <v>No</v>
      </c>
    </row>
    <row r="678" spans="1:12" x14ac:dyDescent="0.3">
      <c r="A678" t="s">
        <v>49</v>
      </c>
      <c r="B678">
        <v>72</v>
      </c>
      <c r="C678" s="1">
        <v>45344</v>
      </c>
      <c r="D678" s="1">
        <v>45330.333333333336</v>
      </c>
      <c r="E678">
        <v>54.4</v>
      </c>
      <c r="F678" t="s">
        <v>19</v>
      </c>
      <c r="G678" t="s">
        <v>50</v>
      </c>
      <c r="H678">
        <v>97112</v>
      </c>
      <c r="I678" t="str" cm="1">
        <f t="array" ref="I678">IFERROR(INDEX(scheduling_data!H:H,MATCH(B678&amp;D678,scheduling_data!D:D&amp;scheduling_data!A:A,0)),"")</f>
        <v>Katherine Tyree</v>
      </c>
      <c r="J678" t="str">
        <f t="shared" si="31"/>
        <v>No</v>
      </c>
      <c r="K678" t="str">
        <f t="shared" si="30"/>
        <v>7245330.3333333333Katherine Tyree</v>
      </c>
      <c r="L678" t="str">
        <f t="shared" si="32"/>
        <v>Yes</v>
      </c>
    </row>
    <row r="679" spans="1:12" x14ac:dyDescent="0.3">
      <c r="A679" t="s">
        <v>49</v>
      </c>
      <c r="B679">
        <v>72</v>
      </c>
      <c r="C679" s="1">
        <v>45344</v>
      </c>
      <c r="D679" s="1">
        <v>45330.333333333336</v>
      </c>
      <c r="E679">
        <v>25.6</v>
      </c>
      <c r="F679" t="s">
        <v>19</v>
      </c>
      <c r="G679" t="s">
        <v>50</v>
      </c>
      <c r="H679">
        <v>97140</v>
      </c>
      <c r="I679" t="str" cm="1">
        <f t="array" ref="I679">IFERROR(INDEX(scheduling_data!H:H,MATCH(B679&amp;D679,scheduling_data!D:D&amp;scheduling_data!A:A,0)),"")</f>
        <v>Katherine Tyree</v>
      </c>
      <c r="J679" t="str">
        <f t="shared" si="31"/>
        <v>No</v>
      </c>
      <c r="K679" t="str">
        <f t="shared" si="30"/>
        <v>7245330.3333333333Katherine Tyree</v>
      </c>
      <c r="L679" t="str">
        <f t="shared" si="32"/>
        <v>Yes</v>
      </c>
    </row>
    <row r="680" spans="1:12" x14ac:dyDescent="0.3">
      <c r="A680" t="s">
        <v>11</v>
      </c>
      <c r="B680">
        <v>72</v>
      </c>
      <c r="C680" s="1">
        <v>45336.413888888892</v>
      </c>
      <c r="D680" s="1">
        <v>45336.375</v>
      </c>
      <c r="E680">
        <v>124.4</v>
      </c>
      <c r="F680" t="s">
        <v>87</v>
      </c>
      <c r="G680" t="s">
        <v>130</v>
      </c>
      <c r="I680" t="str" cm="1">
        <f t="array" ref="I680">IFERROR(INDEX(scheduling_data!H:H,MATCH(B680&amp;D680,scheduling_data!D:D&amp;scheduling_data!A:A,0)),"")</f>
        <v>Robert Crochet</v>
      </c>
      <c r="J680" t="str">
        <f t="shared" si="31"/>
        <v>No</v>
      </c>
      <c r="K680" t="str">
        <f t="shared" si="30"/>
        <v>7245336.375Robert Crochet</v>
      </c>
      <c r="L680" t="str">
        <f t="shared" si="32"/>
        <v>Yes</v>
      </c>
    </row>
    <row r="681" spans="1:12" x14ac:dyDescent="0.3">
      <c r="A681" t="s">
        <v>11</v>
      </c>
      <c r="B681">
        <v>72</v>
      </c>
      <c r="C681" s="1">
        <v>45341.681944444441</v>
      </c>
      <c r="D681" s="1">
        <v>45338.375</v>
      </c>
      <c r="E681">
        <v>26</v>
      </c>
      <c r="F681" t="s">
        <v>87</v>
      </c>
      <c r="G681" t="s">
        <v>131</v>
      </c>
      <c r="I681" t="str" cm="1">
        <f t="array" ref="I681">IFERROR(INDEX(scheduling_data!H:H,MATCH(B681&amp;D681,scheduling_data!D:D&amp;scheduling_data!A:A,0)),"")</f>
        <v>Robert Crochet</v>
      </c>
      <c r="J681" t="str">
        <f t="shared" si="31"/>
        <v>No</v>
      </c>
      <c r="K681" t="str">
        <f t="shared" si="30"/>
        <v>7245338.375Robert Crochet</v>
      </c>
      <c r="L681" t="str">
        <f t="shared" si="32"/>
        <v>Yes</v>
      </c>
    </row>
    <row r="682" spans="1:12" x14ac:dyDescent="0.3">
      <c r="A682" t="s">
        <v>11</v>
      </c>
      <c r="B682">
        <v>72</v>
      </c>
      <c r="C682" s="1">
        <v>45336.413888888892</v>
      </c>
      <c r="D682" s="1">
        <v>45338.375</v>
      </c>
      <c r="E682">
        <v>7.6</v>
      </c>
      <c r="F682" t="s">
        <v>87</v>
      </c>
      <c r="G682" t="s">
        <v>130</v>
      </c>
      <c r="I682" t="str" cm="1">
        <f t="array" ref="I682">IFERROR(INDEX(scheduling_data!H:H,MATCH(B682&amp;D682,scheduling_data!D:D&amp;scheduling_data!A:A,0)),"")</f>
        <v>Robert Crochet</v>
      </c>
      <c r="J682" t="str">
        <f t="shared" si="31"/>
        <v>No</v>
      </c>
      <c r="K682" t="str">
        <f t="shared" si="30"/>
        <v>7245338.375Robert Crochet</v>
      </c>
      <c r="L682" t="str">
        <f t="shared" si="32"/>
        <v>Yes</v>
      </c>
    </row>
    <row r="683" spans="1:12" x14ac:dyDescent="0.3">
      <c r="A683" t="s">
        <v>11</v>
      </c>
      <c r="B683">
        <v>72</v>
      </c>
      <c r="C683" s="1">
        <v>45341.681944444441</v>
      </c>
      <c r="D683" s="1">
        <v>45341.375</v>
      </c>
      <c r="E683">
        <v>33.6</v>
      </c>
      <c r="F683" t="s">
        <v>87</v>
      </c>
      <c r="G683" t="s">
        <v>131</v>
      </c>
      <c r="I683" t="str" cm="1">
        <f t="array" ref="I683">IFERROR(INDEX(scheduling_data!H:H,MATCH(B683&amp;D683,scheduling_data!D:D&amp;scheduling_data!A:A,0)),"")</f>
        <v>Robert Crochet</v>
      </c>
      <c r="J683" t="str">
        <f t="shared" si="31"/>
        <v>No</v>
      </c>
      <c r="K683" t="str">
        <f t="shared" si="30"/>
        <v>7245341.375Robert Crochet</v>
      </c>
      <c r="L683" t="str">
        <f t="shared" si="32"/>
        <v>Yes</v>
      </c>
    </row>
    <row r="684" spans="1:12" x14ac:dyDescent="0.3">
      <c r="A684" t="s">
        <v>11</v>
      </c>
      <c r="B684">
        <v>72</v>
      </c>
      <c r="C684" s="1">
        <v>45336.413888888892</v>
      </c>
      <c r="D684" s="1">
        <v>45324.375</v>
      </c>
      <c r="E684">
        <v>18</v>
      </c>
      <c r="F684" t="s">
        <v>87</v>
      </c>
      <c r="G684" t="s">
        <v>130</v>
      </c>
      <c r="I684" t="str" cm="1">
        <f t="array" ref="I684">IFERROR(INDEX(scheduling_data!H:H,MATCH(B684&amp;D684,scheduling_data!D:D&amp;scheduling_data!A:A,0)),"")</f>
        <v>Katherine Tyree</v>
      </c>
      <c r="J684" t="str">
        <f t="shared" si="31"/>
        <v>No</v>
      </c>
      <c r="K684" t="str">
        <f t="shared" si="30"/>
        <v>7245324.375Katherine Tyree</v>
      </c>
      <c r="L684" t="str">
        <f t="shared" si="32"/>
        <v>Yes</v>
      </c>
    </row>
    <row r="685" spans="1:12" x14ac:dyDescent="0.3">
      <c r="A685" t="s">
        <v>11</v>
      </c>
      <c r="B685">
        <v>72</v>
      </c>
      <c r="C685" s="1">
        <v>45324.375694444447</v>
      </c>
      <c r="D685" s="1">
        <v>45324.375</v>
      </c>
      <c r="E685">
        <v>150</v>
      </c>
      <c r="F685" t="s">
        <v>91</v>
      </c>
      <c r="G685" t="s">
        <v>132</v>
      </c>
      <c r="I685" t="str" cm="1">
        <f t="array" ref="I685">IFERROR(INDEX(scheduling_data!H:H,MATCH(B685&amp;D685,scheduling_data!D:D&amp;scheduling_data!A:A,0)),"")</f>
        <v>Katherine Tyree</v>
      </c>
      <c r="J685" t="str">
        <f t="shared" si="31"/>
        <v>No</v>
      </c>
      <c r="K685" t="str">
        <f t="shared" si="30"/>
        <v>7245324.375Katherine Tyree</v>
      </c>
      <c r="L685" t="str">
        <f t="shared" si="32"/>
        <v>Yes</v>
      </c>
    </row>
    <row r="686" spans="1:12" x14ac:dyDescent="0.3">
      <c r="A686" t="s">
        <v>11</v>
      </c>
      <c r="B686">
        <v>72</v>
      </c>
      <c r="C686" s="1">
        <v>45341.681944444441</v>
      </c>
      <c r="D686" s="1">
        <v>45345.375</v>
      </c>
      <c r="E686">
        <v>0.4</v>
      </c>
      <c r="F686" t="s">
        <v>87</v>
      </c>
      <c r="G686" t="s">
        <v>131</v>
      </c>
      <c r="I686" t="str" cm="1">
        <f t="array" ref="I686">IFERROR(INDEX(scheduling_data!H:H,MATCH(B686&amp;D686,scheduling_data!D:D&amp;scheduling_data!A:A,0)),"")</f>
        <v>Robert Crochet</v>
      </c>
      <c r="J686" t="str">
        <f t="shared" si="31"/>
        <v>No</v>
      </c>
      <c r="K686" t="str">
        <f t="shared" si="30"/>
        <v>7245345.375Robert Crochet</v>
      </c>
      <c r="L686" t="str">
        <f t="shared" si="32"/>
        <v>Yes</v>
      </c>
    </row>
    <row r="687" spans="1:12" x14ac:dyDescent="0.3">
      <c r="A687" t="s">
        <v>11</v>
      </c>
      <c r="B687">
        <v>72</v>
      </c>
      <c r="C687" s="1">
        <v>45348.680555555555</v>
      </c>
      <c r="D687" s="1">
        <v>45345.375</v>
      </c>
      <c r="E687">
        <v>3.2</v>
      </c>
      <c r="F687" t="s">
        <v>87</v>
      </c>
      <c r="G687" t="s">
        <v>133</v>
      </c>
      <c r="I687" t="str" cm="1">
        <f t="array" ref="I687">IFERROR(INDEX(scheduling_data!H:H,MATCH(B687&amp;D687,scheduling_data!D:D&amp;scheduling_data!A:A,0)),"")</f>
        <v>Robert Crochet</v>
      </c>
      <c r="J687" t="str">
        <f t="shared" si="31"/>
        <v>No</v>
      </c>
      <c r="K687" t="str">
        <f t="shared" si="30"/>
        <v>7245345.375Robert Crochet</v>
      </c>
      <c r="L687" t="str">
        <f t="shared" si="32"/>
        <v>Yes</v>
      </c>
    </row>
    <row r="688" spans="1:12" x14ac:dyDescent="0.3">
      <c r="A688" t="s">
        <v>11</v>
      </c>
      <c r="B688">
        <v>72</v>
      </c>
      <c r="C688" s="1">
        <v>45345.681250000001</v>
      </c>
      <c r="D688" s="1">
        <v>45345.375</v>
      </c>
      <c r="E688">
        <v>30</v>
      </c>
      <c r="F688" t="s">
        <v>87</v>
      </c>
      <c r="G688" t="s">
        <v>134</v>
      </c>
      <c r="I688" t="str" cm="1">
        <f t="array" ref="I688">IFERROR(INDEX(scheduling_data!H:H,MATCH(B688&amp;D688,scheduling_data!D:D&amp;scheduling_data!A:A,0)),"")</f>
        <v>Robert Crochet</v>
      </c>
      <c r="J688" t="str">
        <f t="shared" si="31"/>
        <v>No</v>
      </c>
      <c r="K688" t="str">
        <f t="shared" si="30"/>
        <v>7245345.375Robert Crochet</v>
      </c>
      <c r="L688" t="str">
        <f t="shared" si="32"/>
        <v>Yes</v>
      </c>
    </row>
    <row r="689" spans="1:12" x14ac:dyDescent="0.3">
      <c r="A689" t="s">
        <v>11</v>
      </c>
      <c r="B689">
        <v>72</v>
      </c>
      <c r="C689" s="1">
        <v>45348.680555555555</v>
      </c>
      <c r="D689" s="1">
        <v>45348.375</v>
      </c>
      <c r="E689">
        <v>26.8</v>
      </c>
      <c r="F689" t="s">
        <v>87</v>
      </c>
      <c r="G689" t="s">
        <v>133</v>
      </c>
      <c r="I689" t="str" cm="1">
        <f t="array" ref="I689">IFERROR(INDEX(scheduling_data!H:H,MATCH(B689&amp;D689,scheduling_data!D:D&amp;scheduling_data!A:A,0)),"")</f>
        <v>Robert Crochet</v>
      </c>
      <c r="J689" t="str">
        <f t="shared" si="31"/>
        <v>No</v>
      </c>
      <c r="K689" t="str">
        <f t="shared" si="30"/>
        <v>7245348.375Robert Crochet</v>
      </c>
      <c r="L689" t="str">
        <f t="shared" si="32"/>
        <v>Yes</v>
      </c>
    </row>
    <row r="690" spans="1:12" x14ac:dyDescent="0.3">
      <c r="A690" t="s">
        <v>11</v>
      </c>
      <c r="B690">
        <v>72</v>
      </c>
      <c r="C690" s="1">
        <v>45327.329861111109</v>
      </c>
      <c r="D690" s="1">
        <v>45327.333333333336</v>
      </c>
      <c r="E690">
        <v>140</v>
      </c>
      <c r="F690" t="s">
        <v>87</v>
      </c>
      <c r="G690" t="s">
        <v>135</v>
      </c>
      <c r="I690" t="str" cm="1">
        <f t="array" ref="I690">IFERROR(INDEX(scheduling_data!H:H,MATCH(B690&amp;D690,scheduling_data!D:D&amp;scheduling_data!A:A,0)),"")</f>
        <v>Katherine Tyree</v>
      </c>
      <c r="J690" t="str">
        <f t="shared" si="31"/>
        <v>No</v>
      </c>
      <c r="K690" t="str">
        <f t="shared" si="30"/>
        <v>7245327.3333333333Katherine Tyree</v>
      </c>
      <c r="L690" t="str">
        <f t="shared" si="32"/>
        <v>Yes</v>
      </c>
    </row>
    <row r="691" spans="1:12" x14ac:dyDescent="0.3">
      <c r="A691" t="s">
        <v>11</v>
      </c>
      <c r="B691">
        <v>72</v>
      </c>
      <c r="C691" s="1">
        <v>45330.335416666669</v>
      </c>
      <c r="D691" s="1">
        <v>45330.333333333336</v>
      </c>
      <c r="E691">
        <v>150</v>
      </c>
      <c r="F691" t="s">
        <v>87</v>
      </c>
      <c r="G691" t="s">
        <v>136</v>
      </c>
      <c r="I691" t="str" cm="1">
        <f t="array" ref="I691">IFERROR(INDEX(scheduling_data!H:H,MATCH(B691&amp;D691,scheduling_data!D:D&amp;scheduling_data!A:A,0)),"")</f>
        <v>Katherine Tyree</v>
      </c>
      <c r="J691" t="str">
        <f t="shared" si="31"/>
        <v>No</v>
      </c>
      <c r="K691" t="str">
        <f t="shared" si="30"/>
        <v>7245330.3333333333Katherine Tyree</v>
      </c>
      <c r="L691" t="str">
        <f t="shared" si="32"/>
        <v>Yes</v>
      </c>
    </row>
    <row r="692" spans="1:12" x14ac:dyDescent="0.3">
      <c r="A692" t="s">
        <v>137</v>
      </c>
      <c r="B692">
        <v>73</v>
      </c>
      <c r="C692" s="1">
        <v>45342</v>
      </c>
      <c r="D692" s="1">
        <v>45323.458333333336</v>
      </c>
      <c r="E692">
        <v>32.67</v>
      </c>
      <c r="F692" t="s">
        <v>19</v>
      </c>
      <c r="G692" t="s">
        <v>57</v>
      </c>
      <c r="H692">
        <v>97110</v>
      </c>
      <c r="I692" t="str" cm="1">
        <f t="array" ref="I692">IFERROR(INDEX(scheduling_data!H:H,MATCH(B692&amp;D692,scheduling_data!D:D&amp;scheduling_data!A:A,0)),"")</f>
        <v>Carolyn Simpson</v>
      </c>
      <c r="J692" t="str">
        <f t="shared" si="31"/>
        <v>No</v>
      </c>
      <c r="K692" t="str">
        <f t="shared" si="30"/>
        <v>7345323.4583333333Carolyn Simpson</v>
      </c>
      <c r="L692" t="str">
        <f t="shared" si="32"/>
        <v>Yes</v>
      </c>
    </row>
    <row r="693" spans="1:12" x14ac:dyDescent="0.3">
      <c r="A693" t="s">
        <v>137</v>
      </c>
      <c r="B693">
        <v>73</v>
      </c>
      <c r="C693" s="1">
        <v>45342</v>
      </c>
      <c r="D693" s="1">
        <v>45323.458333333336</v>
      </c>
      <c r="E693">
        <v>96.6</v>
      </c>
      <c r="F693" t="s">
        <v>9</v>
      </c>
      <c r="G693" t="s">
        <v>56</v>
      </c>
      <c r="H693">
        <v>97110</v>
      </c>
      <c r="I693" t="str" cm="1">
        <f t="array" ref="I693">IFERROR(INDEX(scheduling_data!H:H,MATCH(B693&amp;D693,scheduling_data!D:D&amp;scheduling_data!A:A,0)),"")</f>
        <v>Carolyn Simpson</v>
      </c>
      <c r="J693" t="str">
        <f t="shared" si="31"/>
        <v>No</v>
      </c>
      <c r="K693" t="str">
        <f t="shared" si="30"/>
        <v>7345323.4583333333Carolyn Simpson</v>
      </c>
      <c r="L693" t="str">
        <f t="shared" si="32"/>
        <v>No</v>
      </c>
    </row>
    <row r="694" spans="1:12" x14ac:dyDescent="0.3">
      <c r="A694" t="s">
        <v>137</v>
      </c>
      <c r="B694">
        <v>73</v>
      </c>
      <c r="C694" s="1">
        <v>45342</v>
      </c>
      <c r="D694" s="1">
        <v>45323.458333333336</v>
      </c>
      <c r="E694">
        <v>0.67</v>
      </c>
      <c r="F694" t="s">
        <v>9</v>
      </c>
      <c r="G694" t="s">
        <v>55</v>
      </c>
      <c r="H694">
        <v>97110</v>
      </c>
      <c r="I694" t="str" cm="1">
        <f t="array" ref="I694">IFERROR(INDEX(scheduling_data!H:H,MATCH(B694&amp;D694,scheduling_data!D:D&amp;scheduling_data!A:A,0)),"")</f>
        <v>Carolyn Simpson</v>
      </c>
      <c r="J694" t="str">
        <f t="shared" si="31"/>
        <v>No</v>
      </c>
      <c r="K694" t="str">
        <f t="shared" si="30"/>
        <v>7345323.4583333333Carolyn Simpson</v>
      </c>
      <c r="L694" t="str">
        <f t="shared" si="32"/>
        <v>No</v>
      </c>
    </row>
    <row r="695" spans="1:12" x14ac:dyDescent="0.3">
      <c r="A695" t="s">
        <v>137</v>
      </c>
      <c r="B695">
        <v>73</v>
      </c>
      <c r="C695" s="1">
        <v>45342</v>
      </c>
      <c r="D695" s="1">
        <v>45323.458333333336</v>
      </c>
      <c r="E695">
        <v>11.72</v>
      </c>
      <c r="F695" t="s">
        <v>9</v>
      </c>
      <c r="G695" t="s">
        <v>54</v>
      </c>
      <c r="H695">
        <v>97110</v>
      </c>
      <c r="I695" t="str" cm="1">
        <f t="array" ref="I695">IFERROR(INDEX(scheduling_data!H:H,MATCH(B695&amp;D695,scheduling_data!D:D&amp;scheduling_data!A:A,0)),"")</f>
        <v>Carolyn Simpson</v>
      </c>
      <c r="J695" t="str">
        <f t="shared" si="31"/>
        <v>No</v>
      </c>
      <c r="K695" t="str">
        <f t="shared" si="30"/>
        <v>7345323.4583333333Carolyn Simpson</v>
      </c>
      <c r="L695" t="str">
        <f t="shared" si="32"/>
        <v>No</v>
      </c>
    </row>
    <row r="696" spans="1:12" x14ac:dyDescent="0.3">
      <c r="A696" t="s">
        <v>137</v>
      </c>
      <c r="B696">
        <v>73</v>
      </c>
      <c r="C696" s="1">
        <v>45342</v>
      </c>
      <c r="D696" s="1">
        <v>45323.458333333336</v>
      </c>
      <c r="E696">
        <v>25.71</v>
      </c>
      <c r="F696" t="s">
        <v>19</v>
      </c>
      <c r="G696" t="s">
        <v>57</v>
      </c>
      <c r="H696">
        <v>97530</v>
      </c>
      <c r="I696" t="str" cm="1">
        <f t="array" ref="I696">IFERROR(INDEX(scheduling_data!H:H,MATCH(B696&amp;D696,scheduling_data!D:D&amp;scheduling_data!A:A,0)),"")</f>
        <v>Carolyn Simpson</v>
      </c>
      <c r="J696" t="str">
        <f t="shared" si="31"/>
        <v>No</v>
      </c>
      <c r="K696" t="str">
        <f t="shared" si="30"/>
        <v>7345323.4583333333Carolyn Simpson</v>
      </c>
      <c r="L696" t="str">
        <f t="shared" si="32"/>
        <v>Yes</v>
      </c>
    </row>
    <row r="697" spans="1:12" x14ac:dyDescent="0.3">
      <c r="A697" t="s">
        <v>137</v>
      </c>
      <c r="B697">
        <v>73</v>
      </c>
      <c r="C697" s="1">
        <v>45342</v>
      </c>
      <c r="D697" s="1">
        <v>45323.458333333336</v>
      </c>
      <c r="E697">
        <v>0.52</v>
      </c>
      <c r="F697" t="s">
        <v>9</v>
      </c>
      <c r="G697" t="s">
        <v>55</v>
      </c>
      <c r="H697">
        <v>97530</v>
      </c>
      <c r="I697" t="str" cm="1">
        <f t="array" ref="I697">IFERROR(INDEX(scheduling_data!H:H,MATCH(B697&amp;D697,scheduling_data!D:D&amp;scheduling_data!A:A,0)),"")</f>
        <v>Carolyn Simpson</v>
      </c>
      <c r="J697" t="str">
        <f t="shared" si="31"/>
        <v>No</v>
      </c>
      <c r="K697" t="str">
        <f t="shared" si="30"/>
        <v>7345323.4583333333Carolyn Simpson</v>
      </c>
      <c r="L697" t="str">
        <f t="shared" si="32"/>
        <v>No</v>
      </c>
    </row>
    <row r="698" spans="1:12" x14ac:dyDescent="0.3">
      <c r="A698" t="s">
        <v>137</v>
      </c>
      <c r="B698">
        <v>73</v>
      </c>
      <c r="C698" s="1">
        <v>45342</v>
      </c>
      <c r="D698" s="1">
        <v>45323.458333333336</v>
      </c>
      <c r="E698">
        <v>42.21</v>
      </c>
      <c r="F698" t="s">
        <v>9</v>
      </c>
      <c r="G698" t="s">
        <v>56</v>
      </c>
      <c r="H698">
        <v>97530</v>
      </c>
      <c r="I698" t="str" cm="1">
        <f t="array" ref="I698">IFERROR(INDEX(scheduling_data!H:H,MATCH(B698&amp;D698,scheduling_data!D:D&amp;scheduling_data!A:A,0)),"")</f>
        <v>Carolyn Simpson</v>
      </c>
      <c r="J698" t="str">
        <f t="shared" si="31"/>
        <v>No</v>
      </c>
      <c r="K698" t="str">
        <f t="shared" si="30"/>
        <v>7345323.4583333333Carolyn Simpson</v>
      </c>
      <c r="L698" t="str">
        <f t="shared" si="32"/>
        <v>No</v>
      </c>
    </row>
    <row r="699" spans="1:12" x14ac:dyDescent="0.3">
      <c r="A699" t="s">
        <v>137</v>
      </c>
      <c r="B699">
        <v>73</v>
      </c>
      <c r="C699" s="1">
        <v>45343</v>
      </c>
      <c r="D699" s="1">
        <v>45327.645833333336</v>
      </c>
      <c r="E699">
        <v>48.3</v>
      </c>
      <c r="F699" t="s">
        <v>9</v>
      </c>
      <c r="G699" t="s">
        <v>56</v>
      </c>
      <c r="H699">
        <v>97110</v>
      </c>
      <c r="I699" t="str" cm="1">
        <f t="array" ref="I699">IFERROR(INDEX(scheduling_data!H:H,MATCH(B699&amp;D699,scheduling_data!D:D&amp;scheduling_data!A:A,0)),"")</f>
        <v>Heidi Molaison</v>
      </c>
      <c r="J699" t="str">
        <f t="shared" si="31"/>
        <v>No</v>
      </c>
      <c r="K699" t="str">
        <f t="shared" si="30"/>
        <v>7345327.6458333333Heidi Molaison</v>
      </c>
      <c r="L699" t="str">
        <f t="shared" si="32"/>
        <v>No</v>
      </c>
    </row>
    <row r="700" spans="1:12" x14ac:dyDescent="0.3">
      <c r="A700" t="s">
        <v>137</v>
      </c>
      <c r="B700">
        <v>73</v>
      </c>
      <c r="C700" s="1">
        <v>45343</v>
      </c>
      <c r="D700" s="1">
        <v>45327.645833333336</v>
      </c>
      <c r="E700">
        <v>16.34</v>
      </c>
      <c r="F700" t="s">
        <v>19</v>
      </c>
      <c r="G700" t="s">
        <v>57</v>
      </c>
      <c r="H700">
        <v>97110</v>
      </c>
      <c r="I700" t="str" cm="1">
        <f t="array" ref="I700">IFERROR(INDEX(scheduling_data!H:H,MATCH(B700&amp;D700,scheduling_data!D:D&amp;scheduling_data!A:A,0)),"")</f>
        <v>Heidi Molaison</v>
      </c>
      <c r="J700" t="str">
        <f t="shared" si="31"/>
        <v>No</v>
      </c>
      <c r="K700" t="str">
        <f t="shared" si="30"/>
        <v>7345327.6458333333Heidi Molaison</v>
      </c>
      <c r="L700" t="str">
        <f t="shared" si="32"/>
        <v>Yes</v>
      </c>
    </row>
    <row r="701" spans="1:12" x14ac:dyDescent="0.3">
      <c r="A701" t="s">
        <v>137</v>
      </c>
      <c r="B701">
        <v>73</v>
      </c>
      <c r="C701" s="1">
        <v>45343</v>
      </c>
      <c r="D701" s="1">
        <v>45327.645833333336</v>
      </c>
      <c r="E701">
        <v>10.32</v>
      </c>
      <c r="F701" t="s">
        <v>9</v>
      </c>
      <c r="G701" t="s">
        <v>54</v>
      </c>
      <c r="H701">
        <v>97140</v>
      </c>
      <c r="I701" t="str" cm="1">
        <f t="array" ref="I701">IFERROR(INDEX(scheduling_data!H:H,MATCH(B701&amp;D701,scheduling_data!D:D&amp;scheduling_data!A:A,0)),"")</f>
        <v>Heidi Molaison</v>
      </c>
      <c r="J701" t="str">
        <f t="shared" si="31"/>
        <v>No</v>
      </c>
      <c r="K701" t="str">
        <f t="shared" si="30"/>
        <v>7345327.6458333333Heidi Molaison</v>
      </c>
      <c r="L701" t="str">
        <f t="shared" si="32"/>
        <v>No</v>
      </c>
    </row>
    <row r="702" spans="1:12" x14ac:dyDescent="0.3">
      <c r="A702" t="s">
        <v>137</v>
      </c>
      <c r="B702">
        <v>73</v>
      </c>
      <c r="C702" s="1">
        <v>45343</v>
      </c>
      <c r="D702" s="1">
        <v>45327.645833333336</v>
      </c>
      <c r="E702">
        <v>0.62</v>
      </c>
      <c r="F702" t="s">
        <v>9</v>
      </c>
      <c r="G702" t="s">
        <v>55</v>
      </c>
      <c r="H702">
        <v>97140</v>
      </c>
      <c r="I702" t="str" cm="1">
        <f t="array" ref="I702">IFERROR(INDEX(scheduling_data!H:H,MATCH(B702&amp;D702,scheduling_data!D:D&amp;scheduling_data!A:A,0)),"")</f>
        <v>Heidi Molaison</v>
      </c>
      <c r="J702" t="str">
        <f t="shared" si="31"/>
        <v>No</v>
      </c>
      <c r="K702" t="str">
        <f t="shared" si="30"/>
        <v>7345327.6458333333Heidi Molaison</v>
      </c>
      <c r="L702" t="str">
        <f t="shared" si="32"/>
        <v>No</v>
      </c>
    </row>
    <row r="703" spans="1:12" x14ac:dyDescent="0.3">
      <c r="A703" t="s">
        <v>137</v>
      </c>
      <c r="B703">
        <v>73</v>
      </c>
      <c r="C703" s="1">
        <v>45343</v>
      </c>
      <c r="D703" s="1">
        <v>45327.645833333336</v>
      </c>
      <c r="E703">
        <v>30.56</v>
      </c>
      <c r="F703" t="s">
        <v>19</v>
      </c>
      <c r="G703" t="s">
        <v>57</v>
      </c>
      <c r="H703">
        <v>97140</v>
      </c>
      <c r="I703" t="str" cm="1">
        <f t="array" ref="I703">IFERROR(INDEX(scheduling_data!H:H,MATCH(B703&amp;D703,scheduling_data!D:D&amp;scheduling_data!A:A,0)),"")</f>
        <v>Heidi Molaison</v>
      </c>
      <c r="J703" t="str">
        <f t="shared" si="31"/>
        <v>No</v>
      </c>
      <c r="K703" t="str">
        <f t="shared" si="30"/>
        <v>7345327.6458333333Heidi Molaison</v>
      </c>
      <c r="L703" t="str">
        <f t="shared" si="32"/>
        <v>Yes</v>
      </c>
    </row>
    <row r="704" spans="1:12" x14ac:dyDescent="0.3">
      <c r="A704" t="s">
        <v>137</v>
      </c>
      <c r="B704">
        <v>73</v>
      </c>
      <c r="C704" s="1">
        <v>45343</v>
      </c>
      <c r="D704" s="1">
        <v>45327.645833333336</v>
      </c>
      <c r="E704">
        <v>0.33</v>
      </c>
      <c r="F704" t="s">
        <v>9</v>
      </c>
      <c r="G704" t="s">
        <v>55</v>
      </c>
      <c r="H704">
        <v>97110</v>
      </c>
      <c r="I704" t="str" cm="1">
        <f t="array" ref="I704">IFERROR(INDEX(scheduling_data!H:H,MATCH(B704&amp;D704,scheduling_data!D:D&amp;scheduling_data!A:A,0)),"")</f>
        <v>Heidi Molaison</v>
      </c>
      <c r="J704" t="str">
        <f t="shared" si="31"/>
        <v>No</v>
      </c>
      <c r="K704" t="str">
        <f t="shared" si="30"/>
        <v>7345327.6458333333Heidi Molaison</v>
      </c>
      <c r="L704" t="str">
        <f t="shared" si="32"/>
        <v>No</v>
      </c>
    </row>
    <row r="705" spans="1:12" x14ac:dyDescent="0.3">
      <c r="A705" t="s">
        <v>137</v>
      </c>
      <c r="B705">
        <v>73</v>
      </c>
      <c r="C705" s="1">
        <v>45343</v>
      </c>
      <c r="D705" s="1">
        <v>45327.645833333336</v>
      </c>
      <c r="E705">
        <v>5.86</v>
      </c>
      <c r="F705" t="s">
        <v>9</v>
      </c>
      <c r="G705" t="s">
        <v>54</v>
      </c>
      <c r="H705">
        <v>97110</v>
      </c>
      <c r="I705" t="str" cm="1">
        <f t="array" ref="I705">IFERROR(INDEX(scheduling_data!H:H,MATCH(B705&amp;D705,scheduling_data!D:D&amp;scheduling_data!A:A,0)),"")</f>
        <v>Heidi Molaison</v>
      </c>
      <c r="J705" t="str">
        <f t="shared" si="31"/>
        <v>No</v>
      </c>
      <c r="K705" t="str">
        <f t="shared" si="30"/>
        <v>7345327.6458333333Heidi Molaison</v>
      </c>
      <c r="L705" t="str">
        <f t="shared" si="32"/>
        <v>No</v>
      </c>
    </row>
    <row r="706" spans="1:12" x14ac:dyDescent="0.3">
      <c r="A706" t="s">
        <v>137</v>
      </c>
      <c r="B706">
        <v>73</v>
      </c>
      <c r="C706" s="1">
        <v>45343</v>
      </c>
      <c r="D706" s="1">
        <v>45327.645833333336</v>
      </c>
      <c r="E706">
        <v>100.7</v>
      </c>
      <c r="F706" t="s">
        <v>9</v>
      </c>
      <c r="G706" t="s">
        <v>56</v>
      </c>
      <c r="H706">
        <v>97140</v>
      </c>
      <c r="I706" t="str" cm="1">
        <f t="array" ref="I706">IFERROR(INDEX(scheduling_data!H:H,MATCH(B706&amp;D706,scheduling_data!D:D&amp;scheduling_data!A:A,0)),"")</f>
        <v>Heidi Molaison</v>
      </c>
      <c r="J706" t="str">
        <f t="shared" si="31"/>
        <v>No</v>
      </c>
      <c r="K706" t="str">
        <f t="shared" ref="K706:K769" si="33">IF(I706="",B706&amp;D706,B706&amp;D706&amp;I706)</f>
        <v>7345327.6458333333Heidi Molaison</v>
      </c>
      <c r="L706" t="str">
        <f t="shared" si="32"/>
        <v>No</v>
      </c>
    </row>
    <row r="707" spans="1:12" x14ac:dyDescent="0.3">
      <c r="A707" t="s">
        <v>137</v>
      </c>
      <c r="B707">
        <v>73</v>
      </c>
      <c r="C707" s="1">
        <v>45343</v>
      </c>
      <c r="D707" s="1">
        <v>45327.645833333336</v>
      </c>
      <c r="E707">
        <v>25.71</v>
      </c>
      <c r="F707" t="s">
        <v>19</v>
      </c>
      <c r="G707" t="s">
        <v>57</v>
      </c>
      <c r="H707">
        <v>97530</v>
      </c>
      <c r="I707" t="str" cm="1">
        <f t="array" ref="I707">IFERROR(INDEX(scheduling_data!H:H,MATCH(B707&amp;D707,scheduling_data!D:D&amp;scheduling_data!A:A,0)),"")</f>
        <v>Heidi Molaison</v>
      </c>
      <c r="J707" t="str">
        <f t="shared" ref="J707:J770" si="34">IF(I707="", "Yes", "No")</f>
        <v>No</v>
      </c>
      <c r="K707" t="str">
        <f t="shared" si="33"/>
        <v>7345327.6458333333Heidi Molaison</v>
      </c>
      <c r="L707" t="str">
        <f t="shared" ref="L707:L770" si="35">IF(OR(F707="Cash", F707="Check", F707="EFT", F707="Credit Card", F707="Visa", F707="Mastercard", F707="AMEX"), "Yes", "No")</f>
        <v>Yes</v>
      </c>
    </row>
    <row r="708" spans="1:12" x14ac:dyDescent="0.3">
      <c r="A708" t="s">
        <v>137</v>
      </c>
      <c r="B708">
        <v>73</v>
      </c>
      <c r="C708" s="1">
        <v>45343</v>
      </c>
      <c r="D708" s="1">
        <v>45327.645833333336</v>
      </c>
      <c r="E708">
        <v>42.21</v>
      </c>
      <c r="F708" t="s">
        <v>9</v>
      </c>
      <c r="G708" t="s">
        <v>56</v>
      </c>
      <c r="H708">
        <v>97530</v>
      </c>
      <c r="I708" t="str" cm="1">
        <f t="array" ref="I708">IFERROR(INDEX(scheduling_data!H:H,MATCH(B708&amp;D708,scheduling_data!D:D&amp;scheduling_data!A:A,0)),"")</f>
        <v>Heidi Molaison</v>
      </c>
      <c r="J708" t="str">
        <f t="shared" si="34"/>
        <v>No</v>
      </c>
      <c r="K708" t="str">
        <f t="shared" si="33"/>
        <v>7345327.6458333333Heidi Molaison</v>
      </c>
      <c r="L708" t="str">
        <f t="shared" si="35"/>
        <v>No</v>
      </c>
    </row>
    <row r="709" spans="1:12" x14ac:dyDescent="0.3">
      <c r="A709" t="s">
        <v>137</v>
      </c>
      <c r="B709">
        <v>73</v>
      </c>
      <c r="C709" s="1">
        <v>45343</v>
      </c>
      <c r="D709" s="1">
        <v>45327.645833333336</v>
      </c>
      <c r="E709">
        <v>0.52</v>
      </c>
      <c r="F709" t="s">
        <v>9</v>
      </c>
      <c r="G709" t="s">
        <v>55</v>
      </c>
      <c r="H709">
        <v>97530</v>
      </c>
      <c r="I709" t="str" cm="1">
        <f t="array" ref="I709">IFERROR(INDEX(scheduling_data!H:H,MATCH(B709&amp;D709,scheduling_data!D:D&amp;scheduling_data!A:A,0)),"")</f>
        <v>Heidi Molaison</v>
      </c>
      <c r="J709" t="str">
        <f t="shared" si="34"/>
        <v>No</v>
      </c>
      <c r="K709" t="str">
        <f t="shared" si="33"/>
        <v>7345327.6458333333Heidi Molaison</v>
      </c>
      <c r="L709" t="str">
        <f t="shared" si="35"/>
        <v>No</v>
      </c>
    </row>
    <row r="710" spans="1:12" x14ac:dyDescent="0.3">
      <c r="A710" t="s">
        <v>137</v>
      </c>
      <c r="B710">
        <v>74</v>
      </c>
      <c r="C710" s="1">
        <v>45343</v>
      </c>
      <c r="D710" s="1">
        <v>45324.5</v>
      </c>
      <c r="E710">
        <v>13.89</v>
      </c>
      <c r="F710" t="s">
        <v>19</v>
      </c>
      <c r="G710" t="s">
        <v>57</v>
      </c>
      <c r="H710">
        <v>97110</v>
      </c>
      <c r="I710" t="str" cm="1">
        <f t="array" ref="I710">IFERROR(INDEX(scheduling_data!H:H,MATCH(B710&amp;D710,scheduling_data!D:D&amp;scheduling_data!A:A,0)),"")</f>
        <v>Breanna Grieco</v>
      </c>
      <c r="J710" t="str">
        <f t="shared" si="34"/>
        <v>No</v>
      </c>
      <c r="K710" t="str">
        <f t="shared" si="33"/>
        <v>7445324.5Breanna Grieco</v>
      </c>
      <c r="L710" t="str">
        <f t="shared" si="35"/>
        <v>Yes</v>
      </c>
    </row>
    <row r="711" spans="1:12" x14ac:dyDescent="0.3">
      <c r="A711" t="s">
        <v>137</v>
      </c>
      <c r="B711">
        <v>74</v>
      </c>
      <c r="C711" s="1">
        <v>45343</v>
      </c>
      <c r="D711" s="1">
        <v>45324.5</v>
      </c>
      <c r="E711">
        <v>50.8</v>
      </c>
      <c r="F711" t="s">
        <v>9</v>
      </c>
      <c r="G711" t="s">
        <v>56</v>
      </c>
      <c r="H711">
        <v>97110</v>
      </c>
      <c r="I711" t="str" cm="1">
        <f t="array" ref="I711">IFERROR(INDEX(scheduling_data!H:H,MATCH(B711&amp;D711,scheduling_data!D:D&amp;scheduling_data!A:A,0)),"")</f>
        <v>Breanna Grieco</v>
      </c>
      <c r="J711" t="str">
        <f t="shared" si="34"/>
        <v>No</v>
      </c>
      <c r="K711" t="str">
        <f t="shared" si="33"/>
        <v>7445324.5Breanna Grieco</v>
      </c>
      <c r="L711" t="str">
        <f t="shared" si="35"/>
        <v>No</v>
      </c>
    </row>
    <row r="712" spans="1:12" x14ac:dyDescent="0.3">
      <c r="A712" t="s">
        <v>137</v>
      </c>
      <c r="B712">
        <v>74</v>
      </c>
      <c r="C712" s="1">
        <v>45343</v>
      </c>
      <c r="D712" s="1">
        <v>45324.5</v>
      </c>
      <c r="E712">
        <v>5.86</v>
      </c>
      <c r="F712" t="s">
        <v>9</v>
      </c>
      <c r="G712" t="s">
        <v>54</v>
      </c>
      <c r="H712">
        <v>97110</v>
      </c>
      <c r="I712" t="str" cm="1">
        <f t="array" ref="I712">IFERROR(INDEX(scheduling_data!H:H,MATCH(B712&amp;D712,scheduling_data!D:D&amp;scheduling_data!A:A,0)),"")</f>
        <v>Breanna Grieco</v>
      </c>
      <c r="J712" t="str">
        <f t="shared" si="34"/>
        <v>No</v>
      </c>
      <c r="K712" t="str">
        <f t="shared" si="33"/>
        <v>7445324.5Breanna Grieco</v>
      </c>
      <c r="L712" t="str">
        <f t="shared" si="35"/>
        <v>No</v>
      </c>
    </row>
    <row r="713" spans="1:12" x14ac:dyDescent="0.3">
      <c r="A713" t="s">
        <v>137</v>
      </c>
      <c r="B713">
        <v>74</v>
      </c>
      <c r="C713" s="1">
        <v>45343</v>
      </c>
      <c r="D713" s="1">
        <v>45324.5</v>
      </c>
      <c r="E713">
        <v>0.28000000000000003</v>
      </c>
      <c r="F713" t="s">
        <v>9</v>
      </c>
      <c r="G713" t="s">
        <v>55</v>
      </c>
      <c r="H713">
        <v>97110</v>
      </c>
      <c r="I713" t="str" cm="1">
        <f t="array" ref="I713">IFERROR(INDEX(scheduling_data!H:H,MATCH(B713&amp;D713,scheduling_data!D:D&amp;scheduling_data!A:A,0)),"")</f>
        <v>Breanna Grieco</v>
      </c>
      <c r="J713" t="str">
        <f t="shared" si="34"/>
        <v>No</v>
      </c>
      <c r="K713" t="str">
        <f t="shared" si="33"/>
        <v>7445324.5Breanna Grieco</v>
      </c>
      <c r="L713" t="str">
        <f t="shared" si="35"/>
        <v>No</v>
      </c>
    </row>
    <row r="714" spans="1:12" x14ac:dyDescent="0.3">
      <c r="A714" t="s">
        <v>137</v>
      </c>
      <c r="B714">
        <v>74</v>
      </c>
      <c r="C714" s="1">
        <v>45343</v>
      </c>
      <c r="D714" s="1">
        <v>45324.5</v>
      </c>
      <c r="E714">
        <v>36.1</v>
      </c>
      <c r="F714" t="s">
        <v>19</v>
      </c>
      <c r="G714" t="s">
        <v>57</v>
      </c>
      <c r="H714">
        <v>97112</v>
      </c>
      <c r="I714" t="str" cm="1">
        <f t="array" ref="I714">IFERROR(INDEX(scheduling_data!H:H,MATCH(B714&amp;D714,scheduling_data!D:D&amp;scheduling_data!A:A,0)),"")</f>
        <v>Breanna Grieco</v>
      </c>
      <c r="J714" t="str">
        <f t="shared" si="34"/>
        <v>No</v>
      </c>
      <c r="K714" t="str">
        <f t="shared" si="33"/>
        <v>7445324.5Breanna Grieco</v>
      </c>
      <c r="L714" t="str">
        <f t="shared" si="35"/>
        <v>Yes</v>
      </c>
    </row>
    <row r="715" spans="1:12" x14ac:dyDescent="0.3">
      <c r="A715" t="s">
        <v>137</v>
      </c>
      <c r="B715">
        <v>74</v>
      </c>
      <c r="C715" s="1">
        <v>45343</v>
      </c>
      <c r="D715" s="1">
        <v>45324.5</v>
      </c>
      <c r="E715">
        <v>95.36</v>
      </c>
      <c r="F715" t="s">
        <v>9</v>
      </c>
      <c r="G715" t="s">
        <v>56</v>
      </c>
      <c r="H715">
        <v>97112</v>
      </c>
      <c r="I715" t="str" cm="1">
        <f t="array" ref="I715">IFERROR(INDEX(scheduling_data!H:H,MATCH(B715&amp;D715,scheduling_data!D:D&amp;scheduling_data!A:A,0)),"")</f>
        <v>Breanna Grieco</v>
      </c>
      <c r="J715" t="str">
        <f t="shared" si="34"/>
        <v>No</v>
      </c>
      <c r="K715" t="str">
        <f t="shared" si="33"/>
        <v>7445324.5Breanna Grieco</v>
      </c>
      <c r="L715" t="str">
        <f t="shared" si="35"/>
        <v>No</v>
      </c>
    </row>
    <row r="716" spans="1:12" x14ac:dyDescent="0.3">
      <c r="A716" t="s">
        <v>137</v>
      </c>
      <c r="B716">
        <v>74</v>
      </c>
      <c r="C716" s="1">
        <v>45343</v>
      </c>
      <c r="D716" s="1">
        <v>45324.5</v>
      </c>
      <c r="E716">
        <v>0.74</v>
      </c>
      <c r="F716" t="s">
        <v>9</v>
      </c>
      <c r="G716" t="s">
        <v>55</v>
      </c>
      <c r="H716">
        <v>97112</v>
      </c>
      <c r="I716" t="str" cm="1">
        <f t="array" ref="I716">IFERROR(INDEX(scheduling_data!H:H,MATCH(B716&amp;D716,scheduling_data!D:D&amp;scheduling_data!A:A,0)),"")</f>
        <v>Breanna Grieco</v>
      </c>
      <c r="J716" t="str">
        <f t="shared" si="34"/>
        <v>No</v>
      </c>
      <c r="K716" t="str">
        <f t="shared" si="33"/>
        <v>7445324.5Breanna Grieco</v>
      </c>
      <c r="L716" t="str">
        <f t="shared" si="35"/>
        <v>No</v>
      </c>
    </row>
    <row r="717" spans="1:12" x14ac:dyDescent="0.3">
      <c r="A717" t="s">
        <v>137</v>
      </c>
      <c r="B717">
        <v>74</v>
      </c>
      <c r="C717" s="1">
        <v>45343</v>
      </c>
      <c r="D717" s="1">
        <v>45324.5</v>
      </c>
      <c r="E717">
        <v>6.97</v>
      </c>
      <c r="F717" t="s">
        <v>9</v>
      </c>
      <c r="G717" t="s">
        <v>54</v>
      </c>
      <c r="H717">
        <v>97112</v>
      </c>
      <c r="I717" t="str" cm="1">
        <f t="array" ref="I717">IFERROR(INDEX(scheduling_data!H:H,MATCH(B717&amp;D717,scheduling_data!D:D&amp;scheduling_data!A:A,0)),"")</f>
        <v>Breanna Grieco</v>
      </c>
      <c r="J717" t="str">
        <f t="shared" si="34"/>
        <v>No</v>
      </c>
      <c r="K717" t="str">
        <f t="shared" si="33"/>
        <v>7445324.5Breanna Grieco</v>
      </c>
      <c r="L717" t="str">
        <f t="shared" si="35"/>
        <v>No</v>
      </c>
    </row>
    <row r="718" spans="1:12" x14ac:dyDescent="0.3">
      <c r="A718" t="s">
        <v>49</v>
      </c>
      <c r="B718">
        <v>75</v>
      </c>
      <c r="C718" s="1">
        <v>45335</v>
      </c>
      <c r="D718" s="1">
        <v>45327.6875</v>
      </c>
      <c r="E718">
        <v>73.8</v>
      </c>
      <c r="F718" t="s">
        <v>19</v>
      </c>
      <c r="G718" t="s">
        <v>50</v>
      </c>
      <c r="H718">
        <v>97112</v>
      </c>
      <c r="I718" t="str" cm="1">
        <f t="array" ref="I718">IFERROR(INDEX(scheduling_data!H:H,MATCH(B718&amp;D718,scheduling_data!D:D&amp;scheduling_data!A:A,0)),"")</f>
        <v>Heidi Molaison</v>
      </c>
      <c r="J718" t="str">
        <f t="shared" si="34"/>
        <v>No</v>
      </c>
      <c r="K718" t="str">
        <f t="shared" si="33"/>
        <v>7545327.6875Heidi Molaison</v>
      </c>
      <c r="L718" t="str">
        <f t="shared" si="35"/>
        <v>Yes</v>
      </c>
    </row>
    <row r="719" spans="1:12" x14ac:dyDescent="0.3">
      <c r="A719" t="s">
        <v>49</v>
      </c>
      <c r="B719">
        <v>75</v>
      </c>
      <c r="C719" s="1">
        <v>45335</v>
      </c>
      <c r="D719" s="1">
        <v>45327.6875</v>
      </c>
      <c r="E719">
        <v>68</v>
      </c>
      <c r="F719" t="s">
        <v>9</v>
      </c>
      <c r="G719" t="s">
        <v>104</v>
      </c>
      <c r="H719">
        <v>97112</v>
      </c>
      <c r="I719" t="str" cm="1">
        <f t="array" ref="I719">IFERROR(INDEX(scheduling_data!H:H,MATCH(B719&amp;D719,scheduling_data!D:D&amp;scheduling_data!A:A,0)),"")</f>
        <v>Heidi Molaison</v>
      </c>
      <c r="J719" t="str">
        <f t="shared" si="34"/>
        <v>No</v>
      </c>
      <c r="K719" t="str">
        <f t="shared" si="33"/>
        <v>7545327.6875Heidi Molaison</v>
      </c>
      <c r="L719" t="str">
        <f t="shared" si="35"/>
        <v>No</v>
      </c>
    </row>
    <row r="720" spans="1:12" x14ac:dyDescent="0.3">
      <c r="A720" t="s">
        <v>33</v>
      </c>
      <c r="B720">
        <v>75</v>
      </c>
      <c r="C720" s="1">
        <v>45351</v>
      </c>
      <c r="D720" s="1">
        <v>45327.6875</v>
      </c>
      <c r="E720">
        <v>8.1999999999999993</v>
      </c>
      <c r="F720" t="s">
        <v>9</v>
      </c>
      <c r="H720">
        <v>97112</v>
      </c>
      <c r="I720" t="str" cm="1">
        <f t="array" ref="I720">IFERROR(INDEX(scheduling_data!H:H,MATCH(B720&amp;D720,scheduling_data!D:D&amp;scheduling_data!A:A,0)),"")</f>
        <v>Heidi Molaison</v>
      </c>
      <c r="J720" t="str">
        <f t="shared" si="34"/>
        <v>No</v>
      </c>
      <c r="K720" t="str">
        <f t="shared" si="33"/>
        <v>7545327.6875Heidi Molaison</v>
      </c>
      <c r="L720" t="str">
        <f t="shared" si="35"/>
        <v>No</v>
      </c>
    </row>
    <row r="721" spans="1:12" x14ac:dyDescent="0.3">
      <c r="A721" t="s">
        <v>25</v>
      </c>
      <c r="B721">
        <v>76</v>
      </c>
      <c r="C721" s="1">
        <v>45345</v>
      </c>
      <c r="D721" s="1">
        <v>45336.625</v>
      </c>
      <c r="E721">
        <v>71.45</v>
      </c>
      <c r="F721" t="s">
        <v>19</v>
      </c>
      <c r="G721" t="s">
        <v>26</v>
      </c>
      <c r="H721">
        <v>92526</v>
      </c>
      <c r="I721" t="str" cm="1">
        <f t="array" ref="I721">IFERROR(INDEX(scheduling_data!H:H,MATCH(B721&amp;D721,scheduling_data!D:D&amp;scheduling_data!A:A,0)),"")</f>
        <v>Victoria Miley</v>
      </c>
      <c r="J721" t="str">
        <f t="shared" si="34"/>
        <v>No</v>
      </c>
      <c r="K721" t="str">
        <f t="shared" si="33"/>
        <v>7645336.625Victoria Miley</v>
      </c>
      <c r="L721" t="str">
        <f t="shared" si="35"/>
        <v>Yes</v>
      </c>
    </row>
    <row r="722" spans="1:12" x14ac:dyDescent="0.3">
      <c r="A722" t="s">
        <v>25</v>
      </c>
      <c r="B722">
        <v>76</v>
      </c>
      <c r="C722" s="1">
        <v>45345</v>
      </c>
      <c r="D722" s="1">
        <v>45336.625</v>
      </c>
      <c r="E722">
        <v>78.55</v>
      </c>
      <c r="F722" t="s">
        <v>9</v>
      </c>
      <c r="G722" t="s">
        <v>28</v>
      </c>
      <c r="H722">
        <v>92526</v>
      </c>
      <c r="I722" t="str" cm="1">
        <f t="array" ref="I722">IFERROR(INDEX(scheduling_data!H:H,MATCH(B722&amp;D722,scheduling_data!D:D&amp;scheduling_data!A:A,0)),"")</f>
        <v>Victoria Miley</v>
      </c>
      <c r="J722" t="str">
        <f t="shared" si="34"/>
        <v>No</v>
      </c>
      <c r="K722" t="str">
        <f t="shared" si="33"/>
        <v>7645336.625Victoria Miley</v>
      </c>
      <c r="L722" t="str">
        <f t="shared" si="35"/>
        <v>No</v>
      </c>
    </row>
    <row r="723" spans="1:12" x14ac:dyDescent="0.3">
      <c r="A723" t="s">
        <v>25</v>
      </c>
      <c r="B723">
        <v>76</v>
      </c>
      <c r="C723" s="1">
        <v>45338</v>
      </c>
      <c r="D723" s="1">
        <v>45324.458333333336</v>
      </c>
      <c r="E723">
        <v>93.22</v>
      </c>
      <c r="F723" t="s">
        <v>9</v>
      </c>
      <c r="G723" t="s">
        <v>28</v>
      </c>
      <c r="H723">
        <v>97112</v>
      </c>
      <c r="I723" t="str" cm="1">
        <f t="array" ref="I723">IFERROR(INDEX(scheduling_data!H:H,MATCH(B723&amp;D723,scheduling_data!D:D&amp;scheduling_data!A:A,0)),"")</f>
        <v>Kelsea Rodriguez</v>
      </c>
      <c r="J723" t="str">
        <f t="shared" si="34"/>
        <v>No</v>
      </c>
      <c r="K723" t="str">
        <f t="shared" si="33"/>
        <v>7645324.4583333333Kelsea Rodriguez</v>
      </c>
      <c r="L723" t="str">
        <f t="shared" si="35"/>
        <v>No</v>
      </c>
    </row>
    <row r="724" spans="1:12" x14ac:dyDescent="0.3">
      <c r="A724" t="s">
        <v>25</v>
      </c>
      <c r="B724">
        <v>76</v>
      </c>
      <c r="C724" s="1">
        <v>45338</v>
      </c>
      <c r="D724" s="1">
        <v>45324.458333333336</v>
      </c>
      <c r="E724">
        <v>56.78</v>
      </c>
      <c r="F724" t="s">
        <v>19</v>
      </c>
      <c r="G724" t="s">
        <v>26</v>
      </c>
      <c r="H724">
        <v>97112</v>
      </c>
      <c r="I724" t="str" cm="1">
        <f t="array" ref="I724">IFERROR(INDEX(scheduling_data!H:H,MATCH(B724&amp;D724,scheduling_data!D:D&amp;scheduling_data!A:A,0)),"")</f>
        <v>Kelsea Rodriguez</v>
      </c>
      <c r="J724" t="str">
        <f t="shared" si="34"/>
        <v>No</v>
      </c>
      <c r="K724" t="str">
        <f t="shared" si="33"/>
        <v>7645324.4583333333Kelsea Rodriguez</v>
      </c>
      <c r="L724" t="str">
        <f t="shared" si="35"/>
        <v>Yes</v>
      </c>
    </row>
    <row r="725" spans="1:12" x14ac:dyDescent="0.3">
      <c r="A725" t="s">
        <v>25</v>
      </c>
      <c r="B725">
        <v>76</v>
      </c>
      <c r="C725" s="1">
        <v>45345</v>
      </c>
      <c r="D725" s="1">
        <v>45328.479166666664</v>
      </c>
      <c r="E725">
        <v>93.22</v>
      </c>
      <c r="F725" t="s">
        <v>9</v>
      </c>
      <c r="G725" t="s">
        <v>28</v>
      </c>
      <c r="H725">
        <v>97112</v>
      </c>
      <c r="I725" t="str" cm="1">
        <f t="array" ref="I725">IFERROR(INDEX(scheduling_data!H:H,MATCH(B725&amp;D725,scheduling_data!D:D&amp;scheduling_data!A:A,0)),"")</f>
        <v>Kelsea Rodriguez</v>
      </c>
      <c r="J725" t="str">
        <f t="shared" si="34"/>
        <v>No</v>
      </c>
      <c r="K725" t="str">
        <f t="shared" si="33"/>
        <v>7645328.4791666667Kelsea Rodriguez</v>
      </c>
      <c r="L725" t="str">
        <f t="shared" si="35"/>
        <v>No</v>
      </c>
    </row>
    <row r="726" spans="1:12" x14ac:dyDescent="0.3">
      <c r="A726" t="s">
        <v>25</v>
      </c>
      <c r="B726">
        <v>76</v>
      </c>
      <c r="C726" s="1">
        <v>45345</v>
      </c>
      <c r="D726" s="1">
        <v>45328.479166666664</v>
      </c>
      <c r="E726">
        <v>56.78</v>
      </c>
      <c r="F726" t="s">
        <v>19</v>
      </c>
      <c r="G726" t="s">
        <v>26</v>
      </c>
      <c r="H726">
        <v>97112</v>
      </c>
      <c r="I726" t="str" cm="1">
        <f t="array" ref="I726">IFERROR(INDEX(scheduling_data!H:H,MATCH(B726&amp;D726,scheduling_data!D:D&amp;scheduling_data!A:A,0)),"")</f>
        <v>Kelsea Rodriguez</v>
      </c>
      <c r="J726" t="str">
        <f t="shared" si="34"/>
        <v>No</v>
      </c>
      <c r="K726" t="str">
        <f t="shared" si="33"/>
        <v>7645328.4791666667Kelsea Rodriguez</v>
      </c>
      <c r="L726" t="str">
        <f t="shared" si="35"/>
        <v>Yes</v>
      </c>
    </row>
    <row r="727" spans="1:12" x14ac:dyDescent="0.3">
      <c r="A727" t="s">
        <v>25</v>
      </c>
      <c r="B727">
        <v>76</v>
      </c>
      <c r="C727" s="1">
        <v>45338</v>
      </c>
      <c r="D727" s="1">
        <v>45329.479166666664</v>
      </c>
      <c r="E727">
        <v>71.45</v>
      </c>
      <c r="F727" t="s">
        <v>19</v>
      </c>
      <c r="G727" t="s">
        <v>26</v>
      </c>
      <c r="H727">
        <v>92526</v>
      </c>
      <c r="I727" t="str" cm="1">
        <f t="array" ref="I727">IFERROR(INDEX(scheduling_data!H:H,MATCH(B727&amp;D727,scheduling_data!D:D&amp;scheduling_data!A:A,0)),"")</f>
        <v>Victoria Miley</v>
      </c>
      <c r="J727" t="str">
        <f t="shared" si="34"/>
        <v>No</v>
      </c>
      <c r="K727" t="str">
        <f t="shared" si="33"/>
        <v>7645329.4791666667Victoria Miley</v>
      </c>
      <c r="L727" t="str">
        <f t="shared" si="35"/>
        <v>Yes</v>
      </c>
    </row>
    <row r="728" spans="1:12" x14ac:dyDescent="0.3">
      <c r="A728" t="s">
        <v>25</v>
      </c>
      <c r="B728">
        <v>76</v>
      </c>
      <c r="C728" s="1">
        <v>45338</v>
      </c>
      <c r="D728" s="1">
        <v>45329.479166666664</v>
      </c>
      <c r="E728">
        <v>78.55</v>
      </c>
      <c r="F728" t="s">
        <v>9</v>
      </c>
      <c r="G728" t="s">
        <v>28</v>
      </c>
      <c r="H728">
        <v>92526</v>
      </c>
      <c r="I728" t="str" cm="1">
        <f t="array" ref="I728">IFERROR(INDEX(scheduling_data!H:H,MATCH(B728&amp;D728,scheduling_data!D:D&amp;scheduling_data!A:A,0)),"")</f>
        <v>Victoria Miley</v>
      </c>
      <c r="J728" t="str">
        <f t="shared" si="34"/>
        <v>No</v>
      </c>
      <c r="K728" t="str">
        <f t="shared" si="33"/>
        <v>7645329.4791666667Victoria Miley</v>
      </c>
      <c r="L728" t="str">
        <f t="shared" si="35"/>
        <v>No</v>
      </c>
    </row>
    <row r="729" spans="1:12" x14ac:dyDescent="0.3">
      <c r="A729" t="s">
        <v>25</v>
      </c>
      <c r="B729">
        <v>76</v>
      </c>
      <c r="C729" s="1">
        <v>45345</v>
      </c>
      <c r="D729" s="1">
        <v>45330.541666666664</v>
      </c>
      <c r="E729">
        <v>93.22</v>
      </c>
      <c r="F729" t="s">
        <v>9</v>
      </c>
      <c r="G729" t="s">
        <v>28</v>
      </c>
      <c r="H729">
        <v>97112</v>
      </c>
      <c r="I729" t="str" cm="1">
        <f t="array" ref="I729">IFERROR(INDEX(scheduling_data!H:H,MATCH(B729&amp;D729,scheduling_data!D:D&amp;scheduling_data!A:A,0)),"")</f>
        <v>Heidi Molaison</v>
      </c>
      <c r="J729" t="str">
        <f t="shared" si="34"/>
        <v>No</v>
      </c>
      <c r="K729" t="str">
        <f t="shared" si="33"/>
        <v>7645330.5416666667Heidi Molaison</v>
      </c>
      <c r="L729" t="str">
        <f t="shared" si="35"/>
        <v>No</v>
      </c>
    </row>
    <row r="730" spans="1:12" x14ac:dyDescent="0.3">
      <c r="A730" t="s">
        <v>25</v>
      </c>
      <c r="B730">
        <v>76</v>
      </c>
      <c r="C730" s="1">
        <v>45345</v>
      </c>
      <c r="D730" s="1">
        <v>45330.541666666664</v>
      </c>
      <c r="E730">
        <v>56.78</v>
      </c>
      <c r="F730" t="s">
        <v>19</v>
      </c>
      <c r="G730" t="s">
        <v>26</v>
      </c>
      <c r="H730">
        <v>97112</v>
      </c>
      <c r="I730" t="str" cm="1">
        <f t="array" ref="I730">IFERROR(INDEX(scheduling_data!H:H,MATCH(B730&amp;D730,scheduling_data!D:D&amp;scheduling_data!A:A,0)),"")</f>
        <v>Heidi Molaison</v>
      </c>
      <c r="J730" t="str">
        <f t="shared" si="34"/>
        <v>No</v>
      </c>
      <c r="K730" t="str">
        <f t="shared" si="33"/>
        <v>7645330.5416666667Heidi Molaison</v>
      </c>
      <c r="L730" t="str">
        <f t="shared" si="35"/>
        <v>Yes</v>
      </c>
    </row>
    <row r="731" spans="1:12" x14ac:dyDescent="0.3">
      <c r="A731" t="s">
        <v>25</v>
      </c>
      <c r="B731">
        <v>76</v>
      </c>
      <c r="C731" s="1">
        <v>45345</v>
      </c>
      <c r="D731" s="1">
        <v>45331.458333333336</v>
      </c>
      <c r="E731">
        <v>85.19</v>
      </c>
      <c r="F731" t="s">
        <v>9</v>
      </c>
      <c r="G731" t="s">
        <v>28</v>
      </c>
      <c r="H731">
        <v>92507</v>
      </c>
      <c r="I731" t="str" cm="1">
        <f t="array" ref="I731">IFERROR(INDEX(scheduling_data!H:H,MATCH(B731&amp;D731,scheduling_data!D:D&amp;scheduling_data!A:A,0)),"")</f>
        <v>Victoria Miley</v>
      </c>
      <c r="J731" t="str">
        <f t="shared" si="34"/>
        <v>No</v>
      </c>
      <c r="K731" t="str">
        <f t="shared" si="33"/>
        <v>7645331.4583333333Victoria Miley</v>
      </c>
      <c r="L731" t="str">
        <f t="shared" si="35"/>
        <v>No</v>
      </c>
    </row>
    <row r="732" spans="1:12" x14ac:dyDescent="0.3">
      <c r="A732" t="s">
        <v>25</v>
      </c>
      <c r="B732">
        <v>76</v>
      </c>
      <c r="C732" s="1">
        <v>45345</v>
      </c>
      <c r="D732" s="1">
        <v>45331.458333333336</v>
      </c>
      <c r="E732">
        <v>64.81</v>
      </c>
      <c r="F732" t="s">
        <v>19</v>
      </c>
      <c r="G732" t="s">
        <v>26</v>
      </c>
      <c r="H732">
        <v>92507</v>
      </c>
      <c r="I732" t="str" cm="1">
        <f t="array" ref="I732">IFERROR(INDEX(scheduling_data!H:H,MATCH(B732&amp;D732,scheduling_data!D:D&amp;scheduling_data!A:A,0)),"")</f>
        <v>Victoria Miley</v>
      </c>
      <c r="J732" t="str">
        <f t="shared" si="34"/>
        <v>No</v>
      </c>
      <c r="K732" t="str">
        <f t="shared" si="33"/>
        <v>7645331.4583333333Victoria Miley</v>
      </c>
      <c r="L732" t="str">
        <f t="shared" si="35"/>
        <v>Yes</v>
      </c>
    </row>
    <row r="733" spans="1:12" x14ac:dyDescent="0.3">
      <c r="A733" t="s">
        <v>80</v>
      </c>
      <c r="B733">
        <v>77</v>
      </c>
      <c r="C733" s="1">
        <v>45342</v>
      </c>
      <c r="D733" s="1">
        <v>45327.666666666664</v>
      </c>
      <c r="E733">
        <v>46.61</v>
      </c>
      <c r="F733" t="s">
        <v>9</v>
      </c>
      <c r="G733" t="s">
        <v>52</v>
      </c>
      <c r="H733">
        <v>97112</v>
      </c>
      <c r="I733" t="str" cm="1">
        <f t="array" ref="I733">IFERROR(INDEX(scheduling_data!H:H,MATCH(B733&amp;D733,scheduling_data!D:D&amp;scheduling_data!A:A,0)),"")</f>
        <v>Katherine Tyree</v>
      </c>
      <c r="J733" t="str">
        <f t="shared" si="34"/>
        <v>No</v>
      </c>
      <c r="K733" t="str">
        <f t="shared" si="33"/>
        <v>7745327.6666666667Katherine Tyree</v>
      </c>
      <c r="L733" t="str">
        <f t="shared" si="35"/>
        <v>No</v>
      </c>
    </row>
    <row r="734" spans="1:12" x14ac:dyDescent="0.3">
      <c r="A734" t="s">
        <v>80</v>
      </c>
      <c r="B734">
        <v>77</v>
      </c>
      <c r="C734" s="1">
        <v>45342</v>
      </c>
      <c r="D734" s="1">
        <v>45327.666666666664</v>
      </c>
      <c r="E734">
        <v>24.8</v>
      </c>
      <c r="F734" t="s">
        <v>19</v>
      </c>
      <c r="G734" t="s">
        <v>51</v>
      </c>
      <c r="H734">
        <v>97110</v>
      </c>
      <c r="I734" t="str" cm="1">
        <f t="array" ref="I734">IFERROR(INDEX(scheduling_data!H:H,MATCH(B734&amp;D734,scheduling_data!D:D&amp;scheduling_data!A:A,0)),"")</f>
        <v>Katherine Tyree</v>
      </c>
      <c r="J734" t="str">
        <f t="shared" si="34"/>
        <v>No</v>
      </c>
      <c r="K734" t="str">
        <f t="shared" si="33"/>
        <v>7745327.6666666667Katherine Tyree</v>
      </c>
      <c r="L734" t="str">
        <f t="shared" si="35"/>
        <v>Yes</v>
      </c>
    </row>
    <row r="735" spans="1:12" x14ac:dyDescent="0.3">
      <c r="A735" t="s">
        <v>80</v>
      </c>
      <c r="B735">
        <v>77</v>
      </c>
      <c r="C735" s="1">
        <v>45342</v>
      </c>
      <c r="D735" s="1">
        <v>45327.666666666664</v>
      </c>
      <c r="E735">
        <v>50.2</v>
      </c>
      <c r="F735" t="s">
        <v>9</v>
      </c>
      <c r="G735" t="s">
        <v>52</v>
      </c>
      <c r="H735">
        <v>97110</v>
      </c>
      <c r="I735" t="str" cm="1">
        <f t="array" ref="I735">IFERROR(INDEX(scheduling_data!H:H,MATCH(B735&amp;D735,scheduling_data!D:D&amp;scheduling_data!A:A,0)),"")</f>
        <v>Katherine Tyree</v>
      </c>
      <c r="J735" t="str">
        <f t="shared" si="34"/>
        <v>No</v>
      </c>
      <c r="K735" t="str">
        <f t="shared" si="33"/>
        <v>7745327.6666666667Katherine Tyree</v>
      </c>
      <c r="L735" t="str">
        <f t="shared" si="35"/>
        <v>No</v>
      </c>
    </row>
    <row r="736" spans="1:12" x14ac:dyDescent="0.3">
      <c r="A736" t="s">
        <v>80</v>
      </c>
      <c r="B736">
        <v>77</v>
      </c>
      <c r="C736" s="1">
        <v>45342</v>
      </c>
      <c r="D736" s="1">
        <v>45327.666666666664</v>
      </c>
      <c r="E736">
        <v>28.39</v>
      </c>
      <c r="F736" t="s">
        <v>19</v>
      </c>
      <c r="G736" t="s">
        <v>51</v>
      </c>
      <c r="H736">
        <v>97112</v>
      </c>
      <c r="I736" t="str" cm="1">
        <f t="array" ref="I736">IFERROR(INDEX(scheduling_data!H:H,MATCH(B736&amp;D736,scheduling_data!D:D&amp;scheduling_data!A:A,0)),"")</f>
        <v>Katherine Tyree</v>
      </c>
      <c r="J736" t="str">
        <f t="shared" si="34"/>
        <v>No</v>
      </c>
      <c r="K736" t="str">
        <f t="shared" si="33"/>
        <v>7745327.6666666667Katherine Tyree</v>
      </c>
      <c r="L736" t="str">
        <f t="shared" si="35"/>
        <v>Yes</v>
      </c>
    </row>
    <row r="737" spans="1:12" x14ac:dyDescent="0.3">
      <c r="A737" t="s">
        <v>80</v>
      </c>
      <c r="B737">
        <v>77</v>
      </c>
      <c r="C737" s="1">
        <v>45343</v>
      </c>
      <c r="D737" s="1">
        <v>45330.666666666664</v>
      </c>
      <c r="E737">
        <v>56.78</v>
      </c>
      <c r="F737" t="s">
        <v>19</v>
      </c>
      <c r="G737" t="s">
        <v>51</v>
      </c>
      <c r="H737">
        <v>97112</v>
      </c>
      <c r="I737" t="str" cm="1">
        <f t="array" ref="I737">IFERROR(INDEX(scheduling_data!H:H,MATCH(B737&amp;D737,scheduling_data!D:D&amp;scheduling_data!A:A,0)),"")</f>
        <v>Katherine Tyree</v>
      </c>
      <c r="J737" t="str">
        <f t="shared" si="34"/>
        <v>No</v>
      </c>
      <c r="K737" t="str">
        <f t="shared" si="33"/>
        <v>7745330.6666666667Katherine Tyree</v>
      </c>
      <c r="L737" t="str">
        <f t="shared" si="35"/>
        <v>Yes</v>
      </c>
    </row>
    <row r="738" spans="1:12" x14ac:dyDescent="0.3">
      <c r="A738" t="s">
        <v>80</v>
      </c>
      <c r="B738">
        <v>77</v>
      </c>
      <c r="C738" s="1">
        <v>45343</v>
      </c>
      <c r="D738" s="1">
        <v>45330.666666666664</v>
      </c>
      <c r="E738">
        <v>93.22</v>
      </c>
      <c r="F738" t="s">
        <v>9</v>
      </c>
      <c r="G738" t="s">
        <v>52</v>
      </c>
      <c r="H738">
        <v>97112</v>
      </c>
      <c r="I738" t="str" cm="1">
        <f t="array" ref="I738">IFERROR(INDEX(scheduling_data!H:H,MATCH(B738&amp;D738,scheduling_data!D:D&amp;scheduling_data!A:A,0)),"")</f>
        <v>Katherine Tyree</v>
      </c>
      <c r="J738" t="str">
        <f t="shared" si="34"/>
        <v>No</v>
      </c>
      <c r="K738" t="str">
        <f t="shared" si="33"/>
        <v>7745330.6666666667Katherine Tyree</v>
      </c>
      <c r="L738" t="str">
        <f t="shared" si="35"/>
        <v>No</v>
      </c>
    </row>
    <row r="739" spans="1:12" x14ac:dyDescent="0.3">
      <c r="A739" t="s">
        <v>80</v>
      </c>
      <c r="B739">
        <v>77</v>
      </c>
      <c r="C739" s="1">
        <v>45343</v>
      </c>
      <c r="D739" s="1">
        <v>45330.666666666664</v>
      </c>
      <c r="E739">
        <v>49.6</v>
      </c>
      <c r="F739" t="s">
        <v>19</v>
      </c>
      <c r="G739" t="s">
        <v>51</v>
      </c>
      <c r="H739">
        <v>97110</v>
      </c>
      <c r="I739" t="str" cm="1">
        <f t="array" ref="I739">IFERROR(INDEX(scheduling_data!H:H,MATCH(B739&amp;D739,scheduling_data!D:D&amp;scheduling_data!A:A,0)),"")</f>
        <v>Katherine Tyree</v>
      </c>
      <c r="J739" t="str">
        <f t="shared" si="34"/>
        <v>No</v>
      </c>
      <c r="K739" t="str">
        <f t="shared" si="33"/>
        <v>7745330.6666666667Katherine Tyree</v>
      </c>
      <c r="L739" t="str">
        <f t="shared" si="35"/>
        <v>Yes</v>
      </c>
    </row>
    <row r="740" spans="1:12" x14ac:dyDescent="0.3">
      <c r="A740" t="s">
        <v>80</v>
      </c>
      <c r="B740">
        <v>77</v>
      </c>
      <c r="C740" s="1">
        <v>45343</v>
      </c>
      <c r="D740" s="1">
        <v>45330.666666666664</v>
      </c>
      <c r="E740">
        <v>100.4</v>
      </c>
      <c r="F740" t="s">
        <v>9</v>
      </c>
      <c r="G740" t="s">
        <v>52</v>
      </c>
      <c r="H740">
        <v>97110</v>
      </c>
      <c r="I740" t="str" cm="1">
        <f t="array" ref="I740">IFERROR(INDEX(scheduling_data!H:H,MATCH(B740&amp;D740,scheduling_data!D:D&amp;scheduling_data!A:A,0)),"")</f>
        <v>Katherine Tyree</v>
      </c>
      <c r="J740" t="str">
        <f t="shared" si="34"/>
        <v>No</v>
      </c>
      <c r="K740" t="str">
        <f t="shared" si="33"/>
        <v>7745330.6666666667Katherine Tyree</v>
      </c>
      <c r="L740" t="str">
        <f t="shared" si="35"/>
        <v>No</v>
      </c>
    </row>
    <row r="741" spans="1:12" x14ac:dyDescent="0.3">
      <c r="A741" t="s">
        <v>25</v>
      </c>
      <c r="B741">
        <v>78</v>
      </c>
      <c r="C741" s="1">
        <v>45345</v>
      </c>
      <c r="D741" s="1">
        <v>45330.541666666664</v>
      </c>
      <c r="E741">
        <v>93.22</v>
      </c>
      <c r="F741" t="s">
        <v>9</v>
      </c>
      <c r="G741" t="s">
        <v>28</v>
      </c>
      <c r="H741">
        <v>97112</v>
      </c>
      <c r="I741" t="str" cm="1">
        <f t="array" ref="I741">IFERROR(INDEX(scheduling_data!H:H,MATCH(B741&amp;D741,scheduling_data!D:D&amp;scheduling_data!A:A,0)),"")</f>
        <v>Carolyn Simpson</v>
      </c>
      <c r="J741" t="str">
        <f t="shared" si="34"/>
        <v>No</v>
      </c>
      <c r="K741" t="str">
        <f t="shared" si="33"/>
        <v>7845330.5416666667Carolyn Simpson</v>
      </c>
      <c r="L741" t="str">
        <f t="shared" si="35"/>
        <v>No</v>
      </c>
    </row>
    <row r="742" spans="1:12" x14ac:dyDescent="0.3">
      <c r="A742" t="s">
        <v>25</v>
      </c>
      <c r="B742">
        <v>78</v>
      </c>
      <c r="C742" s="1">
        <v>45345</v>
      </c>
      <c r="D742" s="1">
        <v>45330.541666666664</v>
      </c>
      <c r="E742">
        <v>56.78</v>
      </c>
      <c r="F742" t="s">
        <v>19</v>
      </c>
      <c r="G742" t="s">
        <v>26</v>
      </c>
      <c r="H742">
        <v>97112</v>
      </c>
      <c r="I742" t="str" cm="1">
        <f t="array" ref="I742">IFERROR(INDEX(scheduling_data!H:H,MATCH(B742&amp;D742,scheduling_data!D:D&amp;scheduling_data!A:A,0)),"")</f>
        <v>Carolyn Simpson</v>
      </c>
      <c r="J742" t="str">
        <f t="shared" si="34"/>
        <v>No</v>
      </c>
      <c r="K742" t="str">
        <f t="shared" si="33"/>
        <v>7845330.5416666667Carolyn Simpson</v>
      </c>
      <c r="L742" t="str">
        <f t="shared" si="35"/>
        <v>Yes</v>
      </c>
    </row>
    <row r="743" spans="1:12" x14ac:dyDescent="0.3">
      <c r="A743" t="s">
        <v>14</v>
      </c>
      <c r="B743">
        <v>79</v>
      </c>
      <c r="C743" s="1">
        <v>45348</v>
      </c>
      <c r="D743" s="1">
        <v>45337.375</v>
      </c>
      <c r="E743">
        <v>0</v>
      </c>
      <c r="F743" t="s">
        <v>9</v>
      </c>
      <c r="G743" t="s">
        <v>138</v>
      </c>
      <c r="H743">
        <v>92507</v>
      </c>
      <c r="I743" t="str" cm="1">
        <f t="array" ref="I743">IFERROR(INDEX(scheduling_data!H:H,MATCH(B743&amp;D743,scheduling_data!D:D&amp;scheduling_data!A:A,0)),"")</f>
        <v>D'Anna Pullen</v>
      </c>
      <c r="J743" t="str">
        <f t="shared" si="34"/>
        <v>No</v>
      </c>
      <c r="K743" t="str">
        <f t="shared" si="33"/>
        <v>7945337.375D'Anna Pullen</v>
      </c>
      <c r="L743" t="str">
        <f t="shared" si="35"/>
        <v>No</v>
      </c>
    </row>
    <row r="744" spans="1:12" x14ac:dyDescent="0.3">
      <c r="A744" t="s">
        <v>14</v>
      </c>
      <c r="B744">
        <v>79</v>
      </c>
      <c r="C744" s="1">
        <v>45338</v>
      </c>
      <c r="D744" s="1">
        <v>45328.375</v>
      </c>
      <c r="E744">
        <v>55</v>
      </c>
      <c r="F744" t="s">
        <v>19</v>
      </c>
      <c r="G744" t="s">
        <v>51</v>
      </c>
      <c r="H744">
        <v>92507</v>
      </c>
      <c r="I744" t="str" cm="1">
        <f t="array" ref="I744">IFERROR(INDEX(scheduling_data!H:H,MATCH(B744&amp;D744,scheduling_data!D:D&amp;scheduling_data!A:A,0)),"")</f>
        <v>Victoria Miley</v>
      </c>
      <c r="J744" t="str">
        <f t="shared" si="34"/>
        <v>No</v>
      </c>
      <c r="K744" t="str">
        <f t="shared" si="33"/>
        <v>7945328.375Victoria Miley</v>
      </c>
      <c r="L744" t="str">
        <f t="shared" si="35"/>
        <v>Yes</v>
      </c>
    </row>
    <row r="745" spans="1:12" x14ac:dyDescent="0.3">
      <c r="A745" t="s">
        <v>14</v>
      </c>
      <c r="B745">
        <v>79</v>
      </c>
      <c r="C745" s="1">
        <v>45338</v>
      </c>
      <c r="D745" s="1">
        <v>45328.375</v>
      </c>
      <c r="E745">
        <v>95</v>
      </c>
      <c r="F745" t="s">
        <v>9</v>
      </c>
      <c r="G745" t="s">
        <v>52</v>
      </c>
      <c r="H745">
        <v>92507</v>
      </c>
      <c r="I745" t="str" cm="1">
        <f t="array" ref="I745">IFERROR(INDEX(scheduling_data!H:H,MATCH(B745&amp;D745,scheduling_data!D:D&amp;scheduling_data!A:A,0)),"")</f>
        <v>Victoria Miley</v>
      </c>
      <c r="J745" t="str">
        <f t="shared" si="34"/>
        <v>No</v>
      </c>
      <c r="K745" t="str">
        <f t="shared" si="33"/>
        <v>7945328.375Victoria Miley</v>
      </c>
      <c r="L745" t="str">
        <f t="shared" si="35"/>
        <v>No</v>
      </c>
    </row>
    <row r="746" spans="1:12" x14ac:dyDescent="0.3">
      <c r="A746" t="s">
        <v>139</v>
      </c>
      <c r="B746">
        <v>79</v>
      </c>
      <c r="C746" s="1">
        <v>45348</v>
      </c>
      <c r="D746" s="1">
        <v>45337.375</v>
      </c>
      <c r="E746">
        <v>55</v>
      </c>
      <c r="F746" t="s">
        <v>19</v>
      </c>
      <c r="H746">
        <v>92507</v>
      </c>
      <c r="I746" t="str" cm="1">
        <f t="array" ref="I746">IFERROR(INDEX(scheduling_data!H:H,MATCH(B746&amp;D746,scheduling_data!D:D&amp;scheduling_data!A:A,0)),"")</f>
        <v>D'Anna Pullen</v>
      </c>
      <c r="J746" t="str">
        <f t="shared" si="34"/>
        <v>No</v>
      </c>
      <c r="K746" t="str">
        <f t="shared" si="33"/>
        <v>7945337.375D'Anna Pullen</v>
      </c>
      <c r="L746" t="str">
        <f t="shared" si="35"/>
        <v>Yes</v>
      </c>
    </row>
    <row r="747" spans="1:12" x14ac:dyDescent="0.3">
      <c r="A747" t="s">
        <v>139</v>
      </c>
      <c r="B747">
        <v>79</v>
      </c>
      <c r="C747" s="1">
        <v>45348</v>
      </c>
      <c r="D747" s="1">
        <v>45337.375</v>
      </c>
      <c r="E747">
        <v>95</v>
      </c>
      <c r="F747" t="s">
        <v>9</v>
      </c>
      <c r="H747">
        <v>92507</v>
      </c>
      <c r="I747" t="str" cm="1">
        <f t="array" ref="I747">IFERROR(INDEX(scheduling_data!H:H,MATCH(B747&amp;D747,scheduling_data!D:D&amp;scheduling_data!A:A,0)),"")</f>
        <v>D'Anna Pullen</v>
      </c>
      <c r="J747" t="str">
        <f t="shared" si="34"/>
        <v>No</v>
      </c>
      <c r="K747" t="str">
        <f t="shared" si="33"/>
        <v>7945337.375D'Anna Pullen</v>
      </c>
      <c r="L747" t="str">
        <f t="shared" si="35"/>
        <v>No</v>
      </c>
    </row>
    <row r="748" spans="1:12" x14ac:dyDescent="0.3">
      <c r="A748" t="s">
        <v>11</v>
      </c>
      <c r="B748">
        <v>80</v>
      </c>
      <c r="C748" s="1">
        <v>45348.338194444441</v>
      </c>
      <c r="D748" s="1">
        <v>45348.291666666664</v>
      </c>
      <c r="E748">
        <v>20</v>
      </c>
      <c r="F748" t="s">
        <v>91</v>
      </c>
      <c r="G748" t="s">
        <v>140</v>
      </c>
      <c r="I748" t="str" cm="1">
        <f t="array" ref="I748">IFERROR(INDEX(scheduling_data!H:H,MATCH(B748&amp;D748,scheduling_data!D:D&amp;scheduling_data!A:A,0)),"")</f>
        <v>James Allen</v>
      </c>
      <c r="J748" t="str">
        <f t="shared" si="34"/>
        <v>No</v>
      </c>
      <c r="K748" t="str">
        <f t="shared" si="33"/>
        <v>8045348.2916666667James Allen</v>
      </c>
      <c r="L748" t="str">
        <f t="shared" si="35"/>
        <v>Yes</v>
      </c>
    </row>
    <row r="749" spans="1:12" x14ac:dyDescent="0.3">
      <c r="A749" t="s">
        <v>80</v>
      </c>
      <c r="B749">
        <v>81</v>
      </c>
      <c r="C749" s="1">
        <v>45349</v>
      </c>
      <c r="D749" s="1">
        <v>45334.541666666664</v>
      </c>
      <c r="E749">
        <v>64.81</v>
      </c>
      <c r="F749" t="s">
        <v>19</v>
      </c>
      <c r="G749" t="s">
        <v>51</v>
      </c>
      <c r="H749">
        <v>92507</v>
      </c>
      <c r="I749" t="str" cm="1">
        <f t="array" ref="I749">IFERROR(INDEX(scheduling_data!H:H,MATCH(B749&amp;D749,scheduling_data!D:D&amp;scheduling_data!A:A,0)),"")</f>
        <v>Kelli Cruthirds</v>
      </c>
      <c r="J749" t="str">
        <f t="shared" si="34"/>
        <v>No</v>
      </c>
      <c r="K749" t="str">
        <f t="shared" si="33"/>
        <v>8145334.5416666667Kelli Cruthirds</v>
      </c>
      <c r="L749" t="str">
        <f t="shared" si="35"/>
        <v>Yes</v>
      </c>
    </row>
    <row r="750" spans="1:12" x14ac:dyDescent="0.3">
      <c r="A750" t="s">
        <v>80</v>
      </c>
      <c r="B750">
        <v>81</v>
      </c>
      <c r="C750" s="1">
        <v>45349</v>
      </c>
      <c r="D750" s="1">
        <v>45334.541666666664</v>
      </c>
      <c r="E750">
        <v>85.19</v>
      </c>
      <c r="F750" t="s">
        <v>9</v>
      </c>
      <c r="G750" t="s">
        <v>52</v>
      </c>
      <c r="H750">
        <v>92507</v>
      </c>
      <c r="I750" t="str" cm="1">
        <f t="array" ref="I750">IFERROR(INDEX(scheduling_data!H:H,MATCH(B750&amp;D750,scheduling_data!D:D&amp;scheduling_data!A:A,0)),"")</f>
        <v>Kelli Cruthirds</v>
      </c>
      <c r="J750" t="str">
        <f t="shared" si="34"/>
        <v>No</v>
      </c>
      <c r="K750" t="str">
        <f t="shared" si="33"/>
        <v>8145334.5416666667Kelli Cruthirds</v>
      </c>
      <c r="L750" t="str">
        <f t="shared" si="35"/>
        <v>No</v>
      </c>
    </row>
    <row r="751" spans="1:12" x14ac:dyDescent="0.3">
      <c r="A751" t="s">
        <v>80</v>
      </c>
      <c r="B751">
        <v>81</v>
      </c>
      <c r="C751" s="1">
        <v>45349</v>
      </c>
      <c r="D751" s="1">
        <v>45337.625</v>
      </c>
      <c r="E751">
        <v>64.81</v>
      </c>
      <c r="F751" t="s">
        <v>19</v>
      </c>
      <c r="G751" t="s">
        <v>51</v>
      </c>
      <c r="H751">
        <v>92507</v>
      </c>
      <c r="I751" t="str" cm="1">
        <f t="array" ref="I751">IFERROR(INDEX(scheduling_data!H:H,MATCH(B751&amp;D751,scheduling_data!D:D&amp;scheduling_data!A:A,0)),"")</f>
        <v>Kelli Cruthirds</v>
      </c>
      <c r="J751" t="str">
        <f t="shared" si="34"/>
        <v>No</v>
      </c>
      <c r="K751" t="str">
        <f t="shared" si="33"/>
        <v>8145337.625Kelli Cruthirds</v>
      </c>
      <c r="L751" t="str">
        <f t="shared" si="35"/>
        <v>Yes</v>
      </c>
    </row>
    <row r="752" spans="1:12" x14ac:dyDescent="0.3">
      <c r="A752" t="s">
        <v>80</v>
      </c>
      <c r="B752">
        <v>81</v>
      </c>
      <c r="C752" s="1">
        <v>45349</v>
      </c>
      <c r="D752" s="1">
        <v>45337.625</v>
      </c>
      <c r="E752">
        <v>85.19</v>
      </c>
      <c r="F752" t="s">
        <v>9</v>
      </c>
      <c r="G752" t="s">
        <v>52</v>
      </c>
      <c r="H752">
        <v>92507</v>
      </c>
      <c r="I752" t="str" cm="1">
        <f t="array" ref="I752">IFERROR(INDEX(scheduling_data!H:H,MATCH(B752&amp;D752,scheduling_data!D:D&amp;scheduling_data!A:A,0)),"")</f>
        <v>Kelli Cruthirds</v>
      </c>
      <c r="J752" t="str">
        <f t="shared" si="34"/>
        <v>No</v>
      </c>
      <c r="K752" t="str">
        <f t="shared" si="33"/>
        <v>8145337.625Kelli Cruthirds</v>
      </c>
      <c r="L752" t="str">
        <f t="shared" si="35"/>
        <v>No</v>
      </c>
    </row>
    <row r="753" spans="1:12" x14ac:dyDescent="0.3">
      <c r="A753" t="s">
        <v>25</v>
      </c>
      <c r="B753">
        <v>82</v>
      </c>
      <c r="C753" s="1">
        <v>45331</v>
      </c>
      <c r="D753" s="1">
        <v>45323.416666666664</v>
      </c>
      <c r="E753">
        <v>64.81</v>
      </c>
      <c r="F753" t="s">
        <v>19</v>
      </c>
      <c r="G753" t="s">
        <v>26</v>
      </c>
      <c r="H753">
        <v>92507</v>
      </c>
      <c r="I753" t="str" cm="1">
        <f t="array" ref="I753">IFERROR(INDEX(scheduling_data!H:H,MATCH(B753&amp;D753,scheduling_data!D:D&amp;scheduling_data!A:A,0)),"")</f>
        <v>D'Anna Pullen</v>
      </c>
      <c r="J753" t="str">
        <f t="shared" si="34"/>
        <v>No</v>
      </c>
      <c r="K753" t="str">
        <f t="shared" si="33"/>
        <v>8245323.4166666667D'Anna Pullen</v>
      </c>
      <c r="L753" t="str">
        <f t="shared" si="35"/>
        <v>Yes</v>
      </c>
    </row>
    <row r="754" spans="1:12" x14ac:dyDescent="0.3">
      <c r="A754" t="s">
        <v>25</v>
      </c>
      <c r="B754">
        <v>82</v>
      </c>
      <c r="C754" s="1">
        <v>45331</v>
      </c>
      <c r="D754" s="1">
        <v>45323.416666666664</v>
      </c>
      <c r="E754">
        <v>85.19</v>
      </c>
      <c r="F754" t="s">
        <v>9</v>
      </c>
      <c r="G754" t="s">
        <v>28</v>
      </c>
      <c r="H754">
        <v>92507</v>
      </c>
      <c r="I754" t="str" cm="1">
        <f t="array" ref="I754">IFERROR(INDEX(scheduling_data!H:H,MATCH(B754&amp;D754,scheduling_data!D:D&amp;scheduling_data!A:A,0)),"")</f>
        <v>D'Anna Pullen</v>
      </c>
      <c r="J754" t="str">
        <f t="shared" si="34"/>
        <v>No</v>
      </c>
      <c r="K754" t="str">
        <f t="shared" si="33"/>
        <v>8245323.4166666667D'Anna Pullen</v>
      </c>
      <c r="L754" t="str">
        <f t="shared" si="35"/>
        <v>No</v>
      </c>
    </row>
    <row r="755" spans="1:12" x14ac:dyDescent="0.3">
      <c r="A755" t="s">
        <v>25</v>
      </c>
      <c r="B755">
        <v>82</v>
      </c>
      <c r="C755" s="1">
        <v>45345</v>
      </c>
      <c r="D755" s="1">
        <v>45337.416666666664</v>
      </c>
      <c r="E755">
        <v>85.19</v>
      </c>
      <c r="F755" t="s">
        <v>9</v>
      </c>
      <c r="G755" t="s">
        <v>28</v>
      </c>
      <c r="H755">
        <v>92507</v>
      </c>
      <c r="I755" t="str" cm="1">
        <f t="array" ref="I755">IFERROR(INDEX(scheduling_data!H:H,MATCH(B755&amp;D755,scheduling_data!D:D&amp;scheduling_data!A:A,0)),"")</f>
        <v>D'Anna Pullen</v>
      </c>
      <c r="J755" t="str">
        <f t="shared" si="34"/>
        <v>No</v>
      </c>
      <c r="K755" t="str">
        <f t="shared" si="33"/>
        <v>8245337.4166666667D'Anna Pullen</v>
      </c>
      <c r="L755" t="str">
        <f t="shared" si="35"/>
        <v>No</v>
      </c>
    </row>
    <row r="756" spans="1:12" x14ac:dyDescent="0.3">
      <c r="A756" t="s">
        <v>25</v>
      </c>
      <c r="B756">
        <v>82</v>
      </c>
      <c r="C756" s="1">
        <v>45345</v>
      </c>
      <c r="D756" s="1">
        <v>45337.416666666664</v>
      </c>
      <c r="E756">
        <v>64.81</v>
      </c>
      <c r="F756" t="s">
        <v>19</v>
      </c>
      <c r="G756" t="s">
        <v>26</v>
      </c>
      <c r="H756">
        <v>92507</v>
      </c>
      <c r="I756" t="str" cm="1">
        <f t="array" ref="I756">IFERROR(INDEX(scheduling_data!H:H,MATCH(B756&amp;D756,scheduling_data!D:D&amp;scheduling_data!A:A,0)),"")</f>
        <v>D'Anna Pullen</v>
      </c>
      <c r="J756" t="str">
        <f t="shared" si="34"/>
        <v>No</v>
      </c>
      <c r="K756" t="str">
        <f t="shared" si="33"/>
        <v>8245337.4166666667D'Anna Pullen</v>
      </c>
      <c r="L756" t="str">
        <f t="shared" si="35"/>
        <v>Yes</v>
      </c>
    </row>
    <row r="757" spans="1:12" x14ac:dyDescent="0.3">
      <c r="A757" t="s">
        <v>25</v>
      </c>
      <c r="B757">
        <v>82</v>
      </c>
      <c r="C757" s="1">
        <v>45338</v>
      </c>
      <c r="D757" s="1">
        <v>45328.416666666664</v>
      </c>
      <c r="E757">
        <v>64.81</v>
      </c>
      <c r="F757" t="s">
        <v>19</v>
      </c>
      <c r="G757" t="s">
        <v>26</v>
      </c>
      <c r="H757">
        <v>92507</v>
      </c>
      <c r="I757" t="str" cm="1">
        <f t="array" ref="I757">IFERROR(INDEX(scheduling_data!H:H,MATCH(B757&amp;D757,scheduling_data!D:D&amp;scheduling_data!A:A,0)),"")</f>
        <v>Victoria Miley</v>
      </c>
      <c r="J757" t="str">
        <f t="shared" si="34"/>
        <v>No</v>
      </c>
      <c r="K757" t="str">
        <f t="shared" si="33"/>
        <v>8245328.4166666667Victoria Miley</v>
      </c>
      <c r="L757" t="str">
        <f t="shared" si="35"/>
        <v>Yes</v>
      </c>
    </row>
    <row r="758" spans="1:12" x14ac:dyDescent="0.3">
      <c r="A758" t="s">
        <v>25</v>
      </c>
      <c r="B758">
        <v>82</v>
      </c>
      <c r="C758" s="1">
        <v>45338</v>
      </c>
      <c r="D758" s="1">
        <v>45328.416666666664</v>
      </c>
      <c r="E758">
        <v>85.19</v>
      </c>
      <c r="F758" t="s">
        <v>9</v>
      </c>
      <c r="G758" t="s">
        <v>28</v>
      </c>
      <c r="H758">
        <v>92507</v>
      </c>
      <c r="I758" t="str" cm="1">
        <f t="array" ref="I758">IFERROR(INDEX(scheduling_data!H:H,MATCH(B758&amp;D758,scheduling_data!D:D&amp;scheduling_data!A:A,0)),"")</f>
        <v>Victoria Miley</v>
      </c>
      <c r="J758" t="str">
        <f t="shared" si="34"/>
        <v>No</v>
      </c>
      <c r="K758" t="str">
        <f t="shared" si="33"/>
        <v>8245328.4166666667Victoria Miley</v>
      </c>
      <c r="L758" t="str">
        <f t="shared" si="35"/>
        <v>No</v>
      </c>
    </row>
    <row r="759" spans="1:12" x14ac:dyDescent="0.3">
      <c r="A759" t="s">
        <v>25</v>
      </c>
      <c r="B759">
        <v>82</v>
      </c>
      <c r="C759" s="1">
        <v>45338</v>
      </c>
      <c r="D759" s="1">
        <v>45330.416666666664</v>
      </c>
      <c r="E759">
        <v>85.19</v>
      </c>
      <c r="F759" t="s">
        <v>9</v>
      </c>
      <c r="G759" t="s">
        <v>28</v>
      </c>
      <c r="H759">
        <v>92507</v>
      </c>
      <c r="I759" t="str" cm="1">
        <f t="array" ref="I759">IFERROR(INDEX(scheduling_data!H:H,MATCH(B759&amp;D759,scheduling_data!D:D&amp;scheduling_data!A:A,0)),"")</f>
        <v>D'Anna Pullen</v>
      </c>
      <c r="J759" t="str">
        <f t="shared" si="34"/>
        <v>No</v>
      </c>
      <c r="K759" t="str">
        <f t="shared" si="33"/>
        <v>8245330.4166666667D'Anna Pullen</v>
      </c>
      <c r="L759" t="str">
        <f t="shared" si="35"/>
        <v>No</v>
      </c>
    </row>
    <row r="760" spans="1:12" x14ac:dyDescent="0.3">
      <c r="A760" t="s">
        <v>25</v>
      </c>
      <c r="B760">
        <v>82</v>
      </c>
      <c r="C760" s="1">
        <v>45338</v>
      </c>
      <c r="D760" s="1">
        <v>45330.416666666664</v>
      </c>
      <c r="E760">
        <v>64.81</v>
      </c>
      <c r="F760" t="s">
        <v>19</v>
      </c>
      <c r="G760" t="s">
        <v>26</v>
      </c>
      <c r="H760">
        <v>92507</v>
      </c>
      <c r="I760" t="str" cm="1">
        <f t="array" ref="I760">IFERROR(INDEX(scheduling_data!H:H,MATCH(B760&amp;D760,scheduling_data!D:D&amp;scheduling_data!A:A,0)),"")</f>
        <v>D'Anna Pullen</v>
      </c>
      <c r="J760" t="str">
        <f t="shared" si="34"/>
        <v>No</v>
      </c>
      <c r="K760" t="str">
        <f t="shared" si="33"/>
        <v>8245330.4166666667D'Anna Pullen</v>
      </c>
      <c r="L760" t="str">
        <f t="shared" si="35"/>
        <v>Yes</v>
      </c>
    </row>
    <row r="761" spans="1:12" x14ac:dyDescent="0.3">
      <c r="A761" t="s">
        <v>14</v>
      </c>
      <c r="B761">
        <v>83</v>
      </c>
      <c r="C761" s="1">
        <v>45334</v>
      </c>
      <c r="D761" s="1">
        <v>45323.666666666664</v>
      </c>
      <c r="E761">
        <v>95</v>
      </c>
      <c r="F761" t="s">
        <v>9</v>
      </c>
      <c r="G761" t="s">
        <v>52</v>
      </c>
      <c r="H761">
        <v>92507</v>
      </c>
      <c r="I761" t="str" cm="1">
        <f t="array" ref="I761">IFERROR(INDEX(scheduling_data!H:H,MATCH(B761&amp;D761,scheduling_data!D:D&amp;scheduling_data!A:A,0)),"")</f>
        <v>Victoria Miley</v>
      </c>
      <c r="J761" t="str">
        <f t="shared" si="34"/>
        <v>No</v>
      </c>
      <c r="K761" t="str">
        <f t="shared" si="33"/>
        <v>8345323.6666666667Victoria Miley</v>
      </c>
      <c r="L761" t="str">
        <f t="shared" si="35"/>
        <v>No</v>
      </c>
    </row>
    <row r="762" spans="1:12" x14ac:dyDescent="0.3">
      <c r="A762" t="s">
        <v>14</v>
      </c>
      <c r="B762">
        <v>83</v>
      </c>
      <c r="C762" s="1">
        <v>45334</v>
      </c>
      <c r="D762" s="1">
        <v>45323.666666666664</v>
      </c>
      <c r="E762">
        <v>55</v>
      </c>
      <c r="F762" t="s">
        <v>19</v>
      </c>
      <c r="G762" t="s">
        <v>51</v>
      </c>
      <c r="H762">
        <v>92507</v>
      </c>
      <c r="I762" t="str" cm="1">
        <f t="array" ref="I762">IFERROR(INDEX(scheduling_data!H:H,MATCH(B762&amp;D762,scheduling_data!D:D&amp;scheduling_data!A:A,0)),"")</f>
        <v>Victoria Miley</v>
      </c>
      <c r="J762" t="str">
        <f t="shared" si="34"/>
        <v>No</v>
      </c>
      <c r="K762" t="str">
        <f t="shared" si="33"/>
        <v>8345323.6666666667Victoria Miley</v>
      </c>
      <c r="L762" t="str">
        <f t="shared" si="35"/>
        <v>Yes</v>
      </c>
    </row>
    <row r="763" spans="1:12" x14ac:dyDescent="0.3">
      <c r="A763" t="s">
        <v>14</v>
      </c>
      <c r="B763">
        <v>83</v>
      </c>
      <c r="C763" s="1">
        <v>45345</v>
      </c>
      <c r="D763" s="1">
        <v>45335.645833333336</v>
      </c>
      <c r="E763">
        <v>95</v>
      </c>
      <c r="F763" t="s">
        <v>9</v>
      </c>
      <c r="G763" t="s">
        <v>112</v>
      </c>
      <c r="H763">
        <v>97112</v>
      </c>
      <c r="I763" t="str" cm="1">
        <f t="array" ref="I763">IFERROR(INDEX(scheduling_data!H:H,MATCH(B763&amp;D763,scheduling_data!D:D&amp;scheduling_data!A:A,0)),"")</f>
        <v>Kelsea Rodriguez</v>
      </c>
      <c r="J763" t="str">
        <f t="shared" si="34"/>
        <v>No</v>
      </c>
      <c r="K763" t="str">
        <f t="shared" si="33"/>
        <v>8345335.6458333333Kelsea Rodriguez</v>
      </c>
      <c r="L763" t="str">
        <f t="shared" si="35"/>
        <v>No</v>
      </c>
    </row>
    <row r="764" spans="1:12" x14ac:dyDescent="0.3">
      <c r="A764" t="s">
        <v>14</v>
      </c>
      <c r="B764">
        <v>83</v>
      </c>
      <c r="C764" s="1">
        <v>45345</v>
      </c>
      <c r="D764" s="1">
        <v>45335.645833333336</v>
      </c>
      <c r="E764">
        <v>55</v>
      </c>
      <c r="F764" t="s">
        <v>19</v>
      </c>
      <c r="G764" t="s">
        <v>51</v>
      </c>
      <c r="H764">
        <v>97112</v>
      </c>
      <c r="I764" t="str" cm="1">
        <f t="array" ref="I764">IFERROR(INDEX(scheduling_data!H:H,MATCH(B764&amp;D764,scheduling_data!D:D&amp;scheduling_data!A:A,0)),"")</f>
        <v>Kelsea Rodriguez</v>
      </c>
      <c r="J764" t="str">
        <f t="shared" si="34"/>
        <v>No</v>
      </c>
      <c r="K764" t="str">
        <f t="shared" si="33"/>
        <v>8345335.6458333333Kelsea Rodriguez</v>
      </c>
      <c r="L764" t="str">
        <f t="shared" si="35"/>
        <v>Yes</v>
      </c>
    </row>
    <row r="765" spans="1:12" x14ac:dyDescent="0.3">
      <c r="A765" t="s">
        <v>14</v>
      </c>
      <c r="B765">
        <v>83</v>
      </c>
      <c r="C765" s="1">
        <v>45345</v>
      </c>
      <c r="D765" s="1">
        <v>45335.666666666664</v>
      </c>
      <c r="E765">
        <v>55</v>
      </c>
      <c r="F765" t="s">
        <v>19</v>
      </c>
      <c r="G765" t="s">
        <v>51</v>
      </c>
      <c r="H765">
        <v>92507</v>
      </c>
      <c r="I765" t="str" cm="1">
        <f t="array" ref="I765">IFERROR(INDEX(scheduling_data!H:H,MATCH(B765&amp;D765,scheduling_data!D:D&amp;scheduling_data!A:A,0)),"")</f>
        <v>Victoria Miley</v>
      </c>
      <c r="J765" t="str">
        <f t="shared" si="34"/>
        <v>No</v>
      </c>
      <c r="K765" t="str">
        <f t="shared" si="33"/>
        <v>8345335.6666666667Victoria Miley</v>
      </c>
      <c r="L765" t="str">
        <f t="shared" si="35"/>
        <v>Yes</v>
      </c>
    </row>
    <row r="766" spans="1:12" x14ac:dyDescent="0.3">
      <c r="A766" t="s">
        <v>14</v>
      </c>
      <c r="B766">
        <v>83</v>
      </c>
      <c r="C766" s="1">
        <v>45345</v>
      </c>
      <c r="D766" s="1">
        <v>45335.666666666664</v>
      </c>
      <c r="E766">
        <v>95</v>
      </c>
      <c r="F766" t="s">
        <v>9</v>
      </c>
      <c r="G766" t="s">
        <v>52</v>
      </c>
      <c r="H766">
        <v>92507</v>
      </c>
      <c r="I766" t="str" cm="1">
        <f t="array" ref="I766">IFERROR(INDEX(scheduling_data!H:H,MATCH(B766&amp;D766,scheduling_data!D:D&amp;scheduling_data!A:A,0)),"")</f>
        <v>Victoria Miley</v>
      </c>
      <c r="J766" t="str">
        <f t="shared" si="34"/>
        <v>No</v>
      </c>
      <c r="K766" t="str">
        <f t="shared" si="33"/>
        <v>8345335.6666666667Victoria Miley</v>
      </c>
      <c r="L766" t="str">
        <f t="shared" si="35"/>
        <v>No</v>
      </c>
    </row>
    <row r="767" spans="1:12" x14ac:dyDescent="0.3">
      <c r="A767" t="s">
        <v>14</v>
      </c>
      <c r="B767">
        <v>83</v>
      </c>
      <c r="C767" s="1">
        <v>45349</v>
      </c>
      <c r="D767" s="1">
        <v>45337.666666666664</v>
      </c>
      <c r="E767">
        <v>95</v>
      </c>
      <c r="F767" t="s">
        <v>9</v>
      </c>
      <c r="G767" t="s">
        <v>52</v>
      </c>
      <c r="H767">
        <v>92507</v>
      </c>
      <c r="I767" t="str" cm="1">
        <f t="array" ref="I767">IFERROR(INDEX(scheduling_data!H:H,MATCH(B767&amp;D767,scheduling_data!D:D&amp;scheduling_data!A:A,0)),"")</f>
        <v>Victoria Miley</v>
      </c>
      <c r="J767" t="str">
        <f t="shared" si="34"/>
        <v>No</v>
      </c>
      <c r="K767" t="str">
        <f t="shared" si="33"/>
        <v>8345337.6666666667Victoria Miley</v>
      </c>
      <c r="L767" t="str">
        <f t="shared" si="35"/>
        <v>No</v>
      </c>
    </row>
    <row r="768" spans="1:12" x14ac:dyDescent="0.3">
      <c r="A768" t="s">
        <v>14</v>
      </c>
      <c r="B768">
        <v>83</v>
      </c>
      <c r="C768" s="1">
        <v>45349</v>
      </c>
      <c r="D768" s="1">
        <v>45337.666666666664</v>
      </c>
      <c r="E768">
        <v>55</v>
      </c>
      <c r="F768" t="s">
        <v>19</v>
      </c>
      <c r="G768" t="s">
        <v>51</v>
      </c>
      <c r="H768">
        <v>92507</v>
      </c>
      <c r="I768" t="str" cm="1">
        <f t="array" ref="I768">IFERROR(INDEX(scheduling_data!H:H,MATCH(B768&amp;D768,scheduling_data!D:D&amp;scheduling_data!A:A,0)),"")</f>
        <v>Victoria Miley</v>
      </c>
      <c r="J768" t="str">
        <f t="shared" si="34"/>
        <v>No</v>
      </c>
      <c r="K768" t="str">
        <f t="shared" si="33"/>
        <v>8345337.6666666667Victoria Miley</v>
      </c>
      <c r="L768" t="str">
        <f t="shared" si="35"/>
        <v>Yes</v>
      </c>
    </row>
    <row r="769" spans="1:12" x14ac:dyDescent="0.3">
      <c r="A769" t="s">
        <v>14</v>
      </c>
      <c r="B769">
        <v>83</v>
      </c>
      <c r="C769" s="1">
        <v>45345</v>
      </c>
      <c r="D769" s="1">
        <v>45327.645833333336</v>
      </c>
      <c r="E769">
        <v>95</v>
      </c>
      <c r="F769" t="s">
        <v>9</v>
      </c>
      <c r="G769" t="s">
        <v>112</v>
      </c>
      <c r="H769">
        <v>97112</v>
      </c>
      <c r="I769" t="str" cm="1">
        <f t="array" ref="I769">IFERROR(INDEX(scheduling_data!H:H,MATCH(B769&amp;D769,scheduling_data!D:D&amp;scheduling_data!A:A,0)),"")</f>
        <v>Carolyn Simpson</v>
      </c>
      <c r="J769" t="str">
        <f t="shared" si="34"/>
        <v>No</v>
      </c>
      <c r="K769" t="str">
        <f t="shared" si="33"/>
        <v>8345327.6458333333Carolyn Simpson</v>
      </c>
      <c r="L769" t="str">
        <f t="shared" si="35"/>
        <v>No</v>
      </c>
    </row>
    <row r="770" spans="1:12" x14ac:dyDescent="0.3">
      <c r="A770" t="s">
        <v>14</v>
      </c>
      <c r="B770">
        <v>83</v>
      </c>
      <c r="C770" s="1">
        <v>45345</v>
      </c>
      <c r="D770" s="1">
        <v>45327.645833333336</v>
      </c>
      <c r="E770">
        <v>55</v>
      </c>
      <c r="F770" t="s">
        <v>19</v>
      </c>
      <c r="G770" t="s">
        <v>51</v>
      </c>
      <c r="H770">
        <v>97112</v>
      </c>
      <c r="I770" t="str" cm="1">
        <f t="array" ref="I770">IFERROR(INDEX(scheduling_data!H:H,MATCH(B770&amp;D770,scheduling_data!D:D&amp;scheduling_data!A:A,0)),"")</f>
        <v>Carolyn Simpson</v>
      </c>
      <c r="J770" t="str">
        <f t="shared" si="34"/>
        <v>No</v>
      </c>
      <c r="K770" t="str">
        <f t="shared" ref="K770:K833" si="36">IF(I770="",B770&amp;D770,B770&amp;D770&amp;I770)</f>
        <v>8345327.6458333333Carolyn Simpson</v>
      </c>
      <c r="L770" t="str">
        <f t="shared" si="35"/>
        <v>Yes</v>
      </c>
    </row>
    <row r="771" spans="1:12" x14ac:dyDescent="0.3">
      <c r="A771" t="s">
        <v>14</v>
      </c>
      <c r="B771">
        <v>83</v>
      </c>
      <c r="C771" s="1">
        <v>45338</v>
      </c>
      <c r="D771" s="1">
        <v>45327.666666666664</v>
      </c>
      <c r="E771">
        <v>95</v>
      </c>
      <c r="F771" t="s">
        <v>9</v>
      </c>
      <c r="G771" t="s">
        <v>52</v>
      </c>
      <c r="H771">
        <v>92507</v>
      </c>
      <c r="I771" t="str" cm="1">
        <f t="array" ref="I771">IFERROR(INDEX(scheduling_data!H:H,MATCH(B771&amp;D771,scheduling_data!D:D&amp;scheduling_data!A:A,0)),"")</f>
        <v>Victoria Miley</v>
      </c>
      <c r="J771" t="str">
        <f t="shared" ref="J771:J834" si="37">IF(I771="", "Yes", "No")</f>
        <v>No</v>
      </c>
      <c r="K771" t="str">
        <f t="shared" si="36"/>
        <v>8345327.6666666667Victoria Miley</v>
      </c>
      <c r="L771" t="str">
        <f t="shared" ref="L771:L834" si="38">IF(OR(F771="Cash", F771="Check", F771="EFT", F771="Credit Card", F771="Visa", F771="Mastercard", F771="AMEX"), "Yes", "No")</f>
        <v>No</v>
      </c>
    </row>
    <row r="772" spans="1:12" x14ac:dyDescent="0.3">
      <c r="A772" t="s">
        <v>14</v>
      </c>
      <c r="B772">
        <v>83</v>
      </c>
      <c r="C772" s="1">
        <v>45338</v>
      </c>
      <c r="D772" s="1">
        <v>45327.666666666664</v>
      </c>
      <c r="E772">
        <v>55</v>
      </c>
      <c r="F772" t="s">
        <v>19</v>
      </c>
      <c r="G772" t="s">
        <v>51</v>
      </c>
      <c r="H772">
        <v>92507</v>
      </c>
      <c r="I772" t="str" cm="1">
        <f t="array" ref="I772">IFERROR(INDEX(scheduling_data!H:H,MATCH(B772&amp;D772,scheduling_data!D:D&amp;scheduling_data!A:A,0)),"")</f>
        <v>Victoria Miley</v>
      </c>
      <c r="J772" t="str">
        <f t="shared" si="37"/>
        <v>No</v>
      </c>
      <c r="K772" t="str">
        <f t="shared" si="36"/>
        <v>8345327.6666666667Victoria Miley</v>
      </c>
      <c r="L772" t="str">
        <f t="shared" si="38"/>
        <v>Yes</v>
      </c>
    </row>
    <row r="773" spans="1:12" x14ac:dyDescent="0.3">
      <c r="A773" t="s">
        <v>14</v>
      </c>
      <c r="B773">
        <v>83</v>
      </c>
      <c r="C773" s="1">
        <v>45345</v>
      </c>
      <c r="D773" s="1">
        <v>45330.645833333336</v>
      </c>
      <c r="E773">
        <v>55</v>
      </c>
      <c r="F773" t="s">
        <v>19</v>
      </c>
      <c r="G773" t="s">
        <v>51</v>
      </c>
      <c r="H773">
        <v>97112</v>
      </c>
      <c r="I773" t="str" cm="1">
        <f t="array" ref="I773">IFERROR(INDEX(scheduling_data!H:H,MATCH(B773&amp;D773,scheduling_data!D:D&amp;scheduling_data!A:A,0)),"")</f>
        <v>Carolyn Simpson</v>
      </c>
      <c r="J773" t="str">
        <f t="shared" si="37"/>
        <v>No</v>
      </c>
      <c r="K773" t="str">
        <f t="shared" si="36"/>
        <v>8345330.6458333333Carolyn Simpson</v>
      </c>
      <c r="L773" t="str">
        <f t="shared" si="38"/>
        <v>Yes</v>
      </c>
    </row>
    <row r="774" spans="1:12" x14ac:dyDescent="0.3">
      <c r="A774" t="s">
        <v>14</v>
      </c>
      <c r="B774">
        <v>83</v>
      </c>
      <c r="C774" s="1">
        <v>45345</v>
      </c>
      <c r="D774" s="1">
        <v>45330.645833333336</v>
      </c>
      <c r="E774">
        <v>95</v>
      </c>
      <c r="F774" t="s">
        <v>9</v>
      </c>
      <c r="G774" t="s">
        <v>112</v>
      </c>
      <c r="H774">
        <v>97112</v>
      </c>
      <c r="I774" t="str" cm="1">
        <f t="array" ref="I774">IFERROR(INDEX(scheduling_data!H:H,MATCH(B774&amp;D774,scheduling_data!D:D&amp;scheduling_data!A:A,0)),"")</f>
        <v>Carolyn Simpson</v>
      </c>
      <c r="J774" t="str">
        <f t="shared" si="37"/>
        <v>No</v>
      </c>
      <c r="K774" t="str">
        <f t="shared" si="36"/>
        <v>8345330.6458333333Carolyn Simpson</v>
      </c>
      <c r="L774" t="str">
        <f t="shared" si="38"/>
        <v>No</v>
      </c>
    </row>
    <row r="775" spans="1:12" x14ac:dyDescent="0.3">
      <c r="A775" t="s">
        <v>14</v>
      </c>
      <c r="B775">
        <v>83</v>
      </c>
      <c r="C775" s="1">
        <v>45343</v>
      </c>
      <c r="D775" s="1">
        <v>45330.666666666664</v>
      </c>
      <c r="E775">
        <v>55</v>
      </c>
      <c r="F775" t="s">
        <v>19</v>
      </c>
      <c r="G775" t="s">
        <v>51</v>
      </c>
      <c r="H775">
        <v>92507</v>
      </c>
      <c r="I775" t="str" cm="1">
        <f t="array" ref="I775">IFERROR(INDEX(scheduling_data!H:H,MATCH(B775&amp;D775,scheduling_data!D:D&amp;scheduling_data!A:A,0)),"")</f>
        <v>Victoria Miley</v>
      </c>
      <c r="J775" t="str">
        <f t="shared" si="37"/>
        <v>No</v>
      </c>
      <c r="K775" t="str">
        <f t="shared" si="36"/>
        <v>8345330.6666666667Victoria Miley</v>
      </c>
      <c r="L775" t="str">
        <f t="shared" si="38"/>
        <v>Yes</v>
      </c>
    </row>
    <row r="776" spans="1:12" x14ac:dyDescent="0.3">
      <c r="A776" t="s">
        <v>14</v>
      </c>
      <c r="B776">
        <v>83</v>
      </c>
      <c r="C776" s="1">
        <v>45343</v>
      </c>
      <c r="D776" s="1">
        <v>45330.666666666664</v>
      </c>
      <c r="E776">
        <v>95</v>
      </c>
      <c r="F776" t="s">
        <v>9</v>
      </c>
      <c r="G776" t="s">
        <v>52</v>
      </c>
      <c r="H776">
        <v>92507</v>
      </c>
      <c r="I776" t="str" cm="1">
        <f t="array" ref="I776">IFERROR(INDEX(scheduling_data!H:H,MATCH(B776&amp;D776,scheduling_data!D:D&amp;scheduling_data!A:A,0)),"")</f>
        <v>Victoria Miley</v>
      </c>
      <c r="J776" t="str">
        <f t="shared" si="37"/>
        <v>No</v>
      </c>
      <c r="K776" t="str">
        <f t="shared" si="36"/>
        <v>8345330.6666666667Victoria Miley</v>
      </c>
      <c r="L776" t="str">
        <f t="shared" si="38"/>
        <v>No</v>
      </c>
    </row>
    <row r="777" spans="1:12" x14ac:dyDescent="0.3">
      <c r="A777" t="s">
        <v>123</v>
      </c>
      <c r="B777">
        <v>84</v>
      </c>
      <c r="C777" s="1">
        <v>45343</v>
      </c>
      <c r="D777" s="1">
        <v>45334.333333333336</v>
      </c>
      <c r="E777">
        <v>109</v>
      </c>
      <c r="F777" t="s">
        <v>9</v>
      </c>
      <c r="G777" t="s">
        <v>125</v>
      </c>
      <c r="H777">
        <v>97112</v>
      </c>
      <c r="I777" t="str" cm="1">
        <f t="array" ref="I777">IFERROR(INDEX(scheduling_data!H:H,MATCH(B777&amp;D777,scheduling_data!D:D&amp;scheduling_data!A:A,0)),"")</f>
        <v>Carolyn Simpson</v>
      </c>
      <c r="J777" t="str">
        <f t="shared" si="37"/>
        <v>No</v>
      </c>
      <c r="K777" t="str">
        <f t="shared" si="36"/>
        <v>8445334.3333333333Carolyn Simpson</v>
      </c>
      <c r="L777" t="str">
        <f t="shared" si="38"/>
        <v>No</v>
      </c>
    </row>
    <row r="778" spans="1:12" x14ac:dyDescent="0.3">
      <c r="A778" t="s">
        <v>123</v>
      </c>
      <c r="B778">
        <v>84</v>
      </c>
      <c r="C778" s="1">
        <v>45343</v>
      </c>
      <c r="D778" s="1">
        <v>45334.333333333336</v>
      </c>
      <c r="E778">
        <v>41</v>
      </c>
      <c r="F778" t="s">
        <v>19</v>
      </c>
      <c r="G778" t="s">
        <v>124</v>
      </c>
      <c r="H778">
        <v>97112</v>
      </c>
      <c r="I778" t="str" cm="1">
        <f t="array" ref="I778">IFERROR(INDEX(scheduling_data!H:H,MATCH(B778&amp;D778,scheduling_data!D:D&amp;scheduling_data!A:A,0)),"")</f>
        <v>Carolyn Simpson</v>
      </c>
      <c r="J778" t="str">
        <f t="shared" si="37"/>
        <v>No</v>
      </c>
      <c r="K778" t="str">
        <f t="shared" si="36"/>
        <v>8445334.3333333333Carolyn Simpson</v>
      </c>
      <c r="L778" t="str">
        <f t="shared" si="38"/>
        <v>Yes</v>
      </c>
    </row>
    <row r="779" spans="1:12" x14ac:dyDescent="0.3">
      <c r="A779" t="s">
        <v>123</v>
      </c>
      <c r="B779">
        <v>84</v>
      </c>
      <c r="C779" s="1">
        <v>45338</v>
      </c>
      <c r="D779" s="1">
        <v>45330.354166666664</v>
      </c>
      <c r="E779">
        <v>41</v>
      </c>
      <c r="F779" t="s">
        <v>19</v>
      </c>
      <c r="G779" t="s">
        <v>124</v>
      </c>
      <c r="H779">
        <v>97112</v>
      </c>
      <c r="I779" t="str" cm="1">
        <f t="array" ref="I779">IFERROR(INDEX(scheduling_data!H:H,MATCH(B779&amp;D779,scheduling_data!D:D&amp;scheduling_data!A:A,0)),"")</f>
        <v>Carolyn Simpson</v>
      </c>
      <c r="J779" t="str">
        <f t="shared" si="37"/>
        <v>No</v>
      </c>
      <c r="K779" t="str">
        <f t="shared" si="36"/>
        <v>8445330.3541666667Carolyn Simpson</v>
      </c>
      <c r="L779" t="str">
        <f t="shared" si="38"/>
        <v>Yes</v>
      </c>
    </row>
    <row r="780" spans="1:12" x14ac:dyDescent="0.3">
      <c r="A780" t="s">
        <v>123</v>
      </c>
      <c r="B780">
        <v>84</v>
      </c>
      <c r="C780" s="1">
        <v>45338</v>
      </c>
      <c r="D780" s="1">
        <v>45330.354166666664</v>
      </c>
      <c r="E780">
        <v>109</v>
      </c>
      <c r="F780" t="s">
        <v>9</v>
      </c>
      <c r="G780" t="s">
        <v>125</v>
      </c>
      <c r="H780">
        <v>97112</v>
      </c>
      <c r="I780" t="str" cm="1">
        <f t="array" ref="I780">IFERROR(INDEX(scheduling_data!H:H,MATCH(B780&amp;D780,scheduling_data!D:D&amp;scheduling_data!A:A,0)),"")</f>
        <v>Carolyn Simpson</v>
      </c>
      <c r="J780" t="str">
        <f t="shared" si="37"/>
        <v>No</v>
      </c>
      <c r="K780" t="str">
        <f t="shared" si="36"/>
        <v>8445330.3541666667Carolyn Simpson</v>
      </c>
      <c r="L780" t="str">
        <f t="shared" si="38"/>
        <v>No</v>
      </c>
    </row>
    <row r="781" spans="1:12" x14ac:dyDescent="0.3">
      <c r="A781" t="s">
        <v>137</v>
      </c>
      <c r="B781">
        <v>85</v>
      </c>
      <c r="C781" s="1">
        <v>45342</v>
      </c>
      <c r="D781" s="1">
        <v>45323.583333333336</v>
      </c>
      <c r="E781">
        <v>5.86</v>
      </c>
      <c r="F781" t="s">
        <v>9</v>
      </c>
      <c r="G781" t="s">
        <v>54</v>
      </c>
      <c r="H781">
        <v>97110</v>
      </c>
      <c r="I781" t="str" cm="1">
        <f t="array" ref="I781">IFERROR(INDEX(scheduling_data!H:H,MATCH(B781&amp;D781,scheduling_data!D:D&amp;scheduling_data!A:A,0)),"")</f>
        <v>Katherine Tyree</v>
      </c>
      <c r="J781" t="str">
        <f t="shared" si="37"/>
        <v>No</v>
      </c>
      <c r="K781" t="str">
        <f t="shared" si="36"/>
        <v>8545323.5833333333Katherine Tyree</v>
      </c>
      <c r="L781" t="str">
        <f t="shared" si="38"/>
        <v>No</v>
      </c>
    </row>
    <row r="782" spans="1:12" x14ac:dyDescent="0.3">
      <c r="A782" t="s">
        <v>137</v>
      </c>
      <c r="B782">
        <v>85</v>
      </c>
      <c r="C782" s="1">
        <v>45342</v>
      </c>
      <c r="D782" s="1">
        <v>45323.583333333336</v>
      </c>
      <c r="E782">
        <v>6.97</v>
      </c>
      <c r="F782" t="s">
        <v>9</v>
      </c>
      <c r="G782" t="s">
        <v>54</v>
      </c>
      <c r="H782">
        <v>97112</v>
      </c>
      <c r="I782" t="str" cm="1">
        <f t="array" ref="I782">IFERROR(INDEX(scheduling_data!H:H,MATCH(B782&amp;D782,scheduling_data!D:D&amp;scheduling_data!A:A,0)),"")</f>
        <v>Katherine Tyree</v>
      </c>
      <c r="J782" t="str">
        <f t="shared" si="37"/>
        <v>No</v>
      </c>
      <c r="K782" t="str">
        <f t="shared" si="36"/>
        <v>8545323.5833333333Katherine Tyree</v>
      </c>
      <c r="L782" t="str">
        <f t="shared" si="38"/>
        <v>No</v>
      </c>
    </row>
    <row r="783" spans="1:12" x14ac:dyDescent="0.3">
      <c r="A783" t="s">
        <v>137</v>
      </c>
      <c r="B783">
        <v>85</v>
      </c>
      <c r="C783" s="1">
        <v>45342</v>
      </c>
      <c r="D783" s="1">
        <v>45323.583333333336</v>
      </c>
      <c r="E783">
        <v>0.38</v>
      </c>
      <c r="F783" t="s">
        <v>9</v>
      </c>
      <c r="G783" t="s">
        <v>55</v>
      </c>
      <c r="H783">
        <v>97112</v>
      </c>
      <c r="I783" t="str" cm="1">
        <f t="array" ref="I783">IFERROR(INDEX(scheduling_data!H:H,MATCH(B783&amp;D783,scheduling_data!D:D&amp;scheduling_data!A:A,0)),"")</f>
        <v>Katherine Tyree</v>
      </c>
      <c r="J783" t="str">
        <f t="shared" si="37"/>
        <v>No</v>
      </c>
      <c r="K783" t="str">
        <f t="shared" si="36"/>
        <v>8545323.5833333333Katherine Tyree</v>
      </c>
      <c r="L783" t="str">
        <f t="shared" si="38"/>
        <v>No</v>
      </c>
    </row>
    <row r="784" spans="1:12" x14ac:dyDescent="0.3">
      <c r="A784" t="s">
        <v>137</v>
      </c>
      <c r="B784">
        <v>85</v>
      </c>
      <c r="C784" s="1">
        <v>45342</v>
      </c>
      <c r="D784" s="1">
        <v>45323.583333333336</v>
      </c>
      <c r="E784">
        <v>44.43</v>
      </c>
      <c r="F784" t="s">
        <v>9</v>
      </c>
      <c r="G784" t="s">
        <v>56</v>
      </c>
      <c r="H784">
        <v>97112</v>
      </c>
      <c r="I784" t="str" cm="1">
        <f t="array" ref="I784">IFERROR(INDEX(scheduling_data!H:H,MATCH(B784&amp;D784,scheduling_data!D:D&amp;scheduling_data!A:A,0)),"")</f>
        <v>Katherine Tyree</v>
      </c>
      <c r="J784" t="str">
        <f t="shared" si="37"/>
        <v>No</v>
      </c>
      <c r="K784" t="str">
        <f t="shared" si="36"/>
        <v>8545323.5833333333Katherine Tyree</v>
      </c>
      <c r="L784" t="str">
        <f t="shared" si="38"/>
        <v>No</v>
      </c>
    </row>
    <row r="785" spans="1:12" x14ac:dyDescent="0.3">
      <c r="A785" t="s">
        <v>137</v>
      </c>
      <c r="B785">
        <v>85</v>
      </c>
      <c r="C785" s="1">
        <v>45342</v>
      </c>
      <c r="D785" s="1">
        <v>45323.583333333336</v>
      </c>
      <c r="E785">
        <v>18.5</v>
      </c>
      <c r="F785" t="s">
        <v>19</v>
      </c>
      <c r="G785" t="s">
        <v>57</v>
      </c>
      <c r="H785">
        <v>97112</v>
      </c>
      <c r="I785" t="str" cm="1">
        <f t="array" ref="I785">IFERROR(INDEX(scheduling_data!H:H,MATCH(B785&amp;D785,scheduling_data!D:D&amp;scheduling_data!A:A,0)),"")</f>
        <v>Katherine Tyree</v>
      </c>
      <c r="J785" t="str">
        <f t="shared" si="37"/>
        <v>No</v>
      </c>
      <c r="K785" t="str">
        <f t="shared" si="36"/>
        <v>8545323.5833333333Katherine Tyree</v>
      </c>
      <c r="L785" t="str">
        <f t="shared" si="38"/>
        <v>Yes</v>
      </c>
    </row>
    <row r="786" spans="1:12" x14ac:dyDescent="0.3">
      <c r="A786" t="s">
        <v>137</v>
      </c>
      <c r="B786">
        <v>85</v>
      </c>
      <c r="C786" s="1">
        <v>45342</v>
      </c>
      <c r="D786" s="1">
        <v>45323.583333333336</v>
      </c>
      <c r="E786">
        <v>9.06</v>
      </c>
      <c r="F786" t="s">
        <v>9</v>
      </c>
      <c r="G786" t="s">
        <v>54</v>
      </c>
      <c r="H786">
        <v>97530</v>
      </c>
      <c r="I786" t="str" cm="1">
        <f t="array" ref="I786">IFERROR(INDEX(scheduling_data!H:H,MATCH(B786&amp;D786,scheduling_data!D:D&amp;scheduling_data!A:A,0)),"")</f>
        <v>Katherine Tyree</v>
      </c>
      <c r="J786" t="str">
        <f t="shared" si="37"/>
        <v>No</v>
      </c>
      <c r="K786" t="str">
        <f t="shared" si="36"/>
        <v>8545323.5833333333Katherine Tyree</v>
      </c>
      <c r="L786" t="str">
        <f t="shared" si="38"/>
        <v>No</v>
      </c>
    </row>
    <row r="787" spans="1:12" x14ac:dyDescent="0.3">
      <c r="A787" t="s">
        <v>137</v>
      </c>
      <c r="B787">
        <v>85</v>
      </c>
      <c r="C787" s="1">
        <v>45342</v>
      </c>
      <c r="D787" s="1">
        <v>45323.583333333336</v>
      </c>
      <c r="E787">
        <v>0.9</v>
      </c>
      <c r="F787" t="s">
        <v>9</v>
      </c>
      <c r="G787" t="s">
        <v>55</v>
      </c>
      <c r="H787">
        <v>97530</v>
      </c>
      <c r="I787" t="str" cm="1">
        <f t="array" ref="I787">IFERROR(INDEX(scheduling_data!H:H,MATCH(B787&amp;D787,scheduling_data!D:D&amp;scheduling_data!A:A,0)),"")</f>
        <v>Katherine Tyree</v>
      </c>
      <c r="J787" t="str">
        <f t="shared" si="37"/>
        <v>No</v>
      </c>
      <c r="K787" t="str">
        <f t="shared" si="36"/>
        <v>8545323.5833333333Katherine Tyree</v>
      </c>
      <c r="L787" t="str">
        <f t="shared" si="38"/>
        <v>No</v>
      </c>
    </row>
    <row r="788" spans="1:12" x14ac:dyDescent="0.3">
      <c r="A788" t="s">
        <v>137</v>
      </c>
      <c r="B788">
        <v>85</v>
      </c>
      <c r="C788" s="1">
        <v>45342</v>
      </c>
      <c r="D788" s="1">
        <v>45323.583333333336</v>
      </c>
      <c r="E788">
        <v>84.42</v>
      </c>
      <c r="F788" t="s">
        <v>9</v>
      </c>
      <c r="G788" t="s">
        <v>56</v>
      </c>
      <c r="H788">
        <v>97530</v>
      </c>
      <c r="I788" t="str" cm="1">
        <f t="array" ref="I788">IFERROR(INDEX(scheduling_data!H:H,MATCH(B788&amp;D788,scheduling_data!D:D&amp;scheduling_data!A:A,0)),"")</f>
        <v>Katherine Tyree</v>
      </c>
      <c r="J788" t="str">
        <f t="shared" si="37"/>
        <v>No</v>
      </c>
      <c r="K788" t="str">
        <f t="shared" si="36"/>
        <v>8545323.5833333333Katherine Tyree</v>
      </c>
      <c r="L788" t="str">
        <f t="shared" si="38"/>
        <v>No</v>
      </c>
    </row>
    <row r="789" spans="1:12" x14ac:dyDescent="0.3">
      <c r="A789" t="s">
        <v>137</v>
      </c>
      <c r="B789">
        <v>85</v>
      </c>
      <c r="C789" s="1">
        <v>45342</v>
      </c>
      <c r="D789" s="1">
        <v>45323.583333333336</v>
      </c>
      <c r="E789">
        <v>44.32</v>
      </c>
      <c r="F789" t="s">
        <v>19</v>
      </c>
      <c r="G789" t="s">
        <v>57</v>
      </c>
      <c r="H789">
        <v>97530</v>
      </c>
      <c r="I789" t="str" cm="1">
        <f t="array" ref="I789">IFERROR(INDEX(scheduling_data!H:H,MATCH(B789&amp;D789,scheduling_data!D:D&amp;scheduling_data!A:A,0)),"")</f>
        <v>Katherine Tyree</v>
      </c>
      <c r="J789" t="str">
        <f t="shared" si="37"/>
        <v>No</v>
      </c>
      <c r="K789" t="str">
        <f t="shared" si="36"/>
        <v>8545323.5833333333Katherine Tyree</v>
      </c>
      <c r="L789" t="str">
        <f t="shared" si="38"/>
        <v>Yes</v>
      </c>
    </row>
    <row r="790" spans="1:12" x14ac:dyDescent="0.3">
      <c r="A790" t="s">
        <v>137</v>
      </c>
      <c r="B790">
        <v>85</v>
      </c>
      <c r="C790" s="1">
        <v>45342</v>
      </c>
      <c r="D790" s="1">
        <v>45323.583333333336</v>
      </c>
      <c r="E790">
        <v>0.33</v>
      </c>
      <c r="F790" t="s">
        <v>9</v>
      </c>
      <c r="G790" t="s">
        <v>55</v>
      </c>
      <c r="H790">
        <v>97110</v>
      </c>
      <c r="I790" t="str" cm="1">
        <f t="array" ref="I790">IFERROR(INDEX(scheduling_data!H:H,MATCH(B790&amp;D790,scheduling_data!D:D&amp;scheduling_data!A:A,0)),"")</f>
        <v>Katherine Tyree</v>
      </c>
      <c r="J790" t="str">
        <f t="shared" si="37"/>
        <v>No</v>
      </c>
      <c r="K790" t="str">
        <f t="shared" si="36"/>
        <v>8545323.5833333333Katherine Tyree</v>
      </c>
      <c r="L790" t="str">
        <f t="shared" si="38"/>
        <v>No</v>
      </c>
    </row>
    <row r="791" spans="1:12" x14ac:dyDescent="0.3">
      <c r="A791" t="s">
        <v>137</v>
      </c>
      <c r="B791">
        <v>85</v>
      </c>
      <c r="C791" s="1">
        <v>45342</v>
      </c>
      <c r="D791" s="1">
        <v>45323.583333333336</v>
      </c>
      <c r="E791">
        <v>48.3</v>
      </c>
      <c r="F791" t="s">
        <v>9</v>
      </c>
      <c r="G791" t="s">
        <v>56</v>
      </c>
      <c r="H791">
        <v>97110</v>
      </c>
      <c r="I791" t="str" cm="1">
        <f t="array" ref="I791">IFERROR(INDEX(scheduling_data!H:H,MATCH(B791&amp;D791,scheduling_data!D:D&amp;scheduling_data!A:A,0)),"")</f>
        <v>Katherine Tyree</v>
      </c>
      <c r="J791" t="str">
        <f t="shared" si="37"/>
        <v>No</v>
      </c>
      <c r="K791" t="str">
        <f t="shared" si="36"/>
        <v>8545323.5833333333Katherine Tyree</v>
      </c>
      <c r="L791" t="str">
        <f t="shared" si="38"/>
        <v>No</v>
      </c>
    </row>
    <row r="792" spans="1:12" x14ac:dyDescent="0.3">
      <c r="A792" t="s">
        <v>137</v>
      </c>
      <c r="B792">
        <v>85</v>
      </c>
      <c r="C792" s="1">
        <v>45342</v>
      </c>
      <c r="D792" s="1">
        <v>45323.583333333336</v>
      </c>
      <c r="E792">
        <v>16.34</v>
      </c>
      <c r="F792" t="s">
        <v>19</v>
      </c>
      <c r="G792" t="s">
        <v>57</v>
      </c>
      <c r="H792">
        <v>97110</v>
      </c>
      <c r="I792" t="str" cm="1">
        <f t="array" ref="I792">IFERROR(INDEX(scheduling_data!H:H,MATCH(B792&amp;D792,scheduling_data!D:D&amp;scheduling_data!A:A,0)),"")</f>
        <v>Katherine Tyree</v>
      </c>
      <c r="J792" t="str">
        <f t="shared" si="37"/>
        <v>No</v>
      </c>
      <c r="K792" t="str">
        <f t="shared" si="36"/>
        <v>8545323.5833333333Katherine Tyree</v>
      </c>
      <c r="L792" t="str">
        <f t="shared" si="38"/>
        <v>Yes</v>
      </c>
    </row>
    <row r="793" spans="1:12" x14ac:dyDescent="0.3">
      <c r="A793" t="s">
        <v>137</v>
      </c>
      <c r="B793">
        <v>85</v>
      </c>
      <c r="C793" s="1">
        <v>45343</v>
      </c>
      <c r="D793" s="1">
        <v>45327.583333333336</v>
      </c>
      <c r="E793">
        <v>6.97</v>
      </c>
      <c r="F793" t="s">
        <v>9</v>
      </c>
      <c r="G793" t="s">
        <v>54</v>
      </c>
      <c r="H793">
        <v>97112</v>
      </c>
      <c r="I793" t="str" cm="1">
        <f t="array" ref="I793">IFERROR(INDEX(scheduling_data!H:H,MATCH(B793&amp;D793,scheduling_data!D:D&amp;scheduling_data!A:A,0)),"")</f>
        <v>Katherine Tyree</v>
      </c>
      <c r="J793" t="str">
        <f t="shared" si="37"/>
        <v>No</v>
      </c>
      <c r="K793" t="str">
        <f t="shared" si="36"/>
        <v>8545327.5833333333Katherine Tyree</v>
      </c>
      <c r="L793" t="str">
        <f t="shared" si="38"/>
        <v>No</v>
      </c>
    </row>
    <row r="794" spans="1:12" x14ac:dyDescent="0.3">
      <c r="A794" t="s">
        <v>137</v>
      </c>
      <c r="B794">
        <v>85</v>
      </c>
      <c r="C794" s="1">
        <v>45343</v>
      </c>
      <c r="D794" s="1">
        <v>45327.583333333336</v>
      </c>
      <c r="E794">
        <v>25.71</v>
      </c>
      <c r="F794" t="s">
        <v>19</v>
      </c>
      <c r="G794" t="s">
        <v>57</v>
      </c>
      <c r="H794">
        <v>97530</v>
      </c>
      <c r="I794" t="str" cm="1">
        <f t="array" ref="I794">IFERROR(INDEX(scheduling_data!H:H,MATCH(B794&amp;D794,scheduling_data!D:D&amp;scheduling_data!A:A,0)),"")</f>
        <v>Katherine Tyree</v>
      </c>
      <c r="J794" t="str">
        <f t="shared" si="37"/>
        <v>No</v>
      </c>
      <c r="K794" t="str">
        <f t="shared" si="36"/>
        <v>8545327.5833333333Katherine Tyree</v>
      </c>
      <c r="L794" t="str">
        <f t="shared" si="38"/>
        <v>Yes</v>
      </c>
    </row>
    <row r="795" spans="1:12" x14ac:dyDescent="0.3">
      <c r="A795" t="s">
        <v>137</v>
      </c>
      <c r="B795">
        <v>85</v>
      </c>
      <c r="C795" s="1">
        <v>45343</v>
      </c>
      <c r="D795" s="1">
        <v>45327.583333333336</v>
      </c>
      <c r="E795">
        <v>42.21</v>
      </c>
      <c r="F795" t="s">
        <v>9</v>
      </c>
      <c r="G795" t="s">
        <v>56</v>
      </c>
      <c r="H795">
        <v>97530</v>
      </c>
      <c r="I795" t="str" cm="1">
        <f t="array" ref="I795">IFERROR(INDEX(scheduling_data!H:H,MATCH(B795&amp;D795,scheduling_data!D:D&amp;scheduling_data!A:A,0)),"")</f>
        <v>Katherine Tyree</v>
      </c>
      <c r="J795" t="str">
        <f t="shared" si="37"/>
        <v>No</v>
      </c>
      <c r="K795" t="str">
        <f t="shared" si="36"/>
        <v>8545327.5833333333Katherine Tyree</v>
      </c>
      <c r="L795" t="str">
        <f t="shared" si="38"/>
        <v>No</v>
      </c>
    </row>
    <row r="796" spans="1:12" x14ac:dyDescent="0.3">
      <c r="A796" t="s">
        <v>137</v>
      </c>
      <c r="B796">
        <v>85</v>
      </c>
      <c r="C796" s="1">
        <v>45343</v>
      </c>
      <c r="D796" s="1">
        <v>45327.583333333336</v>
      </c>
      <c r="E796">
        <v>0.52</v>
      </c>
      <c r="F796" t="s">
        <v>9</v>
      </c>
      <c r="G796" t="s">
        <v>55</v>
      </c>
      <c r="H796">
        <v>97530</v>
      </c>
      <c r="I796" t="str" cm="1">
        <f t="array" ref="I796">IFERROR(INDEX(scheduling_data!H:H,MATCH(B796&amp;D796,scheduling_data!D:D&amp;scheduling_data!A:A,0)),"")</f>
        <v>Katherine Tyree</v>
      </c>
      <c r="J796" t="str">
        <f t="shared" si="37"/>
        <v>No</v>
      </c>
      <c r="K796" t="str">
        <f t="shared" si="36"/>
        <v>8545327.5833333333Katherine Tyree</v>
      </c>
      <c r="L796" t="str">
        <f t="shared" si="38"/>
        <v>No</v>
      </c>
    </row>
    <row r="797" spans="1:12" x14ac:dyDescent="0.3">
      <c r="A797" t="s">
        <v>137</v>
      </c>
      <c r="B797">
        <v>85</v>
      </c>
      <c r="C797" s="1">
        <v>45343</v>
      </c>
      <c r="D797" s="1">
        <v>45327.583333333336</v>
      </c>
      <c r="E797">
        <v>18.5</v>
      </c>
      <c r="F797" t="s">
        <v>19</v>
      </c>
      <c r="G797" t="s">
        <v>57</v>
      </c>
      <c r="H797">
        <v>97112</v>
      </c>
      <c r="I797" t="str" cm="1">
        <f t="array" ref="I797">IFERROR(INDEX(scheduling_data!H:H,MATCH(B797&amp;D797,scheduling_data!D:D&amp;scheduling_data!A:A,0)),"")</f>
        <v>Katherine Tyree</v>
      </c>
      <c r="J797" t="str">
        <f t="shared" si="37"/>
        <v>No</v>
      </c>
      <c r="K797" t="str">
        <f t="shared" si="36"/>
        <v>8545327.5833333333Katherine Tyree</v>
      </c>
      <c r="L797" t="str">
        <f t="shared" si="38"/>
        <v>Yes</v>
      </c>
    </row>
    <row r="798" spans="1:12" x14ac:dyDescent="0.3">
      <c r="A798" t="s">
        <v>137</v>
      </c>
      <c r="B798">
        <v>85</v>
      </c>
      <c r="C798" s="1">
        <v>45343</v>
      </c>
      <c r="D798" s="1">
        <v>45327.583333333336</v>
      </c>
      <c r="E798">
        <v>44.43</v>
      </c>
      <c r="F798" t="s">
        <v>9</v>
      </c>
      <c r="G798" t="s">
        <v>56</v>
      </c>
      <c r="H798">
        <v>97112</v>
      </c>
      <c r="I798" t="str" cm="1">
        <f t="array" ref="I798">IFERROR(INDEX(scheduling_data!H:H,MATCH(B798&amp;D798,scheduling_data!D:D&amp;scheduling_data!A:A,0)),"")</f>
        <v>Katherine Tyree</v>
      </c>
      <c r="J798" t="str">
        <f t="shared" si="37"/>
        <v>No</v>
      </c>
      <c r="K798" t="str">
        <f t="shared" si="36"/>
        <v>8545327.5833333333Katherine Tyree</v>
      </c>
      <c r="L798" t="str">
        <f t="shared" si="38"/>
        <v>No</v>
      </c>
    </row>
    <row r="799" spans="1:12" x14ac:dyDescent="0.3">
      <c r="A799" t="s">
        <v>137</v>
      </c>
      <c r="B799">
        <v>85</v>
      </c>
      <c r="C799" s="1">
        <v>45343</v>
      </c>
      <c r="D799" s="1">
        <v>45327.583333333336</v>
      </c>
      <c r="E799">
        <v>0.38</v>
      </c>
      <c r="F799" t="s">
        <v>9</v>
      </c>
      <c r="G799" t="s">
        <v>55</v>
      </c>
      <c r="H799">
        <v>97112</v>
      </c>
      <c r="I799" t="str" cm="1">
        <f t="array" ref="I799">IFERROR(INDEX(scheduling_data!H:H,MATCH(B799&amp;D799,scheduling_data!D:D&amp;scheduling_data!A:A,0)),"")</f>
        <v>Katherine Tyree</v>
      </c>
      <c r="J799" t="str">
        <f t="shared" si="37"/>
        <v>No</v>
      </c>
      <c r="K799" t="str">
        <f t="shared" si="36"/>
        <v>8545327.5833333333Katherine Tyree</v>
      </c>
      <c r="L799" t="str">
        <f t="shared" si="38"/>
        <v>No</v>
      </c>
    </row>
    <row r="800" spans="1:12" x14ac:dyDescent="0.3">
      <c r="A800" t="s">
        <v>137</v>
      </c>
      <c r="B800">
        <v>85</v>
      </c>
      <c r="C800" s="1">
        <v>45349</v>
      </c>
      <c r="D800" s="1">
        <v>45330.583333333336</v>
      </c>
      <c r="E800">
        <v>5.86</v>
      </c>
      <c r="F800" t="s">
        <v>9</v>
      </c>
      <c r="G800" t="s">
        <v>54</v>
      </c>
      <c r="H800">
        <v>97110</v>
      </c>
      <c r="I800" t="str" cm="1">
        <f t="array" ref="I800">IFERROR(INDEX(scheduling_data!H:H,MATCH(B800&amp;D800,scheduling_data!D:D&amp;scheduling_data!A:A,0)),"")</f>
        <v>Katherine Tyree</v>
      </c>
      <c r="J800" t="str">
        <f t="shared" si="37"/>
        <v>No</v>
      </c>
      <c r="K800" t="str">
        <f t="shared" si="36"/>
        <v>8545330.5833333333Katherine Tyree</v>
      </c>
      <c r="L800" t="str">
        <f t="shared" si="38"/>
        <v>No</v>
      </c>
    </row>
    <row r="801" spans="1:12" x14ac:dyDescent="0.3">
      <c r="A801" t="s">
        <v>137</v>
      </c>
      <c r="B801">
        <v>85</v>
      </c>
      <c r="C801" s="1">
        <v>45349</v>
      </c>
      <c r="D801" s="1">
        <v>45330.583333333336</v>
      </c>
      <c r="E801">
        <v>16.34</v>
      </c>
      <c r="F801" t="s">
        <v>19</v>
      </c>
      <c r="G801" t="s">
        <v>57</v>
      </c>
      <c r="H801">
        <v>97110</v>
      </c>
      <c r="I801" t="str" cm="1">
        <f t="array" ref="I801">IFERROR(INDEX(scheduling_data!H:H,MATCH(B801&amp;D801,scheduling_data!D:D&amp;scheduling_data!A:A,0)),"")</f>
        <v>Katherine Tyree</v>
      </c>
      <c r="J801" t="str">
        <f t="shared" si="37"/>
        <v>No</v>
      </c>
      <c r="K801" t="str">
        <f t="shared" si="36"/>
        <v>8545330.5833333333Katherine Tyree</v>
      </c>
      <c r="L801" t="str">
        <f t="shared" si="38"/>
        <v>Yes</v>
      </c>
    </row>
    <row r="802" spans="1:12" x14ac:dyDescent="0.3">
      <c r="A802" t="s">
        <v>137</v>
      </c>
      <c r="B802">
        <v>85</v>
      </c>
      <c r="C802" s="1">
        <v>45349</v>
      </c>
      <c r="D802" s="1">
        <v>45330.583333333336</v>
      </c>
      <c r="E802">
        <v>48.3</v>
      </c>
      <c r="F802" t="s">
        <v>9</v>
      </c>
      <c r="G802" t="s">
        <v>56</v>
      </c>
      <c r="H802">
        <v>97110</v>
      </c>
      <c r="I802" t="str" cm="1">
        <f t="array" ref="I802">IFERROR(INDEX(scheduling_data!H:H,MATCH(B802&amp;D802,scheduling_data!D:D&amp;scheduling_data!A:A,0)),"")</f>
        <v>Katherine Tyree</v>
      </c>
      <c r="J802" t="str">
        <f t="shared" si="37"/>
        <v>No</v>
      </c>
      <c r="K802" t="str">
        <f t="shared" si="36"/>
        <v>8545330.5833333333Katherine Tyree</v>
      </c>
      <c r="L802" t="str">
        <f t="shared" si="38"/>
        <v>No</v>
      </c>
    </row>
    <row r="803" spans="1:12" x14ac:dyDescent="0.3">
      <c r="A803" t="s">
        <v>137</v>
      </c>
      <c r="B803">
        <v>85</v>
      </c>
      <c r="C803" s="1">
        <v>45349</v>
      </c>
      <c r="D803" s="1">
        <v>45330.583333333336</v>
      </c>
      <c r="E803">
        <v>0.33</v>
      </c>
      <c r="F803" t="s">
        <v>9</v>
      </c>
      <c r="G803" t="s">
        <v>55</v>
      </c>
      <c r="H803">
        <v>97110</v>
      </c>
      <c r="I803" t="str" cm="1">
        <f t="array" ref="I803">IFERROR(INDEX(scheduling_data!H:H,MATCH(B803&amp;D803,scheduling_data!D:D&amp;scheduling_data!A:A,0)),"")</f>
        <v>Katherine Tyree</v>
      </c>
      <c r="J803" t="str">
        <f t="shared" si="37"/>
        <v>No</v>
      </c>
      <c r="K803" t="str">
        <f t="shared" si="36"/>
        <v>8545330.5833333333Katherine Tyree</v>
      </c>
      <c r="L803" t="str">
        <f t="shared" si="38"/>
        <v>No</v>
      </c>
    </row>
    <row r="804" spans="1:12" x14ac:dyDescent="0.3">
      <c r="A804" t="s">
        <v>137</v>
      </c>
      <c r="B804">
        <v>85</v>
      </c>
      <c r="C804" s="1">
        <v>45349</v>
      </c>
      <c r="D804" s="1">
        <v>45330.583333333336</v>
      </c>
      <c r="E804">
        <v>25.71</v>
      </c>
      <c r="F804" t="s">
        <v>19</v>
      </c>
      <c r="G804" t="s">
        <v>57</v>
      </c>
      <c r="H804">
        <v>97530</v>
      </c>
      <c r="I804" t="str" cm="1">
        <f t="array" ref="I804">IFERROR(INDEX(scheduling_data!H:H,MATCH(B804&amp;D804,scheduling_data!D:D&amp;scheduling_data!A:A,0)),"")</f>
        <v>Katherine Tyree</v>
      </c>
      <c r="J804" t="str">
        <f t="shared" si="37"/>
        <v>No</v>
      </c>
      <c r="K804" t="str">
        <f t="shared" si="36"/>
        <v>8545330.5833333333Katherine Tyree</v>
      </c>
      <c r="L804" t="str">
        <f t="shared" si="38"/>
        <v>Yes</v>
      </c>
    </row>
    <row r="805" spans="1:12" x14ac:dyDescent="0.3">
      <c r="A805" t="s">
        <v>137</v>
      </c>
      <c r="B805">
        <v>85</v>
      </c>
      <c r="C805" s="1">
        <v>45349</v>
      </c>
      <c r="D805" s="1">
        <v>45330.583333333336</v>
      </c>
      <c r="E805">
        <v>42.21</v>
      </c>
      <c r="F805" t="s">
        <v>9</v>
      </c>
      <c r="G805" t="s">
        <v>56</v>
      </c>
      <c r="H805">
        <v>97530</v>
      </c>
      <c r="I805" t="str" cm="1">
        <f t="array" ref="I805">IFERROR(INDEX(scheduling_data!H:H,MATCH(B805&amp;D805,scheduling_data!D:D&amp;scheduling_data!A:A,0)),"")</f>
        <v>Katherine Tyree</v>
      </c>
      <c r="J805" t="str">
        <f t="shared" si="37"/>
        <v>No</v>
      </c>
      <c r="K805" t="str">
        <f t="shared" si="36"/>
        <v>8545330.5833333333Katherine Tyree</v>
      </c>
      <c r="L805" t="str">
        <f t="shared" si="38"/>
        <v>No</v>
      </c>
    </row>
    <row r="806" spans="1:12" x14ac:dyDescent="0.3">
      <c r="A806" t="s">
        <v>137</v>
      </c>
      <c r="B806">
        <v>85</v>
      </c>
      <c r="C806" s="1">
        <v>45349</v>
      </c>
      <c r="D806" s="1">
        <v>45330.583333333336</v>
      </c>
      <c r="E806">
        <v>0.52</v>
      </c>
      <c r="F806" t="s">
        <v>9</v>
      </c>
      <c r="G806" t="s">
        <v>55</v>
      </c>
      <c r="H806">
        <v>97530</v>
      </c>
      <c r="I806" t="str" cm="1">
        <f t="array" ref="I806">IFERROR(INDEX(scheduling_data!H:H,MATCH(B806&amp;D806,scheduling_data!D:D&amp;scheduling_data!A:A,0)),"")</f>
        <v>Katherine Tyree</v>
      </c>
      <c r="J806" t="str">
        <f t="shared" si="37"/>
        <v>No</v>
      </c>
      <c r="K806" t="str">
        <f t="shared" si="36"/>
        <v>8545330.5833333333Katherine Tyree</v>
      </c>
      <c r="L806" t="str">
        <f t="shared" si="38"/>
        <v>No</v>
      </c>
    </row>
    <row r="807" spans="1:12" x14ac:dyDescent="0.3">
      <c r="A807" t="s">
        <v>14</v>
      </c>
      <c r="B807">
        <v>86</v>
      </c>
      <c r="C807" s="1">
        <v>45348</v>
      </c>
      <c r="D807" s="1">
        <v>45336.666666666664</v>
      </c>
      <c r="E807">
        <v>150</v>
      </c>
      <c r="F807" t="s">
        <v>9</v>
      </c>
      <c r="G807" t="s">
        <v>112</v>
      </c>
      <c r="H807">
        <v>97112</v>
      </c>
      <c r="I807" t="str" cm="1">
        <f t="array" ref="I807">IFERROR(INDEX(scheduling_data!H:H,MATCH(B807&amp;D807,scheduling_data!D:D&amp;scheduling_data!A:A,0)),"")</f>
        <v>Katherine Tyree</v>
      </c>
      <c r="J807" t="str">
        <f t="shared" si="37"/>
        <v>No</v>
      </c>
      <c r="K807" t="str">
        <f t="shared" si="36"/>
        <v>8645336.6666666667Katherine Tyree</v>
      </c>
      <c r="L807" t="str">
        <f t="shared" si="38"/>
        <v>No</v>
      </c>
    </row>
    <row r="808" spans="1:12" x14ac:dyDescent="0.3">
      <c r="A808" t="s">
        <v>14</v>
      </c>
      <c r="B808">
        <v>86</v>
      </c>
      <c r="C808" s="1">
        <v>45348</v>
      </c>
      <c r="D808" s="1">
        <v>45336.666666666664</v>
      </c>
      <c r="E808">
        <v>20</v>
      </c>
      <c r="F808" t="s">
        <v>9</v>
      </c>
      <c r="G808" t="s">
        <v>52</v>
      </c>
      <c r="H808">
        <v>97110</v>
      </c>
      <c r="I808" t="str" cm="1">
        <f t="array" ref="I808">IFERROR(INDEX(scheduling_data!H:H,MATCH(B808&amp;D808,scheduling_data!D:D&amp;scheduling_data!A:A,0)),"")</f>
        <v>Katherine Tyree</v>
      </c>
      <c r="J808" t="str">
        <f t="shared" si="37"/>
        <v>No</v>
      </c>
      <c r="K808" t="str">
        <f t="shared" si="36"/>
        <v>8645336.6666666667Katherine Tyree</v>
      </c>
      <c r="L808" t="str">
        <f t="shared" si="38"/>
        <v>No</v>
      </c>
    </row>
    <row r="809" spans="1:12" x14ac:dyDescent="0.3">
      <c r="A809" t="s">
        <v>14</v>
      </c>
      <c r="B809">
        <v>86</v>
      </c>
      <c r="C809" s="1">
        <v>45348</v>
      </c>
      <c r="D809" s="1">
        <v>45336.666666666664</v>
      </c>
      <c r="E809">
        <v>55</v>
      </c>
      <c r="F809" t="s">
        <v>19</v>
      </c>
      <c r="G809" t="s">
        <v>51</v>
      </c>
      <c r="H809">
        <v>97110</v>
      </c>
      <c r="I809" t="str" cm="1">
        <f t="array" ref="I809">IFERROR(INDEX(scheduling_data!H:H,MATCH(B809&amp;D809,scheduling_data!D:D&amp;scheduling_data!A:A,0)),"")</f>
        <v>Katherine Tyree</v>
      </c>
      <c r="J809" t="str">
        <f t="shared" si="37"/>
        <v>No</v>
      </c>
      <c r="K809" t="str">
        <f t="shared" si="36"/>
        <v>8645336.6666666667Katherine Tyree</v>
      </c>
      <c r="L809" t="str">
        <f t="shared" si="38"/>
        <v>Yes</v>
      </c>
    </row>
    <row r="810" spans="1:12" x14ac:dyDescent="0.3">
      <c r="A810" t="s">
        <v>14</v>
      </c>
      <c r="B810">
        <v>86</v>
      </c>
      <c r="C810" s="1">
        <v>45345</v>
      </c>
      <c r="D810" s="1">
        <v>45330.708333333336</v>
      </c>
      <c r="E810">
        <v>55</v>
      </c>
      <c r="F810" t="s">
        <v>19</v>
      </c>
      <c r="G810" t="s">
        <v>51</v>
      </c>
      <c r="H810">
        <v>97110</v>
      </c>
      <c r="I810" t="str" cm="1">
        <f t="array" ref="I810">IFERROR(INDEX(scheduling_data!H:H,MATCH(B810&amp;D810,scheduling_data!D:D&amp;scheduling_data!A:A,0)),"")</f>
        <v>Jessica Pittman</v>
      </c>
      <c r="J810" t="str">
        <f t="shared" si="37"/>
        <v>No</v>
      </c>
      <c r="K810" t="str">
        <f t="shared" si="36"/>
        <v>8645330.7083333333Jessica Pittman</v>
      </c>
      <c r="L810" t="str">
        <f t="shared" si="38"/>
        <v>Yes</v>
      </c>
    </row>
    <row r="811" spans="1:12" x14ac:dyDescent="0.3">
      <c r="A811" t="s">
        <v>14</v>
      </c>
      <c r="B811">
        <v>86</v>
      </c>
      <c r="C811" s="1">
        <v>45345</v>
      </c>
      <c r="D811" s="1">
        <v>45330.708333333336</v>
      </c>
      <c r="E811">
        <v>95</v>
      </c>
      <c r="F811" t="s">
        <v>9</v>
      </c>
      <c r="G811" t="s">
        <v>112</v>
      </c>
      <c r="H811">
        <v>97110</v>
      </c>
      <c r="I811" t="str" cm="1">
        <f t="array" ref="I811">IFERROR(INDEX(scheduling_data!H:H,MATCH(B811&amp;D811,scheduling_data!D:D&amp;scheduling_data!A:A,0)),"")</f>
        <v>Jessica Pittman</v>
      </c>
      <c r="J811" t="str">
        <f t="shared" si="37"/>
        <v>No</v>
      </c>
      <c r="K811" t="str">
        <f t="shared" si="36"/>
        <v>8645330.7083333333Jessica Pittman</v>
      </c>
      <c r="L811" t="str">
        <f t="shared" si="38"/>
        <v>No</v>
      </c>
    </row>
    <row r="812" spans="1:12" x14ac:dyDescent="0.3">
      <c r="A812" t="s">
        <v>14</v>
      </c>
      <c r="B812">
        <v>86</v>
      </c>
      <c r="C812" s="1">
        <v>45345</v>
      </c>
      <c r="D812" s="1">
        <v>45330.708333333336</v>
      </c>
      <c r="E812">
        <v>150</v>
      </c>
      <c r="F812" t="s">
        <v>9</v>
      </c>
      <c r="G812" t="s">
        <v>112</v>
      </c>
      <c r="H812">
        <v>97112</v>
      </c>
      <c r="I812" t="str" cm="1">
        <f t="array" ref="I812">IFERROR(INDEX(scheduling_data!H:H,MATCH(B812&amp;D812,scheduling_data!D:D&amp;scheduling_data!A:A,0)),"")</f>
        <v>Jessica Pittman</v>
      </c>
      <c r="J812" t="str">
        <f t="shared" si="37"/>
        <v>No</v>
      </c>
      <c r="K812" t="str">
        <f t="shared" si="36"/>
        <v>8645330.7083333333Jessica Pittman</v>
      </c>
      <c r="L812" t="str">
        <f t="shared" si="38"/>
        <v>No</v>
      </c>
    </row>
    <row r="813" spans="1:12" x14ac:dyDescent="0.3">
      <c r="A813" t="s">
        <v>33</v>
      </c>
      <c r="B813">
        <v>87</v>
      </c>
      <c r="C813" s="1">
        <v>45330</v>
      </c>
      <c r="D813" s="1">
        <v>45323.4375</v>
      </c>
      <c r="E813">
        <v>0</v>
      </c>
      <c r="F813" t="s">
        <v>9</v>
      </c>
      <c r="G813" t="s">
        <v>141</v>
      </c>
      <c r="H813">
        <v>92507</v>
      </c>
      <c r="I813" t="str" cm="1">
        <f t="array" ref="I813">IFERROR(INDEX(scheduling_data!H:H,MATCH(B813&amp;D813,scheduling_data!D:D&amp;scheduling_data!A:A,0)),"")</f>
        <v>Victoria Miley</v>
      </c>
      <c r="J813" t="str">
        <f t="shared" si="37"/>
        <v>No</v>
      </c>
      <c r="K813" t="str">
        <f t="shared" si="36"/>
        <v>8745323.4375Victoria Miley</v>
      </c>
      <c r="L813" t="str">
        <f t="shared" si="38"/>
        <v>No</v>
      </c>
    </row>
    <row r="814" spans="1:12" x14ac:dyDescent="0.3">
      <c r="A814" t="s">
        <v>33</v>
      </c>
      <c r="B814">
        <v>87</v>
      </c>
      <c r="C814" s="1">
        <v>45344</v>
      </c>
      <c r="D814" s="1">
        <v>45334.583333333336</v>
      </c>
      <c r="E814">
        <v>0</v>
      </c>
      <c r="F814" t="s">
        <v>9</v>
      </c>
      <c r="G814" t="s">
        <v>141</v>
      </c>
      <c r="H814">
        <v>97112</v>
      </c>
      <c r="I814" t="str" cm="1">
        <f t="array" ref="I814">IFERROR(INDEX(scheduling_data!H:H,MATCH(B814&amp;D814,scheduling_data!D:D&amp;scheduling_data!A:A,0)),"")</f>
        <v>Heidi Molaison</v>
      </c>
      <c r="J814" t="str">
        <f t="shared" si="37"/>
        <v>No</v>
      </c>
      <c r="K814" t="str">
        <f t="shared" si="36"/>
        <v>8745334.5833333333Heidi Molaison</v>
      </c>
      <c r="L814" t="str">
        <f t="shared" si="38"/>
        <v>No</v>
      </c>
    </row>
    <row r="815" spans="1:12" x14ac:dyDescent="0.3">
      <c r="A815" t="s">
        <v>33</v>
      </c>
      <c r="B815">
        <v>87</v>
      </c>
      <c r="C815" s="1">
        <v>45344</v>
      </c>
      <c r="D815" s="1">
        <v>45335.583333333336</v>
      </c>
      <c r="E815">
        <v>0</v>
      </c>
      <c r="F815" t="s">
        <v>9</v>
      </c>
      <c r="G815" t="s">
        <v>141</v>
      </c>
      <c r="H815">
        <v>92507</v>
      </c>
      <c r="I815" t="str" cm="1">
        <f t="array" ref="I815">IFERROR(INDEX(scheduling_data!H:H,MATCH(B815&amp;D815,scheduling_data!D:D&amp;scheduling_data!A:A,0)),"")</f>
        <v>Victoria Miley</v>
      </c>
      <c r="J815" t="str">
        <f t="shared" si="37"/>
        <v>No</v>
      </c>
      <c r="K815" t="str">
        <f t="shared" si="36"/>
        <v>8745335.5833333333Victoria Miley</v>
      </c>
      <c r="L815" t="str">
        <f t="shared" si="38"/>
        <v>No</v>
      </c>
    </row>
    <row r="816" spans="1:12" x14ac:dyDescent="0.3">
      <c r="A816" t="s">
        <v>33</v>
      </c>
      <c r="B816">
        <v>87</v>
      </c>
      <c r="C816" s="1">
        <v>45344</v>
      </c>
      <c r="D816" s="1">
        <v>45335.625</v>
      </c>
      <c r="E816">
        <v>0</v>
      </c>
      <c r="F816" t="s">
        <v>9</v>
      </c>
      <c r="G816" t="s">
        <v>141</v>
      </c>
      <c r="H816">
        <v>97112</v>
      </c>
      <c r="I816" t="str" cm="1">
        <f t="array" ref="I816">IFERROR(INDEX(scheduling_data!H:H,MATCH(B816&amp;D816,scheduling_data!D:D&amp;scheduling_data!A:A,0)),"")</f>
        <v>Kelsea Rodriguez</v>
      </c>
      <c r="J816" t="str">
        <f t="shared" si="37"/>
        <v>No</v>
      </c>
      <c r="K816" t="str">
        <f t="shared" si="36"/>
        <v>8745335.625Kelsea Rodriguez</v>
      </c>
      <c r="L816" t="str">
        <f t="shared" si="38"/>
        <v>No</v>
      </c>
    </row>
    <row r="817" spans="1:12" x14ac:dyDescent="0.3">
      <c r="A817" t="s">
        <v>33</v>
      </c>
      <c r="B817">
        <v>87</v>
      </c>
      <c r="C817" s="1">
        <v>45344</v>
      </c>
      <c r="D817" s="1">
        <v>45336.416666666664</v>
      </c>
      <c r="E817">
        <v>0</v>
      </c>
      <c r="F817" t="s">
        <v>9</v>
      </c>
      <c r="G817" t="s">
        <v>141</v>
      </c>
      <c r="H817">
        <v>92507</v>
      </c>
      <c r="I817" t="str" cm="1">
        <f t="array" ref="I817">IFERROR(INDEX(scheduling_data!H:H,MATCH(B817&amp;D817,scheduling_data!D:D&amp;scheduling_data!A:A,0)),"")</f>
        <v>Victoria Miley</v>
      </c>
      <c r="J817" t="str">
        <f t="shared" si="37"/>
        <v>No</v>
      </c>
      <c r="K817" t="str">
        <f t="shared" si="36"/>
        <v>8745336.4166666667Victoria Miley</v>
      </c>
      <c r="L817" t="str">
        <f t="shared" si="38"/>
        <v>No</v>
      </c>
    </row>
    <row r="818" spans="1:12" x14ac:dyDescent="0.3">
      <c r="A818" t="s">
        <v>33</v>
      </c>
      <c r="B818">
        <v>87</v>
      </c>
      <c r="C818" s="1">
        <v>45337</v>
      </c>
      <c r="D818" s="1">
        <v>45327.604166666664</v>
      </c>
      <c r="E818">
        <v>0</v>
      </c>
      <c r="F818" t="s">
        <v>9</v>
      </c>
      <c r="G818" t="s">
        <v>141</v>
      </c>
      <c r="H818">
        <v>92507</v>
      </c>
      <c r="I818" t="str" cm="1">
        <f t="array" ref="I818">IFERROR(INDEX(scheduling_data!H:H,MATCH(B818&amp;D818,scheduling_data!D:D&amp;scheduling_data!A:A,0)),"")</f>
        <v>Victoria Miley</v>
      </c>
      <c r="J818" t="str">
        <f t="shared" si="37"/>
        <v>No</v>
      </c>
      <c r="K818" t="str">
        <f t="shared" si="36"/>
        <v>8745327.6041666667Victoria Miley</v>
      </c>
      <c r="L818" t="str">
        <f t="shared" si="38"/>
        <v>No</v>
      </c>
    </row>
    <row r="819" spans="1:12" x14ac:dyDescent="0.3">
      <c r="A819" t="s">
        <v>33</v>
      </c>
      <c r="B819">
        <v>87</v>
      </c>
      <c r="C819" s="1">
        <v>45337</v>
      </c>
      <c r="D819" s="1">
        <v>45327.625</v>
      </c>
      <c r="E819">
        <v>0</v>
      </c>
      <c r="F819" t="s">
        <v>9</v>
      </c>
      <c r="G819" t="s">
        <v>141</v>
      </c>
      <c r="H819">
        <v>97112</v>
      </c>
      <c r="I819" t="str" cm="1">
        <f t="array" ref="I819">IFERROR(INDEX(scheduling_data!H:H,MATCH(B819&amp;D819,scheduling_data!D:D&amp;scheduling_data!A:A,0)),"")</f>
        <v>Heidi Molaison</v>
      </c>
      <c r="J819" t="str">
        <f t="shared" si="37"/>
        <v>No</v>
      </c>
      <c r="K819" t="str">
        <f t="shared" si="36"/>
        <v>8745327.625Heidi Molaison</v>
      </c>
      <c r="L819" t="str">
        <f t="shared" si="38"/>
        <v>No</v>
      </c>
    </row>
    <row r="820" spans="1:12" x14ac:dyDescent="0.3">
      <c r="A820" t="s">
        <v>33</v>
      </c>
      <c r="B820">
        <v>87</v>
      </c>
      <c r="C820" s="1">
        <v>45344</v>
      </c>
      <c r="D820" s="1">
        <v>45330.5625</v>
      </c>
      <c r="E820">
        <v>0</v>
      </c>
      <c r="F820" t="s">
        <v>9</v>
      </c>
      <c r="G820" t="s">
        <v>141</v>
      </c>
      <c r="H820">
        <v>97112</v>
      </c>
      <c r="I820" t="str" cm="1">
        <f t="array" ref="I820">IFERROR(INDEX(scheduling_data!H:H,MATCH(B820&amp;D820,scheduling_data!D:D&amp;scheduling_data!A:A,0)),"")</f>
        <v>Heidi Molaison</v>
      </c>
      <c r="J820" t="str">
        <f t="shared" si="37"/>
        <v>No</v>
      </c>
      <c r="K820" t="str">
        <f t="shared" si="36"/>
        <v>8745330.5625Heidi Molaison</v>
      </c>
      <c r="L820" t="str">
        <f t="shared" si="38"/>
        <v>No</v>
      </c>
    </row>
    <row r="821" spans="1:12" x14ac:dyDescent="0.3">
      <c r="A821" t="s">
        <v>33</v>
      </c>
      <c r="B821">
        <v>87</v>
      </c>
      <c r="C821" s="1">
        <v>45337</v>
      </c>
      <c r="D821" s="1">
        <v>45330.583333333336</v>
      </c>
      <c r="E821">
        <v>0</v>
      </c>
      <c r="F821" t="s">
        <v>9</v>
      </c>
      <c r="G821" t="s">
        <v>141</v>
      </c>
      <c r="H821">
        <v>92507</v>
      </c>
      <c r="I821" t="str" cm="1">
        <f t="array" ref="I821">IFERROR(INDEX(scheduling_data!H:H,MATCH(B821&amp;D821,scheduling_data!D:D&amp;scheduling_data!A:A,0)),"")</f>
        <v>Victoria Miley</v>
      </c>
      <c r="J821" t="str">
        <f t="shared" si="37"/>
        <v>No</v>
      </c>
      <c r="K821" t="str">
        <f t="shared" si="36"/>
        <v>8745330.5833333333Victoria Miley</v>
      </c>
      <c r="L821" t="str">
        <f t="shared" si="38"/>
        <v>No</v>
      </c>
    </row>
    <row r="822" spans="1:12" x14ac:dyDescent="0.3">
      <c r="A822" t="s">
        <v>85</v>
      </c>
      <c r="B822">
        <v>88</v>
      </c>
      <c r="C822" s="1">
        <v>45345</v>
      </c>
      <c r="D822" s="1">
        <v>45334.583333333336</v>
      </c>
      <c r="E822">
        <v>0.46</v>
      </c>
      <c r="F822" t="s">
        <v>9</v>
      </c>
      <c r="G822" t="s">
        <v>142</v>
      </c>
      <c r="H822">
        <v>97530</v>
      </c>
      <c r="I822" t="str" cm="1">
        <f t="array" ref="I822">IFERROR(INDEX(scheduling_data!H:H,MATCH(B822&amp;D822,scheduling_data!D:D&amp;scheduling_data!A:A,0)),"")</f>
        <v>Jessica Pittman</v>
      </c>
      <c r="J822" t="str">
        <f t="shared" si="37"/>
        <v>No</v>
      </c>
      <c r="K822" t="str">
        <f t="shared" si="36"/>
        <v>8845334.5833333333Jessica Pittman</v>
      </c>
      <c r="L822" t="str">
        <f t="shared" si="38"/>
        <v>No</v>
      </c>
    </row>
    <row r="823" spans="1:12" x14ac:dyDescent="0.3">
      <c r="A823" t="s">
        <v>85</v>
      </c>
      <c r="B823">
        <v>88</v>
      </c>
      <c r="C823" s="1">
        <v>45345</v>
      </c>
      <c r="D823" s="1">
        <v>45334.583333333336</v>
      </c>
      <c r="E823">
        <v>54.67</v>
      </c>
      <c r="F823" t="s">
        <v>9</v>
      </c>
      <c r="G823" t="s">
        <v>143</v>
      </c>
      <c r="H823">
        <v>97110</v>
      </c>
      <c r="I823" t="str" cm="1">
        <f t="array" ref="I823">IFERROR(INDEX(scheduling_data!H:H,MATCH(B823&amp;D823,scheduling_data!D:D&amp;scheduling_data!A:A,0)),"")</f>
        <v>Jessica Pittman</v>
      </c>
      <c r="J823" t="str">
        <f t="shared" si="37"/>
        <v>No</v>
      </c>
      <c r="K823" t="str">
        <f t="shared" si="36"/>
        <v>8845334.5833333333Jessica Pittman</v>
      </c>
      <c r="L823" t="str">
        <f t="shared" si="38"/>
        <v>No</v>
      </c>
    </row>
    <row r="824" spans="1:12" x14ac:dyDescent="0.3">
      <c r="A824" t="s">
        <v>85</v>
      </c>
      <c r="B824">
        <v>88</v>
      </c>
      <c r="C824" s="1">
        <v>45345</v>
      </c>
      <c r="D824" s="1">
        <v>45334.583333333336</v>
      </c>
      <c r="E824">
        <v>15.35</v>
      </c>
      <c r="F824" t="s">
        <v>19</v>
      </c>
      <c r="G824" t="s">
        <v>144</v>
      </c>
      <c r="H824">
        <v>97110</v>
      </c>
      <c r="I824" t="str" cm="1">
        <f t="array" ref="I824">IFERROR(INDEX(scheduling_data!H:H,MATCH(B824&amp;D824,scheduling_data!D:D&amp;scheduling_data!A:A,0)),"")</f>
        <v>Jessica Pittman</v>
      </c>
      <c r="J824" t="str">
        <f t="shared" si="37"/>
        <v>No</v>
      </c>
      <c r="K824" t="str">
        <f t="shared" si="36"/>
        <v>8845334.5833333333Jessica Pittman</v>
      </c>
      <c r="L824" t="str">
        <f t="shared" si="38"/>
        <v>Yes</v>
      </c>
    </row>
    <row r="825" spans="1:12" x14ac:dyDescent="0.3">
      <c r="A825" t="s">
        <v>85</v>
      </c>
      <c r="B825">
        <v>88</v>
      </c>
      <c r="C825" s="1">
        <v>45345</v>
      </c>
      <c r="D825" s="1">
        <v>45334.583333333336</v>
      </c>
      <c r="E825">
        <v>0.31</v>
      </c>
      <c r="F825" t="s">
        <v>9</v>
      </c>
      <c r="G825" t="s">
        <v>142</v>
      </c>
      <c r="H825">
        <v>97110</v>
      </c>
      <c r="I825" t="str" cm="1">
        <f t="array" ref="I825">IFERROR(INDEX(scheduling_data!H:H,MATCH(B825&amp;D825,scheduling_data!D:D&amp;scheduling_data!A:A,0)),"")</f>
        <v>Jessica Pittman</v>
      </c>
      <c r="J825" t="str">
        <f t="shared" si="37"/>
        <v>No</v>
      </c>
      <c r="K825" t="str">
        <f t="shared" si="36"/>
        <v>8845334.5833333333Jessica Pittman</v>
      </c>
      <c r="L825" t="str">
        <f t="shared" si="38"/>
        <v>No</v>
      </c>
    </row>
    <row r="826" spans="1:12" x14ac:dyDescent="0.3">
      <c r="A826" t="s">
        <v>85</v>
      </c>
      <c r="B826">
        <v>88</v>
      </c>
      <c r="C826" s="1">
        <v>45345</v>
      </c>
      <c r="D826" s="1">
        <v>45334.583333333336</v>
      </c>
      <c r="E826">
        <v>75</v>
      </c>
      <c r="F826" t="s">
        <v>9</v>
      </c>
      <c r="G826" t="s">
        <v>145</v>
      </c>
      <c r="H826">
        <v>97110</v>
      </c>
      <c r="I826" t="str" cm="1">
        <f t="array" ref="I826">IFERROR(INDEX(scheduling_data!H:H,MATCH(B826&amp;D826,scheduling_data!D:D&amp;scheduling_data!A:A,0)),"")</f>
        <v>Jessica Pittman</v>
      </c>
      <c r="J826" t="str">
        <f t="shared" si="37"/>
        <v>No</v>
      </c>
      <c r="K826" t="str">
        <f t="shared" si="36"/>
        <v>8845334.5833333333Jessica Pittman</v>
      </c>
      <c r="L826" t="str">
        <f t="shared" si="38"/>
        <v>No</v>
      </c>
    </row>
    <row r="827" spans="1:12" x14ac:dyDescent="0.3">
      <c r="A827" t="s">
        <v>85</v>
      </c>
      <c r="B827">
        <v>88</v>
      </c>
      <c r="C827" s="1">
        <v>45345</v>
      </c>
      <c r="D827" s="1">
        <v>45334.583333333336</v>
      </c>
      <c r="E827">
        <v>32.130000000000003</v>
      </c>
      <c r="F827" t="s">
        <v>19</v>
      </c>
      <c r="G827" t="s">
        <v>144</v>
      </c>
      <c r="H827">
        <v>97530</v>
      </c>
      <c r="I827" t="str" cm="1">
        <f t="array" ref="I827">IFERROR(INDEX(scheduling_data!H:H,MATCH(B827&amp;D827,scheduling_data!D:D&amp;scheduling_data!A:A,0)),"")</f>
        <v>Jessica Pittman</v>
      </c>
      <c r="J827" t="str">
        <f t="shared" si="37"/>
        <v>No</v>
      </c>
      <c r="K827" t="str">
        <f t="shared" si="36"/>
        <v>8845334.5833333333Jessica Pittman</v>
      </c>
      <c r="L827" t="str">
        <f t="shared" si="38"/>
        <v>Yes</v>
      </c>
    </row>
    <row r="828" spans="1:12" x14ac:dyDescent="0.3">
      <c r="A828" t="s">
        <v>85</v>
      </c>
      <c r="B828">
        <v>88</v>
      </c>
      <c r="C828" s="1">
        <v>45345</v>
      </c>
      <c r="D828" s="1">
        <v>45334.583333333336</v>
      </c>
      <c r="E828">
        <v>0.66</v>
      </c>
      <c r="F828" t="s">
        <v>9</v>
      </c>
      <c r="G828" t="s">
        <v>142</v>
      </c>
      <c r="H828">
        <v>97530</v>
      </c>
      <c r="I828" t="str" cm="1">
        <f t="array" ref="I828">IFERROR(INDEX(scheduling_data!H:H,MATCH(B828&amp;D828,scheduling_data!D:D&amp;scheduling_data!A:A,0)),"")</f>
        <v>Jessica Pittman</v>
      </c>
      <c r="J828" t="str">
        <f t="shared" si="37"/>
        <v>No</v>
      </c>
      <c r="K828" t="str">
        <f t="shared" si="36"/>
        <v>8845334.5833333333Jessica Pittman</v>
      </c>
      <c r="L828" t="str">
        <f t="shared" si="38"/>
        <v>No</v>
      </c>
    </row>
    <row r="829" spans="1:12" x14ac:dyDescent="0.3">
      <c r="A829" t="s">
        <v>85</v>
      </c>
      <c r="B829">
        <v>88</v>
      </c>
      <c r="C829" s="1">
        <v>45345</v>
      </c>
      <c r="D829" s="1">
        <v>45334.583333333336</v>
      </c>
      <c r="E829">
        <v>42.21</v>
      </c>
      <c r="F829" t="s">
        <v>9</v>
      </c>
      <c r="G829" t="s">
        <v>146</v>
      </c>
      <c r="H829">
        <v>97530</v>
      </c>
      <c r="I829" t="str" cm="1">
        <f t="array" ref="I829">IFERROR(INDEX(scheduling_data!H:H,MATCH(B829&amp;D829,scheduling_data!D:D&amp;scheduling_data!A:A,0)),"")</f>
        <v>Jessica Pittman</v>
      </c>
      <c r="J829" t="str">
        <f t="shared" si="37"/>
        <v>No</v>
      </c>
      <c r="K829" t="str">
        <f t="shared" si="36"/>
        <v>8845334.5833333333Jessica Pittman</v>
      </c>
      <c r="L829" t="str">
        <f t="shared" si="38"/>
        <v>No</v>
      </c>
    </row>
    <row r="830" spans="1:12" x14ac:dyDescent="0.3">
      <c r="A830" t="s">
        <v>85</v>
      </c>
      <c r="B830">
        <v>88</v>
      </c>
      <c r="C830" s="1">
        <v>45345</v>
      </c>
      <c r="D830" s="1">
        <v>45334.583333333336</v>
      </c>
      <c r="E830">
        <v>51.96</v>
      </c>
      <c r="F830" t="s">
        <v>9</v>
      </c>
      <c r="G830" t="s">
        <v>143</v>
      </c>
      <c r="H830">
        <v>97530</v>
      </c>
      <c r="I830" t="str" cm="1">
        <f t="array" ref="I830">IFERROR(INDEX(scheduling_data!H:H,MATCH(B830&amp;D830,scheduling_data!D:D&amp;scheduling_data!A:A,0)),"")</f>
        <v>Jessica Pittman</v>
      </c>
      <c r="J830" t="str">
        <f t="shared" si="37"/>
        <v>No</v>
      </c>
      <c r="K830" t="str">
        <f t="shared" si="36"/>
        <v>8845334.5833333333Jessica Pittman</v>
      </c>
      <c r="L830" t="str">
        <f t="shared" si="38"/>
        <v>No</v>
      </c>
    </row>
    <row r="831" spans="1:12" x14ac:dyDescent="0.3">
      <c r="A831" t="s">
        <v>85</v>
      </c>
      <c r="B831">
        <v>88</v>
      </c>
      <c r="C831" s="1">
        <v>45345</v>
      </c>
      <c r="D831" s="1">
        <v>45334.583333333336</v>
      </c>
      <c r="E831">
        <v>22.58</v>
      </c>
      <c r="F831" t="s">
        <v>19</v>
      </c>
      <c r="G831" t="s">
        <v>144</v>
      </c>
      <c r="H831">
        <v>97530</v>
      </c>
      <c r="I831" t="str" cm="1">
        <f t="array" ref="I831">IFERROR(INDEX(scheduling_data!H:H,MATCH(B831&amp;D831,scheduling_data!D:D&amp;scheduling_data!A:A,0)),"")</f>
        <v>Jessica Pittman</v>
      </c>
      <c r="J831" t="str">
        <f t="shared" si="37"/>
        <v>No</v>
      </c>
      <c r="K831" t="str">
        <f t="shared" si="36"/>
        <v>8845334.5833333333Jessica Pittman</v>
      </c>
      <c r="L831" t="str">
        <f t="shared" si="38"/>
        <v>Yes</v>
      </c>
    </row>
    <row r="832" spans="1:12" x14ac:dyDescent="0.3">
      <c r="A832" t="s">
        <v>85</v>
      </c>
      <c r="B832">
        <v>88</v>
      </c>
      <c r="C832" s="1">
        <v>45344</v>
      </c>
      <c r="D832" s="1">
        <v>45336.416666666664</v>
      </c>
      <c r="E832">
        <v>0.31</v>
      </c>
      <c r="F832" t="s">
        <v>9</v>
      </c>
      <c r="G832" t="s">
        <v>142</v>
      </c>
      <c r="H832">
        <v>97110</v>
      </c>
      <c r="I832" t="str" cm="1">
        <f t="array" ref="I832">IFERROR(INDEX(scheduling_data!H:H,MATCH(B832&amp;D832,scheduling_data!D:D&amp;scheduling_data!A:A,0)),"")</f>
        <v>Breanna Grieco</v>
      </c>
      <c r="J832" t="str">
        <f t="shared" si="37"/>
        <v>No</v>
      </c>
      <c r="K832" t="str">
        <f t="shared" si="36"/>
        <v>8845336.4166666667Breanna Grieco</v>
      </c>
      <c r="L832" t="str">
        <f t="shared" si="38"/>
        <v>No</v>
      </c>
    </row>
    <row r="833" spans="1:12" x14ac:dyDescent="0.3">
      <c r="A833" t="s">
        <v>85</v>
      </c>
      <c r="B833">
        <v>88</v>
      </c>
      <c r="C833" s="1">
        <v>45344</v>
      </c>
      <c r="D833" s="1">
        <v>45336.416666666664</v>
      </c>
      <c r="E833">
        <v>15.35</v>
      </c>
      <c r="F833" t="s">
        <v>19</v>
      </c>
      <c r="G833" t="s">
        <v>144</v>
      </c>
      <c r="H833">
        <v>97110</v>
      </c>
      <c r="I833" t="str" cm="1">
        <f t="array" ref="I833">IFERROR(INDEX(scheduling_data!H:H,MATCH(B833&amp;D833,scheduling_data!D:D&amp;scheduling_data!A:A,0)),"")</f>
        <v>Breanna Grieco</v>
      </c>
      <c r="J833" t="str">
        <f t="shared" si="37"/>
        <v>No</v>
      </c>
      <c r="K833" t="str">
        <f t="shared" si="36"/>
        <v>8845336.4166666667Breanna Grieco</v>
      </c>
      <c r="L833" t="str">
        <f t="shared" si="38"/>
        <v>Yes</v>
      </c>
    </row>
    <row r="834" spans="1:12" x14ac:dyDescent="0.3">
      <c r="A834" t="s">
        <v>85</v>
      </c>
      <c r="B834">
        <v>88</v>
      </c>
      <c r="C834" s="1">
        <v>45344</v>
      </c>
      <c r="D834" s="1">
        <v>45336.416666666664</v>
      </c>
      <c r="E834">
        <v>52</v>
      </c>
      <c r="F834" t="s">
        <v>9</v>
      </c>
      <c r="G834" t="s">
        <v>143</v>
      </c>
      <c r="H834">
        <v>97112</v>
      </c>
      <c r="I834" t="str" cm="1">
        <f t="array" ref="I834">IFERROR(INDEX(scheduling_data!H:H,MATCH(B834&amp;D834,scheduling_data!D:D&amp;scheduling_data!A:A,0)),"")</f>
        <v>Breanna Grieco</v>
      </c>
      <c r="J834" t="str">
        <f t="shared" si="37"/>
        <v>No</v>
      </c>
      <c r="K834" t="str">
        <f t="shared" ref="K834:K897" si="39">IF(I834="",B834&amp;D834,B834&amp;D834&amp;I834)</f>
        <v>8845336.4166666667Breanna Grieco</v>
      </c>
      <c r="L834" t="str">
        <f t="shared" si="38"/>
        <v>No</v>
      </c>
    </row>
    <row r="835" spans="1:12" x14ac:dyDescent="0.3">
      <c r="A835" t="s">
        <v>85</v>
      </c>
      <c r="B835">
        <v>88</v>
      </c>
      <c r="C835" s="1">
        <v>45344</v>
      </c>
      <c r="D835" s="1">
        <v>45336.416666666664</v>
      </c>
      <c r="E835">
        <v>0.46</v>
      </c>
      <c r="F835" t="s">
        <v>9</v>
      </c>
      <c r="G835" t="s">
        <v>142</v>
      </c>
      <c r="H835">
        <v>97112</v>
      </c>
      <c r="I835" t="str" cm="1">
        <f t="array" ref="I835">IFERROR(INDEX(scheduling_data!H:H,MATCH(B835&amp;D835,scheduling_data!D:D&amp;scheduling_data!A:A,0)),"")</f>
        <v>Breanna Grieco</v>
      </c>
      <c r="J835" t="str">
        <f t="shared" ref="J835:J898" si="40">IF(I835="", "Yes", "No")</f>
        <v>No</v>
      </c>
      <c r="K835" t="str">
        <f t="shared" si="39"/>
        <v>8845336.4166666667Breanna Grieco</v>
      </c>
      <c r="L835" t="str">
        <f t="shared" ref="L835:L898" si="41">IF(OR(F835="Cash", F835="Check", F835="EFT", F835="Credit Card", F835="Visa", F835="Mastercard", F835="AMEX"), "Yes", "No")</f>
        <v>No</v>
      </c>
    </row>
    <row r="836" spans="1:12" x14ac:dyDescent="0.3">
      <c r="A836" t="s">
        <v>85</v>
      </c>
      <c r="B836">
        <v>88</v>
      </c>
      <c r="C836" s="1">
        <v>45344</v>
      </c>
      <c r="D836" s="1">
        <v>45336.416666666664</v>
      </c>
      <c r="E836">
        <v>22.54</v>
      </c>
      <c r="F836" t="s">
        <v>19</v>
      </c>
      <c r="G836" t="s">
        <v>144</v>
      </c>
      <c r="H836">
        <v>97112</v>
      </c>
      <c r="I836" t="str" cm="1">
        <f t="array" ref="I836">IFERROR(INDEX(scheduling_data!H:H,MATCH(B836&amp;D836,scheduling_data!D:D&amp;scheduling_data!A:A,0)),"")</f>
        <v>Breanna Grieco</v>
      </c>
      <c r="J836" t="str">
        <f t="shared" si="40"/>
        <v>No</v>
      </c>
      <c r="K836" t="str">
        <f t="shared" si="39"/>
        <v>8845336.4166666667Breanna Grieco</v>
      </c>
      <c r="L836" t="str">
        <f t="shared" si="41"/>
        <v>Yes</v>
      </c>
    </row>
    <row r="837" spans="1:12" x14ac:dyDescent="0.3">
      <c r="A837" t="s">
        <v>85</v>
      </c>
      <c r="B837">
        <v>88</v>
      </c>
      <c r="C837" s="1">
        <v>45344</v>
      </c>
      <c r="D837" s="1">
        <v>45336.416666666664</v>
      </c>
      <c r="E837">
        <v>44.43</v>
      </c>
      <c r="F837" t="s">
        <v>9</v>
      </c>
      <c r="G837" t="s">
        <v>146</v>
      </c>
      <c r="H837">
        <v>97112</v>
      </c>
      <c r="I837" t="str" cm="1">
        <f t="array" ref="I837">IFERROR(INDEX(scheduling_data!H:H,MATCH(B837&amp;D837,scheduling_data!D:D&amp;scheduling_data!A:A,0)),"")</f>
        <v>Breanna Grieco</v>
      </c>
      <c r="J837" t="str">
        <f t="shared" si="40"/>
        <v>No</v>
      </c>
      <c r="K837" t="str">
        <f t="shared" si="39"/>
        <v>8845336.4166666667Breanna Grieco</v>
      </c>
      <c r="L837" t="str">
        <f t="shared" si="41"/>
        <v>No</v>
      </c>
    </row>
    <row r="838" spans="1:12" x14ac:dyDescent="0.3">
      <c r="A838" t="s">
        <v>85</v>
      </c>
      <c r="B838">
        <v>88</v>
      </c>
      <c r="C838" s="1">
        <v>45344</v>
      </c>
      <c r="D838" s="1">
        <v>45336.416666666664</v>
      </c>
      <c r="E838">
        <v>0.61</v>
      </c>
      <c r="F838" t="s">
        <v>9</v>
      </c>
      <c r="G838" t="s">
        <v>142</v>
      </c>
      <c r="H838">
        <v>97112</v>
      </c>
      <c r="I838" t="str" cm="1">
        <f t="array" ref="I838">IFERROR(INDEX(scheduling_data!H:H,MATCH(B838&amp;D838,scheduling_data!D:D&amp;scheduling_data!A:A,0)),"")</f>
        <v>Breanna Grieco</v>
      </c>
      <c r="J838" t="str">
        <f t="shared" si="40"/>
        <v>No</v>
      </c>
      <c r="K838" t="str">
        <f t="shared" si="39"/>
        <v>8845336.4166666667Breanna Grieco</v>
      </c>
      <c r="L838" t="str">
        <f t="shared" si="41"/>
        <v>No</v>
      </c>
    </row>
    <row r="839" spans="1:12" x14ac:dyDescent="0.3">
      <c r="A839" t="s">
        <v>85</v>
      </c>
      <c r="B839">
        <v>88</v>
      </c>
      <c r="C839" s="1">
        <v>45344</v>
      </c>
      <c r="D839" s="1">
        <v>45336.416666666664</v>
      </c>
      <c r="E839">
        <v>29.96</v>
      </c>
      <c r="F839" t="s">
        <v>19</v>
      </c>
      <c r="G839" t="s">
        <v>144</v>
      </c>
      <c r="H839">
        <v>97112</v>
      </c>
      <c r="I839" t="str" cm="1">
        <f t="array" ref="I839">IFERROR(INDEX(scheduling_data!H:H,MATCH(B839&amp;D839,scheduling_data!D:D&amp;scheduling_data!A:A,0)),"")</f>
        <v>Breanna Grieco</v>
      </c>
      <c r="J839" t="str">
        <f t="shared" si="40"/>
        <v>No</v>
      </c>
      <c r="K839" t="str">
        <f t="shared" si="39"/>
        <v>8845336.4166666667Breanna Grieco</v>
      </c>
      <c r="L839" t="str">
        <f t="shared" si="41"/>
        <v>Yes</v>
      </c>
    </row>
    <row r="840" spans="1:12" x14ac:dyDescent="0.3">
      <c r="A840" t="s">
        <v>85</v>
      </c>
      <c r="B840">
        <v>88</v>
      </c>
      <c r="C840" s="1">
        <v>45344</v>
      </c>
      <c r="D840" s="1">
        <v>45336.416666666664</v>
      </c>
      <c r="E840">
        <v>109.34</v>
      </c>
      <c r="F840" t="s">
        <v>9</v>
      </c>
      <c r="G840" t="s">
        <v>143</v>
      </c>
      <c r="H840">
        <v>97110</v>
      </c>
      <c r="I840" t="str" cm="1">
        <f t="array" ref="I840">IFERROR(INDEX(scheduling_data!H:H,MATCH(B840&amp;D840,scheduling_data!D:D&amp;scheduling_data!A:A,0)),"")</f>
        <v>Breanna Grieco</v>
      </c>
      <c r="J840" t="str">
        <f t="shared" si="40"/>
        <v>No</v>
      </c>
      <c r="K840" t="str">
        <f t="shared" si="39"/>
        <v>8845336.4166666667Breanna Grieco</v>
      </c>
      <c r="L840" t="str">
        <f t="shared" si="41"/>
        <v>No</v>
      </c>
    </row>
    <row r="841" spans="1:12" x14ac:dyDescent="0.3">
      <c r="A841" t="s">
        <v>85</v>
      </c>
      <c r="B841">
        <v>88</v>
      </c>
      <c r="C841" s="1">
        <v>45349</v>
      </c>
      <c r="D841" s="1">
        <v>45341.541666666664</v>
      </c>
      <c r="E841">
        <v>32.130000000000003</v>
      </c>
      <c r="F841" t="s">
        <v>19</v>
      </c>
      <c r="G841" t="s">
        <v>144</v>
      </c>
      <c r="H841">
        <v>97530</v>
      </c>
      <c r="I841" t="str" cm="1">
        <f t="array" ref="I841">IFERROR(INDEX(scheduling_data!H:H,MATCH(B841&amp;D841,scheduling_data!D:D&amp;scheduling_data!A:A,0)),"")</f>
        <v>Amber Hickman</v>
      </c>
      <c r="J841" t="str">
        <f t="shared" si="40"/>
        <v>No</v>
      </c>
      <c r="K841" t="str">
        <f t="shared" si="39"/>
        <v>8845341.5416666667Amber Hickman</v>
      </c>
      <c r="L841" t="str">
        <f t="shared" si="41"/>
        <v>Yes</v>
      </c>
    </row>
    <row r="842" spans="1:12" x14ac:dyDescent="0.3">
      <c r="A842" t="s">
        <v>85</v>
      </c>
      <c r="B842">
        <v>88</v>
      </c>
      <c r="C842" s="1">
        <v>45349</v>
      </c>
      <c r="D842" s="1">
        <v>45341.541666666664</v>
      </c>
      <c r="E842">
        <v>42.21</v>
      </c>
      <c r="F842" t="s">
        <v>9</v>
      </c>
      <c r="G842" t="s">
        <v>146</v>
      </c>
      <c r="H842">
        <v>97530</v>
      </c>
      <c r="I842" t="str" cm="1">
        <f t="array" ref="I842">IFERROR(INDEX(scheduling_data!H:H,MATCH(B842&amp;D842,scheduling_data!D:D&amp;scheduling_data!A:A,0)),"")</f>
        <v>Amber Hickman</v>
      </c>
      <c r="J842" t="str">
        <f t="shared" si="40"/>
        <v>No</v>
      </c>
      <c r="K842" t="str">
        <f t="shared" si="39"/>
        <v>8845341.5416666667Amber Hickman</v>
      </c>
      <c r="L842" t="str">
        <f t="shared" si="41"/>
        <v>No</v>
      </c>
    </row>
    <row r="843" spans="1:12" x14ac:dyDescent="0.3">
      <c r="A843" t="s">
        <v>85</v>
      </c>
      <c r="B843">
        <v>88</v>
      </c>
      <c r="C843" s="1">
        <v>45349</v>
      </c>
      <c r="D843" s="1">
        <v>45341.541666666664</v>
      </c>
      <c r="E843">
        <v>0.66</v>
      </c>
      <c r="F843" t="s">
        <v>9</v>
      </c>
      <c r="G843" t="s">
        <v>142</v>
      </c>
      <c r="H843">
        <v>97530</v>
      </c>
      <c r="I843" t="str" cm="1">
        <f t="array" ref="I843">IFERROR(INDEX(scheduling_data!H:H,MATCH(B843&amp;D843,scheduling_data!D:D&amp;scheduling_data!A:A,0)),"")</f>
        <v>Amber Hickman</v>
      </c>
      <c r="J843" t="str">
        <f t="shared" si="40"/>
        <v>No</v>
      </c>
      <c r="K843" t="str">
        <f t="shared" si="39"/>
        <v>8845341.5416666667Amber Hickman</v>
      </c>
      <c r="L843" t="str">
        <f t="shared" si="41"/>
        <v>No</v>
      </c>
    </row>
    <row r="844" spans="1:12" x14ac:dyDescent="0.3">
      <c r="A844" t="s">
        <v>85</v>
      </c>
      <c r="B844">
        <v>88</v>
      </c>
      <c r="C844" s="1">
        <v>45349</v>
      </c>
      <c r="D844" s="1">
        <v>45341.541666666664</v>
      </c>
      <c r="E844">
        <v>109.34</v>
      </c>
      <c r="F844" t="s">
        <v>9</v>
      </c>
      <c r="G844" t="s">
        <v>143</v>
      </c>
      <c r="H844">
        <v>97110</v>
      </c>
      <c r="I844" t="str" cm="1">
        <f t="array" ref="I844">IFERROR(INDEX(scheduling_data!H:H,MATCH(B844&amp;D844,scheduling_data!D:D&amp;scheduling_data!A:A,0)),"")</f>
        <v>Amber Hickman</v>
      </c>
      <c r="J844" t="str">
        <f t="shared" si="40"/>
        <v>No</v>
      </c>
      <c r="K844" t="str">
        <f t="shared" si="39"/>
        <v>8845341.5416666667Amber Hickman</v>
      </c>
      <c r="L844" t="str">
        <f t="shared" si="41"/>
        <v>No</v>
      </c>
    </row>
    <row r="845" spans="1:12" x14ac:dyDescent="0.3">
      <c r="A845" t="s">
        <v>85</v>
      </c>
      <c r="B845">
        <v>88</v>
      </c>
      <c r="C845" s="1">
        <v>45349</v>
      </c>
      <c r="D845" s="1">
        <v>45341.541666666664</v>
      </c>
      <c r="E845">
        <v>0.31</v>
      </c>
      <c r="F845" t="s">
        <v>9</v>
      </c>
      <c r="G845" t="s">
        <v>142</v>
      </c>
      <c r="H845">
        <v>97110</v>
      </c>
      <c r="I845" t="str" cm="1">
        <f t="array" ref="I845">IFERROR(INDEX(scheduling_data!H:H,MATCH(B845&amp;D845,scheduling_data!D:D&amp;scheduling_data!A:A,0)),"")</f>
        <v>Amber Hickman</v>
      </c>
      <c r="J845" t="str">
        <f t="shared" si="40"/>
        <v>No</v>
      </c>
      <c r="K845" t="str">
        <f t="shared" si="39"/>
        <v>8845341.5416666667Amber Hickman</v>
      </c>
      <c r="L845" t="str">
        <f t="shared" si="41"/>
        <v>No</v>
      </c>
    </row>
    <row r="846" spans="1:12" x14ac:dyDescent="0.3">
      <c r="A846" t="s">
        <v>85</v>
      </c>
      <c r="B846">
        <v>88</v>
      </c>
      <c r="C846" s="1">
        <v>45349</v>
      </c>
      <c r="D846" s="1">
        <v>45341.541666666664</v>
      </c>
      <c r="E846">
        <v>15.35</v>
      </c>
      <c r="F846" t="s">
        <v>19</v>
      </c>
      <c r="G846" t="s">
        <v>144</v>
      </c>
      <c r="H846">
        <v>97110</v>
      </c>
      <c r="I846" t="str" cm="1">
        <f t="array" ref="I846">IFERROR(INDEX(scheduling_data!H:H,MATCH(B846&amp;D846,scheduling_data!D:D&amp;scheduling_data!A:A,0)),"")</f>
        <v>Amber Hickman</v>
      </c>
      <c r="J846" t="str">
        <f t="shared" si="40"/>
        <v>No</v>
      </c>
      <c r="K846" t="str">
        <f t="shared" si="39"/>
        <v>8845341.5416666667Amber Hickman</v>
      </c>
      <c r="L846" t="str">
        <f t="shared" si="41"/>
        <v>Yes</v>
      </c>
    </row>
    <row r="847" spans="1:12" x14ac:dyDescent="0.3">
      <c r="A847" t="s">
        <v>85</v>
      </c>
      <c r="B847">
        <v>88</v>
      </c>
      <c r="C847" s="1">
        <v>45336</v>
      </c>
      <c r="D847" s="1">
        <v>45327.541666666664</v>
      </c>
      <c r="E847">
        <v>32.130000000000003</v>
      </c>
      <c r="F847" t="s">
        <v>19</v>
      </c>
      <c r="G847" t="s">
        <v>144</v>
      </c>
      <c r="H847">
        <v>97530</v>
      </c>
      <c r="I847" t="str" cm="1">
        <f t="array" ref="I847">IFERROR(INDEX(scheduling_data!H:H,MATCH(B847&amp;D847,scheduling_data!D:D&amp;scheduling_data!A:A,0)),"")</f>
        <v>Amber Hickman</v>
      </c>
      <c r="J847" t="str">
        <f t="shared" si="40"/>
        <v>No</v>
      </c>
      <c r="K847" t="str">
        <f t="shared" si="39"/>
        <v>8845327.5416666667Amber Hickman</v>
      </c>
      <c r="L847" t="str">
        <f t="shared" si="41"/>
        <v>Yes</v>
      </c>
    </row>
    <row r="848" spans="1:12" x14ac:dyDescent="0.3">
      <c r="A848" t="s">
        <v>85</v>
      </c>
      <c r="B848">
        <v>88</v>
      </c>
      <c r="C848" s="1">
        <v>45336</v>
      </c>
      <c r="D848" s="1">
        <v>45327.541666666664</v>
      </c>
      <c r="E848">
        <v>0.66</v>
      </c>
      <c r="F848" t="s">
        <v>9</v>
      </c>
      <c r="G848" t="s">
        <v>142</v>
      </c>
      <c r="H848">
        <v>97530</v>
      </c>
      <c r="I848" t="str" cm="1">
        <f t="array" ref="I848">IFERROR(INDEX(scheduling_data!H:H,MATCH(B848&amp;D848,scheduling_data!D:D&amp;scheduling_data!A:A,0)),"")</f>
        <v>Amber Hickman</v>
      </c>
      <c r="J848" t="str">
        <f t="shared" si="40"/>
        <v>No</v>
      </c>
      <c r="K848" t="str">
        <f t="shared" si="39"/>
        <v>8845327.5416666667Amber Hickman</v>
      </c>
      <c r="L848" t="str">
        <f t="shared" si="41"/>
        <v>No</v>
      </c>
    </row>
    <row r="849" spans="1:12" x14ac:dyDescent="0.3">
      <c r="A849" t="s">
        <v>85</v>
      </c>
      <c r="B849">
        <v>88</v>
      </c>
      <c r="C849" s="1">
        <v>45336</v>
      </c>
      <c r="D849" s="1">
        <v>45327.541666666664</v>
      </c>
      <c r="E849">
        <v>22.58</v>
      </c>
      <c r="F849" t="s">
        <v>19</v>
      </c>
      <c r="G849" t="s">
        <v>144</v>
      </c>
      <c r="H849">
        <v>97530</v>
      </c>
      <c r="I849" t="str" cm="1">
        <f t="array" ref="I849">IFERROR(INDEX(scheduling_data!H:H,MATCH(B849&amp;D849,scheduling_data!D:D&amp;scheduling_data!A:A,0)),"")</f>
        <v>Amber Hickman</v>
      </c>
      <c r="J849" t="str">
        <f t="shared" si="40"/>
        <v>No</v>
      </c>
      <c r="K849" t="str">
        <f t="shared" si="39"/>
        <v>8845327.5416666667Amber Hickman</v>
      </c>
      <c r="L849" t="str">
        <f t="shared" si="41"/>
        <v>Yes</v>
      </c>
    </row>
    <row r="850" spans="1:12" x14ac:dyDescent="0.3">
      <c r="A850" t="s">
        <v>85</v>
      </c>
      <c r="B850">
        <v>88</v>
      </c>
      <c r="C850" s="1">
        <v>45336</v>
      </c>
      <c r="D850" s="1">
        <v>45327.541666666664</v>
      </c>
      <c r="E850">
        <v>0.46</v>
      </c>
      <c r="F850" t="s">
        <v>9</v>
      </c>
      <c r="G850" t="s">
        <v>142</v>
      </c>
      <c r="H850">
        <v>97530</v>
      </c>
      <c r="I850" t="str" cm="1">
        <f t="array" ref="I850">IFERROR(INDEX(scheduling_data!H:H,MATCH(B850&amp;D850,scheduling_data!D:D&amp;scheduling_data!A:A,0)),"")</f>
        <v>Amber Hickman</v>
      </c>
      <c r="J850" t="str">
        <f t="shared" si="40"/>
        <v>No</v>
      </c>
      <c r="K850" t="str">
        <f t="shared" si="39"/>
        <v>8845327.5416666667Amber Hickman</v>
      </c>
      <c r="L850" t="str">
        <f t="shared" si="41"/>
        <v>No</v>
      </c>
    </row>
    <row r="851" spans="1:12" x14ac:dyDescent="0.3">
      <c r="A851" t="s">
        <v>85</v>
      </c>
      <c r="B851">
        <v>88</v>
      </c>
      <c r="C851" s="1">
        <v>45336</v>
      </c>
      <c r="D851" s="1">
        <v>45327.541666666664</v>
      </c>
      <c r="E851">
        <v>51.96</v>
      </c>
      <c r="F851" t="s">
        <v>9</v>
      </c>
      <c r="G851" t="s">
        <v>143</v>
      </c>
      <c r="H851">
        <v>97530</v>
      </c>
      <c r="I851" t="str" cm="1">
        <f t="array" ref="I851">IFERROR(INDEX(scheduling_data!H:H,MATCH(B851&amp;D851,scheduling_data!D:D&amp;scheduling_data!A:A,0)),"")</f>
        <v>Amber Hickman</v>
      </c>
      <c r="J851" t="str">
        <f t="shared" si="40"/>
        <v>No</v>
      </c>
      <c r="K851" t="str">
        <f t="shared" si="39"/>
        <v>8845327.5416666667Amber Hickman</v>
      </c>
      <c r="L851" t="str">
        <f t="shared" si="41"/>
        <v>No</v>
      </c>
    </row>
    <row r="852" spans="1:12" x14ac:dyDescent="0.3">
      <c r="A852" t="s">
        <v>85</v>
      </c>
      <c r="B852">
        <v>88</v>
      </c>
      <c r="C852" s="1">
        <v>45336</v>
      </c>
      <c r="D852" s="1">
        <v>45327.541666666664</v>
      </c>
      <c r="E852">
        <v>15.35</v>
      </c>
      <c r="F852" t="s">
        <v>19</v>
      </c>
      <c r="G852" t="s">
        <v>144</v>
      </c>
      <c r="H852">
        <v>97110</v>
      </c>
      <c r="I852" t="str" cm="1">
        <f t="array" ref="I852">IFERROR(INDEX(scheduling_data!H:H,MATCH(B852&amp;D852,scheduling_data!D:D&amp;scheduling_data!A:A,0)),"")</f>
        <v>Amber Hickman</v>
      </c>
      <c r="J852" t="str">
        <f t="shared" si="40"/>
        <v>No</v>
      </c>
      <c r="K852" t="str">
        <f t="shared" si="39"/>
        <v>8845327.5416666667Amber Hickman</v>
      </c>
      <c r="L852" t="str">
        <f t="shared" si="41"/>
        <v>Yes</v>
      </c>
    </row>
    <row r="853" spans="1:12" x14ac:dyDescent="0.3">
      <c r="A853" t="s">
        <v>85</v>
      </c>
      <c r="B853">
        <v>88</v>
      </c>
      <c r="C853" s="1">
        <v>45336</v>
      </c>
      <c r="D853" s="1">
        <v>45327.541666666664</v>
      </c>
      <c r="E853">
        <v>0.31</v>
      </c>
      <c r="F853" t="s">
        <v>9</v>
      </c>
      <c r="G853" t="s">
        <v>142</v>
      </c>
      <c r="H853">
        <v>97110</v>
      </c>
      <c r="I853" t="str" cm="1">
        <f t="array" ref="I853">IFERROR(INDEX(scheduling_data!H:H,MATCH(B853&amp;D853,scheduling_data!D:D&amp;scheduling_data!A:A,0)),"")</f>
        <v>Amber Hickman</v>
      </c>
      <c r="J853" t="str">
        <f t="shared" si="40"/>
        <v>No</v>
      </c>
      <c r="K853" t="str">
        <f t="shared" si="39"/>
        <v>8845327.5416666667Amber Hickman</v>
      </c>
      <c r="L853" t="str">
        <f t="shared" si="41"/>
        <v>No</v>
      </c>
    </row>
    <row r="854" spans="1:12" x14ac:dyDescent="0.3">
      <c r="A854" t="s">
        <v>85</v>
      </c>
      <c r="B854">
        <v>88</v>
      </c>
      <c r="C854" s="1">
        <v>45336</v>
      </c>
      <c r="D854" s="1">
        <v>45327.541666666664</v>
      </c>
      <c r="E854">
        <v>109.34</v>
      </c>
      <c r="F854" t="s">
        <v>9</v>
      </c>
      <c r="G854" t="s">
        <v>143</v>
      </c>
      <c r="H854">
        <v>97110</v>
      </c>
      <c r="I854" t="str" cm="1">
        <f t="array" ref="I854">IFERROR(INDEX(scheduling_data!H:H,MATCH(B854&amp;D854,scheduling_data!D:D&amp;scheduling_data!A:A,0)),"")</f>
        <v>Amber Hickman</v>
      </c>
      <c r="J854" t="str">
        <f t="shared" si="40"/>
        <v>No</v>
      </c>
      <c r="K854" t="str">
        <f t="shared" si="39"/>
        <v>8845327.5416666667Amber Hickman</v>
      </c>
      <c r="L854" t="str">
        <f t="shared" si="41"/>
        <v>No</v>
      </c>
    </row>
    <row r="855" spans="1:12" x14ac:dyDescent="0.3">
      <c r="A855" t="s">
        <v>85</v>
      </c>
      <c r="B855">
        <v>88</v>
      </c>
      <c r="C855" s="1">
        <v>45336</v>
      </c>
      <c r="D855" s="1">
        <v>45327.541666666664</v>
      </c>
      <c r="E855">
        <v>42.21</v>
      </c>
      <c r="F855" t="s">
        <v>9</v>
      </c>
      <c r="G855" t="s">
        <v>146</v>
      </c>
      <c r="H855">
        <v>97530</v>
      </c>
      <c r="I855" t="str" cm="1">
        <f t="array" ref="I855">IFERROR(INDEX(scheduling_data!H:H,MATCH(B855&amp;D855,scheduling_data!D:D&amp;scheduling_data!A:A,0)),"")</f>
        <v>Amber Hickman</v>
      </c>
      <c r="J855" t="str">
        <f t="shared" si="40"/>
        <v>No</v>
      </c>
      <c r="K855" t="str">
        <f t="shared" si="39"/>
        <v>8845327.5416666667Amber Hickman</v>
      </c>
      <c r="L855" t="str">
        <f t="shared" si="41"/>
        <v>No</v>
      </c>
    </row>
    <row r="856" spans="1:12" x14ac:dyDescent="0.3">
      <c r="A856" t="s">
        <v>85</v>
      </c>
      <c r="B856">
        <v>88</v>
      </c>
      <c r="C856" s="1">
        <v>45336</v>
      </c>
      <c r="D856" s="1">
        <v>45329.541666666664</v>
      </c>
      <c r="E856">
        <v>42.21</v>
      </c>
      <c r="F856" t="s">
        <v>9</v>
      </c>
      <c r="G856" t="s">
        <v>146</v>
      </c>
      <c r="H856">
        <v>97530</v>
      </c>
      <c r="I856" t="str" cm="1">
        <f t="array" ref="I856">IFERROR(INDEX(scheduling_data!H:H,MATCH(B856&amp;D856,scheduling_data!D:D&amp;scheduling_data!A:A,0)),"")</f>
        <v>Katherine Tyree</v>
      </c>
      <c r="J856" t="str">
        <f t="shared" si="40"/>
        <v>No</v>
      </c>
      <c r="K856" t="str">
        <f t="shared" si="39"/>
        <v>8845329.5416666667Katherine Tyree</v>
      </c>
      <c r="L856" t="str">
        <f t="shared" si="41"/>
        <v>No</v>
      </c>
    </row>
    <row r="857" spans="1:12" x14ac:dyDescent="0.3">
      <c r="A857" t="s">
        <v>85</v>
      </c>
      <c r="B857">
        <v>88</v>
      </c>
      <c r="C857" s="1">
        <v>45336</v>
      </c>
      <c r="D857" s="1">
        <v>45329.541666666664</v>
      </c>
      <c r="E857">
        <v>0.56000000000000005</v>
      </c>
      <c r="F857" t="s">
        <v>9</v>
      </c>
      <c r="G857" t="s">
        <v>142</v>
      </c>
      <c r="H857">
        <v>97530</v>
      </c>
      <c r="I857" t="str" cm="1">
        <f t="array" ref="I857">IFERROR(INDEX(scheduling_data!H:H,MATCH(B857&amp;D857,scheduling_data!D:D&amp;scheduling_data!A:A,0)),"")</f>
        <v>Katherine Tyree</v>
      </c>
      <c r="J857" t="str">
        <f t="shared" si="40"/>
        <v>No</v>
      </c>
      <c r="K857" t="str">
        <f t="shared" si="39"/>
        <v>8845329.5416666667Katherine Tyree</v>
      </c>
      <c r="L857" t="str">
        <f t="shared" si="41"/>
        <v>No</v>
      </c>
    </row>
    <row r="858" spans="1:12" x14ac:dyDescent="0.3">
      <c r="A858" t="s">
        <v>85</v>
      </c>
      <c r="B858">
        <v>88</v>
      </c>
      <c r="C858" s="1">
        <v>45336</v>
      </c>
      <c r="D858" s="1">
        <v>45329.541666666664</v>
      </c>
      <c r="E858">
        <v>27.56</v>
      </c>
      <c r="F858" t="s">
        <v>19</v>
      </c>
      <c r="G858" t="s">
        <v>144</v>
      </c>
      <c r="H858">
        <v>97530</v>
      </c>
      <c r="I858" t="str" cm="1">
        <f t="array" ref="I858">IFERROR(INDEX(scheduling_data!H:H,MATCH(B858&amp;D858,scheduling_data!D:D&amp;scheduling_data!A:A,0)),"")</f>
        <v>Katherine Tyree</v>
      </c>
      <c r="J858" t="str">
        <f t="shared" si="40"/>
        <v>No</v>
      </c>
      <c r="K858" t="str">
        <f t="shared" si="39"/>
        <v>8845329.5416666667Katherine Tyree</v>
      </c>
      <c r="L858" t="str">
        <f t="shared" si="41"/>
        <v>Yes</v>
      </c>
    </row>
    <row r="859" spans="1:12" x14ac:dyDescent="0.3">
      <c r="A859" t="s">
        <v>85</v>
      </c>
      <c r="B859">
        <v>88</v>
      </c>
      <c r="C859" s="1">
        <v>45336</v>
      </c>
      <c r="D859" s="1">
        <v>45329.541666666664</v>
      </c>
      <c r="E859">
        <v>54.67</v>
      </c>
      <c r="F859" t="s">
        <v>9</v>
      </c>
      <c r="G859" t="s">
        <v>143</v>
      </c>
      <c r="H859">
        <v>97110</v>
      </c>
      <c r="I859" t="str" cm="1">
        <f t="array" ref="I859">IFERROR(INDEX(scheduling_data!H:H,MATCH(B859&amp;D859,scheduling_data!D:D&amp;scheduling_data!A:A,0)),"")</f>
        <v>Katherine Tyree</v>
      </c>
      <c r="J859" t="str">
        <f t="shared" si="40"/>
        <v>No</v>
      </c>
      <c r="K859" t="str">
        <f t="shared" si="39"/>
        <v>8845329.5416666667Katherine Tyree</v>
      </c>
      <c r="L859" t="str">
        <f t="shared" si="41"/>
        <v>No</v>
      </c>
    </row>
    <row r="860" spans="1:12" x14ac:dyDescent="0.3">
      <c r="A860" t="s">
        <v>11</v>
      </c>
      <c r="B860">
        <v>88</v>
      </c>
      <c r="C860" s="1">
        <v>45334.571527777778</v>
      </c>
      <c r="D860" s="1">
        <v>45327.541666666664</v>
      </c>
      <c r="E860">
        <v>10</v>
      </c>
      <c r="F860" t="s">
        <v>87</v>
      </c>
      <c r="G860" t="s">
        <v>147</v>
      </c>
      <c r="I860" t="str" cm="1">
        <f t="array" ref="I860">IFERROR(INDEX(scheduling_data!H:H,MATCH(B860&amp;D860,scheduling_data!D:D&amp;scheduling_data!A:A,0)),"")</f>
        <v>Amber Hickman</v>
      </c>
      <c r="J860" t="str">
        <f t="shared" si="40"/>
        <v>No</v>
      </c>
      <c r="K860" t="str">
        <f t="shared" si="39"/>
        <v>8845327.5416666667Amber Hickman</v>
      </c>
      <c r="L860" t="str">
        <f t="shared" si="41"/>
        <v>Yes</v>
      </c>
    </row>
    <row r="861" spans="1:12" x14ac:dyDescent="0.3">
      <c r="A861" t="s">
        <v>11</v>
      </c>
      <c r="B861">
        <v>88</v>
      </c>
      <c r="C861" s="1">
        <v>45334.571527777778</v>
      </c>
      <c r="D861" s="1">
        <v>45329.541666666664</v>
      </c>
      <c r="E861">
        <v>10</v>
      </c>
      <c r="F861" t="s">
        <v>87</v>
      </c>
      <c r="G861" t="s">
        <v>147</v>
      </c>
      <c r="I861" t="str" cm="1">
        <f t="array" ref="I861">IFERROR(INDEX(scheduling_data!H:H,MATCH(B861&amp;D861,scheduling_data!D:D&amp;scheduling_data!A:A,0)),"")</f>
        <v>Katherine Tyree</v>
      </c>
      <c r="J861" t="str">
        <f t="shared" si="40"/>
        <v>No</v>
      </c>
      <c r="K861" t="str">
        <f t="shared" si="39"/>
        <v>8845329.5416666667Katherine Tyree</v>
      </c>
      <c r="L861" t="str">
        <f t="shared" si="41"/>
        <v>Yes</v>
      </c>
    </row>
    <row r="862" spans="1:12" x14ac:dyDescent="0.3">
      <c r="A862" t="s">
        <v>49</v>
      </c>
      <c r="B862">
        <v>89</v>
      </c>
      <c r="C862" s="1">
        <v>45335</v>
      </c>
      <c r="D862" s="1">
        <v>45323.333333333336</v>
      </c>
      <c r="E862">
        <v>70</v>
      </c>
      <c r="F862" t="s">
        <v>9</v>
      </c>
      <c r="G862" t="s">
        <v>104</v>
      </c>
      <c r="H862">
        <v>97110</v>
      </c>
      <c r="I862" t="str" cm="1">
        <f t="array" ref="I862">IFERROR(INDEX(scheduling_data!H:H,MATCH(B862&amp;D862,scheduling_data!D:D&amp;scheduling_data!A:A,0)),"")</f>
        <v>Christian Litz</v>
      </c>
      <c r="J862" t="str">
        <f t="shared" si="40"/>
        <v>No</v>
      </c>
      <c r="K862" t="str">
        <f t="shared" si="39"/>
        <v>8945323.3333333333Christian Litz</v>
      </c>
      <c r="L862" t="str">
        <f t="shared" si="41"/>
        <v>No</v>
      </c>
    </row>
    <row r="863" spans="1:12" x14ac:dyDescent="0.3">
      <c r="A863" t="s">
        <v>49</v>
      </c>
      <c r="B863">
        <v>89</v>
      </c>
      <c r="C863" s="1">
        <v>45335</v>
      </c>
      <c r="D863" s="1">
        <v>45323.333333333336</v>
      </c>
      <c r="E863">
        <v>73.8</v>
      </c>
      <c r="F863" t="s">
        <v>19</v>
      </c>
      <c r="G863" t="s">
        <v>50</v>
      </c>
      <c r="H863">
        <v>97112</v>
      </c>
      <c r="I863" t="str" cm="1">
        <f t="array" ref="I863">IFERROR(INDEX(scheduling_data!H:H,MATCH(B863&amp;D863,scheduling_data!D:D&amp;scheduling_data!A:A,0)),"")</f>
        <v>Christian Litz</v>
      </c>
      <c r="J863" t="str">
        <f t="shared" si="40"/>
        <v>No</v>
      </c>
      <c r="K863" t="str">
        <f t="shared" si="39"/>
        <v>8945323.3333333333Christian Litz</v>
      </c>
      <c r="L863" t="str">
        <f t="shared" si="41"/>
        <v>Yes</v>
      </c>
    </row>
    <row r="864" spans="1:12" x14ac:dyDescent="0.3">
      <c r="A864" t="s">
        <v>49</v>
      </c>
      <c r="B864">
        <v>89</v>
      </c>
      <c r="C864" s="1">
        <v>45335</v>
      </c>
      <c r="D864" s="1">
        <v>45323.333333333336</v>
      </c>
      <c r="E864">
        <v>68</v>
      </c>
      <c r="F864" t="s">
        <v>9</v>
      </c>
      <c r="G864" t="s">
        <v>104</v>
      </c>
      <c r="H864">
        <v>97112</v>
      </c>
      <c r="I864" t="str" cm="1">
        <f t="array" ref="I864">IFERROR(INDEX(scheduling_data!H:H,MATCH(B864&amp;D864,scheduling_data!D:D&amp;scheduling_data!A:A,0)),"")</f>
        <v>Christian Litz</v>
      </c>
      <c r="J864" t="str">
        <f t="shared" si="40"/>
        <v>No</v>
      </c>
      <c r="K864" t="str">
        <f t="shared" si="39"/>
        <v>8945323.3333333333Christian Litz</v>
      </c>
      <c r="L864" t="str">
        <f t="shared" si="41"/>
        <v>No</v>
      </c>
    </row>
    <row r="865" spans="1:12" x14ac:dyDescent="0.3">
      <c r="A865" t="s">
        <v>49</v>
      </c>
      <c r="B865">
        <v>89</v>
      </c>
      <c r="C865" s="1">
        <v>45335</v>
      </c>
      <c r="D865" s="1">
        <v>45323.333333333336</v>
      </c>
      <c r="E865">
        <v>33.299999999999997</v>
      </c>
      <c r="F865" t="s">
        <v>19</v>
      </c>
      <c r="G865" t="s">
        <v>50</v>
      </c>
      <c r="H865">
        <v>97140</v>
      </c>
      <c r="I865" t="str" cm="1">
        <f t="array" ref="I865">IFERROR(INDEX(scheduling_data!H:H,MATCH(B865&amp;D865,scheduling_data!D:D&amp;scheduling_data!A:A,0)),"")</f>
        <v>Christian Litz</v>
      </c>
      <c r="J865" t="str">
        <f t="shared" si="40"/>
        <v>No</v>
      </c>
      <c r="K865" t="str">
        <f t="shared" si="39"/>
        <v>8945323.3333333333Christian Litz</v>
      </c>
      <c r="L865" t="str">
        <f t="shared" si="41"/>
        <v>Yes</v>
      </c>
    </row>
    <row r="866" spans="1:12" x14ac:dyDescent="0.3">
      <c r="A866" t="s">
        <v>49</v>
      </c>
      <c r="B866">
        <v>89</v>
      </c>
      <c r="C866" s="1">
        <v>45335</v>
      </c>
      <c r="D866" s="1">
        <v>45323.333333333336</v>
      </c>
      <c r="E866">
        <v>38</v>
      </c>
      <c r="F866" t="s">
        <v>9</v>
      </c>
      <c r="G866" t="s">
        <v>104</v>
      </c>
      <c r="H866">
        <v>97140</v>
      </c>
      <c r="I866" t="str" cm="1">
        <f t="array" ref="I866">IFERROR(INDEX(scheduling_data!H:H,MATCH(B866&amp;D866,scheduling_data!D:D&amp;scheduling_data!A:A,0)),"")</f>
        <v>Christian Litz</v>
      </c>
      <c r="J866" t="str">
        <f t="shared" si="40"/>
        <v>No</v>
      </c>
      <c r="K866" t="str">
        <f t="shared" si="39"/>
        <v>8945323.3333333333Christian Litz</v>
      </c>
      <c r="L866" t="str">
        <f t="shared" si="41"/>
        <v>No</v>
      </c>
    </row>
    <row r="867" spans="1:12" x14ac:dyDescent="0.3">
      <c r="A867" t="s">
        <v>49</v>
      </c>
      <c r="B867">
        <v>89</v>
      </c>
      <c r="C867" s="1">
        <v>45335</v>
      </c>
      <c r="D867" s="1">
        <v>45323.333333333336</v>
      </c>
      <c r="E867">
        <v>72</v>
      </c>
      <c r="F867" t="s">
        <v>19</v>
      </c>
      <c r="G867" t="s">
        <v>50</v>
      </c>
      <c r="H867">
        <v>97110</v>
      </c>
      <c r="I867" t="str" cm="1">
        <f t="array" ref="I867">IFERROR(INDEX(scheduling_data!H:H,MATCH(B867&amp;D867,scheduling_data!D:D&amp;scheduling_data!A:A,0)),"")</f>
        <v>Christian Litz</v>
      </c>
      <c r="J867" t="str">
        <f t="shared" si="40"/>
        <v>No</v>
      </c>
      <c r="K867" t="str">
        <f t="shared" si="39"/>
        <v>8945323.3333333333Christian Litz</v>
      </c>
      <c r="L867" t="str">
        <f t="shared" si="41"/>
        <v>Yes</v>
      </c>
    </row>
    <row r="868" spans="1:12" x14ac:dyDescent="0.3">
      <c r="A868" t="s">
        <v>49</v>
      </c>
      <c r="B868">
        <v>89</v>
      </c>
      <c r="C868" s="1">
        <v>45344</v>
      </c>
      <c r="D868" s="1">
        <v>45334.333333333336</v>
      </c>
      <c r="E868">
        <v>36</v>
      </c>
      <c r="F868" t="s">
        <v>19</v>
      </c>
      <c r="G868" t="s">
        <v>50</v>
      </c>
      <c r="H868">
        <v>97110</v>
      </c>
      <c r="I868" t="str" cm="1">
        <f t="array" ref="I868">IFERROR(INDEX(scheduling_data!H:H,MATCH(B868&amp;D868,scheduling_data!D:D&amp;scheduling_data!A:A,0)),"")</f>
        <v>Christian Litz</v>
      </c>
      <c r="J868" t="str">
        <f t="shared" si="40"/>
        <v>No</v>
      </c>
      <c r="K868" t="str">
        <f t="shared" si="39"/>
        <v>8945334.3333333333Christian Litz</v>
      </c>
      <c r="L868" t="str">
        <f t="shared" si="41"/>
        <v>Yes</v>
      </c>
    </row>
    <row r="869" spans="1:12" x14ac:dyDescent="0.3">
      <c r="A869" t="s">
        <v>49</v>
      </c>
      <c r="B869">
        <v>89</v>
      </c>
      <c r="C869" s="1">
        <v>45344</v>
      </c>
      <c r="D869" s="1">
        <v>45334.333333333336</v>
      </c>
      <c r="E869">
        <v>38</v>
      </c>
      <c r="F869" t="s">
        <v>9</v>
      </c>
      <c r="G869" t="s">
        <v>104</v>
      </c>
      <c r="H869">
        <v>97140</v>
      </c>
      <c r="I869" t="str" cm="1">
        <f t="array" ref="I869">IFERROR(INDEX(scheduling_data!H:H,MATCH(B869&amp;D869,scheduling_data!D:D&amp;scheduling_data!A:A,0)),"")</f>
        <v>Christian Litz</v>
      </c>
      <c r="J869" t="str">
        <f t="shared" si="40"/>
        <v>No</v>
      </c>
      <c r="K869" t="str">
        <f t="shared" si="39"/>
        <v>8945334.3333333333Christian Litz</v>
      </c>
      <c r="L869" t="str">
        <f t="shared" si="41"/>
        <v>No</v>
      </c>
    </row>
    <row r="870" spans="1:12" x14ac:dyDescent="0.3">
      <c r="A870" t="s">
        <v>49</v>
      </c>
      <c r="B870">
        <v>89</v>
      </c>
      <c r="C870" s="1">
        <v>45344</v>
      </c>
      <c r="D870" s="1">
        <v>45334.333333333336</v>
      </c>
      <c r="E870">
        <v>33.299999999999997</v>
      </c>
      <c r="F870" t="s">
        <v>19</v>
      </c>
      <c r="G870" t="s">
        <v>50</v>
      </c>
      <c r="H870">
        <v>97140</v>
      </c>
      <c r="I870" t="str" cm="1">
        <f t="array" ref="I870">IFERROR(INDEX(scheduling_data!H:H,MATCH(B870&amp;D870,scheduling_data!D:D&amp;scheduling_data!A:A,0)),"")</f>
        <v>Christian Litz</v>
      </c>
      <c r="J870" t="str">
        <f t="shared" si="40"/>
        <v>No</v>
      </c>
      <c r="K870" t="str">
        <f t="shared" si="39"/>
        <v>8945334.3333333333Christian Litz</v>
      </c>
      <c r="L870" t="str">
        <f t="shared" si="41"/>
        <v>Yes</v>
      </c>
    </row>
    <row r="871" spans="1:12" x14ac:dyDescent="0.3">
      <c r="A871" t="s">
        <v>49</v>
      </c>
      <c r="B871">
        <v>89</v>
      </c>
      <c r="C871" s="1">
        <v>45344</v>
      </c>
      <c r="D871" s="1">
        <v>45334.333333333336</v>
      </c>
      <c r="E871">
        <v>34</v>
      </c>
      <c r="F871" t="s">
        <v>9</v>
      </c>
      <c r="G871" t="s">
        <v>104</v>
      </c>
      <c r="H871">
        <v>97112</v>
      </c>
      <c r="I871" t="str" cm="1">
        <f t="array" ref="I871">IFERROR(INDEX(scheduling_data!H:H,MATCH(B871&amp;D871,scheduling_data!D:D&amp;scheduling_data!A:A,0)),"")</f>
        <v>Christian Litz</v>
      </c>
      <c r="J871" t="str">
        <f t="shared" si="40"/>
        <v>No</v>
      </c>
      <c r="K871" t="str">
        <f t="shared" si="39"/>
        <v>8945334.3333333333Christian Litz</v>
      </c>
      <c r="L871" t="str">
        <f t="shared" si="41"/>
        <v>No</v>
      </c>
    </row>
    <row r="872" spans="1:12" x14ac:dyDescent="0.3">
      <c r="A872" t="s">
        <v>49</v>
      </c>
      <c r="B872">
        <v>89</v>
      </c>
      <c r="C872" s="1">
        <v>45344</v>
      </c>
      <c r="D872" s="1">
        <v>45334.333333333336</v>
      </c>
      <c r="E872">
        <v>36.9</v>
      </c>
      <c r="F872" t="s">
        <v>19</v>
      </c>
      <c r="G872" t="s">
        <v>50</v>
      </c>
      <c r="H872">
        <v>97112</v>
      </c>
      <c r="I872" t="str" cm="1">
        <f t="array" ref="I872">IFERROR(INDEX(scheduling_data!H:H,MATCH(B872&amp;D872,scheduling_data!D:D&amp;scheduling_data!A:A,0)),"")</f>
        <v>Christian Litz</v>
      </c>
      <c r="J872" t="str">
        <f t="shared" si="40"/>
        <v>No</v>
      </c>
      <c r="K872" t="str">
        <f t="shared" si="39"/>
        <v>8945334.3333333333Christian Litz</v>
      </c>
      <c r="L872" t="str">
        <f t="shared" si="41"/>
        <v>Yes</v>
      </c>
    </row>
    <row r="873" spans="1:12" x14ac:dyDescent="0.3">
      <c r="A873" t="s">
        <v>49</v>
      </c>
      <c r="B873">
        <v>89</v>
      </c>
      <c r="C873" s="1">
        <v>45344</v>
      </c>
      <c r="D873" s="1">
        <v>45334.333333333336</v>
      </c>
      <c r="E873">
        <v>35</v>
      </c>
      <c r="F873" t="s">
        <v>9</v>
      </c>
      <c r="G873" t="s">
        <v>104</v>
      </c>
      <c r="H873">
        <v>97110</v>
      </c>
      <c r="I873" t="str" cm="1">
        <f t="array" ref="I873">IFERROR(INDEX(scheduling_data!H:H,MATCH(B873&amp;D873,scheduling_data!D:D&amp;scheduling_data!A:A,0)),"")</f>
        <v>Christian Litz</v>
      </c>
      <c r="J873" t="str">
        <f t="shared" si="40"/>
        <v>No</v>
      </c>
      <c r="K873" t="str">
        <f t="shared" si="39"/>
        <v>8945334.3333333333Christian Litz</v>
      </c>
      <c r="L873" t="str">
        <f t="shared" si="41"/>
        <v>No</v>
      </c>
    </row>
    <row r="874" spans="1:12" x14ac:dyDescent="0.3">
      <c r="A874" t="s">
        <v>49</v>
      </c>
      <c r="B874">
        <v>89</v>
      </c>
      <c r="C874" s="1">
        <v>45344</v>
      </c>
      <c r="D874" s="1">
        <v>45335.375</v>
      </c>
      <c r="E874">
        <v>33.299999999999997</v>
      </c>
      <c r="F874" t="s">
        <v>19</v>
      </c>
      <c r="G874" t="s">
        <v>50</v>
      </c>
      <c r="H874">
        <v>97140</v>
      </c>
      <c r="I874" t="str" cm="1">
        <f t="array" ref="I874">IFERROR(INDEX(scheduling_data!H:H,MATCH(B874&amp;D874,scheduling_data!D:D&amp;scheduling_data!A:A,0)),"")</f>
        <v>Jessica Pittman</v>
      </c>
      <c r="J874" t="str">
        <f t="shared" si="40"/>
        <v>No</v>
      </c>
      <c r="K874" t="str">
        <f t="shared" si="39"/>
        <v>8945335.375Jessica Pittman</v>
      </c>
      <c r="L874" t="str">
        <f t="shared" si="41"/>
        <v>Yes</v>
      </c>
    </row>
    <row r="875" spans="1:12" x14ac:dyDescent="0.3">
      <c r="A875" t="s">
        <v>49</v>
      </c>
      <c r="B875">
        <v>89</v>
      </c>
      <c r="C875" s="1">
        <v>45344</v>
      </c>
      <c r="D875" s="1">
        <v>45335.375</v>
      </c>
      <c r="E875">
        <v>68</v>
      </c>
      <c r="F875" t="s">
        <v>9</v>
      </c>
      <c r="G875" t="s">
        <v>104</v>
      </c>
      <c r="H875">
        <v>97112</v>
      </c>
      <c r="I875" t="str" cm="1">
        <f t="array" ref="I875">IFERROR(INDEX(scheduling_data!H:H,MATCH(B875&amp;D875,scheduling_data!D:D&amp;scheduling_data!A:A,0)),"")</f>
        <v>Jessica Pittman</v>
      </c>
      <c r="J875" t="str">
        <f t="shared" si="40"/>
        <v>No</v>
      </c>
      <c r="K875" t="str">
        <f t="shared" si="39"/>
        <v>8945335.375Jessica Pittman</v>
      </c>
      <c r="L875" t="str">
        <f t="shared" si="41"/>
        <v>No</v>
      </c>
    </row>
    <row r="876" spans="1:12" x14ac:dyDescent="0.3">
      <c r="A876" t="s">
        <v>49</v>
      </c>
      <c r="B876">
        <v>89</v>
      </c>
      <c r="C876" s="1">
        <v>45344</v>
      </c>
      <c r="D876" s="1">
        <v>45335.375</v>
      </c>
      <c r="E876">
        <v>73.8</v>
      </c>
      <c r="F876" t="s">
        <v>19</v>
      </c>
      <c r="G876" t="s">
        <v>50</v>
      </c>
      <c r="H876">
        <v>97112</v>
      </c>
      <c r="I876" t="str" cm="1">
        <f t="array" ref="I876">IFERROR(INDEX(scheduling_data!H:H,MATCH(B876&amp;D876,scheduling_data!D:D&amp;scheduling_data!A:A,0)),"")</f>
        <v>Jessica Pittman</v>
      </c>
      <c r="J876" t="str">
        <f t="shared" si="40"/>
        <v>No</v>
      </c>
      <c r="K876" t="str">
        <f t="shared" si="39"/>
        <v>8945335.375Jessica Pittman</v>
      </c>
      <c r="L876" t="str">
        <f t="shared" si="41"/>
        <v>Yes</v>
      </c>
    </row>
    <row r="877" spans="1:12" x14ac:dyDescent="0.3">
      <c r="A877" t="s">
        <v>49</v>
      </c>
      <c r="B877">
        <v>89</v>
      </c>
      <c r="C877" s="1">
        <v>45344</v>
      </c>
      <c r="D877" s="1">
        <v>45335.375</v>
      </c>
      <c r="E877">
        <v>70</v>
      </c>
      <c r="F877" t="s">
        <v>9</v>
      </c>
      <c r="G877" t="s">
        <v>104</v>
      </c>
      <c r="H877">
        <v>97110</v>
      </c>
      <c r="I877" t="str" cm="1">
        <f t="array" ref="I877">IFERROR(INDEX(scheduling_data!H:H,MATCH(B877&amp;D877,scheduling_data!D:D&amp;scheduling_data!A:A,0)),"")</f>
        <v>Jessica Pittman</v>
      </c>
      <c r="J877" t="str">
        <f t="shared" si="40"/>
        <v>No</v>
      </c>
      <c r="K877" t="str">
        <f t="shared" si="39"/>
        <v>8945335.375Jessica Pittman</v>
      </c>
      <c r="L877" t="str">
        <f t="shared" si="41"/>
        <v>No</v>
      </c>
    </row>
    <row r="878" spans="1:12" x14ac:dyDescent="0.3">
      <c r="A878" t="s">
        <v>49</v>
      </c>
      <c r="B878">
        <v>89</v>
      </c>
      <c r="C878" s="1">
        <v>45344</v>
      </c>
      <c r="D878" s="1">
        <v>45335.375</v>
      </c>
      <c r="E878">
        <v>72</v>
      </c>
      <c r="F878" t="s">
        <v>19</v>
      </c>
      <c r="G878" t="s">
        <v>50</v>
      </c>
      <c r="H878">
        <v>97110</v>
      </c>
      <c r="I878" t="str" cm="1">
        <f t="array" ref="I878">IFERROR(INDEX(scheduling_data!H:H,MATCH(B878&amp;D878,scheduling_data!D:D&amp;scheduling_data!A:A,0)),"")</f>
        <v>Jessica Pittman</v>
      </c>
      <c r="J878" t="str">
        <f t="shared" si="40"/>
        <v>No</v>
      </c>
      <c r="K878" t="str">
        <f t="shared" si="39"/>
        <v>8945335.375Jessica Pittman</v>
      </c>
      <c r="L878" t="str">
        <f t="shared" si="41"/>
        <v>Yes</v>
      </c>
    </row>
    <row r="879" spans="1:12" x14ac:dyDescent="0.3">
      <c r="A879" t="s">
        <v>49</v>
      </c>
      <c r="B879">
        <v>89</v>
      </c>
      <c r="C879" s="1">
        <v>45344</v>
      </c>
      <c r="D879" s="1">
        <v>45335.375</v>
      </c>
      <c r="E879">
        <v>38</v>
      </c>
      <c r="F879" t="s">
        <v>9</v>
      </c>
      <c r="G879" t="s">
        <v>104</v>
      </c>
      <c r="H879">
        <v>97140</v>
      </c>
      <c r="I879" t="str" cm="1">
        <f t="array" ref="I879">IFERROR(INDEX(scheduling_data!H:H,MATCH(B879&amp;D879,scheduling_data!D:D&amp;scheduling_data!A:A,0)),"")</f>
        <v>Jessica Pittman</v>
      </c>
      <c r="J879" t="str">
        <f t="shared" si="40"/>
        <v>No</v>
      </c>
      <c r="K879" t="str">
        <f t="shared" si="39"/>
        <v>8945335.375Jessica Pittman</v>
      </c>
      <c r="L879" t="str">
        <f t="shared" si="41"/>
        <v>No</v>
      </c>
    </row>
    <row r="880" spans="1:12" x14ac:dyDescent="0.3">
      <c r="A880" t="s">
        <v>49</v>
      </c>
      <c r="B880">
        <v>89</v>
      </c>
      <c r="C880" s="1">
        <v>45335</v>
      </c>
      <c r="D880" s="1">
        <v>45327.333333333336</v>
      </c>
      <c r="E880">
        <v>76</v>
      </c>
      <c r="F880" t="s">
        <v>9</v>
      </c>
      <c r="G880" t="s">
        <v>104</v>
      </c>
      <c r="H880">
        <v>97140</v>
      </c>
      <c r="I880" t="str" cm="1">
        <f t="array" ref="I880">IFERROR(INDEX(scheduling_data!H:H,MATCH(B880&amp;D880,scheduling_data!D:D&amp;scheduling_data!A:A,0)),"")</f>
        <v>Christian Litz</v>
      </c>
      <c r="J880" t="str">
        <f t="shared" si="40"/>
        <v>No</v>
      </c>
      <c r="K880" t="str">
        <f t="shared" si="39"/>
        <v>8945327.3333333333Christian Litz</v>
      </c>
      <c r="L880" t="str">
        <f t="shared" si="41"/>
        <v>No</v>
      </c>
    </row>
    <row r="881" spans="1:12" x14ac:dyDescent="0.3">
      <c r="A881" t="s">
        <v>49</v>
      </c>
      <c r="B881">
        <v>89</v>
      </c>
      <c r="C881" s="1">
        <v>45335</v>
      </c>
      <c r="D881" s="1">
        <v>45327.333333333336</v>
      </c>
      <c r="E881">
        <v>66.599999999999994</v>
      </c>
      <c r="F881" t="s">
        <v>19</v>
      </c>
      <c r="G881" t="s">
        <v>50</v>
      </c>
      <c r="H881">
        <v>97140</v>
      </c>
      <c r="I881" t="str" cm="1">
        <f t="array" ref="I881">IFERROR(INDEX(scheduling_data!H:H,MATCH(B881&amp;D881,scheduling_data!D:D&amp;scheduling_data!A:A,0)),"")</f>
        <v>Christian Litz</v>
      </c>
      <c r="J881" t="str">
        <f t="shared" si="40"/>
        <v>No</v>
      </c>
      <c r="K881" t="str">
        <f t="shared" si="39"/>
        <v>8945327.3333333333Christian Litz</v>
      </c>
      <c r="L881" t="str">
        <f t="shared" si="41"/>
        <v>Yes</v>
      </c>
    </row>
    <row r="882" spans="1:12" x14ac:dyDescent="0.3">
      <c r="A882" t="s">
        <v>49</v>
      </c>
      <c r="B882">
        <v>89</v>
      </c>
      <c r="C882" s="1">
        <v>45335</v>
      </c>
      <c r="D882" s="1">
        <v>45327.333333333336</v>
      </c>
      <c r="E882">
        <v>34</v>
      </c>
      <c r="F882" t="s">
        <v>9</v>
      </c>
      <c r="G882" t="s">
        <v>104</v>
      </c>
      <c r="H882">
        <v>97112</v>
      </c>
      <c r="I882" t="str" cm="1">
        <f t="array" ref="I882">IFERROR(INDEX(scheduling_data!H:H,MATCH(B882&amp;D882,scheduling_data!D:D&amp;scheduling_data!A:A,0)),"")</f>
        <v>Christian Litz</v>
      </c>
      <c r="J882" t="str">
        <f t="shared" si="40"/>
        <v>No</v>
      </c>
      <c r="K882" t="str">
        <f t="shared" si="39"/>
        <v>8945327.3333333333Christian Litz</v>
      </c>
      <c r="L882" t="str">
        <f t="shared" si="41"/>
        <v>No</v>
      </c>
    </row>
    <row r="883" spans="1:12" x14ac:dyDescent="0.3">
      <c r="A883" t="s">
        <v>49</v>
      </c>
      <c r="B883">
        <v>89</v>
      </c>
      <c r="C883" s="1">
        <v>45335</v>
      </c>
      <c r="D883" s="1">
        <v>45327.333333333336</v>
      </c>
      <c r="E883">
        <v>36.9</v>
      </c>
      <c r="F883" t="s">
        <v>19</v>
      </c>
      <c r="G883" t="s">
        <v>50</v>
      </c>
      <c r="H883">
        <v>97112</v>
      </c>
      <c r="I883" t="str" cm="1">
        <f t="array" ref="I883">IFERROR(INDEX(scheduling_data!H:H,MATCH(B883&amp;D883,scheduling_data!D:D&amp;scheduling_data!A:A,0)),"")</f>
        <v>Christian Litz</v>
      </c>
      <c r="J883" t="str">
        <f t="shared" si="40"/>
        <v>No</v>
      </c>
      <c r="K883" t="str">
        <f t="shared" si="39"/>
        <v>8945327.3333333333Christian Litz</v>
      </c>
      <c r="L883" t="str">
        <f t="shared" si="41"/>
        <v>Yes</v>
      </c>
    </row>
    <row r="884" spans="1:12" x14ac:dyDescent="0.3">
      <c r="A884" t="s">
        <v>49</v>
      </c>
      <c r="B884">
        <v>89</v>
      </c>
      <c r="C884" s="1">
        <v>45335</v>
      </c>
      <c r="D884" s="1">
        <v>45327.333333333336</v>
      </c>
      <c r="E884">
        <v>35</v>
      </c>
      <c r="F884" t="s">
        <v>9</v>
      </c>
      <c r="G884" t="s">
        <v>104</v>
      </c>
      <c r="H884">
        <v>97110</v>
      </c>
      <c r="I884" t="str" cm="1">
        <f t="array" ref="I884">IFERROR(INDEX(scheduling_data!H:H,MATCH(B884&amp;D884,scheduling_data!D:D&amp;scheduling_data!A:A,0)),"")</f>
        <v>Christian Litz</v>
      </c>
      <c r="J884" t="str">
        <f t="shared" si="40"/>
        <v>No</v>
      </c>
      <c r="K884" t="str">
        <f t="shared" si="39"/>
        <v>8945327.3333333333Christian Litz</v>
      </c>
      <c r="L884" t="str">
        <f t="shared" si="41"/>
        <v>No</v>
      </c>
    </row>
    <row r="885" spans="1:12" x14ac:dyDescent="0.3">
      <c r="A885" t="s">
        <v>49</v>
      </c>
      <c r="B885">
        <v>89</v>
      </c>
      <c r="C885" s="1">
        <v>45335</v>
      </c>
      <c r="D885" s="1">
        <v>45327.333333333336</v>
      </c>
      <c r="E885">
        <v>36</v>
      </c>
      <c r="F885" t="s">
        <v>19</v>
      </c>
      <c r="G885" t="s">
        <v>50</v>
      </c>
      <c r="H885">
        <v>97110</v>
      </c>
      <c r="I885" t="str" cm="1">
        <f t="array" ref="I885">IFERROR(INDEX(scheduling_data!H:H,MATCH(B885&amp;D885,scheduling_data!D:D&amp;scheduling_data!A:A,0)),"")</f>
        <v>Christian Litz</v>
      </c>
      <c r="J885" t="str">
        <f t="shared" si="40"/>
        <v>No</v>
      </c>
      <c r="K885" t="str">
        <f t="shared" si="39"/>
        <v>8945327.3333333333Christian Litz</v>
      </c>
      <c r="L885" t="str">
        <f t="shared" si="41"/>
        <v>Yes</v>
      </c>
    </row>
    <row r="886" spans="1:12" x14ac:dyDescent="0.3">
      <c r="A886" t="s">
        <v>49</v>
      </c>
      <c r="B886">
        <v>89</v>
      </c>
      <c r="C886" s="1">
        <v>45335</v>
      </c>
      <c r="D886" s="1">
        <v>45329.333333333336</v>
      </c>
      <c r="E886">
        <v>38</v>
      </c>
      <c r="F886" t="s">
        <v>9</v>
      </c>
      <c r="G886" t="s">
        <v>104</v>
      </c>
      <c r="H886">
        <v>97140</v>
      </c>
      <c r="I886" t="str" cm="1">
        <f t="array" ref="I886">IFERROR(INDEX(scheduling_data!H:H,MATCH(B886&amp;D886,scheduling_data!D:D&amp;scheduling_data!A:A,0)),"")</f>
        <v>Christian Litz</v>
      </c>
      <c r="J886" t="str">
        <f t="shared" si="40"/>
        <v>No</v>
      </c>
      <c r="K886" t="str">
        <f t="shared" si="39"/>
        <v>8945329.3333333333Christian Litz</v>
      </c>
      <c r="L886" t="str">
        <f t="shared" si="41"/>
        <v>No</v>
      </c>
    </row>
    <row r="887" spans="1:12" x14ac:dyDescent="0.3">
      <c r="A887" t="s">
        <v>49</v>
      </c>
      <c r="B887">
        <v>89</v>
      </c>
      <c r="C887" s="1">
        <v>45335</v>
      </c>
      <c r="D887" s="1">
        <v>45329.333333333336</v>
      </c>
      <c r="E887">
        <v>36</v>
      </c>
      <c r="F887" t="s">
        <v>19</v>
      </c>
      <c r="G887" t="s">
        <v>50</v>
      </c>
      <c r="H887">
        <v>97110</v>
      </c>
      <c r="I887" t="str" cm="1">
        <f t="array" ref="I887">IFERROR(INDEX(scheduling_data!H:H,MATCH(B887&amp;D887,scheduling_data!D:D&amp;scheduling_data!A:A,0)),"")</f>
        <v>Christian Litz</v>
      </c>
      <c r="J887" t="str">
        <f t="shared" si="40"/>
        <v>No</v>
      </c>
      <c r="K887" t="str">
        <f t="shared" si="39"/>
        <v>8945329.3333333333Christian Litz</v>
      </c>
      <c r="L887" t="str">
        <f t="shared" si="41"/>
        <v>Yes</v>
      </c>
    </row>
    <row r="888" spans="1:12" x14ac:dyDescent="0.3">
      <c r="A888" t="s">
        <v>49</v>
      </c>
      <c r="B888">
        <v>89</v>
      </c>
      <c r="C888" s="1">
        <v>45335</v>
      </c>
      <c r="D888" s="1">
        <v>45329.333333333336</v>
      </c>
      <c r="E888">
        <v>35</v>
      </c>
      <c r="F888" t="s">
        <v>9</v>
      </c>
      <c r="G888" t="s">
        <v>104</v>
      </c>
      <c r="H888">
        <v>97110</v>
      </c>
      <c r="I888" t="str" cm="1">
        <f t="array" ref="I888">IFERROR(INDEX(scheduling_data!H:H,MATCH(B888&amp;D888,scheduling_data!D:D&amp;scheduling_data!A:A,0)),"")</f>
        <v>Christian Litz</v>
      </c>
      <c r="J888" t="str">
        <f t="shared" si="40"/>
        <v>No</v>
      </c>
      <c r="K888" t="str">
        <f t="shared" si="39"/>
        <v>8945329.3333333333Christian Litz</v>
      </c>
      <c r="L888" t="str">
        <f t="shared" si="41"/>
        <v>No</v>
      </c>
    </row>
    <row r="889" spans="1:12" x14ac:dyDescent="0.3">
      <c r="A889" t="s">
        <v>49</v>
      </c>
      <c r="B889">
        <v>89</v>
      </c>
      <c r="C889" s="1">
        <v>45335</v>
      </c>
      <c r="D889" s="1">
        <v>45329.333333333336</v>
      </c>
      <c r="E889">
        <v>36.9</v>
      </c>
      <c r="F889" t="s">
        <v>19</v>
      </c>
      <c r="G889" t="s">
        <v>50</v>
      </c>
      <c r="H889">
        <v>97112</v>
      </c>
      <c r="I889" t="str" cm="1">
        <f t="array" ref="I889">IFERROR(INDEX(scheduling_data!H:H,MATCH(B889&amp;D889,scheduling_data!D:D&amp;scheduling_data!A:A,0)),"")</f>
        <v>Christian Litz</v>
      </c>
      <c r="J889" t="str">
        <f t="shared" si="40"/>
        <v>No</v>
      </c>
      <c r="K889" t="str">
        <f t="shared" si="39"/>
        <v>8945329.3333333333Christian Litz</v>
      </c>
      <c r="L889" t="str">
        <f t="shared" si="41"/>
        <v>Yes</v>
      </c>
    </row>
    <row r="890" spans="1:12" x14ac:dyDescent="0.3">
      <c r="A890" t="s">
        <v>49</v>
      </c>
      <c r="B890">
        <v>89</v>
      </c>
      <c r="C890" s="1">
        <v>45335</v>
      </c>
      <c r="D890" s="1">
        <v>45329.333333333336</v>
      </c>
      <c r="E890">
        <v>34</v>
      </c>
      <c r="F890" t="s">
        <v>9</v>
      </c>
      <c r="G890" t="s">
        <v>104</v>
      </c>
      <c r="H890">
        <v>97112</v>
      </c>
      <c r="I890" t="str" cm="1">
        <f t="array" ref="I890">IFERROR(INDEX(scheduling_data!H:H,MATCH(B890&amp;D890,scheduling_data!D:D&amp;scheduling_data!A:A,0)),"")</f>
        <v>Christian Litz</v>
      </c>
      <c r="J890" t="str">
        <f t="shared" si="40"/>
        <v>No</v>
      </c>
      <c r="K890" t="str">
        <f t="shared" si="39"/>
        <v>8945329.3333333333Christian Litz</v>
      </c>
      <c r="L890" t="str">
        <f t="shared" si="41"/>
        <v>No</v>
      </c>
    </row>
    <row r="891" spans="1:12" x14ac:dyDescent="0.3">
      <c r="A891" t="s">
        <v>49</v>
      </c>
      <c r="B891">
        <v>89</v>
      </c>
      <c r="C891" s="1">
        <v>45335</v>
      </c>
      <c r="D891" s="1">
        <v>45329.333333333336</v>
      </c>
      <c r="E891">
        <v>33.299999999999997</v>
      </c>
      <c r="F891" t="s">
        <v>19</v>
      </c>
      <c r="G891" t="s">
        <v>50</v>
      </c>
      <c r="H891">
        <v>97140</v>
      </c>
      <c r="I891" t="str" cm="1">
        <f t="array" ref="I891">IFERROR(INDEX(scheduling_data!H:H,MATCH(B891&amp;D891,scheduling_data!D:D&amp;scheduling_data!A:A,0)),"")</f>
        <v>Christian Litz</v>
      </c>
      <c r="J891" t="str">
        <f t="shared" si="40"/>
        <v>No</v>
      </c>
      <c r="K891" t="str">
        <f t="shared" si="39"/>
        <v>8945329.3333333333Christian Litz</v>
      </c>
      <c r="L891" t="str">
        <f t="shared" si="41"/>
        <v>Yes</v>
      </c>
    </row>
    <row r="892" spans="1:12" x14ac:dyDescent="0.3">
      <c r="A892" t="s">
        <v>11</v>
      </c>
      <c r="B892">
        <v>89</v>
      </c>
      <c r="C892" s="1">
        <v>45341.325694444444</v>
      </c>
      <c r="D892" s="1">
        <v>45323.333333333336</v>
      </c>
      <c r="E892">
        <v>0.88</v>
      </c>
      <c r="F892" t="s">
        <v>87</v>
      </c>
      <c r="G892" t="s">
        <v>148</v>
      </c>
      <c r="I892" t="str" cm="1">
        <f t="array" ref="I892">IFERROR(INDEX(scheduling_data!H:H,MATCH(B892&amp;D892,scheduling_data!D:D&amp;scheduling_data!A:A,0)),"")</f>
        <v>Christian Litz</v>
      </c>
      <c r="J892" t="str">
        <f t="shared" si="40"/>
        <v>No</v>
      </c>
      <c r="K892" t="str">
        <f t="shared" si="39"/>
        <v>8945323.3333333333Christian Litz</v>
      </c>
      <c r="L892" t="str">
        <f t="shared" si="41"/>
        <v>Yes</v>
      </c>
    </row>
    <row r="893" spans="1:12" x14ac:dyDescent="0.3">
      <c r="A893" t="s">
        <v>11</v>
      </c>
      <c r="B893">
        <v>89</v>
      </c>
      <c r="C893" s="1">
        <v>45341.325694444444</v>
      </c>
      <c r="D893" s="1">
        <v>45323.333333333336</v>
      </c>
      <c r="E893">
        <v>0.82</v>
      </c>
      <c r="F893" t="s">
        <v>87</v>
      </c>
      <c r="G893" t="s">
        <v>148</v>
      </c>
      <c r="I893" t="str" cm="1">
        <f t="array" ref="I893">IFERROR(INDEX(scheduling_data!H:H,MATCH(B893&amp;D893,scheduling_data!D:D&amp;scheduling_data!A:A,0)),"")</f>
        <v>Christian Litz</v>
      </c>
      <c r="J893" t="str">
        <f t="shared" si="40"/>
        <v>No</v>
      </c>
      <c r="K893" t="str">
        <f t="shared" si="39"/>
        <v>8945323.3333333333Christian Litz</v>
      </c>
      <c r="L893" t="str">
        <f t="shared" si="41"/>
        <v>Yes</v>
      </c>
    </row>
    <row r="894" spans="1:12" x14ac:dyDescent="0.3">
      <c r="A894" t="s">
        <v>11</v>
      </c>
      <c r="B894">
        <v>89</v>
      </c>
      <c r="C894" s="1">
        <v>45341.325694444444</v>
      </c>
      <c r="D894" s="1">
        <v>45335.375</v>
      </c>
      <c r="E894">
        <v>15</v>
      </c>
      <c r="F894" t="s">
        <v>87</v>
      </c>
      <c r="G894" t="s">
        <v>148</v>
      </c>
      <c r="I894" t="str" cm="1">
        <f t="array" ref="I894">IFERROR(INDEX(scheduling_data!H:H,MATCH(B894&amp;D894,scheduling_data!D:D&amp;scheduling_data!A:A,0)),"")</f>
        <v>Jessica Pittman</v>
      </c>
      <c r="J894" t="str">
        <f t="shared" si="40"/>
        <v>No</v>
      </c>
      <c r="K894" t="str">
        <f t="shared" si="39"/>
        <v>8945335.375Jessica Pittman</v>
      </c>
      <c r="L894" t="str">
        <f t="shared" si="41"/>
        <v>Yes</v>
      </c>
    </row>
    <row r="895" spans="1:12" x14ac:dyDescent="0.3">
      <c r="A895" t="s">
        <v>11</v>
      </c>
      <c r="B895">
        <v>89</v>
      </c>
      <c r="C895" s="1">
        <v>45341.325694444444</v>
      </c>
      <c r="D895" s="1">
        <v>45335.375</v>
      </c>
      <c r="E895">
        <v>4.9000000000000004</v>
      </c>
      <c r="F895" t="s">
        <v>87</v>
      </c>
      <c r="G895" t="s">
        <v>148</v>
      </c>
      <c r="I895" t="str" cm="1">
        <f t="array" ref="I895">IFERROR(INDEX(scheduling_data!H:H,MATCH(B895&amp;D895,scheduling_data!D:D&amp;scheduling_data!A:A,0)),"")</f>
        <v>Jessica Pittman</v>
      </c>
      <c r="J895" t="str">
        <f t="shared" si="40"/>
        <v>No</v>
      </c>
      <c r="K895" t="str">
        <f t="shared" si="39"/>
        <v>8945335.375Jessica Pittman</v>
      </c>
      <c r="L895" t="str">
        <f t="shared" si="41"/>
        <v>Yes</v>
      </c>
    </row>
    <row r="896" spans="1:12" x14ac:dyDescent="0.3">
      <c r="A896" t="s">
        <v>11</v>
      </c>
      <c r="B896">
        <v>89</v>
      </c>
      <c r="C896" s="1">
        <v>45341.325694444444</v>
      </c>
      <c r="D896" s="1">
        <v>45341.333333333336</v>
      </c>
      <c r="E896">
        <v>8.7799999999999994</v>
      </c>
      <c r="F896" t="s">
        <v>87</v>
      </c>
      <c r="G896" t="s">
        <v>148</v>
      </c>
      <c r="I896" t="str" cm="1">
        <f t="array" ref="I896">IFERROR(INDEX(scheduling_data!H:H,MATCH(B896&amp;D896,scheduling_data!D:D&amp;scheduling_data!A:A,0)),"")</f>
        <v>Christian Litz</v>
      </c>
      <c r="J896" t="str">
        <f t="shared" si="40"/>
        <v>No</v>
      </c>
      <c r="K896" t="str">
        <f t="shared" si="39"/>
        <v>8945341.3333333333Christian Litz</v>
      </c>
      <c r="L896" t="str">
        <f t="shared" si="41"/>
        <v>Yes</v>
      </c>
    </row>
    <row r="897" spans="1:12" x14ac:dyDescent="0.3">
      <c r="A897" t="s">
        <v>11</v>
      </c>
      <c r="B897">
        <v>89</v>
      </c>
      <c r="C897" s="1">
        <v>45341.325694444444</v>
      </c>
      <c r="D897" s="1">
        <v>45348.333333333336</v>
      </c>
      <c r="E897">
        <v>5.92</v>
      </c>
      <c r="F897" t="s">
        <v>87</v>
      </c>
      <c r="G897" t="s">
        <v>148</v>
      </c>
      <c r="I897" t="str" cm="1">
        <f t="array" ref="I897">IFERROR(INDEX(scheduling_data!H:H,MATCH(B897&amp;D897,scheduling_data!D:D&amp;scheduling_data!A:A,0)),"")</f>
        <v>Christian Litz</v>
      </c>
      <c r="J897" t="str">
        <f t="shared" si="40"/>
        <v>No</v>
      </c>
      <c r="K897" t="str">
        <f t="shared" si="39"/>
        <v>8945348.3333333333Christian Litz</v>
      </c>
      <c r="L897" t="str">
        <f t="shared" si="41"/>
        <v>Yes</v>
      </c>
    </row>
    <row r="898" spans="1:12" x14ac:dyDescent="0.3">
      <c r="A898" t="s">
        <v>11</v>
      </c>
      <c r="B898">
        <v>89</v>
      </c>
      <c r="C898" s="1">
        <v>45341.325694444444</v>
      </c>
      <c r="D898" s="1">
        <v>45327.333333333336</v>
      </c>
      <c r="E898">
        <v>0.5</v>
      </c>
      <c r="F898" t="s">
        <v>87</v>
      </c>
      <c r="G898" t="s">
        <v>148</v>
      </c>
      <c r="I898" t="str" cm="1">
        <f t="array" ref="I898">IFERROR(INDEX(scheduling_data!H:H,MATCH(B898&amp;D898,scheduling_data!D:D&amp;scheduling_data!A:A,0)),"")</f>
        <v>Christian Litz</v>
      </c>
      <c r="J898" t="str">
        <f t="shared" si="40"/>
        <v>No</v>
      </c>
      <c r="K898" t="str">
        <f t="shared" ref="K898:K961" si="42">IF(I898="",B898&amp;D898,B898&amp;D898&amp;I898)</f>
        <v>8945327.3333333333Christian Litz</v>
      </c>
      <c r="L898" t="str">
        <f t="shared" si="41"/>
        <v>Yes</v>
      </c>
    </row>
    <row r="899" spans="1:12" x14ac:dyDescent="0.3">
      <c r="A899" t="s">
        <v>25</v>
      </c>
      <c r="B899">
        <v>9</v>
      </c>
      <c r="C899" s="1">
        <v>45345</v>
      </c>
      <c r="D899" s="1">
        <v>45334.583333333336</v>
      </c>
      <c r="E899">
        <v>85.19</v>
      </c>
      <c r="F899" t="s">
        <v>9</v>
      </c>
      <c r="G899" t="s">
        <v>28</v>
      </c>
      <c r="H899">
        <v>92507</v>
      </c>
      <c r="I899" t="str" cm="1">
        <f t="array" ref="I899">IFERROR(INDEX(scheduling_data!H:H,MATCH(B899&amp;D899,scheduling_data!D:D&amp;scheduling_data!A:A,0)),"")</f>
        <v>D'Anna Pullen</v>
      </c>
      <c r="J899" t="str">
        <f t="shared" ref="J899:J962" si="43">IF(I899="", "Yes", "No")</f>
        <v>No</v>
      </c>
      <c r="K899" t="str">
        <f t="shared" si="42"/>
        <v>945334.5833333333D'Anna Pullen</v>
      </c>
      <c r="L899" t="str">
        <f t="shared" ref="L899:L962" si="44">IF(OR(F899="Cash", F899="Check", F899="EFT", F899="Credit Card", F899="Visa", F899="Mastercard", F899="AMEX"), "Yes", "No")</f>
        <v>No</v>
      </c>
    </row>
    <row r="900" spans="1:12" x14ac:dyDescent="0.3">
      <c r="A900" t="s">
        <v>25</v>
      </c>
      <c r="B900">
        <v>9</v>
      </c>
      <c r="C900" s="1">
        <v>45345</v>
      </c>
      <c r="D900" s="1">
        <v>45334.583333333336</v>
      </c>
      <c r="E900">
        <v>64.81</v>
      </c>
      <c r="F900" t="s">
        <v>19</v>
      </c>
      <c r="G900" t="s">
        <v>26</v>
      </c>
      <c r="H900">
        <v>92507</v>
      </c>
      <c r="I900" t="str" cm="1">
        <f t="array" ref="I900">IFERROR(INDEX(scheduling_data!H:H,MATCH(B900&amp;D900,scheduling_data!D:D&amp;scheduling_data!A:A,0)),"")</f>
        <v>D'Anna Pullen</v>
      </c>
      <c r="J900" t="str">
        <f t="shared" si="43"/>
        <v>No</v>
      </c>
      <c r="K900" t="str">
        <f t="shared" si="42"/>
        <v>945334.5833333333D'Anna Pullen</v>
      </c>
      <c r="L900" t="str">
        <f t="shared" si="44"/>
        <v>Yes</v>
      </c>
    </row>
    <row r="901" spans="1:12" x14ac:dyDescent="0.3">
      <c r="A901" t="s">
        <v>25</v>
      </c>
      <c r="B901">
        <v>9</v>
      </c>
      <c r="C901" s="1">
        <v>45345</v>
      </c>
      <c r="D901" s="1">
        <v>45335.625</v>
      </c>
      <c r="E901">
        <v>85.19</v>
      </c>
      <c r="F901" t="s">
        <v>9</v>
      </c>
      <c r="G901" t="s">
        <v>28</v>
      </c>
      <c r="H901">
        <v>92507</v>
      </c>
      <c r="I901" t="str" cm="1">
        <f t="array" ref="I901">IFERROR(INDEX(scheduling_data!H:H,MATCH(B901&amp;D901,scheduling_data!D:D&amp;scheduling_data!A:A,0)),"")</f>
        <v>Victoria Miley</v>
      </c>
      <c r="J901" t="str">
        <f t="shared" si="43"/>
        <v>No</v>
      </c>
      <c r="K901" t="str">
        <f t="shared" si="42"/>
        <v>945335.625Victoria Miley</v>
      </c>
      <c r="L901" t="str">
        <f t="shared" si="44"/>
        <v>No</v>
      </c>
    </row>
    <row r="902" spans="1:12" x14ac:dyDescent="0.3">
      <c r="A902" t="s">
        <v>25</v>
      </c>
      <c r="B902">
        <v>9</v>
      </c>
      <c r="C902" s="1">
        <v>45345</v>
      </c>
      <c r="D902" s="1">
        <v>45335.625</v>
      </c>
      <c r="E902">
        <v>64.81</v>
      </c>
      <c r="F902" t="s">
        <v>19</v>
      </c>
      <c r="G902" t="s">
        <v>26</v>
      </c>
      <c r="H902">
        <v>92507</v>
      </c>
      <c r="I902" t="str" cm="1">
        <f t="array" ref="I902">IFERROR(INDEX(scheduling_data!H:H,MATCH(B902&amp;D902,scheduling_data!D:D&amp;scheduling_data!A:A,0)),"")</f>
        <v>Victoria Miley</v>
      </c>
      <c r="J902" t="str">
        <f t="shared" si="43"/>
        <v>No</v>
      </c>
      <c r="K902" t="str">
        <f t="shared" si="42"/>
        <v>945335.625Victoria Miley</v>
      </c>
      <c r="L902" t="str">
        <f t="shared" si="44"/>
        <v>Yes</v>
      </c>
    </row>
    <row r="903" spans="1:12" x14ac:dyDescent="0.3">
      <c r="A903" t="s">
        <v>25</v>
      </c>
      <c r="B903">
        <v>9</v>
      </c>
      <c r="C903" s="1">
        <v>45338</v>
      </c>
      <c r="D903" s="1">
        <v>45327.541666666664</v>
      </c>
      <c r="E903">
        <v>85.19</v>
      </c>
      <c r="F903" t="s">
        <v>9</v>
      </c>
      <c r="G903" t="s">
        <v>28</v>
      </c>
      <c r="H903">
        <v>92507</v>
      </c>
      <c r="I903" t="str" cm="1">
        <f t="array" ref="I903">IFERROR(INDEX(scheduling_data!H:H,MATCH(B903&amp;D903,scheduling_data!D:D&amp;scheduling_data!A:A,0)),"")</f>
        <v>Victoria Miley</v>
      </c>
      <c r="J903" t="str">
        <f t="shared" si="43"/>
        <v>No</v>
      </c>
      <c r="K903" t="str">
        <f t="shared" si="42"/>
        <v>945327.5416666667Victoria Miley</v>
      </c>
      <c r="L903" t="str">
        <f t="shared" si="44"/>
        <v>No</v>
      </c>
    </row>
    <row r="904" spans="1:12" x14ac:dyDescent="0.3">
      <c r="A904" t="s">
        <v>25</v>
      </c>
      <c r="B904">
        <v>9</v>
      </c>
      <c r="C904" s="1">
        <v>45338</v>
      </c>
      <c r="D904" s="1">
        <v>45327.541666666664</v>
      </c>
      <c r="E904">
        <v>64.81</v>
      </c>
      <c r="F904" t="s">
        <v>19</v>
      </c>
      <c r="G904" t="s">
        <v>26</v>
      </c>
      <c r="H904">
        <v>92507</v>
      </c>
      <c r="I904" t="str" cm="1">
        <f t="array" ref="I904">IFERROR(INDEX(scheduling_data!H:H,MATCH(B904&amp;D904,scheduling_data!D:D&amp;scheduling_data!A:A,0)),"")</f>
        <v>Victoria Miley</v>
      </c>
      <c r="J904" t="str">
        <f t="shared" si="43"/>
        <v>No</v>
      </c>
      <c r="K904" t="str">
        <f t="shared" si="42"/>
        <v>945327.5416666667Victoria Miley</v>
      </c>
      <c r="L904" t="str">
        <f t="shared" si="44"/>
        <v>Yes</v>
      </c>
    </row>
    <row r="905" spans="1:12" x14ac:dyDescent="0.3">
      <c r="A905" t="s">
        <v>123</v>
      </c>
      <c r="B905">
        <v>90</v>
      </c>
      <c r="C905" s="1">
        <v>45345</v>
      </c>
      <c r="D905" s="1">
        <v>45336.708333333336</v>
      </c>
      <c r="E905">
        <v>54.5</v>
      </c>
      <c r="F905" t="s">
        <v>9</v>
      </c>
      <c r="G905" t="s">
        <v>125</v>
      </c>
      <c r="H905">
        <v>97112</v>
      </c>
      <c r="I905" t="str" cm="1">
        <f t="array" ref="I905">IFERROR(INDEX(scheduling_data!H:H,MATCH(B905&amp;D905,scheduling_data!D:D&amp;scheduling_data!A:A,0)),"")</f>
        <v>Katherine Tyree</v>
      </c>
      <c r="J905" t="str">
        <f t="shared" si="43"/>
        <v>No</v>
      </c>
      <c r="K905" t="str">
        <f t="shared" si="42"/>
        <v>9045336.7083333333Katherine Tyree</v>
      </c>
      <c r="L905" t="str">
        <f t="shared" si="44"/>
        <v>No</v>
      </c>
    </row>
    <row r="906" spans="1:12" x14ac:dyDescent="0.3">
      <c r="A906" t="s">
        <v>123</v>
      </c>
      <c r="B906">
        <v>90</v>
      </c>
      <c r="C906" s="1">
        <v>45345</v>
      </c>
      <c r="D906" s="1">
        <v>45336.708333333336</v>
      </c>
      <c r="E906">
        <v>35.82</v>
      </c>
      <c r="F906" t="s">
        <v>19</v>
      </c>
      <c r="G906" t="s">
        <v>124</v>
      </c>
      <c r="H906">
        <v>97110</v>
      </c>
      <c r="I906" t="str" cm="1">
        <f t="array" ref="I906">IFERROR(INDEX(scheduling_data!H:H,MATCH(B906&amp;D906,scheduling_data!D:D&amp;scheduling_data!A:A,0)),"")</f>
        <v>Katherine Tyree</v>
      </c>
      <c r="J906" t="str">
        <f t="shared" si="43"/>
        <v>No</v>
      </c>
      <c r="K906" t="str">
        <f t="shared" si="42"/>
        <v>9045336.7083333333Katherine Tyree</v>
      </c>
      <c r="L906" t="str">
        <f t="shared" si="44"/>
        <v>Yes</v>
      </c>
    </row>
    <row r="907" spans="1:12" x14ac:dyDescent="0.3">
      <c r="A907" t="s">
        <v>123</v>
      </c>
      <c r="B907">
        <v>90</v>
      </c>
      <c r="C907" s="1">
        <v>45345</v>
      </c>
      <c r="D907" s="1">
        <v>45336.708333333336</v>
      </c>
      <c r="E907">
        <v>114.18</v>
      </c>
      <c r="F907" t="s">
        <v>9</v>
      </c>
      <c r="G907" t="s">
        <v>125</v>
      </c>
      <c r="H907">
        <v>97110</v>
      </c>
      <c r="I907" t="str" cm="1">
        <f t="array" ref="I907">IFERROR(INDEX(scheduling_data!H:H,MATCH(B907&amp;D907,scheduling_data!D:D&amp;scheduling_data!A:A,0)),"")</f>
        <v>Katherine Tyree</v>
      </c>
      <c r="J907" t="str">
        <f t="shared" si="43"/>
        <v>No</v>
      </c>
      <c r="K907" t="str">
        <f t="shared" si="42"/>
        <v>9045336.7083333333Katherine Tyree</v>
      </c>
      <c r="L907" t="str">
        <f t="shared" si="44"/>
        <v>No</v>
      </c>
    </row>
    <row r="908" spans="1:12" x14ac:dyDescent="0.3">
      <c r="A908" t="s">
        <v>123</v>
      </c>
      <c r="B908">
        <v>90</v>
      </c>
      <c r="C908" s="1">
        <v>45345</v>
      </c>
      <c r="D908" s="1">
        <v>45336.708333333336</v>
      </c>
      <c r="E908">
        <v>20.5</v>
      </c>
      <c r="F908" t="s">
        <v>19</v>
      </c>
      <c r="G908" t="s">
        <v>124</v>
      </c>
      <c r="H908">
        <v>97112</v>
      </c>
      <c r="I908" t="str" cm="1">
        <f t="array" ref="I908">IFERROR(INDEX(scheduling_data!H:H,MATCH(B908&amp;D908,scheduling_data!D:D&amp;scheduling_data!A:A,0)),"")</f>
        <v>Katherine Tyree</v>
      </c>
      <c r="J908" t="str">
        <f t="shared" si="43"/>
        <v>No</v>
      </c>
      <c r="K908" t="str">
        <f t="shared" si="42"/>
        <v>9045336.7083333333Katherine Tyree</v>
      </c>
      <c r="L908" t="str">
        <f t="shared" si="44"/>
        <v>Yes</v>
      </c>
    </row>
    <row r="909" spans="1:12" x14ac:dyDescent="0.3">
      <c r="A909" t="s">
        <v>123</v>
      </c>
      <c r="B909">
        <v>90</v>
      </c>
      <c r="C909" s="1">
        <v>45330</v>
      </c>
      <c r="D909" s="1">
        <v>45324.333333333336</v>
      </c>
      <c r="E909">
        <v>239.11</v>
      </c>
      <c r="F909" t="s">
        <v>9</v>
      </c>
      <c r="G909" t="s">
        <v>125</v>
      </c>
      <c r="H909">
        <v>97110</v>
      </c>
      <c r="I909" t="str" cm="1">
        <f t="array" ref="I909">IFERROR(INDEX(scheduling_data!H:H,MATCH(B909&amp;D909,scheduling_data!D:D&amp;scheduling_data!A:A,0)),"")</f>
        <v>Amber Hickman</v>
      </c>
      <c r="J909" t="str">
        <f t="shared" si="43"/>
        <v>No</v>
      </c>
      <c r="K909" t="str">
        <f t="shared" si="42"/>
        <v>9045324.3333333333Amber Hickman</v>
      </c>
      <c r="L909" t="str">
        <f t="shared" si="44"/>
        <v>No</v>
      </c>
    </row>
    <row r="910" spans="1:12" x14ac:dyDescent="0.3">
      <c r="A910" t="s">
        <v>123</v>
      </c>
      <c r="B910">
        <v>90</v>
      </c>
      <c r="C910" s="1">
        <v>45330</v>
      </c>
      <c r="D910" s="1">
        <v>45324.333333333336</v>
      </c>
      <c r="E910">
        <v>60.89</v>
      </c>
      <c r="F910" t="s">
        <v>19</v>
      </c>
      <c r="G910" t="s">
        <v>124</v>
      </c>
      <c r="H910">
        <v>97110</v>
      </c>
      <c r="I910" t="str" cm="1">
        <f t="array" ref="I910">IFERROR(INDEX(scheduling_data!H:H,MATCH(B910&amp;D910,scheduling_data!D:D&amp;scheduling_data!A:A,0)),"")</f>
        <v>Amber Hickman</v>
      </c>
      <c r="J910" t="str">
        <f t="shared" si="43"/>
        <v>No</v>
      </c>
      <c r="K910" t="str">
        <f t="shared" si="42"/>
        <v>9045324.3333333333Amber Hickman</v>
      </c>
      <c r="L910" t="str">
        <f t="shared" si="44"/>
        <v>Yes</v>
      </c>
    </row>
    <row r="911" spans="1:12" x14ac:dyDescent="0.3">
      <c r="A911" t="s">
        <v>123</v>
      </c>
      <c r="B911">
        <v>90</v>
      </c>
      <c r="C911" s="1">
        <v>45348</v>
      </c>
      <c r="D911" s="1">
        <v>45342.708333333336</v>
      </c>
      <c r="E911">
        <v>35.82</v>
      </c>
      <c r="F911" t="s">
        <v>19</v>
      </c>
      <c r="G911" t="s">
        <v>124</v>
      </c>
      <c r="H911">
        <v>97110</v>
      </c>
      <c r="I911" t="str" cm="1">
        <f t="array" ref="I911">IFERROR(INDEX(scheduling_data!H:H,MATCH(B911&amp;D911,scheduling_data!D:D&amp;scheduling_data!A:A,0)),"")</f>
        <v>Katherine Tyree</v>
      </c>
      <c r="J911" t="str">
        <f t="shared" si="43"/>
        <v>No</v>
      </c>
      <c r="K911" t="str">
        <f t="shared" si="42"/>
        <v>9045342.7083333333Katherine Tyree</v>
      </c>
      <c r="L911" t="str">
        <f t="shared" si="44"/>
        <v>Yes</v>
      </c>
    </row>
    <row r="912" spans="1:12" x14ac:dyDescent="0.3">
      <c r="A912" t="s">
        <v>123</v>
      </c>
      <c r="B912">
        <v>90</v>
      </c>
      <c r="C912" s="1">
        <v>45348</v>
      </c>
      <c r="D912" s="1">
        <v>45342.708333333336</v>
      </c>
      <c r="E912">
        <v>114.18</v>
      </c>
      <c r="F912" t="s">
        <v>9</v>
      </c>
      <c r="G912" t="s">
        <v>125</v>
      </c>
      <c r="H912">
        <v>97110</v>
      </c>
      <c r="I912" t="str" cm="1">
        <f t="array" ref="I912">IFERROR(INDEX(scheduling_data!H:H,MATCH(B912&amp;D912,scheduling_data!D:D&amp;scheduling_data!A:A,0)),"")</f>
        <v>Katherine Tyree</v>
      </c>
      <c r="J912" t="str">
        <f t="shared" si="43"/>
        <v>No</v>
      </c>
      <c r="K912" t="str">
        <f t="shared" si="42"/>
        <v>9045342.7083333333Katherine Tyree</v>
      </c>
      <c r="L912" t="str">
        <f t="shared" si="44"/>
        <v>No</v>
      </c>
    </row>
    <row r="913" spans="1:12" x14ac:dyDescent="0.3">
      <c r="A913" t="s">
        <v>123</v>
      </c>
      <c r="B913">
        <v>90</v>
      </c>
      <c r="C913" s="1">
        <v>45348</v>
      </c>
      <c r="D913" s="1">
        <v>45342.708333333336</v>
      </c>
      <c r="E913">
        <v>20.5</v>
      </c>
      <c r="F913" t="s">
        <v>19</v>
      </c>
      <c r="G913" t="s">
        <v>124</v>
      </c>
      <c r="H913">
        <v>97112</v>
      </c>
      <c r="I913" t="str" cm="1">
        <f t="array" ref="I913">IFERROR(INDEX(scheduling_data!H:H,MATCH(B913&amp;D913,scheduling_data!D:D&amp;scheduling_data!A:A,0)),"")</f>
        <v>Katherine Tyree</v>
      </c>
      <c r="J913" t="str">
        <f t="shared" si="43"/>
        <v>No</v>
      </c>
      <c r="K913" t="str">
        <f t="shared" si="42"/>
        <v>9045342.7083333333Katherine Tyree</v>
      </c>
      <c r="L913" t="str">
        <f t="shared" si="44"/>
        <v>Yes</v>
      </c>
    </row>
    <row r="914" spans="1:12" x14ac:dyDescent="0.3">
      <c r="A914" t="s">
        <v>123</v>
      </c>
      <c r="B914">
        <v>90</v>
      </c>
      <c r="C914" s="1">
        <v>45348</v>
      </c>
      <c r="D914" s="1">
        <v>45342.708333333336</v>
      </c>
      <c r="E914">
        <v>54.5</v>
      </c>
      <c r="F914" t="s">
        <v>9</v>
      </c>
      <c r="G914" t="s">
        <v>125</v>
      </c>
      <c r="H914">
        <v>97112</v>
      </c>
      <c r="I914" t="str" cm="1">
        <f t="array" ref="I914">IFERROR(INDEX(scheduling_data!H:H,MATCH(B914&amp;D914,scheduling_data!D:D&amp;scheduling_data!A:A,0)),"")</f>
        <v>Katherine Tyree</v>
      </c>
      <c r="J914" t="str">
        <f t="shared" si="43"/>
        <v>No</v>
      </c>
      <c r="K914" t="str">
        <f t="shared" si="42"/>
        <v>9045342.7083333333Katherine Tyree</v>
      </c>
      <c r="L914" t="str">
        <f t="shared" si="44"/>
        <v>No</v>
      </c>
    </row>
    <row r="915" spans="1:12" x14ac:dyDescent="0.3">
      <c r="A915" t="s">
        <v>123</v>
      </c>
      <c r="B915">
        <v>90</v>
      </c>
      <c r="C915" s="1">
        <v>45351</v>
      </c>
      <c r="D915" s="1">
        <v>45344.583333333336</v>
      </c>
      <c r="E915">
        <v>109</v>
      </c>
      <c r="F915" t="s">
        <v>9</v>
      </c>
      <c r="G915" t="s">
        <v>125</v>
      </c>
      <c r="H915">
        <v>97112</v>
      </c>
      <c r="I915" t="str" cm="1">
        <f t="array" ref="I915">IFERROR(INDEX(scheduling_data!H:H,MATCH(B915&amp;D915,scheduling_data!D:D&amp;scheduling_data!A:A,0)),"")</f>
        <v>Robert Crochet</v>
      </c>
      <c r="J915" t="str">
        <f t="shared" si="43"/>
        <v>No</v>
      </c>
      <c r="K915" t="str">
        <f t="shared" si="42"/>
        <v>9045344.5833333333Robert Crochet</v>
      </c>
      <c r="L915" t="str">
        <f t="shared" si="44"/>
        <v>No</v>
      </c>
    </row>
    <row r="916" spans="1:12" x14ac:dyDescent="0.3">
      <c r="A916" t="s">
        <v>123</v>
      </c>
      <c r="B916">
        <v>90</v>
      </c>
      <c r="C916" s="1">
        <v>45351</v>
      </c>
      <c r="D916" s="1">
        <v>45344.583333333336</v>
      </c>
      <c r="E916">
        <v>35.82</v>
      </c>
      <c r="F916" t="s">
        <v>19</v>
      </c>
      <c r="G916" t="s">
        <v>124</v>
      </c>
      <c r="H916">
        <v>97110</v>
      </c>
      <c r="I916" t="str" cm="1">
        <f t="array" ref="I916">IFERROR(INDEX(scheduling_data!H:H,MATCH(B916&amp;D916,scheduling_data!D:D&amp;scheduling_data!A:A,0)),"")</f>
        <v>Robert Crochet</v>
      </c>
      <c r="J916" t="str">
        <f t="shared" si="43"/>
        <v>No</v>
      </c>
      <c r="K916" t="str">
        <f t="shared" si="42"/>
        <v>9045344.5833333333Robert Crochet</v>
      </c>
      <c r="L916" t="str">
        <f t="shared" si="44"/>
        <v>Yes</v>
      </c>
    </row>
    <row r="917" spans="1:12" x14ac:dyDescent="0.3">
      <c r="A917" t="s">
        <v>123</v>
      </c>
      <c r="B917">
        <v>90</v>
      </c>
      <c r="C917" s="1">
        <v>45351</v>
      </c>
      <c r="D917" s="1">
        <v>45344.583333333336</v>
      </c>
      <c r="E917">
        <v>114.18</v>
      </c>
      <c r="F917" t="s">
        <v>9</v>
      </c>
      <c r="G917" t="s">
        <v>125</v>
      </c>
      <c r="H917">
        <v>97110</v>
      </c>
      <c r="I917" t="str" cm="1">
        <f t="array" ref="I917">IFERROR(INDEX(scheduling_data!H:H,MATCH(B917&amp;D917,scheduling_data!D:D&amp;scheduling_data!A:A,0)),"")</f>
        <v>Robert Crochet</v>
      </c>
      <c r="J917" t="str">
        <f t="shared" si="43"/>
        <v>No</v>
      </c>
      <c r="K917" t="str">
        <f t="shared" si="42"/>
        <v>9045344.5833333333Robert Crochet</v>
      </c>
      <c r="L917" t="str">
        <f t="shared" si="44"/>
        <v>No</v>
      </c>
    </row>
    <row r="918" spans="1:12" x14ac:dyDescent="0.3">
      <c r="A918" t="s">
        <v>123</v>
      </c>
      <c r="B918">
        <v>90</v>
      </c>
      <c r="C918" s="1">
        <v>45351</v>
      </c>
      <c r="D918" s="1">
        <v>45344.583333333336</v>
      </c>
      <c r="E918">
        <v>41</v>
      </c>
      <c r="F918" t="s">
        <v>19</v>
      </c>
      <c r="G918" t="s">
        <v>124</v>
      </c>
      <c r="H918">
        <v>97112</v>
      </c>
      <c r="I918" t="str" cm="1">
        <f t="array" ref="I918">IFERROR(INDEX(scheduling_data!H:H,MATCH(B918&amp;D918,scheduling_data!D:D&amp;scheduling_data!A:A,0)),"")</f>
        <v>Robert Crochet</v>
      </c>
      <c r="J918" t="str">
        <f t="shared" si="43"/>
        <v>No</v>
      </c>
      <c r="K918" t="str">
        <f t="shared" si="42"/>
        <v>9045344.5833333333Robert Crochet</v>
      </c>
      <c r="L918" t="str">
        <f t="shared" si="44"/>
        <v>Yes</v>
      </c>
    </row>
    <row r="919" spans="1:12" x14ac:dyDescent="0.3">
      <c r="A919" t="s">
        <v>123</v>
      </c>
      <c r="B919">
        <v>90</v>
      </c>
      <c r="C919" s="1">
        <v>45335</v>
      </c>
      <c r="D919" s="1">
        <v>45328.708333333336</v>
      </c>
      <c r="E919">
        <v>71.63</v>
      </c>
      <c r="F919" t="s">
        <v>19</v>
      </c>
      <c r="G919" t="s">
        <v>124</v>
      </c>
      <c r="H919">
        <v>97110</v>
      </c>
      <c r="I919" t="str" cm="1">
        <f t="array" ref="I919">IFERROR(INDEX(scheduling_data!H:H,MATCH(B919&amp;D919,scheduling_data!D:D&amp;scheduling_data!A:A,0)),"")</f>
        <v>Katherine Tyree</v>
      </c>
      <c r="J919" t="str">
        <f t="shared" si="43"/>
        <v>No</v>
      </c>
      <c r="K919" t="str">
        <f t="shared" si="42"/>
        <v>9045328.7083333333Katherine Tyree</v>
      </c>
      <c r="L919" t="str">
        <f t="shared" si="44"/>
        <v>Yes</v>
      </c>
    </row>
    <row r="920" spans="1:12" x14ac:dyDescent="0.3">
      <c r="A920" t="s">
        <v>123</v>
      </c>
      <c r="B920">
        <v>90</v>
      </c>
      <c r="C920" s="1">
        <v>45335</v>
      </c>
      <c r="D920" s="1">
        <v>45328.708333333336</v>
      </c>
      <c r="E920">
        <v>228.37</v>
      </c>
      <c r="F920" t="s">
        <v>9</v>
      </c>
      <c r="G920" t="s">
        <v>125</v>
      </c>
      <c r="H920">
        <v>97110</v>
      </c>
      <c r="I920" t="str" cm="1">
        <f t="array" ref="I920">IFERROR(INDEX(scheduling_data!H:H,MATCH(B920&amp;D920,scheduling_data!D:D&amp;scheduling_data!A:A,0)),"")</f>
        <v>Katherine Tyree</v>
      </c>
      <c r="J920" t="str">
        <f t="shared" si="43"/>
        <v>No</v>
      </c>
      <c r="K920" t="str">
        <f t="shared" si="42"/>
        <v>9045328.7083333333Katherine Tyree</v>
      </c>
      <c r="L920" t="str">
        <f t="shared" si="44"/>
        <v>No</v>
      </c>
    </row>
    <row r="921" spans="1:12" x14ac:dyDescent="0.3">
      <c r="A921" t="s">
        <v>123</v>
      </c>
      <c r="B921">
        <v>90</v>
      </c>
      <c r="C921" s="1">
        <v>45338</v>
      </c>
      <c r="D921" s="1">
        <v>45330.666666666664</v>
      </c>
      <c r="E921">
        <v>41</v>
      </c>
      <c r="F921" t="s">
        <v>19</v>
      </c>
      <c r="G921" t="s">
        <v>124</v>
      </c>
      <c r="H921">
        <v>97112</v>
      </c>
      <c r="I921" t="str" cm="1">
        <f t="array" ref="I921">IFERROR(INDEX(scheduling_data!H:H,MATCH(B921&amp;D921,scheduling_data!D:D&amp;scheduling_data!A:A,0)),"")</f>
        <v>Robert Crochet</v>
      </c>
      <c r="J921" t="str">
        <f t="shared" si="43"/>
        <v>No</v>
      </c>
      <c r="K921" t="str">
        <f t="shared" si="42"/>
        <v>9045330.6666666667Robert Crochet</v>
      </c>
      <c r="L921" t="str">
        <f t="shared" si="44"/>
        <v>Yes</v>
      </c>
    </row>
    <row r="922" spans="1:12" x14ac:dyDescent="0.3">
      <c r="A922" t="s">
        <v>123</v>
      </c>
      <c r="B922">
        <v>90</v>
      </c>
      <c r="C922" s="1">
        <v>45338</v>
      </c>
      <c r="D922" s="1">
        <v>45330.666666666664</v>
      </c>
      <c r="E922">
        <v>35.82</v>
      </c>
      <c r="F922" t="s">
        <v>19</v>
      </c>
      <c r="G922" t="s">
        <v>124</v>
      </c>
      <c r="H922">
        <v>97110</v>
      </c>
      <c r="I922" t="str" cm="1">
        <f t="array" ref="I922">IFERROR(INDEX(scheduling_data!H:H,MATCH(B922&amp;D922,scheduling_data!D:D&amp;scheduling_data!A:A,0)),"")</f>
        <v>Robert Crochet</v>
      </c>
      <c r="J922" t="str">
        <f t="shared" si="43"/>
        <v>No</v>
      </c>
      <c r="K922" t="str">
        <f t="shared" si="42"/>
        <v>9045330.6666666667Robert Crochet</v>
      </c>
      <c r="L922" t="str">
        <f t="shared" si="44"/>
        <v>Yes</v>
      </c>
    </row>
    <row r="923" spans="1:12" x14ac:dyDescent="0.3">
      <c r="A923" t="s">
        <v>123</v>
      </c>
      <c r="B923">
        <v>90</v>
      </c>
      <c r="C923" s="1">
        <v>45338</v>
      </c>
      <c r="D923" s="1">
        <v>45330.666666666664</v>
      </c>
      <c r="E923">
        <v>114.18</v>
      </c>
      <c r="F923" t="s">
        <v>9</v>
      </c>
      <c r="G923" t="s">
        <v>125</v>
      </c>
      <c r="H923">
        <v>97110</v>
      </c>
      <c r="I923" t="str" cm="1">
        <f t="array" ref="I923">IFERROR(INDEX(scheduling_data!H:H,MATCH(B923&amp;D923,scheduling_data!D:D&amp;scheduling_data!A:A,0)),"")</f>
        <v>Robert Crochet</v>
      </c>
      <c r="J923" t="str">
        <f t="shared" si="43"/>
        <v>No</v>
      </c>
      <c r="K923" t="str">
        <f t="shared" si="42"/>
        <v>9045330.6666666667Robert Crochet</v>
      </c>
      <c r="L923" t="str">
        <f t="shared" si="44"/>
        <v>No</v>
      </c>
    </row>
    <row r="924" spans="1:12" x14ac:dyDescent="0.3">
      <c r="A924" t="s">
        <v>123</v>
      </c>
      <c r="B924">
        <v>90</v>
      </c>
      <c r="C924" s="1">
        <v>45338</v>
      </c>
      <c r="D924" s="1">
        <v>45330.666666666664</v>
      </c>
      <c r="E924">
        <v>109</v>
      </c>
      <c r="F924" t="s">
        <v>9</v>
      </c>
      <c r="G924" t="s">
        <v>125</v>
      </c>
      <c r="H924">
        <v>97112</v>
      </c>
      <c r="I924" t="str" cm="1">
        <f t="array" ref="I924">IFERROR(INDEX(scheduling_data!H:H,MATCH(B924&amp;D924,scheduling_data!D:D&amp;scheduling_data!A:A,0)),"")</f>
        <v>Robert Crochet</v>
      </c>
      <c r="J924" t="str">
        <f t="shared" si="43"/>
        <v>No</v>
      </c>
      <c r="K924" t="str">
        <f t="shared" si="42"/>
        <v>9045330.6666666667Robert Crochet</v>
      </c>
      <c r="L924" t="str">
        <f t="shared" si="44"/>
        <v>No</v>
      </c>
    </row>
    <row r="925" spans="1:12" x14ac:dyDescent="0.3">
      <c r="A925" t="s">
        <v>149</v>
      </c>
      <c r="B925">
        <v>91</v>
      </c>
      <c r="C925" s="1">
        <v>45335</v>
      </c>
      <c r="D925" s="1">
        <v>45323.583333333336</v>
      </c>
      <c r="E925">
        <v>51.96</v>
      </c>
      <c r="F925" t="s">
        <v>9</v>
      </c>
      <c r="G925" t="s">
        <v>143</v>
      </c>
      <c r="H925">
        <v>97530</v>
      </c>
      <c r="I925" t="str" cm="1">
        <f t="array" ref="I925">IFERROR(INDEX(scheduling_data!H:H,MATCH(B925&amp;D925,scheduling_data!D:D&amp;scheduling_data!A:A,0)),"")</f>
        <v>Jessica Pittman</v>
      </c>
      <c r="J925" t="str">
        <f t="shared" si="43"/>
        <v>No</v>
      </c>
      <c r="K925" t="str">
        <f t="shared" si="42"/>
        <v>9145323.5833333333Jessica Pittman</v>
      </c>
      <c r="L925" t="str">
        <f t="shared" si="44"/>
        <v>No</v>
      </c>
    </row>
    <row r="926" spans="1:12" x14ac:dyDescent="0.3">
      <c r="A926" t="s">
        <v>149</v>
      </c>
      <c r="B926">
        <v>91</v>
      </c>
      <c r="C926" s="1">
        <v>45335</v>
      </c>
      <c r="D926" s="1">
        <v>45323.583333333336</v>
      </c>
      <c r="E926">
        <v>0.46</v>
      </c>
      <c r="F926" t="s">
        <v>9</v>
      </c>
      <c r="G926" t="s">
        <v>142</v>
      </c>
      <c r="H926">
        <v>97530</v>
      </c>
      <c r="I926" t="str" cm="1">
        <f t="array" ref="I926">IFERROR(INDEX(scheduling_data!H:H,MATCH(B926&amp;D926,scheduling_data!D:D&amp;scheduling_data!A:A,0)),"")</f>
        <v>Jessica Pittman</v>
      </c>
      <c r="J926" t="str">
        <f t="shared" si="43"/>
        <v>No</v>
      </c>
      <c r="K926" t="str">
        <f t="shared" si="42"/>
        <v>9145323.5833333333Jessica Pittman</v>
      </c>
      <c r="L926" t="str">
        <f t="shared" si="44"/>
        <v>No</v>
      </c>
    </row>
    <row r="927" spans="1:12" x14ac:dyDescent="0.3">
      <c r="A927" t="s">
        <v>149</v>
      </c>
      <c r="B927">
        <v>91</v>
      </c>
      <c r="C927" s="1">
        <v>45335</v>
      </c>
      <c r="D927" s="1">
        <v>45323.583333333336</v>
      </c>
      <c r="E927">
        <v>22.58</v>
      </c>
      <c r="F927" t="s">
        <v>19</v>
      </c>
      <c r="G927" t="s">
        <v>144</v>
      </c>
      <c r="H927">
        <v>97530</v>
      </c>
      <c r="I927" t="str" cm="1">
        <f t="array" ref="I927">IFERROR(INDEX(scheduling_data!H:H,MATCH(B927&amp;D927,scheduling_data!D:D&amp;scheduling_data!A:A,0)),"")</f>
        <v>Jessica Pittman</v>
      </c>
      <c r="J927" t="str">
        <f t="shared" si="43"/>
        <v>No</v>
      </c>
      <c r="K927" t="str">
        <f t="shared" si="42"/>
        <v>9145323.5833333333Jessica Pittman</v>
      </c>
      <c r="L927" t="str">
        <f t="shared" si="44"/>
        <v>Yes</v>
      </c>
    </row>
    <row r="928" spans="1:12" x14ac:dyDescent="0.3">
      <c r="A928" t="s">
        <v>149</v>
      </c>
      <c r="B928">
        <v>91</v>
      </c>
      <c r="C928" s="1">
        <v>45335</v>
      </c>
      <c r="D928" s="1">
        <v>45323.583333333336</v>
      </c>
      <c r="E928">
        <v>42.21</v>
      </c>
      <c r="F928" t="s">
        <v>9</v>
      </c>
      <c r="G928" t="s">
        <v>146</v>
      </c>
      <c r="H928">
        <v>97530</v>
      </c>
      <c r="I928" t="str" cm="1">
        <f t="array" ref="I928">IFERROR(INDEX(scheduling_data!H:H,MATCH(B928&amp;D928,scheduling_data!D:D&amp;scheduling_data!A:A,0)),"")</f>
        <v>Jessica Pittman</v>
      </c>
      <c r="J928" t="str">
        <f t="shared" si="43"/>
        <v>No</v>
      </c>
      <c r="K928" t="str">
        <f t="shared" si="42"/>
        <v>9145323.5833333333Jessica Pittman</v>
      </c>
      <c r="L928" t="str">
        <f t="shared" si="44"/>
        <v>No</v>
      </c>
    </row>
    <row r="929" spans="1:12" x14ac:dyDescent="0.3">
      <c r="A929" t="s">
        <v>149</v>
      </c>
      <c r="B929">
        <v>91</v>
      </c>
      <c r="C929" s="1">
        <v>45335</v>
      </c>
      <c r="D929" s="1">
        <v>45323.583333333336</v>
      </c>
      <c r="E929">
        <v>0.66</v>
      </c>
      <c r="F929" t="s">
        <v>9</v>
      </c>
      <c r="G929" t="s">
        <v>142</v>
      </c>
      <c r="H929">
        <v>97530</v>
      </c>
      <c r="I929" t="str" cm="1">
        <f t="array" ref="I929">IFERROR(INDEX(scheduling_data!H:H,MATCH(B929&amp;D929,scheduling_data!D:D&amp;scheduling_data!A:A,0)),"")</f>
        <v>Jessica Pittman</v>
      </c>
      <c r="J929" t="str">
        <f t="shared" si="43"/>
        <v>No</v>
      </c>
      <c r="K929" t="str">
        <f t="shared" si="42"/>
        <v>9145323.5833333333Jessica Pittman</v>
      </c>
      <c r="L929" t="str">
        <f t="shared" si="44"/>
        <v>No</v>
      </c>
    </row>
    <row r="930" spans="1:12" x14ac:dyDescent="0.3">
      <c r="A930" t="s">
        <v>149</v>
      </c>
      <c r="B930">
        <v>91</v>
      </c>
      <c r="C930" s="1">
        <v>45335</v>
      </c>
      <c r="D930" s="1">
        <v>45323.583333333336</v>
      </c>
      <c r="E930">
        <v>32.130000000000003</v>
      </c>
      <c r="F930" t="s">
        <v>19</v>
      </c>
      <c r="G930" t="s">
        <v>144</v>
      </c>
      <c r="H930">
        <v>97530</v>
      </c>
      <c r="I930" t="str" cm="1">
        <f t="array" ref="I930">IFERROR(INDEX(scheduling_data!H:H,MATCH(B930&amp;D930,scheduling_data!D:D&amp;scheduling_data!A:A,0)),"")</f>
        <v>Jessica Pittman</v>
      </c>
      <c r="J930" t="str">
        <f t="shared" si="43"/>
        <v>No</v>
      </c>
      <c r="K930" t="str">
        <f t="shared" si="42"/>
        <v>9145323.5833333333Jessica Pittman</v>
      </c>
      <c r="L930" t="str">
        <f t="shared" si="44"/>
        <v>Yes</v>
      </c>
    </row>
    <row r="931" spans="1:12" x14ac:dyDescent="0.3">
      <c r="A931" t="s">
        <v>149</v>
      </c>
      <c r="B931">
        <v>91</v>
      </c>
      <c r="C931" s="1">
        <v>45336</v>
      </c>
      <c r="D931" s="1">
        <v>45327.583333333336</v>
      </c>
      <c r="E931">
        <v>32.130000000000003</v>
      </c>
      <c r="F931" t="s">
        <v>19</v>
      </c>
      <c r="G931" t="s">
        <v>144</v>
      </c>
      <c r="H931">
        <v>97530</v>
      </c>
      <c r="I931" t="str" cm="1">
        <f t="array" ref="I931">IFERROR(INDEX(scheduling_data!H:H,MATCH(B931&amp;D931,scheduling_data!D:D&amp;scheduling_data!A:A,0)),"")</f>
        <v>Amber Hickman</v>
      </c>
      <c r="J931" t="str">
        <f t="shared" si="43"/>
        <v>No</v>
      </c>
      <c r="K931" t="str">
        <f t="shared" si="42"/>
        <v>9145327.5833333333Amber Hickman</v>
      </c>
      <c r="L931" t="str">
        <f t="shared" si="44"/>
        <v>Yes</v>
      </c>
    </row>
    <row r="932" spans="1:12" x14ac:dyDescent="0.3">
      <c r="A932" t="s">
        <v>149</v>
      </c>
      <c r="B932">
        <v>91</v>
      </c>
      <c r="C932" s="1">
        <v>45336</v>
      </c>
      <c r="D932" s="1">
        <v>45327.583333333336</v>
      </c>
      <c r="E932">
        <v>0.66</v>
      </c>
      <c r="F932" t="s">
        <v>9</v>
      </c>
      <c r="G932" t="s">
        <v>142</v>
      </c>
      <c r="H932">
        <v>97530</v>
      </c>
      <c r="I932" t="str" cm="1">
        <f t="array" ref="I932">IFERROR(INDEX(scheduling_data!H:H,MATCH(B932&amp;D932,scheduling_data!D:D&amp;scheduling_data!A:A,0)),"")</f>
        <v>Amber Hickman</v>
      </c>
      <c r="J932" t="str">
        <f t="shared" si="43"/>
        <v>No</v>
      </c>
      <c r="K932" t="str">
        <f t="shared" si="42"/>
        <v>9145327.5833333333Amber Hickman</v>
      </c>
      <c r="L932" t="str">
        <f t="shared" si="44"/>
        <v>No</v>
      </c>
    </row>
    <row r="933" spans="1:12" x14ac:dyDescent="0.3">
      <c r="A933" t="s">
        <v>149</v>
      </c>
      <c r="B933">
        <v>91</v>
      </c>
      <c r="C933" s="1">
        <v>45336</v>
      </c>
      <c r="D933" s="1">
        <v>45327.583333333336</v>
      </c>
      <c r="E933">
        <v>0.46</v>
      </c>
      <c r="F933" t="s">
        <v>9</v>
      </c>
      <c r="G933" t="s">
        <v>142</v>
      </c>
      <c r="H933">
        <v>97530</v>
      </c>
      <c r="I933" t="str" cm="1">
        <f t="array" ref="I933">IFERROR(INDEX(scheduling_data!H:H,MATCH(B933&amp;D933,scheduling_data!D:D&amp;scheduling_data!A:A,0)),"")</f>
        <v>Amber Hickman</v>
      </c>
      <c r="J933" t="str">
        <f t="shared" si="43"/>
        <v>No</v>
      </c>
      <c r="K933" t="str">
        <f t="shared" si="42"/>
        <v>9145327.5833333333Amber Hickman</v>
      </c>
      <c r="L933" t="str">
        <f t="shared" si="44"/>
        <v>No</v>
      </c>
    </row>
    <row r="934" spans="1:12" x14ac:dyDescent="0.3">
      <c r="A934" t="s">
        <v>149</v>
      </c>
      <c r="B934">
        <v>91</v>
      </c>
      <c r="C934" s="1">
        <v>45336</v>
      </c>
      <c r="D934" s="1">
        <v>45327.583333333336</v>
      </c>
      <c r="E934">
        <v>51.96</v>
      </c>
      <c r="F934" t="s">
        <v>9</v>
      </c>
      <c r="G934" t="s">
        <v>143</v>
      </c>
      <c r="H934">
        <v>97530</v>
      </c>
      <c r="I934" t="str" cm="1">
        <f t="array" ref="I934">IFERROR(INDEX(scheduling_data!H:H,MATCH(B934&amp;D934,scheduling_data!D:D&amp;scheduling_data!A:A,0)),"")</f>
        <v>Amber Hickman</v>
      </c>
      <c r="J934" t="str">
        <f t="shared" si="43"/>
        <v>No</v>
      </c>
      <c r="K934" t="str">
        <f t="shared" si="42"/>
        <v>9145327.5833333333Amber Hickman</v>
      </c>
      <c r="L934" t="str">
        <f t="shared" si="44"/>
        <v>No</v>
      </c>
    </row>
    <row r="935" spans="1:12" x14ac:dyDescent="0.3">
      <c r="A935" t="s">
        <v>149</v>
      </c>
      <c r="B935">
        <v>91</v>
      </c>
      <c r="C935" s="1">
        <v>45336</v>
      </c>
      <c r="D935" s="1">
        <v>45327.583333333336</v>
      </c>
      <c r="E935">
        <v>22.58</v>
      </c>
      <c r="F935" t="s">
        <v>19</v>
      </c>
      <c r="G935" t="s">
        <v>144</v>
      </c>
      <c r="H935">
        <v>97530</v>
      </c>
      <c r="I935" t="str" cm="1">
        <f t="array" ref="I935">IFERROR(INDEX(scheduling_data!H:H,MATCH(B935&amp;D935,scheduling_data!D:D&amp;scheduling_data!A:A,0)),"")</f>
        <v>Amber Hickman</v>
      </c>
      <c r="J935" t="str">
        <f t="shared" si="43"/>
        <v>No</v>
      </c>
      <c r="K935" t="str">
        <f t="shared" si="42"/>
        <v>9145327.5833333333Amber Hickman</v>
      </c>
      <c r="L935" t="str">
        <f t="shared" si="44"/>
        <v>Yes</v>
      </c>
    </row>
    <row r="936" spans="1:12" x14ac:dyDescent="0.3">
      <c r="A936" t="s">
        <v>149</v>
      </c>
      <c r="B936">
        <v>91</v>
      </c>
      <c r="C936" s="1">
        <v>45336</v>
      </c>
      <c r="D936" s="1">
        <v>45327.583333333336</v>
      </c>
      <c r="E936">
        <v>42.21</v>
      </c>
      <c r="F936" t="s">
        <v>9</v>
      </c>
      <c r="G936" t="s">
        <v>146</v>
      </c>
      <c r="H936">
        <v>97530</v>
      </c>
      <c r="I936" t="str" cm="1">
        <f t="array" ref="I936">IFERROR(INDEX(scheduling_data!H:H,MATCH(B936&amp;D936,scheduling_data!D:D&amp;scheduling_data!A:A,0)),"")</f>
        <v>Amber Hickman</v>
      </c>
      <c r="J936" t="str">
        <f t="shared" si="43"/>
        <v>No</v>
      </c>
      <c r="K936" t="str">
        <f t="shared" si="42"/>
        <v>9145327.5833333333Amber Hickman</v>
      </c>
      <c r="L936" t="str">
        <f t="shared" si="44"/>
        <v>No</v>
      </c>
    </row>
    <row r="937" spans="1:12" x14ac:dyDescent="0.3">
      <c r="A937" t="s">
        <v>149</v>
      </c>
      <c r="B937">
        <v>91</v>
      </c>
      <c r="C937" s="1">
        <v>45343</v>
      </c>
      <c r="D937" s="1">
        <v>45330.541666666664</v>
      </c>
      <c r="E937">
        <v>51.96</v>
      </c>
      <c r="F937" t="s">
        <v>9</v>
      </c>
      <c r="G937" t="s">
        <v>143</v>
      </c>
      <c r="H937">
        <v>97530</v>
      </c>
      <c r="I937" t="str" cm="1">
        <f t="array" ref="I937">IFERROR(INDEX(scheduling_data!H:H,MATCH(B937&amp;D937,scheduling_data!D:D&amp;scheduling_data!A:A,0)),"")</f>
        <v>Robert Crochet</v>
      </c>
      <c r="J937" t="str">
        <f t="shared" si="43"/>
        <v>No</v>
      </c>
      <c r="K937" t="str">
        <f t="shared" si="42"/>
        <v>9145330.5416666667Robert Crochet</v>
      </c>
      <c r="L937" t="str">
        <f t="shared" si="44"/>
        <v>No</v>
      </c>
    </row>
    <row r="938" spans="1:12" x14ac:dyDescent="0.3">
      <c r="A938" t="s">
        <v>149</v>
      </c>
      <c r="B938">
        <v>91</v>
      </c>
      <c r="C938" s="1">
        <v>45343</v>
      </c>
      <c r="D938" s="1">
        <v>45330.541666666664</v>
      </c>
      <c r="E938">
        <v>42.21</v>
      </c>
      <c r="F938" t="s">
        <v>9</v>
      </c>
      <c r="G938" t="s">
        <v>146</v>
      </c>
      <c r="H938">
        <v>97530</v>
      </c>
      <c r="I938" t="str" cm="1">
        <f t="array" ref="I938">IFERROR(INDEX(scheduling_data!H:H,MATCH(B938&amp;D938,scheduling_data!D:D&amp;scheduling_data!A:A,0)),"")</f>
        <v>Robert Crochet</v>
      </c>
      <c r="J938" t="str">
        <f t="shared" si="43"/>
        <v>No</v>
      </c>
      <c r="K938" t="str">
        <f t="shared" si="42"/>
        <v>9145330.5416666667Robert Crochet</v>
      </c>
      <c r="L938" t="str">
        <f t="shared" si="44"/>
        <v>No</v>
      </c>
    </row>
    <row r="939" spans="1:12" x14ac:dyDescent="0.3">
      <c r="A939" t="s">
        <v>149</v>
      </c>
      <c r="B939">
        <v>91</v>
      </c>
      <c r="C939" s="1">
        <v>45343</v>
      </c>
      <c r="D939" s="1">
        <v>45330.541666666664</v>
      </c>
      <c r="E939">
        <v>0.66</v>
      </c>
      <c r="F939" t="s">
        <v>9</v>
      </c>
      <c r="G939" t="s">
        <v>142</v>
      </c>
      <c r="H939">
        <v>97530</v>
      </c>
      <c r="I939" t="str" cm="1">
        <f t="array" ref="I939">IFERROR(INDEX(scheduling_data!H:H,MATCH(B939&amp;D939,scheduling_data!D:D&amp;scheduling_data!A:A,0)),"")</f>
        <v>Robert Crochet</v>
      </c>
      <c r="J939" t="str">
        <f t="shared" si="43"/>
        <v>No</v>
      </c>
      <c r="K939" t="str">
        <f t="shared" si="42"/>
        <v>9145330.5416666667Robert Crochet</v>
      </c>
      <c r="L939" t="str">
        <f t="shared" si="44"/>
        <v>No</v>
      </c>
    </row>
    <row r="940" spans="1:12" x14ac:dyDescent="0.3">
      <c r="A940" t="s">
        <v>149</v>
      </c>
      <c r="B940">
        <v>91</v>
      </c>
      <c r="C940" s="1">
        <v>45343</v>
      </c>
      <c r="D940" s="1">
        <v>45330.541666666664</v>
      </c>
      <c r="E940">
        <v>32.130000000000003</v>
      </c>
      <c r="F940" t="s">
        <v>19</v>
      </c>
      <c r="G940" t="s">
        <v>144</v>
      </c>
      <c r="H940">
        <v>97530</v>
      </c>
      <c r="I940" t="str" cm="1">
        <f t="array" ref="I940">IFERROR(INDEX(scheduling_data!H:H,MATCH(B940&amp;D940,scheduling_data!D:D&amp;scheduling_data!A:A,0)),"")</f>
        <v>Robert Crochet</v>
      </c>
      <c r="J940" t="str">
        <f t="shared" si="43"/>
        <v>No</v>
      </c>
      <c r="K940" t="str">
        <f t="shared" si="42"/>
        <v>9145330.5416666667Robert Crochet</v>
      </c>
      <c r="L940" t="str">
        <f t="shared" si="44"/>
        <v>Yes</v>
      </c>
    </row>
    <row r="941" spans="1:12" x14ac:dyDescent="0.3">
      <c r="A941" t="s">
        <v>149</v>
      </c>
      <c r="B941">
        <v>91</v>
      </c>
      <c r="C941" s="1">
        <v>45343</v>
      </c>
      <c r="D941" s="1">
        <v>45330.541666666664</v>
      </c>
      <c r="E941">
        <v>22.58</v>
      </c>
      <c r="F941" t="s">
        <v>19</v>
      </c>
      <c r="G941" t="s">
        <v>144</v>
      </c>
      <c r="H941">
        <v>97530</v>
      </c>
      <c r="I941" t="str" cm="1">
        <f t="array" ref="I941">IFERROR(INDEX(scheduling_data!H:H,MATCH(B941&amp;D941,scheduling_data!D:D&amp;scheduling_data!A:A,0)),"")</f>
        <v>Robert Crochet</v>
      </c>
      <c r="J941" t="str">
        <f t="shared" si="43"/>
        <v>No</v>
      </c>
      <c r="K941" t="str">
        <f t="shared" si="42"/>
        <v>9145330.5416666667Robert Crochet</v>
      </c>
      <c r="L941" t="str">
        <f t="shared" si="44"/>
        <v>Yes</v>
      </c>
    </row>
    <row r="942" spans="1:12" x14ac:dyDescent="0.3">
      <c r="A942" t="s">
        <v>149</v>
      </c>
      <c r="B942">
        <v>91</v>
      </c>
      <c r="C942" s="1">
        <v>45343</v>
      </c>
      <c r="D942" s="1">
        <v>45330.541666666664</v>
      </c>
      <c r="E942">
        <v>0.46</v>
      </c>
      <c r="F942" t="s">
        <v>9</v>
      </c>
      <c r="G942" t="s">
        <v>142</v>
      </c>
      <c r="H942">
        <v>97530</v>
      </c>
      <c r="I942" t="str" cm="1">
        <f t="array" ref="I942">IFERROR(INDEX(scheduling_data!H:H,MATCH(B942&amp;D942,scheduling_data!D:D&amp;scheduling_data!A:A,0)),"")</f>
        <v>Robert Crochet</v>
      </c>
      <c r="J942" t="str">
        <f t="shared" si="43"/>
        <v>No</v>
      </c>
      <c r="K942" t="str">
        <f t="shared" si="42"/>
        <v>9145330.5416666667Robert Crochet</v>
      </c>
      <c r="L942" t="str">
        <f t="shared" si="44"/>
        <v>No</v>
      </c>
    </row>
    <row r="943" spans="1:12" x14ac:dyDescent="0.3">
      <c r="A943" t="s">
        <v>149</v>
      </c>
      <c r="B943">
        <v>91</v>
      </c>
      <c r="C943" s="1">
        <v>45343</v>
      </c>
      <c r="D943" s="1">
        <v>45330.541666666664</v>
      </c>
      <c r="E943">
        <v>39.85</v>
      </c>
      <c r="F943" t="s">
        <v>19</v>
      </c>
      <c r="G943" t="s">
        <v>144</v>
      </c>
      <c r="H943">
        <v>97110</v>
      </c>
      <c r="I943" t="str" cm="1">
        <f t="array" ref="I943">IFERROR(INDEX(scheduling_data!H:H,MATCH(B943&amp;D943,scheduling_data!D:D&amp;scheduling_data!A:A,0)),"")</f>
        <v>Robert Crochet</v>
      </c>
      <c r="J943" t="str">
        <f t="shared" si="43"/>
        <v>No</v>
      </c>
      <c r="K943" t="str">
        <f t="shared" si="42"/>
        <v>9145330.5416666667Robert Crochet</v>
      </c>
      <c r="L943" t="str">
        <f t="shared" si="44"/>
        <v>Yes</v>
      </c>
    </row>
    <row r="944" spans="1:12" x14ac:dyDescent="0.3">
      <c r="A944" t="s">
        <v>149</v>
      </c>
      <c r="B944">
        <v>91</v>
      </c>
      <c r="C944" s="1">
        <v>45343</v>
      </c>
      <c r="D944" s="1">
        <v>45330.541666666664</v>
      </c>
      <c r="E944">
        <v>0.81</v>
      </c>
      <c r="F944" t="s">
        <v>9</v>
      </c>
      <c r="G944" t="s">
        <v>142</v>
      </c>
      <c r="H944">
        <v>97110</v>
      </c>
      <c r="I944" t="str" cm="1">
        <f t="array" ref="I944">IFERROR(INDEX(scheduling_data!H:H,MATCH(B944&amp;D944,scheduling_data!D:D&amp;scheduling_data!A:A,0)),"")</f>
        <v>Robert Crochet</v>
      </c>
      <c r="J944" t="str">
        <f t="shared" si="43"/>
        <v>No</v>
      </c>
      <c r="K944" t="str">
        <f t="shared" si="42"/>
        <v>9145330.5416666667Robert Crochet</v>
      </c>
      <c r="L944" t="str">
        <f t="shared" si="44"/>
        <v>No</v>
      </c>
    </row>
    <row r="945" spans="1:12" x14ac:dyDescent="0.3">
      <c r="A945" t="s">
        <v>149</v>
      </c>
      <c r="B945">
        <v>91</v>
      </c>
      <c r="C945" s="1">
        <v>45343</v>
      </c>
      <c r="D945" s="1">
        <v>45330.541666666664</v>
      </c>
      <c r="E945">
        <v>109.34</v>
      </c>
      <c r="F945" t="s">
        <v>9</v>
      </c>
      <c r="G945" t="s">
        <v>143</v>
      </c>
      <c r="H945">
        <v>97110</v>
      </c>
      <c r="I945" t="str" cm="1">
        <f t="array" ref="I945">IFERROR(INDEX(scheduling_data!H:H,MATCH(B945&amp;D945,scheduling_data!D:D&amp;scheduling_data!A:A,0)),"")</f>
        <v>Robert Crochet</v>
      </c>
      <c r="J945" t="str">
        <f t="shared" si="43"/>
        <v>No</v>
      </c>
      <c r="K945" t="str">
        <f t="shared" si="42"/>
        <v>9145330.5416666667Robert Crochet</v>
      </c>
      <c r="L945" t="str">
        <f t="shared" si="44"/>
        <v>No</v>
      </c>
    </row>
    <row r="946" spans="1:12" x14ac:dyDescent="0.3">
      <c r="A946" t="s">
        <v>127</v>
      </c>
      <c r="B946">
        <v>92</v>
      </c>
      <c r="C946" s="1">
        <v>45348</v>
      </c>
      <c r="D946" s="1">
        <v>45337.458333333336</v>
      </c>
      <c r="E946">
        <v>20.84</v>
      </c>
      <c r="F946" t="s">
        <v>19</v>
      </c>
      <c r="G946" t="s">
        <v>150</v>
      </c>
      <c r="H946">
        <v>97110</v>
      </c>
      <c r="I946" t="str" cm="1">
        <f t="array" ref="I946">IFERROR(INDEX(scheduling_data!H:H,MATCH(B946&amp;D946,scheduling_data!D:D&amp;scheduling_data!A:A,0)),"")</f>
        <v>Heidi Molaison</v>
      </c>
      <c r="J946" t="str">
        <f t="shared" si="43"/>
        <v>No</v>
      </c>
      <c r="K946" t="str">
        <f t="shared" si="42"/>
        <v>9245337.4583333333Heidi Molaison</v>
      </c>
      <c r="L946" t="str">
        <f t="shared" si="44"/>
        <v>Yes</v>
      </c>
    </row>
    <row r="947" spans="1:12" x14ac:dyDescent="0.3">
      <c r="A947" t="s">
        <v>127</v>
      </c>
      <c r="B947">
        <v>92</v>
      </c>
      <c r="C947" s="1">
        <v>45348</v>
      </c>
      <c r="D947" s="1">
        <v>45337.458333333336</v>
      </c>
      <c r="E947">
        <v>54.16</v>
      </c>
      <c r="F947" t="s">
        <v>9</v>
      </c>
      <c r="G947" t="s">
        <v>151</v>
      </c>
      <c r="H947">
        <v>97110</v>
      </c>
      <c r="I947" t="str" cm="1">
        <f t="array" ref="I947">IFERROR(INDEX(scheduling_data!H:H,MATCH(B947&amp;D947,scheduling_data!D:D&amp;scheduling_data!A:A,0)),"")</f>
        <v>Heidi Molaison</v>
      </c>
      <c r="J947" t="str">
        <f t="shared" si="43"/>
        <v>No</v>
      </c>
      <c r="K947" t="str">
        <f t="shared" si="42"/>
        <v>9245337.4583333333Heidi Molaison</v>
      </c>
      <c r="L947" t="str">
        <f t="shared" si="44"/>
        <v>No</v>
      </c>
    </row>
    <row r="948" spans="1:12" x14ac:dyDescent="0.3">
      <c r="A948" t="s">
        <v>127</v>
      </c>
      <c r="B948">
        <v>92</v>
      </c>
      <c r="C948" s="1">
        <v>45348</v>
      </c>
      <c r="D948" s="1">
        <v>45337.458333333336</v>
      </c>
      <c r="E948">
        <v>32.79</v>
      </c>
      <c r="F948" t="s">
        <v>19</v>
      </c>
      <c r="G948" t="s">
        <v>150</v>
      </c>
      <c r="H948">
        <v>97530</v>
      </c>
      <c r="I948" t="str" cm="1">
        <f t="array" ref="I948">IFERROR(INDEX(scheduling_data!H:H,MATCH(B948&amp;D948,scheduling_data!D:D&amp;scheduling_data!A:A,0)),"")</f>
        <v>Heidi Molaison</v>
      </c>
      <c r="J948" t="str">
        <f t="shared" si="43"/>
        <v>No</v>
      </c>
      <c r="K948" t="str">
        <f t="shared" si="42"/>
        <v>9245337.4583333333Heidi Molaison</v>
      </c>
      <c r="L948" t="str">
        <f t="shared" si="44"/>
        <v>Yes</v>
      </c>
    </row>
    <row r="949" spans="1:12" x14ac:dyDescent="0.3">
      <c r="A949" t="s">
        <v>127</v>
      </c>
      <c r="B949">
        <v>92</v>
      </c>
      <c r="C949" s="1">
        <v>45348</v>
      </c>
      <c r="D949" s="1">
        <v>45337.458333333336</v>
      </c>
      <c r="E949">
        <v>42.21</v>
      </c>
      <c r="F949" t="s">
        <v>9</v>
      </c>
      <c r="G949" t="s">
        <v>151</v>
      </c>
      <c r="H949">
        <v>97530</v>
      </c>
      <c r="I949" t="str" cm="1">
        <f t="array" ref="I949">IFERROR(INDEX(scheduling_data!H:H,MATCH(B949&amp;D949,scheduling_data!D:D&amp;scheduling_data!A:A,0)),"")</f>
        <v>Heidi Molaison</v>
      </c>
      <c r="J949" t="str">
        <f t="shared" si="43"/>
        <v>No</v>
      </c>
      <c r="K949" t="str">
        <f t="shared" si="42"/>
        <v>9245337.4583333333Heidi Molaison</v>
      </c>
      <c r="L949" t="str">
        <f t="shared" si="44"/>
        <v>No</v>
      </c>
    </row>
    <row r="950" spans="1:12" x14ac:dyDescent="0.3">
      <c r="A950" t="s">
        <v>127</v>
      </c>
      <c r="B950">
        <v>92</v>
      </c>
      <c r="C950" s="1">
        <v>45350</v>
      </c>
      <c r="D950" s="1">
        <v>45341.625</v>
      </c>
      <c r="E950">
        <v>56.52</v>
      </c>
      <c r="F950" t="s">
        <v>19</v>
      </c>
      <c r="G950" t="s">
        <v>150</v>
      </c>
      <c r="H950">
        <v>97530</v>
      </c>
      <c r="I950" t="str" cm="1">
        <f t="array" ref="I950">IFERROR(INDEX(scheduling_data!H:H,MATCH(B950&amp;D950,scheduling_data!D:D&amp;scheduling_data!A:A,0)),"")</f>
        <v>Heidi Molaison</v>
      </c>
      <c r="J950" t="str">
        <f t="shared" si="43"/>
        <v>No</v>
      </c>
      <c r="K950" t="str">
        <f t="shared" si="42"/>
        <v>9245341.625Heidi Molaison</v>
      </c>
      <c r="L950" t="str">
        <f t="shared" si="44"/>
        <v>Yes</v>
      </c>
    </row>
    <row r="951" spans="1:12" x14ac:dyDescent="0.3">
      <c r="A951" t="s">
        <v>127</v>
      </c>
      <c r="B951">
        <v>92</v>
      </c>
      <c r="C951" s="1">
        <v>45350</v>
      </c>
      <c r="D951" s="1">
        <v>45341.625</v>
      </c>
      <c r="E951">
        <v>93.48</v>
      </c>
      <c r="F951" t="s">
        <v>9</v>
      </c>
      <c r="G951" t="s">
        <v>151</v>
      </c>
      <c r="H951">
        <v>97530</v>
      </c>
      <c r="I951" t="str" cm="1">
        <f t="array" ref="I951">IFERROR(INDEX(scheduling_data!H:H,MATCH(B951&amp;D951,scheduling_data!D:D&amp;scheduling_data!A:A,0)),"")</f>
        <v>Heidi Molaison</v>
      </c>
      <c r="J951" t="str">
        <f t="shared" si="43"/>
        <v>No</v>
      </c>
      <c r="K951" t="str">
        <f t="shared" si="42"/>
        <v>9245341.625Heidi Molaison</v>
      </c>
      <c r="L951" t="str">
        <f t="shared" si="44"/>
        <v>No</v>
      </c>
    </row>
    <row r="952" spans="1:12" x14ac:dyDescent="0.3">
      <c r="A952" t="s">
        <v>127</v>
      </c>
      <c r="B952">
        <v>92</v>
      </c>
      <c r="C952" s="1">
        <v>45334</v>
      </c>
      <c r="D952" s="1">
        <v>45324.333333333336</v>
      </c>
      <c r="E952">
        <v>19.489999999999998</v>
      </c>
      <c r="F952" t="s">
        <v>19</v>
      </c>
      <c r="G952" t="s">
        <v>150</v>
      </c>
      <c r="H952">
        <v>97140</v>
      </c>
      <c r="I952" t="str" cm="1">
        <f t="array" ref="I952">IFERROR(INDEX(scheduling_data!H:H,MATCH(B952&amp;D952,scheduling_data!D:D&amp;scheduling_data!A:A,0)),"")</f>
        <v>Kelsea Rodriguez</v>
      </c>
      <c r="J952" t="str">
        <f t="shared" si="43"/>
        <v>No</v>
      </c>
      <c r="K952" t="str">
        <f t="shared" si="42"/>
        <v>9245324.3333333333Kelsea Rodriguez</v>
      </c>
      <c r="L952" t="str">
        <f t="shared" si="44"/>
        <v>Yes</v>
      </c>
    </row>
    <row r="953" spans="1:12" x14ac:dyDescent="0.3">
      <c r="A953" t="s">
        <v>127</v>
      </c>
      <c r="B953">
        <v>92</v>
      </c>
      <c r="C953" s="1">
        <v>45334</v>
      </c>
      <c r="D953" s="1">
        <v>45324.333333333336</v>
      </c>
      <c r="E953">
        <v>156.62</v>
      </c>
      <c r="F953" t="s">
        <v>9</v>
      </c>
      <c r="G953" t="s">
        <v>151</v>
      </c>
      <c r="H953">
        <v>97110</v>
      </c>
      <c r="I953" t="str" cm="1">
        <f t="array" ref="I953">IFERROR(INDEX(scheduling_data!H:H,MATCH(B953&amp;D953,scheduling_data!D:D&amp;scheduling_data!A:A,0)),"")</f>
        <v>Kelsea Rodriguez</v>
      </c>
      <c r="J953" t="str">
        <f t="shared" si="43"/>
        <v>No</v>
      </c>
      <c r="K953" t="str">
        <f t="shared" si="42"/>
        <v>9245324.3333333333Kelsea Rodriguez</v>
      </c>
      <c r="L953" t="str">
        <f t="shared" si="44"/>
        <v>No</v>
      </c>
    </row>
    <row r="954" spans="1:12" x14ac:dyDescent="0.3">
      <c r="A954" t="s">
        <v>127</v>
      </c>
      <c r="B954">
        <v>92</v>
      </c>
      <c r="C954" s="1">
        <v>45334</v>
      </c>
      <c r="D954" s="1">
        <v>45324.333333333336</v>
      </c>
      <c r="E954">
        <v>68.38</v>
      </c>
      <c r="F954" t="s">
        <v>19</v>
      </c>
      <c r="G954" t="s">
        <v>150</v>
      </c>
      <c r="H954">
        <v>97110</v>
      </c>
      <c r="I954" t="str" cm="1">
        <f t="array" ref="I954">IFERROR(INDEX(scheduling_data!H:H,MATCH(B954&amp;D954,scheduling_data!D:D&amp;scheduling_data!A:A,0)),"")</f>
        <v>Kelsea Rodriguez</v>
      </c>
      <c r="J954" t="str">
        <f t="shared" si="43"/>
        <v>No</v>
      </c>
      <c r="K954" t="str">
        <f t="shared" si="42"/>
        <v>9245324.3333333333Kelsea Rodriguez</v>
      </c>
      <c r="L954" t="str">
        <f t="shared" si="44"/>
        <v>Yes</v>
      </c>
    </row>
    <row r="955" spans="1:12" x14ac:dyDescent="0.3">
      <c r="A955" t="s">
        <v>127</v>
      </c>
      <c r="B955">
        <v>92</v>
      </c>
      <c r="C955" s="1">
        <v>45334</v>
      </c>
      <c r="D955" s="1">
        <v>45324.333333333336</v>
      </c>
      <c r="E955">
        <v>55.51</v>
      </c>
      <c r="F955" t="s">
        <v>9</v>
      </c>
      <c r="G955" t="s">
        <v>151</v>
      </c>
      <c r="H955">
        <v>97140</v>
      </c>
      <c r="I955" t="str" cm="1">
        <f t="array" ref="I955">IFERROR(INDEX(scheduling_data!H:H,MATCH(B955&amp;D955,scheduling_data!D:D&amp;scheduling_data!A:A,0)),"")</f>
        <v>Kelsea Rodriguez</v>
      </c>
      <c r="J955" t="str">
        <f t="shared" si="43"/>
        <v>No</v>
      </c>
      <c r="K955" t="str">
        <f t="shared" si="42"/>
        <v>9245324.3333333333Kelsea Rodriguez</v>
      </c>
      <c r="L955" t="str">
        <f t="shared" si="44"/>
        <v>No</v>
      </c>
    </row>
    <row r="956" spans="1:12" x14ac:dyDescent="0.3">
      <c r="A956" t="s">
        <v>127</v>
      </c>
      <c r="B956">
        <v>92</v>
      </c>
      <c r="C956" s="1">
        <v>45338</v>
      </c>
      <c r="D956" s="1">
        <v>45328.416666666664</v>
      </c>
      <c r="E956">
        <v>42.21</v>
      </c>
      <c r="F956" t="s">
        <v>9</v>
      </c>
      <c r="G956" t="s">
        <v>151</v>
      </c>
      <c r="H956">
        <v>97530</v>
      </c>
      <c r="I956" t="str" cm="1">
        <f t="array" ref="I956">IFERROR(INDEX(scheduling_data!H:H,MATCH(B956&amp;D956,scheduling_data!D:D&amp;scheduling_data!A:A,0)),"")</f>
        <v>Kelsea Rodriguez</v>
      </c>
      <c r="J956" t="str">
        <f t="shared" si="43"/>
        <v>No</v>
      </c>
      <c r="K956" t="str">
        <f t="shared" si="42"/>
        <v>9245328.4166666667Kelsea Rodriguez</v>
      </c>
      <c r="L956" t="str">
        <f t="shared" si="44"/>
        <v>No</v>
      </c>
    </row>
    <row r="957" spans="1:12" x14ac:dyDescent="0.3">
      <c r="A957" t="s">
        <v>127</v>
      </c>
      <c r="B957">
        <v>92</v>
      </c>
      <c r="C957" s="1">
        <v>45338</v>
      </c>
      <c r="D957" s="1">
        <v>45328.416666666664</v>
      </c>
      <c r="E957">
        <v>32.79</v>
      </c>
      <c r="F957" t="s">
        <v>19</v>
      </c>
      <c r="G957" t="s">
        <v>150</v>
      </c>
      <c r="H957">
        <v>97530</v>
      </c>
      <c r="I957" t="str" cm="1">
        <f t="array" ref="I957">IFERROR(INDEX(scheduling_data!H:H,MATCH(B957&amp;D957,scheduling_data!D:D&amp;scheduling_data!A:A,0)),"")</f>
        <v>Kelsea Rodriguez</v>
      </c>
      <c r="J957" t="str">
        <f t="shared" si="43"/>
        <v>No</v>
      </c>
      <c r="K957" t="str">
        <f t="shared" si="42"/>
        <v>9245328.4166666667Kelsea Rodriguez</v>
      </c>
      <c r="L957" t="str">
        <f t="shared" si="44"/>
        <v>Yes</v>
      </c>
    </row>
    <row r="958" spans="1:12" x14ac:dyDescent="0.3">
      <c r="A958" t="s">
        <v>127</v>
      </c>
      <c r="B958">
        <v>92</v>
      </c>
      <c r="C958" s="1">
        <v>45338</v>
      </c>
      <c r="D958" s="1">
        <v>45328.416666666664</v>
      </c>
      <c r="E958">
        <v>54.16</v>
      </c>
      <c r="F958" t="s">
        <v>9</v>
      </c>
      <c r="G958" t="s">
        <v>151</v>
      </c>
      <c r="H958">
        <v>97110</v>
      </c>
      <c r="I958" t="str" cm="1">
        <f t="array" ref="I958">IFERROR(INDEX(scheduling_data!H:H,MATCH(B958&amp;D958,scheduling_data!D:D&amp;scheduling_data!A:A,0)),"")</f>
        <v>Kelsea Rodriguez</v>
      </c>
      <c r="J958" t="str">
        <f t="shared" si="43"/>
        <v>No</v>
      </c>
      <c r="K958" t="str">
        <f t="shared" si="42"/>
        <v>9245328.4166666667Kelsea Rodriguez</v>
      </c>
      <c r="L958" t="str">
        <f t="shared" si="44"/>
        <v>No</v>
      </c>
    </row>
    <row r="959" spans="1:12" x14ac:dyDescent="0.3">
      <c r="A959" t="s">
        <v>127</v>
      </c>
      <c r="B959">
        <v>92</v>
      </c>
      <c r="C959" s="1">
        <v>45338</v>
      </c>
      <c r="D959" s="1">
        <v>45328.416666666664</v>
      </c>
      <c r="E959">
        <v>20.84</v>
      </c>
      <c r="F959" t="s">
        <v>19</v>
      </c>
      <c r="G959" t="s">
        <v>150</v>
      </c>
      <c r="H959">
        <v>97110</v>
      </c>
      <c r="I959" t="str" cm="1">
        <f t="array" ref="I959">IFERROR(INDEX(scheduling_data!H:H,MATCH(B959&amp;D959,scheduling_data!D:D&amp;scheduling_data!A:A,0)),"")</f>
        <v>Kelsea Rodriguez</v>
      </c>
      <c r="J959" t="str">
        <f t="shared" si="43"/>
        <v>No</v>
      </c>
      <c r="K959" t="str">
        <f t="shared" si="42"/>
        <v>9245328.4166666667Kelsea Rodriguez</v>
      </c>
      <c r="L959" t="str">
        <f t="shared" si="44"/>
        <v>Yes</v>
      </c>
    </row>
    <row r="960" spans="1:12" x14ac:dyDescent="0.3">
      <c r="A960" t="s">
        <v>127</v>
      </c>
      <c r="B960">
        <v>92</v>
      </c>
      <c r="C960" s="1">
        <v>45342</v>
      </c>
      <c r="D960" s="1">
        <v>45331.333333333336</v>
      </c>
      <c r="E960">
        <v>55.51</v>
      </c>
      <c r="F960" t="s">
        <v>9</v>
      </c>
      <c r="G960" t="s">
        <v>151</v>
      </c>
      <c r="H960">
        <v>97140</v>
      </c>
      <c r="I960" t="str" cm="1">
        <f t="array" ref="I960">IFERROR(INDEX(scheduling_data!H:H,MATCH(B960&amp;D960,scheduling_data!D:D&amp;scheduling_data!A:A,0)),"")</f>
        <v>Kelsea Rodriguez</v>
      </c>
      <c r="J960" t="str">
        <f t="shared" si="43"/>
        <v>No</v>
      </c>
      <c r="K960" t="str">
        <f t="shared" si="42"/>
        <v>9245331.3333333333Kelsea Rodriguez</v>
      </c>
      <c r="L960" t="str">
        <f t="shared" si="44"/>
        <v>No</v>
      </c>
    </row>
    <row r="961" spans="1:12" x14ac:dyDescent="0.3">
      <c r="A961" t="s">
        <v>127</v>
      </c>
      <c r="B961">
        <v>92</v>
      </c>
      <c r="C961" s="1">
        <v>45342</v>
      </c>
      <c r="D961" s="1">
        <v>45331.333333333336</v>
      </c>
      <c r="E961">
        <v>19.489999999999998</v>
      </c>
      <c r="F961" t="s">
        <v>19</v>
      </c>
      <c r="G961" t="s">
        <v>150</v>
      </c>
      <c r="H961">
        <v>97140</v>
      </c>
      <c r="I961" t="str" cm="1">
        <f t="array" ref="I961">IFERROR(INDEX(scheduling_data!H:H,MATCH(B961&amp;D961,scheduling_data!D:D&amp;scheduling_data!A:A,0)),"")</f>
        <v>Kelsea Rodriguez</v>
      </c>
      <c r="J961" t="str">
        <f t="shared" si="43"/>
        <v>No</v>
      </c>
      <c r="K961" t="str">
        <f t="shared" si="42"/>
        <v>9245331.3333333333Kelsea Rodriguez</v>
      </c>
      <c r="L961" t="str">
        <f t="shared" si="44"/>
        <v>Yes</v>
      </c>
    </row>
    <row r="962" spans="1:12" x14ac:dyDescent="0.3">
      <c r="A962" t="s">
        <v>127</v>
      </c>
      <c r="B962">
        <v>92</v>
      </c>
      <c r="C962" s="1">
        <v>45342</v>
      </c>
      <c r="D962" s="1">
        <v>45331.333333333336</v>
      </c>
      <c r="E962">
        <v>42.21</v>
      </c>
      <c r="F962" t="s">
        <v>9</v>
      </c>
      <c r="G962" t="s">
        <v>151</v>
      </c>
      <c r="H962">
        <v>97530</v>
      </c>
      <c r="I962" t="str" cm="1">
        <f t="array" ref="I962">IFERROR(INDEX(scheduling_data!H:H,MATCH(B962&amp;D962,scheduling_data!D:D&amp;scheduling_data!A:A,0)),"")</f>
        <v>Kelsea Rodriguez</v>
      </c>
      <c r="J962" t="str">
        <f t="shared" si="43"/>
        <v>No</v>
      </c>
      <c r="K962" t="str">
        <f t="shared" ref="K962:K1025" si="45">IF(I962="",B962&amp;D962,B962&amp;D962&amp;I962)</f>
        <v>9245331.3333333333Kelsea Rodriguez</v>
      </c>
      <c r="L962" t="str">
        <f t="shared" si="44"/>
        <v>No</v>
      </c>
    </row>
    <row r="963" spans="1:12" x14ac:dyDescent="0.3">
      <c r="A963" t="s">
        <v>127</v>
      </c>
      <c r="B963">
        <v>92</v>
      </c>
      <c r="C963" s="1">
        <v>45342</v>
      </c>
      <c r="D963" s="1">
        <v>45331.333333333336</v>
      </c>
      <c r="E963">
        <v>32.79</v>
      </c>
      <c r="F963" t="s">
        <v>19</v>
      </c>
      <c r="G963" t="s">
        <v>150</v>
      </c>
      <c r="H963">
        <v>97530</v>
      </c>
      <c r="I963" t="str" cm="1">
        <f t="array" ref="I963">IFERROR(INDEX(scheduling_data!H:H,MATCH(B963&amp;D963,scheduling_data!D:D&amp;scheduling_data!A:A,0)),"")</f>
        <v>Kelsea Rodriguez</v>
      </c>
      <c r="J963" t="str">
        <f t="shared" ref="J963:J1026" si="46">IF(I963="", "Yes", "No")</f>
        <v>No</v>
      </c>
      <c r="K963" t="str">
        <f t="shared" si="45"/>
        <v>9245331.3333333333Kelsea Rodriguez</v>
      </c>
      <c r="L963" t="str">
        <f t="shared" ref="L963:L1026" si="47">IF(OR(F963="Cash", F963="Check", F963="EFT", F963="Credit Card", F963="Visa", F963="Mastercard", F963="AMEX"), "Yes", "No")</f>
        <v>Yes</v>
      </c>
    </row>
    <row r="964" spans="1:12" x14ac:dyDescent="0.3">
      <c r="A964" t="s">
        <v>127</v>
      </c>
      <c r="B964">
        <v>92</v>
      </c>
      <c r="C964" s="1">
        <v>45342</v>
      </c>
      <c r="D964" s="1">
        <v>45331.333333333336</v>
      </c>
      <c r="E964">
        <v>108.32</v>
      </c>
      <c r="F964" t="s">
        <v>9</v>
      </c>
      <c r="G964" t="s">
        <v>151</v>
      </c>
      <c r="H964">
        <v>97110</v>
      </c>
      <c r="I964" t="str" cm="1">
        <f t="array" ref="I964">IFERROR(INDEX(scheduling_data!H:H,MATCH(B964&amp;D964,scheduling_data!D:D&amp;scheduling_data!A:A,0)),"")</f>
        <v>Kelsea Rodriguez</v>
      </c>
      <c r="J964" t="str">
        <f t="shared" si="46"/>
        <v>No</v>
      </c>
      <c r="K964" t="str">
        <f t="shared" si="45"/>
        <v>9245331.3333333333Kelsea Rodriguez</v>
      </c>
      <c r="L964" t="str">
        <f t="shared" si="47"/>
        <v>No</v>
      </c>
    </row>
    <row r="965" spans="1:12" x14ac:dyDescent="0.3">
      <c r="A965" t="s">
        <v>127</v>
      </c>
      <c r="B965">
        <v>92</v>
      </c>
      <c r="C965" s="1">
        <v>45342</v>
      </c>
      <c r="D965" s="1">
        <v>45331.333333333336</v>
      </c>
      <c r="E965">
        <v>41.68</v>
      </c>
      <c r="F965" t="s">
        <v>19</v>
      </c>
      <c r="G965" t="s">
        <v>150</v>
      </c>
      <c r="H965">
        <v>97110</v>
      </c>
      <c r="I965" t="str" cm="1">
        <f t="array" ref="I965">IFERROR(INDEX(scheduling_data!H:H,MATCH(B965&amp;D965,scheduling_data!D:D&amp;scheduling_data!A:A,0)),"")</f>
        <v>Kelsea Rodriguez</v>
      </c>
      <c r="J965" t="str">
        <f t="shared" si="46"/>
        <v>No</v>
      </c>
      <c r="K965" t="str">
        <f t="shared" si="45"/>
        <v>9245331.3333333333Kelsea Rodriguez</v>
      </c>
      <c r="L965" t="str">
        <f t="shared" si="47"/>
        <v>Yes</v>
      </c>
    </row>
    <row r="966" spans="1:12" x14ac:dyDescent="0.3">
      <c r="A966" t="s">
        <v>137</v>
      </c>
      <c r="B966">
        <v>10</v>
      </c>
      <c r="C966" s="1">
        <v>45343</v>
      </c>
      <c r="D966" s="1">
        <v>45323.583333333336</v>
      </c>
      <c r="E966">
        <v>18.12</v>
      </c>
      <c r="F966" t="s">
        <v>9</v>
      </c>
      <c r="G966" t="s">
        <v>54</v>
      </c>
      <c r="H966">
        <v>97530</v>
      </c>
      <c r="I966" t="str" cm="1">
        <f t="array" ref="I966">IFERROR(INDEX(scheduling_data!H:H,MATCH(B966&amp;D966,scheduling_data!D:D&amp;scheduling_data!A:A,0)),"")</f>
        <v>Robert Crochet</v>
      </c>
      <c r="J966" t="str">
        <f t="shared" si="46"/>
        <v>No</v>
      </c>
      <c r="K966" t="str">
        <f t="shared" si="45"/>
        <v>1045323.5833333333Robert Crochet</v>
      </c>
      <c r="L966" t="str">
        <f t="shared" si="47"/>
        <v>No</v>
      </c>
    </row>
    <row r="967" spans="1:12" x14ac:dyDescent="0.3">
      <c r="A967" t="s">
        <v>137</v>
      </c>
      <c r="B967">
        <v>10</v>
      </c>
      <c r="C967" s="1">
        <v>45343</v>
      </c>
      <c r="D967" s="1">
        <v>45323.583333333336</v>
      </c>
      <c r="E967">
        <v>62.92</v>
      </c>
      <c r="F967" t="s">
        <v>19</v>
      </c>
      <c r="G967" t="s">
        <v>57</v>
      </c>
      <c r="H967">
        <v>97530</v>
      </c>
      <c r="I967" t="str" cm="1">
        <f t="array" ref="I967">IFERROR(INDEX(scheduling_data!H:H,MATCH(B967&amp;D967,scheduling_data!D:D&amp;scheduling_data!A:A,0)),"")</f>
        <v>Robert Crochet</v>
      </c>
      <c r="J967" t="str">
        <f t="shared" si="46"/>
        <v>No</v>
      </c>
      <c r="K967" t="str">
        <f t="shared" si="45"/>
        <v>1045323.5833333333Robert Crochet</v>
      </c>
      <c r="L967" t="str">
        <f t="shared" si="47"/>
        <v>Yes</v>
      </c>
    </row>
    <row r="968" spans="1:12" x14ac:dyDescent="0.3">
      <c r="A968" t="s">
        <v>137</v>
      </c>
      <c r="B968">
        <v>10</v>
      </c>
      <c r="C968" s="1">
        <v>45343</v>
      </c>
      <c r="D968" s="1">
        <v>45323.583333333336</v>
      </c>
      <c r="E968">
        <v>126.63</v>
      </c>
      <c r="F968" t="s">
        <v>9</v>
      </c>
      <c r="G968" t="s">
        <v>56</v>
      </c>
      <c r="H968">
        <v>97530</v>
      </c>
      <c r="I968" t="str" cm="1">
        <f t="array" ref="I968">IFERROR(INDEX(scheduling_data!H:H,MATCH(B968&amp;D968,scheduling_data!D:D&amp;scheduling_data!A:A,0)),"")</f>
        <v>Robert Crochet</v>
      </c>
      <c r="J968" t="str">
        <f t="shared" si="46"/>
        <v>No</v>
      </c>
      <c r="K968" t="str">
        <f t="shared" si="45"/>
        <v>1045323.5833333333Robert Crochet</v>
      </c>
      <c r="L968" t="str">
        <f t="shared" si="47"/>
        <v>No</v>
      </c>
    </row>
    <row r="969" spans="1:12" x14ac:dyDescent="0.3">
      <c r="A969" t="s">
        <v>137</v>
      </c>
      <c r="B969">
        <v>10</v>
      </c>
      <c r="C969" s="1">
        <v>45343</v>
      </c>
      <c r="D969" s="1">
        <v>45323.583333333336</v>
      </c>
      <c r="E969">
        <v>1.28</v>
      </c>
      <c r="F969" t="s">
        <v>9</v>
      </c>
      <c r="G969" t="s">
        <v>55</v>
      </c>
      <c r="H969">
        <v>97530</v>
      </c>
      <c r="I969" t="str" cm="1">
        <f t="array" ref="I969">IFERROR(INDEX(scheduling_data!H:H,MATCH(B969&amp;D969,scheduling_data!D:D&amp;scheduling_data!A:A,0)),"")</f>
        <v>Robert Crochet</v>
      </c>
      <c r="J969" t="str">
        <f t="shared" si="46"/>
        <v>No</v>
      </c>
      <c r="K969" t="str">
        <f t="shared" si="45"/>
        <v>1045323.5833333333Robert Crochet</v>
      </c>
      <c r="L969" t="str">
        <f t="shared" si="47"/>
        <v>No</v>
      </c>
    </row>
    <row r="970" spans="1:12" x14ac:dyDescent="0.3">
      <c r="A970" t="s">
        <v>137</v>
      </c>
      <c r="B970">
        <v>10</v>
      </c>
      <c r="C970" s="1">
        <v>45345</v>
      </c>
      <c r="D970" s="1">
        <v>45328.583333333336</v>
      </c>
      <c r="E970">
        <v>32.67</v>
      </c>
      <c r="F970" t="s">
        <v>19</v>
      </c>
      <c r="G970" t="s">
        <v>57</v>
      </c>
      <c r="H970">
        <v>97110</v>
      </c>
      <c r="I970" t="str" cm="1">
        <f t="array" ref="I970">IFERROR(INDEX(scheduling_data!H:H,MATCH(B970&amp;D970,scheduling_data!D:D&amp;scheduling_data!A:A,0)),"")</f>
        <v>Robert Crochet</v>
      </c>
      <c r="J970" t="str">
        <f t="shared" si="46"/>
        <v>No</v>
      </c>
      <c r="K970" t="str">
        <f t="shared" si="45"/>
        <v>1045328.5833333333Robert Crochet</v>
      </c>
      <c r="L970" t="str">
        <f t="shared" si="47"/>
        <v>Yes</v>
      </c>
    </row>
    <row r="971" spans="1:12" x14ac:dyDescent="0.3">
      <c r="A971" t="s">
        <v>137</v>
      </c>
      <c r="B971">
        <v>10</v>
      </c>
      <c r="C971" s="1">
        <v>45345</v>
      </c>
      <c r="D971" s="1">
        <v>45328.583333333336</v>
      </c>
      <c r="E971">
        <v>96.6</v>
      </c>
      <c r="F971" t="s">
        <v>9</v>
      </c>
      <c r="G971" t="s">
        <v>56</v>
      </c>
      <c r="H971">
        <v>97110</v>
      </c>
      <c r="I971" t="str" cm="1">
        <f t="array" ref="I971">IFERROR(INDEX(scheduling_data!H:H,MATCH(B971&amp;D971,scheduling_data!D:D&amp;scheduling_data!A:A,0)),"")</f>
        <v>Robert Crochet</v>
      </c>
      <c r="J971" t="str">
        <f t="shared" si="46"/>
        <v>No</v>
      </c>
      <c r="K971" t="str">
        <f t="shared" si="45"/>
        <v>1045328.5833333333Robert Crochet</v>
      </c>
      <c r="L971" t="str">
        <f t="shared" si="47"/>
        <v>No</v>
      </c>
    </row>
    <row r="972" spans="1:12" x14ac:dyDescent="0.3">
      <c r="A972" t="s">
        <v>137</v>
      </c>
      <c r="B972">
        <v>10</v>
      </c>
      <c r="C972" s="1">
        <v>45345</v>
      </c>
      <c r="D972" s="1">
        <v>45328.583333333336</v>
      </c>
      <c r="E972">
        <v>0.67</v>
      </c>
      <c r="F972" t="s">
        <v>9</v>
      </c>
      <c r="G972" t="s">
        <v>55</v>
      </c>
      <c r="H972">
        <v>97110</v>
      </c>
      <c r="I972" t="str" cm="1">
        <f t="array" ref="I972">IFERROR(INDEX(scheduling_data!H:H,MATCH(B972&amp;D972,scheduling_data!D:D&amp;scheduling_data!A:A,0)),"")</f>
        <v>Robert Crochet</v>
      </c>
      <c r="J972" t="str">
        <f t="shared" si="46"/>
        <v>No</v>
      </c>
      <c r="K972" t="str">
        <f t="shared" si="45"/>
        <v>1045328.5833333333Robert Crochet</v>
      </c>
      <c r="L972" t="str">
        <f t="shared" si="47"/>
        <v>No</v>
      </c>
    </row>
    <row r="973" spans="1:12" x14ac:dyDescent="0.3">
      <c r="A973" t="s">
        <v>137</v>
      </c>
      <c r="B973">
        <v>10</v>
      </c>
      <c r="C973" s="1">
        <v>45345</v>
      </c>
      <c r="D973" s="1">
        <v>45328.583333333336</v>
      </c>
      <c r="E973">
        <v>11.72</v>
      </c>
      <c r="F973" t="s">
        <v>9</v>
      </c>
      <c r="G973" t="s">
        <v>54</v>
      </c>
      <c r="H973">
        <v>97110</v>
      </c>
      <c r="I973" t="str" cm="1">
        <f t="array" ref="I973">IFERROR(INDEX(scheduling_data!H:H,MATCH(B973&amp;D973,scheduling_data!D:D&amp;scheduling_data!A:A,0)),"")</f>
        <v>Robert Crochet</v>
      </c>
      <c r="J973" t="str">
        <f t="shared" si="46"/>
        <v>No</v>
      </c>
      <c r="K973" t="str">
        <f t="shared" si="45"/>
        <v>1045328.5833333333Robert Crochet</v>
      </c>
      <c r="L973" t="str">
        <f t="shared" si="47"/>
        <v>No</v>
      </c>
    </row>
    <row r="974" spans="1:12" x14ac:dyDescent="0.3">
      <c r="A974" t="s">
        <v>137</v>
      </c>
      <c r="B974">
        <v>10</v>
      </c>
      <c r="C974" s="1">
        <v>45345</v>
      </c>
      <c r="D974" s="1">
        <v>45328.583333333336</v>
      </c>
      <c r="E974">
        <v>44.32</v>
      </c>
      <c r="F974" t="s">
        <v>19</v>
      </c>
      <c r="G974" t="s">
        <v>57</v>
      </c>
      <c r="H974">
        <v>97530</v>
      </c>
      <c r="I974" t="str" cm="1">
        <f t="array" ref="I974">IFERROR(INDEX(scheduling_data!H:H,MATCH(B974&amp;D974,scheduling_data!D:D&amp;scheduling_data!A:A,0)),"")</f>
        <v>Robert Crochet</v>
      </c>
      <c r="J974" t="str">
        <f t="shared" si="46"/>
        <v>No</v>
      </c>
      <c r="K974" t="str">
        <f t="shared" si="45"/>
        <v>1045328.5833333333Robert Crochet</v>
      </c>
      <c r="L974" t="str">
        <f t="shared" si="47"/>
        <v>Yes</v>
      </c>
    </row>
    <row r="975" spans="1:12" x14ac:dyDescent="0.3">
      <c r="A975" t="s">
        <v>137</v>
      </c>
      <c r="B975">
        <v>10</v>
      </c>
      <c r="C975" s="1">
        <v>45345</v>
      </c>
      <c r="D975" s="1">
        <v>45328.583333333336</v>
      </c>
      <c r="E975">
        <v>84.42</v>
      </c>
      <c r="F975" t="s">
        <v>9</v>
      </c>
      <c r="G975" t="s">
        <v>56</v>
      </c>
      <c r="H975">
        <v>97530</v>
      </c>
      <c r="I975" t="str" cm="1">
        <f t="array" ref="I975">IFERROR(INDEX(scheduling_data!H:H,MATCH(B975&amp;D975,scheduling_data!D:D&amp;scheduling_data!A:A,0)),"")</f>
        <v>Robert Crochet</v>
      </c>
      <c r="J975" t="str">
        <f t="shared" si="46"/>
        <v>No</v>
      </c>
      <c r="K975" t="str">
        <f t="shared" si="45"/>
        <v>1045328.5833333333Robert Crochet</v>
      </c>
      <c r="L975" t="str">
        <f t="shared" si="47"/>
        <v>No</v>
      </c>
    </row>
    <row r="976" spans="1:12" x14ac:dyDescent="0.3">
      <c r="A976" t="s">
        <v>137</v>
      </c>
      <c r="B976">
        <v>10</v>
      </c>
      <c r="C976" s="1">
        <v>45345</v>
      </c>
      <c r="D976" s="1">
        <v>45328.583333333336</v>
      </c>
      <c r="E976">
        <v>0.9</v>
      </c>
      <c r="F976" t="s">
        <v>9</v>
      </c>
      <c r="G976" t="s">
        <v>55</v>
      </c>
      <c r="H976">
        <v>97530</v>
      </c>
      <c r="I976" t="str" cm="1">
        <f t="array" ref="I976">IFERROR(INDEX(scheduling_data!H:H,MATCH(B976&amp;D976,scheduling_data!D:D&amp;scheduling_data!A:A,0)),"")</f>
        <v>Robert Crochet</v>
      </c>
      <c r="J976" t="str">
        <f t="shared" si="46"/>
        <v>No</v>
      </c>
      <c r="K976" t="str">
        <f t="shared" si="45"/>
        <v>1045328.5833333333Robert Crochet</v>
      </c>
      <c r="L976" t="str">
        <f t="shared" si="47"/>
        <v>No</v>
      </c>
    </row>
    <row r="977" spans="1:12" x14ac:dyDescent="0.3">
      <c r="A977" t="s">
        <v>137</v>
      </c>
      <c r="B977">
        <v>10</v>
      </c>
      <c r="C977" s="1">
        <v>45345</v>
      </c>
      <c r="D977" s="1">
        <v>45328.583333333336</v>
      </c>
      <c r="E977">
        <v>9.06</v>
      </c>
      <c r="F977" t="s">
        <v>9</v>
      </c>
      <c r="G977" t="s">
        <v>54</v>
      </c>
      <c r="H977">
        <v>97530</v>
      </c>
      <c r="I977" t="str" cm="1">
        <f t="array" ref="I977">IFERROR(INDEX(scheduling_data!H:H,MATCH(B977&amp;D977,scheduling_data!D:D&amp;scheduling_data!A:A,0)),"")</f>
        <v>Robert Crochet</v>
      </c>
      <c r="J977" t="str">
        <f t="shared" si="46"/>
        <v>No</v>
      </c>
      <c r="K977" t="str">
        <f t="shared" si="45"/>
        <v>1045328.5833333333Robert Crochet</v>
      </c>
      <c r="L977" t="str">
        <f t="shared" si="47"/>
        <v>No</v>
      </c>
    </row>
    <row r="978" spans="1:12" x14ac:dyDescent="0.3">
      <c r="A978" t="s">
        <v>137</v>
      </c>
      <c r="B978">
        <v>10</v>
      </c>
      <c r="C978" s="1">
        <v>45349</v>
      </c>
      <c r="D978" s="1">
        <v>45330.583333333336</v>
      </c>
      <c r="E978">
        <v>0.9</v>
      </c>
      <c r="F978" t="s">
        <v>9</v>
      </c>
      <c r="G978" t="s">
        <v>55</v>
      </c>
      <c r="H978">
        <v>97530</v>
      </c>
      <c r="I978" t="str" cm="1">
        <f t="array" ref="I978">IFERROR(INDEX(scheduling_data!H:H,MATCH(B978&amp;D978,scheduling_data!D:D&amp;scheduling_data!A:A,0)),"")</f>
        <v>Katherine Tyree</v>
      </c>
      <c r="J978" t="str">
        <f t="shared" si="46"/>
        <v>No</v>
      </c>
      <c r="K978" t="str">
        <f t="shared" si="45"/>
        <v>1045330.5833333333Katherine Tyree</v>
      </c>
      <c r="L978" t="str">
        <f t="shared" si="47"/>
        <v>No</v>
      </c>
    </row>
    <row r="979" spans="1:12" x14ac:dyDescent="0.3">
      <c r="A979" t="s">
        <v>137</v>
      </c>
      <c r="B979">
        <v>10</v>
      </c>
      <c r="C979" s="1">
        <v>45349</v>
      </c>
      <c r="D979" s="1">
        <v>45330.583333333336</v>
      </c>
      <c r="E979">
        <v>9.06</v>
      </c>
      <c r="F979" t="s">
        <v>9</v>
      </c>
      <c r="G979" t="s">
        <v>54</v>
      </c>
      <c r="H979">
        <v>97530</v>
      </c>
      <c r="I979" t="str" cm="1">
        <f t="array" ref="I979">IFERROR(INDEX(scheduling_data!H:H,MATCH(B979&amp;D979,scheduling_data!D:D&amp;scheduling_data!A:A,0)),"")</f>
        <v>Katherine Tyree</v>
      </c>
      <c r="J979" t="str">
        <f t="shared" si="46"/>
        <v>No</v>
      </c>
      <c r="K979" t="str">
        <f t="shared" si="45"/>
        <v>1045330.5833333333Katherine Tyree</v>
      </c>
      <c r="L979" t="str">
        <f t="shared" si="47"/>
        <v>No</v>
      </c>
    </row>
    <row r="980" spans="1:12" x14ac:dyDescent="0.3">
      <c r="A980" t="s">
        <v>137</v>
      </c>
      <c r="B980">
        <v>10</v>
      </c>
      <c r="C980" s="1">
        <v>45349</v>
      </c>
      <c r="D980" s="1">
        <v>45330.583333333336</v>
      </c>
      <c r="E980">
        <v>48.3</v>
      </c>
      <c r="F980" t="s">
        <v>9</v>
      </c>
      <c r="G980" t="s">
        <v>56</v>
      </c>
      <c r="H980">
        <v>97110</v>
      </c>
      <c r="I980" t="str" cm="1">
        <f t="array" ref="I980">IFERROR(INDEX(scheduling_data!H:H,MATCH(B980&amp;D980,scheduling_data!D:D&amp;scheduling_data!A:A,0)),"")</f>
        <v>Katherine Tyree</v>
      </c>
      <c r="J980" t="str">
        <f t="shared" si="46"/>
        <v>No</v>
      </c>
      <c r="K980" t="str">
        <f t="shared" si="45"/>
        <v>1045330.5833333333Katherine Tyree</v>
      </c>
      <c r="L980" t="str">
        <f t="shared" si="47"/>
        <v>No</v>
      </c>
    </row>
    <row r="981" spans="1:12" x14ac:dyDescent="0.3">
      <c r="A981" t="s">
        <v>137</v>
      </c>
      <c r="B981">
        <v>10</v>
      </c>
      <c r="C981" s="1">
        <v>45349</v>
      </c>
      <c r="D981" s="1">
        <v>45330.583333333336</v>
      </c>
      <c r="E981">
        <v>84.42</v>
      </c>
      <c r="F981" t="s">
        <v>9</v>
      </c>
      <c r="G981" t="s">
        <v>56</v>
      </c>
      <c r="H981">
        <v>97530</v>
      </c>
      <c r="I981" t="str" cm="1">
        <f t="array" ref="I981">IFERROR(INDEX(scheduling_data!H:H,MATCH(B981&amp;D981,scheduling_data!D:D&amp;scheduling_data!A:A,0)),"")</f>
        <v>Katherine Tyree</v>
      </c>
      <c r="J981" t="str">
        <f t="shared" si="46"/>
        <v>No</v>
      </c>
      <c r="K981" t="str">
        <f t="shared" si="45"/>
        <v>1045330.5833333333Katherine Tyree</v>
      </c>
      <c r="L981" t="str">
        <f t="shared" si="47"/>
        <v>No</v>
      </c>
    </row>
    <row r="982" spans="1:12" x14ac:dyDescent="0.3">
      <c r="A982" t="s">
        <v>137</v>
      </c>
      <c r="B982">
        <v>10</v>
      </c>
      <c r="C982" s="1">
        <v>45349</v>
      </c>
      <c r="D982" s="1">
        <v>45330.583333333336</v>
      </c>
      <c r="E982">
        <v>44.32</v>
      </c>
      <c r="F982" t="s">
        <v>19</v>
      </c>
      <c r="G982" t="s">
        <v>57</v>
      </c>
      <c r="H982">
        <v>97530</v>
      </c>
      <c r="I982" t="str" cm="1">
        <f t="array" ref="I982">IFERROR(INDEX(scheduling_data!H:H,MATCH(B982&amp;D982,scheduling_data!D:D&amp;scheduling_data!A:A,0)),"")</f>
        <v>Katherine Tyree</v>
      </c>
      <c r="J982" t="str">
        <f t="shared" si="46"/>
        <v>No</v>
      </c>
      <c r="K982" t="str">
        <f t="shared" si="45"/>
        <v>1045330.5833333333Katherine Tyree</v>
      </c>
      <c r="L982" t="str">
        <f t="shared" si="47"/>
        <v>Yes</v>
      </c>
    </row>
    <row r="983" spans="1:12" x14ac:dyDescent="0.3">
      <c r="A983" t="s">
        <v>137</v>
      </c>
      <c r="B983">
        <v>10</v>
      </c>
      <c r="C983" s="1">
        <v>45349</v>
      </c>
      <c r="D983" s="1">
        <v>45330.583333333336</v>
      </c>
      <c r="E983">
        <v>5.86</v>
      </c>
      <c r="F983" t="s">
        <v>9</v>
      </c>
      <c r="G983" t="s">
        <v>54</v>
      </c>
      <c r="H983">
        <v>97110</v>
      </c>
      <c r="I983" t="str" cm="1">
        <f t="array" ref="I983">IFERROR(INDEX(scheduling_data!H:H,MATCH(B983&amp;D983,scheduling_data!D:D&amp;scheduling_data!A:A,0)),"")</f>
        <v>Katherine Tyree</v>
      </c>
      <c r="J983" t="str">
        <f t="shared" si="46"/>
        <v>No</v>
      </c>
      <c r="K983" t="str">
        <f t="shared" si="45"/>
        <v>1045330.5833333333Katherine Tyree</v>
      </c>
      <c r="L983" t="str">
        <f t="shared" si="47"/>
        <v>No</v>
      </c>
    </row>
    <row r="984" spans="1:12" x14ac:dyDescent="0.3">
      <c r="A984" t="s">
        <v>137</v>
      </c>
      <c r="B984">
        <v>10</v>
      </c>
      <c r="C984" s="1">
        <v>45349</v>
      </c>
      <c r="D984" s="1">
        <v>45330.583333333336</v>
      </c>
      <c r="E984">
        <v>0.33</v>
      </c>
      <c r="F984" t="s">
        <v>9</v>
      </c>
      <c r="G984" t="s">
        <v>55</v>
      </c>
      <c r="H984">
        <v>97110</v>
      </c>
      <c r="I984" t="str" cm="1">
        <f t="array" ref="I984">IFERROR(INDEX(scheduling_data!H:H,MATCH(B984&amp;D984,scheduling_data!D:D&amp;scheduling_data!A:A,0)),"")</f>
        <v>Katherine Tyree</v>
      </c>
      <c r="J984" t="str">
        <f t="shared" si="46"/>
        <v>No</v>
      </c>
      <c r="K984" t="str">
        <f t="shared" si="45"/>
        <v>1045330.5833333333Katherine Tyree</v>
      </c>
      <c r="L984" t="str">
        <f t="shared" si="47"/>
        <v>No</v>
      </c>
    </row>
    <row r="985" spans="1:12" x14ac:dyDescent="0.3">
      <c r="A985" t="s">
        <v>137</v>
      </c>
      <c r="B985">
        <v>10</v>
      </c>
      <c r="C985" s="1">
        <v>45349</v>
      </c>
      <c r="D985" s="1">
        <v>45330.583333333336</v>
      </c>
      <c r="E985">
        <v>16.34</v>
      </c>
      <c r="F985" t="s">
        <v>19</v>
      </c>
      <c r="G985" t="s">
        <v>57</v>
      </c>
      <c r="H985">
        <v>97110</v>
      </c>
      <c r="I985" t="str" cm="1">
        <f t="array" ref="I985">IFERROR(INDEX(scheduling_data!H:H,MATCH(B985&amp;D985,scheduling_data!D:D&amp;scheduling_data!A:A,0)),"")</f>
        <v>Katherine Tyree</v>
      </c>
      <c r="J985" t="str">
        <f t="shared" si="46"/>
        <v>No</v>
      </c>
      <c r="K985" t="str">
        <f t="shared" si="45"/>
        <v>1045330.5833333333Katherine Tyree</v>
      </c>
      <c r="L985" t="str">
        <f t="shared" si="47"/>
        <v>Yes</v>
      </c>
    </row>
    <row r="986" spans="1:12" x14ac:dyDescent="0.3">
      <c r="A986" t="s">
        <v>27</v>
      </c>
      <c r="B986">
        <v>10</v>
      </c>
      <c r="C986" s="1">
        <v>45351</v>
      </c>
      <c r="D986" s="1">
        <v>45323.583333333336</v>
      </c>
      <c r="E986">
        <v>16.05</v>
      </c>
      <c r="F986" t="s">
        <v>16</v>
      </c>
      <c r="H986">
        <v>97530</v>
      </c>
      <c r="I986" t="str" cm="1">
        <f t="array" ref="I986">IFERROR(INDEX(scheduling_data!H:H,MATCH(B986&amp;D986,scheduling_data!D:D&amp;scheduling_data!A:A,0)),"")</f>
        <v>Robert Crochet</v>
      </c>
      <c r="J986" t="str">
        <f t="shared" si="46"/>
        <v>No</v>
      </c>
      <c r="K986" t="str">
        <f t="shared" si="45"/>
        <v>1045323.5833333333Robert Crochet</v>
      </c>
      <c r="L986" t="str">
        <f t="shared" si="47"/>
        <v>Yes</v>
      </c>
    </row>
    <row r="987" spans="1:12" x14ac:dyDescent="0.3">
      <c r="A987" t="s">
        <v>80</v>
      </c>
      <c r="B987">
        <v>93</v>
      </c>
      <c r="C987" s="1">
        <v>45345</v>
      </c>
      <c r="D987" s="1">
        <v>45334.458333333336</v>
      </c>
      <c r="E987">
        <v>85.19</v>
      </c>
      <c r="F987" t="s">
        <v>9</v>
      </c>
      <c r="G987" t="s">
        <v>52</v>
      </c>
      <c r="H987">
        <v>92507</v>
      </c>
      <c r="I987" t="str" cm="1">
        <f t="array" ref="I987">IFERROR(INDEX(scheduling_data!H:H,MATCH(B987&amp;D987,scheduling_data!D:D&amp;scheduling_data!A:A,0)),"")</f>
        <v>D'Anna Pullen</v>
      </c>
      <c r="J987" t="str">
        <f t="shared" si="46"/>
        <v>No</v>
      </c>
      <c r="K987" t="str">
        <f t="shared" si="45"/>
        <v>9345334.4583333333D'Anna Pullen</v>
      </c>
      <c r="L987" t="str">
        <f t="shared" si="47"/>
        <v>No</v>
      </c>
    </row>
    <row r="988" spans="1:12" x14ac:dyDescent="0.3">
      <c r="A988" t="s">
        <v>80</v>
      </c>
      <c r="B988">
        <v>93</v>
      </c>
      <c r="C988" s="1">
        <v>45345</v>
      </c>
      <c r="D988" s="1">
        <v>45334.458333333336</v>
      </c>
      <c r="E988">
        <v>64.81</v>
      </c>
      <c r="F988" t="s">
        <v>19</v>
      </c>
      <c r="G988" t="s">
        <v>51</v>
      </c>
      <c r="H988">
        <v>92507</v>
      </c>
      <c r="I988" t="str" cm="1">
        <f t="array" ref="I988">IFERROR(INDEX(scheduling_data!H:H,MATCH(B988&amp;D988,scheduling_data!D:D&amp;scheduling_data!A:A,0)),"")</f>
        <v>D'Anna Pullen</v>
      </c>
      <c r="J988" t="str">
        <f t="shared" si="46"/>
        <v>No</v>
      </c>
      <c r="K988" t="str">
        <f t="shared" si="45"/>
        <v>9345334.4583333333D'Anna Pullen</v>
      </c>
      <c r="L988" t="str">
        <f t="shared" si="47"/>
        <v>Yes</v>
      </c>
    </row>
    <row r="989" spans="1:12" x14ac:dyDescent="0.3">
      <c r="A989" t="s">
        <v>61</v>
      </c>
      <c r="B989">
        <v>94</v>
      </c>
      <c r="C989" s="1">
        <v>45351</v>
      </c>
      <c r="D989" s="1">
        <v>45336.333333333336</v>
      </c>
      <c r="E989">
        <v>60.86</v>
      </c>
      <c r="F989" t="s">
        <v>19</v>
      </c>
      <c r="G989" t="s">
        <v>65</v>
      </c>
      <c r="H989">
        <v>97161</v>
      </c>
      <c r="I989" t="str" cm="1">
        <f t="array" ref="I989">IFERROR(INDEX(scheduling_data!H:H,MATCH(B989&amp;D989,scheduling_data!D:D&amp;scheduling_data!A:A,0)),"")</f>
        <v>Christian Litz</v>
      </c>
      <c r="J989" t="str">
        <f t="shared" si="46"/>
        <v>No</v>
      </c>
      <c r="K989" t="str">
        <f t="shared" si="45"/>
        <v>9445336.3333333333Christian Litz</v>
      </c>
      <c r="L989" t="str">
        <f t="shared" si="47"/>
        <v>Yes</v>
      </c>
    </row>
    <row r="990" spans="1:12" x14ac:dyDescent="0.3">
      <c r="A990" t="s">
        <v>61</v>
      </c>
      <c r="B990">
        <v>94</v>
      </c>
      <c r="C990" s="1">
        <v>45351</v>
      </c>
      <c r="D990" s="1">
        <v>45336.333333333336</v>
      </c>
      <c r="E990">
        <v>0.56999999999999995</v>
      </c>
      <c r="F990" t="s">
        <v>9</v>
      </c>
      <c r="G990" t="s">
        <v>63</v>
      </c>
      <c r="H990">
        <v>97110</v>
      </c>
      <c r="I990" t="str" cm="1">
        <f t="array" ref="I990">IFERROR(INDEX(scheduling_data!H:H,MATCH(B990&amp;D990,scheduling_data!D:D&amp;scheduling_data!A:A,0)),"")</f>
        <v>Christian Litz</v>
      </c>
      <c r="J990" t="str">
        <f t="shared" si="46"/>
        <v>No</v>
      </c>
      <c r="K990" t="str">
        <f t="shared" si="45"/>
        <v>9445336.3333333333Christian Litz</v>
      </c>
      <c r="L990" t="str">
        <f t="shared" si="47"/>
        <v>No</v>
      </c>
    </row>
    <row r="991" spans="1:12" x14ac:dyDescent="0.3">
      <c r="A991" t="s">
        <v>61</v>
      </c>
      <c r="B991">
        <v>94</v>
      </c>
      <c r="C991" s="1">
        <v>45351</v>
      </c>
      <c r="D991" s="1">
        <v>45336.333333333336</v>
      </c>
      <c r="E991">
        <v>27.79</v>
      </c>
      <c r="F991" t="s">
        <v>19</v>
      </c>
      <c r="G991" t="s">
        <v>65</v>
      </c>
      <c r="H991">
        <v>97110</v>
      </c>
      <c r="I991" t="str" cm="1">
        <f t="array" ref="I991">IFERROR(INDEX(scheduling_data!H:H,MATCH(B991&amp;D991,scheduling_data!D:D&amp;scheduling_data!A:A,0)),"")</f>
        <v>Christian Litz</v>
      </c>
      <c r="J991" t="str">
        <f t="shared" si="46"/>
        <v>No</v>
      </c>
      <c r="K991" t="str">
        <f t="shared" si="45"/>
        <v>9445336.3333333333Christian Litz</v>
      </c>
      <c r="L991" t="str">
        <f t="shared" si="47"/>
        <v>Yes</v>
      </c>
    </row>
    <row r="992" spans="1:12" x14ac:dyDescent="0.3">
      <c r="A992" t="s">
        <v>61</v>
      </c>
      <c r="B992">
        <v>94</v>
      </c>
      <c r="C992" s="1">
        <v>45351</v>
      </c>
      <c r="D992" s="1">
        <v>45336.333333333336</v>
      </c>
      <c r="E992">
        <v>54.94</v>
      </c>
      <c r="F992" t="s">
        <v>9</v>
      </c>
      <c r="G992" t="s">
        <v>64</v>
      </c>
      <c r="H992">
        <v>97112</v>
      </c>
      <c r="I992" t="str" cm="1">
        <f t="array" ref="I992">IFERROR(INDEX(scheduling_data!H:H,MATCH(B992&amp;D992,scheduling_data!D:D&amp;scheduling_data!A:A,0)),"")</f>
        <v>Christian Litz</v>
      </c>
      <c r="J992" t="str">
        <f t="shared" si="46"/>
        <v>No</v>
      </c>
      <c r="K992" t="str">
        <f t="shared" si="45"/>
        <v>9445336.3333333333Christian Litz</v>
      </c>
      <c r="L992" t="str">
        <f t="shared" si="47"/>
        <v>No</v>
      </c>
    </row>
    <row r="993" spans="1:12" x14ac:dyDescent="0.3">
      <c r="A993" t="s">
        <v>61</v>
      </c>
      <c r="B993">
        <v>94</v>
      </c>
      <c r="C993" s="1">
        <v>45351</v>
      </c>
      <c r="D993" s="1">
        <v>45336.333333333336</v>
      </c>
      <c r="E993">
        <v>0.32</v>
      </c>
      <c r="F993" t="s">
        <v>9</v>
      </c>
      <c r="G993" t="s">
        <v>63</v>
      </c>
      <c r="H993">
        <v>97112</v>
      </c>
      <c r="I993" t="str" cm="1">
        <f t="array" ref="I993">IFERROR(INDEX(scheduling_data!H:H,MATCH(B993&amp;D993,scheduling_data!D:D&amp;scheduling_data!A:A,0)),"")</f>
        <v>Christian Litz</v>
      </c>
      <c r="J993" t="str">
        <f t="shared" si="46"/>
        <v>No</v>
      </c>
      <c r="K993" t="str">
        <f t="shared" si="45"/>
        <v>9445336.3333333333Christian Litz</v>
      </c>
      <c r="L993" t="str">
        <f t="shared" si="47"/>
        <v>No</v>
      </c>
    </row>
    <row r="994" spans="1:12" x14ac:dyDescent="0.3">
      <c r="A994" t="s">
        <v>61</v>
      </c>
      <c r="B994">
        <v>94</v>
      </c>
      <c r="C994" s="1">
        <v>45351</v>
      </c>
      <c r="D994" s="1">
        <v>45336.333333333336</v>
      </c>
      <c r="E994">
        <v>15.73</v>
      </c>
      <c r="F994" t="s">
        <v>19</v>
      </c>
      <c r="G994" t="s">
        <v>65</v>
      </c>
      <c r="H994">
        <v>97112</v>
      </c>
      <c r="I994" t="str" cm="1">
        <f t="array" ref="I994">IFERROR(INDEX(scheduling_data!H:H,MATCH(B994&amp;D994,scheduling_data!D:D&amp;scheduling_data!A:A,0)),"")</f>
        <v>Christian Litz</v>
      </c>
      <c r="J994" t="str">
        <f t="shared" si="46"/>
        <v>No</v>
      </c>
      <c r="K994" t="str">
        <f t="shared" si="45"/>
        <v>9445336.3333333333Christian Litz</v>
      </c>
      <c r="L994" t="str">
        <f t="shared" si="47"/>
        <v>Yes</v>
      </c>
    </row>
    <row r="995" spans="1:12" x14ac:dyDescent="0.3">
      <c r="A995" t="s">
        <v>61</v>
      </c>
      <c r="B995">
        <v>94</v>
      </c>
      <c r="C995" s="1">
        <v>45351</v>
      </c>
      <c r="D995" s="1">
        <v>45336.333333333336</v>
      </c>
      <c r="E995">
        <v>72.37</v>
      </c>
      <c r="F995" t="s">
        <v>9</v>
      </c>
      <c r="G995" t="s">
        <v>62</v>
      </c>
      <c r="H995">
        <v>97161</v>
      </c>
      <c r="I995" t="str" cm="1">
        <f t="array" ref="I995">IFERROR(INDEX(scheduling_data!H:H,MATCH(B995&amp;D995,scheduling_data!D:D&amp;scheduling_data!A:A,0)),"")</f>
        <v>Christian Litz</v>
      </c>
      <c r="J995" t="str">
        <f t="shared" si="46"/>
        <v>No</v>
      </c>
      <c r="K995" t="str">
        <f t="shared" si="45"/>
        <v>9445336.3333333333Christian Litz</v>
      </c>
      <c r="L995" t="str">
        <f t="shared" si="47"/>
        <v>No</v>
      </c>
    </row>
    <row r="996" spans="1:12" x14ac:dyDescent="0.3">
      <c r="A996" t="s">
        <v>61</v>
      </c>
      <c r="B996">
        <v>94</v>
      </c>
      <c r="C996" s="1">
        <v>45351</v>
      </c>
      <c r="D996" s="1">
        <v>45336.333333333336</v>
      </c>
      <c r="E996">
        <v>1.24</v>
      </c>
      <c r="F996" t="s">
        <v>9</v>
      </c>
      <c r="G996" t="s">
        <v>63</v>
      </c>
      <c r="H996">
        <v>97161</v>
      </c>
      <c r="I996" t="str" cm="1">
        <f t="array" ref="I996">IFERROR(INDEX(scheduling_data!H:H,MATCH(B996&amp;D996,scheduling_data!D:D&amp;scheduling_data!A:A,0)),"")</f>
        <v>Christian Litz</v>
      </c>
      <c r="J996" t="str">
        <f t="shared" si="46"/>
        <v>No</v>
      </c>
      <c r="K996" t="str">
        <f t="shared" si="45"/>
        <v>9445336.3333333333Christian Litz</v>
      </c>
      <c r="L996" t="str">
        <f t="shared" si="47"/>
        <v>No</v>
      </c>
    </row>
    <row r="997" spans="1:12" x14ac:dyDescent="0.3">
      <c r="A997" t="s">
        <v>61</v>
      </c>
      <c r="B997">
        <v>94</v>
      </c>
      <c r="C997" s="1">
        <v>45351</v>
      </c>
      <c r="D997" s="1">
        <v>45336.333333333336</v>
      </c>
      <c r="E997">
        <v>114.55</v>
      </c>
      <c r="F997" t="s">
        <v>9</v>
      </c>
      <c r="G997" t="s">
        <v>64</v>
      </c>
      <c r="H997">
        <v>97110</v>
      </c>
      <c r="I997" t="str" cm="1">
        <f t="array" ref="I997">IFERROR(INDEX(scheduling_data!H:H,MATCH(B997&amp;D997,scheduling_data!D:D&amp;scheduling_data!A:A,0)),"")</f>
        <v>Christian Litz</v>
      </c>
      <c r="J997" t="str">
        <f t="shared" si="46"/>
        <v>No</v>
      </c>
      <c r="K997" t="str">
        <f t="shared" si="45"/>
        <v>9445336.3333333333Christian Litz</v>
      </c>
      <c r="L997" t="str">
        <f t="shared" si="47"/>
        <v>No</v>
      </c>
    </row>
    <row r="998" spans="1:12" x14ac:dyDescent="0.3">
      <c r="A998" t="s">
        <v>61</v>
      </c>
      <c r="B998">
        <v>94</v>
      </c>
      <c r="C998" s="1">
        <v>45351</v>
      </c>
      <c r="D998" s="1">
        <v>45337.333333333336</v>
      </c>
      <c r="E998">
        <v>52.92</v>
      </c>
      <c r="F998" t="s">
        <v>9</v>
      </c>
      <c r="G998" t="s">
        <v>152</v>
      </c>
      <c r="H998">
        <v>97112</v>
      </c>
      <c r="I998" t="str" cm="1">
        <f t="array" ref="I998">IFERROR(INDEX(scheduling_data!H:H,MATCH(B998&amp;D998,scheduling_data!D:D&amp;scheduling_data!A:A,0)),"")</f>
        <v>Jessica Pittman</v>
      </c>
      <c r="J998" t="str">
        <f t="shared" si="46"/>
        <v>No</v>
      </c>
      <c r="K998" t="str">
        <f t="shared" si="45"/>
        <v>9445337.3333333333Jessica Pittman</v>
      </c>
      <c r="L998" t="str">
        <f t="shared" si="47"/>
        <v>No</v>
      </c>
    </row>
    <row r="999" spans="1:12" x14ac:dyDescent="0.3">
      <c r="A999" t="s">
        <v>61</v>
      </c>
      <c r="B999">
        <v>94</v>
      </c>
      <c r="C999" s="1">
        <v>45351</v>
      </c>
      <c r="D999" s="1">
        <v>45337.333333333336</v>
      </c>
      <c r="E999">
        <v>17.309999999999999</v>
      </c>
      <c r="F999" t="s">
        <v>19</v>
      </c>
      <c r="G999" t="s">
        <v>65</v>
      </c>
      <c r="H999">
        <v>97112</v>
      </c>
      <c r="I999" t="str" cm="1">
        <f t="array" ref="I999">IFERROR(INDEX(scheduling_data!H:H,MATCH(B999&amp;D999,scheduling_data!D:D&amp;scheduling_data!A:A,0)),"")</f>
        <v>Jessica Pittman</v>
      </c>
      <c r="J999" t="str">
        <f t="shared" si="46"/>
        <v>No</v>
      </c>
      <c r="K999" t="str">
        <f t="shared" si="45"/>
        <v>9445337.3333333333Jessica Pittman</v>
      </c>
      <c r="L999" t="str">
        <f t="shared" si="47"/>
        <v>Yes</v>
      </c>
    </row>
    <row r="1000" spans="1:12" x14ac:dyDescent="0.3">
      <c r="A1000" t="s">
        <v>61</v>
      </c>
      <c r="B1000">
        <v>94</v>
      </c>
      <c r="C1000" s="1">
        <v>45351</v>
      </c>
      <c r="D1000" s="1">
        <v>45337.333333333336</v>
      </c>
      <c r="E1000">
        <v>0.35</v>
      </c>
      <c r="F1000" t="s">
        <v>9</v>
      </c>
      <c r="G1000" t="s">
        <v>63</v>
      </c>
      <c r="H1000">
        <v>97112</v>
      </c>
      <c r="I1000" t="str" cm="1">
        <f t="array" ref="I1000">IFERROR(INDEX(scheduling_data!H:H,MATCH(B1000&amp;D1000,scheduling_data!D:D&amp;scheduling_data!A:A,0)),"")</f>
        <v>Jessica Pittman</v>
      </c>
      <c r="J1000" t="str">
        <f t="shared" si="46"/>
        <v>No</v>
      </c>
      <c r="K1000" t="str">
        <f t="shared" si="45"/>
        <v>9445337.3333333333Jessica Pittman</v>
      </c>
      <c r="L1000" t="str">
        <f t="shared" si="47"/>
        <v>No</v>
      </c>
    </row>
    <row r="1001" spans="1:12" x14ac:dyDescent="0.3">
      <c r="A1001" t="s">
        <v>61</v>
      </c>
      <c r="B1001">
        <v>94</v>
      </c>
      <c r="C1001" s="1">
        <v>45351</v>
      </c>
      <c r="D1001" s="1">
        <v>45337.333333333336</v>
      </c>
      <c r="E1001">
        <v>23.62</v>
      </c>
      <c r="F1001" t="s">
        <v>19</v>
      </c>
      <c r="G1001" t="s">
        <v>65</v>
      </c>
      <c r="H1001">
        <v>97110</v>
      </c>
      <c r="I1001" t="str" cm="1">
        <f t="array" ref="I1001">IFERROR(INDEX(scheduling_data!H:H,MATCH(B1001&amp;D1001,scheduling_data!D:D&amp;scheduling_data!A:A,0)),"")</f>
        <v>Jessica Pittman</v>
      </c>
      <c r="J1001" t="str">
        <f t="shared" si="46"/>
        <v>No</v>
      </c>
      <c r="K1001" t="str">
        <f t="shared" si="45"/>
        <v>9445337.3333333333Jessica Pittman</v>
      </c>
      <c r="L1001" t="str">
        <f t="shared" si="47"/>
        <v>Yes</v>
      </c>
    </row>
    <row r="1002" spans="1:12" x14ac:dyDescent="0.3">
      <c r="A1002" t="s">
        <v>61</v>
      </c>
      <c r="B1002">
        <v>94</v>
      </c>
      <c r="C1002" s="1">
        <v>45351</v>
      </c>
      <c r="D1002" s="1">
        <v>45337.333333333336</v>
      </c>
      <c r="E1002">
        <v>0.48</v>
      </c>
      <c r="F1002" t="s">
        <v>9</v>
      </c>
      <c r="G1002" t="s">
        <v>63</v>
      </c>
      <c r="H1002">
        <v>97110</v>
      </c>
      <c r="I1002" t="str" cm="1">
        <f t="array" ref="I1002">IFERROR(INDEX(scheduling_data!H:H,MATCH(B1002&amp;D1002,scheduling_data!D:D&amp;scheduling_data!A:A,0)),"")</f>
        <v>Jessica Pittman</v>
      </c>
      <c r="J1002" t="str">
        <f t="shared" si="46"/>
        <v>No</v>
      </c>
      <c r="K1002" t="str">
        <f t="shared" si="45"/>
        <v>9445337.3333333333Jessica Pittman</v>
      </c>
      <c r="L1002" t="str">
        <f t="shared" si="47"/>
        <v>No</v>
      </c>
    </row>
    <row r="1003" spans="1:12" x14ac:dyDescent="0.3">
      <c r="A1003" t="s">
        <v>61</v>
      </c>
      <c r="B1003">
        <v>94</v>
      </c>
      <c r="C1003" s="1">
        <v>45351</v>
      </c>
      <c r="D1003" s="1">
        <v>45337.333333333336</v>
      </c>
      <c r="E1003">
        <v>119.87</v>
      </c>
      <c r="F1003" t="s">
        <v>9</v>
      </c>
      <c r="G1003" t="s">
        <v>64</v>
      </c>
      <c r="H1003">
        <v>97110</v>
      </c>
      <c r="I1003" t="str" cm="1">
        <f t="array" ref="I1003">IFERROR(INDEX(scheduling_data!H:H,MATCH(B1003&amp;D1003,scheduling_data!D:D&amp;scheduling_data!A:A,0)),"")</f>
        <v>Jessica Pittman</v>
      </c>
      <c r="J1003" t="str">
        <f t="shared" si="46"/>
        <v>No</v>
      </c>
      <c r="K1003" t="str">
        <f t="shared" si="45"/>
        <v>9445337.3333333333Jessica Pittman</v>
      </c>
      <c r="L1003" t="str">
        <f t="shared" si="47"/>
        <v>No</v>
      </c>
    </row>
    <row r="1004" spans="1:12" x14ac:dyDescent="0.3">
      <c r="A1004" t="s">
        <v>25</v>
      </c>
      <c r="B1004">
        <v>95</v>
      </c>
      <c r="C1004" s="1">
        <v>45345</v>
      </c>
      <c r="D1004" s="1">
        <v>45335.645833333336</v>
      </c>
      <c r="E1004">
        <v>64.81</v>
      </c>
      <c r="F1004" t="s">
        <v>19</v>
      </c>
      <c r="G1004" t="s">
        <v>26</v>
      </c>
      <c r="H1004">
        <v>92507</v>
      </c>
      <c r="I1004" t="str" cm="1">
        <f t="array" ref="I1004">IFERROR(INDEX(scheduling_data!H:H,MATCH(B1004&amp;D1004,scheduling_data!D:D&amp;scheduling_data!A:A,0)),"")</f>
        <v>D'Anna Pullen</v>
      </c>
      <c r="J1004" t="str">
        <f t="shared" si="46"/>
        <v>No</v>
      </c>
      <c r="K1004" t="str">
        <f t="shared" si="45"/>
        <v>9545335.6458333333D'Anna Pullen</v>
      </c>
      <c r="L1004" t="str">
        <f t="shared" si="47"/>
        <v>Yes</v>
      </c>
    </row>
    <row r="1005" spans="1:12" x14ac:dyDescent="0.3">
      <c r="A1005" t="s">
        <v>25</v>
      </c>
      <c r="B1005">
        <v>95</v>
      </c>
      <c r="C1005" s="1">
        <v>45345</v>
      </c>
      <c r="D1005" s="1">
        <v>45335.645833333336</v>
      </c>
      <c r="E1005">
        <v>85.19</v>
      </c>
      <c r="F1005" t="s">
        <v>9</v>
      </c>
      <c r="G1005" t="s">
        <v>28</v>
      </c>
      <c r="H1005">
        <v>92507</v>
      </c>
      <c r="I1005" t="str" cm="1">
        <f t="array" ref="I1005">IFERROR(INDEX(scheduling_data!H:H,MATCH(B1005&amp;D1005,scheduling_data!D:D&amp;scheduling_data!A:A,0)),"")</f>
        <v>D'Anna Pullen</v>
      </c>
      <c r="J1005" t="str">
        <f t="shared" si="46"/>
        <v>No</v>
      </c>
      <c r="K1005" t="str">
        <f t="shared" si="45"/>
        <v>9545335.6458333333D'Anna Pullen</v>
      </c>
      <c r="L1005" t="str">
        <f t="shared" si="47"/>
        <v>No</v>
      </c>
    </row>
    <row r="1006" spans="1:12" x14ac:dyDescent="0.3">
      <c r="A1006" t="s">
        <v>25</v>
      </c>
      <c r="B1006">
        <v>95</v>
      </c>
      <c r="C1006" s="1">
        <v>45345</v>
      </c>
      <c r="D1006" s="1">
        <v>45336.645833333336</v>
      </c>
      <c r="E1006">
        <v>64.81</v>
      </c>
      <c r="F1006" t="s">
        <v>19</v>
      </c>
      <c r="G1006" t="s">
        <v>26</v>
      </c>
      <c r="H1006">
        <v>92507</v>
      </c>
      <c r="I1006" t="str" cm="1">
        <f t="array" ref="I1006">IFERROR(INDEX(scheduling_data!H:H,MATCH(B1006&amp;D1006,scheduling_data!D:D&amp;scheduling_data!A:A,0)),"")</f>
        <v>D'Anna Pullen</v>
      </c>
      <c r="J1006" t="str">
        <f t="shared" si="46"/>
        <v>No</v>
      </c>
      <c r="K1006" t="str">
        <f t="shared" si="45"/>
        <v>9545336.6458333333D'Anna Pullen</v>
      </c>
      <c r="L1006" t="str">
        <f t="shared" si="47"/>
        <v>Yes</v>
      </c>
    </row>
    <row r="1007" spans="1:12" x14ac:dyDescent="0.3">
      <c r="A1007" t="s">
        <v>25</v>
      </c>
      <c r="B1007">
        <v>95</v>
      </c>
      <c r="C1007" s="1">
        <v>45345</v>
      </c>
      <c r="D1007" s="1">
        <v>45336.645833333336</v>
      </c>
      <c r="E1007">
        <v>85.19</v>
      </c>
      <c r="F1007" t="s">
        <v>9</v>
      </c>
      <c r="G1007" t="s">
        <v>28</v>
      </c>
      <c r="H1007">
        <v>92507</v>
      </c>
      <c r="I1007" t="str" cm="1">
        <f t="array" ref="I1007">IFERROR(INDEX(scheduling_data!H:H,MATCH(B1007&amp;D1007,scheduling_data!D:D&amp;scheduling_data!A:A,0)),"")</f>
        <v>D'Anna Pullen</v>
      </c>
      <c r="J1007" t="str">
        <f t="shared" si="46"/>
        <v>No</v>
      </c>
      <c r="K1007" t="str">
        <f t="shared" si="45"/>
        <v>9545336.6458333333D'Anna Pullen</v>
      </c>
      <c r="L1007" t="str">
        <f t="shared" si="47"/>
        <v>No</v>
      </c>
    </row>
    <row r="1008" spans="1:12" x14ac:dyDescent="0.3">
      <c r="A1008" t="s">
        <v>25</v>
      </c>
      <c r="B1008">
        <v>95</v>
      </c>
      <c r="C1008" s="1">
        <v>45338</v>
      </c>
      <c r="D1008" s="1">
        <v>45329.625</v>
      </c>
      <c r="E1008">
        <v>64.81</v>
      </c>
      <c r="F1008" t="s">
        <v>19</v>
      </c>
      <c r="G1008" t="s">
        <v>26</v>
      </c>
      <c r="H1008">
        <v>92507</v>
      </c>
      <c r="I1008" t="str" cm="1">
        <f t="array" ref="I1008">IFERROR(INDEX(scheduling_data!H:H,MATCH(B1008&amp;D1008,scheduling_data!D:D&amp;scheduling_data!A:A,0)),"")</f>
        <v>D'Anna Pullen</v>
      </c>
      <c r="J1008" t="str">
        <f t="shared" si="46"/>
        <v>No</v>
      </c>
      <c r="K1008" t="str">
        <f t="shared" si="45"/>
        <v>9545329.625D'Anna Pullen</v>
      </c>
      <c r="L1008" t="str">
        <f t="shared" si="47"/>
        <v>Yes</v>
      </c>
    </row>
    <row r="1009" spans="1:12" x14ac:dyDescent="0.3">
      <c r="A1009" t="s">
        <v>25</v>
      </c>
      <c r="B1009">
        <v>95</v>
      </c>
      <c r="C1009" s="1">
        <v>45338</v>
      </c>
      <c r="D1009" s="1">
        <v>45329.625</v>
      </c>
      <c r="E1009">
        <v>85.19</v>
      </c>
      <c r="F1009" t="s">
        <v>9</v>
      </c>
      <c r="G1009" t="s">
        <v>28</v>
      </c>
      <c r="H1009">
        <v>92507</v>
      </c>
      <c r="I1009" t="str" cm="1">
        <f t="array" ref="I1009">IFERROR(INDEX(scheduling_data!H:H,MATCH(B1009&amp;D1009,scheduling_data!D:D&amp;scheduling_data!A:A,0)),"")</f>
        <v>D'Anna Pullen</v>
      </c>
      <c r="J1009" t="str">
        <f t="shared" si="46"/>
        <v>No</v>
      </c>
      <c r="K1009" t="str">
        <f t="shared" si="45"/>
        <v>9545329.625D'Anna Pullen</v>
      </c>
      <c r="L1009" t="str">
        <f t="shared" si="47"/>
        <v>No</v>
      </c>
    </row>
    <row r="1010" spans="1:12" x14ac:dyDescent="0.3">
      <c r="A1010" t="s">
        <v>49</v>
      </c>
      <c r="B1010">
        <v>96</v>
      </c>
      <c r="C1010" s="1">
        <v>45344</v>
      </c>
      <c r="D1010" s="1">
        <v>45330.625</v>
      </c>
      <c r="E1010">
        <v>70</v>
      </c>
      <c r="F1010" t="s">
        <v>9</v>
      </c>
      <c r="G1010" t="s">
        <v>104</v>
      </c>
      <c r="H1010">
        <v>97110</v>
      </c>
      <c r="I1010" t="str" cm="1">
        <f t="array" ref="I1010">IFERROR(INDEX(scheduling_data!H:H,MATCH(B1010&amp;D1010,scheduling_data!D:D&amp;scheduling_data!A:A,0)),"")</f>
        <v>Jessica Pittman</v>
      </c>
      <c r="J1010" t="str">
        <f t="shared" si="46"/>
        <v>No</v>
      </c>
      <c r="K1010" t="str">
        <f t="shared" si="45"/>
        <v>9645330.625Jessica Pittman</v>
      </c>
      <c r="L1010" t="str">
        <f t="shared" si="47"/>
        <v>No</v>
      </c>
    </row>
    <row r="1011" spans="1:12" x14ac:dyDescent="0.3">
      <c r="A1011" t="s">
        <v>49</v>
      </c>
      <c r="B1011">
        <v>96</v>
      </c>
      <c r="C1011" s="1">
        <v>45344</v>
      </c>
      <c r="D1011" s="1">
        <v>45330.625</v>
      </c>
      <c r="E1011">
        <v>70</v>
      </c>
      <c r="F1011" t="s">
        <v>9</v>
      </c>
      <c r="G1011" t="s">
        <v>104</v>
      </c>
      <c r="H1011">
        <v>97530</v>
      </c>
      <c r="I1011" t="str" cm="1">
        <f t="array" ref="I1011">IFERROR(INDEX(scheduling_data!H:H,MATCH(B1011&amp;D1011,scheduling_data!D:D&amp;scheduling_data!A:A,0)),"")</f>
        <v>Jessica Pittman</v>
      </c>
      <c r="J1011" t="str">
        <f t="shared" si="46"/>
        <v>No</v>
      </c>
      <c r="K1011" t="str">
        <f t="shared" si="45"/>
        <v>9645330.625Jessica Pittman</v>
      </c>
      <c r="L1011" t="str">
        <f t="shared" si="47"/>
        <v>No</v>
      </c>
    </row>
    <row r="1012" spans="1:12" x14ac:dyDescent="0.3">
      <c r="A1012" t="s">
        <v>49</v>
      </c>
      <c r="B1012">
        <v>96</v>
      </c>
      <c r="C1012" s="1">
        <v>45344</v>
      </c>
      <c r="D1012" s="1">
        <v>45330.625</v>
      </c>
      <c r="E1012">
        <v>64</v>
      </c>
      <c r="F1012" t="s">
        <v>19</v>
      </c>
      <c r="G1012" t="s">
        <v>50</v>
      </c>
      <c r="H1012">
        <v>97530</v>
      </c>
      <c r="I1012" t="str" cm="1">
        <f t="array" ref="I1012">IFERROR(INDEX(scheduling_data!H:H,MATCH(B1012&amp;D1012,scheduling_data!D:D&amp;scheduling_data!A:A,0)),"")</f>
        <v>Jessica Pittman</v>
      </c>
      <c r="J1012" t="str">
        <f t="shared" si="46"/>
        <v>No</v>
      </c>
      <c r="K1012" t="str">
        <f t="shared" si="45"/>
        <v>9645330.625Jessica Pittman</v>
      </c>
      <c r="L1012" t="str">
        <f t="shared" si="47"/>
        <v>Yes</v>
      </c>
    </row>
    <row r="1013" spans="1:12" x14ac:dyDescent="0.3">
      <c r="A1013" t="s">
        <v>49</v>
      </c>
      <c r="B1013">
        <v>96</v>
      </c>
      <c r="C1013" s="1">
        <v>45344</v>
      </c>
      <c r="D1013" s="1">
        <v>45330.625</v>
      </c>
      <c r="E1013">
        <v>64</v>
      </c>
      <c r="F1013" t="s">
        <v>19</v>
      </c>
      <c r="G1013" t="s">
        <v>50</v>
      </c>
      <c r="H1013">
        <v>97110</v>
      </c>
      <c r="I1013" t="str" cm="1">
        <f t="array" ref="I1013">IFERROR(INDEX(scheduling_data!H:H,MATCH(B1013&amp;D1013,scheduling_data!D:D&amp;scheduling_data!A:A,0)),"")</f>
        <v>Jessica Pittman</v>
      </c>
      <c r="J1013" t="str">
        <f t="shared" si="46"/>
        <v>No</v>
      </c>
      <c r="K1013" t="str">
        <f t="shared" si="45"/>
        <v>9645330.625Jessica Pittman</v>
      </c>
      <c r="L1013" t="str">
        <f t="shared" si="47"/>
        <v>Yes</v>
      </c>
    </row>
    <row r="1014" spans="1:12" x14ac:dyDescent="0.3">
      <c r="A1014" t="s">
        <v>11</v>
      </c>
      <c r="B1014">
        <v>96</v>
      </c>
      <c r="C1014" s="1">
        <v>45341.620833333334</v>
      </c>
      <c r="D1014" s="1">
        <v>45341.625</v>
      </c>
      <c r="E1014">
        <v>30</v>
      </c>
      <c r="F1014" t="s">
        <v>12</v>
      </c>
      <c r="I1014" t="str" cm="1">
        <f t="array" ref="I1014">IFERROR(INDEX(scheduling_data!H:H,MATCH(B1014&amp;D1014,scheduling_data!D:D&amp;scheduling_data!A:A,0)),"")</f>
        <v>Katherine Tyree</v>
      </c>
      <c r="J1014" t="str">
        <f t="shared" si="46"/>
        <v>No</v>
      </c>
      <c r="K1014" t="str">
        <f t="shared" si="45"/>
        <v>9645341.625Katherine Tyree</v>
      </c>
      <c r="L1014" t="str">
        <f t="shared" si="47"/>
        <v>Yes</v>
      </c>
    </row>
    <row r="1015" spans="1:12" x14ac:dyDescent="0.3">
      <c r="A1015" t="s">
        <v>11</v>
      </c>
      <c r="B1015">
        <v>96</v>
      </c>
      <c r="C1015" s="1">
        <v>45330.624305555553</v>
      </c>
      <c r="D1015" s="1">
        <v>45330.625</v>
      </c>
      <c r="E1015">
        <v>30</v>
      </c>
      <c r="F1015" t="s">
        <v>16</v>
      </c>
      <c r="G1015" t="s">
        <v>153</v>
      </c>
      <c r="I1015" t="str" cm="1">
        <f t="array" ref="I1015">IFERROR(INDEX(scheduling_data!H:H,MATCH(B1015&amp;D1015,scheduling_data!D:D&amp;scheduling_data!A:A,0)),"")</f>
        <v>Jessica Pittman</v>
      </c>
      <c r="J1015" t="str">
        <f t="shared" si="46"/>
        <v>No</v>
      </c>
      <c r="K1015" t="str">
        <f t="shared" si="45"/>
        <v>9645330.625Jessica Pittman</v>
      </c>
      <c r="L1015" t="str">
        <f t="shared" si="47"/>
        <v>Yes</v>
      </c>
    </row>
    <row r="1016" spans="1:12" x14ac:dyDescent="0.3">
      <c r="A1016" t="s">
        <v>25</v>
      </c>
      <c r="B1016">
        <v>11</v>
      </c>
      <c r="C1016" s="1">
        <v>45338</v>
      </c>
      <c r="D1016" s="1">
        <v>45323.583333333336</v>
      </c>
      <c r="E1016">
        <v>93.22</v>
      </c>
      <c r="F1016" t="s">
        <v>9</v>
      </c>
      <c r="G1016" t="s">
        <v>28</v>
      </c>
      <c r="H1016">
        <v>97112</v>
      </c>
      <c r="I1016" t="str" cm="1">
        <f t="array" ref="I1016">IFERROR(INDEX(scheduling_data!H:H,MATCH(B1016&amp;D1016,scheduling_data!D:D&amp;scheduling_data!A:A,0)),"")</f>
        <v>Carolyn Simpson</v>
      </c>
      <c r="J1016" t="str">
        <f t="shared" si="46"/>
        <v>No</v>
      </c>
      <c r="K1016" t="str">
        <f t="shared" si="45"/>
        <v>1145323.5833333333Carolyn Simpson</v>
      </c>
      <c r="L1016" t="str">
        <f t="shared" si="47"/>
        <v>No</v>
      </c>
    </row>
    <row r="1017" spans="1:12" x14ac:dyDescent="0.3">
      <c r="A1017" t="s">
        <v>25</v>
      </c>
      <c r="B1017">
        <v>11</v>
      </c>
      <c r="C1017" s="1">
        <v>45338</v>
      </c>
      <c r="D1017" s="1">
        <v>45323.583333333336</v>
      </c>
      <c r="E1017">
        <v>56.78</v>
      </c>
      <c r="F1017" t="s">
        <v>19</v>
      </c>
      <c r="G1017" t="s">
        <v>26</v>
      </c>
      <c r="H1017">
        <v>97112</v>
      </c>
      <c r="I1017" t="str" cm="1">
        <f t="array" ref="I1017">IFERROR(INDEX(scheduling_data!H:H,MATCH(B1017&amp;D1017,scheduling_data!D:D&amp;scheduling_data!A:A,0)),"")</f>
        <v>Carolyn Simpson</v>
      </c>
      <c r="J1017" t="str">
        <f t="shared" si="46"/>
        <v>No</v>
      </c>
      <c r="K1017" t="str">
        <f t="shared" si="45"/>
        <v>1145323.5833333333Carolyn Simpson</v>
      </c>
      <c r="L1017" t="str">
        <f t="shared" si="47"/>
        <v>Yes</v>
      </c>
    </row>
    <row r="1018" spans="1:12" x14ac:dyDescent="0.3">
      <c r="A1018" t="s">
        <v>25</v>
      </c>
      <c r="B1018">
        <v>11</v>
      </c>
      <c r="C1018" s="1">
        <v>45345</v>
      </c>
      <c r="D1018" s="1">
        <v>45327.354166666664</v>
      </c>
      <c r="E1018">
        <v>93.22</v>
      </c>
      <c r="F1018" t="s">
        <v>9</v>
      </c>
      <c r="G1018" t="s">
        <v>28</v>
      </c>
      <c r="H1018">
        <v>97112</v>
      </c>
      <c r="I1018" t="str" cm="1">
        <f t="array" ref="I1018">IFERROR(INDEX(scheduling_data!H:H,MATCH(B1018&amp;D1018,scheduling_data!D:D&amp;scheduling_data!A:A,0)),"")</f>
        <v>Carolyn Simpson</v>
      </c>
      <c r="J1018" t="str">
        <f t="shared" si="46"/>
        <v>No</v>
      </c>
      <c r="K1018" t="str">
        <f t="shared" si="45"/>
        <v>1145327.3541666667Carolyn Simpson</v>
      </c>
      <c r="L1018" t="str">
        <f t="shared" si="47"/>
        <v>No</v>
      </c>
    </row>
    <row r="1019" spans="1:12" x14ac:dyDescent="0.3">
      <c r="A1019" t="s">
        <v>25</v>
      </c>
      <c r="B1019">
        <v>11</v>
      </c>
      <c r="C1019" s="1">
        <v>45345</v>
      </c>
      <c r="D1019" s="1">
        <v>45327.354166666664</v>
      </c>
      <c r="E1019">
        <v>56.78</v>
      </c>
      <c r="F1019" t="s">
        <v>19</v>
      </c>
      <c r="G1019" t="s">
        <v>26</v>
      </c>
      <c r="H1019">
        <v>97112</v>
      </c>
      <c r="I1019" t="str" cm="1">
        <f t="array" ref="I1019">IFERROR(INDEX(scheduling_data!H:H,MATCH(B1019&amp;D1019,scheduling_data!D:D&amp;scheduling_data!A:A,0)),"")</f>
        <v>Carolyn Simpson</v>
      </c>
      <c r="J1019" t="str">
        <f t="shared" si="46"/>
        <v>No</v>
      </c>
      <c r="K1019" t="str">
        <f t="shared" si="45"/>
        <v>1145327.3541666667Carolyn Simpson</v>
      </c>
      <c r="L1019" t="str">
        <f t="shared" si="47"/>
        <v>Yes</v>
      </c>
    </row>
    <row r="1020" spans="1:12" x14ac:dyDescent="0.3">
      <c r="A1020" t="s">
        <v>25</v>
      </c>
      <c r="B1020">
        <v>11</v>
      </c>
      <c r="C1020" s="1">
        <v>45345</v>
      </c>
      <c r="D1020" s="1">
        <v>45329.354166666664</v>
      </c>
      <c r="E1020">
        <v>56.78</v>
      </c>
      <c r="F1020" t="s">
        <v>19</v>
      </c>
      <c r="G1020" t="s">
        <v>26</v>
      </c>
      <c r="H1020">
        <v>97112</v>
      </c>
      <c r="I1020" t="str" cm="1">
        <f t="array" ref="I1020">IFERROR(INDEX(scheduling_data!H:H,MATCH(B1020&amp;D1020,scheduling_data!D:D&amp;scheduling_data!A:A,0)),"")</f>
        <v>Heidi Molaison</v>
      </c>
      <c r="J1020" t="str">
        <f t="shared" si="46"/>
        <v>No</v>
      </c>
      <c r="K1020" t="str">
        <f t="shared" si="45"/>
        <v>1145329.3541666667Heidi Molaison</v>
      </c>
      <c r="L1020" t="str">
        <f t="shared" si="47"/>
        <v>Yes</v>
      </c>
    </row>
    <row r="1021" spans="1:12" x14ac:dyDescent="0.3">
      <c r="A1021" t="s">
        <v>25</v>
      </c>
      <c r="B1021">
        <v>11</v>
      </c>
      <c r="C1021" s="1">
        <v>45345</v>
      </c>
      <c r="D1021" s="1">
        <v>45329.354166666664</v>
      </c>
      <c r="E1021">
        <v>93.22</v>
      </c>
      <c r="F1021" t="s">
        <v>9</v>
      </c>
      <c r="G1021" t="s">
        <v>28</v>
      </c>
      <c r="H1021">
        <v>97112</v>
      </c>
      <c r="I1021" t="str" cm="1">
        <f t="array" ref="I1021">IFERROR(INDEX(scheduling_data!H:H,MATCH(B1021&amp;D1021,scheduling_data!D:D&amp;scheduling_data!A:A,0)),"")</f>
        <v>Heidi Molaison</v>
      </c>
      <c r="J1021" t="str">
        <f t="shared" si="46"/>
        <v>No</v>
      </c>
      <c r="K1021" t="str">
        <f t="shared" si="45"/>
        <v>1145329.3541666667Heidi Molaison</v>
      </c>
      <c r="L1021" t="str">
        <f t="shared" si="47"/>
        <v>No</v>
      </c>
    </row>
    <row r="1022" spans="1:12" x14ac:dyDescent="0.3">
      <c r="A1022" t="s">
        <v>137</v>
      </c>
      <c r="B1022">
        <v>97</v>
      </c>
      <c r="C1022" s="1">
        <v>45343</v>
      </c>
      <c r="D1022" s="1">
        <v>45323.666666666664</v>
      </c>
      <c r="E1022">
        <v>96.6</v>
      </c>
      <c r="F1022" t="s">
        <v>9</v>
      </c>
      <c r="G1022" t="s">
        <v>56</v>
      </c>
      <c r="H1022">
        <v>97110</v>
      </c>
      <c r="I1022" t="str" cm="1">
        <f t="array" ref="I1022">IFERROR(INDEX(scheduling_data!H:H,MATCH(B1022&amp;D1022,scheduling_data!D:D&amp;scheduling_data!A:A,0)),"")</f>
        <v>Robert Crochet</v>
      </c>
      <c r="J1022" t="str">
        <f t="shared" si="46"/>
        <v>No</v>
      </c>
      <c r="K1022" t="str">
        <f t="shared" si="45"/>
        <v>9745323.6666666667Robert Crochet</v>
      </c>
      <c r="L1022" t="str">
        <f t="shared" si="47"/>
        <v>No</v>
      </c>
    </row>
    <row r="1023" spans="1:12" x14ac:dyDescent="0.3">
      <c r="A1023" t="s">
        <v>137</v>
      </c>
      <c r="B1023">
        <v>97</v>
      </c>
      <c r="C1023" s="1">
        <v>45343</v>
      </c>
      <c r="D1023" s="1">
        <v>45323.666666666664</v>
      </c>
      <c r="E1023">
        <v>32.67</v>
      </c>
      <c r="F1023" t="s">
        <v>19</v>
      </c>
      <c r="G1023" t="s">
        <v>57</v>
      </c>
      <c r="H1023">
        <v>97110</v>
      </c>
      <c r="I1023" t="str" cm="1">
        <f t="array" ref="I1023">IFERROR(INDEX(scheduling_data!H:H,MATCH(B1023&amp;D1023,scheduling_data!D:D&amp;scheduling_data!A:A,0)),"")</f>
        <v>Robert Crochet</v>
      </c>
      <c r="J1023" t="str">
        <f t="shared" si="46"/>
        <v>No</v>
      </c>
      <c r="K1023" t="str">
        <f t="shared" si="45"/>
        <v>9745323.6666666667Robert Crochet</v>
      </c>
      <c r="L1023" t="str">
        <f t="shared" si="47"/>
        <v>Yes</v>
      </c>
    </row>
    <row r="1024" spans="1:12" x14ac:dyDescent="0.3">
      <c r="A1024" t="s">
        <v>137</v>
      </c>
      <c r="B1024">
        <v>97</v>
      </c>
      <c r="C1024" s="1">
        <v>45343</v>
      </c>
      <c r="D1024" s="1">
        <v>45323.666666666664</v>
      </c>
      <c r="E1024">
        <v>11.72</v>
      </c>
      <c r="F1024" t="s">
        <v>9</v>
      </c>
      <c r="G1024" t="s">
        <v>54</v>
      </c>
      <c r="H1024">
        <v>97110</v>
      </c>
      <c r="I1024" t="str" cm="1">
        <f t="array" ref="I1024">IFERROR(INDEX(scheduling_data!H:H,MATCH(B1024&amp;D1024,scheduling_data!D:D&amp;scheduling_data!A:A,0)),"")</f>
        <v>Robert Crochet</v>
      </c>
      <c r="J1024" t="str">
        <f t="shared" si="46"/>
        <v>No</v>
      </c>
      <c r="K1024" t="str">
        <f t="shared" si="45"/>
        <v>9745323.6666666667Robert Crochet</v>
      </c>
      <c r="L1024" t="str">
        <f t="shared" si="47"/>
        <v>No</v>
      </c>
    </row>
    <row r="1025" spans="1:12" x14ac:dyDescent="0.3">
      <c r="A1025" t="s">
        <v>137</v>
      </c>
      <c r="B1025">
        <v>97</v>
      </c>
      <c r="C1025" s="1">
        <v>45343</v>
      </c>
      <c r="D1025" s="1">
        <v>45323.666666666664</v>
      </c>
      <c r="E1025">
        <v>0.67</v>
      </c>
      <c r="F1025" t="s">
        <v>9</v>
      </c>
      <c r="G1025" t="s">
        <v>55</v>
      </c>
      <c r="H1025">
        <v>97110</v>
      </c>
      <c r="I1025" t="str" cm="1">
        <f t="array" ref="I1025">IFERROR(INDEX(scheduling_data!H:H,MATCH(B1025&amp;D1025,scheduling_data!D:D&amp;scheduling_data!A:A,0)),"")</f>
        <v>Robert Crochet</v>
      </c>
      <c r="J1025" t="str">
        <f t="shared" si="46"/>
        <v>No</v>
      </c>
      <c r="K1025" t="str">
        <f t="shared" si="45"/>
        <v>9745323.6666666667Robert Crochet</v>
      </c>
      <c r="L1025" t="str">
        <f t="shared" si="47"/>
        <v>No</v>
      </c>
    </row>
    <row r="1026" spans="1:12" x14ac:dyDescent="0.3">
      <c r="A1026" t="s">
        <v>137</v>
      </c>
      <c r="B1026">
        <v>97</v>
      </c>
      <c r="C1026" s="1">
        <v>45343</v>
      </c>
      <c r="D1026" s="1">
        <v>45323.666666666664</v>
      </c>
      <c r="E1026">
        <v>23.97</v>
      </c>
      <c r="F1026" t="s">
        <v>19</v>
      </c>
      <c r="G1026" t="s">
        <v>57</v>
      </c>
      <c r="H1026">
        <v>97112</v>
      </c>
      <c r="I1026" t="str" cm="1">
        <f t="array" ref="I1026">IFERROR(INDEX(scheduling_data!H:H,MATCH(B1026&amp;D1026,scheduling_data!D:D&amp;scheduling_data!A:A,0)),"")</f>
        <v>Robert Crochet</v>
      </c>
      <c r="J1026" t="str">
        <f t="shared" si="46"/>
        <v>No</v>
      </c>
      <c r="K1026" t="str">
        <f t="shared" ref="K1026:K1089" si="48">IF(I1026="",B1026&amp;D1026,B1026&amp;D1026&amp;I1026)</f>
        <v>9745323.6666666667Robert Crochet</v>
      </c>
      <c r="L1026" t="str">
        <f t="shared" si="47"/>
        <v>Yes</v>
      </c>
    </row>
    <row r="1027" spans="1:12" x14ac:dyDescent="0.3">
      <c r="A1027" t="s">
        <v>137</v>
      </c>
      <c r="B1027">
        <v>97</v>
      </c>
      <c r="C1027" s="1">
        <v>45343</v>
      </c>
      <c r="D1027" s="1">
        <v>45323.666666666664</v>
      </c>
      <c r="E1027">
        <v>44.43</v>
      </c>
      <c r="F1027" t="s">
        <v>9</v>
      </c>
      <c r="G1027" t="s">
        <v>56</v>
      </c>
      <c r="H1027">
        <v>97112</v>
      </c>
      <c r="I1027" t="str" cm="1">
        <f t="array" ref="I1027">IFERROR(INDEX(scheduling_data!H:H,MATCH(B1027&amp;D1027,scheduling_data!D:D&amp;scheduling_data!A:A,0)),"")</f>
        <v>Robert Crochet</v>
      </c>
      <c r="J1027" t="str">
        <f t="shared" ref="J1027:J1090" si="49">IF(I1027="", "Yes", "No")</f>
        <v>No</v>
      </c>
      <c r="K1027" t="str">
        <f t="shared" si="48"/>
        <v>9745323.6666666667Robert Crochet</v>
      </c>
      <c r="L1027" t="str">
        <f t="shared" ref="L1027:L1090" si="50">IF(OR(F1027="Cash", F1027="Check", F1027="EFT", F1027="Credit Card", F1027="Visa", F1027="Mastercard", F1027="AMEX"), "Yes", "No")</f>
        <v>No</v>
      </c>
    </row>
    <row r="1028" spans="1:12" x14ac:dyDescent="0.3">
      <c r="A1028" t="s">
        <v>137</v>
      </c>
      <c r="B1028">
        <v>97</v>
      </c>
      <c r="C1028" s="1">
        <v>45343</v>
      </c>
      <c r="D1028" s="1">
        <v>45323.666666666664</v>
      </c>
      <c r="E1028">
        <v>0.49</v>
      </c>
      <c r="F1028" t="s">
        <v>9</v>
      </c>
      <c r="G1028" t="s">
        <v>55</v>
      </c>
      <c r="H1028">
        <v>97112</v>
      </c>
      <c r="I1028" t="str" cm="1">
        <f t="array" ref="I1028">IFERROR(INDEX(scheduling_data!H:H,MATCH(B1028&amp;D1028,scheduling_data!D:D&amp;scheduling_data!A:A,0)),"")</f>
        <v>Robert Crochet</v>
      </c>
      <c r="J1028" t="str">
        <f t="shared" si="49"/>
        <v>No</v>
      </c>
      <c r="K1028" t="str">
        <f t="shared" si="48"/>
        <v>9745323.6666666667Robert Crochet</v>
      </c>
      <c r="L1028" t="str">
        <f t="shared" si="50"/>
        <v>No</v>
      </c>
    </row>
    <row r="1029" spans="1:12" x14ac:dyDescent="0.3">
      <c r="A1029" t="s">
        <v>137</v>
      </c>
      <c r="B1029">
        <v>97</v>
      </c>
      <c r="C1029" s="1">
        <v>45343</v>
      </c>
      <c r="D1029" s="1">
        <v>45323.666666666664</v>
      </c>
      <c r="E1029">
        <v>15.28</v>
      </c>
      <c r="F1029" t="s">
        <v>19</v>
      </c>
      <c r="G1029" t="s">
        <v>57</v>
      </c>
      <c r="H1029">
        <v>97140</v>
      </c>
      <c r="I1029" t="str" cm="1">
        <f t="array" ref="I1029">IFERROR(INDEX(scheduling_data!H:H,MATCH(B1029&amp;D1029,scheduling_data!D:D&amp;scheduling_data!A:A,0)),"")</f>
        <v>Robert Crochet</v>
      </c>
      <c r="J1029" t="str">
        <f t="shared" si="49"/>
        <v>No</v>
      </c>
      <c r="K1029" t="str">
        <f t="shared" si="48"/>
        <v>9745323.6666666667Robert Crochet</v>
      </c>
      <c r="L1029" t="str">
        <f t="shared" si="50"/>
        <v>Yes</v>
      </c>
    </row>
    <row r="1030" spans="1:12" x14ac:dyDescent="0.3">
      <c r="A1030" t="s">
        <v>137</v>
      </c>
      <c r="B1030">
        <v>97</v>
      </c>
      <c r="C1030" s="1">
        <v>45343</v>
      </c>
      <c r="D1030" s="1">
        <v>45323.666666666664</v>
      </c>
      <c r="E1030">
        <v>50.35</v>
      </c>
      <c r="F1030" t="s">
        <v>9</v>
      </c>
      <c r="G1030" t="s">
        <v>56</v>
      </c>
      <c r="H1030">
        <v>97140</v>
      </c>
      <c r="I1030" t="str" cm="1">
        <f t="array" ref="I1030">IFERROR(INDEX(scheduling_data!H:H,MATCH(B1030&amp;D1030,scheduling_data!D:D&amp;scheduling_data!A:A,0)),"")</f>
        <v>Robert Crochet</v>
      </c>
      <c r="J1030" t="str">
        <f t="shared" si="49"/>
        <v>No</v>
      </c>
      <c r="K1030" t="str">
        <f t="shared" si="48"/>
        <v>9745323.6666666667Robert Crochet</v>
      </c>
      <c r="L1030" t="str">
        <f t="shared" si="50"/>
        <v>No</v>
      </c>
    </row>
    <row r="1031" spans="1:12" x14ac:dyDescent="0.3">
      <c r="A1031" t="s">
        <v>137</v>
      </c>
      <c r="B1031">
        <v>97</v>
      </c>
      <c r="C1031" s="1">
        <v>45343</v>
      </c>
      <c r="D1031" s="1">
        <v>45323.666666666664</v>
      </c>
      <c r="E1031">
        <v>0.31</v>
      </c>
      <c r="F1031" t="s">
        <v>9</v>
      </c>
      <c r="G1031" t="s">
        <v>55</v>
      </c>
      <c r="H1031">
        <v>97140</v>
      </c>
      <c r="I1031" t="str" cm="1">
        <f t="array" ref="I1031">IFERROR(INDEX(scheduling_data!H:H,MATCH(B1031&amp;D1031,scheduling_data!D:D&amp;scheduling_data!A:A,0)),"")</f>
        <v>Robert Crochet</v>
      </c>
      <c r="J1031" t="str">
        <f t="shared" si="49"/>
        <v>No</v>
      </c>
      <c r="K1031" t="str">
        <f t="shared" si="48"/>
        <v>9745323.6666666667Robert Crochet</v>
      </c>
      <c r="L1031" t="str">
        <f t="shared" si="50"/>
        <v>No</v>
      </c>
    </row>
    <row r="1032" spans="1:12" x14ac:dyDescent="0.3">
      <c r="A1032" t="s">
        <v>137</v>
      </c>
      <c r="B1032">
        <v>97</v>
      </c>
      <c r="C1032" s="1">
        <v>45343</v>
      </c>
      <c r="D1032" s="1">
        <v>45323.666666666664</v>
      </c>
      <c r="E1032">
        <v>5.16</v>
      </c>
      <c r="F1032" t="s">
        <v>9</v>
      </c>
      <c r="G1032" t="s">
        <v>54</v>
      </c>
      <c r="H1032">
        <v>97140</v>
      </c>
      <c r="I1032" t="str" cm="1">
        <f t="array" ref="I1032">IFERROR(INDEX(scheduling_data!H:H,MATCH(B1032&amp;D1032,scheduling_data!D:D&amp;scheduling_data!A:A,0)),"")</f>
        <v>Robert Crochet</v>
      </c>
      <c r="J1032" t="str">
        <f t="shared" si="49"/>
        <v>No</v>
      </c>
      <c r="K1032" t="str">
        <f t="shared" si="48"/>
        <v>9745323.6666666667Robert Crochet</v>
      </c>
      <c r="L1032" t="str">
        <f t="shared" si="50"/>
        <v>No</v>
      </c>
    </row>
    <row r="1033" spans="1:12" x14ac:dyDescent="0.3">
      <c r="A1033" t="s">
        <v>137</v>
      </c>
      <c r="B1033">
        <v>97</v>
      </c>
      <c r="C1033" s="1">
        <v>45343</v>
      </c>
      <c r="D1033" s="1">
        <v>45324.291666666664</v>
      </c>
      <c r="E1033">
        <v>44.43</v>
      </c>
      <c r="F1033" t="s">
        <v>9</v>
      </c>
      <c r="G1033" t="s">
        <v>56</v>
      </c>
      <c r="H1033">
        <v>97112</v>
      </c>
      <c r="I1033" t="str" cm="1">
        <f t="array" ref="I1033">IFERROR(INDEX(scheduling_data!H:H,MATCH(B1033&amp;D1033,scheduling_data!D:D&amp;scheduling_data!A:A,0)),"")</f>
        <v>Katherine Tyree</v>
      </c>
      <c r="J1033" t="str">
        <f t="shared" si="49"/>
        <v>No</v>
      </c>
      <c r="K1033" t="str">
        <f t="shared" si="48"/>
        <v>9745324.2916666667Katherine Tyree</v>
      </c>
      <c r="L1033" t="str">
        <f t="shared" si="50"/>
        <v>No</v>
      </c>
    </row>
    <row r="1034" spans="1:12" x14ac:dyDescent="0.3">
      <c r="A1034" t="s">
        <v>137</v>
      </c>
      <c r="B1034">
        <v>97</v>
      </c>
      <c r="C1034" s="1">
        <v>45343</v>
      </c>
      <c r="D1034" s="1">
        <v>45324.291666666664</v>
      </c>
      <c r="E1034">
        <v>0.49</v>
      </c>
      <c r="F1034" t="s">
        <v>9</v>
      </c>
      <c r="G1034" t="s">
        <v>55</v>
      </c>
      <c r="H1034">
        <v>97112</v>
      </c>
      <c r="I1034" t="str" cm="1">
        <f t="array" ref="I1034">IFERROR(INDEX(scheduling_data!H:H,MATCH(B1034&amp;D1034,scheduling_data!D:D&amp;scheduling_data!A:A,0)),"")</f>
        <v>Katherine Tyree</v>
      </c>
      <c r="J1034" t="str">
        <f t="shared" si="49"/>
        <v>No</v>
      </c>
      <c r="K1034" t="str">
        <f t="shared" si="48"/>
        <v>9745324.2916666667Katherine Tyree</v>
      </c>
      <c r="L1034" t="str">
        <f t="shared" si="50"/>
        <v>No</v>
      </c>
    </row>
    <row r="1035" spans="1:12" x14ac:dyDescent="0.3">
      <c r="A1035" t="s">
        <v>137</v>
      </c>
      <c r="B1035">
        <v>97</v>
      </c>
      <c r="C1035" s="1">
        <v>45343</v>
      </c>
      <c r="D1035" s="1">
        <v>45324.291666666664</v>
      </c>
      <c r="E1035">
        <v>15.28</v>
      </c>
      <c r="F1035" t="s">
        <v>19</v>
      </c>
      <c r="G1035" t="s">
        <v>57</v>
      </c>
      <c r="H1035">
        <v>97140</v>
      </c>
      <c r="I1035" t="str" cm="1">
        <f t="array" ref="I1035">IFERROR(INDEX(scheduling_data!H:H,MATCH(B1035&amp;D1035,scheduling_data!D:D&amp;scheduling_data!A:A,0)),"")</f>
        <v>Katherine Tyree</v>
      </c>
      <c r="J1035" t="str">
        <f t="shared" si="49"/>
        <v>No</v>
      </c>
      <c r="K1035" t="str">
        <f t="shared" si="48"/>
        <v>9745324.2916666667Katherine Tyree</v>
      </c>
      <c r="L1035" t="str">
        <f t="shared" si="50"/>
        <v>Yes</v>
      </c>
    </row>
    <row r="1036" spans="1:12" x14ac:dyDescent="0.3">
      <c r="A1036" t="s">
        <v>137</v>
      </c>
      <c r="B1036">
        <v>97</v>
      </c>
      <c r="C1036" s="1">
        <v>45343</v>
      </c>
      <c r="D1036" s="1">
        <v>45324.291666666664</v>
      </c>
      <c r="E1036">
        <v>50.35</v>
      </c>
      <c r="F1036" t="s">
        <v>9</v>
      </c>
      <c r="G1036" t="s">
        <v>56</v>
      </c>
      <c r="H1036">
        <v>97140</v>
      </c>
      <c r="I1036" t="str" cm="1">
        <f t="array" ref="I1036">IFERROR(INDEX(scheduling_data!H:H,MATCH(B1036&amp;D1036,scheduling_data!D:D&amp;scheduling_data!A:A,0)),"")</f>
        <v>Katherine Tyree</v>
      </c>
      <c r="J1036" t="str">
        <f t="shared" si="49"/>
        <v>No</v>
      </c>
      <c r="K1036" t="str">
        <f t="shared" si="48"/>
        <v>9745324.2916666667Katherine Tyree</v>
      </c>
      <c r="L1036" t="str">
        <f t="shared" si="50"/>
        <v>No</v>
      </c>
    </row>
    <row r="1037" spans="1:12" x14ac:dyDescent="0.3">
      <c r="A1037" t="s">
        <v>137</v>
      </c>
      <c r="B1037">
        <v>97</v>
      </c>
      <c r="C1037" s="1">
        <v>45343</v>
      </c>
      <c r="D1037" s="1">
        <v>45324.291666666664</v>
      </c>
      <c r="E1037">
        <v>0.31</v>
      </c>
      <c r="F1037" t="s">
        <v>9</v>
      </c>
      <c r="G1037" t="s">
        <v>55</v>
      </c>
      <c r="H1037">
        <v>97140</v>
      </c>
      <c r="I1037" t="str" cm="1">
        <f t="array" ref="I1037">IFERROR(INDEX(scheduling_data!H:H,MATCH(B1037&amp;D1037,scheduling_data!D:D&amp;scheduling_data!A:A,0)),"")</f>
        <v>Katherine Tyree</v>
      </c>
      <c r="J1037" t="str">
        <f t="shared" si="49"/>
        <v>No</v>
      </c>
      <c r="K1037" t="str">
        <f t="shared" si="48"/>
        <v>9745324.2916666667Katherine Tyree</v>
      </c>
      <c r="L1037" t="str">
        <f t="shared" si="50"/>
        <v>No</v>
      </c>
    </row>
    <row r="1038" spans="1:12" x14ac:dyDescent="0.3">
      <c r="A1038" t="s">
        <v>137</v>
      </c>
      <c r="B1038">
        <v>97</v>
      </c>
      <c r="C1038" s="1">
        <v>45343</v>
      </c>
      <c r="D1038" s="1">
        <v>45324.291666666664</v>
      </c>
      <c r="E1038">
        <v>5.16</v>
      </c>
      <c r="F1038" t="s">
        <v>9</v>
      </c>
      <c r="G1038" t="s">
        <v>54</v>
      </c>
      <c r="H1038">
        <v>97140</v>
      </c>
      <c r="I1038" t="str" cm="1">
        <f t="array" ref="I1038">IFERROR(INDEX(scheduling_data!H:H,MATCH(B1038&amp;D1038,scheduling_data!D:D&amp;scheduling_data!A:A,0)),"")</f>
        <v>Katherine Tyree</v>
      </c>
      <c r="J1038" t="str">
        <f t="shared" si="49"/>
        <v>No</v>
      </c>
      <c r="K1038" t="str">
        <f t="shared" si="48"/>
        <v>9745324.2916666667Katherine Tyree</v>
      </c>
      <c r="L1038" t="str">
        <f t="shared" si="50"/>
        <v>No</v>
      </c>
    </row>
    <row r="1039" spans="1:12" x14ac:dyDescent="0.3">
      <c r="A1039" t="s">
        <v>137</v>
      </c>
      <c r="B1039">
        <v>97</v>
      </c>
      <c r="C1039" s="1">
        <v>45343</v>
      </c>
      <c r="D1039" s="1">
        <v>45324.291666666664</v>
      </c>
      <c r="E1039">
        <v>23.97</v>
      </c>
      <c r="F1039" t="s">
        <v>19</v>
      </c>
      <c r="G1039" t="s">
        <v>57</v>
      </c>
      <c r="H1039">
        <v>97112</v>
      </c>
      <c r="I1039" t="str" cm="1">
        <f t="array" ref="I1039">IFERROR(INDEX(scheduling_data!H:H,MATCH(B1039&amp;D1039,scheduling_data!D:D&amp;scheduling_data!A:A,0)),"")</f>
        <v>Katherine Tyree</v>
      </c>
      <c r="J1039" t="str">
        <f t="shared" si="49"/>
        <v>No</v>
      </c>
      <c r="K1039" t="str">
        <f t="shared" si="48"/>
        <v>9745324.2916666667Katherine Tyree</v>
      </c>
      <c r="L1039" t="str">
        <f t="shared" si="50"/>
        <v>Yes</v>
      </c>
    </row>
    <row r="1040" spans="1:12" x14ac:dyDescent="0.3">
      <c r="A1040" t="s">
        <v>137</v>
      </c>
      <c r="B1040">
        <v>97</v>
      </c>
      <c r="C1040" s="1">
        <v>45343</v>
      </c>
      <c r="D1040" s="1">
        <v>45324.291666666664</v>
      </c>
      <c r="E1040">
        <v>5.86</v>
      </c>
      <c r="F1040" t="s">
        <v>9</v>
      </c>
      <c r="G1040" t="s">
        <v>54</v>
      </c>
      <c r="H1040">
        <v>97110</v>
      </c>
      <c r="I1040" t="str" cm="1">
        <f t="array" ref="I1040">IFERROR(INDEX(scheduling_data!H:H,MATCH(B1040&amp;D1040,scheduling_data!D:D&amp;scheduling_data!A:A,0)),"")</f>
        <v>Katherine Tyree</v>
      </c>
      <c r="J1040" t="str">
        <f t="shared" si="49"/>
        <v>No</v>
      </c>
      <c r="K1040" t="str">
        <f t="shared" si="48"/>
        <v>9745324.2916666667Katherine Tyree</v>
      </c>
      <c r="L1040" t="str">
        <f t="shared" si="50"/>
        <v>No</v>
      </c>
    </row>
    <row r="1041" spans="1:12" x14ac:dyDescent="0.3">
      <c r="A1041" t="s">
        <v>137</v>
      </c>
      <c r="B1041">
        <v>97</v>
      </c>
      <c r="C1041" s="1">
        <v>45343</v>
      </c>
      <c r="D1041" s="1">
        <v>45324.291666666664</v>
      </c>
      <c r="E1041">
        <v>0.33</v>
      </c>
      <c r="F1041" t="s">
        <v>9</v>
      </c>
      <c r="G1041" t="s">
        <v>55</v>
      </c>
      <c r="H1041">
        <v>97110</v>
      </c>
      <c r="I1041" t="str" cm="1">
        <f t="array" ref="I1041">IFERROR(INDEX(scheduling_data!H:H,MATCH(B1041&amp;D1041,scheduling_data!D:D&amp;scheduling_data!A:A,0)),"")</f>
        <v>Katherine Tyree</v>
      </c>
      <c r="J1041" t="str">
        <f t="shared" si="49"/>
        <v>No</v>
      </c>
      <c r="K1041" t="str">
        <f t="shared" si="48"/>
        <v>9745324.2916666667Katherine Tyree</v>
      </c>
      <c r="L1041" t="str">
        <f t="shared" si="50"/>
        <v>No</v>
      </c>
    </row>
    <row r="1042" spans="1:12" x14ac:dyDescent="0.3">
      <c r="A1042" t="s">
        <v>137</v>
      </c>
      <c r="B1042">
        <v>97</v>
      </c>
      <c r="C1042" s="1">
        <v>45343</v>
      </c>
      <c r="D1042" s="1">
        <v>45324.291666666664</v>
      </c>
      <c r="E1042">
        <v>48.3</v>
      </c>
      <c r="F1042" t="s">
        <v>9</v>
      </c>
      <c r="G1042" t="s">
        <v>56</v>
      </c>
      <c r="H1042">
        <v>97110</v>
      </c>
      <c r="I1042" t="str" cm="1">
        <f t="array" ref="I1042">IFERROR(INDEX(scheduling_data!H:H,MATCH(B1042&amp;D1042,scheduling_data!D:D&amp;scheduling_data!A:A,0)),"")</f>
        <v>Katherine Tyree</v>
      </c>
      <c r="J1042" t="str">
        <f t="shared" si="49"/>
        <v>No</v>
      </c>
      <c r="K1042" t="str">
        <f t="shared" si="48"/>
        <v>9745324.2916666667Katherine Tyree</v>
      </c>
      <c r="L1042" t="str">
        <f t="shared" si="50"/>
        <v>No</v>
      </c>
    </row>
    <row r="1043" spans="1:12" x14ac:dyDescent="0.3">
      <c r="A1043" t="s">
        <v>137</v>
      </c>
      <c r="B1043">
        <v>97</v>
      </c>
      <c r="C1043" s="1">
        <v>45343</v>
      </c>
      <c r="D1043" s="1">
        <v>45324.291666666664</v>
      </c>
      <c r="E1043">
        <v>16.34</v>
      </c>
      <c r="F1043" t="s">
        <v>19</v>
      </c>
      <c r="G1043" t="s">
        <v>57</v>
      </c>
      <c r="H1043">
        <v>97110</v>
      </c>
      <c r="I1043" t="str" cm="1">
        <f t="array" ref="I1043">IFERROR(INDEX(scheduling_data!H:H,MATCH(B1043&amp;D1043,scheduling_data!D:D&amp;scheduling_data!A:A,0)),"")</f>
        <v>Katherine Tyree</v>
      </c>
      <c r="J1043" t="str">
        <f t="shared" si="49"/>
        <v>No</v>
      </c>
      <c r="K1043" t="str">
        <f t="shared" si="48"/>
        <v>9745324.2916666667Katherine Tyree</v>
      </c>
      <c r="L1043" t="str">
        <f t="shared" si="50"/>
        <v>Yes</v>
      </c>
    </row>
    <row r="1044" spans="1:12" x14ac:dyDescent="0.3">
      <c r="A1044" t="s">
        <v>137</v>
      </c>
      <c r="B1044">
        <v>97</v>
      </c>
      <c r="C1044" s="1">
        <v>45343</v>
      </c>
      <c r="D1044" s="1">
        <v>45327.666666666664</v>
      </c>
      <c r="E1044">
        <v>16.34</v>
      </c>
      <c r="F1044" t="s">
        <v>19</v>
      </c>
      <c r="G1044" t="s">
        <v>57</v>
      </c>
      <c r="H1044">
        <v>97110</v>
      </c>
      <c r="I1044" t="str" cm="1">
        <f t="array" ref="I1044">IFERROR(INDEX(scheduling_data!H:H,MATCH(B1044&amp;D1044,scheduling_data!D:D&amp;scheduling_data!A:A,0)),"")</f>
        <v>Katherine Tyree</v>
      </c>
      <c r="J1044" t="str">
        <f t="shared" si="49"/>
        <v>No</v>
      </c>
      <c r="K1044" t="str">
        <f t="shared" si="48"/>
        <v>9745327.6666666667Katherine Tyree</v>
      </c>
      <c r="L1044" t="str">
        <f t="shared" si="50"/>
        <v>Yes</v>
      </c>
    </row>
    <row r="1045" spans="1:12" x14ac:dyDescent="0.3">
      <c r="A1045" t="s">
        <v>137</v>
      </c>
      <c r="B1045">
        <v>97</v>
      </c>
      <c r="C1045" s="1">
        <v>45343</v>
      </c>
      <c r="D1045" s="1">
        <v>45327.666666666664</v>
      </c>
      <c r="E1045">
        <v>48.3</v>
      </c>
      <c r="F1045" t="s">
        <v>9</v>
      </c>
      <c r="G1045" t="s">
        <v>56</v>
      </c>
      <c r="H1045">
        <v>97110</v>
      </c>
      <c r="I1045" t="str" cm="1">
        <f t="array" ref="I1045">IFERROR(INDEX(scheduling_data!H:H,MATCH(B1045&amp;D1045,scheduling_data!D:D&amp;scheduling_data!A:A,0)),"")</f>
        <v>Katherine Tyree</v>
      </c>
      <c r="J1045" t="str">
        <f t="shared" si="49"/>
        <v>No</v>
      </c>
      <c r="K1045" t="str">
        <f t="shared" si="48"/>
        <v>9745327.6666666667Katherine Tyree</v>
      </c>
      <c r="L1045" t="str">
        <f t="shared" si="50"/>
        <v>No</v>
      </c>
    </row>
    <row r="1046" spans="1:12" x14ac:dyDescent="0.3">
      <c r="A1046" t="s">
        <v>137</v>
      </c>
      <c r="B1046">
        <v>97</v>
      </c>
      <c r="C1046" s="1">
        <v>45343</v>
      </c>
      <c r="D1046" s="1">
        <v>45327.666666666664</v>
      </c>
      <c r="E1046">
        <v>0.33</v>
      </c>
      <c r="F1046" t="s">
        <v>9</v>
      </c>
      <c r="G1046" t="s">
        <v>55</v>
      </c>
      <c r="H1046">
        <v>97110</v>
      </c>
      <c r="I1046" t="str" cm="1">
        <f t="array" ref="I1046">IFERROR(INDEX(scheduling_data!H:H,MATCH(B1046&amp;D1046,scheduling_data!D:D&amp;scheduling_data!A:A,0)),"")</f>
        <v>Katherine Tyree</v>
      </c>
      <c r="J1046" t="str">
        <f t="shared" si="49"/>
        <v>No</v>
      </c>
      <c r="K1046" t="str">
        <f t="shared" si="48"/>
        <v>9745327.6666666667Katherine Tyree</v>
      </c>
      <c r="L1046" t="str">
        <f t="shared" si="50"/>
        <v>No</v>
      </c>
    </row>
    <row r="1047" spans="1:12" x14ac:dyDescent="0.3">
      <c r="A1047" t="s">
        <v>137</v>
      </c>
      <c r="B1047">
        <v>97</v>
      </c>
      <c r="C1047" s="1">
        <v>45343</v>
      </c>
      <c r="D1047" s="1">
        <v>45327.666666666664</v>
      </c>
      <c r="E1047">
        <v>5.86</v>
      </c>
      <c r="F1047" t="s">
        <v>9</v>
      </c>
      <c r="G1047" t="s">
        <v>54</v>
      </c>
      <c r="H1047">
        <v>97110</v>
      </c>
      <c r="I1047" t="str" cm="1">
        <f t="array" ref="I1047">IFERROR(INDEX(scheduling_data!H:H,MATCH(B1047&amp;D1047,scheduling_data!D:D&amp;scheduling_data!A:A,0)),"")</f>
        <v>Katherine Tyree</v>
      </c>
      <c r="J1047" t="str">
        <f t="shared" si="49"/>
        <v>No</v>
      </c>
      <c r="K1047" t="str">
        <f t="shared" si="48"/>
        <v>9745327.6666666667Katherine Tyree</v>
      </c>
      <c r="L1047" t="str">
        <f t="shared" si="50"/>
        <v>No</v>
      </c>
    </row>
    <row r="1048" spans="1:12" x14ac:dyDescent="0.3">
      <c r="A1048" t="s">
        <v>137</v>
      </c>
      <c r="B1048">
        <v>97</v>
      </c>
      <c r="C1048" s="1">
        <v>45343</v>
      </c>
      <c r="D1048" s="1">
        <v>45327.666666666664</v>
      </c>
      <c r="E1048">
        <v>23.97</v>
      </c>
      <c r="F1048" t="s">
        <v>19</v>
      </c>
      <c r="G1048" t="s">
        <v>57</v>
      </c>
      <c r="H1048">
        <v>97112</v>
      </c>
      <c r="I1048" t="str" cm="1">
        <f t="array" ref="I1048">IFERROR(INDEX(scheduling_data!H:H,MATCH(B1048&amp;D1048,scheduling_data!D:D&amp;scheduling_data!A:A,0)),"")</f>
        <v>Katherine Tyree</v>
      </c>
      <c r="J1048" t="str">
        <f t="shared" si="49"/>
        <v>No</v>
      </c>
      <c r="K1048" t="str">
        <f t="shared" si="48"/>
        <v>9745327.6666666667Katherine Tyree</v>
      </c>
      <c r="L1048" t="str">
        <f t="shared" si="50"/>
        <v>Yes</v>
      </c>
    </row>
    <row r="1049" spans="1:12" x14ac:dyDescent="0.3">
      <c r="A1049" t="s">
        <v>137</v>
      </c>
      <c r="B1049">
        <v>97</v>
      </c>
      <c r="C1049" s="1">
        <v>45343</v>
      </c>
      <c r="D1049" s="1">
        <v>45327.666666666664</v>
      </c>
      <c r="E1049">
        <v>44.43</v>
      </c>
      <c r="F1049" t="s">
        <v>9</v>
      </c>
      <c r="G1049" t="s">
        <v>56</v>
      </c>
      <c r="H1049">
        <v>97112</v>
      </c>
      <c r="I1049" t="str" cm="1">
        <f t="array" ref="I1049">IFERROR(INDEX(scheduling_data!H:H,MATCH(B1049&amp;D1049,scheduling_data!D:D&amp;scheduling_data!A:A,0)),"")</f>
        <v>Katherine Tyree</v>
      </c>
      <c r="J1049" t="str">
        <f t="shared" si="49"/>
        <v>No</v>
      </c>
      <c r="K1049" t="str">
        <f t="shared" si="48"/>
        <v>9745327.6666666667Katherine Tyree</v>
      </c>
      <c r="L1049" t="str">
        <f t="shared" si="50"/>
        <v>No</v>
      </c>
    </row>
    <row r="1050" spans="1:12" x14ac:dyDescent="0.3">
      <c r="A1050" t="s">
        <v>137</v>
      </c>
      <c r="B1050">
        <v>97</v>
      </c>
      <c r="C1050" s="1">
        <v>45343</v>
      </c>
      <c r="D1050" s="1">
        <v>45327.666666666664</v>
      </c>
      <c r="E1050">
        <v>0.49</v>
      </c>
      <c r="F1050" t="s">
        <v>9</v>
      </c>
      <c r="G1050" t="s">
        <v>55</v>
      </c>
      <c r="H1050">
        <v>97112</v>
      </c>
      <c r="I1050" t="str" cm="1">
        <f t="array" ref="I1050">IFERROR(INDEX(scheduling_data!H:H,MATCH(B1050&amp;D1050,scheduling_data!D:D&amp;scheduling_data!A:A,0)),"")</f>
        <v>Katherine Tyree</v>
      </c>
      <c r="J1050" t="str">
        <f t="shared" si="49"/>
        <v>No</v>
      </c>
      <c r="K1050" t="str">
        <f t="shared" si="48"/>
        <v>9745327.6666666667Katherine Tyree</v>
      </c>
      <c r="L1050" t="str">
        <f t="shared" si="50"/>
        <v>No</v>
      </c>
    </row>
    <row r="1051" spans="1:12" x14ac:dyDescent="0.3">
      <c r="A1051" t="s">
        <v>137</v>
      </c>
      <c r="B1051">
        <v>97</v>
      </c>
      <c r="C1051" s="1">
        <v>45343</v>
      </c>
      <c r="D1051" s="1">
        <v>45327.666666666664</v>
      </c>
      <c r="E1051">
        <v>0</v>
      </c>
      <c r="F1051" t="s">
        <v>9</v>
      </c>
      <c r="G1051" t="s">
        <v>154</v>
      </c>
      <c r="H1051">
        <v>97140</v>
      </c>
      <c r="I1051" t="str" cm="1">
        <f t="array" ref="I1051">IFERROR(INDEX(scheduling_data!H:H,MATCH(B1051&amp;D1051,scheduling_data!D:D&amp;scheduling_data!A:A,0)),"")</f>
        <v>Katherine Tyree</v>
      </c>
      <c r="J1051" t="str">
        <f t="shared" si="49"/>
        <v>No</v>
      </c>
      <c r="K1051" t="str">
        <f t="shared" si="48"/>
        <v>9745327.6666666667Katherine Tyree</v>
      </c>
      <c r="L1051" t="str">
        <f t="shared" si="50"/>
        <v>No</v>
      </c>
    </row>
    <row r="1052" spans="1:12" x14ac:dyDescent="0.3">
      <c r="A1052" t="s">
        <v>137</v>
      </c>
      <c r="B1052">
        <v>97</v>
      </c>
      <c r="C1052" s="1">
        <v>45343</v>
      </c>
      <c r="D1052" s="1">
        <v>45327.666666666664</v>
      </c>
      <c r="E1052">
        <v>8.3699999999999992</v>
      </c>
      <c r="F1052" t="s">
        <v>19</v>
      </c>
      <c r="G1052" t="s">
        <v>57</v>
      </c>
      <c r="H1052">
        <v>97012</v>
      </c>
      <c r="I1052" t="str" cm="1">
        <f t="array" ref="I1052">IFERROR(INDEX(scheduling_data!H:H,MATCH(B1052&amp;D1052,scheduling_data!D:D&amp;scheduling_data!A:A,0)),"")</f>
        <v>Katherine Tyree</v>
      </c>
      <c r="J1052" t="str">
        <f t="shared" si="49"/>
        <v>No</v>
      </c>
      <c r="K1052" t="str">
        <f t="shared" si="48"/>
        <v>9745327.6666666667Katherine Tyree</v>
      </c>
      <c r="L1052" t="str">
        <f t="shared" si="50"/>
        <v>Yes</v>
      </c>
    </row>
    <row r="1053" spans="1:12" x14ac:dyDescent="0.3">
      <c r="A1053" t="s">
        <v>137</v>
      </c>
      <c r="B1053">
        <v>97</v>
      </c>
      <c r="C1053" s="1">
        <v>45343</v>
      </c>
      <c r="D1053" s="1">
        <v>45327.666666666664</v>
      </c>
      <c r="E1053">
        <v>42.1</v>
      </c>
      <c r="F1053" t="s">
        <v>9</v>
      </c>
      <c r="G1053" t="s">
        <v>56</v>
      </c>
      <c r="H1053">
        <v>97012</v>
      </c>
      <c r="I1053" t="str" cm="1">
        <f t="array" ref="I1053">IFERROR(INDEX(scheduling_data!H:H,MATCH(B1053&amp;D1053,scheduling_data!D:D&amp;scheduling_data!A:A,0)),"")</f>
        <v>Katherine Tyree</v>
      </c>
      <c r="J1053" t="str">
        <f t="shared" si="49"/>
        <v>No</v>
      </c>
      <c r="K1053" t="str">
        <f t="shared" si="48"/>
        <v>9745327.6666666667Katherine Tyree</v>
      </c>
      <c r="L1053" t="str">
        <f t="shared" si="50"/>
        <v>No</v>
      </c>
    </row>
    <row r="1054" spans="1:12" x14ac:dyDescent="0.3">
      <c r="A1054" t="s">
        <v>137</v>
      </c>
      <c r="B1054">
        <v>97</v>
      </c>
      <c r="C1054" s="1">
        <v>45343</v>
      </c>
      <c r="D1054" s="1">
        <v>45327.666666666664</v>
      </c>
      <c r="E1054">
        <v>0.17</v>
      </c>
      <c r="F1054" t="s">
        <v>9</v>
      </c>
      <c r="G1054" t="s">
        <v>55</v>
      </c>
      <c r="H1054">
        <v>97012</v>
      </c>
      <c r="I1054" t="str" cm="1">
        <f t="array" ref="I1054">IFERROR(INDEX(scheduling_data!H:H,MATCH(B1054&amp;D1054,scheduling_data!D:D&amp;scheduling_data!A:A,0)),"")</f>
        <v>Katherine Tyree</v>
      </c>
      <c r="J1054" t="str">
        <f t="shared" si="49"/>
        <v>No</v>
      </c>
      <c r="K1054" t="str">
        <f t="shared" si="48"/>
        <v>9745327.6666666667Katherine Tyree</v>
      </c>
      <c r="L1054" t="str">
        <f t="shared" si="50"/>
        <v>No</v>
      </c>
    </row>
    <row r="1055" spans="1:12" x14ac:dyDescent="0.3">
      <c r="A1055" t="s">
        <v>137</v>
      </c>
      <c r="B1055">
        <v>97</v>
      </c>
      <c r="C1055" s="1">
        <v>45343</v>
      </c>
      <c r="D1055" s="1">
        <v>45327.666666666664</v>
      </c>
      <c r="E1055">
        <v>2.23</v>
      </c>
      <c r="F1055" t="s">
        <v>9</v>
      </c>
      <c r="G1055" t="s">
        <v>54</v>
      </c>
      <c r="H1055">
        <v>97012</v>
      </c>
      <c r="I1055" t="str" cm="1">
        <f t="array" ref="I1055">IFERROR(INDEX(scheduling_data!H:H,MATCH(B1055&amp;D1055,scheduling_data!D:D&amp;scheduling_data!A:A,0)),"")</f>
        <v>Katherine Tyree</v>
      </c>
      <c r="J1055" t="str">
        <f t="shared" si="49"/>
        <v>No</v>
      </c>
      <c r="K1055" t="str">
        <f t="shared" si="48"/>
        <v>9745327.6666666667Katherine Tyree</v>
      </c>
      <c r="L1055" t="str">
        <f t="shared" si="50"/>
        <v>No</v>
      </c>
    </row>
    <row r="1056" spans="1:12" x14ac:dyDescent="0.3">
      <c r="A1056" t="s">
        <v>137</v>
      </c>
      <c r="B1056">
        <v>97</v>
      </c>
      <c r="C1056" s="1">
        <v>45344</v>
      </c>
      <c r="D1056" s="1">
        <v>45328.666666666664</v>
      </c>
      <c r="E1056">
        <v>44.43</v>
      </c>
      <c r="F1056" t="s">
        <v>9</v>
      </c>
      <c r="G1056" t="s">
        <v>56</v>
      </c>
      <c r="H1056">
        <v>97112</v>
      </c>
      <c r="I1056" t="str" cm="1">
        <f t="array" ref="I1056">IFERROR(INDEX(scheduling_data!H:H,MATCH(B1056&amp;D1056,scheduling_data!D:D&amp;scheduling_data!A:A,0)),"")</f>
        <v>Katherine Tyree</v>
      </c>
      <c r="J1056" t="str">
        <f t="shared" si="49"/>
        <v>No</v>
      </c>
      <c r="K1056" t="str">
        <f t="shared" si="48"/>
        <v>9745328.6666666667Katherine Tyree</v>
      </c>
      <c r="L1056" t="str">
        <f t="shared" si="50"/>
        <v>No</v>
      </c>
    </row>
    <row r="1057" spans="1:12" x14ac:dyDescent="0.3">
      <c r="A1057" t="s">
        <v>137</v>
      </c>
      <c r="B1057">
        <v>97</v>
      </c>
      <c r="C1057" s="1">
        <v>45344</v>
      </c>
      <c r="D1057" s="1">
        <v>45328.666666666664</v>
      </c>
      <c r="E1057">
        <v>16.34</v>
      </c>
      <c r="F1057" t="s">
        <v>19</v>
      </c>
      <c r="G1057" t="s">
        <v>57</v>
      </c>
      <c r="H1057">
        <v>97110</v>
      </c>
      <c r="I1057" t="str" cm="1">
        <f t="array" ref="I1057">IFERROR(INDEX(scheduling_data!H:H,MATCH(B1057&amp;D1057,scheduling_data!D:D&amp;scheduling_data!A:A,0)),"")</f>
        <v>Katherine Tyree</v>
      </c>
      <c r="J1057" t="str">
        <f t="shared" si="49"/>
        <v>No</v>
      </c>
      <c r="K1057" t="str">
        <f t="shared" si="48"/>
        <v>9745328.6666666667Katherine Tyree</v>
      </c>
      <c r="L1057" t="str">
        <f t="shared" si="50"/>
        <v>Yes</v>
      </c>
    </row>
    <row r="1058" spans="1:12" x14ac:dyDescent="0.3">
      <c r="A1058" t="s">
        <v>137</v>
      </c>
      <c r="B1058">
        <v>97</v>
      </c>
      <c r="C1058" s="1">
        <v>45344</v>
      </c>
      <c r="D1058" s="1">
        <v>45328.666666666664</v>
      </c>
      <c r="E1058">
        <v>0.33</v>
      </c>
      <c r="F1058" t="s">
        <v>9</v>
      </c>
      <c r="G1058" t="s">
        <v>55</v>
      </c>
      <c r="H1058">
        <v>97110</v>
      </c>
      <c r="I1058" t="str" cm="1">
        <f t="array" ref="I1058">IFERROR(INDEX(scheduling_data!H:H,MATCH(B1058&amp;D1058,scheduling_data!D:D&amp;scheduling_data!A:A,0)),"")</f>
        <v>Katherine Tyree</v>
      </c>
      <c r="J1058" t="str">
        <f t="shared" si="49"/>
        <v>No</v>
      </c>
      <c r="K1058" t="str">
        <f t="shared" si="48"/>
        <v>9745328.6666666667Katherine Tyree</v>
      </c>
      <c r="L1058" t="str">
        <f t="shared" si="50"/>
        <v>No</v>
      </c>
    </row>
    <row r="1059" spans="1:12" x14ac:dyDescent="0.3">
      <c r="A1059" t="s">
        <v>137</v>
      </c>
      <c r="B1059">
        <v>97</v>
      </c>
      <c r="C1059" s="1">
        <v>45344</v>
      </c>
      <c r="D1059" s="1">
        <v>45328.666666666664</v>
      </c>
      <c r="E1059">
        <v>2.23</v>
      </c>
      <c r="F1059" t="s">
        <v>9</v>
      </c>
      <c r="G1059" t="s">
        <v>54</v>
      </c>
      <c r="H1059">
        <v>97012</v>
      </c>
      <c r="I1059" t="str" cm="1">
        <f t="array" ref="I1059">IFERROR(INDEX(scheduling_data!H:H,MATCH(B1059&amp;D1059,scheduling_data!D:D&amp;scheduling_data!A:A,0)),"")</f>
        <v>Katherine Tyree</v>
      </c>
      <c r="J1059" t="str">
        <f t="shared" si="49"/>
        <v>No</v>
      </c>
      <c r="K1059" t="str">
        <f t="shared" si="48"/>
        <v>9745328.6666666667Katherine Tyree</v>
      </c>
      <c r="L1059" t="str">
        <f t="shared" si="50"/>
        <v>No</v>
      </c>
    </row>
    <row r="1060" spans="1:12" x14ac:dyDescent="0.3">
      <c r="A1060" t="s">
        <v>137</v>
      </c>
      <c r="B1060">
        <v>97</v>
      </c>
      <c r="C1060" s="1">
        <v>45344</v>
      </c>
      <c r="D1060" s="1">
        <v>45328.666666666664</v>
      </c>
      <c r="E1060">
        <v>0.17</v>
      </c>
      <c r="F1060" t="s">
        <v>9</v>
      </c>
      <c r="G1060" t="s">
        <v>55</v>
      </c>
      <c r="H1060">
        <v>97012</v>
      </c>
      <c r="I1060" t="str" cm="1">
        <f t="array" ref="I1060">IFERROR(INDEX(scheduling_data!H:H,MATCH(B1060&amp;D1060,scheduling_data!D:D&amp;scheduling_data!A:A,0)),"")</f>
        <v>Katherine Tyree</v>
      </c>
      <c r="J1060" t="str">
        <f t="shared" si="49"/>
        <v>No</v>
      </c>
      <c r="K1060" t="str">
        <f t="shared" si="48"/>
        <v>9745328.6666666667Katherine Tyree</v>
      </c>
      <c r="L1060" t="str">
        <f t="shared" si="50"/>
        <v>No</v>
      </c>
    </row>
    <row r="1061" spans="1:12" x14ac:dyDescent="0.3">
      <c r="A1061" t="s">
        <v>137</v>
      </c>
      <c r="B1061">
        <v>97</v>
      </c>
      <c r="C1061" s="1">
        <v>45344</v>
      </c>
      <c r="D1061" s="1">
        <v>45328.666666666664</v>
      </c>
      <c r="E1061">
        <v>42.1</v>
      </c>
      <c r="F1061" t="s">
        <v>9</v>
      </c>
      <c r="G1061" t="s">
        <v>56</v>
      </c>
      <c r="H1061">
        <v>97012</v>
      </c>
      <c r="I1061" t="str" cm="1">
        <f t="array" ref="I1061">IFERROR(INDEX(scheduling_data!H:H,MATCH(B1061&amp;D1061,scheduling_data!D:D&amp;scheduling_data!A:A,0)),"")</f>
        <v>Katherine Tyree</v>
      </c>
      <c r="J1061" t="str">
        <f t="shared" si="49"/>
        <v>No</v>
      </c>
      <c r="K1061" t="str">
        <f t="shared" si="48"/>
        <v>9745328.6666666667Katherine Tyree</v>
      </c>
      <c r="L1061" t="str">
        <f t="shared" si="50"/>
        <v>No</v>
      </c>
    </row>
    <row r="1062" spans="1:12" x14ac:dyDescent="0.3">
      <c r="A1062" t="s">
        <v>137</v>
      </c>
      <c r="B1062">
        <v>97</v>
      </c>
      <c r="C1062" s="1">
        <v>45344</v>
      </c>
      <c r="D1062" s="1">
        <v>45328.666666666664</v>
      </c>
      <c r="E1062">
        <v>8.3699999999999992</v>
      </c>
      <c r="F1062" t="s">
        <v>19</v>
      </c>
      <c r="G1062" t="s">
        <v>57</v>
      </c>
      <c r="H1062">
        <v>97012</v>
      </c>
      <c r="I1062" t="str" cm="1">
        <f t="array" ref="I1062">IFERROR(INDEX(scheduling_data!H:H,MATCH(B1062&amp;D1062,scheduling_data!D:D&amp;scheduling_data!A:A,0)),"")</f>
        <v>Katherine Tyree</v>
      </c>
      <c r="J1062" t="str">
        <f t="shared" si="49"/>
        <v>No</v>
      </c>
      <c r="K1062" t="str">
        <f t="shared" si="48"/>
        <v>9745328.6666666667Katherine Tyree</v>
      </c>
      <c r="L1062" t="str">
        <f t="shared" si="50"/>
        <v>Yes</v>
      </c>
    </row>
    <row r="1063" spans="1:12" x14ac:dyDescent="0.3">
      <c r="A1063" t="s">
        <v>137</v>
      </c>
      <c r="B1063">
        <v>97</v>
      </c>
      <c r="C1063" s="1">
        <v>45344</v>
      </c>
      <c r="D1063" s="1">
        <v>45328.666666666664</v>
      </c>
      <c r="E1063">
        <v>0.49</v>
      </c>
      <c r="F1063" t="s">
        <v>9</v>
      </c>
      <c r="G1063" t="s">
        <v>55</v>
      </c>
      <c r="H1063">
        <v>97112</v>
      </c>
      <c r="I1063" t="str" cm="1">
        <f t="array" ref="I1063">IFERROR(INDEX(scheduling_data!H:H,MATCH(B1063&amp;D1063,scheduling_data!D:D&amp;scheduling_data!A:A,0)),"")</f>
        <v>Katherine Tyree</v>
      </c>
      <c r="J1063" t="str">
        <f t="shared" si="49"/>
        <v>No</v>
      </c>
      <c r="K1063" t="str">
        <f t="shared" si="48"/>
        <v>9745328.6666666667Katherine Tyree</v>
      </c>
      <c r="L1063" t="str">
        <f t="shared" si="50"/>
        <v>No</v>
      </c>
    </row>
    <row r="1064" spans="1:12" x14ac:dyDescent="0.3">
      <c r="A1064" t="s">
        <v>137</v>
      </c>
      <c r="B1064">
        <v>97</v>
      </c>
      <c r="C1064" s="1">
        <v>45344</v>
      </c>
      <c r="D1064" s="1">
        <v>45328.666666666664</v>
      </c>
      <c r="E1064">
        <v>5.86</v>
      </c>
      <c r="F1064" t="s">
        <v>9</v>
      </c>
      <c r="G1064" t="s">
        <v>54</v>
      </c>
      <c r="H1064">
        <v>97110</v>
      </c>
      <c r="I1064" t="str" cm="1">
        <f t="array" ref="I1064">IFERROR(INDEX(scheduling_data!H:H,MATCH(B1064&amp;D1064,scheduling_data!D:D&amp;scheduling_data!A:A,0)),"")</f>
        <v>Katherine Tyree</v>
      </c>
      <c r="J1064" t="str">
        <f t="shared" si="49"/>
        <v>No</v>
      </c>
      <c r="K1064" t="str">
        <f t="shared" si="48"/>
        <v>9745328.6666666667Katherine Tyree</v>
      </c>
      <c r="L1064" t="str">
        <f t="shared" si="50"/>
        <v>No</v>
      </c>
    </row>
    <row r="1065" spans="1:12" x14ac:dyDescent="0.3">
      <c r="A1065" t="s">
        <v>137</v>
      </c>
      <c r="B1065">
        <v>97</v>
      </c>
      <c r="C1065" s="1">
        <v>45344</v>
      </c>
      <c r="D1065" s="1">
        <v>45328.666666666664</v>
      </c>
      <c r="E1065">
        <v>48.3</v>
      </c>
      <c r="F1065" t="s">
        <v>9</v>
      </c>
      <c r="G1065" t="s">
        <v>56</v>
      </c>
      <c r="H1065">
        <v>97110</v>
      </c>
      <c r="I1065" t="str" cm="1">
        <f t="array" ref="I1065">IFERROR(INDEX(scheduling_data!H:H,MATCH(B1065&amp;D1065,scheduling_data!D:D&amp;scheduling_data!A:A,0)),"")</f>
        <v>Katherine Tyree</v>
      </c>
      <c r="J1065" t="str">
        <f t="shared" si="49"/>
        <v>No</v>
      </c>
      <c r="K1065" t="str">
        <f t="shared" si="48"/>
        <v>9745328.6666666667Katherine Tyree</v>
      </c>
      <c r="L1065" t="str">
        <f t="shared" si="50"/>
        <v>No</v>
      </c>
    </row>
    <row r="1066" spans="1:12" x14ac:dyDescent="0.3">
      <c r="A1066" t="s">
        <v>137</v>
      </c>
      <c r="B1066">
        <v>97</v>
      </c>
      <c r="C1066" s="1">
        <v>45344</v>
      </c>
      <c r="D1066" s="1">
        <v>45328.666666666664</v>
      </c>
      <c r="E1066">
        <v>23.97</v>
      </c>
      <c r="F1066" t="s">
        <v>19</v>
      </c>
      <c r="G1066" t="s">
        <v>57</v>
      </c>
      <c r="H1066">
        <v>97112</v>
      </c>
      <c r="I1066" t="str" cm="1">
        <f t="array" ref="I1066">IFERROR(INDEX(scheduling_data!H:H,MATCH(B1066&amp;D1066,scheduling_data!D:D&amp;scheduling_data!A:A,0)),"")</f>
        <v>Katherine Tyree</v>
      </c>
      <c r="J1066" t="str">
        <f t="shared" si="49"/>
        <v>No</v>
      </c>
      <c r="K1066" t="str">
        <f t="shared" si="48"/>
        <v>9745328.6666666667Katherine Tyree</v>
      </c>
      <c r="L1066" t="str">
        <f t="shared" si="50"/>
        <v>Yes</v>
      </c>
    </row>
    <row r="1067" spans="1:12" x14ac:dyDescent="0.3">
      <c r="A1067" t="s">
        <v>59</v>
      </c>
      <c r="B1067">
        <v>97</v>
      </c>
      <c r="C1067" s="1">
        <v>45348</v>
      </c>
      <c r="D1067" s="1">
        <v>45323.666666666664</v>
      </c>
      <c r="E1067">
        <v>3.9</v>
      </c>
      <c r="F1067" t="s">
        <v>19</v>
      </c>
      <c r="G1067" t="s">
        <v>60</v>
      </c>
      <c r="H1067">
        <v>97140</v>
      </c>
      <c r="I1067" t="str" cm="1">
        <f t="array" ref="I1067">IFERROR(INDEX(scheduling_data!H:H,MATCH(B1067&amp;D1067,scheduling_data!D:D&amp;scheduling_data!A:A,0)),"")</f>
        <v>Robert Crochet</v>
      </c>
      <c r="J1067" t="str">
        <f t="shared" si="49"/>
        <v>No</v>
      </c>
      <c r="K1067" t="str">
        <f t="shared" si="48"/>
        <v>9745323.6666666667Robert Crochet</v>
      </c>
      <c r="L1067" t="str">
        <f t="shared" si="50"/>
        <v>Yes</v>
      </c>
    </row>
    <row r="1068" spans="1:12" x14ac:dyDescent="0.3">
      <c r="A1068" t="s">
        <v>59</v>
      </c>
      <c r="B1068">
        <v>97</v>
      </c>
      <c r="C1068" s="1">
        <v>45348</v>
      </c>
      <c r="D1068" s="1">
        <v>45323.666666666664</v>
      </c>
      <c r="E1068">
        <v>6.11</v>
      </c>
      <c r="F1068" t="s">
        <v>19</v>
      </c>
      <c r="G1068" t="s">
        <v>60</v>
      </c>
      <c r="H1068">
        <v>97112</v>
      </c>
      <c r="I1068" t="str" cm="1">
        <f t="array" ref="I1068">IFERROR(INDEX(scheduling_data!H:H,MATCH(B1068&amp;D1068,scheduling_data!D:D&amp;scheduling_data!A:A,0)),"")</f>
        <v>Robert Crochet</v>
      </c>
      <c r="J1068" t="str">
        <f t="shared" si="49"/>
        <v>No</v>
      </c>
      <c r="K1068" t="str">
        <f t="shared" si="48"/>
        <v>9745323.6666666667Robert Crochet</v>
      </c>
      <c r="L1068" t="str">
        <f t="shared" si="50"/>
        <v>Yes</v>
      </c>
    </row>
    <row r="1069" spans="1:12" x14ac:dyDescent="0.3">
      <c r="A1069" t="s">
        <v>59</v>
      </c>
      <c r="B1069">
        <v>97</v>
      </c>
      <c r="C1069" s="1">
        <v>45348</v>
      </c>
      <c r="D1069" s="1">
        <v>45323.666666666664</v>
      </c>
      <c r="E1069">
        <v>8.34</v>
      </c>
      <c r="F1069" t="s">
        <v>19</v>
      </c>
      <c r="G1069" t="s">
        <v>60</v>
      </c>
      <c r="H1069">
        <v>97110</v>
      </c>
      <c r="I1069" t="str" cm="1">
        <f t="array" ref="I1069">IFERROR(INDEX(scheduling_data!H:H,MATCH(B1069&amp;D1069,scheduling_data!D:D&amp;scheduling_data!A:A,0)),"")</f>
        <v>Robert Crochet</v>
      </c>
      <c r="J1069" t="str">
        <f t="shared" si="49"/>
        <v>No</v>
      </c>
      <c r="K1069" t="str">
        <f t="shared" si="48"/>
        <v>9745323.6666666667Robert Crochet</v>
      </c>
      <c r="L1069" t="str">
        <f t="shared" si="50"/>
        <v>Yes</v>
      </c>
    </row>
    <row r="1070" spans="1:12" x14ac:dyDescent="0.3">
      <c r="A1070" t="s">
        <v>59</v>
      </c>
      <c r="B1070">
        <v>97</v>
      </c>
      <c r="C1070" s="1">
        <v>45348</v>
      </c>
      <c r="D1070" s="1">
        <v>45324.291666666664</v>
      </c>
      <c r="E1070">
        <v>4.17</v>
      </c>
      <c r="F1070" t="s">
        <v>19</v>
      </c>
      <c r="G1070" t="s">
        <v>60</v>
      </c>
      <c r="H1070">
        <v>97110</v>
      </c>
      <c r="I1070" t="str" cm="1">
        <f t="array" ref="I1070">IFERROR(INDEX(scheduling_data!H:H,MATCH(B1070&amp;D1070,scheduling_data!D:D&amp;scheduling_data!A:A,0)),"")</f>
        <v>Katherine Tyree</v>
      </c>
      <c r="J1070" t="str">
        <f t="shared" si="49"/>
        <v>No</v>
      </c>
      <c r="K1070" t="str">
        <f t="shared" si="48"/>
        <v>9745324.2916666667Katherine Tyree</v>
      </c>
      <c r="L1070" t="str">
        <f t="shared" si="50"/>
        <v>Yes</v>
      </c>
    </row>
    <row r="1071" spans="1:12" x14ac:dyDescent="0.3">
      <c r="A1071" t="s">
        <v>59</v>
      </c>
      <c r="B1071">
        <v>97</v>
      </c>
      <c r="C1071" s="1">
        <v>45348</v>
      </c>
      <c r="D1071" s="1">
        <v>45324.291666666664</v>
      </c>
      <c r="E1071">
        <v>3.9</v>
      </c>
      <c r="F1071" t="s">
        <v>19</v>
      </c>
      <c r="G1071" t="s">
        <v>60</v>
      </c>
      <c r="H1071">
        <v>97140</v>
      </c>
      <c r="I1071" t="str" cm="1">
        <f t="array" ref="I1071">IFERROR(INDEX(scheduling_data!H:H,MATCH(B1071&amp;D1071,scheduling_data!D:D&amp;scheduling_data!A:A,0)),"")</f>
        <v>Katherine Tyree</v>
      </c>
      <c r="J1071" t="str">
        <f t="shared" si="49"/>
        <v>No</v>
      </c>
      <c r="K1071" t="str">
        <f t="shared" si="48"/>
        <v>9745324.2916666667Katherine Tyree</v>
      </c>
      <c r="L1071" t="str">
        <f t="shared" si="50"/>
        <v>Yes</v>
      </c>
    </row>
    <row r="1072" spans="1:12" x14ac:dyDescent="0.3">
      <c r="A1072" t="s">
        <v>59</v>
      </c>
      <c r="B1072">
        <v>97</v>
      </c>
      <c r="C1072" s="1">
        <v>45348</v>
      </c>
      <c r="D1072" s="1">
        <v>45324.291666666664</v>
      </c>
      <c r="E1072">
        <v>6.11</v>
      </c>
      <c r="F1072" t="s">
        <v>19</v>
      </c>
      <c r="G1072" t="s">
        <v>60</v>
      </c>
      <c r="H1072">
        <v>97112</v>
      </c>
      <c r="I1072" t="str" cm="1">
        <f t="array" ref="I1072">IFERROR(INDEX(scheduling_data!H:H,MATCH(B1072&amp;D1072,scheduling_data!D:D&amp;scheduling_data!A:A,0)),"")</f>
        <v>Katherine Tyree</v>
      </c>
      <c r="J1072" t="str">
        <f t="shared" si="49"/>
        <v>No</v>
      </c>
      <c r="K1072" t="str">
        <f t="shared" si="48"/>
        <v>9745324.2916666667Katherine Tyree</v>
      </c>
      <c r="L1072" t="str">
        <f t="shared" si="50"/>
        <v>Yes</v>
      </c>
    </row>
    <row r="1073" spans="1:12" x14ac:dyDescent="0.3">
      <c r="A1073" t="s">
        <v>59</v>
      </c>
      <c r="B1073">
        <v>97</v>
      </c>
      <c r="C1073" s="1">
        <v>45348</v>
      </c>
      <c r="D1073" s="1">
        <v>45327.666666666664</v>
      </c>
      <c r="E1073">
        <v>6.11</v>
      </c>
      <c r="F1073" t="s">
        <v>19</v>
      </c>
      <c r="G1073" t="s">
        <v>60</v>
      </c>
      <c r="H1073">
        <v>97112</v>
      </c>
      <c r="I1073" t="str" cm="1">
        <f t="array" ref="I1073">IFERROR(INDEX(scheduling_data!H:H,MATCH(B1073&amp;D1073,scheduling_data!D:D&amp;scheduling_data!A:A,0)),"")</f>
        <v>Katherine Tyree</v>
      </c>
      <c r="J1073" t="str">
        <f t="shared" si="49"/>
        <v>No</v>
      </c>
      <c r="K1073" t="str">
        <f t="shared" si="48"/>
        <v>9745327.6666666667Katherine Tyree</v>
      </c>
      <c r="L1073" t="str">
        <f t="shared" si="50"/>
        <v>Yes</v>
      </c>
    </row>
    <row r="1074" spans="1:12" x14ac:dyDescent="0.3">
      <c r="A1074" t="s">
        <v>59</v>
      </c>
      <c r="B1074">
        <v>97</v>
      </c>
      <c r="C1074" s="1">
        <v>45348</v>
      </c>
      <c r="D1074" s="1">
        <v>45327.666666666664</v>
      </c>
      <c r="E1074">
        <v>4.17</v>
      </c>
      <c r="F1074" t="s">
        <v>19</v>
      </c>
      <c r="G1074" t="s">
        <v>60</v>
      </c>
      <c r="H1074">
        <v>97110</v>
      </c>
      <c r="I1074" t="str" cm="1">
        <f t="array" ref="I1074">IFERROR(INDEX(scheduling_data!H:H,MATCH(B1074&amp;D1074,scheduling_data!D:D&amp;scheduling_data!A:A,0)),"")</f>
        <v>Katherine Tyree</v>
      </c>
      <c r="J1074" t="str">
        <f t="shared" si="49"/>
        <v>No</v>
      </c>
      <c r="K1074" t="str">
        <f t="shared" si="48"/>
        <v>9745327.6666666667Katherine Tyree</v>
      </c>
      <c r="L1074" t="str">
        <f t="shared" si="50"/>
        <v>Yes</v>
      </c>
    </row>
    <row r="1075" spans="1:12" x14ac:dyDescent="0.3">
      <c r="A1075" t="s">
        <v>59</v>
      </c>
      <c r="B1075">
        <v>97</v>
      </c>
      <c r="C1075" s="1">
        <v>45348</v>
      </c>
      <c r="D1075" s="1">
        <v>45327.666666666664</v>
      </c>
      <c r="E1075">
        <v>2.13</v>
      </c>
      <c r="F1075" t="s">
        <v>19</v>
      </c>
      <c r="G1075" t="s">
        <v>60</v>
      </c>
      <c r="H1075">
        <v>97012</v>
      </c>
      <c r="I1075" t="str" cm="1">
        <f t="array" ref="I1075">IFERROR(INDEX(scheduling_data!H:H,MATCH(B1075&amp;D1075,scheduling_data!D:D&amp;scheduling_data!A:A,0)),"")</f>
        <v>Katherine Tyree</v>
      </c>
      <c r="J1075" t="str">
        <f t="shared" si="49"/>
        <v>No</v>
      </c>
      <c r="K1075" t="str">
        <f t="shared" si="48"/>
        <v>9745327.6666666667Katherine Tyree</v>
      </c>
      <c r="L1075" t="str">
        <f t="shared" si="50"/>
        <v>Yes</v>
      </c>
    </row>
    <row r="1076" spans="1:12" x14ac:dyDescent="0.3">
      <c r="A1076" t="s">
        <v>59</v>
      </c>
      <c r="B1076">
        <v>97</v>
      </c>
      <c r="C1076" s="1">
        <v>45349</v>
      </c>
      <c r="D1076" s="1">
        <v>45328.666666666664</v>
      </c>
      <c r="E1076">
        <v>4.17</v>
      </c>
      <c r="F1076" t="s">
        <v>19</v>
      </c>
      <c r="G1076" t="s">
        <v>60</v>
      </c>
      <c r="H1076">
        <v>97110</v>
      </c>
      <c r="I1076" t="str" cm="1">
        <f t="array" ref="I1076">IFERROR(INDEX(scheduling_data!H:H,MATCH(B1076&amp;D1076,scheduling_data!D:D&amp;scheduling_data!A:A,0)),"")</f>
        <v>Katherine Tyree</v>
      </c>
      <c r="J1076" t="str">
        <f t="shared" si="49"/>
        <v>No</v>
      </c>
      <c r="K1076" t="str">
        <f t="shared" si="48"/>
        <v>9745328.6666666667Katherine Tyree</v>
      </c>
      <c r="L1076" t="str">
        <f t="shared" si="50"/>
        <v>Yes</v>
      </c>
    </row>
    <row r="1077" spans="1:12" x14ac:dyDescent="0.3">
      <c r="A1077" t="s">
        <v>59</v>
      </c>
      <c r="B1077">
        <v>97</v>
      </c>
      <c r="C1077" s="1">
        <v>45349</v>
      </c>
      <c r="D1077" s="1">
        <v>45328.666666666664</v>
      </c>
      <c r="E1077">
        <v>6.11</v>
      </c>
      <c r="F1077" t="s">
        <v>19</v>
      </c>
      <c r="G1077" t="s">
        <v>60</v>
      </c>
      <c r="H1077">
        <v>97112</v>
      </c>
      <c r="I1077" t="str" cm="1">
        <f t="array" ref="I1077">IFERROR(INDEX(scheduling_data!H:H,MATCH(B1077&amp;D1077,scheduling_data!D:D&amp;scheduling_data!A:A,0)),"")</f>
        <v>Katherine Tyree</v>
      </c>
      <c r="J1077" t="str">
        <f t="shared" si="49"/>
        <v>No</v>
      </c>
      <c r="K1077" t="str">
        <f t="shared" si="48"/>
        <v>9745328.6666666667Katherine Tyree</v>
      </c>
      <c r="L1077" t="str">
        <f t="shared" si="50"/>
        <v>Yes</v>
      </c>
    </row>
    <row r="1078" spans="1:12" x14ac:dyDescent="0.3">
      <c r="A1078" t="s">
        <v>59</v>
      </c>
      <c r="B1078">
        <v>97</v>
      </c>
      <c r="C1078" s="1">
        <v>45349</v>
      </c>
      <c r="D1078" s="1">
        <v>45328.666666666664</v>
      </c>
      <c r="E1078">
        <v>2.13</v>
      </c>
      <c r="F1078" t="s">
        <v>19</v>
      </c>
      <c r="G1078" t="s">
        <v>60</v>
      </c>
      <c r="H1078">
        <v>97012</v>
      </c>
      <c r="I1078" t="str" cm="1">
        <f t="array" ref="I1078">IFERROR(INDEX(scheduling_data!H:H,MATCH(B1078&amp;D1078,scheduling_data!D:D&amp;scheduling_data!A:A,0)),"")</f>
        <v>Katherine Tyree</v>
      </c>
      <c r="J1078" t="str">
        <f t="shared" si="49"/>
        <v>No</v>
      </c>
      <c r="K1078" t="str">
        <f t="shared" si="48"/>
        <v>9745328.6666666667Katherine Tyree</v>
      </c>
      <c r="L1078" t="str">
        <f t="shared" si="50"/>
        <v>Yes</v>
      </c>
    </row>
    <row r="1079" spans="1:12" x14ac:dyDescent="0.3">
      <c r="A1079" t="s">
        <v>11</v>
      </c>
      <c r="B1079">
        <v>98</v>
      </c>
      <c r="C1079" s="1">
        <v>45337.734722222223</v>
      </c>
      <c r="D1079" s="1">
        <v>45337.333333333336</v>
      </c>
      <c r="E1079">
        <v>20</v>
      </c>
      <c r="F1079" t="s">
        <v>12</v>
      </c>
      <c r="G1079" t="s">
        <v>155</v>
      </c>
      <c r="I1079" t="str" cm="1">
        <f t="array" ref="I1079">IFERROR(INDEX(scheduling_data!H:H,MATCH(B1079&amp;D1079,scheduling_data!D:D&amp;scheduling_data!A:A,0)),"")</f>
        <v>Robert Crochet</v>
      </c>
      <c r="J1079" t="str">
        <f t="shared" si="49"/>
        <v>No</v>
      </c>
      <c r="K1079" t="str">
        <f t="shared" si="48"/>
        <v>9845337.3333333333Robert Crochet</v>
      </c>
      <c r="L1079" t="str">
        <f t="shared" si="50"/>
        <v>Yes</v>
      </c>
    </row>
    <row r="1080" spans="1:12" x14ac:dyDescent="0.3">
      <c r="A1080" t="s">
        <v>11</v>
      </c>
      <c r="B1080">
        <v>98</v>
      </c>
      <c r="C1080" s="1">
        <v>45338.411111111112</v>
      </c>
      <c r="D1080" s="1">
        <v>45338.416666666664</v>
      </c>
      <c r="E1080">
        <v>20</v>
      </c>
      <c r="F1080" t="s">
        <v>12</v>
      </c>
      <c r="I1080" t="str" cm="1">
        <f t="array" ref="I1080">IFERROR(INDEX(scheduling_data!H:H,MATCH(B1080&amp;D1080,scheduling_data!D:D&amp;scheduling_data!A:A,0)),"")</f>
        <v>Katherine Tyree</v>
      </c>
      <c r="J1080" t="str">
        <f t="shared" si="49"/>
        <v>No</v>
      </c>
      <c r="K1080" t="str">
        <f t="shared" si="48"/>
        <v>9845338.4166666667Katherine Tyree</v>
      </c>
      <c r="L1080" t="str">
        <f t="shared" si="50"/>
        <v>Yes</v>
      </c>
    </row>
    <row r="1081" spans="1:12" x14ac:dyDescent="0.3">
      <c r="A1081" t="s">
        <v>11</v>
      </c>
      <c r="B1081">
        <v>98</v>
      </c>
      <c r="C1081" s="1">
        <v>45341.410416666666</v>
      </c>
      <c r="D1081" s="1">
        <v>45341.416666666664</v>
      </c>
      <c r="E1081">
        <v>20</v>
      </c>
      <c r="F1081" t="s">
        <v>12</v>
      </c>
      <c r="I1081" t="str" cm="1">
        <f t="array" ref="I1081">IFERROR(INDEX(scheduling_data!H:H,MATCH(B1081&amp;D1081,scheduling_data!D:D&amp;scheduling_data!A:A,0)),"")</f>
        <v>Katherine Tyree</v>
      </c>
      <c r="J1081" t="str">
        <f t="shared" si="49"/>
        <v>No</v>
      </c>
      <c r="K1081" t="str">
        <f t="shared" si="48"/>
        <v>9845341.4166666667Katherine Tyree</v>
      </c>
      <c r="L1081" t="str">
        <f t="shared" si="50"/>
        <v>Yes</v>
      </c>
    </row>
    <row r="1082" spans="1:12" x14ac:dyDescent="0.3">
      <c r="A1082" t="s">
        <v>11</v>
      </c>
      <c r="B1082">
        <v>98</v>
      </c>
      <c r="C1082" s="1">
        <v>45343.537499999999</v>
      </c>
      <c r="D1082" s="1">
        <v>45343.541666666664</v>
      </c>
      <c r="E1082">
        <v>20</v>
      </c>
      <c r="F1082" t="s">
        <v>12</v>
      </c>
      <c r="I1082" t="str" cm="1">
        <f t="array" ref="I1082">IFERROR(INDEX(scheduling_data!H:H,MATCH(B1082&amp;D1082,scheduling_data!D:D&amp;scheduling_data!A:A,0)),"")</f>
        <v>Jessica Pittman</v>
      </c>
      <c r="J1082" t="str">
        <f t="shared" si="49"/>
        <v>No</v>
      </c>
      <c r="K1082" t="str">
        <f t="shared" si="48"/>
        <v>9845343.5416666667Jessica Pittman</v>
      </c>
      <c r="L1082" t="str">
        <f t="shared" si="50"/>
        <v>Yes</v>
      </c>
    </row>
    <row r="1083" spans="1:12" x14ac:dyDescent="0.3">
      <c r="A1083" t="s">
        <v>11</v>
      </c>
      <c r="B1083">
        <v>98</v>
      </c>
      <c r="C1083" s="1">
        <v>45345.413888888892</v>
      </c>
      <c r="D1083" s="1">
        <v>45345.416666666664</v>
      </c>
      <c r="E1083">
        <v>20</v>
      </c>
      <c r="F1083" t="s">
        <v>12</v>
      </c>
      <c r="I1083" t="str" cm="1">
        <f t="array" ref="I1083">IFERROR(INDEX(scheduling_data!H:H,MATCH(B1083&amp;D1083,scheduling_data!D:D&amp;scheduling_data!A:A,0)),"")</f>
        <v>Amber Hickman</v>
      </c>
      <c r="J1083" t="str">
        <f t="shared" si="49"/>
        <v>No</v>
      </c>
      <c r="K1083" t="str">
        <f t="shared" si="48"/>
        <v>9845345.4166666667Amber Hickman</v>
      </c>
      <c r="L1083" t="str">
        <f t="shared" si="50"/>
        <v>Yes</v>
      </c>
    </row>
    <row r="1084" spans="1:12" x14ac:dyDescent="0.3">
      <c r="A1084" t="s">
        <v>137</v>
      </c>
      <c r="B1084">
        <v>13</v>
      </c>
      <c r="C1084" s="1">
        <v>45343</v>
      </c>
      <c r="D1084" s="1">
        <v>45323.375</v>
      </c>
      <c r="E1084">
        <v>193.2</v>
      </c>
      <c r="F1084" t="s">
        <v>9</v>
      </c>
      <c r="G1084" t="s">
        <v>56</v>
      </c>
      <c r="H1084">
        <v>97110</v>
      </c>
      <c r="I1084" t="str" cm="1">
        <f t="array" ref="I1084">IFERROR(INDEX(scheduling_data!H:H,MATCH(B1084&amp;D1084,scheduling_data!D:D&amp;scheduling_data!A:A,0)),"")</f>
        <v>James Allen</v>
      </c>
      <c r="J1084" t="str">
        <f t="shared" si="49"/>
        <v>No</v>
      </c>
      <c r="K1084" t="str">
        <f t="shared" si="48"/>
        <v>1345323.375James Allen</v>
      </c>
      <c r="L1084" t="str">
        <f t="shared" si="50"/>
        <v>No</v>
      </c>
    </row>
    <row r="1085" spans="1:12" x14ac:dyDescent="0.3">
      <c r="A1085" t="s">
        <v>137</v>
      </c>
      <c r="B1085">
        <v>13</v>
      </c>
      <c r="C1085" s="1">
        <v>45343</v>
      </c>
      <c r="D1085" s="1">
        <v>45323.375</v>
      </c>
      <c r="E1085">
        <v>69.95</v>
      </c>
      <c r="F1085" t="s">
        <v>19</v>
      </c>
      <c r="G1085" t="s">
        <v>57</v>
      </c>
      <c r="H1085">
        <v>97110</v>
      </c>
      <c r="I1085" t="str" cm="1">
        <f t="array" ref="I1085">IFERROR(INDEX(scheduling_data!H:H,MATCH(B1085&amp;D1085,scheduling_data!D:D&amp;scheduling_data!A:A,0)),"")</f>
        <v>James Allen</v>
      </c>
      <c r="J1085" t="str">
        <f t="shared" si="49"/>
        <v>No</v>
      </c>
      <c r="K1085" t="str">
        <f t="shared" si="48"/>
        <v>1345323.375James Allen</v>
      </c>
      <c r="L1085" t="str">
        <f t="shared" si="50"/>
        <v>Yes</v>
      </c>
    </row>
    <row r="1086" spans="1:12" x14ac:dyDescent="0.3">
      <c r="A1086" t="s">
        <v>137</v>
      </c>
      <c r="B1086">
        <v>13</v>
      </c>
      <c r="C1086" s="1">
        <v>45343</v>
      </c>
      <c r="D1086" s="1">
        <v>45323.375</v>
      </c>
      <c r="E1086">
        <v>1.43</v>
      </c>
      <c r="F1086" t="s">
        <v>9</v>
      </c>
      <c r="G1086" t="s">
        <v>55</v>
      </c>
      <c r="H1086">
        <v>97110</v>
      </c>
      <c r="I1086" t="str" cm="1">
        <f t="array" ref="I1086">IFERROR(INDEX(scheduling_data!H:H,MATCH(B1086&amp;D1086,scheduling_data!D:D&amp;scheduling_data!A:A,0)),"")</f>
        <v>James Allen</v>
      </c>
      <c r="J1086" t="str">
        <f t="shared" si="49"/>
        <v>No</v>
      </c>
      <c r="K1086" t="str">
        <f t="shared" si="48"/>
        <v>1345323.375James Allen</v>
      </c>
      <c r="L1086" t="str">
        <f t="shared" si="50"/>
        <v>No</v>
      </c>
    </row>
    <row r="1087" spans="1:12" x14ac:dyDescent="0.3">
      <c r="A1087" t="s">
        <v>137</v>
      </c>
      <c r="B1087">
        <v>13</v>
      </c>
      <c r="C1087" s="1">
        <v>45343</v>
      </c>
      <c r="D1087" s="1">
        <v>45323.375</v>
      </c>
      <c r="E1087">
        <v>17.579999999999998</v>
      </c>
      <c r="F1087" t="s">
        <v>9</v>
      </c>
      <c r="G1087" t="s">
        <v>54</v>
      </c>
      <c r="H1087">
        <v>97110</v>
      </c>
      <c r="I1087" t="str" cm="1">
        <f t="array" ref="I1087">IFERROR(INDEX(scheduling_data!H:H,MATCH(B1087&amp;D1087,scheduling_data!D:D&amp;scheduling_data!A:A,0)),"")</f>
        <v>James Allen</v>
      </c>
      <c r="J1087" t="str">
        <f t="shared" si="49"/>
        <v>No</v>
      </c>
      <c r="K1087" t="str">
        <f t="shared" si="48"/>
        <v>1345323.375James Allen</v>
      </c>
      <c r="L1087" t="str">
        <f t="shared" si="50"/>
        <v>No</v>
      </c>
    </row>
    <row r="1088" spans="1:12" x14ac:dyDescent="0.3">
      <c r="A1088" t="s">
        <v>80</v>
      </c>
      <c r="B1088">
        <v>99</v>
      </c>
      <c r="C1088" s="1">
        <v>45345</v>
      </c>
      <c r="D1088" s="1">
        <v>45334.6875</v>
      </c>
      <c r="E1088">
        <v>93.22</v>
      </c>
      <c r="F1088" t="s">
        <v>9</v>
      </c>
      <c r="G1088" t="s">
        <v>52</v>
      </c>
      <c r="H1088">
        <v>97112</v>
      </c>
      <c r="I1088" t="str" cm="1">
        <f t="array" ref="I1088">IFERROR(INDEX(scheduling_data!H:H,MATCH(B1088&amp;D1088,scheduling_data!D:D&amp;scheduling_data!A:A,0)),"")</f>
        <v>Christian Litz</v>
      </c>
      <c r="J1088" t="str">
        <f t="shared" si="49"/>
        <v>No</v>
      </c>
      <c r="K1088" t="str">
        <f t="shared" si="48"/>
        <v>9945334.6875Christian Litz</v>
      </c>
      <c r="L1088" t="str">
        <f t="shared" si="50"/>
        <v>No</v>
      </c>
    </row>
    <row r="1089" spans="1:12" x14ac:dyDescent="0.3">
      <c r="A1089" t="s">
        <v>80</v>
      </c>
      <c r="B1089">
        <v>99</v>
      </c>
      <c r="C1089" s="1">
        <v>45345</v>
      </c>
      <c r="D1089" s="1">
        <v>45334.6875</v>
      </c>
      <c r="E1089">
        <v>56.78</v>
      </c>
      <c r="F1089" t="s">
        <v>19</v>
      </c>
      <c r="G1089" t="s">
        <v>51</v>
      </c>
      <c r="H1089">
        <v>97112</v>
      </c>
      <c r="I1089" t="str" cm="1">
        <f t="array" ref="I1089">IFERROR(INDEX(scheduling_data!H:H,MATCH(B1089&amp;D1089,scheduling_data!D:D&amp;scheduling_data!A:A,0)),"")</f>
        <v>Christian Litz</v>
      </c>
      <c r="J1089" t="str">
        <f t="shared" si="49"/>
        <v>No</v>
      </c>
      <c r="K1089" t="str">
        <f t="shared" si="48"/>
        <v>9945334.6875Christian Litz</v>
      </c>
      <c r="L1089" t="str">
        <f t="shared" si="50"/>
        <v>Yes</v>
      </c>
    </row>
    <row r="1090" spans="1:12" x14ac:dyDescent="0.3">
      <c r="A1090" t="s">
        <v>80</v>
      </c>
      <c r="B1090">
        <v>99</v>
      </c>
      <c r="C1090" s="1">
        <v>45349</v>
      </c>
      <c r="D1090" s="1">
        <v>45334.708333333336</v>
      </c>
      <c r="E1090">
        <v>56.78</v>
      </c>
      <c r="F1090" t="s">
        <v>19</v>
      </c>
      <c r="G1090" t="s">
        <v>51</v>
      </c>
      <c r="H1090">
        <v>97112</v>
      </c>
      <c r="I1090" t="str" cm="1">
        <f t="array" ref="I1090">IFERROR(INDEX(scheduling_data!H:H,MATCH(B1090&amp;D1090,scheduling_data!D:D&amp;scheduling_data!A:A,0)),"")</f>
        <v>Carolyn Simpson</v>
      </c>
      <c r="J1090" t="str">
        <f t="shared" si="49"/>
        <v>No</v>
      </c>
      <c r="K1090" t="str">
        <f t="shared" ref="K1090:K1153" si="51">IF(I1090="",B1090&amp;D1090,B1090&amp;D1090&amp;I1090)</f>
        <v>9945334.7083333333Carolyn Simpson</v>
      </c>
      <c r="L1090" t="str">
        <f t="shared" si="50"/>
        <v>Yes</v>
      </c>
    </row>
    <row r="1091" spans="1:12" x14ac:dyDescent="0.3">
      <c r="A1091" t="s">
        <v>80</v>
      </c>
      <c r="B1091">
        <v>99</v>
      </c>
      <c r="C1091" s="1">
        <v>45349</v>
      </c>
      <c r="D1091" s="1">
        <v>45334.708333333336</v>
      </c>
      <c r="E1091">
        <v>93.22</v>
      </c>
      <c r="F1091" t="s">
        <v>9</v>
      </c>
      <c r="G1091" t="s">
        <v>52</v>
      </c>
      <c r="H1091">
        <v>97112</v>
      </c>
      <c r="I1091" t="str" cm="1">
        <f t="array" ref="I1091">IFERROR(INDEX(scheduling_data!H:H,MATCH(B1091&amp;D1091,scheduling_data!D:D&amp;scheduling_data!A:A,0)),"")</f>
        <v>Carolyn Simpson</v>
      </c>
      <c r="J1091" t="str">
        <f t="shared" ref="J1091:J1154" si="52">IF(I1091="", "Yes", "No")</f>
        <v>No</v>
      </c>
      <c r="K1091" t="str">
        <f t="shared" si="51"/>
        <v>9945334.7083333333Carolyn Simpson</v>
      </c>
      <c r="L1091" t="str">
        <f t="shared" ref="L1091:L1154" si="53">IF(OR(F1091="Cash", F1091="Check", F1091="EFT", F1091="Credit Card", F1091="Visa", F1091="Mastercard", F1091="AMEX"), "Yes", "No")</f>
        <v>No</v>
      </c>
    </row>
    <row r="1092" spans="1:12" x14ac:dyDescent="0.3">
      <c r="A1092" t="s">
        <v>80</v>
      </c>
      <c r="B1092">
        <v>99</v>
      </c>
      <c r="C1092" s="1">
        <v>45348</v>
      </c>
      <c r="D1092" s="1">
        <v>45335.666666666664</v>
      </c>
      <c r="E1092">
        <v>50.2</v>
      </c>
      <c r="F1092" t="s">
        <v>9</v>
      </c>
      <c r="G1092" t="s">
        <v>52</v>
      </c>
      <c r="H1092">
        <v>97116</v>
      </c>
      <c r="I1092" t="str" cm="1">
        <f t="array" ref="I1092">IFERROR(INDEX(scheduling_data!H:H,MATCH(B1092&amp;D1092,scheduling_data!D:D&amp;scheduling_data!A:A,0)),"")</f>
        <v>Christian Litz</v>
      </c>
      <c r="J1092" t="str">
        <f t="shared" si="52"/>
        <v>No</v>
      </c>
      <c r="K1092" t="str">
        <f t="shared" si="51"/>
        <v>9945335.6666666667Christian Litz</v>
      </c>
      <c r="L1092" t="str">
        <f t="shared" si="53"/>
        <v>No</v>
      </c>
    </row>
    <row r="1093" spans="1:12" x14ac:dyDescent="0.3">
      <c r="A1093" t="s">
        <v>80</v>
      </c>
      <c r="B1093">
        <v>99</v>
      </c>
      <c r="C1093" s="1">
        <v>45348</v>
      </c>
      <c r="D1093" s="1">
        <v>45335.666666666664</v>
      </c>
      <c r="E1093">
        <v>24.8</v>
      </c>
      <c r="F1093" t="s">
        <v>19</v>
      </c>
      <c r="G1093" t="s">
        <v>51</v>
      </c>
      <c r="H1093">
        <v>97116</v>
      </c>
      <c r="I1093" t="str" cm="1">
        <f t="array" ref="I1093">IFERROR(INDEX(scheduling_data!H:H,MATCH(B1093&amp;D1093,scheduling_data!D:D&amp;scheduling_data!A:A,0)),"")</f>
        <v>Christian Litz</v>
      </c>
      <c r="J1093" t="str">
        <f t="shared" si="52"/>
        <v>No</v>
      </c>
      <c r="K1093" t="str">
        <f t="shared" si="51"/>
        <v>9945335.6666666667Christian Litz</v>
      </c>
      <c r="L1093" t="str">
        <f t="shared" si="53"/>
        <v>Yes</v>
      </c>
    </row>
    <row r="1094" spans="1:12" x14ac:dyDescent="0.3">
      <c r="A1094" t="s">
        <v>80</v>
      </c>
      <c r="B1094">
        <v>99</v>
      </c>
      <c r="C1094" s="1">
        <v>45348</v>
      </c>
      <c r="D1094" s="1">
        <v>45335.666666666664</v>
      </c>
      <c r="E1094">
        <v>46.61</v>
      </c>
      <c r="F1094" t="s">
        <v>9</v>
      </c>
      <c r="G1094" t="s">
        <v>52</v>
      </c>
      <c r="H1094">
        <v>97112</v>
      </c>
      <c r="I1094" t="str" cm="1">
        <f t="array" ref="I1094">IFERROR(INDEX(scheduling_data!H:H,MATCH(B1094&amp;D1094,scheduling_data!D:D&amp;scheduling_data!A:A,0)),"")</f>
        <v>Christian Litz</v>
      </c>
      <c r="J1094" t="str">
        <f t="shared" si="52"/>
        <v>No</v>
      </c>
      <c r="K1094" t="str">
        <f t="shared" si="51"/>
        <v>9945335.6666666667Christian Litz</v>
      </c>
      <c r="L1094" t="str">
        <f t="shared" si="53"/>
        <v>No</v>
      </c>
    </row>
    <row r="1095" spans="1:12" x14ac:dyDescent="0.3">
      <c r="A1095" t="s">
        <v>80</v>
      </c>
      <c r="B1095">
        <v>99</v>
      </c>
      <c r="C1095" s="1">
        <v>45348</v>
      </c>
      <c r="D1095" s="1">
        <v>45335.666666666664</v>
      </c>
      <c r="E1095">
        <v>28.39</v>
      </c>
      <c r="F1095" t="s">
        <v>19</v>
      </c>
      <c r="G1095" t="s">
        <v>51</v>
      </c>
      <c r="H1095">
        <v>97112</v>
      </c>
      <c r="I1095" t="str" cm="1">
        <f t="array" ref="I1095">IFERROR(INDEX(scheduling_data!H:H,MATCH(B1095&amp;D1095,scheduling_data!D:D&amp;scheduling_data!A:A,0)),"")</f>
        <v>Christian Litz</v>
      </c>
      <c r="J1095" t="str">
        <f t="shared" si="52"/>
        <v>No</v>
      </c>
      <c r="K1095" t="str">
        <f t="shared" si="51"/>
        <v>9945335.6666666667Christian Litz</v>
      </c>
      <c r="L1095" t="str">
        <f t="shared" si="53"/>
        <v>Yes</v>
      </c>
    </row>
    <row r="1096" spans="1:12" x14ac:dyDescent="0.3">
      <c r="A1096" t="s">
        <v>80</v>
      </c>
      <c r="B1096">
        <v>99</v>
      </c>
      <c r="C1096" s="1">
        <v>45345</v>
      </c>
      <c r="D1096" s="1">
        <v>45335.708333333336</v>
      </c>
      <c r="E1096">
        <v>64.81</v>
      </c>
      <c r="F1096" t="s">
        <v>19</v>
      </c>
      <c r="G1096" t="s">
        <v>51</v>
      </c>
      <c r="H1096">
        <v>92507</v>
      </c>
      <c r="I1096" t="str" cm="1">
        <f t="array" ref="I1096">IFERROR(INDEX(scheduling_data!H:H,MATCH(B1096&amp;D1096,scheduling_data!D:D&amp;scheduling_data!A:A,0)),"")</f>
        <v>Victoria Miley</v>
      </c>
      <c r="J1096" t="str">
        <f t="shared" si="52"/>
        <v>No</v>
      </c>
      <c r="K1096" t="str">
        <f t="shared" si="51"/>
        <v>9945335.7083333333Victoria Miley</v>
      </c>
      <c r="L1096" t="str">
        <f t="shared" si="53"/>
        <v>Yes</v>
      </c>
    </row>
    <row r="1097" spans="1:12" x14ac:dyDescent="0.3">
      <c r="A1097" t="s">
        <v>80</v>
      </c>
      <c r="B1097">
        <v>99</v>
      </c>
      <c r="C1097" s="1">
        <v>45345</v>
      </c>
      <c r="D1097" s="1">
        <v>45335.708333333336</v>
      </c>
      <c r="E1097">
        <v>85.19</v>
      </c>
      <c r="F1097" t="s">
        <v>9</v>
      </c>
      <c r="G1097" t="s">
        <v>52</v>
      </c>
      <c r="H1097">
        <v>92507</v>
      </c>
      <c r="I1097" t="str" cm="1">
        <f t="array" ref="I1097">IFERROR(INDEX(scheduling_data!H:H,MATCH(B1097&amp;D1097,scheduling_data!D:D&amp;scheduling_data!A:A,0)),"")</f>
        <v>Victoria Miley</v>
      </c>
      <c r="J1097" t="str">
        <f t="shared" si="52"/>
        <v>No</v>
      </c>
      <c r="K1097" t="str">
        <f t="shared" si="51"/>
        <v>9945335.7083333333Victoria Miley</v>
      </c>
      <c r="L1097" t="str">
        <f t="shared" si="53"/>
        <v>No</v>
      </c>
    </row>
    <row r="1098" spans="1:12" x14ac:dyDescent="0.3">
      <c r="A1098" t="s">
        <v>80</v>
      </c>
      <c r="B1098">
        <v>99</v>
      </c>
      <c r="C1098" s="1">
        <v>45345</v>
      </c>
      <c r="D1098" s="1">
        <v>45327.729166666664</v>
      </c>
      <c r="E1098">
        <v>56.78</v>
      </c>
      <c r="F1098" t="s">
        <v>19</v>
      </c>
      <c r="G1098" t="s">
        <v>51</v>
      </c>
      <c r="H1098">
        <v>97112</v>
      </c>
      <c r="I1098" t="str" cm="1">
        <f t="array" ref="I1098">IFERROR(INDEX(scheduling_data!H:H,MATCH(B1098&amp;D1098,scheduling_data!D:D&amp;scheduling_data!A:A,0)),"")</f>
        <v>Carolyn Simpson</v>
      </c>
      <c r="J1098" t="str">
        <f t="shared" si="52"/>
        <v>No</v>
      </c>
      <c r="K1098" t="str">
        <f t="shared" si="51"/>
        <v>9945327.7291666667Carolyn Simpson</v>
      </c>
      <c r="L1098" t="str">
        <f t="shared" si="53"/>
        <v>Yes</v>
      </c>
    </row>
    <row r="1099" spans="1:12" x14ac:dyDescent="0.3">
      <c r="A1099" t="s">
        <v>80</v>
      </c>
      <c r="B1099">
        <v>99</v>
      </c>
      <c r="C1099" s="1">
        <v>45345</v>
      </c>
      <c r="D1099" s="1">
        <v>45327.729166666664</v>
      </c>
      <c r="E1099">
        <v>93.22</v>
      </c>
      <c r="F1099" t="s">
        <v>9</v>
      </c>
      <c r="G1099" t="s">
        <v>52</v>
      </c>
      <c r="H1099">
        <v>97112</v>
      </c>
      <c r="I1099" t="str" cm="1">
        <f t="array" ref="I1099">IFERROR(INDEX(scheduling_data!H:H,MATCH(B1099&amp;D1099,scheduling_data!D:D&amp;scheduling_data!A:A,0)),"")</f>
        <v>Carolyn Simpson</v>
      </c>
      <c r="J1099" t="str">
        <f t="shared" si="52"/>
        <v>No</v>
      </c>
      <c r="K1099" t="str">
        <f t="shared" si="51"/>
        <v>9945327.7291666667Carolyn Simpson</v>
      </c>
      <c r="L1099" t="str">
        <f t="shared" si="53"/>
        <v>No</v>
      </c>
    </row>
    <row r="1100" spans="1:12" x14ac:dyDescent="0.3">
      <c r="A1100" t="s">
        <v>80</v>
      </c>
      <c r="B1100">
        <v>99</v>
      </c>
      <c r="C1100" s="1">
        <v>45342</v>
      </c>
      <c r="D1100" s="1">
        <v>45328.6875</v>
      </c>
      <c r="E1100">
        <v>28.39</v>
      </c>
      <c r="F1100" t="s">
        <v>19</v>
      </c>
      <c r="G1100" t="s">
        <v>51</v>
      </c>
      <c r="H1100">
        <v>97112</v>
      </c>
      <c r="I1100" t="str" cm="1">
        <f t="array" ref="I1100">IFERROR(INDEX(scheduling_data!H:H,MATCH(B1100&amp;D1100,scheduling_data!D:D&amp;scheduling_data!A:A,0)),"")</f>
        <v>Christian Litz</v>
      </c>
      <c r="J1100" t="str">
        <f t="shared" si="52"/>
        <v>No</v>
      </c>
      <c r="K1100" t="str">
        <f t="shared" si="51"/>
        <v>9945328.6875Christian Litz</v>
      </c>
      <c r="L1100" t="str">
        <f t="shared" si="53"/>
        <v>Yes</v>
      </c>
    </row>
    <row r="1101" spans="1:12" x14ac:dyDescent="0.3">
      <c r="A1101" t="s">
        <v>80</v>
      </c>
      <c r="B1101">
        <v>99</v>
      </c>
      <c r="C1101" s="1">
        <v>45342</v>
      </c>
      <c r="D1101" s="1">
        <v>45328.6875</v>
      </c>
      <c r="E1101">
        <v>46.61</v>
      </c>
      <c r="F1101" t="s">
        <v>9</v>
      </c>
      <c r="G1101" t="s">
        <v>52</v>
      </c>
      <c r="H1101">
        <v>97112</v>
      </c>
      <c r="I1101" t="str" cm="1">
        <f t="array" ref="I1101">IFERROR(INDEX(scheduling_data!H:H,MATCH(B1101&amp;D1101,scheduling_data!D:D&amp;scheduling_data!A:A,0)),"")</f>
        <v>Christian Litz</v>
      </c>
      <c r="J1101" t="str">
        <f t="shared" si="52"/>
        <v>No</v>
      </c>
      <c r="K1101" t="str">
        <f t="shared" si="51"/>
        <v>9945328.6875Christian Litz</v>
      </c>
      <c r="L1101" t="str">
        <f t="shared" si="53"/>
        <v>No</v>
      </c>
    </row>
    <row r="1102" spans="1:12" x14ac:dyDescent="0.3">
      <c r="A1102" t="s">
        <v>80</v>
      </c>
      <c r="B1102">
        <v>99</v>
      </c>
      <c r="C1102" s="1">
        <v>45342</v>
      </c>
      <c r="D1102" s="1">
        <v>45328.6875</v>
      </c>
      <c r="E1102">
        <v>24.8</v>
      </c>
      <c r="F1102" t="s">
        <v>19</v>
      </c>
      <c r="G1102" t="s">
        <v>51</v>
      </c>
      <c r="H1102">
        <v>97116</v>
      </c>
      <c r="I1102" t="str" cm="1">
        <f t="array" ref="I1102">IFERROR(INDEX(scheduling_data!H:H,MATCH(B1102&amp;D1102,scheduling_data!D:D&amp;scheduling_data!A:A,0)),"")</f>
        <v>Christian Litz</v>
      </c>
      <c r="J1102" t="str">
        <f t="shared" si="52"/>
        <v>No</v>
      </c>
      <c r="K1102" t="str">
        <f t="shared" si="51"/>
        <v>9945328.6875Christian Litz</v>
      </c>
      <c r="L1102" t="str">
        <f t="shared" si="53"/>
        <v>Yes</v>
      </c>
    </row>
    <row r="1103" spans="1:12" x14ac:dyDescent="0.3">
      <c r="A1103" t="s">
        <v>80</v>
      </c>
      <c r="B1103">
        <v>99</v>
      </c>
      <c r="C1103" s="1">
        <v>45342</v>
      </c>
      <c r="D1103" s="1">
        <v>45328.6875</v>
      </c>
      <c r="E1103">
        <v>50.2</v>
      </c>
      <c r="F1103" t="s">
        <v>9</v>
      </c>
      <c r="G1103" t="s">
        <v>52</v>
      </c>
      <c r="H1103">
        <v>97116</v>
      </c>
      <c r="I1103" t="str" cm="1">
        <f t="array" ref="I1103">IFERROR(INDEX(scheduling_data!H:H,MATCH(B1103&amp;D1103,scheduling_data!D:D&amp;scheduling_data!A:A,0)),"")</f>
        <v>Christian Litz</v>
      </c>
      <c r="J1103" t="str">
        <f t="shared" si="52"/>
        <v>No</v>
      </c>
      <c r="K1103" t="str">
        <f t="shared" si="51"/>
        <v>9945328.6875Christian Litz</v>
      </c>
      <c r="L1103" t="str">
        <f t="shared" si="53"/>
        <v>No</v>
      </c>
    </row>
    <row r="1104" spans="1:12" x14ac:dyDescent="0.3">
      <c r="A1104" t="s">
        <v>80</v>
      </c>
      <c r="B1104">
        <v>99</v>
      </c>
      <c r="C1104" s="1">
        <v>45338</v>
      </c>
      <c r="D1104" s="1">
        <v>45328.354166666664</v>
      </c>
      <c r="E1104">
        <v>64.81</v>
      </c>
      <c r="F1104" t="s">
        <v>19</v>
      </c>
      <c r="G1104" t="s">
        <v>51</v>
      </c>
      <c r="H1104">
        <v>92507</v>
      </c>
      <c r="I1104" t="str" cm="1">
        <f t="array" ref="I1104">IFERROR(INDEX(scheduling_data!H:H,MATCH(B1104&amp;D1104,scheduling_data!D:D&amp;scheduling_data!A:A,0)),"")</f>
        <v>Victoria Miley</v>
      </c>
      <c r="J1104" t="str">
        <f t="shared" si="52"/>
        <v>No</v>
      </c>
      <c r="K1104" t="str">
        <f t="shared" si="51"/>
        <v>9945328.3541666667Victoria Miley</v>
      </c>
      <c r="L1104" t="str">
        <f t="shared" si="53"/>
        <v>Yes</v>
      </c>
    </row>
    <row r="1105" spans="1:12" x14ac:dyDescent="0.3">
      <c r="A1105" t="s">
        <v>80</v>
      </c>
      <c r="B1105">
        <v>99</v>
      </c>
      <c r="C1105" s="1">
        <v>45338</v>
      </c>
      <c r="D1105" s="1">
        <v>45328.354166666664</v>
      </c>
      <c r="E1105">
        <v>85.19</v>
      </c>
      <c r="F1105" t="s">
        <v>9</v>
      </c>
      <c r="G1105" t="s">
        <v>52</v>
      </c>
      <c r="H1105">
        <v>92507</v>
      </c>
      <c r="I1105" t="str" cm="1">
        <f t="array" ref="I1105">IFERROR(INDEX(scheduling_data!H:H,MATCH(B1105&amp;D1105,scheduling_data!D:D&amp;scheduling_data!A:A,0)),"")</f>
        <v>Victoria Miley</v>
      </c>
      <c r="J1105" t="str">
        <f t="shared" si="52"/>
        <v>No</v>
      </c>
      <c r="K1105" t="str">
        <f t="shared" si="51"/>
        <v>9945328.3541666667Victoria Miley</v>
      </c>
      <c r="L1105" t="str">
        <f t="shared" si="53"/>
        <v>No</v>
      </c>
    </row>
    <row r="1106" spans="1:12" x14ac:dyDescent="0.3">
      <c r="A1106" t="s">
        <v>80</v>
      </c>
      <c r="B1106">
        <v>99</v>
      </c>
      <c r="C1106" s="1">
        <v>45345</v>
      </c>
      <c r="D1106" s="1">
        <v>45330.6875</v>
      </c>
      <c r="E1106">
        <v>93.22</v>
      </c>
      <c r="F1106" t="s">
        <v>9</v>
      </c>
      <c r="G1106" t="s">
        <v>52</v>
      </c>
      <c r="H1106">
        <v>97112</v>
      </c>
      <c r="I1106" t="str" cm="1">
        <f t="array" ref="I1106">IFERROR(INDEX(scheduling_data!H:H,MATCH(B1106&amp;D1106,scheduling_data!D:D&amp;scheduling_data!A:A,0)),"")</f>
        <v>Christian Litz</v>
      </c>
      <c r="J1106" t="str">
        <f t="shared" si="52"/>
        <v>No</v>
      </c>
      <c r="K1106" t="str">
        <f t="shared" si="51"/>
        <v>9945330.6875Christian Litz</v>
      </c>
      <c r="L1106" t="str">
        <f t="shared" si="53"/>
        <v>No</v>
      </c>
    </row>
    <row r="1107" spans="1:12" x14ac:dyDescent="0.3">
      <c r="A1107" t="s">
        <v>80</v>
      </c>
      <c r="B1107">
        <v>99</v>
      </c>
      <c r="C1107" s="1">
        <v>45345</v>
      </c>
      <c r="D1107" s="1">
        <v>45330.6875</v>
      </c>
      <c r="E1107">
        <v>56.78</v>
      </c>
      <c r="F1107" t="s">
        <v>19</v>
      </c>
      <c r="G1107" t="s">
        <v>51</v>
      </c>
      <c r="H1107">
        <v>97112</v>
      </c>
      <c r="I1107" t="str" cm="1">
        <f t="array" ref="I1107">IFERROR(INDEX(scheduling_data!H:H,MATCH(B1107&amp;D1107,scheduling_data!D:D&amp;scheduling_data!A:A,0)),"")</f>
        <v>Christian Litz</v>
      </c>
      <c r="J1107" t="str">
        <f t="shared" si="52"/>
        <v>No</v>
      </c>
      <c r="K1107" t="str">
        <f t="shared" si="51"/>
        <v>9945330.6875Christian Litz</v>
      </c>
      <c r="L1107" t="str">
        <f t="shared" si="53"/>
        <v>Yes</v>
      </c>
    </row>
    <row r="1108" spans="1:12" x14ac:dyDescent="0.3">
      <c r="A1108" t="s">
        <v>80</v>
      </c>
      <c r="B1108">
        <v>99</v>
      </c>
      <c r="C1108" s="1">
        <v>45343</v>
      </c>
      <c r="D1108" s="1">
        <v>45330.354166666664</v>
      </c>
      <c r="E1108">
        <v>64.81</v>
      </c>
      <c r="F1108" t="s">
        <v>19</v>
      </c>
      <c r="G1108" t="s">
        <v>51</v>
      </c>
      <c r="H1108">
        <v>92507</v>
      </c>
      <c r="I1108" t="str" cm="1">
        <f t="array" ref="I1108">IFERROR(INDEX(scheduling_data!H:H,MATCH(B1108&amp;D1108,scheduling_data!D:D&amp;scheduling_data!A:A,0)),"")</f>
        <v>D'Anna Pullen</v>
      </c>
      <c r="J1108" t="str">
        <f t="shared" si="52"/>
        <v>No</v>
      </c>
      <c r="K1108" t="str">
        <f t="shared" si="51"/>
        <v>9945330.3541666667D'Anna Pullen</v>
      </c>
      <c r="L1108" t="str">
        <f t="shared" si="53"/>
        <v>Yes</v>
      </c>
    </row>
    <row r="1109" spans="1:12" x14ac:dyDescent="0.3">
      <c r="A1109" t="s">
        <v>80</v>
      </c>
      <c r="B1109">
        <v>99</v>
      </c>
      <c r="C1109" s="1">
        <v>45343</v>
      </c>
      <c r="D1109" s="1">
        <v>45330.354166666664</v>
      </c>
      <c r="E1109">
        <v>85.19</v>
      </c>
      <c r="F1109" t="s">
        <v>9</v>
      </c>
      <c r="G1109" t="s">
        <v>52</v>
      </c>
      <c r="H1109">
        <v>92507</v>
      </c>
      <c r="I1109" t="str" cm="1">
        <f t="array" ref="I1109">IFERROR(INDEX(scheduling_data!H:H,MATCH(B1109&amp;D1109,scheduling_data!D:D&amp;scheduling_data!A:A,0)),"")</f>
        <v>D'Anna Pullen</v>
      </c>
      <c r="J1109" t="str">
        <f t="shared" si="52"/>
        <v>No</v>
      </c>
      <c r="K1109" t="str">
        <f t="shared" si="51"/>
        <v>9945330.3541666667D'Anna Pullen</v>
      </c>
      <c r="L1109" t="str">
        <f t="shared" si="53"/>
        <v>No</v>
      </c>
    </row>
    <row r="1110" spans="1:12" x14ac:dyDescent="0.3">
      <c r="A1110" t="s">
        <v>11</v>
      </c>
      <c r="B1110">
        <v>100</v>
      </c>
      <c r="C1110" s="1">
        <v>45323.333333333336</v>
      </c>
      <c r="D1110" s="1">
        <v>45323.291666666664</v>
      </c>
      <c r="E1110">
        <v>30</v>
      </c>
      <c r="F1110" t="s">
        <v>87</v>
      </c>
      <c r="G1110" t="s">
        <v>156</v>
      </c>
      <c r="I1110" t="str" cm="1">
        <f t="array" ref="I1110">IFERROR(INDEX(scheduling_data!H:H,MATCH(B1110&amp;D1110,scheduling_data!D:D&amp;scheduling_data!A:A,0)),"")</f>
        <v>Katherine Tyree</v>
      </c>
      <c r="J1110" t="str">
        <f t="shared" si="52"/>
        <v>No</v>
      </c>
      <c r="K1110" t="str">
        <f t="shared" si="51"/>
        <v>10045323.2916666667Katherine Tyree</v>
      </c>
      <c r="L1110" t="str">
        <f t="shared" si="53"/>
        <v>Yes</v>
      </c>
    </row>
    <row r="1111" spans="1:12" x14ac:dyDescent="0.3">
      <c r="A1111" t="s">
        <v>11</v>
      </c>
      <c r="B1111">
        <v>100</v>
      </c>
      <c r="C1111" s="1">
        <v>45334.32916666667</v>
      </c>
      <c r="D1111" s="1">
        <v>45334.291666666664</v>
      </c>
      <c r="E1111">
        <v>30</v>
      </c>
      <c r="F1111" t="s">
        <v>87</v>
      </c>
      <c r="G1111" t="s">
        <v>157</v>
      </c>
      <c r="I1111" t="str" cm="1">
        <f t="array" ref="I1111">IFERROR(INDEX(scheduling_data!H:H,MATCH(B1111&amp;D1111,scheduling_data!D:D&amp;scheduling_data!A:A,0)),"")</f>
        <v>Katherine Tyree</v>
      </c>
      <c r="J1111" t="str">
        <f t="shared" si="52"/>
        <v>No</v>
      </c>
      <c r="K1111" t="str">
        <f t="shared" si="51"/>
        <v>10045334.2916666667Katherine Tyree</v>
      </c>
      <c r="L1111" t="str">
        <f t="shared" si="53"/>
        <v>Yes</v>
      </c>
    </row>
    <row r="1112" spans="1:12" x14ac:dyDescent="0.3">
      <c r="A1112" t="s">
        <v>11</v>
      </c>
      <c r="B1112">
        <v>100</v>
      </c>
      <c r="C1112" s="1">
        <v>45336.331944444442</v>
      </c>
      <c r="D1112" s="1">
        <v>45336.291666666664</v>
      </c>
      <c r="E1112">
        <v>30</v>
      </c>
      <c r="F1112" t="s">
        <v>87</v>
      </c>
      <c r="G1112" t="s">
        <v>158</v>
      </c>
      <c r="I1112" t="str" cm="1">
        <f t="array" ref="I1112">IFERROR(INDEX(scheduling_data!H:H,MATCH(B1112&amp;D1112,scheduling_data!D:D&amp;scheduling_data!A:A,0)),"")</f>
        <v>Christian Litz</v>
      </c>
      <c r="J1112" t="str">
        <f t="shared" si="52"/>
        <v>No</v>
      </c>
      <c r="K1112" t="str">
        <f t="shared" si="51"/>
        <v>10045336.2916666667Christian Litz</v>
      </c>
      <c r="L1112" t="str">
        <f t="shared" si="53"/>
        <v>Yes</v>
      </c>
    </row>
    <row r="1113" spans="1:12" x14ac:dyDescent="0.3">
      <c r="A1113" t="s">
        <v>11</v>
      </c>
      <c r="B1113">
        <v>100</v>
      </c>
      <c r="C1113" s="1">
        <v>45338.331944444442</v>
      </c>
      <c r="D1113" s="1">
        <v>45338.291666666664</v>
      </c>
      <c r="E1113">
        <v>30</v>
      </c>
      <c r="F1113" t="s">
        <v>87</v>
      </c>
      <c r="G1113" t="s">
        <v>159</v>
      </c>
      <c r="I1113" t="str" cm="1">
        <f t="array" ref="I1113">IFERROR(INDEX(scheduling_data!H:H,MATCH(B1113&amp;D1113,scheduling_data!D:D&amp;scheduling_data!A:A,0)),"")</f>
        <v>Katherine Tyree</v>
      </c>
      <c r="J1113" t="str">
        <f t="shared" si="52"/>
        <v>No</v>
      </c>
      <c r="K1113" t="str">
        <f t="shared" si="51"/>
        <v>10045338.2916666667Katherine Tyree</v>
      </c>
      <c r="L1113" t="str">
        <f t="shared" si="53"/>
        <v>Yes</v>
      </c>
    </row>
    <row r="1114" spans="1:12" x14ac:dyDescent="0.3">
      <c r="A1114" t="s">
        <v>11</v>
      </c>
      <c r="B1114">
        <v>100</v>
      </c>
      <c r="C1114" s="1">
        <v>45341.329861111109</v>
      </c>
      <c r="D1114" s="1">
        <v>45341.291666666664</v>
      </c>
      <c r="E1114">
        <v>30</v>
      </c>
      <c r="F1114" t="s">
        <v>87</v>
      </c>
      <c r="G1114" t="s">
        <v>160</v>
      </c>
      <c r="I1114" t="str" cm="1">
        <f t="array" ref="I1114">IFERROR(INDEX(scheduling_data!H:H,MATCH(B1114&amp;D1114,scheduling_data!D:D&amp;scheduling_data!A:A,0)),"")</f>
        <v>Katherine Tyree</v>
      </c>
      <c r="J1114" t="str">
        <f t="shared" si="52"/>
        <v>No</v>
      </c>
      <c r="K1114" t="str">
        <f t="shared" si="51"/>
        <v>10045341.2916666667Katherine Tyree</v>
      </c>
      <c r="L1114" t="str">
        <f t="shared" si="53"/>
        <v>Yes</v>
      </c>
    </row>
    <row r="1115" spans="1:12" x14ac:dyDescent="0.3">
      <c r="A1115" t="s">
        <v>11</v>
      </c>
      <c r="B1115">
        <v>100</v>
      </c>
      <c r="C1115" s="1">
        <v>45343.333333333336</v>
      </c>
      <c r="D1115" s="1">
        <v>45343.291666666664</v>
      </c>
      <c r="E1115">
        <v>30</v>
      </c>
      <c r="F1115" t="s">
        <v>87</v>
      </c>
      <c r="G1115" t="s">
        <v>161</v>
      </c>
      <c r="I1115" t="str" cm="1">
        <f t="array" ref="I1115">IFERROR(INDEX(scheduling_data!H:H,MATCH(B1115&amp;D1115,scheduling_data!D:D&amp;scheduling_data!A:A,0)),"")</f>
        <v>Jessica Pittman</v>
      </c>
      <c r="J1115" t="str">
        <f t="shared" si="52"/>
        <v>No</v>
      </c>
      <c r="K1115" t="str">
        <f t="shared" si="51"/>
        <v>10045343.2916666667Jessica Pittman</v>
      </c>
      <c r="L1115" t="str">
        <f t="shared" si="53"/>
        <v>Yes</v>
      </c>
    </row>
    <row r="1116" spans="1:12" x14ac:dyDescent="0.3">
      <c r="A1116" t="s">
        <v>11</v>
      </c>
      <c r="B1116">
        <v>100</v>
      </c>
      <c r="C1116" s="1">
        <v>45345.337500000001</v>
      </c>
      <c r="D1116" s="1">
        <v>45345.291666666664</v>
      </c>
      <c r="E1116">
        <v>30</v>
      </c>
      <c r="F1116" t="s">
        <v>87</v>
      </c>
      <c r="G1116" t="s">
        <v>162</v>
      </c>
      <c r="I1116" t="str" cm="1">
        <f t="array" ref="I1116">IFERROR(INDEX(scheduling_data!H:H,MATCH(B1116&amp;D1116,scheduling_data!D:D&amp;scheduling_data!A:A,0)),"")</f>
        <v>Christian Litz</v>
      </c>
      <c r="J1116" t="str">
        <f t="shared" si="52"/>
        <v>No</v>
      </c>
      <c r="K1116" t="str">
        <f t="shared" si="51"/>
        <v>10045345.2916666667Christian Litz</v>
      </c>
      <c r="L1116" t="str">
        <f t="shared" si="53"/>
        <v>Yes</v>
      </c>
    </row>
    <row r="1117" spans="1:12" x14ac:dyDescent="0.3">
      <c r="A1117" t="s">
        <v>11</v>
      </c>
      <c r="B1117">
        <v>100</v>
      </c>
      <c r="C1117" s="1">
        <v>45348.332638888889</v>
      </c>
      <c r="D1117" s="1">
        <v>45348.291666666664</v>
      </c>
      <c r="E1117">
        <v>30</v>
      </c>
      <c r="F1117" t="s">
        <v>87</v>
      </c>
      <c r="G1117" t="s">
        <v>163</v>
      </c>
      <c r="I1117" t="str" cm="1">
        <f t="array" ref="I1117">IFERROR(INDEX(scheduling_data!H:H,MATCH(B1117&amp;D1117,scheduling_data!D:D&amp;scheduling_data!A:A,0)),"")</f>
        <v>Katherine Tyree</v>
      </c>
      <c r="J1117" t="str">
        <f t="shared" si="52"/>
        <v>No</v>
      </c>
      <c r="K1117" t="str">
        <f t="shared" si="51"/>
        <v>10045348.2916666667Katherine Tyree</v>
      </c>
      <c r="L1117" t="str">
        <f t="shared" si="53"/>
        <v>Yes</v>
      </c>
    </row>
    <row r="1118" spans="1:12" x14ac:dyDescent="0.3">
      <c r="A1118" t="s">
        <v>11</v>
      </c>
      <c r="B1118">
        <v>100</v>
      </c>
      <c r="C1118" s="1">
        <v>45350.32916666667</v>
      </c>
      <c r="D1118" s="1">
        <v>45350.291666666664</v>
      </c>
      <c r="E1118">
        <v>30</v>
      </c>
      <c r="F1118" t="s">
        <v>87</v>
      </c>
      <c r="G1118" t="s">
        <v>164</v>
      </c>
      <c r="I1118" t="str" cm="1">
        <f t="array" ref="I1118">IFERROR(INDEX(scheduling_data!H:H,MATCH(B1118&amp;D1118,scheduling_data!D:D&amp;scheduling_data!A:A,0)),"")</f>
        <v>Jessica Pittman</v>
      </c>
      <c r="J1118" t="str">
        <f t="shared" si="52"/>
        <v>No</v>
      </c>
      <c r="K1118" t="str">
        <f t="shared" si="51"/>
        <v>10045350.2916666667Jessica Pittman</v>
      </c>
      <c r="L1118" t="str">
        <f t="shared" si="53"/>
        <v>Yes</v>
      </c>
    </row>
    <row r="1119" spans="1:12" x14ac:dyDescent="0.3">
      <c r="A1119" t="s">
        <v>11</v>
      </c>
      <c r="B1119">
        <v>100</v>
      </c>
      <c r="C1119" s="1">
        <v>45327.331944444442</v>
      </c>
      <c r="D1119" s="1">
        <v>45327.291666666664</v>
      </c>
      <c r="E1119">
        <v>30</v>
      </c>
      <c r="F1119" t="s">
        <v>87</v>
      </c>
      <c r="G1119" t="s">
        <v>165</v>
      </c>
      <c r="I1119" t="str" cm="1">
        <f t="array" ref="I1119">IFERROR(INDEX(scheduling_data!H:H,MATCH(B1119&amp;D1119,scheduling_data!D:D&amp;scheduling_data!A:A,0)),"")</f>
        <v>Katherine Tyree</v>
      </c>
      <c r="J1119" t="str">
        <f t="shared" si="52"/>
        <v>No</v>
      </c>
      <c r="K1119" t="str">
        <f t="shared" si="51"/>
        <v>10045327.2916666667Katherine Tyree</v>
      </c>
      <c r="L1119" t="str">
        <f t="shared" si="53"/>
        <v>Yes</v>
      </c>
    </row>
    <row r="1120" spans="1:12" x14ac:dyDescent="0.3">
      <c r="A1120" t="s">
        <v>11</v>
      </c>
      <c r="B1120">
        <v>100</v>
      </c>
      <c r="C1120" s="1">
        <v>45329.334027777775</v>
      </c>
      <c r="D1120" s="1">
        <v>45329.291666666664</v>
      </c>
      <c r="E1120">
        <v>30</v>
      </c>
      <c r="F1120" t="s">
        <v>87</v>
      </c>
      <c r="G1120" t="s">
        <v>166</v>
      </c>
      <c r="I1120" t="str" cm="1">
        <f t="array" ref="I1120">IFERROR(INDEX(scheduling_data!H:H,MATCH(B1120&amp;D1120,scheduling_data!D:D&amp;scheduling_data!A:A,0)),"")</f>
        <v>Jessica Pittman</v>
      </c>
      <c r="J1120" t="str">
        <f t="shared" si="52"/>
        <v>No</v>
      </c>
      <c r="K1120" t="str">
        <f t="shared" si="51"/>
        <v>10045329.2916666667Jessica Pittman</v>
      </c>
      <c r="L1120" t="str">
        <f t="shared" si="53"/>
        <v>Yes</v>
      </c>
    </row>
    <row r="1121" spans="1:12" x14ac:dyDescent="0.3">
      <c r="A1121" t="s">
        <v>11</v>
      </c>
      <c r="B1121">
        <v>100</v>
      </c>
      <c r="C1121" s="1">
        <v>45331.330555555556</v>
      </c>
      <c r="D1121" s="1">
        <v>45331.291666666664</v>
      </c>
      <c r="E1121">
        <v>30</v>
      </c>
      <c r="F1121" t="s">
        <v>87</v>
      </c>
      <c r="G1121" t="s">
        <v>167</v>
      </c>
      <c r="I1121" t="str" cm="1">
        <f t="array" ref="I1121">IFERROR(INDEX(scheduling_data!H:H,MATCH(B1121&amp;D1121,scheduling_data!D:D&amp;scheduling_data!A:A,0)),"")</f>
        <v>Katherine Tyree</v>
      </c>
      <c r="J1121" t="str">
        <f t="shared" si="52"/>
        <v>No</v>
      </c>
      <c r="K1121" t="str">
        <f t="shared" si="51"/>
        <v>10045331.2916666667Katherine Tyree</v>
      </c>
      <c r="L1121" t="str">
        <f t="shared" si="53"/>
        <v>Yes</v>
      </c>
    </row>
    <row r="1122" spans="1:12" x14ac:dyDescent="0.3">
      <c r="A1122" t="s">
        <v>168</v>
      </c>
      <c r="B1122">
        <v>100</v>
      </c>
      <c r="C1122" s="1">
        <v>45345</v>
      </c>
      <c r="D1122" s="1">
        <v>45323.291666666664</v>
      </c>
      <c r="E1122">
        <v>108</v>
      </c>
      <c r="F1122" t="s">
        <v>9</v>
      </c>
      <c r="G1122" t="s">
        <v>169</v>
      </c>
      <c r="H1122">
        <v>97162</v>
      </c>
      <c r="I1122" t="str" cm="1">
        <f t="array" ref="I1122">IFERROR(INDEX(scheduling_data!H:H,MATCH(B1122&amp;D1122,scheduling_data!D:D&amp;scheduling_data!A:A,0)),"")</f>
        <v>Katherine Tyree</v>
      </c>
      <c r="J1122" t="str">
        <f t="shared" si="52"/>
        <v>No</v>
      </c>
      <c r="K1122" t="str">
        <f t="shared" si="51"/>
        <v>10045323.2916666667Katherine Tyree</v>
      </c>
      <c r="L1122" t="str">
        <f t="shared" si="53"/>
        <v>No</v>
      </c>
    </row>
    <row r="1123" spans="1:12" x14ac:dyDescent="0.3">
      <c r="A1123" t="s">
        <v>168</v>
      </c>
      <c r="B1123">
        <v>100</v>
      </c>
      <c r="C1123" s="1">
        <v>45345</v>
      </c>
      <c r="D1123" s="1">
        <v>45323.291666666664</v>
      </c>
      <c r="E1123">
        <v>75</v>
      </c>
      <c r="F1123" t="s">
        <v>9</v>
      </c>
      <c r="G1123" t="s">
        <v>169</v>
      </c>
      <c r="H1123">
        <v>97530</v>
      </c>
      <c r="I1123" t="str" cm="1">
        <f t="array" ref="I1123">IFERROR(INDEX(scheduling_data!H:H,MATCH(B1123&amp;D1123,scheduling_data!D:D&amp;scheduling_data!A:A,0)),"")</f>
        <v>Katherine Tyree</v>
      </c>
      <c r="J1123" t="str">
        <f t="shared" si="52"/>
        <v>No</v>
      </c>
      <c r="K1123" t="str">
        <f t="shared" si="51"/>
        <v>10045323.2916666667Katherine Tyree</v>
      </c>
      <c r="L1123" t="str">
        <f t="shared" si="53"/>
        <v>No</v>
      </c>
    </row>
    <row r="1124" spans="1:12" x14ac:dyDescent="0.3">
      <c r="A1124" t="s">
        <v>168</v>
      </c>
      <c r="B1124">
        <v>100</v>
      </c>
      <c r="C1124" s="1">
        <v>45345</v>
      </c>
      <c r="D1124" s="1">
        <v>45323.291666666664</v>
      </c>
      <c r="E1124">
        <v>150</v>
      </c>
      <c r="F1124" t="s">
        <v>9</v>
      </c>
      <c r="G1124" t="s">
        <v>169</v>
      </c>
      <c r="H1124">
        <v>97110</v>
      </c>
      <c r="I1124" t="str" cm="1">
        <f t="array" ref="I1124">IFERROR(INDEX(scheduling_data!H:H,MATCH(B1124&amp;D1124,scheduling_data!D:D&amp;scheduling_data!A:A,0)),"")</f>
        <v>Katherine Tyree</v>
      </c>
      <c r="J1124" t="str">
        <f t="shared" si="52"/>
        <v>No</v>
      </c>
      <c r="K1124" t="str">
        <f t="shared" si="51"/>
        <v>10045323.2916666667Katherine Tyree</v>
      </c>
      <c r="L1124" t="str">
        <f t="shared" si="53"/>
        <v>No</v>
      </c>
    </row>
    <row r="1125" spans="1:12" x14ac:dyDescent="0.3">
      <c r="A1125" t="s">
        <v>168</v>
      </c>
      <c r="B1125">
        <v>100</v>
      </c>
      <c r="C1125" s="1">
        <v>45345</v>
      </c>
      <c r="D1125" s="1">
        <v>45323.291666666664</v>
      </c>
      <c r="E1125">
        <v>37</v>
      </c>
      <c r="F1125" t="s">
        <v>19</v>
      </c>
      <c r="G1125" t="s">
        <v>170</v>
      </c>
      <c r="H1125">
        <v>97162</v>
      </c>
      <c r="I1125" t="str" cm="1">
        <f t="array" ref="I1125">IFERROR(INDEX(scheduling_data!H:H,MATCH(B1125&amp;D1125,scheduling_data!D:D&amp;scheduling_data!A:A,0)),"")</f>
        <v>Katherine Tyree</v>
      </c>
      <c r="J1125" t="str">
        <f t="shared" si="52"/>
        <v>No</v>
      </c>
      <c r="K1125" t="str">
        <f t="shared" si="51"/>
        <v>10045323.2916666667Katherine Tyree</v>
      </c>
      <c r="L1125" t="str">
        <f t="shared" si="53"/>
        <v>Yes</v>
      </c>
    </row>
    <row r="1126" spans="1:12" x14ac:dyDescent="0.3">
      <c r="A1126" t="s">
        <v>168</v>
      </c>
      <c r="B1126">
        <v>100</v>
      </c>
      <c r="C1126" s="1">
        <v>45350</v>
      </c>
      <c r="D1126" s="1">
        <v>45327.291666666664</v>
      </c>
      <c r="E1126">
        <v>37</v>
      </c>
      <c r="F1126" t="s">
        <v>19</v>
      </c>
      <c r="G1126" t="s">
        <v>170</v>
      </c>
      <c r="H1126">
        <v>97110</v>
      </c>
      <c r="I1126" t="str" cm="1">
        <f t="array" ref="I1126">IFERROR(INDEX(scheduling_data!H:H,MATCH(B1126&amp;D1126,scheduling_data!D:D&amp;scheduling_data!A:A,0)),"")</f>
        <v>Katherine Tyree</v>
      </c>
      <c r="J1126" t="str">
        <f t="shared" si="52"/>
        <v>No</v>
      </c>
      <c r="K1126" t="str">
        <f t="shared" si="51"/>
        <v>10045327.2916666667Katherine Tyree</v>
      </c>
      <c r="L1126" t="str">
        <f t="shared" si="53"/>
        <v>Yes</v>
      </c>
    </row>
    <row r="1127" spans="1:12" x14ac:dyDescent="0.3">
      <c r="A1127" t="s">
        <v>168</v>
      </c>
      <c r="B1127">
        <v>100</v>
      </c>
      <c r="C1127" s="1">
        <v>45350</v>
      </c>
      <c r="D1127" s="1">
        <v>45327.291666666664</v>
      </c>
      <c r="E1127">
        <v>75</v>
      </c>
      <c r="F1127" t="s">
        <v>9</v>
      </c>
      <c r="G1127" t="s">
        <v>169</v>
      </c>
      <c r="H1127">
        <v>97530</v>
      </c>
      <c r="I1127" t="str" cm="1">
        <f t="array" ref="I1127">IFERROR(INDEX(scheduling_data!H:H,MATCH(B1127&amp;D1127,scheduling_data!D:D&amp;scheduling_data!A:A,0)),"")</f>
        <v>Katherine Tyree</v>
      </c>
      <c r="J1127" t="str">
        <f t="shared" si="52"/>
        <v>No</v>
      </c>
      <c r="K1127" t="str">
        <f t="shared" si="51"/>
        <v>10045327.2916666667Katherine Tyree</v>
      </c>
      <c r="L1127" t="str">
        <f t="shared" si="53"/>
        <v>No</v>
      </c>
    </row>
    <row r="1128" spans="1:12" x14ac:dyDescent="0.3">
      <c r="A1128" t="s">
        <v>168</v>
      </c>
      <c r="B1128">
        <v>100</v>
      </c>
      <c r="C1128" s="1">
        <v>45350</v>
      </c>
      <c r="D1128" s="1">
        <v>45327.291666666664</v>
      </c>
      <c r="E1128">
        <v>83</v>
      </c>
      <c r="F1128" t="s">
        <v>9</v>
      </c>
      <c r="G1128" t="s">
        <v>169</v>
      </c>
      <c r="H1128">
        <v>97110</v>
      </c>
      <c r="I1128" t="str" cm="1">
        <f t="array" ref="I1128">IFERROR(INDEX(scheduling_data!H:H,MATCH(B1128&amp;D1128,scheduling_data!D:D&amp;scheduling_data!A:A,0)),"")</f>
        <v>Katherine Tyree</v>
      </c>
      <c r="J1128" t="str">
        <f t="shared" si="52"/>
        <v>No</v>
      </c>
      <c r="K1128" t="str">
        <f t="shared" si="51"/>
        <v>10045327.2916666667Katherine Tyree</v>
      </c>
      <c r="L1128" t="str">
        <f t="shared" si="53"/>
        <v>No</v>
      </c>
    </row>
    <row r="1129" spans="1:12" x14ac:dyDescent="0.3">
      <c r="A1129" t="s">
        <v>168</v>
      </c>
      <c r="B1129">
        <v>100</v>
      </c>
      <c r="C1129" s="1">
        <v>45351</v>
      </c>
      <c r="D1129" s="1">
        <v>45329.291666666664</v>
      </c>
      <c r="E1129">
        <v>37</v>
      </c>
      <c r="F1129" t="s">
        <v>19</v>
      </c>
      <c r="G1129" t="s">
        <v>170</v>
      </c>
      <c r="H1129">
        <v>97110</v>
      </c>
      <c r="I1129" t="str" cm="1">
        <f t="array" ref="I1129">IFERROR(INDEX(scheduling_data!H:H,MATCH(B1129&amp;D1129,scheduling_data!D:D&amp;scheduling_data!A:A,0)),"")</f>
        <v>Jessica Pittman</v>
      </c>
      <c r="J1129" t="str">
        <f t="shared" si="52"/>
        <v>No</v>
      </c>
      <c r="K1129" t="str">
        <f t="shared" si="51"/>
        <v>10045329.2916666667Jessica Pittman</v>
      </c>
      <c r="L1129" t="str">
        <f t="shared" si="53"/>
        <v>Yes</v>
      </c>
    </row>
    <row r="1130" spans="1:12" x14ac:dyDescent="0.3">
      <c r="A1130" t="s">
        <v>168</v>
      </c>
      <c r="B1130">
        <v>100</v>
      </c>
      <c r="C1130" s="1">
        <v>45351</v>
      </c>
      <c r="D1130" s="1">
        <v>45329.291666666664</v>
      </c>
      <c r="E1130">
        <v>158</v>
      </c>
      <c r="F1130" t="s">
        <v>9</v>
      </c>
      <c r="G1130" t="s">
        <v>169</v>
      </c>
      <c r="H1130">
        <v>97110</v>
      </c>
      <c r="I1130" t="str" cm="1">
        <f t="array" ref="I1130">IFERROR(INDEX(scheduling_data!H:H,MATCH(B1130&amp;D1130,scheduling_data!D:D&amp;scheduling_data!A:A,0)),"")</f>
        <v>Jessica Pittman</v>
      </c>
      <c r="J1130" t="str">
        <f t="shared" si="52"/>
        <v>No</v>
      </c>
      <c r="K1130" t="str">
        <f t="shared" si="51"/>
        <v>10045329.2916666667Jessica Pittman</v>
      </c>
      <c r="L1130" t="str">
        <f t="shared" si="53"/>
        <v>No</v>
      </c>
    </row>
    <row r="1131" spans="1:12" x14ac:dyDescent="0.3">
      <c r="A1131" t="s">
        <v>168</v>
      </c>
      <c r="B1131">
        <v>100</v>
      </c>
      <c r="C1131" s="1">
        <v>45351</v>
      </c>
      <c r="D1131" s="1">
        <v>45329.291666666664</v>
      </c>
      <c r="E1131">
        <v>75</v>
      </c>
      <c r="F1131" t="s">
        <v>9</v>
      </c>
      <c r="G1131" t="s">
        <v>169</v>
      </c>
      <c r="H1131">
        <v>97530</v>
      </c>
      <c r="I1131" t="str" cm="1">
        <f t="array" ref="I1131">IFERROR(INDEX(scheduling_data!H:H,MATCH(B1131&amp;D1131,scheduling_data!D:D&amp;scheduling_data!A:A,0)),"")</f>
        <v>Jessica Pittman</v>
      </c>
      <c r="J1131" t="str">
        <f t="shared" si="52"/>
        <v>No</v>
      </c>
      <c r="K1131" t="str">
        <f t="shared" si="51"/>
        <v>10045329.2916666667Jessica Pittman</v>
      </c>
      <c r="L1131" t="str">
        <f t="shared" si="53"/>
        <v>No</v>
      </c>
    </row>
    <row r="1132" spans="1:12" x14ac:dyDescent="0.3">
      <c r="A1132" t="s">
        <v>137</v>
      </c>
      <c r="B1132">
        <v>101</v>
      </c>
      <c r="C1132" s="1">
        <v>45344</v>
      </c>
      <c r="D1132" s="1">
        <v>45324.333333333336</v>
      </c>
      <c r="E1132">
        <v>5.86</v>
      </c>
      <c r="F1132" t="s">
        <v>9</v>
      </c>
      <c r="G1132" t="s">
        <v>54</v>
      </c>
      <c r="H1132">
        <v>97110</v>
      </c>
      <c r="I1132" t="str" cm="1">
        <f t="array" ref="I1132">IFERROR(INDEX(scheduling_data!H:H,MATCH(B1132&amp;D1132,scheduling_data!D:D&amp;scheduling_data!A:A,0)),"")</f>
        <v>Christian Litz</v>
      </c>
      <c r="J1132" t="str">
        <f t="shared" si="52"/>
        <v>No</v>
      </c>
      <c r="K1132" t="str">
        <f t="shared" si="51"/>
        <v>10145324.3333333333Christian Litz</v>
      </c>
      <c r="L1132" t="str">
        <f t="shared" si="53"/>
        <v>No</v>
      </c>
    </row>
    <row r="1133" spans="1:12" x14ac:dyDescent="0.3">
      <c r="A1133" t="s">
        <v>137</v>
      </c>
      <c r="B1133">
        <v>101</v>
      </c>
      <c r="C1133" s="1">
        <v>45344</v>
      </c>
      <c r="D1133" s="1">
        <v>45324.333333333336</v>
      </c>
      <c r="E1133">
        <v>0.76</v>
      </c>
      <c r="F1133" t="s">
        <v>9</v>
      </c>
      <c r="G1133" t="s">
        <v>55</v>
      </c>
      <c r="H1133">
        <v>97110</v>
      </c>
      <c r="I1133" t="str" cm="1">
        <f t="array" ref="I1133">IFERROR(INDEX(scheduling_data!H:H,MATCH(B1133&amp;D1133,scheduling_data!D:D&amp;scheduling_data!A:A,0)),"")</f>
        <v>Christian Litz</v>
      </c>
      <c r="J1133" t="str">
        <f t="shared" si="52"/>
        <v>No</v>
      </c>
      <c r="K1133" t="str">
        <f t="shared" si="51"/>
        <v>10145324.3333333333Christian Litz</v>
      </c>
      <c r="L1133" t="str">
        <f t="shared" si="53"/>
        <v>No</v>
      </c>
    </row>
    <row r="1134" spans="1:12" x14ac:dyDescent="0.3">
      <c r="A1134" t="s">
        <v>137</v>
      </c>
      <c r="B1134">
        <v>101</v>
      </c>
      <c r="C1134" s="1">
        <v>45344</v>
      </c>
      <c r="D1134" s="1">
        <v>45324.333333333336</v>
      </c>
      <c r="E1134">
        <v>96.6</v>
      </c>
      <c r="F1134" t="s">
        <v>9</v>
      </c>
      <c r="G1134" t="s">
        <v>56</v>
      </c>
      <c r="H1134">
        <v>97110</v>
      </c>
      <c r="I1134" t="str" cm="1">
        <f t="array" ref="I1134">IFERROR(INDEX(scheduling_data!H:H,MATCH(B1134&amp;D1134,scheduling_data!D:D&amp;scheduling_data!A:A,0)),"")</f>
        <v>Christian Litz</v>
      </c>
      <c r="J1134" t="str">
        <f t="shared" si="52"/>
        <v>No</v>
      </c>
      <c r="K1134" t="str">
        <f t="shared" si="51"/>
        <v>10145324.3333333333Christian Litz</v>
      </c>
      <c r="L1134" t="str">
        <f t="shared" si="53"/>
        <v>No</v>
      </c>
    </row>
    <row r="1135" spans="1:12" x14ac:dyDescent="0.3">
      <c r="A1135" t="s">
        <v>137</v>
      </c>
      <c r="B1135">
        <v>101</v>
      </c>
      <c r="C1135" s="1">
        <v>45344</v>
      </c>
      <c r="D1135" s="1">
        <v>45324.333333333336</v>
      </c>
      <c r="E1135">
        <v>37.270000000000003</v>
      </c>
      <c r="F1135" t="s">
        <v>19</v>
      </c>
      <c r="G1135" t="s">
        <v>57</v>
      </c>
      <c r="H1135">
        <v>97110</v>
      </c>
      <c r="I1135" t="str" cm="1">
        <f t="array" ref="I1135">IFERROR(INDEX(scheduling_data!H:H,MATCH(B1135&amp;D1135,scheduling_data!D:D&amp;scheduling_data!A:A,0)),"")</f>
        <v>Christian Litz</v>
      </c>
      <c r="J1135" t="str">
        <f t="shared" si="52"/>
        <v>No</v>
      </c>
      <c r="K1135" t="str">
        <f t="shared" si="51"/>
        <v>10145324.3333333333Christian Litz</v>
      </c>
      <c r="L1135" t="str">
        <f t="shared" si="53"/>
        <v>Yes</v>
      </c>
    </row>
    <row r="1136" spans="1:12" x14ac:dyDescent="0.3">
      <c r="A1136" t="s">
        <v>137</v>
      </c>
      <c r="B1136">
        <v>101</v>
      </c>
      <c r="C1136" s="1">
        <v>45343</v>
      </c>
      <c r="D1136" s="1">
        <v>45327.333333333336</v>
      </c>
      <c r="E1136">
        <v>5.86</v>
      </c>
      <c r="F1136" t="s">
        <v>9</v>
      </c>
      <c r="G1136" t="s">
        <v>54</v>
      </c>
      <c r="H1136">
        <v>97110</v>
      </c>
      <c r="I1136" t="str" cm="1">
        <f t="array" ref="I1136">IFERROR(INDEX(scheduling_data!H:H,MATCH(B1136&amp;D1136,scheduling_data!D:D&amp;scheduling_data!A:A,0)),"")</f>
        <v>Amber Hickman</v>
      </c>
      <c r="J1136" t="str">
        <f t="shared" si="52"/>
        <v>No</v>
      </c>
      <c r="K1136" t="str">
        <f t="shared" si="51"/>
        <v>10145327.3333333333Amber Hickman</v>
      </c>
      <c r="L1136" t="str">
        <f t="shared" si="53"/>
        <v>No</v>
      </c>
    </row>
    <row r="1137" spans="1:12" x14ac:dyDescent="0.3">
      <c r="A1137" t="s">
        <v>137</v>
      </c>
      <c r="B1137">
        <v>101</v>
      </c>
      <c r="C1137" s="1">
        <v>45343</v>
      </c>
      <c r="D1137" s="1">
        <v>45327.333333333336</v>
      </c>
      <c r="E1137">
        <v>0.65</v>
      </c>
      <c r="F1137" t="s">
        <v>9</v>
      </c>
      <c r="G1137" t="s">
        <v>55</v>
      </c>
      <c r="H1137">
        <v>97110</v>
      </c>
      <c r="I1137" t="str" cm="1">
        <f t="array" ref="I1137">IFERROR(INDEX(scheduling_data!H:H,MATCH(B1137&amp;D1137,scheduling_data!D:D&amp;scheduling_data!A:A,0)),"")</f>
        <v>Amber Hickman</v>
      </c>
      <c r="J1137" t="str">
        <f t="shared" si="52"/>
        <v>No</v>
      </c>
      <c r="K1137" t="str">
        <f t="shared" si="51"/>
        <v>10145327.3333333333Amber Hickman</v>
      </c>
      <c r="L1137" t="str">
        <f t="shared" si="53"/>
        <v>No</v>
      </c>
    </row>
    <row r="1138" spans="1:12" x14ac:dyDescent="0.3">
      <c r="A1138" t="s">
        <v>137</v>
      </c>
      <c r="B1138">
        <v>101</v>
      </c>
      <c r="C1138" s="1">
        <v>45343</v>
      </c>
      <c r="D1138" s="1">
        <v>45327.333333333336</v>
      </c>
      <c r="E1138">
        <v>102.3</v>
      </c>
      <c r="F1138" t="s">
        <v>9</v>
      </c>
      <c r="G1138" t="s">
        <v>56</v>
      </c>
      <c r="H1138">
        <v>97110</v>
      </c>
      <c r="I1138" t="str" cm="1">
        <f t="array" ref="I1138">IFERROR(INDEX(scheduling_data!H:H,MATCH(B1138&amp;D1138,scheduling_data!D:D&amp;scheduling_data!A:A,0)),"")</f>
        <v>Amber Hickman</v>
      </c>
      <c r="J1138" t="str">
        <f t="shared" si="52"/>
        <v>No</v>
      </c>
      <c r="K1138" t="str">
        <f t="shared" si="51"/>
        <v>10145327.3333333333Amber Hickman</v>
      </c>
      <c r="L1138" t="str">
        <f t="shared" si="53"/>
        <v>No</v>
      </c>
    </row>
    <row r="1139" spans="1:12" x14ac:dyDescent="0.3">
      <c r="A1139" t="s">
        <v>137</v>
      </c>
      <c r="B1139">
        <v>101</v>
      </c>
      <c r="C1139" s="1">
        <v>45343</v>
      </c>
      <c r="D1139" s="1">
        <v>45327.333333333336</v>
      </c>
      <c r="E1139">
        <v>31.68</v>
      </c>
      <c r="F1139" t="s">
        <v>19</v>
      </c>
      <c r="G1139" t="s">
        <v>57</v>
      </c>
      <c r="H1139">
        <v>97110</v>
      </c>
      <c r="I1139" t="str" cm="1">
        <f t="array" ref="I1139">IFERROR(INDEX(scheduling_data!H:H,MATCH(B1139&amp;D1139,scheduling_data!D:D&amp;scheduling_data!A:A,0)),"")</f>
        <v>Amber Hickman</v>
      </c>
      <c r="J1139" t="str">
        <f t="shared" si="52"/>
        <v>No</v>
      </c>
      <c r="K1139" t="str">
        <f t="shared" si="51"/>
        <v>10145327.3333333333Amber Hickman</v>
      </c>
      <c r="L1139" t="str">
        <f t="shared" si="53"/>
        <v>Yes</v>
      </c>
    </row>
    <row r="1140" spans="1:12" x14ac:dyDescent="0.3">
      <c r="A1140" t="s">
        <v>49</v>
      </c>
      <c r="B1140">
        <v>102</v>
      </c>
      <c r="C1140" s="1">
        <v>45344</v>
      </c>
      <c r="D1140" s="1">
        <v>45335.375</v>
      </c>
      <c r="E1140">
        <v>70</v>
      </c>
      <c r="F1140" t="s">
        <v>9</v>
      </c>
      <c r="G1140" t="s">
        <v>104</v>
      </c>
      <c r="H1140">
        <v>97530</v>
      </c>
      <c r="I1140" t="str" cm="1">
        <f t="array" ref="I1140">IFERROR(INDEX(scheduling_data!H:H,MATCH(B1140&amp;D1140,scheduling_data!D:D&amp;scheduling_data!A:A,0)),"")</f>
        <v>Jessica Pittman</v>
      </c>
      <c r="J1140" t="str">
        <f t="shared" si="52"/>
        <v>No</v>
      </c>
      <c r="K1140" t="str">
        <f t="shared" si="51"/>
        <v>10245335.375Jessica Pittman</v>
      </c>
      <c r="L1140" t="str">
        <f t="shared" si="53"/>
        <v>No</v>
      </c>
    </row>
    <row r="1141" spans="1:12" x14ac:dyDescent="0.3">
      <c r="A1141" t="s">
        <v>49</v>
      </c>
      <c r="B1141">
        <v>102</v>
      </c>
      <c r="C1141" s="1">
        <v>45344</v>
      </c>
      <c r="D1141" s="1">
        <v>45335.375</v>
      </c>
      <c r="E1141">
        <v>72</v>
      </c>
      <c r="F1141" t="s">
        <v>19</v>
      </c>
      <c r="G1141" t="s">
        <v>50</v>
      </c>
      <c r="H1141">
        <v>97530</v>
      </c>
      <c r="I1141" t="str" cm="1">
        <f t="array" ref="I1141">IFERROR(INDEX(scheduling_data!H:H,MATCH(B1141&amp;D1141,scheduling_data!D:D&amp;scheduling_data!A:A,0)),"")</f>
        <v>Jessica Pittman</v>
      </c>
      <c r="J1141" t="str">
        <f t="shared" si="52"/>
        <v>No</v>
      </c>
      <c r="K1141" t="str">
        <f t="shared" si="51"/>
        <v>10245335.375Jessica Pittman</v>
      </c>
      <c r="L1141" t="str">
        <f t="shared" si="53"/>
        <v>Yes</v>
      </c>
    </row>
    <row r="1142" spans="1:12" x14ac:dyDescent="0.3">
      <c r="A1142" t="s">
        <v>49</v>
      </c>
      <c r="B1142">
        <v>102</v>
      </c>
      <c r="C1142" s="1">
        <v>45344</v>
      </c>
      <c r="D1142" s="1">
        <v>45335.375</v>
      </c>
      <c r="E1142">
        <v>70</v>
      </c>
      <c r="F1142" t="s">
        <v>9</v>
      </c>
      <c r="G1142" t="s">
        <v>104</v>
      </c>
      <c r="H1142">
        <v>97110</v>
      </c>
      <c r="I1142" t="str" cm="1">
        <f t="array" ref="I1142">IFERROR(INDEX(scheduling_data!H:H,MATCH(B1142&amp;D1142,scheduling_data!D:D&amp;scheduling_data!A:A,0)),"")</f>
        <v>Jessica Pittman</v>
      </c>
      <c r="J1142" t="str">
        <f t="shared" si="52"/>
        <v>No</v>
      </c>
      <c r="K1142" t="str">
        <f t="shared" si="51"/>
        <v>10245335.375Jessica Pittman</v>
      </c>
      <c r="L1142" t="str">
        <f t="shared" si="53"/>
        <v>No</v>
      </c>
    </row>
    <row r="1143" spans="1:12" x14ac:dyDescent="0.3">
      <c r="A1143" t="s">
        <v>49</v>
      </c>
      <c r="B1143">
        <v>102</v>
      </c>
      <c r="C1143" s="1">
        <v>45344</v>
      </c>
      <c r="D1143" s="1">
        <v>45335.375</v>
      </c>
      <c r="E1143">
        <v>72</v>
      </c>
      <c r="F1143" t="s">
        <v>19</v>
      </c>
      <c r="G1143" t="s">
        <v>50</v>
      </c>
      <c r="H1143">
        <v>97110</v>
      </c>
      <c r="I1143" t="str" cm="1">
        <f t="array" ref="I1143">IFERROR(INDEX(scheduling_data!H:H,MATCH(B1143&amp;D1143,scheduling_data!D:D&amp;scheduling_data!A:A,0)),"")</f>
        <v>Jessica Pittman</v>
      </c>
      <c r="J1143" t="str">
        <f t="shared" si="52"/>
        <v>No</v>
      </c>
      <c r="K1143" t="str">
        <f t="shared" si="51"/>
        <v>10245335.375Jessica Pittman</v>
      </c>
      <c r="L1143" t="str">
        <f t="shared" si="53"/>
        <v>Yes</v>
      </c>
    </row>
    <row r="1144" spans="1:12" x14ac:dyDescent="0.3">
      <c r="A1144" t="s">
        <v>49</v>
      </c>
      <c r="B1144">
        <v>102</v>
      </c>
      <c r="C1144" s="1">
        <v>45344</v>
      </c>
      <c r="D1144" s="1">
        <v>45335.375</v>
      </c>
      <c r="E1144">
        <v>36.9</v>
      </c>
      <c r="F1144" t="s">
        <v>19</v>
      </c>
      <c r="G1144" t="s">
        <v>50</v>
      </c>
      <c r="H1144">
        <v>97112</v>
      </c>
      <c r="I1144" t="str" cm="1">
        <f t="array" ref="I1144">IFERROR(INDEX(scheduling_data!H:H,MATCH(B1144&amp;D1144,scheduling_data!D:D&amp;scheduling_data!A:A,0)),"")</f>
        <v>Jessica Pittman</v>
      </c>
      <c r="J1144" t="str">
        <f t="shared" si="52"/>
        <v>No</v>
      </c>
      <c r="K1144" t="str">
        <f t="shared" si="51"/>
        <v>10245335.375Jessica Pittman</v>
      </c>
      <c r="L1144" t="str">
        <f t="shared" si="53"/>
        <v>Yes</v>
      </c>
    </row>
    <row r="1145" spans="1:12" x14ac:dyDescent="0.3">
      <c r="A1145" t="s">
        <v>49</v>
      </c>
      <c r="B1145">
        <v>102</v>
      </c>
      <c r="C1145" s="1">
        <v>45344</v>
      </c>
      <c r="D1145" s="1">
        <v>45335.375</v>
      </c>
      <c r="E1145">
        <v>34</v>
      </c>
      <c r="F1145" t="s">
        <v>9</v>
      </c>
      <c r="G1145" t="s">
        <v>104</v>
      </c>
      <c r="H1145">
        <v>97112</v>
      </c>
      <c r="I1145" t="str" cm="1">
        <f t="array" ref="I1145">IFERROR(INDEX(scheduling_data!H:H,MATCH(B1145&amp;D1145,scheduling_data!D:D&amp;scheduling_data!A:A,0)),"")</f>
        <v>Jessica Pittman</v>
      </c>
      <c r="J1145" t="str">
        <f t="shared" si="52"/>
        <v>No</v>
      </c>
      <c r="K1145" t="str">
        <f t="shared" si="51"/>
        <v>10245335.375Jessica Pittman</v>
      </c>
      <c r="L1145" t="str">
        <f t="shared" si="53"/>
        <v>No</v>
      </c>
    </row>
    <row r="1146" spans="1:12" x14ac:dyDescent="0.3">
      <c r="A1146" t="s">
        <v>49</v>
      </c>
      <c r="B1146">
        <v>102</v>
      </c>
      <c r="C1146" s="1">
        <v>45335</v>
      </c>
      <c r="D1146" s="1">
        <v>45324.375</v>
      </c>
      <c r="E1146">
        <v>72</v>
      </c>
      <c r="F1146" t="s">
        <v>19</v>
      </c>
      <c r="G1146" t="s">
        <v>50</v>
      </c>
      <c r="H1146">
        <v>97110</v>
      </c>
      <c r="I1146" t="str" cm="1">
        <f t="array" ref="I1146">IFERROR(INDEX(scheduling_data!H:H,MATCH(B1146&amp;D1146,scheduling_data!D:D&amp;scheduling_data!A:A,0)),"")</f>
        <v>Amber Hickman</v>
      </c>
      <c r="J1146" t="str">
        <f t="shared" si="52"/>
        <v>No</v>
      </c>
      <c r="K1146" t="str">
        <f t="shared" si="51"/>
        <v>10245324.375Amber Hickman</v>
      </c>
      <c r="L1146" t="str">
        <f t="shared" si="53"/>
        <v>Yes</v>
      </c>
    </row>
    <row r="1147" spans="1:12" x14ac:dyDescent="0.3">
      <c r="A1147" t="s">
        <v>49</v>
      </c>
      <c r="B1147">
        <v>102</v>
      </c>
      <c r="C1147" s="1">
        <v>45335</v>
      </c>
      <c r="D1147" s="1">
        <v>45324.375</v>
      </c>
      <c r="E1147">
        <v>70</v>
      </c>
      <c r="F1147" t="s">
        <v>9</v>
      </c>
      <c r="G1147" t="s">
        <v>104</v>
      </c>
      <c r="H1147">
        <v>97110</v>
      </c>
      <c r="I1147" t="str" cm="1">
        <f t="array" ref="I1147">IFERROR(INDEX(scheduling_data!H:H,MATCH(B1147&amp;D1147,scheduling_data!D:D&amp;scheduling_data!A:A,0)),"")</f>
        <v>Amber Hickman</v>
      </c>
      <c r="J1147" t="str">
        <f t="shared" si="52"/>
        <v>No</v>
      </c>
      <c r="K1147" t="str">
        <f t="shared" si="51"/>
        <v>10245324.375Amber Hickman</v>
      </c>
      <c r="L1147" t="str">
        <f t="shared" si="53"/>
        <v>No</v>
      </c>
    </row>
    <row r="1148" spans="1:12" x14ac:dyDescent="0.3">
      <c r="A1148" t="s">
        <v>49</v>
      </c>
      <c r="B1148">
        <v>102</v>
      </c>
      <c r="C1148" s="1">
        <v>45344</v>
      </c>
      <c r="D1148" s="1">
        <v>45328.375</v>
      </c>
      <c r="E1148">
        <v>36.9</v>
      </c>
      <c r="F1148" t="s">
        <v>19</v>
      </c>
      <c r="G1148" t="s">
        <v>50</v>
      </c>
      <c r="H1148">
        <v>97112</v>
      </c>
      <c r="I1148" t="str" cm="1">
        <f t="array" ref="I1148">IFERROR(INDEX(scheduling_data!H:H,MATCH(B1148&amp;D1148,scheduling_data!D:D&amp;scheduling_data!A:A,0)),"")</f>
        <v>Christian Litz</v>
      </c>
      <c r="J1148" t="str">
        <f t="shared" si="52"/>
        <v>No</v>
      </c>
      <c r="K1148" t="str">
        <f t="shared" si="51"/>
        <v>10245328.375Christian Litz</v>
      </c>
      <c r="L1148" t="str">
        <f t="shared" si="53"/>
        <v>Yes</v>
      </c>
    </row>
    <row r="1149" spans="1:12" x14ac:dyDescent="0.3">
      <c r="A1149" t="s">
        <v>49</v>
      </c>
      <c r="B1149">
        <v>102</v>
      </c>
      <c r="C1149" s="1">
        <v>45344</v>
      </c>
      <c r="D1149" s="1">
        <v>45328.375</v>
      </c>
      <c r="E1149">
        <v>70</v>
      </c>
      <c r="F1149" t="s">
        <v>9</v>
      </c>
      <c r="G1149" t="s">
        <v>104</v>
      </c>
      <c r="H1149">
        <v>97530</v>
      </c>
      <c r="I1149" t="str" cm="1">
        <f t="array" ref="I1149">IFERROR(INDEX(scheduling_data!H:H,MATCH(B1149&amp;D1149,scheduling_data!D:D&amp;scheduling_data!A:A,0)),"")</f>
        <v>Christian Litz</v>
      </c>
      <c r="J1149" t="str">
        <f t="shared" si="52"/>
        <v>No</v>
      </c>
      <c r="K1149" t="str">
        <f t="shared" si="51"/>
        <v>10245328.375Christian Litz</v>
      </c>
      <c r="L1149" t="str">
        <f t="shared" si="53"/>
        <v>No</v>
      </c>
    </row>
    <row r="1150" spans="1:12" x14ac:dyDescent="0.3">
      <c r="A1150" t="s">
        <v>49</v>
      </c>
      <c r="B1150">
        <v>102</v>
      </c>
      <c r="C1150" s="1">
        <v>45344</v>
      </c>
      <c r="D1150" s="1">
        <v>45328.375</v>
      </c>
      <c r="E1150">
        <v>72</v>
      </c>
      <c r="F1150" t="s">
        <v>19</v>
      </c>
      <c r="G1150" t="s">
        <v>50</v>
      </c>
      <c r="H1150">
        <v>97530</v>
      </c>
      <c r="I1150" t="str" cm="1">
        <f t="array" ref="I1150">IFERROR(INDEX(scheduling_data!H:H,MATCH(B1150&amp;D1150,scheduling_data!D:D&amp;scheduling_data!A:A,0)),"")</f>
        <v>Christian Litz</v>
      </c>
      <c r="J1150" t="str">
        <f t="shared" si="52"/>
        <v>No</v>
      </c>
      <c r="K1150" t="str">
        <f t="shared" si="51"/>
        <v>10245328.375Christian Litz</v>
      </c>
      <c r="L1150" t="str">
        <f t="shared" si="53"/>
        <v>Yes</v>
      </c>
    </row>
    <row r="1151" spans="1:12" x14ac:dyDescent="0.3">
      <c r="A1151" t="s">
        <v>49</v>
      </c>
      <c r="B1151">
        <v>102</v>
      </c>
      <c r="C1151" s="1">
        <v>45344</v>
      </c>
      <c r="D1151" s="1">
        <v>45328.375</v>
      </c>
      <c r="E1151">
        <v>70</v>
      </c>
      <c r="F1151" t="s">
        <v>9</v>
      </c>
      <c r="G1151" t="s">
        <v>104</v>
      </c>
      <c r="H1151">
        <v>97110</v>
      </c>
      <c r="I1151" t="str" cm="1">
        <f t="array" ref="I1151">IFERROR(INDEX(scheduling_data!H:H,MATCH(B1151&amp;D1151,scheduling_data!D:D&amp;scheduling_data!A:A,0)),"")</f>
        <v>Christian Litz</v>
      </c>
      <c r="J1151" t="str">
        <f t="shared" si="52"/>
        <v>No</v>
      </c>
      <c r="K1151" t="str">
        <f t="shared" si="51"/>
        <v>10245328.375Christian Litz</v>
      </c>
      <c r="L1151" t="str">
        <f t="shared" si="53"/>
        <v>No</v>
      </c>
    </row>
    <row r="1152" spans="1:12" x14ac:dyDescent="0.3">
      <c r="A1152" t="s">
        <v>49</v>
      </c>
      <c r="B1152">
        <v>102</v>
      </c>
      <c r="C1152" s="1">
        <v>45344</v>
      </c>
      <c r="D1152" s="1">
        <v>45328.375</v>
      </c>
      <c r="E1152">
        <v>72</v>
      </c>
      <c r="F1152" t="s">
        <v>19</v>
      </c>
      <c r="G1152" t="s">
        <v>50</v>
      </c>
      <c r="H1152">
        <v>97110</v>
      </c>
      <c r="I1152" t="str" cm="1">
        <f t="array" ref="I1152">IFERROR(INDEX(scheduling_data!H:H,MATCH(B1152&amp;D1152,scheduling_data!D:D&amp;scheduling_data!A:A,0)),"")</f>
        <v>Christian Litz</v>
      </c>
      <c r="J1152" t="str">
        <f t="shared" si="52"/>
        <v>No</v>
      </c>
      <c r="K1152" t="str">
        <f t="shared" si="51"/>
        <v>10245328.375Christian Litz</v>
      </c>
      <c r="L1152" t="str">
        <f t="shared" si="53"/>
        <v>Yes</v>
      </c>
    </row>
    <row r="1153" spans="1:12" x14ac:dyDescent="0.3">
      <c r="A1153" t="s">
        <v>49</v>
      </c>
      <c r="B1153">
        <v>102</v>
      </c>
      <c r="C1153" s="1">
        <v>45344</v>
      </c>
      <c r="D1153" s="1">
        <v>45328.375</v>
      </c>
      <c r="E1153">
        <v>34</v>
      </c>
      <c r="F1153" t="s">
        <v>9</v>
      </c>
      <c r="G1153" t="s">
        <v>104</v>
      </c>
      <c r="H1153">
        <v>97112</v>
      </c>
      <c r="I1153" t="str" cm="1">
        <f t="array" ref="I1153">IFERROR(INDEX(scheduling_data!H:H,MATCH(B1153&amp;D1153,scheduling_data!D:D&amp;scheduling_data!A:A,0)),"")</f>
        <v>Christian Litz</v>
      </c>
      <c r="J1153" t="str">
        <f t="shared" si="52"/>
        <v>No</v>
      </c>
      <c r="K1153" t="str">
        <f t="shared" si="51"/>
        <v>10245328.375Christian Litz</v>
      </c>
      <c r="L1153" t="str">
        <f t="shared" si="53"/>
        <v>No</v>
      </c>
    </row>
    <row r="1154" spans="1:12" x14ac:dyDescent="0.3">
      <c r="A1154" t="s">
        <v>49</v>
      </c>
      <c r="B1154">
        <v>102</v>
      </c>
      <c r="C1154" s="1">
        <v>45344</v>
      </c>
      <c r="D1154" s="1">
        <v>45331.375</v>
      </c>
      <c r="E1154">
        <v>72</v>
      </c>
      <c r="F1154" t="s">
        <v>19</v>
      </c>
      <c r="G1154" t="s">
        <v>50</v>
      </c>
      <c r="H1154">
        <v>97110</v>
      </c>
      <c r="I1154" t="str" cm="1">
        <f t="array" ref="I1154">IFERROR(INDEX(scheduling_data!H:H,MATCH(B1154&amp;D1154,scheduling_data!D:D&amp;scheduling_data!A:A,0)),"")</f>
        <v>Katherine Tyree</v>
      </c>
      <c r="J1154" t="str">
        <f t="shared" si="52"/>
        <v>No</v>
      </c>
      <c r="K1154" t="str">
        <f t="shared" ref="K1154:K1217" si="54">IF(I1154="",B1154&amp;D1154,B1154&amp;D1154&amp;I1154)</f>
        <v>10245331.375Katherine Tyree</v>
      </c>
      <c r="L1154" t="str">
        <f t="shared" si="53"/>
        <v>Yes</v>
      </c>
    </row>
    <row r="1155" spans="1:12" x14ac:dyDescent="0.3">
      <c r="A1155" t="s">
        <v>49</v>
      </c>
      <c r="B1155">
        <v>102</v>
      </c>
      <c r="C1155" s="1">
        <v>45344</v>
      </c>
      <c r="D1155" s="1">
        <v>45331.375</v>
      </c>
      <c r="E1155">
        <v>70</v>
      </c>
      <c r="F1155" t="s">
        <v>9</v>
      </c>
      <c r="G1155" t="s">
        <v>104</v>
      </c>
      <c r="H1155">
        <v>97110</v>
      </c>
      <c r="I1155" t="str" cm="1">
        <f t="array" ref="I1155">IFERROR(INDEX(scheduling_data!H:H,MATCH(B1155&amp;D1155,scheduling_data!D:D&amp;scheduling_data!A:A,0)),"")</f>
        <v>Katherine Tyree</v>
      </c>
      <c r="J1155" t="str">
        <f t="shared" ref="J1155:J1218" si="55">IF(I1155="", "Yes", "No")</f>
        <v>No</v>
      </c>
      <c r="K1155" t="str">
        <f t="shared" si="54"/>
        <v>10245331.375Katherine Tyree</v>
      </c>
      <c r="L1155" t="str">
        <f t="shared" ref="L1155:L1218" si="56">IF(OR(F1155="Cash", F1155="Check", F1155="EFT", F1155="Credit Card", F1155="Visa", F1155="Mastercard", F1155="AMEX"), "Yes", "No")</f>
        <v>No</v>
      </c>
    </row>
    <row r="1156" spans="1:12" x14ac:dyDescent="0.3">
      <c r="A1156" t="s">
        <v>49</v>
      </c>
      <c r="B1156">
        <v>102</v>
      </c>
      <c r="C1156" s="1">
        <v>45344</v>
      </c>
      <c r="D1156" s="1">
        <v>45331.375</v>
      </c>
      <c r="E1156">
        <v>72</v>
      </c>
      <c r="F1156" t="s">
        <v>19</v>
      </c>
      <c r="G1156" t="s">
        <v>50</v>
      </c>
      <c r="H1156">
        <v>97530</v>
      </c>
      <c r="I1156" t="str" cm="1">
        <f t="array" ref="I1156">IFERROR(INDEX(scheduling_data!H:H,MATCH(B1156&amp;D1156,scheduling_data!D:D&amp;scheduling_data!A:A,0)),"")</f>
        <v>Katherine Tyree</v>
      </c>
      <c r="J1156" t="str">
        <f t="shared" si="55"/>
        <v>No</v>
      </c>
      <c r="K1156" t="str">
        <f t="shared" si="54"/>
        <v>10245331.375Katherine Tyree</v>
      </c>
      <c r="L1156" t="str">
        <f t="shared" si="56"/>
        <v>Yes</v>
      </c>
    </row>
    <row r="1157" spans="1:12" x14ac:dyDescent="0.3">
      <c r="A1157" t="s">
        <v>49</v>
      </c>
      <c r="B1157">
        <v>102</v>
      </c>
      <c r="C1157" s="1">
        <v>45344</v>
      </c>
      <c r="D1157" s="1">
        <v>45331.375</v>
      </c>
      <c r="E1157">
        <v>70</v>
      </c>
      <c r="F1157" t="s">
        <v>9</v>
      </c>
      <c r="G1157" t="s">
        <v>104</v>
      </c>
      <c r="H1157">
        <v>97530</v>
      </c>
      <c r="I1157" t="str" cm="1">
        <f t="array" ref="I1157">IFERROR(INDEX(scheduling_data!H:H,MATCH(B1157&amp;D1157,scheduling_data!D:D&amp;scheduling_data!A:A,0)),"")</f>
        <v>Katherine Tyree</v>
      </c>
      <c r="J1157" t="str">
        <f t="shared" si="55"/>
        <v>No</v>
      </c>
      <c r="K1157" t="str">
        <f t="shared" si="54"/>
        <v>10245331.375Katherine Tyree</v>
      </c>
      <c r="L1157" t="str">
        <f t="shared" si="56"/>
        <v>No</v>
      </c>
    </row>
    <row r="1158" spans="1:12" x14ac:dyDescent="0.3">
      <c r="A1158" t="s">
        <v>49</v>
      </c>
      <c r="B1158">
        <v>102</v>
      </c>
      <c r="C1158" s="1">
        <v>45344</v>
      </c>
      <c r="D1158" s="1">
        <v>45331.375</v>
      </c>
      <c r="E1158">
        <v>36.9</v>
      </c>
      <c r="F1158" t="s">
        <v>19</v>
      </c>
      <c r="G1158" t="s">
        <v>50</v>
      </c>
      <c r="H1158">
        <v>97112</v>
      </c>
      <c r="I1158" t="str" cm="1">
        <f t="array" ref="I1158">IFERROR(INDEX(scheduling_data!H:H,MATCH(B1158&amp;D1158,scheduling_data!D:D&amp;scheduling_data!A:A,0)),"")</f>
        <v>Katherine Tyree</v>
      </c>
      <c r="J1158" t="str">
        <f t="shared" si="55"/>
        <v>No</v>
      </c>
      <c r="K1158" t="str">
        <f t="shared" si="54"/>
        <v>10245331.375Katherine Tyree</v>
      </c>
      <c r="L1158" t="str">
        <f t="shared" si="56"/>
        <v>Yes</v>
      </c>
    </row>
    <row r="1159" spans="1:12" x14ac:dyDescent="0.3">
      <c r="A1159" t="s">
        <v>49</v>
      </c>
      <c r="B1159">
        <v>102</v>
      </c>
      <c r="C1159" s="1">
        <v>45344</v>
      </c>
      <c r="D1159" s="1">
        <v>45331.375</v>
      </c>
      <c r="E1159">
        <v>34</v>
      </c>
      <c r="F1159" t="s">
        <v>9</v>
      </c>
      <c r="G1159" t="s">
        <v>104</v>
      </c>
      <c r="H1159">
        <v>97112</v>
      </c>
      <c r="I1159" t="str" cm="1">
        <f t="array" ref="I1159">IFERROR(INDEX(scheduling_data!H:H,MATCH(B1159&amp;D1159,scheduling_data!D:D&amp;scheduling_data!A:A,0)),"")</f>
        <v>Katherine Tyree</v>
      </c>
      <c r="J1159" t="str">
        <f t="shared" si="55"/>
        <v>No</v>
      </c>
      <c r="K1159" t="str">
        <f t="shared" si="54"/>
        <v>10245331.375Katherine Tyree</v>
      </c>
      <c r="L1159" t="str">
        <f t="shared" si="56"/>
        <v>No</v>
      </c>
    </row>
    <row r="1160" spans="1:12" x14ac:dyDescent="0.3">
      <c r="A1160" t="s">
        <v>11</v>
      </c>
      <c r="B1160">
        <v>102</v>
      </c>
      <c r="C1160" s="1">
        <v>45338.368055555555</v>
      </c>
      <c r="D1160" s="1">
        <v>45338.375</v>
      </c>
      <c r="E1160">
        <v>20.100000000000001</v>
      </c>
      <c r="F1160" t="s">
        <v>91</v>
      </c>
      <c r="G1160" t="s">
        <v>171</v>
      </c>
      <c r="I1160" t="str" cm="1">
        <f t="array" ref="I1160">IFERROR(INDEX(scheduling_data!H:H,MATCH(B1160&amp;D1160,scheduling_data!D:D&amp;scheduling_data!A:A,0)),"")</f>
        <v>Amber Hickman</v>
      </c>
      <c r="J1160" t="str">
        <f t="shared" si="55"/>
        <v>No</v>
      </c>
      <c r="K1160" t="str">
        <f t="shared" si="54"/>
        <v>10245338.375Amber Hickman</v>
      </c>
      <c r="L1160" t="str">
        <f t="shared" si="56"/>
        <v>Yes</v>
      </c>
    </row>
    <row r="1161" spans="1:12" x14ac:dyDescent="0.3">
      <c r="A1161" t="s">
        <v>11</v>
      </c>
      <c r="B1161">
        <v>102</v>
      </c>
      <c r="C1161" s="1">
        <v>45324.364583333336</v>
      </c>
      <c r="D1161" s="1">
        <v>45324.375</v>
      </c>
      <c r="E1161">
        <v>8</v>
      </c>
      <c r="F1161" t="s">
        <v>91</v>
      </c>
      <c r="G1161" t="s">
        <v>172</v>
      </c>
      <c r="I1161" t="str" cm="1">
        <f t="array" ref="I1161">IFERROR(INDEX(scheduling_data!H:H,MATCH(B1161&amp;D1161,scheduling_data!D:D&amp;scheduling_data!A:A,0)),"")</f>
        <v>Amber Hickman</v>
      </c>
      <c r="J1161" t="str">
        <f t="shared" si="55"/>
        <v>No</v>
      </c>
      <c r="K1161" t="str">
        <f t="shared" si="54"/>
        <v>10245324.375Amber Hickman</v>
      </c>
      <c r="L1161" t="str">
        <f t="shared" si="56"/>
        <v>Yes</v>
      </c>
    </row>
    <row r="1162" spans="1:12" x14ac:dyDescent="0.3">
      <c r="A1162" t="s">
        <v>11</v>
      </c>
      <c r="B1162">
        <v>102</v>
      </c>
      <c r="C1162" s="1">
        <v>45342.363888888889</v>
      </c>
      <c r="D1162" s="1">
        <v>45342.375</v>
      </c>
      <c r="E1162">
        <v>12</v>
      </c>
      <c r="F1162" t="s">
        <v>91</v>
      </c>
      <c r="G1162" t="s">
        <v>173</v>
      </c>
      <c r="I1162" t="str" cm="1">
        <f t="array" ref="I1162">IFERROR(INDEX(scheduling_data!H:H,MATCH(B1162&amp;D1162,scheduling_data!D:D&amp;scheduling_data!A:A,0)),"")</f>
        <v>Amber Hickman</v>
      </c>
      <c r="J1162" t="str">
        <f t="shared" si="55"/>
        <v>No</v>
      </c>
      <c r="K1162" t="str">
        <f t="shared" si="54"/>
        <v>10245342.375Amber Hickman</v>
      </c>
      <c r="L1162" t="str">
        <f t="shared" si="56"/>
        <v>Yes</v>
      </c>
    </row>
    <row r="1163" spans="1:12" x14ac:dyDescent="0.3">
      <c r="A1163" t="s">
        <v>11</v>
      </c>
      <c r="B1163">
        <v>102</v>
      </c>
      <c r="C1163" s="1">
        <v>45345.365972222222</v>
      </c>
      <c r="D1163" s="1">
        <v>45345.375</v>
      </c>
      <c r="E1163">
        <v>8</v>
      </c>
      <c r="F1163" t="s">
        <v>91</v>
      </c>
      <c r="G1163" t="s">
        <v>174</v>
      </c>
      <c r="I1163" t="str" cm="1">
        <f t="array" ref="I1163">IFERROR(INDEX(scheduling_data!H:H,MATCH(B1163&amp;D1163,scheduling_data!D:D&amp;scheduling_data!A:A,0)),"")</f>
        <v>Amber Hickman</v>
      </c>
      <c r="J1163" t="str">
        <f t="shared" si="55"/>
        <v>No</v>
      </c>
      <c r="K1163" t="str">
        <f t="shared" si="54"/>
        <v>10245345.375Amber Hickman</v>
      </c>
      <c r="L1163" t="str">
        <f t="shared" si="56"/>
        <v>Yes</v>
      </c>
    </row>
    <row r="1164" spans="1:12" x14ac:dyDescent="0.3">
      <c r="A1164" t="s">
        <v>11</v>
      </c>
      <c r="B1164">
        <v>102</v>
      </c>
      <c r="C1164" s="1">
        <v>45349.361805555556</v>
      </c>
      <c r="D1164" s="1">
        <v>45349.375</v>
      </c>
      <c r="E1164">
        <v>16</v>
      </c>
      <c r="F1164" t="s">
        <v>91</v>
      </c>
      <c r="G1164" t="s">
        <v>175</v>
      </c>
      <c r="I1164" t="str" cm="1">
        <f t="array" ref="I1164">IFERROR(INDEX(scheduling_data!H:H,MATCH(B1164&amp;D1164,scheduling_data!D:D&amp;scheduling_data!A:A,0)),"")</f>
        <v>Amber Hickman</v>
      </c>
      <c r="J1164" t="str">
        <f t="shared" si="55"/>
        <v>No</v>
      </c>
      <c r="K1164" t="str">
        <f t="shared" si="54"/>
        <v>10245349.375Amber Hickman</v>
      </c>
      <c r="L1164" t="str">
        <f t="shared" si="56"/>
        <v>Yes</v>
      </c>
    </row>
    <row r="1165" spans="1:12" x14ac:dyDescent="0.3">
      <c r="A1165" t="s">
        <v>11</v>
      </c>
      <c r="B1165">
        <v>102</v>
      </c>
      <c r="C1165" s="1">
        <v>45328.363194444442</v>
      </c>
      <c r="D1165" s="1">
        <v>45328.375</v>
      </c>
      <c r="E1165">
        <v>20.100000000000001</v>
      </c>
      <c r="F1165" t="s">
        <v>91</v>
      </c>
      <c r="G1165" t="s">
        <v>176</v>
      </c>
      <c r="I1165" t="str" cm="1">
        <f t="array" ref="I1165">IFERROR(INDEX(scheduling_data!H:H,MATCH(B1165&amp;D1165,scheduling_data!D:D&amp;scheduling_data!A:A,0)),"")</f>
        <v>Christian Litz</v>
      </c>
      <c r="J1165" t="str">
        <f t="shared" si="55"/>
        <v>No</v>
      </c>
      <c r="K1165" t="str">
        <f t="shared" si="54"/>
        <v>10245328.375Christian Litz</v>
      </c>
      <c r="L1165" t="str">
        <f t="shared" si="56"/>
        <v>Yes</v>
      </c>
    </row>
    <row r="1166" spans="1:12" x14ac:dyDescent="0.3">
      <c r="A1166" t="s">
        <v>11</v>
      </c>
      <c r="B1166">
        <v>102</v>
      </c>
      <c r="C1166" s="1">
        <v>45331.361805555556</v>
      </c>
      <c r="D1166" s="1">
        <v>45331.375</v>
      </c>
      <c r="E1166">
        <v>20.100000000000001</v>
      </c>
      <c r="F1166" t="s">
        <v>91</v>
      </c>
      <c r="G1166" t="s">
        <v>177</v>
      </c>
      <c r="I1166" t="str" cm="1">
        <f t="array" ref="I1166">IFERROR(INDEX(scheduling_data!H:H,MATCH(B1166&amp;D1166,scheduling_data!D:D&amp;scheduling_data!A:A,0)),"")</f>
        <v>Katherine Tyree</v>
      </c>
      <c r="J1166" t="str">
        <f t="shared" si="55"/>
        <v>No</v>
      </c>
      <c r="K1166" t="str">
        <f t="shared" si="54"/>
        <v>10245331.375Katherine Tyree</v>
      </c>
      <c r="L1166" t="str">
        <f t="shared" si="56"/>
        <v>Yes</v>
      </c>
    </row>
    <row r="1167" spans="1:12" x14ac:dyDescent="0.3">
      <c r="A1167" t="s">
        <v>61</v>
      </c>
      <c r="B1167">
        <v>103</v>
      </c>
      <c r="C1167" s="1">
        <v>45351</v>
      </c>
      <c r="D1167" s="1">
        <v>45335.583333333336</v>
      </c>
      <c r="E1167">
        <v>72.37</v>
      </c>
      <c r="F1167" t="s">
        <v>9</v>
      </c>
      <c r="G1167" t="s">
        <v>62</v>
      </c>
      <c r="H1167">
        <v>97161</v>
      </c>
      <c r="I1167" t="str" cm="1">
        <f t="array" ref="I1167">IFERROR(INDEX(scheduling_data!H:H,MATCH(B1167&amp;D1167,scheduling_data!D:D&amp;scheduling_data!A:A,0)),"")</f>
        <v>James Allen</v>
      </c>
      <c r="J1167" t="str">
        <f t="shared" si="55"/>
        <v>No</v>
      </c>
      <c r="K1167" t="str">
        <f t="shared" si="54"/>
        <v>10345335.5833333333James Allen</v>
      </c>
      <c r="L1167" t="str">
        <f t="shared" si="56"/>
        <v>No</v>
      </c>
    </row>
    <row r="1168" spans="1:12" x14ac:dyDescent="0.3">
      <c r="A1168" t="s">
        <v>61</v>
      </c>
      <c r="B1168">
        <v>103</v>
      </c>
      <c r="C1168" s="1">
        <v>45351</v>
      </c>
      <c r="D1168" s="1">
        <v>45335.583333333336</v>
      </c>
      <c r="E1168">
        <v>52.12</v>
      </c>
      <c r="F1168" t="s">
        <v>19</v>
      </c>
      <c r="G1168" t="s">
        <v>65</v>
      </c>
      <c r="H1168">
        <v>97110</v>
      </c>
      <c r="I1168" t="str" cm="1">
        <f t="array" ref="I1168">IFERROR(INDEX(scheduling_data!H:H,MATCH(B1168&amp;D1168,scheduling_data!D:D&amp;scheduling_data!A:A,0)),"")</f>
        <v>James Allen</v>
      </c>
      <c r="J1168" t="str">
        <f t="shared" si="55"/>
        <v>No</v>
      </c>
      <c r="K1168" t="str">
        <f t="shared" si="54"/>
        <v>10345335.5833333333James Allen</v>
      </c>
      <c r="L1168" t="str">
        <f t="shared" si="56"/>
        <v>Yes</v>
      </c>
    </row>
    <row r="1169" spans="1:12" x14ac:dyDescent="0.3">
      <c r="A1169" t="s">
        <v>61</v>
      </c>
      <c r="B1169">
        <v>103</v>
      </c>
      <c r="C1169" s="1">
        <v>45351</v>
      </c>
      <c r="D1169" s="1">
        <v>45335.583333333336</v>
      </c>
      <c r="E1169">
        <v>1.1499999999999999</v>
      </c>
      <c r="F1169" t="s">
        <v>9</v>
      </c>
      <c r="G1169" t="s">
        <v>63</v>
      </c>
      <c r="H1169">
        <v>97161</v>
      </c>
      <c r="I1169" t="str" cm="1">
        <f t="array" ref="I1169">IFERROR(INDEX(scheduling_data!H:H,MATCH(B1169&amp;D1169,scheduling_data!D:D&amp;scheduling_data!A:A,0)),"")</f>
        <v>James Allen</v>
      </c>
      <c r="J1169" t="str">
        <f t="shared" si="55"/>
        <v>No</v>
      </c>
      <c r="K1169" t="str">
        <f t="shared" si="54"/>
        <v>10345335.5833333333James Allen</v>
      </c>
      <c r="L1169" t="str">
        <f t="shared" si="56"/>
        <v>No</v>
      </c>
    </row>
    <row r="1170" spans="1:12" x14ac:dyDescent="0.3">
      <c r="A1170" t="s">
        <v>61</v>
      </c>
      <c r="B1170">
        <v>103</v>
      </c>
      <c r="C1170" s="1">
        <v>45351</v>
      </c>
      <c r="D1170" s="1">
        <v>45335.583333333336</v>
      </c>
      <c r="E1170">
        <v>56.48</v>
      </c>
      <c r="F1170" t="s">
        <v>19</v>
      </c>
      <c r="G1170" t="s">
        <v>65</v>
      </c>
      <c r="H1170">
        <v>97161</v>
      </c>
      <c r="I1170" t="str" cm="1">
        <f t="array" ref="I1170">IFERROR(INDEX(scheduling_data!H:H,MATCH(B1170&amp;D1170,scheduling_data!D:D&amp;scheduling_data!A:A,0)),"")</f>
        <v>James Allen</v>
      </c>
      <c r="J1170" t="str">
        <f t="shared" si="55"/>
        <v>No</v>
      </c>
      <c r="K1170" t="str">
        <f t="shared" si="54"/>
        <v>10345335.5833333333James Allen</v>
      </c>
      <c r="L1170" t="str">
        <f t="shared" si="56"/>
        <v>Yes</v>
      </c>
    </row>
    <row r="1171" spans="1:12" x14ac:dyDescent="0.3">
      <c r="A1171" t="s">
        <v>61</v>
      </c>
      <c r="B1171">
        <v>103</v>
      </c>
      <c r="C1171" s="1">
        <v>45351</v>
      </c>
      <c r="D1171" s="1">
        <v>45335.583333333336</v>
      </c>
      <c r="E1171">
        <v>171.82</v>
      </c>
      <c r="F1171" t="s">
        <v>9</v>
      </c>
      <c r="G1171" t="s">
        <v>64</v>
      </c>
      <c r="H1171">
        <v>97110</v>
      </c>
      <c r="I1171" t="str" cm="1">
        <f t="array" ref="I1171">IFERROR(INDEX(scheduling_data!H:H,MATCH(B1171&amp;D1171,scheduling_data!D:D&amp;scheduling_data!A:A,0)),"")</f>
        <v>James Allen</v>
      </c>
      <c r="J1171" t="str">
        <f t="shared" si="55"/>
        <v>No</v>
      </c>
      <c r="K1171" t="str">
        <f t="shared" si="54"/>
        <v>10345335.5833333333James Allen</v>
      </c>
      <c r="L1171" t="str">
        <f t="shared" si="56"/>
        <v>No</v>
      </c>
    </row>
    <row r="1172" spans="1:12" x14ac:dyDescent="0.3">
      <c r="A1172" t="s">
        <v>61</v>
      </c>
      <c r="B1172">
        <v>103</v>
      </c>
      <c r="C1172" s="1">
        <v>45351</v>
      </c>
      <c r="D1172" s="1">
        <v>45335.583333333336</v>
      </c>
      <c r="E1172">
        <v>1.06</v>
      </c>
      <c r="F1172" t="s">
        <v>9</v>
      </c>
      <c r="G1172" t="s">
        <v>63</v>
      </c>
      <c r="H1172">
        <v>97110</v>
      </c>
      <c r="I1172" t="str" cm="1">
        <f t="array" ref="I1172">IFERROR(INDEX(scheduling_data!H:H,MATCH(B1172&amp;D1172,scheduling_data!D:D&amp;scheduling_data!A:A,0)),"")</f>
        <v>James Allen</v>
      </c>
      <c r="J1172" t="str">
        <f t="shared" si="55"/>
        <v>No</v>
      </c>
      <c r="K1172" t="str">
        <f t="shared" si="54"/>
        <v>10345335.5833333333James Allen</v>
      </c>
      <c r="L1172" t="str">
        <f t="shared" si="56"/>
        <v>No</v>
      </c>
    </row>
    <row r="1173" spans="1:12" x14ac:dyDescent="0.3">
      <c r="A1173" t="s">
        <v>49</v>
      </c>
      <c r="B1173">
        <v>104</v>
      </c>
      <c r="C1173" s="1">
        <v>45335</v>
      </c>
      <c r="D1173" s="1">
        <v>45323.375</v>
      </c>
      <c r="E1173">
        <v>53</v>
      </c>
      <c r="F1173" t="s">
        <v>9</v>
      </c>
      <c r="G1173" t="s">
        <v>104</v>
      </c>
      <c r="H1173">
        <v>92507</v>
      </c>
      <c r="I1173" t="str" cm="1">
        <f t="array" ref="I1173">IFERROR(INDEX(scheduling_data!H:H,MATCH(B1173&amp;D1173,scheduling_data!D:D&amp;scheduling_data!A:A,0)),"")</f>
        <v>Victoria Miley</v>
      </c>
      <c r="J1173" t="str">
        <f t="shared" si="55"/>
        <v>No</v>
      </c>
      <c r="K1173" t="str">
        <f t="shared" si="54"/>
        <v>10445323.375Victoria Miley</v>
      </c>
      <c r="L1173" t="str">
        <f t="shared" si="56"/>
        <v>No</v>
      </c>
    </row>
    <row r="1174" spans="1:12" x14ac:dyDescent="0.3">
      <c r="A1174" t="s">
        <v>49</v>
      </c>
      <c r="B1174">
        <v>104</v>
      </c>
      <c r="C1174" s="1">
        <v>45335</v>
      </c>
      <c r="D1174" s="1">
        <v>45323.375</v>
      </c>
      <c r="E1174">
        <v>22</v>
      </c>
      <c r="F1174" t="s">
        <v>19</v>
      </c>
      <c r="G1174" t="s">
        <v>50</v>
      </c>
      <c r="H1174">
        <v>92507</v>
      </c>
      <c r="I1174" t="str" cm="1">
        <f t="array" ref="I1174">IFERROR(INDEX(scheduling_data!H:H,MATCH(B1174&amp;D1174,scheduling_data!D:D&amp;scheduling_data!A:A,0)),"")</f>
        <v>Victoria Miley</v>
      </c>
      <c r="J1174" t="str">
        <f t="shared" si="55"/>
        <v>No</v>
      </c>
      <c r="K1174" t="str">
        <f t="shared" si="54"/>
        <v>10445323.375Victoria Miley</v>
      </c>
      <c r="L1174" t="str">
        <f t="shared" si="56"/>
        <v>Yes</v>
      </c>
    </row>
    <row r="1175" spans="1:12" x14ac:dyDescent="0.3">
      <c r="A1175" t="s">
        <v>49</v>
      </c>
      <c r="B1175">
        <v>104</v>
      </c>
      <c r="C1175" s="1">
        <v>45344</v>
      </c>
      <c r="D1175" s="1">
        <v>45334.354166666664</v>
      </c>
      <c r="E1175">
        <v>22</v>
      </c>
      <c r="F1175" t="s">
        <v>19</v>
      </c>
      <c r="G1175" t="s">
        <v>50</v>
      </c>
      <c r="H1175">
        <v>92507</v>
      </c>
      <c r="I1175" t="str" cm="1">
        <f t="array" ref="I1175">IFERROR(INDEX(scheduling_data!H:H,MATCH(B1175&amp;D1175,scheduling_data!D:D&amp;scheduling_data!A:A,0)),"")</f>
        <v>D'Anna Pullen</v>
      </c>
      <c r="J1175" t="str">
        <f t="shared" si="55"/>
        <v>No</v>
      </c>
      <c r="K1175" t="str">
        <f t="shared" si="54"/>
        <v>10445334.3541666667D'Anna Pullen</v>
      </c>
      <c r="L1175" t="str">
        <f t="shared" si="56"/>
        <v>Yes</v>
      </c>
    </row>
    <row r="1176" spans="1:12" x14ac:dyDescent="0.3">
      <c r="A1176" t="s">
        <v>49</v>
      </c>
      <c r="B1176">
        <v>104</v>
      </c>
      <c r="C1176" s="1">
        <v>45344</v>
      </c>
      <c r="D1176" s="1">
        <v>45334.354166666664</v>
      </c>
      <c r="E1176">
        <v>53</v>
      </c>
      <c r="F1176" t="s">
        <v>9</v>
      </c>
      <c r="G1176" t="s">
        <v>104</v>
      </c>
      <c r="H1176">
        <v>92507</v>
      </c>
      <c r="I1176" t="str" cm="1">
        <f t="array" ref="I1176">IFERROR(INDEX(scheduling_data!H:H,MATCH(B1176&amp;D1176,scheduling_data!D:D&amp;scheduling_data!A:A,0)),"")</f>
        <v>D'Anna Pullen</v>
      </c>
      <c r="J1176" t="str">
        <f t="shared" si="55"/>
        <v>No</v>
      </c>
      <c r="K1176" t="str">
        <f t="shared" si="54"/>
        <v>10445334.3541666667D'Anna Pullen</v>
      </c>
      <c r="L1176" t="str">
        <f t="shared" si="56"/>
        <v>No</v>
      </c>
    </row>
    <row r="1177" spans="1:12" x14ac:dyDescent="0.3">
      <c r="A1177" t="s">
        <v>49</v>
      </c>
      <c r="B1177">
        <v>104</v>
      </c>
      <c r="C1177" s="1">
        <v>45344</v>
      </c>
      <c r="D1177" s="1">
        <v>45337.354166666664</v>
      </c>
      <c r="E1177">
        <v>53</v>
      </c>
      <c r="F1177" t="s">
        <v>9</v>
      </c>
      <c r="G1177" t="s">
        <v>104</v>
      </c>
      <c r="H1177">
        <v>92507</v>
      </c>
      <c r="I1177" t="str" cm="1">
        <f t="array" ref="I1177">IFERROR(INDEX(scheduling_data!H:H,MATCH(B1177&amp;D1177,scheduling_data!D:D&amp;scheduling_data!A:A,0)),"")</f>
        <v>Kelli Cruthirds</v>
      </c>
      <c r="J1177" t="str">
        <f t="shared" si="55"/>
        <v>No</v>
      </c>
      <c r="K1177" t="str">
        <f t="shared" si="54"/>
        <v>10445337.3541666667Kelli Cruthirds</v>
      </c>
      <c r="L1177" t="str">
        <f t="shared" si="56"/>
        <v>No</v>
      </c>
    </row>
    <row r="1178" spans="1:12" x14ac:dyDescent="0.3">
      <c r="A1178" t="s">
        <v>49</v>
      </c>
      <c r="B1178">
        <v>104</v>
      </c>
      <c r="C1178" s="1">
        <v>45344</v>
      </c>
      <c r="D1178" s="1">
        <v>45337.354166666664</v>
      </c>
      <c r="E1178">
        <v>22</v>
      </c>
      <c r="F1178" t="s">
        <v>19</v>
      </c>
      <c r="G1178" t="s">
        <v>50</v>
      </c>
      <c r="H1178">
        <v>92507</v>
      </c>
      <c r="I1178" t="str" cm="1">
        <f t="array" ref="I1178">IFERROR(INDEX(scheduling_data!H:H,MATCH(B1178&amp;D1178,scheduling_data!D:D&amp;scheduling_data!A:A,0)),"")</f>
        <v>Kelli Cruthirds</v>
      </c>
      <c r="J1178" t="str">
        <f t="shared" si="55"/>
        <v>No</v>
      </c>
      <c r="K1178" t="str">
        <f t="shared" si="54"/>
        <v>10445337.3541666667Kelli Cruthirds</v>
      </c>
      <c r="L1178" t="str">
        <f t="shared" si="56"/>
        <v>Yes</v>
      </c>
    </row>
    <row r="1179" spans="1:12" x14ac:dyDescent="0.3">
      <c r="A1179" t="s">
        <v>49</v>
      </c>
      <c r="B1179">
        <v>104</v>
      </c>
      <c r="C1179" s="1">
        <v>45344</v>
      </c>
      <c r="D1179" s="1">
        <v>45328.375</v>
      </c>
      <c r="E1179">
        <v>53</v>
      </c>
      <c r="F1179" t="s">
        <v>9</v>
      </c>
      <c r="G1179" t="s">
        <v>104</v>
      </c>
      <c r="H1179">
        <v>92507</v>
      </c>
      <c r="I1179" t="str" cm="1">
        <f t="array" ref="I1179">IFERROR(INDEX(scheduling_data!H:H,MATCH(B1179&amp;D1179,scheduling_data!D:D&amp;scheduling_data!A:A,0)),"")</f>
        <v>Kelli Cruthirds</v>
      </c>
      <c r="J1179" t="str">
        <f t="shared" si="55"/>
        <v>No</v>
      </c>
      <c r="K1179" t="str">
        <f t="shared" si="54"/>
        <v>10445328.375Kelli Cruthirds</v>
      </c>
      <c r="L1179" t="str">
        <f t="shared" si="56"/>
        <v>No</v>
      </c>
    </row>
    <row r="1180" spans="1:12" x14ac:dyDescent="0.3">
      <c r="A1180" t="s">
        <v>49</v>
      </c>
      <c r="B1180">
        <v>104</v>
      </c>
      <c r="C1180" s="1">
        <v>45344</v>
      </c>
      <c r="D1180" s="1">
        <v>45328.375</v>
      </c>
      <c r="E1180">
        <v>22</v>
      </c>
      <c r="F1180" t="s">
        <v>19</v>
      </c>
      <c r="G1180" t="s">
        <v>50</v>
      </c>
      <c r="H1180">
        <v>92507</v>
      </c>
      <c r="I1180" t="str" cm="1">
        <f t="array" ref="I1180">IFERROR(INDEX(scheduling_data!H:H,MATCH(B1180&amp;D1180,scheduling_data!D:D&amp;scheduling_data!A:A,0)),"")</f>
        <v>Kelli Cruthirds</v>
      </c>
      <c r="J1180" t="str">
        <f t="shared" si="55"/>
        <v>No</v>
      </c>
      <c r="K1180" t="str">
        <f t="shared" si="54"/>
        <v>10445328.375Kelli Cruthirds</v>
      </c>
      <c r="L1180" t="str">
        <f t="shared" si="56"/>
        <v>Yes</v>
      </c>
    </row>
    <row r="1181" spans="1:12" x14ac:dyDescent="0.3">
      <c r="A1181" t="s">
        <v>49</v>
      </c>
      <c r="B1181">
        <v>104</v>
      </c>
      <c r="C1181" s="1">
        <v>45344</v>
      </c>
      <c r="D1181" s="1">
        <v>45330.354166666664</v>
      </c>
      <c r="E1181">
        <v>22</v>
      </c>
      <c r="F1181" t="s">
        <v>19</v>
      </c>
      <c r="G1181" t="s">
        <v>50</v>
      </c>
      <c r="H1181">
        <v>92507</v>
      </c>
      <c r="I1181" t="str" cm="1">
        <f t="array" ref="I1181">IFERROR(INDEX(scheduling_data!H:H,MATCH(B1181&amp;D1181,scheduling_data!D:D&amp;scheduling_data!A:A,0)),"")</f>
        <v>Victoria Miley</v>
      </c>
      <c r="J1181" t="str">
        <f t="shared" si="55"/>
        <v>No</v>
      </c>
      <c r="K1181" t="str">
        <f t="shared" si="54"/>
        <v>10445330.3541666667Victoria Miley</v>
      </c>
      <c r="L1181" t="str">
        <f t="shared" si="56"/>
        <v>Yes</v>
      </c>
    </row>
    <row r="1182" spans="1:12" x14ac:dyDescent="0.3">
      <c r="A1182" t="s">
        <v>49</v>
      </c>
      <c r="B1182">
        <v>104</v>
      </c>
      <c r="C1182" s="1">
        <v>45344</v>
      </c>
      <c r="D1182" s="1">
        <v>45330.354166666664</v>
      </c>
      <c r="E1182">
        <v>53</v>
      </c>
      <c r="F1182" t="s">
        <v>9</v>
      </c>
      <c r="G1182" t="s">
        <v>104</v>
      </c>
      <c r="H1182">
        <v>92507</v>
      </c>
      <c r="I1182" t="str" cm="1">
        <f t="array" ref="I1182">IFERROR(INDEX(scheduling_data!H:H,MATCH(B1182&amp;D1182,scheduling_data!D:D&amp;scheduling_data!A:A,0)),"")</f>
        <v>Victoria Miley</v>
      </c>
      <c r="J1182" t="str">
        <f t="shared" si="55"/>
        <v>No</v>
      </c>
      <c r="K1182" t="str">
        <f t="shared" si="54"/>
        <v>10445330.3541666667Victoria Miley</v>
      </c>
      <c r="L1182" t="str">
        <f t="shared" si="56"/>
        <v>No</v>
      </c>
    </row>
    <row r="1183" spans="1:12" x14ac:dyDescent="0.3">
      <c r="A1183" t="s">
        <v>49</v>
      </c>
      <c r="B1183">
        <v>105</v>
      </c>
      <c r="C1183" s="1">
        <v>45344</v>
      </c>
      <c r="D1183" s="1">
        <v>45335.416666666664</v>
      </c>
      <c r="E1183">
        <v>21</v>
      </c>
      <c r="F1183" t="s">
        <v>19</v>
      </c>
      <c r="G1183" t="s">
        <v>50</v>
      </c>
      <c r="H1183">
        <v>97112</v>
      </c>
      <c r="I1183" t="str" cm="1">
        <f t="array" ref="I1183">IFERROR(INDEX(scheduling_data!H:H,MATCH(B1183&amp;D1183,scheduling_data!D:D&amp;scheduling_data!A:A,0)),"")</f>
        <v>Jessica Pittman</v>
      </c>
      <c r="J1183" t="str">
        <f t="shared" si="55"/>
        <v>No</v>
      </c>
      <c r="K1183" t="str">
        <f t="shared" si="54"/>
        <v>10545335.4166666667Jessica Pittman</v>
      </c>
      <c r="L1183" t="str">
        <f t="shared" si="56"/>
        <v>Yes</v>
      </c>
    </row>
    <row r="1184" spans="1:12" x14ac:dyDescent="0.3">
      <c r="A1184" t="s">
        <v>49</v>
      </c>
      <c r="B1184">
        <v>105</v>
      </c>
      <c r="C1184" s="1">
        <v>45344</v>
      </c>
      <c r="D1184" s="1">
        <v>45335.416666666664</v>
      </c>
      <c r="E1184">
        <v>34</v>
      </c>
      <c r="F1184" t="s">
        <v>9</v>
      </c>
      <c r="G1184" t="s">
        <v>104</v>
      </c>
      <c r="H1184">
        <v>97112</v>
      </c>
      <c r="I1184" t="str" cm="1">
        <f t="array" ref="I1184">IFERROR(INDEX(scheduling_data!H:H,MATCH(B1184&amp;D1184,scheduling_data!D:D&amp;scheduling_data!A:A,0)),"")</f>
        <v>Jessica Pittman</v>
      </c>
      <c r="J1184" t="str">
        <f t="shared" si="55"/>
        <v>No</v>
      </c>
      <c r="K1184" t="str">
        <f t="shared" si="54"/>
        <v>10545335.4166666667Jessica Pittman</v>
      </c>
      <c r="L1184" t="str">
        <f t="shared" si="56"/>
        <v>No</v>
      </c>
    </row>
    <row r="1185" spans="1:12" x14ac:dyDescent="0.3">
      <c r="A1185" t="s">
        <v>49</v>
      </c>
      <c r="B1185">
        <v>105</v>
      </c>
      <c r="C1185" s="1">
        <v>45344</v>
      </c>
      <c r="D1185" s="1">
        <v>45335.416666666664</v>
      </c>
      <c r="E1185">
        <v>35</v>
      </c>
      <c r="F1185" t="s">
        <v>9</v>
      </c>
      <c r="G1185" t="s">
        <v>104</v>
      </c>
      <c r="H1185">
        <v>97110</v>
      </c>
      <c r="I1185" t="str" cm="1">
        <f t="array" ref="I1185">IFERROR(INDEX(scheduling_data!H:H,MATCH(B1185&amp;D1185,scheduling_data!D:D&amp;scheduling_data!A:A,0)),"")</f>
        <v>Jessica Pittman</v>
      </c>
      <c r="J1185" t="str">
        <f t="shared" si="55"/>
        <v>No</v>
      </c>
      <c r="K1185" t="str">
        <f t="shared" si="54"/>
        <v>10545335.4166666667Jessica Pittman</v>
      </c>
      <c r="L1185" t="str">
        <f t="shared" si="56"/>
        <v>No</v>
      </c>
    </row>
    <row r="1186" spans="1:12" x14ac:dyDescent="0.3">
      <c r="A1186" t="s">
        <v>49</v>
      </c>
      <c r="B1186">
        <v>105</v>
      </c>
      <c r="C1186" s="1">
        <v>45335</v>
      </c>
      <c r="D1186" s="1">
        <v>45324.375</v>
      </c>
      <c r="E1186">
        <v>38</v>
      </c>
      <c r="F1186" t="s">
        <v>9</v>
      </c>
      <c r="G1186" t="s">
        <v>104</v>
      </c>
      <c r="H1186">
        <v>97140</v>
      </c>
      <c r="I1186" t="str" cm="1">
        <f t="array" ref="I1186">IFERROR(INDEX(scheduling_data!H:H,MATCH(B1186&amp;D1186,scheduling_data!D:D&amp;scheduling_data!A:A,0)),"")</f>
        <v>Christian Litz</v>
      </c>
      <c r="J1186" t="str">
        <f t="shared" si="55"/>
        <v>No</v>
      </c>
      <c r="K1186" t="str">
        <f t="shared" si="54"/>
        <v>10545324.375Christian Litz</v>
      </c>
      <c r="L1186" t="str">
        <f t="shared" si="56"/>
        <v>No</v>
      </c>
    </row>
    <row r="1187" spans="1:12" x14ac:dyDescent="0.3">
      <c r="A1187" t="s">
        <v>49</v>
      </c>
      <c r="B1187">
        <v>105</v>
      </c>
      <c r="C1187" s="1">
        <v>45335</v>
      </c>
      <c r="D1187" s="1">
        <v>45324.375</v>
      </c>
      <c r="E1187">
        <v>37</v>
      </c>
      <c r="F1187" t="s">
        <v>19</v>
      </c>
      <c r="G1187" t="s">
        <v>50</v>
      </c>
      <c r="H1187">
        <v>97140</v>
      </c>
      <c r="I1187" t="str" cm="1">
        <f t="array" ref="I1187">IFERROR(INDEX(scheduling_data!H:H,MATCH(B1187&amp;D1187,scheduling_data!D:D&amp;scheduling_data!A:A,0)),"")</f>
        <v>Christian Litz</v>
      </c>
      <c r="J1187" t="str">
        <f t="shared" si="55"/>
        <v>No</v>
      </c>
      <c r="K1187" t="str">
        <f t="shared" si="54"/>
        <v>10545324.375Christian Litz</v>
      </c>
      <c r="L1187" t="str">
        <f t="shared" si="56"/>
        <v>Yes</v>
      </c>
    </row>
    <row r="1188" spans="1:12" x14ac:dyDescent="0.3">
      <c r="A1188" t="s">
        <v>49</v>
      </c>
      <c r="B1188">
        <v>105</v>
      </c>
      <c r="C1188" s="1">
        <v>45335</v>
      </c>
      <c r="D1188" s="1">
        <v>45324.375</v>
      </c>
      <c r="E1188">
        <v>34</v>
      </c>
      <c r="F1188" t="s">
        <v>9</v>
      </c>
      <c r="G1188" t="s">
        <v>104</v>
      </c>
      <c r="H1188">
        <v>97112</v>
      </c>
      <c r="I1188" t="str" cm="1">
        <f t="array" ref="I1188">IFERROR(INDEX(scheduling_data!H:H,MATCH(B1188&amp;D1188,scheduling_data!D:D&amp;scheduling_data!A:A,0)),"")</f>
        <v>Christian Litz</v>
      </c>
      <c r="J1188" t="str">
        <f t="shared" si="55"/>
        <v>No</v>
      </c>
      <c r="K1188" t="str">
        <f t="shared" si="54"/>
        <v>10545324.375Christian Litz</v>
      </c>
      <c r="L1188" t="str">
        <f t="shared" si="56"/>
        <v>No</v>
      </c>
    </row>
    <row r="1189" spans="1:12" x14ac:dyDescent="0.3">
      <c r="A1189" t="s">
        <v>49</v>
      </c>
      <c r="B1189">
        <v>105</v>
      </c>
      <c r="C1189" s="1">
        <v>45335</v>
      </c>
      <c r="D1189" s="1">
        <v>45324.375</v>
      </c>
      <c r="E1189">
        <v>21</v>
      </c>
      <c r="F1189" t="s">
        <v>19</v>
      </c>
      <c r="G1189" t="s">
        <v>50</v>
      </c>
      <c r="H1189">
        <v>97112</v>
      </c>
      <c r="I1189" t="str" cm="1">
        <f t="array" ref="I1189">IFERROR(INDEX(scheduling_data!H:H,MATCH(B1189&amp;D1189,scheduling_data!D:D&amp;scheduling_data!A:A,0)),"")</f>
        <v>Christian Litz</v>
      </c>
      <c r="J1189" t="str">
        <f t="shared" si="55"/>
        <v>No</v>
      </c>
      <c r="K1189" t="str">
        <f t="shared" si="54"/>
        <v>10545324.375Christian Litz</v>
      </c>
      <c r="L1189" t="str">
        <f t="shared" si="56"/>
        <v>Yes</v>
      </c>
    </row>
    <row r="1190" spans="1:12" x14ac:dyDescent="0.3">
      <c r="A1190" t="s">
        <v>49</v>
      </c>
      <c r="B1190">
        <v>105</v>
      </c>
      <c r="C1190" s="1">
        <v>45335</v>
      </c>
      <c r="D1190" s="1">
        <v>45324.375</v>
      </c>
      <c r="E1190">
        <v>35</v>
      </c>
      <c r="F1190" t="s">
        <v>9</v>
      </c>
      <c r="G1190" t="s">
        <v>104</v>
      </c>
      <c r="H1190">
        <v>97110</v>
      </c>
      <c r="I1190" t="str" cm="1">
        <f t="array" ref="I1190">IFERROR(INDEX(scheduling_data!H:H,MATCH(B1190&amp;D1190,scheduling_data!D:D&amp;scheduling_data!A:A,0)),"")</f>
        <v>Christian Litz</v>
      </c>
      <c r="J1190" t="str">
        <f t="shared" si="55"/>
        <v>No</v>
      </c>
      <c r="K1190" t="str">
        <f t="shared" si="54"/>
        <v>10545324.375Christian Litz</v>
      </c>
      <c r="L1190" t="str">
        <f t="shared" si="56"/>
        <v>No</v>
      </c>
    </row>
    <row r="1191" spans="1:12" x14ac:dyDescent="0.3">
      <c r="A1191" t="s">
        <v>49</v>
      </c>
      <c r="B1191">
        <v>105</v>
      </c>
      <c r="C1191" s="1">
        <v>45335</v>
      </c>
      <c r="D1191" s="1">
        <v>45328.375</v>
      </c>
      <c r="E1191">
        <v>68</v>
      </c>
      <c r="F1191" t="s">
        <v>9</v>
      </c>
      <c r="G1191" t="s">
        <v>104</v>
      </c>
      <c r="H1191">
        <v>97112</v>
      </c>
      <c r="I1191" t="str" cm="1">
        <f t="array" ref="I1191">IFERROR(INDEX(scheduling_data!H:H,MATCH(B1191&amp;D1191,scheduling_data!D:D&amp;scheduling_data!A:A,0)),"")</f>
        <v>Christian Litz</v>
      </c>
      <c r="J1191" t="str">
        <f t="shared" si="55"/>
        <v>No</v>
      </c>
      <c r="K1191" t="str">
        <f t="shared" si="54"/>
        <v>10545328.375Christian Litz</v>
      </c>
      <c r="L1191" t="str">
        <f t="shared" si="56"/>
        <v>No</v>
      </c>
    </row>
    <row r="1192" spans="1:12" x14ac:dyDescent="0.3">
      <c r="A1192" t="s">
        <v>49</v>
      </c>
      <c r="B1192">
        <v>105</v>
      </c>
      <c r="C1192" s="1">
        <v>45335</v>
      </c>
      <c r="D1192" s="1">
        <v>45328.375</v>
      </c>
      <c r="E1192">
        <v>82</v>
      </c>
      <c r="F1192" t="s">
        <v>19</v>
      </c>
      <c r="G1192" t="s">
        <v>50</v>
      </c>
      <c r="H1192">
        <v>97112</v>
      </c>
      <c r="I1192" t="str" cm="1">
        <f t="array" ref="I1192">IFERROR(INDEX(scheduling_data!H:H,MATCH(B1192&amp;D1192,scheduling_data!D:D&amp;scheduling_data!A:A,0)),"")</f>
        <v>Christian Litz</v>
      </c>
      <c r="J1192" t="str">
        <f t="shared" si="55"/>
        <v>No</v>
      </c>
      <c r="K1192" t="str">
        <f t="shared" si="54"/>
        <v>10545328.375Christian Litz</v>
      </c>
      <c r="L1192" t="str">
        <f t="shared" si="56"/>
        <v>Yes</v>
      </c>
    </row>
    <row r="1193" spans="1:12" x14ac:dyDescent="0.3">
      <c r="A1193" t="s">
        <v>49</v>
      </c>
      <c r="B1193">
        <v>105</v>
      </c>
      <c r="C1193" s="1">
        <v>45335</v>
      </c>
      <c r="D1193" s="1">
        <v>45328.375</v>
      </c>
      <c r="E1193">
        <v>70</v>
      </c>
      <c r="F1193" t="s">
        <v>9</v>
      </c>
      <c r="G1193" t="s">
        <v>104</v>
      </c>
      <c r="H1193">
        <v>97530</v>
      </c>
      <c r="I1193" t="str" cm="1">
        <f t="array" ref="I1193">IFERROR(INDEX(scheduling_data!H:H,MATCH(B1193&amp;D1193,scheduling_data!D:D&amp;scheduling_data!A:A,0)),"")</f>
        <v>Christian Litz</v>
      </c>
      <c r="J1193" t="str">
        <f t="shared" si="55"/>
        <v>No</v>
      </c>
      <c r="K1193" t="str">
        <f t="shared" si="54"/>
        <v>10545328.375Christian Litz</v>
      </c>
      <c r="L1193" t="str">
        <f t="shared" si="56"/>
        <v>No</v>
      </c>
    </row>
    <row r="1194" spans="1:12" x14ac:dyDescent="0.3">
      <c r="A1194" t="s">
        <v>49</v>
      </c>
      <c r="B1194">
        <v>105</v>
      </c>
      <c r="C1194" s="1">
        <v>45335</v>
      </c>
      <c r="D1194" s="1">
        <v>45328.375</v>
      </c>
      <c r="E1194">
        <v>60</v>
      </c>
      <c r="F1194" t="s">
        <v>19</v>
      </c>
      <c r="G1194" t="s">
        <v>50</v>
      </c>
      <c r="H1194">
        <v>97530</v>
      </c>
      <c r="I1194" t="str" cm="1">
        <f t="array" ref="I1194">IFERROR(INDEX(scheduling_data!H:H,MATCH(B1194&amp;D1194,scheduling_data!D:D&amp;scheduling_data!A:A,0)),"")</f>
        <v>Christian Litz</v>
      </c>
      <c r="J1194" t="str">
        <f t="shared" si="55"/>
        <v>No</v>
      </c>
      <c r="K1194" t="str">
        <f t="shared" si="54"/>
        <v>10545328.375Christian Litz</v>
      </c>
      <c r="L1194" t="str">
        <f t="shared" si="56"/>
        <v>Yes</v>
      </c>
    </row>
    <row r="1195" spans="1:12" x14ac:dyDescent="0.3">
      <c r="A1195" t="s">
        <v>49</v>
      </c>
      <c r="B1195">
        <v>105</v>
      </c>
      <c r="C1195" s="1">
        <v>45335</v>
      </c>
      <c r="D1195" s="1">
        <v>45328.375</v>
      </c>
      <c r="E1195">
        <v>35</v>
      </c>
      <c r="F1195" t="s">
        <v>9</v>
      </c>
      <c r="G1195" t="s">
        <v>104</v>
      </c>
      <c r="H1195">
        <v>97110</v>
      </c>
      <c r="I1195" t="str" cm="1">
        <f t="array" ref="I1195">IFERROR(INDEX(scheduling_data!H:H,MATCH(B1195&amp;D1195,scheduling_data!D:D&amp;scheduling_data!A:A,0)),"")</f>
        <v>Christian Litz</v>
      </c>
      <c r="J1195" t="str">
        <f t="shared" si="55"/>
        <v>No</v>
      </c>
      <c r="K1195" t="str">
        <f t="shared" si="54"/>
        <v>10545328.375Christian Litz</v>
      </c>
      <c r="L1195" t="str">
        <f t="shared" si="56"/>
        <v>No</v>
      </c>
    </row>
    <row r="1196" spans="1:12" x14ac:dyDescent="0.3">
      <c r="A1196" t="s">
        <v>49</v>
      </c>
      <c r="B1196">
        <v>105</v>
      </c>
      <c r="C1196" s="1">
        <v>45344</v>
      </c>
      <c r="D1196" s="1">
        <v>45330.416666666664</v>
      </c>
      <c r="E1196">
        <v>20</v>
      </c>
      <c r="F1196" t="s">
        <v>19</v>
      </c>
      <c r="G1196" t="s">
        <v>50</v>
      </c>
      <c r="H1196">
        <v>97110</v>
      </c>
      <c r="I1196" t="str" cm="1">
        <f t="array" ref="I1196">IFERROR(INDEX(scheduling_data!H:H,MATCH(B1196&amp;D1196,scheduling_data!D:D&amp;scheduling_data!A:A,0)),"")</f>
        <v>Jessica Pittman</v>
      </c>
      <c r="J1196" t="str">
        <f t="shared" si="55"/>
        <v>No</v>
      </c>
      <c r="K1196" t="str">
        <f t="shared" si="54"/>
        <v>10545330.4166666667Jessica Pittman</v>
      </c>
      <c r="L1196" t="str">
        <f t="shared" si="56"/>
        <v>Yes</v>
      </c>
    </row>
    <row r="1197" spans="1:12" x14ac:dyDescent="0.3">
      <c r="A1197" t="s">
        <v>49</v>
      </c>
      <c r="B1197">
        <v>105</v>
      </c>
      <c r="C1197" s="1">
        <v>45344</v>
      </c>
      <c r="D1197" s="1">
        <v>45330.416666666664</v>
      </c>
      <c r="E1197">
        <v>37</v>
      </c>
      <c r="F1197" t="s">
        <v>19</v>
      </c>
      <c r="G1197" t="s">
        <v>50</v>
      </c>
      <c r="H1197">
        <v>97140</v>
      </c>
      <c r="I1197" t="str" cm="1">
        <f t="array" ref="I1197">IFERROR(INDEX(scheduling_data!H:H,MATCH(B1197&amp;D1197,scheduling_data!D:D&amp;scheduling_data!A:A,0)),"")</f>
        <v>Jessica Pittman</v>
      </c>
      <c r="J1197" t="str">
        <f t="shared" si="55"/>
        <v>No</v>
      </c>
      <c r="K1197" t="str">
        <f t="shared" si="54"/>
        <v>10545330.4166666667Jessica Pittman</v>
      </c>
      <c r="L1197" t="str">
        <f t="shared" si="56"/>
        <v>Yes</v>
      </c>
    </row>
    <row r="1198" spans="1:12" x14ac:dyDescent="0.3">
      <c r="A1198" t="s">
        <v>49</v>
      </c>
      <c r="B1198">
        <v>105</v>
      </c>
      <c r="C1198" s="1">
        <v>45344</v>
      </c>
      <c r="D1198" s="1">
        <v>45330.416666666664</v>
      </c>
      <c r="E1198">
        <v>68</v>
      </c>
      <c r="F1198" t="s">
        <v>9</v>
      </c>
      <c r="G1198" t="s">
        <v>104</v>
      </c>
      <c r="H1198">
        <v>97112</v>
      </c>
      <c r="I1198" t="str" cm="1">
        <f t="array" ref="I1198">IFERROR(INDEX(scheduling_data!H:H,MATCH(B1198&amp;D1198,scheduling_data!D:D&amp;scheduling_data!A:A,0)),"")</f>
        <v>Jessica Pittman</v>
      </c>
      <c r="J1198" t="str">
        <f t="shared" si="55"/>
        <v>No</v>
      </c>
      <c r="K1198" t="str">
        <f t="shared" si="54"/>
        <v>10545330.4166666667Jessica Pittman</v>
      </c>
      <c r="L1198" t="str">
        <f t="shared" si="56"/>
        <v>No</v>
      </c>
    </row>
    <row r="1199" spans="1:12" x14ac:dyDescent="0.3">
      <c r="A1199" t="s">
        <v>49</v>
      </c>
      <c r="B1199">
        <v>105</v>
      </c>
      <c r="C1199" s="1">
        <v>45344</v>
      </c>
      <c r="D1199" s="1">
        <v>45330.416666666664</v>
      </c>
      <c r="E1199">
        <v>82</v>
      </c>
      <c r="F1199" t="s">
        <v>19</v>
      </c>
      <c r="G1199" t="s">
        <v>50</v>
      </c>
      <c r="H1199">
        <v>97112</v>
      </c>
      <c r="I1199" t="str" cm="1">
        <f t="array" ref="I1199">IFERROR(INDEX(scheduling_data!H:H,MATCH(B1199&amp;D1199,scheduling_data!D:D&amp;scheduling_data!A:A,0)),"")</f>
        <v>Jessica Pittman</v>
      </c>
      <c r="J1199" t="str">
        <f t="shared" si="55"/>
        <v>No</v>
      </c>
      <c r="K1199" t="str">
        <f t="shared" si="54"/>
        <v>10545330.4166666667Jessica Pittman</v>
      </c>
      <c r="L1199" t="str">
        <f t="shared" si="56"/>
        <v>Yes</v>
      </c>
    </row>
    <row r="1200" spans="1:12" x14ac:dyDescent="0.3">
      <c r="A1200" t="s">
        <v>49</v>
      </c>
      <c r="B1200">
        <v>105</v>
      </c>
      <c r="C1200" s="1">
        <v>45344</v>
      </c>
      <c r="D1200" s="1">
        <v>45330.416666666664</v>
      </c>
      <c r="E1200">
        <v>70</v>
      </c>
      <c r="F1200" t="s">
        <v>9</v>
      </c>
      <c r="G1200" t="s">
        <v>104</v>
      </c>
      <c r="H1200">
        <v>97110</v>
      </c>
      <c r="I1200" t="str" cm="1">
        <f t="array" ref="I1200">IFERROR(INDEX(scheduling_data!H:H,MATCH(B1200&amp;D1200,scheduling_data!D:D&amp;scheduling_data!A:A,0)),"")</f>
        <v>Jessica Pittman</v>
      </c>
      <c r="J1200" t="str">
        <f t="shared" si="55"/>
        <v>No</v>
      </c>
      <c r="K1200" t="str">
        <f t="shared" si="54"/>
        <v>10545330.4166666667Jessica Pittman</v>
      </c>
      <c r="L1200" t="str">
        <f t="shared" si="56"/>
        <v>No</v>
      </c>
    </row>
    <row r="1201" spans="1:12" x14ac:dyDescent="0.3">
      <c r="A1201" t="s">
        <v>49</v>
      </c>
      <c r="B1201">
        <v>105</v>
      </c>
      <c r="C1201" s="1">
        <v>45344</v>
      </c>
      <c r="D1201" s="1">
        <v>45330.416666666664</v>
      </c>
      <c r="E1201">
        <v>38</v>
      </c>
      <c r="F1201" t="s">
        <v>9</v>
      </c>
      <c r="G1201" t="s">
        <v>104</v>
      </c>
      <c r="H1201">
        <v>97140</v>
      </c>
      <c r="I1201" t="str" cm="1">
        <f t="array" ref="I1201">IFERROR(INDEX(scheduling_data!H:H,MATCH(B1201&amp;D1201,scheduling_data!D:D&amp;scheduling_data!A:A,0)),"")</f>
        <v>Jessica Pittman</v>
      </c>
      <c r="J1201" t="str">
        <f t="shared" si="55"/>
        <v>No</v>
      </c>
      <c r="K1201" t="str">
        <f t="shared" si="54"/>
        <v>10545330.4166666667Jessica Pittman</v>
      </c>
      <c r="L1201" t="str">
        <f t="shared" si="56"/>
        <v>No</v>
      </c>
    </row>
    <row r="1202" spans="1:12" x14ac:dyDescent="0.3">
      <c r="A1202" t="s">
        <v>11</v>
      </c>
      <c r="B1202">
        <v>105</v>
      </c>
      <c r="C1202" s="1">
        <v>45335.416666666664</v>
      </c>
      <c r="D1202" s="1">
        <v>45335.416666666664</v>
      </c>
      <c r="E1202">
        <v>60</v>
      </c>
      <c r="F1202" t="s">
        <v>91</v>
      </c>
      <c r="G1202" t="s">
        <v>178</v>
      </c>
      <c r="I1202" t="str" cm="1">
        <f t="array" ref="I1202">IFERROR(INDEX(scheduling_data!H:H,MATCH(B1202&amp;D1202,scheduling_data!D:D&amp;scheduling_data!A:A,0)),"")</f>
        <v>Jessica Pittman</v>
      </c>
      <c r="J1202" t="str">
        <f t="shared" si="55"/>
        <v>No</v>
      </c>
      <c r="K1202" t="str">
        <f t="shared" si="54"/>
        <v>10545335.4166666667Jessica Pittman</v>
      </c>
      <c r="L1202" t="str">
        <f t="shared" si="56"/>
        <v>Yes</v>
      </c>
    </row>
    <row r="1203" spans="1:12" x14ac:dyDescent="0.3">
      <c r="A1203" t="s">
        <v>11</v>
      </c>
      <c r="B1203">
        <v>105</v>
      </c>
      <c r="C1203" s="1">
        <v>45324.363194444442</v>
      </c>
      <c r="D1203" s="1">
        <v>45324.375</v>
      </c>
      <c r="E1203">
        <v>60</v>
      </c>
      <c r="F1203" t="s">
        <v>91</v>
      </c>
      <c r="G1203" t="s">
        <v>179</v>
      </c>
      <c r="I1203" t="str" cm="1">
        <f t="array" ref="I1203">IFERROR(INDEX(scheduling_data!H:H,MATCH(B1203&amp;D1203,scheduling_data!D:D&amp;scheduling_data!A:A,0)),"")</f>
        <v>Christian Litz</v>
      </c>
      <c r="J1203" t="str">
        <f t="shared" si="55"/>
        <v>No</v>
      </c>
      <c r="K1203" t="str">
        <f t="shared" si="54"/>
        <v>10545324.375Christian Litz</v>
      </c>
      <c r="L1203" t="str">
        <f t="shared" si="56"/>
        <v>Yes</v>
      </c>
    </row>
    <row r="1204" spans="1:12" x14ac:dyDescent="0.3">
      <c r="A1204" t="s">
        <v>11</v>
      </c>
      <c r="B1204">
        <v>105</v>
      </c>
      <c r="C1204" s="1">
        <v>45328.371527777781</v>
      </c>
      <c r="D1204" s="1">
        <v>45328.375</v>
      </c>
      <c r="E1204">
        <v>60</v>
      </c>
      <c r="F1204" t="s">
        <v>91</v>
      </c>
      <c r="G1204" t="s">
        <v>180</v>
      </c>
      <c r="I1204" t="str" cm="1">
        <f t="array" ref="I1204">IFERROR(INDEX(scheduling_data!H:H,MATCH(B1204&amp;D1204,scheduling_data!D:D&amp;scheduling_data!A:A,0)),"")</f>
        <v>Christian Litz</v>
      </c>
      <c r="J1204" t="str">
        <f t="shared" si="55"/>
        <v>No</v>
      </c>
      <c r="K1204" t="str">
        <f t="shared" si="54"/>
        <v>10545328.375Christian Litz</v>
      </c>
      <c r="L1204" t="str">
        <f t="shared" si="56"/>
        <v>Yes</v>
      </c>
    </row>
    <row r="1205" spans="1:12" x14ac:dyDescent="0.3">
      <c r="A1205" t="s">
        <v>11</v>
      </c>
      <c r="B1205">
        <v>105</v>
      </c>
      <c r="C1205" s="1">
        <v>45330.414583333331</v>
      </c>
      <c r="D1205" s="1">
        <v>45330.416666666664</v>
      </c>
      <c r="E1205">
        <v>60</v>
      </c>
      <c r="F1205" t="s">
        <v>91</v>
      </c>
      <c r="G1205" t="s">
        <v>181</v>
      </c>
      <c r="I1205" t="str" cm="1">
        <f t="array" ref="I1205">IFERROR(INDEX(scheduling_data!H:H,MATCH(B1205&amp;D1205,scheduling_data!D:D&amp;scheduling_data!A:A,0)),"")</f>
        <v>Jessica Pittman</v>
      </c>
      <c r="J1205" t="str">
        <f t="shared" si="55"/>
        <v>No</v>
      </c>
      <c r="K1205" t="str">
        <f t="shared" si="54"/>
        <v>10545330.4166666667Jessica Pittman</v>
      </c>
      <c r="L1205" t="str">
        <f t="shared" si="56"/>
        <v>Yes</v>
      </c>
    </row>
    <row r="1206" spans="1:12" x14ac:dyDescent="0.3">
      <c r="A1206" t="s">
        <v>21</v>
      </c>
      <c r="B1206">
        <v>106</v>
      </c>
      <c r="C1206" s="1">
        <v>45351</v>
      </c>
      <c r="D1206" s="1">
        <v>45334.375</v>
      </c>
      <c r="E1206">
        <v>132.25</v>
      </c>
      <c r="F1206" t="s">
        <v>9</v>
      </c>
      <c r="H1206">
        <v>97110</v>
      </c>
      <c r="I1206" t="str" cm="1">
        <f t="array" ref="I1206">IFERROR(INDEX(scheduling_data!H:H,MATCH(B1206&amp;D1206,scheduling_data!D:D&amp;scheduling_data!A:A,0)),"")</f>
        <v>Christian Litz</v>
      </c>
      <c r="J1206" t="str">
        <f t="shared" si="55"/>
        <v>No</v>
      </c>
      <c r="K1206" t="str">
        <f t="shared" si="54"/>
        <v>10645334.375Christian Litz</v>
      </c>
      <c r="L1206" t="str">
        <f t="shared" si="56"/>
        <v>No</v>
      </c>
    </row>
    <row r="1207" spans="1:12" x14ac:dyDescent="0.3">
      <c r="A1207" t="s">
        <v>21</v>
      </c>
      <c r="B1207">
        <v>106</v>
      </c>
      <c r="C1207" s="1">
        <v>45351</v>
      </c>
      <c r="D1207" s="1">
        <v>45334.375</v>
      </c>
      <c r="E1207">
        <v>17.75</v>
      </c>
      <c r="F1207" t="s">
        <v>23</v>
      </c>
      <c r="H1207">
        <v>97110</v>
      </c>
      <c r="I1207" t="str" cm="1">
        <f t="array" ref="I1207">IFERROR(INDEX(scheduling_data!H:H,MATCH(B1207&amp;D1207,scheduling_data!D:D&amp;scheduling_data!A:A,0)),"")</f>
        <v>Christian Litz</v>
      </c>
      <c r="J1207" t="str">
        <f t="shared" si="55"/>
        <v>No</v>
      </c>
      <c r="K1207" t="str">
        <f t="shared" si="54"/>
        <v>10645334.375Christian Litz</v>
      </c>
      <c r="L1207" t="str">
        <f t="shared" si="56"/>
        <v>Yes</v>
      </c>
    </row>
    <row r="1208" spans="1:12" x14ac:dyDescent="0.3">
      <c r="A1208" t="s">
        <v>21</v>
      </c>
      <c r="B1208">
        <v>106</v>
      </c>
      <c r="C1208" s="1">
        <v>45351</v>
      </c>
      <c r="D1208" s="1">
        <v>45334.375</v>
      </c>
      <c r="E1208">
        <v>23.05</v>
      </c>
      <c r="F1208" t="s">
        <v>23</v>
      </c>
      <c r="H1208">
        <v>97530</v>
      </c>
      <c r="I1208" t="str" cm="1">
        <f t="array" ref="I1208">IFERROR(INDEX(scheduling_data!H:H,MATCH(B1208&amp;D1208,scheduling_data!D:D&amp;scheduling_data!A:A,0)),"")</f>
        <v>Christian Litz</v>
      </c>
      <c r="J1208" t="str">
        <f t="shared" si="55"/>
        <v>No</v>
      </c>
      <c r="K1208" t="str">
        <f t="shared" si="54"/>
        <v>10645334.375Christian Litz</v>
      </c>
      <c r="L1208" t="str">
        <f t="shared" si="56"/>
        <v>Yes</v>
      </c>
    </row>
    <row r="1209" spans="1:12" x14ac:dyDescent="0.3">
      <c r="A1209" t="s">
        <v>21</v>
      </c>
      <c r="B1209">
        <v>106</v>
      </c>
      <c r="C1209" s="1">
        <v>45351</v>
      </c>
      <c r="D1209" s="1">
        <v>45334.375</v>
      </c>
      <c r="E1209">
        <v>51.95</v>
      </c>
      <c r="F1209" t="s">
        <v>9</v>
      </c>
      <c r="H1209">
        <v>97530</v>
      </c>
      <c r="I1209" t="str" cm="1">
        <f t="array" ref="I1209">IFERROR(INDEX(scheduling_data!H:H,MATCH(B1209&amp;D1209,scheduling_data!D:D&amp;scheduling_data!A:A,0)),"")</f>
        <v>Christian Litz</v>
      </c>
      <c r="J1209" t="str">
        <f t="shared" si="55"/>
        <v>No</v>
      </c>
      <c r="K1209" t="str">
        <f t="shared" si="54"/>
        <v>10645334.375Christian Litz</v>
      </c>
      <c r="L1209" t="str">
        <f t="shared" si="56"/>
        <v>No</v>
      </c>
    </row>
    <row r="1210" spans="1:12" x14ac:dyDescent="0.3">
      <c r="A1210" t="s">
        <v>21</v>
      </c>
      <c r="B1210">
        <v>106</v>
      </c>
      <c r="C1210" s="1">
        <v>45351</v>
      </c>
      <c r="D1210" s="1">
        <v>45334.375</v>
      </c>
      <c r="E1210">
        <v>41.2</v>
      </c>
      <c r="F1210" t="s">
        <v>23</v>
      </c>
      <c r="H1210">
        <v>97112</v>
      </c>
      <c r="I1210" t="str" cm="1">
        <f t="array" ref="I1210">IFERROR(INDEX(scheduling_data!H:H,MATCH(B1210&amp;D1210,scheduling_data!D:D&amp;scheduling_data!A:A,0)),"")</f>
        <v>Christian Litz</v>
      </c>
      <c r="J1210" t="str">
        <f t="shared" si="55"/>
        <v>No</v>
      </c>
      <c r="K1210" t="str">
        <f t="shared" si="54"/>
        <v>10645334.375Christian Litz</v>
      </c>
      <c r="L1210" t="str">
        <f t="shared" si="56"/>
        <v>Yes</v>
      </c>
    </row>
    <row r="1211" spans="1:12" x14ac:dyDescent="0.3">
      <c r="A1211" t="s">
        <v>21</v>
      </c>
      <c r="B1211">
        <v>106</v>
      </c>
      <c r="C1211" s="1">
        <v>45351</v>
      </c>
      <c r="D1211" s="1">
        <v>45334.375</v>
      </c>
      <c r="E1211">
        <v>108.8</v>
      </c>
      <c r="F1211" t="s">
        <v>9</v>
      </c>
      <c r="H1211">
        <v>97112</v>
      </c>
      <c r="I1211" t="str" cm="1">
        <f t="array" ref="I1211">IFERROR(INDEX(scheduling_data!H:H,MATCH(B1211&amp;D1211,scheduling_data!D:D&amp;scheduling_data!A:A,0)),"")</f>
        <v>Christian Litz</v>
      </c>
      <c r="J1211" t="str">
        <f t="shared" si="55"/>
        <v>No</v>
      </c>
      <c r="K1211" t="str">
        <f t="shared" si="54"/>
        <v>10645334.375Christian Litz</v>
      </c>
      <c r="L1211" t="str">
        <f t="shared" si="56"/>
        <v>No</v>
      </c>
    </row>
    <row r="1212" spans="1:12" x14ac:dyDescent="0.3">
      <c r="A1212" t="s">
        <v>21</v>
      </c>
      <c r="B1212">
        <v>106</v>
      </c>
      <c r="C1212" s="1">
        <v>45351</v>
      </c>
      <c r="D1212" s="1">
        <v>45337.333333333336</v>
      </c>
      <c r="E1212">
        <v>53.65</v>
      </c>
      <c r="F1212" t="s">
        <v>9</v>
      </c>
      <c r="H1212">
        <v>97112</v>
      </c>
      <c r="I1212" t="str" cm="1">
        <f t="array" ref="I1212">IFERROR(INDEX(scheduling_data!H:H,MATCH(B1212&amp;D1212,scheduling_data!D:D&amp;scheduling_data!A:A,0)),"")</f>
        <v>Katherine Tyree</v>
      </c>
      <c r="J1212" t="str">
        <f t="shared" si="55"/>
        <v>No</v>
      </c>
      <c r="K1212" t="str">
        <f t="shared" si="54"/>
        <v>10645337.3333333333Katherine Tyree</v>
      </c>
      <c r="L1212" t="str">
        <f t="shared" si="56"/>
        <v>No</v>
      </c>
    </row>
    <row r="1213" spans="1:12" x14ac:dyDescent="0.3">
      <c r="A1213" t="s">
        <v>21</v>
      </c>
      <c r="B1213">
        <v>106</v>
      </c>
      <c r="C1213" s="1">
        <v>45351</v>
      </c>
      <c r="D1213" s="1">
        <v>45337.333333333336</v>
      </c>
      <c r="E1213">
        <v>36.770000000000003</v>
      </c>
      <c r="F1213" t="s">
        <v>23</v>
      </c>
      <c r="H1213">
        <v>97110</v>
      </c>
      <c r="I1213" t="str" cm="1">
        <f t="array" ref="I1213">IFERROR(INDEX(scheduling_data!H:H,MATCH(B1213&amp;D1213,scheduling_data!D:D&amp;scheduling_data!A:A,0)),"")</f>
        <v>Katherine Tyree</v>
      </c>
      <c r="J1213" t="str">
        <f t="shared" si="55"/>
        <v>No</v>
      </c>
      <c r="K1213" t="str">
        <f t="shared" si="54"/>
        <v>10645337.3333333333Katherine Tyree</v>
      </c>
      <c r="L1213" t="str">
        <f t="shared" si="56"/>
        <v>Yes</v>
      </c>
    </row>
    <row r="1214" spans="1:12" x14ac:dyDescent="0.3">
      <c r="A1214" t="s">
        <v>21</v>
      </c>
      <c r="B1214">
        <v>106</v>
      </c>
      <c r="C1214" s="1">
        <v>45351</v>
      </c>
      <c r="D1214" s="1">
        <v>45337.333333333336</v>
      </c>
      <c r="E1214">
        <v>113.23</v>
      </c>
      <c r="F1214" t="s">
        <v>9</v>
      </c>
      <c r="H1214">
        <v>97110</v>
      </c>
      <c r="I1214" t="str" cm="1">
        <f t="array" ref="I1214">IFERROR(INDEX(scheduling_data!H:H,MATCH(B1214&amp;D1214,scheduling_data!D:D&amp;scheduling_data!A:A,0)),"")</f>
        <v>Katherine Tyree</v>
      </c>
      <c r="J1214" t="str">
        <f t="shared" si="55"/>
        <v>No</v>
      </c>
      <c r="K1214" t="str">
        <f t="shared" si="54"/>
        <v>10645337.3333333333Katherine Tyree</v>
      </c>
      <c r="L1214" t="str">
        <f t="shared" si="56"/>
        <v>No</v>
      </c>
    </row>
    <row r="1215" spans="1:12" x14ac:dyDescent="0.3">
      <c r="A1215" t="s">
        <v>21</v>
      </c>
      <c r="B1215">
        <v>106</v>
      </c>
      <c r="C1215" s="1">
        <v>45351</v>
      </c>
      <c r="D1215" s="1">
        <v>45337.333333333336</v>
      </c>
      <c r="E1215">
        <v>51.12</v>
      </c>
      <c r="F1215" t="s">
        <v>9</v>
      </c>
      <c r="H1215">
        <v>97530</v>
      </c>
      <c r="I1215" t="str" cm="1">
        <f t="array" ref="I1215">IFERROR(INDEX(scheduling_data!H:H,MATCH(B1215&amp;D1215,scheduling_data!D:D&amp;scheduling_data!A:A,0)),"")</f>
        <v>Katherine Tyree</v>
      </c>
      <c r="J1215" t="str">
        <f t="shared" si="55"/>
        <v>No</v>
      </c>
      <c r="K1215" t="str">
        <f t="shared" si="54"/>
        <v>10645337.3333333333Katherine Tyree</v>
      </c>
      <c r="L1215" t="str">
        <f t="shared" si="56"/>
        <v>No</v>
      </c>
    </row>
    <row r="1216" spans="1:12" x14ac:dyDescent="0.3">
      <c r="A1216" t="s">
        <v>21</v>
      </c>
      <c r="B1216">
        <v>106</v>
      </c>
      <c r="C1216" s="1">
        <v>45351</v>
      </c>
      <c r="D1216" s="1">
        <v>45337.333333333336</v>
      </c>
      <c r="E1216">
        <v>21.35</v>
      </c>
      <c r="F1216" t="s">
        <v>23</v>
      </c>
      <c r="H1216">
        <v>97112</v>
      </c>
      <c r="I1216" t="str" cm="1">
        <f t="array" ref="I1216">IFERROR(INDEX(scheduling_data!H:H,MATCH(B1216&amp;D1216,scheduling_data!D:D&amp;scheduling_data!A:A,0)),"")</f>
        <v>Katherine Tyree</v>
      </c>
      <c r="J1216" t="str">
        <f t="shared" si="55"/>
        <v>No</v>
      </c>
      <c r="K1216" t="str">
        <f t="shared" si="54"/>
        <v>10645337.3333333333Katherine Tyree</v>
      </c>
      <c r="L1216" t="str">
        <f t="shared" si="56"/>
        <v>Yes</v>
      </c>
    </row>
    <row r="1217" spans="1:12" x14ac:dyDescent="0.3">
      <c r="A1217" t="s">
        <v>21</v>
      </c>
      <c r="B1217">
        <v>106</v>
      </c>
      <c r="C1217" s="1">
        <v>45351</v>
      </c>
      <c r="D1217" s="1">
        <v>45337.333333333336</v>
      </c>
      <c r="E1217">
        <v>75</v>
      </c>
      <c r="F1217" t="s">
        <v>9</v>
      </c>
      <c r="H1217">
        <v>97140</v>
      </c>
      <c r="I1217" t="str" cm="1">
        <f t="array" ref="I1217">IFERROR(INDEX(scheduling_data!H:H,MATCH(B1217&amp;D1217,scheduling_data!D:D&amp;scheduling_data!A:A,0)),"")</f>
        <v>Katherine Tyree</v>
      </c>
      <c r="J1217" t="str">
        <f t="shared" si="55"/>
        <v>No</v>
      </c>
      <c r="K1217" t="str">
        <f t="shared" si="54"/>
        <v>10645337.3333333333Katherine Tyree</v>
      </c>
      <c r="L1217" t="str">
        <f t="shared" si="56"/>
        <v>No</v>
      </c>
    </row>
    <row r="1218" spans="1:12" x14ac:dyDescent="0.3">
      <c r="A1218" t="s">
        <v>21</v>
      </c>
      <c r="B1218">
        <v>106</v>
      </c>
      <c r="C1218" s="1">
        <v>45351</v>
      </c>
      <c r="D1218" s="1">
        <v>45337.333333333336</v>
      </c>
      <c r="E1218">
        <v>23.88</v>
      </c>
      <c r="F1218" t="s">
        <v>23</v>
      </c>
      <c r="H1218">
        <v>97530</v>
      </c>
      <c r="I1218" t="str" cm="1">
        <f t="array" ref="I1218">IFERROR(INDEX(scheduling_data!H:H,MATCH(B1218&amp;D1218,scheduling_data!D:D&amp;scheduling_data!A:A,0)),"")</f>
        <v>Katherine Tyree</v>
      </c>
      <c r="J1218" t="str">
        <f t="shared" si="55"/>
        <v>No</v>
      </c>
      <c r="K1218" t="str">
        <f t="shared" ref="K1218:K1281" si="57">IF(I1218="",B1218&amp;D1218,B1218&amp;D1218&amp;I1218)</f>
        <v>10645337.3333333333Katherine Tyree</v>
      </c>
      <c r="L1218" t="str">
        <f t="shared" si="56"/>
        <v>Yes</v>
      </c>
    </row>
    <row r="1219" spans="1:12" x14ac:dyDescent="0.3">
      <c r="A1219" t="s">
        <v>21</v>
      </c>
      <c r="B1219">
        <v>106</v>
      </c>
      <c r="C1219" s="1">
        <v>45344</v>
      </c>
      <c r="D1219" s="1">
        <v>45330.375</v>
      </c>
      <c r="E1219">
        <v>51.95</v>
      </c>
      <c r="F1219" t="s">
        <v>9</v>
      </c>
      <c r="H1219">
        <v>97530</v>
      </c>
      <c r="I1219" t="str" cm="1">
        <f t="array" ref="I1219">IFERROR(INDEX(scheduling_data!H:H,MATCH(B1219&amp;D1219,scheduling_data!D:D&amp;scheduling_data!A:A,0)),"")</f>
        <v>Katherine Tyree</v>
      </c>
      <c r="J1219" t="str">
        <f t="shared" ref="J1219:J1282" si="58">IF(I1219="", "Yes", "No")</f>
        <v>No</v>
      </c>
      <c r="K1219" t="str">
        <f t="shared" si="57"/>
        <v>10645330.375Katherine Tyree</v>
      </c>
      <c r="L1219" t="str">
        <f t="shared" ref="L1219:L1282" si="59">IF(OR(F1219="Cash", F1219="Check", F1219="EFT", F1219="Credit Card", F1219="Visa", F1219="Mastercard", F1219="AMEX"), "Yes", "No")</f>
        <v>No</v>
      </c>
    </row>
    <row r="1220" spans="1:12" x14ac:dyDescent="0.3">
      <c r="A1220" t="s">
        <v>21</v>
      </c>
      <c r="B1220">
        <v>106</v>
      </c>
      <c r="C1220" s="1">
        <v>45344</v>
      </c>
      <c r="D1220" s="1">
        <v>45330.375</v>
      </c>
      <c r="E1220">
        <v>108.8</v>
      </c>
      <c r="F1220" t="s">
        <v>9</v>
      </c>
      <c r="H1220">
        <v>97112</v>
      </c>
      <c r="I1220" t="str" cm="1">
        <f t="array" ref="I1220">IFERROR(INDEX(scheduling_data!H:H,MATCH(B1220&amp;D1220,scheduling_data!D:D&amp;scheduling_data!A:A,0)),"")</f>
        <v>Katherine Tyree</v>
      </c>
      <c r="J1220" t="str">
        <f t="shared" si="58"/>
        <v>No</v>
      </c>
      <c r="K1220" t="str">
        <f t="shared" si="57"/>
        <v>10645330.375Katherine Tyree</v>
      </c>
      <c r="L1220" t="str">
        <f t="shared" si="59"/>
        <v>No</v>
      </c>
    </row>
    <row r="1221" spans="1:12" x14ac:dyDescent="0.3">
      <c r="A1221" t="s">
        <v>21</v>
      </c>
      <c r="B1221">
        <v>106</v>
      </c>
      <c r="C1221" s="1">
        <v>45344</v>
      </c>
      <c r="D1221" s="1">
        <v>45330.375</v>
      </c>
      <c r="E1221">
        <v>41.2</v>
      </c>
      <c r="F1221" t="s">
        <v>23</v>
      </c>
      <c r="H1221">
        <v>97112</v>
      </c>
      <c r="I1221" t="str" cm="1">
        <f t="array" ref="I1221">IFERROR(INDEX(scheduling_data!H:H,MATCH(B1221&amp;D1221,scheduling_data!D:D&amp;scheduling_data!A:A,0)),"")</f>
        <v>Katherine Tyree</v>
      </c>
      <c r="J1221" t="str">
        <f t="shared" si="58"/>
        <v>No</v>
      </c>
      <c r="K1221" t="str">
        <f t="shared" si="57"/>
        <v>10645330.375Katherine Tyree</v>
      </c>
      <c r="L1221" t="str">
        <f t="shared" si="59"/>
        <v>Yes</v>
      </c>
    </row>
    <row r="1222" spans="1:12" x14ac:dyDescent="0.3">
      <c r="A1222" t="s">
        <v>21</v>
      </c>
      <c r="B1222">
        <v>106</v>
      </c>
      <c r="C1222" s="1">
        <v>45344</v>
      </c>
      <c r="D1222" s="1">
        <v>45330.375</v>
      </c>
      <c r="E1222">
        <v>17.75</v>
      </c>
      <c r="F1222" t="s">
        <v>23</v>
      </c>
      <c r="H1222">
        <v>97110</v>
      </c>
      <c r="I1222" t="str" cm="1">
        <f t="array" ref="I1222">IFERROR(INDEX(scheduling_data!H:H,MATCH(B1222&amp;D1222,scheduling_data!D:D&amp;scheduling_data!A:A,0)),"")</f>
        <v>Katherine Tyree</v>
      </c>
      <c r="J1222" t="str">
        <f t="shared" si="58"/>
        <v>No</v>
      </c>
      <c r="K1222" t="str">
        <f t="shared" si="57"/>
        <v>10645330.375Katherine Tyree</v>
      </c>
      <c r="L1222" t="str">
        <f t="shared" si="59"/>
        <v>Yes</v>
      </c>
    </row>
    <row r="1223" spans="1:12" x14ac:dyDescent="0.3">
      <c r="A1223" t="s">
        <v>21</v>
      </c>
      <c r="B1223">
        <v>106</v>
      </c>
      <c r="C1223" s="1">
        <v>45344</v>
      </c>
      <c r="D1223" s="1">
        <v>45330.375</v>
      </c>
      <c r="E1223">
        <v>132.25</v>
      </c>
      <c r="F1223" t="s">
        <v>9</v>
      </c>
      <c r="H1223">
        <v>97110</v>
      </c>
      <c r="I1223" t="str" cm="1">
        <f t="array" ref="I1223">IFERROR(INDEX(scheduling_data!H:H,MATCH(B1223&amp;D1223,scheduling_data!D:D&amp;scheduling_data!A:A,0)),"")</f>
        <v>Katherine Tyree</v>
      </c>
      <c r="J1223" t="str">
        <f t="shared" si="58"/>
        <v>No</v>
      </c>
      <c r="K1223" t="str">
        <f t="shared" si="57"/>
        <v>10645330.375Katherine Tyree</v>
      </c>
      <c r="L1223" t="str">
        <f t="shared" si="59"/>
        <v>No</v>
      </c>
    </row>
    <row r="1224" spans="1:12" x14ac:dyDescent="0.3">
      <c r="A1224" t="s">
        <v>21</v>
      </c>
      <c r="B1224">
        <v>106</v>
      </c>
      <c r="C1224" s="1">
        <v>45344</v>
      </c>
      <c r="D1224" s="1">
        <v>45330.375</v>
      </c>
      <c r="E1224">
        <v>23.05</v>
      </c>
      <c r="F1224" t="s">
        <v>23</v>
      </c>
      <c r="H1224">
        <v>97530</v>
      </c>
      <c r="I1224" t="str" cm="1">
        <f t="array" ref="I1224">IFERROR(INDEX(scheduling_data!H:H,MATCH(B1224&amp;D1224,scheduling_data!D:D&amp;scheduling_data!A:A,0)),"")</f>
        <v>Katherine Tyree</v>
      </c>
      <c r="J1224" t="str">
        <f t="shared" si="58"/>
        <v>No</v>
      </c>
      <c r="K1224" t="str">
        <f t="shared" si="57"/>
        <v>10645330.375Katherine Tyree</v>
      </c>
      <c r="L1224" t="str">
        <f t="shared" si="59"/>
        <v>Yes</v>
      </c>
    </row>
    <row r="1225" spans="1:12" x14ac:dyDescent="0.3">
      <c r="A1225" t="s">
        <v>61</v>
      </c>
      <c r="B1225">
        <v>107</v>
      </c>
      <c r="C1225" s="1">
        <v>45349</v>
      </c>
      <c r="D1225" s="1">
        <v>45337.416666666664</v>
      </c>
      <c r="E1225">
        <v>57.27</v>
      </c>
      <c r="F1225" t="s">
        <v>9</v>
      </c>
      <c r="G1225" t="s">
        <v>64</v>
      </c>
      <c r="H1225">
        <v>97110</v>
      </c>
      <c r="I1225" t="str" cm="1">
        <f t="array" ref="I1225">IFERROR(INDEX(scheduling_data!H:H,MATCH(B1225&amp;D1225,scheduling_data!D:D&amp;scheduling_data!A:A,0)),"")</f>
        <v>Robert Crochet</v>
      </c>
      <c r="J1225" t="str">
        <f t="shared" si="58"/>
        <v>No</v>
      </c>
      <c r="K1225" t="str">
        <f t="shared" si="57"/>
        <v>10745337.4166666667Robert Crochet</v>
      </c>
      <c r="L1225" t="str">
        <f t="shared" si="59"/>
        <v>No</v>
      </c>
    </row>
    <row r="1226" spans="1:12" x14ac:dyDescent="0.3">
      <c r="A1226" t="s">
        <v>61</v>
      </c>
      <c r="B1226">
        <v>107</v>
      </c>
      <c r="C1226" s="1">
        <v>45349</v>
      </c>
      <c r="D1226" s="1">
        <v>45337.416666666664</v>
      </c>
      <c r="E1226">
        <v>18.34</v>
      </c>
      <c r="F1226" t="s">
        <v>19</v>
      </c>
      <c r="G1226" t="s">
        <v>65</v>
      </c>
      <c r="H1226">
        <v>97112</v>
      </c>
      <c r="I1226" t="str" cm="1">
        <f t="array" ref="I1226">IFERROR(INDEX(scheduling_data!H:H,MATCH(B1226&amp;D1226,scheduling_data!D:D&amp;scheduling_data!A:A,0)),"")</f>
        <v>Robert Crochet</v>
      </c>
      <c r="J1226" t="str">
        <f t="shared" si="58"/>
        <v>No</v>
      </c>
      <c r="K1226" t="str">
        <f t="shared" si="57"/>
        <v>10745337.4166666667Robert Crochet</v>
      </c>
      <c r="L1226" t="str">
        <f t="shared" si="59"/>
        <v>Yes</v>
      </c>
    </row>
    <row r="1227" spans="1:12" x14ac:dyDescent="0.3">
      <c r="A1227" t="s">
        <v>61</v>
      </c>
      <c r="B1227">
        <v>107</v>
      </c>
      <c r="C1227" s="1">
        <v>45349</v>
      </c>
      <c r="D1227" s="1">
        <v>45337.416666666664</v>
      </c>
      <c r="E1227">
        <v>0.37</v>
      </c>
      <c r="F1227" t="s">
        <v>9</v>
      </c>
      <c r="G1227" t="s">
        <v>63</v>
      </c>
      <c r="H1227">
        <v>97112</v>
      </c>
      <c r="I1227" t="str" cm="1">
        <f t="array" ref="I1227">IFERROR(INDEX(scheduling_data!H:H,MATCH(B1227&amp;D1227,scheduling_data!D:D&amp;scheduling_data!A:A,0)),"")</f>
        <v>Robert Crochet</v>
      </c>
      <c r="J1227" t="str">
        <f t="shared" si="58"/>
        <v>No</v>
      </c>
      <c r="K1227" t="str">
        <f t="shared" si="57"/>
        <v>10745337.4166666667Robert Crochet</v>
      </c>
      <c r="L1227" t="str">
        <f t="shared" si="59"/>
        <v>No</v>
      </c>
    </row>
    <row r="1228" spans="1:12" x14ac:dyDescent="0.3">
      <c r="A1228" t="s">
        <v>61</v>
      </c>
      <c r="B1228">
        <v>107</v>
      </c>
      <c r="C1228" s="1">
        <v>45349</v>
      </c>
      <c r="D1228" s="1">
        <v>45337.416666666664</v>
      </c>
      <c r="E1228">
        <v>49.02</v>
      </c>
      <c r="F1228" t="s">
        <v>9</v>
      </c>
      <c r="G1228" t="s">
        <v>62</v>
      </c>
      <c r="H1228">
        <v>97112</v>
      </c>
      <c r="I1228" t="str" cm="1">
        <f t="array" ref="I1228">IFERROR(INDEX(scheduling_data!H:H,MATCH(B1228&amp;D1228,scheduling_data!D:D&amp;scheduling_data!A:A,0)),"")</f>
        <v>Robert Crochet</v>
      </c>
      <c r="J1228" t="str">
        <f t="shared" si="58"/>
        <v>No</v>
      </c>
      <c r="K1228" t="str">
        <f t="shared" si="57"/>
        <v>10745337.4166666667Robert Crochet</v>
      </c>
      <c r="L1228" t="str">
        <f t="shared" si="59"/>
        <v>No</v>
      </c>
    </row>
    <row r="1229" spans="1:12" x14ac:dyDescent="0.3">
      <c r="A1229" t="s">
        <v>61</v>
      </c>
      <c r="B1229">
        <v>107</v>
      </c>
      <c r="C1229" s="1">
        <v>45350</v>
      </c>
      <c r="D1229" s="1">
        <v>45341.458333333336</v>
      </c>
      <c r="E1229">
        <v>19.66</v>
      </c>
      <c r="F1229" t="s">
        <v>19</v>
      </c>
      <c r="G1229" t="s">
        <v>65</v>
      </c>
      <c r="H1229">
        <v>97112</v>
      </c>
      <c r="I1229" t="str" cm="1">
        <f t="array" ref="I1229">IFERROR(INDEX(scheduling_data!H:H,MATCH(B1229&amp;D1229,scheduling_data!D:D&amp;scheduling_data!A:A,0)),"")</f>
        <v>Katherine Tyree</v>
      </c>
      <c r="J1229" t="str">
        <f t="shared" si="58"/>
        <v>No</v>
      </c>
      <c r="K1229" t="str">
        <f t="shared" si="57"/>
        <v>10745341.4583333333Katherine Tyree</v>
      </c>
      <c r="L1229" t="str">
        <f t="shared" si="59"/>
        <v>Yes</v>
      </c>
    </row>
    <row r="1230" spans="1:12" x14ac:dyDescent="0.3">
      <c r="A1230" t="s">
        <v>61</v>
      </c>
      <c r="B1230">
        <v>107</v>
      </c>
      <c r="C1230" s="1">
        <v>45350</v>
      </c>
      <c r="D1230" s="1">
        <v>45341.458333333336</v>
      </c>
      <c r="E1230">
        <v>0.4</v>
      </c>
      <c r="F1230" t="s">
        <v>9</v>
      </c>
      <c r="G1230" t="s">
        <v>63</v>
      </c>
      <c r="H1230">
        <v>97112</v>
      </c>
      <c r="I1230" t="str" cm="1">
        <f t="array" ref="I1230">IFERROR(INDEX(scheduling_data!H:H,MATCH(B1230&amp;D1230,scheduling_data!D:D&amp;scheduling_data!A:A,0)),"")</f>
        <v>Katherine Tyree</v>
      </c>
      <c r="J1230" t="str">
        <f t="shared" si="58"/>
        <v>No</v>
      </c>
      <c r="K1230" t="str">
        <f t="shared" si="57"/>
        <v>10745341.4583333333Katherine Tyree</v>
      </c>
      <c r="L1230" t="str">
        <f t="shared" si="59"/>
        <v>No</v>
      </c>
    </row>
    <row r="1231" spans="1:12" x14ac:dyDescent="0.3">
      <c r="A1231" t="s">
        <v>61</v>
      </c>
      <c r="B1231">
        <v>107</v>
      </c>
      <c r="C1231" s="1">
        <v>45350</v>
      </c>
      <c r="D1231" s="1">
        <v>45341.458333333336</v>
      </c>
      <c r="E1231">
        <v>54.94</v>
      </c>
      <c r="F1231" t="s">
        <v>9</v>
      </c>
      <c r="G1231" t="s">
        <v>64</v>
      </c>
      <c r="H1231">
        <v>97112</v>
      </c>
      <c r="I1231" t="str" cm="1">
        <f t="array" ref="I1231">IFERROR(INDEX(scheduling_data!H:H,MATCH(B1231&amp;D1231,scheduling_data!D:D&amp;scheduling_data!A:A,0)),"")</f>
        <v>Katherine Tyree</v>
      </c>
      <c r="J1231" t="str">
        <f t="shared" si="58"/>
        <v>No</v>
      </c>
      <c r="K1231" t="str">
        <f t="shared" si="57"/>
        <v>10745341.4583333333Katherine Tyree</v>
      </c>
      <c r="L1231" t="str">
        <f t="shared" si="59"/>
        <v>No</v>
      </c>
    </row>
    <row r="1232" spans="1:12" x14ac:dyDescent="0.3">
      <c r="A1232" t="s">
        <v>61</v>
      </c>
      <c r="B1232">
        <v>107</v>
      </c>
      <c r="C1232" s="1">
        <v>45350</v>
      </c>
      <c r="D1232" s="1">
        <v>45341.458333333336</v>
      </c>
      <c r="E1232">
        <v>47.13</v>
      </c>
      <c r="F1232" t="s">
        <v>9</v>
      </c>
      <c r="G1232" t="s">
        <v>62</v>
      </c>
      <c r="H1232">
        <v>97530</v>
      </c>
      <c r="I1232" t="str" cm="1">
        <f t="array" ref="I1232">IFERROR(INDEX(scheduling_data!H:H,MATCH(B1232&amp;D1232,scheduling_data!D:D&amp;scheduling_data!A:A,0)),"")</f>
        <v>Katherine Tyree</v>
      </c>
      <c r="J1232" t="str">
        <f t="shared" si="58"/>
        <v>No</v>
      </c>
      <c r="K1232" t="str">
        <f t="shared" si="57"/>
        <v>10745341.4583333333Katherine Tyree</v>
      </c>
      <c r="L1232" t="str">
        <f t="shared" si="59"/>
        <v>No</v>
      </c>
    </row>
    <row r="1233" spans="1:12" x14ac:dyDescent="0.3">
      <c r="A1233" t="s">
        <v>61</v>
      </c>
      <c r="B1233">
        <v>107</v>
      </c>
      <c r="C1233" s="1">
        <v>45350</v>
      </c>
      <c r="D1233" s="1">
        <v>45341.458333333336</v>
      </c>
      <c r="E1233">
        <v>2.81</v>
      </c>
      <c r="F1233" t="s">
        <v>19</v>
      </c>
      <c r="G1233" t="s">
        <v>65</v>
      </c>
      <c r="H1233">
        <v>97530</v>
      </c>
      <c r="I1233" t="str" cm="1">
        <f t="array" ref="I1233">IFERROR(INDEX(scheduling_data!H:H,MATCH(B1233&amp;D1233,scheduling_data!D:D&amp;scheduling_data!A:A,0)),"")</f>
        <v>Katherine Tyree</v>
      </c>
      <c r="J1233" t="str">
        <f t="shared" si="58"/>
        <v>No</v>
      </c>
      <c r="K1233" t="str">
        <f t="shared" si="57"/>
        <v>10745341.4583333333Katherine Tyree</v>
      </c>
      <c r="L1233" t="str">
        <f t="shared" si="59"/>
        <v>Yes</v>
      </c>
    </row>
    <row r="1234" spans="1:12" x14ac:dyDescent="0.3">
      <c r="A1234" t="s">
        <v>61</v>
      </c>
      <c r="B1234">
        <v>107</v>
      </c>
      <c r="C1234" s="1">
        <v>45350</v>
      </c>
      <c r="D1234" s="1">
        <v>45341.458333333336</v>
      </c>
      <c r="E1234">
        <v>0.06</v>
      </c>
      <c r="F1234" t="s">
        <v>9</v>
      </c>
      <c r="G1234" t="s">
        <v>63</v>
      </c>
      <c r="H1234">
        <v>97530</v>
      </c>
      <c r="I1234" t="str" cm="1">
        <f t="array" ref="I1234">IFERROR(INDEX(scheduling_data!H:H,MATCH(B1234&amp;D1234,scheduling_data!D:D&amp;scheduling_data!A:A,0)),"")</f>
        <v>Katherine Tyree</v>
      </c>
      <c r="J1234" t="str">
        <f t="shared" si="58"/>
        <v>No</v>
      </c>
      <c r="K1234" t="str">
        <f t="shared" si="57"/>
        <v>10745341.4583333333Katherine Tyree</v>
      </c>
      <c r="L1234" t="str">
        <f t="shared" si="59"/>
        <v>No</v>
      </c>
    </row>
    <row r="1235" spans="1:12" x14ac:dyDescent="0.3">
      <c r="A1235" t="s">
        <v>61</v>
      </c>
      <c r="B1235">
        <v>107</v>
      </c>
      <c r="C1235" s="1">
        <v>45337</v>
      </c>
      <c r="D1235" s="1">
        <v>45327.458333333336</v>
      </c>
      <c r="E1235">
        <v>21.64</v>
      </c>
      <c r="F1235" t="s">
        <v>19</v>
      </c>
      <c r="G1235" t="s">
        <v>65</v>
      </c>
      <c r="H1235">
        <v>97112</v>
      </c>
      <c r="I1235" t="str" cm="1">
        <f t="array" ref="I1235">IFERROR(INDEX(scheduling_data!H:H,MATCH(B1235&amp;D1235,scheduling_data!D:D&amp;scheduling_data!A:A,0)),"")</f>
        <v>Amber Hickman</v>
      </c>
      <c r="J1235" t="str">
        <f t="shared" si="58"/>
        <v>No</v>
      </c>
      <c r="K1235" t="str">
        <f t="shared" si="57"/>
        <v>10745327.4583333333Amber Hickman</v>
      </c>
      <c r="L1235" t="str">
        <f t="shared" si="59"/>
        <v>Yes</v>
      </c>
    </row>
    <row r="1236" spans="1:12" x14ac:dyDescent="0.3">
      <c r="A1236" t="s">
        <v>61</v>
      </c>
      <c r="B1236">
        <v>107</v>
      </c>
      <c r="C1236" s="1">
        <v>45337</v>
      </c>
      <c r="D1236" s="1">
        <v>45327.458333333336</v>
      </c>
      <c r="E1236">
        <v>119.87</v>
      </c>
      <c r="F1236" t="s">
        <v>9</v>
      </c>
      <c r="G1236" t="s">
        <v>64</v>
      </c>
      <c r="H1236">
        <v>97110</v>
      </c>
      <c r="I1236" t="str" cm="1">
        <f t="array" ref="I1236">IFERROR(INDEX(scheduling_data!H:H,MATCH(B1236&amp;D1236,scheduling_data!D:D&amp;scheduling_data!A:A,0)),"")</f>
        <v>Amber Hickman</v>
      </c>
      <c r="J1236" t="str">
        <f t="shared" si="58"/>
        <v>No</v>
      </c>
      <c r="K1236" t="str">
        <f t="shared" si="57"/>
        <v>10745327.4583333333Amber Hickman</v>
      </c>
      <c r="L1236" t="str">
        <f t="shared" si="59"/>
        <v>No</v>
      </c>
    </row>
    <row r="1237" spans="1:12" x14ac:dyDescent="0.3">
      <c r="A1237" t="s">
        <v>61</v>
      </c>
      <c r="B1237">
        <v>107</v>
      </c>
      <c r="C1237" s="1">
        <v>45337</v>
      </c>
      <c r="D1237" s="1">
        <v>45327.458333333336</v>
      </c>
      <c r="E1237">
        <v>0.1</v>
      </c>
      <c r="F1237" t="s">
        <v>9</v>
      </c>
      <c r="G1237" t="s">
        <v>63</v>
      </c>
      <c r="H1237">
        <v>97110</v>
      </c>
      <c r="I1237" t="str" cm="1">
        <f t="array" ref="I1237">IFERROR(INDEX(scheduling_data!H:H,MATCH(B1237&amp;D1237,scheduling_data!D:D&amp;scheduling_data!A:A,0)),"")</f>
        <v>Amber Hickman</v>
      </c>
      <c r="J1237" t="str">
        <f t="shared" si="58"/>
        <v>No</v>
      </c>
      <c r="K1237" t="str">
        <f t="shared" si="57"/>
        <v>10745327.4583333333Amber Hickman</v>
      </c>
      <c r="L1237" t="str">
        <f t="shared" si="59"/>
        <v>No</v>
      </c>
    </row>
    <row r="1238" spans="1:12" x14ac:dyDescent="0.3">
      <c r="A1238" t="s">
        <v>61</v>
      </c>
      <c r="B1238">
        <v>107</v>
      </c>
      <c r="C1238" s="1">
        <v>45337</v>
      </c>
      <c r="D1238" s="1">
        <v>45327.458333333336</v>
      </c>
      <c r="E1238">
        <v>5.03</v>
      </c>
      <c r="F1238" t="s">
        <v>19</v>
      </c>
      <c r="G1238" t="s">
        <v>65</v>
      </c>
      <c r="H1238">
        <v>97110</v>
      </c>
      <c r="I1238" t="str" cm="1">
        <f t="array" ref="I1238">IFERROR(INDEX(scheduling_data!H:H,MATCH(B1238&amp;D1238,scheduling_data!D:D&amp;scheduling_data!A:A,0)),"")</f>
        <v>Amber Hickman</v>
      </c>
      <c r="J1238" t="str">
        <f t="shared" si="58"/>
        <v>No</v>
      </c>
      <c r="K1238" t="str">
        <f t="shared" si="57"/>
        <v>10745327.4583333333Amber Hickman</v>
      </c>
      <c r="L1238" t="str">
        <f t="shared" si="59"/>
        <v>Yes</v>
      </c>
    </row>
    <row r="1239" spans="1:12" x14ac:dyDescent="0.3">
      <c r="A1239" t="s">
        <v>61</v>
      </c>
      <c r="B1239">
        <v>107</v>
      </c>
      <c r="C1239" s="1">
        <v>45337</v>
      </c>
      <c r="D1239" s="1">
        <v>45327.458333333336</v>
      </c>
      <c r="E1239">
        <v>52.92</v>
      </c>
      <c r="F1239" t="s">
        <v>9</v>
      </c>
      <c r="G1239" t="s">
        <v>152</v>
      </c>
      <c r="H1239">
        <v>97112</v>
      </c>
      <c r="I1239" t="str" cm="1">
        <f t="array" ref="I1239">IFERROR(INDEX(scheduling_data!H:H,MATCH(B1239&amp;D1239,scheduling_data!D:D&amp;scheduling_data!A:A,0)),"")</f>
        <v>Amber Hickman</v>
      </c>
      <c r="J1239" t="str">
        <f t="shared" si="58"/>
        <v>No</v>
      </c>
      <c r="K1239" t="str">
        <f t="shared" si="57"/>
        <v>10745327.4583333333Amber Hickman</v>
      </c>
      <c r="L1239" t="str">
        <f t="shared" si="59"/>
        <v>No</v>
      </c>
    </row>
    <row r="1240" spans="1:12" x14ac:dyDescent="0.3">
      <c r="A1240" t="s">
        <v>61</v>
      </c>
      <c r="B1240">
        <v>107</v>
      </c>
      <c r="C1240" s="1">
        <v>45337</v>
      </c>
      <c r="D1240" s="1">
        <v>45327.458333333336</v>
      </c>
      <c r="E1240">
        <v>0.44</v>
      </c>
      <c r="F1240" t="s">
        <v>9</v>
      </c>
      <c r="G1240" t="s">
        <v>63</v>
      </c>
      <c r="H1240">
        <v>97112</v>
      </c>
      <c r="I1240" t="str" cm="1">
        <f t="array" ref="I1240">IFERROR(INDEX(scheduling_data!H:H,MATCH(B1240&amp;D1240,scheduling_data!D:D&amp;scheduling_data!A:A,0)),"")</f>
        <v>Amber Hickman</v>
      </c>
      <c r="J1240" t="str">
        <f t="shared" si="58"/>
        <v>No</v>
      </c>
      <c r="K1240" t="str">
        <f t="shared" si="57"/>
        <v>10745327.4583333333Amber Hickman</v>
      </c>
      <c r="L1240" t="str">
        <f t="shared" si="59"/>
        <v>No</v>
      </c>
    </row>
    <row r="1241" spans="1:12" x14ac:dyDescent="0.3">
      <c r="A1241" t="s">
        <v>61</v>
      </c>
      <c r="B1241">
        <v>107</v>
      </c>
      <c r="C1241" s="1">
        <v>45343</v>
      </c>
      <c r="D1241" s="1">
        <v>45330.416666666664</v>
      </c>
      <c r="E1241">
        <v>10.24</v>
      </c>
      <c r="F1241" t="s">
        <v>19</v>
      </c>
      <c r="G1241" t="s">
        <v>65</v>
      </c>
      <c r="H1241">
        <v>97110</v>
      </c>
      <c r="I1241" t="str" cm="1">
        <f t="array" ref="I1241">IFERROR(INDEX(scheduling_data!H:H,MATCH(B1241&amp;D1241,scheduling_data!D:D&amp;scheduling_data!A:A,0)),"")</f>
        <v>Robert Crochet</v>
      </c>
      <c r="J1241" t="str">
        <f t="shared" si="58"/>
        <v>No</v>
      </c>
      <c r="K1241" t="str">
        <f t="shared" si="57"/>
        <v>10745330.4166666667Robert Crochet</v>
      </c>
      <c r="L1241" t="str">
        <f t="shared" si="59"/>
        <v>Yes</v>
      </c>
    </row>
    <row r="1242" spans="1:12" x14ac:dyDescent="0.3">
      <c r="A1242" t="s">
        <v>61</v>
      </c>
      <c r="B1242">
        <v>107</v>
      </c>
      <c r="C1242" s="1">
        <v>45343</v>
      </c>
      <c r="D1242" s="1">
        <v>45330.416666666664</v>
      </c>
      <c r="E1242">
        <v>114.55</v>
      </c>
      <c r="F1242" t="s">
        <v>9</v>
      </c>
      <c r="G1242" t="s">
        <v>64</v>
      </c>
      <c r="H1242">
        <v>97110</v>
      </c>
      <c r="I1242" t="str" cm="1">
        <f t="array" ref="I1242">IFERROR(INDEX(scheduling_data!H:H,MATCH(B1242&amp;D1242,scheduling_data!D:D&amp;scheduling_data!A:A,0)),"")</f>
        <v>Robert Crochet</v>
      </c>
      <c r="J1242" t="str">
        <f t="shared" si="58"/>
        <v>No</v>
      </c>
      <c r="K1242" t="str">
        <f t="shared" si="57"/>
        <v>10745330.4166666667Robert Crochet</v>
      </c>
      <c r="L1242" t="str">
        <f t="shared" si="59"/>
        <v>No</v>
      </c>
    </row>
    <row r="1243" spans="1:12" x14ac:dyDescent="0.3">
      <c r="A1243" t="s">
        <v>61</v>
      </c>
      <c r="B1243">
        <v>107</v>
      </c>
      <c r="C1243" s="1">
        <v>45343</v>
      </c>
      <c r="D1243" s="1">
        <v>45330.416666666664</v>
      </c>
      <c r="E1243">
        <v>0.21</v>
      </c>
      <c r="F1243" t="s">
        <v>9</v>
      </c>
      <c r="G1243" t="s">
        <v>63</v>
      </c>
      <c r="H1243">
        <v>97110</v>
      </c>
      <c r="I1243" t="str" cm="1">
        <f t="array" ref="I1243">IFERROR(INDEX(scheduling_data!H:H,MATCH(B1243&amp;D1243,scheduling_data!D:D&amp;scheduling_data!A:A,0)),"")</f>
        <v>Robert Crochet</v>
      </c>
      <c r="J1243" t="str">
        <f t="shared" si="58"/>
        <v>No</v>
      </c>
      <c r="K1243" t="str">
        <f t="shared" si="57"/>
        <v>10745330.4166666667Robert Crochet</v>
      </c>
      <c r="L1243" t="str">
        <f t="shared" si="59"/>
        <v>No</v>
      </c>
    </row>
    <row r="1244" spans="1:12" x14ac:dyDescent="0.3">
      <c r="A1244" t="s">
        <v>61</v>
      </c>
      <c r="B1244">
        <v>107</v>
      </c>
      <c r="C1244" s="1">
        <v>45343</v>
      </c>
      <c r="D1244" s="1">
        <v>45330.416666666664</v>
      </c>
      <c r="E1244">
        <v>49.02</v>
      </c>
      <c r="F1244" t="s">
        <v>9</v>
      </c>
      <c r="G1244" t="s">
        <v>62</v>
      </c>
      <c r="H1244">
        <v>97112</v>
      </c>
      <c r="I1244" t="str" cm="1">
        <f t="array" ref="I1244">IFERROR(INDEX(scheduling_data!H:H,MATCH(B1244&amp;D1244,scheduling_data!D:D&amp;scheduling_data!A:A,0)),"")</f>
        <v>Robert Crochet</v>
      </c>
      <c r="J1244" t="str">
        <f t="shared" si="58"/>
        <v>No</v>
      </c>
      <c r="K1244" t="str">
        <f t="shared" si="57"/>
        <v>10745330.4166666667Robert Crochet</v>
      </c>
      <c r="L1244" t="str">
        <f t="shared" si="59"/>
        <v>No</v>
      </c>
    </row>
    <row r="1245" spans="1:12" x14ac:dyDescent="0.3">
      <c r="A1245" t="s">
        <v>61</v>
      </c>
      <c r="B1245">
        <v>107</v>
      </c>
      <c r="C1245" s="1">
        <v>45343</v>
      </c>
      <c r="D1245" s="1">
        <v>45330.416666666664</v>
      </c>
      <c r="E1245">
        <v>0.52</v>
      </c>
      <c r="F1245" t="s">
        <v>9</v>
      </c>
      <c r="G1245" t="s">
        <v>63</v>
      </c>
      <c r="H1245">
        <v>97112</v>
      </c>
      <c r="I1245" t="str" cm="1">
        <f t="array" ref="I1245">IFERROR(INDEX(scheduling_data!H:H,MATCH(B1245&amp;D1245,scheduling_data!D:D&amp;scheduling_data!A:A,0)),"")</f>
        <v>Robert Crochet</v>
      </c>
      <c r="J1245" t="str">
        <f t="shared" si="58"/>
        <v>No</v>
      </c>
      <c r="K1245" t="str">
        <f t="shared" si="57"/>
        <v>10745330.4166666667Robert Crochet</v>
      </c>
      <c r="L1245" t="str">
        <f t="shared" si="59"/>
        <v>No</v>
      </c>
    </row>
    <row r="1246" spans="1:12" x14ac:dyDescent="0.3">
      <c r="A1246" t="s">
        <v>61</v>
      </c>
      <c r="B1246">
        <v>107</v>
      </c>
      <c r="C1246" s="1">
        <v>45343</v>
      </c>
      <c r="D1246" s="1">
        <v>45330.416666666664</v>
      </c>
      <c r="E1246">
        <v>25.46</v>
      </c>
      <c r="F1246" t="s">
        <v>19</v>
      </c>
      <c r="G1246" t="s">
        <v>65</v>
      </c>
      <c r="H1246">
        <v>97112</v>
      </c>
      <c r="I1246" t="str" cm="1">
        <f t="array" ref="I1246">IFERROR(INDEX(scheduling_data!H:H,MATCH(B1246&amp;D1246,scheduling_data!D:D&amp;scheduling_data!A:A,0)),"")</f>
        <v>Robert Crochet</v>
      </c>
      <c r="J1246" t="str">
        <f t="shared" si="58"/>
        <v>No</v>
      </c>
      <c r="K1246" t="str">
        <f t="shared" si="57"/>
        <v>10745330.4166666667Robert Crochet</v>
      </c>
      <c r="L1246" t="str">
        <f t="shared" si="59"/>
        <v>Yes</v>
      </c>
    </row>
    <row r="1247" spans="1:12" x14ac:dyDescent="0.3">
      <c r="A1247" t="s">
        <v>11</v>
      </c>
      <c r="B1247">
        <v>107</v>
      </c>
      <c r="C1247" s="1">
        <v>45337.40902777778</v>
      </c>
      <c r="D1247" s="1">
        <v>45337.416666666664</v>
      </c>
      <c r="E1247">
        <v>25</v>
      </c>
      <c r="F1247" t="s">
        <v>87</v>
      </c>
      <c r="G1247" t="s">
        <v>182</v>
      </c>
      <c r="I1247" t="str" cm="1">
        <f t="array" ref="I1247">IFERROR(INDEX(scheduling_data!H:H,MATCH(B1247&amp;D1247,scheduling_data!D:D&amp;scheduling_data!A:A,0)),"")</f>
        <v>Robert Crochet</v>
      </c>
      <c r="J1247" t="str">
        <f t="shared" si="58"/>
        <v>No</v>
      </c>
      <c r="K1247" t="str">
        <f t="shared" si="57"/>
        <v>10745337.4166666667Robert Crochet</v>
      </c>
      <c r="L1247" t="str">
        <f t="shared" si="59"/>
        <v>Yes</v>
      </c>
    </row>
    <row r="1248" spans="1:12" x14ac:dyDescent="0.3">
      <c r="A1248" t="s">
        <v>11</v>
      </c>
      <c r="B1248">
        <v>107</v>
      </c>
      <c r="C1248" s="1">
        <v>45341.446527777778</v>
      </c>
      <c r="D1248" s="1">
        <v>45341.458333333336</v>
      </c>
      <c r="E1248">
        <v>25</v>
      </c>
      <c r="F1248" t="s">
        <v>16</v>
      </c>
      <c r="G1248" t="s">
        <v>183</v>
      </c>
      <c r="I1248" t="str" cm="1">
        <f t="array" ref="I1248">IFERROR(INDEX(scheduling_data!H:H,MATCH(B1248&amp;D1248,scheduling_data!D:D&amp;scheduling_data!A:A,0)),"")</f>
        <v>Katherine Tyree</v>
      </c>
      <c r="J1248" t="str">
        <f t="shared" si="58"/>
        <v>No</v>
      </c>
      <c r="K1248" t="str">
        <f t="shared" si="57"/>
        <v>10745341.4583333333Katherine Tyree</v>
      </c>
      <c r="L1248" t="str">
        <f t="shared" si="59"/>
        <v>Yes</v>
      </c>
    </row>
    <row r="1249" spans="1:12" x14ac:dyDescent="0.3">
      <c r="A1249" t="s">
        <v>11</v>
      </c>
      <c r="B1249">
        <v>107</v>
      </c>
      <c r="C1249" s="1">
        <v>45344.449305555558</v>
      </c>
      <c r="D1249" s="1">
        <v>45344.458333333336</v>
      </c>
      <c r="E1249">
        <v>25</v>
      </c>
      <c r="F1249" t="s">
        <v>87</v>
      </c>
      <c r="G1249" t="s">
        <v>184</v>
      </c>
      <c r="I1249" t="str" cm="1">
        <f t="array" ref="I1249">IFERROR(INDEX(scheduling_data!H:H,MATCH(B1249&amp;D1249,scheduling_data!D:D&amp;scheduling_data!A:A,0)),"")</f>
        <v>Robert Crochet</v>
      </c>
      <c r="J1249" t="str">
        <f t="shared" si="58"/>
        <v>No</v>
      </c>
      <c r="K1249" t="str">
        <f t="shared" si="57"/>
        <v>10745344.4583333333Robert Crochet</v>
      </c>
      <c r="L1249" t="str">
        <f t="shared" si="59"/>
        <v>Yes</v>
      </c>
    </row>
    <row r="1250" spans="1:12" x14ac:dyDescent="0.3">
      <c r="A1250" t="s">
        <v>11</v>
      </c>
      <c r="B1250">
        <v>107</v>
      </c>
      <c r="C1250" s="1">
        <v>45349.448611111111</v>
      </c>
      <c r="D1250" s="1">
        <v>45349.458333333336</v>
      </c>
      <c r="E1250">
        <v>25</v>
      </c>
      <c r="F1250" t="s">
        <v>87</v>
      </c>
      <c r="G1250" t="s">
        <v>185</v>
      </c>
      <c r="I1250" t="str" cm="1">
        <f t="array" ref="I1250">IFERROR(INDEX(scheduling_data!H:H,MATCH(B1250&amp;D1250,scheduling_data!D:D&amp;scheduling_data!A:A,0)),"")</f>
        <v>Robert Crochet</v>
      </c>
      <c r="J1250" t="str">
        <f t="shared" si="58"/>
        <v>No</v>
      </c>
      <c r="K1250" t="str">
        <f t="shared" si="57"/>
        <v>10745349.4583333333Robert Crochet</v>
      </c>
      <c r="L1250" t="str">
        <f t="shared" si="59"/>
        <v>Yes</v>
      </c>
    </row>
    <row r="1251" spans="1:12" x14ac:dyDescent="0.3">
      <c r="A1251" t="s">
        <v>11</v>
      </c>
      <c r="B1251">
        <v>107</v>
      </c>
      <c r="C1251" s="1">
        <v>45351.453472222223</v>
      </c>
      <c r="D1251" s="1">
        <v>45351.458333333336</v>
      </c>
      <c r="E1251">
        <v>25</v>
      </c>
      <c r="F1251" t="s">
        <v>87</v>
      </c>
      <c r="G1251" t="s">
        <v>186</v>
      </c>
      <c r="I1251" t="str" cm="1">
        <f t="array" ref="I1251">IFERROR(INDEX(scheduling_data!H:H,MATCH(B1251&amp;D1251,scheduling_data!D:D&amp;scheduling_data!A:A,0)),"")</f>
        <v>Robert Crochet</v>
      </c>
      <c r="J1251" t="str">
        <f t="shared" si="58"/>
        <v>No</v>
      </c>
      <c r="K1251" t="str">
        <f t="shared" si="57"/>
        <v>10745351.4583333333Robert Crochet</v>
      </c>
      <c r="L1251" t="str">
        <f t="shared" si="59"/>
        <v>Yes</v>
      </c>
    </row>
    <row r="1252" spans="1:12" x14ac:dyDescent="0.3">
      <c r="A1252" t="s">
        <v>11</v>
      </c>
      <c r="B1252">
        <v>107</v>
      </c>
      <c r="C1252" s="1">
        <v>45327.450694444444</v>
      </c>
      <c r="D1252" s="1">
        <v>45327.458333333336</v>
      </c>
      <c r="E1252">
        <v>25</v>
      </c>
      <c r="F1252" t="s">
        <v>87</v>
      </c>
      <c r="G1252" t="s">
        <v>187</v>
      </c>
      <c r="I1252" t="str" cm="1">
        <f t="array" ref="I1252">IFERROR(INDEX(scheduling_data!H:H,MATCH(B1252&amp;D1252,scheduling_data!D:D&amp;scheduling_data!A:A,0)),"")</f>
        <v>Amber Hickman</v>
      </c>
      <c r="J1252" t="str">
        <f t="shared" si="58"/>
        <v>No</v>
      </c>
      <c r="K1252" t="str">
        <f t="shared" si="57"/>
        <v>10745327.4583333333Amber Hickman</v>
      </c>
      <c r="L1252" t="str">
        <f t="shared" si="59"/>
        <v>Yes</v>
      </c>
    </row>
    <row r="1253" spans="1:12" x14ac:dyDescent="0.3">
      <c r="A1253" t="s">
        <v>11</v>
      </c>
      <c r="B1253">
        <v>107</v>
      </c>
      <c r="C1253" s="1">
        <v>45330.424305555556</v>
      </c>
      <c r="D1253" s="1">
        <v>45330.416666666664</v>
      </c>
      <c r="E1253">
        <v>25</v>
      </c>
      <c r="F1253" t="s">
        <v>87</v>
      </c>
      <c r="G1253" t="s">
        <v>188</v>
      </c>
      <c r="I1253" t="str" cm="1">
        <f t="array" ref="I1253">IFERROR(INDEX(scheduling_data!H:H,MATCH(B1253&amp;D1253,scheduling_data!D:D&amp;scheduling_data!A:A,0)),"")</f>
        <v>Robert Crochet</v>
      </c>
      <c r="J1253" t="str">
        <f t="shared" si="58"/>
        <v>No</v>
      </c>
      <c r="K1253" t="str">
        <f t="shared" si="57"/>
        <v>10745330.4166666667Robert Crochet</v>
      </c>
      <c r="L1253" t="str">
        <f t="shared" si="59"/>
        <v>Yes</v>
      </c>
    </row>
    <row r="1254" spans="1:12" x14ac:dyDescent="0.3">
      <c r="A1254" t="s">
        <v>61</v>
      </c>
      <c r="B1254">
        <v>108</v>
      </c>
      <c r="C1254" s="1">
        <v>45351</v>
      </c>
      <c r="D1254" s="1">
        <v>45335.666666666664</v>
      </c>
      <c r="E1254">
        <v>1.05</v>
      </c>
      <c r="F1254" t="s">
        <v>9</v>
      </c>
      <c r="G1254" t="s">
        <v>63</v>
      </c>
      <c r="H1254">
        <v>97161</v>
      </c>
      <c r="I1254" t="str" cm="1">
        <f t="array" ref="I1254">IFERROR(INDEX(scheduling_data!H:H,MATCH(B1254&amp;D1254,scheduling_data!D:D&amp;scheduling_data!A:A,0)),"")</f>
        <v>James Allen</v>
      </c>
      <c r="J1254" t="str">
        <f t="shared" si="58"/>
        <v>No</v>
      </c>
      <c r="K1254" t="str">
        <f t="shared" si="57"/>
        <v>10845335.6666666667James Allen</v>
      </c>
      <c r="L1254" t="str">
        <f t="shared" si="59"/>
        <v>No</v>
      </c>
    </row>
    <row r="1255" spans="1:12" x14ac:dyDescent="0.3">
      <c r="A1255" t="s">
        <v>61</v>
      </c>
      <c r="B1255">
        <v>108</v>
      </c>
      <c r="C1255" s="1">
        <v>45351</v>
      </c>
      <c r="D1255" s="1">
        <v>45335.666666666664</v>
      </c>
      <c r="E1255">
        <v>51.58</v>
      </c>
      <c r="F1255" t="s">
        <v>19</v>
      </c>
      <c r="G1255" t="s">
        <v>65</v>
      </c>
      <c r="H1255">
        <v>97161</v>
      </c>
      <c r="I1255" t="str" cm="1">
        <f t="array" ref="I1255">IFERROR(INDEX(scheduling_data!H:H,MATCH(B1255&amp;D1255,scheduling_data!D:D&amp;scheduling_data!A:A,0)),"")</f>
        <v>James Allen</v>
      </c>
      <c r="J1255" t="str">
        <f t="shared" si="58"/>
        <v>No</v>
      </c>
      <c r="K1255" t="str">
        <f t="shared" si="57"/>
        <v>10845335.6666666667James Allen</v>
      </c>
      <c r="L1255" t="str">
        <f t="shared" si="59"/>
        <v>Yes</v>
      </c>
    </row>
    <row r="1256" spans="1:12" x14ac:dyDescent="0.3">
      <c r="A1256" t="s">
        <v>61</v>
      </c>
      <c r="B1256">
        <v>108</v>
      </c>
      <c r="C1256" s="1">
        <v>45351</v>
      </c>
      <c r="D1256" s="1">
        <v>45335.666666666664</v>
      </c>
      <c r="E1256">
        <v>72.37</v>
      </c>
      <c r="F1256" t="s">
        <v>9</v>
      </c>
      <c r="G1256" t="s">
        <v>62</v>
      </c>
      <c r="H1256">
        <v>97161</v>
      </c>
      <c r="I1256" t="str" cm="1">
        <f t="array" ref="I1256">IFERROR(INDEX(scheduling_data!H:H,MATCH(B1256&amp;D1256,scheduling_data!D:D&amp;scheduling_data!A:A,0)),"")</f>
        <v>James Allen</v>
      </c>
      <c r="J1256" t="str">
        <f t="shared" si="58"/>
        <v>No</v>
      </c>
      <c r="K1256" t="str">
        <f t="shared" si="57"/>
        <v>10845335.6666666667James Allen</v>
      </c>
      <c r="L1256" t="str">
        <f t="shared" si="59"/>
        <v>No</v>
      </c>
    </row>
    <row r="1257" spans="1:12" x14ac:dyDescent="0.3">
      <c r="A1257" t="s">
        <v>61</v>
      </c>
      <c r="B1257">
        <v>108</v>
      </c>
      <c r="C1257" s="1">
        <v>45351</v>
      </c>
      <c r="D1257" s="1">
        <v>45335.666666666664</v>
      </c>
      <c r="E1257">
        <v>34.74</v>
      </c>
      <c r="F1257" t="s">
        <v>19</v>
      </c>
      <c r="G1257" t="s">
        <v>65</v>
      </c>
      <c r="H1257">
        <v>97110</v>
      </c>
      <c r="I1257" t="str" cm="1">
        <f t="array" ref="I1257">IFERROR(INDEX(scheduling_data!H:H,MATCH(B1257&amp;D1257,scheduling_data!D:D&amp;scheduling_data!A:A,0)),"")</f>
        <v>James Allen</v>
      </c>
      <c r="J1257" t="str">
        <f t="shared" si="58"/>
        <v>No</v>
      </c>
      <c r="K1257" t="str">
        <f t="shared" si="57"/>
        <v>10845335.6666666667James Allen</v>
      </c>
      <c r="L1257" t="str">
        <f t="shared" si="59"/>
        <v>Yes</v>
      </c>
    </row>
    <row r="1258" spans="1:12" x14ac:dyDescent="0.3">
      <c r="A1258" t="s">
        <v>61</v>
      </c>
      <c r="B1258">
        <v>108</v>
      </c>
      <c r="C1258" s="1">
        <v>45351</v>
      </c>
      <c r="D1258" s="1">
        <v>45335.666666666664</v>
      </c>
      <c r="E1258">
        <v>0.71</v>
      </c>
      <c r="F1258" t="s">
        <v>9</v>
      </c>
      <c r="G1258" t="s">
        <v>63</v>
      </c>
      <c r="H1258">
        <v>97110</v>
      </c>
      <c r="I1258" t="str" cm="1">
        <f t="array" ref="I1258">IFERROR(INDEX(scheduling_data!H:H,MATCH(B1258&amp;D1258,scheduling_data!D:D&amp;scheduling_data!A:A,0)),"")</f>
        <v>James Allen</v>
      </c>
      <c r="J1258" t="str">
        <f t="shared" si="58"/>
        <v>No</v>
      </c>
      <c r="K1258" t="str">
        <f t="shared" si="57"/>
        <v>10845335.6666666667James Allen</v>
      </c>
      <c r="L1258" t="str">
        <f t="shared" si="59"/>
        <v>No</v>
      </c>
    </row>
    <row r="1259" spans="1:12" x14ac:dyDescent="0.3">
      <c r="A1259" t="s">
        <v>61</v>
      </c>
      <c r="B1259">
        <v>108</v>
      </c>
      <c r="C1259" s="1">
        <v>45351</v>
      </c>
      <c r="D1259" s="1">
        <v>45335.666666666664</v>
      </c>
      <c r="E1259">
        <v>114.55</v>
      </c>
      <c r="F1259" t="s">
        <v>9</v>
      </c>
      <c r="G1259" t="s">
        <v>64</v>
      </c>
      <c r="H1259">
        <v>97110</v>
      </c>
      <c r="I1259" t="str" cm="1">
        <f t="array" ref="I1259">IFERROR(INDEX(scheduling_data!H:H,MATCH(B1259&amp;D1259,scheduling_data!D:D&amp;scheduling_data!A:A,0)),"")</f>
        <v>James Allen</v>
      </c>
      <c r="J1259" t="str">
        <f t="shared" si="58"/>
        <v>No</v>
      </c>
      <c r="K1259" t="str">
        <f t="shared" si="57"/>
        <v>10845335.6666666667James Allen</v>
      </c>
      <c r="L1259" t="str">
        <f t="shared" si="59"/>
        <v>No</v>
      </c>
    </row>
    <row r="1260" spans="1:12" x14ac:dyDescent="0.3">
      <c r="A1260" t="s">
        <v>61</v>
      </c>
      <c r="B1260">
        <v>108</v>
      </c>
      <c r="C1260" s="1">
        <v>45351</v>
      </c>
      <c r="D1260" s="1">
        <v>45335.666666666664</v>
      </c>
      <c r="E1260">
        <v>19.66</v>
      </c>
      <c r="F1260" t="s">
        <v>19</v>
      </c>
      <c r="G1260" t="s">
        <v>65</v>
      </c>
      <c r="H1260">
        <v>97112</v>
      </c>
      <c r="I1260" t="str" cm="1">
        <f t="array" ref="I1260">IFERROR(INDEX(scheduling_data!H:H,MATCH(B1260&amp;D1260,scheduling_data!D:D&amp;scheduling_data!A:A,0)),"")</f>
        <v>James Allen</v>
      </c>
      <c r="J1260" t="str">
        <f t="shared" si="58"/>
        <v>No</v>
      </c>
      <c r="K1260" t="str">
        <f t="shared" si="57"/>
        <v>10845335.6666666667James Allen</v>
      </c>
      <c r="L1260" t="str">
        <f t="shared" si="59"/>
        <v>Yes</v>
      </c>
    </row>
    <row r="1261" spans="1:12" x14ac:dyDescent="0.3">
      <c r="A1261" t="s">
        <v>61</v>
      </c>
      <c r="B1261">
        <v>108</v>
      </c>
      <c r="C1261" s="1">
        <v>45351</v>
      </c>
      <c r="D1261" s="1">
        <v>45335.666666666664</v>
      </c>
      <c r="E1261">
        <v>0.4</v>
      </c>
      <c r="F1261" t="s">
        <v>9</v>
      </c>
      <c r="G1261" t="s">
        <v>63</v>
      </c>
      <c r="H1261">
        <v>97112</v>
      </c>
      <c r="I1261" t="str" cm="1">
        <f t="array" ref="I1261">IFERROR(INDEX(scheduling_data!H:H,MATCH(B1261&amp;D1261,scheduling_data!D:D&amp;scheduling_data!A:A,0)),"")</f>
        <v>James Allen</v>
      </c>
      <c r="J1261" t="str">
        <f t="shared" si="58"/>
        <v>No</v>
      </c>
      <c r="K1261" t="str">
        <f t="shared" si="57"/>
        <v>10845335.6666666667James Allen</v>
      </c>
      <c r="L1261" t="str">
        <f t="shared" si="59"/>
        <v>No</v>
      </c>
    </row>
    <row r="1262" spans="1:12" x14ac:dyDescent="0.3">
      <c r="A1262" t="s">
        <v>61</v>
      </c>
      <c r="B1262">
        <v>108</v>
      </c>
      <c r="C1262" s="1">
        <v>45351</v>
      </c>
      <c r="D1262" s="1">
        <v>45335.666666666664</v>
      </c>
      <c r="E1262">
        <v>54.94</v>
      </c>
      <c r="F1262" t="s">
        <v>9</v>
      </c>
      <c r="G1262" t="s">
        <v>64</v>
      </c>
      <c r="H1262">
        <v>97112</v>
      </c>
      <c r="I1262" t="str" cm="1">
        <f t="array" ref="I1262">IFERROR(INDEX(scheduling_data!H:H,MATCH(B1262&amp;D1262,scheduling_data!D:D&amp;scheduling_data!A:A,0)),"")</f>
        <v>James Allen</v>
      </c>
      <c r="J1262" t="str">
        <f t="shared" si="58"/>
        <v>No</v>
      </c>
      <c r="K1262" t="str">
        <f t="shared" si="57"/>
        <v>10845335.6666666667James Allen</v>
      </c>
      <c r="L1262" t="str">
        <f t="shared" si="59"/>
        <v>No</v>
      </c>
    </row>
    <row r="1263" spans="1:12" x14ac:dyDescent="0.3">
      <c r="A1263" t="s">
        <v>61</v>
      </c>
      <c r="B1263">
        <v>108</v>
      </c>
      <c r="C1263" s="1">
        <v>45351</v>
      </c>
      <c r="D1263" s="1">
        <v>45336.375</v>
      </c>
      <c r="E1263">
        <v>49.86</v>
      </c>
      <c r="F1263" t="s">
        <v>19</v>
      </c>
      <c r="G1263" t="s">
        <v>65</v>
      </c>
      <c r="H1263">
        <v>97110</v>
      </c>
      <c r="I1263" t="str" cm="1">
        <f t="array" ref="I1263">IFERROR(INDEX(scheduling_data!H:H,MATCH(B1263&amp;D1263,scheduling_data!D:D&amp;scheduling_data!A:A,0)),"")</f>
        <v>James Allen</v>
      </c>
      <c r="J1263" t="str">
        <f t="shared" si="58"/>
        <v>No</v>
      </c>
      <c r="K1263" t="str">
        <f t="shared" si="57"/>
        <v>10845336.375James Allen</v>
      </c>
      <c r="L1263" t="str">
        <f t="shared" si="59"/>
        <v>Yes</v>
      </c>
    </row>
    <row r="1264" spans="1:12" x14ac:dyDescent="0.3">
      <c r="A1264" t="s">
        <v>61</v>
      </c>
      <c r="B1264">
        <v>108</v>
      </c>
      <c r="C1264" s="1">
        <v>45351</v>
      </c>
      <c r="D1264" s="1">
        <v>45336.375</v>
      </c>
      <c r="E1264">
        <v>224.12</v>
      </c>
      <c r="F1264" t="s">
        <v>9</v>
      </c>
      <c r="G1264" t="s">
        <v>64</v>
      </c>
      <c r="H1264">
        <v>97110</v>
      </c>
      <c r="I1264" t="str" cm="1">
        <f t="array" ref="I1264">IFERROR(INDEX(scheduling_data!H:H,MATCH(B1264&amp;D1264,scheduling_data!D:D&amp;scheduling_data!A:A,0)),"")</f>
        <v>James Allen</v>
      </c>
      <c r="J1264" t="str">
        <f t="shared" si="58"/>
        <v>No</v>
      </c>
      <c r="K1264" t="str">
        <f t="shared" si="57"/>
        <v>10845336.375James Allen</v>
      </c>
      <c r="L1264" t="str">
        <f t="shared" si="59"/>
        <v>No</v>
      </c>
    </row>
    <row r="1265" spans="1:12" x14ac:dyDescent="0.3">
      <c r="A1265" t="s">
        <v>61</v>
      </c>
      <c r="B1265">
        <v>108</v>
      </c>
      <c r="C1265" s="1">
        <v>45351</v>
      </c>
      <c r="D1265" s="1">
        <v>45336.375</v>
      </c>
      <c r="E1265">
        <v>1.02</v>
      </c>
      <c r="F1265" t="s">
        <v>9</v>
      </c>
      <c r="G1265" t="s">
        <v>63</v>
      </c>
      <c r="H1265">
        <v>97110</v>
      </c>
      <c r="I1265" t="str" cm="1">
        <f t="array" ref="I1265">IFERROR(INDEX(scheduling_data!H:H,MATCH(B1265&amp;D1265,scheduling_data!D:D&amp;scheduling_data!A:A,0)),"")</f>
        <v>James Allen</v>
      </c>
      <c r="J1265" t="str">
        <f t="shared" si="58"/>
        <v>No</v>
      </c>
      <c r="K1265" t="str">
        <f t="shared" si="57"/>
        <v>10845336.375James Allen</v>
      </c>
      <c r="L1265" t="str">
        <f t="shared" si="59"/>
        <v>No</v>
      </c>
    </row>
    <row r="1266" spans="1:12" x14ac:dyDescent="0.3">
      <c r="A1266" t="s">
        <v>61</v>
      </c>
      <c r="B1266">
        <v>108</v>
      </c>
      <c r="C1266" s="1">
        <v>45351</v>
      </c>
      <c r="D1266" s="1">
        <v>45337.375</v>
      </c>
      <c r="E1266">
        <v>15.12</v>
      </c>
      <c r="F1266" t="s">
        <v>19</v>
      </c>
      <c r="G1266" t="s">
        <v>65</v>
      </c>
      <c r="H1266">
        <v>97110</v>
      </c>
      <c r="I1266" t="str" cm="1">
        <f t="array" ref="I1266">IFERROR(INDEX(scheduling_data!H:H,MATCH(B1266&amp;D1266,scheduling_data!D:D&amp;scheduling_data!A:A,0)),"")</f>
        <v>James Allen</v>
      </c>
      <c r="J1266" t="str">
        <f t="shared" si="58"/>
        <v>No</v>
      </c>
      <c r="K1266" t="str">
        <f t="shared" si="57"/>
        <v>10845337.375James Allen</v>
      </c>
      <c r="L1266" t="str">
        <f t="shared" si="59"/>
        <v>Yes</v>
      </c>
    </row>
    <row r="1267" spans="1:12" x14ac:dyDescent="0.3">
      <c r="A1267" t="s">
        <v>61</v>
      </c>
      <c r="B1267">
        <v>108</v>
      </c>
      <c r="C1267" s="1">
        <v>45351</v>
      </c>
      <c r="D1267" s="1">
        <v>45337.375</v>
      </c>
      <c r="E1267">
        <v>0.31</v>
      </c>
      <c r="F1267" t="s">
        <v>9</v>
      </c>
      <c r="G1267" t="s">
        <v>63</v>
      </c>
      <c r="H1267">
        <v>97110</v>
      </c>
      <c r="I1267" t="str" cm="1">
        <f t="array" ref="I1267">IFERROR(INDEX(scheduling_data!H:H,MATCH(B1267&amp;D1267,scheduling_data!D:D&amp;scheduling_data!A:A,0)),"")</f>
        <v>James Allen</v>
      </c>
      <c r="J1267" t="str">
        <f t="shared" si="58"/>
        <v>No</v>
      </c>
      <c r="K1267" t="str">
        <f t="shared" si="57"/>
        <v>10845337.375James Allen</v>
      </c>
      <c r="L1267" t="str">
        <f t="shared" si="59"/>
        <v>No</v>
      </c>
    </row>
    <row r="1268" spans="1:12" x14ac:dyDescent="0.3">
      <c r="A1268" t="s">
        <v>61</v>
      </c>
      <c r="B1268">
        <v>108</v>
      </c>
      <c r="C1268" s="1">
        <v>45351</v>
      </c>
      <c r="D1268" s="1">
        <v>45337.375</v>
      </c>
      <c r="E1268">
        <v>109.57</v>
      </c>
      <c r="F1268" t="s">
        <v>9</v>
      </c>
      <c r="G1268" t="s">
        <v>64</v>
      </c>
      <c r="H1268">
        <v>97110</v>
      </c>
      <c r="I1268" t="str" cm="1">
        <f t="array" ref="I1268">IFERROR(INDEX(scheduling_data!H:H,MATCH(B1268&amp;D1268,scheduling_data!D:D&amp;scheduling_data!A:A,0)),"")</f>
        <v>James Allen</v>
      </c>
      <c r="J1268" t="str">
        <f t="shared" si="58"/>
        <v>No</v>
      </c>
      <c r="K1268" t="str">
        <f t="shared" si="57"/>
        <v>10845337.375James Allen</v>
      </c>
      <c r="L1268" t="str">
        <f t="shared" si="59"/>
        <v>No</v>
      </c>
    </row>
    <row r="1269" spans="1:12" x14ac:dyDescent="0.3">
      <c r="A1269" t="s">
        <v>11</v>
      </c>
      <c r="B1269">
        <v>108</v>
      </c>
      <c r="C1269" s="1">
        <v>45341.453472222223</v>
      </c>
      <c r="D1269" s="1">
        <v>45335.666666666664</v>
      </c>
      <c r="E1269">
        <v>25</v>
      </c>
      <c r="F1269" t="s">
        <v>91</v>
      </c>
      <c r="G1269" t="s">
        <v>189</v>
      </c>
      <c r="I1269" t="str" cm="1">
        <f t="array" ref="I1269">IFERROR(INDEX(scheduling_data!H:H,MATCH(B1269&amp;D1269,scheduling_data!D:D&amp;scheduling_data!A:A,0)),"")</f>
        <v>James Allen</v>
      </c>
      <c r="J1269" t="str">
        <f t="shared" si="58"/>
        <v>No</v>
      </c>
      <c r="K1269" t="str">
        <f t="shared" si="57"/>
        <v>10845335.6666666667James Allen</v>
      </c>
      <c r="L1269" t="str">
        <f t="shared" si="59"/>
        <v>Yes</v>
      </c>
    </row>
    <row r="1270" spans="1:12" x14ac:dyDescent="0.3">
      <c r="A1270" t="s">
        <v>11</v>
      </c>
      <c r="B1270">
        <v>108</v>
      </c>
      <c r="C1270" s="1">
        <v>45341.453472222223</v>
      </c>
      <c r="D1270" s="1">
        <v>45336.375</v>
      </c>
      <c r="E1270">
        <v>25</v>
      </c>
      <c r="F1270" t="s">
        <v>91</v>
      </c>
      <c r="G1270" t="s">
        <v>189</v>
      </c>
      <c r="I1270" t="str" cm="1">
        <f t="array" ref="I1270">IFERROR(INDEX(scheduling_data!H:H,MATCH(B1270&amp;D1270,scheduling_data!D:D&amp;scheduling_data!A:A,0)),"")</f>
        <v>James Allen</v>
      </c>
      <c r="J1270" t="str">
        <f t="shared" si="58"/>
        <v>No</v>
      </c>
      <c r="K1270" t="str">
        <f t="shared" si="57"/>
        <v>10845336.375James Allen</v>
      </c>
      <c r="L1270" t="str">
        <f t="shared" si="59"/>
        <v>Yes</v>
      </c>
    </row>
    <row r="1271" spans="1:12" x14ac:dyDescent="0.3">
      <c r="A1271" t="s">
        <v>11</v>
      </c>
      <c r="B1271">
        <v>108</v>
      </c>
      <c r="C1271" s="1">
        <v>45341.453472222223</v>
      </c>
      <c r="D1271" s="1">
        <v>45337.375</v>
      </c>
      <c r="E1271">
        <v>25</v>
      </c>
      <c r="F1271" t="s">
        <v>91</v>
      </c>
      <c r="G1271" t="s">
        <v>189</v>
      </c>
      <c r="I1271" t="str" cm="1">
        <f t="array" ref="I1271">IFERROR(INDEX(scheduling_data!H:H,MATCH(B1271&amp;D1271,scheduling_data!D:D&amp;scheduling_data!A:A,0)),"")</f>
        <v>James Allen</v>
      </c>
      <c r="J1271" t="str">
        <f t="shared" si="58"/>
        <v>No</v>
      </c>
      <c r="K1271" t="str">
        <f t="shared" si="57"/>
        <v>10845337.375James Allen</v>
      </c>
      <c r="L1271" t="str">
        <f t="shared" si="59"/>
        <v>Yes</v>
      </c>
    </row>
    <row r="1272" spans="1:12" x14ac:dyDescent="0.3">
      <c r="A1272" t="s">
        <v>11</v>
      </c>
      <c r="B1272">
        <v>108</v>
      </c>
      <c r="C1272" s="1">
        <v>45348.380555555559</v>
      </c>
      <c r="D1272" s="1">
        <v>45341.458333333336</v>
      </c>
      <c r="E1272">
        <v>25</v>
      </c>
      <c r="F1272" t="s">
        <v>91</v>
      </c>
      <c r="G1272" t="s">
        <v>190</v>
      </c>
      <c r="I1272" t="str" cm="1">
        <f t="array" ref="I1272">IFERROR(INDEX(scheduling_data!H:H,MATCH(B1272&amp;D1272,scheduling_data!D:D&amp;scheduling_data!A:A,0)),"")</f>
        <v>James Allen</v>
      </c>
      <c r="J1272" t="str">
        <f t="shared" si="58"/>
        <v>No</v>
      </c>
      <c r="K1272" t="str">
        <f t="shared" si="57"/>
        <v>10845341.4583333333James Allen</v>
      </c>
      <c r="L1272" t="str">
        <f t="shared" si="59"/>
        <v>Yes</v>
      </c>
    </row>
    <row r="1273" spans="1:12" x14ac:dyDescent="0.3">
      <c r="A1273" t="s">
        <v>11</v>
      </c>
      <c r="B1273">
        <v>108</v>
      </c>
      <c r="C1273" s="1">
        <v>45348.380555555559</v>
      </c>
      <c r="D1273" s="1">
        <v>45342.416666666664</v>
      </c>
      <c r="E1273">
        <v>25</v>
      </c>
      <c r="F1273" t="s">
        <v>91</v>
      </c>
      <c r="G1273" t="s">
        <v>190</v>
      </c>
      <c r="I1273" t="str" cm="1">
        <f t="array" ref="I1273">IFERROR(INDEX(scheduling_data!H:H,MATCH(B1273&amp;D1273,scheduling_data!D:D&amp;scheduling_data!A:A,0)),"")</f>
        <v>James Allen</v>
      </c>
      <c r="J1273" t="str">
        <f t="shared" si="58"/>
        <v>No</v>
      </c>
      <c r="K1273" t="str">
        <f t="shared" si="57"/>
        <v>10845342.4166666667James Allen</v>
      </c>
      <c r="L1273" t="str">
        <f t="shared" si="59"/>
        <v>Yes</v>
      </c>
    </row>
    <row r="1274" spans="1:12" x14ac:dyDescent="0.3">
      <c r="A1274" t="s">
        <v>11</v>
      </c>
      <c r="B1274">
        <v>108</v>
      </c>
      <c r="C1274" s="1">
        <v>45348.380555555559</v>
      </c>
      <c r="D1274" s="1">
        <v>45344.333333333336</v>
      </c>
      <c r="E1274">
        <v>25</v>
      </c>
      <c r="F1274" t="s">
        <v>91</v>
      </c>
      <c r="G1274" t="s">
        <v>190</v>
      </c>
      <c r="I1274" t="str" cm="1">
        <f t="array" ref="I1274">IFERROR(INDEX(scheduling_data!H:H,MATCH(B1274&amp;D1274,scheduling_data!D:D&amp;scheduling_data!A:A,0)),"")</f>
        <v>James Allen</v>
      </c>
      <c r="J1274" t="str">
        <f t="shared" si="58"/>
        <v>No</v>
      </c>
      <c r="K1274" t="str">
        <f t="shared" si="57"/>
        <v>10845344.3333333333James Allen</v>
      </c>
      <c r="L1274" t="str">
        <f t="shared" si="59"/>
        <v>Yes</v>
      </c>
    </row>
    <row r="1275" spans="1:12" x14ac:dyDescent="0.3">
      <c r="A1275" t="s">
        <v>11</v>
      </c>
      <c r="B1275">
        <v>109</v>
      </c>
      <c r="C1275" s="1">
        <v>45351.368750000001</v>
      </c>
      <c r="D1275" s="1">
        <v>45351.375</v>
      </c>
      <c r="E1275">
        <v>85</v>
      </c>
      <c r="F1275" t="s">
        <v>91</v>
      </c>
      <c r="G1275" t="s">
        <v>191</v>
      </c>
      <c r="I1275" t="str" cm="1">
        <f t="array" ref="I1275">IFERROR(INDEX(scheduling_data!H:H,MATCH(B1275&amp;D1275,scheduling_data!D:D&amp;scheduling_data!A:A,0)),"")</f>
        <v>Christian Litz</v>
      </c>
      <c r="J1275" t="str">
        <f t="shared" si="58"/>
        <v>No</v>
      </c>
      <c r="K1275" t="str">
        <f t="shared" si="57"/>
        <v>10945351.375Christian Litz</v>
      </c>
      <c r="L1275" t="str">
        <f t="shared" si="59"/>
        <v>Yes</v>
      </c>
    </row>
    <row r="1276" spans="1:12" x14ac:dyDescent="0.3">
      <c r="A1276" t="s">
        <v>137</v>
      </c>
      <c r="B1276">
        <v>110</v>
      </c>
      <c r="C1276" s="1">
        <v>45343</v>
      </c>
      <c r="D1276" s="1">
        <v>45323.583333333336</v>
      </c>
      <c r="E1276">
        <v>37.270000000000003</v>
      </c>
      <c r="F1276" t="s">
        <v>19</v>
      </c>
      <c r="G1276" t="s">
        <v>57</v>
      </c>
      <c r="H1276">
        <v>97110</v>
      </c>
      <c r="I1276" t="str" cm="1">
        <f t="array" ref="I1276">IFERROR(INDEX(scheduling_data!H:H,MATCH(B1276&amp;D1276,scheduling_data!D:D&amp;scheduling_data!A:A,0)),"")</f>
        <v>Robert Crochet</v>
      </c>
      <c r="J1276" t="str">
        <f t="shared" si="58"/>
        <v>No</v>
      </c>
      <c r="K1276" t="str">
        <f t="shared" si="57"/>
        <v>11045323.5833333333Robert Crochet</v>
      </c>
      <c r="L1276" t="str">
        <f t="shared" si="59"/>
        <v>Yes</v>
      </c>
    </row>
    <row r="1277" spans="1:12" x14ac:dyDescent="0.3">
      <c r="A1277" t="s">
        <v>137</v>
      </c>
      <c r="B1277">
        <v>110</v>
      </c>
      <c r="C1277" s="1">
        <v>45343</v>
      </c>
      <c r="D1277" s="1">
        <v>45323.583333333336</v>
      </c>
      <c r="E1277">
        <v>5.86</v>
      </c>
      <c r="F1277" t="s">
        <v>9</v>
      </c>
      <c r="G1277" t="s">
        <v>54</v>
      </c>
      <c r="H1277">
        <v>97110</v>
      </c>
      <c r="I1277" t="str" cm="1">
        <f t="array" ref="I1277">IFERROR(INDEX(scheduling_data!H:H,MATCH(B1277&amp;D1277,scheduling_data!D:D&amp;scheduling_data!A:A,0)),"")</f>
        <v>Robert Crochet</v>
      </c>
      <c r="J1277" t="str">
        <f t="shared" si="58"/>
        <v>No</v>
      </c>
      <c r="K1277" t="str">
        <f t="shared" si="57"/>
        <v>11045323.5833333333Robert Crochet</v>
      </c>
      <c r="L1277" t="str">
        <f t="shared" si="59"/>
        <v>No</v>
      </c>
    </row>
    <row r="1278" spans="1:12" x14ac:dyDescent="0.3">
      <c r="A1278" t="s">
        <v>137</v>
      </c>
      <c r="B1278">
        <v>110</v>
      </c>
      <c r="C1278" s="1">
        <v>45343</v>
      </c>
      <c r="D1278" s="1">
        <v>45323.583333333336</v>
      </c>
      <c r="E1278">
        <v>0.76</v>
      </c>
      <c r="F1278" t="s">
        <v>9</v>
      </c>
      <c r="G1278" t="s">
        <v>55</v>
      </c>
      <c r="H1278">
        <v>97110</v>
      </c>
      <c r="I1278" t="str" cm="1">
        <f t="array" ref="I1278">IFERROR(INDEX(scheduling_data!H:H,MATCH(B1278&amp;D1278,scheduling_data!D:D&amp;scheduling_data!A:A,0)),"")</f>
        <v>Robert Crochet</v>
      </c>
      <c r="J1278" t="str">
        <f t="shared" si="58"/>
        <v>No</v>
      </c>
      <c r="K1278" t="str">
        <f t="shared" si="57"/>
        <v>11045323.5833333333Robert Crochet</v>
      </c>
      <c r="L1278" t="str">
        <f t="shared" si="59"/>
        <v>No</v>
      </c>
    </row>
    <row r="1279" spans="1:12" x14ac:dyDescent="0.3">
      <c r="A1279" t="s">
        <v>137</v>
      </c>
      <c r="B1279">
        <v>110</v>
      </c>
      <c r="C1279" s="1">
        <v>45343</v>
      </c>
      <c r="D1279" s="1">
        <v>45323.583333333336</v>
      </c>
      <c r="E1279">
        <v>96.6</v>
      </c>
      <c r="F1279" t="s">
        <v>9</v>
      </c>
      <c r="G1279" t="s">
        <v>56</v>
      </c>
      <c r="H1279">
        <v>97110</v>
      </c>
      <c r="I1279" t="str" cm="1">
        <f t="array" ref="I1279">IFERROR(INDEX(scheduling_data!H:H,MATCH(B1279&amp;D1279,scheduling_data!D:D&amp;scheduling_data!A:A,0)),"")</f>
        <v>Robert Crochet</v>
      </c>
      <c r="J1279" t="str">
        <f t="shared" si="58"/>
        <v>No</v>
      </c>
      <c r="K1279" t="str">
        <f t="shared" si="57"/>
        <v>11045323.5833333333Robert Crochet</v>
      </c>
      <c r="L1279" t="str">
        <f t="shared" si="59"/>
        <v>No</v>
      </c>
    </row>
    <row r="1280" spans="1:12" x14ac:dyDescent="0.3">
      <c r="A1280" t="s">
        <v>49</v>
      </c>
      <c r="B1280">
        <v>111</v>
      </c>
      <c r="C1280" s="1">
        <v>45344</v>
      </c>
      <c r="D1280" s="1">
        <v>45335.625</v>
      </c>
      <c r="E1280">
        <v>0</v>
      </c>
      <c r="F1280" t="s">
        <v>9</v>
      </c>
      <c r="G1280" t="s">
        <v>192</v>
      </c>
      <c r="H1280">
        <v>97112</v>
      </c>
      <c r="I1280" t="str" cm="1">
        <f t="array" ref="I1280">IFERROR(INDEX(scheduling_data!H:H,MATCH(B1280&amp;D1280,scheduling_data!D:D&amp;scheduling_data!A:A,0)),"")</f>
        <v>Christian Litz</v>
      </c>
      <c r="J1280" t="str">
        <f t="shared" si="58"/>
        <v>No</v>
      </c>
      <c r="K1280" t="str">
        <f t="shared" si="57"/>
        <v>11145335.625Christian Litz</v>
      </c>
      <c r="L1280" t="str">
        <f t="shared" si="59"/>
        <v>No</v>
      </c>
    </row>
    <row r="1281" spans="1:12" x14ac:dyDescent="0.3">
      <c r="A1281" t="s">
        <v>49</v>
      </c>
      <c r="B1281">
        <v>111</v>
      </c>
      <c r="C1281" s="1">
        <v>45344</v>
      </c>
      <c r="D1281" s="1">
        <v>45335.625</v>
      </c>
      <c r="E1281">
        <v>0</v>
      </c>
      <c r="F1281" t="s">
        <v>9</v>
      </c>
      <c r="G1281" t="s">
        <v>193</v>
      </c>
      <c r="H1281">
        <v>97110</v>
      </c>
      <c r="I1281" t="str" cm="1">
        <f t="array" ref="I1281">IFERROR(INDEX(scheduling_data!H:H,MATCH(B1281&amp;D1281,scheduling_data!D:D&amp;scheduling_data!A:A,0)),"")</f>
        <v>Christian Litz</v>
      </c>
      <c r="J1281" t="str">
        <f t="shared" si="58"/>
        <v>No</v>
      </c>
      <c r="K1281" t="str">
        <f t="shared" si="57"/>
        <v>11145335.625Christian Litz</v>
      </c>
      <c r="L1281" t="str">
        <f t="shared" si="59"/>
        <v>No</v>
      </c>
    </row>
    <row r="1282" spans="1:12" x14ac:dyDescent="0.3">
      <c r="A1282" t="s">
        <v>49</v>
      </c>
      <c r="B1282">
        <v>111</v>
      </c>
      <c r="C1282" s="1">
        <v>45344</v>
      </c>
      <c r="D1282" s="1">
        <v>45330.583333333336</v>
      </c>
      <c r="E1282">
        <v>80</v>
      </c>
      <c r="F1282" t="s">
        <v>19</v>
      </c>
      <c r="G1282" t="s">
        <v>50</v>
      </c>
      <c r="H1282">
        <v>97110</v>
      </c>
      <c r="I1282" t="str" cm="1">
        <f t="array" ref="I1282">IFERROR(INDEX(scheduling_data!H:H,MATCH(B1282&amp;D1282,scheduling_data!D:D&amp;scheduling_data!A:A,0)),"")</f>
        <v>Robert Crochet</v>
      </c>
      <c r="J1282" t="str">
        <f t="shared" si="58"/>
        <v>No</v>
      </c>
      <c r="K1282" t="str">
        <f t="shared" ref="K1282:K1345" si="60">IF(I1282="",B1282&amp;D1282,B1282&amp;D1282&amp;I1282)</f>
        <v>11145330.5833333333Robert Crochet</v>
      </c>
      <c r="L1282" t="str">
        <f t="shared" si="59"/>
        <v>Yes</v>
      </c>
    </row>
    <row r="1283" spans="1:12" x14ac:dyDescent="0.3">
      <c r="A1283" t="s">
        <v>49</v>
      </c>
      <c r="B1283">
        <v>111</v>
      </c>
      <c r="C1283" s="1">
        <v>45344</v>
      </c>
      <c r="D1283" s="1">
        <v>45330.583333333336</v>
      </c>
      <c r="E1283">
        <v>70</v>
      </c>
      <c r="F1283" t="s">
        <v>9</v>
      </c>
      <c r="G1283" t="s">
        <v>104</v>
      </c>
      <c r="H1283">
        <v>97110</v>
      </c>
      <c r="I1283" t="str" cm="1">
        <f t="array" ref="I1283">IFERROR(INDEX(scheduling_data!H:H,MATCH(B1283&amp;D1283,scheduling_data!D:D&amp;scheduling_data!A:A,0)),"")</f>
        <v>Robert Crochet</v>
      </c>
      <c r="J1283" t="str">
        <f t="shared" ref="J1283:J1346" si="61">IF(I1283="", "Yes", "No")</f>
        <v>No</v>
      </c>
      <c r="K1283" t="str">
        <f t="shared" si="60"/>
        <v>11145330.5833333333Robert Crochet</v>
      </c>
      <c r="L1283" t="str">
        <f t="shared" ref="L1283:L1346" si="62">IF(OR(F1283="Cash", F1283="Check", F1283="EFT", F1283="Credit Card", F1283="Visa", F1283="Mastercard", F1283="AMEX"), "Yes", "No")</f>
        <v>No</v>
      </c>
    </row>
    <row r="1284" spans="1:12" x14ac:dyDescent="0.3">
      <c r="A1284" t="s">
        <v>49</v>
      </c>
      <c r="B1284">
        <v>111</v>
      </c>
      <c r="C1284" s="1">
        <v>45344</v>
      </c>
      <c r="D1284" s="1">
        <v>45330.583333333336</v>
      </c>
      <c r="E1284">
        <v>38</v>
      </c>
      <c r="F1284" t="s">
        <v>9</v>
      </c>
      <c r="G1284" t="s">
        <v>104</v>
      </c>
      <c r="H1284">
        <v>97140</v>
      </c>
      <c r="I1284" t="str" cm="1">
        <f t="array" ref="I1284">IFERROR(INDEX(scheduling_data!H:H,MATCH(B1284&amp;D1284,scheduling_data!D:D&amp;scheduling_data!A:A,0)),"")</f>
        <v>Robert Crochet</v>
      </c>
      <c r="J1284" t="str">
        <f t="shared" si="61"/>
        <v>No</v>
      </c>
      <c r="K1284" t="str">
        <f t="shared" si="60"/>
        <v>11145330.5833333333Robert Crochet</v>
      </c>
      <c r="L1284" t="str">
        <f t="shared" si="62"/>
        <v>No</v>
      </c>
    </row>
    <row r="1285" spans="1:12" x14ac:dyDescent="0.3">
      <c r="A1285" t="s">
        <v>49</v>
      </c>
      <c r="B1285">
        <v>111</v>
      </c>
      <c r="C1285" s="1">
        <v>45344</v>
      </c>
      <c r="D1285" s="1">
        <v>45330.583333333336</v>
      </c>
      <c r="E1285">
        <v>60</v>
      </c>
      <c r="F1285" t="s">
        <v>19</v>
      </c>
      <c r="G1285" t="s">
        <v>50</v>
      </c>
      <c r="H1285">
        <v>97162</v>
      </c>
      <c r="I1285" t="str" cm="1">
        <f t="array" ref="I1285">IFERROR(INDEX(scheduling_data!H:H,MATCH(B1285&amp;D1285,scheduling_data!D:D&amp;scheduling_data!A:A,0)),"")</f>
        <v>Robert Crochet</v>
      </c>
      <c r="J1285" t="str">
        <f t="shared" si="61"/>
        <v>No</v>
      </c>
      <c r="K1285" t="str">
        <f t="shared" si="60"/>
        <v>11145330.5833333333Robert Crochet</v>
      </c>
      <c r="L1285" t="str">
        <f t="shared" si="62"/>
        <v>Yes</v>
      </c>
    </row>
    <row r="1286" spans="1:12" x14ac:dyDescent="0.3">
      <c r="A1286" t="s">
        <v>49</v>
      </c>
      <c r="B1286">
        <v>111</v>
      </c>
      <c r="C1286" s="1">
        <v>45344</v>
      </c>
      <c r="D1286" s="1">
        <v>45330.583333333336</v>
      </c>
      <c r="E1286">
        <v>85</v>
      </c>
      <c r="F1286" t="s">
        <v>9</v>
      </c>
      <c r="G1286" t="s">
        <v>104</v>
      </c>
      <c r="H1286">
        <v>97162</v>
      </c>
      <c r="I1286" t="str" cm="1">
        <f t="array" ref="I1286">IFERROR(INDEX(scheduling_data!H:H,MATCH(B1286&amp;D1286,scheduling_data!D:D&amp;scheduling_data!A:A,0)),"")</f>
        <v>Robert Crochet</v>
      </c>
      <c r="J1286" t="str">
        <f t="shared" si="61"/>
        <v>No</v>
      </c>
      <c r="K1286" t="str">
        <f t="shared" si="60"/>
        <v>11145330.5833333333Robert Crochet</v>
      </c>
      <c r="L1286" t="str">
        <f t="shared" si="62"/>
        <v>No</v>
      </c>
    </row>
    <row r="1287" spans="1:12" x14ac:dyDescent="0.3">
      <c r="A1287" t="s">
        <v>49</v>
      </c>
      <c r="B1287">
        <v>111</v>
      </c>
      <c r="C1287" s="1">
        <v>45344</v>
      </c>
      <c r="D1287" s="1">
        <v>45330.583333333336</v>
      </c>
      <c r="E1287">
        <v>37</v>
      </c>
      <c r="F1287" t="s">
        <v>19</v>
      </c>
      <c r="G1287" t="s">
        <v>50</v>
      </c>
      <c r="H1287">
        <v>97140</v>
      </c>
      <c r="I1287" t="str" cm="1">
        <f t="array" ref="I1287">IFERROR(INDEX(scheduling_data!H:H,MATCH(B1287&amp;D1287,scheduling_data!D:D&amp;scheduling_data!A:A,0)),"")</f>
        <v>Robert Crochet</v>
      </c>
      <c r="J1287" t="str">
        <f t="shared" si="61"/>
        <v>No</v>
      </c>
      <c r="K1287" t="str">
        <f t="shared" si="60"/>
        <v>11145330.5833333333Robert Crochet</v>
      </c>
      <c r="L1287" t="str">
        <f t="shared" si="62"/>
        <v>Yes</v>
      </c>
    </row>
    <row r="1288" spans="1:12" x14ac:dyDescent="0.3">
      <c r="A1288" t="s">
        <v>11</v>
      </c>
      <c r="B1288">
        <v>111</v>
      </c>
      <c r="C1288" s="1">
        <v>45335.624305555553</v>
      </c>
      <c r="D1288" s="1">
        <v>45335.625</v>
      </c>
      <c r="E1288">
        <v>30</v>
      </c>
      <c r="F1288" t="s">
        <v>87</v>
      </c>
      <c r="G1288" t="s">
        <v>194</v>
      </c>
      <c r="I1288" t="str" cm="1">
        <f t="array" ref="I1288">IFERROR(INDEX(scheduling_data!H:H,MATCH(B1288&amp;D1288,scheduling_data!D:D&amp;scheduling_data!A:A,0)),"")</f>
        <v>Christian Litz</v>
      </c>
      <c r="J1288" t="str">
        <f t="shared" si="61"/>
        <v>No</v>
      </c>
      <c r="K1288" t="str">
        <f t="shared" si="60"/>
        <v>11145335.625Christian Litz</v>
      </c>
      <c r="L1288" t="str">
        <f t="shared" si="62"/>
        <v>Yes</v>
      </c>
    </row>
    <row r="1289" spans="1:12" x14ac:dyDescent="0.3">
      <c r="A1289" t="s">
        <v>11</v>
      </c>
      <c r="B1289">
        <v>111</v>
      </c>
      <c r="C1289" s="1">
        <v>45337.665972222225</v>
      </c>
      <c r="D1289" s="1">
        <v>45337.666666666664</v>
      </c>
      <c r="E1289">
        <v>30</v>
      </c>
      <c r="F1289" t="s">
        <v>87</v>
      </c>
      <c r="G1289" t="s">
        <v>195</v>
      </c>
      <c r="I1289" t="str" cm="1">
        <f t="array" ref="I1289">IFERROR(INDEX(scheduling_data!H:H,MATCH(B1289&amp;D1289,scheduling_data!D:D&amp;scheduling_data!A:A,0)),"")</f>
        <v>Robert Crochet</v>
      </c>
      <c r="J1289" t="str">
        <f t="shared" si="61"/>
        <v>No</v>
      </c>
      <c r="K1289" t="str">
        <f t="shared" si="60"/>
        <v>11145337.6666666667Robert Crochet</v>
      </c>
      <c r="L1289" t="str">
        <f t="shared" si="62"/>
        <v>Yes</v>
      </c>
    </row>
    <row r="1290" spans="1:12" x14ac:dyDescent="0.3">
      <c r="A1290" t="s">
        <v>11</v>
      </c>
      <c r="B1290">
        <v>111</v>
      </c>
      <c r="C1290" s="1">
        <v>45342.7</v>
      </c>
      <c r="D1290" s="1">
        <v>45342.708333333336</v>
      </c>
      <c r="E1290">
        <v>30</v>
      </c>
      <c r="F1290" t="s">
        <v>87</v>
      </c>
      <c r="G1290" t="s">
        <v>196</v>
      </c>
      <c r="I1290" t="str" cm="1">
        <f t="array" ref="I1290">IFERROR(INDEX(scheduling_data!H:H,MATCH(B1290&amp;D1290,scheduling_data!D:D&amp;scheduling_data!A:A,0)),"")</f>
        <v>Robert Crochet</v>
      </c>
      <c r="J1290" t="str">
        <f t="shared" si="61"/>
        <v>No</v>
      </c>
      <c r="K1290" t="str">
        <f t="shared" si="60"/>
        <v>11145342.7083333333Robert Crochet</v>
      </c>
      <c r="L1290" t="str">
        <f t="shared" si="62"/>
        <v>Yes</v>
      </c>
    </row>
    <row r="1291" spans="1:12" x14ac:dyDescent="0.3">
      <c r="A1291" t="s">
        <v>11</v>
      </c>
      <c r="B1291">
        <v>111</v>
      </c>
      <c r="C1291" s="1">
        <v>45344.661111111112</v>
      </c>
      <c r="D1291" s="1">
        <v>45344.666666666664</v>
      </c>
      <c r="E1291">
        <v>30</v>
      </c>
      <c r="F1291" t="s">
        <v>87</v>
      </c>
      <c r="G1291" t="s">
        <v>197</v>
      </c>
      <c r="I1291" t="str" cm="1">
        <f t="array" ref="I1291">IFERROR(INDEX(scheduling_data!H:H,MATCH(B1291&amp;D1291,scheduling_data!D:D&amp;scheduling_data!A:A,0)),"")</f>
        <v>Katherine Tyree</v>
      </c>
      <c r="J1291" t="str">
        <f t="shared" si="61"/>
        <v>No</v>
      </c>
      <c r="K1291" t="str">
        <f t="shared" si="60"/>
        <v>11145344.6666666667Katherine Tyree</v>
      </c>
      <c r="L1291" t="str">
        <f t="shared" si="62"/>
        <v>Yes</v>
      </c>
    </row>
    <row r="1292" spans="1:12" x14ac:dyDescent="0.3">
      <c r="A1292" t="s">
        <v>11</v>
      </c>
      <c r="B1292">
        <v>111</v>
      </c>
      <c r="C1292" s="1">
        <v>45349.673611111109</v>
      </c>
      <c r="D1292" s="1">
        <v>45349.666666666664</v>
      </c>
      <c r="E1292">
        <v>30</v>
      </c>
      <c r="F1292" t="s">
        <v>87</v>
      </c>
      <c r="G1292" t="s">
        <v>198</v>
      </c>
      <c r="I1292" t="str" cm="1">
        <f t="array" ref="I1292">IFERROR(INDEX(scheduling_data!H:H,MATCH(B1292&amp;D1292,scheduling_data!D:D&amp;scheduling_data!A:A,0)),"")</f>
        <v>Christian Litz</v>
      </c>
      <c r="J1292" t="str">
        <f t="shared" si="61"/>
        <v>No</v>
      </c>
      <c r="K1292" t="str">
        <f t="shared" si="60"/>
        <v>11145349.6666666667Christian Litz</v>
      </c>
      <c r="L1292" t="str">
        <f t="shared" si="62"/>
        <v>Yes</v>
      </c>
    </row>
    <row r="1293" spans="1:12" x14ac:dyDescent="0.3">
      <c r="A1293" t="s">
        <v>11</v>
      </c>
      <c r="B1293">
        <v>111</v>
      </c>
      <c r="C1293" s="1">
        <v>45351.668055555558</v>
      </c>
      <c r="D1293" s="1">
        <v>45351.666666666664</v>
      </c>
      <c r="E1293">
        <v>30</v>
      </c>
      <c r="F1293" t="s">
        <v>87</v>
      </c>
      <c r="G1293" t="s">
        <v>199</v>
      </c>
      <c r="I1293" t="str" cm="1">
        <f t="array" ref="I1293">IFERROR(INDEX(scheduling_data!H:H,MATCH(B1293&amp;D1293,scheduling_data!D:D&amp;scheduling_data!A:A,0)),"")</f>
        <v>Jessica Pittman</v>
      </c>
      <c r="J1293" t="str">
        <f t="shared" si="61"/>
        <v>No</v>
      </c>
      <c r="K1293" t="str">
        <f t="shared" si="60"/>
        <v>11145351.6666666667Jessica Pittman</v>
      </c>
      <c r="L1293" t="str">
        <f t="shared" si="62"/>
        <v>Yes</v>
      </c>
    </row>
    <row r="1294" spans="1:12" x14ac:dyDescent="0.3">
      <c r="A1294" t="s">
        <v>11</v>
      </c>
      <c r="B1294">
        <v>111</v>
      </c>
      <c r="C1294" s="1">
        <v>45330.572222222225</v>
      </c>
      <c r="D1294" s="1">
        <v>45330.583333333336</v>
      </c>
      <c r="E1294">
        <v>30</v>
      </c>
      <c r="F1294" t="s">
        <v>87</v>
      </c>
      <c r="G1294" t="s">
        <v>200</v>
      </c>
      <c r="I1294" t="str" cm="1">
        <f t="array" ref="I1294">IFERROR(INDEX(scheduling_data!H:H,MATCH(B1294&amp;D1294,scheduling_data!D:D&amp;scheduling_data!A:A,0)),"")</f>
        <v>Robert Crochet</v>
      </c>
      <c r="J1294" t="str">
        <f t="shared" si="61"/>
        <v>No</v>
      </c>
      <c r="K1294" t="str">
        <f t="shared" si="60"/>
        <v>11145330.5833333333Robert Crochet</v>
      </c>
      <c r="L1294" t="str">
        <f t="shared" si="62"/>
        <v>Yes</v>
      </c>
    </row>
    <row r="1295" spans="1:12" x14ac:dyDescent="0.3">
      <c r="A1295" t="s">
        <v>61</v>
      </c>
      <c r="B1295">
        <v>112</v>
      </c>
      <c r="C1295" s="1">
        <v>45351</v>
      </c>
      <c r="D1295" s="1">
        <v>45336.333333333336</v>
      </c>
      <c r="E1295">
        <v>52.12</v>
      </c>
      <c r="F1295" t="s">
        <v>19</v>
      </c>
      <c r="G1295" t="s">
        <v>65</v>
      </c>
      <c r="H1295">
        <v>97110</v>
      </c>
      <c r="I1295" t="str" cm="1">
        <f t="array" ref="I1295">IFERROR(INDEX(scheduling_data!H:H,MATCH(B1295&amp;D1295,scheduling_data!D:D&amp;scheduling_data!A:A,0)),"")</f>
        <v>James Allen</v>
      </c>
      <c r="J1295" t="str">
        <f t="shared" si="61"/>
        <v>No</v>
      </c>
      <c r="K1295" t="str">
        <f t="shared" si="60"/>
        <v>11245336.3333333333James Allen</v>
      </c>
      <c r="L1295" t="str">
        <f t="shared" si="62"/>
        <v>Yes</v>
      </c>
    </row>
    <row r="1296" spans="1:12" x14ac:dyDescent="0.3">
      <c r="A1296" t="s">
        <v>61</v>
      </c>
      <c r="B1296">
        <v>112</v>
      </c>
      <c r="C1296" s="1">
        <v>45351</v>
      </c>
      <c r="D1296" s="1">
        <v>45336.333333333336</v>
      </c>
      <c r="E1296">
        <v>51.58</v>
      </c>
      <c r="F1296" t="s">
        <v>19</v>
      </c>
      <c r="G1296" t="s">
        <v>65</v>
      </c>
      <c r="H1296">
        <v>97161</v>
      </c>
      <c r="I1296" t="str" cm="1">
        <f t="array" ref="I1296">IFERROR(INDEX(scheduling_data!H:H,MATCH(B1296&amp;D1296,scheduling_data!D:D&amp;scheduling_data!A:A,0)),"")</f>
        <v>James Allen</v>
      </c>
      <c r="J1296" t="str">
        <f t="shared" si="61"/>
        <v>No</v>
      </c>
      <c r="K1296" t="str">
        <f t="shared" si="60"/>
        <v>11245336.3333333333James Allen</v>
      </c>
      <c r="L1296" t="str">
        <f t="shared" si="62"/>
        <v>Yes</v>
      </c>
    </row>
    <row r="1297" spans="1:12" x14ac:dyDescent="0.3">
      <c r="A1297" t="s">
        <v>61</v>
      </c>
      <c r="B1297">
        <v>112</v>
      </c>
      <c r="C1297" s="1">
        <v>45351</v>
      </c>
      <c r="D1297" s="1">
        <v>45336.333333333336</v>
      </c>
      <c r="E1297">
        <v>1.05</v>
      </c>
      <c r="F1297" t="s">
        <v>9</v>
      </c>
      <c r="G1297" t="s">
        <v>63</v>
      </c>
      <c r="H1297">
        <v>97161</v>
      </c>
      <c r="I1297" t="str" cm="1">
        <f t="array" ref="I1297">IFERROR(INDEX(scheduling_data!H:H,MATCH(B1297&amp;D1297,scheduling_data!D:D&amp;scheduling_data!A:A,0)),"")</f>
        <v>James Allen</v>
      </c>
      <c r="J1297" t="str">
        <f t="shared" si="61"/>
        <v>No</v>
      </c>
      <c r="K1297" t="str">
        <f t="shared" si="60"/>
        <v>11245336.3333333333James Allen</v>
      </c>
      <c r="L1297" t="str">
        <f t="shared" si="62"/>
        <v>No</v>
      </c>
    </row>
    <row r="1298" spans="1:12" x14ac:dyDescent="0.3">
      <c r="A1298" t="s">
        <v>61</v>
      </c>
      <c r="B1298">
        <v>112</v>
      </c>
      <c r="C1298" s="1">
        <v>45351</v>
      </c>
      <c r="D1298" s="1">
        <v>45336.333333333336</v>
      </c>
      <c r="E1298">
        <v>72.37</v>
      </c>
      <c r="F1298" t="s">
        <v>9</v>
      </c>
      <c r="G1298" t="s">
        <v>62</v>
      </c>
      <c r="H1298">
        <v>97161</v>
      </c>
      <c r="I1298" t="str" cm="1">
        <f t="array" ref="I1298">IFERROR(INDEX(scheduling_data!H:H,MATCH(B1298&amp;D1298,scheduling_data!D:D&amp;scheduling_data!A:A,0)),"")</f>
        <v>James Allen</v>
      </c>
      <c r="J1298" t="str">
        <f t="shared" si="61"/>
        <v>No</v>
      </c>
      <c r="K1298" t="str">
        <f t="shared" si="60"/>
        <v>11245336.3333333333James Allen</v>
      </c>
      <c r="L1298" t="str">
        <f t="shared" si="62"/>
        <v>No</v>
      </c>
    </row>
    <row r="1299" spans="1:12" x14ac:dyDescent="0.3">
      <c r="A1299" t="s">
        <v>61</v>
      </c>
      <c r="B1299">
        <v>112</v>
      </c>
      <c r="C1299" s="1">
        <v>45351</v>
      </c>
      <c r="D1299" s="1">
        <v>45336.333333333336</v>
      </c>
      <c r="E1299">
        <v>1.06</v>
      </c>
      <c r="F1299" t="s">
        <v>9</v>
      </c>
      <c r="G1299" t="s">
        <v>63</v>
      </c>
      <c r="H1299">
        <v>97110</v>
      </c>
      <c r="I1299" t="str" cm="1">
        <f t="array" ref="I1299">IFERROR(INDEX(scheduling_data!H:H,MATCH(B1299&amp;D1299,scheduling_data!D:D&amp;scheduling_data!A:A,0)),"")</f>
        <v>James Allen</v>
      </c>
      <c r="J1299" t="str">
        <f t="shared" si="61"/>
        <v>No</v>
      </c>
      <c r="K1299" t="str">
        <f t="shared" si="60"/>
        <v>11245336.3333333333James Allen</v>
      </c>
      <c r="L1299" t="str">
        <f t="shared" si="62"/>
        <v>No</v>
      </c>
    </row>
    <row r="1300" spans="1:12" x14ac:dyDescent="0.3">
      <c r="A1300" t="s">
        <v>61</v>
      </c>
      <c r="B1300">
        <v>112</v>
      </c>
      <c r="C1300" s="1">
        <v>45351</v>
      </c>
      <c r="D1300" s="1">
        <v>45336.333333333336</v>
      </c>
      <c r="E1300">
        <v>171.82</v>
      </c>
      <c r="F1300" t="s">
        <v>9</v>
      </c>
      <c r="G1300" t="s">
        <v>64</v>
      </c>
      <c r="H1300">
        <v>97110</v>
      </c>
      <c r="I1300" t="str" cm="1">
        <f t="array" ref="I1300">IFERROR(INDEX(scheduling_data!H:H,MATCH(B1300&amp;D1300,scheduling_data!D:D&amp;scheduling_data!A:A,0)),"")</f>
        <v>James Allen</v>
      </c>
      <c r="J1300" t="str">
        <f t="shared" si="61"/>
        <v>No</v>
      </c>
      <c r="K1300" t="str">
        <f t="shared" si="60"/>
        <v>11245336.3333333333James Allen</v>
      </c>
      <c r="L1300" t="str">
        <f t="shared" si="62"/>
        <v>No</v>
      </c>
    </row>
    <row r="1301" spans="1:12" x14ac:dyDescent="0.3">
      <c r="A1301" t="s">
        <v>61</v>
      </c>
      <c r="B1301">
        <v>112</v>
      </c>
      <c r="C1301" s="1">
        <v>45351</v>
      </c>
      <c r="D1301" s="1">
        <v>45337.291666666664</v>
      </c>
      <c r="E1301">
        <v>224.12</v>
      </c>
      <c r="F1301" t="s">
        <v>9</v>
      </c>
      <c r="G1301" t="s">
        <v>64</v>
      </c>
      <c r="H1301">
        <v>97110</v>
      </c>
      <c r="I1301" t="str" cm="1">
        <f t="array" ref="I1301">IFERROR(INDEX(scheduling_data!H:H,MATCH(B1301&amp;D1301,scheduling_data!D:D&amp;scheduling_data!A:A,0)),"")</f>
        <v>James Allen</v>
      </c>
      <c r="J1301" t="str">
        <f t="shared" si="61"/>
        <v>No</v>
      </c>
      <c r="K1301" t="str">
        <f t="shared" si="60"/>
        <v>11245337.2916666667James Allen</v>
      </c>
      <c r="L1301" t="str">
        <f t="shared" si="62"/>
        <v>No</v>
      </c>
    </row>
    <row r="1302" spans="1:12" x14ac:dyDescent="0.3">
      <c r="A1302" t="s">
        <v>61</v>
      </c>
      <c r="B1302">
        <v>112</v>
      </c>
      <c r="C1302" s="1">
        <v>45351</v>
      </c>
      <c r="D1302" s="1">
        <v>45337.291666666664</v>
      </c>
      <c r="E1302">
        <v>49.86</v>
      </c>
      <c r="F1302" t="s">
        <v>19</v>
      </c>
      <c r="G1302" t="s">
        <v>65</v>
      </c>
      <c r="H1302">
        <v>97110</v>
      </c>
      <c r="I1302" t="str" cm="1">
        <f t="array" ref="I1302">IFERROR(INDEX(scheduling_data!H:H,MATCH(B1302&amp;D1302,scheduling_data!D:D&amp;scheduling_data!A:A,0)),"")</f>
        <v>James Allen</v>
      </c>
      <c r="J1302" t="str">
        <f t="shared" si="61"/>
        <v>No</v>
      </c>
      <c r="K1302" t="str">
        <f t="shared" si="60"/>
        <v>11245337.2916666667James Allen</v>
      </c>
      <c r="L1302" t="str">
        <f t="shared" si="62"/>
        <v>Yes</v>
      </c>
    </row>
    <row r="1303" spans="1:12" x14ac:dyDescent="0.3">
      <c r="A1303" t="s">
        <v>61</v>
      </c>
      <c r="B1303">
        <v>112</v>
      </c>
      <c r="C1303" s="1">
        <v>45351</v>
      </c>
      <c r="D1303" s="1">
        <v>45337.291666666664</v>
      </c>
      <c r="E1303">
        <v>1.02</v>
      </c>
      <c r="F1303" t="s">
        <v>9</v>
      </c>
      <c r="G1303" t="s">
        <v>63</v>
      </c>
      <c r="H1303">
        <v>97110</v>
      </c>
      <c r="I1303" t="str" cm="1">
        <f t="array" ref="I1303">IFERROR(INDEX(scheduling_data!H:H,MATCH(B1303&amp;D1303,scheduling_data!D:D&amp;scheduling_data!A:A,0)),"")</f>
        <v>James Allen</v>
      </c>
      <c r="J1303" t="str">
        <f t="shared" si="61"/>
        <v>No</v>
      </c>
      <c r="K1303" t="str">
        <f t="shared" si="60"/>
        <v>11245337.2916666667James Allen</v>
      </c>
      <c r="L1303" t="str">
        <f t="shared" si="62"/>
        <v>No</v>
      </c>
    </row>
    <row r="1304" spans="1:12" x14ac:dyDescent="0.3">
      <c r="A1304" t="s">
        <v>11</v>
      </c>
      <c r="B1304">
        <v>112</v>
      </c>
      <c r="C1304" s="1">
        <v>45336.344444444447</v>
      </c>
      <c r="D1304" s="1">
        <v>45336.333333333336</v>
      </c>
      <c r="E1304">
        <v>25</v>
      </c>
      <c r="F1304" t="s">
        <v>91</v>
      </c>
      <c r="G1304" t="s">
        <v>201</v>
      </c>
      <c r="I1304" t="str" cm="1">
        <f t="array" ref="I1304">IFERROR(INDEX(scheduling_data!H:H,MATCH(B1304&amp;D1304,scheduling_data!D:D&amp;scheduling_data!A:A,0)),"")</f>
        <v>James Allen</v>
      </c>
      <c r="J1304" t="str">
        <f t="shared" si="61"/>
        <v>No</v>
      </c>
      <c r="K1304" t="str">
        <f t="shared" si="60"/>
        <v>11245336.3333333333James Allen</v>
      </c>
      <c r="L1304" t="str">
        <f t="shared" si="62"/>
        <v>Yes</v>
      </c>
    </row>
    <row r="1305" spans="1:12" x14ac:dyDescent="0.3">
      <c r="A1305" t="s">
        <v>11</v>
      </c>
      <c r="B1305">
        <v>112</v>
      </c>
      <c r="C1305" s="1">
        <v>45337.329861111109</v>
      </c>
      <c r="D1305" s="1">
        <v>45337.291666666664</v>
      </c>
      <c r="E1305">
        <v>25</v>
      </c>
      <c r="F1305" t="s">
        <v>91</v>
      </c>
      <c r="G1305" t="s">
        <v>202</v>
      </c>
      <c r="I1305" t="str" cm="1">
        <f t="array" ref="I1305">IFERROR(INDEX(scheduling_data!H:H,MATCH(B1305&amp;D1305,scheduling_data!D:D&amp;scheduling_data!A:A,0)),"")</f>
        <v>James Allen</v>
      </c>
      <c r="J1305" t="str">
        <f t="shared" si="61"/>
        <v>No</v>
      </c>
      <c r="K1305" t="str">
        <f t="shared" si="60"/>
        <v>11245337.2916666667James Allen</v>
      </c>
      <c r="L1305" t="str">
        <f t="shared" si="62"/>
        <v>Yes</v>
      </c>
    </row>
    <row r="1306" spans="1:12" x14ac:dyDescent="0.3">
      <c r="A1306" t="s">
        <v>11</v>
      </c>
      <c r="B1306">
        <v>112</v>
      </c>
      <c r="C1306" s="1">
        <v>45341.339583333334</v>
      </c>
      <c r="D1306" s="1">
        <v>45341.291666666664</v>
      </c>
      <c r="E1306">
        <v>25</v>
      </c>
      <c r="F1306" t="s">
        <v>91</v>
      </c>
      <c r="G1306" t="s">
        <v>203</v>
      </c>
      <c r="I1306" t="str" cm="1">
        <f t="array" ref="I1306">IFERROR(INDEX(scheduling_data!H:H,MATCH(B1306&amp;D1306,scheduling_data!D:D&amp;scheduling_data!A:A,0)),"")</f>
        <v>James Allen</v>
      </c>
      <c r="J1306" t="str">
        <f t="shared" si="61"/>
        <v>No</v>
      </c>
      <c r="K1306" t="str">
        <f t="shared" si="60"/>
        <v>11245341.2916666667James Allen</v>
      </c>
      <c r="L1306" t="str">
        <f t="shared" si="62"/>
        <v>Yes</v>
      </c>
    </row>
    <row r="1307" spans="1:12" x14ac:dyDescent="0.3">
      <c r="A1307" t="s">
        <v>11</v>
      </c>
      <c r="B1307">
        <v>112</v>
      </c>
      <c r="C1307" s="1">
        <v>45349.442361111112</v>
      </c>
      <c r="D1307" s="1">
        <v>45349.416666666664</v>
      </c>
      <c r="E1307">
        <v>25</v>
      </c>
      <c r="F1307" t="s">
        <v>91</v>
      </c>
      <c r="G1307" t="s">
        <v>204</v>
      </c>
      <c r="I1307" t="str" cm="1">
        <f t="array" ref="I1307">IFERROR(INDEX(scheduling_data!H:H,MATCH(B1307&amp;D1307,scheduling_data!D:D&amp;scheduling_data!A:A,0)),"")</f>
        <v>James Allen</v>
      </c>
      <c r="J1307" t="str">
        <f t="shared" si="61"/>
        <v>No</v>
      </c>
      <c r="K1307" t="str">
        <f t="shared" si="60"/>
        <v>11245349.4166666667James Allen</v>
      </c>
      <c r="L1307" t="str">
        <f t="shared" si="62"/>
        <v>Yes</v>
      </c>
    </row>
    <row r="1308" spans="1:12" x14ac:dyDescent="0.3">
      <c r="A1308" t="s">
        <v>11</v>
      </c>
      <c r="B1308">
        <v>113</v>
      </c>
      <c r="C1308" s="1">
        <v>45351.585416666669</v>
      </c>
      <c r="D1308" s="1">
        <v>45351.583333333336</v>
      </c>
      <c r="E1308">
        <v>90</v>
      </c>
      <c r="F1308" t="s">
        <v>87</v>
      </c>
      <c r="G1308" t="s">
        <v>205</v>
      </c>
      <c r="I1308" t="str" cm="1">
        <f t="array" ref="I1308">IFERROR(INDEX(scheduling_data!H:H,MATCH(B1308&amp;D1308,scheduling_data!D:D&amp;scheduling_data!A:A,0)),"")</f>
        <v>Katherine Tyree</v>
      </c>
      <c r="J1308" t="str">
        <f t="shared" si="61"/>
        <v>No</v>
      </c>
      <c r="K1308" t="str">
        <f t="shared" si="60"/>
        <v>11345351.5833333333Katherine Tyree</v>
      </c>
      <c r="L1308" t="str">
        <f t="shared" si="62"/>
        <v>Yes</v>
      </c>
    </row>
    <row r="1309" spans="1:12" x14ac:dyDescent="0.3">
      <c r="A1309" t="s">
        <v>14</v>
      </c>
      <c r="B1309">
        <v>114</v>
      </c>
      <c r="C1309" s="1">
        <v>45345</v>
      </c>
      <c r="D1309" s="1">
        <v>45336.354166666664</v>
      </c>
      <c r="E1309">
        <v>95</v>
      </c>
      <c r="F1309" t="s">
        <v>9</v>
      </c>
      <c r="G1309" t="s">
        <v>52</v>
      </c>
      <c r="H1309">
        <v>92507</v>
      </c>
      <c r="I1309" t="str" cm="1">
        <f t="array" ref="I1309">IFERROR(INDEX(scheduling_data!H:H,MATCH(B1309&amp;D1309,scheduling_data!D:D&amp;scheduling_data!A:A,0)),"")</f>
        <v>Victoria Miley</v>
      </c>
      <c r="J1309" t="str">
        <f t="shared" si="61"/>
        <v>No</v>
      </c>
      <c r="K1309" t="str">
        <f t="shared" si="60"/>
        <v>11445336.3541666667Victoria Miley</v>
      </c>
      <c r="L1309" t="str">
        <f t="shared" si="62"/>
        <v>No</v>
      </c>
    </row>
    <row r="1310" spans="1:12" x14ac:dyDescent="0.3">
      <c r="A1310" t="s">
        <v>14</v>
      </c>
      <c r="B1310">
        <v>114</v>
      </c>
      <c r="C1310" s="1">
        <v>45345</v>
      </c>
      <c r="D1310" s="1">
        <v>45336.354166666664</v>
      </c>
      <c r="E1310">
        <v>55</v>
      </c>
      <c r="F1310" t="s">
        <v>19</v>
      </c>
      <c r="G1310" t="s">
        <v>51</v>
      </c>
      <c r="H1310">
        <v>92507</v>
      </c>
      <c r="I1310" t="str" cm="1">
        <f t="array" ref="I1310">IFERROR(INDEX(scheduling_data!H:H,MATCH(B1310&amp;D1310,scheduling_data!D:D&amp;scheduling_data!A:A,0)),"")</f>
        <v>Victoria Miley</v>
      </c>
      <c r="J1310" t="str">
        <f t="shared" si="61"/>
        <v>No</v>
      </c>
      <c r="K1310" t="str">
        <f t="shared" si="60"/>
        <v>11445336.3541666667Victoria Miley</v>
      </c>
      <c r="L1310" t="str">
        <f t="shared" si="62"/>
        <v>Yes</v>
      </c>
    </row>
    <row r="1311" spans="1:12" x14ac:dyDescent="0.3">
      <c r="A1311" t="s">
        <v>14</v>
      </c>
      <c r="B1311">
        <v>114</v>
      </c>
      <c r="C1311" s="1">
        <v>45343</v>
      </c>
      <c r="D1311" s="1">
        <v>45331.333333333336</v>
      </c>
      <c r="E1311">
        <v>55</v>
      </c>
      <c r="F1311" t="s">
        <v>19</v>
      </c>
      <c r="G1311" t="s">
        <v>51</v>
      </c>
      <c r="H1311">
        <v>92507</v>
      </c>
      <c r="I1311" t="str" cm="1">
        <f t="array" ref="I1311">IFERROR(INDEX(scheduling_data!H:H,MATCH(B1311&amp;D1311,scheduling_data!D:D&amp;scheduling_data!A:A,0)),"")</f>
        <v>Victoria Miley</v>
      </c>
      <c r="J1311" t="str">
        <f t="shared" si="61"/>
        <v>No</v>
      </c>
      <c r="K1311" t="str">
        <f t="shared" si="60"/>
        <v>11445331.3333333333Victoria Miley</v>
      </c>
      <c r="L1311" t="str">
        <f t="shared" si="62"/>
        <v>Yes</v>
      </c>
    </row>
    <row r="1312" spans="1:12" x14ac:dyDescent="0.3">
      <c r="A1312" t="s">
        <v>14</v>
      </c>
      <c r="B1312">
        <v>114</v>
      </c>
      <c r="C1312" s="1">
        <v>45343</v>
      </c>
      <c r="D1312" s="1">
        <v>45331.333333333336</v>
      </c>
      <c r="E1312">
        <v>95</v>
      </c>
      <c r="F1312" t="s">
        <v>9</v>
      </c>
      <c r="G1312" t="s">
        <v>52</v>
      </c>
      <c r="H1312">
        <v>92507</v>
      </c>
      <c r="I1312" t="str" cm="1">
        <f t="array" ref="I1312">IFERROR(INDEX(scheduling_data!H:H,MATCH(B1312&amp;D1312,scheduling_data!D:D&amp;scheduling_data!A:A,0)),"")</f>
        <v>Victoria Miley</v>
      </c>
      <c r="J1312" t="str">
        <f t="shared" si="61"/>
        <v>No</v>
      </c>
      <c r="K1312" t="str">
        <f t="shared" si="60"/>
        <v>11445331.3333333333Victoria Miley</v>
      </c>
      <c r="L1312" t="str">
        <f t="shared" si="62"/>
        <v>No</v>
      </c>
    </row>
    <row r="1313" spans="1:12" x14ac:dyDescent="0.3">
      <c r="A1313" t="s">
        <v>137</v>
      </c>
      <c r="B1313">
        <v>115</v>
      </c>
      <c r="C1313" s="1">
        <v>45343</v>
      </c>
      <c r="D1313" s="1">
        <v>45323.375</v>
      </c>
      <c r="E1313">
        <v>69.95</v>
      </c>
      <c r="F1313" t="s">
        <v>19</v>
      </c>
      <c r="G1313" t="s">
        <v>57</v>
      </c>
      <c r="H1313">
        <v>97110</v>
      </c>
      <c r="I1313" t="str" cm="1">
        <f t="array" ref="I1313">IFERROR(INDEX(scheduling_data!H:H,MATCH(B1313&amp;D1313,scheduling_data!D:D&amp;scheduling_data!A:A,0)),"")</f>
        <v>Robert Crochet</v>
      </c>
      <c r="J1313" t="str">
        <f t="shared" si="61"/>
        <v>No</v>
      </c>
      <c r="K1313" t="str">
        <f t="shared" si="60"/>
        <v>11545323.375Robert Crochet</v>
      </c>
      <c r="L1313" t="str">
        <f t="shared" si="62"/>
        <v>Yes</v>
      </c>
    </row>
    <row r="1314" spans="1:12" x14ac:dyDescent="0.3">
      <c r="A1314" t="s">
        <v>137</v>
      </c>
      <c r="B1314">
        <v>115</v>
      </c>
      <c r="C1314" s="1">
        <v>45343</v>
      </c>
      <c r="D1314" s="1">
        <v>45323.375</v>
      </c>
      <c r="E1314">
        <v>17.579999999999998</v>
      </c>
      <c r="F1314" t="s">
        <v>9</v>
      </c>
      <c r="G1314" t="s">
        <v>54</v>
      </c>
      <c r="H1314">
        <v>97110</v>
      </c>
      <c r="I1314" t="str" cm="1">
        <f t="array" ref="I1314">IFERROR(INDEX(scheduling_data!H:H,MATCH(B1314&amp;D1314,scheduling_data!D:D&amp;scheduling_data!A:A,0)),"")</f>
        <v>Robert Crochet</v>
      </c>
      <c r="J1314" t="str">
        <f t="shared" si="61"/>
        <v>No</v>
      </c>
      <c r="K1314" t="str">
        <f t="shared" si="60"/>
        <v>11545323.375Robert Crochet</v>
      </c>
      <c r="L1314" t="str">
        <f t="shared" si="62"/>
        <v>No</v>
      </c>
    </row>
    <row r="1315" spans="1:12" x14ac:dyDescent="0.3">
      <c r="A1315" t="s">
        <v>137</v>
      </c>
      <c r="B1315">
        <v>115</v>
      </c>
      <c r="C1315" s="1">
        <v>45343</v>
      </c>
      <c r="D1315" s="1">
        <v>45323.375</v>
      </c>
      <c r="E1315">
        <v>1.43</v>
      </c>
      <c r="F1315" t="s">
        <v>9</v>
      </c>
      <c r="G1315" t="s">
        <v>55</v>
      </c>
      <c r="H1315">
        <v>97110</v>
      </c>
      <c r="I1315" t="str" cm="1">
        <f t="array" ref="I1315">IFERROR(INDEX(scheduling_data!H:H,MATCH(B1315&amp;D1315,scheduling_data!D:D&amp;scheduling_data!A:A,0)),"")</f>
        <v>Robert Crochet</v>
      </c>
      <c r="J1315" t="str">
        <f t="shared" si="61"/>
        <v>No</v>
      </c>
      <c r="K1315" t="str">
        <f t="shared" si="60"/>
        <v>11545323.375Robert Crochet</v>
      </c>
      <c r="L1315" t="str">
        <f t="shared" si="62"/>
        <v>No</v>
      </c>
    </row>
    <row r="1316" spans="1:12" x14ac:dyDescent="0.3">
      <c r="A1316" t="s">
        <v>137</v>
      </c>
      <c r="B1316">
        <v>115</v>
      </c>
      <c r="C1316" s="1">
        <v>45343</v>
      </c>
      <c r="D1316" s="1">
        <v>45323.375</v>
      </c>
      <c r="E1316">
        <v>193.2</v>
      </c>
      <c r="F1316" t="s">
        <v>9</v>
      </c>
      <c r="G1316" t="s">
        <v>56</v>
      </c>
      <c r="H1316">
        <v>97110</v>
      </c>
      <c r="I1316" t="str" cm="1">
        <f t="array" ref="I1316">IFERROR(INDEX(scheduling_data!H:H,MATCH(B1316&amp;D1316,scheduling_data!D:D&amp;scheduling_data!A:A,0)),"")</f>
        <v>Robert Crochet</v>
      </c>
      <c r="J1316" t="str">
        <f t="shared" si="61"/>
        <v>No</v>
      </c>
      <c r="K1316" t="str">
        <f t="shared" si="60"/>
        <v>11545323.375Robert Crochet</v>
      </c>
      <c r="L1316" t="str">
        <f t="shared" si="62"/>
        <v>No</v>
      </c>
    </row>
    <row r="1317" spans="1:12" x14ac:dyDescent="0.3">
      <c r="A1317" t="s">
        <v>137</v>
      </c>
      <c r="B1317">
        <v>115</v>
      </c>
      <c r="C1317" s="1">
        <v>45343</v>
      </c>
      <c r="D1317" s="1">
        <v>45327.375</v>
      </c>
      <c r="E1317">
        <v>32.67</v>
      </c>
      <c r="F1317" t="s">
        <v>19</v>
      </c>
      <c r="G1317" t="s">
        <v>57</v>
      </c>
      <c r="H1317">
        <v>97110</v>
      </c>
      <c r="I1317" t="str" cm="1">
        <f t="array" ref="I1317">IFERROR(INDEX(scheduling_data!H:H,MATCH(B1317&amp;D1317,scheduling_data!D:D&amp;scheduling_data!A:A,0)),"")</f>
        <v>Christian Litz</v>
      </c>
      <c r="J1317" t="str">
        <f t="shared" si="61"/>
        <v>No</v>
      </c>
      <c r="K1317" t="str">
        <f t="shared" si="60"/>
        <v>11545327.375Christian Litz</v>
      </c>
      <c r="L1317" t="str">
        <f t="shared" si="62"/>
        <v>Yes</v>
      </c>
    </row>
    <row r="1318" spans="1:12" x14ac:dyDescent="0.3">
      <c r="A1318" t="s">
        <v>137</v>
      </c>
      <c r="B1318">
        <v>115</v>
      </c>
      <c r="C1318" s="1">
        <v>45343</v>
      </c>
      <c r="D1318" s="1">
        <v>45327.375</v>
      </c>
      <c r="E1318">
        <v>96.6</v>
      </c>
      <c r="F1318" t="s">
        <v>9</v>
      </c>
      <c r="G1318" t="s">
        <v>56</v>
      </c>
      <c r="H1318">
        <v>97110</v>
      </c>
      <c r="I1318" t="str" cm="1">
        <f t="array" ref="I1318">IFERROR(INDEX(scheduling_data!H:H,MATCH(B1318&amp;D1318,scheduling_data!D:D&amp;scheduling_data!A:A,0)),"")</f>
        <v>Christian Litz</v>
      </c>
      <c r="J1318" t="str">
        <f t="shared" si="61"/>
        <v>No</v>
      </c>
      <c r="K1318" t="str">
        <f t="shared" si="60"/>
        <v>11545327.375Christian Litz</v>
      </c>
      <c r="L1318" t="str">
        <f t="shared" si="62"/>
        <v>No</v>
      </c>
    </row>
    <row r="1319" spans="1:12" x14ac:dyDescent="0.3">
      <c r="A1319" t="s">
        <v>137</v>
      </c>
      <c r="B1319">
        <v>115</v>
      </c>
      <c r="C1319" s="1">
        <v>45343</v>
      </c>
      <c r="D1319" s="1">
        <v>45327.375</v>
      </c>
      <c r="E1319">
        <v>0.67</v>
      </c>
      <c r="F1319" t="s">
        <v>9</v>
      </c>
      <c r="G1319" t="s">
        <v>55</v>
      </c>
      <c r="H1319">
        <v>97110</v>
      </c>
      <c r="I1319" t="str" cm="1">
        <f t="array" ref="I1319">IFERROR(INDEX(scheduling_data!H:H,MATCH(B1319&amp;D1319,scheduling_data!D:D&amp;scheduling_data!A:A,0)),"")</f>
        <v>Christian Litz</v>
      </c>
      <c r="J1319" t="str">
        <f t="shared" si="61"/>
        <v>No</v>
      </c>
      <c r="K1319" t="str">
        <f t="shared" si="60"/>
        <v>11545327.375Christian Litz</v>
      </c>
      <c r="L1319" t="str">
        <f t="shared" si="62"/>
        <v>No</v>
      </c>
    </row>
    <row r="1320" spans="1:12" x14ac:dyDescent="0.3">
      <c r="A1320" t="s">
        <v>137</v>
      </c>
      <c r="B1320">
        <v>115</v>
      </c>
      <c r="C1320" s="1">
        <v>45343</v>
      </c>
      <c r="D1320" s="1">
        <v>45327.375</v>
      </c>
      <c r="E1320">
        <v>11.72</v>
      </c>
      <c r="F1320" t="s">
        <v>9</v>
      </c>
      <c r="G1320" t="s">
        <v>54</v>
      </c>
      <c r="H1320">
        <v>97110</v>
      </c>
      <c r="I1320" t="str" cm="1">
        <f t="array" ref="I1320">IFERROR(INDEX(scheduling_data!H:H,MATCH(B1320&amp;D1320,scheduling_data!D:D&amp;scheduling_data!A:A,0)),"")</f>
        <v>Christian Litz</v>
      </c>
      <c r="J1320" t="str">
        <f t="shared" si="61"/>
        <v>No</v>
      </c>
      <c r="K1320" t="str">
        <f t="shared" si="60"/>
        <v>11545327.375Christian Litz</v>
      </c>
      <c r="L1320" t="str">
        <f t="shared" si="62"/>
        <v>No</v>
      </c>
    </row>
    <row r="1321" spans="1:12" x14ac:dyDescent="0.3">
      <c r="A1321" t="s">
        <v>137</v>
      </c>
      <c r="B1321">
        <v>115</v>
      </c>
      <c r="C1321" s="1">
        <v>45343</v>
      </c>
      <c r="D1321" s="1">
        <v>45327.375</v>
      </c>
      <c r="E1321">
        <v>44.32</v>
      </c>
      <c r="F1321" t="s">
        <v>19</v>
      </c>
      <c r="G1321" t="s">
        <v>57</v>
      </c>
      <c r="H1321">
        <v>97530</v>
      </c>
      <c r="I1321" t="str" cm="1">
        <f t="array" ref="I1321">IFERROR(INDEX(scheduling_data!H:H,MATCH(B1321&amp;D1321,scheduling_data!D:D&amp;scheduling_data!A:A,0)),"")</f>
        <v>Christian Litz</v>
      </c>
      <c r="J1321" t="str">
        <f t="shared" si="61"/>
        <v>No</v>
      </c>
      <c r="K1321" t="str">
        <f t="shared" si="60"/>
        <v>11545327.375Christian Litz</v>
      </c>
      <c r="L1321" t="str">
        <f t="shared" si="62"/>
        <v>Yes</v>
      </c>
    </row>
    <row r="1322" spans="1:12" x14ac:dyDescent="0.3">
      <c r="A1322" t="s">
        <v>137</v>
      </c>
      <c r="B1322">
        <v>115</v>
      </c>
      <c r="C1322" s="1">
        <v>45343</v>
      </c>
      <c r="D1322" s="1">
        <v>45327.375</v>
      </c>
      <c r="E1322">
        <v>84.42</v>
      </c>
      <c r="F1322" t="s">
        <v>9</v>
      </c>
      <c r="G1322" t="s">
        <v>56</v>
      </c>
      <c r="H1322">
        <v>97530</v>
      </c>
      <c r="I1322" t="str" cm="1">
        <f t="array" ref="I1322">IFERROR(INDEX(scheduling_data!H:H,MATCH(B1322&amp;D1322,scheduling_data!D:D&amp;scheduling_data!A:A,0)),"")</f>
        <v>Christian Litz</v>
      </c>
      <c r="J1322" t="str">
        <f t="shared" si="61"/>
        <v>No</v>
      </c>
      <c r="K1322" t="str">
        <f t="shared" si="60"/>
        <v>11545327.375Christian Litz</v>
      </c>
      <c r="L1322" t="str">
        <f t="shared" si="62"/>
        <v>No</v>
      </c>
    </row>
    <row r="1323" spans="1:12" x14ac:dyDescent="0.3">
      <c r="A1323" t="s">
        <v>137</v>
      </c>
      <c r="B1323">
        <v>115</v>
      </c>
      <c r="C1323" s="1">
        <v>45343</v>
      </c>
      <c r="D1323" s="1">
        <v>45327.375</v>
      </c>
      <c r="E1323">
        <v>0.9</v>
      </c>
      <c r="F1323" t="s">
        <v>9</v>
      </c>
      <c r="G1323" t="s">
        <v>55</v>
      </c>
      <c r="H1323">
        <v>97530</v>
      </c>
      <c r="I1323" t="str" cm="1">
        <f t="array" ref="I1323">IFERROR(INDEX(scheduling_data!H:H,MATCH(B1323&amp;D1323,scheduling_data!D:D&amp;scheduling_data!A:A,0)),"")</f>
        <v>Christian Litz</v>
      </c>
      <c r="J1323" t="str">
        <f t="shared" si="61"/>
        <v>No</v>
      </c>
      <c r="K1323" t="str">
        <f t="shared" si="60"/>
        <v>11545327.375Christian Litz</v>
      </c>
      <c r="L1323" t="str">
        <f t="shared" si="62"/>
        <v>No</v>
      </c>
    </row>
    <row r="1324" spans="1:12" x14ac:dyDescent="0.3">
      <c r="A1324" t="s">
        <v>137</v>
      </c>
      <c r="B1324">
        <v>115</v>
      </c>
      <c r="C1324" s="1">
        <v>45343</v>
      </c>
      <c r="D1324" s="1">
        <v>45327.375</v>
      </c>
      <c r="E1324">
        <v>9.06</v>
      </c>
      <c r="F1324" t="s">
        <v>9</v>
      </c>
      <c r="G1324" t="s">
        <v>54</v>
      </c>
      <c r="H1324">
        <v>97530</v>
      </c>
      <c r="I1324" t="str" cm="1">
        <f t="array" ref="I1324">IFERROR(INDEX(scheduling_data!H:H,MATCH(B1324&amp;D1324,scheduling_data!D:D&amp;scheduling_data!A:A,0)),"")</f>
        <v>Christian Litz</v>
      </c>
      <c r="J1324" t="str">
        <f t="shared" si="61"/>
        <v>No</v>
      </c>
      <c r="K1324" t="str">
        <f t="shared" si="60"/>
        <v>11545327.375Christian Litz</v>
      </c>
      <c r="L1324" t="str">
        <f t="shared" si="62"/>
        <v>No</v>
      </c>
    </row>
    <row r="1325" spans="1:12" x14ac:dyDescent="0.3">
      <c r="A1325" t="s">
        <v>137</v>
      </c>
      <c r="B1325">
        <v>115</v>
      </c>
      <c r="C1325" s="1">
        <v>45344</v>
      </c>
      <c r="D1325" s="1">
        <v>45329.375</v>
      </c>
      <c r="E1325">
        <v>0.45</v>
      </c>
      <c r="F1325" t="s">
        <v>9</v>
      </c>
      <c r="G1325" t="s">
        <v>55</v>
      </c>
      <c r="H1325">
        <v>97530</v>
      </c>
      <c r="I1325" t="str" cm="1">
        <f t="array" ref="I1325">IFERROR(INDEX(scheduling_data!H:H,MATCH(B1325&amp;D1325,scheduling_data!D:D&amp;scheduling_data!A:A,0)),"")</f>
        <v>Jessica Pittman</v>
      </c>
      <c r="J1325" t="str">
        <f t="shared" si="61"/>
        <v>No</v>
      </c>
      <c r="K1325" t="str">
        <f t="shared" si="60"/>
        <v>11545329.375Jessica Pittman</v>
      </c>
      <c r="L1325" t="str">
        <f t="shared" si="62"/>
        <v>No</v>
      </c>
    </row>
    <row r="1326" spans="1:12" x14ac:dyDescent="0.3">
      <c r="A1326" t="s">
        <v>137</v>
      </c>
      <c r="B1326">
        <v>115</v>
      </c>
      <c r="C1326" s="1">
        <v>45344</v>
      </c>
      <c r="D1326" s="1">
        <v>45329.375</v>
      </c>
      <c r="E1326">
        <v>17.579999999999998</v>
      </c>
      <c r="F1326" t="s">
        <v>9</v>
      </c>
      <c r="G1326" t="s">
        <v>54</v>
      </c>
      <c r="H1326">
        <v>97110</v>
      </c>
      <c r="I1326" t="str" cm="1">
        <f t="array" ref="I1326">IFERROR(INDEX(scheduling_data!H:H,MATCH(B1326&amp;D1326,scheduling_data!D:D&amp;scheduling_data!A:A,0)),"")</f>
        <v>Jessica Pittman</v>
      </c>
      <c r="J1326" t="str">
        <f t="shared" si="61"/>
        <v>No</v>
      </c>
      <c r="K1326" t="str">
        <f t="shared" si="60"/>
        <v>11545329.375Jessica Pittman</v>
      </c>
      <c r="L1326" t="str">
        <f t="shared" si="62"/>
        <v>No</v>
      </c>
    </row>
    <row r="1327" spans="1:12" x14ac:dyDescent="0.3">
      <c r="A1327" t="s">
        <v>137</v>
      </c>
      <c r="B1327">
        <v>115</v>
      </c>
      <c r="C1327" s="1">
        <v>45344</v>
      </c>
      <c r="D1327" s="1">
        <v>45329.375</v>
      </c>
      <c r="E1327">
        <v>0.85</v>
      </c>
      <c r="F1327" t="s">
        <v>9</v>
      </c>
      <c r="G1327" t="s">
        <v>55</v>
      </c>
      <c r="H1327">
        <v>97110</v>
      </c>
      <c r="I1327" t="str" cm="1">
        <f t="array" ref="I1327">IFERROR(INDEX(scheduling_data!H:H,MATCH(B1327&amp;D1327,scheduling_data!D:D&amp;scheduling_data!A:A,0)),"")</f>
        <v>Jessica Pittman</v>
      </c>
      <c r="J1327" t="str">
        <f t="shared" si="61"/>
        <v>No</v>
      </c>
      <c r="K1327" t="str">
        <f t="shared" si="60"/>
        <v>11545329.375Jessica Pittman</v>
      </c>
      <c r="L1327" t="str">
        <f t="shared" si="62"/>
        <v>No</v>
      </c>
    </row>
    <row r="1328" spans="1:12" x14ac:dyDescent="0.3">
      <c r="A1328" t="s">
        <v>137</v>
      </c>
      <c r="B1328">
        <v>115</v>
      </c>
      <c r="C1328" s="1">
        <v>45344</v>
      </c>
      <c r="D1328" s="1">
        <v>45329.375</v>
      </c>
      <c r="E1328">
        <v>152.4</v>
      </c>
      <c r="F1328" t="s">
        <v>9</v>
      </c>
      <c r="G1328" t="s">
        <v>56</v>
      </c>
      <c r="H1328">
        <v>97110</v>
      </c>
      <c r="I1328" t="str" cm="1">
        <f t="array" ref="I1328">IFERROR(INDEX(scheduling_data!H:H,MATCH(B1328&amp;D1328,scheduling_data!D:D&amp;scheduling_data!A:A,0)),"")</f>
        <v>Jessica Pittman</v>
      </c>
      <c r="J1328" t="str">
        <f t="shared" si="61"/>
        <v>No</v>
      </c>
      <c r="K1328" t="str">
        <f t="shared" si="60"/>
        <v>11545329.375Jessica Pittman</v>
      </c>
      <c r="L1328" t="str">
        <f t="shared" si="62"/>
        <v>No</v>
      </c>
    </row>
    <row r="1329" spans="1:12" x14ac:dyDescent="0.3">
      <c r="A1329" t="s">
        <v>137</v>
      </c>
      <c r="B1329">
        <v>115</v>
      </c>
      <c r="C1329" s="1">
        <v>45344</v>
      </c>
      <c r="D1329" s="1">
        <v>45329.375</v>
      </c>
      <c r="E1329">
        <v>21.85</v>
      </c>
      <c r="F1329" t="s">
        <v>19</v>
      </c>
      <c r="G1329" t="s">
        <v>57</v>
      </c>
      <c r="H1329">
        <v>97530</v>
      </c>
      <c r="I1329" t="str" cm="1">
        <f t="array" ref="I1329">IFERROR(INDEX(scheduling_data!H:H,MATCH(B1329&amp;D1329,scheduling_data!D:D&amp;scheduling_data!A:A,0)),"")</f>
        <v>Jessica Pittman</v>
      </c>
      <c r="J1329" t="str">
        <f t="shared" si="61"/>
        <v>No</v>
      </c>
      <c r="K1329" t="str">
        <f t="shared" si="60"/>
        <v>11545329.375Jessica Pittman</v>
      </c>
      <c r="L1329" t="str">
        <f t="shared" si="62"/>
        <v>Yes</v>
      </c>
    </row>
    <row r="1330" spans="1:12" x14ac:dyDescent="0.3">
      <c r="A1330" t="s">
        <v>137</v>
      </c>
      <c r="B1330">
        <v>115</v>
      </c>
      <c r="C1330" s="1">
        <v>45344</v>
      </c>
      <c r="D1330" s="1">
        <v>45329.375</v>
      </c>
      <c r="E1330">
        <v>46.14</v>
      </c>
      <c r="F1330" t="s">
        <v>9</v>
      </c>
      <c r="G1330" t="s">
        <v>56</v>
      </c>
      <c r="H1330">
        <v>97530</v>
      </c>
      <c r="I1330" t="str" cm="1">
        <f t="array" ref="I1330">IFERROR(INDEX(scheduling_data!H:H,MATCH(B1330&amp;D1330,scheduling_data!D:D&amp;scheduling_data!A:A,0)),"")</f>
        <v>Jessica Pittman</v>
      </c>
      <c r="J1330" t="str">
        <f t="shared" si="61"/>
        <v>No</v>
      </c>
      <c r="K1330" t="str">
        <f t="shared" si="60"/>
        <v>11545329.375Jessica Pittman</v>
      </c>
      <c r="L1330" t="str">
        <f t="shared" si="62"/>
        <v>No</v>
      </c>
    </row>
    <row r="1331" spans="1:12" x14ac:dyDescent="0.3">
      <c r="A1331" t="s">
        <v>137</v>
      </c>
      <c r="B1331">
        <v>115</v>
      </c>
      <c r="C1331" s="1">
        <v>45344</v>
      </c>
      <c r="D1331" s="1">
        <v>45329.375</v>
      </c>
      <c r="E1331">
        <v>41.67</v>
      </c>
      <c r="F1331" t="s">
        <v>19</v>
      </c>
      <c r="G1331" t="s">
        <v>57</v>
      </c>
      <c r="H1331">
        <v>97110</v>
      </c>
      <c r="I1331" t="str" cm="1">
        <f t="array" ref="I1331">IFERROR(INDEX(scheduling_data!H:H,MATCH(B1331&amp;D1331,scheduling_data!D:D&amp;scheduling_data!A:A,0)),"")</f>
        <v>Jessica Pittman</v>
      </c>
      <c r="J1331" t="str">
        <f t="shared" si="61"/>
        <v>No</v>
      </c>
      <c r="K1331" t="str">
        <f t="shared" si="60"/>
        <v>11545329.375Jessica Pittman</v>
      </c>
      <c r="L1331" t="str">
        <f t="shared" si="62"/>
        <v>Yes</v>
      </c>
    </row>
    <row r="1332" spans="1:12" x14ac:dyDescent="0.3">
      <c r="A1332" t="s">
        <v>25</v>
      </c>
      <c r="B1332">
        <v>116</v>
      </c>
      <c r="C1332" s="1">
        <v>45345</v>
      </c>
      <c r="D1332" s="1">
        <v>45337.5625</v>
      </c>
      <c r="E1332">
        <v>85.19</v>
      </c>
      <c r="F1332" t="s">
        <v>9</v>
      </c>
      <c r="G1332" t="s">
        <v>28</v>
      </c>
      <c r="H1332">
        <v>92507</v>
      </c>
      <c r="I1332" t="str" cm="1">
        <f t="array" ref="I1332">IFERROR(INDEX(scheduling_data!H:H,MATCH(B1332&amp;D1332,scheduling_data!D:D&amp;scheduling_data!A:A,0)),"")</f>
        <v>Kelli Cruthirds</v>
      </c>
      <c r="J1332" t="str">
        <f t="shared" si="61"/>
        <v>No</v>
      </c>
      <c r="K1332" t="str">
        <f t="shared" si="60"/>
        <v>11645337.5625Kelli Cruthirds</v>
      </c>
      <c r="L1332" t="str">
        <f t="shared" si="62"/>
        <v>No</v>
      </c>
    </row>
    <row r="1333" spans="1:12" x14ac:dyDescent="0.3">
      <c r="A1333" t="s">
        <v>25</v>
      </c>
      <c r="B1333">
        <v>116</v>
      </c>
      <c r="C1333" s="1">
        <v>45345</v>
      </c>
      <c r="D1333" s="1">
        <v>45337.5625</v>
      </c>
      <c r="E1333">
        <v>64.81</v>
      </c>
      <c r="F1333" t="s">
        <v>19</v>
      </c>
      <c r="G1333" t="s">
        <v>26</v>
      </c>
      <c r="H1333">
        <v>92507</v>
      </c>
      <c r="I1333" t="str" cm="1">
        <f t="array" ref="I1333">IFERROR(INDEX(scheduling_data!H:H,MATCH(B1333&amp;D1333,scheduling_data!D:D&amp;scheduling_data!A:A,0)),"")</f>
        <v>Kelli Cruthirds</v>
      </c>
      <c r="J1333" t="str">
        <f t="shared" si="61"/>
        <v>No</v>
      </c>
      <c r="K1333" t="str">
        <f t="shared" si="60"/>
        <v>11645337.5625Kelli Cruthirds</v>
      </c>
      <c r="L1333" t="str">
        <f t="shared" si="62"/>
        <v>Yes</v>
      </c>
    </row>
    <row r="1334" spans="1:12" x14ac:dyDescent="0.3">
      <c r="A1334" t="s">
        <v>25</v>
      </c>
      <c r="B1334">
        <v>116</v>
      </c>
      <c r="C1334" s="1">
        <v>45338</v>
      </c>
      <c r="D1334" s="1">
        <v>45328.604166666664</v>
      </c>
      <c r="E1334">
        <v>64.81</v>
      </c>
      <c r="F1334" t="s">
        <v>19</v>
      </c>
      <c r="G1334" t="s">
        <v>26</v>
      </c>
      <c r="H1334">
        <v>92507</v>
      </c>
      <c r="I1334" t="str" cm="1">
        <f t="array" ref="I1334">IFERROR(INDEX(scheduling_data!H:H,MATCH(B1334&amp;D1334,scheduling_data!D:D&amp;scheduling_data!A:A,0)),"")</f>
        <v>Kelli Cruthirds</v>
      </c>
      <c r="J1334" t="str">
        <f t="shared" si="61"/>
        <v>No</v>
      </c>
      <c r="K1334" t="str">
        <f t="shared" si="60"/>
        <v>11645328.6041666667Kelli Cruthirds</v>
      </c>
      <c r="L1334" t="str">
        <f t="shared" si="62"/>
        <v>Yes</v>
      </c>
    </row>
    <row r="1335" spans="1:12" x14ac:dyDescent="0.3">
      <c r="A1335" t="s">
        <v>25</v>
      </c>
      <c r="B1335">
        <v>116</v>
      </c>
      <c r="C1335" s="1">
        <v>45338</v>
      </c>
      <c r="D1335" s="1">
        <v>45328.604166666664</v>
      </c>
      <c r="E1335">
        <v>85.19</v>
      </c>
      <c r="F1335" t="s">
        <v>9</v>
      </c>
      <c r="G1335" t="s">
        <v>28</v>
      </c>
      <c r="H1335">
        <v>92507</v>
      </c>
      <c r="I1335" t="str" cm="1">
        <f t="array" ref="I1335">IFERROR(INDEX(scheduling_data!H:H,MATCH(B1335&amp;D1335,scheduling_data!D:D&amp;scheduling_data!A:A,0)),"")</f>
        <v>Kelli Cruthirds</v>
      </c>
      <c r="J1335" t="str">
        <f t="shared" si="61"/>
        <v>No</v>
      </c>
      <c r="K1335" t="str">
        <f t="shared" si="60"/>
        <v>11645328.6041666667Kelli Cruthirds</v>
      </c>
      <c r="L1335" t="str">
        <f t="shared" si="62"/>
        <v>No</v>
      </c>
    </row>
    <row r="1336" spans="1:12" x14ac:dyDescent="0.3">
      <c r="A1336" t="s">
        <v>25</v>
      </c>
      <c r="B1336">
        <v>116</v>
      </c>
      <c r="C1336" s="1">
        <v>45338</v>
      </c>
      <c r="D1336" s="1">
        <v>45330.541666666664</v>
      </c>
      <c r="E1336">
        <v>85.19</v>
      </c>
      <c r="F1336" t="s">
        <v>9</v>
      </c>
      <c r="G1336" t="s">
        <v>28</v>
      </c>
      <c r="H1336">
        <v>92507</v>
      </c>
      <c r="I1336" t="str" cm="1">
        <f t="array" ref="I1336">IFERROR(INDEX(scheduling_data!H:H,MATCH(B1336&amp;D1336,scheduling_data!D:D&amp;scheduling_data!A:A,0)),"")</f>
        <v>Kelli Cruthirds</v>
      </c>
      <c r="J1336" t="str">
        <f t="shared" si="61"/>
        <v>No</v>
      </c>
      <c r="K1336" t="str">
        <f t="shared" si="60"/>
        <v>11645330.5416666667Kelli Cruthirds</v>
      </c>
      <c r="L1336" t="str">
        <f t="shared" si="62"/>
        <v>No</v>
      </c>
    </row>
    <row r="1337" spans="1:12" x14ac:dyDescent="0.3">
      <c r="A1337" t="s">
        <v>25</v>
      </c>
      <c r="B1337">
        <v>116</v>
      </c>
      <c r="C1337" s="1">
        <v>45338</v>
      </c>
      <c r="D1337" s="1">
        <v>45330.541666666664</v>
      </c>
      <c r="E1337">
        <v>64.81</v>
      </c>
      <c r="F1337" t="s">
        <v>19</v>
      </c>
      <c r="G1337" t="s">
        <v>26</v>
      </c>
      <c r="H1337">
        <v>92507</v>
      </c>
      <c r="I1337" t="str" cm="1">
        <f t="array" ref="I1337">IFERROR(INDEX(scheduling_data!H:H,MATCH(B1337&amp;D1337,scheduling_data!D:D&amp;scheduling_data!A:A,0)),"")</f>
        <v>Kelli Cruthirds</v>
      </c>
      <c r="J1337" t="str">
        <f t="shared" si="61"/>
        <v>No</v>
      </c>
      <c r="K1337" t="str">
        <f t="shared" si="60"/>
        <v>11645330.5416666667Kelli Cruthirds</v>
      </c>
      <c r="L1337" t="str">
        <f t="shared" si="62"/>
        <v>Yes</v>
      </c>
    </row>
    <row r="1338" spans="1:12" x14ac:dyDescent="0.3">
      <c r="A1338" t="s">
        <v>25</v>
      </c>
      <c r="B1338">
        <v>117</v>
      </c>
      <c r="C1338" s="1">
        <v>45345</v>
      </c>
      <c r="D1338" s="1">
        <v>45337.5625</v>
      </c>
      <c r="E1338">
        <v>85.19</v>
      </c>
      <c r="F1338" t="s">
        <v>9</v>
      </c>
      <c r="G1338" t="s">
        <v>28</v>
      </c>
      <c r="H1338">
        <v>92507</v>
      </c>
      <c r="I1338" t="str" cm="1">
        <f t="array" ref="I1338">IFERROR(INDEX(scheduling_data!H:H,MATCH(B1338&amp;D1338,scheduling_data!D:D&amp;scheduling_data!A:A,0)),"")</f>
        <v>Kelli Cruthirds</v>
      </c>
      <c r="J1338" t="str">
        <f t="shared" si="61"/>
        <v>No</v>
      </c>
      <c r="K1338" t="str">
        <f t="shared" si="60"/>
        <v>11745337.5625Kelli Cruthirds</v>
      </c>
      <c r="L1338" t="str">
        <f t="shared" si="62"/>
        <v>No</v>
      </c>
    </row>
    <row r="1339" spans="1:12" x14ac:dyDescent="0.3">
      <c r="A1339" t="s">
        <v>25</v>
      </c>
      <c r="B1339">
        <v>117</v>
      </c>
      <c r="C1339" s="1">
        <v>45345</v>
      </c>
      <c r="D1339" s="1">
        <v>45337.5625</v>
      </c>
      <c r="E1339">
        <v>64.81</v>
      </c>
      <c r="F1339" t="s">
        <v>19</v>
      </c>
      <c r="G1339" t="s">
        <v>26</v>
      </c>
      <c r="H1339">
        <v>92507</v>
      </c>
      <c r="I1339" t="str" cm="1">
        <f t="array" ref="I1339">IFERROR(INDEX(scheduling_data!H:H,MATCH(B1339&amp;D1339,scheduling_data!D:D&amp;scheduling_data!A:A,0)),"")</f>
        <v>Kelli Cruthirds</v>
      </c>
      <c r="J1339" t="str">
        <f t="shared" si="61"/>
        <v>No</v>
      </c>
      <c r="K1339" t="str">
        <f t="shared" si="60"/>
        <v>11745337.5625Kelli Cruthirds</v>
      </c>
      <c r="L1339" t="str">
        <f t="shared" si="62"/>
        <v>Yes</v>
      </c>
    </row>
    <row r="1340" spans="1:12" x14ac:dyDescent="0.3">
      <c r="A1340" t="s">
        <v>25</v>
      </c>
      <c r="B1340">
        <v>117</v>
      </c>
      <c r="C1340" s="1">
        <v>45338</v>
      </c>
      <c r="D1340" s="1">
        <v>45328.604166666664</v>
      </c>
      <c r="E1340">
        <v>85.19</v>
      </c>
      <c r="F1340" t="s">
        <v>9</v>
      </c>
      <c r="G1340" t="s">
        <v>28</v>
      </c>
      <c r="H1340">
        <v>92507</v>
      </c>
      <c r="I1340" t="str" cm="1">
        <f t="array" ref="I1340">IFERROR(INDEX(scheduling_data!H:H,MATCH(B1340&amp;D1340,scheduling_data!D:D&amp;scheduling_data!A:A,0)),"")</f>
        <v>Kelli Cruthirds</v>
      </c>
      <c r="J1340" t="str">
        <f t="shared" si="61"/>
        <v>No</v>
      </c>
      <c r="K1340" t="str">
        <f t="shared" si="60"/>
        <v>11745328.6041666667Kelli Cruthirds</v>
      </c>
      <c r="L1340" t="str">
        <f t="shared" si="62"/>
        <v>No</v>
      </c>
    </row>
    <row r="1341" spans="1:12" x14ac:dyDescent="0.3">
      <c r="A1341" t="s">
        <v>25</v>
      </c>
      <c r="B1341">
        <v>117</v>
      </c>
      <c r="C1341" s="1">
        <v>45338</v>
      </c>
      <c r="D1341" s="1">
        <v>45328.604166666664</v>
      </c>
      <c r="E1341">
        <v>64.81</v>
      </c>
      <c r="F1341" t="s">
        <v>19</v>
      </c>
      <c r="G1341" t="s">
        <v>26</v>
      </c>
      <c r="H1341">
        <v>92507</v>
      </c>
      <c r="I1341" t="str" cm="1">
        <f t="array" ref="I1341">IFERROR(INDEX(scheduling_data!H:H,MATCH(B1341&amp;D1341,scheduling_data!D:D&amp;scheduling_data!A:A,0)),"")</f>
        <v>Kelli Cruthirds</v>
      </c>
      <c r="J1341" t="str">
        <f t="shared" si="61"/>
        <v>No</v>
      </c>
      <c r="K1341" t="str">
        <f t="shared" si="60"/>
        <v>11745328.6041666667Kelli Cruthirds</v>
      </c>
      <c r="L1341" t="str">
        <f t="shared" si="62"/>
        <v>Yes</v>
      </c>
    </row>
    <row r="1342" spans="1:12" x14ac:dyDescent="0.3">
      <c r="A1342" t="s">
        <v>25</v>
      </c>
      <c r="B1342">
        <v>117</v>
      </c>
      <c r="C1342" s="1">
        <v>45338</v>
      </c>
      <c r="D1342" s="1">
        <v>45330.555555555555</v>
      </c>
      <c r="E1342">
        <v>64.81</v>
      </c>
      <c r="F1342" t="s">
        <v>19</v>
      </c>
      <c r="G1342" t="s">
        <v>26</v>
      </c>
      <c r="H1342">
        <v>92507</v>
      </c>
      <c r="I1342" t="str" cm="1">
        <f t="array" ref="I1342">IFERROR(INDEX(scheduling_data!H:H,MATCH(B1342&amp;D1342,scheduling_data!D:D&amp;scheduling_data!A:A,0)),"")</f>
        <v/>
      </c>
      <c r="J1342" t="str">
        <f t="shared" si="61"/>
        <v>Yes</v>
      </c>
      <c r="K1342" t="str">
        <f t="shared" si="60"/>
        <v>11745330.5555555556</v>
      </c>
      <c r="L1342" t="str">
        <f t="shared" si="62"/>
        <v>Yes</v>
      </c>
    </row>
    <row r="1343" spans="1:12" x14ac:dyDescent="0.3">
      <c r="A1343" t="s">
        <v>25</v>
      </c>
      <c r="B1343">
        <v>117</v>
      </c>
      <c r="C1343" s="1">
        <v>45338</v>
      </c>
      <c r="D1343" s="1">
        <v>45330.555555555555</v>
      </c>
      <c r="E1343">
        <v>85.19</v>
      </c>
      <c r="F1343" t="s">
        <v>9</v>
      </c>
      <c r="G1343" t="s">
        <v>28</v>
      </c>
      <c r="H1343">
        <v>92507</v>
      </c>
      <c r="I1343" t="str" cm="1">
        <f t="array" ref="I1343">IFERROR(INDEX(scheduling_data!H:H,MATCH(B1343&amp;D1343,scheduling_data!D:D&amp;scheduling_data!A:A,0)),"")</f>
        <v/>
      </c>
      <c r="J1343" t="str">
        <f t="shared" si="61"/>
        <v>Yes</v>
      </c>
      <c r="K1343" t="str">
        <f t="shared" si="60"/>
        <v>11745330.5555555556</v>
      </c>
      <c r="L1343" t="str">
        <f t="shared" si="62"/>
        <v>No</v>
      </c>
    </row>
    <row r="1344" spans="1:12" x14ac:dyDescent="0.3">
      <c r="A1344" t="s">
        <v>61</v>
      </c>
      <c r="B1344">
        <v>118</v>
      </c>
      <c r="C1344" s="1">
        <v>45336</v>
      </c>
      <c r="D1344" s="1">
        <v>45323.541666666664</v>
      </c>
      <c r="E1344">
        <v>10.24</v>
      </c>
      <c r="F1344" t="s">
        <v>19</v>
      </c>
      <c r="G1344" t="s">
        <v>65</v>
      </c>
      <c r="H1344">
        <v>97110</v>
      </c>
      <c r="I1344" t="str" cm="1">
        <f t="array" ref="I1344">IFERROR(INDEX(scheduling_data!H:H,MATCH(B1344&amp;D1344,scheduling_data!D:D&amp;scheduling_data!A:A,0)),"")</f>
        <v>Robert Crochet</v>
      </c>
      <c r="J1344" t="str">
        <f t="shared" si="61"/>
        <v>No</v>
      </c>
      <c r="K1344" t="str">
        <f t="shared" si="60"/>
        <v>11845323.5416666667Robert Crochet</v>
      </c>
      <c r="L1344" t="str">
        <f t="shared" si="62"/>
        <v>Yes</v>
      </c>
    </row>
    <row r="1345" spans="1:12" x14ac:dyDescent="0.3">
      <c r="A1345" t="s">
        <v>61</v>
      </c>
      <c r="B1345">
        <v>118</v>
      </c>
      <c r="C1345" s="1">
        <v>45336</v>
      </c>
      <c r="D1345" s="1">
        <v>45323.541666666664</v>
      </c>
      <c r="E1345">
        <v>0.21</v>
      </c>
      <c r="F1345" t="s">
        <v>9</v>
      </c>
      <c r="G1345" t="s">
        <v>63</v>
      </c>
      <c r="H1345">
        <v>97110</v>
      </c>
      <c r="I1345" t="str" cm="1">
        <f t="array" ref="I1345">IFERROR(INDEX(scheduling_data!H:H,MATCH(B1345&amp;D1345,scheduling_data!D:D&amp;scheduling_data!A:A,0)),"")</f>
        <v>Robert Crochet</v>
      </c>
      <c r="J1345" t="str">
        <f t="shared" si="61"/>
        <v>No</v>
      </c>
      <c r="K1345" t="str">
        <f t="shared" si="60"/>
        <v>11845323.5416666667Robert Crochet</v>
      </c>
      <c r="L1345" t="str">
        <f t="shared" si="62"/>
        <v>No</v>
      </c>
    </row>
    <row r="1346" spans="1:12" x14ac:dyDescent="0.3">
      <c r="A1346" t="s">
        <v>61</v>
      </c>
      <c r="B1346">
        <v>118</v>
      </c>
      <c r="C1346" s="1">
        <v>45336</v>
      </c>
      <c r="D1346" s="1">
        <v>45323.541666666664</v>
      </c>
      <c r="E1346">
        <v>114.55</v>
      </c>
      <c r="F1346" t="s">
        <v>9</v>
      </c>
      <c r="G1346" t="s">
        <v>64</v>
      </c>
      <c r="H1346">
        <v>97110</v>
      </c>
      <c r="I1346" t="str" cm="1">
        <f t="array" ref="I1346">IFERROR(INDEX(scheduling_data!H:H,MATCH(B1346&amp;D1346,scheduling_data!D:D&amp;scheduling_data!A:A,0)),"")</f>
        <v>Robert Crochet</v>
      </c>
      <c r="J1346" t="str">
        <f t="shared" si="61"/>
        <v>No</v>
      </c>
      <c r="K1346" t="str">
        <f t="shared" ref="K1346:K1409" si="63">IF(I1346="",B1346&amp;D1346,B1346&amp;D1346&amp;I1346)</f>
        <v>11845323.5416666667Robert Crochet</v>
      </c>
      <c r="L1346" t="str">
        <f t="shared" si="62"/>
        <v>No</v>
      </c>
    </row>
    <row r="1347" spans="1:12" x14ac:dyDescent="0.3">
      <c r="A1347" t="s">
        <v>61</v>
      </c>
      <c r="B1347">
        <v>118</v>
      </c>
      <c r="C1347" s="1">
        <v>45336</v>
      </c>
      <c r="D1347" s="1">
        <v>45323.541666666664</v>
      </c>
      <c r="E1347">
        <v>101.96</v>
      </c>
      <c r="F1347" t="s">
        <v>9</v>
      </c>
      <c r="G1347" t="s">
        <v>64</v>
      </c>
      <c r="H1347">
        <v>97530</v>
      </c>
      <c r="I1347" t="str" cm="1">
        <f t="array" ref="I1347">IFERROR(INDEX(scheduling_data!H:H,MATCH(B1347&amp;D1347,scheduling_data!D:D&amp;scheduling_data!A:A,0)),"")</f>
        <v>Robert Crochet</v>
      </c>
      <c r="J1347" t="str">
        <f t="shared" ref="J1347:J1410" si="64">IF(I1347="", "Yes", "No")</f>
        <v>No</v>
      </c>
      <c r="K1347" t="str">
        <f t="shared" si="63"/>
        <v>11845323.5416666667Robert Crochet</v>
      </c>
      <c r="L1347" t="str">
        <f t="shared" ref="L1347:L1410" si="65">IF(OR(F1347="Cash", F1347="Check", F1347="EFT", F1347="Credit Card", F1347="Visa", F1347="Mastercard", F1347="AMEX"), "Yes", "No")</f>
        <v>No</v>
      </c>
    </row>
    <row r="1348" spans="1:12" x14ac:dyDescent="0.3">
      <c r="A1348" t="s">
        <v>61</v>
      </c>
      <c r="B1348">
        <v>118</v>
      </c>
      <c r="C1348" s="1">
        <v>45336</v>
      </c>
      <c r="D1348" s="1">
        <v>45323.541666666664</v>
      </c>
      <c r="E1348">
        <v>0.96</v>
      </c>
      <c r="F1348" t="s">
        <v>9</v>
      </c>
      <c r="G1348" t="s">
        <v>63</v>
      </c>
      <c r="H1348">
        <v>97530</v>
      </c>
      <c r="I1348" t="str" cm="1">
        <f t="array" ref="I1348">IFERROR(INDEX(scheduling_data!H:H,MATCH(B1348&amp;D1348,scheduling_data!D:D&amp;scheduling_data!A:A,0)),"")</f>
        <v>Robert Crochet</v>
      </c>
      <c r="J1348" t="str">
        <f t="shared" si="64"/>
        <v>No</v>
      </c>
      <c r="K1348" t="str">
        <f t="shared" si="63"/>
        <v>11845323.5416666667Robert Crochet</v>
      </c>
      <c r="L1348" t="str">
        <f t="shared" si="65"/>
        <v>No</v>
      </c>
    </row>
    <row r="1349" spans="1:12" x14ac:dyDescent="0.3">
      <c r="A1349" t="s">
        <v>61</v>
      </c>
      <c r="B1349">
        <v>118</v>
      </c>
      <c r="C1349" s="1">
        <v>45336</v>
      </c>
      <c r="D1349" s="1">
        <v>45323.541666666664</v>
      </c>
      <c r="E1349">
        <v>47.08</v>
      </c>
      <c r="F1349" t="s">
        <v>19</v>
      </c>
      <c r="G1349" t="s">
        <v>65</v>
      </c>
      <c r="H1349">
        <v>97530</v>
      </c>
      <c r="I1349" t="str" cm="1">
        <f t="array" ref="I1349">IFERROR(INDEX(scheduling_data!H:H,MATCH(B1349&amp;D1349,scheduling_data!D:D&amp;scheduling_data!A:A,0)),"")</f>
        <v>Robert Crochet</v>
      </c>
      <c r="J1349" t="str">
        <f t="shared" si="64"/>
        <v>No</v>
      </c>
      <c r="K1349" t="str">
        <f t="shared" si="63"/>
        <v>11845323.5416666667Robert Crochet</v>
      </c>
      <c r="L1349" t="str">
        <f t="shared" si="65"/>
        <v>Yes</v>
      </c>
    </row>
    <row r="1350" spans="1:12" x14ac:dyDescent="0.3">
      <c r="A1350" t="s">
        <v>61</v>
      </c>
      <c r="B1350">
        <v>118</v>
      </c>
      <c r="C1350" s="1">
        <v>45351</v>
      </c>
      <c r="D1350" s="1">
        <v>45337.375</v>
      </c>
      <c r="E1350">
        <v>0.79</v>
      </c>
      <c r="F1350" t="s">
        <v>9</v>
      </c>
      <c r="G1350" t="s">
        <v>63</v>
      </c>
      <c r="H1350">
        <v>97110</v>
      </c>
      <c r="I1350" t="str" cm="1">
        <f t="array" ref="I1350">IFERROR(INDEX(scheduling_data!H:H,MATCH(B1350&amp;D1350,scheduling_data!D:D&amp;scheduling_data!A:A,0)),"")</f>
        <v>Jessica Pittman</v>
      </c>
      <c r="J1350" t="str">
        <f t="shared" si="64"/>
        <v>No</v>
      </c>
      <c r="K1350" t="str">
        <f t="shared" si="63"/>
        <v>11845337.375Jessica Pittman</v>
      </c>
      <c r="L1350" t="str">
        <f t="shared" si="65"/>
        <v>No</v>
      </c>
    </row>
    <row r="1351" spans="1:12" x14ac:dyDescent="0.3">
      <c r="A1351" t="s">
        <v>61</v>
      </c>
      <c r="B1351">
        <v>118</v>
      </c>
      <c r="C1351" s="1">
        <v>45351</v>
      </c>
      <c r="D1351" s="1">
        <v>45337.375</v>
      </c>
      <c r="E1351">
        <v>38.71</v>
      </c>
      <c r="F1351" t="s">
        <v>19</v>
      </c>
      <c r="G1351" t="s">
        <v>65</v>
      </c>
      <c r="H1351">
        <v>97110</v>
      </c>
      <c r="I1351" t="str" cm="1">
        <f t="array" ref="I1351">IFERROR(INDEX(scheduling_data!H:H,MATCH(B1351&amp;D1351,scheduling_data!D:D&amp;scheduling_data!A:A,0)),"")</f>
        <v>Jessica Pittman</v>
      </c>
      <c r="J1351" t="str">
        <f t="shared" si="64"/>
        <v>No</v>
      </c>
      <c r="K1351" t="str">
        <f t="shared" si="63"/>
        <v>11845337.375Jessica Pittman</v>
      </c>
      <c r="L1351" t="str">
        <f t="shared" si="65"/>
        <v>Yes</v>
      </c>
    </row>
    <row r="1352" spans="1:12" x14ac:dyDescent="0.3">
      <c r="A1352" t="s">
        <v>61</v>
      </c>
      <c r="B1352">
        <v>118</v>
      </c>
      <c r="C1352" s="1">
        <v>45351</v>
      </c>
      <c r="D1352" s="1">
        <v>45337.375</v>
      </c>
      <c r="E1352">
        <v>235.5</v>
      </c>
      <c r="F1352" t="s">
        <v>9</v>
      </c>
      <c r="G1352" t="s">
        <v>64</v>
      </c>
      <c r="H1352">
        <v>97110</v>
      </c>
      <c r="I1352" t="str" cm="1">
        <f t="array" ref="I1352">IFERROR(INDEX(scheduling_data!H:H,MATCH(B1352&amp;D1352,scheduling_data!D:D&amp;scheduling_data!A:A,0)),"")</f>
        <v>Jessica Pittman</v>
      </c>
      <c r="J1352" t="str">
        <f t="shared" si="64"/>
        <v>No</v>
      </c>
      <c r="K1352" t="str">
        <f t="shared" si="63"/>
        <v>11845337.375Jessica Pittman</v>
      </c>
      <c r="L1352" t="str">
        <f t="shared" si="65"/>
        <v>No</v>
      </c>
    </row>
    <row r="1353" spans="1:12" x14ac:dyDescent="0.3">
      <c r="A1353" t="s">
        <v>11</v>
      </c>
      <c r="B1353">
        <v>118</v>
      </c>
      <c r="C1353" s="1">
        <v>45337.359722222223</v>
      </c>
      <c r="D1353" s="1">
        <v>45337.375</v>
      </c>
      <c r="E1353">
        <v>25</v>
      </c>
      <c r="F1353" t="s">
        <v>16</v>
      </c>
      <c r="G1353" t="s">
        <v>206</v>
      </c>
      <c r="I1353" t="str" cm="1">
        <f t="array" ref="I1353">IFERROR(INDEX(scheduling_data!H:H,MATCH(B1353&amp;D1353,scheduling_data!D:D&amp;scheduling_data!A:A,0)),"")</f>
        <v>Jessica Pittman</v>
      </c>
      <c r="J1353" t="str">
        <f t="shared" si="64"/>
        <v>No</v>
      </c>
      <c r="K1353" t="str">
        <f t="shared" si="63"/>
        <v>11845337.375Jessica Pittman</v>
      </c>
      <c r="L1353" t="str">
        <f t="shared" si="65"/>
        <v>Yes</v>
      </c>
    </row>
    <row r="1354" spans="1:12" x14ac:dyDescent="0.3">
      <c r="A1354" t="s">
        <v>11</v>
      </c>
      <c r="B1354">
        <v>119</v>
      </c>
      <c r="C1354" s="1">
        <v>45344.331944444442</v>
      </c>
      <c r="D1354" s="1">
        <v>45344.333333333336</v>
      </c>
      <c r="E1354">
        <v>65</v>
      </c>
      <c r="F1354" t="s">
        <v>87</v>
      </c>
      <c r="G1354" t="s">
        <v>207</v>
      </c>
      <c r="I1354" t="str" cm="1">
        <f t="array" ref="I1354">IFERROR(INDEX(scheduling_data!H:H,MATCH(B1354&amp;D1354,scheduling_data!D:D&amp;scheduling_data!A:A,0)),"")</f>
        <v>Victoria Miley</v>
      </c>
      <c r="J1354" t="str">
        <f t="shared" si="64"/>
        <v>No</v>
      </c>
      <c r="K1354" t="str">
        <f t="shared" si="63"/>
        <v>11945344.3333333333Victoria Miley</v>
      </c>
      <c r="L1354" t="str">
        <f t="shared" si="65"/>
        <v>Yes</v>
      </c>
    </row>
    <row r="1355" spans="1:12" x14ac:dyDescent="0.3">
      <c r="A1355" t="s">
        <v>14</v>
      </c>
      <c r="B1355">
        <v>120</v>
      </c>
      <c r="C1355" s="1">
        <v>45334</v>
      </c>
      <c r="D1355" s="1">
        <v>45323.479166666664</v>
      </c>
      <c r="E1355">
        <v>95</v>
      </c>
      <c r="F1355" t="s">
        <v>9</v>
      </c>
      <c r="G1355" t="s">
        <v>52</v>
      </c>
      <c r="H1355">
        <v>92507</v>
      </c>
      <c r="I1355" t="str" cm="1">
        <f t="array" ref="I1355">IFERROR(INDEX(scheduling_data!H:H,MATCH(B1355&amp;D1355,scheduling_data!D:D&amp;scheduling_data!A:A,0)),"")</f>
        <v>Victoria Miley</v>
      </c>
      <c r="J1355" t="str">
        <f t="shared" si="64"/>
        <v>No</v>
      </c>
      <c r="K1355" t="str">
        <f t="shared" si="63"/>
        <v>12045323.4791666667Victoria Miley</v>
      </c>
      <c r="L1355" t="str">
        <f t="shared" si="65"/>
        <v>No</v>
      </c>
    </row>
    <row r="1356" spans="1:12" x14ac:dyDescent="0.3">
      <c r="A1356" t="s">
        <v>14</v>
      </c>
      <c r="B1356">
        <v>120</v>
      </c>
      <c r="C1356" s="1">
        <v>45334</v>
      </c>
      <c r="D1356" s="1">
        <v>45323.479166666664</v>
      </c>
      <c r="E1356">
        <v>55</v>
      </c>
      <c r="F1356" t="s">
        <v>19</v>
      </c>
      <c r="G1356" t="s">
        <v>51</v>
      </c>
      <c r="H1356">
        <v>92507</v>
      </c>
      <c r="I1356" t="str" cm="1">
        <f t="array" ref="I1356">IFERROR(INDEX(scheduling_data!H:H,MATCH(B1356&amp;D1356,scheduling_data!D:D&amp;scheduling_data!A:A,0)),"")</f>
        <v>Victoria Miley</v>
      </c>
      <c r="J1356" t="str">
        <f t="shared" si="64"/>
        <v>No</v>
      </c>
      <c r="K1356" t="str">
        <f t="shared" si="63"/>
        <v>12045323.4791666667Victoria Miley</v>
      </c>
      <c r="L1356" t="str">
        <f t="shared" si="65"/>
        <v>Yes</v>
      </c>
    </row>
    <row r="1357" spans="1:12" x14ac:dyDescent="0.3">
      <c r="A1357" t="s">
        <v>14</v>
      </c>
      <c r="B1357">
        <v>120</v>
      </c>
      <c r="C1357" s="1">
        <v>45345</v>
      </c>
      <c r="D1357" s="1">
        <v>45335.375</v>
      </c>
      <c r="E1357">
        <v>95</v>
      </c>
      <c r="F1357" t="s">
        <v>9</v>
      </c>
      <c r="G1357" t="s">
        <v>52</v>
      </c>
      <c r="H1357">
        <v>92507</v>
      </c>
      <c r="I1357" t="str" cm="1">
        <f t="array" ref="I1357">IFERROR(INDEX(scheduling_data!H:H,MATCH(B1357&amp;D1357,scheduling_data!D:D&amp;scheduling_data!A:A,0)),"")</f>
        <v>Victoria Miley</v>
      </c>
      <c r="J1357" t="str">
        <f t="shared" si="64"/>
        <v>No</v>
      </c>
      <c r="K1357" t="str">
        <f t="shared" si="63"/>
        <v>12045335.375Victoria Miley</v>
      </c>
      <c r="L1357" t="str">
        <f t="shared" si="65"/>
        <v>No</v>
      </c>
    </row>
    <row r="1358" spans="1:12" x14ac:dyDescent="0.3">
      <c r="A1358" t="s">
        <v>14</v>
      </c>
      <c r="B1358">
        <v>120</v>
      </c>
      <c r="C1358" s="1">
        <v>45345</v>
      </c>
      <c r="D1358" s="1">
        <v>45335.375</v>
      </c>
      <c r="E1358">
        <v>55</v>
      </c>
      <c r="F1358" t="s">
        <v>19</v>
      </c>
      <c r="G1358" t="s">
        <v>51</v>
      </c>
      <c r="H1358">
        <v>92507</v>
      </c>
      <c r="I1358" t="str" cm="1">
        <f t="array" ref="I1358">IFERROR(INDEX(scheduling_data!H:H,MATCH(B1358&amp;D1358,scheduling_data!D:D&amp;scheduling_data!A:A,0)),"")</f>
        <v>Victoria Miley</v>
      </c>
      <c r="J1358" t="str">
        <f t="shared" si="64"/>
        <v>No</v>
      </c>
      <c r="K1358" t="str">
        <f t="shared" si="63"/>
        <v>12045335.375Victoria Miley</v>
      </c>
      <c r="L1358" t="str">
        <f t="shared" si="65"/>
        <v>Yes</v>
      </c>
    </row>
    <row r="1359" spans="1:12" x14ac:dyDescent="0.3">
      <c r="A1359" t="s">
        <v>14</v>
      </c>
      <c r="B1359">
        <v>120</v>
      </c>
      <c r="C1359" s="1">
        <v>45348</v>
      </c>
      <c r="D1359" s="1">
        <v>45337.479166666664</v>
      </c>
      <c r="E1359">
        <v>55</v>
      </c>
      <c r="F1359" t="s">
        <v>19</v>
      </c>
      <c r="G1359" t="s">
        <v>51</v>
      </c>
      <c r="H1359">
        <v>92507</v>
      </c>
      <c r="I1359" t="str" cm="1">
        <f t="array" ref="I1359">IFERROR(INDEX(scheduling_data!H:H,MATCH(B1359&amp;D1359,scheduling_data!D:D&amp;scheduling_data!A:A,0)),"")</f>
        <v>Victoria Miley</v>
      </c>
      <c r="J1359" t="str">
        <f t="shared" si="64"/>
        <v>No</v>
      </c>
      <c r="K1359" t="str">
        <f t="shared" si="63"/>
        <v>12045337.4791666667Victoria Miley</v>
      </c>
      <c r="L1359" t="str">
        <f t="shared" si="65"/>
        <v>Yes</v>
      </c>
    </row>
    <row r="1360" spans="1:12" x14ac:dyDescent="0.3">
      <c r="A1360" t="s">
        <v>14</v>
      </c>
      <c r="B1360">
        <v>120</v>
      </c>
      <c r="C1360" s="1">
        <v>45348</v>
      </c>
      <c r="D1360" s="1">
        <v>45337.479166666664</v>
      </c>
      <c r="E1360">
        <v>95</v>
      </c>
      <c r="F1360" t="s">
        <v>9</v>
      </c>
      <c r="G1360" t="s">
        <v>52</v>
      </c>
      <c r="H1360">
        <v>92507</v>
      </c>
      <c r="I1360" t="str" cm="1">
        <f t="array" ref="I1360">IFERROR(INDEX(scheduling_data!H:H,MATCH(B1360&amp;D1360,scheduling_data!D:D&amp;scheduling_data!A:A,0)),"")</f>
        <v>Victoria Miley</v>
      </c>
      <c r="J1360" t="str">
        <f t="shared" si="64"/>
        <v>No</v>
      </c>
      <c r="K1360" t="str">
        <f t="shared" si="63"/>
        <v>12045337.4791666667Victoria Miley</v>
      </c>
      <c r="L1360" t="str">
        <f t="shared" si="65"/>
        <v>No</v>
      </c>
    </row>
    <row r="1361" spans="1:12" x14ac:dyDescent="0.3">
      <c r="A1361" t="s">
        <v>14</v>
      </c>
      <c r="B1361">
        <v>120</v>
      </c>
      <c r="C1361" s="1">
        <v>45338</v>
      </c>
      <c r="D1361" s="1">
        <v>45327.5625</v>
      </c>
      <c r="E1361">
        <v>55</v>
      </c>
      <c r="F1361" t="s">
        <v>19</v>
      </c>
      <c r="G1361" t="s">
        <v>51</v>
      </c>
      <c r="H1361">
        <v>92507</v>
      </c>
      <c r="I1361" t="str" cm="1">
        <f t="array" ref="I1361">IFERROR(INDEX(scheduling_data!H:H,MATCH(B1361&amp;D1361,scheduling_data!D:D&amp;scheduling_data!A:A,0)),"")</f>
        <v>D'Anna Pullen</v>
      </c>
      <c r="J1361" t="str">
        <f t="shared" si="64"/>
        <v>No</v>
      </c>
      <c r="K1361" t="str">
        <f t="shared" si="63"/>
        <v>12045327.5625D'Anna Pullen</v>
      </c>
      <c r="L1361" t="str">
        <f t="shared" si="65"/>
        <v>Yes</v>
      </c>
    </row>
    <row r="1362" spans="1:12" x14ac:dyDescent="0.3">
      <c r="A1362" t="s">
        <v>14</v>
      </c>
      <c r="B1362">
        <v>120</v>
      </c>
      <c r="C1362" s="1">
        <v>45338</v>
      </c>
      <c r="D1362" s="1">
        <v>45327.5625</v>
      </c>
      <c r="E1362">
        <v>95</v>
      </c>
      <c r="F1362" t="s">
        <v>9</v>
      </c>
      <c r="G1362" t="s">
        <v>52</v>
      </c>
      <c r="H1362">
        <v>92507</v>
      </c>
      <c r="I1362" t="str" cm="1">
        <f t="array" ref="I1362">IFERROR(INDEX(scheduling_data!H:H,MATCH(B1362&amp;D1362,scheduling_data!D:D&amp;scheduling_data!A:A,0)),"")</f>
        <v>D'Anna Pullen</v>
      </c>
      <c r="J1362" t="str">
        <f t="shared" si="64"/>
        <v>No</v>
      </c>
      <c r="K1362" t="str">
        <f t="shared" si="63"/>
        <v>12045327.5625D'Anna Pullen</v>
      </c>
      <c r="L1362" t="str">
        <f t="shared" si="65"/>
        <v>No</v>
      </c>
    </row>
    <row r="1363" spans="1:12" x14ac:dyDescent="0.3">
      <c r="A1363" t="s">
        <v>14</v>
      </c>
      <c r="B1363">
        <v>120</v>
      </c>
      <c r="C1363" s="1">
        <v>45343</v>
      </c>
      <c r="D1363" s="1">
        <v>45330.583333333336</v>
      </c>
      <c r="E1363">
        <v>55</v>
      </c>
      <c r="F1363" t="s">
        <v>19</v>
      </c>
      <c r="G1363" t="s">
        <v>51</v>
      </c>
      <c r="H1363">
        <v>92507</v>
      </c>
      <c r="I1363" t="str" cm="1">
        <f t="array" ref="I1363">IFERROR(INDEX(scheduling_data!H:H,MATCH(B1363&amp;D1363,scheduling_data!D:D&amp;scheduling_data!A:A,0)),"")</f>
        <v>D'Anna Pullen</v>
      </c>
      <c r="J1363" t="str">
        <f t="shared" si="64"/>
        <v>No</v>
      </c>
      <c r="K1363" t="str">
        <f t="shared" si="63"/>
        <v>12045330.5833333333D'Anna Pullen</v>
      </c>
      <c r="L1363" t="str">
        <f t="shared" si="65"/>
        <v>Yes</v>
      </c>
    </row>
    <row r="1364" spans="1:12" x14ac:dyDescent="0.3">
      <c r="A1364" t="s">
        <v>14</v>
      </c>
      <c r="B1364">
        <v>120</v>
      </c>
      <c r="C1364" s="1">
        <v>45343</v>
      </c>
      <c r="D1364" s="1">
        <v>45330.583333333336</v>
      </c>
      <c r="E1364">
        <v>95</v>
      </c>
      <c r="F1364" t="s">
        <v>9</v>
      </c>
      <c r="G1364" t="s">
        <v>52</v>
      </c>
      <c r="H1364">
        <v>92507</v>
      </c>
      <c r="I1364" t="str" cm="1">
        <f t="array" ref="I1364">IFERROR(INDEX(scheduling_data!H:H,MATCH(B1364&amp;D1364,scheduling_data!D:D&amp;scheduling_data!A:A,0)),"")</f>
        <v>D'Anna Pullen</v>
      </c>
      <c r="J1364" t="str">
        <f t="shared" si="64"/>
        <v>No</v>
      </c>
      <c r="K1364" t="str">
        <f t="shared" si="63"/>
        <v>12045330.5833333333D'Anna Pullen</v>
      </c>
      <c r="L1364" t="str">
        <f t="shared" si="65"/>
        <v>No</v>
      </c>
    </row>
    <row r="1365" spans="1:12" x14ac:dyDescent="0.3">
      <c r="A1365" t="s">
        <v>11</v>
      </c>
      <c r="B1365">
        <v>121</v>
      </c>
      <c r="C1365" s="1">
        <v>45336.605555555558</v>
      </c>
      <c r="D1365" s="1">
        <v>45336.604166666664</v>
      </c>
      <c r="E1365">
        <v>5</v>
      </c>
      <c r="F1365" t="s">
        <v>12</v>
      </c>
      <c r="I1365" t="str" cm="1">
        <f t="array" ref="I1365">IFERROR(INDEX(scheduling_data!H:H,MATCH(B1365&amp;D1365,scheduling_data!D:D&amp;scheduling_data!A:A,0)),"")</f>
        <v>Heidi Molaison</v>
      </c>
      <c r="J1365" t="str">
        <f t="shared" si="64"/>
        <v>No</v>
      </c>
      <c r="K1365" t="str">
        <f t="shared" si="63"/>
        <v>12145336.6041666667Heidi Molaison</v>
      </c>
      <c r="L1365" t="str">
        <f t="shared" si="65"/>
        <v>Yes</v>
      </c>
    </row>
    <row r="1366" spans="1:12" x14ac:dyDescent="0.3">
      <c r="A1366" t="s">
        <v>49</v>
      </c>
      <c r="B1366">
        <v>122</v>
      </c>
      <c r="C1366" s="1">
        <v>45344</v>
      </c>
      <c r="D1366" s="1">
        <v>45327.5625</v>
      </c>
      <c r="E1366">
        <v>47</v>
      </c>
      <c r="F1366" t="s">
        <v>19</v>
      </c>
      <c r="G1366" t="s">
        <v>50</v>
      </c>
      <c r="H1366">
        <v>97112</v>
      </c>
      <c r="I1366" t="str" cm="1">
        <f t="array" ref="I1366">IFERROR(INDEX(scheduling_data!H:H,MATCH(B1366&amp;D1366,scheduling_data!D:D&amp;scheduling_data!A:A,0)),"")</f>
        <v>Carolyn Simpson</v>
      </c>
      <c r="J1366" t="str">
        <f t="shared" si="64"/>
        <v>No</v>
      </c>
      <c r="K1366" t="str">
        <f t="shared" si="63"/>
        <v>12245327.5625Carolyn Simpson</v>
      </c>
      <c r="L1366" t="str">
        <f t="shared" si="65"/>
        <v>Yes</v>
      </c>
    </row>
    <row r="1367" spans="1:12" x14ac:dyDescent="0.3">
      <c r="A1367" t="s">
        <v>49</v>
      </c>
      <c r="B1367">
        <v>122</v>
      </c>
      <c r="C1367" s="1">
        <v>45344</v>
      </c>
      <c r="D1367" s="1">
        <v>45327.5625</v>
      </c>
      <c r="E1367">
        <v>68</v>
      </c>
      <c r="F1367" t="s">
        <v>9</v>
      </c>
      <c r="G1367" t="s">
        <v>104</v>
      </c>
      <c r="H1367">
        <v>97112</v>
      </c>
      <c r="I1367" t="str" cm="1">
        <f t="array" ref="I1367">IFERROR(INDEX(scheduling_data!H:H,MATCH(B1367&amp;D1367,scheduling_data!D:D&amp;scheduling_data!A:A,0)),"")</f>
        <v>Carolyn Simpson</v>
      </c>
      <c r="J1367" t="str">
        <f t="shared" si="64"/>
        <v>No</v>
      </c>
      <c r="K1367" t="str">
        <f t="shared" si="63"/>
        <v>12245327.5625Carolyn Simpson</v>
      </c>
      <c r="L1367" t="str">
        <f t="shared" si="65"/>
        <v>No</v>
      </c>
    </row>
    <row r="1368" spans="1:12" x14ac:dyDescent="0.3">
      <c r="A1368" t="s">
        <v>11</v>
      </c>
      <c r="B1368">
        <v>122</v>
      </c>
      <c r="C1368" s="1">
        <v>45341.395138888889</v>
      </c>
      <c r="D1368" s="1">
        <v>45341.395833333336</v>
      </c>
      <c r="E1368">
        <v>35</v>
      </c>
      <c r="F1368" t="s">
        <v>87</v>
      </c>
      <c r="G1368" t="s">
        <v>208</v>
      </c>
      <c r="I1368" t="str" cm="1">
        <f t="array" ref="I1368">IFERROR(INDEX(scheduling_data!H:H,MATCH(B1368&amp;D1368,scheduling_data!D:D&amp;scheduling_data!A:A,0)),"")</f>
        <v>Breanna Cochran</v>
      </c>
      <c r="J1368" t="str">
        <f t="shared" si="64"/>
        <v>No</v>
      </c>
      <c r="K1368" t="str">
        <f t="shared" si="63"/>
        <v>12245341.3958333333Breanna Cochran</v>
      </c>
      <c r="L1368" t="str">
        <f t="shared" si="65"/>
        <v>Yes</v>
      </c>
    </row>
    <row r="1369" spans="1:12" x14ac:dyDescent="0.3">
      <c r="A1369" t="s">
        <v>11</v>
      </c>
      <c r="B1369">
        <v>122</v>
      </c>
      <c r="C1369" s="1">
        <v>45348.394444444442</v>
      </c>
      <c r="D1369" s="1">
        <v>45348.395833333336</v>
      </c>
      <c r="E1369">
        <v>35</v>
      </c>
      <c r="F1369" t="s">
        <v>87</v>
      </c>
      <c r="G1369" t="s">
        <v>209</v>
      </c>
      <c r="I1369" t="str" cm="1">
        <f t="array" ref="I1369">IFERROR(INDEX(scheduling_data!H:H,MATCH(B1369&amp;D1369,scheduling_data!D:D&amp;scheduling_data!A:A,0)),"")</f>
        <v>Breanna Cochran</v>
      </c>
      <c r="J1369" t="str">
        <f t="shared" si="64"/>
        <v>No</v>
      </c>
      <c r="K1369" t="str">
        <f t="shared" si="63"/>
        <v>12245348.3958333333Breanna Cochran</v>
      </c>
      <c r="L1369" t="str">
        <f t="shared" si="65"/>
        <v>Yes</v>
      </c>
    </row>
    <row r="1370" spans="1:12" x14ac:dyDescent="0.3">
      <c r="A1370" t="s">
        <v>11</v>
      </c>
      <c r="B1370">
        <v>122</v>
      </c>
      <c r="C1370" s="1">
        <v>45350.398611111108</v>
      </c>
      <c r="D1370" s="1">
        <v>45350.395833333336</v>
      </c>
      <c r="E1370">
        <v>35</v>
      </c>
      <c r="F1370" t="s">
        <v>87</v>
      </c>
      <c r="G1370" t="s">
        <v>210</v>
      </c>
      <c r="I1370" t="str" cm="1">
        <f t="array" ref="I1370">IFERROR(INDEX(scheduling_data!H:H,MATCH(B1370&amp;D1370,scheduling_data!D:D&amp;scheduling_data!A:A,0)),"")</f>
        <v>Heidi Molaison</v>
      </c>
      <c r="J1370" t="str">
        <f t="shared" si="64"/>
        <v>No</v>
      </c>
      <c r="K1370" t="str">
        <f t="shared" si="63"/>
        <v>12245350.3958333333Heidi Molaison</v>
      </c>
      <c r="L1370" t="str">
        <f t="shared" si="65"/>
        <v>Yes</v>
      </c>
    </row>
    <row r="1371" spans="1:12" x14ac:dyDescent="0.3">
      <c r="A1371" t="s">
        <v>11</v>
      </c>
      <c r="B1371">
        <v>122</v>
      </c>
      <c r="C1371" s="1">
        <v>45327.561111111114</v>
      </c>
      <c r="D1371" s="1">
        <v>45327.5625</v>
      </c>
      <c r="E1371">
        <v>35</v>
      </c>
      <c r="F1371" t="s">
        <v>87</v>
      </c>
      <c r="G1371" t="s">
        <v>211</v>
      </c>
      <c r="I1371" t="str" cm="1">
        <f t="array" ref="I1371">IFERROR(INDEX(scheduling_data!H:H,MATCH(B1371&amp;D1371,scheduling_data!D:D&amp;scheduling_data!A:A,0)),"")</f>
        <v>Carolyn Simpson</v>
      </c>
      <c r="J1371" t="str">
        <f t="shared" si="64"/>
        <v>No</v>
      </c>
      <c r="K1371" t="str">
        <f t="shared" si="63"/>
        <v>12245327.5625Carolyn Simpson</v>
      </c>
      <c r="L1371" t="str">
        <f t="shared" si="65"/>
        <v>Yes</v>
      </c>
    </row>
    <row r="1372" spans="1:12" x14ac:dyDescent="0.3">
      <c r="A1372" t="s">
        <v>61</v>
      </c>
      <c r="B1372">
        <v>123</v>
      </c>
      <c r="C1372" s="1">
        <v>45331</v>
      </c>
      <c r="D1372" s="1">
        <v>45323.458333333336</v>
      </c>
      <c r="E1372">
        <v>15.12</v>
      </c>
      <c r="F1372" t="s">
        <v>19</v>
      </c>
      <c r="G1372" t="s">
        <v>65</v>
      </c>
      <c r="H1372">
        <v>97110</v>
      </c>
      <c r="I1372" t="str" cm="1">
        <f t="array" ref="I1372">IFERROR(INDEX(scheduling_data!H:H,MATCH(B1372&amp;D1372,scheduling_data!D:D&amp;scheduling_data!A:A,0)),"")</f>
        <v>Carolyn Simpson</v>
      </c>
      <c r="J1372" t="str">
        <f t="shared" si="64"/>
        <v>No</v>
      </c>
      <c r="K1372" t="str">
        <f t="shared" si="63"/>
        <v>12345323.4583333333Carolyn Simpson</v>
      </c>
      <c r="L1372" t="str">
        <f t="shared" si="65"/>
        <v>Yes</v>
      </c>
    </row>
    <row r="1373" spans="1:12" x14ac:dyDescent="0.3">
      <c r="A1373" t="s">
        <v>61</v>
      </c>
      <c r="B1373">
        <v>123</v>
      </c>
      <c r="C1373" s="1">
        <v>45331</v>
      </c>
      <c r="D1373" s="1">
        <v>45323.458333333336</v>
      </c>
      <c r="E1373">
        <v>0.31</v>
      </c>
      <c r="F1373" t="s">
        <v>9</v>
      </c>
      <c r="G1373" t="s">
        <v>63</v>
      </c>
      <c r="H1373">
        <v>97110</v>
      </c>
      <c r="I1373" t="str" cm="1">
        <f t="array" ref="I1373">IFERROR(INDEX(scheduling_data!H:H,MATCH(B1373&amp;D1373,scheduling_data!D:D&amp;scheduling_data!A:A,0)),"")</f>
        <v>Carolyn Simpson</v>
      </c>
      <c r="J1373" t="str">
        <f t="shared" si="64"/>
        <v>No</v>
      </c>
      <c r="K1373" t="str">
        <f t="shared" si="63"/>
        <v>12345323.4583333333Carolyn Simpson</v>
      </c>
      <c r="L1373" t="str">
        <f t="shared" si="65"/>
        <v>No</v>
      </c>
    </row>
    <row r="1374" spans="1:12" x14ac:dyDescent="0.3">
      <c r="A1374" t="s">
        <v>61</v>
      </c>
      <c r="B1374">
        <v>123</v>
      </c>
      <c r="C1374" s="1">
        <v>45331</v>
      </c>
      <c r="D1374" s="1">
        <v>45323.458333333336</v>
      </c>
      <c r="E1374">
        <v>109.57</v>
      </c>
      <c r="F1374" t="s">
        <v>9</v>
      </c>
      <c r="G1374" t="s">
        <v>64</v>
      </c>
      <c r="H1374">
        <v>97110</v>
      </c>
      <c r="I1374" t="str" cm="1">
        <f t="array" ref="I1374">IFERROR(INDEX(scheduling_data!H:H,MATCH(B1374&amp;D1374,scheduling_data!D:D&amp;scheduling_data!A:A,0)),"")</f>
        <v>Carolyn Simpson</v>
      </c>
      <c r="J1374" t="str">
        <f t="shared" si="64"/>
        <v>No</v>
      </c>
      <c r="K1374" t="str">
        <f t="shared" si="63"/>
        <v>12345323.4583333333Carolyn Simpson</v>
      </c>
      <c r="L1374" t="str">
        <f t="shared" si="65"/>
        <v>No</v>
      </c>
    </row>
    <row r="1375" spans="1:12" x14ac:dyDescent="0.3">
      <c r="A1375" t="s">
        <v>61</v>
      </c>
      <c r="B1375">
        <v>123</v>
      </c>
      <c r="C1375" s="1">
        <v>45343</v>
      </c>
      <c r="D1375" s="1">
        <v>45328.416666666664</v>
      </c>
      <c r="E1375">
        <v>0.33</v>
      </c>
      <c r="F1375" t="s">
        <v>9</v>
      </c>
      <c r="G1375" t="s">
        <v>63</v>
      </c>
      <c r="H1375">
        <v>97140</v>
      </c>
      <c r="I1375" t="str" cm="1">
        <f t="array" ref="I1375">IFERROR(INDEX(scheduling_data!H:H,MATCH(B1375&amp;D1375,scheduling_data!D:D&amp;scheduling_data!A:A,0)),"")</f>
        <v>Kelsea Rodriguez</v>
      </c>
      <c r="J1375" t="str">
        <f t="shared" si="64"/>
        <v>No</v>
      </c>
      <c r="K1375" t="str">
        <f t="shared" si="63"/>
        <v>12345328.4166666667Kelsea Rodriguez</v>
      </c>
      <c r="L1375" t="str">
        <f t="shared" si="65"/>
        <v>No</v>
      </c>
    </row>
    <row r="1376" spans="1:12" x14ac:dyDescent="0.3">
      <c r="A1376" t="s">
        <v>61</v>
      </c>
      <c r="B1376">
        <v>123</v>
      </c>
      <c r="C1376" s="1">
        <v>45343</v>
      </c>
      <c r="D1376" s="1">
        <v>45328.416666666664</v>
      </c>
      <c r="E1376">
        <v>58.43</v>
      </c>
      <c r="F1376" t="s">
        <v>9</v>
      </c>
      <c r="G1376" t="s">
        <v>64</v>
      </c>
      <c r="H1376">
        <v>97140</v>
      </c>
      <c r="I1376" t="str" cm="1">
        <f t="array" ref="I1376">IFERROR(INDEX(scheduling_data!H:H,MATCH(B1376&amp;D1376,scheduling_data!D:D&amp;scheduling_data!A:A,0)),"")</f>
        <v>Kelsea Rodriguez</v>
      </c>
      <c r="J1376" t="str">
        <f t="shared" si="64"/>
        <v>No</v>
      </c>
      <c r="K1376" t="str">
        <f t="shared" si="63"/>
        <v>12345328.4166666667Kelsea Rodriguez</v>
      </c>
      <c r="L1376" t="str">
        <f t="shared" si="65"/>
        <v>No</v>
      </c>
    </row>
    <row r="1377" spans="1:12" x14ac:dyDescent="0.3">
      <c r="A1377" t="s">
        <v>61</v>
      </c>
      <c r="B1377">
        <v>123</v>
      </c>
      <c r="C1377" s="1">
        <v>45343</v>
      </c>
      <c r="D1377" s="1">
        <v>45328.416666666664</v>
      </c>
      <c r="E1377">
        <v>16.239999999999998</v>
      </c>
      <c r="F1377" t="s">
        <v>19</v>
      </c>
      <c r="G1377" t="s">
        <v>65</v>
      </c>
      <c r="H1377">
        <v>97140</v>
      </c>
      <c r="I1377" t="str" cm="1">
        <f t="array" ref="I1377">IFERROR(INDEX(scheduling_data!H:H,MATCH(B1377&amp;D1377,scheduling_data!D:D&amp;scheduling_data!A:A,0)),"")</f>
        <v>Kelsea Rodriguez</v>
      </c>
      <c r="J1377" t="str">
        <f t="shared" si="64"/>
        <v>No</v>
      </c>
      <c r="K1377" t="str">
        <f t="shared" si="63"/>
        <v>12345328.4166666667Kelsea Rodriguez</v>
      </c>
      <c r="L1377" t="str">
        <f t="shared" si="65"/>
        <v>Yes</v>
      </c>
    </row>
    <row r="1378" spans="1:12" x14ac:dyDescent="0.3">
      <c r="A1378" t="s">
        <v>61</v>
      </c>
      <c r="B1378">
        <v>123</v>
      </c>
      <c r="C1378" s="1">
        <v>45343</v>
      </c>
      <c r="D1378" s="1">
        <v>45328.416666666664</v>
      </c>
      <c r="E1378">
        <v>109.57</v>
      </c>
      <c r="F1378" t="s">
        <v>9</v>
      </c>
      <c r="G1378" t="s">
        <v>64</v>
      </c>
      <c r="H1378">
        <v>97110</v>
      </c>
      <c r="I1378" t="str" cm="1">
        <f t="array" ref="I1378">IFERROR(INDEX(scheduling_data!H:H,MATCH(B1378&amp;D1378,scheduling_data!D:D&amp;scheduling_data!A:A,0)),"")</f>
        <v>Kelsea Rodriguez</v>
      </c>
      <c r="J1378" t="str">
        <f t="shared" si="64"/>
        <v>No</v>
      </c>
      <c r="K1378" t="str">
        <f t="shared" si="63"/>
        <v>12345328.4166666667Kelsea Rodriguez</v>
      </c>
      <c r="L1378" t="str">
        <f t="shared" si="65"/>
        <v>No</v>
      </c>
    </row>
    <row r="1379" spans="1:12" x14ac:dyDescent="0.3">
      <c r="A1379" t="s">
        <v>61</v>
      </c>
      <c r="B1379">
        <v>123</v>
      </c>
      <c r="C1379" s="1">
        <v>45343</v>
      </c>
      <c r="D1379" s="1">
        <v>45328.416666666664</v>
      </c>
      <c r="E1379">
        <v>0.31</v>
      </c>
      <c r="F1379" t="s">
        <v>9</v>
      </c>
      <c r="G1379" t="s">
        <v>63</v>
      </c>
      <c r="H1379">
        <v>97110</v>
      </c>
      <c r="I1379" t="str" cm="1">
        <f t="array" ref="I1379">IFERROR(INDEX(scheduling_data!H:H,MATCH(B1379&amp;D1379,scheduling_data!D:D&amp;scheduling_data!A:A,0)),"")</f>
        <v>Kelsea Rodriguez</v>
      </c>
      <c r="J1379" t="str">
        <f t="shared" si="64"/>
        <v>No</v>
      </c>
      <c r="K1379" t="str">
        <f t="shared" si="63"/>
        <v>12345328.4166666667Kelsea Rodriguez</v>
      </c>
      <c r="L1379" t="str">
        <f t="shared" si="65"/>
        <v>No</v>
      </c>
    </row>
    <row r="1380" spans="1:12" x14ac:dyDescent="0.3">
      <c r="A1380" t="s">
        <v>61</v>
      </c>
      <c r="B1380">
        <v>123</v>
      </c>
      <c r="C1380" s="1">
        <v>45343</v>
      </c>
      <c r="D1380" s="1">
        <v>45328.416666666664</v>
      </c>
      <c r="E1380">
        <v>15.12</v>
      </c>
      <c r="F1380" t="s">
        <v>19</v>
      </c>
      <c r="G1380" t="s">
        <v>65</v>
      </c>
      <c r="H1380">
        <v>97110</v>
      </c>
      <c r="I1380" t="str" cm="1">
        <f t="array" ref="I1380">IFERROR(INDEX(scheduling_data!H:H,MATCH(B1380&amp;D1380,scheduling_data!D:D&amp;scheduling_data!A:A,0)),"")</f>
        <v>Kelsea Rodriguez</v>
      </c>
      <c r="J1380" t="str">
        <f t="shared" si="64"/>
        <v>No</v>
      </c>
      <c r="K1380" t="str">
        <f t="shared" si="63"/>
        <v>12345328.4166666667Kelsea Rodriguez</v>
      </c>
      <c r="L1380" t="str">
        <f t="shared" si="65"/>
        <v>Yes</v>
      </c>
    </row>
    <row r="1381" spans="1:12" x14ac:dyDescent="0.3">
      <c r="A1381" t="s">
        <v>11</v>
      </c>
      <c r="B1381">
        <v>123</v>
      </c>
      <c r="C1381" s="1">
        <v>45323.450694444444</v>
      </c>
      <c r="D1381" s="1">
        <v>45323.458333333336</v>
      </c>
      <c r="E1381">
        <v>25</v>
      </c>
      <c r="F1381" t="s">
        <v>91</v>
      </c>
      <c r="G1381" t="s">
        <v>212</v>
      </c>
      <c r="I1381" t="str" cm="1">
        <f t="array" ref="I1381">IFERROR(INDEX(scheduling_data!H:H,MATCH(B1381&amp;D1381,scheduling_data!D:D&amp;scheduling_data!A:A,0)),"")</f>
        <v>Carolyn Simpson</v>
      </c>
      <c r="J1381" t="str">
        <f t="shared" si="64"/>
        <v>No</v>
      </c>
      <c r="K1381" t="str">
        <f t="shared" si="63"/>
        <v>12345323.4583333333Carolyn Simpson</v>
      </c>
      <c r="L1381" t="str">
        <f t="shared" si="65"/>
        <v>Yes</v>
      </c>
    </row>
    <row r="1382" spans="1:12" x14ac:dyDescent="0.3">
      <c r="A1382" t="s">
        <v>11</v>
      </c>
      <c r="B1382">
        <v>123</v>
      </c>
      <c r="C1382" s="1">
        <v>45328.427083333336</v>
      </c>
      <c r="D1382" s="1">
        <v>45328.416666666664</v>
      </c>
      <c r="E1382">
        <v>25</v>
      </c>
      <c r="F1382" t="s">
        <v>91</v>
      </c>
      <c r="G1382" t="s">
        <v>213</v>
      </c>
      <c r="I1382" t="str" cm="1">
        <f t="array" ref="I1382">IFERROR(INDEX(scheduling_data!H:H,MATCH(B1382&amp;D1382,scheduling_data!D:D&amp;scheduling_data!A:A,0)),"")</f>
        <v>Kelsea Rodriguez</v>
      </c>
      <c r="J1382" t="str">
        <f t="shared" si="64"/>
        <v>No</v>
      </c>
      <c r="K1382" t="str">
        <f t="shared" si="63"/>
        <v>12345328.4166666667Kelsea Rodriguez</v>
      </c>
      <c r="L1382" t="str">
        <f t="shared" si="65"/>
        <v>Yes</v>
      </c>
    </row>
    <row r="1383" spans="1:12" x14ac:dyDescent="0.3">
      <c r="A1383" t="s">
        <v>33</v>
      </c>
      <c r="B1383">
        <v>124</v>
      </c>
      <c r="C1383" s="1">
        <v>45351</v>
      </c>
      <c r="D1383" s="1">
        <v>45323.708333333336</v>
      </c>
      <c r="E1383">
        <v>6.9</v>
      </c>
      <c r="F1383" t="s">
        <v>19</v>
      </c>
      <c r="H1383">
        <v>92507</v>
      </c>
      <c r="I1383" t="str" cm="1">
        <f t="array" ref="I1383">IFERROR(INDEX(scheduling_data!H:H,MATCH(B1383&amp;D1383,scheduling_data!D:D&amp;scheduling_data!A:A,0)),"")</f>
        <v>Victoria Miley</v>
      </c>
      <c r="J1383" t="str">
        <f t="shared" si="64"/>
        <v>No</v>
      </c>
      <c r="K1383" t="str">
        <f t="shared" si="63"/>
        <v>12445323.7083333333Victoria Miley</v>
      </c>
      <c r="L1383" t="str">
        <f t="shared" si="65"/>
        <v>Yes</v>
      </c>
    </row>
    <row r="1384" spans="1:12" x14ac:dyDescent="0.3">
      <c r="A1384" t="s">
        <v>33</v>
      </c>
      <c r="B1384">
        <v>124</v>
      </c>
      <c r="C1384" s="1">
        <v>45351</v>
      </c>
      <c r="D1384" s="1">
        <v>45323.708333333336</v>
      </c>
      <c r="E1384">
        <v>7.12</v>
      </c>
      <c r="F1384" t="s">
        <v>9</v>
      </c>
      <c r="H1384">
        <v>92507</v>
      </c>
      <c r="I1384" t="str" cm="1">
        <f t="array" ref="I1384">IFERROR(INDEX(scheduling_data!H:H,MATCH(B1384&amp;D1384,scheduling_data!D:D&amp;scheduling_data!A:A,0)),"")</f>
        <v>Victoria Miley</v>
      </c>
      <c r="J1384" t="str">
        <f t="shared" si="64"/>
        <v>No</v>
      </c>
      <c r="K1384" t="str">
        <f t="shared" si="63"/>
        <v>12445323.7083333333Victoria Miley</v>
      </c>
      <c r="L1384" t="str">
        <f t="shared" si="65"/>
        <v>No</v>
      </c>
    </row>
    <row r="1385" spans="1:12" x14ac:dyDescent="0.3">
      <c r="A1385" t="s">
        <v>33</v>
      </c>
      <c r="B1385">
        <v>124</v>
      </c>
      <c r="C1385" s="1">
        <v>45351</v>
      </c>
      <c r="D1385" s="1">
        <v>45327.645833333336</v>
      </c>
      <c r="E1385">
        <v>6.9</v>
      </c>
      <c r="F1385" t="s">
        <v>19</v>
      </c>
      <c r="H1385">
        <v>92507</v>
      </c>
      <c r="I1385" t="str" cm="1">
        <f t="array" ref="I1385">IFERROR(INDEX(scheduling_data!H:H,MATCH(B1385&amp;D1385,scheduling_data!D:D&amp;scheduling_data!A:A,0)),"")</f>
        <v>Victoria Miley</v>
      </c>
      <c r="J1385" t="str">
        <f t="shared" si="64"/>
        <v>No</v>
      </c>
      <c r="K1385" t="str">
        <f t="shared" si="63"/>
        <v>12445327.6458333333Victoria Miley</v>
      </c>
      <c r="L1385" t="str">
        <f t="shared" si="65"/>
        <v>Yes</v>
      </c>
    </row>
    <row r="1386" spans="1:12" x14ac:dyDescent="0.3">
      <c r="A1386" t="s">
        <v>33</v>
      </c>
      <c r="B1386">
        <v>124</v>
      </c>
      <c r="C1386" s="1">
        <v>45351</v>
      </c>
      <c r="D1386" s="1">
        <v>45327.645833333336</v>
      </c>
      <c r="E1386">
        <v>7.12</v>
      </c>
      <c r="F1386" t="s">
        <v>9</v>
      </c>
      <c r="H1386">
        <v>92507</v>
      </c>
      <c r="I1386" t="str" cm="1">
        <f t="array" ref="I1386">IFERROR(INDEX(scheduling_data!H:H,MATCH(B1386&amp;D1386,scheduling_data!D:D&amp;scheduling_data!A:A,0)),"")</f>
        <v>Victoria Miley</v>
      </c>
      <c r="J1386" t="str">
        <f t="shared" si="64"/>
        <v>No</v>
      </c>
      <c r="K1386" t="str">
        <f t="shared" si="63"/>
        <v>12445327.6458333333Victoria Miley</v>
      </c>
      <c r="L1386" t="str">
        <f t="shared" si="65"/>
        <v>No</v>
      </c>
    </row>
    <row r="1387" spans="1:12" x14ac:dyDescent="0.3">
      <c r="A1387" t="s">
        <v>137</v>
      </c>
      <c r="B1387">
        <v>124</v>
      </c>
      <c r="C1387" s="1">
        <v>45343</v>
      </c>
      <c r="D1387" s="1">
        <v>45323.708333333336</v>
      </c>
      <c r="E1387">
        <v>54.96</v>
      </c>
      <c r="F1387" t="s">
        <v>19</v>
      </c>
      <c r="G1387" t="s">
        <v>57</v>
      </c>
      <c r="H1387">
        <v>92507</v>
      </c>
      <c r="I1387" t="str" cm="1">
        <f t="array" ref="I1387">IFERROR(INDEX(scheduling_data!H:H,MATCH(B1387&amp;D1387,scheduling_data!D:D&amp;scheduling_data!A:A,0)),"")</f>
        <v>Victoria Miley</v>
      </c>
      <c r="J1387" t="str">
        <f t="shared" si="64"/>
        <v>No</v>
      </c>
      <c r="K1387" t="str">
        <f t="shared" si="63"/>
        <v>12445323.7083333333Victoria Miley</v>
      </c>
      <c r="L1387" t="str">
        <f t="shared" si="65"/>
        <v>Yes</v>
      </c>
    </row>
    <row r="1388" spans="1:12" x14ac:dyDescent="0.3">
      <c r="A1388" t="s">
        <v>137</v>
      </c>
      <c r="B1388">
        <v>124</v>
      </c>
      <c r="C1388" s="1">
        <v>45343</v>
      </c>
      <c r="D1388" s="1">
        <v>45323.708333333336</v>
      </c>
      <c r="E1388">
        <v>1.1200000000000001</v>
      </c>
      <c r="F1388" t="s">
        <v>9</v>
      </c>
      <c r="G1388" t="s">
        <v>55</v>
      </c>
      <c r="H1388">
        <v>92507</v>
      </c>
      <c r="I1388" t="str" cm="1">
        <f t="array" ref="I1388">IFERROR(INDEX(scheduling_data!H:H,MATCH(B1388&amp;D1388,scheduling_data!D:D&amp;scheduling_data!A:A,0)),"")</f>
        <v>Victoria Miley</v>
      </c>
      <c r="J1388" t="str">
        <f t="shared" si="64"/>
        <v>No</v>
      </c>
      <c r="K1388" t="str">
        <f t="shared" si="63"/>
        <v>12445323.7083333333Victoria Miley</v>
      </c>
      <c r="L1388" t="str">
        <f t="shared" si="65"/>
        <v>No</v>
      </c>
    </row>
    <row r="1389" spans="1:12" x14ac:dyDescent="0.3">
      <c r="A1389" t="s">
        <v>137</v>
      </c>
      <c r="B1389">
        <v>124</v>
      </c>
      <c r="C1389" s="1">
        <v>45343</v>
      </c>
      <c r="D1389" s="1">
        <v>45323.708333333336</v>
      </c>
      <c r="E1389">
        <v>79.900000000000006</v>
      </c>
      <c r="F1389" t="s">
        <v>9</v>
      </c>
      <c r="G1389" t="s">
        <v>56</v>
      </c>
      <c r="H1389">
        <v>92507</v>
      </c>
      <c r="I1389" t="str" cm="1">
        <f t="array" ref="I1389">IFERROR(INDEX(scheduling_data!H:H,MATCH(B1389&amp;D1389,scheduling_data!D:D&amp;scheduling_data!A:A,0)),"")</f>
        <v>Victoria Miley</v>
      </c>
      <c r="J1389" t="str">
        <f t="shared" si="64"/>
        <v>No</v>
      </c>
      <c r="K1389" t="str">
        <f t="shared" si="63"/>
        <v>12445323.7083333333Victoria Miley</v>
      </c>
      <c r="L1389" t="str">
        <f t="shared" si="65"/>
        <v>No</v>
      </c>
    </row>
    <row r="1390" spans="1:12" x14ac:dyDescent="0.3">
      <c r="A1390" t="s">
        <v>137</v>
      </c>
      <c r="B1390">
        <v>124</v>
      </c>
      <c r="C1390" s="1">
        <v>45343</v>
      </c>
      <c r="D1390" s="1">
        <v>45327.645833333336</v>
      </c>
      <c r="E1390">
        <v>1.1200000000000001</v>
      </c>
      <c r="F1390" t="s">
        <v>9</v>
      </c>
      <c r="G1390" t="s">
        <v>55</v>
      </c>
      <c r="H1390">
        <v>92507</v>
      </c>
      <c r="I1390" t="str" cm="1">
        <f t="array" ref="I1390">IFERROR(INDEX(scheduling_data!H:H,MATCH(B1390&amp;D1390,scheduling_data!D:D&amp;scheduling_data!A:A,0)),"")</f>
        <v>Victoria Miley</v>
      </c>
      <c r="J1390" t="str">
        <f t="shared" si="64"/>
        <v>No</v>
      </c>
      <c r="K1390" t="str">
        <f t="shared" si="63"/>
        <v>12445327.6458333333Victoria Miley</v>
      </c>
      <c r="L1390" t="str">
        <f t="shared" si="65"/>
        <v>No</v>
      </c>
    </row>
    <row r="1391" spans="1:12" x14ac:dyDescent="0.3">
      <c r="A1391" t="s">
        <v>137</v>
      </c>
      <c r="B1391">
        <v>124</v>
      </c>
      <c r="C1391" s="1">
        <v>45343</v>
      </c>
      <c r="D1391" s="1">
        <v>45327.645833333336</v>
      </c>
      <c r="E1391">
        <v>79.900000000000006</v>
      </c>
      <c r="F1391" t="s">
        <v>9</v>
      </c>
      <c r="G1391" t="s">
        <v>56</v>
      </c>
      <c r="H1391">
        <v>92507</v>
      </c>
      <c r="I1391" t="str" cm="1">
        <f t="array" ref="I1391">IFERROR(INDEX(scheduling_data!H:H,MATCH(B1391&amp;D1391,scheduling_data!D:D&amp;scheduling_data!A:A,0)),"")</f>
        <v>Victoria Miley</v>
      </c>
      <c r="J1391" t="str">
        <f t="shared" si="64"/>
        <v>No</v>
      </c>
      <c r="K1391" t="str">
        <f t="shared" si="63"/>
        <v>12445327.6458333333Victoria Miley</v>
      </c>
      <c r="L1391" t="str">
        <f t="shared" si="65"/>
        <v>No</v>
      </c>
    </row>
    <row r="1392" spans="1:12" x14ac:dyDescent="0.3">
      <c r="A1392" t="s">
        <v>137</v>
      </c>
      <c r="B1392">
        <v>124</v>
      </c>
      <c r="C1392" s="1">
        <v>45343</v>
      </c>
      <c r="D1392" s="1">
        <v>45327.645833333336</v>
      </c>
      <c r="E1392">
        <v>54.96</v>
      </c>
      <c r="F1392" t="s">
        <v>19</v>
      </c>
      <c r="G1392" t="s">
        <v>57</v>
      </c>
      <c r="H1392">
        <v>92507</v>
      </c>
      <c r="I1392" t="str" cm="1">
        <f t="array" ref="I1392">IFERROR(INDEX(scheduling_data!H:H,MATCH(B1392&amp;D1392,scheduling_data!D:D&amp;scheduling_data!A:A,0)),"")</f>
        <v>Victoria Miley</v>
      </c>
      <c r="J1392" t="str">
        <f t="shared" si="64"/>
        <v>No</v>
      </c>
      <c r="K1392" t="str">
        <f t="shared" si="63"/>
        <v>12445327.6458333333Victoria Miley</v>
      </c>
      <c r="L1392" t="str">
        <f t="shared" si="65"/>
        <v>Yes</v>
      </c>
    </row>
    <row r="1393" spans="1:12" x14ac:dyDescent="0.3">
      <c r="A1393" t="s">
        <v>137</v>
      </c>
      <c r="B1393">
        <v>124</v>
      </c>
      <c r="C1393" s="1">
        <v>45349</v>
      </c>
      <c r="D1393" s="1">
        <v>45330.6875</v>
      </c>
      <c r="E1393">
        <v>1.1200000000000001</v>
      </c>
      <c r="F1393" t="s">
        <v>9</v>
      </c>
      <c r="G1393" t="s">
        <v>55</v>
      </c>
      <c r="H1393">
        <v>92507</v>
      </c>
      <c r="I1393" t="str" cm="1">
        <f t="array" ref="I1393">IFERROR(INDEX(scheduling_data!H:H,MATCH(B1393&amp;D1393,scheduling_data!D:D&amp;scheduling_data!A:A,0)),"")</f>
        <v>D'Anna Pullen</v>
      </c>
      <c r="J1393" t="str">
        <f t="shared" si="64"/>
        <v>No</v>
      </c>
      <c r="K1393" t="str">
        <f t="shared" si="63"/>
        <v>12445330.6875D'Anna Pullen</v>
      </c>
      <c r="L1393" t="str">
        <f t="shared" si="65"/>
        <v>No</v>
      </c>
    </row>
    <row r="1394" spans="1:12" x14ac:dyDescent="0.3">
      <c r="A1394" t="s">
        <v>137</v>
      </c>
      <c r="B1394">
        <v>124</v>
      </c>
      <c r="C1394" s="1">
        <v>45349</v>
      </c>
      <c r="D1394" s="1">
        <v>45330.6875</v>
      </c>
      <c r="E1394">
        <v>79.900000000000006</v>
      </c>
      <c r="F1394" t="s">
        <v>9</v>
      </c>
      <c r="G1394" t="s">
        <v>56</v>
      </c>
      <c r="H1394">
        <v>92507</v>
      </c>
      <c r="I1394" t="str" cm="1">
        <f t="array" ref="I1394">IFERROR(INDEX(scheduling_data!H:H,MATCH(B1394&amp;D1394,scheduling_data!D:D&amp;scheduling_data!A:A,0)),"")</f>
        <v>D'Anna Pullen</v>
      </c>
      <c r="J1394" t="str">
        <f t="shared" si="64"/>
        <v>No</v>
      </c>
      <c r="K1394" t="str">
        <f t="shared" si="63"/>
        <v>12445330.6875D'Anna Pullen</v>
      </c>
      <c r="L1394" t="str">
        <f t="shared" si="65"/>
        <v>No</v>
      </c>
    </row>
    <row r="1395" spans="1:12" x14ac:dyDescent="0.3">
      <c r="A1395" t="s">
        <v>137</v>
      </c>
      <c r="B1395">
        <v>124</v>
      </c>
      <c r="C1395" s="1">
        <v>45349</v>
      </c>
      <c r="D1395" s="1">
        <v>45330.6875</v>
      </c>
      <c r="E1395">
        <v>54.96</v>
      </c>
      <c r="F1395" t="s">
        <v>19</v>
      </c>
      <c r="G1395" t="s">
        <v>57</v>
      </c>
      <c r="H1395">
        <v>92507</v>
      </c>
      <c r="I1395" t="str" cm="1">
        <f t="array" ref="I1395">IFERROR(INDEX(scheduling_data!H:H,MATCH(B1395&amp;D1395,scheduling_data!D:D&amp;scheduling_data!A:A,0)),"")</f>
        <v>D'Anna Pullen</v>
      </c>
      <c r="J1395" t="str">
        <f t="shared" si="64"/>
        <v>No</v>
      </c>
      <c r="K1395" t="str">
        <f t="shared" si="63"/>
        <v>12445330.6875D'Anna Pullen</v>
      </c>
      <c r="L1395" t="str">
        <f t="shared" si="65"/>
        <v>Yes</v>
      </c>
    </row>
    <row r="1396" spans="1:12" x14ac:dyDescent="0.3">
      <c r="A1396" t="s">
        <v>11</v>
      </c>
      <c r="B1396">
        <v>17</v>
      </c>
      <c r="C1396" s="1">
        <v>45342.352777777778</v>
      </c>
      <c r="D1396" s="1">
        <v>45342.291666666664</v>
      </c>
      <c r="E1396">
        <v>35</v>
      </c>
      <c r="F1396" t="s">
        <v>87</v>
      </c>
      <c r="G1396" t="s">
        <v>214</v>
      </c>
      <c r="I1396" t="str" cm="1">
        <f t="array" ref="I1396">IFERROR(INDEX(scheduling_data!H:H,MATCH(B1396&amp;D1396,scheduling_data!D:D&amp;scheduling_data!A:A,0)),"")</f>
        <v>James Allen</v>
      </c>
      <c r="J1396" t="str">
        <f t="shared" si="64"/>
        <v>No</v>
      </c>
      <c r="K1396" t="str">
        <f t="shared" si="63"/>
        <v>1745342.2916666667James Allen</v>
      </c>
      <c r="L1396" t="str">
        <f t="shared" si="65"/>
        <v>Yes</v>
      </c>
    </row>
    <row r="1397" spans="1:12" x14ac:dyDescent="0.3">
      <c r="A1397" t="s">
        <v>11</v>
      </c>
      <c r="B1397">
        <v>17</v>
      </c>
      <c r="C1397" s="1">
        <v>45345.371527777781</v>
      </c>
      <c r="D1397" s="1">
        <v>45345.333333333336</v>
      </c>
      <c r="E1397">
        <v>35</v>
      </c>
      <c r="F1397" t="s">
        <v>16</v>
      </c>
      <c r="G1397" t="s">
        <v>215</v>
      </c>
      <c r="I1397" t="str" cm="1">
        <f t="array" ref="I1397">IFERROR(INDEX(scheduling_data!H:H,MATCH(B1397&amp;D1397,scheduling_data!D:D&amp;scheduling_data!A:A,0)),"")</f>
        <v>James Allen</v>
      </c>
      <c r="J1397" t="str">
        <f t="shared" si="64"/>
        <v>No</v>
      </c>
      <c r="K1397" t="str">
        <f t="shared" si="63"/>
        <v>1745345.3333333333James Allen</v>
      </c>
      <c r="L1397" t="str">
        <f t="shared" si="65"/>
        <v>Yes</v>
      </c>
    </row>
    <row r="1398" spans="1:12" x14ac:dyDescent="0.3">
      <c r="A1398" t="s">
        <v>11</v>
      </c>
      <c r="B1398">
        <v>17</v>
      </c>
      <c r="C1398" s="1">
        <v>45351.339583333334</v>
      </c>
      <c r="D1398" s="1">
        <v>45349.291666666664</v>
      </c>
      <c r="E1398">
        <v>35</v>
      </c>
      <c r="F1398" t="s">
        <v>16</v>
      </c>
      <c r="G1398" t="s">
        <v>216</v>
      </c>
      <c r="I1398" t="str" cm="1">
        <f t="array" ref="I1398">IFERROR(INDEX(scheduling_data!H:H,MATCH(B1398&amp;D1398,scheduling_data!D:D&amp;scheduling_data!A:A,0)),"")</f>
        <v>James Allen</v>
      </c>
      <c r="J1398" t="str">
        <f t="shared" si="64"/>
        <v>No</v>
      </c>
      <c r="K1398" t="str">
        <f t="shared" si="63"/>
        <v>1745349.2916666667James Allen</v>
      </c>
      <c r="L1398" t="str">
        <f t="shared" si="65"/>
        <v>Yes</v>
      </c>
    </row>
    <row r="1399" spans="1:12" x14ac:dyDescent="0.3">
      <c r="A1399" t="s">
        <v>11</v>
      </c>
      <c r="B1399">
        <v>17</v>
      </c>
      <c r="C1399" s="1">
        <v>45351.339583333334</v>
      </c>
      <c r="D1399" s="1">
        <v>45351.291666666664</v>
      </c>
      <c r="E1399">
        <v>35</v>
      </c>
      <c r="F1399" t="s">
        <v>16</v>
      </c>
      <c r="G1399" t="s">
        <v>216</v>
      </c>
      <c r="I1399" t="str" cm="1">
        <f t="array" ref="I1399">IFERROR(INDEX(scheduling_data!H:H,MATCH(B1399&amp;D1399,scheduling_data!D:D&amp;scheduling_data!A:A,0)),"")</f>
        <v>James Allen</v>
      </c>
      <c r="J1399" t="str">
        <f t="shared" si="64"/>
        <v>No</v>
      </c>
      <c r="K1399" t="str">
        <f t="shared" si="63"/>
        <v>1745351.2916666667James Allen</v>
      </c>
      <c r="L1399" t="str">
        <f t="shared" si="65"/>
        <v>Yes</v>
      </c>
    </row>
    <row r="1400" spans="1:12" x14ac:dyDescent="0.3">
      <c r="A1400" t="s">
        <v>17</v>
      </c>
      <c r="B1400">
        <v>125</v>
      </c>
      <c r="C1400" s="1">
        <v>45345</v>
      </c>
      <c r="D1400" s="1">
        <v>45327.375</v>
      </c>
      <c r="E1400">
        <v>64.81</v>
      </c>
      <c r="F1400" t="s">
        <v>19</v>
      </c>
      <c r="G1400" t="s">
        <v>20</v>
      </c>
      <c r="H1400">
        <v>92507</v>
      </c>
      <c r="I1400" t="str" cm="1">
        <f t="array" ref="I1400">IFERROR(INDEX(scheduling_data!H:H,MATCH(B1400&amp;D1400,scheduling_data!D:D&amp;scheduling_data!A:A,0)),"")</f>
        <v>Kelli Cruthirds</v>
      </c>
      <c r="J1400" t="str">
        <f t="shared" si="64"/>
        <v>No</v>
      </c>
      <c r="K1400" t="str">
        <f t="shared" si="63"/>
        <v>12545327.375Kelli Cruthirds</v>
      </c>
      <c r="L1400" t="str">
        <f t="shared" si="65"/>
        <v>Yes</v>
      </c>
    </row>
    <row r="1401" spans="1:12" x14ac:dyDescent="0.3">
      <c r="A1401" t="s">
        <v>17</v>
      </c>
      <c r="B1401">
        <v>125</v>
      </c>
      <c r="C1401" s="1">
        <v>45345</v>
      </c>
      <c r="D1401" s="1">
        <v>45327.375</v>
      </c>
      <c r="E1401">
        <v>85.19</v>
      </c>
      <c r="F1401" t="s">
        <v>9</v>
      </c>
      <c r="G1401" t="s">
        <v>18</v>
      </c>
      <c r="H1401">
        <v>92507</v>
      </c>
      <c r="I1401" t="str" cm="1">
        <f t="array" ref="I1401">IFERROR(INDEX(scheduling_data!H:H,MATCH(B1401&amp;D1401,scheduling_data!D:D&amp;scheduling_data!A:A,0)),"")</f>
        <v>Kelli Cruthirds</v>
      </c>
      <c r="J1401" t="str">
        <f t="shared" si="64"/>
        <v>No</v>
      </c>
      <c r="K1401" t="str">
        <f t="shared" si="63"/>
        <v>12545327.375Kelli Cruthirds</v>
      </c>
      <c r="L1401" t="str">
        <f t="shared" si="65"/>
        <v>No</v>
      </c>
    </row>
    <row r="1402" spans="1:12" x14ac:dyDescent="0.3">
      <c r="A1402" t="s">
        <v>17</v>
      </c>
      <c r="B1402">
        <v>125</v>
      </c>
      <c r="C1402" s="1">
        <v>45345</v>
      </c>
      <c r="D1402" s="1">
        <v>45329.354166666664</v>
      </c>
      <c r="E1402">
        <v>85.19</v>
      </c>
      <c r="F1402" t="s">
        <v>9</v>
      </c>
      <c r="G1402" t="s">
        <v>18</v>
      </c>
      <c r="H1402">
        <v>92507</v>
      </c>
      <c r="I1402" t="str" cm="1">
        <f t="array" ref="I1402">IFERROR(INDEX(scheduling_data!H:H,MATCH(B1402&amp;D1402,scheduling_data!D:D&amp;scheduling_data!A:A,0)),"")</f>
        <v>Kelli Cruthirds</v>
      </c>
      <c r="J1402" t="str">
        <f t="shared" si="64"/>
        <v>No</v>
      </c>
      <c r="K1402" t="str">
        <f t="shared" si="63"/>
        <v>12545329.3541666667Kelli Cruthirds</v>
      </c>
      <c r="L1402" t="str">
        <f t="shared" si="65"/>
        <v>No</v>
      </c>
    </row>
    <row r="1403" spans="1:12" x14ac:dyDescent="0.3">
      <c r="A1403" t="s">
        <v>17</v>
      </c>
      <c r="B1403">
        <v>125</v>
      </c>
      <c r="C1403" s="1">
        <v>45345</v>
      </c>
      <c r="D1403" s="1">
        <v>45329.354166666664</v>
      </c>
      <c r="E1403">
        <v>64.81</v>
      </c>
      <c r="F1403" t="s">
        <v>19</v>
      </c>
      <c r="G1403" t="s">
        <v>20</v>
      </c>
      <c r="H1403">
        <v>92507</v>
      </c>
      <c r="I1403" t="str" cm="1">
        <f t="array" ref="I1403">IFERROR(INDEX(scheduling_data!H:H,MATCH(B1403&amp;D1403,scheduling_data!D:D&amp;scheduling_data!A:A,0)),"")</f>
        <v>Kelli Cruthirds</v>
      </c>
      <c r="J1403" t="str">
        <f t="shared" si="64"/>
        <v>No</v>
      </c>
      <c r="K1403" t="str">
        <f t="shared" si="63"/>
        <v>12545329.3541666667Kelli Cruthirds</v>
      </c>
      <c r="L1403" t="str">
        <f t="shared" si="65"/>
        <v>Yes</v>
      </c>
    </row>
    <row r="1404" spans="1:12" x14ac:dyDescent="0.3">
      <c r="A1404" t="s">
        <v>80</v>
      </c>
      <c r="B1404">
        <v>126</v>
      </c>
      <c r="C1404" s="1">
        <v>45343</v>
      </c>
      <c r="D1404" s="1">
        <v>45327.395833333336</v>
      </c>
      <c r="E1404">
        <v>85.19</v>
      </c>
      <c r="F1404" t="s">
        <v>9</v>
      </c>
      <c r="G1404" t="s">
        <v>52</v>
      </c>
      <c r="H1404">
        <v>92507</v>
      </c>
      <c r="I1404" t="str" cm="1">
        <f t="array" ref="I1404">IFERROR(INDEX(scheduling_data!H:H,MATCH(B1404&amp;D1404,scheduling_data!D:D&amp;scheduling_data!A:A,0)),"")</f>
        <v>Kelli Cruthirds</v>
      </c>
      <c r="J1404" t="str">
        <f t="shared" si="64"/>
        <v>No</v>
      </c>
      <c r="K1404" t="str">
        <f t="shared" si="63"/>
        <v>12645327.3958333333Kelli Cruthirds</v>
      </c>
      <c r="L1404" t="str">
        <f t="shared" si="65"/>
        <v>No</v>
      </c>
    </row>
    <row r="1405" spans="1:12" x14ac:dyDescent="0.3">
      <c r="A1405" t="s">
        <v>80</v>
      </c>
      <c r="B1405">
        <v>126</v>
      </c>
      <c r="C1405" s="1">
        <v>45343</v>
      </c>
      <c r="D1405" s="1">
        <v>45327.395833333336</v>
      </c>
      <c r="E1405">
        <v>64.81</v>
      </c>
      <c r="F1405" t="s">
        <v>19</v>
      </c>
      <c r="G1405" t="s">
        <v>51</v>
      </c>
      <c r="H1405">
        <v>92507</v>
      </c>
      <c r="I1405" t="str" cm="1">
        <f t="array" ref="I1405">IFERROR(INDEX(scheduling_data!H:H,MATCH(B1405&amp;D1405,scheduling_data!D:D&amp;scheduling_data!A:A,0)),"")</f>
        <v>Kelli Cruthirds</v>
      </c>
      <c r="J1405" t="str">
        <f t="shared" si="64"/>
        <v>No</v>
      </c>
      <c r="K1405" t="str">
        <f t="shared" si="63"/>
        <v>12645327.3958333333Kelli Cruthirds</v>
      </c>
      <c r="L1405" t="str">
        <f t="shared" si="65"/>
        <v>Yes</v>
      </c>
    </row>
    <row r="1406" spans="1:12" x14ac:dyDescent="0.3">
      <c r="A1406" t="s">
        <v>80</v>
      </c>
      <c r="B1406">
        <v>126</v>
      </c>
      <c r="C1406" s="1">
        <v>45343</v>
      </c>
      <c r="D1406" s="1">
        <v>45329.375</v>
      </c>
      <c r="E1406">
        <v>64.81</v>
      </c>
      <c r="F1406" t="s">
        <v>19</v>
      </c>
      <c r="G1406" t="s">
        <v>51</v>
      </c>
      <c r="H1406">
        <v>92507</v>
      </c>
      <c r="I1406" t="str" cm="1">
        <f t="array" ref="I1406">IFERROR(INDEX(scheduling_data!H:H,MATCH(B1406&amp;D1406,scheduling_data!D:D&amp;scheduling_data!A:A,0)),"")</f>
        <v>Kelli Cruthirds</v>
      </c>
      <c r="J1406" t="str">
        <f t="shared" si="64"/>
        <v>No</v>
      </c>
      <c r="K1406" t="str">
        <f t="shared" si="63"/>
        <v>12645329.375Kelli Cruthirds</v>
      </c>
      <c r="L1406" t="str">
        <f t="shared" si="65"/>
        <v>Yes</v>
      </c>
    </row>
    <row r="1407" spans="1:12" x14ac:dyDescent="0.3">
      <c r="A1407" t="s">
        <v>80</v>
      </c>
      <c r="B1407">
        <v>126</v>
      </c>
      <c r="C1407" s="1">
        <v>45343</v>
      </c>
      <c r="D1407" s="1">
        <v>45329.375</v>
      </c>
      <c r="E1407">
        <v>85.19</v>
      </c>
      <c r="F1407" t="s">
        <v>9</v>
      </c>
      <c r="G1407" t="s">
        <v>52</v>
      </c>
      <c r="H1407">
        <v>92507</v>
      </c>
      <c r="I1407" t="str" cm="1">
        <f t="array" ref="I1407">IFERROR(INDEX(scheduling_data!H:H,MATCH(B1407&amp;D1407,scheduling_data!D:D&amp;scheduling_data!A:A,0)),"")</f>
        <v>Kelli Cruthirds</v>
      </c>
      <c r="J1407" t="str">
        <f t="shared" si="64"/>
        <v>No</v>
      </c>
      <c r="K1407" t="str">
        <f t="shared" si="63"/>
        <v>12645329.375Kelli Cruthirds</v>
      </c>
      <c r="L1407" t="str">
        <f t="shared" si="65"/>
        <v>No</v>
      </c>
    </row>
    <row r="1408" spans="1:12" x14ac:dyDescent="0.3">
      <c r="A1408" t="s">
        <v>80</v>
      </c>
      <c r="B1408">
        <v>127</v>
      </c>
      <c r="C1408" s="1">
        <v>45345</v>
      </c>
      <c r="D1408" s="1">
        <v>45334.333333333336</v>
      </c>
      <c r="E1408">
        <v>71.45</v>
      </c>
      <c r="F1408" t="s">
        <v>19</v>
      </c>
      <c r="G1408" t="s">
        <v>51</v>
      </c>
      <c r="H1408">
        <v>92526</v>
      </c>
      <c r="I1408" t="str" cm="1">
        <f t="array" ref="I1408">IFERROR(INDEX(scheduling_data!H:H,MATCH(B1408&amp;D1408,scheduling_data!D:D&amp;scheduling_data!A:A,0)),"")</f>
        <v>Victoria Miley</v>
      </c>
      <c r="J1408" t="str">
        <f t="shared" si="64"/>
        <v>No</v>
      </c>
      <c r="K1408" t="str">
        <f t="shared" si="63"/>
        <v>12745334.3333333333Victoria Miley</v>
      </c>
      <c r="L1408" t="str">
        <f t="shared" si="65"/>
        <v>Yes</v>
      </c>
    </row>
    <row r="1409" spans="1:12" x14ac:dyDescent="0.3">
      <c r="A1409" t="s">
        <v>80</v>
      </c>
      <c r="B1409">
        <v>127</v>
      </c>
      <c r="C1409" s="1">
        <v>45345</v>
      </c>
      <c r="D1409" s="1">
        <v>45334.333333333336</v>
      </c>
      <c r="E1409">
        <v>78.55</v>
      </c>
      <c r="F1409" t="s">
        <v>9</v>
      </c>
      <c r="G1409" t="s">
        <v>52</v>
      </c>
      <c r="H1409">
        <v>92526</v>
      </c>
      <c r="I1409" t="str" cm="1">
        <f t="array" ref="I1409">IFERROR(INDEX(scheduling_data!H:H,MATCH(B1409&amp;D1409,scheduling_data!D:D&amp;scheduling_data!A:A,0)),"")</f>
        <v>Victoria Miley</v>
      </c>
      <c r="J1409" t="str">
        <f t="shared" si="64"/>
        <v>No</v>
      </c>
      <c r="K1409" t="str">
        <f t="shared" si="63"/>
        <v>12745334.3333333333Victoria Miley</v>
      </c>
      <c r="L1409" t="str">
        <f t="shared" si="65"/>
        <v>No</v>
      </c>
    </row>
    <row r="1410" spans="1:12" x14ac:dyDescent="0.3">
      <c r="A1410" t="s">
        <v>80</v>
      </c>
      <c r="B1410">
        <v>127</v>
      </c>
      <c r="C1410" s="1">
        <v>45335</v>
      </c>
      <c r="D1410" s="1">
        <v>45324.416666666664</v>
      </c>
      <c r="E1410">
        <v>78.55</v>
      </c>
      <c r="F1410" t="s">
        <v>9</v>
      </c>
      <c r="G1410" t="s">
        <v>52</v>
      </c>
      <c r="H1410">
        <v>92526</v>
      </c>
      <c r="I1410" t="str" cm="1">
        <f t="array" ref="I1410">IFERROR(INDEX(scheduling_data!H:H,MATCH(B1410&amp;D1410,scheduling_data!D:D&amp;scheduling_data!A:A,0)),"")</f>
        <v>Victoria Miley</v>
      </c>
      <c r="J1410" t="str">
        <f t="shared" si="64"/>
        <v>No</v>
      </c>
      <c r="K1410" t="str">
        <f t="shared" ref="K1410:K1473" si="66">IF(I1410="",B1410&amp;D1410,B1410&amp;D1410&amp;I1410)</f>
        <v>12745324.4166666667Victoria Miley</v>
      </c>
      <c r="L1410" t="str">
        <f t="shared" si="65"/>
        <v>No</v>
      </c>
    </row>
    <row r="1411" spans="1:12" x14ac:dyDescent="0.3">
      <c r="A1411" t="s">
        <v>80</v>
      </c>
      <c r="B1411">
        <v>127</v>
      </c>
      <c r="C1411" s="1">
        <v>45335</v>
      </c>
      <c r="D1411" s="1">
        <v>45324.416666666664</v>
      </c>
      <c r="E1411">
        <v>71.45</v>
      </c>
      <c r="F1411" t="s">
        <v>19</v>
      </c>
      <c r="G1411" t="s">
        <v>51</v>
      </c>
      <c r="H1411">
        <v>92526</v>
      </c>
      <c r="I1411" t="str" cm="1">
        <f t="array" ref="I1411">IFERROR(INDEX(scheduling_data!H:H,MATCH(B1411&amp;D1411,scheduling_data!D:D&amp;scheduling_data!A:A,0)),"")</f>
        <v>Victoria Miley</v>
      </c>
      <c r="J1411" t="str">
        <f t="shared" ref="J1411:J1474" si="67">IF(I1411="", "Yes", "No")</f>
        <v>No</v>
      </c>
      <c r="K1411" t="str">
        <f t="shared" si="66"/>
        <v>12745324.4166666667Victoria Miley</v>
      </c>
      <c r="L1411" t="str">
        <f t="shared" ref="L1411:L1474" si="68">IF(OR(F1411="Cash", F1411="Check", F1411="EFT", F1411="Credit Card", F1411="Visa", F1411="Mastercard", F1411="AMEX"), "Yes", "No")</f>
        <v>Yes</v>
      </c>
    </row>
    <row r="1412" spans="1:12" x14ac:dyDescent="0.3">
      <c r="A1412" t="s">
        <v>11</v>
      </c>
      <c r="B1412">
        <v>128</v>
      </c>
      <c r="C1412" s="1">
        <v>45342.67083333333</v>
      </c>
      <c r="D1412" s="1">
        <v>45342.666666666664</v>
      </c>
      <c r="E1412">
        <v>30</v>
      </c>
      <c r="F1412" t="s">
        <v>87</v>
      </c>
      <c r="G1412" t="s">
        <v>217</v>
      </c>
      <c r="I1412" t="str" cm="1">
        <f t="array" ref="I1412">IFERROR(INDEX(scheduling_data!H:H,MATCH(B1412&amp;D1412,scheduling_data!D:D&amp;scheduling_data!A:A,0)),"")</f>
        <v>James Allen</v>
      </c>
      <c r="J1412" t="str">
        <f t="shared" si="67"/>
        <v>No</v>
      </c>
      <c r="K1412" t="str">
        <f t="shared" si="66"/>
        <v>12845342.6666666667James Allen</v>
      </c>
      <c r="L1412" t="str">
        <f t="shared" si="68"/>
        <v>Yes</v>
      </c>
    </row>
    <row r="1413" spans="1:12" x14ac:dyDescent="0.3">
      <c r="A1413" t="s">
        <v>33</v>
      </c>
      <c r="B1413">
        <v>129</v>
      </c>
      <c r="C1413" s="1">
        <v>45344</v>
      </c>
      <c r="D1413" s="1">
        <v>45330.416666666664</v>
      </c>
      <c r="E1413">
        <v>0</v>
      </c>
      <c r="F1413" t="s">
        <v>9</v>
      </c>
      <c r="G1413" t="s">
        <v>218</v>
      </c>
      <c r="H1413">
        <v>97140</v>
      </c>
      <c r="I1413" t="str" cm="1">
        <f t="array" ref="I1413">IFERROR(INDEX(scheduling_data!H:H,MATCH(B1413&amp;D1413,scheduling_data!D:D&amp;scheduling_data!A:A,0)),"")</f>
        <v>Katherine Tyree</v>
      </c>
      <c r="J1413" t="str">
        <f t="shared" si="67"/>
        <v>No</v>
      </c>
      <c r="K1413" t="str">
        <f t="shared" si="66"/>
        <v>12945330.4166666667Katherine Tyree</v>
      </c>
      <c r="L1413" t="str">
        <f t="shared" si="68"/>
        <v>No</v>
      </c>
    </row>
    <row r="1414" spans="1:12" x14ac:dyDescent="0.3">
      <c r="A1414" t="s">
        <v>33</v>
      </c>
      <c r="B1414">
        <v>129</v>
      </c>
      <c r="C1414" s="1">
        <v>45344</v>
      </c>
      <c r="D1414" s="1">
        <v>45330.416666666664</v>
      </c>
      <c r="E1414">
        <v>0</v>
      </c>
      <c r="F1414" t="s">
        <v>9</v>
      </c>
      <c r="G1414" t="s">
        <v>219</v>
      </c>
      <c r="H1414">
        <v>97163</v>
      </c>
      <c r="I1414" t="str" cm="1">
        <f t="array" ref="I1414">IFERROR(INDEX(scheduling_data!H:H,MATCH(B1414&amp;D1414,scheduling_data!D:D&amp;scheduling_data!A:A,0)),"")</f>
        <v>Katherine Tyree</v>
      </c>
      <c r="J1414" t="str">
        <f t="shared" si="67"/>
        <v>No</v>
      </c>
      <c r="K1414" t="str">
        <f t="shared" si="66"/>
        <v>12945330.4166666667Katherine Tyree</v>
      </c>
      <c r="L1414" t="str">
        <f t="shared" si="68"/>
        <v>No</v>
      </c>
    </row>
    <row r="1415" spans="1:12" x14ac:dyDescent="0.3">
      <c r="A1415" t="s">
        <v>33</v>
      </c>
      <c r="B1415">
        <v>129</v>
      </c>
      <c r="C1415" s="1">
        <v>45344</v>
      </c>
      <c r="D1415" s="1">
        <v>45330.416666666664</v>
      </c>
      <c r="E1415">
        <v>0</v>
      </c>
      <c r="F1415" t="s">
        <v>9</v>
      </c>
      <c r="G1415" t="s">
        <v>220</v>
      </c>
      <c r="H1415">
        <v>97110</v>
      </c>
      <c r="I1415" t="str" cm="1">
        <f t="array" ref="I1415">IFERROR(INDEX(scheduling_data!H:H,MATCH(B1415&amp;D1415,scheduling_data!D:D&amp;scheduling_data!A:A,0)),"")</f>
        <v>Katherine Tyree</v>
      </c>
      <c r="J1415" t="str">
        <f t="shared" si="67"/>
        <v>No</v>
      </c>
      <c r="K1415" t="str">
        <f t="shared" si="66"/>
        <v>12945330.4166666667Katherine Tyree</v>
      </c>
      <c r="L1415" t="str">
        <f t="shared" si="68"/>
        <v>No</v>
      </c>
    </row>
    <row r="1416" spans="1:12" x14ac:dyDescent="0.3">
      <c r="A1416" t="s">
        <v>25</v>
      </c>
      <c r="B1416">
        <v>130</v>
      </c>
      <c r="C1416" s="1">
        <v>45331</v>
      </c>
      <c r="D1416" s="1">
        <v>45323.395833333336</v>
      </c>
      <c r="E1416">
        <v>85.19</v>
      </c>
      <c r="F1416" t="s">
        <v>9</v>
      </c>
      <c r="G1416" t="s">
        <v>28</v>
      </c>
      <c r="H1416">
        <v>92507</v>
      </c>
      <c r="I1416" t="str" cm="1">
        <f t="array" ref="I1416">IFERROR(INDEX(scheduling_data!H:H,MATCH(B1416&amp;D1416,scheduling_data!D:D&amp;scheduling_data!A:A,0)),"")</f>
        <v>D'Anna Pullen</v>
      </c>
      <c r="J1416" t="str">
        <f t="shared" si="67"/>
        <v>No</v>
      </c>
      <c r="K1416" t="str">
        <f t="shared" si="66"/>
        <v>13045323.3958333333D'Anna Pullen</v>
      </c>
      <c r="L1416" t="str">
        <f t="shared" si="68"/>
        <v>No</v>
      </c>
    </row>
    <row r="1417" spans="1:12" x14ac:dyDescent="0.3">
      <c r="A1417" t="s">
        <v>25</v>
      </c>
      <c r="B1417">
        <v>130</v>
      </c>
      <c r="C1417" s="1">
        <v>45331</v>
      </c>
      <c r="D1417" s="1">
        <v>45323.395833333336</v>
      </c>
      <c r="E1417">
        <v>64.81</v>
      </c>
      <c r="F1417" t="s">
        <v>19</v>
      </c>
      <c r="G1417" t="s">
        <v>26</v>
      </c>
      <c r="H1417">
        <v>92507</v>
      </c>
      <c r="I1417" t="str" cm="1">
        <f t="array" ref="I1417">IFERROR(INDEX(scheduling_data!H:H,MATCH(B1417&amp;D1417,scheduling_data!D:D&amp;scheduling_data!A:A,0)),"")</f>
        <v>D'Anna Pullen</v>
      </c>
      <c r="J1417" t="str">
        <f t="shared" si="67"/>
        <v>No</v>
      </c>
      <c r="K1417" t="str">
        <f t="shared" si="66"/>
        <v>13045323.3958333333D'Anna Pullen</v>
      </c>
      <c r="L1417" t="str">
        <f t="shared" si="68"/>
        <v>Yes</v>
      </c>
    </row>
    <row r="1418" spans="1:12" x14ac:dyDescent="0.3">
      <c r="A1418" t="s">
        <v>25</v>
      </c>
      <c r="B1418">
        <v>130</v>
      </c>
      <c r="C1418" s="1">
        <v>45345</v>
      </c>
      <c r="D1418" s="1">
        <v>45337.395833333336</v>
      </c>
      <c r="E1418">
        <v>64.81</v>
      </c>
      <c r="F1418" t="s">
        <v>19</v>
      </c>
      <c r="G1418" t="s">
        <v>26</v>
      </c>
      <c r="H1418">
        <v>92507</v>
      </c>
      <c r="I1418" t="str" cm="1">
        <f t="array" ref="I1418">IFERROR(INDEX(scheduling_data!H:H,MATCH(B1418&amp;D1418,scheduling_data!D:D&amp;scheduling_data!A:A,0)),"")</f>
        <v>D'Anna Pullen</v>
      </c>
      <c r="J1418" t="str">
        <f t="shared" si="67"/>
        <v>No</v>
      </c>
      <c r="K1418" t="str">
        <f t="shared" si="66"/>
        <v>13045337.3958333333D'Anna Pullen</v>
      </c>
      <c r="L1418" t="str">
        <f t="shared" si="68"/>
        <v>Yes</v>
      </c>
    </row>
    <row r="1419" spans="1:12" x14ac:dyDescent="0.3">
      <c r="A1419" t="s">
        <v>25</v>
      </c>
      <c r="B1419">
        <v>130</v>
      </c>
      <c r="C1419" s="1">
        <v>45345</v>
      </c>
      <c r="D1419" s="1">
        <v>45337.395833333336</v>
      </c>
      <c r="E1419">
        <v>85.19</v>
      </c>
      <c r="F1419" t="s">
        <v>9</v>
      </c>
      <c r="G1419" t="s">
        <v>28</v>
      </c>
      <c r="H1419">
        <v>92507</v>
      </c>
      <c r="I1419" t="str" cm="1">
        <f t="array" ref="I1419">IFERROR(INDEX(scheduling_data!H:H,MATCH(B1419&amp;D1419,scheduling_data!D:D&amp;scheduling_data!A:A,0)),"")</f>
        <v>D'Anna Pullen</v>
      </c>
      <c r="J1419" t="str">
        <f t="shared" si="67"/>
        <v>No</v>
      </c>
      <c r="K1419" t="str">
        <f t="shared" si="66"/>
        <v>13045337.3958333333D'Anna Pullen</v>
      </c>
      <c r="L1419" t="str">
        <f t="shared" si="68"/>
        <v>No</v>
      </c>
    </row>
    <row r="1420" spans="1:12" x14ac:dyDescent="0.3">
      <c r="A1420" t="s">
        <v>25</v>
      </c>
      <c r="B1420">
        <v>130</v>
      </c>
      <c r="C1420" s="1">
        <v>45338</v>
      </c>
      <c r="D1420" s="1">
        <v>45328.416666666664</v>
      </c>
      <c r="E1420">
        <v>85.19</v>
      </c>
      <c r="F1420" t="s">
        <v>9</v>
      </c>
      <c r="G1420" t="s">
        <v>28</v>
      </c>
      <c r="H1420">
        <v>92507</v>
      </c>
      <c r="I1420" t="str" cm="1">
        <f t="array" ref="I1420">IFERROR(INDEX(scheduling_data!H:H,MATCH(B1420&amp;D1420,scheduling_data!D:D&amp;scheduling_data!A:A,0)),"")</f>
        <v>Victoria Miley</v>
      </c>
      <c r="J1420" t="str">
        <f t="shared" si="67"/>
        <v>No</v>
      </c>
      <c r="K1420" t="str">
        <f t="shared" si="66"/>
        <v>13045328.4166666667Victoria Miley</v>
      </c>
      <c r="L1420" t="str">
        <f t="shared" si="68"/>
        <v>No</v>
      </c>
    </row>
    <row r="1421" spans="1:12" x14ac:dyDescent="0.3">
      <c r="A1421" t="s">
        <v>25</v>
      </c>
      <c r="B1421">
        <v>130</v>
      </c>
      <c r="C1421" s="1">
        <v>45338</v>
      </c>
      <c r="D1421" s="1">
        <v>45328.416666666664</v>
      </c>
      <c r="E1421">
        <v>64.81</v>
      </c>
      <c r="F1421" t="s">
        <v>19</v>
      </c>
      <c r="G1421" t="s">
        <v>26</v>
      </c>
      <c r="H1421">
        <v>92507</v>
      </c>
      <c r="I1421" t="str" cm="1">
        <f t="array" ref="I1421">IFERROR(INDEX(scheduling_data!H:H,MATCH(B1421&amp;D1421,scheduling_data!D:D&amp;scheduling_data!A:A,0)),"")</f>
        <v>Victoria Miley</v>
      </c>
      <c r="J1421" t="str">
        <f t="shared" si="67"/>
        <v>No</v>
      </c>
      <c r="K1421" t="str">
        <f t="shared" si="66"/>
        <v>13045328.4166666667Victoria Miley</v>
      </c>
      <c r="L1421" t="str">
        <f t="shared" si="68"/>
        <v>Yes</v>
      </c>
    </row>
    <row r="1422" spans="1:12" x14ac:dyDescent="0.3">
      <c r="A1422" t="s">
        <v>25</v>
      </c>
      <c r="B1422">
        <v>130</v>
      </c>
      <c r="C1422" s="1">
        <v>45338</v>
      </c>
      <c r="D1422" s="1">
        <v>45330.375</v>
      </c>
      <c r="E1422">
        <v>85.19</v>
      </c>
      <c r="F1422" t="s">
        <v>9</v>
      </c>
      <c r="G1422" t="s">
        <v>28</v>
      </c>
      <c r="H1422">
        <v>92507</v>
      </c>
      <c r="I1422" t="str" cm="1">
        <f t="array" ref="I1422">IFERROR(INDEX(scheduling_data!H:H,MATCH(B1422&amp;D1422,scheduling_data!D:D&amp;scheduling_data!A:A,0)),"")</f>
        <v>D'Anna Pullen</v>
      </c>
      <c r="J1422" t="str">
        <f t="shared" si="67"/>
        <v>No</v>
      </c>
      <c r="K1422" t="str">
        <f t="shared" si="66"/>
        <v>13045330.375D'Anna Pullen</v>
      </c>
      <c r="L1422" t="str">
        <f t="shared" si="68"/>
        <v>No</v>
      </c>
    </row>
    <row r="1423" spans="1:12" x14ac:dyDescent="0.3">
      <c r="A1423" t="s">
        <v>25</v>
      </c>
      <c r="B1423">
        <v>130</v>
      </c>
      <c r="C1423" s="1">
        <v>45338</v>
      </c>
      <c r="D1423" s="1">
        <v>45330.375</v>
      </c>
      <c r="E1423">
        <v>64.81</v>
      </c>
      <c r="F1423" t="s">
        <v>19</v>
      </c>
      <c r="G1423" t="s">
        <v>26</v>
      </c>
      <c r="H1423">
        <v>92507</v>
      </c>
      <c r="I1423" t="str" cm="1">
        <f t="array" ref="I1423">IFERROR(INDEX(scheduling_data!H:H,MATCH(B1423&amp;D1423,scheduling_data!D:D&amp;scheduling_data!A:A,0)),"")</f>
        <v>D'Anna Pullen</v>
      </c>
      <c r="J1423" t="str">
        <f t="shared" si="67"/>
        <v>No</v>
      </c>
      <c r="K1423" t="str">
        <f t="shared" si="66"/>
        <v>13045330.375D'Anna Pullen</v>
      </c>
      <c r="L1423" t="str">
        <f t="shared" si="68"/>
        <v>Yes</v>
      </c>
    </row>
    <row r="1424" spans="1:12" x14ac:dyDescent="0.3">
      <c r="A1424" t="s">
        <v>11</v>
      </c>
      <c r="B1424">
        <v>131</v>
      </c>
      <c r="C1424" s="1">
        <v>45323.600694444445</v>
      </c>
      <c r="D1424" s="1">
        <v>45323.604166666664</v>
      </c>
      <c r="E1424">
        <v>65</v>
      </c>
      <c r="F1424" t="s">
        <v>91</v>
      </c>
      <c r="G1424" t="s">
        <v>221</v>
      </c>
      <c r="I1424" t="str" cm="1">
        <f t="array" ref="I1424">IFERROR(INDEX(scheduling_data!H:H,MATCH(B1424&amp;D1424,scheduling_data!D:D&amp;scheduling_data!A:A,0)),"")</f>
        <v>Carolyn Simpson</v>
      </c>
      <c r="J1424" t="str">
        <f t="shared" si="67"/>
        <v>No</v>
      </c>
      <c r="K1424" t="str">
        <f t="shared" si="66"/>
        <v>13145323.6041666667Carolyn Simpson</v>
      </c>
      <c r="L1424" t="str">
        <f t="shared" si="68"/>
        <v>Yes</v>
      </c>
    </row>
    <row r="1425" spans="1:12" x14ac:dyDescent="0.3">
      <c r="A1425" t="s">
        <v>11</v>
      </c>
      <c r="B1425">
        <v>131</v>
      </c>
      <c r="C1425" s="1">
        <v>45330.577777777777</v>
      </c>
      <c r="D1425" s="1">
        <v>45330.583333333336</v>
      </c>
      <c r="E1425">
        <v>60</v>
      </c>
      <c r="F1425" t="s">
        <v>12</v>
      </c>
      <c r="I1425" t="str" cm="1">
        <f t="array" ref="I1425">IFERROR(INDEX(scheduling_data!H:H,MATCH(B1425&amp;D1425,scheduling_data!D:D&amp;scheduling_data!A:A,0)),"")</f>
        <v>Carolyn Simpson</v>
      </c>
      <c r="J1425" t="str">
        <f t="shared" si="67"/>
        <v>No</v>
      </c>
      <c r="K1425" t="str">
        <f t="shared" si="66"/>
        <v>13145330.5833333333Carolyn Simpson</v>
      </c>
      <c r="L1425" t="str">
        <f t="shared" si="68"/>
        <v>Yes</v>
      </c>
    </row>
    <row r="1426" spans="1:12" x14ac:dyDescent="0.3">
      <c r="A1426" t="s">
        <v>80</v>
      </c>
      <c r="B1426">
        <v>132</v>
      </c>
      <c r="C1426" s="1">
        <v>45349</v>
      </c>
      <c r="D1426" s="1">
        <v>45334.583333333336</v>
      </c>
      <c r="E1426">
        <v>64.81</v>
      </c>
      <c r="F1426" t="s">
        <v>19</v>
      </c>
      <c r="G1426" t="s">
        <v>51</v>
      </c>
      <c r="H1426">
        <v>92507</v>
      </c>
      <c r="I1426" t="str" cm="1">
        <f t="array" ref="I1426">IFERROR(INDEX(scheduling_data!H:H,MATCH(B1426&amp;D1426,scheduling_data!D:D&amp;scheduling_data!A:A,0)),"")</f>
        <v>Kelli Cruthirds</v>
      </c>
      <c r="J1426" t="str">
        <f t="shared" si="67"/>
        <v>No</v>
      </c>
      <c r="K1426" t="str">
        <f t="shared" si="66"/>
        <v>13245334.5833333333Kelli Cruthirds</v>
      </c>
      <c r="L1426" t="str">
        <f t="shared" si="68"/>
        <v>Yes</v>
      </c>
    </row>
    <row r="1427" spans="1:12" x14ac:dyDescent="0.3">
      <c r="A1427" t="s">
        <v>80</v>
      </c>
      <c r="B1427">
        <v>132</v>
      </c>
      <c r="C1427" s="1">
        <v>45349</v>
      </c>
      <c r="D1427" s="1">
        <v>45334.583333333336</v>
      </c>
      <c r="E1427">
        <v>85.19</v>
      </c>
      <c r="F1427" t="s">
        <v>9</v>
      </c>
      <c r="G1427" t="s">
        <v>52</v>
      </c>
      <c r="H1427">
        <v>92507</v>
      </c>
      <c r="I1427" t="str" cm="1">
        <f t="array" ref="I1427">IFERROR(INDEX(scheduling_data!H:H,MATCH(B1427&amp;D1427,scheduling_data!D:D&amp;scheduling_data!A:A,0)),"")</f>
        <v>Kelli Cruthirds</v>
      </c>
      <c r="J1427" t="str">
        <f t="shared" si="67"/>
        <v>No</v>
      </c>
      <c r="K1427" t="str">
        <f t="shared" si="66"/>
        <v>13245334.5833333333Kelli Cruthirds</v>
      </c>
      <c r="L1427" t="str">
        <f t="shared" si="68"/>
        <v>No</v>
      </c>
    </row>
    <row r="1428" spans="1:12" x14ac:dyDescent="0.3">
      <c r="A1428" t="s">
        <v>80</v>
      </c>
      <c r="B1428">
        <v>132</v>
      </c>
      <c r="C1428" s="1">
        <v>45343</v>
      </c>
      <c r="D1428" s="1">
        <v>45327.583333333336</v>
      </c>
      <c r="E1428">
        <v>64.81</v>
      </c>
      <c r="F1428" t="s">
        <v>19</v>
      </c>
      <c r="G1428" t="s">
        <v>51</v>
      </c>
      <c r="H1428">
        <v>92507</v>
      </c>
      <c r="I1428" t="str" cm="1">
        <f t="array" ref="I1428">IFERROR(INDEX(scheduling_data!H:H,MATCH(B1428&amp;D1428,scheduling_data!D:D&amp;scheduling_data!A:A,0)),"")</f>
        <v>Kelli Cruthirds</v>
      </c>
      <c r="J1428" t="str">
        <f t="shared" si="67"/>
        <v>No</v>
      </c>
      <c r="K1428" t="str">
        <f t="shared" si="66"/>
        <v>13245327.5833333333Kelli Cruthirds</v>
      </c>
      <c r="L1428" t="str">
        <f t="shared" si="68"/>
        <v>Yes</v>
      </c>
    </row>
    <row r="1429" spans="1:12" x14ac:dyDescent="0.3">
      <c r="A1429" t="s">
        <v>80</v>
      </c>
      <c r="B1429">
        <v>132</v>
      </c>
      <c r="C1429" s="1">
        <v>45343</v>
      </c>
      <c r="D1429" s="1">
        <v>45327.583333333336</v>
      </c>
      <c r="E1429">
        <v>85.19</v>
      </c>
      <c r="F1429" t="s">
        <v>9</v>
      </c>
      <c r="G1429" t="s">
        <v>52</v>
      </c>
      <c r="H1429">
        <v>92507</v>
      </c>
      <c r="I1429" t="str" cm="1">
        <f t="array" ref="I1429">IFERROR(INDEX(scheduling_data!H:H,MATCH(B1429&amp;D1429,scheduling_data!D:D&amp;scheduling_data!A:A,0)),"")</f>
        <v>Kelli Cruthirds</v>
      </c>
      <c r="J1429" t="str">
        <f t="shared" si="67"/>
        <v>No</v>
      </c>
      <c r="K1429" t="str">
        <f t="shared" si="66"/>
        <v>13245327.5833333333Kelli Cruthirds</v>
      </c>
      <c r="L1429" t="str">
        <f t="shared" si="68"/>
        <v>No</v>
      </c>
    </row>
    <row r="1430" spans="1:12" x14ac:dyDescent="0.3">
      <c r="A1430" t="s">
        <v>80</v>
      </c>
      <c r="B1430">
        <v>132</v>
      </c>
      <c r="C1430" s="1">
        <v>45343</v>
      </c>
      <c r="D1430" s="1">
        <v>45329.583333333336</v>
      </c>
      <c r="E1430">
        <v>64.81</v>
      </c>
      <c r="F1430" t="s">
        <v>19</v>
      </c>
      <c r="G1430" t="s">
        <v>51</v>
      </c>
      <c r="H1430">
        <v>92507</v>
      </c>
      <c r="I1430" t="str" cm="1">
        <f t="array" ref="I1430">IFERROR(INDEX(scheduling_data!H:H,MATCH(B1430&amp;D1430,scheduling_data!D:D&amp;scheduling_data!A:A,0)),"")</f>
        <v>Kelli Cruthirds</v>
      </c>
      <c r="J1430" t="str">
        <f t="shared" si="67"/>
        <v>No</v>
      </c>
      <c r="K1430" t="str">
        <f t="shared" si="66"/>
        <v>13245329.5833333333Kelli Cruthirds</v>
      </c>
      <c r="L1430" t="str">
        <f t="shared" si="68"/>
        <v>Yes</v>
      </c>
    </row>
    <row r="1431" spans="1:12" x14ac:dyDescent="0.3">
      <c r="A1431" t="s">
        <v>80</v>
      </c>
      <c r="B1431">
        <v>132</v>
      </c>
      <c r="C1431" s="1">
        <v>45343</v>
      </c>
      <c r="D1431" s="1">
        <v>45329.583333333336</v>
      </c>
      <c r="E1431">
        <v>85.19</v>
      </c>
      <c r="F1431" t="s">
        <v>9</v>
      </c>
      <c r="G1431" t="s">
        <v>52</v>
      </c>
      <c r="H1431">
        <v>92507</v>
      </c>
      <c r="I1431" t="str" cm="1">
        <f t="array" ref="I1431">IFERROR(INDEX(scheduling_data!H:H,MATCH(B1431&amp;D1431,scheduling_data!D:D&amp;scheduling_data!A:A,0)),"")</f>
        <v>Kelli Cruthirds</v>
      </c>
      <c r="J1431" t="str">
        <f t="shared" si="67"/>
        <v>No</v>
      </c>
      <c r="K1431" t="str">
        <f t="shared" si="66"/>
        <v>13245329.5833333333Kelli Cruthirds</v>
      </c>
      <c r="L1431" t="str">
        <f t="shared" si="68"/>
        <v>No</v>
      </c>
    </row>
    <row r="1432" spans="1:12" x14ac:dyDescent="0.3">
      <c r="A1432" t="s">
        <v>61</v>
      </c>
      <c r="B1432">
        <v>133</v>
      </c>
      <c r="C1432" s="1">
        <v>45336</v>
      </c>
      <c r="D1432" s="1">
        <v>45323.666666666664</v>
      </c>
      <c r="E1432">
        <v>9.18</v>
      </c>
      <c r="F1432" t="s">
        <v>19</v>
      </c>
      <c r="G1432" t="s">
        <v>65</v>
      </c>
      <c r="H1432">
        <v>97110</v>
      </c>
      <c r="I1432" t="str" cm="1">
        <f t="array" ref="I1432">IFERROR(INDEX(scheduling_data!H:H,MATCH(B1432&amp;D1432,scheduling_data!D:D&amp;scheduling_data!A:A,0)),"")</f>
        <v>Jessica Pittman</v>
      </c>
      <c r="J1432" t="str">
        <f t="shared" si="67"/>
        <v>No</v>
      </c>
      <c r="K1432" t="str">
        <f t="shared" si="66"/>
        <v>13345323.6666666667Jessica Pittman</v>
      </c>
      <c r="L1432" t="str">
        <f t="shared" si="68"/>
        <v>Yes</v>
      </c>
    </row>
    <row r="1433" spans="1:12" x14ac:dyDescent="0.3">
      <c r="A1433" t="s">
        <v>61</v>
      </c>
      <c r="B1433">
        <v>133</v>
      </c>
      <c r="C1433" s="1">
        <v>45336</v>
      </c>
      <c r="D1433" s="1">
        <v>45323.666666666664</v>
      </c>
      <c r="E1433">
        <v>0.19</v>
      </c>
      <c r="F1433" t="s">
        <v>9</v>
      </c>
      <c r="G1433" t="s">
        <v>63</v>
      </c>
      <c r="H1433">
        <v>97110</v>
      </c>
      <c r="I1433" t="str" cm="1">
        <f t="array" ref="I1433">IFERROR(INDEX(scheduling_data!H:H,MATCH(B1433&amp;D1433,scheduling_data!D:D&amp;scheduling_data!A:A,0)),"")</f>
        <v>Jessica Pittman</v>
      </c>
      <c r="J1433" t="str">
        <f t="shared" si="67"/>
        <v>No</v>
      </c>
      <c r="K1433" t="str">
        <f t="shared" si="66"/>
        <v>13345323.6666666667Jessica Pittman</v>
      </c>
      <c r="L1433" t="str">
        <f t="shared" si="68"/>
        <v>No</v>
      </c>
    </row>
    <row r="1434" spans="1:12" x14ac:dyDescent="0.3">
      <c r="A1434" t="s">
        <v>61</v>
      </c>
      <c r="B1434">
        <v>133</v>
      </c>
      <c r="C1434" s="1">
        <v>45336</v>
      </c>
      <c r="D1434" s="1">
        <v>45323.666666666664</v>
      </c>
      <c r="E1434">
        <v>115.63</v>
      </c>
      <c r="F1434" t="s">
        <v>9</v>
      </c>
      <c r="G1434" t="s">
        <v>64</v>
      </c>
      <c r="H1434">
        <v>97110</v>
      </c>
      <c r="I1434" t="str" cm="1">
        <f t="array" ref="I1434">IFERROR(INDEX(scheduling_data!H:H,MATCH(B1434&amp;D1434,scheduling_data!D:D&amp;scheduling_data!A:A,0)),"")</f>
        <v>Jessica Pittman</v>
      </c>
      <c r="J1434" t="str">
        <f t="shared" si="67"/>
        <v>No</v>
      </c>
      <c r="K1434" t="str">
        <f t="shared" si="66"/>
        <v>13345323.6666666667Jessica Pittman</v>
      </c>
      <c r="L1434" t="str">
        <f t="shared" si="68"/>
        <v>No</v>
      </c>
    </row>
    <row r="1435" spans="1:12" x14ac:dyDescent="0.3">
      <c r="A1435" t="s">
        <v>61</v>
      </c>
      <c r="B1435">
        <v>133</v>
      </c>
      <c r="C1435" s="1">
        <v>45344</v>
      </c>
      <c r="D1435" s="1">
        <v>45334.375</v>
      </c>
      <c r="E1435">
        <v>115.63</v>
      </c>
      <c r="F1435" t="s">
        <v>9</v>
      </c>
      <c r="G1435" t="s">
        <v>64</v>
      </c>
      <c r="H1435">
        <v>97110</v>
      </c>
      <c r="I1435" t="str" cm="1">
        <f t="array" ref="I1435">IFERROR(INDEX(scheduling_data!H:H,MATCH(B1435&amp;D1435,scheduling_data!D:D&amp;scheduling_data!A:A,0)),"")</f>
        <v>Jessica Pittman</v>
      </c>
      <c r="J1435" t="str">
        <f t="shared" si="67"/>
        <v>No</v>
      </c>
      <c r="K1435" t="str">
        <f t="shared" si="66"/>
        <v>13345334.375Jessica Pittman</v>
      </c>
      <c r="L1435" t="str">
        <f t="shared" si="68"/>
        <v>No</v>
      </c>
    </row>
    <row r="1436" spans="1:12" x14ac:dyDescent="0.3">
      <c r="A1436" t="s">
        <v>61</v>
      </c>
      <c r="B1436">
        <v>133</v>
      </c>
      <c r="C1436" s="1">
        <v>45344</v>
      </c>
      <c r="D1436" s="1">
        <v>45334.375</v>
      </c>
      <c r="E1436">
        <v>0.19</v>
      </c>
      <c r="F1436" t="s">
        <v>9</v>
      </c>
      <c r="G1436" t="s">
        <v>63</v>
      </c>
      <c r="H1436">
        <v>97110</v>
      </c>
      <c r="I1436" t="str" cm="1">
        <f t="array" ref="I1436">IFERROR(INDEX(scheduling_data!H:H,MATCH(B1436&amp;D1436,scheduling_data!D:D&amp;scheduling_data!A:A,0)),"")</f>
        <v>Jessica Pittman</v>
      </c>
      <c r="J1436" t="str">
        <f t="shared" si="67"/>
        <v>No</v>
      </c>
      <c r="K1436" t="str">
        <f t="shared" si="66"/>
        <v>13345334.375Jessica Pittman</v>
      </c>
      <c r="L1436" t="str">
        <f t="shared" si="68"/>
        <v>No</v>
      </c>
    </row>
    <row r="1437" spans="1:12" x14ac:dyDescent="0.3">
      <c r="A1437" t="s">
        <v>61</v>
      </c>
      <c r="B1437">
        <v>133</v>
      </c>
      <c r="C1437" s="1">
        <v>45344</v>
      </c>
      <c r="D1437" s="1">
        <v>45334.375</v>
      </c>
      <c r="E1437">
        <v>9.18</v>
      </c>
      <c r="F1437" t="s">
        <v>19</v>
      </c>
      <c r="G1437" t="s">
        <v>65</v>
      </c>
      <c r="H1437">
        <v>97110</v>
      </c>
      <c r="I1437" t="str" cm="1">
        <f t="array" ref="I1437">IFERROR(INDEX(scheduling_data!H:H,MATCH(B1437&amp;D1437,scheduling_data!D:D&amp;scheduling_data!A:A,0)),"")</f>
        <v>Jessica Pittman</v>
      </c>
      <c r="J1437" t="str">
        <f t="shared" si="67"/>
        <v>No</v>
      </c>
      <c r="K1437" t="str">
        <f t="shared" si="66"/>
        <v>13345334.375Jessica Pittman</v>
      </c>
      <c r="L1437" t="str">
        <f t="shared" si="68"/>
        <v>Yes</v>
      </c>
    </row>
    <row r="1438" spans="1:12" x14ac:dyDescent="0.3">
      <c r="A1438" t="s">
        <v>61</v>
      </c>
      <c r="B1438">
        <v>133</v>
      </c>
      <c r="C1438" s="1">
        <v>45351</v>
      </c>
      <c r="D1438" s="1">
        <v>45337.375</v>
      </c>
      <c r="E1438">
        <v>109.57</v>
      </c>
      <c r="F1438" t="s">
        <v>9</v>
      </c>
      <c r="G1438" t="s">
        <v>64</v>
      </c>
      <c r="H1438">
        <v>97110</v>
      </c>
      <c r="I1438" t="str" cm="1">
        <f t="array" ref="I1438">IFERROR(INDEX(scheduling_data!H:H,MATCH(B1438&amp;D1438,scheduling_data!D:D&amp;scheduling_data!A:A,0)),"")</f>
        <v>Christian Litz</v>
      </c>
      <c r="J1438" t="str">
        <f t="shared" si="67"/>
        <v>No</v>
      </c>
      <c r="K1438" t="str">
        <f t="shared" si="66"/>
        <v>13345337.375Christian Litz</v>
      </c>
      <c r="L1438" t="str">
        <f t="shared" si="68"/>
        <v>No</v>
      </c>
    </row>
    <row r="1439" spans="1:12" x14ac:dyDescent="0.3">
      <c r="A1439" t="s">
        <v>61</v>
      </c>
      <c r="B1439">
        <v>133</v>
      </c>
      <c r="C1439" s="1">
        <v>45351</v>
      </c>
      <c r="D1439" s="1">
        <v>45337.375</v>
      </c>
      <c r="E1439">
        <v>0.31</v>
      </c>
      <c r="F1439" t="s">
        <v>9</v>
      </c>
      <c r="G1439" t="s">
        <v>63</v>
      </c>
      <c r="H1439">
        <v>97110</v>
      </c>
      <c r="I1439" t="str" cm="1">
        <f t="array" ref="I1439">IFERROR(INDEX(scheduling_data!H:H,MATCH(B1439&amp;D1439,scheduling_data!D:D&amp;scheduling_data!A:A,0)),"")</f>
        <v>Christian Litz</v>
      </c>
      <c r="J1439" t="str">
        <f t="shared" si="67"/>
        <v>No</v>
      </c>
      <c r="K1439" t="str">
        <f t="shared" si="66"/>
        <v>13345337.375Christian Litz</v>
      </c>
      <c r="L1439" t="str">
        <f t="shared" si="68"/>
        <v>No</v>
      </c>
    </row>
    <row r="1440" spans="1:12" x14ac:dyDescent="0.3">
      <c r="A1440" t="s">
        <v>61</v>
      </c>
      <c r="B1440">
        <v>133</v>
      </c>
      <c r="C1440" s="1">
        <v>45351</v>
      </c>
      <c r="D1440" s="1">
        <v>45337.375</v>
      </c>
      <c r="E1440">
        <v>15.12</v>
      </c>
      <c r="F1440" t="s">
        <v>19</v>
      </c>
      <c r="G1440" t="s">
        <v>65</v>
      </c>
      <c r="H1440">
        <v>97110</v>
      </c>
      <c r="I1440" t="str" cm="1">
        <f t="array" ref="I1440">IFERROR(INDEX(scheduling_data!H:H,MATCH(B1440&amp;D1440,scheduling_data!D:D&amp;scheduling_data!A:A,0)),"")</f>
        <v>Christian Litz</v>
      </c>
      <c r="J1440" t="str">
        <f t="shared" si="67"/>
        <v>No</v>
      </c>
      <c r="K1440" t="str">
        <f t="shared" si="66"/>
        <v>13345337.375Christian Litz</v>
      </c>
      <c r="L1440" t="str">
        <f t="shared" si="68"/>
        <v>Yes</v>
      </c>
    </row>
    <row r="1441" spans="1:12" x14ac:dyDescent="0.3">
      <c r="A1441" t="s">
        <v>61</v>
      </c>
      <c r="B1441">
        <v>133</v>
      </c>
      <c r="C1441" s="1">
        <v>45337</v>
      </c>
      <c r="D1441" s="1">
        <v>45327.375</v>
      </c>
      <c r="E1441">
        <v>23.94</v>
      </c>
      <c r="F1441" t="s">
        <v>19</v>
      </c>
      <c r="G1441" t="s">
        <v>65</v>
      </c>
      <c r="H1441">
        <v>97110</v>
      </c>
      <c r="I1441" t="str" cm="1">
        <f t="array" ref="I1441">IFERROR(INDEX(scheduling_data!H:H,MATCH(B1441&amp;D1441,scheduling_data!D:D&amp;scheduling_data!A:A,0)),"")</f>
        <v>Amber Hickman</v>
      </c>
      <c r="J1441" t="str">
        <f t="shared" si="67"/>
        <v>No</v>
      </c>
      <c r="K1441" t="str">
        <f t="shared" si="66"/>
        <v>13345327.375Amber Hickman</v>
      </c>
      <c r="L1441" t="str">
        <f t="shared" si="68"/>
        <v>Yes</v>
      </c>
    </row>
    <row r="1442" spans="1:12" x14ac:dyDescent="0.3">
      <c r="A1442" t="s">
        <v>61</v>
      </c>
      <c r="B1442">
        <v>133</v>
      </c>
      <c r="C1442" s="1">
        <v>45337</v>
      </c>
      <c r="D1442" s="1">
        <v>45327.375</v>
      </c>
      <c r="E1442">
        <v>0.49</v>
      </c>
      <c r="F1442" t="s">
        <v>9</v>
      </c>
      <c r="G1442" t="s">
        <v>63</v>
      </c>
      <c r="H1442">
        <v>97110</v>
      </c>
      <c r="I1442" t="str" cm="1">
        <f t="array" ref="I1442">IFERROR(INDEX(scheduling_data!H:H,MATCH(B1442&amp;D1442,scheduling_data!D:D&amp;scheduling_data!A:A,0)),"")</f>
        <v>Amber Hickman</v>
      </c>
      <c r="J1442" t="str">
        <f t="shared" si="67"/>
        <v>No</v>
      </c>
      <c r="K1442" t="str">
        <f t="shared" si="66"/>
        <v>13345327.375Amber Hickman</v>
      </c>
      <c r="L1442" t="str">
        <f t="shared" si="68"/>
        <v>No</v>
      </c>
    </row>
    <row r="1443" spans="1:12" x14ac:dyDescent="0.3">
      <c r="A1443" t="s">
        <v>61</v>
      </c>
      <c r="B1443">
        <v>133</v>
      </c>
      <c r="C1443" s="1">
        <v>45337</v>
      </c>
      <c r="D1443" s="1">
        <v>45327.375</v>
      </c>
      <c r="E1443">
        <v>175.57</v>
      </c>
      <c r="F1443" t="s">
        <v>9</v>
      </c>
      <c r="G1443" t="s">
        <v>64</v>
      </c>
      <c r="H1443">
        <v>97110</v>
      </c>
      <c r="I1443" t="str" cm="1">
        <f t="array" ref="I1443">IFERROR(INDEX(scheduling_data!H:H,MATCH(B1443&amp;D1443,scheduling_data!D:D&amp;scheduling_data!A:A,0)),"")</f>
        <v>Amber Hickman</v>
      </c>
      <c r="J1443" t="str">
        <f t="shared" si="67"/>
        <v>No</v>
      </c>
      <c r="K1443" t="str">
        <f t="shared" si="66"/>
        <v>13345327.375Amber Hickman</v>
      </c>
      <c r="L1443" t="str">
        <f t="shared" si="68"/>
        <v>No</v>
      </c>
    </row>
    <row r="1444" spans="1:12" x14ac:dyDescent="0.3">
      <c r="A1444" t="s">
        <v>11</v>
      </c>
      <c r="B1444">
        <v>133</v>
      </c>
      <c r="C1444" s="1">
        <v>45323.667361111111</v>
      </c>
      <c r="D1444" s="1">
        <v>45323.666666666664</v>
      </c>
      <c r="E1444">
        <v>25</v>
      </c>
      <c r="F1444" t="s">
        <v>87</v>
      </c>
      <c r="G1444" t="s">
        <v>222</v>
      </c>
      <c r="I1444" t="str" cm="1">
        <f t="array" ref="I1444">IFERROR(INDEX(scheduling_data!H:H,MATCH(B1444&amp;D1444,scheduling_data!D:D&amp;scheduling_data!A:A,0)),"")</f>
        <v>Jessica Pittman</v>
      </c>
      <c r="J1444" t="str">
        <f t="shared" si="67"/>
        <v>No</v>
      </c>
      <c r="K1444" t="str">
        <f t="shared" si="66"/>
        <v>13345323.6666666667Jessica Pittman</v>
      </c>
      <c r="L1444" t="str">
        <f t="shared" si="68"/>
        <v>Yes</v>
      </c>
    </row>
    <row r="1445" spans="1:12" x14ac:dyDescent="0.3">
      <c r="A1445" t="s">
        <v>11</v>
      </c>
      <c r="B1445">
        <v>133</v>
      </c>
      <c r="C1445" s="1">
        <v>45334.387499999997</v>
      </c>
      <c r="D1445" s="1">
        <v>45334.375</v>
      </c>
      <c r="E1445">
        <v>25</v>
      </c>
      <c r="F1445" t="s">
        <v>87</v>
      </c>
      <c r="G1445" t="s">
        <v>223</v>
      </c>
      <c r="I1445" t="str" cm="1">
        <f t="array" ref="I1445">IFERROR(INDEX(scheduling_data!H:H,MATCH(B1445&amp;D1445,scheduling_data!D:D&amp;scheduling_data!A:A,0)),"")</f>
        <v>Jessica Pittman</v>
      </c>
      <c r="J1445" t="str">
        <f t="shared" si="67"/>
        <v>No</v>
      </c>
      <c r="K1445" t="str">
        <f t="shared" si="66"/>
        <v>13345334.375Jessica Pittman</v>
      </c>
      <c r="L1445" t="str">
        <f t="shared" si="68"/>
        <v>Yes</v>
      </c>
    </row>
    <row r="1446" spans="1:12" x14ac:dyDescent="0.3">
      <c r="A1446" t="s">
        <v>11</v>
      </c>
      <c r="B1446">
        <v>133</v>
      </c>
      <c r="C1446" s="1">
        <v>45337.393055555556</v>
      </c>
      <c r="D1446" s="1">
        <v>45337.375</v>
      </c>
      <c r="E1446">
        <v>25</v>
      </c>
      <c r="F1446" t="s">
        <v>12</v>
      </c>
      <c r="I1446" t="str" cm="1">
        <f t="array" ref="I1446">IFERROR(INDEX(scheduling_data!H:H,MATCH(B1446&amp;D1446,scheduling_data!D:D&amp;scheduling_data!A:A,0)),"")</f>
        <v>Christian Litz</v>
      </c>
      <c r="J1446" t="str">
        <f t="shared" si="67"/>
        <v>No</v>
      </c>
      <c r="K1446" t="str">
        <f t="shared" si="66"/>
        <v>13345337.375Christian Litz</v>
      </c>
      <c r="L1446" t="str">
        <f t="shared" si="68"/>
        <v>Yes</v>
      </c>
    </row>
    <row r="1447" spans="1:12" x14ac:dyDescent="0.3">
      <c r="A1447" t="s">
        <v>11</v>
      </c>
      <c r="B1447">
        <v>133</v>
      </c>
      <c r="C1447" s="1">
        <v>45327.393055555556</v>
      </c>
      <c r="D1447" s="1">
        <v>45327.375</v>
      </c>
      <c r="E1447">
        <v>25</v>
      </c>
      <c r="F1447" t="s">
        <v>87</v>
      </c>
      <c r="G1447" t="s">
        <v>224</v>
      </c>
      <c r="I1447" t="str" cm="1">
        <f t="array" ref="I1447">IFERROR(INDEX(scheduling_data!H:H,MATCH(B1447&amp;D1447,scheduling_data!D:D&amp;scheduling_data!A:A,0)),"")</f>
        <v>Amber Hickman</v>
      </c>
      <c r="J1447" t="str">
        <f t="shared" si="67"/>
        <v>No</v>
      </c>
      <c r="K1447" t="str">
        <f t="shared" si="66"/>
        <v>13345327.375Amber Hickman</v>
      </c>
      <c r="L1447" t="str">
        <f t="shared" si="68"/>
        <v>Yes</v>
      </c>
    </row>
    <row r="1448" spans="1:12" x14ac:dyDescent="0.3">
      <c r="A1448" t="s">
        <v>11</v>
      </c>
      <c r="B1448">
        <v>18</v>
      </c>
      <c r="C1448" s="1">
        <v>45335.354861111111</v>
      </c>
      <c r="D1448" s="1">
        <v>45335.375</v>
      </c>
      <c r="E1448">
        <v>16.91</v>
      </c>
      <c r="F1448" t="s">
        <v>91</v>
      </c>
      <c r="G1448" t="s">
        <v>225</v>
      </c>
      <c r="I1448" t="str" cm="1">
        <f t="array" ref="I1448">IFERROR(INDEX(scheduling_data!H:H,MATCH(B1448&amp;D1448,scheduling_data!D:D&amp;scheduling_data!A:A,0)),"")</f>
        <v>James Allen</v>
      </c>
      <c r="J1448" t="str">
        <f t="shared" si="67"/>
        <v>No</v>
      </c>
      <c r="K1448" t="str">
        <f t="shared" si="66"/>
        <v>1845335.375James Allen</v>
      </c>
      <c r="L1448" t="str">
        <f t="shared" si="68"/>
        <v>Yes</v>
      </c>
    </row>
    <row r="1449" spans="1:12" x14ac:dyDescent="0.3">
      <c r="A1449" t="s">
        <v>11</v>
      </c>
      <c r="B1449">
        <v>18</v>
      </c>
      <c r="C1449" s="1">
        <v>45341.374305555553</v>
      </c>
      <c r="D1449" s="1">
        <v>45341.375</v>
      </c>
      <c r="E1449">
        <v>20.66</v>
      </c>
      <c r="F1449" t="s">
        <v>91</v>
      </c>
      <c r="G1449" t="s">
        <v>226</v>
      </c>
      <c r="I1449" t="str" cm="1">
        <f t="array" ref="I1449">IFERROR(INDEX(scheduling_data!H:H,MATCH(B1449&amp;D1449,scheduling_data!D:D&amp;scheduling_data!A:A,0)),"")</f>
        <v>James Allen</v>
      </c>
      <c r="J1449" t="str">
        <f t="shared" si="67"/>
        <v>No</v>
      </c>
      <c r="K1449" t="str">
        <f t="shared" si="66"/>
        <v>1845341.375James Allen</v>
      </c>
      <c r="L1449" t="str">
        <f t="shared" si="68"/>
        <v>Yes</v>
      </c>
    </row>
    <row r="1450" spans="1:12" x14ac:dyDescent="0.3">
      <c r="A1450" t="s">
        <v>11</v>
      </c>
      <c r="B1450">
        <v>18</v>
      </c>
      <c r="C1450" s="1">
        <v>45342.368055555555</v>
      </c>
      <c r="D1450" s="1">
        <v>45342.375</v>
      </c>
      <c r="E1450">
        <v>21.34</v>
      </c>
      <c r="F1450" t="s">
        <v>91</v>
      </c>
      <c r="G1450" t="s">
        <v>227</v>
      </c>
      <c r="I1450" t="str" cm="1">
        <f t="array" ref="I1450">IFERROR(INDEX(scheduling_data!H:H,MATCH(B1450&amp;D1450,scheduling_data!D:D&amp;scheduling_data!A:A,0)),"")</f>
        <v>James Allen</v>
      </c>
      <c r="J1450" t="str">
        <f t="shared" si="67"/>
        <v>No</v>
      </c>
      <c r="K1450" t="str">
        <f t="shared" si="66"/>
        <v>1845342.375James Allen</v>
      </c>
      <c r="L1450" t="str">
        <f t="shared" si="68"/>
        <v>Yes</v>
      </c>
    </row>
    <row r="1451" spans="1:12" x14ac:dyDescent="0.3">
      <c r="A1451" t="s">
        <v>11</v>
      </c>
      <c r="B1451">
        <v>18</v>
      </c>
      <c r="C1451" s="1">
        <v>45341.374305555553</v>
      </c>
      <c r="D1451" s="1">
        <v>45328.416666666664</v>
      </c>
      <c r="E1451">
        <v>4.34</v>
      </c>
      <c r="F1451" t="s">
        <v>91</v>
      </c>
      <c r="G1451" t="s">
        <v>226</v>
      </c>
      <c r="I1451" t="str" cm="1">
        <f t="array" ref="I1451">IFERROR(INDEX(scheduling_data!H:H,MATCH(B1451&amp;D1451,scheduling_data!D:D&amp;scheduling_data!A:A,0)),"")</f>
        <v>James Allen</v>
      </c>
      <c r="J1451" t="str">
        <f t="shared" si="67"/>
        <v>No</v>
      </c>
      <c r="K1451" t="str">
        <f t="shared" si="66"/>
        <v>1845328.4166666667James Allen</v>
      </c>
      <c r="L1451" t="str">
        <f t="shared" si="68"/>
        <v>Yes</v>
      </c>
    </row>
    <row r="1452" spans="1:12" x14ac:dyDescent="0.3">
      <c r="A1452" t="s">
        <v>11</v>
      </c>
      <c r="B1452">
        <v>18</v>
      </c>
      <c r="C1452" s="1">
        <v>45328.431944444441</v>
      </c>
      <c r="D1452" s="1">
        <v>45328.416666666664</v>
      </c>
      <c r="E1452">
        <v>25</v>
      </c>
      <c r="F1452" t="s">
        <v>91</v>
      </c>
      <c r="G1452" t="s">
        <v>228</v>
      </c>
      <c r="I1452" t="str" cm="1">
        <f t="array" ref="I1452">IFERROR(INDEX(scheduling_data!H:H,MATCH(B1452&amp;D1452,scheduling_data!D:D&amp;scheduling_data!A:A,0)),"")</f>
        <v>James Allen</v>
      </c>
      <c r="J1452" t="str">
        <f t="shared" si="67"/>
        <v>No</v>
      </c>
      <c r="K1452" t="str">
        <f t="shared" si="66"/>
        <v>1845328.4166666667James Allen</v>
      </c>
      <c r="L1452" t="str">
        <f t="shared" si="68"/>
        <v>Yes</v>
      </c>
    </row>
    <row r="1453" spans="1:12" x14ac:dyDescent="0.3">
      <c r="A1453" t="s">
        <v>11</v>
      </c>
      <c r="B1453">
        <v>18</v>
      </c>
      <c r="C1453" s="1">
        <v>45342.368055555555</v>
      </c>
      <c r="D1453" s="1">
        <v>45328.416666666664</v>
      </c>
      <c r="E1453">
        <v>3.66</v>
      </c>
      <c r="F1453" t="s">
        <v>91</v>
      </c>
      <c r="G1453" t="s">
        <v>227</v>
      </c>
      <c r="I1453" t="str" cm="1">
        <f t="array" ref="I1453">IFERROR(INDEX(scheduling_data!H:H,MATCH(B1453&amp;D1453,scheduling_data!D:D&amp;scheduling_data!A:A,0)),"")</f>
        <v>James Allen</v>
      </c>
      <c r="J1453" t="str">
        <f t="shared" si="67"/>
        <v>No</v>
      </c>
      <c r="K1453" t="str">
        <f t="shared" si="66"/>
        <v>1845328.4166666667James Allen</v>
      </c>
      <c r="L1453" t="str">
        <f t="shared" si="68"/>
        <v>Yes</v>
      </c>
    </row>
    <row r="1454" spans="1:12" x14ac:dyDescent="0.3">
      <c r="A1454" t="s">
        <v>11</v>
      </c>
      <c r="B1454">
        <v>18</v>
      </c>
      <c r="C1454" s="1">
        <v>45335.354861111111</v>
      </c>
      <c r="D1454" s="1">
        <v>45328.416666666664</v>
      </c>
      <c r="E1454">
        <v>8.09</v>
      </c>
      <c r="F1454" t="s">
        <v>91</v>
      </c>
      <c r="G1454" t="s">
        <v>225</v>
      </c>
      <c r="I1454" t="str" cm="1">
        <f t="array" ref="I1454">IFERROR(INDEX(scheduling_data!H:H,MATCH(B1454&amp;D1454,scheduling_data!D:D&amp;scheduling_data!A:A,0)),"")</f>
        <v>James Allen</v>
      </c>
      <c r="J1454" t="str">
        <f t="shared" si="67"/>
        <v>No</v>
      </c>
      <c r="K1454" t="str">
        <f t="shared" si="66"/>
        <v>1845328.4166666667James Allen</v>
      </c>
      <c r="L1454" t="str">
        <f t="shared" si="68"/>
        <v>Yes</v>
      </c>
    </row>
    <row r="1455" spans="1:12" x14ac:dyDescent="0.3">
      <c r="A1455" t="s">
        <v>11</v>
      </c>
      <c r="B1455">
        <v>19</v>
      </c>
      <c r="C1455" s="1">
        <v>45335.584722222222</v>
      </c>
      <c r="D1455" s="1">
        <v>45335.583333333336</v>
      </c>
      <c r="E1455">
        <v>150</v>
      </c>
      <c r="F1455" t="s">
        <v>91</v>
      </c>
      <c r="G1455" t="s">
        <v>229</v>
      </c>
      <c r="I1455" t="str" cm="1">
        <f t="array" ref="I1455">IFERROR(INDEX(scheduling_data!H:H,MATCH(B1455&amp;D1455,scheduling_data!D:D&amp;scheduling_data!A:A,0)),"")</f>
        <v>Christian Litz</v>
      </c>
      <c r="J1455" t="str">
        <f t="shared" si="67"/>
        <v>No</v>
      </c>
      <c r="K1455" t="str">
        <f t="shared" si="66"/>
        <v>1945335.5833333333Christian Litz</v>
      </c>
      <c r="L1455" t="str">
        <f t="shared" si="68"/>
        <v>Yes</v>
      </c>
    </row>
    <row r="1456" spans="1:12" x14ac:dyDescent="0.3">
      <c r="A1456" t="s">
        <v>11</v>
      </c>
      <c r="B1456">
        <v>19</v>
      </c>
      <c r="C1456" s="1">
        <v>45337.531944444447</v>
      </c>
      <c r="D1456" s="1">
        <v>45337.541666666664</v>
      </c>
      <c r="E1456">
        <v>150</v>
      </c>
      <c r="F1456" t="s">
        <v>12</v>
      </c>
      <c r="I1456" t="str" cm="1">
        <f t="array" ref="I1456">IFERROR(INDEX(scheduling_data!H:H,MATCH(B1456&amp;D1456,scheduling_data!D:D&amp;scheduling_data!A:A,0)),"")</f>
        <v>Jessica Pittman</v>
      </c>
      <c r="J1456" t="str">
        <f t="shared" si="67"/>
        <v>No</v>
      </c>
      <c r="K1456" t="str">
        <f t="shared" si="66"/>
        <v>1945337.5416666667Jessica Pittman</v>
      </c>
      <c r="L1456" t="str">
        <f t="shared" si="68"/>
        <v>Yes</v>
      </c>
    </row>
    <row r="1457" spans="1:12" x14ac:dyDescent="0.3">
      <c r="A1457" t="s">
        <v>11</v>
      </c>
      <c r="B1457">
        <v>19</v>
      </c>
      <c r="C1457" s="1">
        <v>45338.493055555555</v>
      </c>
      <c r="D1457" s="1">
        <v>45338.5</v>
      </c>
      <c r="E1457">
        <v>150</v>
      </c>
      <c r="F1457" t="s">
        <v>12</v>
      </c>
      <c r="I1457" t="str" cm="1">
        <f t="array" ref="I1457">IFERROR(INDEX(scheduling_data!H:H,MATCH(B1457&amp;D1457,scheduling_data!D:D&amp;scheduling_data!A:A,0)),"")</f>
        <v>Amber Hickman</v>
      </c>
      <c r="J1457" t="str">
        <f t="shared" si="67"/>
        <v>No</v>
      </c>
      <c r="K1457" t="str">
        <f t="shared" si="66"/>
        <v>1945338.5Amber Hickman</v>
      </c>
      <c r="L1457" t="str">
        <f t="shared" si="68"/>
        <v>Yes</v>
      </c>
    </row>
    <row r="1458" spans="1:12" x14ac:dyDescent="0.3">
      <c r="A1458" t="s">
        <v>11</v>
      </c>
      <c r="B1458">
        <v>19</v>
      </c>
      <c r="C1458" s="1">
        <v>45341.57916666667</v>
      </c>
      <c r="D1458" s="1">
        <v>45341.583333333336</v>
      </c>
      <c r="E1458">
        <v>150</v>
      </c>
      <c r="F1458" t="s">
        <v>12</v>
      </c>
      <c r="I1458" t="str" cm="1">
        <f t="array" ref="I1458">IFERROR(INDEX(scheduling_data!H:H,MATCH(B1458&amp;D1458,scheduling_data!D:D&amp;scheduling_data!A:A,0)),"")</f>
        <v>Christian Litz</v>
      </c>
      <c r="J1458" t="str">
        <f t="shared" si="67"/>
        <v>No</v>
      </c>
      <c r="K1458" t="str">
        <f t="shared" si="66"/>
        <v>1945341.5833333333Christian Litz</v>
      </c>
      <c r="L1458" t="str">
        <f t="shared" si="68"/>
        <v>Yes</v>
      </c>
    </row>
    <row r="1459" spans="1:12" x14ac:dyDescent="0.3">
      <c r="A1459" t="s">
        <v>11</v>
      </c>
      <c r="B1459">
        <v>19</v>
      </c>
      <c r="C1459" s="1">
        <v>45341.57916666667</v>
      </c>
      <c r="D1459" s="1">
        <v>45343.541666666664</v>
      </c>
      <c r="E1459">
        <v>150</v>
      </c>
      <c r="F1459" t="s">
        <v>12</v>
      </c>
      <c r="I1459" t="str" cm="1">
        <f t="array" ref="I1459">IFERROR(INDEX(scheduling_data!H:H,MATCH(B1459&amp;D1459,scheduling_data!D:D&amp;scheduling_data!A:A,0)),"")</f>
        <v>Katherine Tyree</v>
      </c>
      <c r="J1459" t="str">
        <f t="shared" si="67"/>
        <v>No</v>
      </c>
      <c r="K1459" t="str">
        <f t="shared" si="66"/>
        <v>1945343.5416666667Katherine Tyree</v>
      </c>
      <c r="L1459" t="str">
        <f t="shared" si="68"/>
        <v>Yes</v>
      </c>
    </row>
    <row r="1460" spans="1:12" x14ac:dyDescent="0.3">
      <c r="A1460" t="s">
        <v>11</v>
      </c>
      <c r="B1460">
        <v>19</v>
      </c>
      <c r="C1460" s="1">
        <v>45345.453472222223</v>
      </c>
      <c r="D1460" s="1">
        <v>45345.458333333336</v>
      </c>
      <c r="E1460">
        <v>150</v>
      </c>
      <c r="F1460" t="s">
        <v>16</v>
      </c>
      <c r="G1460" t="s">
        <v>230</v>
      </c>
      <c r="I1460" t="str" cm="1">
        <f t="array" ref="I1460">IFERROR(INDEX(scheduling_data!H:H,MATCH(B1460&amp;D1460,scheduling_data!D:D&amp;scheduling_data!A:A,0)),"")</f>
        <v>Amber Hickman</v>
      </c>
      <c r="J1460" t="str">
        <f t="shared" si="67"/>
        <v>No</v>
      </c>
      <c r="K1460" t="str">
        <f t="shared" si="66"/>
        <v>1945345.4583333333Amber Hickman</v>
      </c>
      <c r="L1460" t="str">
        <f t="shared" si="68"/>
        <v>Yes</v>
      </c>
    </row>
    <row r="1461" spans="1:12" x14ac:dyDescent="0.3">
      <c r="A1461" t="s">
        <v>11</v>
      </c>
      <c r="B1461">
        <v>19</v>
      </c>
      <c r="C1461" s="1">
        <v>45350.52847222222</v>
      </c>
      <c r="D1461" s="1">
        <v>45350.541666666664</v>
      </c>
      <c r="E1461">
        <v>150</v>
      </c>
      <c r="F1461" t="s">
        <v>16</v>
      </c>
      <c r="G1461" t="s">
        <v>231</v>
      </c>
      <c r="I1461" t="str" cm="1">
        <f t="array" ref="I1461">IFERROR(INDEX(scheduling_data!H:H,MATCH(B1461&amp;D1461,scheduling_data!D:D&amp;scheduling_data!A:A,0)),"")</f>
        <v>Jessica Pittman</v>
      </c>
      <c r="J1461" t="str">
        <f t="shared" si="67"/>
        <v>No</v>
      </c>
      <c r="K1461" t="str">
        <f t="shared" si="66"/>
        <v>1945350.5416666667Jessica Pittman</v>
      </c>
      <c r="L1461" t="str">
        <f t="shared" si="68"/>
        <v>Yes</v>
      </c>
    </row>
    <row r="1462" spans="1:12" x14ac:dyDescent="0.3">
      <c r="A1462" t="s">
        <v>80</v>
      </c>
      <c r="B1462">
        <v>134</v>
      </c>
      <c r="C1462" s="1">
        <v>45345</v>
      </c>
      <c r="D1462" s="1">
        <v>45334.625</v>
      </c>
      <c r="E1462">
        <v>85.19</v>
      </c>
      <c r="F1462" t="s">
        <v>9</v>
      </c>
      <c r="G1462" t="s">
        <v>52</v>
      </c>
      <c r="H1462">
        <v>92507</v>
      </c>
      <c r="I1462" t="str" cm="1">
        <f t="array" ref="I1462">IFERROR(INDEX(scheduling_data!H:H,MATCH(B1462&amp;D1462,scheduling_data!D:D&amp;scheduling_data!A:A,0)),"")</f>
        <v>D'Anna Pullen</v>
      </c>
      <c r="J1462" t="str">
        <f t="shared" si="67"/>
        <v>No</v>
      </c>
      <c r="K1462" t="str">
        <f t="shared" si="66"/>
        <v>13445334.625D'Anna Pullen</v>
      </c>
      <c r="L1462" t="str">
        <f t="shared" si="68"/>
        <v>No</v>
      </c>
    </row>
    <row r="1463" spans="1:12" x14ac:dyDescent="0.3">
      <c r="A1463" t="s">
        <v>80</v>
      </c>
      <c r="B1463">
        <v>134</v>
      </c>
      <c r="C1463" s="1">
        <v>45345</v>
      </c>
      <c r="D1463" s="1">
        <v>45334.625</v>
      </c>
      <c r="E1463">
        <v>64.81</v>
      </c>
      <c r="F1463" t="s">
        <v>19</v>
      </c>
      <c r="G1463" t="s">
        <v>51</v>
      </c>
      <c r="H1463">
        <v>92507</v>
      </c>
      <c r="I1463" t="str" cm="1">
        <f t="array" ref="I1463">IFERROR(INDEX(scheduling_data!H:H,MATCH(B1463&amp;D1463,scheduling_data!D:D&amp;scheduling_data!A:A,0)),"")</f>
        <v>D'Anna Pullen</v>
      </c>
      <c r="J1463" t="str">
        <f t="shared" si="67"/>
        <v>No</v>
      </c>
      <c r="K1463" t="str">
        <f t="shared" si="66"/>
        <v>13445334.625D'Anna Pullen</v>
      </c>
      <c r="L1463" t="str">
        <f t="shared" si="68"/>
        <v>Yes</v>
      </c>
    </row>
    <row r="1464" spans="1:12" x14ac:dyDescent="0.3">
      <c r="A1464" t="s">
        <v>80</v>
      </c>
      <c r="B1464">
        <v>134</v>
      </c>
      <c r="C1464" s="1">
        <v>45348</v>
      </c>
      <c r="D1464" s="1">
        <v>45334.645833333336</v>
      </c>
      <c r="E1464">
        <v>56.78</v>
      </c>
      <c r="F1464" t="s">
        <v>19</v>
      </c>
      <c r="G1464" t="s">
        <v>51</v>
      </c>
      <c r="H1464">
        <v>97112</v>
      </c>
      <c r="I1464" t="str" cm="1">
        <f t="array" ref="I1464">IFERROR(INDEX(scheduling_data!H:H,MATCH(B1464&amp;D1464,scheduling_data!D:D&amp;scheduling_data!A:A,0)),"")</f>
        <v>Heidi Molaison</v>
      </c>
      <c r="J1464" t="str">
        <f t="shared" si="67"/>
        <v>No</v>
      </c>
      <c r="K1464" t="str">
        <f t="shared" si="66"/>
        <v>13445334.6458333333Heidi Molaison</v>
      </c>
      <c r="L1464" t="str">
        <f t="shared" si="68"/>
        <v>Yes</v>
      </c>
    </row>
    <row r="1465" spans="1:12" x14ac:dyDescent="0.3">
      <c r="A1465" t="s">
        <v>80</v>
      </c>
      <c r="B1465">
        <v>134</v>
      </c>
      <c r="C1465" s="1">
        <v>45348</v>
      </c>
      <c r="D1465" s="1">
        <v>45334.645833333336</v>
      </c>
      <c r="E1465">
        <v>93.22</v>
      </c>
      <c r="F1465" t="s">
        <v>9</v>
      </c>
      <c r="G1465" t="s">
        <v>52</v>
      </c>
      <c r="H1465">
        <v>97112</v>
      </c>
      <c r="I1465" t="str" cm="1">
        <f t="array" ref="I1465">IFERROR(INDEX(scheduling_data!H:H,MATCH(B1465&amp;D1465,scheduling_data!D:D&amp;scheduling_data!A:A,0)),"")</f>
        <v>Heidi Molaison</v>
      </c>
      <c r="J1465" t="str">
        <f t="shared" si="67"/>
        <v>No</v>
      </c>
      <c r="K1465" t="str">
        <f t="shared" si="66"/>
        <v>13445334.6458333333Heidi Molaison</v>
      </c>
      <c r="L1465" t="str">
        <f t="shared" si="68"/>
        <v>No</v>
      </c>
    </row>
    <row r="1466" spans="1:12" x14ac:dyDescent="0.3">
      <c r="A1466" t="s">
        <v>80</v>
      </c>
      <c r="B1466">
        <v>134</v>
      </c>
      <c r="C1466" s="1">
        <v>45348</v>
      </c>
      <c r="D1466" s="1">
        <v>45336.645833333336</v>
      </c>
      <c r="E1466">
        <v>85.19</v>
      </c>
      <c r="F1466" t="s">
        <v>9</v>
      </c>
      <c r="G1466" t="s">
        <v>52</v>
      </c>
      <c r="H1466">
        <v>92507</v>
      </c>
      <c r="I1466" t="str" cm="1">
        <f t="array" ref="I1466">IFERROR(INDEX(scheduling_data!H:H,MATCH(B1466&amp;D1466,scheduling_data!D:D&amp;scheduling_data!A:A,0)),"")</f>
        <v>Victoria Miley</v>
      </c>
      <c r="J1466" t="str">
        <f t="shared" si="67"/>
        <v>No</v>
      </c>
      <c r="K1466" t="str">
        <f t="shared" si="66"/>
        <v>13445336.6458333333Victoria Miley</v>
      </c>
      <c r="L1466" t="str">
        <f t="shared" si="68"/>
        <v>No</v>
      </c>
    </row>
    <row r="1467" spans="1:12" x14ac:dyDescent="0.3">
      <c r="A1467" t="s">
        <v>80</v>
      </c>
      <c r="B1467">
        <v>134</v>
      </c>
      <c r="C1467" s="1">
        <v>45348</v>
      </c>
      <c r="D1467" s="1">
        <v>45336.645833333336</v>
      </c>
      <c r="E1467">
        <v>64.81</v>
      </c>
      <c r="F1467" t="s">
        <v>19</v>
      </c>
      <c r="G1467" t="s">
        <v>51</v>
      </c>
      <c r="H1467">
        <v>92507</v>
      </c>
      <c r="I1467" t="str" cm="1">
        <f t="array" ref="I1467">IFERROR(INDEX(scheduling_data!H:H,MATCH(B1467&amp;D1467,scheduling_data!D:D&amp;scheduling_data!A:A,0)),"")</f>
        <v>Victoria Miley</v>
      </c>
      <c r="J1467" t="str">
        <f t="shared" si="67"/>
        <v>No</v>
      </c>
      <c r="K1467" t="str">
        <f t="shared" si="66"/>
        <v>13445336.6458333333Victoria Miley</v>
      </c>
      <c r="L1467" t="str">
        <f t="shared" si="68"/>
        <v>Yes</v>
      </c>
    </row>
    <row r="1468" spans="1:12" x14ac:dyDescent="0.3">
      <c r="A1468" t="s">
        <v>80</v>
      </c>
      <c r="B1468">
        <v>134</v>
      </c>
      <c r="C1468" s="1">
        <v>45338</v>
      </c>
      <c r="D1468" s="1">
        <v>45327.5625</v>
      </c>
      <c r="E1468">
        <v>93.22</v>
      </c>
      <c r="F1468" t="s">
        <v>9</v>
      </c>
      <c r="G1468" t="s">
        <v>52</v>
      </c>
      <c r="H1468">
        <v>97112</v>
      </c>
      <c r="I1468" t="str" cm="1">
        <f t="array" ref="I1468">IFERROR(INDEX(scheduling_data!H:H,MATCH(B1468&amp;D1468,scheduling_data!D:D&amp;scheduling_data!A:A,0)),"")</f>
        <v>Heidi Molaison</v>
      </c>
      <c r="J1468" t="str">
        <f t="shared" si="67"/>
        <v>No</v>
      </c>
      <c r="K1468" t="str">
        <f t="shared" si="66"/>
        <v>13445327.5625Heidi Molaison</v>
      </c>
      <c r="L1468" t="str">
        <f t="shared" si="68"/>
        <v>No</v>
      </c>
    </row>
    <row r="1469" spans="1:12" x14ac:dyDescent="0.3">
      <c r="A1469" t="s">
        <v>80</v>
      </c>
      <c r="B1469">
        <v>134</v>
      </c>
      <c r="C1469" s="1">
        <v>45338</v>
      </c>
      <c r="D1469" s="1">
        <v>45327.5625</v>
      </c>
      <c r="E1469">
        <v>56.78</v>
      </c>
      <c r="F1469" t="s">
        <v>19</v>
      </c>
      <c r="G1469" t="s">
        <v>51</v>
      </c>
      <c r="H1469">
        <v>97112</v>
      </c>
      <c r="I1469" t="str" cm="1">
        <f t="array" ref="I1469">IFERROR(INDEX(scheduling_data!H:H,MATCH(B1469&amp;D1469,scheduling_data!D:D&amp;scheduling_data!A:A,0)),"")</f>
        <v>Heidi Molaison</v>
      </c>
      <c r="J1469" t="str">
        <f t="shared" si="67"/>
        <v>No</v>
      </c>
      <c r="K1469" t="str">
        <f t="shared" si="66"/>
        <v>13445327.5625Heidi Molaison</v>
      </c>
      <c r="L1469" t="str">
        <f t="shared" si="68"/>
        <v>Yes</v>
      </c>
    </row>
    <row r="1470" spans="1:12" x14ac:dyDescent="0.3">
      <c r="A1470" t="s">
        <v>80</v>
      </c>
      <c r="B1470">
        <v>134</v>
      </c>
      <c r="C1470" s="1">
        <v>45338</v>
      </c>
      <c r="D1470" s="1">
        <v>45327.583333333336</v>
      </c>
      <c r="E1470">
        <v>85.19</v>
      </c>
      <c r="F1470" t="s">
        <v>9</v>
      </c>
      <c r="G1470" t="s">
        <v>52</v>
      </c>
      <c r="H1470">
        <v>92507</v>
      </c>
      <c r="I1470" t="str" cm="1">
        <f t="array" ref="I1470">IFERROR(INDEX(scheduling_data!H:H,MATCH(B1470&amp;D1470,scheduling_data!D:D&amp;scheduling_data!A:A,0)),"")</f>
        <v>Victoria Miley</v>
      </c>
      <c r="J1470" t="str">
        <f t="shared" si="67"/>
        <v>No</v>
      </c>
      <c r="K1470" t="str">
        <f t="shared" si="66"/>
        <v>13445327.5833333333Victoria Miley</v>
      </c>
      <c r="L1470" t="str">
        <f t="shared" si="68"/>
        <v>No</v>
      </c>
    </row>
    <row r="1471" spans="1:12" x14ac:dyDescent="0.3">
      <c r="A1471" t="s">
        <v>80</v>
      </c>
      <c r="B1471">
        <v>134</v>
      </c>
      <c r="C1471" s="1">
        <v>45338</v>
      </c>
      <c r="D1471" s="1">
        <v>45327.583333333336</v>
      </c>
      <c r="E1471">
        <v>64.81</v>
      </c>
      <c r="F1471" t="s">
        <v>19</v>
      </c>
      <c r="G1471" t="s">
        <v>51</v>
      </c>
      <c r="H1471">
        <v>92507</v>
      </c>
      <c r="I1471" t="str" cm="1">
        <f t="array" ref="I1471">IFERROR(INDEX(scheduling_data!H:H,MATCH(B1471&amp;D1471,scheduling_data!D:D&amp;scheduling_data!A:A,0)),"")</f>
        <v>Victoria Miley</v>
      </c>
      <c r="J1471" t="str">
        <f t="shared" si="67"/>
        <v>No</v>
      </c>
      <c r="K1471" t="str">
        <f t="shared" si="66"/>
        <v>13445327.5833333333Victoria Miley</v>
      </c>
      <c r="L1471" t="str">
        <f t="shared" si="68"/>
        <v>Yes</v>
      </c>
    </row>
    <row r="1472" spans="1:12" x14ac:dyDescent="0.3">
      <c r="A1472" t="s">
        <v>80</v>
      </c>
      <c r="B1472">
        <v>134</v>
      </c>
      <c r="C1472" s="1">
        <v>45342</v>
      </c>
      <c r="D1472" s="1">
        <v>45329.604166666664</v>
      </c>
      <c r="E1472">
        <v>64.81</v>
      </c>
      <c r="F1472" t="s">
        <v>19</v>
      </c>
      <c r="G1472" t="s">
        <v>51</v>
      </c>
      <c r="H1472">
        <v>92507</v>
      </c>
      <c r="I1472" t="str" cm="1">
        <f t="array" ref="I1472">IFERROR(INDEX(scheduling_data!H:H,MATCH(B1472&amp;D1472,scheduling_data!D:D&amp;scheduling_data!A:A,0)),"")</f>
        <v>D'Anna Pullen</v>
      </c>
      <c r="J1472" t="str">
        <f t="shared" si="67"/>
        <v>No</v>
      </c>
      <c r="K1472" t="str">
        <f t="shared" si="66"/>
        <v>13445329.6041666667D'Anna Pullen</v>
      </c>
      <c r="L1472" t="str">
        <f t="shared" si="68"/>
        <v>Yes</v>
      </c>
    </row>
    <row r="1473" spans="1:12" x14ac:dyDescent="0.3">
      <c r="A1473" t="s">
        <v>80</v>
      </c>
      <c r="B1473">
        <v>134</v>
      </c>
      <c r="C1473" s="1">
        <v>45342</v>
      </c>
      <c r="D1473" s="1">
        <v>45329.604166666664</v>
      </c>
      <c r="E1473">
        <v>85.19</v>
      </c>
      <c r="F1473" t="s">
        <v>9</v>
      </c>
      <c r="G1473" t="s">
        <v>52</v>
      </c>
      <c r="H1473">
        <v>92507</v>
      </c>
      <c r="I1473" t="str" cm="1">
        <f t="array" ref="I1473">IFERROR(INDEX(scheduling_data!H:H,MATCH(B1473&amp;D1473,scheduling_data!D:D&amp;scheduling_data!A:A,0)),"")</f>
        <v>D'Anna Pullen</v>
      </c>
      <c r="J1473" t="str">
        <f t="shared" si="67"/>
        <v>No</v>
      </c>
      <c r="K1473" t="str">
        <f t="shared" si="66"/>
        <v>13445329.6041666667D'Anna Pullen</v>
      </c>
      <c r="L1473" t="str">
        <f t="shared" si="68"/>
        <v>No</v>
      </c>
    </row>
    <row r="1474" spans="1:12" x14ac:dyDescent="0.3">
      <c r="A1474" t="s">
        <v>25</v>
      </c>
      <c r="B1474">
        <v>135</v>
      </c>
      <c r="C1474" s="1">
        <v>45331</v>
      </c>
      <c r="D1474" s="1">
        <v>45323.583333333336</v>
      </c>
      <c r="E1474">
        <v>57.07</v>
      </c>
      <c r="F1474" t="s">
        <v>9</v>
      </c>
      <c r="G1474" t="s">
        <v>28</v>
      </c>
      <c r="H1474">
        <v>92523</v>
      </c>
      <c r="I1474" t="str" cm="1">
        <f t="array" ref="I1474">IFERROR(INDEX(scheduling_data!H:H,MATCH(B1474&amp;D1474,scheduling_data!D:D&amp;scheduling_data!A:A,0)),"")</f>
        <v>D'Anna Pullen</v>
      </c>
      <c r="J1474" t="str">
        <f t="shared" si="67"/>
        <v>No</v>
      </c>
      <c r="K1474" t="str">
        <f t="shared" ref="K1474:K1537" si="69">IF(I1474="",B1474&amp;D1474,B1474&amp;D1474&amp;I1474)</f>
        <v>13545323.5833333333D'Anna Pullen</v>
      </c>
      <c r="L1474" t="str">
        <f t="shared" si="68"/>
        <v>No</v>
      </c>
    </row>
    <row r="1475" spans="1:12" x14ac:dyDescent="0.3">
      <c r="A1475" t="s">
        <v>25</v>
      </c>
      <c r="B1475">
        <v>135</v>
      </c>
      <c r="C1475" s="1">
        <v>45331</v>
      </c>
      <c r="D1475" s="1">
        <v>45323.583333333336</v>
      </c>
      <c r="E1475">
        <v>192.93</v>
      </c>
      <c r="F1475" t="s">
        <v>19</v>
      </c>
      <c r="G1475" t="s">
        <v>26</v>
      </c>
      <c r="H1475">
        <v>92523</v>
      </c>
      <c r="I1475" t="str" cm="1">
        <f t="array" ref="I1475">IFERROR(INDEX(scheduling_data!H:H,MATCH(B1475&amp;D1475,scheduling_data!D:D&amp;scheduling_data!A:A,0)),"")</f>
        <v>D'Anna Pullen</v>
      </c>
      <c r="J1475" t="str">
        <f t="shared" ref="J1475:J1538" si="70">IF(I1475="", "Yes", "No")</f>
        <v>No</v>
      </c>
      <c r="K1475" t="str">
        <f t="shared" si="69"/>
        <v>13545323.5833333333D'Anna Pullen</v>
      </c>
      <c r="L1475" t="str">
        <f t="shared" ref="L1475:L1538" si="71">IF(OR(F1475="Cash", F1475="Check", F1475="EFT", F1475="Credit Card", F1475="Visa", F1475="Mastercard", F1475="AMEX"), "Yes", "No")</f>
        <v>Yes</v>
      </c>
    </row>
    <row r="1476" spans="1:12" x14ac:dyDescent="0.3">
      <c r="A1476" t="s">
        <v>25</v>
      </c>
      <c r="B1476">
        <v>135</v>
      </c>
      <c r="C1476" s="1">
        <v>45345</v>
      </c>
      <c r="D1476" s="1">
        <v>45337.666666666664</v>
      </c>
      <c r="E1476">
        <v>64.81</v>
      </c>
      <c r="F1476" t="s">
        <v>19</v>
      </c>
      <c r="G1476" t="s">
        <v>26</v>
      </c>
      <c r="H1476">
        <v>92507</v>
      </c>
      <c r="I1476" t="str" cm="1">
        <f t="array" ref="I1476">IFERROR(INDEX(scheduling_data!H:H,MATCH(B1476&amp;D1476,scheduling_data!D:D&amp;scheduling_data!A:A,0)),"")</f>
        <v>D'Anna Pullen</v>
      </c>
      <c r="J1476" t="str">
        <f t="shared" si="70"/>
        <v>No</v>
      </c>
      <c r="K1476" t="str">
        <f t="shared" si="69"/>
        <v>13545337.6666666667D'Anna Pullen</v>
      </c>
      <c r="L1476" t="str">
        <f t="shared" si="71"/>
        <v>Yes</v>
      </c>
    </row>
    <row r="1477" spans="1:12" x14ac:dyDescent="0.3">
      <c r="A1477" t="s">
        <v>25</v>
      </c>
      <c r="B1477">
        <v>135</v>
      </c>
      <c r="C1477" s="1">
        <v>45345</v>
      </c>
      <c r="D1477" s="1">
        <v>45337.666666666664</v>
      </c>
      <c r="E1477">
        <v>85.19</v>
      </c>
      <c r="F1477" t="s">
        <v>9</v>
      </c>
      <c r="G1477" t="s">
        <v>28</v>
      </c>
      <c r="H1477">
        <v>92507</v>
      </c>
      <c r="I1477" t="str" cm="1">
        <f t="array" ref="I1477">IFERROR(INDEX(scheduling_data!H:H,MATCH(B1477&amp;D1477,scheduling_data!D:D&amp;scheduling_data!A:A,0)),"")</f>
        <v>D'Anna Pullen</v>
      </c>
      <c r="J1477" t="str">
        <f t="shared" si="70"/>
        <v>No</v>
      </c>
      <c r="K1477" t="str">
        <f t="shared" si="69"/>
        <v>13545337.6666666667D'Anna Pullen</v>
      </c>
      <c r="L1477" t="str">
        <f t="shared" si="71"/>
        <v>No</v>
      </c>
    </row>
    <row r="1478" spans="1:12" x14ac:dyDescent="0.3">
      <c r="A1478" t="s">
        <v>25</v>
      </c>
      <c r="B1478">
        <v>135</v>
      </c>
      <c r="C1478" s="1">
        <v>45338</v>
      </c>
      <c r="D1478" s="1">
        <v>45329.479166666664</v>
      </c>
      <c r="E1478">
        <v>64.81</v>
      </c>
      <c r="F1478" t="s">
        <v>19</v>
      </c>
      <c r="G1478" t="s">
        <v>26</v>
      </c>
      <c r="H1478">
        <v>92507</v>
      </c>
      <c r="I1478" t="str" cm="1">
        <f t="array" ref="I1478">IFERROR(INDEX(scheduling_data!H:H,MATCH(B1478&amp;D1478,scheduling_data!D:D&amp;scheduling_data!A:A,0)),"")</f>
        <v>D'Anna Pullen</v>
      </c>
      <c r="J1478" t="str">
        <f t="shared" si="70"/>
        <v>No</v>
      </c>
      <c r="K1478" t="str">
        <f t="shared" si="69"/>
        <v>13545329.4791666667D'Anna Pullen</v>
      </c>
      <c r="L1478" t="str">
        <f t="shared" si="71"/>
        <v>Yes</v>
      </c>
    </row>
    <row r="1479" spans="1:12" x14ac:dyDescent="0.3">
      <c r="A1479" t="s">
        <v>25</v>
      </c>
      <c r="B1479">
        <v>135</v>
      </c>
      <c r="C1479" s="1">
        <v>45338</v>
      </c>
      <c r="D1479" s="1">
        <v>45329.479166666664</v>
      </c>
      <c r="E1479">
        <v>85.19</v>
      </c>
      <c r="F1479" t="s">
        <v>9</v>
      </c>
      <c r="G1479" t="s">
        <v>28</v>
      </c>
      <c r="H1479">
        <v>92507</v>
      </c>
      <c r="I1479" t="str" cm="1">
        <f t="array" ref="I1479">IFERROR(INDEX(scheduling_data!H:H,MATCH(B1479&amp;D1479,scheduling_data!D:D&amp;scheduling_data!A:A,0)),"")</f>
        <v>D'Anna Pullen</v>
      </c>
      <c r="J1479" t="str">
        <f t="shared" si="70"/>
        <v>No</v>
      </c>
      <c r="K1479" t="str">
        <f t="shared" si="69"/>
        <v>13545329.4791666667D'Anna Pullen</v>
      </c>
      <c r="L1479" t="str">
        <f t="shared" si="71"/>
        <v>No</v>
      </c>
    </row>
    <row r="1480" spans="1:12" x14ac:dyDescent="0.3">
      <c r="A1480" t="s">
        <v>25</v>
      </c>
      <c r="B1480">
        <v>135</v>
      </c>
      <c r="C1480" s="1">
        <v>45345</v>
      </c>
      <c r="D1480" s="1">
        <v>45330.666666666664</v>
      </c>
      <c r="E1480">
        <v>93.22</v>
      </c>
      <c r="F1480" t="s">
        <v>9</v>
      </c>
      <c r="G1480" t="s">
        <v>28</v>
      </c>
      <c r="H1480">
        <v>97112</v>
      </c>
      <c r="I1480" t="str" cm="1">
        <f t="array" ref="I1480">IFERROR(INDEX(scheduling_data!H:H,MATCH(B1480&amp;D1480,scheduling_data!D:D&amp;scheduling_data!A:A,0)),"")</f>
        <v>Carolyn Simpson</v>
      </c>
      <c r="J1480" t="str">
        <f t="shared" si="70"/>
        <v>No</v>
      </c>
      <c r="K1480" t="str">
        <f t="shared" si="69"/>
        <v>13545330.6666666667Carolyn Simpson</v>
      </c>
      <c r="L1480" t="str">
        <f t="shared" si="71"/>
        <v>No</v>
      </c>
    </row>
    <row r="1481" spans="1:12" x14ac:dyDescent="0.3">
      <c r="A1481" t="s">
        <v>25</v>
      </c>
      <c r="B1481">
        <v>135</v>
      </c>
      <c r="C1481" s="1">
        <v>45345</v>
      </c>
      <c r="D1481" s="1">
        <v>45330.666666666664</v>
      </c>
      <c r="E1481">
        <v>56.78</v>
      </c>
      <c r="F1481" t="s">
        <v>19</v>
      </c>
      <c r="G1481" t="s">
        <v>26</v>
      </c>
      <c r="H1481">
        <v>97112</v>
      </c>
      <c r="I1481" t="str" cm="1">
        <f t="array" ref="I1481">IFERROR(INDEX(scheduling_data!H:H,MATCH(B1481&amp;D1481,scheduling_data!D:D&amp;scheduling_data!A:A,0)),"")</f>
        <v>Carolyn Simpson</v>
      </c>
      <c r="J1481" t="str">
        <f t="shared" si="70"/>
        <v>No</v>
      </c>
      <c r="K1481" t="str">
        <f t="shared" si="69"/>
        <v>13545330.6666666667Carolyn Simpson</v>
      </c>
      <c r="L1481" t="str">
        <f t="shared" si="71"/>
        <v>Yes</v>
      </c>
    </row>
    <row r="1482" spans="1:12" x14ac:dyDescent="0.3">
      <c r="A1482" t="s">
        <v>33</v>
      </c>
      <c r="B1482">
        <v>136</v>
      </c>
      <c r="C1482" s="1">
        <v>45330</v>
      </c>
      <c r="D1482" s="1">
        <v>45323.354166666664</v>
      </c>
      <c r="E1482">
        <v>0</v>
      </c>
      <c r="F1482" t="s">
        <v>9</v>
      </c>
      <c r="G1482" t="s">
        <v>141</v>
      </c>
      <c r="H1482">
        <v>92507</v>
      </c>
      <c r="I1482" t="str" cm="1">
        <f t="array" ref="I1482">IFERROR(INDEX(scheduling_data!H:H,MATCH(B1482&amp;D1482,scheduling_data!D:D&amp;scheduling_data!A:A,0)),"")</f>
        <v>Victoria Miley</v>
      </c>
      <c r="J1482" t="str">
        <f t="shared" si="70"/>
        <v>No</v>
      </c>
      <c r="K1482" t="str">
        <f t="shared" si="69"/>
        <v>13645323.3541666667Victoria Miley</v>
      </c>
      <c r="L1482" t="str">
        <f t="shared" si="71"/>
        <v>No</v>
      </c>
    </row>
    <row r="1483" spans="1:12" x14ac:dyDescent="0.3">
      <c r="A1483" t="s">
        <v>33</v>
      </c>
      <c r="B1483">
        <v>136</v>
      </c>
      <c r="C1483" s="1">
        <v>45344</v>
      </c>
      <c r="D1483" s="1">
        <v>45336.479166666664</v>
      </c>
      <c r="E1483">
        <v>0</v>
      </c>
      <c r="F1483" t="s">
        <v>9</v>
      </c>
      <c r="G1483" t="s">
        <v>141</v>
      </c>
      <c r="H1483">
        <v>92507</v>
      </c>
      <c r="I1483" t="str" cm="1">
        <f t="array" ref="I1483">IFERROR(INDEX(scheduling_data!H:H,MATCH(B1483&amp;D1483,scheduling_data!D:D&amp;scheduling_data!A:A,0)),"")</f>
        <v>Victoria Miley</v>
      </c>
      <c r="J1483" t="str">
        <f t="shared" si="70"/>
        <v>No</v>
      </c>
      <c r="K1483" t="str">
        <f t="shared" si="69"/>
        <v>13645336.4791666667Victoria Miley</v>
      </c>
      <c r="L1483" t="str">
        <f t="shared" si="71"/>
        <v>No</v>
      </c>
    </row>
    <row r="1484" spans="1:12" x14ac:dyDescent="0.3">
      <c r="A1484" t="s">
        <v>33</v>
      </c>
      <c r="B1484">
        <v>136</v>
      </c>
      <c r="C1484" s="1">
        <v>45337</v>
      </c>
      <c r="D1484" s="1">
        <v>45329.416666666664</v>
      </c>
      <c r="E1484">
        <v>0</v>
      </c>
      <c r="F1484" t="s">
        <v>9</v>
      </c>
      <c r="G1484" t="s">
        <v>141</v>
      </c>
      <c r="H1484">
        <v>92507</v>
      </c>
      <c r="I1484" t="str" cm="1">
        <f t="array" ref="I1484">IFERROR(INDEX(scheduling_data!H:H,MATCH(B1484&amp;D1484,scheduling_data!D:D&amp;scheduling_data!A:A,0)),"")</f>
        <v>Victoria Miley</v>
      </c>
      <c r="J1484" t="str">
        <f t="shared" si="70"/>
        <v>No</v>
      </c>
      <c r="K1484" t="str">
        <f t="shared" si="69"/>
        <v>13645329.4166666667Victoria Miley</v>
      </c>
      <c r="L1484" t="str">
        <f t="shared" si="71"/>
        <v>No</v>
      </c>
    </row>
    <row r="1485" spans="1:12" x14ac:dyDescent="0.3">
      <c r="A1485" t="s">
        <v>232</v>
      </c>
      <c r="B1485">
        <v>137</v>
      </c>
      <c r="C1485" s="1">
        <v>45350</v>
      </c>
      <c r="D1485" s="1">
        <v>45329.333333333336</v>
      </c>
      <c r="E1485">
        <v>37</v>
      </c>
      <c r="F1485" t="s">
        <v>19</v>
      </c>
      <c r="G1485" t="s">
        <v>170</v>
      </c>
      <c r="H1485">
        <v>92507</v>
      </c>
      <c r="I1485" t="str" cm="1">
        <f t="array" ref="I1485">IFERROR(INDEX(scheduling_data!H:H,MATCH(B1485&amp;D1485,scheduling_data!D:D&amp;scheduling_data!A:A,0)),"")</f>
        <v>D'Anna Pullen</v>
      </c>
      <c r="J1485" t="str">
        <f t="shared" si="70"/>
        <v>No</v>
      </c>
      <c r="K1485" t="str">
        <f t="shared" si="69"/>
        <v>13745329.3333333333D'Anna Pullen</v>
      </c>
      <c r="L1485" t="str">
        <f t="shared" si="71"/>
        <v>Yes</v>
      </c>
    </row>
    <row r="1486" spans="1:12" x14ac:dyDescent="0.3">
      <c r="A1486" t="s">
        <v>232</v>
      </c>
      <c r="B1486">
        <v>137</v>
      </c>
      <c r="C1486" s="1">
        <v>45350</v>
      </c>
      <c r="D1486" s="1">
        <v>45329.333333333336</v>
      </c>
      <c r="E1486">
        <v>83</v>
      </c>
      <c r="F1486" t="s">
        <v>9</v>
      </c>
      <c r="G1486" t="s">
        <v>169</v>
      </c>
      <c r="H1486">
        <v>92507</v>
      </c>
      <c r="I1486" t="str" cm="1">
        <f t="array" ref="I1486">IFERROR(INDEX(scheduling_data!H:H,MATCH(B1486&amp;D1486,scheduling_data!D:D&amp;scheduling_data!A:A,0)),"")</f>
        <v>D'Anna Pullen</v>
      </c>
      <c r="J1486" t="str">
        <f t="shared" si="70"/>
        <v>No</v>
      </c>
      <c r="K1486" t="str">
        <f t="shared" si="69"/>
        <v>13745329.3333333333D'Anna Pullen</v>
      </c>
      <c r="L1486" t="str">
        <f t="shared" si="71"/>
        <v>No</v>
      </c>
    </row>
    <row r="1487" spans="1:12" x14ac:dyDescent="0.3">
      <c r="A1487" t="s">
        <v>25</v>
      </c>
      <c r="B1487">
        <v>138</v>
      </c>
      <c r="C1487" s="1">
        <v>45345</v>
      </c>
      <c r="D1487" s="1">
        <v>45327.666666666664</v>
      </c>
      <c r="E1487">
        <v>186.44</v>
      </c>
      <c r="F1487" t="s">
        <v>9</v>
      </c>
      <c r="G1487" t="s">
        <v>28</v>
      </c>
      <c r="H1487">
        <v>97112</v>
      </c>
      <c r="I1487" t="str" cm="1">
        <f t="array" ref="I1487">IFERROR(INDEX(scheduling_data!H:H,MATCH(B1487&amp;D1487,scheduling_data!D:D&amp;scheduling_data!A:A,0)),"")</f>
        <v>Breanna Grieco</v>
      </c>
      <c r="J1487" t="str">
        <f t="shared" si="70"/>
        <v>No</v>
      </c>
      <c r="K1487" t="str">
        <f t="shared" si="69"/>
        <v>13845327.6666666667Breanna Grieco</v>
      </c>
      <c r="L1487" t="str">
        <f t="shared" si="71"/>
        <v>No</v>
      </c>
    </row>
    <row r="1488" spans="1:12" x14ac:dyDescent="0.3">
      <c r="A1488" t="s">
        <v>25</v>
      </c>
      <c r="B1488">
        <v>138</v>
      </c>
      <c r="C1488" s="1">
        <v>45345</v>
      </c>
      <c r="D1488" s="1">
        <v>45327.666666666664</v>
      </c>
      <c r="E1488">
        <v>113.56</v>
      </c>
      <c r="F1488" t="s">
        <v>19</v>
      </c>
      <c r="G1488" t="s">
        <v>26</v>
      </c>
      <c r="H1488">
        <v>97112</v>
      </c>
      <c r="I1488" t="str" cm="1">
        <f t="array" ref="I1488">IFERROR(INDEX(scheduling_data!H:H,MATCH(B1488&amp;D1488,scheduling_data!D:D&amp;scheduling_data!A:A,0)),"")</f>
        <v>Breanna Grieco</v>
      </c>
      <c r="J1488" t="str">
        <f t="shared" si="70"/>
        <v>No</v>
      </c>
      <c r="K1488" t="str">
        <f t="shared" si="69"/>
        <v>13845327.6666666667Breanna Grieco</v>
      </c>
      <c r="L1488" t="str">
        <f t="shared" si="71"/>
        <v>Yes</v>
      </c>
    </row>
    <row r="1489" spans="1:12" x14ac:dyDescent="0.3">
      <c r="A1489" t="s">
        <v>25</v>
      </c>
      <c r="B1489">
        <v>138</v>
      </c>
      <c r="C1489" s="1">
        <v>45345</v>
      </c>
      <c r="D1489" s="1">
        <v>45329.666666666664</v>
      </c>
      <c r="E1489">
        <v>139.83000000000001</v>
      </c>
      <c r="F1489" t="s">
        <v>9</v>
      </c>
      <c r="G1489" t="s">
        <v>28</v>
      </c>
      <c r="H1489">
        <v>97112</v>
      </c>
      <c r="I1489" t="str" cm="1">
        <f t="array" ref="I1489">IFERROR(INDEX(scheduling_data!H:H,MATCH(B1489&amp;D1489,scheduling_data!D:D&amp;scheduling_data!A:A,0)),"")</f>
        <v>James Allen</v>
      </c>
      <c r="J1489" t="str">
        <f t="shared" si="70"/>
        <v>No</v>
      </c>
      <c r="K1489" t="str">
        <f t="shared" si="69"/>
        <v>13845329.6666666667James Allen</v>
      </c>
      <c r="L1489" t="str">
        <f t="shared" si="71"/>
        <v>No</v>
      </c>
    </row>
    <row r="1490" spans="1:12" x14ac:dyDescent="0.3">
      <c r="A1490" t="s">
        <v>25</v>
      </c>
      <c r="B1490">
        <v>138</v>
      </c>
      <c r="C1490" s="1">
        <v>45345</v>
      </c>
      <c r="D1490" s="1">
        <v>45329.666666666664</v>
      </c>
      <c r="E1490">
        <v>50.2</v>
      </c>
      <c r="F1490" t="s">
        <v>9</v>
      </c>
      <c r="G1490" t="s">
        <v>28</v>
      </c>
      <c r="H1490">
        <v>97110</v>
      </c>
      <c r="I1490" t="str" cm="1">
        <f t="array" ref="I1490">IFERROR(INDEX(scheduling_data!H:H,MATCH(B1490&amp;D1490,scheduling_data!D:D&amp;scheduling_data!A:A,0)),"")</f>
        <v>James Allen</v>
      </c>
      <c r="J1490" t="str">
        <f t="shared" si="70"/>
        <v>No</v>
      </c>
      <c r="K1490" t="str">
        <f t="shared" si="69"/>
        <v>13845329.6666666667James Allen</v>
      </c>
      <c r="L1490" t="str">
        <f t="shared" si="71"/>
        <v>No</v>
      </c>
    </row>
    <row r="1491" spans="1:12" x14ac:dyDescent="0.3">
      <c r="A1491" t="s">
        <v>25</v>
      </c>
      <c r="B1491">
        <v>138</v>
      </c>
      <c r="C1491" s="1">
        <v>45345</v>
      </c>
      <c r="D1491" s="1">
        <v>45329.666666666664</v>
      </c>
      <c r="E1491">
        <v>24.8</v>
      </c>
      <c r="F1491" t="s">
        <v>19</v>
      </c>
      <c r="G1491" t="s">
        <v>26</v>
      </c>
      <c r="H1491">
        <v>97110</v>
      </c>
      <c r="I1491" t="str" cm="1">
        <f t="array" ref="I1491">IFERROR(INDEX(scheduling_data!H:H,MATCH(B1491&amp;D1491,scheduling_data!D:D&amp;scheduling_data!A:A,0)),"")</f>
        <v>James Allen</v>
      </c>
      <c r="J1491" t="str">
        <f t="shared" si="70"/>
        <v>No</v>
      </c>
      <c r="K1491" t="str">
        <f t="shared" si="69"/>
        <v>13845329.6666666667James Allen</v>
      </c>
      <c r="L1491" t="str">
        <f t="shared" si="71"/>
        <v>Yes</v>
      </c>
    </row>
    <row r="1492" spans="1:12" x14ac:dyDescent="0.3">
      <c r="A1492" t="s">
        <v>25</v>
      </c>
      <c r="B1492">
        <v>138</v>
      </c>
      <c r="C1492" s="1">
        <v>45345</v>
      </c>
      <c r="D1492" s="1">
        <v>45329.666666666664</v>
      </c>
      <c r="E1492">
        <v>85.17</v>
      </c>
      <c r="F1492" t="s">
        <v>19</v>
      </c>
      <c r="G1492" t="s">
        <v>26</v>
      </c>
      <c r="H1492">
        <v>97112</v>
      </c>
      <c r="I1492" t="str" cm="1">
        <f t="array" ref="I1492">IFERROR(INDEX(scheduling_data!H:H,MATCH(B1492&amp;D1492,scheduling_data!D:D&amp;scheduling_data!A:A,0)),"")</f>
        <v>James Allen</v>
      </c>
      <c r="J1492" t="str">
        <f t="shared" si="70"/>
        <v>No</v>
      </c>
      <c r="K1492" t="str">
        <f t="shared" si="69"/>
        <v>13845329.6666666667James Allen</v>
      </c>
      <c r="L1492" t="str">
        <f t="shared" si="71"/>
        <v>Yes</v>
      </c>
    </row>
    <row r="1493" spans="1:12" x14ac:dyDescent="0.3">
      <c r="A1493" t="s">
        <v>11</v>
      </c>
      <c r="B1493">
        <v>139</v>
      </c>
      <c r="C1493" s="1">
        <v>45323.415972222225</v>
      </c>
      <c r="D1493" s="1">
        <v>45323.416666666664</v>
      </c>
      <c r="E1493">
        <v>15</v>
      </c>
      <c r="F1493" t="s">
        <v>87</v>
      </c>
      <c r="G1493" t="s">
        <v>233</v>
      </c>
      <c r="I1493" t="str" cm="1">
        <f t="array" ref="I1493">IFERROR(INDEX(scheduling_data!H:H,MATCH(B1493&amp;D1493,scheduling_data!D:D&amp;scheduling_data!A:A,0)),"")</f>
        <v>Carolyn Simpson</v>
      </c>
      <c r="J1493" t="str">
        <f t="shared" si="70"/>
        <v>No</v>
      </c>
      <c r="K1493" t="str">
        <f t="shared" si="69"/>
        <v>13945323.4166666667Carolyn Simpson</v>
      </c>
      <c r="L1493" t="str">
        <f t="shared" si="71"/>
        <v>Yes</v>
      </c>
    </row>
    <row r="1494" spans="1:12" x14ac:dyDescent="0.3">
      <c r="A1494" t="s">
        <v>11</v>
      </c>
      <c r="B1494">
        <v>139</v>
      </c>
      <c r="C1494" s="1">
        <v>45342.659722222219</v>
      </c>
      <c r="D1494" s="1">
        <v>45342.583333333336</v>
      </c>
      <c r="E1494">
        <v>15</v>
      </c>
      <c r="F1494" t="s">
        <v>87</v>
      </c>
      <c r="G1494" t="s">
        <v>234</v>
      </c>
      <c r="I1494" t="str" cm="1">
        <f t="array" ref="I1494">IFERROR(INDEX(scheduling_data!H:H,MATCH(B1494&amp;D1494,scheduling_data!D:D&amp;scheduling_data!A:A,0)),"")</f>
        <v>Kelsea Rodriguez</v>
      </c>
      <c r="J1494" t="str">
        <f t="shared" si="70"/>
        <v>No</v>
      </c>
      <c r="K1494" t="str">
        <f t="shared" si="69"/>
        <v>13945342.5833333333Kelsea Rodriguez</v>
      </c>
      <c r="L1494" t="str">
        <f t="shared" si="71"/>
        <v>Yes</v>
      </c>
    </row>
    <row r="1495" spans="1:12" x14ac:dyDescent="0.3">
      <c r="A1495" t="s">
        <v>11</v>
      </c>
      <c r="B1495">
        <v>139</v>
      </c>
      <c r="C1495" s="1">
        <v>45334.457638888889</v>
      </c>
      <c r="D1495" s="1">
        <v>45330.416666666664</v>
      </c>
      <c r="E1495">
        <v>15</v>
      </c>
      <c r="F1495" t="s">
        <v>87</v>
      </c>
      <c r="G1495" t="s">
        <v>235</v>
      </c>
      <c r="I1495" t="str" cm="1">
        <f t="array" ref="I1495">IFERROR(INDEX(scheduling_data!H:H,MATCH(B1495&amp;D1495,scheduling_data!D:D&amp;scheduling_data!A:A,0)),"")</f>
        <v>Carolyn Simpson</v>
      </c>
      <c r="J1495" t="str">
        <f t="shared" si="70"/>
        <v>No</v>
      </c>
      <c r="K1495" t="str">
        <f t="shared" si="69"/>
        <v>13945330.4166666667Carolyn Simpson</v>
      </c>
      <c r="L1495" t="str">
        <f t="shared" si="71"/>
        <v>Yes</v>
      </c>
    </row>
    <row r="1496" spans="1:12" x14ac:dyDescent="0.3">
      <c r="A1496" t="s">
        <v>236</v>
      </c>
      <c r="B1496">
        <v>139</v>
      </c>
      <c r="C1496" s="1">
        <v>45344</v>
      </c>
      <c r="D1496" s="1">
        <v>45323.416666666664</v>
      </c>
      <c r="E1496">
        <v>42</v>
      </c>
      <c r="F1496" t="s">
        <v>19</v>
      </c>
      <c r="G1496" t="s">
        <v>237</v>
      </c>
      <c r="H1496">
        <v>97112</v>
      </c>
      <c r="I1496" t="str" cm="1">
        <f t="array" ref="I1496">IFERROR(INDEX(scheduling_data!H:H,MATCH(B1496&amp;D1496,scheduling_data!D:D&amp;scheduling_data!A:A,0)),"")</f>
        <v>Carolyn Simpson</v>
      </c>
      <c r="J1496" t="str">
        <f t="shared" si="70"/>
        <v>No</v>
      </c>
      <c r="K1496" t="str">
        <f t="shared" si="69"/>
        <v>13945323.4166666667Carolyn Simpson</v>
      </c>
      <c r="L1496" t="str">
        <f t="shared" si="71"/>
        <v>Yes</v>
      </c>
    </row>
    <row r="1497" spans="1:12" x14ac:dyDescent="0.3">
      <c r="A1497" t="s">
        <v>236</v>
      </c>
      <c r="B1497">
        <v>139</v>
      </c>
      <c r="C1497" s="1">
        <v>45344</v>
      </c>
      <c r="D1497" s="1">
        <v>45323.416666666664</v>
      </c>
      <c r="E1497">
        <v>83</v>
      </c>
      <c r="F1497" t="s">
        <v>9</v>
      </c>
      <c r="G1497" t="s">
        <v>238</v>
      </c>
      <c r="H1497">
        <v>97112</v>
      </c>
      <c r="I1497" t="str" cm="1">
        <f t="array" ref="I1497">IFERROR(INDEX(scheduling_data!H:H,MATCH(B1497&amp;D1497,scheduling_data!D:D&amp;scheduling_data!A:A,0)),"")</f>
        <v>Carolyn Simpson</v>
      </c>
      <c r="J1497" t="str">
        <f t="shared" si="70"/>
        <v>No</v>
      </c>
      <c r="K1497" t="str">
        <f t="shared" si="69"/>
        <v>13945323.4166666667Carolyn Simpson</v>
      </c>
      <c r="L1497" t="str">
        <f t="shared" si="71"/>
        <v>No</v>
      </c>
    </row>
    <row r="1498" spans="1:12" x14ac:dyDescent="0.3">
      <c r="A1498" t="s">
        <v>239</v>
      </c>
      <c r="B1498">
        <v>139</v>
      </c>
      <c r="C1498" s="1">
        <v>45350</v>
      </c>
      <c r="D1498" s="1">
        <v>45330.416666666664</v>
      </c>
      <c r="E1498">
        <v>83</v>
      </c>
      <c r="F1498" t="s">
        <v>9</v>
      </c>
      <c r="H1498">
        <v>97112</v>
      </c>
      <c r="I1498" t="str" cm="1">
        <f t="array" ref="I1498">IFERROR(INDEX(scheduling_data!H:H,MATCH(B1498&amp;D1498,scheduling_data!D:D&amp;scheduling_data!A:A,0)),"")</f>
        <v>Carolyn Simpson</v>
      </c>
      <c r="J1498" t="str">
        <f t="shared" si="70"/>
        <v>No</v>
      </c>
      <c r="K1498" t="str">
        <f t="shared" si="69"/>
        <v>13945330.4166666667Carolyn Simpson</v>
      </c>
      <c r="L1498" t="str">
        <f t="shared" si="71"/>
        <v>No</v>
      </c>
    </row>
    <row r="1499" spans="1:12" x14ac:dyDescent="0.3">
      <c r="A1499" t="s">
        <v>239</v>
      </c>
      <c r="B1499">
        <v>139</v>
      </c>
      <c r="C1499" s="1">
        <v>45350</v>
      </c>
      <c r="D1499" s="1">
        <v>45330.416666666664</v>
      </c>
      <c r="E1499">
        <v>42</v>
      </c>
      <c r="F1499" t="s">
        <v>19</v>
      </c>
      <c r="H1499">
        <v>97112</v>
      </c>
      <c r="I1499" t="str" cm="1">
        <f t="array" ref="I1499">IFERROR(INDEX(scheduling_data!H:H,MATCH(B1499&amp;D1499,scheduling_data!D:D&amp;scheduling_data!A:A,0)),"")</f>
        <v>Carolyn Simpson</v>
      </c>
      <c r="J1499" t="str">
        <f t="shared" si="70"/>
        <v>No</v>
      </c>
      <c r="K1499" t="str">
        <f t="shared" si="69"/>
        <v>13945330.4166666667Carolyn Simpson</v>
      </c>
      <c r="L1499" t="str">
        <f t="shared" si="71"/>
        <v>Yes</v>
      </c>
    </row>
    <row r="1500" spans="1:12" x14ac:dyDescent="0.3">
      <c r="A1500" t="s">
        <v>168</v>
      </c>
      <c r="B1500">
        <v>140</v>
      </c>
      <c r="C1500" s="1">
        <v>45350</v>
      </c>
      <c r="D1500" s="1">
        <v>45323.458333333336</v>
      </c>
      <c r="E1500">
        <v>67</v>
      </c>
      <c r="F1500" t="s">
        <v>19</v>
      </c>
      <c r="G1500" t="s">
        <v>170</v>
      </c>
      <c r="H1500">
        <v>97110</v>
      </c>
      <c r="I1500" t="str" cm="1">
        <f t="array" ref="I1500">IFERROR(INDEX(scheduling_data!H:H,MATCH(B1500&amp;D1500,scheduling_data!D:D&amp;scheduling_data!A:A,0)),"")</f>
        <v>James Allen</v>
      </c>
      <c r="J1500" t="str">
        <f t="shared" si="70"/>
        <v>No</v>
      </c>
      <c r="K1500" t="str">
        <f t="shared" si="69"/>
        <v>14045323.4583333333James Allen</v>
      </c>
      <c r="L1500" t="str">
        <f t="shared" si="71"/>
        <v>Yes</v>
      </c>
    </row>
    <row r="1501" spans="1:12" x14ac:dyDescent="0.3">
      <c r="A1501" t="s">
        <v>168</v>
      </c>
      <c r="B1501">
        <v>140</v>
      </c>
      <c r="C1501" s="1">
        <v>45350</v>
      </c>
      <c r="D1501" s="1">
        <v>45323.458333333336</v>
      </c>
      <c r="E1501">
        <v>233</v>
      </c>
      <c r="F1501" t="s">
        <v>9</v>
      </c>
      <c r="G1501" t="s">
        <v>169</v>
      </c>
      <c r="H1501">
        <v>97110</v>
      </c>
      <c r="I1501" t="str" cm="1">
        <f t="array" ref="I1501">IFERROR(INDEX(scheduling_data!H:H,MATCH(B1501&amp;D1501,scheduling_data!D:D&amp;scheduling_data!A:A,0)),"")</f>
        <v>James Allen</v>
      </c>
      <c r="J1501" t="str">
        <f t="shared" si="70"/>
        <v>No</v>
      </c>
      <c r="K1501" t="str">
        <f t="shared" si="69"/>
        <v>14045323.4583333333James Allen</v>
      </c>
      <c r="L1501" t="str">
        <f t="shared" si="71"/>
        <v>No</v>
      </c>
    </row>
    <row r="1502" spans="1:12" x14ac:dyDescent="0.3">
      <c r="A1502" t="s">
        <v>80</v>
      </c>
      <c r="B1502">
        <v>141</v>
      </c>
      <c r="C1502" s="1">
        <v>45345</v>
      </c>
      <c r="D1502" s="1">
        <v>45330.4375</v>
      </c>
      <c r="E1502">
        <v>192.93</v>
      </c>
      <c r="F1502" t="s">
        <v>19</v>
      </c>
      <c r="G1502" t="s">
        <v>51</v>
      </c>
      <c r="H1502">
        <v>92523</v>
      </c>
      <c r="I1502" t="str" cm="1">
        <f t="array" ref="I1502">IFERROR(INDEX(scheduling_data!H:H,MATCH(B1502&amp;D1502,scheduling_data!D:D&amp;scheduling_data!A:A,0)),"")</f>
        <v>Kelli Cruthirds</v>
      </c>
      <c r="J1502" t="str">
        <f t="shared" si="70"/>
        <v>No</v>
      </c>
      <c r="K1502" t="str">
        <f t="shared" si="69"/>
        <v>14145330.4375Kelli Cruthirds</v>
      </c>
      <c r="L1502" t="str">
        <f t="shared" si="71"/>
        <v>Yes</v>
      </c>
    </row>
    <row r="1503" spans="1:12" x14ac:dyDescent="0.3">
      <c r="A1503" t="s">
        <v>80</v>
      </c>
      <c r="B1503">
        <v>141</v>
      </c>
      <c r="C1503" s="1">
        <v>45345</v>
      </c>
      <c r="D1503" s="1">
        <v>45330.4375</v>
      </c>
      <c r="E1503">
        <v>57.07</v>
      </c>
      <c r="F1503" t="s">
        <v>9</v>
      </c>
      <c r="G1503" t="s">
        <v>52</v>
      </c>
      <c r="H1503">
        <v>92523</v>
      </c>
      <c r="I1503" t="str" cm="1">
        <f t="array" ref="I1503">IFERROR(INDEX(scheduling_data!H:H,MATCH(B1503&amp;D1503,scheduling_data!D:D&amp;scheduling_data!A:A,0)),"")</f>
        <v>Kelli Cruthirds</v>
      </c>
      <c r="J1503" t="str">
        <f t="shared" si="70"/>
        <v>No</v>
      </c>
      <c r="K1503" t="str">
        <f t="shared" si="69"/>
        <v>14145330.4375Kelli Cruthirds</v>
      </c>
      <c r="L1503" t="str">
        <f t="shared" si="71"/>
        <v>No</v>
      </c>
    </row>
    <row r="1504" spans="1:12" x14ac:dyDescent="0.3">
      <c r="A1504" t="s">
        <v>80</v>
      </c>
      <c r="B1504">
        <v>141</v>
      </c>
      <c r="C1504" s="1">
        <v>45345</v>
      </c>
      <c r="D1504" s="1">
        <v>45330.375</v>
      </c>
      <c r="E1504">
        <v>84.53</v>
      </c>
      <c r="F1504" t="s">
        <v>19</v>
      </c>
      <c r="G1504" t="s">
        <v>51</v>
      </c>
      <c r="H1504">
        <v>97162</v>
      </c>
      <c r="I1504" t="str" cm="1">
        <f t="array" ref="I1504">IFERROR(INDEX(scheduling_data!H:H,MATCH(B1504&amp;D1504,scheduling_data!D:D&amp;scheduling_data!A:A,0)),"")</f>
        <v>Christian Litz</v>
      </c>
      <c r="J1504" t="str">
        <f t="shared" si="70"/>
        <v>No</v>
      </c>
      <c r="K1504" t="str">
        <f t="shared" si="69"/>
        <v>14145330.375Christian Litz</v>
      </c>
      <c r="L1504" t="str">
        <f t="shared" si="71"/>
        <v>Yes</v>
      </c>
    </row>
    <row r="1505" spans="1:12" x14ac:dyDescent="0.3">
      <c r="A1505" t="s">
        <v>80</v>
      </c>
      <c r="B1505">
        <v>141</v>
      </c>
      <c r="C1505" s="1">
        <v>45345</v>
      </c>
      <c r="D1505" s="1">
        <v>45330.375</v>
      </c>
      <c r="E1505">
        <v>49.6</v>
      </c>
      <c r="F1505" t="s">
        <v>19</v>
      </c>
      <c r="G1505" t="s">
        <v>51</v>
      </c>
      <c r="H1505">
        <v>97110</v>
      </c>
      <c r="I1505" t="str" cm="1">
        <f t="array" ref="I1505">IFERROR(INDEX(scheduling_data!H:H,MATCH(B1505&amp;D1505,scheduling_data!D:D&amp;scheduling_data!A:A,0)),"")</f>
        <v>Christian Litz</v>
      </c>
      <c r="J1505" t="str">
        <f t="shared" si="70"/>
        <v>No</v>
      </c>
      <c r="K1505" t="str">
        <f t="shared" si="69"/>
        <v>14145330.375Christian Litz</v>
      </c>
      <c r="L1505" t="str">
        <f t="shared" si="71"/>
        <v>Yes</v>
      </c>
    </row>
    <row r="1506" spans="1:12" x14ac:dyDescent="0.3">
      <c r="A1506" t="s">
        <v>80</v>
      </c>
      <c r="B1506">
        <v>141</v>
      </c>
      <c r="C1506" s="1">
        <v>45345</v>
      </c>
      <c r="D1506" s="1">
        <v>45330.375</v>
      </c>
      <c r="E1506">
        <v>90.47</v>
      </c>
      <c r="F1506" t="s">
        <v>9</v>
      </c>
      <c r="G1506" t="s">
        <v>52</v>
      </c>
      <c r="H1506">
        <v>97162</v>
      </c>
      <c r="I1506" t="str" cm="1">
        <f t="array" ref="I1506">IFERROR(INDEX(scheduling_data!H:H,MATCH(B1506&amp;D1506,scheduling_data!D:D&amp;scheduling_data!A:A,0)),"")</f>
        <v>Christian Litz</v>
      </c>
      <c r="J1506" t="str">
        <f t="shared" si="70"/>
        <v>No</v>
      </c>
      <c r="K1506" t="str">
        <f t="shared" si="69"/>
        <v>14145330.375Christian Litz</v>
      </c>
      <c r="L1506" t="str">
        <f t="shared" si="71"/>
        <v>No</v>
      </c>
    </row>
    <row r="1507" spans="1:12" x14ac:dyDescent="0.3">
      <c r="A1507" t="s">
        <v>80</v>
      </c>
      <c r="B1507">
        <v>141</v>
      </c>
      <c r="C1507" s="1">
        <v>45345</v>
      </c>
      <c r="D1507" s="1">
        <v>45330.375</v>
      </c>
      <c r="E1507">
        <v>100.4</v>
      </c>
      <c r="F1507" t="s">
        <v>9</v>
      </c>
      <c r="G1507" t="s">
        <v>52</v>
      </c>
      <c r="H1507">
        <v>97110</v>
      </c>
      <c r="I1507" t="str" cm="1">
        <f t="array" ref="I1507">IFERROR(INDEX(scheduling_data!H:H,MATCH(B1507&amp;D1507,scheduling_data!D:D&amp;scheduling_data!A:A,0)),"")</f>
        <v>Christian Litz</v>
      </c>
      <c r="J1507" t="str">
        <f t="shared" si="70"/>
        <v>No</v>
      </c>
      <c r="K1507" t="str">
        <f t="shared" si="69"/>
        <v>14145330.375Christian Litz</v>
      </c>
      <c r="L1507" t="str">
        <f t="shared" si="71"/>
        <v>No</v>
      </c>
    </row>
    <row r="1508" spans="1:12" x14ac:dyDescent="0.3">
      <c r="A1508" t="s">
        <v>80</v>
      </c>
      <c r="B1508">
        <v>141</v>
      </c>
      <c r="C1508" s="1">
        <v>45345</v>
      </c>
      <c r="D1508" s="1">
        <v>45330.375</v>
      </c>
      <c r="E1508">
        <v>28.39</v>
      </c>
      <c r="F1508" t="s">
        <v>19</v>
      </c>
      <c r="G1508" t="s">
        <v>51</v>
      </c>
      <c r="H1508">
        <v>97112</v>
      </c>
      <c r="I1508" t="str" cm="1">
        <f t="array" ref="I1508">IFERROR(INDEX(scheduling_data!H:H,MATCH(B1508&amp;D1508,scheduling_data!D:D&amp;scheduling_data!A:A,0)),"")</f>
        <v>Christian Litz</v>
      </c>
      <c r="J1508" t="str">
        <f t="shared" si="70"/>
        <v>No</v>
      </c>
      <c r="K1508" t="str">
        <f t="shared" si="69"/>
        <v>14145330.375Christian Litz</v>
      </c>
      <c r="L1508" t="str">
        <f t="shared" si="71"/>
        <v>Yes</v>
      </c>
    </row>
    <row r="1509" spans="1:12" x14ac:dyDescent="0.3">
      <c r="A1509" t="s">
        <v>80</v>
      </c>
      <c r="B1509">
        <v>141</v>
      </c>
      <c r="C1509" s="1">
        <v>45345</v>
      </c>
      <c r="D1509" s="1">
        <v>45330.375</v>
      </c>
      <c r="E1509">
        <v>46.61</v>
      </c>
      <c r="F1509" t="s">
        <v>9</v>
      </c>
      <c r="G1509" t="s">
        <v>52</v>
      </c>
      <c r="H1509">
        <v>97112</v>
      </c>
      <c r="I1509" t="str" cm="1">
        <f t="array" ref="I1509">IFERROR(INDEX(scheduling_data!H:H,MATCH(B1509&amp;D1509,scheduling_data!D:D&amp;scheduling_data!A:A,0)),"")</f>
        <v>Christian Litz</v>
      </c>
      <c r="J1509" t="str">
        <f t="shared" si="70"/>
        <v>No</v>
      </c>
      <c r="K1509" t="str">
        <f t="shared" si="69"/>
        <v>14145330.375Christian Litz</v>
      </c>
      <c r="L1509" t="str">
        <f t="shared" si="71"/>
        <v>No</v>
      </c>
    </row>
    <row r="1510" spans="1:12" x14ac:dyDescent="0.3">
      <c r="A1510" t="s">
        <v>80</v>
      </c>
      <c r="B1510">
        <v>142</v>
      </c>
      <c r="C1510" s="1">
        <v>45345</v>
      </c>
      <c r="D1510" s="1">
        <v>45330.416666666664</v>
      </c>
      <c r="E1510">
        <v>24.8</v>
      </c>
      <c r="F1510" t="s">
        <v>19</v>
      </c>
      <c r="G1510" t="s">
        <v>51</v>
      </c>
      <c r="H1510">
        <v>97110</v>
      </c>
      <c r="I1510" t="str" cm="1">
        <f t="array" ref="I1510">IFERROR(INDEX(scheduling_data!H:H,MATCH(B1510&amp;D1510,scheduling_data!D:D&amp;scheduling_data!A:A,0)),"")</f>
        <v>Christian Litz</v>
      </c>
      <c r="J1510" t="str">
        <f t="shared" si="70"/>
        <v>No</v>
      </c>
      <c r="K1510" t="str">
        <f t="shared" si="69"/>
        <v>14245330.4166666667Christian Litz</v>
      </c>
      <c r="L1510" t="str">
        <f t="shared" si="71"/>
        <v>Yes</v>
      </c>
    </row>
    <row r="1511" spans="1:12" x14ac:dyDescent="0.3">
      <c r="A1511" t="s">
        <v>80</v>
      </c>
      <c r="B1511">
        <v>142</v>
      </c>
      <c r="C1511" s="1">
        <v>45345</v>
      </c>
      <c r="D1511" s="1">
        <v>45330.416666666664</v>
      </c>
      <c r="E1511">
        <v>65.47</v>
      </c>
      <c r="F1511" t="s">
        <v>9</v>
      </c>
      <c r="G1511" t="s">
        <v>52</v>
      </c>
      <c r="H1511">
        <v>97161</v>
      </c>
      <c r="I1511" t="str" cm="1">
        <f t="array" ref="I1511">IFERROR(INDEX(scheduling_data!H:H,MATCH(B1511&amp;D1511,scheduling_data!D:D&amp;scheduling_data!A:A,0)),"")</f>
        <v>Christian Litz</v>
      </c>
      <c r="J1511" t="str">
        <f t="shared" si="70"/>
        <v>No</v>
      </c>
      <c r="K1511" t="str">
        <f t="shared" si="69"/>
        <v>14245330.4166666667Christian Litz</v>
      </c>
      <c r="L1511" t="str">
        <f t="shared" si="71"/>
        <v>No</v>
      </c>
    </row>
    <row r="1512" spans="1:12" x14ac:dyDescent="0.3">
      <c r="A1512" t="s">
        <v>80</v>
      </c>
      <c r="B1512">
        <v>142</v>
      </c>
      <c r="C1512" s="1">
        <v>45345</v>
      </c>
      <c r="D1512" s="1">
        <v>45330.416666666664</v>
      </c>
      <c r="E1512">
        <v>84.53</v>
      </c>
      <c r="F1512" t="s">
        <v>19</v>
      </c>
      <c r="G1512" t="s">
        <v>51</v>
      </c>
      <c r="H1512">
        <v>97161</v>
      </c>
      <c r="I1512" t="str" cm="1">
        <f t="array" ref="I1512">IFERROR(INDEX(scheduling_data!H:H,MATCH(B1512&amp;D1512,scheduling_data!D:D&amp;scheduling_data!A:A,0)),"")</f>
        <v>Christian Litz</v>
      </c>
      <c r="J1512" t="str">
        <f t="shared" si="70"/>
        <v>No</v>
      </c>
      <c r="K1512" t="str">
        <f t="shared" si="69"/>
        <v>14245330.4166666667Christian Litz</v>
      </c>
      <c r="L1512" t="str">
        <f t="shared" si="71"/>
        <v>Yes</v>
      </c>
    </row>
    <row r="1513" spans="1:12" x14ac:dyDescent="0.3">
      <c r="A1513" t="s">
        <v>80</v>
      </c>
      <c r="B1513">
        <v>142</v>
      </c>
      <c r="C1513" s="1">
        <v>45345</v>
      </c>
      <c r="D1513" s="1">
        <v>45330.416666666664</v>
      </c>
      <c r="E1513">
        <v>93.22</v>
      </c>
      <c r="F1513" t="s">
        <v>9</v>
      </c>
      <c r="G1513" t="s">
        <v>52</v>
      </c>
      <c r="H1513">
        <v>97112</v>
      </c>
      <c r="I1513" t="str" cm="1">
        <f t="array" ref="I1513">IFERROR(INDEX(scheduling_data!H:H,MATCH(B1513&amp;D1513,scheduling_data!D:D&amp;scheduling_data!A:A,0)),"")</f>
        <v>Christian Litz</v>
      </c>
      <c r="J1513" t="str">
        <f t="shared" si="70"/>
        <v>No</v>
      </c>
      <c r="K1513" t="str">
        <f t="shared" si="69"/>
        <v>14245330.4166666667Christian Litz</v>
      </c>
      <c r="L1513" t="str">
        <f t="shared" si="71"/>
        <v>No</v>
      </c>
    </row>
    <row r="1514" spans="1:12" x14ac:dyDescent="0.3">
      <c r="A1514" t="s">
        <v>80</v>
      </c>
      <c r="B1514">
        <v>142</v>
      </c>
      <c r="C1514" s="1">
        <v>45345</v>
      </c>
      <c r="D1514" s="1">
        <v>45330.416666666664</v>
      </c>
      <c r="E1514">
        <v>56.78</v>
      </c>
      <c r="F1514" t="s">
        <v>19</v>
      </c>
      <c r="G1514" t="s">
        <v>51</v>
      </c>
      <c r="H1514">
        <v>97112</v>
      </c>
      <c r="I1514" t="str" cm="1">
        <f t="array" ref="I1514">IFERROR(INDEX(scheduling_data!H:H,MATCH(B1514&amp;D1514,scheduling_data!D:D&amp;scheduling_data!A:A,0)),"")</f>
        <v>Christian Litz</v>
      </c>
      <c r="J1514" t="str">
        <f t="shared" si="70"/>
        <v>No</v>
      </c>
      <c r="K1514" t="str">
        <f t="shared" si="69"/>
        <v>14245330.4166666667Christian Litz</v>
      </c>
      <c r="L1514" t="str">
        <f t="shared" si="71"/>
        <v>Yes</v>
      </c>
    </row>
    <row r="1515" spans="1:12" x14ac:dyDescent="0.3">
      <c r="A1515" t="s">
        <v>80</v>
      </c>
      <c r="B1515">
        <v>142</v>
      </c>
      <c r="C1515" s="1">
        <v>45345</v>
      </c>
      <c r="D1515" s="1">
        <v>45330.416666666664</v>
      </c>
      <c r="E1515">
        <v>50.2</v>
      </c>
      <c r="F1515" t="s">
        <v>9</v>
      </c>
      <c r="G1515" t="s">
        <v>52</v>
      </c>
      <c r="H1515">
        <v>97110</v>
      </c>
      <c r="I1515" t="str" cm="1">
        <f t="array" ref="I1515">IFERROR(INDEX(scheduling_data!H:H,MATCH(B1515&amp;D1515,scheduling_data!D:D&amp;scheduling_data!A:A,0)),"")</f>
        <v>Christian Litz</v>
      </c>
      <c r="J1515" t="str">
        <f t="shared" si="70"/>
        <v>No</v>
      </c>
      <c r="K1515" t="str">
        <f t="shared" si="69"/>
        <v>14245330.4166666667Christian Litz</v>
      </c>
      <c r="L1515" t="str">
        <f t="shared" si="71"/>
        <v>No</v>
      </c>
    </row>
    <row r="1516" spans="1:12" x14ac:dyDescent="0.3">
      <c r="A1516" t="s">
        <v>11</v>
      </c>
      <c r="B1516">
        <v>143</v>
      </c>
      <c r="C1516" s="1">
        <v>45330.59652777778</v>
      </c>
      <c r="D1516" s="1">
        <v>45330.604166666664</v>
      </c>
      <c r="E1516">
        <v>67</v>
      </c>
      <c r="F1516" t="s">
        <v>91</v>
      </c>
      <c r="G1516" t="s">
        <v>240</v>
      </c>
      <c r="I1516" t="str" cm="1">
        <f t="array" ref="I1516">IFERROR(INDEX(scheduling_data!H:H,MATCH(B1516&amp;D1516,scheduling_data!D:D&amp;scheduling_data!A:A,0)),"")</f>
        <v>D'Anna Pullen</v>
      </c>
      <c r="J1516" t="str">
        <f t="shared" si="70"/>
        <v>No</v>
      </c>
      <c r="K1516" t="str">
        <f t="shared" si="69"/>
        <v>14345330.6041666667D'Anna Pullen</v>
      </c>
      <c r="L1516" t="str">
        <f t="shared" si="71"/>
        <v>Yes</v>
      </c>
    </row>
    <row r="1517" spans="1:12" x14ac:dyDescent="0.3">
      <c r="A1517" t="s">
        <v>80</v>
      </c>
      <c r="B1517">
        <v>144</v>
      </c>
      <c r="C1517" s="1">
        <v>45335</v>
      </c>
      <c r="D1517" s="1">
        <v>45323.5625</v>
      </c>
      <c r="E1517">
        <v>64.81</v>
      </c>
      <c r="F1517" t="s">
        <v>19</v>
      </c>
      <c r="G1517" t="s">
        <v>51</v>
      </c>
      <c r="H1517">
        <v>92507</v>
      </c>
      <c r="I1517" t="str" cm="1">
        <f t="array" ref="I1517">IFERROR(INDEX(scheduling_data!H:H,MATCH(B1517&amp;D1517,scheduling_data!D:D&amp;scheduling_data!A:A,0)),"")</f>
        <v>Kelli Cruthirds</v>
      </c>
      <c r="J1517" t="str">
        <f t="shared" si="70"/>
        <v>No</v>
      </c>
      <c r="K1517" t="str">
        <f t="shared" si="69"/>
        <v>14445323.5625Kelli Cruthirds</v>
      </c>
      <c r="L1517" t="str">
        <f t="shared" si="71"/>
        <v>Yes</v>
      </c>
    </row>
    <row r="1518" spans="1:12" x14ac:dyDescent="0.3">
      <c r="A1518" t="s">
        <v>80</v>
      </c>
      <c r="B1518">
        <v>144</v>
      </c>
      <c r="C1518" s="1">
        <v>45335</v>
      </c>
      <c r="D1518" s="1">
        <v>45323.5625</v>
      </c>
      <c r="E1518">
        <v>85.19</v>
      </c>
      <c r="F1518" t="s">
        <v>9</v>
      </c>
      <c r="G1518" t="s">
        <v>52</v>
      </c>
      <c r="H1518">
        <v>92507</v>
      </c>
      <c r="I1518" t="str" cm="1">
        <f t="array" ref="I1518">IFERROR(INDEX(scheduling_data!H:H,MATCH(B1518&amp;D1518,scheduling_data!D:D&amp;scheduling_data!A:A,0)),"")</f>
        <v>Kelli Cruthirds</v>
      </c>
      <c r="J1518" t="str">
        <f t="shared" si="70"/>
        <v>No</v>
      </c>
      <c r="K1518" t="str">
        <f t="shared" si="69"/>
        <v>14445323.5625Kelli Cruthirds</v>
      </c>
      <c r="L1518" t="str">
        <f t="shared" si="71"/>
        <v>No</v>
      </c>
    </row>
    <row r="1519" spans="1:12" x14ac:dyDescent="0.3">
      <c r="A1519" t="s">
        <v>80</v>
      </c>
      <c r="B1519">
        <v>144</v>
      </c>
      <c r="C1519" s="1">
        <v>45349</v>
      </c>
      <c r="D1519" s="1">
        <v>45334.5625</v>
      </c>
      <c r="E1519">
        <v>85.19</v>
      </c>
      <c r="F1519" t="s">
        <v>9</v>
      </c>
      <c r="G1519" t="s">
        <v>52</v>
      </c>
      <c r="H1519">
        <v>92507</v>
      </c>
      <c r="I1519" t="str" cm="1">
        <f t="array" ref="I1519">IFERROR(INDEX(scheduling_data!H:H,MATCH(B1519&amp;D1519,scheduling_data!D:D&amp;scheduling_data!A:A,0)),"")</f>
        <v>Kelli Cruthirds</v>
      </c>
      <c r="J1519" t="str">
        <f t="shared" si="70"/>
        <v>No</v>
      </c>
      <c r="K1519" t="str">
        <f t="shared" si="69"/>
        <v>14445334.5625Kelli Cruthirds</v>
      </c>
      <c r="L1519" t="str">
        <f t="shared" si="71"/>
        <v>No</v>
      </c>
    </row>
    <row r="1520" spans="1:12" x14ac:dyDescent="0.3">
      <c r="A1520" t="s">
        <v>80</v>
      </c>
      <c r="B1520">
        <v>144</v>
      </c>
      <c r="C1520" s="1">
        <v>45349</v>
      </c>
      <c r="D1520" s="1">
        <v>45334.5625</v>
      </c>
      <c r="E1520">
        <v>64.81</v>
      </c>
      <c r="F1520" t="s">
        <v>19</v>
      </c>
      <c r="G1520" t="s">
        <v>51</v>
      </c>
      <c r="H1520">
        <v>92507</v>
      </c>
      <c r="I1520" t="str" cm="1">
        <f t="array" ref="I1520">IFERROR(INDEX(scheduling_data!H:H,MATCH(B1520&amp;D1520,scheduling_data!D:D&amp;scheduling_data!A:A,0)),"")</f>
        <v>Kelli Cruthirds</v>
      </c>
      <c r="J1520" t="str">
        <f t="shared" si="70"/>
        <v>No</v>
      </c>
      <c r="K1520" t="str">
        <f t="shared" si="69"/>
        <v>14445334.5625Kelli Cruthirds</v>
      </c>
      <c r="L1520" t="str">
        <f t="shared" si="71"/>
        <v>Yes</v>
      </c>
    </row>
    <row r="1521" spans="1:12" x14ac:dyDescent="0.3">
      <c r="A1521" t="s">
        <v>80</v>
      </c>
      <c r="B1521">
        <v>144</v>
      </c>
      <c r="C1521" s="1">
        <v>45343</v>
      </c>
      <c r="D1521" s="1">
        <v>45329.5625</v>
      </c>
      <c r="E1521">
        <v>85.19</v>
      </c>
      <c r="F1521" t="s">
        <v>9</v>
      </c>
      <c r="G1521" t="s">
        <v>52</v>
      </c>
      <c r="H1521">
        <v>92507</v>
      </c>
      <c r="I1521" t="str" cm="1">
        <f t="array" ref="I1521">IFERROR(INDEX(scheduling_data!H:H,MATCH(B1521&amp;D1521,scheduling_data!D:D&amp;scheduling_data!A:A,0)),"")</f>
        <v>Kelli Cruthirds</v>
      </c>
      <c r="J1521" t="str">
        <f t="shared" si="70"/>
        <v>No</v>
      </c>
      <c r="K1521" t="str">
        <f t="shared" si="69"/>
        <v>14445329.5625Kelli Cruthirds</v>
      </c>
      <c r="L1521" t="str">
        <f t="shared" si="71"/>
        <v>No</v>
      </c>
    </row>
    <row r="1522" spans="1:12" x14ac:dyDescent="0.3">
      <c r="A1522" t="s">
        <v>80</v>
      </c>
      <c r="B1522">
        <v>144</v>
      </c>
      <c r="C1522" s="1">
        <v>45343</v>
      </c>
      <c r="D1522" s="1">
        <v>45329.5625</v>
      </c>
      <c r="E1522">
        <v>64.81</v>
      </c>
      <c r="F1522" t="s">
        <v>19</v>
      </c>
      <c r="G1522" t="s">
        <v>51</v>
      </c>
      <c r="H1522">
        <v>92507</v>
      </c>
      <c r="I1522" t="str" cm="1">
        <f t="array" ref="I1522">IFERROR(INDEX(scheduling_data!H:H,MATCH(B1522&amp;D1522,scheduling_data!D:D&amp;scheduling_data!A:A,0)),"")</f>
        <v>Kelli Cruthirds</v>
      </c>
      <c r="J1522" t="str">
        <f t="shared" si="70"/>
        <v>No</v>
      </c>
      <c r="K1522" t="str">
        <f t="shared" si="69"/>
        <v>14445329.5625Kelli Cruthirds</v>
      </c>
      <c r="L1522" t="str">
        <f t="shared" si="71"/>
        <v>Yes</v>
      </c>
    </row>
    <row r="1523" spans="1:12" x14ac:dyDescent="0.3">
      <c r="A1523" t="s">
        <v>80</v>
      </c>
      <c r="B1523">
        <v>145</v>
      </c>
      <c r="C1523" s="1">
        <v>45345</v>
      </c>
      <c r="D1523" s="1">
        <v>45330.583333333336</v>
      </c>
      <c r="E1523">
        <v>50.2</v>
      </c>
      <c r="F1523" t="s">
        <v>9</v>
      </c>
      <c r="G1523" t="s">
        <v>52</v>
      </c>
      <c r="H1523">
        <v>97110</v>
      </c>
      <c r="I1523" t="str" cm="1">
        <f t="array" ref="I1523">IFERROR(INDEX(scheduling_data!H:H,MATCH(B1523&amp;D1523,scheduling_data!D:D&amp;scheduling_data!A:A,0)),"")</f>
        <v>Heidi Molaison</v>
      </c>
      <c r="J1523" t="str">
        <f t="shared" si="70"/>
        <v>No</v>
      </c>
      <c r="K1523" t="str">
        <f t="shared" si="69"/>
        <v>14545330.5833333333Heidi Molaison</v>
      </c>
      <c r="L1523" t="str">
        <f t="shared" si="71"/>
        <v>No</v>
      </c>
    </row>
    <row r="1524" spans="1:12" x14ac:dyDescent="0.3">
      <c r="A1524" t="s">
        <v>80</v>
      </c>
      <c r="B1524">
        <v>145</v>
      </c>
      <c r="C1524" s="1">
        <v>45345</v>
      </c>
      <c r="D1524" s="1">
        <v>45330.583333333336</v>
      </c>
      <c r="E1524">
        <v>28.39</v>
      </c>
      <c r="F1524" t="s">
        <v>19</v>
      </c>
      <c r="G1524" t="s">
        <v>51</v>
      </c>
      <c r="H1524">
        <v>97112</v>
      </c>
      <c r="I1524" t="str" cm="1">
        <f t="array" ref="I1524">IFERROR(INDEX(scheduling_data!H:H,MATCH(B1524&amp;D1524,scheduling_data!D:D&amp;scheduling_data!A:A,0)),"")</f>
        <v>Heidi Molaison</v>
      </c>
      <c r="J1524" t="str">
        <f t="shared" si="70"/>
        <v>No</v>
      </c>
      <c r="K1524" t="str">
        <f t="shared" si="69"/>
        <v>14545330.5833333333Heidi Molaison</v>
      </c>
      <c r="L1524" t="str">
        <f t="shared" si="71"/>
        <v>Yes</v>
      </c>
    </row>
    <row r="1525" spans="1:12" x14ac:dyDescent="0.3">
      <c r="A1525" t="s">
        <v>80</v>
      </c>
      <c r="B1525">
        <v>145</v>
      </c>
      <c r="C1525" s="1">
        <v>45345</v>
      </c>
      <c r="D1525" s="1">
        <v>45330.583333333336</v>
      </c>
      <c r="E1525">
        <v>46.61</v>
      </c>
      <c r="F1525" t="s">
        <v>9</v>
      </c>
      <c r="G1525" t="s">
        <v>52</v>
      </c>
      <c r="H1525">
        <v>97112</v>
      </c>
      <c r="I1525" t="str" cm="1">
        <f t="array" ref="I1525">IFERROR(INDEX(scheduling_data!H:H,MATCH(B1525&amp;D1525,scheduling_data!D:D&amp;scheduling_data!A:A,0)),"")</f>
        <v>Heidi Molaison</v>
      </c>
      <c r="J1525" t="str">
        <f t="shared" si="70"/>
        <v>No</v>
      </c>
      <c r="K1525" t="str">
        <f t="shared" si="69"/>
        <v>14545330.5833333333Heidi Molaison</v>
      </c>
      <c r="L1525" t="str">
        <f t="shared" si="71"/>
        <v>No</v>
      </c>
    </row>
    <row r="1526" spans="1:12" x14ac:dyDescent="0.3">
      <c r="A1526" t="s">
        <v>80</v>
      </c>
      <c r="B1526">
        <v>145</v>
      </c>
      <c r="C1526" s="1">
        <v>45345</v>
      </c>
      <c r="D1526" s="1">
        <v>45330.583333333336</v>
      </c>
      <c r="E1526">
        <v>24.8</v>
      </c>
      <c r="F1526" t="s">
        <v>19</v>
      </c>
      <c r="G1526" t="s">
        <v>51</v>
      </c>
      <c r="H1526">
        <v>97110</v>
      </c>
      <c r="I1526" t="str" cm="1">
        <f t="array" ref="I1526">IFERROR(INDEX(scheduling_data!H:H,MATCH(B1526&amp;D1526,scheduling_data!D:D&amp;scheduling_data!A:A,0)),"")</f>
        <v>Heidi Molaison</v>
      </c>
      <c r="J1526" t="str">
        <f t="shared" si="70"/>
        <v>No</v>
      </c>
      <c r="K1526" t="str">
        <f t="shared" si="69"/>
        <v>14545330.5833333333Heidi Molaison</v>
      </c>
      <c r="L1526" t="str">
        <f t="shared" si="71"/>
        <v>Yes</v>
      </c>
    </row>
    <row r="1527" spans="1:12" x14ac:dyDescent="0.3">
      <c r="A1527" t="s">
        <v>11</v>
      </c>
      <c r="B1527">
        <v>146</v>
      </c>
      <c r="C1527" s="1">
        <v>45349.586805555555</v>
      </c>
      <c r="D1527" s="1">
        <v>45349.583333333336</v>
      </c>
      <c r="E1527">
        <v>25</v>
      </c>
      <c r="F1527" t="s">
        <v>91</v>
      </c>
      <c r="G1527" t="s">
        <v>241</v>
      </c>
      <c r="I1527" t="str" cm="1">
        <f t="array" ref="I1527">IFERROR(INDEX(scheduling_data!H:H,MATCH(B1527&amp;D1527,scheduling_data!D:D&amp;scheduling_data!A:A,0)),"")</f>
        <v>James Allen</v>
      </c>
      <c r="J1527" t="str">
        <f t="shared" si="70"/>
        <v>No</v>
      </c>
      <c r="K1527" t="str">
        <f t="shared" si="69"/>
        <v>14645349.5833333333James Allen</v>
      </c>
      <c r="L1527" t="str">
        <f t="shared" si="71"/>
        <v>Yes</v>
      </c>
    </row>
    <row r="1528" spans="1:12" x14ac:dyDescent="0.3">
      <c r="A1528" t="s">
        <v>11</v>
      </c>
      <c r="B1528">
        <v>146</v>
      </c>
      <c r="C1528" s="1">
        <v>45351.368055555555</v>
      </c>
      <c r="D1528" s="1">
        <v>45351.333333333336</v>
      </c>
      <c r="E1528">
        <v>25</v>
      </c>
      <c r="F1528" t="s">
        <v>91</v>
      </c>
      <c r="G1528" t="s">
        <v>242</v>
      </c>
      <c r="I1528" t="str" cm="1">
        <f t="array" ref="I1528">IFERROR(INDEX(scheduling_data!H:H,MATCH(B1528&amp;D1528,scheduling_data!D:D&amp;scheduling_data!A:A,0)),"")</f>
        <v>James Allen</v>
      </c>
      <c r="J1528" t="str">
        <f t="shared" si="70"/>
        <v>No</v>
      </c>
      <c r="K1528" t="str">
        <f t="shared" si="69"/>
        <v>14645351.3333333333James Allen</v>
      </c>
      <c r="L1528" t="str">
        <f t="shared" si="71"/>
        <v>Yes</v>
      </c>
    </row>
    <row r="1529" spans="1:12" x14ac:dyDescent="0.3">
      <c r="A1529" t="s">
        <v>123</v>
      </c>
      <c r="B1529">
        <v>147</v>
      </c>
      <c r="C1529" s="1">
        <v>45330</v>
      </c>
      <c r="D1529" s="1">
        <v>45323.625</v>
      </c>
      <c r="E1529">
        <v>61.05</v>
      </c>
      <c r="F1529" t="s">
        <v>19</v>
      </c>
      <c r="G1529" t="s">
        <v>124</v>
      </c>
      <c r="H1529">
        <v>97161</v>
      </c>
      <c r="I1529" t="str" cm="1">
        <f t="array" ref="I1529">IFERROR(INDEX(scheduling_data!H:H,MATCH(B1529&amp;D1529,scheduling_data!D:D&amp;scheduling_data!A:A,0)),"")</f>
        <v>Robert Crochet</v>
      </c>
      <c r="J1529" t="str">
        <f t="shared" si="70"/>
        <v>No</v>
      </c>
      <c r="K1529" t="str">
        <f t="shared" si="69"/>
        <v>14745323.625Robert Crochet</v>
      </c>
      <c r="L1529" t="str">
        <f t="shared" si="71"/>
        <v>Yes</v>
      </c>
    </row>
    <row r="1530" spans="1:12" x14ac:dyDescent="0.3">
      <c r="A1530" t="s">
        <v>123</v>
      </c>
      <c r="B1530">
        <v>147</v>
      </c>
      <c r="C1530" s="1">
        <v>45330</v>
      </c>
      <c r="D1530" s="1">
        <v>45323.625</v>
      </c>
      <c r="E1530">
        <v>88.95</v>
      </c>
      <c r="F1530" t="s">
        <v>9</v>
      </c>
      <c r="G1530" t="s">
        <v>125</v>
      </c>
      <c r="H1530">
        <v>97161</v>
      </c>
      <c r="I1530" t="str" cm="1">
        <f t="array" ref="I1530">IFERROR(INDEX(scheduling_data!H:H,MATCH(B1530&amp;D1530,scheduling_data!D:D&amp;scheduling_data!A:A,0)),"")</f>
        <v>Robert Crochet</v>
      </c>
      <c r="J1530" t="str">
        <f t="shared" si="70"/>
        <v>No</v>
      </c>
      <c r="K1530" t="str">
        <f t="shared" si="69"/>
        <v>14745323.625Robert Crochet</v>
      </c>
      <c r="L1530" t="str">
        <f t="shared" si="71"/>
        <v>No</v>
      </c>
    </row>
    <row r="1531" spans="1:12" x14ac:dyDescent="0.3">
      <c r="A1531" t="s">
        <v>123</v>
      </c>
      <c r="B1531">
        <v>147</v>
      </c>
      <c r="C1531" s="1">
        <v>45330</v>
      </c>
      <c r="D1531" s="1">
        <v>45323.625</v>
      </c>
      <c r="E1531">
        <v>163.5</v>
      </c>
      <c r="F1531" t="s">
        <v>9</v>
      </c>
      <c r="G1531" t="s">
        <v>125</v>
      </c>
      <c r="H1531">
        <v>97112</v>
      </c>
      <c r="I1531" t="str" cm="1">
        <f t="array" ref="I1531">IFERROR(INDEX(scheduling_data!H:H,MATCH(B1531&amp;D1531,scheduling_data!D:D&amp;scheduling_data!A:A,0)),"")</f>
        <v>Robert Crochet</v>
      </c>
      <c r="J1531" t="str">
        <f t="shared" si="70"/>
        <v>No</v>
      </c>
      <c r="K1531" t="str">
        <f t="shared" si="69"/>
        <v>14745323.625Robert Crochet</v>
      </c>
      <c r="L1531" t="str">
        <f t="shared" si="71"/>
        <v>No</v>
      </c>
    </row>
    <row r="1532" spans="1:12" x14ac:dyDescent="0.3">
      <c r="A1532" t="s">
        <v>123</v>
      </c>
      <c r="B1532">
        <v>147</v>
      </c>
      <c r="C1532" s="1">
        <v>45330</v>
      </c>
      <c r="D1532" s="1">
        <v>45323.625</v>
      </c>
      <c r="E1532">
        <v>61.5</v>
      </c>
      <c r="F1532" t="s">
        <v>19</v>
      </c>
      <c r="G1532" t="s">
        <v>124</v>
      </c>
      <c r="H1532">
        <v>97112</v>
      </c>
      <c r="I1532" t="str" cm="1">
        <f t="array" ref="I1532">IFERROR(INDEX(scheduling_data!H:H,MATCH(B1532&amp;D1532,scheduling_data!D:D&amp;scheduling_data!A:A,0)),"")</f>
        <v>Robert Crochet</v>
      </c>
      <c r="J1532" t="str">
        <f t="shared" si="70"/>
        <v>No</v>
      </c>
      <c r="K1532" t="str">
        <f t="shared" si="69"/>
        <v>14745323.625Robert Crochet</v>
      </c>
      <c r="L1532" t="str">
        <f t="shared" si="71"/>
        <v>Yes</v>
      </c>
    </row>
    <row r="1533" spans="1:12" x14ac:dyDescent="0.3">
      <c r="A1533" t="s">
        <v>123</v>
      </c>
      <c r="B1533">
        <v>147</v>
      </c>
      <c r="C1533" s="1">
        <v>45343</v>
      </c>
      <c r="D1533" s="1">
        <v>45334.708333333336</v>
      </c>
      <c r="E1533">
        <v>17.91</v>
      </c>
      <c r="F1533" t="s">
        <v>19</v>
      </c>
      <c r="G1533" t="s">
        <v>124</v>
      </c>
      <c r="H1533">
        <v>97110</v>
      </c>
      <c r="I1533" t="str" cm="1">
        <f t="array" ref="I1533">IFERROR(INDEX(scheduling_data!H:H,MATCH(B1533&amp;D1533,scheduling_data!D:D&amp;scheduling_data!A:A,0)),"")</f>
        <v>Christian Litz</v>
      </c>
      <c r="J1533" t="str">
        <f t="shared" si="70"/>
        <v>No</v>
      </c>
      <c r="K1533" t="str">
        <f t="shared" si="69"/>
        <v>14745334.7083333333Christian Litz</v>
      </c>
      <c r="L1533" t="str">
        <f t="shared" si="71"/>
        <v>Yes</v>
      </c>
    </row>
    <row r="1534" spans="1:12" x14ac:dyDescent="0.3">
      <c r="A1534" t="s">
        <v>123</v>
      </c>
      <c r="B1534">
        <v>147</v>
      </c>
      <c r="C1534" s="1">
        <v>45343</v>
      </c>
      <c r="D1534" s="1">
        <v>45334.708333333336</v>
      </c>
      <c r="E1534">
        <v>109</v>
      </c>
      <c r="F1534" t="s">
        <v>9</v>
      </c>
      <c r="G1534" t="s">
        <v>125</v>
      </c>
      <c r="H1534">
        <v>97112</v>
      </c>
      <c r="I1534" t="str" cm="1">
        <f t="array" ref="I1534">IFERROR(INDEX(scheduling_data!H:H,MATCH(B1534&amp;D1534,scheduling_data!D:D&amp;scheduling_data!A:A,0)),"")</f>
        <v>Christian Litz</v>
      </c>
      <c r="J1534" t="str">
        <f t="shared" si="70"/>
        <v>No</v>
      </c>
      <c r="K1534" t="str">
        <f t="shared" si="69"/>
        <v>14745334.7083333333Christian Litz</v>
      </c>
      <c r="L1534" t="str">
        <f t="shared" si="71"/>
        <v>No</v>
      </c>
    </row>
    <row r="1535" spans="1:12" x14ac:dyDescent="0.3">
      <c r="A1535" t="s">
        <v>123</v>
      </c>
      <c r="B1535">
        <v>147</v>
      </c>
      <c r="C1535" s="1">
        <v>45343</v>
      </c>
      <c r="D1535" s="1">
        <v>45334.708333333336</v>
      </c>
      <c r="E1535">
        <v>41</v>
      </c>
      <c r="F1535" t="s">
        <v>19</v>
      </c>
      <c r="G1535" t="s">
        <v>124</v>
      </c>
      <c r="H1535">
        <v>97112</v>
      </c>
      <c r="I1535" t="str" cm="1">
        <f t="array" ref="I1535">IFERROR(INDEX(scheduling_data!H:H,MATCH(B1535&amp;D1535,scheduling_data!D:D&amp;scheduling_data!A:A,0)),"")</f>
        <v>Christian Litz</v>
      </c>
      <c r="J1535" t="str">
        <f t="shared" si="70"/>
        <v>No</v>
      </c>
      <c r="K1535" t="str">
        <f t="shared" si="69"/>
        <v>14745334.7083333333Christian Litz</v>
      </c>
      <c r="L1535" t="str">
        <f t="shared" si="71"/>
        <v>Yes</v>
      </c>
    </row>
    <row r="1536" spans="1:12" x14ac:dyDescent="0.3">
      <c r="A1536" t="s">
        <v>123</v>
      </c>
      <c r="B1536">
        <v>147</v>
      </c>
      <c r="C1536" s="1">
        <v>45343</v>
      </c>
      <c r="D1536" s="1">
        <v>45334.708333333336</v>
      </c>
      <c r="E1536">
        <v>57.09</v>
      </c>
      <c r="F1536" t="s">
        <v>9</v>
      </c>
      <c r="G1536" t="s">
        <v>125</v>
      </c>
      <c r="H1536">
        <v>97110</v>
      </c>
      <c r="I1536" t="str" cm="1">
        <f t="array" ref="I1536">IFERROR(INDEX(scheduling_data!H:H,MATCH(B1536&amp;D1536,scheduling_data!D:D&amp;scheduling_data!A:A,0)),"")</f>
        <v>Christian Litz</v>
      </c>
      <c r="J1536" t="str">
        <f t="shared" si="70"/>
        <v>No</v>
      </c>
      <c r="K1536" t="str">
        <f t="shared" si="69"/>
        <v>14745334.7083333333Christian Litz</v>
      </c>
      <c r="L1536" t="str">
        <f t="shared" si="71"/>
        <v>No</v>
      </c>
    </row>
    <row r="1537" spans="1:12" x14ac:dyDescent="0.3">
      <c r="A1537" t="s">
        <v>123</v>
      </c>
      <c r="B1537">
        <v>147</v>
      </c>
      <c r="C1537" s="1">
        <v>45343</v>
      </c>
      <c r="D1537" s="1">
        <v>45335.291666666664</v>
      </c>
      <c r="E1537">
        <v>20.5</v>
      </c>
      <c r="F1537" t="s">
        <v>19</v>
      </c>
      <c r="G1537" t="s">
        <v>124</v>
      </c>
      <c r="H1537">
        <v>97112</v>
      </c>
      <c r="I1537" t="str" cm="1">
        <f t="array" ref="I1537">IFERROR(INDEX(scheduling_data!H:H,MATCH(B1537&amp;D1537,scheduling_data!D:D&amp;scheduling_data!A:A,0)),"")</f>
        <v>Christian Litz</v>
      </c>
      <c r="J1537" t="str">
        <f t="shared" si="70"/>
        <v>No</v>
      </c>
      <c r="K1537" t="str">
        <f t="shared" si="69"/>
        <v>14745335.2916666667Christian Litz</v>
      </c>
      <c r="L1537" t="str">
        <f t="shared" si="71"/>
        <v>Yes</v>
      </c>
    </row>
    <row r="1538" spans="1:12" x14ac:dyDescent="0.3">
      <c r="A1538" t="s">
        <v>123</v>
      </c>
      <c r="B1538">
        <v>147</v>
      </c>
      <c r="C1538" s="1">
        <v>45343</v>
      </c>
      <c r="D1538" s="1">
        <v>45335.291666666664</v>
      </c>
      <c r="E1538">
        <v>35.82</v>
      </c>
      <c r="F1538" t="s">
        <v>19</v>
      </c>
      <c r="G1538" t="s">
        <v>124</v>
      </c>
      <c r="H1538">
        <v>97110</v>
      </c>
      <c r="I1538" t="str" cm="1">
        <f t="array" ref="I1538">IFERROR(INDEX(scheduling_data!H:H,MATCH(B1538&amp;D1538,scheduling_data!D:D&amp;scheduling_data!A:A,0)),"")</f>
        <v>Christian Litz</v>
      </c>
      <c r="J1538" t="str">
        <f t="shared" si="70"/>
        <v>No</v>
      </c>
      <c r="K1538" t="str">
        <f t="shared" ref="K1538:K1601" si="72">IF(I1538="",B1538&amp;D1538,B1538&amp;D1538&amp;I1538)</f>
        <v>14745335.2916666667Christian Litz</v>
      </c>
      <c r="L1538" t="str">
        <f t="shared" si="71"/>
        <v>Yes</v>
      </c>
    </row>
    <row r="1539" spans="1:12" x14ac:dyDescent="0.3">
      <c r="A1539" t="s">
        <v>123</v>
      </c>
      <c r="B1539">
        <v>147</v>
      </c>
      <c r="C1539" s="1">
        <v>45343</v>
      </c>
      <c r="D1539" s="1">
        <v>45335.291666666664</v>
      </c>
      <c r="E1539">
        <v>114.18</v>
      </c>
      <c r="F1539" t="s">
        <v>9</v>
      </c>
      <c r="G1539" t="s">
        <v>125</v>
      </c>
      <c r="H1539">
        <v>97110</v>
      </c>
      <c r="I1539" t="str" cm="1">
        <f t="array" ref="I1539">IFERROR(INDEX(scheduling_data!H:H,MATCH(B1539&amp;D1539,scheduling_data!D:D&amp;scheduling_data!A:A,0)),"")</f>
        <v>Christian Litz</v>
      </c>
      <c r="J1539" t="str">
        <f t="shared" ref="J1539:J1602" si="73">IF(I1539="", "Yes", "No")</f>
        <v>No</v>
      </c>
      <c r="K1539" t="str">
        <f t="shared" si="72"/>
        <v>14745335.2916666667Christian Litz</v>
      </c>
      <c r="L1539" t="str">
        <f t="shared" ref="L1539:L1602" si="74">IF(OR(F1539="Cash", F1539="Check", F1539="EFT", F1539="Credit Card", F1539="Visa", F1539="Mastercard", F1539="AMEX"), "Yes", "No")</f>
        <v>No</v>
      </c>
    </row>
    <row r="1540" spans="1:12" x14ac:dyDescent="0.3">
      <c r="A1540" t="s">
        <v>123</v>
      </c>
      <c r="B1540">
        <v>147</v>
      </c>
      <c r="C1540" s="1">
        <v>45343</v>
      </c>
      <c r="D1540" s="1">
        <v>45335.291666666664</v>
      </c>
      <c r="E1540">
        <v>54.5</v>
      </c>
      <c r="F1540" t="s">
        <v>9</v>
      </c>
      <c r="G1540" t="s">
        <v>125</v>
      </c>
      <c r="H1540">
        <v>97112</v>
      </c>
      <c r="I1540" t="str" cm="1">
        <f t="array" ref="I1540">IFERROR(INDEX(scheduling_data!H:H,MATCH(B1540&amp;D1540,scheduling_data!D:D&amp;scheduling_data!A:A,0)),"")</f>
        <v>Christian Litz</v>
      </c>
      <c r="J1540" t="str">
        <f t="shared" si="73"/>
        <v>No</v>
      </c>
      <c r="K1540" t="str">
        <f t="shared" si="72"/>
        <v>14745335.2916666667Christian Litz</v>
      </c>
      <c r="L1540" t="str">
        <f t="shared" si="74"/>
        <v>No</v>
      </c>
    </row>
    <row r="1541" spans="1:12" x14ac:dyDescent="0.3">
      <c r="A1541" t="s">
        <v>123</v>
      </c>
      <c r="B1541">
        <v>147</v>
      </c>
      <c r="C1541" s="1">
        <v>45348</v>
      </c>
      <c r="D1541" s="1">
        <v>45337.541666666664</v>
      </c>
      <c r="E1541">
        <v>35.82</v>
      </c>
      <c r="F1541" t="s">
        <v>19</v>
      </c>
      <c r="G1541" t="s">
        <v>124</v>
      </c>
      <c r="H1541">
        <v>97110</v>
      </c>
      <c r="I1541" t="str" cm="1">
        <f t="array" ref="I1541">IFERROR(INDEX(scheduling_data!H:H,MATCH(B1541&amp;D1541,scheduling_data!D:D&amp;scheduling_data!A:A,0)),"")</f>
        <v>Christian Litz</v>
      </c>
      <c r="J1541" t="str">
        <f t="shared" si="73"/>
        <v>No</v>
      </c>
      <c r="K1541" t="str">
        <f t="shared" si="72"/>
        <v>14745337.5416666667Christian Litz</v>
      </c>
      <c r="L1541" t="str">
        <f t="shared" si="74"/>
        <v>Yes</v>
      </c>
    </row>
    <row r="1542" spans="1:12" x14ac:dyDescent="0.3">
      <c r="A1542" t="s">
        <v>123</v>
      </c>
      <c r="B1542">
        <v>147</v>
      </c>
      <c r="C1542" s="1">
        <v>45348</v>
      </c>
      <c r="D1542" s="1">
        <v>45337.541666666664</v>
      </c>
      <c r="E1542">
        <v>114.18</v>
      </c>
      <c r="F1542" t="s">
        <v>9</v>
      </c>
      <c r="G1542" t="s">
        <v>125</v>
      </c>
      <c r="H1542">
        <v>97110</v>
      </c>
      <c r="I1542" t="str" cm="1">
        <f t="array" ref="I1542">IFERROR(INDEX(scheduling_data!H:H,MATCH(B1542&amp;D1542,scheduling_data!D:D&amp;scheduling_data!A:A,0)),"")</f>
        <v>Christian Litz</v>
      </c>
      <c r="J1542" t="str">
        <f t="shared" si="73"/>
        <v>No</v>
      </c>
      <c r="K1542" t="str">
        <f t="shared" si="72"/>
        <v>14745337.5416666667Christian Litz</v>
      </c>
      <c r="L1542" t="str">
        <f t="shared" si="74"/>
        <v>No</v>
      </c>
    </row>
    <row r="1543" spans="1:12" x14ac:dyDescent="0.3">
      <c r="A1543" t="s">
        <v>123</v>
      </c>
      <c r="B1543">
        <v>147</v>
      </c>
      <c r="C1543" s="1">
        <v>45348</v>
      </c>
      <c r="D1543" s="1">
        <v>45337.541666666664</v>
      </c>
      <c r="E1543">
        <v>41</v>
      </c>
      <c r="F1543" t="s">
        <v>19</v>
      </c>
      <c r="G1543" t="s">
        <v>124</v>
      </c>
      <c r="H1543">
        <v>97112</v>
      </c>
      <c r="I1543" t="str" cm="1">
        <f t="array" ref="I1543">IFERROR(INDEX(scheduling_data!H:H,MATCH(B1543&amp;D1543,scheduling_data!D:D&amp;scheduling_data!A:A,0)),"")</f>
        <v>Christian Litz</v>
      </c>
      <c r="J1543" t="str">
        <f t="shared" si="73"/>
        <v>No</v>
      </c>
      <c r="K1543" t="str">
        <f t="shared" si="72"/>
        <v>14745337.5416666667Christian Litz</v>
      </c>
      <c r="L1543" t="str">
        <f t="shared" si="74"/>
        <v>Yes</v>
      </c>
    </row>
    <row r="1544" spans="1:12" x14ac:dyDescent="0.3">
      <c r="A1544" t="s">
        <v>123</v>
      </c>
      <c r="B1544">
        <v>147</v>
      </c>
      <c r="C1544" s="1">
        <v>45348</v>
      </c>
      <c r="D1544" s="1">
        <v>45337.541666666664</v>
      </c>
      <c r="E1544">
        <v>109</v>
      </c>
      <c r="F1544" t="s">
        <v>9</v>
      </c>
      <c r="G1544" t="s">
        <v>125</v>
      </c>
      <c r="H1544">
        <v>97112</v>
      </c>
      <c r="I1544" t="str" cm="1">
        <f t="array" ref="I1544">IFERROR(INDEX(scheduling_data!H:H,MATCH(B1544&amp;D1544,scheduling_data!D:D&amp;scheduling_data!A:A,0)),"")</f>
        <v>Christian Litz</v>
      </c>
      <c r="J1544" t="str">
        <f t="shared" si="73"/>
        <v>No</v>
      </c>
      <c r="K1544" t="str">
        <f t="shared" si="72"/>
        <v>14745337.5416666667Christian Litz</v>
      </c>
      <c r="L1544" t="str">
        <f t="shared" si="74"/>
        <v>No</v>
      </c>
    </row>
    <row r="1545" spans="1:12" x14ac:dyDescent="0.3">
      <c r="A1545" t="s">
        <v>123</v>
      </c>
      <c r="B1545">
        <v>147</v>
      </c>
      <c r="C1545" s="1">
        <v>45348</v>
      </c>
      <c r="D1545" s="1">
        <v>45341.625</v>
      </c>
      <c r="E1545">
        <v>20.5</v>
      </c>
      <c r="F1545" t="s">
        <v>19</v>
      </c>
      <c r="G1545" t="s">
        <v>124</v>
      </c>
      <c r="H1545">
        <v>97112</v>
      </c>
      <c r="I1545" t="str" cm="1">
        <f t="array" ref="I1545">IFERROR(INDEX(scheduling_data!H:H,MATCH(B1545&amp;D1545,scheduling_data!D:D&amp;scheduling_data!A:A,0)),"")</f>
        <v>Christian Litz</v>
      </c>
      <c r="J1545" t="str">
        <f t="shared" si="73"/>
        <v>No</v>
      </c>
      <c r="K1545" t="str">
        <f t="shared" si="72"/>
        <v>14745341.625Christian Litz</v>
      </c>
      <c r="L1545" t="str">
        <f t="shared" si="74"/>
        <v>Yes</v>
      </c>
    </row>
    <row r="1546" spans="1:12" x14ac:dyDescent="0.3">
      <c r="A1546" t="s">
        <v>123</v>
      </c>
      <c r="B1546">
        <v>147</v>
      </c>
      <c r="C1546" s="1">
        <v>45348</v>
      </c>
      <c r="D1546" s="1">
        <v>45341.625</v>
      </c>
      <c r="E1546">
        <v>54.5</v>
      </c>
      <c r="F1546" t="s">
        <v>9</v>
      </c>
      <c r="G1546" t="s">
        <v>125</v>
      </c>
      <c r="H1546">
        <v>97112</v>
      </c>
      <c r="I1546" t="str" cm="1">
        <f t="array" ref="I1546">IFERROR(INDEX(scheduling_data!H:H,MATCH(B1546&amp;D1546,scheduling_data!D:D&amp;scheduling_data!A:A,0)),"")</f>
        <v>Christian Litz</v>
      </c>
      <c r="J1546" t="str">
        <f t="shared" si="73"/>
        <v>No</v>
      </c>
      <c r="K1546" t="str">
        <f t="shared" si="72"/>
        <v>14745341.625Christian Litz</v>
      </c>
      <c r="L1546" t="str">
        <f t="shared" si="74"/>
        <v>No</v>
      </c>
    </row>
    <row r="1547" spans="1:12" x14ac:dyDescent="0.3">
      <c r="A1547" t="s">
        <v>123</v>
      </c>
      <c r="B1547">
        <v>147</v>
      </c>
      <c r="C1547" s="1">
        <v>45348</v>
      </c>
      <c r="D1547" s="1">
        <v>45341.625</v>
      </c>
      <c r="E1547">
        <v>52.84</v>
      </c>
      <c r="F1547" t="s">
        <v>9</v>
      </c>
      <c r="G1547" t="s">
        <v>125</v>
      </c>
      <c r="H1547">
        <v>97530</v>
      </c>
      <c r="I1547" t="str" cm="1">
        <f t="array" ref="I1547">IFERROR(INDEX(scheduling_data!H:H,MATCH(B1547&amp;D1547,scheduling_data!D:D&amp;scheduling_data!A:A,0)),"")</f>
        <v>Christian Litz</v>
      </c>
      <c r="J1547" t="str">
        <f t="shared" si="73"/>
        <v>No</v>
      </c>
      <c r="K1547" t="str">
        <f t="shared" si="72"/>
        <v>14745341.625Christian Litz</v>
      </c>
      <c r="L1547" t="str">
        <f t="shared" si="74"/>
        <v>No</v>
      </c>
    </row>
    <row r="1548" spans="1:12" x14ac:dyDescent="0.3">
      <c r="A1548" t="s">
        <v>123</v>
      </c>
      <c r="B1548">
        <v>147</v>
      </c>
      <c r="C1548" s="1">
        <v>45348</v>
      </c>
      <c r="D1548" s="1">
        <v>45341.625</v>
      </c>
      <c r="E1548">
        <v>22.16</v>
      </c>
      <c r="F1548" t="s">
        <v>19</v>
      </c>
      <c r="G1548" t="s">
        <v>124</v>
      </c>
      <c r="H1548">
        <v>97530</v>
      </c>
      <c r="I1548" t="str" cm="1">
        <f t="array" ref="I1548">IFERROR(INDEX(scheduling_data!H:H,MATCH(B1548&amp;D1548,scheduling_data!D:D&amp;scheduling_data!A:A,0)),"")</f>
        <v>Christian Litz</v>
      </c>
      <c r="J1548" t="str">
        <f t="shared" si="73"/>
        <v>No</v>
      </c>
      <c r="K1548" t="str">
        <f t="shared" si="72"/>
        <v>14745341.625Christian Litz</v>
      </c>
      <c r="L1548" t="str">
        <f t="shared" si="74"/>
        <v>Yes</v>
      </c>
    </row>
    <row r="1549" spans="1:12" x14ac:dyDescent="0.3">
      <c r="A1549" t="s">
        <v>123</v>
      </c>
      <c r="B1549">
        <v>147</v>
      </c>
      <c r="C1549" s="1">
        <v>45348</v>
      </c>
      <c r="D1549" s="1">
        <v>45341.625</v>
      </c>
      <c r="E1549">
        <v>114.18</v>
      </c>
      <c r="F1549" t="s">
        <v>9</v>
      </c>
      <c r="G1549" t="s">
        <v>125</v>
      </c>
      <c r="H1549">
        <v>97110</v>
      </c>
      <c r="I1549" t="str" cm="1">
        <f t="array" ref="I1549">IFERROR(INDEX(scheduling_data!H:H,MATCH(B1549&amp;D1549,scheduling_data!D:D&amp;scheduling_data!A:A,0)),"")</f>
        <v>Christian Litz</v>
      </c>
      <c r="J1549" t="str">
        <f t="shared" si="73"/>
        <v>No</v>
      </c>
      <c r="K1549" t="str">
        <f t="shared" si="72"/>
        <v>14745341.625Christian Litz</v>
      </c>
      <c r="L1549" t="str">
        <f t="shared" si="74"/>
        <v>No</v>
      </c>
    </row>
    <row r="1550" spans="1:12" x14ac:dyDescent="0.3">
      <c r="A1550" t="s">
        <v>123</v>
      </c>
      <c r="B1550">
        <v>147</v>
      </c>
      <c r="C1550" s="1">
        <v>45348</v>
      </c>
      <c r="D1550" s="1">
        <v>45341.625</v>
      </c>
      <c r="E1550">
        <v>35.82</v>
      </c>
      <c r="F1550" t="s">
        <v>19</v>
      </c>
      <c r="G1550" t="s">
        <v>124</v>
      </c>
      <c r="H1550">
        <v>97110</v>
      </c>
      <c r="I1550" t="str" cm="1">
        <f t="array" ref="I1550">IFERROR(INDEX(scheduling_data!H:H,MATCH(B1550&amp;D1550,scheduling_data!D:D&amp;scheduling_data!A:A,0)),"")</f>
        <v>Christian Litz</v>
      </c>
      <c r="J1550" t="str">
        <f t="shared" si="73"/>
        <v>No</v>
      </c>
      <c r="K1550" t="str">
        <f t="shared" si="72"/>
        <v>14745341.625Christian Litz</v>
      </c>
      <c r="L1550" t="str">
        <f t="shared" si="74"/>
        <v>Yes</v>
      </c>
    </row>
    <row r="1551" spans="1:12" x14ac:dyDescent="0.3">
      <c r="A1551" t="s">
        <v>123</v>
      </c>
      <c r="B1551">
        <v>147</v>
      </c>
      <c r="C1551" s="1">
        <v>45350</v>
      </c>
      <c r="D1551" s="1">
        <v>45343.625</v>
      </c>
      <c r="E1551">
        <v>56.16</v>
      </c>
      <c r="F1551" t="s">
        <v>9</v>
      </c>
      <c r="G1551" t="s">
        <v>125</v>
      </c>
      <c r="H1551">
        <v>97530</v>
      </c>
      <c r="I1551" t="str" cm="1">
        <f t="array" ref="I1551">IFERROR(INDEX(scheduling_data!H:H,MATCH(B1551&amp;D1551,scheduling_data!D:D&amp;scheduling_data!A:A,0)),"")</f>
        <v>Jessica Pittman</v>
      </c>
      <c r="J1551" t="str">
        <f t="shared" si="73"/>
        <v>No</v>
      </c>
      <c r="K1551" t="str">
        <f t="shared" si="72"/>
        <v>14745343.625Jessica Pittman</v>
      </c>
      <c r="L1551" t="str">
        <f t="shared" si="74"/>
        <v>No</v>
      </c>
    </row>
    <row r="1552" spans="1:12" x14ac:dyDescent="0.3">
      <c r="A1552" t="s">
        <v>123</v>
      </c>
      <c r="B1552">
        <v>147</v>
      </c>
      <c r="C1552" s="1">
        <v>45350</v>
      </c>
      <c r="D1552" s="1">
        <v>45343.625</v>
      </c>
      <c r="E1552">
        <v>18.84</v>
      </c>
      <c r="F1552" t="s">
        <v>19</v>
      </c>
      <c r="G1552" t="s">
        <v>124</v>
      </c>
      <c r="H1552">
        <v>97530</v>
      </c>
      <c r="I1552" t="str" cm="1">
        <f t="array" ref="I1552">IFERROR(INDEX(scheduling_data!H:H,MATCH(B1552&amp;D1552,scheduling_data!D:D&amp;scheduling_data!A:A,0)),"")</f>
        <v>Jessica Pittman</v>
      </c>
      <c r="J1552" t="str">
        <f t="shared" si="73"/>
        <v>No</v>
      </c>
      <c r="K1552" t="str">
        <f t="shared" si="72"/>
        <v>14745343.625Jessica Pittman</v>
      </c>
      <c r="L1552" t="str">
        <f t="shared" si="74"/>
        <v>Yes</v>
      </c>
    </row>
    <row r="1553" spans="1:12" x14ac:dyDescent="0.3">
      <c r="A1553" t="s">
        <v>123</v>
      </c>
      <c r="B1553">
        <v>147</v>
      </c>
      <c r="C1553" s="1">
        <v>45350</v>
      </c>
      <c r="D1553" s="1">
        <v>45343.625</v>
      </c>
      <c r="E1553">
        <v>34.85</v>
      </c>
      <c r="F1553" t="s">
        <v>19</v>
      </c>
      <c r="G1553" t="s">
        <v>124</v>
      </c>
      <c r="H1553">
        <v>97112</v>
      </c>
      <c r="I1553" t="str" cm="1">
        <f t="array" ref="I1553">IFERROR(INDEX(scheduling_data!H:H,MATCH(B1553&amp;D1553,scheduling_data!D:D&amp;scheduling_data!A:A,0)),"")</f>
        <v>Jessica Pittman</v>
      </c>
      <c r="J1553" t="str">
        <f t="shared" si="73"/>
        <v>No</v>
      </c>
      <c r="K1553" t="str">
        <f t="shared" si="72"/>
        <v>14745343.625Jessica Pittman</v>
      </c>
      <c r="L1553" t="str">
        <f t="shared" si="74"/>
        <v>Yes</v>
      </c>
    </row>
    <row r="1554" spans="1:12" x14ac:dyDescent="0.3">
      <c r="A1554" t="s">
        <v>123</v>
      </c>
      <c r="B1554">
        <v>147</v>
      </c>
      <c r="C1554" s="1">
        <v>45350</v>
      </c>
      <c r="D1554" s="1">
        <v>45343.625</v>
      </c>
      <c r="E1554">
        <v>115.15</v>
      </c>
      <c r="F1554" t="s">
        <v>9</v>
      </c>
      <c r="G1554" t="s">
        <v>125</v>
      </c>
      <c r="H1554">
        <v>97112</v>
      </c>
      <c r="I1554" t="str" cm="1">
        <f t="array" ref="I1554">IFERROR(INDEX(scheduling_data!H:H,MATCH(B1554&amp;D1554,scheduling_data!D:D&amp;scheduling_data!A:A,0)),"")</f>
        <v>Jessica Pittman</v>
      </c>
      <c r="J1554" t="str">
        <f t="shared" si="73"/>
        <v>No</v>
      </c>
      <c r="K1554" t="str">
        <f t="shared" si="72"/>
        <v>14745343.625Jessica Pittman</v>
      </c>
      <c r="L1554" t="str">
        <f t="shared" si="74"/>
        <v>No</v>
      </c>
    </row>
    <row r="1555" spans="1:12" x14ac:dyDescent="0.3">
      <c r="A1555" t="s">
        <v>123</v>
      </c>
      <c r="B1555">
        <v>147</v>
      </c>
      <c r="C1555" s="1">
        <v>45330</v>
      </c>
      <c r="D1555" s="1">
        <v>45327.458333333336</v>
      </c>
      <c r="E1555">
        <v>17.91</v>
      </c>
      <c r="F1555" t="s">
        <v>19</v>
      </c>
      <c r="G1555" t="s">
        <v>124</v>
      </c>
      <c r="H1555">
        <v>97110</v>
      </c>
      <c r="I1555" t="str" cm="1">
        <f t="array" ref="I1555">IFERROR(INDEX(scheduling_data!H:H,MATCH(B1555&amp;D1555,scheduling_data!D:D&amp;scheduling_data!A:A,0)),"")</f>
        <v>Katherine Tyree</v>
      </c>
      <c r="J1555" t="str">
        <f t="shared" si="73"/>
        <v>No</v>
      </c>
      <c r="K1555" t="str">
        <f t="shared" si="72"/>
        <v>14745327.4583333333Katherine Tyree</v>
      </c>
      <c r="L1555" t="str">
        <f t="shared" si="74"/>
        <v>Yes</v>
      </c>
    </row>
    <row r="1556" spans="1:12" x14ac:dyDescent="0.3">
      <c r="A1556" t="s">
        <v>123</v>
      </c>
      <c r="B1556">
        <v>147</v>
      </c>
      <c r="C1556" s="1">
        <v>45330</v>
      </c>
      <c r="D1556" s="1">
        <v>45327.458333333336</v>
      </c>
      <c r="E1556">
        <v>57.09</v>
      </c>
      <c r="F1556" t="s">
        <v>9</v>
      </c>
      <c r="G1556" t="s">
        <v>125</v>
      </c>
      <c r="H1556">
        <v>97110</v>
      </c>
      <c r="I1556" t="str" cm="1">
        <f t="array" ref="I1556">IFERROR(INDEX(scheduling_data!H:H,MATCH(B1556&amp;D1556,scheduling_data!D:D&amp;scheduling_data!A:A,0)),"")</f>
        <v>Katherine Tyree</v>
      </c>
      <c r="J1556" t="str">
        <f t="shared" si="73"/>
        <v>No</v>
      </c>
      <c r="K1556" t="str">
        <f t="shared" si="72"/>
        <v>14745327.4583333333Katherine Tyree</v>
      </c>
      <c r="L1556" t="str">
        <f t="shared" si="74"/>
        <v>No</v>
      </c>
    </row>
    <row r="1557" spans="1:12" x14ac:dyDescent="0.3">
      <c r="A1557" t="s">
        <v>123</v>
      </c>
      <c r="B1557">
        <v>147</v>
      </c>
      <c r="C1557" s="1">
        <v>45330</v>
      </c>
      <c r="D1557" s="1">
        <v>45327.458333333336</v>
      </c>
      <c r="E1557">
        <v>41</v>
      </c>
      <c r="F1557" t="s">
        <v>19</v>
      </c>
      <c r="G1557" t="s">
        <v>124</v>
      </c>
      <c r="H1557">
        <v>97112</v>
      </c>
      <c r="I1557" t="str" cm="1">
        <f t="array" ref="I1557">IFERROR(INDEX(scheduling_data!H:H,MATCH(B1557&amp;D1557,scheduling_data!D:D&amp;scheduling_data!A:A,0)),"")</f>
        <v>Katherine Tyree</v>
      </c>
      <c r="J1557" t="str">
        <f t="shared" si="73"/>
        <v>No</v>
      </c>
      <c r="K1557" t="str">
        <f t="shared" si="72"/>
        <v>14745327.4583333333Katherine Tyree</v>
      </c>
      <c r="L1557" t="str">
        <f t="shared" si="74"/>
        <v>Yes</v>
      </c>
    </row>
    <row r="1558" spans="1:12" x14ac:dyDescent="0.3">
      <c r="A1558" t="s">
        <v>123</v>
      </c>
      <c r="B1558">
        <v>147</v>
      </c>
      <c r="C1558" s="1">
        <v>45330</v>
      </c>
      <c r="D1558" s="1">
        <v>45327.458333333336</v>
      </c>
      <c r="E1558">
        <v>109</v>
      </c>
      <c r="F1558" t="s">
        <v>9</v>
      </c>
      <c r="G1558" t="s">
        <v>125</v>
      </c>
      <c r="H1558">
        <v>97112</v>
      </c>
      <c r="I1558" t="str" cm="1">
        <f t="array" ref="I1558">IFERROR(INDEX(scheduling_data!H:H,MATCH(B1558&amp;D1558,scheduling_data!D:D&amp;scheduling_data!A:A,0)),"")</f>
        <v>Katherine Tyree</v>
      </c>
      <c r="J1558" t="str">
        <f t="shared" si="73"/>
        <v>No</v>
      </c>
      <c r="K1558" t="str">
        <f t="shared" si="72"/>
        <v>14745327.4583333333Katherine Tyree</v>
      </c>
      <c r="L1558" t="str">
        <f t="shared" si="74"/>
        <v>No</v>
      </c>
    </row>
    <row r="1559" spans="1:12" x14ac:dyDescent="0.3">
      <c r="A1559" t="s">
        <v>123</v>
      </c>
      <c r="B1559">
        <v>147</v>
      </c>
      <c r="C1559" s="1">
        <v>45336</v>
      </c>
      <c r="D1559" s="1">
        <v>45329.666666666664</v>
      </c>
      <c r="E1559">
        <v>41</v>
      </c>
      <c r="F1559" t="s">
        <v>19</v>
      </c>
      <c r="G1559" t="s">
        <v>124</v>
      </c>
      <c r="H1559">
        <v>97112</v>
      </c>
      <c r="I1559" t="str" cm="1">
        <f t="array" ref="I1559">IFERROR(INDEX(scheduling_data!H:H,MATCH(B1559&amp;D1559,scheduling_data!D:D&amp;scheduling_data!A:A,0)),"")</f>
        <v>Katherine Tyree</v>
      </c>
      <c r="J1559" t="str">
        <f t="shared" si="73"/>
        <v>No</v>
      </c>
      <c r="K1559" t="str">
        <f t="shared" si="72"/>
        <v>14745329.6666666667Katherine Tyree</v>
      </c>
      <c r="L1559" t="str">
        <f t="shared" si="74"/>
        <v>Yes</v>
      </c>
    </row>
    <row r="1560" spans="1:12" x14ac:dyDescent="0.3">
      <c r="A1560" t="s">
        <v>123</v>
      </c>
      <c r="B1560">
        <v>147</v>
      </c>
      <c r="C1560" s="1">
        <v>45336</v>
      </c>
      <c r="D1560" s="1">
        <v>45329.666666666664</v>
      </c>
      <c r="E1560">
        <v>17.91</v>
      </c>
      <c r="F1560" t="s">
        <v>19</v>
      </c>
      <c r="G1560" t="s">
        <v>124</v>
      </c>
      <c r="H1560">
        <v>97110</v>
      </c>
      <c r="I1560" t="str" cm="1">
        <f t="array" ref="I1560">IFERROR(INDEX(scheduling_data!H:H,MATCH(B1560&amp;D1560,scheduling_data!D:D&amp;scheduling_data!A:A,0)),"")</f>
        <v>Katherine Tyree</v>
      </c>
      <c r="J1560" t="str">
        <f t="shared" si="73"/>
        <v>No</v>
      </c>
      <c r="K1560" t="str">
        <f t="shared" si="72"/>
        <v>14745329.6666666667Katherine Tyree</v>
      </c>
      <c r="L1560" t="str">
        <f t="shared" si="74"/>
        <v>Yes</v>
      </c>
    </row>
    <row r="1561" spans="1:12" x14ac:dyDescent="0.3">
      <c r="A1561" t="s">
        <v>123</v>
      </c>
      <c r="B1561">
        <v>147</v>
      </c>
      <c r="C1561" s="1">
        <v>45336</v>
      </c>
      <c r="D1561" s="1">
        <v>45329.666666666664</v>
      </c>
      <c r="E1561">
        <v>57.09</v>
      </c>
      <c r="F1561" t="s">
        <v>9</v>
      </c>
      <c r="G1561" t="s">
        <v>125</v>
      </c>
      <c r="H1561">
        <v>97110</v>
      </c>
      <c r="I1561" t="str" cm="1">
        <f t="array" ref="I1561">IFERROR(INDEX(scheduling_data!H:H,MATCH(B1561&amp;D1561,scheduling_data!D:D&amp;scheduling_data!A:A,0)),"")</f>
        <v>Katherine Tyree</v>
      </c>
      <c r="J1561" t="str">
        <f t="shared" si="73"/>
        <v>No</v>
      </c>
      <c r="K1561" t="str">
        <f t="shared" si="72"/>
        <v>14745329.6666666667Katherine Tyree</v>
      </c>
      <c r="L1561" t="str">
        <f t="shared" si="74"/>
        <v>No</v>
      </c>
    </row>
    <row r="1562" spans="1:12" x14ac:dyDescent="0.3">
      <c r="A1562" t="s">
        <v>123</v>
      </c>
      <c r="B1562">
        <v>147</v>
      </c>
      <c r="C1562" s="1">
        <v>45336</v>
      </c>
      <c r="D1562" s="1">
        <v>45329.666666666664</v>
      </c>
      <c r="E1562">
        <v>109</v>
      </c>
      <c r="F1562" t="s">
        <v>9</v>
      </c>
      <c r="G1562" t="s">
        <v>125</v>
      </c>
      <c r="H1562">
        <v>97112</v>
      </c>
      <c r="I1562" t="str" cm="1">
        <f t="array" ref="I1562">IFERROR(INDEX(scheduling_data!H:H,MATCH(B1562&amp;D1562,scheduling_data!D:D&amp;scheduling_data!A:A,0)),"")</f>
        <v>Katherine Tyree</v>
      </c>
      <c r="J1562" t="str">
        <f t="shared" si="73"/>
        <v>No</v>
      </c>
      <c r="K1562" t="str">
        <f t="shared" si="72"/>
        <v>14745329.6666666667Katherine Tyree</v>
      </c>
      <c r="L1562" t="str">
        <f t="shared" si="74"/>
        <v>No</v>
      </c>
    </row>
    <row r="1563" spans="1:12" x14ac:dyDescent="0.3">
      <c r="A1563" t="s">
        <v>49</v>
      </c>
      <c r="B1563">
        <v>148</v>
      </c>
      <c r="C1563" s="1">
        <v>45344</v>
      </c>
      <c r="D1563" s="1">
        <v>45336.604166666664</v>
      </c>
      <c r="E1563">
        <v>65</v>
      </c>
      <c r="F1563" t="s">
        <v>9</v>
      </c>
      <c r="G1563" t="s">
        <v>104</v>
      </c>
      <c r="H1563">
        <v>92523</v>
      </c>
      <c r="I1563" t="str" cm="1">
        <f t="array" ref="I1563">IFERROR(INDEX(scheduling_data!H:H,MATCH(B1563&amp;D1563,scheduling_data!D:D&amp;scheduling_data!A:A,0)),"")</f>
        <v>D'Anna Pullen</v>
      </c>
      <c r="J1563" t="str">
        <f t="shared" si="73"/>
        <v>No</v>
      </c>
      <c r="K1563" t="str">
        <f t="shared" si="72"/>
        <v>14845336.6041666667D'Anna Pullen</v>
      </c>
      <c r="L1563" t="str">
        <f t="shared" si="74"/>
        <v>No</v>
      </c>
    </row>
    <row r="1564" spans="1:12" x14ac:dyDescent="0.3">
      <c r="A1564" t="s">
        <v>11</v>
      </c>
      <c r="B1564">
        <v>148</v>
      </c>
      <c r="C1564" s="1">
        <v>45336.611111111109</v>
      </c>
      <c r="D1564" s="1">
        <v>45336.604166666664</v>
      </c>
      <c r="E1564">
        <v>150</v>
      </c>
      <c r="F1564" t="s">
        <v>87</v>
      </c>
      <c r="G1564" t="s">
        <v>243</v>
      </c>
      <c r="I1564" t="str" cm="1">
        <f t="array" ref="I1564">IFERROR(INDEX(scheduling_data!H:H,MATCH(B1564&amp;D1564,scheduling_data!D:D&amp;scheduling_data!A:A,0)),"")</f>
        <v>D'Anna Pullen</v>
      </c>
      <c r="J1564" t="str">
        <f t="shared" si="73"/>
        <v>No</v>
      </c>
      <c r="K1564" t="str">
        <f t="shared" si="72"/>
        <v>14845336.6041666667D'Anna Pullen</v>
      </c>
      <c r="L1564" t="str">
        <f t="shared" si="74"/>
        <v>Yes</v>
      </c>
    </row>
    <row r="1565" spans="1:12" x14ac:dyDescent="0.3">
      <c r="A1565" t="s">
        <v>11</v>
      </c>
      <c r="B1565">
        <v>149</v>
      </c>
      <c r="C1565" s="1">
        <v>45335.688888888886</v>
      </c>
      <c r="D1565" s="1">
        <v>45335.708333333336</v>
      </c>
      <c r="E1565">
        <v>25</v>
      </c>
      <c r="F1565" t="s">
        <v>12</v>
      </c>
      <c r="G1565">
        <v>50</v>
      </c>
      <c r="I1565" t="str" cm="1">
        <f t="array" ref="I1565">IFERROR(INDEX(scheduling_data!H:H,MATCH(B1565&amp;D1565,scheduling_data!D:D&amp;scheduling_data!A:A,0)),"")</f>
        <v>James Allen</v>
      </c>
      <c r="J1565" t="str">
        <f t="shared" si="73"/>
        <v>No</v>
      </c>
      <c r="K1565" t="str">
        <f t="shared" si="72"/>
        <v>14945335.7083333333James Allen</v>
      </c>
      <c r="L1565" t="str">
        <f t="shared" si="74"/>
        <v>Yes</v>
      </c>
    </row>
    <row r="1566" spans="1:12" x14ac:dyDescent="0.3">
      <c r="A1566" t="s">
        <v>11</v>
      </c>
      <c r="B1566">
        <v>149</v>
      </c>
      <c r="C1566" s="1">
        <v>45335.688888888886</v>
      </c>
      <c r="D1566" s="1">
        <v>45337.333333333336</v>
      </c>
      <c r="E1566">
        <v>25</v>
      </c>
      <c r="F1566" t="s">
        <v>12</v>
      </c>
      <c r="G1566">
        <v>50</v>
      </c>
      <c r="I1566" t="str" cm="1">
        <f t="array" ref="I1566">IFERROR(INDEX(scheduling_data!H:H,MATCH(B1566&amp;D1566,scheduling_data!D:D&amp;scheduling_data!A:A,0)),"")</f>
        <v>James Allen</v>
      </c>
      <c r="J1566" t="str">
        <f t="shared" si="73"/>
        <v>No</v>
      </c>
      <c r="K1566" t="str">
        <f t="shared" si="72"/>
        <v>14945337.3333333333James Allen</v>
      </c>
      <c r="L1566" t="str">
        <f t="shared" si="74"/>
        <v>Yes</v>
      </c>
    </row>
    <row r="1567" spans="1:12" x14ac:dyDescent="0.3">
      <c r="A1567" t="s">
        <v>11</v>
      </c>
      <c r="B1567">
        <v>149</v>
      </c>
      <c r="C1567" s="1">
        <v>45327.693055555559</v>
      </c>
      <c r="D1567" s="1">
        <v>45327.708333333336</v>
      </c>
      <c r="E1567">
        <v>25</v>
      </c>
      <c r="F1567" t="s">
        <v>12</v>
      </c>
      <c r="G1567">
        <v>75</v>
      </c>
      <c r="I1567" t="str" cm="1">
        <f t="array" ref="I1567">IFERROR(INDEX(scheduling_data!H:H,MATCH(B1567&amp;D1567,scheduling_data!D:D&amp;scheduling_data!A:A,0)),"")</f>
        <v>Breanna Grieco</v>
      </c>
      <c r="J1567" t="str">
        <f t="shared" si="73"/>
        <v>No</v>
      </c>
      <c r="K1567" t="str">
        <f t="shared" si="72"/>
        <v>14945327.7083333333Breanna Grieco</v>
      </c>
      <c r="L1567" t="str">
        <f t="shared" si="74"/>
        <v>Yes</v>
      </c>
    </row>
    <row r="1568" spans="1:12" x14ac:dyDescent="0.3">
      <c r="A1568" t="s">
        <v>11</v>
      </c>
      <c r="B1568">
        <v>149</v>
      </c>
      <c r="C1568" s="1">
        <v>45327.693055555559</v>
      </c>
      <c r="D1568" s="1">
        <v>45328.666666666664</v>
      </c>
      <c r="E1568">
        <v>25</v>
      </c>
      <c r="F1568" t="s">
        <v>12</v>
      </c>
      <c r="G1568">
        <v>75</v>
      </c>
      <c r="I1568" t="str" cm="1">
        <f t="array" ref="I1568">IFERROR(INDEX(scheduling_data!H:H,MATCH(B1568&amp;D1568,scheduling_data!D:D&amp;scheduling_data!A:A,0)),"")</f>
        <v>James Allen</v>
      </c>
      <c r="J1568" t="str">
        <f t="shared" si="73"/>
        <v>No</v>
      </c>
      <c r="K1568" t="str">
        <f t="shared" si="72"/>
        <v>14945328.6666666667James Allen</v>
      </c>
      <c r="L1568" t="str">
        <f t="shared" si="74"/>
        <v>Yes</v>
      </c>
    </row>
    <row r="1569" spans="1:12" x14ac:dyDescent="0.3">
      <c r="A1569" t="s">
        <v>11</v>
      </c>
      <c r="B1569">
        <v>149</v>
      </c>
      <c r="C1569" s="1">
        <v>45327.693055555559</v>
      </c>
      <c r="D1569" s="1">
        <v>45330.333333333336</v>
      </c>
      <c r="E1569">
        <v>25</v>
      </c>
      <c r="F1569" t="s">
        <v>12</v>
      </c>
      <c r="G1569">
        <v>75</v>
      </c>
      <c r="I1569" t="str" cm="1">
        <f t="array" ref="I1569">IFERROR(INDEX(scheduling_data!H:H,MATCH(B1569&amp;D1569,scheduling_data!D:D&amp;scheduling_data!A:A,0)),"")</f>
        <v>James Allen</v>
      </c>
      <c r="J1569" t="str">
        <f t="shared" si="73"/>
        <v>No</v>
      </c>
      <c r="K1569" t="str">
        <f t="shared" si="72"/>
        <v>14945330.3333333333James Allen</v>
      </c>
      <c r="L1569" t="str">
        <f t="shared" si="74"/>
        <v>Yes</v>
      </c>
    </row>
    <row r="1570" spans="1:12" x14ac:dyDescent="0.3">
      <c r="A1570" t="s">
        <v>232</v>
      </c>
      <c r="B1570">
        <v>149</v>
      </c>
      <c r="C1570" s="1">
        <v>45350</v>
      </c>
      <c r="D1570" s="1">
        <v>45323.333333333336</v>
      </c>
      <c r="E1570">
        <v>75</v>
      </c>
      <c r="F1570" t="s">
        <v>9</v>
      </c>
      <c r="G1570" t="s">
        <v>169</v>
      </c>
      <c r="H1570">
        <v>97140</v>
      </c>
      <c r="I1570" t="str" cm="1">
        <f t="array" ref="I1570">IFERROR(INDEX(scheduling_data!H:H,MATCH(B1570&amp;D1570,scheduling_data!D:D&amp;scheduling_data!A:A,0)),"")</f>
        <v>James Allen</v>
      </c>
      <c r="J1570" t="str">
        <f t="shared" si="73"/>
        <v>No</v>
      </c>
      <c r="K1570" t="str">
        <f t="shared" si="72"/>
        <v>14945323.3333333333James Allen</v>
      </c>
      <c r="L1570" t="str">
        <f t="shared" si="74"/>
        <v>No</v>
      </c>
    </row>
    <row r="1571" spans="1:12" x14ac:dyDescent="0.3">
      <c r="A1571" t="s">
        <v>232</v>
      </c>
      <c r="B1571">
        <v>149</v>
      </c>
      <c r="C1571" s="1">
        <v>45350</v>
      </c>
      <c r="D1571" s="1">
        <v>45323.333333333336</v>
      </c>
      <c r="E1571">
        <v>75</v>
      </c>
      <c r="F1571" t="s">
        <v>9</v>
      </c>
      <c r="G1571" t="s">
        <v>169</v>
      </c>
      <c r="H1571">
        <v>97112</v>
      </c>
      <c r="I1571" t="str" cm="1">
        <f t="array" ref="I1571">IFERROR(INDEX(scheduling_data!H:H,MATCH(B1571&amp;D1571,scheduling_data!D:D&amp;scheduling_data!A:A,0)),"")</f>
        <v>James Allen</v>
      </c>
      <c r="J1571" t="str">
        <f t="shared" si="73"/>
        <v>No</v>
      </c>
      <c r="K1571" t="str">
        <f t="shared" si="72"/>
        <v>14945323.3333333333James Allen</v>
      </c>
      <c r="L1571" t="str">
        <f t="shared" si="74"/>
        <v>No</v>
      </c>
    </row>
    <row r="1572" spans="1:12" x14ac:dyDescent="0.3">
      <c r="A1572" t="s">
        <v>232</v>
      </c>
      <c r="B1572">
        <v>149</v>
      </c>
      <c r="C1572" s="1">
        <v>45350</v>
      </c>
      <c r="D1572" s="1">
        <v>45323.333333333336</v>
      </c>
      <c r="E1572">
        <v>8</v>
      </c>
      <c r="F1572" t="s">
        <v>9</v>
      </c>
      <c r="G1572" t="s">
        <v>169</v>
      </c>
      <c r="H1572">
        <v>97110</v>
      </c>
      <c r="I1572" t="str" cm="1">
        <f t="array" ref="I1572">IFERROR(INDEX(scheduling_data!H:H,MATCH(B1572&amp;D1572,scheduling_data!D:D&amp;scheduling_data!A:A,0)),"")</f>
        <v>James Allen</v>
      </c>
      <c r="J1572" t="str">
        <f t="shared" si="73"/>
        <v>No</v>
      </c>
      <c r="K1572" t="str">
        <f t="shared" si="72"/>
        <v>14945323.3333333333James Allen</v>
      </c>
      <c r="L1572" t="str">
        <f t="shared" si="74"/>
        <v>No</v>
      </c>
    </row>
    <row r="1573" spans="1:12" x14ac:dyDescent="0.3">
      <c r="A1573" t="s">
        <v>232</v>
      </c>
      <c r="B1573">
        <v>149</v>
      </c>
      <c r="C1573" s="1">
        <v>45350</v>
      </c>
      <c r="D1573" s="1">
        <v>45323.333333333336</v>
      </c>
      <c r="E1573">
        <v>42</v>
      </c>
      <c r="F1573" t="s">
        <v>19</v>
      </c>
      <c r="G1573" t="s">
        <v>170</v>
      </c>
      <c r="H1573">
        <v>97110</v>
      </c>
      <c r="I1573" t="str" cm="1">
        <f t="array" ref="I1573">IFERROR(INDEX(scheduling_data!H:H,MATCH(B1573&amp;D1573,scheduling_data!D:D&amp;scheduling_data!A:A,0)),"")</f>
        <v>James Allen</v>
      </c>
      <c r="J1573" t="str">
        <f t="shared" si="73"/>
        <v>No</v>
      </c>
      <c r="K1573" t="str">
        <f t="shared" si="72"/>
        <v>14945323.3333333333James Allen</v>
      </c>
      <c r="L1573" t="str">
        <f t="shared" si="74"/>
        <v>Yes</v>
      </c>
    </row>
    <row r="1574" spans="1:12" x14ac:dyDescent="0.3">
      <c r="A1574" t="s">
        <v>232</v>
      </c>
      <c r="B1574">
        <v>149</v>
      </c>
      <c r="C1574" s="1">
        <v>45350</v>
      </c>
      <c r="D1574" s="1">
        <v>45327.708333333336</v>
      </c>
      <c r="E1574">
        <v>83</v>
      </c>
      <c r="F1574" t="s">
        <v>9</v>
      </c>
      <c r="G1574" t="s">
        <v>169</v>
      </c>
      <c r="H1574">
        <v>97110</v>
      </c>
      <c r="I1574" t="str" cm="1">
        <f t="array" ref="I1574">IFERROR(INDEX(scheduling_data!H:H,MATCH(B1574&amp;D1574,scheduling_data!D:D&amp;scheduling_data!A:A,0)),"")</f>
        <v>Breanna Grieco</v>
      </c>
      <c r="J1574" t="str">
        <f t="shared" si="73"/>
        <v>No</v>
      </c>
      <c r="K1574" t="str">
        <f t="shared" si="72"/>
        <v>14945327.7083333333Breanna Grieco</v>
      </c>
      <c r="L1574" t="str">
        <f t="shared" si="74"/>
        <v>No</v>
      </c>
    </row>
    <row r="1575" spans="1:12" x14ac:dyDescent="0.3">
      <c r="A1575" t="s">
        <v>232</v>
      </c>
      <c r="B1575">
        <v>149</v>
      </c>
      <c r="C1575" s="1">
        <v>45350</v>
      </c>
      <c r="D1575" s="1">
        <v>45327.708333333336</v>
      </c>
      <c r="E1575">
        <v>42</v>
      </c>
      <c r="F1575" t="s">
        <v>19</v>
      </c>
      <c r="G1575" t="s">
        <v>170</v>
      </c>
      <c r="H1575">
        <v>97110</v>
      </c>
      <c r="I1575" t="str" cm="1">
        <f t="array" ref="I1575">IFERROR(INDEX(scheduling_data!H:H,MATCH(B1575&amp;D1575,scheduling_data!D:D&amp;scheduling_data!A:A,0)),"")</f>
        <v>Breanna Grieco</v>
      </c>
      <c r="J1575" t="str">
        <f t="shared" si="73"/>
        <v>No</v>
      </c>
      <c r="K1575" t="str">
        <f t="shared" si="72"/>
        <v>14945327.7083333333Breanna Grieco</v>
      </c>
      <c r="L1575" t="str">
        <f t="shared" si="74"/>
        <v>Yes</v>
      </c>
    </row>
    <row r="1576" spans="1:12" x14ac:dyDescent="0.3">
      <c r="A1576" t="s">
        <v>14</v>
      </c>
      <c r="B1576">
        <v>25</v>
      </c>
      <c r="C1576" s="1">
        <v>45335</v>
      </c>
      <c r="D1576" s="1">
        <v>45323.375</v>
      </c>
      <c r="E1576">
        <v>95</v>
      </c>
      <c r="F1576" t="s">
        <v>9</v>
      </c>
      <c r="G1576" t="s">
        <v>52</v>
      </c>
      <c r="H1576">
        <v>92507</v>
      </c>
      <c r="I1576" t="str" cm="1">
        <f t="array" ref="I1576">IFERROR(INDEX(scheduling_data!H:H,MATCH(B1576&amp;D1576,scheduling_data!D:D&amp;scheduling_data!A:A,0)),"")</f>
        <v>Kelli Cruthirds</v>
      </c>
      <c r="J1576" t="str">
        <f t="shared" si="73"/>
        <v>No</v>
      </c>
      <c r="K1576" t="str">
        <f t="shared" si="72"/>
        <v>2545323.375Kelli Cruthirds</v>
      </c>
      <c r="L1576" t="str">
        <f t="shared" si="74"/>
        <v>No</v>
      </c>
    </row>
    <row r="1577" spans="1:12" x14ac:dyDescent="0.3">
      <c r="A1577" t="s">
        <v>14</v>
      </c>
      <c r="B1577">
        <v>25</v>
      </c>
      <c r="C1577" s="1">
        <v>45335</v>
      </c>
      <c r="D1577" s="1">
        <v>45323.375</v>
      </c>
      <c r="E1577">
        <v>55</v>
      </c>
      <c r="F1577" t="s">
        <v>19</v>
      </c>
      <c r="G1577" t="s">
        <v>51</v>
      </c>
      <c r="H1577">
        <v>92507</v>
      </c>
      <c r="I1577" t="str" cm="1">
        <f t="array" ref="I1577">IFERROR(INDEX(scheduling_data!H:H,MATCH(B1577&amp;D1577,scheduling_data!D:D&amp;scheduling_data!A:A,0)),"")</f>
        <v>Kelli Cruthirds</v>
      </c>
      <c r="J1577" t="str">
        <f t="shared" si="73"/>
        <v>No</v>
      </c>
      <c r="K1577" t="str">
        <f t="shared" si="72"/>
        <v>2545323.375Kelli Cruthirds</v>
      </c>
      <c r="L1577" t="str">
        <f t="shared" si="74"/>
        <v>Yes</v>
      </c>
    </row>
    <row r="1578" spans="1:12" x14ac:dyDescent="0.3">
      <c r="A1578" t="s">
        <v>14</v>
      </c>
      <c r="B1578">
        <v>25</v>
      </c>
      <c r="C1578" s="1">
        <v>45345</v>
      </c>
      <c r="D1578" s="1">
        <v>45335.479166666664</v>
      </c>
      <c r="E1578">
        <v>95</v>
      </c>
      <c r="F1578" t="s">
        <v>9</v>
      </c>
      <c r="G1578" t="s">
        <v>52</v>
      </c>
      <c r="H1578">
        <v>92507</v>
      </c>
      <c r="I1578" t="str" cm="1">
        <f t="array" ref="I1578">IFERROR(INDEX(scheduling_data!H:H,MATCH(B1578&amp;D1578,scheduling_data!D:D&amp;scheduling_data!A:A,0)),"")</f>
        <v>Victoria Miley</v>
      </c>
      <c r="J1578" t="str">
        <f t="shared" si="73"/>
        <v>No</v>
      </c>
      <c r="K1578" t="str">
        <f t="shared" si="72"/>
        <v>2545335.4791666667Victoria Miley</v>
      </c>
      <c r="L1578" t="str">
        <f t="shared" si="74"/>
        <v>No</v>
      </c>
    </row>
    <row r="1579" spans="1:12" x14ac:dyDescent="0.3">
      <c r="A1579" t="s">
        <v>14</v>
      </c>
      <c r="B1579">
        <v>25</v>
      </c>
      <c r="C1579" s="1">
        <v>45345</v>
      </c>
      <c r="D1579" s="1">
        <v>45335.479166666664</v>
      </c>
      <c r="E1579">
        <v>55</v>
      </c>
      <c r="F1579" t="s">
        <v>19</v>
      </c>
      <c r="G1579" t="s">
        <v>51</v>
      </c>
      <c r="H1579">
        <v>92507</v>
      </c>
      <c r="I1579" t="str" cm="1">
        <f t="array" ref="I1579">IFERROR(INDEX(scheduling_data!H:H,MATCH(B1579&amp;D1579,scheduling_data!D:D&amp;scheduling_data!A:A,0)),"")</f>
        <v>Victoria Miley</v>
      </c>
      <c r="J1579" t="str">
        <f t="shared" si="73"/>
        <v>No</v>
      </c>
      <c r="K1579" t="str">
        <f t="shared" si="72"/>
        <v>2545335.4791666667Victoria Miley</v>
      </c>
      <c r="L1579" t="str">
        <f t="shared" si="74"/>
        <v>Yes</v>
      </c>
    </row>
    <row r="1580" spans="1:12" x14ac:dyDescent="0.3">
      <c r="A1580" t="s">
        <v>14</v>
      </c>
      <c r="B1580">
        <v>25</v>
      </c>
      <c r="C1580" s="1">
        <v>45338</v>
      </c>
      <c r="D1580" s="1">
        <v>45327.375</v>
      </c>
      <c r="E1580">
        <v>95</v>
      </c>
      <c r="F1580" t="s">
        <v>9</v>
      </c>
      <c r="G1580" t="s">
        <v>52</v>
      </c>
      <c r="H1580">
        <v>92507</v>
      </c>
      <c r="I1580" t="str" cm="1">
        <f t="array" ref="I1580">IFERROR(INDEX(scheduling_data!H:H,MATCH(B1580&amp;D1580,scheduling_data!D:D&amp;scheduling_data!A:A,0)),"")</f>
        <v>Victoria Miley</v>
      </c>
      <c r="J1580" t="str">
        <f t="shared" si="73"/>
        <v>No</v>
      </c>
      <c r="K1580" t="str">
        <f t="shared" si="72"/>
        <v>2545327.375Victoria Miley</v>
      </c>
      <c r="L1580" t="str">
        <f t="shared" si="74"/>
        <v>No</v>
      </c>
    </row>
    <row r="1581" spans="1:12" x14ac:dyDescent="0.3">
      <c r="A1581" t="s">
        <v>14</v>
      </c>
      <c r="B1581">
        <v>25</v>
      </c>
      <c r="C1581" s="1">
        <v>45338</v>
      </c>
      <c r="D1581" s="1">
        <v>45327.375</v>
      </c>
      <c r="E1581">
        <v>55</v>
      </c>
      <c r="F1581" t="s">
        <v>19</v>
      </c>
      <c r="G1581" t="s">
        <v>51</v>
      </c>
      <c r="H1581">
        <v>92507</v>
      </c>
      <c r="I1581" t="str" cm="1">
        <f t="array" ref="I1581">IFERROR(INDEX(scheduling_data!H:H,MATCH(B1581&amp;D1581,scheduling_data!D:D&amp;scheduling_data!A:A,0)),"")</f>
        <v>Victoria Miley</v>
      </c>
      <c r="J1581" t="str">
        <f t="shared" si="73"/>
        <v>No</v>
      </c>
      <c r="K1581" t="str">
        <f t="shared" si="72"/>
        <v>2545327.375Victoria Miley</v>
      </c>
      <c r="L1581" t="str">
        <f t="shared" si="74"/>
        <v>Yes</v>
      </c>
    </row>
    <row r="1582" spans="1:12" x14ac:dyDescent="0.3">
      <c r="A1582" t="s">
        <v>14</v>
      </c>
      <c r="B1582">
        <v>25</v>
      </c>
      <c r="C1582" s="1">
        <v>45343</v>
      </c>
      <c r="D1582" s="1">
        <v>45330.375</v>
      </c>
      <c r="E1582">
        <v>55</v>
      </c>
      <c r="F1582" t="s">
        <v>19</v>
      </c>
      <c r="G1582" t="s">
        <v>51</v>
      </c>
      <c r="H1582">
        <v>92507</v>
      </c>
      <c r="I1582" t="str" cm="1">
        <f t="array" ref="I1582">IFERROR(INDEX(scheduling_data!H:H,MATCH(B1582&amp;D1582,scheduling_data!D:D&amp;scheduling_data!A:A,0)),"")</f>
        <v>Victoria Miley</v>
      </c>
      <c r="J1582" t="str">
        <f t="shared" si="73"/>
        <v>No</v>
      </c>
      <c r="K1582" t="str">
        <f t="shared" si="72"/>
        <v>2545330.375Victoria Miley</v>
      </c>
      <c r="L1582" t="str">
        <f t="shared" si="74"/>
        <v>Yes</v>
      </c>
    </row>
    <row r="1583" spans="1:12" x14ac:dyDescent="0.3">
      <c r="A1583" t="s">
        <v>14</v>
      </c>
      <c r="B1583">
        <v>25</v>
      </c>
      <c r="C1583" s="1">
        <v>45343</v>
      </c>
      <c r="D1583" s="1">
        <v>45330.375</v>
      </c>
      <c r="E1583">
        <v>95</v>
      </c>
      <c r="F1583" t="s">
        <v>9</v>
      </c>
      <c r="G1583" t="s">
        <v>52</v>
      </c>
      <c r="H1583">
        <v>92507</v>
      </c>
      <c r="I1583" t="str" cm="1">
        <f t="array" ref="I1583">IFERROR(INDEX(scheduling_data!H:H,MATCH(B1583&amp;D1583,scheduling_data!D:D&amp;scheduling_data!A:A,0)),"")</f>
        <v>Victoria Miley</v>
      </c>
      <c r="J1583" t="str">
        <f t="shared" si="73"/>
        <v>No</v>
      </c>
      <c r="K1583" t="str">
        <f t="shared" si="72"/>
        <v>2545330.375Victoria Miley</v>
      </c>
      <c r="L1583" t="str">
        <f t="shared" si="74"/>
        <v>No</v>
      </c>
    </row>
    <row r="1584" spans="1:12" x14ac:dyDescent="0.3">
      <c r="A1584" t="s">
        <v>14</v>
      </c>
      <c r="B1584">
        <v>150</v>
      </c>
      <c r="C1584" s="1">
        <v>45335</v>
      </c>
      <c r="D1584" s="1">
        <v>45323.729166666664</v>
      </c>
      <c r="E1584">
        <v>95</v>
      </c>
      <c r="F1584" t="s">
        <v>9</v>
      </c>
      <c r="G1584" t="s">
        <v>52</v>
      </c>
      <c r="H1584">
        <v>92507</v>
      </c>
      <c r="I1584" t="str" cm="1">
        <f t="array" ref="I1584">IFERROR(INDEX(scheduling_data!H:H,MATCH(B1584&amp;D1584,scheduling_data!D:D&amp;scheduling_data!A:A,0)),"")</f>
        <v>Victoria Miley</v>
      </c>
      <c r="J1584" t="str">
        <f t="shared" si="73"/>
        <v>No</v>
      </c>
      <c r="K1584" t="str">
        <f t="shared" si="72"/>
        <v>15045323.7291666667Victoria Miley</v>
      </c>
      <c r="L1584" t="str">
        <f t="shared" si="74"/>
        <v>No</v>
      </c>
    </row>
    <row r="1585" spans="1:12" x14ac:dyDescent="0.3">
      <c r="A1585" t="s">
        <v>14</v>
      </c>
      <c r="B1585">
        <v>150</v>
      </c>
      <c r="C1585" s="1">
        <v>45335</v>
      </c>
      <c r="D1585" s="1">
        <v>45323.729166666664</v>
      </c>
      <c r="E1585">
        <v>55</v>
      </c>
      <c r="F1585" t="s">
        <v>19</v>
      </c>
      <c r="G1585" t="s">
        <v>51</v>
      </c>
      <c r="H1585">
        <v>92507</v>
      </c>
      <c r="I1585" t="str" cm="1">
        <f t="array" ref="I1585">IFERROR(INDEX(scheduling_data!H:H,MATCH(B1585&amp;D1585,scheduling_data!D:D&amp;scheduling_data!A:A,0)),"")</f>
        <v>Victoria Miley</v>
      </c>
      <c r="J1585" t="str">
        <f t="shared" si="73"/>
        <v>No</v>
      </c>
      <c r="K1585" t="str">
        <f t="shared" si="72"/>
        <v>15045323.7291666667Victoria Miley</v>
      </c>
      <c r="L1585" t="str">
        <f t="shared" si="74"/>
        <v>Yes</v>
      </c>
    </row>
    <row r="1586" spans="1:12" x14ac:dyDescent="0.3">
      <c r="A1586" t="s">
        <v>14</v>
      </c>
      <c r="B1586">
        <v>150</v>
      </c>
      <c r="C1586" s="1">
        <v>45345</v>
      </c>
      <c r="D1586" s="1">
        <v>45335.729166666664</v>
      </c>
      <c r="E1586">
        <v>55</v>
      </c>
      <c r="F1586" t="s">
        <v>19</v>
      </c>
      <c r="G1586" t="s">
        <v>51</v>
      </c>
      <c r="H1586">
        <v>92507</v>
      </c>
      <c r="I1586" t="str" cm="1">
        <f t="array" ref="I1586">IFERROR(INDEX(scheduling_data!H:H,MATCH(B1586&amp;D1586,scheduling_data!D:D&amp;scheduling_data!A:A,0)),"")</f>
        <v>Victoria Miley</v>
      </c>
      <c r="J1586" t="str">
        <f t="shared" si="73"/>
        <v>No</v>
      </c>
      <c r="K1586" t="str">
        <f t="shared" si="72"/>
        <v>15045335.7291666667Victoria Miley</v>
      </c>
      <c r="L1586" t="str">
        <f t="shared" si="74"/>
        <v>Yes</v>
      </c>
    </row>
    <row r="1587" spans="1:12" x14ac:dyDescent="0.3">
      <c r="A1587" t="s">
        <v>14</v>
      </c>
      <c r="B1587">
        <v>150</v>
      </c>
      <c r="C1587" s="1">
        <v>45345</v>
      </c>
      <c r="D1587" s="1">
        <v>45335.729166666664</v>
      </c>
      <c r="E1587">
        <v>95</v>
      </c>
      <c r="F1587" t="s">
        <v>9</v>
      </c>
      <c r="G1587" t="s">
        <v>52</v>
      </c>
      <c r="H1587">
        <v>92507</v>
      </c>
      <c r="I1587" t="str" cm="1">
        <f t="array" ref="I1587">IFERROR(INDEX(scheduling_data!H:H,MATCH(B1587&amp;D1587,scheduling_data!D:D&amp;scheduling_data!A:A,0)),"")</f>
        <v>Victoria Miley</v>
      </c>
      <c r="J1587" t="str">
        <f t="shared" si="73"/>
        <v>No</v>
      </c>
      <c r="K1587" t="str">
        <f t="shared" si="72"/>
        <v>15045335.7291666667Victoria Miley</v>
      </c>
      <c r="L1587" t="str">
        <f t="shared" si="74"/>
        <v>No</v>
      </c>
    </row>
    <row r="1588" spans="1:12" x14ac:dyDescent="0.3">
      <c r="A1588" t="s">
        <v>14</v>
      </c>
      <c r="B1588">
        <v>150</v>
      </c>
      <c r="C1588" s="1">
        <v>45342</v>
      </c>
      <c r="D1588" s="1">
        <v>45329.645833333336</v>
      </c>
      <c r="E1588">
        <v>95</v>
      </c>
      <c r="F1588" t="s">
        <v>9</v>
      </c>
      <c r="G1588" t="s">
        <v>52</v>
      </c>
      <c r="H1588">
        <v>92507</v>
      </c>
      <c r="I1588" t="str" cm="1">
        <f t="array" ref="I1588">IFERROR(INDEX(scheduling_data!H:H,MATCH(B1588&amp;D1588,scheduling_data!D:D&amp;scheduling_data!A:A,0)),"")</f>
        <v>Victoria Miley</v>
      </c>
      <c r="J1588" t="str">
        <f t="shared" si="73"/>
        <v>No</v>
      </c>
      <c r="K1588" t="str">
        <f t="shared" si="72"/>
        <v>15045329.6458333333Victoria Miley</v>
      </c>
      <c r="L1588" t="str">
        <f t="shared" si="74"/>
        <v>No</v>
      </c>
    </row>
    <row r="1589" spans="1:12" x14ac:dyDescent="0.3">
      <c r="A1589" t="s">
        <v>14</v>
      </c>
      <c r="B1589">
        <v>150</v>
      </c>
      <c r="C1589" s="1">
        <v>45342</v>
      </c>
      <c r="D1589" s="1">
        <v>45329.645833333336</v>
      </c>
      <c r="E1589">
        <v>55</v>
      </c>
      <c r="F1589" t="s">
        <v>19</v>
      </c>
      <c r="G1589" t="s">
        <v>51</v>
      </c>
      <c r="H1589">
        <v>92507</v>
      </c>
      <c r="I1589" t="str" cm="1">
        <f t="array" ref="I1589">IFERROR(INDEX(scheduling_data!H:H,MATCH(B1589&amp;D1589,scheduling_data!D:D&amp;scheduling_data!A:A,0)),"")</f>
        <v>Victoria Miley</v>
      </c>
      <c r="J1589" t="str">
        <f t="shared" si="73"/>
        <v>No</v>
      </c>
      <c r="K1589" t="str">
        <f t="shared" si="72"/>
        <v>15045329.6458333333Victoria Miley</v>
      </c>
      <c r="L1589" t="str">
        <f t="shared" si="74"/>
        <v>Yes</v>
      </c>
    </row>
    <row r="1590" spans="1:12" x14ac:dyDescent="0.3">
      <c r="A1590" t="s">
        <v>49</v>
      </c>
      <c r="B1590">
        <v>151</v>
      </c>
      <c r="C1590" s="1">
        <v>45335</v>
      </c>
      <c r="D1590" s="1">
        <v>45323.583333333336</v>
      </c>
      <c r="E1590">
        <v>34</v>
      </c>
      <c r="F1590" t="s">
        <v>9</v>
      </c>
      <c r="G1590" t="s">
        <v>104</v>
      </c>
      <c r="H1590">
        <v>97112</v>
      </c>
      <c r="I1590" t="str" cm="1">
        <f t="array" ref="I1590">IFERROR(INDEX(scheduling_data!H:H,MATCH(B1590&amp;D1590,scheduling_data!D:D&amp;scheduling_data!A:A,0)),"")</f>
        <v>Christian Litz</v>
      </c>
      <c r="J1590" t="str">
        <f t="shared" si="73"/>
        <v>No</v>
      </c>
      <c r="K1590" t="str">
        <f t="shared" si="72"/>
        <v>15145323.5833333333Christian Litz</v>
      </c>
      <c r="L1590" t="str">
        <f t="shared" si="74"/>
        <v>No</v>
      </c>
    </row>
    <row r="1591" spans="1:12" x14ac:dyDescent="0.3">
      <c r="A1591" t="s">
        <v>49</v>
      </c>
      <c r="B1591">
        <v>151</v>
      </c>
      <c r="C1591" s="1">
        <v>45335</v>
      </c>
      <c r="D1591" s="1">
        <v>45323.583333333336</v>
      </c>
      <c r="E1591">
        <v>35</v>
      </c>
      <c r="F1591" t="s">
        <v>9</v>
      </c>
      <c r="G1591" t="s">
        <v>104</v>
      </c>
      <c r="H1591">
        <v>97110</v>
      </c>
      <c r="I1591" t="str" cm="1">
        <f t="array" ref="I1591">IFERROR(INDEX(scheduling_data!H:H,MATCH(B1591&amp;D1591,scheduling_data!D:D&amp;scheduling_data!A:A,0)),"")</f>
        <v>Christian Litz</v>
      </c>
      <c r="J1591" t="str">
        <f t="shared" si="73"/>
        <v>No</v>
      </c>
      <c r="K1591" t="str">
        <f t="shared" si="72"/>
        <v>15145323.5833333333Christian Litz</v>
      </c>
      <c r="L1591" t="str">
        <f t="shared" si="74"/>
        <v>No</v>
      </c>
    </row>
    <row r="1592" spans="1:12" x14ac:dyDescent="0.3">
      <c r="A1592" t="s">
        <v>49</v>
      </c>
      <c r="B1592">
        <v>151</v>
      </c>
      <c r="C1592" s="1">
        <v>45335</v>
      </c>
      <c r="D1592" s="1">
        <v>45323.583333333336</v>
      </c>
      <c r="E1592">
        <v>60</v>
      </c>
      <c r="F1592" t="s">
        <v>9</v>
      </c>
      <c r="G1592" t="s">
        <v>104</v>
      </c>
      <c r="H1592">
        <v>97161</v>
      </c>
      <c r="I1592" t="str" cm="1">
        <f t="array" ref="I1592">IFERROR(INDEX(scheduling_data!H:H,MATCH(B1592&amp;D1592,scheduling_data!D:D&amp;scheduling_data!A:A,0)),"")</f>
        <v>Christian Litz</v>
      </c>
      <c r="J1592" t="str">
        <f t="shared" si="73"/>
        <v>No</v>
      </c>
      <c r="K1592" t="str">
        <f t="shared" si="72"/>
        <v>15145323.5833333333Christian Litz</v>
      </c>
      <c r="L1592" t="str">
        <f t="shared" si="74"/>
        <v>No</v>
      </c>
    </row>
    <row r="1593" spans="1:12" x14ac:dyDescent="0.3">
      <c r="A1593" t="s">
        <v>49</v>
      </c>
      <c r="B1593">
        <v>151</v>
      </c>
      <c r="C1593" s="1">
        <v>45335</v>
      </c>
      <c r="D1593" s="1">
        <v>45323.583333333336</v>
      </c>
      <c r="E1593">
        <v>38</v>
      </c>
      <c r="F1593" t="s">
        <v>9</v>
      </c>
      <c r="G1593" t="s">
        <v>104</v>
      </c>
      <c r="H1593">
        <v>97140</v>
      </c>
      <c r="I1593" t="str" cm="1">
        <f t="array" ref="I1593">IFERROR(INDEX(scheduling_data!H:H,MATCH(B1593&amp;D1593,scheduling_data!D:D&amp;scheduling_data!A:A,0)),"")</f>
        <v>Christian Litz</v>
      </c>
      <c r="J1593" t="str">
        <f t="shared" si="73"/>
        <v>No</v>
      </c>
      <c r="K1593" t="str">
        <f t="shared" si="72"/>
        <v>15145323.5833333333Christian Litz</v>
      </c>
      <c r="L1593" t="str">
        <f t="shared" si="74"/>
        <v>No</v>
      </c>
    </row>
    <row r="1594" spans="1:12" x14ac:dyDescent="0.3">
      <c r="A1594" t="s">
        <v>49</v>
      </c>
      <c r="B1594">
        <v>151</v>
      </c>
      <c r="C1594" s="1">
        <v>45344</v>
      </c>
      <c r="D1594" s="1">
        <v>45334.375</v>
      </c>
      <c r="E1594">
        <v>34</v>
      </c>
      <c r="F1594" t="s">
        <v>9</v>
      </c>
      <c r="G1594" t="s">
        <v>104</v>
      </c>
      <c r="H1594">
        <v>97112</v>
      </c>
      <c r="I1594" t="str" cm="1">
        <f t="array" ref="I1594">IFERROR(INDEX(scheduling_data!H:H,MATCH(B1594&amp;D1594,scheduling_data!D:D&amp;scheduling_data!A:A,0)),"")</f>
        <v>Jessica Pittman</v>
      </c>
      <c r="J1594" t="str">
        <f t="shared" si="73"/>
        <v>No</v>
      </c>
      <c r="K1594" t="str">
        <f t="shared" si="72"/>
        <v>15145334.375Jessica Pittman</v>
      </c>
      <c r="L1594" t="str">
        <f t="shared" si="74"/>
        <v>No</v>
      </c>
    </row>
    <row r="1595" spans="1:12" x14ac:dyDescent="0.3">
      <c r="A1595" t="s">
        <v>49</v>
      </c>
      <c r="B1595">
        <v>151</v>
      </c>
      <c r="C1595" s="1">
        <v>45344</v>
      </c>
      <c r="D1595" s="1">
        <v>45334.375</v>
      </c>
      <c r="E1595">
        <v>70</v>
      </c>
      <c r="F1595" t="s">
        <v>9</v>
      </c>
      <c r="G1595" t="s">
        <v>104</v>
      </c>
      <c r="H1595">
        <v>97530</v>
      </c>
      <c r="I1595" t="str" cm="1">
        <f t="array" ref="I1595">IFERROR(INDEX(scheduling_data!H:H,MATCH(B1595&amp;D1595,scheduling_data!D:D&amp;scheduling_data!A:A,0)),"")</f>
        <v>Jessica Pittman</v>
      </c>
      <c r="J1595" t="str">
        <f t="shared" si="73"/>
        <v>No</v>
      </c>
      <c r="K1595" t="str">
        <f t="shared" si="72"/>
        <v>15145334.375Jessica Pittman</v>
      </c>
      <c r="L1595" t="str">
        <f t="shared" si="74"/>
        <v>No</v>
      </c>
    </row>
    <row r="1596" spans="1:12" x14ac:dyDescent="0.3">
      <c r="A1596" t="s">
        <v>49</v>
      </c>
      <c r="B1596">
        <v>151</v>
      </c>
      <c r="C1596" s="1">
        <v>45344</v>
      </c>
      <c r="D1596" s="1">
        <v>45334.375</v>
      </c>
      <c r="E1596">
        <v>29.2</v>
      </c>
      <c r="F1596" t="s">
        <v>19</v>
      </c>
      <c r="G1596" t="s">
        <v>50</v>
      </c>
      <c r="H1596">
        <v>97112</v>
      </c>
      <c r="I1596" t="str" cm="1">
        <f t="array" ref="I1596">IFERROR(INDEX(scheduling_data!H:H,MATCH(B1596&amp;D1596,scheduling_data!D:D&amp;scheduling_data!A:A,0)),"")</f>
        <v>Jessica Pittman</v>
      </c>
      <c r="J1596" t="str">
        <f t="shared" si="73"/>
        <v>No</v>
      </c>
      <c r="K1596" t="str">
        <f t="shared" si="72"/>
        <v>15145334.375Jessica Pittman</v>
      </c>
      <c r="L1596" t="str">
        <f t="shared" si="74"/>
        <v>Yes</v>
      </c>
    </row>
    <row r="1597" spans="1:12" x14ac:dyDescent="0.3">
      <c r="A1597" t="s">
        <v>49</v>
      </c>
      <c r="B1597">
        <v>151</v>
      </c>
      <c r="C1597" s="1">
        <v>45335</v>
      </c>
      <c r="D1597" s="1">
        <v>45327.375</v>
      </c>
      <c r="E1597">
        <v>70</v>
      </c>
      <c r="F1597" t="s">
        <v>9</v>
      </c>
      <c r="G1597" t="s">
        <v>104</v>
      </c>
      <c r="H1597">
        <v>97530</v>
      </c>
      <c r="I1597" t="str" cm="1">
        <f t="array" ref="I1597">IFERROR(INDEX(scheduling_data!H:H,MATCH(B1597&amp;D1597,scheduling_data!D:D&amp;scheduling_data!A:A,0)),"")</f>
        <v>Katherine Tyree</v>
      </c>
      <c r="J1597" t="str">
        <f t="shared" si="73"/>
        <v>No</v>
      </c>
      <c r="K1597" t="str">
        <f t="shared" si="72"/>
        <v>15145327.375Katherine Tyree</v>
      </c>
      <c r="L1597" t="str">
        <f t="shared" si="74"/>
        <v>No</v>
      </c>
    </row>
    <row r="1598" spans="1:12" x14ac:dyDescent="0.3">
      <c r="A1598" t="s">
        <v>49</v>
      </c>
      <c r="B1598">
        <v>151</v>
      </c>
      <c r="C1598" s="1">
        <v>45335</v>
      </c>
      <c r="D1598" s="1">
        <v>45327.375</v>
      </c>
      <c r="E1598">
        <v>105</v>
      </c>
      <c r="F1598" t="s">
        <v>9</v>
      </c>
      <c r="G1598" t="s">
        <v>104</v>
      </c>
      <c r="H1598">
        <v>97110</v>
      </c>
      <c r="I1598" t="str" cm="1">
        <f t="array" ref="I1598">IFERROR(INDEX(scheduling_data!H:H,MATCH(B1598&amp;D1598,scheduling_data!D:D&amp;scheduling_data!A:A,0)),"")</f>
        <v>Katherine Tyree</v>
      </c>
      <c r="J1598" t="str">
        <f t="shared" si="73"/>
        <v>No</v>
      </c>
      <c r="K1598" t="str">
        <f t="shared" si="72"/>
        <v>15145327.375Katherine Tyree</v>
      </c>
      <c r="L1598" t="str">
        <f t="shared" si="74"/>
        <v>No</v>
      </c>
    </row>
    <row r="1599" spans="1:12" x14ac:dyDescent="0.3">
      <c r="A1599" t="s">
        <v>49</v>
      </c>
      <c r="B1599">
        <v>151</v>
      </c>
      <c r="C1599" s="1">
        <v>45344</v>
      </c>
      <c r="D1599" s="1">
        <v>45329.583333333336</v>
      </c>
      <c r="E1599">
        <v>70</v>
      </c>
      <c r="F1599" t="s">
        <v>9</v>
      </c>
      <c r="G1599" t="s">
        <v>104</v>
      </c>
      <c r="H1599">
        <v>97530</v>
      </c>
      <c r="I1599" t="str" cm="1">
        <f t="array" ref="I1599">IFERROR(INDEX(scheduling_data!H:H,MATCH(B1599&amp;D1599,scheduling_data!D:D&amp;scheduling_data!A:A,0)),"")</f>
        <v>Jessica Pittman</v>
      </c>
      <c r="J1599" t="str">
        <f t="shared" si="73"/>
        <v>No</v>
      </c>
      <c r="K1599" t="str">
        <f t="shared" si="72"/>
        <v>15145329.5833333333Jessica Pittman</v>
      </c>
      <c r="L1599" t="str">
        <f t="shared" si="74"/>
        <v>No</v>
      </c>
    </row>
    <row r="1600" spans="1:12" x14ac:dyDescent="0.3">
      <c r="A1600" t="s">
        <v>11</v>
      </c>
      <c r="B1600">
        <v>151</v>
      </c>
      <c r="C1600" s="1">
        <v>45329.575694444444</v>
      </c>
      <c r="D1600" s="1">
        <v>45323.583333333336</v>
      </c>
      <c r="E1600">
        <v>58</v>
      </c>
      <c r="F1600" t="s">
        <v>12</v>
      </c>
      <c r="I1600" t="str" cm="1">
        <f t="array" ref="I1600">IFERROR(INDEX(scheduling_data!H:H,MATCH(B1600&amp;D1600,scheduling_data!D:D&amp;scheduling_data!A:A,0)),"")</f>
        <v>Christian Litz</v>
      </c>
      <c r="J1600" t="str">
        <f t="shared" si="73"/>
        <v>No</v>
      </c>
      <c r="K1600" t="str">
        <f t="shared" si="72"/>
        <v>15145323.5833333333Christian Litz</v>
      </c>
      <c r="L1600" t="str">
        <f t="shared" si="74"/>
        <v>Yes</v>
      </c>
    </row>
    <row r="1601" spans="1:12" x14ac:dyDescent="0.3">
      <c r="A1601" t="s">
        <v>11</v>
      </c>
      <c r="B1601">
        <v>151</v>
      </c>
      <c r="C1601" s="1">
        <v>45323.55972222222</v>
      </c>
      <c r="D1601" s="1">
        <v>45323.583333333336</v>
      </c>
      <c r="E1601">
        <v>150</v>
      </c>
      <c r="F1601" t="s">
        <v>91</v>
      </c>
      <c r="G1601" t="s">
        <v>244</v>
      </c>
      <c r="I1601" t="str" cm="1">
        <f t="array" ref="I1601">IFERROR(INDEX(scheduling_data!H:H,MATCH(B1601&amp;D1601,scheduling_data!D:D&amp;scheduling_data!A:A,0)),"")</f>
        <v>Christian Litz</v>
      </c>
      <c r="J1601" t="str">
        <f t="shared" si="73"/>
        <v>No</v>
      </c>
      <c r="K1601" t="str">
        <f t="shared" si="72"/>
        <v>15145323.5833333333Christian Litz</v>
      </c>
      <c r="L1601" t="str">
        <f t="shared" si="74"/>
        <v>Yes</v>
      </c>
    </row>
    <row r="1602" spans="1:12" x14ac:dyDescent="0.3">
      <c r="A1602" t="s">
        <v>11</v>
      </c>
      <c r="B1602">
        <v>151</v>
      </c>
      <c r="C1602" s="1">
        <v>45334.366666666669</v>
      </c>
      <c r="D1602" s="1">
        <v>45334.375</v>
      </c>
      <c r="E1602">
        <v>91.8</v>
      </c>
      <c r="F1602" t="s">
        <v>12</v>
      </c>
      <c r="I1602" t="str" cm="1">
        <f t="array" ref="I1602">IFERROR(INDEX(scheduling_data!H:H,MATCH(B1602&amp;D1602,scheduling_data!D:D&amp;scheduling_data!A:A,0)),"")</f>
        <v>Jessica Pittman</v>
      </c>
      <c r="J1602" t="str">
        <f t="shared" si="73"/>
        <v>No</v>
      </c>
      <c r="K1602" t="str">
        <f t="shared" ref="K1602:K1665" si="75">IF(I1602="",B1602&amp;D1602,B1602&amp;D1602&amp;I1602)</f>
        <v>15145334.375Jessica Pittman</v>
      </c>
      <c r="L1602" t="str">
        <f t="shared" si="74"/>
        <v>Yes</v>
      </c>
    </row>
    <row r="1603" spans="1:12" x14ac:dyDescent="0.3">
      <c r="A1603" t="s">
        <v>11</v>
      </c>
      <c r="B1603">
        <v>151</v>
      </c>
      <c r="C1603" s="1">
        <v>45341.368055555555</v>
      </c>
      <c r="D1603" s="1">
        <v>45341.375</v>
      </c>
      <c r="E1603">
        <v>16.2</v>
      </c>
      <c r="F1603" t="s">
        <v>12</v>
      </c>
      <c r="I1603" t="str" cm="1">
        <f t="array" ref="I1603">IFERROR(INDEX(scheduling_data!H:H,MATCH(B1603&amp;D1603,scheduling_data!D:D&amp;scheduling_data!A:A,0)),"")</f>
        <v>Amber Hickman</v>
      </c>
      <c r="J1603" t="str">
        <f t="shared" ref="J1603:J1666" si="76">IF(I1603="", "Yes", "No")</f>
        <v>No</v>
      </c>
      <c r="K1603" t="str">
        <f t="shared" si="75"/>
        <v>15145341.375Amber Hickman</v>
      </c>
      <c r="L1603" t="str">
        <f t="shared" ref="L1603:L1666" si="77">IF(OR(F1603="Cash", F1603="Check", F1603="EFT", F1603="Credit Card", F1603="Visa", F1603="Mastercard", F1603="AMEX"), "Yes", "No")</f>
        <v>Yes</v>
      </c>
    </row>
    <row r="1604" spans="1:12" x14ac:dyDescent="0.3">
      <c r="A1604" t="s">
        <v>11</v>
      </c>
      <c r="B1604">
        <v>151</v>
      </c>
      <c r="C1604" s="1">
        <v>45343.374305555553</v>
      </c>
      <c r="D1604" s="1">
        <v>45343.375</v>
      </c>
      <c r="E1604">
        <v>24.2</v>
      </c>
      <c r="F1604" t="s">
        <v>12</v>
      </c>
      <c r="I1604" t="str" cm="1">
        <f t="array" ref="I1604">IFERROR(INDEX(scheduling_data!H:H,MATCH(B1604&amp;D1604,scheduling_data!D:D&amp;scheduling_data!A:A,0)),"")</f>
        <v>Jessica Pittman</v>
      </c>
      <c r="J1604" t="str">
        <f t="shared" si="76"/>
        <v>No</v>
      </c>
      <c r="K1604" t="str">
        <f t="shared" si="75"/>
        <v>15145343.375Jessica Pittman</v>
      </c>
      <c r="L1604" t="str">
        <f t="shared" si="77"/>
        <v>Yes</v>
      </c>
    </row>
    <row r="1605" spans="1:12" x14ac:dyDescent="0.3">
      <c r="A1605" t="s">
        <v>11</v>
      </c>
      <c r="B1605">
        <v>151</v>
      </c>
      <c r="C1605" s="1">
        <v>45348.368055555555</v>
      </c>
      <c r="D1605" s="1">
        <v>45348.375</v>
      </c>
      <c r="E1605">
        <v>16</v>
      </c>
      <c r="F1605" t="s">
        <v>12</v>
      </c>
      <c r="I1605" t="str" cm="1">
        <f t="array" ref="I1605">IFERROR(INDEX(scheduling_data!H:H,MATCH(B1605&amp;D1605,scheduling_data!D:D&amp;scheduling_data!A:A,0)),"")</f>
        <v>Amber Hickman</v>
      </c>
      <c r="J1605" t="str">
        <f t="shared" si="76"/>
        <v>No</v>
      </c>
      <c r="K1605" t="str">
        <f t="shared" si="75"/>
        <v>15145348.375Amber Hickman</v>
      </c>
      <c r="L1605" t="str">
        <f t="shared" si="77"/>
        <v>Yes</v>
      </c>
    </row>
    <row r="1606" spans="1:12" x14ac:dyDescent="0.3">
      <c r="A1606" t="s">
        <v>11</v>
      </c>
      <c r="B1606">
        <v>151</v>
      </c>
      <c r="C1606" s="1">
        <v>45350.376388888886</v>
      </c>
      <c r="D1606" s="1">
        <v>45350.375</v>
      </c>
      <c r="E1606">
        <v>30</v>
      </c>
      <c r="F1606" t="s">
        <v>12</v>
      </c>
      <c r="I1606" t="str" cm="1">
        <f t="array" ref="I1606">IFERROR(INDEX(scheduling_data!H:H,MATCH(B1606&amp;D1606,scheduling_data!D:D&amp;scheduling_data!A:A,0)),"")</f>
        <v>Christian Litz</v>
      </c>
      <c r="J1606" t="str">
        <f t="shared" si="76"/>
        <v>No</v>
      </c>
      <c r="K1606" t="str">
        <f t="shared" si="75"/>
        <v>15145350.375Christian Litz</v>
      </c>
      <c r="L1606" t="str">
        <f t="shared" si="77"/>
        <v>Yes</v>
      </c>
    </row>
    <row r="1607" spans="1:12" x14ac:dyDescent="0.3">
      <c r="A1607" t="s">
        <v>11</v>
      </c>
      <c r="B1607">
        <v>151</v>
      </c>
      <c r="C1607" s="1">
        <v>45334.366666666669</v>
      </c>
      <c r="D1607" s="1">
        <v>45350.375</v>
      </c>
      <c r="E1607">
        <v>9.6</v>
      </c>
      <c r="F1607" t="s">
        <v>12</v>
      </c>
      <c r="I1607" t="str" cm="1">
        <f t="array" ref="I1607">IFERROR(INDEX(scheduling_data!H:H,MATCH(B1607&amp;D1607,scheduling_data!D:D&amp;scheduling_data!A:A,0)),"")</f>
        <v>Christian Litz</v>
      </c>
      <c r="J1607" t="str">
        <f t="shared" si="76"/>
        <v>No</v>
      </c>
      <c r="K1607" t="str">
        <f t="shared" si="75"/>
        <v>15145350.375Christian Litz</v>
      </c>
      <c r="L1607" t="str">
        <f t="shared" si="77"/>
        <v>Yes</v>
      </c>
    </row>
    <row r="1608" spans="1:12" x14ac:dyDescent="0.3">
      <c r="A1608" t="s">
        <v>11</v>
      </c>
      <c r="B1608">
        <v>151</v>
      </c>
      <c r="C1608" s="1">
        <v>45329.575694444444</v>
      </c>
      <c r="D1608" s="1">
        <v>45327.375</v>
      </c>
      <c r="E1608">
        <v>12</v>
      </c>
      <c r="F1608" t="s">
        <v>12</v>
      </c>
      <c r="I1608" t="str" cm="1">
        <f t="array" ref="I1608">IFERROR(INDEX(scheduling_data!H:H,MATCH(B1608&amp;D1608,scheduling_data!D:D&amp;scheduling_data!A:A,0)),"")</f>
        <v>Katherine Tyree</v>
      </c>
      <c r="J1608" t="str">
        <f t="shared" si="76"/>
        <v>No</v>
      </c>
      <c r="K1608" t="str">
        <f t="shared" si="75"/>
        <v>15145327.375Katherine Tyree</v>
      </c>
      <c r="L1608" t="str">
        <f t="shared" si="77"/>
        <v>Yes</v>
      </c>
    </row>
    <row r="1609" spans="1:12" x14ac:dyDescent="0.3">
      <c r="A1609" t="s">
        <v>11</v>
      </c>
      <c r="B1609">
        <v>151</v>
      </c>
      <c r="C1609" s="1">
        <v>45334.366666666669</v>
      </c>
      <c r="D1609" s="1">
        <v>45327.375</v>
      </c>
      <c r="E1609">
        <v>38</v>
      </c>
      <c r="F1609" t="s">
        <v>12</v>
      </c>
      <c r="I1609" t="str" cm="1">
        <f t="array" ref="I1609">IFERROR(INDEX(scheduling_data!H:H,MATCH(B1609&amp;D1609,scheduling_data!D:D&amp;scheduling_data!A:A,0)),"")</f>
        <v>Katherine Tyree</v>
      </c>
      <c r="J1609" t="str">
        <f t="shared" si="76"/>
        <v>No</v>
      </c>
      <c r="K1609" t="str">
        <f t="shared" si="75"/>
        <v>15145327.375Katherine Tyree</v>
      </c>
      <c r="L1609" t="str">
        <f t="shared" si="77"/>
        <v>Yes</v>
      </c>
    </row>
    <row r="1610" spans="1:12" x14ac:dyDescent="0.3">
      <c r="A1610" t="s">
        <v>11</v>
      </c>
      <c r="B1610">
        <v>151</v>
      </c>
      <c r="C1610" s="1">
        <v>45327.36041666667</v>
      </c>
      <c r="D1610" s="1">
        <v>45327.375</v>
      </c>
      <c r="E1610">
        <v>150</v>
      </c>
      <c r="F1610" t="s">
        <v>12</v>
      </c>
      <c r="I1610" t="str" cm="1">
        <f t="array" ref="I1610">IFERROR(INDEX(scheduling_data!H:H,MATCH(B1610&amp;D1610,scheduling_data!D:D&amp;scheduling_data!A:A,0)),"")</f>
        <v>Katherine Tyree</v>
      </c>
      <c r="J1610" t="str">
        <f t="shared" si="76"/>
        <v>No</v>
      </c>
      <c r="K1610" t="str">
        <f t="shared" si="75"/>
        <v>15145327.375Katherine Tyree</v>
      </c>
      <c r="L1610" t="str">
        <f t="shared" si="77"/>
        <v>Yes</v>
      </c>
    </row>
    <row r="1611" spans="1:12" x14ac:dyDescent="0.3">
      <c r="A1611" t="s">
        <v>11</v>
      </c>
      <c r="B1611">
        <v>151</v>
      </c>
      <c r="C1611" s="1">
        <v>45329.575694444444</v>
      </c>
      <c r="D1611" s="1">
        <v>45329.583333333336</v>
      </c>
      <c r="E1611">
        <v>80</v>
      </c>
      <c r="F1611" t="s">
        <v>12</v>
      </c>
      <c r="I1611" t="str" cm="1">
        <f t="array" ref="I1611">IFERROR(INDEX(scheduling_data!H:H,MATCH(B1611&amp;D1611,scheduling_data!D:D&amp;scheduling_data!A:A,0)),"")</f>
        <v>Jessica Pittman</v>
      </c>
      <c r="J1611" t="str">
        <f t="shared" si="76"/>
        <v>No</v>
      </c>
      <c r="K1611" t="str">
        <f t="shared" si="75"/>
        <v>15145329.5833333333Jessica Pittman</v>
      </c>
      <c r="L1611" t="str">
        <f t="shared" si="77"/>
        <v>Yes</v>
      </c>
    </row>
    <row r="1612" spans="1:12" x14ac:dyDescent="0.3">
      <c r="A1612" t="s">
        <v>245</v>
      </c>
      <c r="B1612">
        <v>152</v>
      </c>
      <c r="C1612" s="1">
        <v>45348</v>
      </c>
      <c r="D1612" s="1">
        <v>45334.541666666664</v>
      </c>
      <c r="E1612">
        <v>0</v>
      </c>
      <c r="F1612" t="s">
        <v>9</v>
      </c>
      <c r="G1612" t="s">
        <v>246</v>
      </c>
      <c r="H1612">
        <v>97112</v>
      </c>
      <c r="I1612" t="str" cm="1">
        <f t="array" ref="I1612">IFERROR(INDEX(scheduling_data!H:H,MATCH(B1612&amp;D1612,scheduling_data!D:D&amp;scheduling_data!A:A,0)),"")</f>
        <v>Kelsea Rodriguez</v>
      </c>
      <c r="J1612" t="str">
        <f t="shared" si="76"/>
        <v>No</v>
      </c>
      <c r="K1612" t="str">
        <f t="shared" si="75"/>
        <v>15245334.5416666667Kelsea Rodriguez</v>
      </c>
      <c r="L1612" t="str">
        <f t="shared" si="77"/>
        <v>No</v>
      </c>
    </row>
    <row r="1613" spans="1:12" x14ac:dyDescent="0.3">
      <c r="A1613" t="s">
        <v>245</v>
      </c>
      <c r="B1613">
        <v>152</v>
      </c>
      <c r="C1613" s="1">
        <v>45348</v>
      </c>
      <c r="D1613" s="1">
        <v>45334.541666666664</v>
      </c>
      <c r="E1613">
        <v>0</v>
      </c>
      <c r="F1613" t="s">
        <v>9</v>
      </c>
      <c r="G1613" t="s">
        <v>247</v>
      </c>
      <c r="H1613">
        <v>97165</v>
      </c>
      <c r="I1613" t="str" cm="1">
        <f t="array" ref="I1613">IFERROR(INDEX(scheduling_data!H:H,MATCH(B1613&amp;D1613,scheduling_data!D:D&amp;scheduling_data!A:A,0)),"")</f>
        <v>Kelsea Rodriguez</v>
      </c>
      <c r="J1613" t="str">
        <f t="shared" si="76"/>
        <v>No</v>
      </c>
      <c r="K1613" t="str">
        <f t="shared" si="75"/>
        <v>15245334.5416666667Kelsea Rodriguez</v>
      </c>
      <c r="L1613" t="str">
        <f t="shared" si="77"/>
        <v>No</v>
      </c>
    </row>
    <row r="1614" spans="1:12" x14ac:dyDescent="0.3">
      <c r="A1614" t="s">
        <v>245</v>
      </c>
      <c r="B1614">
        <v>153</v>
      </c>
      <c r="C1614" s="1">
        <v>45348</v>
      </c>
      <c r="D1614" s="1">
        <v>45334.583333333336</v>
      </c>
      <c r="E1614">
        <v>0</v>
      </c>
      <c r="F1614" t="s">
        <v>9</v>
      </c>
      <c r="G1614" t="s">
        <v>247</v>
      </c>
      <c r="H1614">
        <v>97165</v>
      </c>
      <c r="I1614" t="str" cm="1">
        <f t="array" ref="I1614">IFERROR(INDEX(scheduling_data!H:H,MATCH(B1614&amp;D1614,scheduling_data!D:D&amp;scheduling_data!A:A,0)),"")</f>
        <v>Kelsea Rodriguez</v>
      </c>
      <c r="J1614" t="str">
        <f t="shared" si="76"/>
        <v>No</v>
      </c>
      <c r="K1614" t="str">
        <f t="shared" si="75"/>
        <v>15345334.5833333333Kelsea Rodriguez</v>
      </c>
      <c r="L1614" t="str">
        <f t="shared" si="77"/>
        <v>No</v>
      </c>
    </row>
    <row r="1615" spans="1:12" x14ac:dyDescent="0.3">
      <c r="A1615" t="s">
        <v>245</v>
      </c>
      <c r="B1615">
        <v>153</v>
      </c>
      <c r="C1615" s="1">
        <v>45348</v>
      </c>
      <c r="D1615" s="1">
        <v>45334.583333333336</v>
      </c>
      <c r="E1615">
        <v>0</v>
      </c>
      <c r="F1615" t="s">
        <v>9</v>
      </c>
      <c r="G1615" t="s">
        <v>246</v>
      </c>
      <c r="H1615">
        <v>97112</v>
      </c>
      <c r="I1615" t="str" cm="1">
        <f t="array" ref="I1615">IFERROR(INDEX(scheduling_data!H:H,MATCH(B1615&amp;D1615,scheduling_data!D:D&amp;scheduling_data!A:A,0)),"")</f>
        <v>Kelsea Rodriguez</v>
      </c>
      <c r="J1615" t="str">
        <f t="shared" si="76"/>
        <v>No</v>
      </c>
      <c r="K1615" t="str">
        <f t="shared" si="75"/>
        <v>15345334.5833333333Kelsea Rodriguez</v>
      </c>
      <c r="L1615" t="str">
        <f t="shared" si="77"/>
        <v>No</v>
      </c>
    </row>
    <row r="1616" spans="1:12" x14ac:dyDescent="0.3">
      <c r="A1616" t="s">
        <v>245</v>
      </c>
      <c r="B1616">
        <v>153</v>
      </c>
      <c r="C1616" s="1">
        <v>45348</v>
      </c>
      <c r="D1616" s="1">
        <v>45342.645833333336</v>
      </c>
      <c r="E1616">
        <v>0</v>
      </c>
      <c r="F1616" t="s">
        <v>9</v>
      </c>
      <c r="G1616" t="s">
        <v>248</v>
      </c>
      <c r="H1616">
        <v>92507</v>
      </c>
      <c r="I1616" t="str" cm="1">
        <f t="array" ref="I1616">IFERROR(INDEX(scheduling_data!H:H,MATCH(B1616&amp;D1616,scheduling_data!D:D&amp;scheduling_data!A:A,0)),"")</f>
        <v>Kelli Cruthirds</v>
      </c>
      <c r="J1616" t="str">
        <f t="shared" si="76"/>
        <v>No</v>
      </c>
      <c r="K1616" t="str">
        <f t="shared" si="75"/>
        <v>15345342.6458333333Kelli Cruthirds</v>
      </c>
      <c r="L1616" t="str">
        <f t="shared" si="77"/>
        <v>No</v>
      </c>
    </row>
    <row r="1617" spans="1:12" x14ac:dyDescent="0.3">
      <c r="A1617" t="s">
        <v>245</v>
      </c>
      <c r="B1617">
        <v>153</v>
      </c>
      <c r="C1617" s="1">
        <v>45341</v>
      </c>
      <c r="D1617" s="1">
        <v>45328.645833333336</v>
      </c>
      <c r="E1617">
        <v>0</v>
      </c>
      <c r="F1617" t="s">
        <v>9</v>
      </c>
      <c r="G1617" t="s">
        <v>248</v>
      </c>
      <c r="H1617">
        <v>92507</v>
      </c>
      <c r="I1617" t="str" cm="1">
        <f t="array" ref="I1617">IFERROR(INDEX(scheduling_data!H:H,MATCH(B1617&amp;D1617,scheduling_data!D:D&amp;scheduling_data!A:A,0)),"")</f>
        <v>Kelli Cruthirds</v>
      </c>
      <c r="J1617" t="str">
        <f t="shared" si="76"/>
        <v>No</v>
      </c>
      <c r="K1617" t="str">
        <f t="shared" si="75"/>
        <v>15345328.6458333333Kelli Cruthirds</v>
      </c>
      <c r="L1617" t="str">
        <f t="shared" si="77"/>
        <v>No</v>
      </c>
    </row>
    <row r="1618" spans="1:12" x14ac:dyDescent="0.3">
      <c r="A1618" t="s">
        <v>245</v>
      </c>
      <c r="B1618">
        <v>153</v>
      </c>
      <c r="C1618" s="1">
        <v>45341</v>
      </c>
      <c r="D1618" s="1">
        <v>45329.645833333336</v>
      </c>
      <c r="E1618">
        <v>0</v>
      </c>
      <c r="F1618" t="s">
        <v>9</v>
      </c>
      <c r="G1618" t="s">
        <v>248</v>
      </c>
      <c r="H1618">
        <v>92507</v>
      </c>
      <c r="I1618" t="str" cm="1">
        <f t="array" ref="I1618">IFERROR(INDEX(scheduling_data!H:H,MATCH(B1618&amp;D1618,scheduling_data!D:D&amp;scheduling_data!A:A,0)),"")</f>
        <v>Kelli Cruthirds</v>
      </c>
      <c r="J1618" t="str">
        <f t="shared" si="76"/>
        <v>No</v>
      </c>
      <c r="K1618" t="str">
        <f t="shared" si="75"/>
        <v>15345329.6458333333Kelli Cruthirds</v>
      </c>
      <c r="L1618" t="str">
        <f t="shared" si="77"/>
        <v>No</v>
      </c>
    </row>
    <row r="1619" spans="1:12" x14ac:dyDescent="0.3">
      <c r="A1619" t="s">
        <v>245</v>
      </c>
      <c r="B1619">
        <v>26</v>
      </c>
      <c r="C1619" s="1">
        <v>45348</v>
      </c>
      <c r="D1619" s="1">
        <v>45335.625</v>
      </c>
      <c r="E1619">
        <v>0</v>
      </c>
      <c r="F1619" t="s">
        <v>9</v>
      </c>
      <c r="G1619" t="s">
        <v>249</v>
      </c>
      <c r="H1619">
        <v>97110</v>
      </c>
      <c r="I1619" t="str" cm="1">
        <f t="array" ref="I1619">IFERROR(INDEX(scheduling_data!H:H,MATCH(B1619&amp;D1619,scheduling_data!D:D&amp;scheduling_data!A:A,0)),"")</f>
        <v>James Allen</v>
      </c>
      <c r="J1619" t="str">
        <f t="shared" si="76"/>
        <v>No</v>
      </c>
      <c r="K1619" t="str">
        <f t="shared" si="75"/>
        <v>2645335.625James Allen</v>
      </c>
      <c r="L1619" t="str">
        <f t="shared" si="77"/>
        <v>No</v>
      </c>
    </row>
    <row r="1620" spans="1:12" x14ac:dyDescent="0.3">
      <c r="A1620" t="s">
        <v>245</v>
      </c>
      <c r="B1620">
        <v>26</v>
      </c>
      <c r="C1620" s="1">
        <v>45348</v>
      </c>
      <c r="D1620" s="1">
        <v>45335.625</v>
      </c>
      <c r="E1620">
        <v>0</v>
      </c>
      <c r="F1620" t="s">
        <v>9</v>
      </c>
      <c r="G1620" t="s">
        <v>250</v>
      </c>
      <c r="H1620">
        <v>97140</v>
      </c>
      <c r="I1620" t="str" cm="1">
        <f t="array" ref="I1620">IFERROR(INDEX(scheduling_data!H:H,MATCH(B1620&amp;D1620,scheduling_data!D:D&amp;scheduling_data!A:A,0)),"")</f>
        <v>James Allen</v>
      </c>
      <c r="J1620" t="str">
        <f t="shared" si="76"/>
        <v>No</v>
      </c>
      <c r="K1620" t="str">
        <f t="shared" si="75"/>
        <v>2645335.625James Allen</v>
      </c>
      <c r="L1620" t="str">
        <f t="shared" si="77"/>
        <v>No</v>
      </c>
    </row>
    <row r="1621" spans="1:12" x14ac:dyDescent="0.3">
      <c r="A1621" t="s">
        <v>245</v>
      </c>
      <c r="B1621">
        <v>26</v>
      </c>
      <c r="C1621" s="1">
        <v>45348</v>
      </c>
      <c r="D1621" s="1">
        <v>45335.625</v>
      </c>
      <c r="E1621">
        <v>0</v>
      </c>
      <c r="F1621" t="s">
        <v>9</v>
      </c>
      <c r="G1621" t="s">
        <v>246</v>
      </c>
      <c r="H1621">
        <v>97112</v>
      </c>
      <c r="I1621" t="str" cm="1">
        <f t="array" ref="I1621">IFERROR(INDEX(scheduling_data!H:H,MATCH(B1621&amp;D1621,scheduling_data!D:D&amp;scheduling_data!A:A,0)),"")</f>
        <v>James Allen</v>
      </c>
      <c r="J1621" t="str">
        <f t="shared" si="76"/>
        <v>No</v>
      </c>
      <c r="K1621" t="str">
        <f t="shared" si="75"/>
        <v>2645335.625James Allen</v>
      </c>
      <c r="L1621" t="str">
        <f t="shared" si="77"/>
        <v>No</v>
      </c>
    </row>
    <row r="1622" spans="1:12" x14ac:dyDescent="0.3">
      <c r="A1622" t="s">
        <v>245</v>
      </c>
      <c r="B1622">
        <v>26</v>
      </c>
      <c r="C1622" s="1">
        <v>45341</v>
      </c>
      <c r="D1622" s="1">
        <v>45328.625</v>
      </c>
      <c r="E1622">
        <v>0</v>
      </c>
      <c r="F1622" t="s">
        <v>9</v>
      </c>
      <c r="G1622" t="s">
        <v>250</v>
      </c>
      <c r="H1622">
        <v>97140</v>
      </c>
      <c r="I1622" t="str" cm="1">
        <f t="array" ref="I1622">IFERROR(INDEX(scheduling_data!H:H,MATCH(B1622&amp;D1622,scheduling_data!D:D&amp;scheduling_data!A:A,0)),"")</f>
        <v>James Allen</v>
      </c>
      <c r="J1622" t="str">
        <f t="shared" si="76"/>
        <v>No</v>
      </c>
      <c r="K1622" t="str">
        <f t="shared" si="75"/>
        <v>2645328.625James Allen</v>
      </c>
      <c r="L1622" t="str">
        <f t="shared" si="77"/>
        <v>No</v>
      </c>
    </row>
    <row r="1623" spans="1:12" x14ac:dyDescent="0.3">
      <c r="A1623" t="s">
        <v>245</v>
      </c>
      <c r="B1623">
        <v>26</v>
      </c>
      <c r="C1623" s="1">
        <v>45341</v>
      </c>
      <c r="D1623" s="1">
        <v>45328.625</v>
      </c>
      <c r="E1623">
        <v>0</v>
      </c>
      <c r="F1623" t="s">
        <v>9</v>
      </c>
      <c r="G1623" t="s">
        <v>251</v>
      </c>
      <c r="H1623">
        <v>97110</v>
      </c>
      <c r="I1623" t="str" cm="1">
        <f t="array" ref="I1623">IFERROR(INDEX(scheduling_data!H:H,MATCH(B1623&amp;D1623,scheduling_data!D:D&amp;scheduling_data!A:A,0)),"")</f>
        <v>James Allen</v>
      </c>
      <c r="J1623" t="str">
        <f t="shared" si="76"/>
        <v>No</v>
      </c>
      <c r="K1623" t="str">
        <f t="shared" si="75"/>
        <v>2645328.625James Allen</v>
      </c>
      <c r="L1623" t="str">
        <f t="shared" si="77"/>
        <v>No</v>
      </c>
    </row>
    <row r="1624" spans="1:12" x14ac:dyDescent="0.3">
      <c r="A1624" t="s">
        <v>80</v>
      </c>
      <c r="B1624">
        <v>154</v>
      </c>
      <c r="C1624" s="1">
        <v>45335</v>
      </c>
      <c r="D1624" s="1">
        <v>45324.291666666664</v>
      </c>
      <c r="E1624">
        <v>150.6</v>
      </c>
      <c r="F1624" t="s">
        <v>9</v>
      </c>
      <c r="G1624" t="s">
        <v>52</v>
      </c>
      <c r="H1624">
        <v>97110</v>
      </c>
      <c r="I1624" t="str" cm="1">
        <f t="array" ref="I1624">IFERROR(INDEX(scheduling_data!H:H,MATCH(B1624&amp;D1624,scheduling_data!D:D&amp;scheduling_data!A:A,0)),"")</f>
        <v>Christian Litz</v>
      </c>
      <c r="J1624" t="str">
        <f t="shared" si="76"/>
        <v>No</v>
      </c>
      <c r="K1624" t="str">
        <f t="shared" si="75"/>
        <v>15445324.2916666667Christian Litz</v>
      </c>
      <c r="L1624" t="str">
        <f t="shared" si="77"/>
        <v>No</v>
      </c>
    </row>
    <row r="1625" spans="1:12" x14ac:dyDescent="0.3">
      <c r="A1625" t="s">
        <v>80</v>
      </c>
      <c r="B1625">
        <v>154</v>
      </c>
      <c r="C1625" s="1">
        <v>45335</v>
      </c>
      <c r="D1625" s="1">
        <v>45324.291666666664</v>
      </c>
      <c r="E1625">
        <v>74.400000000000006</v>
      </c>
      <c r="F1625" t="s">
        <v>19</v>
      </c>
      <c r="G1625" t="s">
        <v>51</v>
      </c>
      <c r="H1625">
        <v>97110</v>
      </c>
      <c r="I1625" t="str" cm="1">
        <f t="array" ref="I1625">IFERROR(INDEX(scheduling_data!H:H,MATCH(B1625&amp;D1625,scheduling_data!D:D&amp;scheduling_data!A:A,0)),"")</f>
        <v>Christian Litz</v>
      </c>
      <c r="J1625" t="str">
        <f t="shared" si="76"/>
        <v>No</v>
      </c>
      <c r="K1625" t="str">
        <f t="shared" si="75"/>
        <v>15445324.2916666667Christian Litz</v>
      </c>
      <c r="L1625" t="str">
        <f t="shared" si="77"/>
        <v>Yes</v>
      </c>
    </row>
    <row r="1626" spans="1:12" x14ac:dyDescent="0.3">
      <c r="A1626" t="s">
        <v>80</v>
      </c>
      <c r="B1626">
        <v>154</v>
      </c>
      <c r="C1626" s="1">
        <v>45342</v>
      </c>
      <c r="D1626" s="1">
        <v>45328.291666666664</v>
      </c>
      <c r="E1626">
        <v>74.400000000000006</v>
      </c>
      <c r="F1626" t="s">
        <v>19</v>
      </c>
      <c r="G1626" t="s">
        <v>51</v>
      </c>
      <c r="H1626">
        <v>97110</v>
      </c>
      <c r="I1626" t="str" cm="1">
        <f t="array" ref="I1626">IFERROR(INDEX(scheduling_data!H:H,MATCH(B1626&amp;D1626,scheduling_data!D:D&amp;scheduling_data!A:A,0)),"")</f>
        <v>Christian Litz</v>
      </c>
      <c r="J1626" t="str">
        <f t="shared" si="76"/>
        <v>No</v>
      </c>
      <c r="K1626" t="str">
        <f t="shared" si="75"/>
        <v>15445328.2916666667Christian Litz</v>
      </c>
      <c r="L1626" t="str">
        <f t="shared" si="77"/>
        <v>Yes</v>
      </c>
    </row>
    <row r="1627" spans="1:12" x14ac:dyDescent="0.3">
      <c r="A1627" t="s">
        <v>80</v>
      </c>
      <c r="B1627">
        <v>154</v>
      </c>
      <c r="C1627" s="1">
        <v>45342</v>
      </c>
      <c r="D1627" s="1">
        <v>45328.291666666664</v>
      </c>
      <c r="E1627">
        <v>150.6</v>
      </c>
      <c r="F1627" t="s">
        <v>9</v>
      </c>
      <c r="G1627" t="s">
        <v>52</v>
      </c>
      <c r="H1627">
        <v>97110</v>
      </c>
      <c r="I1627" t="str" cm="1">
        <f t="array" ref="I1627">IFERROR(INDEX(scheduling_data!H:H,MATCH(B1627&amp;D1627,scheduling_data!D:D&amp;scheduling_data!A:A,0)),"")</f>
        <v>Christian Litz</v>
      </c>
      <c r="J1627" t="str">
        <f t="shared" si="76"/>
        <v>No</v>
      </c>
      <c r="K1627" t="str">
        <f t="shared" si="75"/>
        <v>15445328.2916666667Christian Litz</v>
      </c>
      <c r="L1627" t="str">
        <f t="shared" si="77"/>
        <v>No</v>
      </c>
    </row>
    <row r="1628" spans="1:12" x14ac:dyDescent="0.3">
      <c r="A1628" t="s">
        <v>80</v>
      </c>
      <c r="B1628">
        <v>154</v>
      </c>
      <c r="C1628" s="1">
        <v>45342</v>
      </c>
      <c r="D1628" s="1">
        <v>45328.291666666664</v>
      </c>
      <c r="E1628">
        <v>28.39</v>
      </c>
      <c r="F1628" t="s">
        <v>19</v>
      </c>
      <c r="G1628" t="s">
        <v>51</v>
      </c>
      <c r="H1628">
        <v>97112</v>
      </c>
      <c r="I1628" t="str" cm="1">
        <f t="array" ref="I1628">IFERROR(INDEX(scheduling_data!H:H,MATCH(B1628&amp;D1628,scheduling_data!D:D&amp;scheduling_data!A:A,0)),"")</f>
        <v>Christian Litz</v>
      </c>
      <c r="J1628" t="str">
        <f t="shared" si="76"/>
        <v>No</v>
      </c>
      <c r="K1628" t="str">
        <f t="shared" si="75"/>
        <v>15445328.2916666667Christian Litz</v>
      </c>
      <c r="L1628" t="str">
        <f t="shared" si="77"/>
        <v>Yes</v>
      </c>
    </row>
    <row r="1629" spans="1:12" x14ac:dyDescent="0.3">
      <c r="A1629" t="s">
        <v>80</v>
      </c>
      <c r="B1629">
        <v>154</v>
      </c>
      <c r="C1629" s="1">
        <v>45342</v>
      </c>
      <c r="D1629" s="1">
        <v>45328.291666666664</v>
      </c>
      <c r="E1629">
        <v>46.61</v>
      </c>
      <c r="F1629" t="s">
        <v>9</v>
      </c>
      <c r="G1629" t="s">
        <v>52</v>
      </c>
      <c r="H1629">
        <v>97112</v>
      </c>
      <c r="I1629" t="str" cm="1">
        <f t="array" ref="I1629">IFERROR(INDEX(scheduling_data!H:H,MATCH(B1629&amp;D1629,scheduling_data!D:D&amp;scheduling_data!A:A,0)),"")</f>
        <v>Christian Litz</v>
      </c>
      <c r="J1629" t="str">
        <f t="shared" si="76"/>
        <v>No</v>
      </c>
      <c r="K1629" t="str">
        <f t="shared" si="75"/>
        <v>15445328.2916666667Christian Litz</v>
      </c>
      <c r="L1629" t="str">
        <f t="shared" si="77"/>
        <v>No</v>
      </c>
    </row>
    <row r="1630" spans="1:12" x14ac:dyDescent="0.3">
      <c r="A1630" t="s">
        <v>80</v>
      </c>
      <c r="B1630">
        <v>154</v>
      </c>
      <c r="C1630" s="1">
        <v>45343</v>
      </c>
      <c r="D1630" s="1">
        <v>45331.291666666664</v>
      </c>
      <c r="E1630">
        <v>100.4</v>
      </c>
      <c r="F1630" t="s">
        <v>9</v>
      </c>
      <c r="G1630" t="s">
        <v>52</v>
      </c>
      <c r="H1630">
        <v>97110</v>
      </c>
      <c r="I1630" t="str" cm="1">
        <f t="array" ref="I1630">IFERROR(INDEX(scheduling_data!H:H,MATCH(B1630&amp;D1630,scheduling_data!D:D&amp;scheduling_data!A:A,0)),"")</f>
        <v>Christian Litz</v>
      </c>
      <c r="J1630" t="str">
        <f t="shared" si="76"/>
        <v>No</v>
      </c>
      <c r="K1630" t="str">
        <f t="shared" si="75"/>
        <v>15445331.2916666667Christian Litz</v>
      </c>
      <c r="L1630" t="str">
        <f t="shared" si="77"/>
        <v>No</v>
      </c>
    </row>
    <row r="1631" spans="1:12" x14ac:dyDescent="0.3">
      <c r="A1631" t="s">
        <v>80</v>
      </c>
      <c r="B1631">
        <v>154</v>
      </c>
      <c r="C1631" s="1">
        <v>45343</v>
      </c>
      <c r="D1631" s="1">
        <v>45331.291666666664</v>
      </c>
      <c r="E1631">
        <v>56.78</v>
      </c>
      <c r="F1631" t="s">
        <v>19</v>
      </c>
      <c r="G1631" t="s">
        <v>51</v>
      </c>
      <c r="H1631">
        <v>97112</v>
      </c>
      <c r="I1631" t="str" cm="1">
        <f t="array" ref="I1631">IFERROR(INDEX(scheduling_data!H:H,MATCH(B1631&amp;D1631,scheduling_data!D:D&amp;scheduling_data!A:A,0)),"")</f>
        <v>Christian Litz</v>
      </c>
      <c r="J1631" t="str">
        <f t="shared" si="76"/>
        <v>No</v>
      </c>
      <c r="K1631" t="str">
        <f t="shared" si="75"/>
        <v>15445331.2916666667Christian Litz</v>
      </c>
      <c r="L1631" t="str">
        <f t="shared" si="77"/>
        <v>Yes</v>
      </c>
    </row>
    <row r="1632" spans="1:12" x14ac:dyDescent="0.3">
      <c r="A1632" t="s">
        <v>80</v>
      </c>
      <c r="B1632">
        <v>154</v>
      </c>
      <c r="C1632" s="1">
        <v>45343</v>
      </c>
      <c r="D1632" s="1">
        <v>45331.291666666664</v>
      </c>
      <c r="E1632">
        <v>93.22</v>
      </c>
      <c r="F1632" t="s">
        <v>9</v>
      </c>
      <c r="G1632" t="s">
        <v>52</v>
      </c>
      <c r="H1632">
        <v>97112</v>
      </c>
      <c r="I1632" t="str" cm="1">
        <f t="array" ref="I1632">IFERROR(INDEX(scheduling_data!H:H,MATCH(B1632&amp;D1632,scheduling_data!D:D&amp;scheduling_data!A:A,0)),"")</f>
        <v>Christian Litz</v>
      </c>
      <c r="J1632" t="str">
        <f t="shared" si="76"/>
        <v>No</v>
      </c>
      <c r="K1632" t="str">
        <f t="shared" si="75"/>
        <v>15445331.2916666667Christian Litz</v>
      </c>
      <c r="L1632" t="str">
        <f t="shared" si="77"/>
        <v>No</v>
      </c>
    </row>
    <row r="1633" spans="1:12" x14ac:dyDescent="0.3">
      <c r="A1633" t="s">
        <v>80</v>
      </c>
      <c r="B1633">
        <v>154</v>
      </c>
      <c r="C1633" s="1">
        <v>45343</v>
      </c>
      <c r="D1633" s="1">
        <v>45331.291666666664</v>
      </c>
      <c r="E1633">
        <v>49.6</v>
      </c>
      <c r="F1633" t="s">
        <v>19</v>
      </c>
      <c r="G1633" t="s">
        <v>51</v>
      </c>
      <c r="H1633">
        <v>97110</v>
      </c>
      <c r="I1633" t="str" cm="1">
        <f t="array" ref="I1633">IFERROR(INDEX(scheduling_data!H:H,MATCH(B1633&amp;D1633,scheduling_data!D:D&amp;scheduling_data!A:A,0)),"")</f>
        <v>Christian Litz</v>
      </c>
      <c r="J1633" t="str">
        <f t="shared" si="76"/>
        <v>No</v>
      </c>
      <c r="K1633" t="str">
        <f t="shared" si="75"/>
        <v>15445331.2916666667Christian Litz</v>
      </c>
      <c r="L1633" t="str">
        <f t="shared" si="77"/>
        <v>Yes</v>
      </c>
    </row>
    <row r="1634" spans="1:12" x14ac:dyDescent="0.3">
      <c r="A1634" t="s">
        <v>232</v>
      </c>
      <c r="B1634">
        <v>155</v>
      </c>
      <c r="C1634" s="1">
        <v>45350</v>
      </c>
      <c r="D1634" s="1">
        <v>45323.291666666664</v>
      </c>
      <c r="E1634">
        <v>75</v>
      </c>
      <c r="F1634" t="s">
        <v>9</v>
      </c>
      <c r="G1634" t="s">
        <v>169</v>
      </c>
      <c r="H1634">
        <v>97140</v>
      </c>
      <c r="I1634" t="str" cm="1">
        <f t="array" ref="I1634">IFERROR(INDEX(scheduling_data!H:H,MATCH(B1634&amp;D1634,scheduling_data!D:D&amp;scheduling_data!A:A,0)),"")</f>
        <v>Robert Crochet</v>
      </c>
      <c r="J1634" t="str">
        <f t="shared" si="76"/>
        <v>No</v>
      </c>
      <c r="K1634" t="str">
        <f t="shared" si="75"/>
        <v>15545323.2916666667Robert Crochet</v>
      </c>
      <c r="L1634" t="str">
        <f t="shared" si="77"/>
        <v>No</v>
      </c>
    </row>
    <row r="1635" spans="1:12" x14ac:dyDescent="0.3">
      <c r="A1635" t="s">
        <v>232</v>
      </c>
      <c r="B1635">
        <v>155</v>
      </c>
      <c r="C1635" s="1">
        <v>45350</v>
      </c>
      <c r="D1635" s="1">
        <v>45323.291666666664</v>
      </c>
      <c r="E1635">
        <v>75</v>
      </c>
      <c r="F1635" t="s">
        <v>9</v>
      </c>
      <c r="G1635" t="s">
        <v>169</v>
      </c>
      <c r="H1635">
        <v>97530</v>
      </c>
      <c r="I1635" t="str" cm="1">
        <f t="array" ref="I1635">IFERROR(INDEX(scheduling_data!H:H,MATCH(B1635&amp;D1635,scheduling_data!D:D&amp;scheduling_data!A:A,0)),"")</f>
        <v>Robert Crochet</v>
      </c>
      <c r="J1635" t="str">
        <f t="shared" si="76"/>
        <v>No</v>
      </c>
      <c r="K1635" t="str">
        <f t="shared" si="75"/>
        <v>15545323.2916666667Robert Crochet</v>
      </c>
      <c r="L1635" t="str">
        <f t="shared" si="77"/>
        <v>No</v>
      </c>
    </row>
    <row r="1636" spans="1:12" x14ac:dyDescent="0.3">
      <c r="A1636" t="s">
        <v>232</v>
      </c>
      <c r="B1636">
        <v>155</v>
      </c>
      <c r="C1636" s="1">
        <v>45350</v>
      </c>
      <c r="D1636" s="1">
        <v>45323.291666666664</v>
      </c>
      <c r="E1636">
        <v>83</v>
      </c>
      <c r="F1636" t="s">
        <v>9</v>
      </c>
      <c r="G1636" t="s">
        <v>169</v>
      </c>
      <c r="H1636">
        <v>97110</v>
      </c>
      <c r="I1636" t="str" cm="1">
        <f t="array" ref="I1636">IFERROR(INDEX(scheduling_data!H:H,MATCH(B1636&amp;D1636,scheduling_data!D:D&amp;scheduling_data!A:A,0)),"")</f>
        <v>Robert Crochet</v>
      </c>
      <c r="J1636" t="str">
        <f t="shared" si="76"/>
        <v>No</v>
      </c>
      <c r="K1636" t="str">
        <f t="shared" si="75"/>
        <v>15545323.2916666667Robert Crochet</v>
      </c>
      <c r="L1636" t="str">
        <f t="shared" si="77"/>
        <v>No</v>
      </c>
    </row>
    <row r="1637" spans="1:12" x14ac:dyDescent="0.3">
      <c r="A1637" t="s">
        <v>232</v>
      </c>
      <c r="B1637">
        <v>155</v>
      </c>
      <c r="C1637" s="1">
        <v>45350</v>
      </c>
      <c r="D1637" s="1">
        <v>45323.291666666664</v>
      </c>
      <c r="E1637">
        <v>37</v>
      </c>
      <c r="F1637" t="s">
        <v>19</v>
      </c>
      <c r="G1637" t="s">
        <v>170</v>
      </c>
      <c r="H1637">
        <v>97110</v>
      </c>
      <c r="I1637" t="str" cm="1">
        <f t="array" ref="I1637">IFERROR(INDEX(scheduling_data!H:H,MATCH(B1637&amp;D1637,scheduling_data!D:D&amp;scheduling_data!A:A,0)),"")</f>
        <v>Robert Crochet</v>
      </c>
      <c r="J1637" t="str">
        <f t="shared" si="76"/>
        <v>No</v>
      </c>
      <c r="K1637" t="str">
        <f t="shared" si="75"/>
        <v>15545323.2916666667Robert Crochet</v>
      </c>
      <c r="L1637" t="str">
        <f t="shared" si="77"/>
        <v>Yes</v>
      </c>
    </row>
    <row r="1638" spans="1:12" x14ac:dyDescent="0.3">
      <c r="A1638" t="s">
        <v>232</v>
      </c>
      <c r="B1638">
        <v>155</v>
      </c>
      <c r="C1638" s="1">
        <v>45350</v>
      </c>
      <c r="D1638" s="1">
        <v>45328.291666666664</v>
      </c>
      <c r="E1638">
        <v>75</v>
      </c>
      <c r="F1638" t="s">
        <v>9</v>
      </c>
      <c r="G1638" t="s">
        <v>169</v>
      </c>
      <c r="H1638">
        <v>97140</v>
      </c>
      <c r="I1638" t="str" cm="1">
        <f t="array" ref="I1638">IFERROR(INDEX(scheduling_data!H:H,MATCH(B1638&amp;D1638,scheduling_data!D:D&amp;scheduling_data!A:A,0)),"")</f>
        <v>Robert Crochet</v>
      </c>
      <c r="J1638" t="str">
        <f t="shared" si="76"/>
        <v>No</v>
      </c>
      <c r="K1638" t="str">
        <f t="shared" si="75"/>
        <v>15545328.2916666667Robert Crochet</v>
      </c>
      <c r="L1638" t="str">
        <f t="shared" si="77"/>
        <v>No</v>
      </c>
    </row>
    <row r="1639" spans="1:12" x14ac:dyDescent="0.3">
      <c r="A1639" t="s">
        <v>232</v>
      </c>
      <c r="B1639">
        <v>155</v>
      </c>
      <c r="C1639" s="1">
        <v>45350</v>
      </c>
      <c r="D1639" s="1">
        <v>45328.291666666664</v>
      </c>
      <c r="E1639">
        <v>37</v>
      </c>
      <c r="F1639" t="s">
        <v>19</v>
      </c>
      <c r="G1639" t="s">
        <v>170</v>
      </c>
      <c r="H1639">
        <v>97110</v>
      </c>
      <c r="I1639" t="str" cm="1">
        <f t="array" ref="I1639">IFERROR(INDEX(scheduling_data!H:H,MATCH(B1639&amp;D1639,scheduling_data!D:D&amp;scheduling_data!A:A,0)),"")</f>
        <v>Robert Crochet</v>
      </c>
      <c r="J1639" t="str">
        <f t="shared" si="76"/>
        <v>No</v>
      </c>
      <c r="K1639" t="str">
        <f t="shared" si="75"/>
        <v>15545328.2916666667Robert Crochet</v>
      </c>
      <c r="L1639" t="str">
        <f t="shared" si="77"/>
        <v>Yes</v>
      </c>
    </row>
    <row r="1640" spans="1:12" x14ac:dyDescent="0.3">
      <c r="A1640" t="s">
        <v>232</v>
      </c>
      <c r="B1640">
        <v>155</v>
      </c>
      <c r="C1640" s="1">
        <v>45350</v>
      </c>
      <c r="D1640" s="1">
        <v>45328.291666666664</v>
      </c>
      <c r="E1640">
        <v>8</v>
      </c>
      <c r="F1640" t="s">
        <v>9</v>
      </c>
      <c r="G1640" t="s">
        <v>169</v>
      </c>
      <c r="H1640">
        <v>97110</v>
      </c>
      <c r="I1640" t="str" cm="1">
        <f t="array" ref="I1640">IFERROR(INDEX(scheduling_data!H:H,MATCH(B1640&amp;D1640,scheduling_data!D:D&amp;scheduling_data!A:A,0)),"")</f>
        <v>Robert Crochet</v>
      </c>
      <c r="J1640" t="str">
        <f t="shared" si="76"/>
        <v>No</v>
      </c>
      <c r="K1640" t="str">
        <f t="shared" si="75"/>
        <v>15545328.2916666667Robert Crochet</v>
      </c>
      <c r="L1640" t="str">
        <f t="shared" si="77"/>
        <v>No</v>
      </c>
    </row>
    <row r="1641" spans="1:12" x14ac:dyDescent="0.3">
      <c r="A1641" t="s">
        <v>232</v>
      </c>
      <c r="B1641">
        <v>155</v>
      </c>
      <c r="C1641" s="1">
        <v>45350</v>
      </c>
      <c r="D1641" s="1">
        <v>45330.291666666664</v>
      </c>
      <c r="E1641">
        <v>37</v>
      </c>
      <c r="F1641" t="s">
        <v>19</v>
      </c>
      <c r="G1641" t="s">
        <v>170</v>
      </c>
      <c r="H1641">
        <v>97110</v>
      </c>
      <c r="I1641" t="str" cm="1">
        <f t="array" ref="I1641">IFERROR(INDEX(scheduling_data!H:H,MATCH(B1641&amp;D1641,scheduling_data!D:D&amp;scheduling_data!A:A,0)),"")</f>
        <v>Christian Litz</v>
      </c>
      <c r="J1641" t="str">
        <f t="shared" si="76"/>
        <v>No</v>
      </c>
      <c r="K1641" t="str">
        <f t="shared" si="75"/>
        <v>15545330.2916666667Christian Litz</v>
      </c>
      <c r="L1641" t="str">
        <f t="shared" si="77"/>
        <v>Yes</v>
      </c>
    </row>
    <row r="1642" spans="1:12" x14ac:dyDescent="0.3">
      <c r="A1642" t="s">
        <v>232</v>
      </c>
      <c r="B1642">
        <v>155</v>
      </c>
      <c r="C1642" s="1">
        <v>45350</v>
      </c>
      <c r="D1642" s="1">
        <v>45330.291666666664</v>
      </c>
      <c r="E1642">
        <v>83</v>
      </c>
      <c r="F1642" t="s">
        <v>9</v>
      </c>
      <c r="G1642" t="s">
        <v>169</v>
      </c>
      <c r="H1642">
        <v>97110</v>
      </c>
      <c r="I1642" t="str" cm="1">
        <f t="array" ref="I1642">IFERROR(INDEX(scheduling_data!H:H,MATCH(B1642&amp;D1642,scheduling_data!D:D&amp;scheduling_data!A:A,0)),"")</f>
        <v>Christian Litz</v>
      </c>
      <c r="J1642" t="str">
        <f t="shared" si="76"/>
        <v>No</v>
      </c>
      <c r="K1642" t="str">
        <f t="shared" si="75"/>
        <v>15545330.2916666667Christian Litz</v>
      </c>
      <c r="L1642" t="str">
        <f t="shared" si="77"/>
        <v>No</v>
      </c>
    </row>
    <row r="1643" spans="1:12" x14ac:dyDescent="0.3">
      <c r="A1643" t="s">
        <v>232</v>
      </c>
      <c r="B1643">
        <v>155</v>
      </c>
      <c r="C1643" s="1">
        <v>45350</v>
      </c>
      <c r="D1643" s="1">
        <v>45330.291666666664</v>
      </c>
      <c r="E1643">
        <v>75</v>
      </c>
      <c r="F1643" t="s">
        <v>9</v>
      </c>
      <c r="G1643" t="s">
        <v>169</v>
      </c>
      <c r="H1643">
        <v>97140</v>
      </c>
      <c r="I1643" t="str" cm="1">
        <f t="array" ref="I1643">IFERROR(INDEX(scheduling_data!H:H,MATCH(B1643&amp;D1643,scheduling_data!D:D&amp;scheduling_data!A:A,0)),"")</f>
        <v>Christian Litz</v>
      </c>
      <c r="J1643" t="str">
        <f t="shared" si="76"/>
        <v>No</v>
      </c>
      <c r="K1643" t="str">
        <f t="shared" si="75"/>
        <v>15545330.2916666667Christian Litz</v>
      </c>
      <c r="L1643" t="str">
        <f t="shared" si="77"/>
        <v>No</v>
      </c>
    </row>
    <row r="1644" spans="1:12" x14ac:dyDescent="0.3">
      <c r="A1644" t="s">
        <v>232</v>
      </c>
      <c r="B1644">
        <v>155</v>
      </c>
      <c r="C1644" s="1">
        <v>45350</v>
      </c>
      <c r="D1644" s="1">
        <v>45330.291666666664</v>
      </c>
      <c r="E1644">
        <v>75</v>
      </c>
      <c r="F1644" t="s">
        <v>9</v>
      </c>
      <c r="G1644" t="s">
        <v>169</v>
      </c>
      <c r="H1644">
        <v>97530</v>
      </c>
      <c r="I1644" t="str" cm="1">
        <f t="array" ref="I1644">IFERROR(INDEX(scheduling_data!H:H,MATCH(B1644&amp;D1644,scheduling_data!D:D&amp;scheduling_data!A:A,0)),"")</f>
        <v>Christian Litz</v>
      </c>
      <c r="J1644" t="str">
        <f t="shared" si="76"/>
        <v>No</v>
      </c>
      <c r="K1644" t="str">
        <f t="shared" si="75"/>
        <v>15545330.2916666667Christian Litz</v>
      </c>
      <c r="L1644" t="str">
        <f t="shared" si="77"/>
        <v>No</v>
      </c>
    </row>
    <row r="1645" spans="1:12" x14ac:dyDescent="0.3">
      <c r="A1645" t="s">
        <v>49</v>
      </c>
      <c r="B1645">
        <v>156</v>
      </c>
      <c r="C1645" s="1">
        <v>45335</v>
      </c>
      <c r="D1645" s="1">
        <v>45324.395833333336</v>
      </c>
      <c r="E1645">
        <v>53</v>
      </c>
      <c r="F1645" t="s">
        <v>9</v>
      </c>
      <c r="G1645" t="s">
        <v>104</v>
      </c>
      <c r="H1645">
        <v>92507</v>
      </c>
      <c r="I1645" t="str" cm="1">
        <f t="array" ref="I1645">IFERROR(INDEX(scheduling_data!H:H,MATCH(B1645&amp;D1645,scheduling_data!D:D&amp;scheduling_data!A:A,0)),"")</f>
        <v>Kelli Cruthirds</v>
      </c>
      <c r="J1645" t="str">
        <f t="shared" si="76"/>
        <v>No</v>
      </c>
      <c r="K1645" t="str">
        <f t="shared" si="75"/>
        <v>15645324.3958333333Kelli Cruthirds</v>
      </c>
      <c r="L1645" t="str">
        <f t="shared" si="77"/>
        <v>No</v>
      </c>
    </row>
    <row r="1646" spans="1:12" x14ac:dyDescent="0.3">
      <c r="A1646" t="s">
        <v>49</v>
      </c>
      <c r="B1646">
        <v>156</v>
      </c>
      <c r="C1646" s="1">
        <v>45335</v>
      </c>
      <c r="D1646" s="1">
        <v>45324.395833333336</v>
      </c>
      <c r="E1646">
        <v>77.599999999999994</v>
      </c>
      <c r="F1646" t="s">
        <v>19</v>
      </c>
      <c r="G1646" t="s">
        <v>50</v>
      </c>
      <c r="H1646">
        <v>92507</v>
      </c>
      <c r="I1646" t="str" cm="1">
        <f t="array" ref="I1646">IFERROR(INDEX(scheduling_data!H:H,MATCH(B1646&amp;D1646,scheduling_data!D:D&amp;scheduling_data!A:A,0)),"")</f>
        <v>Kelli Cruthirds</v>
      </c>
      <c r="J1646" t="str">
        <f t="shared" si="76"/>
        <v>No</v>
      </c>
      <c r="K1646" t="str">
        <f t="shared" si="75"/>
        <v>15645324.3958333333Kelli Cruthirds</v>
      </c>
      <c r="L1646" t="str">
        <f t="shared" si="77"/>
        <v>Yes</v>
      </c>
    </row>
    <row r="1647" spans="1:12" x14ac:dyDescent="0.3">
      <c r="A1647" t="s">
        <v>49</v>
      </c>
      <c r="B1647">
        <v>156</v>
      </c>
      <c r="C1647" s="1">
        <v>45344</v>
      </c>
      <c r="D1647" s="1">
        <v>45329.458333333336</v>
      </c>
      <c r="E1647">
        <v>77.599999999999994</v>
      </c>
      <c r="F1647" t="s">
        <v>19</v>
      </c>
      <c r="G1647" t="s">
        <v>50</v>
      </c>
      <c r="H1647">
        <v>92507</v>
      </c>
      <c r="I1647" t="str" cm="1">
        <f t="array" ref="I1647">IFERROR(INDEX(scheduling_data!H:H,MATCH(B1647&amp;D1647,scheduling_data!D:D&amp;scheduling_data!A:A,0)),"")</f>
        <v>Kelli Cruthirds</v>
      </c>
      <c r="J1647" t="str">
        <f t="shared" si="76"/>
        <v>No</v>
      </c>
      <c r="K1647" t="str">
        <f t="shared" si="75"/>
        <v>15645329.4583333333Kelli Cruthirds</v>
      </c>
      <c r="L1647" t="str">
        <f t="shared" si="77"/>
        <v>Yes</v>
      </c>
    </row>
    <row r="1648" spans="1:12" x14ac:dyDescent="0.3">
      <c r="A1648" t="s">
        <v>49</v>
      </c>
      <c r="B1648">
        <v>156</v>
      </c>
      <c r="C1648" s="1">
        <v>45344</v>
      </c>
      <c r="D1648" s="1">
        <v>45329.458333333336</v>
      </c>
      <c r="E1648">
        <v>53</v>
      </c>
      <c r="F1648" t="s">
        <v>9</v>
      </c>
      <c r="G1648" t="s">
        <v>104</v>
      </c>
      <c r="H1648">
        <v>92507</v>
      </c>
      <c r="I1648" t="str" cm="1">
        <f t="array" ref="I1648">IFERROR(INDEX(scheduling_data!H:H,MATCH(B1648&amp;D1648,scheduling_data!D:D&amp;scheduling_data!A:A,0)),"")</f>
        <v>Kelli Cruthirds</v>
      </c>
      <c r="J1648" t="str">
        <f t="shared" si="76"/>
        <v>No</v>
      </c>
      <c r="K1648" t="str">
        <f t="shared" si="75"/>
        <v>15645329.4583333333Kelli Cruthirds</v>
      </c>
      <c r="L1648" t="str">
        <f t="shared" si="77"/>
        <v>No</v>
      </c>
    </row>
    <row r="1649" spans="1:12" x14ac:dyDescent="0.3">
      <c r="A1649" t="s">
        <v>49</v>
      </c>
      <c r="B1649">
        <v>156</v>
      </c>
      <c r="C1649" s="1">
        <v>45344</v>
      </c>
      <c r="D1649" s="1">
        <v>45329.479166666664</v>
      </c>
      <c r="E1649">
        <v>68</v>
      </c>
      <c r="F1649" t="s">
        <v>9</v>
      </c>
      <c r="G1649" t="s">
        <v>104</v>
      </c>
      <c r="H1649">
        <v>97112</v>
      </c>
      <c r="I1649" t="str" cm="1">
        <f t="array" ref="I1649">IFERROR(INDEX(scheduling_data!H:H,MATCH(B1649&amp;D1649,scheduling_data!D:D&amp;scheduling_data!A:A,0)),"")</f>
        <v>Kelsea Rodriguez</v>
      </c>
      <c r="J1649" t="str">
        <f t="shared" si="76"/>
        <v>No</v>
      </c>
      <c r="K1649" t="str">
        <f t="shared" si="75"/>
        <v>15645329.4791666667Kelsea Rodriguez</v>
      </c>
      <c r="L1649" t="str">
        <f t="shared" si="77"/>
        <v>No</v>
      </c>
    </row>
    <row r="1650" spans="1:12" x14ac:dyDescent="0.3">
      <c r="A1650" t="s">
        <v>49</v>
      </c>
      <c r="B1650">
        <v>156</v>
      </c>
      <c r="C1650" s="1">
        <v>45344</v>
      </c>
      <c r="D1650" s="1">
        <v>45329.479166666664</v>
      </c>
      <c r="E1650">
        <v>65.599999999999994</v>
      </c>
      <c r="F1650" t="s">
        <v>19</v>
      </c>
      <c r="G1650" t="s">
        <v>50</v>
      </c>
      <c r="H1650">
        <v>97112</v>
      </c>
      <c r="I1650" t="str" cm="1">
        <f t="array" ref="I1650">IFERROR(INDEX(scheduling_data!H:H,MATCH(B1650&amp;D1650,scheduling_data!D:D&amp;scheduling_data!A:A,0)),"")</f>
        <v>Kelsea Rodriguez</v>
      </c>
      <c r="J1650" t="str">
        <f t="shared" si="76"/>
        <v>No</v>
      </c>
      <c r="K1650" t="str">
        <f t="shared" si="75"/>
        <v>15645329.4791666667Kelsea Rodriguez</v>
      </c>
      <c r="L1650" t="str">
        <f t="shared" si="77"/>
        <v>Yes</v>
      </c>
    </row>
    <row r="1651" spans="1:12" x14ac:dyDescent="0.3">
      <c r="A1651" t="s">
        <v>49</v>
      </c>
      <c r="B1651">
        <v>156</v>
      </c>
      <c r="C1651" s="1">
        <v>45344</v>
      </c>
      <c r="D1651" s="1">
        <v>45331.354166666664</v>
      </c>
      <c r="E1651">
        <v>77.599999999999994</v>
      </c>
      <c r="F1651" t="s">
        <v>19</v>
      </c>
      <c r="G1651" t="s">
        <v>50</v>
      </c>
      <c r="H1651">
        <v>92507</v>
      </c>
      <c r="I1651" t="str" cm="1">
        <f t="array" ref="I1651">IFERROR(INDEX(scheduling_data!H:H,MATCH(B1651&amp;D1651,scheduling_data!D:D&amp;scheduling_data!A:A,0)),"")</f>
        <v>Kelli Cruthirds</v>
      </c>
      <c r="J1651" t="str">
        <f t="shared" si="76"/>
        <v>No</v>
      </c>
      <c r="K1651" t="str">
        <f t="shared" si="75"/>
        <v>15645331.3541666667Kelli Cruthirds</v>
      </c>
      <c r="L1651" t="str">
        <f t="shared" si="77"/>
        <v>Yes</v>
      </c>
    </row>
    <row r="1652" spans="1:12" x14ac:dyDescent="0.3">
      <c r="A1652" t="s">
        <v>49</v>
      </c>
      <c r="B1652">
        <v>156</v>
      </c>
      <c r="C1652" s="1">
        <v>45344</v>
      </c>
      <c r="D1652" s="1">
        <v>45331.354166666664</v>
      </c>
      <c r="E1652">
        <v>53</v>
      </c>
      <c r="F1652" t="s">
        <v>9</v>
      </c>
      <c r="G1652" t="s">
        <v>104</v>
      </c>
      <c r="H1652">
        <v>92507</v>
      </c>
      <c r="I1652" t="str" cm="1">
        <f t="array" ref="I1652">IFERROR(INDEX(scheduling_data!H:H,MATCH(B1652&amp;D1652,scheduling_data!D:D&amp;scheduling_data!A:A,0)),"")</f>
        <v>Kelli Cruthirds</v>
      </c>
      <c r="J1652" t="str">
        <f t="shared" si="76"/>
        <v>No</v>
      </c>
      <c r="K1652" t="str">
        <f t="shared" si="75"/>
        <v>15645331.3541666667Kelli Cruthirds</v>
      </c>
      <c r="L1652" t="str">
        <f t="shared" si="77"/>
        <v>No</v>
      </c>
    </row>
    <row r="1653" spans="1:12" x14ac:dyDescent="0.3">
      <c r="A1653" t="s">
        <v>11</v>
      </c>
      <c r="B1653">
        <v>157</v>
      </c>
      <c r="C1653" s="1">
        <v>45343.43472222222</v>
      </c>
      <c r="D1653" s="1">
        <v>45343.4375</v>
      </c>
      <c r="E1653">
        <v>65</v>
      </c>
      <c r="F1653" t="s">
        <v>91</v>
      </c>
      <c r="G1653" t="s">
        <v>252</v>
      </c>
      <c r="I1653" t="str" cm="1">
        <f t="array" ref="I1653">IFERROR(INDEX(scheduling_data!H:H,MATCH(B1653&amp;D1653,scheduling_data!D:D&amp;scheduling_data!A:A,0)),"")</f>
        <v>Victoria Miley</v>
      </c>
      <c r="J1653" t="str">
        <f t="shared" si="76"/>
        <v>No</v>
      </c>
      <c r="K1653" t="str">
        <f t="shared" si="75"/>
        <v>15745343.4375Victoria Miley</v>
      </c>
      <c r="L1653" t="str">
        <f t="shared" si="77"/>
        <v>Yes</v>
      </c>
    </row>
    <row r="1654" spans="1:12" x14ac:dyDescent="0.3">
      <c r="A1654" t="s">
        <v>11</v>
      </c>
      <c r="B1654">
        <v>157</v>
      </c>
      <c r="C1654" s="1">
        <v>45350.413194444445</v>
      </c>
      <c r="D1654" s="1">
        <v>45350.416666666664</v>
      </c>
      <c r="E1654">
        <v>65</v>
      </c>
      <c r="F1654" t="s">
        <v>91</v>
      </c>
      <c r="G1654" t="s">
        <v>253</v>
      </c>
      <c r="I1654" t="str" cm="1">
        <f t="array" ref="I1654">IFERROR(INDEX(scheduling_data!H:H,MATCH(B1654&amp;D1654,scheduling_data!D:D&amp;scheduling_data!A:A,0)),"")</f>
        <v>Victoria Miley</v>
      </c>
      <c r="J1654" t="str">
        <f t="shared" si="76"/>
        <v>No</v>
      </c>
      <c r="K1654" t="str">
        <f t="shared" si="75"/>
        <v>15745350.4166666667Victoria Miley</v>
      </c>
      <c r="L1654" t="str">
        <f t="shared" si="77"/>
        <v>Yes</v>
      </c>
    </row>
    <row r="1655" spans="1:12" x14ac:dyDescent="0.3">
      <c r="A1655" t="s">
        <v>25</v>
      </c>
      <c r="B1655">
        <v>158</v>
      </c>
      <c r="C1655" s="1">
        <v>45345</v>
      </c>
      <c r="D1655" s="1">
        <v>45334.333333333336</v>
      </c>
      <c r="E1655">
        <v>85.19</v>
      </c>
      <c r="F1655" t="s">
        <v>9</v>
      </c>
      <c r="G1655" t="s">
        <v>28</v>
      </c>
      <c r="H1655">
        <v>92507</v>
      </c>
      <c r="I1655" t="str" cm="1">
        <f t="array" ref="I1655">IFERROR(INDEX(scheduling_data!H:H,MATCH(B1655&amp;D1655,scheduling_data!D:D&amp;scheduling_data!A:A,0)),"")</f>
        <v>Kelli Cruthirds</v>
      </c>
      <c r="J1655" t="str">
        <f t="shared" si="76"/>
        <v>No</v>
      </c>
      <c r="K1655" t="str">
        <f t="shared" si="75"/>
        <v>15845334.3333333333Kelli Cruthirds</v>
      </c>
      <c r="L1655" t="str">
        <f t="shared" si="77"/>
        <v>No</v>
      </c>
    </row>
    <row r="1656" spans="1:12" x14ac:dyDescent="0.3">
      <c r="A1656" t="s">
        <v>25</v>
      </c>
      <c r="B1656">
        <v>158</v>
      </c>
      <c r="C1656" s="1">
        <v>45345</v>
      </c>
      <c r="D1656" s="1">
        <v>45334.333333333336</v>
      </c>
      <c r="E1656">
        <v>64.81</v>
      </c>
      <c r="F1656" t="s">
        <v>19</v>
      </c>
      <c r="G1656" t="s">
        <v>26</v>
      </c>
      <c r="H1656">
        <v>92507</v>
      </c>
      <c r="I1656" t="str" cm="1">
        <f t="array" ref="I1656">IFERROR(INDEX(scheduling_data!H:H,MATCH(B1656&amp;D1656,scheduling_data!D:D&amp;scheduling_data!A:A,0)),"")</f>
        <v>Kelli Cruthirds</v>
      </c>
      <c r="J1656" t="str">
        <f t="shared" si="76"/>
        <v>No</v>
      </c>
      <c r="K1656" t="str">
        <f t="shared" si="75"/>
        <v>15845334.3333333333Kelli Cruthirds</v>
      </c>
      <c r="L1656" t="str">
        <f t="shared" si="77"/>
        <v>Yes</v>
      </c>
    </row>
    <row r="1657" spans="1:12" x14ac:dyDescent="0.3">
      <c r="A1657" t="s">
        <v>25</v>
      </c>
      <c r="B1657">
        <v>158</v>
      </c>
      <c r="C1657" s="1">
        <v>45338</v>
      </c>
      <c r="D1657" s="1">
        <v>45327.333333333336</v>
      </c>
      <c r="E1657">
        <v>85.19</v>
      </c>
      <c r="F1657" t="s">
        <v>9</v>
      </c>
      <c r="G1657" t="s">
        <v>28</v>
      </c>
      <c r="H1657">
        <v>92507</v>
      </c>
      <c r="I1657" t="str" cm="1">
        <f t="array" ref="I1657">IFERROR(INDEX(scheduling_data!H:H,MATCH(B1657&amp;D1657,scheduling_data!D:D&amp;scheduling_data!A:A,0)),"")</f>
        <v>Kelli Cruthirds</v>
      </c>
      <c r="J1657" t="str">
        <f t="shared" si="76"/>
        <v>No</v>
      </c>
      <c r="K1657" t="str">
        <f t="shared" si="75"/>
        <v>15845327.3333333333Kelli Cruthirds</v>
      </c>
      <c r="L1657" t="str">
        <f t="shared" si="77"/>
        <v>No</v>
      </c>
    </row>
    <row r="1658" spans="1:12" x14ac:dyDescent="0.3">
      <c r="A1658" t="s">
        <v>25</v>
      </c>
      <c r="B1658">
        <v>158</v>
      </c>
      <c r="C1658" s="1">
        <v>45338</v>
      </c>
      <c r="D1658" s="1">
        <v>45327.333333333336</v>
      </c>
      <c r="E1658">
        <v>64.81</v>
      </c>
      <c r="F1658" t="s">
        <v>19</v>
      </c>
      <c r="G1658" t="s">
        <v>26</v>
      </c>
      <c r="H1658">
        <v>92507</v>
      </c>
      <c r="I1658" t="str" cm="1">
        <f t="array" ref="I1658">IFERROR(INDEX(scheduling_data!H:H,MATCH(B1658&amp;D1658,scheduling_data!D:D&amp;scheduling_data!A:A,0)),"")</f>
        <v>Kelli Cruthirds</v>
      </c>
      <c r="J1658" t="str">
        <f t="shared" si="76"/>
        <v>No</v>
      </c>
      <c r="K1658" t="str">
        <f t="shared" si="75"/>
        <v>15845327.3333333333Kelli Cruthirds</v>
      </c>
      <c r="L1658" t="str">
        <f t="shared" si="77"/>
        <v>Yes</v>
      </c>
    </row>
    <row r="1659" spans="1:12" x14ac:dyDescent="0.3">
      <c r="A1659" t="s">
        <v>25</v>
      </c>
      <c r="B1659">
        <v>158</v>
      </c>
      <c r="C1659" s="1">
        <v>45338</v>
      </c>
      <c r="D1659" s="1">
        <v>45329.333333333336</v>
      </c>
      <c r="E1659">
        <v>85.19</v>
      </c>
      <c r="F1659" t="s">
        <v>9</v>
      </c>
      <c r="G1659" t="s">
        <v>28</v>
      </c>
      <c r="H1659">
        <v>92507</v>
      </c>
      <c r="I1659" t="str" cm="1">
        <f t="array" ref="I1659">IFERROR(INDEX(scheduling_data!H:H,MATCH(B1659&amp;D1659,scheduling_data!D:D&amp;scheduling_data!A:A,0)),"")</f>
        <v>Kelli Cruthirds</v>
      </c>
      <c r="J1659" t="str">
        <f t="shared" si="76"/>
        <v>No</v>
      </c>
      <c r="K1659" t="str">
        <f t="shared" si="75"/>
        <v>15845329.3333333333Kelli Cruthirds</v>
      </c>
      <c r="L1659" t="str">
        <f t="shared" si="77"/>
        <v>No</v>
      </c>
    </row>
    <row r="1660" spans="1:12" x14ac:dyDescent="0.3">
      <c r="A1660" t="s">
        <v>25</v>
      </c>
      <c r="B1660">
        <v>158</v>
      </c>
      <c r="C1660" s="1">
        <v>45338</v>
      </c>
      <c r="D1660" s="1">
        <v>45329.333333333336</v>
      </c>
      <c r="E1660">
        <v>64.81</v>
      </c>
      <c r="F1660" t="s">
        <v>19</v>
      </c>
      <c r="G1660" t="s">
        <v>26</v>
      </c>
      <c r="H1660">
        <v>92507</v>
      </c>
      <c r="I1660" t="str" cm="1">
        <f t="array" ref="I1660">IFERROR(INDEX(scheduling_data!H:H,MATCH(B1660&amp;D1660,scheduling_data!D:D&amp;scheduling_data!A:A,0)),"")</f>
        <v>Kelli Cruthirds</v>
      </c>
      <c r="J1660" t="str">
        <f t="shared" si="76"/>
        <v>No</v>
      </c>
      <c r="K1660" t="str">
        <f t="shared" si="75"/>
        <v>15845329.3333333333Kelli Cruthirds</v>
      </c>
      <c r="L1660" t="str">
        <f t="shared" si="77"/>
        <v>Yes</v>
      </c>
    </row>
    <row r="1661" spans="1:12" x14ac:dyDescent="0.3">
      <c r="A1661" t="s">
        <v>14</v>
      </c>
      <c r="B1661">
        <v>159</v>
      </c>
      <c r="C1661" s="1">
        <v>45335</v>
      </c>
      <c r="D1661" s="1">
        <v>45324.354166666664</v>
      </c>
      <c r="E1661">
        <v>55</v>
      </c>
      <c r="F1661" t="s">
        <v>19</v>
      </c>
      <c r="G1661" t="s">
        <v>51</v>
      </c>
      <c r="H1661">
        <v>92507</v>
      </c>
      <c r="I1661" t="str" cm="1">
        <f t="array" ref="I1661">IFERROR(INDEX(scheduling_data!H:H,MATCH(B1661&amp;D1661,scheduling_data!D:D&amp;scheduling_data!A:A,0)),"")</f>
        <v>D'Anna Pullen</v>
      </c>
      <c r="J1661" t="str">
        <f t="shared" si="76"/>
        <v>No</v>
      </c>
      <c r="K1661" t="str">
        <f t="shared" si="75"/>
        <v>15945324.3541666667D'Anna Pullen</v>
      </c>
      <c r="L1661" t="str">
        <f t="shared" si="77"/>
        <v>Yes</v>
      </c>
    </row>
    <row r="1662" spans="1:12" x14ac:dyDescent="0.3">
      <c r="A1662" t="s">
        <v>14</v>
      </c>
      <c r="B1662">
        <v>159</v>
      </c>
      <c r="C1662" s="1">
        <v>45335</v>
      </c>
      <c r="D1662" s="1">
        <v>45324.354166666664</v>
      </c>
      <c r="E1662">
        <v>95</v>
      </c>
      <c r="F1662" t="s">
        <v>9</v>
      </c>
      <c r="G1662" t="s">
        <v>52</v>
      </c>
      <c r="H1662">
        <v>92507</v>
      </c>
      <c r="I1662" t="str" cm="1">
        <f t="array" ref="I1662">IFERROR(INDEX(scheduling_data!H:H,MATCH(B1662&amp;D1662,scheduling_data!D:D&amp;scheduling_data!A:A,0)),"")</f>
        <v>D'Anna Pullen</v>
      </c>
      <c r="J1662" t="str">
        <f t="shared" si="76"/>
        <v>No</v>
      </c>
      <c r="K1662" t="str">
        <f t="shared" si="75"/>
        <v>15945324.3541666667D'Anna Pullen</v>
      </c>
      <c r="L1662" t="str">
        <f t="shared" si="77"/>
        <v>No</v>
      </c>
    </row>
    <row r="1663" spans="1:12" x14ac:dyDescent="0.3">
      <c r="A1663" t="s">
        <v>14</v>
      </c>
      <c r="B1663">
        <v>159</v>
      </c>
      <c r="C1663" s="1">
        <v>45335</v>
      </c>
      <c r="D1663" s="1">
        <v>45324.395833333336</v>
      </c>
      <c r="E1663">
        <v>55</v>
      </c>
      <c r="F1663" t="s">
        <v>19</v>
      </c>
      <c r="G1663" t="s">
        <v>51</v>
      </c>
      <c r="H1663">
        <v>97112</v>
      </c>
      <c r="I1663" t="str" cm="1">
        <f t="array" ref="I1663">IFERROR(INDEX(scheduling_data!H:H,MATCH(B1663&amp;D1663,scheduling_data!D:D&amp;scheduling_data!A:A,0)),"")</f>
        <v>Kelsea Rodriguez</v>
      </c>
      <c r="J1663" t="str">
        <f t="shared" si="76"/>
        <v>No</v>
      </c>
      <c r="K1663" t="str">
        <f t="shared" si="75"/>
        <v>15945324.3958333333Kelsea Rodriguez</v>
      </c>
      <c r="L1663" t="str">
        <f t="shared" si="77"/>
        <v>Yes</v>
      </c>
    </row>
    <row r="1664" spans="1:12" x14ac:dyDescent="0.3">
      <c r="A1664" t="s">
        <v>14</v>
      </c>
      <c r="B1664">
        <v>159</v>
      </c>
      <c r="C1664" s="1">
        <v>45335</v>
      </c>
      <c r="D1664" s="1">
        <v>45324.395833333336</v>
      </c>
      <c r="E1664">
        <v>95</v>
      </c>
      <c r="F1664" t="s">
        <v>9</v>
      </c>
      <c r="G1664" t="s">
        <v>112</v>
      </c>
      <c r="H1664">
        <v>97112</v>
      </c>
      <c r="I1664" t="str" cm="1">
        <f t="array" ref="I1664">IFERROR(INDEX(scheduling_data!H:H,MATCH(B1664&amp;D1664,scheduling_data!D:D&amp;scheduling_data!A:A,0)),"")</f>
        <v>Kelsea Rodriguez</v>
      </c>
      <c r="J1664" t="str">
        <f t="shared" si="76"/>
        <v>No</v>
      </c>
      <c r="K1664" t="str">
        <f t="shared" si="75"/>
        <v>15945324.3958333333Kelsea Rodriguez</v>
      </c>
      <c r="L1664" t="str">
        <f t="shared" si="77"/>
        <v>No</v>
      </c>
    </row>
    <row r="1665" spans="1:12" x14ac:dyDescent="0.3">
      <c r="A1665" t="s">
        <v>14</v>
      </c>
      <c r="B1665">
        <v>159</v>
      </c>
      <c r="C1665" s="1">
        <v>45338</v>
      </c>
      <c r="D1665" s="1">
        <v>45327.583333333336</v>
      </c>
      <c r="E1665">
        <v>55</v>
      </c>
      <c r="F1665" t="s">
        <v>19</v>
      </c>
      <c r="G1665" t="s">
        <v>51</v>
      </c>
      <c r="H1665">
        <v>92507</v>
      </c>
      <c r="I1665" t="str" cm="1">
        <f t="array" ref="I1665">IFERROR(INDEX(scheduling_data!H:H,MATCH(B1665&amp;D1665,scheduling_data!D:D&amp;scheduling_data!A:A,0)),"")</f>
        <v>D'Anna Pullen</v>
      </c>
      <c r="J1665" t="str">
        <f t="shared" si="76"/>
        <v>No</v>
      </c>
      <c r="K1665" t="str">
        <f t="shared" si="75"/>
        <v>15945327.5833333333D'Anna Pullen</v>
      </c>
      <c r="L1665" t="str">
        <f t="shared" si="77"/>
        <v>Yes</v>
      </c>
    </row>
    <row r="1666" spans="1:12" x14ac:dyDescent="0.3">
      <c r="A1666" t="s">
        <v>14</v>
      </c>
      <c r="B1666">
        <v>159</v>
      </c>
      <c r="C1666" s="1">
        <v>45338</v>
      </c>
      <c r="D1666" s="1">
        <v>45327.583333333336</v>
      </c>
      <c r="E1666">
        <v>95</v>
      </c>
      <c r="F1666" t="s">
        <v>9</v>
      </c>
      <c r="G1666" t="s">
        <v>52</v>
      </c>
      <c r="H1666">
        <v>92507</v>
      </c>
      <c r="I1666" t="str" cm="1">
        <f t="array" ref="I1666">IFERROR(INDEX(scheduling_data!H:H,MATCH(B1666&amp;D1666,scheduling_data!D:D&amp;scheduling_data!A:A,0)),"")</f>
        <v>D'Anna Pullen</v>
      </c>
      <c r="J1666" t="str">
        <f t="shared" si="76"/>
        <v>No</v>
      </c>
      <c r="K1666" t="str">
        <f t="shared" ref="K1666:K1729" si="78">IF(I1666="",B1666&amp;D1666,B1666&amp;D1666&amp;I1666)</f>
        <v>15945327.5833333333D'Anna Pullen</v>
      </c>
      <c r="L1666" t="str">
        <f t="shared" si="77"/>
        <v>No</v>
      </c>
    </row>
    <row r="1667" spans="1:12" x14ac:dyDescent="0.3">
      <c r="A1667" t="s">
        <v>14</v>
      </c>
      <c r="B1667">
        <v>159</v>
      </c>
      <c r="C1667" s="1">
        <v>45343</v>
      </c>
      <c r="D1667" s="1">
        <v>45331.375</v>
      </c>
      <c r="E1667">
        <v>55</v>
      </c>
      <c r="F1667" t="s">
        <v>19</v>
      </c>
      <c r="G1667" t="s">
        <v>51</v>
      </c>
      <c r="H1667">
        <v>92507</v>
      </c>
      <c r="I1667" t="str" cm="1">
        <f t="array" ref="I1667">IFERROR(INDEX(scheduling_data!H:H,MATCH(B1667&amp;D1667,scheduling_data!D:D&amp;scheduling_data!A:A,0)),"")</f>
        <v>D'Anna Pullen</v>
      </c>
      <c r="J1667" t="str">
        <f t="shared" ref="J1667:J1730" si="79">IF(I1667="", "Yes", "No")</f>
        <v>No</v>
      </c>
      <c r="K1667" t="str">
        <f t="shared" si="78"/>
        <v>15945331.375D'Anna Pullen</v>
      </c>
      <c r="L1667" t="str">
        <f t="shared" ref="L1667:L1730" si="80">IF(OR(F1667="Cash", F1667="Check", F1667="EFT", F1667="Credit Card", F1667="Visa", F1667="Mastercard", F1667="AMEX"), "Yes", "No")</f>
        <v>Yes</v>
      </c>
    </row>
    <row r="1668" spans="1:12" x14ac:dyDescent="0.3">
      <c r="A1668" t="s">
        <v>14</v>
      </c>
      <c r="B1668">
        <v>159</v>
      </c>
      <c r="C1668" s="1">
        <v>45343</v>
      </c>
      <c r="D1668" s="1">
        <v>45331.375</v>
      </c>
      <c r="E1668">
        <v>95</v>
      </c>
      <c r="F1668" t="s">
        <v>9</v>
      </c>
      <c r="G1668" t="s">
        <v>52</v>
      </c>
      <c r="H1668">
        <v>92507</v>
      </c>
      <c r="I1668" t="str" cm="1">
        <f t="array" ref="I1668">IFERROR(INDEX(scheduling_data!H:H,MATCH(B1668&amp;D1668,scheduling_data!D:D&amp;scheduling_data!A:A,0)),"")</f>
        <v>D'Anna Pullen</v>
      </c>
      <c r="J1668" t="str">
        <f t="shared" si="79"/>
        <v>No</v>
      </c>
      <c r="K1668" t="str">
        <f t="shared" si="78"/>
        <v>15945331.375D'Anna Pullen</v>
      </c>
      <c r="L1668" t="str">
        <f t="shared" si="80"/>
        <v>No</v>
      </c>
    </row>
    <row r="1669" spans="1:12" x14ac:dyDescent="0.3">
      <c r="A1669" t="s">
        <v>14</v>
      </c>
      <c r="B1669">
        <v>159</v>
      </c>
      <c r="C1669" s="1">
        <v>45345</v>
      </c>
      <c r="D1669" s="1">
        <v>45331.395833333336</v>
      </c>
      <c r="E1669">
        <v>95</v>
      </c>
      <c r="F1669" t="s">
        <v>9</v>
      </c>
      <c r="G1669" t="s">
        <v>112</v>
      </c>
      <c r="H1669">
        <v>97112</v>
      </c>
      <c r="I1669" t="str" cm="1">
        <f t="array" ref="I1669">IFERROR(INDEX(scheduling_data!H:H,MATCH(B1669&amp;D1669,scheduling_data!D:D&amp;scheduling_data!A:A,0)),"")</f>
        <v>Kelsea Rodriguez</v>
      </c>
      <c r="J1669" t="str">
        <f t="shared" si="79"/>
        <v>No</v>
      </c>
      <c r="K1669" t="str">
        <f t="shared" si="78"/>
        <v>15945331.3958333333Kelsea Rodriguez</v>
      </c>
      <c r="L1669" t="str">
        <f t="shared" si="80"/>
        <v>No</v>
      </c>
    </row>
    <row r="1670" spans="1:12" x14ac:dyDescent="0.3">
      <c r="A1670" t="s">
        <v>14</v>
      </c>
      <c r="B1670">
        <v>159</v>
      </c>
      <c r="C1670" s="1">
        <v>45345</v>
      </c>
      <c r="D1670" s="1">
        <v>45331.395833333336</v>
      </c>
      <c r="E1670">
        <v>55</v>
      </c>
      <c r="F1670" t="s">
        <v>19</v>
      </c>
      <c r="G1670" t="s">
        <v>51</v>
      </c>
      <c r="H1670">
        <v>97112</v>
      </c>
      <c r="I1670" t="str" cm="1">
        <f t="array" ref="I1670">IFERROR(INDEX(scheduling_data!H:H,MATCH(B1670&amp;D1670,scheduling_data!D:D&amp;scheduling_data!A:A,0)),"")</f>
        <v>Kelsea Rodriguez</v>
      </c>
      <c r="J1670" t="str">
        <f t="shared" si="79"/>
        <v>No</v>
      </c>
      <c r="K1670" t="str">
        <f t="shared" si="78"/>
        <v>15945331.3958333333Kelsea Rodriguez</v>
      </c>
      <c r="L1670" t="str">
        <f t="shared" si="80"/>
        <v>Yes</v>
      </c>
    </row>
    <row r="1671" spans="1:12" x14ac:dyDescent="0.3">
      <c r="A1671" t="s">
        <v>58</v>
      </c>
      <c r="B1671">
        <v>27</v>
      </c>
      <c r="C1671" s="1">
        <v>45350</v>
      </c>
      <c r="D1671" s="1">
        <v>45331.416666666664</v>
      </c>
      <c r="E1671">
        <v>35.409999999999997</v>
      </c>
      <c r="F1671" t="s">
        <v>19</v>
      </c>
      <c r="G1671" t="s">
        <v>254</v>
      </c>
      <c r="H1671">
        <v>97530</v>
      </c>
      <c r="I1671" t="str" cm="1">
        <f t="array" ref="I1671">IFERROR(INDEX(scheduling_data!H:H,MATCH(B1671&amp;D1671,scheduling_data!D:D&amp;scheduling_data!A:A,0)),"")</f>
        <v>Katherine Tyree</v>
      </c>
      <c r="J1671" t="str">
        <f t="shared" si="79"/>
        <v>No</v>
      </c>
      <c r="K1671" t="str">
        <f t="shared" si="78"/>
        <v>2745331.4166666667Katherine Tyree</v>
      </c>
      <c r="L1671" t="str">
        <f t="shared" si="80"/>
        <v>Yes</v>
      </c>
    </row>
    <row r="1672" spans="1:12" x14ac:dyDescent="0.3">
      <c r="A1672" t="s">
        <v>58</v>
      </c>
      <c r="B1672">
        <v>27</v>
      </c>
      <c r="C1672" s="1">
        <v>45350</v>
      </c>
      <c r="D1672" s="1">
        <v>45331.416666666664</v>
      </c>
      <c r="E1672">
        <v>54.79</v>
      </c>
      <c r="F1672" t="s">
        <v>19</v>
      </c>
      <c r="G1672" t="s">
        <v>254</v>
      </c>
      <c r="H1672">
        <v>97162</v>
      </c>
      <c r="I1672" t="str" cm="1">
        <f t="array" ref="I1672">IFERROR(INDEX(scheduling_data!H:H,MATCH(B1672&amp;D1672,scheduling_data!D:D&amp;scheduling_data!A:A,0)),"")</f>
        <v>Katherine Tyree</v>
      </c>
      <c r="J1672" t="str">
        <f t="shared" si="79"/>
        <v>No</v>
      </c>
      <c r="K1672" t="str">
        <f t="shared" si="78"/>
        <v>2745331.4166666667Katherine Tyree</v>
      </c>
      <c r="L1672" t="str">
        <f t="shared" si="80"/>
        <v>Yes</v>
      </c>
    </row>
    <row r="1673" spans="1:12" x14ac:dyDescent="0.3">
      <c r="A1673" t="s">
        <v>58</v>
      </c>
      <c r="B1673">
        <v>27</v>
      </c>
      <c r="C1673" s="1">
        <v>45350</v>
      </c>
      <c r="D1673" s="1">
        <v>45331.416666666664</v>
      </c>
      <c r="E1673">
        <v>101.94</v>
      </c>
      <c r="F1673" t="s">
        <v>9</v>
      </c>
      <c r="G1673" t="s">
        <v>255</v>
      </c>
      <c r="H1673">
        <v>97162</v>
      </c>
      <c r="I1673" t="str" cm="1">
        <f t="array" ref="I1673">IFERROR(INDEX(scheduling_data!H:H,MATCH(B1673&amp;D1673,scheduling_data!D:D&amp;scheduling_data!A:A,0)),"")</f>
        <v>Katherine Tyree</v>
      </c>
      <c r="J1673" t="str">
        <f t="shared" si="79"/>
        <v>No</v>
      </c>
      <c r="K1673" t="str">
        <f t="shared" si="78"/>
        <v>2745331.4166666667Katherine Tyree</v>
      </c>
      <c r="L1673" t="str">
        <f t="shared" si="80"/>
        <v>No</v>
      </c>
    </row>
    <row r="1674" spans="1:12" x14ac:dyDescent="0.3">
      <c r="A1674" t="s">
        <v>58</v>
      </c>
      <c r="B1674">
        <v>27</v>
      </c>
      <c r="C1674" s="1">
        <v>45350</v>
      </c>
      <c r="D1674" s="1">
        <v>45331.416666666664</v>
      </c>
      <c r="E1674">
        <v>14.41</v>
      </c>
      <c r="F1674" t="s">
        <v>19</v>
      </c>
      <c r="G1674" t="s">
        <v>254</v>
      </c>
      <c r="H1674">
        <v>97110</v>
      </c>
      <c r="I1674" t="str" cm="1">
        <f t="array" ref="I1674">IFERROR(INDEX(scheduling_data!H:H,MATCH(B1674&amp;D1674,scheduling_data!D:D&amp;scheduling_data!A:A,0)),"")</f>
        <v>Katherine Tyree</v>
      </c>
      <c r="J1674" t="str">
        <f t="shared" si="79"/>
        <v>No</v>
      </c>
      <c r="K1674" t="str">
        <f t="shared" si="78"/>
        <v>2745331.4166666667Katherine Tyree</v>
      </c>
      <c r="L1674" t="str">
        <f t="shared" si="80"/>
        <v>Yes</v>
      </c>
    </row>
    <row r="1675" spans="1:12" x14ac:dyDescent="0.3">
      <c r="A1675" t="s">
        <v>58</v>
      </c>
      <c r="B1675">
        <v>27</v>
      </c>
      <c r="C1675" s="1">
        <v>45350</v>
      </c>
      <c r="D1675" s="1">
        <v>45331.416666666664</v>
      </c>
      <c r="E1675">
        <v>55.78</v>
      </c>
      <c r="F1675" t="s">
        <v>9</v>
      </c>
      <c r="G1675" t="s">
        <v>255</v>
      </c>
      <c r="H1675">
        <v>97110</v>
      </c>
      <c r="I1675" t="str" cm="1">
        <f t="array" ref="I1675">IFERROR(INDEX(scheduling_data!H:H,MATCH(B1675&amp;D1675,scheduling_data!D:D&amp;scheduling_data!A:A,0)),"")</f>
        <v>Katherine Tyree</v>
      </c>
      <c r="J1675" t="str">
        <f t="shared" si="79"/>
        <v>No</v>
      </c>
      <c r="K1675" t="str">
        <f t="shared" si="78"/>
        <v>2745331.4166666667Katherine Tyree</v>
      </c>
      <c r="L1675" t="str">
        <f t="shared" si="80"/>
        <v>No</v>
      </c>
    </row>
    <row r="1676" spans="1:12" x14ac:dyDescent="0.3">
      <c r="A1676" t="s">
        <v>58</v>
      </c>
      <c r="B1676">
        <v>27</v>
      </c>
      <c r="C1676" s="1">
        <v>45350</v>
      </c>
      <c r="D1676" s="1">
        <v>45331.416666666664</v>
      </c>
      <c r="E1676">
        <v>102.78</v>
      </c>
      <c r="F1676" t="s">
        <v>9</v>
      </c>
      <c r="G1676" t="s">
        <v>255</v>
      </c>
      <c r="H1676">
        <v>97530</v>
      </c>
      <c r="I1676" t="str" cm="1">
        <f t="array" ref="I1676">IFERROR(INDEX(scheduling_data!H:H,MATCH(B1676&amp;D1676,scheduling_data!D:D&amp;scheduling_data!A:A,0)),"")</f>
        <v>Katherine Tyree</v>
      </c>
      <c r="J1676" t="str">
        <f t="shared" si="79"/>
        <v>No</v>
      </c>
      <c r="K1676" t="str">
        <f t="shared" si="78"/>
        <v>2745331.4166666667Katherine Tyree</v>
      </c>
      <c r="L1676" t="str">
        <f t="shared" si="80"/>
        <v>No</v>
      </c>
    </row>
    <row r="1677" spans="1:12" x14ac:dyDescent="0.3">
      <c r="A1677" t="s">
        <v>80</v>
      </c>
      <c r="B1677">
        <v>160</v>
      </c>
      <c r="C1677" s="1">
        <v>45334</v>
      </c>
      <c r="D1677" s="1">
        <v>45323.354166666664</v>
      </c>
      <c r="E1677">
        <v>64.81</v>
      </c>
      <c r="F1677" t="s">
        <v>19</v>
      </c>
      <c r="G1677" t="s">
        <v>51</v>
      </c>
      <c r="H1677">
        <v>92507</v>
      </c>
      <c r="I1677" t="str" cm="1">
        <f t="array" ref="I1677">IFERROR(INDEX(scheduling_data!H:H,MATCH(B1677&amp;D1677,scheduling_data!D:D&amp;scheduling_data!A:A,0)),"")</f>
        <v>D'Anna Pullen</v>
      </c>
      <c r="J1677" t="str">
        <f t="shared" si="79"/>
        <v>No</v>
      </c>
      <c r="K1677" t="str">
        <f t="shared" si="78"/>
        <v>16045323.3541666667D'Anna Pullen</v>
      </c>
      <c r="L1677" t="str">
        <f t="shared" si="80"/>
        <v>Yes</v>
      </c>
    </row>
    <row r="1678" spans="1:12" x14ac:dyDescent="0.3">
      <c r="A1678" t="s">
        <v>80</v>
      </c>
      <c r="B1678">
        <v>160</v>
      </c>
      <c r="C1678" s="1">
        <v>45334</v>
      </c>
      <c r="D1678" s="1">
        <v>45323.354166666664</v>
      </c>
      <c r="E1678">
        <v>85.19</v>
      </c>
      <c r="F1678" t="s">
        <v>9</v>
      </c>
      <c r="G1678" t="s">
        <v>52</v>
      </c>
      <c r="H1678">
        <v>92507</v>
      </c>
      <c r="I1678" t="str" cm="1">
        <f t="array" ref="I1678">IFERROR(INDEX(scheduling_data!H:H,MATCH(B1678&amp;D1678,scheduling_data!D:D&amp;scheduling_data!A:A,0)),"")</f>
        <v>D'Anna Pullen</v>
      </c>
      <c r="J1678" t="str">
        <f t="shared" si="79"/>
        <v>No</v>
      </c>
      <c r="K1678" t="str">
        <f t="shared" si="78"/>
        <v>16045323.3541666667D'Anna Pullen</v>
      </c>
      <c r="L1678" t="str">
        <f t="shared" si="80"/>
        <v>No</v>
      </c>
    </row>
    <row r="1679" spans="1:12" x14ac:dyDescent="0.3">
      <c r="A1679" t="s">
        <v>61</v>
      </c>
      <c r="B1679">
        <v>28</v>
      </c>
      <c r="C1679" s="1">
        <v>45336</v>
      </c>
      <c r="D1679" s="1">
        <v>45323.416666666664</v>
      </c>
      <c r="E1679">
        <v>0.11</v>
      </c>
      <c r="F1679" t="s">
        <v>9</v>
      </c>
      <c r="G1679" t="s">
        <v>63</v>
      </c>
      <c r="H1679">
        <v>97110</v>
      </c>
      <c r="I1679" t="str" cm="1">
        <f t="array" ref="I1679">IFERROR(INDEX(scheduling_data!H:H,MATCH(B1679&amp;D1679,scheduling_data!D:D&amp;scheduling_data!A:A,0)),"")</f>
        <v>Christian Litz</v>
      </c>
      <c r="J1679" t="str">
        <f t="shared" si="79"/>
        <v>No</v>
      </c>
      <c r="K1679" t="str">
        <f t="shared" si="78"/>
        <v>2845323.4166666667Christian Litz</v>
      </c>
      <c r="L1679" t="str">
        <f t="shared" si="80"/>
        <v>No</v>
      </c>
    </row>
    <row r="1680" spans="1:12" x14ac:dyDescent="0.3">
      <c r="A1680" t="s">
        <v>61</v>
      </c>
      <c r="B1680">
        <v>28</v>
      </c>
      <c r="C1680" s="1">
        <v>45336</v>
      </c>
      <c r="D1680" s="1">
        <v>45323.416666666664</v>
      </c>
      <c r="E1680">
        <v>5.34</v>
      </c>
      <c r="F1680" t="s">
        <v>19</v>
      </c>
      <c r="G1680" t="s">
        <v>65</v>
      </c>
      <c r="H1680">
        <v>97110</v>
      </c>
      <c r="I1680" t="str" cm="1">
        <f t="array" ref="I1680">IFERROR(INDEX(scheduling_data!H:H,MATCH(B1680&amp;D1680,scheduling_data!D:D&amp;scheduling_data!A:A,0)),"")</f>
        <v>Christian Litz</v>
      </c>
      <c r="J1680" t="str">
        <f t="shared" si="79"/>
        <v>No</v>
      </c>
      <c r="K1680" t="str">
        <f t="shared" si="78"/>
        <v>2845323.4166666667Christian Litz</v>
      </c>
      <c r="L1680" t="str">
        <f t="shared" si="80"/>
        <v>Yes</v>
      </c>
    </row>
    <row r="1681" spans="1:12" x14ac:dyDescent="0.3">
      <c r="A1681" t="s">
        <v>61</v>
      </c>
      <c r="B1681">
        <v>28</v>
      </c>
      <c r="C1681" s="1">
        <v>45336</v>
      </c>
      <c r="D1681" s="1">
        <v>45323.416666666664</v>
      </c>
      <c r="E1681">
        <v>19.66</v>
      </c>
      <c r="F1681" t="s">
        <v>19</v>
      </c>
      <c r="G1681" t="s">
        <v>65</v>
      </c>
      <c r="H1681">
        <v>97112</v>
      </c>
      <c r="I1681" t="str" cm="1">
        <f t="array" ref="I1681">IFERROR(INDEX(scheduling_data!H:H,MATCH(B1681&amp;D1681,scheduling_data!D:D&amp;scheduling_data!A:A,0)),"")</f>
        <v>Christian Litz</v>
      </c>
      <c r="J1681" t="str">
        <f t="shared" si="79"/>
        <v>No</v>
      </c>
      <c r="K1681" t="str">
        <f t="shared" si="78"/>
        <v>2845323.4166666667Christian Litz</v>
      </c>
      <c r="L1681" t="str">
        <f t="shared" si="80"/>
        <v>Yes</v>
      </c>
    </row>
    <row r="1682" spans="1:12" x14ac:dyDescent="0.3">
      <c r="A1682" t="s">
        <v>61</v>
      </c>
      <c r="B1682">
        <v>28</v>
      </c>
      <c r="C1682" s="1">
        <v>45336</v>
      </c>
      <c r="D1682" s="1">
        <v>45323.416666666664</v>
      </c>
      <c r="E1682">
        <v>0.4</v>
      </c>
      <c r="F1682" t="s">
        <v>9</v>
      </c>
      <c r="G1682" t="s">
        <v>63</v>
      </c>
      <c r="H1682">
        <v>97112</v>
      </c>
      <c r="I1682" t="str" cm="1">
        <f t="array" ref="I1682">IFERROR(INDEX(scheduling_data!H:H,MATCH(B1682&amp;D1682,scheduling_data!D:D&amp;scheduling_data!A:A,0)),"")</f>
        <v>Christian Litz</v>
      </c>
      <c r="J1682" t="str">
        <f t="shared" si="79"/>
        <v>No</v>
      </c>
      <c r="K1682" t="str">
        <f t="shared" si="78"/>
        <v>2845323.4166666667Christian Litz</v>
      </c>
      <c r="L1682" t="str">
        <f t="shared" si="80"/>
        <v>No</v>
      </c>
    </row>
    <row r="1683" spans="1:12" x14ac:dyDescent="0.3">
      <c r="A1683" t="s">
        <v>61</v>
      </c>
      <c r="B1683">
        <v>28</v>
      </c>
      <c r="C1683" s="1">
        <v>45336</v>
      </c>
      <c r="D1683" s="1">
        <v>45323.416666666664</v>
      </c>
      <c r="E1683">
        <v>54.94</v>
      </c>
      <c r="F1683" t="s">
        <v>9</v>
      </c>
      <c r="G1683" t="s">
        <v>64</v>
      </c>
      <c r="H1683">
        <v>97112</v>
      </c>
      <c r="I1683" t="str" cm="1">
        <f t="array" ref="I1683">IFERROR(INDEX(scheduling_data!H:H,MATCH(B1683&amp;D1683,scheduling_data!D:D&amp;scheduling_data!A:A,0)),"")</f>
        <v>Christian Litz</v>
      </c>
      <c r="J1683" t="str">
        <f t="shared" si="79"/>
        <v>No</v>
      </c>
      <c r="K1683" t="str">
        <f t="shared" si="78"/>
        <v>2845323.4166666667Christian Litz</v>
      </c>
      <c r="L1683" t="str">
        <f t="shared" si="80"/>
        <v>No</v>
      </c>
    </row>
    <row r="1684" spans="1:12" x14ac:dyDescent="0.3">
      <c r="A1684" t="s">
        <v>61</v>
      </c>
      <c r="B1684">
        <v>28</v>
      </c>
      <c r="C1684" s="1">
        <v>45336</v>
      </c>
      <c r="D1684" s="1">
        <v>45323.416666666664</v>
      </c>
      <c r="E1684">
        <v>47.13</v>
      </c>
      <c r="F1684" t="s">
        <v>9</v>
      </c>
      <c r="G1684" t="s">
        <v>62</v>
      </c>
      <c r="H1684">
        <v>97530</v>
      </c>
      <c r="I1684" t="str" cm="1">
        <f t="array" ref="I1684">IFERROR(INDEX(scheduling_data!H:H,MATCH(B1684&amp;D1684,scheduling_data!D:D&amp;scheduling_data!A:A,0)),"")</f>
        <v>Christian Litz</v>
      </c>
      <c r="J1684" t="str">
        <f t="shared" si="79"/>
        <v>No</v>
      </c>
      <c r="K1684" t="str">
        <f t="shared" si="78"/>
        <v>2845323.4166666667Christian Litz</v>
      </c>
      <c r="L1684" t="str">
        <f t="shared" si="80"/>
        <v>No</v>
      </c>
    </row>
    <row r="1685" spans="1:12" x14ac:dyDescent="0.3">
      <c r="A1685" t="s">
        <v>61</v>
      </c>
      <c r="B1685">
        <v>28</v>
      </c>
      <c r="C1685" s="1">
        <v>45336</v>
      </c>
      <c r="D1685" s="1">
        <v>45323.416666666664</v>
      </c>
      <c r="E1685">
        <v>0.56000000000000005</v>
      </c>
      <c r="F1685" t="s">
        <v>9</v>
      </c>
      <c r="G1685" t="s">
        <v>63</v>
      </c>
      <c r="H1685">
        <v>97530</v>
      </c>
      <c r="I1685" t="str" cm="1">
        <f t="array" ref="I1685">IFERROR(INDEX(scheduling_data!H:H,MATCH(B1685&amp;D1685,scheduling_data!D:D&amp;scheduling_data!A:A,0)),"")</f>
        <v>Christian Litz</v>
      </c>
      <c r="J1685" t="str">
        <f t="shared" si="79"/>
        <v>No</v>
      </c>
      <c r="K1685" t="str">
        <f t="shared" si="78"/>
        <v>2845323.4166666667Christian Litz</v>
      </c>
      <c r="L1685" t="str">
        <f t="shared" si="80"/>
        <v>No</v>
      </c>
    </row>
    <row r="1686" spans="1:12" x14ac:dyDescent="0.3">
      <c r="A1686" t="s">
        <v>61</v>
      </c>
      <c r="B1686">
        <v>28</v>
      </c>
      <c r="C1686" s="1">
        <v>45336</v>
      </c>
      <c r="D1686" s="1">
        <v>45323.416666666664</v>
      </c>
      <c r="E1686">
        <v>27.31</v>
      </c>
      <c r="F1686" t="s">
        <v>19</v>
      </c>
      <c r="G1686" t="s">
        <v>65</v>
      </c>
      <c r="H1686">
        <v>97530</v>
      </c>
      <c r="I1686" t="str" cm="1">
        <f t="array" ref="I1686">IFERROR(INDEX(scheduling_data!H:H,MATCH(B1686&amp;D1686,scheduling_data!D:D&amp;scheduling_data!A:A,0)),"")</f>
        <v>Christian Litz</v>
      </c>
      <c r="J1686" t="str">
        <f t="shared" si="79"/>
        <v>No</v>
      </c>
      <c r="K1686" t="str">
        <f t="shared" si="78"/>
        <v>2845323.4166666667Christian Litz</v>
      </c>
      <c r="L1686" t="str">
        <f t="shared" si="80"/>
        <v>Yes</v>
      </c>
    </row>
    <row r="1687" spans="1:12" x14ac:dyDescent="0.3">
      <c r="A1687" t="s">
        <v>61</v>
      </c>
      <c r="B1687">
        <v>28</v>
      </c>
      <c r="C1687" s="1">
        <v>45336</v>
      </c>
      <c r="D1687" s="1">
        <v>45323.416666666664</v>
      </c>
      <c r="E1687">
        <v>114.55</v>
      </c>
      <c r="F1687" t="s">
        <v>9</v>
      </c>
      <c r="G1687" t="s">
        <v>64</v>
      </c>
      <c r="H1687">
        <v>97110</v>
      </c>
      <c r="I1687" t="str" cm="1">
        <f t="array" ref="I1687">IFERROR(INDEX(scheduling_data!H:H,MATCH(B1687&amp;D1687,scheduling_data!D:D&amp;scheduling_data!A:A,0)),"")</f>
        <v>Christian Litz</v>
      </c>
      <c r="J1687" t="str">
        <f t="shared" si="79"/>
        <v>No</v>
      </c>
      <c r="K1687" t="str">
        <f t="shared" si="78"/>
        <v>2845323.4166666667Christian Litz</v>
      </c>
      <c r="L1687" t="str">
        <f t="shared" si="80"/>
        <v>No</v>
      </c>
    </row>
    <row r="1688" spans="1:12" x14ac:dyDescent="0.3">
      <c r="A1688" t="s">
        <v>61</v>
      </c>
      <c r="B1688">
        <v>28</v>
      </c>
      <c r="C1688" s="1">
        <v>45351</v>
      </c>
      <c r="D1688" s="1">
        <v>45341.416666666664</v>
      </c>
      <c r="E1688">
        <v>23.22</v>
      </c>
      <c r="F1688" t="s">
        <v>19</v>
      </c>
      <c r="G1688" t="s">
        <v>65</v>
      </c>
      <c r="H1688">
        <v>97530</v>
      </c>
      <c r="I1688" t="str" cm="1">
        <f t="array" ref="I1688">IFERROR(INDEX(scheduling_data!H:H,MATCH(B1688&amp;D1688,scheduling_data!D:D&amp;scheduling_data!A:A,0)),"")</f>
        <v>Amber Hickman</v>
      </c>
      <c r="J1688" t="str">
        <f t="shared" si="79"/>
        <v>No</v>
      </c>
      <c r="K1688" t="str">
        <f t="shared" si="78"/>
        <v>2845341.4166666667Amber Hickman</v>
      </c>
      <c r="L1688" t="str">
        <f t="shared" si="80"/>
        <v>Yes</v>
      </c>
    </row>
    <row r="1689" spans="1:12" x14ac:dyDescent="0.3">
      <c r="A1689" t="s">
        <v>61</v>
      </c>
      <c r="B1689">
        <v>28</v>
      </c>
      <c r="C1689" s="1">
        <v>45351</v>
      </c>
      <c r="D1689" s="1">
        <v>45341.416666666664</v>
      </c>
      <c r="E1689">
        <v>0.13</v>
      </c>
      <c r="F1689" t="s">
        <v>19</v>
      </c>
      <c r="G1689" t="s">
        <v>65</v>
      </c>
      <c r="H1689">
        <v>97110</v>
      </c>
      <c r="I1689" t="str" cm="1">
        <f t="array" ref="I1689">IFERROR(INDEX(scheduling_data!H:H,MATCH(B1689&amp;D1689,scheduling_data!D:D&amp;scheduling_data!A:A,0)),"")</f>
        <v>Amber Hickman</v>
      </c>
      <c r="J1689" t="str">
        <f t="shared" si="79"/>
        <v>No</v>
      </c>
      <c r="K1689" t="str">
        <f t="shared" si="78"/>
        <v>2845341.4166666667Amber Hickman</v>
      </c>
      <c r="L1689" t="str">
        <f t="shared" si="80"/>
        <v>Yes</v>
      </c>
    </row>
    <row r="1690" spans="1:12" x14ac:dyDescent="0.3">
      <c r="A1690" t="s">
        <v>61</v>
      </c>
      <c r="B1690">
        <v>28</v>
      </c>
      <c r="C1690" s="1">
        <v>45351</v>
      </c>
      <c r="D1690" s="1">
        <v>45341.416666666664</v>
      </c>
      <c r="E1690">
        <v>119.87</v>
      </c>
      <c r="F1690" t="s">
        <v>9</v>
      </c>
      <c r="G1690" t="s">
        <v>64</v>
      </c>
      <c r="H1690">
        <v>97110</v>
      </c>
      <c r="I1690" t="str" cm="1">
        <f t="array" ref="I1690">IFERROR(INDEX(scheduling_data!H:H,MATCH(B1690&amp;D1690,scheduling_data!D:D&amp;scheduling_data!A:A,0)),"")</f>
        <v>Amber Hickman</v>
      </c>
      <c r="J1690" t="str">
        <f t="shared" si="79"/>
        <v>No</v>
      </c>
      <c r="K1690" t="str">
        <f t="shared" si="78"/>
        <v>2845341.4166666667Amber Hickman</v>
      </c>
      <c r="L1690" t="str">
        <f t="shared" si="80"/>
        <v>No</v>
      </c>
    </row>
    <row r="1691" spans="1:12" x14ac:dyDescent="0.3">
      <c r="A1691" t="s">
        <v>61</v>
      </c>
      <c r="B1691">
        <v>28</v>
      </c>
      <c r="C1691" s="1">
        <v>45351</v>
      </c>
      <c r="D1691" s="1">
        <v>45341.416666666664</v>
      </c>
      <c r="E1691">
        <v>0.47</v>
      </c>
      <c r="F1691" t="s">
        <v>9</v>
      </c>
      <c r="G1691" t="s">
        <v>63</v>
      </c>
      <c r="H1691">
        <v>97530</v>
      </c>
      <c r="I1691" t="str" cm="1">
        <f t="array" ref="I1691">IFERROR(INDEX(scheduling_data!H:H,MATCH(B1691&amp;D1691,scheduling_data!D:D&amp;scheduling_data!A:A,0)),"")</f>
        <v>Amber Hickman</v>
      </c>
      <c r="J1691" t="str">
        <f t="shared" si="79"/>
        <v>No</v>
      </c>
      <c r="K1691" t="str">
        <f t="shared" si="78"/>
        <v>2845341.4166666667Amber Hickman</v>
      </c>
      <c r="L1691" t="str">
        <f t="shared" si="80"/>
        <v>No</v>
      </c>
    </row>
    <row r="1692" spans="1:12" x14ac:dyDescent="0.3">
      <c r="A1692" t="s">
        <v>61</v>
      </c>
      <c r="B1692">
        <v>28</v>
      </c>
      <c r="C1692" s="1">
        <v>45351</v>
      </c>
      <c r="D1692" s="1">
        <v>45341.416666666664</v>
      </c>
      <c r="E1692">
        <v>51.31</v>
      </c>
      <c r="F1692" t="s">
        <v>9</v>
      </c>
      <c r="G1692" t="s">
        <v>152</v>
      </c>
      <c r="H1692">
        <v>97530</v>
      </c>
      <c r="I1692" t="str" cm="1">
        <f t="array" ref="I1692">IFERROR(INDEX(scheduling_data!H:H,MATCH(B1692&amp;D1692,scheduling_data!D:D&amp;scheduling_data!A:A,0)),"")</f>
        <v>Amber Hickman</v>
      </c>
      <c r="J1692" t="str">
        <f t="shared" si="79"/>
        <v>No</v>
      </c>
      <c r="K1692" t="str">
        <f t="shared" si="78"/>
        <v>2845341.4166666667Amber Hickman</v>
      </c>
      <c r="L1692" t="str">
        <f t="shared" si="80"/>
        <v>No</v>
      </c>
    </row>
    <row r="1693" spans="1:12" x14ac:dyDescent="0.3">
      <c r="A1693" t="s">
        <v>61</v>
      </c>
      <c r="B1693">
        <v>28</v>
      </c>
      <c r="C1693" s="1">
        <v>45336</v>
      </c>
      <c r="D1693" s="1">
        <v>45324.416666666664</v>
      </c>
      <c r="E1693">
        <v>15.29</v>
      </c>
      <c r="F1693" t="s">
        <v>19</v>
      </c>
      <c r="G1693" t="s">
        <v>65</v>
      </c>
      <c r="H1693">
        <v>97530</v>
      </c>
      <c r="I1693" t="str" cm="1">
        <f t="array" ref="I1693">IFERROR(INDEX(scheduling_data!H:H,MATCH(B1693&amp;D1693,scheduling_data!D:D&amp;scheduling_data!A:A,0)),"")</f>
        <v>Katherine Tyree</v>
      </c>
      <c r="J1693" t="str">
        <f t="shared" si="79"/>
        <v>No</v>
      </c>
      <c r="K1693" t="str">
        <f t="shared" si="78"/>
        <v>2845324.4166666667Katherine Tyree</v>
      </c>
      <c r="L1693" t="str">
        <f t="shared" si="80"/>
        <v>Yes</v>
      </c>
    </row>
    <row r="1694" spans="1:12" x14ac:dyDescent="0.3">
      <c r="A1694" t="s">
        <v>61</v>
      </c>
      <c r="B1694">
        <v>28</v>
      </c>
      <c r="C1694" s="1">
        <v>45336</v>
      </c>
      <c r="D1694" s="1">
        <v>45324.416666666664</v>
      </c>
      <c r="E1694">
        <v>0.31</v>
      </c>
      <c r="F1694" t="s">
        <v>9</v>
      </c>
      <c r="G1694" t="s">
        <v>63</v>
      </c>
      <c r="H1694">
        <v>97530</v>
      </c>
      <c r="I1694" t="str" cm="1">
        <f t="array" ref="I1694">IFERROR(INDEX(scheduling_data!H:H,MATCH(B1694&amp;D1694,scheduling_data!D:D&amp;scheduling_data!A:A,0)),"")</f>
        <v>Katherine Tyree</v>
      </c>
      <c r="J1694" t="str">
        <f t="shared" si="79"/>
        <v>No</v>
      </c>
      <c r="K1694" t="str">
        <f t="shared" si="78"/>
        <v>2845324.4166666667Katherine Tyree</v>
      </c>
      <c r="L1694" t="str">
        <f t="shared" si="80"/>
        <v>No</v>
      </c>
    </row>
    <row r="1695" spans="1:12" x14ac:dyDescent="0.3">
      <c r="A1695" t="s">
        <v>61</v>
      </c>
      <c r="B1695">
        <v>28</v>
      </c>
      <c r="C1695" s="1">
        <v>45336</v>
      </c>
      <c r="D1695" s="1">
        <v>45324.416666666664</v>
      </c>
      <c r="E1695">
        <v>47.13</v>
      </c>
      <c r="F1695" t="s">
        <v>9</v>
      </c>
      <c r="G1695" t="s">
        <v>62</v>
      </c>
      <c r="H1695">
        <v>97530</v>
      </c>
      <c r="I1695" t="str" cm="1">
        <f t="array" ref="I1695">IFERROR(INDEX(scheduling_data!H:H,MATCH(B1695&amp;D1695,scheduling_data!D:D&amp;scheduling_data!A:A,0)),"")</f>
        <v>Katherine Tyree</v>
      </c>
      <c r="J1695" t="str">
        <f t="shared" si="79"/>
        <v>No</v>
      </c>
      <c r="K1695" t="str">
        <f t="shared" si="78"/>
        <v>2845324.4166666667Katherine Tyree</v>
      </c>
      <c r="L1695" t="str">
        <f t="shared" si="80"/>
        <v>No</v>
      </c>
    </row>
    <row r="1696" spans="1:12" x14ac:dyDescent="0.3">
      <c r="A1696" t="s">
        <v>61</v>
      </c>
      <c r="B1696">
        <v>28</v>
      </c>
      <c r="C1696" s="1">
        <v>45336</v>
      </c>
      <c r="D1696" s="1">
        <v>45324.416666666664</v>
      </c>
      <c r="E1696">
        <v>57.27</v>
      </c>
      <c r="F1696" t="s">
        <v>9</v>
      </c>
      <c r="G1696" t="s">
        <v>64</v>
      </c>
      <c r="H1696">
        <v>97110</v>
      </c>
      <c r="I1696" t="str" cm="1">
        <f t="array" ref="I1696">IFERROR(INDEX(scheduling_data!H:H,MATCH(B1696&amp;D1696,scheduling_data!D:D&amp;scheduling_data!A:A,0)),"")</f>
        <v>Katherine Tyree</v>
      </c>
      <c r="J1696" t="str">
        <f t="shared" si="79"/>
        <v>No</v>
      </c>
      <c r="K1696" t="str">
        <f t="shared" si="78"/>
        <v>2845324.4166666667Katherine Tyree</v>
      </c>
      <c r="L1696" t="str">
        <f t="shared" si="80"/>
        <v>No</v>
      </c>
    </row>
    <row r="1697" spans="1:12" x14ac:dyDescent="0.3">
      <c r="A1697" t="s">
        <v>61</v>
      </c>
      <c r="B1697">
        <v>28</v>
      </c>
      <c r="C1697" s="1">
        <v>45337</v>
      </c>
      <c r="D1697" s="1">
        <v>45327.416666666664</v>
      </c>
      <c r="E1697">
        <v>109.17</v>
      </c>
      <c r="F1697" t="s">
        <v>9</v>
      </c>
      <c r="G1697" t="s">
        <v>64</v>
      </c>
      <c r="H1697">
        <v>97530</v>
      </c>
      <c r="I1697" t="str" cm="1">
        <f t="array" ref="I1697">IFERROR(INDEX(scheduling_data!H:H,MATCH(B1697&amp;D1697,scheduling_data!D:D&amp;scheduling_data!A:A,0)),"")</f>
        <v>Amber Hickman</v>
      </c>
      <c r="J1697" t="str">
        <f t="shared" si="79"/>
        <v>No</v>
      </c>
      <c r="K1697" t="str">
        <f t="shared" si="78"/>
        <v>2845327.4166666667Amber Hickman</v>
      </c>
      <c r="L1697" t="str">
        <f t="shared" si="80"/>
        <v>No</v>
      </c>
    </row>
    <row r="1698" spans="1:12" x14ac:dyDescent="0.3">
      <c r="A1698" t="s">
        <v>61</v>
      </c>
      <c r="B1698">
        <v>28</v>
      </c>
      <c r="C1698" s="1">
        <v>45337</v>
      </c>
      <c r="D1698" s="1">
        <v>45327.416666666664</v>
      </c>
      <c r="E1698">
        <v>0.82</v>
      </c>
      <c r="F1698" t="s">
        <v>9</v>
      </c>
      <c r="G1698" t="s">
        <v>63</v>
      </c>
      <c r="H1698">
        <v>97530</v>
      </c>
      <c r="I1698" t="str" cm="1">
        <f t="array" ref="I1698">IFERROR(INDEX(scheduling_data!H:H,MATCH(B1698&amp;D1698,scheduling_data!D:D&amp;scheduling_data!A:A,0)),"")</f>
        <v>Amber Hickman</v>
      </c>
      <c r="J1698" t="str">
        <f t="shared" si="79"/>
        <v>No</v>
      </c>
      <c r="K1698" t="str">
        <f t="shared" si="78"/>
        <v>2845327.4166666667Amber Hickman</v>
      </c>
      <c r="L1698" t="str">
        <f t="shared" si="80"/>
        <v>No</v>
      </c>
    </row>
    <row r="1699" spans="1:12" x14ac:dyDescent="0.3">
      <c r="A1699" t="s">
        <v>61</v>
      </c>
      <c r="B1699">
        <v>28</v>
      </c>
      <c r="C1699" s="1">
        <v>45337</v>
      </c>
      <c r="D1699" s="1">
        <v>45327.416666666664</v>
      </c>
      <c r="E1699">
        <v>40.01</v>
      </c>
      <c r="F1699" t="s">
        <v>19</v>
      </c>
      <c r="G1699" t="s">
        <v>65</v>
      </c>
      <c r="H1699">
        <v>97530</v>
      </c>
      <c r="I1699" t="str" cm="1">
        <f t="array" ref="I1699">IFERROR(INDEX(scheduling_data!H:H,MATCH(B1699&amp;D1699,scheduling_data!D:D&amp;scheduling_data!A:A,0)),"")</f>
        <v>Amber Hickman</v>
      </c>
      <c r="J1699" t="str">
        <f t="shared" si="79"/>
        <v>No</v>
      </c>
      <c r="K1699" t="str">
        <f t="shared" si="78"/>
        <v>2845327.4166666667Amber Hickman</v>
      </c>
      <c r="L1699" t="str">
        <f t="shared" si="80"/>
        <v>Yes</v>
      </c>
    </row>
    <row r="1700" spans="1:12" x14ac:dyDescent="0.3">
      <c r="A1700" t="s">
        <v>61</v>
      </c>
      <c r="B1700">
        <v>28</v>
      </c>
      <c r="C1700" s="1">
        <v>45337</v>
      </c>
      <c r="D1700" s="1">
        <v>45327.416666666664</v>
      </c>
      <c r="E1700">
        <v>119.87</v>
      </c>
      <c r="F1700" t="s">
        <v>9</v>
      </c>
      <c r="G1700" t="s">
        <v>64</v>
      </c>
      <c r="H1700">
        <v>97110</v>
      </c>
      <c r="I1700" t="str" cm="1">
        <f t="array" ref="I1700">IFERROR(INDEX(scheduling_data!H:H,MATCH(B1700&amp;D1700,scheduling_data!D:D&amp;scheduling_data!A:A,0)),"")</f>
        <v>Amber Hickman</v>
      </c>
      <c r="J1700" t="str">
        <f t="shared" si="79"/>
        <v>No</v>
      </c>
      <c r="K1700" t="str">
        <f t="shared" si="78"/>
        <v>2845327.4166666667Amber Hickman</v>
      </c>
      <c r="L1700" t="str">
        <f t="shared" si="80"/>
        <v>No</v>
      </c>
    </row>
    <row r="1701" spans="1:12" x14ac:dyDescent="0.3">
      <c r="A1701" t="s">
        <v>61</v>
      </c>
      <c r="B1701">
        <v>28</v>
      </c>
      <c r="C1701" s="1">
        <v>45337</v>
      </c>
      <c r="D1701" s="1">
        <v>45327.416666666664</v>
      </c>
      <c r="E1701">
        <v>0.13</v>
      </c>
      <c r="F1701" t="s">
        <v>19</v>
      </c>
      <c r="G1701" t="s">
        <v>65</v>
      </c>
      <c r="H1701">
        <v>97110</v>
      </c>
      <c r="I1701" t="str" cm="1">
        <f t="array" ref="I1701">IFERROR(INDEX(scheduling_data!H:H,MATCH(B1701&amp;D1701,scheduling_data!D:D&amp;scheduling_data!A:A,0)),"")</f>
        <v>Amber Hickman</v>
      </c>
      <c r="J1701" t="str">
        <f t="shared" si="79"/>
        <v>No</v>
      </c>
      <c r="K1701" t="str">
        <f t="shared" si="78"/>
        <v>2845327.4166666667Amber Hickman</v>
      </c>
      <c r="L1701" t="str">
        <f t="shared" si="80"/>
        <v>Yes</v>
      </c>
    </row>
    <row r="1702" spans="1:12" x14ac:dyDescent="0.3">
      <c r="A1702" t="s">
        <v>61</v>
      </c>
      <c r="B1702">
        <v>28</v>
      </c>
      <c r="C1702" s="1">
        <v>45343</v>
      </c>
      <c r="D1702" s="1">
        <v>45329.458333333336</v>
      </c>
      <c r="E1702">
        <v>51.31</v>
      </c>
      <c r="F1702" t="s">
        <v>9</v>
      </c>
      <c r="G1702" t="s">
        <v>152</v>
      </c>
      <c r="H1702">
        <v>97530</v>
      </c>
      <c r="I1702" t="str" cm="1">
        <f t="array" ref="I1702">IFERROR(INDEX(scheduling_data!H:H,MATCH(B1702&amp;D1702,scheduling_data!D:D&amp;scheduling_data!A:A,0)),"")</f>
        <v>Jessica Pittman</v>
      </c>
      <c r="J1702" t="str">
        <f t="shared" si="79"/>
        <v>No</v>
      </c>
      <c r="K1702" t="str">
        <f t="shared" si="78"/>
        <v>2845329.4583333333Jessica Pittman</v>
      </c>
      <c r="L1702" t="str">
        <f t="shared" si="80"/>
        <v>No</v>
      </c>
    </row>
    <row r="1703" spans="1:12" x14ac:dyDescent="0.3">
      <c r="A1703" t="s">
        <v>61</v>
      </c>
      <c r="B1703">
        <v>28</v>
      </c>
      <c r="C1703" s="1">
        <v>45343</v>
      </c>
      <c r="D1703" s="1">
        <v>45329.458333333336</v>
      </c>
      <c r="E1703">
        <v>0.47</v>
      </c>
      <c r="F1703" t="s">
        <v>9</v>
      </c>
      <c r="G1703" t="s">
        <v>63</v>
      </c>
      <c r="H1703">
        <v>97530</v>
      </c>
      <c r="I1703" t="str" cm="1">
        <f t="array" ref="I1703">IFERROR(INDEX(scheduling_data!H:H,MATCH(B1703&amp;D1703,scheduling_data!D:D&amp;scheduling_data!A:A,0)),"")</f>
        <v>Jessica Pittman</v>
      </c>
      <c r="J1703" t="str">
        <f t="shared" si="79"/>
        <v>No</v>
      </c>
      <c r="K1703" t="str">
        <f t="shared" si="78"/>
        <v>2845329.4583333333Jessica Pittman</v>
      </c>
      <c r="L1703" t="str">
        <f t="shared" si="80"/>
        <v>No</v>
      </c>
    </row>
    <row r="1704" spans="1:12" x14ac:dyDescent="0.3">
      <c r="A1704" t="s">
        <v>61</v>
      </c>
      <c r="B1704">
        <v>28</v>
      </c>
      <c r="C1704" s="1">
        <v>45343</v>
      </c>
      <c r="D1704" s="1">
        <v>45329.458333333336</v>
      </c>
      <c r="E1704">
        <v>0.13</v>
      </c>
      <c r="F1704" t="s">
        <v>19</v>
      </c>
      <c r="G1704" t="s">
        <v>65</v>
      </c>
      <c r="H1704">
        <v>97110</v>
      </c>
      <c r="I1704" t="str" cm="1">
        <f t="array" ref="I1704">IFERROR(INDEX(scheduling_data!H:H,MATCH(B1704&amp;D1704,scheduling_data!D:D&amp;scheduling_data!A:A,0)),"")</f>
        <v>Jessica Pittman</v>
      </c>
      <c r="J1704" t="str">
        <f t="shared" si="79"/>
        <v>No</v>
      </c>
      <c r="K1704" t="str">
        <f t="shared" si="78"/>
        <v>2845329.4583333333Jessica Pittman</v>
      </c>
      <c r="L1704" t="str">
        <f t="shared" si="80"/>
        <v>Yes</v>
      </c>
    </row>
    <row r="1705" spans="1:12" x14ac:dyDescent="0.3">
      <c r="A1705" t="s">
        <v>61</v>
      </c>
      <c r="B1705">
        <v>28</v>
      </c>
      <c r="C1705" s="1">
        <v>45343</v>
      </c>
      <c r="D1705" s="1">
        <v>45329.458333333336</v>
      </c>
      <c r="E1705">
        <v>119.87</v>
      </c>
      <c r="F1705" t="s">
        <v>9</v>
      </c>
      <c r="G1705" t="s">
        <v>64</v>
      </c>
      <c r="H1705">
        <v>97110</v>
      </c>
      <c r="I1705" t="str" cm="1">
        <f t="array" ref="I1705">IFERROR(INDEX(scheduling_data!H:H,MATCH(B1705&amp;D1705,scheduling_data!D:D&amp;scheduling_data!A:A,0)),"")</f>
        <v>Jessica Pittman</v>
      </c>
      <c r="J1705" t="str">
        <f t="shared" si="79"/>
        <v>No</v>
      </c>
      <c r="K1705" t="str">
        <f t="shared" si="78"/>
        <v>2845329.4583333333Jessica Pittman</v>
      </c>
      <c r="L1705" t="str">
        <f t="shared" si="80"/>
        <v>No</v>
      </c>
    </row>
    <row r="1706" spans="1:12" x14ac:dyDescent="0.3">
      <c r="A1706" t="s">
        <v>61</v>
      </c>
      <c r="B1706">
        <v>28</v>
      </c>
      <c r="C1706" s="1">
        <v>45343</v>
      </c>
      <c r="D1706" s="1">
        <v>45329.458333333336</v>
      </c>
      <c r="E1706">
        <v>23.22</v>
      </c>
      <c r="F1706" t="s">
        <v>19</v>
      </c>
      <c r="G1706" t="s">
        <v>65</v>
      </c>
      <c r="H1706">
        <v>97530</v>
      </c>
      <c r="I1706" t="str" cm="1">
        <f t="array" ref="I1706">IFERROR(INDEX(scheduling_data!H:H,MATCH(B1706&amp;D1706,scheduling_data!D:D&amp;scheduling_data!A:A,0)),"")</f>
        <v>Jessica Pittman</v>
      </c>
      <c r="J1706" t="str">
        <f t="shared" si="79"/>
        <v>No</v>
      </c>
      <c r="K1706" t="str">
        <f t="shared" si="78"/>
        <v>2845329.4583333333Jessica Pittman</v>
      </c>
      <c r="L1706" t="str">
        <f t="shared" si="80"/>
        <v>Yes</v>
      </c>
    </row>
    <row r="1707" spans="1:12" x14ac:dyDescent="0.3">
      <c r="A1707" t="s">
        <v>61</v>
      </c>
      <c r="B1707">
        <v>28</v>
      </c>
      <c r="C1707" s="1">
        <v>45344</v>
      </c>
      <c r="D1707" s="1">
        <v>45331.458333333336</v>
      </c>
      <c r="E1707">
        <v>109.17</v>
      </c>
      <c r="F1707" t="s">
        <v>9</v>
      </c>
      <c r="G1707" t="s">
        <v>64</v>
      </c>
      <c r="H1707">
        <v>97530</v>
      </c>
      <c r="I1707" t="str" cm="1">
        <f t="array" ref="I1707">IFERROR(INDEX(scheduling_data!H:H,MATCH(B1707&amp;D1707,scheduling_data!D:D&amp;scheduling_data!A:A,0)),"")</f>
        <v>Jessica Pittman</v>
      </c>
      <c r="J1707" t="str">
        <f t="shared" si="79"/>
        <v>No</v>
      </c>
      <c r="K1707" t="str">
        <f t="shared" si="78"/>
        <v>2845331.4583333333Jessica Pittman</v>
      </c>
      <c r="L1707" t="str">
        <f t="shared" si="80"/>
        <v>No</v>
      </c>
    </row>
    <row r="1708" spans="1:12" x14ac:dyDescent="0.3">
      <c r="A1708" t="s">
        <v>61</v>
      </c>
      <c r="B1708">
        <v>28</v>
      </c>
      <c r="C1708" s="1">
        <v>45344</v>
      </c>
      <c r="D1708" s="1">
        <v>45331.458333333336</v>
      </c>
      <c r="E1708">
        <v>0.52</v>
      </c>
      <c r="F1708" t="s">
        <v>9</v>
      </c>
      <c r="G1708" t="s">
        <v>63</v>
      </c>
      <c r="H1708">
        <v>97530</v>
      </c>
      <c r="I1708" t="str" cm="1">
        <f t="array" ref="I1708">IFERROR(INDEX(scheduling_data!H:H,MATCH(B1708&amp;D1708,scheduling_data!D:D&amp;scheduling_data!A:A,0)),"")</f>
        <v>Jessica Pittman</v>
      </c>
      <c r="J1708" t="str">
        <f t="shared" si="79"/>
        <v>No</v>
      </c>
      <c r="K1708" t="str">
        <f t="shared" si="78"/>
        <v>2845331.4583333333Jessica Pittman</v>
      </c>
      <c r="L1708" t="str">
        <f t="shared" si="80"/>
        <v>No</v>
      </c>
    </row>
    <row r="1709" spans="1:12" x14ac:dyDescent="0.3">
      <c r="A1709" t="s">
        <v>61</v>
      </c>
      <c r="B1709">
        <v>28</v>
      </c>
      <c r="C1709" s="1">
        <v>45344</v>
      </c>
      <c r="D1709" s="1">
        <v>45331.458333333336</v>
      </c>
      <c r="E1709">
        <v>59.93</v>
      </c>
      <c r="F1709" t="s">
        <v>9</v>
      </c>
      <c r="G1709" t="s">
        <v>64</v>
      </c>
      <c r="H1709">
        <v>97110</v>
      </c>
      <c r="I1709" t="str" cm="1">
        <f t="array" ref="I1709">IFERROR(INDEX(scheduling_data!H:H,MATCH(B1709&amp;D1709,scheduling_data!D:D&amp;scheduling_data!A:A,0)),"")</f>
        <v>Jessica Pittman</v>
      </c>
      <c r="J1709" t="str">
        <f t="shared" si="79"/>
        <v>No</v>
      </c>
      <c r="K1709" t="str">
        <f t="shared" si="78"/>
        <v>2845331.4583333333Jessica Pittman</v>
      </c>
      <c r="L1709" t="str">
        <f t="shared" si="80"/>
        <v>No</v>
      </c>
    </row>
    <row r="1710" spans="1:12" x14ac:dyDescent="0.3">
      <c r="A1710" t="s">
        <v>61</v>
      </c>
      <c r="B1710">
        <v>28</v>
      </c>
      <c r="C1710" s="1">
        <v>45344</v>
      </c>
      <c r="D1710" s="1">
        <v>45331.458333333336</v>
      </c>
      <c r="E1710">
        <v>25.38</v>
      </c>
      <c r="F1710" t="s">
        <v>19</v>
      </c>
      <c r="G1710" t="s">
        <v>65</v>
      </c>
      <c r="H1710">
        <v>97530</v>
      </c>
      <c r="I1710" t="str" cm="1">
        <f t="array" ref="I1710">IFERROR(INDEX(scheduling_data!H:H,MATCH(B1710&amp;D1710,scheduling_data!D:D&amp;scheduling_data!A:A,0)),"")</f>
        <v>Jessica Pittman</v>
      </c>
      <c r="J1710" t="str">
        <f t="shared" si="79"/>
        <v>No</v>
      </c>
      <c r="K1710" t="str">
        <f t="shared" si="78"/>
        <v>2845331.4583333333Jessica Pittman</v>
      </c>
      <c r="L1710" t="str">
        <f t="shared" si="80"/>
        <v>Yes</v>
      </c>
    </row>
    <row r="1711" spans="1:12" x14ac:dyDescent="0.3">
      <c r="A1711" t="s">
        <v>59</v>
      </c>
      <c r="B1711">
        <v>28</v>
      </c>
      <c r="C1711" s="1">
        <v>45349</v>
      </c>
      <c r="D1711" s="1">
        <v>45323.416666666664</v>
      </c>
      <c r="E1711">
        <v>30</v>
      </c>
      <c r="F1711" t="s">
        <v>19</v>
      </c>
      <c r="G1711" t="s">
        <v>60</v>
      </c>
      <c r="H1711">
        <v>97110</v>
      </c>
      <c r="I1711" t="str" cm="1">
        <f t="array" ref="I1711">IFERROR(INDEX(scheduling_data!H:H,MATCH(B1711&amp;D1711,scheduling_data!D:D&amp;scheduling_data!A:A,0)),"")</f>
        <v>Christian Litz</v>
      </c>
      <c r="J1711" t="str">
        <f t="shared" si="79"/>
        <v>No</v>
      </c>
      <c r="K1711" t="str">
        <f t="shared" si="78"/>
        <v>2845323.4166666667Christian Litz</v>
      </c>
      <c r="L1711" t="str">
        <f t="shared" si="80"/>
        <v>Yes</v>
      </c>
    </row>
    <row r="1712" spans="1:12" x14ac:dyDescent="0.3">
      <c r="A1712" t="s">
        <v>59</v>
      </c>
      <c r="B1712">
        <v>28</v>
      </c>
      <c r="C1712" s="1">
        <v>45349</v>
      </c>
      <c r="D1712" s="1">
        <v>45324.416666666664</v>
      </c>
      <c r="E1712">
        <v>12.27</v>
      </c>
      <c r="F1712" t="s">
        <v>19</v>
      </c>
      <c r="G1712" t="s">
        <v>60</v>
      </c>
      <c r="H1712">
        <v>97530</v>
      </c>
      <c r="I1712" t="str" cm="1">
        <f t="array" ref="I1712">IFERROR(INDEX(scheduling_data!H:H,MATCH(B1712&amp;D1712,scheduling_data!D:D&amp;scheduling_data!A:A,0)),"")</f>
        <v>Katherine Tyree</v>
      </c>
      <c r="J1712" t="str">
        <f t="shared" si="79"/>
        <v>No</v>
      </c>
      <c r="K1712" t="str">
        <f t="shared" si="78"/>
        <v>2845324.4166666667Katherine Tyree</v>
      </c>
      <c r="L1712" t="str">
        <f t="shared" si="80"/>
        <v>Yes</v>
      </c>
    </row>
    <row r="1713" spans="1:12" x14ac:dyDescent="0.3">
      <c r="A1713" t="s">
        <v>59</v>
      </c>
      <c r="B1713">
        <v>28</v>
      </c>
      <c r="C1713" s="1">
        <v>45349</v>
      </c>
      <c r="D1713" s="1">
        <v>45324.416666666664</v>
      </c>
      <c r="E1713">
        <v>17.73</v>
      </c>
      <c r="F1713" t="s">
        <v>19</v>
      </c>
      <c r="G1713" t="s">
        <v>60</v>
      </c>
      <c r="H1713">
        <v>97110</v>
      </c>
      <c r="I1713" t="str" cm="1">
        <f t="array" ref="I1713">IFERROR(INDEX(scheduling_data!H:H,MATCH(B1713&amp;D1713,scheduling_data!D:D&amp;scheduling_data!A:A,0)),"")</f>
        <v>Katherine Tyree</v>
      </c>
      <c r="J1713" t="str">
        <f t="shared" si="79"/>
        <v>No</v>
      </c>
      <c r="K1713" t="str">
        <f t="shared" si="78"/>
        <v>2845324.4166666667Katherine Tyree</v>
      </c>
      <c r="L1713" t="str">
        <f t="shared" si="80"/>
        <v>Yes</v>
      </c>
    </row>
    <row r="1714" spans="1:12" x14ac:dyDescent="0.3">
      <c r="A1714" t="s">
        <v>59</v>
      </c>
      <c r="B1714">
        <v>28</v>
      </c>
      <c r="C1714" s="1">
        <v>45349</v>
      </c>
      <c r="D1714" s="1">
        <v>45327.416666666664</v>
      </c>
      <c r="E1714">
        <v>30</v>
      </c>
      <c r="F1714" t="s">
        <v>19</v>
      </c>
      <c r="G1714" t="s">
        <v>60</v>
      </c>
      <c r="H1714">
        <v>97110</v>
      </c>
      <c r="I1714" t="str" cm="1">
        <f t="array" ref="I1714">IFERROR(INDEX(scheduling_data!H:H,MATCH(B1714&amp;D1714,scheduling_data!D:D&amp;scheduling_data!A:A,0)),"")</f>
        <v>Amber Hickman</v>
      </c>
      <c r="J1714" t="str">
        <f t="shared" si="79"/>
        <v>No</v>
      </c>
      <c r="K1714" t="str">
        <f t="shared" si="78"/>
        <v>2845327.4166666667Amber Hickman</v>
      </c>
      <c r="L1714" t="str">
        <f t="shared" si="80"/>
        <v>Yes</v>
      </c>
    </row>
    <row r="1715" spans="1:12" x14ac:dyDescent="0.3">
      <c r="A1715" t="s">
        <v>149</v>
      </c>
      <c r="B1715">
        <v>161</v>
      </c>
      <c r="C1715" s="1">
        <v>45335</v>
      </c>
      <c r="D1715" s="1">
        <v>45324.416666666664</v>
      </c>
      <c r="E1715">
        <v>0.23</v>
      </c>
      <c r="F1715" t="s">
        <v>9</v>
      </c>
      <c r="G1715" t="s">
        <v>142</v>
      </c>
      <c r="H1715">
        <v>97110</v>
      </c>
      <c r="I1715" t="str" cm="1">
        <f t="array" ref="I1715">IFERROR(INDEX(scheduling_data!H:H,MATCH(B1715&amp;D1715,scheduling_data!D:D&amp;scheduling_data!A:A,0)),"")</f>
        <v>James Allen</v>
      </c>
      <c r="J1715" t="str">
        <f t="shared" si="79"/>
        <v>No</v>
      </c>
      <c r="K1715" t="str">
        <f t="shared" si="78"/>
        <v>16145324.4166666667James Allen</v>
      </c>
      <c r="L1715" t="str">
        <f t="shared" si="80"/>
        <v>No</v>
      </c>
    </row>
    <row r="1716" spans="1:12" x14ac:dyDescent="0.3">
      <c r="A1716" t="s">
        <v>149</v>
      </c>
      <c r="B1716">
        <v>161</v>
      </c>
      <c r="C1716" s="1">
        <v>45335</v>
      </c>
      <c r="D1716" s="1">
        <v>45324.416666666664</v>
      </c>
      <c r="E1716">
        <v>109.34</v>
      </c>
      <c r="F1716" t="s">
        <v>9</v>
      </c>
      <c r="G1716" t="s">
        <v>143</v>
      </c>
      <c r="H1716">
        <v>97110</v>
      </c>
      <c r="I1716" t="str" cm="1">
        <f t="array" ref="I1716">IFERROR(INDEX(scheduling_data!H:H,MATCH(B1716&amp;D1716,scheduling_data!D:D&amp;scheduling_data!A:A,0)),"")</f>
        <v>James Allen</v>
      </c>
      <c r="J1716" t="str">
        <f t="shared" si="79"/>
        <v>No</v>
      </c>
      <c r="K1716" t="str">
        <f t="shared" si="78"/>
        <v>16145324.4166666667James Allen</v>
      </c>
      <c r="L1716" t="str">
        <f t="shared" si="80"/>
        <v>No</v>
      </c>
    </row>
    <row r="1717" spans="1:12" x14ac:dyDescent="0.3">
      <c r="A1717" t="s">
        <v>149</v>
      </c>
      <c r="B1717">
        <v>161</v>
      </c>
      <c r="C1717" s="1">
        <v>45335</v>
      </c>
      <c r="D1717" s="1">
        <v>45324.416666666664</v>
      </c>
      <c r="E1717">
        <v>0.81</v>
      </c>
      <c r="F1717" t="s">
        <v>9</v>
      </c>
      <c r="G1717" t="s">
        <v>142</v>
      </c>
      <c r="H1717">
        <v>97110</v>
      </c>
      <c r="I1717" t="str" cm="1">
        <f t="array" ref="I1717">IFERROR(INDEX(scheduling_data!H:H,MATCH(B1717&amp;D1717,scheduling_data!D:D&amp;scheduling_data!A:A,0)),"")</f>
        <v>James Allen</v>
      </c>
      <c r="J1717" t="str">
        <f t="shared" si="79"/>
        <v>No</v>
      </c>
      <c r="K1717" t="str">
        <f t="shared" si="78"/>
        <v>16145324.4166666667James Allen</v>
      </c>
      <c r="L1717" t="str">
        <f t="shared" si="80"/>
        <v>No</v>
      </c>
    </row>
    <row r="1718" spans="1:12" x14ac:dyDescent="0.3">
      <c r="A1718" t="s">
        <v>149</v>
      </c>
      <c r="B1718">
        <v>161</v>
      </c>
      <c r="C1718" s="1">
        <v>45335</v>
      </c>
      <c r="D1718" s="1">
        <v>45324.416666666664</v>
      </c>
      <c r="E1718">
        <v>39.85</v>
      </c>
      <c r="F1718" t="s">
        <v>19</v>
      </c>
      <c r="G1718" t="s">
        <v>144</v>
      </c>
      <c r="H1718">
        <v>97110</v>
      </c>
      <c r="I1718" t="str" cm="1">
        <f t="array" ref="I1718">IFERROR(INDEX(scheduling_data!H:H,MATCH(B1718&amp;D1718,scheduling_data!D:D&amp;scheduling_data!A:A,0)),"")</f>
        <v>James Allen</v>
      </c>
      <c r="J1718" t="str">
        <f t="shared" si="79"/>
        <v>No</v>
      </c>
      <c r="K1718" t="str">
        <f t="shared" si="78"/>
        <v>16145324.4166666667James Allen</v>
      </c>
      <c r="L1718" t="str">
        <f t="shared" si="80"/>
        <v>Yes</v>
      </c>
    </row>
    <row r="1719" spans="1:12" x14ac:dyDescent="0.3">
      <c r="A1719" t="s">
        <v>149</v>
      </c>
      <c r="B1719">
        <v>161</v>
      </c>
      <c r="C1719" s="1">
        <v>45335</v>
      </c>
      <c r="D1719" s="1">
        <v>45324.416666666664</v>
      </c>
      <c r="E1719">
        <v>48.3</v>
      </c>
      <c r="F1719" t="s">
        <v>9</v>
      </c>
      <c r="G1719" t="s">
        <v>146</v>
      </c>
      <c r="H1719">
        <v>97110</v>
      </c>
      <c r="I1719" t="str" cm="1">
        <f t="array" ref="I1719">IFERROR(INDEX(scheduling_data!H:H,MATCH(B1719&amp;D1719,scheduling_data!D:D&amp;scheduling_data!A:A,0)),"")</f>
        <v>James Allen</v>
      </c>
      <c r="J1719" t="str">
        <f t="shared" si="79"/>
        <v>No</v>
      </c>
      <c r="K1719" t="str">
        <f t="shared" si="78"/>
        <v>16145324.4166666667James Allen</v>
      </c>
      <c r="L1719" t="str">
        <f t="shared" si="80"/>
        <v>No</v>
      </c>
    </row>
    <row r="1720" spans="1:12" x14ac:dyDescent="0.3">
      <c r="A1720" t="s">
        <v>149</v>
      </c>
      <c r="B1720">
        <v>161</v>
      </c>
      <c r="C1720" s="1">
        <v>45335</v>
      </c>
      <c r="D1720" s="1">
        <v>45324.416666666664</v>
      </c>
      <c r="E1720">
        <v>11.47</v>
      </c>
      <c r="F1720" t="s">
        <v>19</v>
      </c>
      <c r="G1720" t="s">
        <v>144</v>
      </c>
      <c r="H1720">
        <v>97110</v>
      </c>
      <c r="I1720" t="str" cm="1">
        <f t="array" ref="I1720">IFERROR(INDEX(scheduling_data!H:H,MATCH(B1720&amp;D1720,scheduling_data!D:D&amp;scheduling_data!A:A,0)),"")</f>
        <v>James Allen</v>
      </c>
      <c r="J1720" t="str">
        <f t="shared" si="79"/>
        <v>No</v>
      </c>
      <c r="K1720" t="str">
        <f t="shared" si="78"/>
        <v>16145324.4166666667James Allen</v>
      </c>
      <c r="L1720" t="str">
        <f t="shared" si="80"/>
        <v>Yes</v>
      </c>
    </row>
    <row r="1721" spans="1:12" x14ac:dyDescent="0.3">
      <c r="A1721" t="s">
        <v>149</v>
      </c>
      <c r="B1721">
        <v>161</v>
      </c>
      <c r="C1721" s="1">
        <v>45343</v>
      </c>
      <c r="D1721" s="1">
        <v>45327.416666666664</v>
      </c>
      <c r="E1721">
        <v>55.98</v>
      </c>
      <c r="F1721" t="s">
        <v>9</v>
      </c>
      <c r="G1721" t="s">
        <v>143</v>
      </c>
      <c r="H1721">
        <v>97140</v>
      </c>
      <c r="I1721" t="str" cm="1">
        <f t="array" ref="I1721">IFERROR(INDEX(scheduling_data!H:H,MATCH(B1721&amp;D1721,scheduling_data!D:D&amp;scheduling_data!A:A,0)),"")</f>
        <v>James Allen</v>
      </c>
      <c r="J1721" t="str">
        <f t="shared" si="79"/>
        <v>No</v>
      </c>
      <c r="K1721" t="str">
        <f t="shared" si="78"/>
        <v>16145327.4166666667James Allen</v>
      </c>
      <c r="L1721" t="str">
        <f t="shared" si="80"/>
        <v>No</v>
      </c>
    </row>
    <row r="1722" spans="1:12" x14ac:dyDescent="0.3">
      <c r="A1722" t="s">
        <v>149</v>
      </c>
      <c r="B1722">
        <v>161</v>
      </c>
      <c r="C1722" s="1">
        <v>45343</v>
      </c>
      <c r="D1722" s="1">
        <v>45327.416666666664</v>
      </c>
      <c r="E1722">
        <v>0.38</v>
      </c>
      <c r="F1722" t="s">
        <v>9</v>
      </c>
      <c r="G1722" t="s">
        <v>142</v>
      </c>
      <c r="H1722">
        <v>97140</v>
      </c>
      <c r="I1722" t="str" cm="1">
        <f t="array" ref="I1722">IFERROR(INDEX(scheduling_data!H:H,MATCH(B1722&amp;D1722,scheduling_data!D:D&amp;scheduling_data!A:A,0)),"")</f>
        <v>James Allen</v>
      </c>
      <c r="J1722" t="str">
        <f t="shared" si="79"/>
        <v>No</v>
      </c>
      <c r="K1722" t="str">
        <f t="shared" si="78"/>
        <v>16145327.4166666667James Allen</v>
      </c>
      <c r="L1722" t="str">
        <f t="shared" si="80"/>
        <v>No</v>
      </c>
    </row>
    <row r="1723" spans="1:12" x14ac:dyDescent="0.3">
      <c r="A1723" t="s">
        <v>149</v>
      </c>
      <c r="B1723">
        <v>161</v>
      </c>
      <c r="C1723" s="1">
        <v>45343</v>
      </c>
      <c r="D1723" s="1">
        <v>45327.416666666664</v>
      </c>
      <c r="E1723">
        <v>18.64</v>
      </c>
      <c r="F1723" t="s">
        <v>19</v>
      </c>
      <c r="G1723" t="s">
        <v>144</v>
      </c>
      <c r="H1723">
        <v>97140</v>
      </c>
      <c r="I1723" t="str" cm="1">
        <f t="array" ref="I1723">IFERROR(INDEX(scheduling_data!H:H,MATCH(B1723&amp;D1723,scheduling_data!D:D&amp;scheduling_data!A:A,0)),"")</f>
        <v>James Allen</v>
      </c>
      <c r="J1723" t="str">
        <f t="shared" si="79"/>
        <v>No</v>
      </c>
      <c r="K1723" t="str">
        <f t="shared" si="78"/>
        <v>16145327.4166666667James Allen</v>
      </c>
      <c r="L1723" t="str">
        <f t="shared" si="80"/>
        <v>Yes</v>
      </c>
    </row>
    <row r="1724" spans="1:12" x14ac:dyDescent="0.3">
      <c r="A1724" t="s">
        <v>149</v>
      </c>
      <c r="B1724">
        <v>161</v>
      </c>
      <c r="C1724" s="1">
        <v>45343</v>
      </c>
      <c r="D1724" s="1">
        <v>45327.416666666664</v>
      </c>
      <c r="E1724">
        <v>44.43</v>
      </c>
      <c r="F1724" t="s">
        <v>9</v>
      </c>
      <c r="G1724" t="s">
        <v>146</v>
      </c>
      <c r="H1724">
        <v>97112</v>
      </c>
      <c r="I1724" t="str" cm="1">
        <f t="array" ref="I1724">IFERROR(INDEX(scheduling_data!H:H,MATCH(B1724&amp;D1724,scheduling_data!D:D&amp;scheduling_data!A:A,0)),"")</f>
        <v>James Allen</v>
      </c>
      <c r="J1724" t="str">
        <f t="shared" si="79"/>
        <v>No</v>
      </c>
      <c r="K1724" t="str">
        <f t="shared" si="78"/>
        <v>16145327.4166666667James Allen</v>
      </c>
      <c r="L1724" t="str">
        <f t="shared" si="80"/>
        <v>No</v>
      </c>
    </row>
    <row r="1725" spans="1:12" x14ac:dyDescent="0.3">
      <c r="A1725" t="s">
        <v>149</v>
      </c>
      <c r="B1725">
        <v>161</v>
      </c>
      <c r="C1725" s="1">
        <v>45343</v>
      </c>
      <c r="D1725" s="1">
        <v>45327.416666666664</v>
      </c>
      <c r="E1725">
        <v>0.61</v>
      </c>
      <c r="F1725" t="s">
        <v>9</v>
      </c>
      <c r="G1725" t="s">
        <v>142</v>
      </c>
      <c r="H1725">
        <v>97112</v>
      </c>
      <c r="I1725" t="str" cm="1">
        <f t="array" ref="I1725">IFERROR(INDEX(scheduling_data!H:H,MATCH(B1725&amp;D1725,scheduling_data!D:D&amp;scheduling_data!A:A,0)),"")</f>
        <v>James Allen</v>
      </c>
      <c r="J1725" t="str">
        <f t="shared" si="79"/>
        <v>No</v>
      </c>
      <c r="K1725" t="str">
        <f t="shared" si="78"/>
        <v>16145327.4166666667James Allen</v>
      </c>
      <c r="L1725" t="str">
        <f t="shared" si="80"/>
        <v>No</v>
      </c>
    </row>
    <row r="1726" spans="1:12" x14ac:dyDescent="0.3">
      <c r="A1726" t="s">
        <v>149</v>
      </c>
      <c r="B1726">
        <v>161</v>
      </c>
      <c r="C1726" s="1">
        <v>45343</v>
      </c>
      <c r="D1726" s="1">
        <v>45327.416666666664</v>
      </c>
      <c r="E1726">
        <v>29.96</v>
      </c>
      <c r="F1726" t="s">
        <v>19</v>
      </c>
      <c r="G1726" t="s">
        <v>144</v>
      </c>
      <c r="H1726">
        <v>97112</v>
      </c>
      <c r="I1726" t="str" cm="1">
        <f t="array" ref="I1726">IFERROR(INDEX(scheduling_data!H:H,MATCH(B1726&amp;D1726,scheduling_data!D:D&amp;scheduling_data!A:A,0)),"")</f>
        <v>James Allen</v>
      </c>
      <c r="J1726" t="str">
        <f t="shared" si="79"/>
        <v>No</v>
      </c>
      <c r="K1726" t="str">
        <f t="shared" si="78"/>
        <v>16145327.4166666667James Allen</v>
      </c>
      <c r="L1726" t="str">
        <f t="shared" si="80"/>
        <v>Yes</v>
      </c>
    </row>
    <row r="1727" spans="1:12" x14ac:dyDescent="0.3">
      <c r="A1727" t="s">
        <v>149</v>
      </c>
      <c r="B1727">
        <v>161</v>
      </c>
      <c r="C1727" s="1">
        <v>45343</v>
      </c>
      <c r="D1727" s="1">
        <v>45327.416666666664</v>
      </c>
      <c r="E1727">
        <v>5.22</v>
      </c>
      <c r="F1727" t="s">
        <v>19</v>
      </c>
      <c r="G1727" t="s">
        <v>144</v>
      </c>
      <c r="H1727">
        <v>97110</v>
      </c>
      <c r="I1727" t="str" cm="1">
        <f t="array" ref="I1727">IFERROR(INDEX(scheduling_data!H:H,MATCH(B1727&amp;D1727,scheduling_data!D:D&amp;scheduling_data!A:A,0)),"")</f>
        <v>James Allen</v>
      </c>
      <c r="J1727" t="str">
        <f t="shared" si="79"/>
        <v>No</v>
      </c>
      <c r="K1727" t="str">
        <f t="shared" si="78"/>
        <v>16145327.4166666667James Allen</v>
      </c>
      <c r="L1727" t="str">
        <f t="shared" si="80"/>
        <v>Yes</v>
      </c>
    </row>
    <row r="1728" spans="1:12" x14ac:dyDescent="0.3">
      <c r="A1728" t="s">
        <v>149</v>
      </c>
      <c r="B1728">
        <v>161</v>
      </c>
      <c r="C1728" s="1">
        <v>45343</v>
      </c>
      <c r="D1728" s="1">
        <v>45327.416666666664</v>
      </c>
      <c r="E1728">
        <v>0.11</v>
      </c>
      <c r="F1728" t="s">
        <v>9</v>
      </c>
      <c r="G1728" t="s">
        <v>142</v>
      </c>
      <c r="H1728">
        <v>97110</v>
      </c>
      <c r="I1728" t="str" cm="1">
        <f t="array" ref="I1728">IFERROR(INDEX(scheduling_data!H:H,MATCH(B1728&amp;D1728,scheduling_data!D:D&amp;scheduling_data!A:A,0)),"")</f>
        <v>James Allen</v>
      </c>
      <c r="J1728" t="str">
        <f t="shared" si="79"/>
        <v>No</v>
      </c>
      <c r="K1728" t="str">
        <f t="shared" si="78"/>
        <v>16145327.4166666667James Allen</v>
      </c>
      <c r="L1728" t="str">
        <f t="shared" si="80"/>
        <v>No</v>
      </c>
    </row>
    <row r="1729" spans="1:12" x14ac:dyDescent="0.3">
      <c r="A1729" t="s">
        <v>149</v>
      </c>
      <c r="B1729">
        <v>161</v>
      </c>
      <c r="C1729" s="1">
        <v>45343</v>
      </c>
      <c r="D1729" s="1">
        <v>45327.416666666664</v>
      </c>
      <c r="E1729">
        <v>54.67</v>
      </c>
      <c r="F1729" t="s">
        <v>9</v>
      </c>
      <c r="G1729" t="s">
        <v>143</v>
      </c>
      <c r="H1729">
        <v>97110</v>
      </c>
      <c r="I1729" t="str" cm="1">
        <f t="array" ref="I1729">IFERROR(INDEX(scheduling_data!H:H,MATCH(B1729&amp;D1729,scheduling_data!D:D&amp;scheduling_data!A:A,0)),"")</f>
        <v>James Allen</v>
      </c>
      <c r="J1729" t="str">
        <f t="shared" si="79"/>
        <v>No</v>
      </c>
      <c r="K1729" t="str">
        <f t="shared" si="78"/>
        <v>16145327.4166666667James Allen</v>
      </c>
      <c r="L1729" t="str">
        <f t="shared" si="80"/>
        <v>No</v>
      </c>
    </row>
    <row r="1730" spans="1:12" x14ac:dyDescent="0.3">
      <c r="A1730" t="s">
        <v>149</v>
      </c>
      <c r="B1730">
        <v>161</v>
      </c>
      <c r="C1730" s="1">
        <v>45343</v>
      </c>
      <c r="D1730" s="1">
        <v>45329.416666666664</v>
      </c>
      <c r="E1730">
        <v>0.61</v>
      </c>
      <c r="F1730" t="s">
        <v>9</v>
      </c>
      <c r="G1730" t="s">
        <v>142</v>
      </c>
      <c r="H1730">
        <v>97112</v>
      </c>
      <c r="I1730" t="str" cm="1">
        <f t="array" ref="I1730">IFERROR(INDEX(scheduling_data!H:H,MATCH(B1730&amp;D1730,scheduling_data!D:D&amp;scheduling_data!A:A,0)),"")</f>
        <v>James Allen</v>
      </c>
      <c r="J1730" t="str">
        <f t="shared" si="79"/>
        <v>No</v>
      </c>
      <c r="K1730" t="str">
        <f t="shared" ref="K1730:K1793" si="81">IF(I1730="",B1730&amp;D1730,B1730&amp;D1730&amp;I1730)</f>
        <v>16145329.4166666667James Allen</v>
      </c>
      <c r="L1730" t="str">
        <f t="shared" si="80"/>
        <v>No</v>
      </c>
    </row>
    <row r="1731" spans="1:12" x14ac:dyDescent="0.3">
      <c r="A1731" t="s">
        <v>149</v>
      </c>
      <c r="B1731">
        <v>161</v>
      </c>
      <c r="C1731" s="1">
        <v>45343</v>
      </c>
      <c r="D1731" s="1">
        <v>45329.416666666664</v>
      </c>
      <c r="E1731">
        <v>25.15</v>
      </c>
      <c r="F1731" t="s">
        <v>19</v>
      </c>
      <c r="G1731" t="s">
        <v>144</v>
      </c>
      <c r="H1731">
        <v>97110</v>
      </c>
      <c r="I1731" t="str" cm="1">
        <f t="array" ref="I1731">IFERROR(INDEX(scheduling_data!H:H,MATCH(B1731&amp;D1731,scheduling_data!D:D&amp;scheduling_data!A:A,0)),"")</f>
        <v>James Allen</v>
      </c>
      <c r="J1731" t="str">
        <f t="shared" ref="J1731:J1794" si="82">IF(I1731="", "Yes", "No")</f>
        <v>No</v>
      </c>
      <c r="K1731" t="str">
        <f t="shared" si="81"/>
        <v>16145329.4166666667James Allen</v>
      </c>
      <c r="L1731" t="str">
        <f t="shared" ref="L1731:L1794" si="83">IF(OR(F1731="Cash", F1731="Check", F1731="EFT", F1731="Credit Card", F1731="Visa", F1731="Mastercard", F1731="AMEX"), "Yes", "No")</f>
        <v>Yes</v>
      </c>
    </row>
    <row r="1732" spans="1:12" x14ac:dyDescent="0.3">
      <c r="A1732" t="s">
        <v>149</v>
      </c>
      <c r="B1732">
        <v>161</v>
      </c>
      <c r="C1732" s="1">
        <v>45343</v>
      </c>
      <c r="D1732" s="1">
        <v>45329.416666666664</v>
      </c>
      <c r="E1732">
        <v>0.51</v>
      </c>
      <c r="F1732" t="s">
        <v>9</v>
      </c>
      <c r="G1732" t="s">
        <v>142</v>
      </c>
      <c r="H1732">
        <v>97110</v>
      </c>
      <c r="I1732" t="str" cm="1">
        <f t="array" ref="I1732">IFERROR(INDEX(scheduling_data!H:H,MATCH(B1732&amp;D1732,scheduling_data!D:D&amp;scheduling_data!A:A,0)),"")</f>
        <v>James Allen</v>
      </c>
      <c r="J1732" t="str">
        <f t="shared" si="82"/>
        <v>No</v>
      </c>
      <c r="K1732" t="str">
        <f t="shared" si="81"/>
        <v>16145329.4166666667James Allen</v>
      </c>
      <c r="L1732" t="str">
        <f t="shared" si="83"/>
        <v>No</v>
      </c>
    </row>
    <row r="1733" spans="1:12" x14ac:dyDescent="0.3">
      <c r="A1733" t="s">
        <v>149</v>
      </c>
      <c r="B1733">
        <v>161</v>
      </c>
      <c r="C1733" s="1">
        <v>45343</v>
      </c>
      <c r="D1733" s="1">
        <v>45329.416666666664</v>
      </c>
      <c r="E1733">
        <v>109.34</v>
      </c>
      <c r="F1733" t="s">
        <v>9</v>
      </c>
      <c r="G1733" t="s">
        <v>143</v>
      </c>
      <c r="H1733">
        <v>97110</v>
      </c>
      <c r="I1733" t="str" cm="1">
        <f t="array" ref="I1733">IFERROR(INDEX(scheduling_data!H:H,MATCH(B1733&amp;D1733,scheduling_data!D:D&amp;scheduling_data!A:A,0)),"")</f>
        <v>James Allen</v>
      </c>
      <c r="J1733" t="str">
        <f t="shared" si="82"/>
        <v>No</v>
      </c>
      <c r="K1733" t="str">
        <f t="shared" si="81"/>
        <v>16145329.4166666667James Allen</v>
      </c>
      <c r="L1733" t="str">
        <f t="shared" si="83"/>
        <v>No</v>
      </c>
    </row>
    <row r="1734" spans="1:12" x14ac:dyDescent="0.3">
      <c r="A1734" t="s">
        <v>149</v>
      </c>
      <c r="B1734">
        <v>161</v>
      </c>
      <c r="C1734" s="1">
        <v>45343</v>
      </c>
      <c r="D1734" s="1">
        <v>45329.416666666664</v>
      </c>
      <c r="E1734">
        <v>29.96</v>
      </c>
      <c r="F1734" t="s">
        <v>19</v>
      </c>
      <c r="G1734" t="s">
        <v>144</v>
      </c>
      <c r="H1734">
        <v>97112</v>
      </c>
      <c r="I1734" t="str" cm="1">
        <f t="array" ref="I1734">IFERROR(INDEX(scheduling_data!H:H,MATCH(B1734&amp;D1734,scheduling_data!D:D&amp;scheduling_data!A:A,0)),"")</f>
        <v>James Allen</v>
      </c>
      <c r="J1734" t="str">
        <f t="shared" si="82"/>
        <v>No</v>
      </c>
      <c r="K1734" t="str">
        <f t="shared" si="81"/>
        <v>16145329.4166666667James Allen</v>
      </c>
      <c r="L1734" t="str">
        <f t="shared" si="83"/>
        <v>Yes</v>
      </c>
    </row>
    <row r="1735" spans="1:12" x14ac:dyDescent="0.3">
      <c r="A1735" t="s">
        <v>149</v>
      </c>
      <c r="B1735">
        <v>161</v>
      </c>
      <c r="C1735" s="1">
        <v>45343</v>
      </c>
      <c r="D1735" s="1">
        <v>45329.416666666664</v>
      </c>
      <c r="E1735">
        <v>44.43</v>
      </c>
      <c r="F1735" t="s">
        <v>9</v>
      </c>
      <c r="G1735" t="s">
        <v>146</v>
      </c>
      <c r="H1735">
        <v>97112</v>
      </c>
      <c r="I1735" t="str" cm="1">
        <f t="array" ref="I1735">IFERROR(INDEX(scheduling_data!H:H,MATCH(B1735&amp;D1735,scheduling_data!D:D&amp;scheduling_data!A:A,0)),"")</f>
        <v>James Allen</v>
      </c>
      <c r="J1735" t="str">
        <f t="shared" si="82"/>
        <v>No</v>
      </c>
      <c r="K1735" t="str">
        <f t="shared" si="81"/>
        <v>16145329.4166666667James Allen</v>
      </c>
      <c r="L1735" t="str">
        <f t="shared" si="83"/>
        <v>No</v>
      </c>
    </row>
    <row r="1736" spans="1:12" x14ac:dyDescent="0.3">
      <c r="A1736" t="s">
        <v>149</v>
      </c>
      <c r="B1736">
        <v>161</v>
      </c>
      <c r="C1736" s="1">
        <v>45343</v>
      </c>
      <c r="D1736" s="1">
        <v>45330.416666666664</v>
      </c>
      <c r="E1736">
        <v>11.47</v>
      </c>
      <c r="F1736" t="s">
        <v>19</v>
      </c>
      <c r="G1736" t="s">
        <v>144</v>
      </c>
      <c r="H1736">
        <v>97110</v>
      </c>
      <c r="I1736" t="str" cm="1">
        <f t="array" ref="I1736">IFERROR(INDEX(scheduling_data!H:H,MATCH(B1736&amp;D1736,scheduling_data!D:D&amp;scheduling_data!A:A,0)),"")</f>
        <v>James Allen</v>
      </c>
      <c r="J1736" t="str">
        <f t="shared" si="82"/>
        <v>No</v>
      </c>
      <c r="K1736" t="str">
        <f t="shared" si="81"/>
        <v>16145330.4166666667James Allen</v>
      </c>
      <c r="L1736" t="str">
        <f t="shared" si="83"/>
        <v>Yes</v>
      </c>
    </row>
    <row r="1737" spans="1:12" x14ac:dyDescent="0.3">
      <c r="A1737" t="s">
        <v>149</v>
      </c>
      <c r="B1737">
        <v>161</v>
      </c>
      <c r="C1737" s="1">
        <v>45343</v>
      </c>
      <c r="D1737" s="1">
        <v>45330.416666666664</v>
      </c>
      <c r="E1737">
        <v>0.23</v>
      </c>
      <c r="F1737" t="s">
        <v>9</v>
      </c>
      <c r="G1737" t="s">
        <v>142</v>
      </c>
      <c r="H1737">
        <v>97110</v>
      </c>
      <c r="I1737" t="str" cm="1">
        <f t="array" ref="I1737">IFERROR(INDEX(scheduling_data!H:H,MATCH(B1737&amp;D1737,scheduling_data!D:D&amp;scheduling_data!A:A,0)),"")</f>
        <v>James Allen</v>
      </c>
      <c r="J1737" t="str">
        <f t="shared" si="82"/>
        <v>No</v>
      </c>
      <c r="K1737" t="str">
        <f t="shared" si="81"/>
        <v>16145330.4166666667James Allen</v>
      </c>
      <c r="L1737" t="str">
        <f t="shared" si="83"/>
        <v>No</v>
      </c>
    </row>
    <row r="1738" spans="1:12" x14ac:dyDescent="0.3">
      <c r="A1738" t="s">
        <v>149</v>
      </c>
      <c r="B1738">
        <v>161</v>
      </c>
      <c r="C1738" s="1">
        <v>45343</v>
      </c>
      <c r="D1738" s="1">
        <v>45330.416666666664</v>
      </c>
      <c r="E1738">
        <v>48.3</v>
      </c>
      <c r="F1738" t="s">
        <v>9</v>
      </c>
      <c r="G1738" t="s">
        <v>146</v>
      </c>
      <c r="H1738">
        <v>97110</v>
      </c>
      <c r="I1738" t="str" cm="1">
        <f t="array" ref="I1738">IFERROR(INDEX(scheduling_data!H:H,MATCH(B1738&amp;D1738,scheduling_data!D:D&amp;scheduling_data!A:A,0)),"")</f>
        <v>James Allen</v>
      </c>
      <c r="J1738" t="str">
        <f t="shared" si="82"/>
        <v>No</v>
      </c>
      <c r="K1738" t="str">
        <f t="shared" si="81"/>
        <v>16145330.4166666667James Allen</v>
      </c>
      <c r="L1738" t="str">
        <f t="shared" si="83"/>
        <v>No</v>
      </c>
    </row>
    <row r="1739" spans="1:12" x14ac:dyDescent="0.3">
      <c r="A1739" t="s">
        <v>149</v>
      </c>
      <c r="B1739">
        <v>161</v>
      </c>
      <c r="C1739" s="1">
        <v>45343</v>
      </c>
      <c r="D1739" s="1">
        <v>45330.416666666664</v>
      </c>
      <c r="E1739">
        <v>19.920000000000002</v>
      </c>
      <c r="F1739" t="s">
        <v>19</v>
      </c>
      <c r="G1739" t="s">
        <v>144</v>
      </c>
      <c r="H1739">
        <v>97110</v>
      </c>
      <c r="I1739" t="str" cm="1">
        <f t="array" ref="I1739">IFERROR(INDEX(scheduling_data!H:H,MATCH(B1739&amp;D1739,scheduling_data!D:D&amp;scheduling_data!A:A,0)),"")</f>
        <v>James Allen</v>
      </c>
      <c r="J1739" t="str">
        <f t="shared" si="82"/>
        <v>No</v>
      </c>
      <c r="K1739" t="str">
        <f t="shared" si="81"/>
        <v>16145330.4166666667James Allen</v>
      </c>
      <c r="L1739" t="str">
        <f t="shared" si="83"/>
        <v>Yes</v>
      </c>
    </row>
    <row r="1740" spans="1:12" x14ac:dyDescent="0.3">
      <c r="A1740" t="s">
        <v>149</v>
      </c>
      <c r="B1740">
        <v>161</v>
      </c>
      <c r="C1740" s="1">
        <v>45343</v>
      </c>
      <c r="D1740" s="1">
        <v>45330.416666666664</v>
      </c>
      <c r="E1740">
        <v>0.41</v>
      </c>
      <c r="F1740" t="s">
        <v>9</v>
      </c>
      <c r="G1740" t="s">
        <v>142</v>
      </c>
      <c r="H1740">
        <v>97110</v>
      </c>
      <c r="I1740" t="str" cm="1">
        <f t="array" ref="I1740">IFERROR(INDEX(scheduling_data!H:H,MATCH(B1740&amp;D1740,scheduling_data!D:D&amp;scheduling_data!A:A,0)),"")</f>
        <v>James Allen</v>
      </c>
      <c r="J1740" t="str">
        <f t="shared" si="82"/>
        <v>No</v>
      </c>
      <c r="K1740" t="str">
        <f t="shared" si="81"/>
        <v>16145330.4166666667James Allen</v>
      </c>
      <c r="L1740" t="str">
        <f t="shared" si="83"/>
        <v>No</v>
      </c>
    </row>
    <row r="1741" spans="1:12" x14ac:dyDescent="0.3">
      <c r="A1741" t="s">
        <v>149</v>
      </c>
      <c r="B1741">
        <v>161</v>
      </c>
      <c r="C1741" s="1">
        <v>45343</v>
      </c>
      <c r="D1741" s="1">
        <v>45330.416666666664</v>
      </c>
      <c r="E1741">
        <v>54.67</v>
      </c>
      <c r="F1741" t="s">
        <v>9</v>
      </c>
      <c r="G1741" t="s">
        <v>143</v>
      </c>
      <c r="H1741">
        <v>97110</v>
      </c>
      <c r="I1741" t="str" cm="1">
        <f t="array" ref="I1741">IFERROR(INDEX(scheduling_data!H:H,MATCH(B1741&amp;D1741,scheduling_data!D:D&amp;scheduling_data!A:A,0)),"")</f>
        <v>James Allen</v>
      </c>
      <c r="J1741" t="str">
        <f t="shared" si="82"/>
        <v>No</v>
      </c>
      <c r="K1741" t="str">
        <f t="shared" si="81"/>
        <v>16145330.4166666667James Allen</v>
      </c>
      <c r="L1741" t="str">
        <f t="shared" si="83"/>
        <v>No</v>
      </c>
    </row>
    <row r="1742" spans="1:12" x14ac:dyDescent="0.3">
      <c r="A1742" t="s">
        <v>11</v>
      </c>
      <c r="B1742">
        <v>161</v>
      </c>
      <c r="C1742" s="1">
        <v>45341.581944444442</v>
      </c>
      <c r="D1742" s="1">
        <v>45341.541666666664</v>
      </c>
      <c r="E1742">
        <v>15</v>
      </c>
      <c r="F1742" t="s">
        <v>12</v>
      </c>
      <c r="G1742">
        <v>15</v>
      </c>
      <c r="I1742" t="str" cm="1">
        <f t="array" ref="I1742">IFERROR(INDEX(scheduling_data!H:H,MATCH(B1742&amp;D1742,scheduling_data!D:D&amp;scheduling_data!A:A,0)),"")</f>
        <v>James Allen</v>
      </c>
      <c r="J1742" t="str">
        <f t="shared" si="82"/>
        <v>No</v>
      </c>
      <c r="K1742" t="str">
        <f t="shared" si="81"/>
        <v>16145341.5416666667James Allen</v>
      </c>
      <c r="L1742" t="str">
        <f t="shared" si="83"/>
        <v>Yes</v>
      </c>
    </row>
    <row r="1743" spans="1:12" x14ac:dyDescent="0.3">
      <c r="A1743" t="s">
        <v>11</v>
      </c>
      <c r="B1743">
        <v>161</v>
      </c>
      <c r="C1743" s="1">
        <v>45324.452777777777</v>
      </c>
      <c r="D1743" s="1">
        <v>45324.416666666664</v>
      </c>
      <c r="E1743">
        <v>15</v>
      </c>
      <c r="F1743" t="s">
        <v>12</v>
      </c>
      <c r="G1743">
        <v>15</v>
      </c>
      <c r="I1743" t="str" cm="1">
        <f t="array" ref="I1743">IFERROR(INDEX(scheduling_data!H:H,MATCH(B1743&amp;D1743,scheduling_data!D:D&amp;scheduling_data!A:A,0)),"")</f>
        <v>James Allen</v>
      </c>
      <c r="J1743" t="str">
        <f t="shared" si="82"/>
        <v>No</v>
      </c>
      <c r="K1743" t="str">
        <f t="shared" si="81"/>
        <v>16145324.4166666667James Allen</v>
      </c>
      <c r="L1743" t="str">
        <f t="shared" si="83"/>
        <v>Yes</v>
      </c>
    </row>
    <row r="1744" spans="1:12" x14ac:dyDescent="0.3">
      <c r="A1744" t="s">
        <v>11</v>
      </c>
      <c r="B1744">
        <v>161</v>
      </c>
      <c r="C1744" s="1">
        <v>45345.365277777775</v>
      </c>
      <c r="D1744" s="1">
        <v>45343.458333333336</v>
      </c>
      <c r="E1744">
        <v>15</v>
      </c>
      <c r="F1744" t="s">
        <v>12</v>
      </c>
      <c r="G1744">
        <v>30</v>
      </c>
      <c r="I1744" t="str" cm="1">
        <f t="array" ref="I1744">IFERROR(INDEX(scheduling_data!H:H,MATCH(B1744&amp;D1744,scheduling_data!D:D&amp;scheduling_data!A:A,0)),"")</f>
        <v>James Allen</v>
      </c>
      <c r="J1744" t="str">
        <f t="shared" si="82"/>
        <v>No</v>
      </c>
      <c r="K1744" t="str">
        <f t="shared" si="81"/>
        <v>16145343.4583333333James Allen</v>
      </c>
      <c r="L1744" t="str">
        <f t="shared" si="83"/>
        <v>Yes</v>
      </c>
    </row>
    <row r="1745" spans="1:12" x14ac:dyDescent="0.3">
      <c r="A1745" t="s">
        <v>11</v>
      </c>
      <c r="B1745">
        <v>161</v>
      </c>
      <c r="C1745" s="1">
        <v>45345.365277777775</v>
      </c>
      <c r="D1745" s="1">
        <v>45345.333333333336</v>
      </c>
      <c r="E1745">
        <v>15</v>
      </c>
      <c r="F1745" t="s">
        <v>12</v>
      </c>
      <c r="G1745">
        <v>30</v>
      </c>
      <c r="I1745" t="str" cm="1">
        <f t="array" ref="I1745">IFERROR(INDEX(scheduling_data!H:H,MATCH(B1745&amp;D1745,scheduling_data!D:D&amp;scheduling_data!A:A,0)),"")</f>
        <v>James Allen</v>
      </c>
      <c r="J1745" t="str">
        <f t="shared" si="82"/>
        <v>No</v>
      </c>
      <c r="K1745" t="str">
        <f t="shared" si="81"/>
        <v>16145345.3333333333James Allen</v>
      </c>
      <c r="L1745" t="str">
        <f t="shared" si="83"/>
        <v>Yes</v>
      </c>
    </row>
    <row r="1746" spans="1:12" x14ac:dyDescent="0.3">
      <c r="A1746" t="s">
        <v>11</v>
      </c>
      <c r="B1746">
        <v>161</v>
      </c>
      <c r="C1746" s="1">
        <v>45327.45208333333</v>
      </c>
      <c r="D1746" s="1">
        <v>45327.416666666664</v>
      </c>
      <c r="E1746">
        <v>15</v>
      </c>
      <c r="F1746" t="s">
        <v>12</v>
      </c>
      <c r="G1746">
        <v>15</v>
      </c>
      <c r="I1746" t="str" cm="1">
        <f t="array" ref="I1746">IFERROR(INDEX(scheduling_data!H:H,MATCH(B1746&amp;D1746,scheduling_data!D:D&amp;scheduling_data!A:A,0)),"")</f>
        <v>James Allen</v>
      </c>
      <c r="J1746" t="str">
        <f t="shared" si="82"/>
        <v>No</v>
      </c>
      <c r="K1746" t="str">
        <f t="shared" si="81"/>
        <v>16145327.4166666667James Allen</v>
      </c>
      <c r="L1746" t="str">
        <f t="shared" si="83"/>
        <v>Yes</v>
      </c>
    </row>
    <row r="1747" spans="1:12" x14ac:dyDescent="0.3">
      <c r="A1747" t="s">
        <v>11</v>
      </c>
      <c r="B1747">
        <v>161</v>
      </c>
      <c r="C1747" s="1">
        <v>45329.453472222223</v>
      </c>
      <c r="D1747" s="1">
        <v>45329.416666666664</v>
      </c>
      <c r="E1747">
        <v>15</v>
      </c>
      <c r="F1747" t="s">
        <v>12</v>
      </c>
      <c r="G1747" t="s">
        <v>256</v>
      </c>
      <c r="I1747" t="str" cm="1">
        <f t="array" ref="I1747">IFERROR(INDEX(scheduling_data!H:H,MATCH(B1747&amp;D1747,scheduling_data!D:D&amp;scheduling_data!A:A,0)),"")</f>
        <v>James Allen</v>
      </c>
      <c r="J1747" t="str">
        <f t="shared" si="82"/>
        <v>No</v>
      </c>
      <c r="K1747" t="str">
        <f t="shared" si="81"/>
        <v>16145329.4166666667James Allen</v>
      </c>
      <c r="L1747" t="str">
        <f t="shared" si="83"/>
        <v>Yes</v>
      </c>
    </row>
    <row r="1748" spans="1:12" x14ac:dyDescent="0.3">
      <c r="A1748" t="s">
        <v>11</v>
      </c>
      <c r="B1748">
        <v>161</v>
      </c>
      <c r="C1748" s="1">
        <v>45330.459027777775</v>
      </c>
      <c r="D1748" s="1">
        <v>45330.416666666664</v>
      </c>
      <c r="E1748">
        <v>15</v>
      </c>
      <c r="F1748" t="s">
        <v>12</v>
      </c>
      <c r="G1748">
        <v>15</v>
      </c>
      <c r="I1748" t="str" cm="1">
        <f t="array" ref="I1748">IFERROR(INDEX(scheduling_data!H:H,MATCH(B1748&amp;D1748,scheduling_data!D:D&amp;scheduling_data!A:A,0)),"")</f>
        <v>James Allen</v>
      </c>
      <c r="J1748" t="str">
        <f t="shared" si="82"/>
        <v>No</v>
      </c>
      <c r="K1748" t="str">
        <f t="shared" si="81"/>
        <v>16145330.4166666667James Allen</v>
      </c>
      <c r="L1748" t="str">
        <f t="shared" si="83"/>
        <v>Yes</v>
      </c>
    </row>
    <row r="1749" spans="1:12" x14ac:dyDescent="0.3">
      <c r="A1749" t="s">
        <v>25</v>
      </c>
      <c r="B1749">
        <v>162</v>
      </c>
      <c r="C1749" s="1">
        <v>45345</v>
      </c>
      <c r="D1749" s="1">
        <v>45331.4375</v>
      </c>
      <c r="E1749">
        <v>93.22</v>
      </c>
      <c r="F1749" t="s">
        <v>9</v>
      </c>
      <c r="G1749" t="s">
        <v>28</v>
      </c>
      <c r="H1749">
        <v>97112</v>
      </c>
      <c r="I1749" t="str" cm="1">
        <f t="array" ref="I1749">IFERROR(INDEX(scheduling_data!H:H,MATCH(B1749&amp;D1749,scheduling_data!D:D&amp;scheduling_data!A:A,0)),"")</f>
        <v>Christian Litz</v>
      </c>
      <c r="J1749" t="str">
        <f t="shared" si="82"/>
        <v>No</v>
      </c>
      <c r="K1749" t="str">
        <f t="shared" si="81"/>
        <v>16245331.4375Christian Litz</v>
      </c>
      <c r="L1749" t="str">
        <f t="shared" si="83"/>
        <v>No</v>
      </c>
    </row>
    <row r="1750" spans="1:12" x14ac:dyDescent="0.3">
      <c r="A1750" t="s">
        <v>25</v>
      </c>
      <c r="B1750">
        <v>162</v>
      </c>
      <c r="C1750" s="1">
        <v>45345</v>
      </c>
      <c r="D1750" s="1">
        <v>45331.4375</v>
      </c>
      <c r="E1750">
        <v>56.78</v>
      </c>
      <c r="F1750" t="s">
        <v>19</v>
      </c>
      <c r="G1750" t="s">
        <v>26</v>
      </c>
      <c r="H1750">
        <v>97112</v>
      </c>
      <c r="I1750" t="str" cm="1">
        <f t="array" ref="I1750">IFERROR(INDEX(scheduling_data!H:H,MATCH(B1750&amp;D1750,scheduling_data!D:D&amp;scheduling_data!A:A,0)),"")</f>
        <v>Christian Litz</v>
      </c>
      <c r="J1750" t="str">
        <f t="shared" si="82"/>
        <v>No</v>
      </c>
      <c r="K1750" t="str">
        <f t="shared" si="81"/>
        <v>16245331.4375Christian Litz</v>
      </c>
      <c r="L1750" t="str">
        <f t="shared" si="83"/>
        <v>Yes</v>
      </c>
    </row>
    <row r="1751" spans="1:12" x14ac:dyDescent="0.3">
      <c r="A1751" t="s">
        <v>80</v>
      </c>
      <c r="B1751">
        <v>163</v>
      </c>
      <c r="C1751" s="1">
        <v>45348</v>
      </c>
      <c r="D1751" s="1">
        <v>45336.666666666664</v>
      </c>
      <c r="E1751">
        <v>85.19</v>
      </c>
      <c r="F1751" t="s">
        <v>9</v>
      </c>
      <c r="G1751" t="s">
        <v>52</v>
      </c>
      <c r="H1751">
        <v>92507</v>
      </c>
      <c r="I1751" t="str" cm="1">
        <f t="array" ref="I1751">IFERROR(INDEX(scheduling_data!H:H,MATCH(B1751&amp;D1751,scheduling_data!D:D&amp;scheduling_data!A:A,0)),"")</f>
        <v>D'Anna Pullen</v>
      </c>
      <c r="J1751" t="str">
        <f t="shared" si="82"/>
        <v>No</v>
      </c>
      <c r="K1751" t="str">
        <f t="shared" si="81"/>
        <v>16345336.6666666667D'Anna Pullen</v>
      </c>
      <c r="L1751" t="str">
        <f t="shared" si="83"/>
        <v>No</v>
      </c>
    </row>
    <row r="1752" spans="1:12" x14ac:dyDescent="0.3">
      <c r="A1752" t="s">
        <v>80</v>
      </c>
      <c r="B1752">
        <v>163</v>
      </c>
      <c r="C1752" s="1">
        <v>45348</v>
      </c>
      <c r="D1752" s="1">
        <v>45336.666666666664</v>
      </c>
      <c r="E1752">
        <v>64.81</v>
      </c>
      <c r="F1752" t="s">
        <v>19</v>
      </c>
      <c r="G1752" t="s">
        <v>51</v>
      </c>
      <c r="H1752">
        <v>92507</v>
      </c>
      <c r="I1752" t="str" cm="1">
        <f t="array" ref="I1752">IFERROR(INDEX(scheduling_data!H:H,MATCH(B1752&amp;D1752,scheduling_data!D:D&amp;scheduling_data!A:A,0)),"")</f>
        <v>D'Anna Pullen</v>
      </c>
      <c r="J1752" t="str">
        <f t="shared" si="82"/>
        <v>No</v>
      </c>
      <c r="K1752" t="str">
        <f t="shared" si="81"/>
        <v>16345336.6666666667D'Anna Pullen</v>
      </c>
      <c r="L1752" t="str">
        <f t="shared" si="83"/>
        <v>Yes</v>
      </c>
    </row>
    <row r="1753" spans="1:12" x14ac:dyDescent="0.3">
      <c r="A1753" t="s">
        <v>80</v>
      </c>
      <c r="B1753">
        <v>163</v>
      </c>
      <c r="C1753" s="1">
        <v>45338</v>
      </c>
      <c r="D1753" s="1">
        <v>45327.645833333336</v>
      </c>
      <c r="E1753">
        <v>85.19</v>
      </c>
      <c r="F1753" t="s">
        <v>9</v>
      </c>
      <c r="G1753" t="s">
        <v>52</v>
      </c>
      <c r="H1753">
        <v>92507</v>
      </c>
      <c r="I1753" t="str" cm="1">
        <f t="array" ref="I1753">IFERROR(INDEX(scheduling_data!H:H,MATCH(B1753&amp;D1753,scheduling_data!D:D&amp;scheduling_data!A:A,0)),"")</f>
        <v>D'Anna Pullen</v>
      </c>
      <c r="J1753" t="str">
        <f t="shared" si="82"/>
        <v>No</v>
      </c>
      <c r="K1753" t="str">
        <f t="shared" si="81"/>
        <v>16345327.6458333333D'Anna Pullen</v>
      </c>
      <c r="L1753" t="str">
        <f t="shared" si="83"/>
        <v>No</v>
      </c>
    </row>
    <row r="1754" spans="1:12" x14ac:dyDescent="0.3">
      <c r="A1754" t="s">
        <v>80</v>
      </c>
      <c r="B1754">
        <v>163</v>
      </c>
      <c r="C1754" s="1">
        <v>45338</v>
      </c>
      <c r="D1754" s="1">
        <v>45327.645833333336</v>
      </c>
      <c r="E1754">
        <v>64.81</v>
      </c>
      <c r="F1754" t="s">
        <v>19</v>
      </c>
      <c r="G1754" t="s">
        <v>51</v>
      </c>
      <c r="H1754">
        <v>92507</v>
      </c>
      <c r="I1754" t="str" cm="1">
        <f t="array" ref="I1754">IFERROR(INDEX(scheduling_data!H:H,MATCH(B1754&amp;D1754,scheduling_data!D:D&amp;scheduling_data!A:A,0)),"")</f>
        <v>D'Anna Pullen</v>
      </c>
      <c r="J1754" t="str">
        <f t="shared" si="82"/>
        <v>No</v>
      </c>
      <c r="K1754" t="str">
        <f t="shared" si="81"/>
        <v>16345327.6458333333D'Anna Pullen</v>
      </c>
      <c r="L1754" t="str">
        <f t="shared" si="83"/>
        <v>Yes</v>
      </c>
    </row>
    <row r="1755" spans="1:12" x14ac:dyDescent="0.3">
      <c r="A1755" t="s">
        <v>80</v>
      </c>
      <c r="B1755">
        <v>163</v>
      </c>
      <c r="C1755" s="1">
        <v>45342</v>
      </c>
      <c r="D1755" s="1">
        <v>45329.729166666664</v>
      </c>
      <c r="E1755">
        <v>85.19</v>
      </c>
      <c r="F1755" t="s">
        <v>9</v>
      </c>
      <c r="G1755" t="s">
        <v>52</v>
      </c>
      <c r="H1755">
        <v>92507</v>
      </c>
      <c r="I1755" t="str" cm="1">
        <f t="array" ref="I1755">IFERROR(INDEX(scheduling_data!H:H,MATCH(B1755&amp;D1755,scheduling_data!D:D&amp;scheduling_data!A:A,0)),"")</f>
        <v>D'Anna Pullen</v>
      </c>
      <c r="J1755" t="str">
        <f t="shared" si="82"/>
        <v>No</v>
      </c>
      <c r="K1755" t="str">
        <f t="shared" si="81"/>
        <v>16345329.7291666667D'Anna Pullen</v>
      </c>
      <c r="L1755" t="str">
        <f t="shared" si="83"/>
        <v>No</v>
      </c>
    </row>
    <row r="1756" spans="1:12" x14ac:dyDescent="0.3">
      <c r="A1756" t="s">
        <v>80</v>
      </c>
      <c r="B1756">
        <v>163</v>
      </c>
      <c r="C1756" s="1">
        <v>45342</v>
      </c>
      <c r="D1756" s="1">
        <v>45329.729166666664</v>
      </c>
      <c r="E1756">
        <v>64.81</v>
      </c>
      <c r="F1756" t="s">
        <v>19</v>
      </c>
      <c r="G1756" t="s">
        <v>51</v>
      </c>
      <c r="H1756">
        <v>92507</v>
      </c>
      <c r="I1756" t="str" cm="1">
        <f t="array" ref="I1756">IFERROR(INDEX(scheduling_data!H:H,MATCH(B1756&amp;D1756,scheduling_data!D:D&amp;scheduling_data!A:A,0)),"")</f>
        <v>D'Anna Pullen</v>
      </c>
      <c r="J1756" t="str">
        <f t="shared" si="82"/>
        <v>No</v>
      </c>
      <c r="K1756" t="str">
        <f t="shared" si="81"/>
        <v>16345329.7291666667D'Anna Pullen</v>
      </c>
      <c r="L1756" t="str">
        <f t="shared" si="83"/>
        <v>Yes</v>
      </c>
    </row>
    <row r="1757" spans="1:12" x14ac:dyDescent="0.3">
      <c r="A1757" t="s">
        <v>127</v>
      </c>
      <c r="B1757">
        <v>164</v>
      </c>
      <c r="C1757" s="1">
        <v>45334</v>
      </c>
      <c r="D1757" s="1">
        <v>45323.375</v>
      </c>
      <c r="E1757">
        <v>41.68</v>
      </c>
      <c r="F1757" t="s">
        <v>19</v>
      </c>
      <c r="G1757" t="s">
        <v>150</v>
      </c>
      <c r="H1757">
        <v>97110</v>
      </c>
      <c r="I1757" t="str" cm="1">
        <f t="array" ref="I1757">IFERROR(INDEX(scheduling_data!H:H,MATCH(B1757&amp;D1757,scheduling_data!D:D&amp;scheduling_data!A:A,0)),"")</f>
        <v>Christian Litz</v>
      </c>
      <c r="J1757" t="str">
        <f t="shared" si="82"/>
        <v>No</v>
      </c>
      <c r="K1757" t="str">
        <f t="shared" si="81"/>
        <v>16445323.375Christian Litz</v>
      </c>
      <c r="L1757" t="str">
        <f t="shared" si="83"/>
        <v>Yes</v>
      </c>
    </row>
    <row r="1758" spans="1:12" x14ac:dyDescent="0.3">
      <c r="A1758" t="s">
        <v>127</v>
      </c>
      <c r="B1758">
        <v>164</v>
      </c>
      <c r="C1758" s="1">
        <v>45334</v>
      </c>
      <c r="D1758" s="1">
        <v>45323.375</v>
      </c>
      <c r="E1758">
        <v>95.83</v>
      </c>
      <c r="F1758" t="s">
        <v>9</v>
      </c>
      <c r="G1758" t="s">
        <v>151</v>
      </c>
      <c r="H1758">
        <v>97112</v>
      </c>
      <c r="I1758" t="str" cm="1">
        <f t="array" ref="I1758">IFERROR(INDEX(scheduling_data!H:H,MATCH(B1758&amp;D1758,scheduling_data!D:D&amp;scheduling_data!A:A,0)),"")</f>
        <v>Christian Litz</v>
      </c>
      <c r="J1758" t="str">
        <f t="shared" si="82"/>
        <v>No</v>
      </c>
      <c r="K1758" t="str">
        <f t="shared" si="81"/>
        <v>16445323.375Christian Litz</v>
      </c>
      <c r="L1758" t="str">
        <f t="shared" si="83"/>
        <v>No</v>
      </c>
    </row>
    <row r="1759" spans="1:12" x14ac:dyDescent="0.3">
      <c r="A1759" t="s">
        <v>127</v>
      </c>
      <c r="B1759">
        <v>164</v>
      </c>
      <c r="C1759" s="1">
        <v>45334</v>
      </c>
      <c r="D1759" s="1">
        <v>45323.375</v>
      </c>
      <c r="E1759">
        <v>54.17</v>
      </c>
      <c r="F1759" t="s">
        <v>19</v>
      </c>
      <c r="G1759" t="s">
        <v>150</v>
      </c>
      <c r="H1759">
        <v>97112</v>
      </c>
      <c r="I1759" t="str" cm="1">
        <f t="array" ref="I1759">IFERROR(INDEX(scheduling_data!H:H,MATCH(B1759&amp;D1759,scheduling_data!D:D&amp;scheduling_data!A:A,0)),"")</f>
        <v>Christian Litz</v>
      </c>
      <c r="J1759" t="str">
        <f t="shared" si="82"/>
        <v>No</v>
      </c>
      <c r="K1759" t="str">
        <f t="shared" si="81"/>
        <v>16445323.375Christian Litz</v>
      </c>
      <c r="L1759" t="str">
        <f t="shared" si="83"/>
        <v>Yes</v>
      </c>
    </row>
    <row r="1760" spans="1:12" x14ac:dyDescent="0.3">
      <c r="A1760" t="s">
        <v>127</v>
      </c>
      <c r="B1760">
        <v>164</v>
      </c>
      <c r="C1760" s="1">
        <v>45334</v>
      </c>
      <c r="D1760" s="1">
        <v>45323.375</v>
      </c>
      <c r="E1760">
        <v>108.32</v>
      </c>
      <c r="F1760" t="s">
        <v>9</v>
      </c>
      <c r="G1760" t="s">
        <v>151</v>
      </c>
      <c r="H1760">
        <v>97110</v>
      </c>
      <c r="I1760" t="str" cm="1">
        <f t="array" ref="I1760">IFERROR(INDEX(scheduling_data!H:H,MATCH(B1760&amp;D1760,scheduling_data!D:D&amp;scheduling_data!A:A,0)),"")</f>
        <v>Christian Litz</v>
      </c>
      <c r="J1760" t="str">
        <f t="shared" si="82"/>
        <v>No</v>
      </c>
      <c r="K1760" t="str">
        <f t="shared" si="81"/>
        <v>16445323.375Christian Litz</v>
      </c>
      <c r="L1760" t="str">
        <f t="shared" si="83"/>
        <v>No</v>
      </c>
    </row>
    <row r="1761" spans="1:12" x14ac:dyDescent="0.3">
      <c r="A1761" t="s">
        <v>127</v>
      </c>
      <c r="B1761">
        <v>164</v>
      </c>
      <c r="C1761" s="1">
        <v>45334</v>
      </c>
      <c r="D1761" s="1">
        <v>45324.375</v>
      </c>
      <c r="E1761">
        <v>108.32</v>
      </c>
      <c r="F1761" t="s">
        <v>9</v>
      </c>
      <c r="G1761" t="s">
        <v>151</v>
      </c>
      <c r="H1761">
        <v>97110</v>
      </c>
      <c r="I1761" t="str" cm="1">
        <f t="array" ref="I1761">IFERROR(INDEX(scheduling_data!H:H,MATCH(B1761&amp;D1761,scheduling_data!D:D&amp;scheduling_data!A:A,0)),"")</f>
        <v>Christian Litz</v>
      </c>
      <c r="J1761" t="str">
        <f t="shared" si="82"/>
        <v>No</v>
      </c>
      <c r="K1761" t="str">
        <f t="shared" si="81"/>
        <v>16445324.375Christian Litz</v>
      </c>
      <c r="L1761" t="str">
        <f t="shared" si="83"/>
        <v>No</v>
      </c>
    </row>
    <row r="1762" spans="1:12" x14ac:dyDescent="0.3">
      <c r="A1762" t="s">
        <v>127</v>
      </c>
      <c r="B1762">
        <v>164</v>
      </c>
      <c r="C1762" s="1">
        <v>45334</v>
      </c>
      <c r="D1762" s="1">
        <v>45324.375</v>
      </c>
      <c r="E1762">
        <v>30.57</v>
      </c>
      <c r="F1762" t="s">
        <v>19</v>
      </c>
      <c r="G1762" t="s">
        <v>150</v>
      </c>
      <c r="H1762">
        <v>97112</v>
      </c>
      <c r="I1762" t="str" cm="1">
        <f t="array" ref="I1762">IFERROR(INDEX(scheduling_data!H:H,MATCH(B1762&amp;D1762,scheduling_data!D:D&amp;scheduling_data!A:A,0)),"")</f>
        <v>Christian Litz</v>
      </c>
      <c r="J1762" t="str">
        <f t="shared" si="82"/>
        <v>No</v>
      </c>
      <c r="K1762" t="str">
        <f t="shared" si="81"/>
        <v>16445324.375Christian Litz</v>
      </c>
      <c r="L1762" t="str">
        <f t="shared" si="83"/>
        <v>Yes</v>
      </c>
    </row>
    <row r="1763" spans="1:12" x14ac:dyDescent="0.3">
      <c r="A1763" t="s">
        <v>127</v>
      </c>
      <c r="B1763">
        <v>164</v>
      </c>
      <c r="C1763" s="1">
        <v>45334</v>
      </c>
      <c r="D1763" s="1">
        <v>45324.375</v>
      </c>
      <c r="E1763">
        <v>44.43</v>
      </c>
      <c r="F1763" t="s">
        <v>9</v>
      </c>
      <c r="G1763" t="s">
        <v>151</v>
      </c>
      <c r="H1763">
        <v>97112</v>
      </c>
      <c r="I1763" t="str" cm="1">
        <f t="array" ref="I1763">IFERROR(INDEX(scheduling_data!H:H,MATCH(B1763&amp;D1763,scheduling_data!D:D&amp;scheduling_data!A:A,0)),"")</f>
        <v>Christian Litz</v>
      </c>
      <c r="J1763" t="str">
        <f t="shared" si="82"/>
        <v>No</v>
      </c>
      <c r="K1763" t="str">
        <f t="shared" si="81"/>
        <v>16445324.375Christian Litz</v>
      </c>
      <c r="L1763" t="str">
        <f t="shared" si="83"/>
        <v>No</v>
      </c>
    </row>
    <row r="1764" spans="1:12" x14ac:dyDescent="0.3">
      <c r="A1764" t="s">
        <v>127</v>
      </c>
      <c r="B1764">
        <v>164</v>
      </c>
      <c r="C1764" s="1">
        <v>45334</v>
      </c>
      <c r="D1764" s="1">
        <v>45324.375</v>
      </c>
      <c r="E1764">
        <v>41.68</v>
      </c>
      <c r="F1764" t="s">
        <v>19</v>
      </c>
      <c r="G1764" t="s">
        <v>150</v>
      </c>
      <c r="H1764">
        <v>97110</v>
      </c>
      <c r="I1764" t="str" cm="1">
        <f t="array" ref="I1764">IFERROR(INDEX(scheduling_data!H:H,MATCH(B1764&amp;D1764,scheduling_data!D:D&amp;scheduling_data!A:A,0)),"")</f>
        <v>Christian Litz</v>
      </c>
      <c r="J1764" t="str">
        <f t="shared" si="82"/>
        <v>No</v>
      </c>
      <c r="K1764" t="str">
        <f t="shared" si="81"/>
        <v>16445324.375Christian Litz</v>
      </c>
      <c r="L1764" t="str">
        <f t="shared" si="83"/>
        <v>Yes</v>
      </c>
    </row>
    <row r="1765" spans="1:12" x14ac:dyDescent="0.3">
      <c r="A1765" t="s">
        <v>61</v>
      </c>
      <c r="B1765">
        <v>165</v>
      </c>
      <c r="C1765" s="1">
        <v>45336</v>
      </c>
      <c r="D1765" s="1">
        <v>45323.625</v>
      </c>
      <c r="E1765">
        <v>158.9</v>
      </c>
      <c r="F1765" t="s">
        <v>9</v>
      </c>
      <c r="G1765" t="s">
        <v>64</v>
      </c>
      <c r="H1765">
        <v>97112</v>
      </c>
      <c r="I1765" t="str" cm="1">
        <f t="array" ref="I1765">IFERROR(INDEX(scheduling_data!H:H,MATCH(B1765&amp;D1765,scheduling_data!D:D&amp;scheduling_data!A:A,0)),"")</f>
        <v>Katherine Tyree</v>
      </c>
      <c r="J1765" t="str">
        <f t="shared" si="82"/>
        <v>No</v>
      </c>
      <c r="K1765" t="str">
        <f t="shared" si="81"/>
        <v>16545323.625Katherine Tyree</v>
      </c>
      <c r="L1765" t="str">
        <f t="shared" si="83"/>
        <v>No</v>
      </c>
    </row>
    <row r="1766" spans="1:12" x14ac:dyDescent="0.3">
      <c r="A1766" t="s">
        <v>61</v>
      </c>
      <c r="B1766">
        <v>165</v>
      </c>
      <c r="C1766" s="1">
        <v>45336</v>
      </c>
      <c r="D1766" s="1">
        <v>45323.625</v>
      </c>
      <c r="E1766">
        <v>57.65</v>
      </c>
      <c r="F1766" t="s">
        <v>19</v>
      </c>
      <c r="G1766" t="s">
        <v>65</v>
      </c>
      <c r="H1766">
        <v>97112</v>
      </c>
      <c r="I1766" t="str" cm="1">
        <f t="array" ref="I1766">IFERROR(INDEX(scheduling_data!H:H,MATCH(B1766&amp;D1766,scheduling_data!D:D&amp;scheduling_data!A:A,0)),"")</f>
        <v>Katherine Tyree</v>
      </c>
      <c r="J1766" t="str">
        <f t="shared" si="82"/>
        <v>No</v>
      </c>
      <c r="K1766" t="str">
        <f t="shared" si="81"/>
        <v>16545323.625Katherine Tyree</v>
      </c>
      <c r="L1766" t="str">
        <f t="shared" si="83"/>
        <v>Yes</v>
      </c>
    </row>
    <row r="1767" spans="1:12" x14ac:dyDescent="0.3">
      <c r="A1767" t="s">
        <v>61</v>
      </c>
      <c r="B1767">
        <v>165</v>
      </c>
      <c r="C1767" s="1">
        <v>45336</v>
      </c>
      <c r="D1767" s="1">
        <v>45323.625</v>
      </c>
      <c r="E1767">
        <v>57.27</v>
      </c>
      <c r="F1767" t="s">
        <v>9</v>
      </c>
      <c r="G1767" t="s">
        <v>64</v>
      </c>
      <c r="H1767">
        <v>97110</v>
      </c>
      <c r="I1767" t="str" cm="1">
        <f t="array" ref="I1767">IFERROR(INDEX(scheduling_data!H:H,MATCH(B1767&amp;D1767,scheduling_data!D:D&amp;scheduling_data!A:A,0)),"")</f>
        <v>Katherine Tyree</v>
      </c>
      <c r="J1767" t="str">
        <f t="shared" si="82"/>
        <v>No</v>
      </c>
      <c r="K1767" t="str">
        <f t="shared" si="81"/>
        <v>16545323.625Katherine Tyree</v>
      </c>
      <c r="L1767" t="str">
        <f t="shared" si="83"/>
        <v>No</v>
      </c>
    </row>
    <row r="1768" spans="1:12" x14ac:dyDescent="0.3">
      <c r="A1768" t="s">
        <v>61</v>
      </c>
      <c r="B1768">
        <v>165</v>
      </c>
      <c r="C1768" s="1">
        <v>45336</v>
      </c>
      <c r="D1768" s="1">
        <v>45323.625</v>
      </c>
      <c r="E1768">
        <v>1.18</v>
      </c>
      <c r="F1768" t="s">
        <v>9</v>
      </c>
      <c r="G1768" t="s">
        <v>63</v>
      </c>
      <c r="H1768">
        <v>97112</v>
      </c>
      <c r="I1768" t="str" cm="1">
        <f t="array" ref="I1768">IFERROR(INDEX(scheduling_data!H:H,MATCH(B1768&amp;D1768,scheduling_data!D:D&amp;scheduling_data!A:A,0)),"")</f>
        <v>Katherine Tyree</v>
      </c>
      <c r="J1768" t="str">
        <f t="shared" si="82"/>
        <v>No</v>
      </c>
      <c r="K1768" t="str">
        <f t="shared" si="81"/>
        <v>16545323.625Katherine Tyree</v>
      </c>
      <c r="L1768" t="str">
        <f t="shared" si="83"/>
        <v>No</v>
      </c>
    </row>
    <row r="1769" spans="1:12" x14ac:dyDescent="0.3">
      <c r="A1769" t="s">
        <v>61</v>
      </c>
      <c r="B1769">
        <v>165</v>
      </c>
      <c r="C1769" s="1">
        <v>45345</v>
      </c>
      <c r="D1769" s="1">
        <v>45335.583333333336</v>
      </c>
      <c r="E1769">
        <v>57.27</v>
      </c>
      <c r="F1769" t="s">
        <v>9</v>
      </c>
      <c r="H1769">
        <v>97110</v>
      </c>
      <c r="I1769" t="str" cm="1">
        <f t="array" ref="I1769">IFERROR(INDEX(scheduling_data!H:H,MATCH(B1769&amp;D1769,scheduling_data!D:D&amp;scheduling_data!A:A,0)),"")</f>
        <v>Katherine Tyree</v>
      </c>
      <c r="J1769" t="str">
        <f t="shared" si="82"/>
        <v>No</v>
      </c>
      <c r="K1769" t="str">
        <f t="shared" si="81"/>
        <v>16545335.5833333333Katherine Tyree</v>
      </c>
      <c r="L1769" t="str">
        <f t="shared" si="83"/>
        <v>No</v>
      </c>
    </row>
    <row r="1770" spans="1:12" x14ac:dyDescent="0.3">
      <c r="A1770" t="s">
        <v>61</v>
      </c>
      <c r="B1770">
        <v>165</v>
      </c>
      <c r="C1770" s="1">
        <v>45345</v>
      </c>
      <c r="D1770" s="1">
        <v>45335.583333333336</v>
      </c>
      <c r="E1770">
        <v>37.99</v>
      </c>
      <c r="F1770" t="s">
        <v>19</v>
      </c>
      <c r="H1770">
        <v>97112</v>
      </c>
      <c r="I1770" t="str" cm="1">
        <f t="array" ref="I1770">IFERROR(INDEX(scheduling_data!H:H,MATCH(B1770&amp;D1770,scheduling_data!D:D&amp;scheduling_data!A:A,0)),"")</f>
        <v>Katherine Tyree</v>
      </c>
      <c r="J1770" t="str">
        <f t="shared" si="82"/>
        <v>No</v>
      </c>
      <c r="K1770" t="str">
        <f t="shared" si="81"/>
        <v>16545335.5833333333Katherine Tyree</v>
      </c>
      <c r="L1770" t="str">
        <f t="shared" si="83"/>
        <v>Yes</v>
      </c>
    </row>
    <row r="1771" spans="1:12" x14ac:dyDescent="0.3">
      <c r="A1771" t="s">
        <v>61</v>
      </c>
      <c r="B1771">
        <v>165</v>
      </c>
      <c r="C1771" s="1">
        <v>45345</v>
      </c>
      <c r="D1771" s="1">
        <v>45335.583333333336</v>
      </c>
      <c r="E1771">
        <v>104.74</v>
      </c>
      <c r="F1771" t="s">
        <v>9</v>
      </c>
      <c r="H1771">
        <v>97112</v>
      </c>
      <c r="I1771" t="str" cm="1">
        <f t="array" ref="I1771">IFERROR(INDEX(scheduling_data!H:H,MATCH(B1771&amp;D1771,scheduling_data!D:D&amp;scheduling_data!A:A,0)),"")</f>
        <v>Katherine Tyree</v>
      </c>
      <c r="J1771" t="str">
        <f t="shared" si="82"/>
        <v>No</v>
      </c>
      <c r="K1771" t="str">
        <f t="shared" si="81"/>
        <v>16545335.5833333333Katherine Tyree</v>
      </c>
      <c r="L1771" t="str">
        <f t="shared" si="83"/>
        <v>No</v>
      </c>
    </row>
    <row r="1772" spans="1:12" x14ac:dyDescent="0.3">
      <c r="A1772" t="s">
        <v>61</v>
      </c>
      <c r="B1772">
        <v>165</v>
      </c>
      <c r="C1772" s="1">
        <v>45345</v>
      </c>
      <c r="D1772" s="1">
        <v>45336.458333333336</v>
      </c>
      <c r="E1772">
        <v>13.85</v>
      </c>
      <c r="F1772" t="s">
        <v>19</v>
      </c>
      <c r="H1772">
        <v>97112</v>
      </c>
      <c r="I1772" t="str" cm="1">
        <f t="array" ref="I1772">IFERROR(INDEX(scheduling_data!H:H,MATCH(B1772&amp;D1772,scheduling_data!D:D&amp;scheduling_data!A:A,0)),"")</f>
        <v>Breanna Grieco</v>
      </c>
      <c r="J1772" t="str">
        <f t="shared" si="82"/>
        <v>No</v>
      </c>
      <c r="K1772" t="str">
        <f t="shared" si="81"/>
        <v>16545336.4583333333Breanna Grieco</v>
      </c>
      <c r="L1772" t="str">
        <f t="shared" si="83"/>
        <v>Yes</v>
      </c>
    </row>
    <row r="1773" spans="1:12" x14ac:dyDescent="0.3">
      <c r="A1773" t="s">
        <v>61</v>
      </c>
      <c r="B1773">
        <v>165</v>
      </c>
      <c r="C1773" s="1">
        <v>45345</v>
      </c>
      <c r="D1773" s="1">
        <v>45336.458333333336</v>
      </c>
      <c r="E1773">
        <v>111.15</v>
      </c>
      <c r="F1773" t="s">
        <v>9</v>
      </c>
      <c r="H1773">
        <v>97112</v>
      </c>
      <c r="I1773" t="str" cm="1">
        <f t="array" ref="I1773">IFERROR(INDEX(scheduling_data!H:H,MATCH(B1773&amp;D1773,scheduling_data!D:D&amp;scheduling_data!A:A,0)),"")</f>
        <v>Breanna Grieco</v>
      </c>
      <c r="J1773" t="str">
        <f t="shared" si="82"/>
        <v>No</v>
      </c>
      <c r="K1773" t="str">
        <f t="shared" si="81"/>
        <v>16545336.4583333333Breanna Grieco</v>
      </c>
      <c r="L1773" t="str">
        <f t="shared" si="83"/>
        <v>No</v>
      </c>
    </row>
    <row r="1774" spans="1:12" x14ac:dyDescent="0.3">
      <c r="A1774" t="s">
        <v>61</v>
      </c>
      <c r="B1774">
        <v>165</v>
      </c>
      <c r="C1774" s="1">
        <v>45351</v>
      </c>
      <c r="D1774" s="1">
        <v>45338.416666666664</v>
      </c>
      <c r="E1774">
        <v>51.31</v>
      </c>
      <c r="F1774" t="s">
        <v>9</v>
      </c>
      <c r="G1774" t="s">
        <v>152</v>
      </c>
      <c r="H1774">
        <v>97530</v>
      </c>
      <c r="I1774" t="str" cm="1">
        <f t="array" ref="I1774">IFERROR(INDEX(scheduling_data!H:H,MATCH(B1774&amp;D1774,scheduling_data!D:D&amp;scheduling_data!A:A,0)),"")</f>
        <v>Amber Hickman</v>
      </c>
      <c r="J1774" t="str">
        <f t="shared" si="82"/>
        <v>No</v>
      </c>
      <c r="K1774" t="str">
        <f t="shared" si="81"/>
        <v>16545338.4166666667Amber Hickman</v>
      </c>
      <c r="L1774" t="str">
        <f t="shared" si="83"/>
        <v>No</v>
      </c>
    </row>
    <row r="1775" spans="1:12" x14ac:dyDescent="0.3">
      <c r="A1775" t="s">
        <v>61</v>
      </c>
      <c r="B1775">
        <v>165</v>
      </c>
      <c r="C1775" s="1">
        <v>45351</v>
      </c>
      <c r="D1775" s="1">
        <v>45338.416666666664</v>
      </c>
      <c r="E1775">
        <v>0.47</v>
      </c>
      <c r="F1775" t="s">
        <v>9</v>
      </c>
      <c r="G1775" t="s">
        <v>63</v>
      </c>
      <c r="H1775">
        <v>97530</v>
      </c>
      <c r="I1775" t="str" cm="1">
        <f t="array" ref="I1775">IFERROR(INDEX(scheduling_data!H:H,MATCH(B1775&amp;D1775,scheduling_data!D:D&amp;scheduling_data!A:A,0)),"")</f>
        <v>Amber Hickman</v>
      </c>
      <c r="J1775" t="str">
        <f t="shared" si="82"/>
        <v>No</v>
      </c>
      <c r="K1775" t="str">
        <f t="shared" si="81"/>
        <v>16545338.4166666667Amber Hickman</v>
      </c>
      <c r="L1775" t="str">
        <f t="shared" si="83"/>
        <v>No</v>
      </c>
    </row>
    <row r="1776" spans="1:12" x14ac:dyDescent="0.3">
      <c r="A1776" t="s">
        <v>61</v>
      </c>
      <c r="B1776">
        <v>165</v>
      </c>
      <c r="C1776" s="1">
        <v>45351</v>
      </c>
      <c r="D1776" s="1">
        <v>45338.416666666664</v>
      </c>
      <c r="E1776">
        <v>23.22</v>
      </c>
      <c r="F1776" t="s">
        <v>19</v>
      </c>
      <c r="G1776" t="s">
        <v>65</v>
      </c>
      <c r="H1776">
        <v>97530</v>
      </c>
      <c r="I1776" t="str" cm="1">
        <f t="array" ref="I1776">IFERROR(INDEX(scheduling_data!H:H,MATCH(B1776&amp;D1776,scheduling_data!D:D&amp;scheduling_data!A:A,0)),"")</f>
        <v>Amber Hickman</v>
      </c>
      <c r="J1776" t="str">
        <f t="shared" si="82"/>
        <v>No</v>
      </c>
      <c r="K1776" t="str">
        <f t="shared" si="81"/>
        <v>16545338.4166666667Amber Hickman</v>
      </c>
      <c r="L1776" t="str">
        <f t="shared" si="83"/>
        <v>Yes</v>
      </c>
    </row>
    <row r="1777" spans="1:12" x14ac:dyDescent="0.3">
      <c r="A1777" t="s">
        <v>61</v>
      </c>
      <c r="B1777">
        <v>165</v>
      </c>
      <c r="C1777" s="1">
        <v>45351</v>
      </c>
      <c r="D1777" s="1">
        <v>45338.416666666664</v>
      </c>
      <c r="E1777">
        <v>119.87</v>
      </c>
      <c r="F1777" t="s">
        <v>9</v>
      </c>
      <c r="G1777" t="s">
        <v>64</v>
      </c>
      <c r="H1777">
        <v>97110</v>
      </c>
      <c r="I1777" t="str" cm="1">
        <f t="array" ref="I1777">IFERROR(INDEX(scheduling_data!H:H,MATCH(B1777&amp;D1777,scheduling_data!D:D&amp;scheduling_data!A:A,0)),"")</f>
        <v>Amber Hickman</v>
      </c>
      <c r="J1777" t="str">
        <f t="shared" si="82"/>
        <v>No</v>
      </c>
      <c r="K1777" t="str">
        <f t="shared" si="81"/>
        <v>16545338.4166666667Amber Hickman</v>
      </c>
      <c r="L1777" t="str">
        <f t="shared" si="83"/>
        <v>No</v>
      </c>
    </row>
    <row r="1778" spans="1:12" x14ac:dyDescent="0.3">
      <c r="A1778" t="s">
        <v>61</v>
      </c>
      <c r="B1778">
        <v>165</v>
      </c>
      <c r="C1778" s="1">
        <v>45351</v>
      </c>
      <c r="D1778" s="1">
        <v>45338.416666666664</v>
      </c>
      <c r="E1778">
        <v>0.1</v>
      </c>
      <c r="F1778" t="s">
        <v>9</v>
      </c>
      <c r="G1778" t="s">
        <v>63</v>
      </c>
      <c r="H1778">
        <v>97110</v>
      </c>
      <c r="I1778" t="str" cm="1">
        <f t="array" ref="I1778">IFERROR(INDEX(scheduling_data!H:H,MATCH(B1778&amp;D1778,scheduling_data!D:D&amp;scheduling_data!A:A,0)),"")</f>
        <v>Amber Hickman</v>
      </c>
      <c r="J1778" t="str">
        <f t="shared" si="82"/>
        <v>No</v>
      </c>
      <c r="K1778" t="str">
        <f t="shared" si="81"/>
        <v>16545338.4166666667Amber Hickman</v>
      </c>
      <c r="L1778" t="str">
        <f t="shared" si="83"/>
        <v>No</v>
      </c>
    </row>
    <row r="1779" spans="1:12" x14ac:dyDescent="0.3">
      <c r="A1779" t="s">
        <v>61</v>
      </c>
      <c r="B1779">
        <v>165</v>
      </c>
      <c r="C1779" s="1">
        <v>45351</v>
      </c>
      <c r="D1779" s="1">
        <v>45338.416666666664</v>
      </c>
      <c r="E1779">
        <v>5.03</v>
      </c>
      <c r="F1779" t="s">
        <v>19</v>
      </c>
      <c r="G1779" t="s">
        <v>65</v>
      </c>
      <c r="H1779">
        <v>97110</v>
      </c>
      <c r="I1779" t="str" cm="1">
        <f t="array" ref="I1779">IFERROR(INDEX(scheduling_data!H:H,MATCH(B1779&amp;D1779,scheduling_data!D:D&amp;scheduling_data!A:A,0)),"")</f>
        <v>Amber Hickman</v>
      </c>
      <c r="J1779" t="str">
        <f t="shared" si="82"/>
        <v>No</v>
      </c>
      <c r="K1779" t="str">
        <f t="shared" si="81"/>
        <v>16545338.4166666667Amber Hickman</v>
      </c>
      <c r="L1779" t="str">
        <f t="shared" si="83"/>
        <v>Yes</v>
      </c>
    </row>
    <row r="1780" spans="1:12" x14ac:dyDescent="0.3">
      <c r="A1780" t="s">
        <v>61</v>
      </c>
      <c r="B1780">
        <v>165</v>
      </c>
      <c r="C1780" s="1">
        <v>45336</v>
      </c>
      <c r="D1780" s="1">
        <v>45324.416666666664</v>
      </c>
      <c r="E1780">
        <v>57.27</v>
      </c>
      <c r="F1780" t="s">
        <v>9</v>
      </c>
      <c r="G1780" t="s">
        <v>64</v>
      </c>
      <c r="H1780">
        <v>97110</v>
      </c>
      <c r="I1780" t="str" cm="1">
        <f t="array" ref="I1780">IFERROR(INDEX(scheduling_data!H:H,MATCH(B1780&amp;D1780,scheduling_data!D:D&amp;scheduling_data!A:A,0)),"")</f>
        <v>Katherine Tyree</v>
      </c>
      <c r="J1780" t="str">
        <f t="shared" si="82"/>
        <v>No</v>
      </c>
      <c r="K1780" t="str">
        <f t="shared" si="81"/>
        <v>16545324.4166666667Katherine Tyree</v>
      </c>
      <c r="L1780" t="str">
        <f t="shared" si="83"/>
        <v>No</v>
      </c>
    </row>
    <row r="1781" spans="1:12" x14ac:dyDescent="0.3">
      <c r="A1781" t="s">
        <v>61</v>
      </c>
      <c r="B1781">
        <v>165</v>
      </c>
      <c r="C1781" s="1">
        <v>45336</v>
      </c>
      <c r="D1781" s="1">
        <v>45324.416666666664</v>
      </c>
      <c r="E1781">
        <v>37.99</v>
      </c>
      <c r="F1781" t="s">
        <v>19</v>
      </c>
      <c r="G1781" t="s">
        <v>65</v>
      </c>
      <c r="H1781">
        <v>97112</v>
      </c>
      <c r="I1781" t="str" cm="1">
        <f t="array" ref="I1781">IFERROR(INDEX(scheduling_data!H:H,MATCH(B1781&amp;D1781,scheduling_data!D:D&amp;scheduling_data!A:A,0)),"")</f>
        <v>Katherine Tyree</v>
      </c>
      <c r="J1781" t="str">
        <f t="shared" si="82"/>
        <v>No</v>
      </c>
      <c r="K1781" t="str">
        <f t="shared" si="81"/>
        <v>16545324.4166666667Katherine Tyree</v>
      </c>
      <c r="L1781" t="str">
        <f t="shared" si="83"/>
        <v>Yes</v>
      </c>
    </row>
    <row r="1782" spans="1:12" x14ac:dyDescent="0.3">
      <c r="A1782" t="s">
        <v>61</v>
      </c>
      <c r="B1782">
        <v>165</v>
      </c>
      <c r="C1782" s="1">
        <v>45336</v>
      </c>
      <c r="D1782" s="1">
        <v>45324.416666666664</v>
      </c>
      <c r="E1782">
        <v>0.78</v>
      </c>
      <c r="F1782" t="s">
        <v>9</v>
      </c>
      <c r="G1782" t="s">
        <v>63</v>
      </c>
      <c r="H1782">
        <v>97112</v>
      </c>
      <c r="I1782" t="str" cm="1">
        <f t="array" ref="I1782">IFERROR(INDEX(scheduling_data!H:H,MATCH(B1782&amp;D1782,scheduling_data!D:D&amp;scheduling_data!A:A,0)),"")</f>
        <v>Katherine Tyree</v>
      </c>
      <c r="J1782" t="str">
        <f t="shared" si="82"/>
        <v>No</v>
      </c>
      <c r="K1782" t="str">
        <f t="shared" si="81"/>
        <v>16545324.4166666667Katherine Tyree</v>
      </c>
      <c r="L1782" t="str">
        <f t="shared" si="83"/>
        <v>No</v>
      </c>
    </row>
    <row r="1783" spans="1:12" x14ac:dyDescent="0.3">
      <c r="A1783" t="s">
        <v>61</v>
      </c>
      <c r="B1783">
        <v>165</v>
      </c>
      <c r="C1783" s="1">
        <v>45336</v>
      </c>
      <c r="D1783" s="1">
        <v>45324.416666666664</v>
      </c>
      <c r="E1783">
        <v>103.96</v>
      </c>
      <c r="F1783" t="s">
        <v>9</v>
      </c>
      <c r="G1783" t="s">
        <v>64</v>
      </c>
      <c r="H1783">
        <v>97112</v>
      </c>
      <c r="I1783" t="str" cm="1">
        <f t="array" ref="I1783">IFERROR(INDEX(scheduling_data!H:H,MATCH(B1783&amp;D1783,scheduling_data!D:D&amp;scheduling_data!A:A,0)),"")</f>
        <v>Katherine Tyree</v>
      </c>
      <c r="J1783" t="str">
        <f t="shared" si="82"/>
        <v>No</v>
      </c>
      <c r="K1783" t="str">
        <f t="shared" si="81"/>
        <v>16545324.4166666667Katherine Tyree</v>
      </c>
      <c r="L1783" t="str">
        <f t="shared" si="83"/>
        <v>No</v>
      </c>
    </row>
    <row r="1784" spans="1:12" x14ac:dyDescent="0.3">
      <c r="A1784" t="s">
        <v>61</v>
      </c>
      <c r="B1784">
        <v>165</v>
      </c>
      <c r="C1784" s="1">
        <v>45337</v>
      </c>
      <c r="D1784" s="1">
        <v>45327.583333333336</v>
      </c>
      <c r="E1784">
        <v>0.78</v>
      </c>
      <c r="F1784" t="s">
        <v>9</v>
      </c>
      <c r="G1784" t="s">
        <v>63</v>
      </c>
      <c r="H1784">
        <v>97112</v>
      </c>
      <c r="I1784" t="str" cm="1">
        <f t="array" ref="I1784">IFERROR(INDEX(scheduling_data!H:H,MATCH(B1784&amp;D1784,scheduling_data!D:D&amp;scheduling_data!A:A,0)),"")</f>
        <v>Katherine Tyree</v>
      </c>
      <c r="J1784" t="str">
        <f t="shared" si="82"/>
        <v>No</v>
      </c>
      <c r="K1784" t="str">
        <f t="shared" si="81"/>
        <v>16545327.5833333333Katherine Tyree</v>
      </c>
      <c r="L1784" t="str">
        <f t="shared" si="83"/>
        <v>No</v>
      </c>
    </row>
    <row r="1785" spans="1:12" x14ac:dyDescent="0.3">
      <c r="A1785" t="s">
        <v>61</v>
      </c>
      <c r="B1785">
        <v>165</v>
      </c>
      <c r="C1785" s="1">
        <v>45337</v>
      </c>
      <c r="D1785" s="1">
        <v>45327.583333333336</v>
      </c>
      <c r="E1785">
        <v>103.96</v>
      </c>
      <c r="F1785" t="s">
        <v>9</v>
      </c>
      <c r="G1785" t="s">
        <v>64</v>
      </c>
      <c r="H1785">
        <v>97112</v>
      </c>
      <c r="I1785" t="str" cm="1">
        <f t="array" ref="I1785">IFERROR(INDEX(scheduling_data!H:H,MATCH(B1785&amp;D1785,scheduling_data!D:D&amp;scheduling_data!A:A,0)),"")</f>
        <v>Katherine Tyree</v>
      </c>
      <c r="J1785" t="str">
        <f t="shared" si="82"/>
        <v>No</v>
      </c>
      <c r="K1785" t="str">
        <f t="shared" si="81"/>
        <v>16545327.5833333333Katherine Tyree</v>
      </c>
      <c r="L1785" t="str">
        <f t="shared" si="83"/>
        <v>No</v>
      </c>
    </row>
    <row r="1786" spans="1:12" x14ac:dyDescent="0.3">
      <c r="A1786" t="s">
        <v>61</v>
      </c>
      <c r="B1786">
        <v>165</v>
      </c>
      <c r="C1786" s="1">
        <v>45337</v>
      </c>
      <c r="D1786" s="1">
        <v>45327.583333333336</v>
      </c>
      <c r="E1786">
        <v>37.99</v>
      </c>
      <c r="F1786" t="s">
        <v>19</v>
      </c>
      <c r="G1786" t="s">
        <v>65</v>
      </c>
      <c r="H1786">
        <v>97112</v>
      </c>
      <c r="I1786" t="str" cm="1">
        <f t="array" ref="I1786">IFERROR(INDEX(scheduling_data!H:H,MATCH(B1786&amp;D1786,scheduling_data!D:D&amp;scheduling_data!A:A,0)),"")</f>
        <v>Katherine Tyree</v>
      </c>
      <c r="J1786" t="str">
        <f t="shared" si="82"/>
        <v>No</v>
      </c>
      <c r="K1786" t="str">
        <f t="shared" si="81"/>
        <v>16545327.5833333333Katherine Tyree</v>
      </c>
      <c r="L1786" t="str">
        <f t="shared" si="83"/>
        <v>Yes</v>
      </c>
    </row>
    <row r="1787" spans="1:12" x14ac:dyDescent="0.3">
      <c r="A1787" t="s">
        <v>61</v>
      </c>
      <c r="B1787">
        <v>165</v>
      </c>
      <c r="C1787" s="1">
        <v>45337</v>
      </c>
      <c r="D1787" s="1">
        <v>45327.583333333336</v>
      </c>
      <c r="E1787">
        <v>57.27</v>
      </c>
      <c r="F1787" t="s">
        <v>9</v>
      </c>
      <c r="G1787" t="s">
        <v>64</v>
      </c>
      <c r="H1787">
        <v>97110</v>
      </c>
      <c r="I1787" t="str" cm="1">
        <f t="array" ref="I1787">IFERROR(INDEX(scheduling_data!H:H,MATCH(B1787&amp;D1787,scheduling_data!D:D&amp;scheduling_data!A:A,0)),"")</f>
        <v>Katherine Tyree</v>
      </c>
      <c r="J1787" t="str">
        <f t="shared" si="82"/>
        <v>No</v>
      </c>
      <c r="K1787" t="str">
        <f t="shared" si="81"/>
        <v>16545327.5833333333Katherine Tyree</v>
      </c>
      <c r="L1787" t="str">
        <f t="shared" si="83"/>
        <v>No</v>
      </c>
    </row>
    <row r="1788" spans="1:12" x14ac:dyDescent="0.3">
      <c r="A1788" t="s">
        <v>61</v>
      </c>
      <c r="B1788">
        <v>165</v>
      </c>
      <c r="C1788" s="1">
        <v>45338</v>
      </c>
      <c r="D1788" s="1">
        <v>45329.583333333336</v>
      </c>
      <c r="E1788">
        <v>103.96</v>
      </c>
      <c r="F1788" t="s">
        <v>9</v>
      </c>
      <c r="G1788" t="s">
        <v>64</v>
      </c>
      <c r="H1788">
        <v>97112</v>
      </c>
      <c r="I1788" t="str" cm="1">
        <f t="array" ref="I1788">IFERROR(INDEX(scheduling_data!H:H,MATCH(B1788&amp;D1788,scheduling_data!D:D&amp;scheduling_data!A:A,0)),"")</f>
        <v>Katherine Tyree</v>
      </c>
      <c r="J1788" t="str">
        <f t="shared" si="82"/>
        <v>No</v>
      </c>
      <c r="K1788" t="str">
        <f t="shared" si="81"/>
        <v>16545329.5833333333Katherine Tyree</v>
      </c>
      <c r="L1788" t="str">
        <f t="shared" si="83"/>
        <v>No</v>
      </c>
    </row>
    <row r="1789" spans="1:12" x14ac:dyDescent="0.3">
      <c r="A1789" t="s">
        <v>61</v>
      </c>
      <c r="B1789">
        <v>165</v>
      </c>
      <c r="C1789" s="1">
        <v>45338</v>
      </c>
      <c r="D1789" s="1">
        <v>45329.583333333336</v>
      </c>
      <c r="E1789">
        <v>0.78</v>
      </c>
      <c r="F1789" t="s">
        <v>9</v>
      </c>
      <c r="G1789" t="s">
        <v>63</v>
      </c>
      <c r="H1789">
        <v>97112</v>
      </c>
      <c r="I1789" t="str" cm="1">
        <f t="array" ref="I1789">IFERROR(INDEX(scheduling_data!H:H,MATCH(B1789&amp;D1789,scheduling_data!D:D&amp;scheduling_data!A:A,0)),"")</f>
        <v>Katherine Tyree</v>
      </c>
      <c r="J1789" t="str">
        <f t="shared" si="82"/>
        <v>No</v>
      </c>
      <c r="K1789" t="str">
        <f t="shared" si="81"/>
        <v>16545329.5833333333Katherine Tyree</v>
      </c>
      <c r="L1789" t="str">
        <f t="shared" si="83"/>
        <v>No</v>
      </c>
    </row>
    <row r="1790" spans="1:12" x14ac:dyDescent="0.3">
      <c r="A1790" t="s">
        <v>61</v>
      </c>
      <c r="B1790">
        <v>165</v>
      </c>
      <c r="C1790" s="1">
        <v>45338</v>
      </c>
      <c r="D1790" s="1">
        <v>45329.583333333336</v>
      </c>
      <c r="E1790">
        <v>37.99</v>
      </c>
      <c r="F1790" t="s">
        <v>19</v>
      </c>
      <c r="G1790" t="s">
        <v>65</v>
      </c>
      <c r="H1790">
        <v>97112</v>
      </c>
      <c r="I1790" t="str" cm="1">
        <f t="array" ref="I1790">IFERROR(INDEX(scheduling_data!H:H,MATCH(B1790&amp;D1790,scheduling_data!D:D&amp;scheduling_data!A:A,0)),"")</f>
        <v>Katherine Tyree</v>
      </c>
      <c r="J1790" t="str">
        <f t="shared" si="82"/>
        <v>No</v>
      </c>
      <c r="K1790" t="str">
        <f t="shared" si="81"/>
        <v>16545329.5833333333Katherine Tyree</v>
      </c>
      <c r="L1790" t="str">
        <f t="shared" si="83"/>
        <v>Yes</v>
      </c>
    </row>
    <row r="1791" spans="1:12" x14ac:dyDescent="0.3">
      <c r="A1791" t="s">
        <v>61</v>
      </c>
      <c r="B1791">
        <v>165</v>
      </c>
      <c r="C1791" s="1">
        <v>45338</v>
      </c>
      <c r="D1791" s="1">
        <v>45329.583333333336</v>
      </c>
      <c r="E1791">
        <v>57.27</v>
      </c>
      <c r="F1791" t="s">
        <v>9</v>
      </c>
      <c r="G1791" t="s">
        <v>64</v>
      </c>
      <c r="H1791">
        <v>97110</v>
      </c>
      <c r="I1791" t="str" cm="1">
        <f t="array" ref="I1791">IFERROR(INDEX(scheduling_data!H:H,MATCH(B1791&amp;D1791,scheduling_data!D:D&amp;scheduling_data!A:A,0)),"")</f>
        <v>Katherine Tyree</v>
      </c>
      <c r="J1791" t="str">
        <f t="shared" si="82"/>
        <v>No</v>
      </c>
      <c r="K1791" t="str">
        <f t="shared" si="81"/>
        <v>16545329.5833333333Katherine Tyree</v>
      </c>
      <c r="L1791" t="str">
        <f t="shared" si="83"/>
        <v>No</v>
      </c>
    </row>
    <row r="1792" spans="1:12" x14ac:dyDescent="0.3">
      <c r="A1792" t="s">
        <v>61</v>
      </c>
      <c r="B1792">
        <v>165</v>
      </c>
      <c r="C1792" s="1">
        <v>45344</v>
      </c>
      <c r="D1792" s="1">
        <v>45331.416666666664</v>
      </c>
      <c r="E1792">
        <v>0.62</v>
      </c>
      <c r="F1792" t="s">
        <v>9</v>
      </c>
      <c r="G1792" t="s">
        <v>63</v>
      </c>
      <c r="H1792">
        <v>97112</v>
      </c>
      <c r="I1792" t="str" cm="1">
        <f t="array" ref="I1792">IFERROR(INDEX(scheduling_data!H:H,MATCH(B1792&amp;D1792,scheduling_data!D:D&amp;scheduling_data!A:A,0)),"")</f>
        <v>Jessica Pittman</v>
      </c>
      <c r="J1792" t="str">
        <f t="shared" si="82"/>
        <v>No</v>
      </c>
      <c r="K1792" t="str">
        <f t="shared" si="81"/>
        <v>16545331.4166666667Jessica Pittman</v>
      </c>
      <c r="L1792" t="str">
        <f t="shared" si="83"/>
        <v>No</v>
      </c>
    </row>
    <row r="1793" spans="1:12" x14ac:dyDescent="0.3">
      <c r="A1793" t="s">
        <v>61</v>
      </c>
      <c r="B1793">
        <v>165</v>
      </c>
      <c r="C1793" s="1">
        <v>45344</v>
      </c>
      <c r="D1793" s="1">
        <v>45331.416666666664</v>
      </c>
      <c r="E1793">
        <v>30.57</v>
      </c>
      <c r="F1793" t="s">
        <v>19</v>
      </c>
      <c r="G1793" t="s">
        <v>65</v>
      </c>
      <c r="H1793">
        <v>97112</v>
      </c>
      <c r="I1793" t="str" cm="1">
        <f t="array" ref="I1793">IFERROR(INDEX(scheduling_data!H:H,MATCH(B1793&amp;D1793,scheduling_data!D:D&amp;scheduling_data!A:A,0)),"")</f>
        <v>Jessica Pittman</v>
      </c>
      <c r="J1793" t="str">
        <f t="shared" si="82"/>
        <v>No</v>
      </c>
      <c r="K1793" t="str">
        <f t="shared" si="81"/>
        <v>16545331.4166666667Jessica Pittman</v>
      </c>
      <c r="L1793" t="str">
        <f t="shared" si="83"/>
        <v>Yes</v>
      </c>
    </row>
    <row r="1794" spans="1:12" x14ac:dyDescent="0.3">
      <c r="A1794" t="s">
        <v>61</v>
      </c>
      <c r="B1794">
        <v>165</v>
      </c>
      <c r="C1794" s="1">
        <v>45344</v>
      </c>
      <c r="D1794" s="1">
        <v>45331.416666666664</v>
      </c>
      <c r="E1794">
        <v>168.81</v>
      </c>
      <c r="F1794" t="s">
        <v>9</v>
      </c>
      <c r="G1794" t="s">
        <v>64</v>
      </c>
      <c r="H1794">
        <v>97112</v>
      </c>
      <c r="I1794" t="str" cm="1">
        <f t="array" ref="I1794">IFERROR(INDEX(scheduling_data!H:H,MATCH(B1794&amp;D1794,scheduling_data!D:D&amp;scheduling_data!A:A,0)),"")</f>
        <v>Jessica Pittman</v>
      </c>
      <c r="J1794" t="str">
        <f t="shared" si="82"/>
        <v>No</v>
      </c>
      <c r="K1794" t="str">
        <f t="shared" ref="K1794:K1807" si="84">IF(I1794="",B1794&amp;D1794,B1794&amp;D1794&amp;I1794)</f>
        <v>16545331.4166666667Jessica Pittman</v>
      </c>
      <c r="L1794" t="str">
        <f t="shared" si="83"/>
        <v>No</v>
      </c>
    </row>
    <row r="1795" spans="1:12" x14ac:dyDescent="0.3">
      <c r="A1795" t="s">
        <v>11</v>
      </c>
      <c r="B1795">
        <v>165</v>
      </c>
      <c r="C1795" s="1">
        <v>45324.413888888892</v>
      </c>
      <c r="D1795" s="1">
        <v>45323.625</v>
      </c>
      <c r="E1795">
        <v>25</v>
      </c>
      <c r="F1795" t="s">
        <v>16</v>
      </c>
      <c r="G1795" t="s">
        <v>257</v>
      </c>
      <c r="I1795" t="str" cm="1">
        <f t="array" ref="I1795">IFERROR(INDEX(scheduling_data!H:H,MATCH(B1795&amp;D1795,scheduling_data!D:D&amp;scheduling_data!A:A,0)),"")</f>
        <v>Katherine Tyree</v>
      </c>
      <c r="J1795" t="str">
        <f t="shared" ref="J1795:J1858" si="85">IF(I1795="", "Yes", "No")</f>
        <v>No</v>
      </c>
      <c r="K1795" t="str">
        <f t="shared" si="84"/>
        <v>16545323.625Katherine Tyree</v>
      </c>
      <c r="L1795" t="str">
        <f t="shared" ref="L1795:L1858" si="86">IF(OR(F1795="Cash", F1795="Check", F1795="EFT", F1795="Credit Card", F1795="Visa", F1795="Mastercard", F1795="AMEX"), "Yes", "No")</f>
        <v>Yes</v>
      </c>
    </row>
    <row r="1796" spans="1:12" x14ac:dyDescent="0.3">
      <c r="A1796" t="s">
        <v>11</v>
      </c>
      <c r="B1796">
        <v>165</v>
      </c>
      <c r="C1796" s="1">
        <v>45329.586111111108</v>
      </c>
      <c r="D1796" s="1">
        <v>45335.583333333336</v>
      </c>
      <c r="E1796">
        <v>25</v>
      </c>
      <c r="F1796" t="s">
        <v>16</v>
      </c>
      <c r="G1796" t="s">
        <v>258</v>
      </c>
      <c r="I1796" t="str" cm="1">
        <f t="array" ref="I1796">IFERROR(INDEX(scheduling_data!H:H,MATCH(B1796&amp;D1796,scheduling_data!D:D&amp;scheduling_data!A:A,0)),"")</f>
        <v>Katherine Tyree</v>
      </c>
      <c r="J1796" t="str">
        <f t="shared" si="85"/>
        <v>No</v>
      </c>
      <c r="K1796" t="str">
        <f t="shared" si="84"/>
        <v>16545335.5833333333Katherine Tyree</v>
      </c>
      <c r="L1796" t="str">
        <f t="shared" si="86"/>
        <v>Yes</v>
      </c>
    </row>
    <row r="1797" spans="1:12" x14ac:dyDescent="0.3">
      <c r="A1797" t="s">
        <v>11</v>
      </c>
      <c r="B1797">
        <v>165</v>
      </c>
      <c r="C1797" s="1">
        <v>45329.586111111108</v>
      </c>
      <c r="D1797" s="1">
        <v>45336.458333333336</v>
      </c>
      <c r="E1797">
        <v>25</v>
      </c>
      <c r="F1797" t="s">
        <v>16</v>
      </c>
      <c r="G1797" t="s">
        <v>258</v>
      </c>
      <c r="I1797" t="str" cm="1">
        <f t="array" ref="I1797">IFERROR(INDEX(scheduling_data!H:H,MATCH(B1797&amp;D1797,scheduling_data!D:D&amp;scheduling_data!A:A,0)),"")</f>
        <v>Breanna Grieco</v>
      </c>
      <c r="J1797" t="str">
        <f t="shared" si="85"/>
        <v>No</v>
      </c>
      <c r="K1797" t="str">
        <f t="shared" si="84"/>
        <v>16545336.4583333333Breanna Grieco</v>
      </c>
      <c r="L1797" t="str">
        <f t="shared" si="86"/>
        <v>Yes</v>
      </c>
    </row>
    <row r="1798" spans="1:12" x14ac:dyDescent="0.3">
      <c r="A1798" t="s">
        <v>11</v>
      </c>
      <c r="B1798">
        <v>165</v>
      </c>
      <c r="C1798" s="1">
        <v>45329.586111111108</v>
      </c>
      <c r="D1798" s="1">
        <v>45338.416666666664</v>
      </c>
      <c r="E1798">
        <v>25</v>
      </c>
      <c r="F1798" t="s">
        <v>16</v>
      </c>
      <c r="G1798" t="s">
        <v>258</v>
      </c>
      <c r="I1798" t="str" cm="1">
        <f t="array" ref="I1798">IFERROR(INDEX(scheduling_data!H:H,MATCH(B1798&amp;D1798,scheduling_data!D:D&amp;scheduling_data!A:A,0)),"")</f>
        <v>Amber Hickman</v>
      </c>
      <c r="J1798" t="str">
        <f t="shared" si="85"/>
        <v>No</v>
      </c>
      <c r="K1798" t="str">
        <f t="shared" si="84"/>
        <v>16545338.4166666667Amber Hickman</v>
      </c>
      <c r="L1798" t="str">
        <f t="shared" si="86"/>
        <v>Yes</v>
      </c>
    </row>
    <row r="1799" spans="1:12" x14ac:dyDescent="0.3">
      <c r="A1799" t="s">
        <v>11</v>
      </c>
      <c r="B1799">
        <v>165</v>
      </c>
      <c r="C1799" s="1">
        <v>45324.413888888892</v>
      </c>
      <c r="D1799" s="1">
        <v>45324.416666666664</v>
      </c>
      <c r="E1799">
        <v>25</v>
      </c>
      <c r="F1799" t="s">
        <v>16</v>
      </c>
      <c r="G1799" t="s">
        <v>257</v>
      </c>
      <c r="I1799" t="str" cm="1">
        <f t="array" ref="I1799">IFERROR(INDEX(scheduling_data!H:H,MATCH(B1799&amp;D1799,scheduling_data!D:D&amp;scheduling_data!A:A,0)),"")</f>
        <v>Katherine Tyree</v>
      </c>
      <c r="J1799" t="str">
        <f t="shared" si="85"/>
        <v>No</v>
      </c>
      <c r="K1799" t="str">
        <f t="shared" si="84"/>
        <v>16545324.4166666667Katherine Tyree</v>
      </c>
      <c r="L1799" t="str">
        <f t="shared" si="86"/>
        <v>Yes</v>
      </c>
    </row>
    <row r="1800" spans="1:12" x14ac:dyDescent="0.3">
      <c r="A1800" t="s">
        <v>11</v>
      </c>
      <c r="B1800">
        <v>165</v>
      </c>
      <c r="C1800" s="1">
        <v>45329.586111111108</v>
      </c>
      <c r="D1800" s="1">
        <v>45327.583333333336</v>
      </c>
      <c r="E1800">
        <v>25</v>
      </c>
      <c r="F1800" t="s">
        <v>16</v>
      </c>
      <c r="G1800" t="s">
        <v>258</v>
      </c>
      <c r="I1800" t="str" cm="1">
        <f t="array" ref="I1800">IFERROR(INDEX(scheduling_data!H:H,MATCH(B1800&amp;D1800,scheduling_data!D:D&amp;scheduling_data!A:A,0)),"")</f>
        <v>Katherine Tyree</v>
      </c>
      <c r="J1800" t="str">
        <f t="shared" si="85"/>
        <v>No</v>
      </c>
      <c r="K1800" t="str">
        <f t="shared" si="84"/>
        <v>16545327.5833333333Katherine Tyree</v>
      </c>
      <c r="L1800" t="str">
        <f t="shared" si="86"/>
        <v>Yes</v>
      </c>
    </row>
    <row r="1801" spans="1:12" x14ac:dyDescent="0.3">
      <c r="A1801" t="s">
        <v>11</v>
      </c>
      <c r="B1801">
        <v>165</v>
      </c>
      <c r="C1801" s="1">
        <v>45329.586111111108</v>
      </c>
      <c r="D1801" s="1">
        <v>45329.583333333336</v>
      </c>
      <c r="E1801">
        <v>25</v>
      </c>
      <c r="F1801" t="s">
        <v>16</v>
      </c>
      <c r="G1801" t="s">
        <v>258</v>
      </c>
      <c r="I1801" t="str" cm="1">
        <f t="array" ref="I1801">IFERROR(INDEX(scheduling_data!H:H,MATCH(B1801&amp;D1801,scheduling_data!D:D&amp;scheduling_data!A:A,0)),"")</f>
        <v>Katherine Tyree</v>
      </c>
      <c r="J1801" t="str">
        <f t="shared" si="85"/>
        <v>No</v>
      </c>
      <c r="K1801" t="str">
        <f t="shared" si="84"/>
        <v>16545329.5833333333Katherine Tyree</v>
      </c>
      <c r="L1801" t="str">
        <f t="shared" si="86"/>
        <v>Yes</v>
      </c>
    </row>
    <row r="1802" spans="1:12" x14ac:dyDescent="0.3">
      <c r="A1802" t="s">
        <v>11</v>
      </c>
      <c r="B1802">
        <v>165</v>
      </c>
      <c r="C1802" s="1">
        <v>45329.586111111108</v>
      </c>
      <c r="D1802" s="1">
        <v>45331.416666666664</v>
      </c>
      <c r="E1802">
        <v>25</v>
      </c>
      <c r="F1802" t="s">
        <v>16</v>
      </c>
      <c r="G1802" t="s">
        <v>258</v>
      </c>
      <c r="I1802" t="str" cm="1">
        <f t="array" ref="I1802">IFERROR(INDEX(scheduling_data!H:H,MATCH(B1802&amp;D1802,scheduling_data!D:D&amp;scheduling_data!A:A,0)),"")</f>
        <v>Jessica Pittman</v>
      </c>
      <c r="J1802" t="str">
        <f t="shared" si="85"/>
        <v>No</v>
      </c>
      <c r="K1802" t="str">
        <f t="shared" si="84"/>
        <v>16545331.4166666667Jessica Pittman</v>
      </c>
      <c r="L1802" t="str">
        <f t="shared" si="86"/>
        <v>Yes</v>
      </c>
    </row>
    <row r="1803" spans="1:12" x14ac:dyDescent="0.3">
      <c r="A1803" t="s">
        <v>61</v>
      </c>
      <c r="B1803">
        <v>29</v>
      </c>
      <c r="C1803" s="1">
        <v>45351</v>
      </c>
      <c r="D1803" s="1">
        <v>45341.541666666664</v>
      </c>
      <c r="E1803">
        <v>51.58</v>
      </c>
      <c r="F1803" t="s">
        <v>19</v>
      </c>
      <c r="G1803" t="s">
        <v>65</v>
      </c>
      <c r="H1803">
        <v>97161</v>
      </c>
      <c r="I1803" t="str" cm="1">
        <f t="array" ref="I1803">IFERROR(INDEX(scheduling_data!H:H,MATCH(B1803&amp;D1803,scheduling_data!D:D&amp;scheduling_data!A:A,0)),"")</f>
        <v>Christian Litz</v>
      </c>
      <c r="J1803" t="str">
        <f t="shared" si="85"/>
        <v>No</v>
      </c>
      <c r="K1803" t="str">
        <f t="shared" si="84"/>
        <v>2945341.5416666667Christian Litz</v>
      </c>
      <c r="L1803" t="str">
        <f t="shared" si="86"/>
        <v>Yes</v>
      </c>
    </row>
    <row r="1804" spans="1:12" x14ac:dyDescent="0.3">
      <c r="A1804" t="s">
        <v>61</v>
      </c>
      <c r="B1804">
        <v>29</v>
      </c>
      <c r="C1804" s="1">
        <v>45351</v>
      </c>
      <c r="D1804" s="1">
        <v>45341.541666666664</v>
      </c>
      <c r="E1804">
        <v>1.05</v>
      </c>
      <c r="F1804" t="s">
        <v>9</v>
      </c>
      <c r="G1804" t="s">
        <v>63</v>
      </c>
      <c r="H1804">
        <v>97161</v>
      </c>
      <c r="I1804" t="str" cm="1">
        <f t="array" ref="I1804">IFERROR(INDEX(scheduling_data!H:H,MATCH(B1804&amp;D1804,scheduling_data!D:D&amp;scheduling_data!A:A,0)),"")</f>
        <v>Christian Litz</v>
      </c>
      <c r="J1804" t="str">
        <f t="shared" si="85"/>
        <v>No</v>
      </c>
      <c r="K1804" t="str">
        <f t="shared" si="84"/>
        <v>2945341.5416666667Christian Litz</v>
      </c>
      <c r="L1804" t="str">
        <f t="shared" si="86"/>
        <v>No</v>
      </c>
    </row>
    <row r="1805" spans="1:12" x14ac:dyDescent="0.3">
      <c r="A1805" t="s">
        <v>61</v>
      </c>
      <c r="B1805">
        <v>29</v>
      </c>
      <c r="C1805" s="1">
        <v>45351</v>
      </c>
      <c r="D1805" s="1">
        <v>45341.541666666664</v>
      </c>
      <c r="E1805">
        <v>72.37</v>
      </c>
      <c r="F1805" t="s">
        <v>9</v>
      </c>
      <c r="G1805" t="s">
        <v>62</v>
      </c>
      <c r="H1805">
        <v>97161</v>
      </c>
      <c r="I1805" t="str" cm="1">
        <f t="array" ref="I1805">IFERROR(INDEX(scheduling_data!H:H,MATCH(B1805&amp;D1805,scheduling_data!D:D&amp;scheduling_data!A:A,0)),"")</f>
        <v>Christian Litz</v>
      </c>
      <c r="J1805" t="str">
        <f t="shared" si="85"/>
        <v>No</v>
      </c>
      <c r="K1805" t="str">
        <f t="shared" si="84"/>
        <v>2945341.5416666667Christian Litz</v>
      </c>
      <c r="L1805" t="str">
        <f t="shared" si="86"/>
        <v>No</v>
      </c>
    </row>
    <row r="1806" spans="1:12" x14ac:dyDescent="0.3">
      <c r="A1806" t="s">
        <v>61</v>
      </c>
      <c r="B1806">
        <v>29</v>
      </c>
      <c r="C1806" s="1">
        <v>45351</v>
      </c>
      <c r="D1806" s="1">
        <v>45341.541666666664</v>
      </c>
      <c r="E1806">
        <v>0</v>
      </c>
      <c r="F1806" t="s">
        <v>9</v>
      </c>
      <c r="G1806" t="s">
        <v>259</v>
      </c>
      <c r="H1806">
        <v>97110</v>
      </c>
      <c r="I1806" t="str" cm="1">
        <f t="array" ref="I1806">IFERROR(INDEX(scheduling_data!H:H,MATCH(B1806&amp;D1806,scheduling_data!D:D&amp;scheduling_data!A:A,0)),"")</f>
        <v>Christian Litz</v>
      </c>
      <c r="J1806" t="str">
        <f t="shared" si="85"/>
        <v>No</v>
      </c>
      <c r="K1806" t="str">
        <f t="shared" si="84"/>
        <v>2945341.5416666667Christian Litz</v>
      </c>
      <c r="L1806" t="str">
        <f t="shared" si="86"/>
        <v>No</v>
      </c>
    </row>
    <row r="1807" spans="1:12" x14ac:dyDescent="0.3">
      <c r="A1807" t="s">
        <v>61</v>
      </c>
      <c r="B1807">
        <v>29</v>
      </c>
      <c r="C1807" s="1">
        <v>45351</v>
      </c>
      <c r="D1807" s="1">
        <v>45341.541666666664</v>
      </c>
      <c r="E1807">
        <v>0</v>
      </c>
      <c r="F1807" t="s">
        <v>9</v>
      </c>
      <c r="G1807" t="s">
        <v>259</v>
      </c>
      <c r="H1807">
        <v>97112</v>
      </c>
      <c r="I1807" t="str" cm="1">
        <f t="array" ref="I1807">IFERROR(INDEX(scheduling_data!H:H,MATCH(B1807&amp;D1807,scheduling_data!D:D&amp;scheduling_data!A:A,0)),"")</f>
        <v>Christian Litz</v>
      </c>
      <c r="J1807" t="str">
        <f t="shared" si="85"/>
        <v>No</v>
      </c>
      <c r="K1807" t="str">
        <f t="shared" si="84"/>
        <v>2945341.5416666667Christian Litz</v>
      </c>
      <c r="L1807" t="str">
        <f t="shared" si="86"/>
        <v>No</v>
      </c>
    </row>
    <row r="1808" spans="1:12" x14ac:dyDescent="0.3">
      <c r="A1808" t="s">
        <v>61</v>
      </c>
      <c r="B1808">
        <v>29</v>
      </c>
      <c r="C1808" s="1">
        <v>45351</v>
      </c>
      <c r="D1808" s="1">
        <v>45343.583333333336</v>
      </c>
      <c r="E1808">
        <v>0</v>
      </c>
      <c r="F1808" t="s">
        <v>9</v>
      </c>
      <c r="G1808" t="s">
        <v>259</v>
      </c>
      <c r="H1808">
        <v>97110</v>
      </c>
      <c r="I1808" t="str" cm="1">
        <f t="array" ref="I1808">IFERROR(INDEX(scheduling_data!H:H,MATCH(B1808&amp;D1808,scheduling_data!D:D&amp;scheduling_data!A:A,0)),"")</f>
        <v>Katherine Tyree</v>
      </c>
      <c r="J1808" t="str">
        <f t="shared" si="85"/>
        <v>No</v>
      </c>
      <c r="L1808" t="str">
        <f t="shared" si="86"/>
        <v>No</v>
      </c>
    </row>
    <row r="1809" spans="1:12" x14ac:dyDescent="0.3">
      <c r="A1809" t="s">
        <v>61</v>
      </c>
      <c r="B1809">
        <v>29</v>
      </c>
      <c r="C1809" s="1">
        <v>45351</v>
      </c>
      <c r="D1809" s="1">
        <v>45343.583333333336</v>
      </c>
      <c r="E1809">
        <v>0</v>
      </c>
      <c r="F1809" t="s">
        <v>9</v>
      </c>
      <c r="G1809" t="s">
        <v>259</v>
      </c>
      <c r="H1809">
        <v>97530</v>
      </c>
      <c r="I1809" t="str" cm="1">
        <f t="array" ref="I1809">IFERROR(INDEX(scheduling_data!H:H,MATCH(B1809&amp;D1809,scheduling_data!D:D&amp;scheduling_data!A:A,0)),"")</f>
        <v>Katherine Tyree</v>
      </c>
      <c r="J1809" t="str">
        <f t="shared" si="85"/>
        <v>No</v>
      </c>
      <c r="L1809" t="str">
        <f t="shared" si="86"/>
        <v>No</v>
      </c>
    </row>
    <row r="1810" spans="1:12" x14ac:dyDescent="0.3">
      <c r="A1810" t="s">
        <v>11</v>
      </c>
      <c r="B1810">
        <v>29</v>
      </c>
      <c r="C1810" s="1">
        <v>45341.554166666669</v>
      </c>
      <c r="D1810" s="1">
        <v>45341.541666666664</v>
      </c>
      <c r="E1810">
        <v>25</v>
      </c>
      <c r="F1810" t="s">
        <v>16</v>
      </c>
      <c r="G1810" t="s">
        <v>260</v>
      </c>
      <c r="I1810" t="str" cm="1">
        <f t="array" ref="I1810">IFERROR(INDEX(scheduling_data!H:H,MATCH(B1810&amp;D1810,scheduling_data!D:D&amp;scheduling_data!A:A,0)),"")</f>
        <v>Christian Litz</v>
      </c>
      <c r="J1810" t="str">
        <f t="shared" si="85"/>
        <v>No</v>
      </c>
      <c r="L1810" t="str">
        <f t="shared" si="86"/>
        <v>Yes</v>
      </c>
    </row>
    <row r="1811" spans="1:12" x14ac:dyDescent="0.3">
      <c r="A1811" t="s">
        <v>61</v>
      </c>
      <c r="B1811">
        <v>166</v>
      </c>
      <c r="C1811" s="1">
        <v>45350</v>
      </c>
      <c r="D1811" s="1">
        <v>45341.583333333336</v>
      </c>
      <c r="E1811">
        <v>114.55</v>
      </c>
      <c r="F1811" t="s">
        <v>9</v>
      </c>
      <c r="G1811" t="s">
        <v>64</v>
      </c>
      <c r="H1811">
        <v>97110</v>
      </c>
      <c r="I1811" t="str" cm="1">
        <f t="array" ref="I1811">IFERROR(INDEX(scheduling_data!H:H,MATCH(B1811&amp;D1811,scheduling_data!D:D&amp;scheduling_data!A:A,0)),"")</f>
        <v>Christian Litz</v>
      </c>
      <c r="J1811" t="str">
        <f t="shared" si="85"/>
        <v>No</v>
      </c>
      <c r="L1811" t="str">
        <f t="shared" si="86"/>
        <v>No</v>
      </c>
    </row>
    <row r="1812" spans="1:12" x14ac:dyDescent="0.3">
      <c r="A1812" t="s">
        <v>61</v>
      </c>
      <c r="B1812">
        <v>166</v>
      </c>
      <c r="C1812" s="1">
        <v>45350</v>
      </c>
      <c r="D1812" s="1">
        <v>45341.583333333336</v>
      </c>
      <c r="E1812">
        <v>0.56999999999999995</v>
      </c>
      <c r="F1812" t="s">
        <v>9</v>
      </c>
      <c r="G1812" t="s">
        <v>63</v>
      </c>
      <c r="H1812">
        <v>97110</v>
      </c>
      <c r="I1812" t="str" cm="1">
        <f t="array" ref="I1812">IFERROR(INDEX(scheduling_data!H:H,MATCH(B1812&amp;D1812,scheduling_data!D:D&amp;scheduling_data!A:A,0)),"")</f>
        <v>Christian Litz</v>
      </c>
      <c r="J1812" t="str">
        <f t="shared" si="85"/>
        <v>No</v>
      </c>
      <c r="L1812" t="str">
        <f t="shared" si="86"/>
        <v>No</v>
      </c>
    </row>
    <row r="1813" spans="1:12" x14ac:dyDescent="0.3">
      <c r="A1813" t="s">
        <v>61</v>
      </c>
      <c r="B1813">
        <v>166</v>
      </c>
      <c r="C1813" s="1">
        <v>45350</v>
      </c>
      <c r="D1813" s="1">
        <v>45341.583333333336</v>
      </c>
      <c r="E1813">
        <v>27.79</v>
      </c>
      <c r="F1813" t="s">
        <v>19</v>
      </c>
      <c r="G1813" t="s">
        <v>65</v>
      </c>
      <c r="H1813">
        <v>97110</v>
      </c>
      <c r="I1813" t="str" cm="1">
        <f t="array" ref="I1813">IFERROR(INDEX(scheduling_data!H:H,MATCH(B1813&amp;D1813,scheduling_data!D:D&amp;scheduling_data!A:A,0)),"")</f>
        <v>Christian Litz</v>
      </c>
      <c r="J1813" t="str">
        <f t="shared" si="85"/>
        <v>No</v>
      </c>
      <c r="L1813" t="str">
        <f t="shared" si="86"/>
        <v>Yes</v>
      </c>
    </row>
    <row r="1814" spans="1:12" x14ac:dyDescent="0.3">
      <c r="A1814" t="s">
        <v>61</v>
      </c>
      <c r="B1814">
        <v>166</v>
      </c>
      <c r="C1814" s="1">
        <v>45350</v>
      </c>
      <c r="D1814" s="1">
        <v>45341.583333333336</v>
      </c>
      <c r="E1814">
        <v>49.02</v>
      </c>
      <c r="F1814" t="s">
        <v>9</v>
      </c>
      <c r="G1814" t="s">
        <v>62</v>
      </c>
      <c r="H1814">
        <v>97112</v>
      </c>
      <c r="I1814" t="str" cm="1">
        <f t="array" ref="I1814">IFERROR(INDEX(scheduling_data!H:H,MATCH(B1814&amp;D1814,scheduling_data!D:D&amp;scheduling_data!A:A,0)),"")</f>
        <v>Christian Litz</v>
      </c>
      <c r="J1814" t="str">
        <f t="shared" si="85"/>
        <v>No</v>
      </c>
      <c r="L1814" t="str">
        <f t="shared" si="86"/>
        <v>No</v>
      </c>
    </row>
    <row r="1815" spans="1:12" x14ac:dyDescent="0.3">
      <c r="A1815" t="s">
        <v>61</v>
      </c>
      <c r="B1815">
        <v>166</v>
      </c>
      <c r="C1815" s="1">
        <v>45350</v>
      </c>
      <c r="D1815" s="1">
        <v>45341.583333333336</v>
      </c>
      <c r="E1815">
        <v>0.42</v>
      </c>
      <c r="F1815" t="s">
        <v>9</v>
      </c>
      <c r="G1815" t="s">
        <v>63</v>
      </c>
      <c r="H1815">
        <v>97112</v>
      </c>
      <c r="I1815" t="str" cm="1">
        <f t="array" ref="I1815">IFERROR(INDEX(scheduling_data!H:H,MATCH(B1815&amp;D1815,scheduling_data!D:D&amp;scheduling_data!A:A,0)),"")</f>
        <v>Christian Litz</v>
      </c>
      <c r="J1815" t="str">
        <f t="shared" si="85"/>
        <v>No</v>
      </c>
      <c r="L1815" t="str">
        <f t="shared" si="86"/>
        <v>No</v>
      </c>
    </row>
    <row r="1816" spans="1:12" x14ac:dyDescent="0.3">
      <c r="A1816" t="s">
        <v>61</v>
      </c>
      <c r="B1816">
        <v>166</v>
      </c>
      <c r="C1816" s="1">
        <v>45350</v>
      </c>
      <c r="D1816" s="1">
        <v>45341.583333333336</v>
      </c>
      <c r="E1816">
        <v>20.36</v>
      </c>
      <c r="F1816" t="s">
        <v>19</v>
      </c>
      <c r="G1816" t="s">
        <v>65</v>
      </c>
      <c r="H1816">
        <v>97112</v>
      </c>
      <c r="I1816" t="str" cm="1">
        <f t="array" ref="I1816">IFERROR(INDEX(scheduling_data!H:H,MATCH(B1816&amp;D1816,scheduling_data!D:D&amp;scheduling_data!A:A,0)),"")</f>
        <v>Christian Litz</v>
      </c>
      <c r="J1816" t="str">
        <f t="shared" si="85"/>
        <v>No</v>
      </c>
      <c r="L1816" t="str">
        <f t="shared" si="86"/>
        <v>Yes</v>
      </c>
    </row>
    <row r="1817" spans="1:12" x14ac:dyDescent="0.3">
      <c r="A1817" t="s">
        <v>61</v>
      </c>
      <c r="B1817">
        <v>166</v>
      </c>
      <c r="C1817" s="1">
        <v>45343</v>
      </c>
      <c r="D1817" s="1">
        <v>45330.625</v>
      </c>
      <c r="E1817">
        <v>114.55</v>
      </c>
      <c r="F1817" t="s">
        <v>9</v>
      </c>
      <c r="G1817" t="s">
        <v>64</v>
      </c>
      <c r="H1817">
        <v>97110</v>
      </c>
      <c r="I1817" t="str" cm="1">
        <f t="array" ref="I1817">IFERROR(INDEX(scheduling_data!H:H,MATCH(B1817&amp;D1817,scheduling_data!D:D&amp;scheduling_data!A:A,0)),"")</f>
        <v>Robert Crochet</v>
      </c>
      <c r="J1817" t="str">
        <f t="shared" si="85"/>
        <v>No</v>
      </c>
      <c r="L1817" t="str">
        <f t="shared" si="86"/>
        <v>No</v>
      </c>
    </row>
    <row r="1818" spans="1:12" x14ac:dyDescent="0.3">
      <c r="A1818" t="s">
        <v>61</v>
      </c>
      <c r="B1818">
        <v>166</v>
      </c>
      <c r="C1818" s="1">
        <v>45343</v>
      </c>
      <c r="D1818" s="1">
        <v>45330.625</v>
      </c>
      <c r="E1818">
        <v>0.56999999999999995</v>
      </c>
      <c r="F1818" t="s">
        <v>9</v>
      </c>
      <c r="G1818" t="s">
        <v>63</v>
      </c>
      <c r="H1818">
        <v>97110</v>
      </c>
      <c r="I1818" t="str" cm="1">
        <f t="array" ref="I1818">IFERROR(INDEX(scheduling_data!H:H,MATCH(B1818&amp;D1818,scheduling_data!D:D&amp;scheduling_data!A:A,0)),"")</f>
        <v>Robert Crochet</v>
      </c>
      <c r="J1818" t="str">
        <f t="shared" si="85"/>
        <v>No</v>
      </c>
      <c r="L1818" t="str">
        <f t="shared" si="86"/>
        <v>No</v>
      </c>
    </row>
    <row r="1819" spans="1:12" x14ac:dyDescent="0.3">
      <c r="A1819" t="s">
        <v>61</v>
      </c>
      <c r="B1819">
        <v>166</v>
      </c>
      <c r="C1819" s="1">
        <v>45343</v>
      </c>
      <c r="D1819" s="1">
        <v>45330.625</v>
      </c>
      <c r="E1819">
        <v>97.37</v>
      </c>
      <c r="F1819" t="s">
        <v>9</v>
      </c>
      <c r="G1819" t="s">
        <v>62</v>
      </c>
      <c r="H1819">
        <v>97162</v>
      </c>
      <c r="I1819" t="str" cm="1">
        <f t="array" ref="I1819">IFERROR(INDEX(scheduling_data!H:H,MATCH(B1819&amp;D1819,scheduling_data!D:D&amp;scheduling_data!A:A,0)),"")</f>
        <v>Robert Crochet</v>
      </c>
      <c r="J1819" t="str">
        <f t="shared" si="85"/>
        <v>No</v>
      </c>
      <c r="L1819" t="str">
        <f t="shared" si="86"/>
        <v>No</v>
      </c>
    </row>
    <row r="1820" spans="1:12" x14ac:dyDescent="0.3">
      <c r="A1820" t="s">
        <v>61</v>
      </c>
      <c r="B1820">
        <v>166</v>
      </c>
      <c r="C1820" s="1">
        <v>45343</v>
      </c>
      <c r="D1820" s="1">
        <v>45330.625</v>
      </c>
      <c r="E1820">
        <v>1.24</v>
      </c>
      <c r="F1820" t="s">
        <v>9</v>
      </c>
      <c r="G1820" t="s">
        <v>63</v>
      </c>
      <c r="H1820">
        <v>97162</v>
      </c>
      <c r="I1820" t="str" cm="1">
        <f t="array" ref="I1820">IFERROR(INDEX(scheduling_data!H:H,MATCH(B1820&amp;D1820,scheduling_data!D:D&amp;scheduling_data!A:A,0)),"")</f>
        <v>Robert Crochet</v>
      </c>
      <c r="J1820" t="str">
        <f t="shared" si="85"/>
        <v>No</v>
      </c>
      <c r="L1820" t="str">
        <f t="shared" si="86"/>
        <v>No</v>
      </c>
    </row>
    <row r="1821" spans="1:12" x14ac:dyDescent="0.3">
      <c r="A1821" t="s">
        <v>61</v>
      </c>
      <c r="B1821">
        <v>166</v>
      </c>
      <c r="C1821" s="1">
        <v>45343</v>
      </c>
      <c r="D1821" s="1">
        <v>45330.625</v>
      </c>
      <c r="E1821">
        <v>54.83</v>
      </c>
      <c r="F1821" t="s">
        <v>9</v>
      </c>
      <c r="G1821" t="s">
        <v>64</v>
      </c>
      <c r="H1821">
        <v>97530</v>
      </c>
      <c r="I1821" t="str" cm="1">
        <f t="array" ref="I1821">IFERROR(INDEX(scheduling_data!H:H,MATCH(B1821&amp;D1821,scheduling_data!D:D&amp;scheduling_data!A:A,0)),"")</f>
        <v>Robert Crochet</v>
      </c>
      <c r="J1821" t="str">
        <f t="shared" si="85"/>
        <v>No</v>
      </c>
      <c r="L1821" t="str">
        <f t="shared" si="86"/>
        <v>No</v>
      </c>
    </row>
    <row r="1822" spans="1:12" x14ac:dyDescent="0.3">
      <c r="A1822" t="s">
        <v>61</v>
      </c>
      <c r="B1822">
        <v>166</v>
      </c>
      <c r="C1822" s="1">
        <v>45343</v>
      </c>
      <c r="D1822" s="1">
        <v>45330.625</v>
      </c>
      <c r="E1822">
        <v>27.79</v>
      </c>
      <c r="F1822" t="s">
        <v>19</v>
      </c>
      <c r="G1822" t="s">
        <v>65</v>
      </c>
      <c r="H1822">
        <v>97110</v>
      </c>
      <c r="I1822" t="str" cm="1">
        <f t="array" ref="I1822">IFERROR(INDEX(scheduling_data!H:H,MATCH(B1822&amp;D1822,scheduling_data!D:D&amp;scheduling_data!A:A,0)),"")</f>
        <v>Robert Crochet</v>
      </c>
      <c r="J1822" t="str">
        <f t="shared" si="85"/>
        <v>No</v>
      </c>
      <c r="L1822" t="str">
        <f t="shared" si="86"/>
        <v>Yes</v>
      </c>
    </row>
    <row r="1823" spans="1:12" x14ac:dyDescent="0.3">
      <c r="A1823" t="s">
        <v>61</v>
      </c>
      <c r="B1823">
        <v>166</v>
      </c>
      <c r="C1823" s="1">
        <v>45343</v>
      </c>
      <c r="D1823" s="1">
        <v>45330.625</v>
      </c>
      <c r="E1823">
        <v>15.82</v>
      </c>
      <c r="F1823" t="s">
        <v>19</v>
      </c>
      <c r="G1823" t="s">
        <v>65</v>
      </c>
      <c r="H1823">
        <v>97530</v>
      </c>
      <c r="I1823" t="str" cm="1">
        <f t="array" ref="I1823">IFERROR(INDEX(scheduling_data!H:H,MATCH(B1823&amp;D1823,scheduling_data!D:D&amp;scheduling_data!A:A,0)),"")</f>
        <v>Robert Crochet</v>
      </c>
      <c r="J1823" t="str">
        <f t="shared" si="85"/>
        <v>No</v>
      </c>
      <c r="L1823" t="str">
        <f t="shared" si="86"/>
        <v>Yes</v>
      </c>
    </row>
    <row r="1824" spans="1:12" x14ac:dyDescent="0.3">
      <c r="A1824" t="s">
        <v>61</v>
      </c>
      <c r="B1824">
        <v>166</v>
      </c>
      <c r="C1824" s="1">
        <v>45343</v>
      </c>
      <c r="D1824" s="1">
        <v>45330.625</v>
      </c>
      <c r="E1824">
        <v>60.86</v>
      </c>
      <c r="F1824" t="s">
        <v>19</v>
      </c>
      <c r="G1824" t="s">
        <v>65</v>
      </c>
      <c r="H1824">
        <v>97162</v>
      </c>
      <c r="I1824" t="str" cm="1">
        <f t="array" ref="I1824">IFERROR(INDEX(scheduling_data!H:H,MATCH(B1824&amp;D1824,scheduling_data!D:D&amp;scheduling_data!A:A,0)),"")</f>
        <v>Robert Crochet</v>
      </c>
      <c r="J1824" t="str">
        <f t="shared" si="85"/>
        <v>No</v>
      </c>
      <c r="L1824" t="str">
        <f t="shared" si="86"/>
        <v>Yes</v>
      </c>
    </row>
    <row r="1825" spans="1:12" x14ac:dyDescent="0.3">
      <c r="A1825" t="s">
        <v>61</v>
      </c>
      <c r="B1825">
        <v>166</v>
      </c>
      <c r="C1825" s="1">
        <v>45343</v>
      </c>
      <c r="D1825" s="1">
        <v>45330.625</v>
      </c>
      <c r="E1825">
        <v>0.32</v>
      </c>
      <c r="F1825" t="s">
        <v>9</v>
      </c>
      <c r="G1825" t="s">
        <v>63</v>
      </c>
      <c r="H1825">
        <v>97530</v>
      </c>
      <c r="I1825" t="str" cm="1">
        <f t="array" ref="I1825">IFERROR(INDEX(scheduling_data!H:H,MATCH(B1825&amp;D1825,scheduling_data!D:D&amp;scheduling_data!A:A,0)),"")</f>
        <v>Robert Crochet</v>
      </c>
      <c r="J1825" t="str">
        <f t="shared" si="85"/>
        <v>No</v>
      </c>
      <c r="L1825" t="str">
        <f t="shared" si="86"/>
        <v>No</v>
      </c>
    </row>
    <row r="1826" spans="1:12" x14ac:dyDescent="0.3">
      <c r="A1826" t="s">
        <v>11</v>
      </c>
      <c r="B1826">
        <v>166</v>
      </c>
      <c r="C1826" s="1">
        <v>45341.574999999997</v>
      </c>
      <c r="D1826" s="1">
        <v>45341.583333333336</v>
      </c>
      <c r="E1826">
        <v>12.29</v>
      </c>
      <c r="F1826" t="s">
        <v>12</v>
      </c>
      <c r="I1826" t="str" cm="1">
        <f t="array" ref="I1826">IFERROR(INDEX(scheduling_data!H:H,MATCH(B1826&amp;D1826,scheduling_data!D:D&amp;scheduling_data!A:A,0)),"")</f>
        <v>Christian Litz</v>
      </c>
      <c r="J1826" t="str">
        <f t="shared" si="85"/>
        <v>No</v>
      </c>
      <c r="L1826" t="str">
        <f t="shared" si="86"/>
        <v>Yes</v>
      </c>
    </row>
    <row r="1827" spans="1:12" x14ac:dyDescent="0.3">
      <c r="A1827" t="s">
        <v>11</v>
      </c>
      <c r="B1827">
        <v>166</v>
      </c>
      <c r="C1827" s="1">
        <v>45345.412499999999</v>
      </c>
      <c r="D1827" s="1">
        <v>45345.416666666664</v>
      </c>
      <c r="E1827">
        <v>8.07</v>
      </c>
      <c r="F1827" t="s">
        <v>12</v>
      </c>
      <c r="I1827" t="str" cm="1">
        <f t="array" ref="I1827">IFERROR(INDEX(scheduling_data!H:H,MATCH(B1827&amp;D1827,scheduling_data!D:D&amp;scheduling_data!A:A,0)),"")</f>
        <v>Christian Litz</v>
      </c>
      <c r="J1827" t="str">
        <f t="shared" si="85"/>
        <v>No</v>
      </c>
      <c r="L1827" t="str">
        <f t="shared" si="86"/>
        <v>Yes</v>
      </c>
    </row>
    <row r="1828" spans="1:12" x14ac:dyDescent="0.3">
      <c r="A1828" t="s">
        <v>11</v>
      </c>
      <c r="B1828">
        <v>166</v>
      </c>
      <c r="C1828" s="1">
        <v>45349.455555555556</v>
      </c>
      <c r="D1828" s="1">
        <v>45349.458333333336</v>
      </c>
      <c r="E1828">
        <v>8.07</v>
      </c>
      <c r="F1828" t="s">
        <v>12</v>
      </c>
      <c r="I1828" t="str" cm="1">
        <f t="array" ref="I1828">IFERROR(INDEX(scheduling_data!H:H,MATCH(B1828&amp;D1828,scheduling_data!D:D&amp;scheduling_data!A:A,0)),"")</f>
        <v>Robert Crochet</v>
      </c>
      <c r="J1828" t="str">
        <f t="shared" si="85"/>
        <v>No</v>
      </c>
      <c r="L1828" t="str">
        <f t="shared" si="86"/>
        <v>Yes</v>
      </c>
    </row>
    <row r="1829" spans="1:12" x14ac:dyDescent="0.3">
      <c r="A1829" t="s">
        <v>11</v>
      </c>
      <c r="B1829">
        <v>166</v>
      </c>
      <c r="C1829" s="1">
        <v>45330.636111111111</v>
      </c>
      <c r="D1829" s="1">
        <v>45330.625</v>
      </c>
      <c r="E1829">
        <v>26.65</v>
      </c>
      <c r="F1829" t="s">
        <v>87</v>
      </c>
      <c r="G1829" t="s">
        <v>261</v>
      </c>
      <c r="I1829" t="str" cm="1">
        <f t="array" ref="I1829">IFERROR(INDEX(scheduling_data!H:H,MATCH(B1829&amp;D1829,scheduling_data!D:D&amp;scheduling_data!A:A,0)),"")</f>
        <v>Robert Crochet</v>
      </c>
      <c r="J1829" t="str">
        <f t="shared" si="85"/>
        <v>No</v>
      </c>
      <c r="L1829" t="str">
        <f t="shared" si="86"/>
        <v>Yes</v>
      </c>
    </row>
    <row r="1830" spans="1:12" x14ac:dyDescent="0.3">
      <c r="A1830" t="s">
        <v>49</v>
      </c>
      <c r="B1830">
        <v>167</v>
      </c>
      <c r="C1830" s="1">
        <v>45335</v>
      </c>
      <c r="D1830" s="1">
        <v>45323.583333333336</v>
      </c>
      <c r="E1830">
        <v>53</v>
      </c>
      <c r="F1830" t="s">
        <v>9</v>
      </c>
      <c r="G1830" t="s">
        <v>104</v>
      </c>
      <c r="H1830">
        <v>92507</v>
      </c>
      <c r="I1830" t="str" cm="1">
        <f t="array" ref="I1830">IFERROR(INDEX(scheduling_data!H:H,MATCH(B1830&amp;D1830,scheduling_data!D:D&amp;scheduling_data!A:A,0)),"")</f>
        <v>Victoria Miley</v>
      </c>
      <c r="J1830" t="str">
        <f t="shared" si="85"/>
        <v>No</v>
      </c>
      <c r="L1830" t="str">
        <f t="shared" si="86"/>
        <v>No</v>
      </c>
    </row>
    <row r="1831" spans="1:12" x14ac:dyDescent="0.3">
      <c r="A1831" t="s">
        <v>49</v>
      </c>
      <c r="B1831">
        <v>167</v>
      </c>
      <c r="C1831" s="1">
        <v>45335</v>
      </c>
      <c r="D1831" s="1">
        <v>45323.583333333336</v>
      </c>
      <c r="E1831">
        <v>77.599999999999994</v>
      </c>
      <c r="F1831" t="s">
        <v>19</v>
      </c>
      <c r="G1831" t="s">
        <v>50</v>
      </c>
      <c r="H1831">
        <v>92507</v>
      </c>
      <c r="I1831" t="str" cm="1">
        <f t="array" ref="I1831">IFERROR(INDEX(scheduling_data!H:H,MATCH(B1831&amp;D1831,scheduling_data!D:D&amp;scheduling_data!A:A,0)),"")</f>
        <v>Victoria Miley</v>
      </c>
      <c r="J1831" t="str">
        <f t="shared" si="85"/>
        <v>No</v>
      </c>
      <c r="L1831" t="str">
        <f t="shared" si="86"/>
        <v>Yes</v>
      </c>
    </row>
    <row r="1832" spans="1:12" x14ac:dyDescent="0.3">
      <c r="A1832" t="s">
        <v>49</v>
      </c>
      <c r="B1832">
        <v>167</v>
      </c>
      <c r="C1832" s="1">
        <v>45335</v>
      </c>
      <c r="D1832" s="1">
        <v>45324.416666666664</v>
      </c>
      <c r="E1832">
        <v>53</v>
      </c>
      <c r="F1832" t="s">
        <v>9</v>
      </c>
      <c r="G1832" t="s">
        <v>104</v>
      </c>
      <c r="H1832">
        <v>92507</v>
      </c>
      <c r="I1832" t="str" cm="1">
        <f t="array" ref="I1832">IFERROR(INDEX(scheduling_data!H:H,MATCH(B1832&amp;D1832,scheduling_data!D:D&amp;scheduling_data!A:A,0)),"")</f>
        <v>D'Anna Pullen</v>
      </c>
      <c r="J1832" t="str">
        <f t="shared" si="85"/>
        <v>No</v>
      </c>
      <c r="L1832" t="str">
        <f t="shared" si="86"/>
        <v>No</v>
      </c>
    </row>
    <row r="1833" spans="1:12" x14ac:dyDescent="0.3">
      <c r="A1833" t="s">
        <v>49</v>
      </c>
      <c r="B1833">
        <v>167</v>
      </c>
      <c r="C1833" s="1">
        <v>45335</v>
      </c>
      <c r="D1833" s="1">
        <v>45324.416666666664</v>
      </c>
      <c r="E1833">
        <v>77.599999999999994</v>
      </c>
      <c r="F1833" t="s">
        <v>19</v>
      </c>
      <c r="G1833" t="s">
        <v>50</v>
      </c>
      <c r="H1833">
        <v>92507</v>
      </c>
      <c r="I1833" t="str" cm="1">
        <f t="array" ref="I1833">IFERROR(INDEX(scheduling_data!H:H,MATCH(B1833&amp;D1833,scheduling_data!D:D&amp;scheduling_data!A:A,0)),"")</f>
        <v>D'Anna Pullen</v>
      </c>
      <c r="J1833" t="str">
        <f t="shared" si="85"/>
        <v>No</v>
      </c>
      <c r="L1833" t="str">
        <f t="shared" si="86"/>
        <v>Yes</v>
      </c>
    </row>
    <row r="1834" spans="1:12" x14ac:dyDescent="0.3">
      <c r="A1834" t="s">
        <v>49</v>
      </c>
      <c r="B1834">
        <v>167</v>
      </c>
      <c r="C1834" s="1">
        <v>45344</v>
      </c>
      <c r="D1834" s="1">
        <v>45330.541666666664</v>
      </c>
      <c r="E1834">
        <v>77.599999999999994</v>
      </c>
      <c r="F1834" t="s">
        <v>19</v>
      </c>
      <c r="G1834" t="s">
        <v>50</v>
      </c>
      <c r="H1834">
        <v>92507</v>
      </c>
      <c r="I1834" t="str" cm="1">
        <f t="array" ref="I1834">IFERROR(INDEX(scheduling_data!H:H,MATCH(B1834&amp;D1834,scheduling_data!D:D&amp;scheduling_data!A:A,0)),"")</f>
        <v>D'Anna Pullen</v>
      </c>
      <c r="J1834" t="str">
        <f t="shared" si="85"/>
        <v>No</v>
      </c>
      <c r="L1834" t="str">
        <f t="shared" si="86"/>
        <v>Yes</v>
      </c>
    </row>
    <row r="1835" spans="1:12" x14ac:dyDescent="0.3">
      <c r="A1835" t="s">
        <v>49</v>
      </c>
      <c r="B1835">
        <v>167</v>
      </c>
      <c r="C1835" s="1">
        <v>45344</v>
      </c>
      <c r="D1835" s="1">
        <v>45330.541666666664</v>
      </c>
      <c r="E1835">
        <v>53</v>
      </c>
      <c r="F1835" t="s">
        <v>9</v>
      </c>
      <c r="G1835" t="s">
        <v>104</v>
      </c>
      <c r="H1835">
        <v>92507</v>
      </c>
      <c r="I1835" t="str" cm="1">
        <f t="array" ref="I1835">IFERROR(INDEX(scheduling_data!H:H,MATCH(B1835&amp;D1835,scheduling_data!D:D&amp;scheduling_data!A:A,0)),"")</f>
        <v>D'Anna Pullen</v>
      </c>
      <c r="J1835" t="str">
        <f t="shared" si="85"/>
        <v>No</v>
      </c>
      <c r="L1835" t="str">
        <f t="shared" si="86"/>
        <v>No</v>
      </c>
    </row>
    <row r="1836" spans="1:12" x14ac:dyDescent="0.3">
      <c r="A1836" t="s">
        <v>85</v>
      </c>
      <c r="B1836">
        <v>168</v>
      </c>
      <c r="C1836" s="1">
        <v>45350</v>
      </c>
      <c r="D1836" s="1">
        <v>45334.375</v>
      </c>
      <c r="E1836">
        <v>33.18</v>
      </c>
      <c r="F1836" t="s">
        <v>9</v>
      </c>
      <c r="G1836" t="s">
        <v>146</v>
      </c>
      <c r="H1836">
        <v>97110</v>
      </c>
      <c r="I1836" t="str" cm="1">
        <f t="array" ref="I1836">IFERROR(INDEX(scheduling_data!H:H,MATCH(B1836&amp;D1836,scheduling_data!D:D&amp;scheduling_data!A:A,0)),"")</f>
        <v>James Allen</v>
      </c>
      <c r="J1836" t="str">
        <f t="shared" si="85"/>
        <v>No</v>
      </c>
      <c r="L1836" t="str">
        <f t="shared" si="86"/>
        <v>No</v>
      </c>
    </row>
    <row r="1837" spans="1:12" x14ac:dyDescent="0.3">
      <c r="A1837" t="s">
        <v>85</v>
      </c>
      <c r="B1837">
        <v>168</v>
      </c>
      <c r="C1837" s="1">
        <v>45350</v>
      </c>
      <c r="D1837" s="1">
        <v>45334.375</v>
      </c>
      <c r="E1837">
        <v>43.16</v>
      </c>
      <c r="F1837" t="s">
        <v>9</v>
      </c>
      <c r="G1837" t="s">
        <v>143</v>
      </c>
      <c r="H1837">
        <v>97110</v>
      </c>
      <c r="I1837" t="str" cm="1">
        <f t="array" ref="I1837">IFERROR(INDEX(scheduling_data!H:H,MATCH(B1837&amp;D1837,scheduling_data!D:D&amp;scheduling_data!A:A,0)),"")</f>
        <v>James Allen</v>
      </c>
      <c r="J1837" t="str">
        <f t="shared" si="85"/>
        <v>No</v>
      </c>
      <c r="L1837" t="str">
        <f t="shared" si="86"/>
        <v>No</v>
      </c>
    </row>
    <row r="1838" spans="1:12" x14ac:dyDescent="0.3">
      <c r="A1838" t="s">
        <v>85</v>
      </c>
      <c r="B1838">
        <v>168</v>
      </c>
      <c r="C1838" s="1">
        <v>45350</v>
      </c>
      <c r="D1838" s="1">
        <v>45334.375</v>
      </c>
      <c r="E1838">
        <v>31.84</v>
      </c>
      <c r="F1838" t="s">
        <v>19</v>
      </c>
      <c r="G1838" t="s">
        <v>144</v>
      </c>
      <c r="H1838">
        <v>97110</v>
      </c>
      <c r="I1838" t="str" cm="1">
        <f t="array" ref="I1838">IFERROR(INDEX(scheduling_data!H:H,MATCH(B1838&amp;D1838,scheduling_data!D:D&amp;scheduling_data!A:A,0)),"")</f>
        <v>James Allen</v>
      </c>
      <c r="J1838" t="str">
        <f t="shared" si="85"/>
        <v>No</v>
      </c>
      <c r="L1838" t="str">
        <f t="shared" si="86"/>
        <v>Yes</v>
      </c>
    </row>
    <row r="1839" spans="1:12" x14ac:dyDescent="0.3">
      <c r="A1839" t="s">
        <v>85</v>
      </c>
      <c r="B1839">
        <v>168</v>
      </c>
      <c r="C1839" s="1">
        <v>45350</v>
      </c>
      <c r="D1839" s="1">
        <v>45334.375</v>
      </c>
      <c r="E1839">
        <v>16.82</v>
      </c>
      <c r="F1839" t="s">
        <v>19</v>
      </c>
      <c r="G1839" t="s">
        <v>144</v>
      </c>
      <c r="H1839">
        <v>97110</v>
      </c>
      <c r="I1839" t="str" cm="1">
        <f t="array" ref="I1839">IFERROR(INDEX(scheduling_data!H:H,MATCH(B1839&amp;D1839,scheduling_data!D:D&amp;scheduling_data!A:A,0)),"")</f>
        <v>James Allen</v>
      </c>
      <c r="J1839" t="str">
        <f t="shared" si="85"/>
        <v>No</v>
      </c>
      <c r="L1839" t="str">
        <f t="shared" si="86"/>
        <v>Yes</v>
      </c>
    </row>
    <row r="1840" spans="1:12" x14ac:dyDescent="0.3">
      <c r="A1840" t="s">
        <v>85</v>
      </c>
      <c r="B1840">
        <v>168</v>
      </c>
      <c r="C1840" s="1">
        <v>45344</v>
      </c>
      <c r="D1840" s="1">
        <v>45327.375</v>
      </c>
      <c r="E1840">
        <v>51.85</v>
      </c>
      <c r="F1840" t="s">
        <v>19</v>
      </c>
      <c r="G1840" t="s">
        <v>144</v>
      </c>
      <c r="H1840">
        <v>97530</v>
      </c>
      <c r="I1840" t="str" cm="1">
        <f t="array" ref="I1840">IFERROR(INDEX(scheduling_data!H:H,MATCH(B1840&amp;D1840,scheduling_data!D:D&amp;scheduling_data!A:A,0)),"")</f>
        <v>James Allen</v>
      </c>
      <c r="J1840" t="str">
        <f t="shared" si="85"/>
        <v>No</v>
      </c>
      <c r="L1840" t="str">
        <f t="shared" si="86"/>
        <v>Yes</v>
      </c>
    </row>
    <row r="1841" spans="1:12" x14ac:dyDescent="0.3">
      <c r="A1841" t="s">
        <v>85</v>
      </c>
      <c r="B1841">
        <v>168</v>
      </c>
      <c r="C1841" s="1">
        <v>45344</v>
      </c>
      <c r="D1841" s="1">
        <v>45327.375</v>
      </c>
      <c r="E1841">
        <v>23.15</v>
      </c>
      <c r="F1841" t="s">
        <v>9</v>
      </c>
      <c r="G1841" t="s">
        <v>146</v>
      </c>
      <c r="H1841">
        <v>97530</v>
      </c>
      <c r="I1841" t="str" cm="1">
        <f t="array" ref="I1841">IFERROR(INDEX(scheduling_data!H:H,MATCH(B1841&amp;D1841,scheduling_data!D:D&amp;scheduling_data!A:A,0)),"")</f>
        <v>James Allen</v>
      </c>
      <c r="J1841" t="str">
        <f t="shared" si="85"/>
        <v>No</v>
      </c>
      <c r="L1841" t="str">
        <f t="shared" si="86"/>
        <v>No</v>
      </c>
    </row>
    <row r="1842" spans="1:12" x14ac:dyDescent="0.3">
      <c r="A1842" t="s">
        <v>85</v>
      </c>
      <c r="B1842">
        <v>168</v>
      </c>
      <c r="C1842" s="1">
        <v>45344</v>
      </c>
      <c r="D1842" s="1">
        <v>45327.375</v>
      </c>
      <c r="E1842">
        <v>86.32</v>
      </c>
      <c r="F1842" t="s">
        <v>9</v>
      </c>
      <c r="G1842" t="s">
        <v>143</v>
      </c>
      <c r="H1842">
        <v>97110</v>
      </c>
      <c r="I1842" t="str" cm="1">
        <f t="array" ref="I1842">IFERROR(INDEX(scheduling_data!H:H,MATCH(B1842&amp;D1842,scheduling_data!D:D&amp;scheduling_data!A:A,0)),"")</f>
        <v>James Allen</v>
      </c>
      <c r="J1842" t="str">
        <f t="shared" si="85"/>
        <v>No</v>
      </c>
      <c r="L1842" t="str">
        <f t="shared" si="86"/>
        <v>No</v>
      </c>
    </row>
    <row r="1843" spans="1:12" x14ac:dyDescent="0.3">
      <c r="A1843" t="s">
        <v>85</v>
      </c>
      <c r="B1843">
        <v>168</v>
      </c>
      <c r="C1843" s="1">
        <v>45344</v>
      </c>
      <c r="D1843" s="1">
        <v>45327.375</v>
      </c>
      <c r="E1843">
        <v>38.68</v>
      </c>
      <c r="F1843" t="s">
        <v>19</v>
      </c>
      <c r="G1843" t="s">
        <v>144</v>
      </c>
      <c r="H1843">
        <v>97110</v>
      </c>
      <c r="I1843" t="str" cm="1">
        <f t="array" ref="I1843">IFERROR(INDEX(scheduling_data!H:H,MATCH(B1843&amp;D1843,scheduling_data!D:D&amp;scheduling_data!A:A,0)),"")</f>
        <v>James Allen</v>
      </c>
      <c r="J1843" t="str">
        <f t="shared" si="85"/>
        <v>No</v>
      </c>
      <c r="L1843" t="str">
        <f t="shared" si="86"/>
        <v>Yes</v>
      </c>
    </row>
    <row r="1844" spans="1:12" x14ac:dyDescent="0.3">
      <c r="A1844" t="s">
        <v>85</v>
      </c>
      <c r="B1844">
        <v>168</v>
      </c>
      <c r="C1844" s="1">
        <v>45344</v>
      </c>
      <c r="D1844" s="1">
        <v>45329.375</v>
      </c>
      <c r="E1844">
        <v>38.68</v>
      </c>
      <c r="F1844" t="s">
        <v>19</v>
      </c>
      <c r="G1844" t="s">
        <v>144</v>
      </c>
      <c r="H1844">
        <v>97110</v>
      </c>
      <c r="I1844" t="str" cm="1">
        <f t="array" ref="I1844">IFERROR(INDEX(scheduling_data!H:H,MATCH(B1844&amp;D1844,scheduling_data!D:D&amp;scheduling_data!A:A,0)),"")</f>
        <v>James Allen</v>
      </c>
      <c r="J1844" t="str">
        <f t="shared" si="85"/>
        <v>No</v>
      </c>
      <c r="L1844" t="str">
        <f t="shared" si="86"/>
        <v>Yes</v>
      </c>
    </row>
    <row r="1845" spans="1:12" x14ac:dyDescent="0.3">
      <c r="A1845" t="s">
        <v>85</v>
      </c>
      <c r="B1845">
        <v>168</v>
      </c>
      <c r="C1845" s="1">
        <v>45344</v>
      </c>
      <c r="D1845" s="1">
        <v>45329.375</v>
      </c>
      <c r="E1845">
        <v>51.85</v>
      </c>
      <c r="F1845" t="s">
        <v>19</v>
      </c>
      <c r="G1845" t="s">
        <v>144</v>
      </c>
      <c r="H1845">
        <v>97530</v>
      </c>
      <c r="I1845" t="str" cm="1">
        <f t="array" ref="I1845">IFERROR(INDEX(scheduling_data!H:H,MATCH(B1845&amp;D1845,scheduling_data!D:D&amp;scheduling_data!A:A,0)),"")</f>
        <v>James Allen</v>
      </c>
      <c r="J1845" t="str">
        <f t="shared" si="85"/>
        <v>No</v>
      </c>
      <c r="L1845" t="str">
        <f t="shared" si="86"/>
        <v>Yes</v>
      </c>
    </row>
    <row r="1846" spans="1:12" x14ac:dyDescent="0.3">
      <c r="A1846" t="s">
        <v>85</v>
      </c>
      <c r="B1846">
        <v>168</v>
      </c>
      <c r="C1846" s="1">
        <v>45344</v>
      </c>
      <c r="D1846" s="1">
        <v>45329.375</v>
      </c>
      <c r="E1846">
        <v>23.15</v>
      </c>
      <c r="F1846" t="s">
        <v>9</v>
      </c>
      <c r="G1846" t="s">
        <v>146</v>
      </c>
      <c r="H1846">
        <v>97530</v>
      </c>
      <c r="I1846" t="str" cm="1">
        <f t="array" ref="I1846">IFERROR(INDEX(scheduling_data!H:H,MATCH(B1846&amp;D1846,scheduling_data!D:D&amp;scheduling_data!A:A,0)),"")</f>
        <v>James Allen</v>
      </c>
      <c r="J1846" t="str">
        <f t="shared" si="85"/>
        <v>No</v>
      </c>
      <c r="L1846" t="str">
        <f t="shared" si="86"/>
        <v>No</v>
      </c>
    </row>
    <row r="1847" spans="1:12" x14ac:dyDescent="0.3">
      <c r="A1847" t="s">
        <v>85</v>
      </c>
      <c r="B1847">
        <v>168</v>
      </c>
      <c r="C1847" s="1">
        <v>45344</v>
      </c>
      <c r="D1847" s="1">
        <v>45329.375</v>
      </c>
      <c r="E1847">
        <v>36.43</v>
      </c>
      <c r="F1847" t="s">
        <v>19</v>
      </c>
      <c r="G1847" t="s">
        <v>144</v>
      </c>
      <c r="H1847">
        <v>97530</v>
      </c>
      <c r="I1847" t="str" cm="1">
        <f t="array" ref="I1847">IFERROR(INDEX(scheduling_data!H:H,MATCH(B1847&amp;D1847,scheduling_data!D:D&amp;scheduling_data!A:A,0)),"")</f>
        <v>James Allen</v>
      </c>
      <c r="J1847" t="str">
        <f t="shared" si="85"/>
        <v>No</v>
      </c>
      <c r="L1847" t="str">
        <f t="shared" si="86"/>
        <v>Yes</v>
      </c>
    </row>
    <row r="1848" spans="1:12" x14ac:dyDescent="0.3">
      <c r="A1848" t="s">
        <v>85</v>
      </c>
      <c r="B1848">
        <v>168</v>
      </c>
      <c r="C1848" s="1">
        <v>45344</v>
      </c>
      <c r="D1848" s="1">
        <v>45329.375</v>
      </c>
      <c r="E1848">
        <v>86.32</v>
      </c>
      <c r="F1848" t="s">
        <v>9</v>
      </c>
      <c r="G1848" t="s">
        <v>143</v>
      </c>
      <c r="H1848">
        <v>97110</v>
      </c>
      <c r="I1848" t="str" cm="1">
        <f t="array" ref="I1848">IFERROR(INDEX(scheduling_data!H:H,MATCH(B1848&amp;D1848,scheduling_data!D:D&amp;scheduling_data!A:A,0)),"")</f>
        <v>James Allen</v>
      </c>
      <c r="J1848" t="str">
        <f t="shared" si="85"/>
        <v>No</v>
      </c>
      <c r="L1848" t="str">
        <f t="shared" si="86"/>
        <v>No</v>
      </c>
    </row>
    <row r="1849" spans="1:12" x14ac:dyDescent="0.3">
      <c r="A1849" t="s">
        <v>85</v>
      </c>
      <c r="B1849">
        <v>168</v>
      </c>
      <c r="C1849" s="1">
        <v>45344</v>
      </c>
      <c r="D1849" s="1">
        <v>45329.375</v>
      </c>
      <c r="E1849">
        <v>38.57</v>
      </c>
      <c r="F1849" t="s">
        <v>9</v>
      </c>
      <c r="G1849" t="s">
        <v>143</v>
      </c>
      <c r="H1849">
        <v>97530</v>
      </c>
      <c r="I1849" t="str" cm="1">
        <f t="array" ref="I1849">IFERROR(INDEX(scheduling_data!H:H,MATCH(B1849&amp;D1849,scheduling_data!D:D&amp;scheduling_data!A:A,0)),"")</f>
        <v>James Allen</v>
      </c>
      <c r="J1849" t="str">
        <f t="shared" si="85"/>
        <v>No</v>
      </c>
      <c r="L1849" t="str">
        <f t="shared" si="86"/>
        <v>No</v>
      </c>
    </row>
    <row r="1850" spans="1:12" x14ac:dyDescent="0.3">
      <c r="A1850" t="s">
        <v>85</v>
      </c>
      <c r="B1850">
        <v>168</v>
      </c>
      <c r="C1850" s="1">
        <v>45344</v>
      </c>
      <c r="D1850" s="1">
        <v>45331.375</v>
      </c>
      <c r="E1850">
        <v>23.39</v>
      </c>
      <c r="F1850" t="s">
        <v>19</v>
      </c>
      <c r="G1850" t="s">
        <v>144</v>
      </c>
      <c r="H1850">
        <v>97112</v>
      </c>
      <c r="I1850" t="str" cm="1">
        <f t="array" ref="I1850">IFERROR(INDEX(scheduling_data!H:H,MATCH(B1850&amp;D1850,scheduling_data!D:D&amp;scheduling_data!A:A,0)),"")</f>
        <v>Breanna Grieco</v>
      </c>
      <c r="J1850" t="str">
        <f t="shared" si="85"/>
        <v>No</v>
      </c>
      <c r="L1850" t="str">
        <f t="shared" si="86"/>
        <v>Yes</v>
      </c>
    </row>
    <row r="1851" spans="1:12" x14ac:dyDescent="0.3">
      <c r="A1851" t="s">
        <v>85</v>
      </c>
      <c r="B1851">
        <v>168</v>
      </c>
      <c r="C1851" s="1">
        <v>45344</v>
      </c>
      <c r="D1851" s="1">
        <v>45331.375</v>
      </c>
      <c r="E1851">
        <v>26.61</v>
      </c>
      <c r="F1851" t="s">
        <v>9</v>
      </c>
      <c r="G1851" t="s">
        <v>146</v>
      </c>
      <c r="H1851">
        <v>97112</v>
      </c>
      <c r="I1851" t="str" cm="1">
        <f t="array" ref="I1851">IFERROR(INDEX(scheduling_data!H:H,MATCH(B1851&amp;D1851,scheduling_data!D:D&amp;scheduling_data!A:A,0)),"")</f>
        <v>Breanna Grieco</v>
      </c>
      <c r="J1851" t="str">
        <f t="shared" si="85"/>
        <v>No</v>
      </c>
      <c r="L1851" t="str">
        <f t="shared" si="86"/>
        <v>No</v>
      </c>
    </row>
    <row r="1852" spans="1:12" x14ac:dyDescent="0.3">
      <c r="A1852" t="s">
        <v>85</v>
      </c>
      <c r="B1852">
        <v>168</v>
      </c>
      <c r="C1852" s="1">
        <v>45344</v>
      </c>
      <c r="D1852" s="1">
        <v>45331.375</v>
      </c>
      <c r="E1852">
        <v>36.409999999999997</v>
      </c>
      <c r="F1852" t="s">
        <v>19</v>
      </c>
      <c r="G1852" t="s">
        <v>144</v>
      </c>
      <c r="H1852">
        <v>97112</v>
      </c>
      <c r="I1852" t="str" cm="1">
        <f t="array" ref="I1852">IFERROR(INDEX(scheduling_data!H:H,MATCH(B1852&amp;D1852,scheduling_data!D:D&amp;scheduling_data!A:A,0)),"")</f>
        <v>Breanna Grieco</v>
      </c>
      <c r="J1852" t="str">
        <f t="shared" si="85"/>
        <v>No</v>
      </c>
      <c r="L1852" t="str">
        <f t="shared" si="86"/>
        <v>Yes</v>
      </c>
    </row>
    <row r="1853" spans="1:12" x14ac:dyDescent="0.3">
      <c r="A1853" t="s">
        <v>85</v>
      </c>
      <c r="B1853">
        <v>168</v>
      </c>
      <c r="C1853" s="1">
        <v>45344</v>
      </c>
      <c r="D1853" s="1">
        <v>45331.375</v>
      </c>
      <c r="E1853">
        <v>38.590000000000003</v>
      </c>
      <c r="F1853" t="s">
        <v>9</v>
      </c>
      <c r="G1853" t="s">
        <v>143</v>
      </c>
      <c r="H1853">
        <v>97112</v>
      </c>
      <c r="I1853" t="str" cm="1">
        <f t="array" ref="I1853">IFERROR(INDEX(scheduling_data!H:H,MATCH(B1853&amp;D1853,scheduling_data!D:D&amp;scheduling_data!A:A,0)),"")</f>
        <v>Breanna Grieco</v>
      </c>
      <c r="J1853" t="str">
        <f t="shared" si="85"/>
        <v>No</v>
      </c>
      <c r="L1853" t="str">
        <f t="shared" si="86"/>
        <v>No</v>
      </c>
    </row>
    <row r="1854" spans="1:12" x14ac:dyDescent="0.3">
      <c r="A1854" t="s">
        <v>11</v>
      </c>
      <c r="B1854">
        <v>168</v>
      </c>
      <c r="C1854" s="1">
        <v>45342.711111111108</v>
      </c>
      <c r="D1854" s="1">
        <v>45345.375</v>
      </c>
      <c r="E1854">
        <v>25</v>
      </c>
      <c r="F1854" t="s">
        <v>91</v>
      </c>
      <c r="G1854" t="s">
        <v>262</v>
      </c>
      <c r="I1854" t="str" cm="1">
        <f t="array" ref="I1854">IFERROR(INDEX(scheduling_data!H:H,MATCH(B1854&amp;D1854,scheduling_data!D:D&amp;scheduling_data!A:A,0)),"")</f>
        <v>James Allen</v>
      </c>
      <c r="J1854" t="str">
        <f t="shared" si="85"/>
        <v>No</v>
      </c>
      <c r="L1854" t="str">
        <f t="shared" si="86"/>
        <v>Yes</v>
      </c>
    </row>
    <row r="1855" spans="1:12" x14ac:dyDescent="0.3">
      <c r="A1855" t="s">
        <v>11</v>
      </c>
      <c r="B1855">
        <v>168</v>
      </c>
      <c r="C1855" s="1">
        <v>45329.371527777781</v>
      </c>
      <c r="D1855" s="1">
        <v>45327.375</v>
      </c>
      <c r="E1855">
        <v>25</v>
      </c>
      <c r="F1855" t="s">
        <v>91</v>
      </c>
      <c r="G1855" t="s">
        <v>263</v>
      </c>
      <c r="I1855" t="str" cm="1">
        <f t="array" ref="I1855">IFERROR(INDEX(scheduling_data!H:H,MATCH(B1855&amp;D1855,scheduling_data!D:D&amp;scheduling_data!A:A,0)),"")</f>
        <v>James Allen</v>
      </c>
      <c r="J1855" t="str">
        <f t="shared" si="85"/>
        <v>No</v>
      </c>
      <c r="L1855" t="str">
        <f t="shared" si="86"/>
        <v>Yes</v>
      </c>
    </row>
    <row r="1856" spans="1:12" x14ac:dyDescent="0.3">
      <c r="A1856" t="s">
        <v>11</v>
      </c>
      <c r="B1856">
        <v>168</v>
      </c>
      <c r="C1856" s="1">
        <v>45329.371527777781</v>
      </c>
      <c r="D1856" s="1">
        <v>45329.375</v>
      </c>
      <c r="E1856">
        <v>25</v>
      </c>
      <c r="F1856" t="s">
        <v>91</v>
      </c>
      <c r="G1856" t="s">
        <v>263</v>
      </c>
      <c r="I1856" t="str" cm="1">
        <f t="array" ref="I1856">IFERROR(INDEX(scheduling_data!H:H,MATCH(B1856&amp;D1856,scheduling_data!D:D&amp;scheduling_data!A:A,0)),"")</f>
        <v>James Allen</v>
      </c>
      <c r="J1856" t="str">
        <f t="shared" si="85"/>
        <v>No</v>
      </c>
      <c r="L1856" t="str">
        <f t="shared" si="86"/>
        <v>Yes</v>
      </c>
    </row>
    <row r="1857" spans="1:12" x14ac:dyDescent="0.3">
      <c r="A1857" t="s">
        <v>11</v>
      </c>
      <c r="B1857">
        <v>169</v>
      </c>
      <c r="C1857" s="1">
        <v>45323.543055555558</v>
      </c>
      <c r="D1857" s="1">
        <v>45323.541666666664</v>
      </c>
      <c r="E1857">
        <v>37</v>
      </c>
      <c r="F1857" t="s">
        <v>87</v>
      </c>
      <c r="G1857" t="s">
        <v>264</v>
      </c>
      <c r="I1857" t="str" cm="1">
        <f t="array" ref="I1857">IFERROR(INDEX(scheduling_data!H:H,MATCH(B1857&amp;D1857,scheduling_data!D:D&amp;scheduling_data!A:A,0)),"")</f>
        <v>Kelsea Rodriguez</v>
      </c>
      <c r="J1857" t="str">
        <f t="shared" si="85"/>
        <v>No</v>
      </c>
      <c r="L1857" t="str">
        <f t="shared" si="86"/>
        <v>Yes</v>
      </c>
    </row>
    <row r="1858" spans="1:12" x14ac:dyDescent="0.3">
      <c r="A1858" t="s">
        <v>11</v>
      </c>
      <c r="B1858">
        <v>169</v>
      </c>
      <c r="C1858" s="1">
        <v>45337.561111111114</v>
      </c>
      <c r="D1858" s="1">
        <v>45337.541666666664</v>
      </c>
      <c r="E1858">
        <v>37</v>
      </c>
      <c r="F1858" t="s">
        <v>87</v>
      </c>
      <c r="G1858" t="s">
        <v>265</v>
      </c>
      <c r="I1858" t="str" cm="1">
        <f t="array" ref="I1858">IFERROR(INDEX(scheduling_data!H:H,MATCH(B1858&amp;D1858,scheduling_data!D:D&amp;scheduling_data!A:A,0)),"")</f>
        <v>Kelsea Rodriguez</v>
      </c>
      <c r="J1858" t="str">
        <f t="shared" si="85"/>
        <v>No</v>
      </c>
      <c r="L1858" t="str">
        <f t="shared" si="86"/>
        <v>Yes</v>
      </c>
    </row>
    <row r="1859" spans="1:12" x14ac:dyDescent="0.3">
      <c r="A1859" t="s">
        <v>11</v>
      </c>
      <c r="B1859">
        <v>169</v>
      </c>
      <c r="C1859" s="1">
        <v>45344.544444444444</v>
      </c>
      <c r="D1859" s="1">
        <v>45344.541666666664</v>
      </c>
      <c r="E1859">
        <v>37</v>
      </c>
      <c r="F1859" t="s">
        <v>87</v>
      </c>
      <c r="G1859" t="s">
        <v>266</v>
      </c>
      <c r="I1859" t="str" cm="1">
        <f t="array" ref="I1859">IFERROR(INDEX(scheduling_data!H:H,MATCH(B1859&amp;D1859,scheduling_data!D:D&amp;scheduling_data!A:A,0)),"")</f>
        <v>Kelsea Rodriguez</v>
      </c>
      <c r="J1859" t="str">
        <f t="shared" ref="J1859:J1922" si="87">IF(I1859="", "Yes", "No")</f>
        <v>No</v>
      </c>
      <c r="L1859" t="str">
        <f t="shared" ref="L1859:L1922" si="88">IF(OR(F1859="Cash", F1859="Check", F1859="EFT", F1859="Credit Card", F1859="Visa", F1859="Mastercard", F1859="AMEX"), "Yes", "No")</f>
        <v>Yes</v>
      </c>
    </row>
    <row r="1860" spans="1:12" x14ac:dyDescent="0.3">
      <c r="A1860" t="s">
        <v>11</v>
      </c>
      <c r="B1860">
        <v>169</v>
      </c>
      <c r="C1860" s="1">
        <v>45351.606249999997</v>
      </c>
      <c r="D1860" s="1">
        <v>45351.604166666664</v>
      </c>
      <c r="E1860">
        <v>37</v>
      </c>
      <c r="F1860" t="s">
        <v>87</v>
      </c>
      <c r="G1860" t="s">
        <v>267</v>
      </c>
      <c r="I1860" t="str" cm="1">
        <f t="array" ref="I1860">IFERROR(INDEX(scheduling_data!H:H,MATCH(B1860&amp;D1860,scheduling_data!D:D&amp;scheduling_data!A:A,0)),"")</f>
        <v>Kelsea Rodriguez</v>
      </c>
      <c r="J1860" t="str">
        <f t="shared" si="87"/>
        <v>No</v>
      </c>
      <c r="L1860" t="str">
        <f t="shared" si="88"/>
        <v>Yes</v>
      </c>
    </row>
    <row r="1861" spans="1:12" x14ac:dyDescent="0.3">
      <c r="A1861" t="s">
        <v>11</v>
      </c>
      <c r="B1861">
        <v>169</v>
      </c>
      <c r="C1861" s="1">
        <v>45330.542361111111</v>
      </c>
      <c r="D1861" s="1">
        <v>45330.541666666664</v>
      </c>
      <c r="E1861">
        <v>37</v>
      </c>
      <c r="F1861" t="s">
        <v>87</v>
      </c>
      <c r="G1861" t="s">
        <v>268</v>
      </c>
      <c r="I1861" t="str" cm="1">
        <f t="array" ref="I1861">IFERROR(INDEX(scheduling_data!H:H,MATCH(B1861&amp;D1861,scheduling_data!D:D&amp;scheduling_data!A:A,0)),"")</f>
        <v>Kelsea Rodriguez</v>
      </c>
      <c r="J1861" t="str">
        <f t="shared" si="87"/>
        <v>No</v>
      </c>
      <c r="L1861" t="str">
        <f t="shared" si="88"/>
        <v>Yes</v>
      </c>
    </row>
    <row r="1862" spans="1:12" x14ac:dyDescent="0.3">
      <c r="A1862" t="s">
        <v>269</v>
      </c>
      <c r="B1862">
        <v>169</v>
      </c>
      <c r="C1862" s="1">
        <v>45329</v>
      </c>
      <c r="D1862" s="1">
        <v>45323.541666666664</v>
      </c>
      <c r="E1862">
        <v>109</v>
      </c>
      <c r="F1862" t="s">
        <v>9</v>
      </c>
      <c r="G1862" t="s">
        <v>125</v>
      </c>
      <c r="H1862">
        <v>97112</v>
      </c>
      <c r="I1862" t="str" cm="1">
        <f t="array" ref="I1862">IFERROR(INDEX(scheduling_data!H:H,MATCH(B1862&amp;D1862,scheduling_data!D:D&amp;scheduling_data!A:A,0)),"")</f>
        <v>Kelsea Rodriguez</v>
      </c>
      <c r="J1862" t="str">
        <f t="shared" si="87"/>
        <v>No</v>
      </c>
      <c r="L1862" t="str">
        <f t="shared" si="88"/>
        <v>No</v>
      </c>
    </row>
    <row r="1863" spans="1:12" x14ac:dyDescent="0.3">
      <c r="A1863" t="s">
        <v>269</v>
      </c>
      <c r="B1863">
        <v>169</v>
      </c>
      <c r="C1863" s="1">
        <v>45329</v>
      </c>
      <c r="D1863" s="1">
        <v>45323.541666666664</v>
      </c>
      <c r="E1863">
        <v>3</v>
      </c>
      <c r="F1863" t="s">
        <v>19</v>
      </c>
      <c r="G1863" t="s">
        <v>124</v>
      </c>
      <c r="H1863">
        <v>97112</v>
      </c>
      <c r="I1863" t="str" cm="1">
        <f t="array" ref="I1863">IFERROR(INDEX(scheduling_data!H:H,MATCH(B1863&amp;D1863,scheduling_data!D:D&amp;scheduling_data!A:A,0)),"")</f>
        <v>Kelsea Rodriguez</v>
      </c>
      <c r="J1863" t="str">
        <f t="shared" si="87"/>
        <v>No</v>
      </c>
      <c r="L1863" t="str">
        <f t="shared" si="88"/>
        <v>Yes</v>
      </c>
    </row>
    <row r="1864" spans="1:12" x14ac:dyDescent="0.3">
      <c r="A1864" t="s">
        <v>269</v>
      </c>
      <c r="B1864">
        <v>169</v>
      </c>
      <c r="C1864" s="1">
        <v>45343</v>
      </c>
      <c r="D1864" s="1">
        <v>45337.541666666664</v>
      </c>
      <c r="E1864">
        <v>3</v>
      </c>
      <c r="F1864" t="s">
        <v>19</v>
      </c>
      <c r="G1864" t="s">
        <v>124</v>
      </c>
      <c r="H1864">
        <v>97112</v>
      </c>
      <c r="I1864" t="str" cm="1">
        <f t="array" ref="I1864">IFERROR(INDEX(scheduling_data!H:H,MATCH(B1864&amp;D1864,scheduling_data!D:D&amp;scheduling_data!A:A,0)),"")</f>
        <v>Kelsea Rodriguez</v>
      </c>
      <c r="J1864" t="str">
        <f t="shared" si="87"/>
        <v>No</v>
      </c>
      <c r="L1864" t="str">
        <f t="shared" si="88"/>
        <v>Yes</v>
      </c>
    </row>
    <row r="1865" spans="1:12" x14ac:dyDescent="0.3">
      <c r="A1865" t="s">
        <v>269</v>
      </c>
      <c r="B1865">
        <v>169</v>
      </c>
      <c r="C1865" s="1">
        <v>45343</v>
      </c>
      <c r="D1865" s="1">
        <v>45337.541666666664</v>
      </c>
      <c r="E1865">
        <v>109</v>
      </c>
      <c r="F1865" t="s">
        <v>9</v>
      </c>
      <c r="G1865" t="s">
        <v>125</v>
      </c>
      <c r="H1865">
        <v>97112</v>
      </c>
      <c r="I1865" t="str" cm="1">
        <f t="array" ref="I1865">IFERROR(INDEX(scheduling_data!H:H,MATCH(B1865&amp;D1865,scheduling_data!D:D&amp;scheduling_data!A:A,0)),"")</f>
        <v>Kelsea Rodriguez</v>
      </c>
      <c r="J1865" t="str">
        <f t="shared" si="87"/>
        <v>No</v>
      </c>
      <c r="L1865" t="str">
        <f t="shared" si="88"/>
        <v>No</v>
      </c>
    </row>
    <row r="1866" spans="1:12" x14ac:dyDescent="0.3">
      <c r="A1866" t="s">
        <v>269</v>
      </c>
      <c r="B1866">
        <v>169</v>
      </c>
      <c r="C1866" s="1">
        <v>45336</v>
      </c>
      <c r="D1866" s="1">
        <v>45330.541666666664</v>
      </c>
      <c r="E1866">
        <v>109</v>
      </c>
      <c r="F1866" t="s">
        <v>9</v>
      </c>
      <c r="G1866" t="s">
        <v>125</v>
      </c>
      <c r="H1866">
        <v>97112</v>
      </c>
      <c r="I1866" t="str" cm="1">
        <f t="array" ref="I1866">IFERROR(INDEX(scheduling_data!H:H,MATCH(B1866&amp;D1866,scheduling_data!D:D&amp;scheduling_data!A:A,0)),"")</f>
        <v>Kelsea Rodriguez</v>
      </c>
      <c r="J1866" t="str">
        <f t="shared" si="87"/>
        <v>No</v>
      </c>
      <c r="L1866" t="str">
        <f t="shared" si="88"/>
        <v>No</v>
      </c>
    </row>
    <row r="1867" spans="1:12" x14ac:dyDescent="0.3">
      <c r="A1867" t="s">
        <v>269</v>
      </c>
      <c r="B1867">
        <v>169</v>
      </c>
      <c r="C1867" s="1">
        <v>45336</v>
      </c>
      <c r="D1867" s="1">
        <v>45330.541666666664</v>
      </c>
      <c r="E1867">
        <v>3</v>
      </c>
      <c r="F1867" t="s">
        <v>19</v>
      </c>
      <c r="G1867" t="s">
        <v>124</v>
      </c>
      <c r="H1867">
        <v>97112</v>
      </c>
      <c r="I1867" t="str" cm="1">
        <f t="array" ref="I1867">IFERROR(INDEX(scheduling_data!H:H,MATCH(B1867&amp;D1867,scheduling_data!D:D&amp;scheduling_data!A:A,0)),"")</f>
        <v>Kelsea Rodriguez</v>
      </c>
      <c r="J1867" t="str">
        <f t="shared" si="87"/>
        <v>No</v>
      </c>
      <c r="L1867" t="str">
        <f t="shared" si="88"/>
        <v>Yes</v>
      </c>
    </row>
    <row r="1868" spans="1:12" x14ac:dyDescent="0.3">
      <c r="A1868" t="s">
        <v>61</v>
      </c>
      <c r="B1868">
        <v>170</v>
      </c>
      <c r="C1868" s="1">
        <v>45351</v>
      </c>
      <c r="D1868" s="1">
        <v>45337.666666666664</v>
      </c>
      <c r="E1868">
        <v>57.27</v>
      </c>
      <c r="F1868" t="s">
        <v>9</v>
      </c>
      <c r="G1868" t="s">
        <v>64</v>
      </c>
      <c r="H1868">
        <v>97110</v>
      </c>
      <c r="I1868" t="str" cm="1">
        <f t="array" ref="I1868">IFERROR(INDEX(scheduling_data!H:H,MATCH(B1868&amp;D1868,scheduling_data!D:D&amp;scheduling_data!A:A,0)),"")</f>
        <v>Robert Crochet</v>
      </c>
      <c r="J1868" t="str">
        <f t="shared" si="87"/>
        <v>No</v>
      </c>
      <c r="L1868" t="str">
        <f t="shared" si="88"/>
        <v>No</v>
      </c>
    </row>
    <row r="1869" spans="1:12" x14ac:dyDescent="0.3">
      <c r="A1869" t="s">
        <v>61</v>
      </c>
      <c r="B1869">
        <v>170</v>
      </c>
      <c r="C1869" s="1">
        <v>45351</v>
      </c>
      <c r="D1869" s="1">
        <v>45337.666666666664</v>
      </c>
      <c r="E1869">
        <v>0.41</v>
      </c>
      <c r="F1869" t="s">
        <v>9</v>
      </c>
      <c r="G1869" t="s">
        <v>63</v>
      </c>
      <c r="H1869">
        <v>97530</v>
      </c>
      <c r="I1869" t="str" cm="1">
        <f t="array" ref="I1869">IFERROR(INDEX(scheduling_data!H:H,MATCH(B1869&amp;D1869,scheduling_data!D:D&amp;scheduling_data!A:A,0)),"")</f>
        <v>Robert Crochet</v>
      </c>
      <c r="J1869" t="str">
        <f t="shared" si="87"/>
        <v>No</v>
      </c>
      <c r="L1869" t="str">
        <f t="shared" si="88"/>
        <v>No</v>
      </c>
    </row>
    <row r="1870" spans="1:12" x14ac:dyDescent="0.3">
      <c r="A1870" t="s">
        <v>61</v>
      </c>
      <c r="B1870">
        <v>170</v>
      </c>
      <c r="C1870" s="1">
        <v>45351</v>
      </c>
      <c r="D1870" s="1">
        <v>45337.666666666664</v>
      </c>
      <c r="E1870">
        <v>20.190000000000001</v>
      </c>
      <c r="F1870" t="s">
        <v>19</v>
      </c>
      <c r="G1870" t="s">
        <v>65</v>
      </c>
      <c r="H1870">
        <v>97530</v>
      </c>
      <c r="I1870" t="str" cm="1">
        <f t="array" ref="I1870">IFERROR(INDEX(scheduling_data!H:H,MATCH(B1870&amp;D1870,scheduling_data!D:D&amp;scheduling_data!A:A,0)),"")</f>
        <v>Robert Crochet</v>
      </c>
      <c r="J1870" t="str">
        <f t="shared" si="87"/>
        <v>No</v>
      </c>
      <c r="L1870" t="str">
        <f t="shared" si="88"/>
        <v>Yes</v>
      </c>
    </row>
    <row r="1871" spans="1:12" x14ac:dyDescent="0.3">
      <c r="A1871" t="s">
        <v>61</v>
      </c>
      <c r="B1871">
        <v>170</v>
      </c>
      <c r="C1871" s="1">
        <v>45351</v>
      </c>
      <c r="D1871" s="1">
        <v>45337.666666666664</v>
      </c>
      <c r="E1871">
        <v>47.13</v>
      </c>
      <c r="F1871" t="s">
        <v>9</v>
      </c>
      <c r="G1871" t="s">
        <v>62</v>
      </c>
      <c r="H1871">
        <v>97530</v>
      </c>
      <c r="I1871" t="str" cm="1">
        <f t="array" ref="I1871">IFERROR(INDEX(scheduling_data!H:H,MATCH(B1871&amp;D1871,scheduling_data!D:D&amp;scheduling_data!A:A,0)),"")</f>
        <v>Robert Crochet</v>
      </c>
      <c r="J1871" t="str">
        <f t="shared" si="87"/>
        <v>No</v>
      </c>
      <c r="L1871" t="str">
        <f t="shared" si="88"/>
        <v>No</v>
      </c>
    </row>
    <row r="1872" spans="1:12" x14ac:dyDescent="0.3">
      <c r="A1872" t="s">
        <v>61</v>
      </c>
      <c r="B1872">
        <v>170</v>
      </c>
      <c r="C1872" s="1">
        <v>45344</v>
      </c>
      <c r="D1872" s="1">
        <v>45330.666666666664</v>
      </c>
      <c r="E1872">
        <v>175.57</v>
      </c>
      <c r="F1872" t="s">
        <v>9</v>
      </c>
      <c r="G1872" t="s">
        <v>64</v>
      </c>
      <c r="H1872">
        <v>97110</v>
      </c>
      <c r="I1872" t="str" cm="1">
        <f t="array" ref="I1872">IFERROR(INDEX(scheduling_data!H:H,MATCH(B1872&amp;D1872,scheduling_data!D:D&amp;scheduling_data!A:A,0)),"")</f>
        <v>Jessica Pittman</v>
      </c>
      <c r="J1872" t="str">
        <f t="shared" si="87"/>
        <v>No</v>
      </c>
      <c r="L1872" t="str">
        <f t="shared" si="88"/>
        <v>No</v>
      </c>
    </row>
    <row r="1873" spans="1:12" x14ac:dyDescent="0.3">
      <c r="A1873" t="s">
        <v>61</v>
      </c>
      <c r="B1873">
        <v>170</v>
      </c>
      <c r="C1873" s="1">
        <v>45344</v>
      </c>
      <c r="D1873" s="1">
        <v>45330.666666666664</v>
      </c>
      <c r="E1873">
        <v>0.49</v>
      </c>
      <c r="F1873" t="s">
        <v>9</v>
      </c>
      <c r="G1873" t="s">
        <v>63</v>
      </c>
      <c r="H1873">
        <v>97110</v>
      </c>
      <c r="I1873" t="str" cm="1">
        <f t="array" ref="I1873">IFERROR(INDEX(scheduling_data!H:H,MATCH(B1873&amp;D1873,scheduling_data!D:D&amp;scheduling_data!A:A,0)),"")</f>
        <v>Jessica Pittman</v>
      </c>
      <c r="J1873" t="str">
        <f t="shared" si="87"/>
        <v>No</v>
      </c>
      <c r="L1873" t="str">
        <f t="shared" si="88"/>
        <v>No</v>
      </c>
    </row>
    <row r="1874" spans="1:12" x14ac:dyDescent="0.3">
      <c r="A1874" t="s">
        <v>61</v>
      </c>
      <c r="B1874">
        <v>170</v>
      </c>
      <c r="C1874" s="1">
        <v>45344</v>
      </c>
      <c r="D1874" s="1">
        <v>45330.666666666664</v>
      </c>
      <c r="E1874">
        <v>23.94</v>
      </c>
      <c r="F1874" t="s">
        <v>19</v>
      </c>
      <c r="G1874" t="s">
        <v>65</v>
      </c>
      <c r="H1874">
        <v>97110</v>
      </c>
      <c r="I1874" t="str" cm="1">
        <f t="array" ref="I1874">IFERROR(INDEX(scheduling_data!H:H,MATCH(B1874&amp;D1874,scheduling_data!D:D&amp;scheduling_data!A:A,0)),"")</f>
        <v>Jessica Pittman</v>
      </c>
      <c r="J1874" t="str">
        <f t="shared" si="87"/>
        <v>No</v>
      </c>
      <c r="L1874" t="str">
        <f t="shared" si="88"/>
        <v>Yes</v>
      </c>
    </row>
    <row r="1875" spans="1:12" x14ac:dyDescent="0.3">
      <c r="A1875" t="s">
        <v>11</v>
      </c>
      <c r="B1875">
        <v>170</v>
      </c>
      <c r="C1875" s="1">
        <v>45330.709722222222</v>
      </c>
      <c r="D1875" s="1">
        <v>45330.666666666664</v>
      </c>
      <c r="E1875">
        <v>25</v>
      </c>
      <c r="F1875" t="s">
        <v>87</v>
      </c>
      <c r="G1875" t="s">
        <v>270</v>
      </c>
      <c r="I1875" t="str" cm="1">
        <f t="array" ref="I1875">IFERROR(INDEX(scheduling_data!H:H,MATCH(B1875&amp;D1875,scheduling_data!D:D&amp;scheduling_data!A:A,0)),"")</f>
        <v>Jessica Pittman</v>
      </c>
      <c r="J1875" t="str">
        <f t="shared" si="87"/>
        <v>No</v>
      </c>
      <c r="L1875" t="str">
        <f t="shared" si="88"/>
        <v>Yes</v>
      </c>
    </row>
    <row r="1876" spans="1:12" x14ac:dyDescent="0.3">
      <c r="A1876" t="s">
        <v>58</v>
      </c>
      <c r="B1876">
        <v>171</v>
      </c>
      <c r="C1876" s="1">
        <v>45345</v>
      </c>
      <c r="D1876" s="1">
        <v>45334.604166666664</v>
      </c>
      <c r="E1876">
        <v>64.81</v>
      </c>
      <c r="F1876" t="s">
        <v>19</v>
      </c>
      <c r="G1876" t="s">
        <v>26</v>
      </c>
      <c r="H1876">
        <v>92507</v>
      </c>
      <c r="I1876" t="str" cm="1">
        <f t="array" ref="I1876">IFERROR(INDEX(scheduling_data!H:H,MATCH(B1876&amp;D1876,scheduling_data!D:D&amp;scheduling_data!A:A,0)),"")</f>
        <v>Kelli Cruthirds</v>
      </c>
      <c r="J1876" t="str">
        <f t="shared" si="87"/>
        <v>No</v>
      </c>
      <c r="L1876" t="str">
        <f t="shared" si="88"/>
        <v>Yes</v>
      </c>
    </row>
    <row r="1877" spans="1:12" x14ac:dyDescent="0.3">
      <c r="A1877" t="s">
        <v>58</v>
      </c>
      <c r="B1877">
        <v>171</v>
      </c>
      <c r="C1877" s="1">
        <v>45345</v>
      </c>
      <c r="D1877" s="1">
        <v>45334.604166666664</v>
      </c>
      <c r="E1877">
        <v>85.19</v>
      </c>
      <c r="F1877" t="s">
        <v>9</v>
      </c>
      <c r="G1877" t="s">
        <v>28</v>
      </c>
      <c r="H1877">
        <v>92507</v>
      </c>
      <c r="I1877" t="str" cm="1">
        <f t="array" ref="I1877">IFERROR(INDEX(scheduling_data!H:H,MATCH(B1877&amp;D1877,scheduling_data!D:D&amp;scheduling_data!A:A,0)),"")</f>
        <v>Kelli Cruthirds</v>
      </c>
      <c r="J1877" t="str">
        <f t="shared" si="87"/>
        <v>No</v>
      </c>
      <c r="L1877" t="str">
        <f t="shared" si="88"/>
        <v>No</v>
      </c>
    </row>
    <row r="1878" spans="1:12" x14ac:dyDescent="0.3">
      <c r="A1878" t="s">
        <v>58</v>
      </c>
      <c r="B1878">
        <v>171</v>
      </c>
      <c r="C1878" s="1">
        <v>45345</v>
      </c>
      <c r="D1878" s="1">
        <v>45334.625</v>
      </c>
      <c r="E1878">
        <v>56.78</v>
      </c>
      <c r="F1878" t="s">
        <v>19</v>
      </c>
      <c r="G1878" t="s">
        <v>26</v>
      </c>
      <c r="H1878">
        <v>97112</v>
      </c>
      <c r="I1878" t="str" cm="1">
        <f t="array" ref="I1878">IFERROR(INDEX(scheduling_data!H:H,MATCH(B1878&amp;D1878,scheduling_data!D:D&amp;scheduling_data!A:A,0)),"")</f>
        <v>Kelsea Rodriguez</v>
      </c>
      <c r="J1878" t="str">
        <f t="shared" si="87"/>
        <v>No</v>
      </c>
      <c r="L1878" t="str">
        <f t="shared" si="88"/>
        <v>Yes</v>
      </c>
    </row>
    <row r="1879" spans="1:12" x14ac:dyDescent="0.3">
      <c r="A1879" t="s">
        <v>58</v>
      </c>
      <c r="B1879">
        <v>171</v>
      </c>
      <c r="C1879" s="1">
        <v>45345</v>
      </c>
      <c r="D1879" s="1">
        <v>45334.625</v>
      </c>
      <c r="E1879">
        <v>93.22</v>
      </c>
      <c r="F1879" t="s">
        <v>9</v>
      </c>
      <c r="G1879" t="s">
        <v>28</v>
      </c>
      <c r="H1879">
        <v>97112</v>
      </c>
      <c r="I1879" t="str" cm="1">
        <f t="array" ref="I1879">IFERROR(INDEX(scheduling_data!H:H,MATCH(B1879&amp;D1879,scheduling_data!D:D&amp;scheduling_data!A:A,0)),"")</f>
        <v>Kelsea Rodriguez</v>
      </c>
      <c r="J1879" t="str">
        <f t="shared" si="87"/>
        <v>No</v>
      </c>
      <c r="L1879" t="str">
        <f t="shared" si="88"/>
        <v>No</v>
      </c>
    </row>
    <row r="1880" spans="1:12" x14ac:dyDescent="0.3">
      <c r="A1880" t="s">
        <v>58</v>
      </c>
      <c r="B1880">
        <v>171</v>
      </c>
      <c r="C1880" s="1">
        <v>45345</v>
      </c>
      <c r="D1880" s="1">
        <v>45327.583333333336</v>
      </c>
      <c r="E1880">
        <v>93.22</v>
      </c>
      <c r="F1880" t="s">
        <v>9</v>
      </c>
      <c r="G1880" t="s">
        <v>28</v>
      </c>
      <c r="H1880">
        <v>97112</v>
      </c>
      <c r="I1880" t="str" cm="1">
        <f t="array" ref="I1880">IFERROR(INDEX(scheduling_data!H:H,MATCH(B1880&amp;D1880,scheduling_data!D:D&amp;scheduling_data!A:A,0)),"")</f>
        <v>Kelsea Rodriguez</v>
      </c>
      <c r="J1880" t="str">
        <f t="shared" si="87"/>
        <v>No</v>
      </c>
      <c r="L1880" t="str">
        <f t="shared" si="88"/>
        <v>No</v>
      </c>
    </row>
    <row r="1881" spans="1:12" x14ac:dyDescent="0.3">
      <c r="A1881" t="s">
        <v>58</v>
      </c>
      <c r="B1881">
        <v>171</v>
      </c>
      <c r="C1881" s="1">
        <v>45345</v>
      </c>
      <c r="D1881" s="1">
        <v>45327.583333333336</v>
      </c>
      <c r="E1881">
        <v>56.78</v>
      </c>
      <c r="F1881" t="s">
        <v>19</v>
      </c>
      <c r="G1881" t="s">
        <v>26</v>
      </c>
      <c r="H1881">
        <v>97112</v>
      </c>
      <c r="I1881" t="str" cm="1">
        <f t="array" ref="I1881">IFERROR(INDEX(scheduling_data!H:H,MATCH(B1881&amp;D1881,scheduling_data!D:D&amp;scheduling_data!A:A,0)),"")</f>
        <v>Kelsea Rodriguez</v>
      </c>
      <c r="J1881" t="str">
        <f t="shared" si="87"/>
        <v>No</v>
      </c>
      <c r="L1881" t="str">
        <f t="shared" si="88"/>
        <v>Yes</v>
      </c>
    </row>
    <row r="1882" spans="1:12" x14ac:dyDescent="0.3">
      <c r="A1882" t="s">
        <v>58</v>
      </c>
      <c r="B1882">
        <v>171</v>
      </c>
      <c r="C1882" s="1">
        <v>45338</v>
      </c>
      <c r="D1882" s="1">
        <v>45327.604166666664</v>
      </c>
      <c r="E1882">
        <v>85.19</v>
      </c>
      <c r="F1882" t="s">
        <v>9</v>
      </c>
      <c r="G1882" t="s">
        <v>28</v>
      </c>
      <c r="H1882">
        <v>92507</v>
      </c>
      <c r="I1882" t="str" cm="1">
        <f t="array" ref="I1882">IFERROR(INDEX(scheduling_data!H:H,MATCH(B1882&amp;D1882,scheduling_data!D:D&amp;scheduling_data!A:A,0)),"")</f>
        <v>Kelli Cruthirds</v>
      </c>
      <c r="J1882" t="str">
        <f t="shared" si="87"/>
        <v>No</v>
      </c>
      <c r="L1882" t="str">
        <f t="shared" si="88"/>
        <v>No</v>
      </c>
    </row>
    <row r="1883" spans="1:12" x14ac:dyDescent="0.3">
      <c r="A1883" t="s">
        <v>58</v>
      </c>
      <c r="B1883">
        <v>171</v>
      </c>
      <c r="C1883" s="1">
        <v>45338</v>
      </c>
      <c r="D1883" s="1">
        <v>45327.604166666664</v>
      </c>
      <c r="E1883">
        <v>64.81</v>
      </c>
      <c r="F1883" t="s">
        <v>19</v>
      </c>
      <c r="G1883" t="s">
        <v>26</v>
      </c>
      <c r="H1883">
        <v>92507</v>
      </c>
      <c r="I1883" t="str" cm="1">
        <f t="array" ref="I1883">IFERROR(INDEX(scheduling_data!H:H,MATCH(B1883&amp;D1883,scheduling_data!D:D&amp;scheduling_data!A:A,0)),"")</f>
        <v>Kelli Cruthirds</v>
      </c>
      <c r="J1883" t="str">
        <f t="shared" si="87"/>
        <v>No</v>
      </c>
      <c r="L1883" t="str">
        <f t="shared" si="88"/>
        <v>Yes</v>
      </c>
    </row>
    <row r="1884" spans="1:12" x14ac:dyDescent="0.3">
      <c r="A1884" t="s">
        <v>58</v>
      </c>
      <c r="B1884">
        <v>171</v>
      </c>
      <c r="C1884" s="1">
        <v>45345</v>
      </c>
      <c r="D1884" s="1">
        <v>45329.583333333336</v>
      </c>
      <c r="E1884">
        <v>93.22</v>
      </c>
      <c r="F1884" t="s">
        <v>9</v>
      </c>
      <c r="G1884" t="s">
        <v>28</v>
      </c>
      <c r="H1884">
        <v>97112</v>
      </c>
      <c r="I1884" t="str" cm="1">
        <f t="array" ref="I1884">IFERROR(INDEX(scheduling_data!H:H,MATCH(B1884&amp;D1884,scheduling_data!D:D&amp;scheduling_data!A:A,0)),"")</f>
        <v>Kelsea Rodriguez</v>
      </c>
      <c r="J1884" t="str">
        <f t="shared" si="87"/>
        <v>No</v>
      </c>
      <c r="L1884" t="str">
        <f t="shared" si="88"/>
        <v>No</v>
      </c>
    </row>
    <row r="1885" spans="1:12" x14ac:dyDescent="0.3">
      <c r="A1885" t="s">
        <v>58</v>
      </c>
      <c r="B1885">
        <v>171</v>
      </c>
      <c r="C1885" s="1">
        <v>45345</v>
      </c>
      <c r="D1885" s="1">
        <v>45329.583333333336</v>
      </c>
      <c r="E1885">
        <v>56.78</v>
      </c>
      <c r="F1885" t="s">
        <v>19</v>
      </c>
      <c r="G1885" t="s">
        <v>26</v>
      </c>
      <c r="H1885">
        <v>97112</v>
      </c>
      <c r="I1885" t="str" cm="1">
        <f t="array" ref="I1885">IFERROR(INDEX(scheduling_data!H:H,MATCH(B1885&amp;D1885,scheduling_data!D:D&amp;scheduling_data!A:A,0)),"")</f>
        <v>Kelsea Rodriguez</v>
      </c>
      <c r="J1885" t="str">
        <f t="shared" si="87"/>
        <v>No</v>
      </c>
      <c r="L1885" t="str">
        <f t="shared" si="88"/>
        <v>Yes</v>
      </c>
    </row>
    <row r="1886" spans="1:12" x14ac:dyDescent="0.3">
      <c r="A1886" t="s">
        <v>58</v>
      </c>
      <c r="B1886">
        <v>171</v>
      </c>
      <c r="C1886" s="1">
        <v>45338</v>
      </c>
      <c r="D1886" s="1">
        <v>45329.604166666664</v>
      </c>
      <c r="E1886">
        <v>85.19</v>
      </c>
      <c r="F1886" t="s">
        <v>9</v>
      </c>
      <c r="G1886" t="s">
        <v>28</v>
      </c>
      <c r="H1886">
        <v>92507</v>
      </c>
      <c r="I1886" t="str" cm="1">
        <f t="array" ref="I1886">IFERROR(INDEX(scheduling_data!H:H,MATCH(B1886&amp;D1886,scheduling_data!D:D&amp;scheduling_data!A:A,0)),"")</f>
        <v>Kelli Cruthirds</v>
      </c>
      <c r="J1886" t="str">
        <f t="shared" si="87"/>
        <v>No</v>
      </c>
      <c r="L1886" t="str">
        <f t="shared" si="88"/>
        <v>No</v>
      </c>
    </row>
    <row r="1887" spans="1:12" x14ac:dyDescent="0.3">
      <c r="A1887" t="s">
        <v>58</v>
      </c>
      <c r="B1887">
        <v>171</v>
      </c>
      <c r="C1887" s="1">
        <v>45338</v>
      </c>
      <c r="D1887" s="1">
        <v>45329.604166666664</v>
      </c>
      <c r="E1887">
        <v>64.81</v>
      </c>
      <c r="F1887" t="s">
        <v>19</v>
      </c>
      <c r="G1887" t="s">
        <v>26</v>
      </c>
      <c r="H1887">
        <v>92507</v>
      </c>
      <c r="I1887" t="str" cm="1">
        <f t="array" ref="I1887">IFERROR(INDEX(scheduling_data!H:H,MATCH(B1887&amp;D1887,scheduling_data!D:D&amp;scheduling_data!A:A,0)),"")</f>
        <v>Kelli Cruthirds</v>
      </c>
      <c r="J1887" t="str">
        <f t="shared" si="87"/>
        <v>No</v>
      </c>
      <c r="L1887" t="str">
        <f t="shared" si="88"/>
        <v>Yes</v>
      </c>
    </row>
    <row r="1888" spans="1:12" x14ac:dyDescent="0.3">
      <c r="A1888" t="s">
        <v>33</v>
      </c>
      <c r="B1888">
        <v>172</v>
      </c>
      <c r="C1888" s="1">
        <v>45330</v>
      </c>
      <c r="D1888" s="1">
        <v>45323.375</v>
      </c>
      <c r="E1888">
        <v>85.19</v>
      </c>
      <c r="F1888" t="s">
        <v>9</v>
      </c>
      <c r="G1888" t="s">
        <v>83</v>
      </c>
      <c r="H1888">
        <v>92507</v>
      </c>
      <c r="I1888" t="str" cm="1">
        <f t="array" ref="I1888">IFERROR(INDEX(scheduling_data!H:H,MATCH(B1888&amp;D1888,scheduling_data!D:D&amp;scheduling_data!A:A,0)),"")</f>
        <v>D'Anna Pullen</v>
      </c>
      <c r="J1888" t="str">
        <f t="shared" si="87"/>
        <v>No</v>
      </c>
      <c r="L1888" t="str">
        <f t="shared" si="88"/>
        <v>No</v>
      </c>
    </row>
    <row r="1889" spans="1:12" x14ac:dyDescent="0.3">
      <c r="A1889" t="s">
        <v>33</v>
      </c>
      <c r="B1889">
        <v>172</v>
      </c>
      <c r="C1889" s="1">
        <v>45330</v>
      </c>
      <c r="D1889" s="1">
        <v>45323.375</v>
      </c>
      <c r="E1889">
        <v>64.81</v>
      </c>
      <c r="F1889" t="s">
        <v>19</v>
      </c>
      <c r="G1889" t="s">
        <v>84</v>
      </c>
      <c r="H1889">
        <v>92507</v>
      </c>
      <c r="I1889" t="str" cm="1">
        <f t="array" ref="I1889">IFERROR(INDEX(scheduling_data!H:H,MATCH(B1889&amp;D1889,scheduling_data!D:D&amp;scheduling_data!A:A,0)),"")</f>
        <v>D'Anna Pullen</v>
      </c>
      <c r="J1889" t="str">
        <f t="shared" si="87"/>
        <v>No</v>
      </c>
      <c r="L1889" t="str">
        <f t="shared" si="88"/>
        <v>Yes</v>
      </c>
    </row>
    <row r="1890" spans="1:12" x14ac:dyDescent="0.3">
      <c r="A1890" t="s">
        <v>33</v>
      </c>
      <c r="B1890">
        <v>172</v>
      </c>
      <c r="C1890" s="1">
        <v>45344</v>
      </c>
      <c r="D1890" s="1">
        <v>45337.375</v>
      </c>
      <c r="E1890">
        <v>85.19</v>
      </c>
      <c r="F1890" t="s">
        <v>9</v>
      </c>
      <c r="G1890" t="s">
        <v>83</v>
      </c>
      <c r="H1890">
        <v>92507</v>
      </c>
      <c r="I1890" t="str" cm="1">
        <f t="array" ref="I1890">IFERROR(INDEX(scheduling_data!H:H,MATCH(B1890&amp;D1890,scheduling_data!D:D&amp;scheduling_data!A:A,0)),"")</f>
        <v>D'Anna Pullen</v>
      </c>
      <c r="J1890" t="str">
        <f t="shared" si="87"/>
        <v>No</v>
      </c>
      <c r="L1890" t="str">
        <f t="shared" si="88"/>
        <v>No</v>
      </c>
    </row>
    <row r="1891" spans="1:12" x14ac:dyDescent="0.3">
      <c r="A1891" t="s">
        <v>33</v>
      </c>
      <c r="B1891">
        <v>172</v>
      </c>
      <c r="C1891" s="1">
        <v>45344</v>
      </c>
      <c r="D1891" s="1">
        <v>45337.375</v>
      </c>
      <c r="E1891">
        <v>64.81</v>
      </c>
      <c r="F1891" t="s">
        <v>19</v>
      </c>
      <c r="G1891" t="s">
        <v>84</v>
      </c>
      <c r="H1891">
        <v>92507</v>
      </c>
      <c r="I1891" t="str" cm="1">
        <f t="array" ref="I1891">IFERROR(INDEX(scheduling_data!H:H,MATCH(B1891&amp;D1891,scheduling_data!D:D&amp;scheduling_data!A:A,0)),"")</f>
        <v>D'Anna Pullen</v>
      </c>
      <c r="J1891" t="str">
        <f t="shared" si="87"/>
        <v>No</v>
      </c>
      <c r="L1891" t="str">
        <f t="shared" si="88"/>
        <v>Yes</v>
      </c>
    </row>
    <row r="1892" spans="1:12" x14ac:dyDescent="0.3">
      <c r="A1892" t="s">
        <v>33</v>
      </c>
      <c r="B1892">
        <v>172</v>
      </c>
      <c r="C1892" s="1">
        <v>45351</v>
      </c>
      <c r="D1892" s="1">
        <v>45342.354166666664</v>
      </c>
      <c r="E1892">
        <v>64.81</v>
      </c>
      <c r="F1892" t="s">
        <v>19</v>
      </c>
      <c r="H1892">
        <v>92507</v>
      </c>
      <c r="I1892" t="str" cm="1">
        <f t="array" ref="I1892">IFERROR(INDEX(scheduling_data!H:H,MATCH(B1892&amp;D1892,scheduling_data!D:D&amp;scheduling_data!A:A,0)),"")</f>
        <v>Victoria Miley</v>
      </c>
      <c r="J1892" t="str">
        <f t="shared" si="87"/>
        <v>No</v>
      </c>
      <c r="L1892" t="str">
        <f t="shared" si="88"/>
        <v>Yes</v>
      </c>
    </row>
    <row r="1893" spans="1:12" x14ac:dyDescent="0.3">
      <c r="A1893" t="s">
        <v>33</v>
      </c>
      <c r="B1893">
        <v>172</v>
      </c>
      <c r="C1893" s="1">
        <v>45351</v>
      </c>
      <c r="D1893" s="1">
        <v>45342.354166666664</v>
      </c>
      <c r="E1893">
        <v>85.19</v>
      </c>
      <c r="F1893" t="s">
        <v>9</v>
      </c>
      <c r="H1893">
        <v>92507</v>
      </c>
      <c r="I1893" t="str" cm="1">
        <f t="array" ref="I1893">IFERROR(INDEX(scheduling_data!H:H,MATCH(B1893&amp;D1893,scheduling_data!D:D&amp;scheduling_data!A:A,0)),"")</f>
        <v>Victoria Miley</v>
      </c>
      <c r="J1893" t="str">
        <f t="shared" si="87"/>
        <v>No</v>
      </c>
      <c r="L1893" t="str">
        <f t="shared" si="88"/>
        <v>No</v>
      </c>
    </row>
    <row r="1894" spans="1:12" x14ac:dyDescent="0.3">
      <c r="A1894" t="s">
        <v>33</v>
      </c>
      <c r="B1894">
        <v>172</v>
      </c>
      <c r="C1894" s="1">
        <v>45351</v>
      </c>
      <c r="D1894" s="1">
        <v>45344.375</v>
      </c>
      <c r="E1894">
        <v>64.81</v>
      </c>
      <c r="F1894" t="s">
        <v>19</v>
      </c>
      <c r="H1894">
        <v>92507</v>
      </c>
      <c r="I1894" t="str" cm="1">
        <f t="array" ref="I1894">IFERROR(INDEX(scheduling_data!H:H,MATCH(B1894&amp;D1894,scheduling_data!D:D&amp;scheduling_data!A:A,0)),"")</f>
        <v>D'Anna Pullen</v>
      </c>
      <c r="J1894" t="str">
        <f t="shared" si="87"/>
        <v>No</v>
      </c>
      <c r="L1894" t="str">
        <f t="shared" si="88"/>
        <v>Yes</v>
      </c>
    </row>
    <row r="1895" spans="1:12" x14ac:dyDescent="0.3">
      <c r="A1895" t="s">
        <v>33</v>
      </c>
      <c r="B1895">
        <v>172</v>
      </c>
      <c r="C1895" s="1">
        <v>45351</v>
      </c>
      <c r="D1895" s="1">
        <v>45344.375</v>
      </c>
      <c r="E1895">
        <v>85.19</v>
      </c>
      <c r="F1895" t="s">
        <v>9</v>
      </c>
      <c r="H1895">
        <v>92507</v>
      </c>
      <c r="I1895" t="str" cm="1">
        <f t="array" ref="I1895">IFERROR(INDEX(scheduling_data!H:H,MATCH(B1895&amp;D1895,scheduling_data!D:D&amp;scheduling_data!A:A,0)),"")</f>
        <v>D'Anna Pullen</v>
      </c>
      <c r="J1895" t="str">
        <f t="shared" si="87"/>
        <v>No</v>
      </c>
      <c r="L1895" t="str">
        <f t="shared" si="88"/>
        <v>No</v>
      </c>
    </row>
    <row r="1896" spans="1:12" x14ac:dyDescent="0.3">
      <c r="A1896" t="s">
        <v>33</v>
      </c>
      <c r="B1896">
        <v>172</v>
      </c>
      <c r="C1896" s="1">
        <v>45337</v>
      </c>
      <c r="D1896" s="1">
        <v>45330.4375</v>
      </c>
      <c r="E1896">
        <v>64.81</v>
      </c>
      <c r="F1896" t="s">
        <v>19</v>
      </c>
      <c r="G1896" t="s">
        <v>84</v>
      </c>
      <c r="H1896">
        <v>92507</v>
      </c>
      <c r="I1896" t="str" cm="1">
        <f t="array" ref="I1896">IFERROR(INDEX(scheduling_data!H:H,MATCH(B1896&amp;D1896,scheduling_data!D:D&amp;scheduling_data!A:A,0)),"")</f>
        <v>D'Anna Pullen</v>
      </c>
      <c r="J1896" t="str">
        <f t="shared" si="87"/>
        <v>No</v>
      </c>
      <c r="L1896" t="str">
        <f t="shared" si="88"/>
        <v>Yes</v>
      </c>
    </row>
    <row r="1897" spans="1:12" x14ac:dyDescent="0.3">
      <c r="A1897" t="s">
        <v>33</v>
      </c>
      <c r="B1897">
        <v>172</v>
      </c>
      <c r="C1897" s="1">
        <v>45337</v>
      </c>
      <c r="D1897" s="1">
        <v>45330.4375</v>
      </c>
      <c r="E1897">
        <v>85.19</v>
      </c>
      <c r="F1897" t="s">
        <v>9</v>
      </c>
      <c r="G1897" t="s">
        <v>83</v>
      </c>
      <c r="H1897">
        <v>92507</v>
      </c>
      <c r="I1897" t="str" cm="1">
        <f t="array" ref="I1897">IFERROR(INDEX(scheduling_data!H:H,MATCH(B1897&amp;D1897,scheduling_data!D:D&amp;scheduling_data!A:A,0)),"")</f>
        <v>D'Anna Pullen</v>
      </c>
      <c r="J1897" t="str">
        <f t="shared" si="87"/>
        <v>No</v>
      </c>
      <c r="L1897" t="str">
        <f t="shared" si="88"/>
        <v>No</v>
      </c>
    </row>
    <row r="1898" spans="1:12" x14ac:dyDescent="0.3">
      <c r="A1898" t="s">
        <v>25</v>
      </c>
      <c r="B1898">
        <v>173</v>
      </c>
      <c r="C1898" s="1">
        <v>45345</v>
      </c>
      <c r="D1898" s="1">
        <v>45335.666666666664</v>
      </c>
      <c r="E1898">
        <v>64.81</v>
      </c>
      <c r="F1898" t="s">
        <v>19</v>
      </c>
      <c r="G1898" t="s">
        <v>26</v>
      </c>
      <c r="H1898">
        <v>92507</v>
      </c>
      <c r="I1898" t="str" cm="1">
        <f t="array" ref="I1898">IFERROR(INDEX(scheduling_data!H:H,MATCH(B1898&amp;D1898,scheduling_data!D:D&amp;scheduling_data!A:A,0)),"")</f>
        <v>D'Anna Pullen</v>
      </c>
      <c r="J1898" t="str">
        <f t="shared" si="87"/>
        <v>No</v>
      </c>
      <c r="L1898" t="str">
        <f t="shared" si="88"/>
        <v>Yes</v>
      </c>
    </row>
    <row r="1899" spans="1:12" x14ac:dyDescent="0.3">
      <c r="A1899" t="s">
        <v>25</v>
      </c>
      <c r="B1899">
        <v>173</v>
      </c>
      <c r="C1899" s="1">
        <v>45345</v>
      </c>
      <c r="D1899" s="1">
        <v>45335.666666666664</v>
      </c>
      <c r="E1899">
        <v>85.19</v>
      </c>
      <c r="F1899" t="s">
        <v>9</v>
      </c>
      <c r="G1899" t="s">
        <v>28</v>
      </c>
      <c r="H1899">
        <v>92507</v>
      </c>
      <c r="I1899" t="str" cm="1">
        <f t="array" ref="I1899">IFERROR(INDEX(scheduling_data!H:H,MATCH(B1899&amp;D1899,scheduling_data!D:D&amp;scheduling_data!A:A,0)),"")</f>
        <v>D'Anna Pullen</v>
      </c>
      <c r="J1899" t="str">
        <f t="shared" si="87"/>
        <v>No</v>
      </c>
      <c r="L1899" t="str">
        <f t="shared" si="88"/>
        <v>No</v>
      </c>
    </row>
    <row r="1900" spans="1:12" x14ac:dyDescent="0.3">
      <c r="A1900" t="s">
        <v>33</v>
      </c>
      <c r="B1900">
        <v>174</v>
      </c>
      <c r="C1900" s="1">
        <v>45330</v>
      </c>
      <c r="D1900" s="1">
        <v>45323.375</v>
      </c>
      <c r="E1900">
        <v>64.81</v>
      </c>
      <c r="F1900" t="s">
        <v>19</v>
      </c>
      <c r="G1900" t="s">
        <v>84</v>
      </c>
      <c r="H1900">
        <v>92507</v>
      </c>
      <c r="I1900" t="str" cm="1">
        <f t="array" ref="I1900">IFERROR(INDEX(scheduling_data!H:H,MATCH(B1900&amp;D1900,scheduling_data!D:D&amp;scheduling_data!A:A,0)),"")</f>
        <v>D'Anna Pullen</v>
      </c>
      <c r="J1900" t="str">
        <f t="shared" si="87"/>
        <v>No</v>
      </c>
      <c r="L1900" t="str">
        <f t="shared" si="88"/>
        <v>Yes</v>
      </c>
    </row>
    <row r="1901" spans="1:12" x14ac:dyDescent="0.3">
      <c r="A1901" t="s">
        <v>33</v>
      </c>
      <c r="B1901">
        <v>174</v>
      </c>
      <c r="C1901" s="1">
        <v>45330</v>
      </c>
      <c r="D1901" s="1">
        <v>45323.375</v>
      </c>
      <c r="E1901">
        <v>85.19</v>
      </c>
      <c r="F1901" t="s">
        <v>9</v>
      </c>
      <c r="G1901" t="s">
        <v>83</v>
      </c>
      <c r="H1901">
        <v>92507</v>
      </c>
      <c r="I1901" t="str" cm="1">
        <f t="array" ref="I1901">IFERROR(INDEX(scheduling_data!H:H,MATCH(B1901&amp;D1901,scheduling_data!D:D&amp;scheduling_data!A:A,0)),"")</f>
        <v>D'Anna Pullen</v>
      </c>
      <c r="J1901" t="str">
        <f t="shared" si="87"/>
        <v>No</v>
      </c>
      <c r="L1901" t="str">
        <f t="shared" si="88"/>
        <v>No</v>
      </c>
    </row>
    <row r="1902" spans="1:12" x14ac:dyDescent="0.3">
      <c r="A1902" t="s">
        <v>33</v>
      </c>
      <c r="B1902">
        <v>174</v>
      </c>
      <c r="C1902" s="1">
        <v>45344</v>
      </c>
      <c r="D1902" s="1">
        <v>45337.416666666664</v>
      </c>
      <c r="E1902">
        <v>64.81</v>
      </c>
      <c r="F1902" t="s">
        <v>19</v>
      </c>
      <c r="G1902" t="s">
        <v>84</v>
      </c>
      <c r="H1902">
        <v>92507</v>
      </c>
      <c r="I1902" t="str" cm="1">
        <f t="array" ref="I1902">IFERROR(INDEX(scheduling_data!H:H,MATCH(B1902&amp;D1902,scheduling_data!D:D&amp;scheduling_data!A:A,0)),"")</f>
        <v>D'Anna Pullen</v>
      </c>
      <c r="J1902" t="str">
        <f t="shared" si="87"/>
        <v>No</v>
      </c>
      <c r="L1902" t="str">
        <f t="shared" si="88"/>
        <v>Yes</v>
      </c>
    </row>
    <row r="1903" spans="1:12" x14ac:dyDescent="0.3">
      <c r="A1903" t="s">
        <v>33</v>
      </c>
      <c r="B1903">
        <v>174</v>
      </c>
      <c r="C1903" s="1">
        <v>45344</v>
      </c>
      <c r="D1903" s="1">
        <v>45337.416666666664</v>
      </c>
      <c r="E1903">
        <v>85.19</v>
      </c>
      <c r="F1903" t="s">
        <v>9</v>
      </c>
      <c r="G1903" t="s">
        <v>83</v>
      </c>
      <c r="H1903">
        <v>92507</v>
      </c>
      <c r="I1903" t="str" cm="1">
        <f t="array" ref="I1903">IFERROR(INDEX(scheduling_data!H:H,MATCH(B1903&amp;D1903,scheduling_data!D:D&amp;scheduling_data!A:A,0)),"")</f>
        <v>D'Anna Pullen</v>
      </c>
      <c r="J1903" t="str">
        <f t="shared" si="87"/>
        <v>No</v>
      </c>
      <c r="L1903" t="str">
        <f t="shared" si="88"/>
        <v>No</v>
      </c>
    </row>
    <row r="1904" spans="1:12" x14ac:dyDescent="0.3">
      <c r="A1904" t="s">
        <v>33</v>
      </c>
      <c r="B1904">
        <v>174</v>
      </c>
      <c r="C1904" s="1">
        <v>45351</v>
      </c>
      <c r="D1904" s="1">
        <v>45342.354166666664</v>
      </c>
      <c r="E1904">
        <v>85.19</v>
      </c>
      <c r="F1904" t="s">
        <v>9</v>
      </c>
      <c r="H1904">
        <v>92507</v>
      </c>
      <c r="I1904" t="str" cm="1">
        <f t="array" ref="I1904">IFERROR(INDEX(scheduling_data!H:H,MATCH(B1904&amp;D1904,scheduling_data!D:D&amp;scheduling_data!A:A,0)),"")</f>
        <v>Victoria Miley</v>
      </c>
      <c r="J1904" t="str">
        <f t="shared" si="87"/>
        <v>No</v>
      </c>
      <c r="L1904" t="str">
        <f t="shared" si="88"/>
        <v>No</v>
      </c>
    </row>
    <row r="1905" spans="1:12" x14ac:dyDescent="0.3">
      <c r="A1905" t="s">
        <v>33</v>
      </c>
      <c r="B1905">
        <v>174</v>
      </c>
      <c r="C1905" s="1">
        <v>45351</v>
      </c>
      <c r="D1905" s="1">
        <v>45342.354166666664</v>
      </c>
      <c r="E1905">
        <v>64.81</v>
      </c>
      <c r="F1905" t="s">
        <v>19</v>
      </c>
      <c r="H1905">
        <v>92507</v>
      </c>
      <c r="I1905" t="str" cm="1">
        <f t="array" ref="I1905">IFERROR(INDEX(scheduling_data!H:H,MATCH(B1905&amp;D1905,scheduling_data!D:D&amp;scheduling_data!A:A,0)),"")</f>
        <v>Victoria Miley</v>
      </c>
      <c r="J1905" t="str">
        <f t="shared" si="87"/>
        <v>No</v>
      </c>
      <c r="L1905" t="str">
        <f t="shared" si="88"/>
        <v>Yes</v>
      </c>
    </row>
    <row r="1906" spans="1:12" x14ac:dyDescent="0.3">
      <c r="A1906" t="s">
        <v>33</v>
      </c>
      <c r="B1906">
        <v>174</v>
      </c>
      <c r="C1906" s="1">
        <v>45351</v>
      </c>
      <c r="D1906" s="1">
        <v>45344.375</v>
      </c>
      <c r="E1906">
        <v>64.81</v>
      </c>
      <c r="F1906" t="s">
        <v>19</v>
      </c>
      <c r="H1906">
        <v>92507</v>
      </c>
      <c r="I1906" t="str" cm="1">
        <f t="array" ref="I1906">IFERROR(INDEX(scheduling_data!H:H,MATCH(B1906&amp;D1906,scheduling_data!D:D&amp;scheduling_data!A:A,0)),"")</f>
        <v>D'Anna Pullen</v>
      </c>
      <c r="J1906" t="str">
        <f t="shared" si="87"/>
        <v>No</v>
      </c>
      <c r="L1906" t="str">
        <f t="shared" si="88"/>
        <v>Yes</v>
      </c>
    </row>
    <row r="1907" spans="1:12" x14ac:dyDescent="0.3">
      <c r="A1907" t="s">
        <v>33</v>
      </c>
      <c r="B1907">
        <v>174</v>
      </c>
      <c r="C1907" s="1">
        <v>45351</v>
      </c>
      <c r="D1907" s="1">
        <v>45344.375</v>
      </c>
      <c r="E1907">
        <v>85.19</v>
      </c>
      <c r="F1907" t="s">
        <v>9</v>
      </c>
      <c r="H1907">
        <v>92507</v>
      </c>
      <c r="I1907" t="str" cm="1">
        <f t="array" ref="I1907">IFERROR(INDEX(scheduling_data!H:H,MATCH(B1907&amp;D1907,scheduling_data!D:D&amp;scheduling_data!A:A,0)),"")</f>
        <v>D'Anna Pullen</v>
      </c>
      <c r="J1907" t="str">
        <f t="shared" si="87"/>
        <v>No</v>
      </c>
      <c r="L1907" t="str">
        <f t="shared" si="88"/>
        <v>No</v>
      </c>
    </row>
    <row r="1908" spans="1:12" x14ac:dyDescent="0.3">
      <c r="A1908" t="s">
        <v>33</v>
      </c>
      <c r="B1908">
        <v>174</v>
      </c>
      <c r="C1908" s="1">
        <v>45337</v>
      </c>
      <c r="D1908" s="1">
        <v>45328.4375</v>
      </c>
      <c r="E1908">
        <v>64.81</v>
      </c>
      <c r="F1908" t="s">
        <v>19</v>
      </c>
      <c r="G1908" t="s">
        <v>84</v>
      </c>
      <c r="H1908">
        <v>92507</v>
      </c>
      <c r="I1908" t="str" cm="1">
        <f t="array" ref="I1908">IFERROR(INDEX(scheduling_data!H:H,MATCH(B1908&amp;D1908,scheduling_data!D:D&amp;scheduling_data!A:A,0)),"")</f>
        <v>Victoria Miley</v>
      </c>
      <c r="J1908" t="str">
        <f t="shared" si="87"/>
        <v>No</v>
      </c>
      <c r="L1908" t="str">
        <f t="shared" si="88"/>
        <v>Yes</v>
      </c>
    </row>
    <row r="1909" spans="1:12" x14ac:dyDescent="0.3">
      <c r="A1909" t="s">
        <v>33</v>
      </c>
      <c r="B1909">
        <v>174</v>
      </c>
      <c r="C1909" s="1">
        <v>45337</v>
      </c>
      <c r="D1909" s="1">
        <v>45328.4375</v>
      </c>
      <c r="E1909">
        <v>85.19</v>
      </c>
      <c r="F1909" t="s">
        <v>9</v>
      </c>
      <c r="G1909" t="s">
        <v>83</v>
      </c>
      <c r="H1909">
        <v>92507</v>
      </c>
      <c r="I1909" t="str" cm="1">
        <f t="array" ref="I1909">IFERROR(INDEX(scheduling_data!H:H,MATCH(B1909&amp;D1909,scheduling_data!D:D&amp;scheduling_data!A:A,0)),"")</f>
        <v>Victoria Miley</v>
      </c>
      <c r="J1909" t="str">
        <f t="shared" si="87"/>
        <v>No</v>
      </c>
      <c r="L1909" t="str">
        <f t="shared" si="88"/>
        <v>No</v>
      </c>
    </row>
    <row r="1910" spans="1:12" x14ac:dyDescent="0.3">
      <c r="A1910" t="s">
        <v>33</v>
      </c>
      <c r="B1910">
        <v>174</v>
      </c>
      <c r="C1910" s="1">
        <v>45337</v>
      </c>
      <c r="D1910" s="1">
        <v>45330.4375</v>
      </c>
      <c r="E1910">
        <v>85.19</v>
      </c>
      <c r="F1910" t="s">
        <v>9</v>
      </c>
      <c r="G1910" t="s">
        <v>83</v>
      </c>
      <c r="H1910">
        <v>92507</v>
      </c>
      <c r="I1910" t="str" cm="1">
        <f t="array" ref="I1910">IFERROR(INDEX(scheduling_data!H:H,MATCH(B1910&amp;D1910,scheduling_data!D:D&amp;scheduling_data!A:A,0)),"")</f>
        <v>D'Anna Pullen</v>
      </c>
      <c r="J1910" t="str">
        <f t="shared" si="87"/>
        <v>No</v>
      </c>
      <c r="L1910" t="str">
        <f t="shared" si="88"/>
        <v>No</v>
      </c>
    </row>
    <row r="1911" spans="1:12" x14ac:dyDescent="0.3">
      <c r="A1911" t="s">
        <v>33</v>
      </c>
      <c r="B1911">
        <v>174</v>
      </c>
      <c r="C1911" s="1">
        <v>45337</v>
      </c>
      <c r="D1911" s="1">
        <v>45330.4375</v>
      </c>
      <c r="E1911">
        <v>64.81</v>
      </c>
      <c r="F1911" t="s">
        <v>19</v>
      </c>
      <c r="G1911" t="s">
        <v>84</v>
      </c>
      <c r="H1911">
        <v>92507</v>
      </c>
      <c r="I1911" t="str" cm="1">
        <f t="array" ref="I1911">IFERROR(INDEX(scheduling_data!H:H,MATCH(B1911&amp;D1911,scheduling_data!D:D&amp;scheduling_data!A:A,0)),"")</f>
        <v>D'Anna Pullen</v>
      </c>
      <c r="J1911" t="str">
        <f t="shared" si="87"/>
        <v>No</v>
      </c>
      <c r="L1911" t="str">
        <f t="shared" si="88"/>
        <v>Yes</v>
      </c>
    </row>
    <row r="1912" spans="1:12" x14ac:dyDescent="0.3">
      <c r="A1912" t="s">
        <v>49</v>
      </c>
      <c r="B1912">
        <v>175</v>
      </c>
      <c r="C1912" s="1">
        <v>45344</v>
      </c>
      <c r="D1912" s="1">
        <v>45335.645833333336</v>
      </c>
      <c r="E1912">
        <v>53</v>
      </c>
      <c r="F1912" t="s">
        <v>9</v>
      </c>
      <c r="G1912" t="s">
        <v>104</v>
      </c>
      <c r="H1912">
        <v>92507</v>
      </c>
      <c r="I1912" t="str" cm="1">
        <f t="array" ref="I1912">IFERROR(INDEX(scheduling_data!H:H,MATCH(B1912&amp;D1912,scheduling_data!D:D&amp;scheduling_data!A:A,0)),"")</f>
        <v>Annette Fertitta</v>
      </c>
      <c r="J1912" t="str">
        <f t="shared" si="87"/>
        <v>No</v>
      </c>
      <c r="L1912" t="str">
        <f t="shared" si="88"/>
        <v>No</v>
      </c>
    </row>
    <row r="1913" spans="1:12" x14ac:dyDescent="0.3">
      <c r="A1913" t="s">
        <v>49</v>
      </c>
      <c r="B1913">
        <v>175</v>
      </c>
      <c r="C1913" s="1">
        <v>45335</v>
      </c>
      <c r="D1913" s="1">
        <v>45328.625</v>
      </c>
      <c r="E1913">
        <v>53</v>
      </c>
      <c r="F1913" t="s">
        <v>9</v>
      </c>
      <c r="G1913" t="s">
        <v>104</v>
      </c>
      <c r="H1913">
        <v>92507</v>
      </c>
      <c r="I1913" t="str" cm="1">
        <f t="array" ref="I1913">IFERROR(INDEX(scheduling_data!H:H,MATCH(B1913&amp;D1913,scheduling_data!D:D&amp;scheduling_data!A:A,0)),"")</f>
        <v>D'Anna Pullen</v>
      </c>
      <c r="J1913" t="str">
        <f t="shared" si="87"/>
        <v>No</v>
      </c>
      <c r="L1913" t="str">
        <f t="shared" si="88"/>
        <v>No</v>
      </c>
    </row>
    <row r="1914" spans="1:12" x14ac:dyDescent="0.3">
      <c r="A1914" t="s">
        <v>25</v>
      </c>
      <c r="B1914">
        <v>176</v>
      </c>
      <c r="C1914" s="1">
        <v>45344</v>
      </c>
      <c r="D1914" s="1">
        <v>45334.458333333336</v>
      </c>
      <c r="E1914">
        <v>0</v>
      </c>
      <c r="F1914" t="s">
        <v>9</v>
      </c>
      <c r="G1914" t="s">
        <v>271</v>
      </c>
      <c r="H1914">
        <v>97140</v>
      </c>
      <c r="I1914" t="str" cm="1">
        <f t="array" ref="I1914">IFERROR(INDEX(scheduling_data!H:H,MATCH(B1914&amp;D1914,scheduling_data!D:D&amp;scheduling_data!A:A,0)),"")</f>
        <v>Christian Litz</v>
      </c>
      <c r="J1914" t="str">
        <f t="shared" si="87"/>
        <v>No</v>
      </c>
      <c r="L1914" t="str">
        <f t="shared" si="88"/>
        <v>No</v>
      </c>
    </row>
    <row r="1915" spans="1:12" x14ac:dyDescent="0.3">
      <c r="A1915" t="s">
        <v>25</v>
      </c>
      <c r="B1915">
        <v>176</v>
      </c>
      <c r="C1915" s="1">
        <v>45344</v>
      </c>
      <c r="D1915" s="1">
        <v>45334.458333333336</v>
      </c>
      <c r="E1915">
        <v>0</v>
      </c>
      <c r="F1915" t="s">
        <v>9</v>
      </c>
      <c r="G1915" t="s">
        <v>271</v>
      </c>
      <c r="H1915">
        <v>97112</v>
      </c>
      <c r="I1915" t="str" cm="1">
        <f t="array" ref="I1915">IFERROR(INDEX(scheduling_data!H:H,MATCH(B1915&amp;D1915,scheduling_data!D:D&amp;scheduling_data!A:A,0)),"")</f>
        <v>Christian Litz</v>
      </c>
      <c r="J1915" t="str">
        <f t="shared" si="87"/>
        <v>No</v>
      </c>
      <c r="L1915" t="str">
        <f t="shared" si="88"/>
        <v>No</v>
      </c>
    </row>
    <row r="1916" spans="1:12" x14ac:dyDescent="0.3">
      <c r="A1916" t="s">
        <v>25</v>
      </c>
      <c r="B1916">
        <v>176</v>
      </c>
      <c r="C1916" s="1">
        <v>45337</v>
      </c>
      <c r="D1916" s="1">
        <v>45324.479166666664</v>
      </c>
      <c r="E1916">
        <v>0</v>
      </c>
      <c r="F1916" t="s">
        <v>9</v>
      </c>
      <c r="G1916" t="s">
        <v>272</v>
      </c>
      <c r="H1916">
        <v>97112</v>
      </c>
      <c r="I1916" t="str" cm="1">
        <f t="array" ref="I1916">IFERROR(INDEX(scheduling_data!H:H,MATCH(B1916&amp;D1916,scheduling_data!D:D&amp;scheduling_data!A:A,0)),"")</f>
        <v>Christian Litz</v>
      </c>
      <c r="J1916" t="str">
        <f t="shared" si="87"/>
        <v>No</v>
      </c>
      <c r="L1916" t="str">
        <f t="shared" si="88"/>
        <v>No</v>
      </c>
    </row>
    <row r="1917" spans="1:12" x14ac:dyDescent="0.3">
      <c r="A1917" t="s">
        <v>25</v>
      </c>
      <c r="B1917">
        <v>176</v>
      </c>
      <c r="C1917" s="1">
        <v>45337</v>
      </c>
      <c r="D1917" s="1">
        <v>45327.4375</v>
      </c>
      <c r="E1917">
        <v>0</v>
      </c>
      <c r="F1917" t="s">
        <v>9</v>
      </c>
      <c r="G1917" t="s">
        <v>272</v>
      </c>
      <c r="H1917">
        <v>97112</v>
      </c>
      <c r="I1917" t="str" cm="1">
        <f t="array" ref="I1917">IFERROR(INDEX(scheduling_data!H:H,MATCH(B1917&amp;D1917,scheduling_data!D:D&amp;scheduling_data!A:A,0)),"")</f>
        <v>Christian Litz</v>
      </c>
      <c r="J1917" t="str">
        <f t="shared" si="87"/>
        <v>No</v>
      </c>
      <c r="L1917" t="str">
        <f t="shared" si="88"/>
        <v>No</v>
      </c>
    </row>
    <row r="1918" spans="1:12" x14ac:dyDescent="0.3">
      <c r="A1918" t="s">
        <v>25</v>
      </c>
      <c r="B1918">
        <v>176</v>
      </c>
      <c r="C1918" s="1">
        <v>45344</v>
      </c>
      <c r="D1918" s="1">
        <v>45331.416666666664</v>
      </c>
      <c r="E1918">
        <v>0</v>
      </c>
      <c r="F1918" t="s">
        <v>9</v>
      </c>
      <c r="G1918" t="s">
        <v>271</v>
      </c>
      <c r="H1918">
        <v>97140</v>
      </c>
      <c r="I1918" t="str" cm="1">
        <f t="array" ref="I1918">IFERROR(INDEX(scheduling_data!H:H,MATCH(B1918&amp;D1918,scheduling_data!D:D&amp;scheduling_data!A:A,0)),"")</f>
        <v>Christian Litz</v>
      </c>
      <c r="J1918" t="str">
        <f t="shared" si="87"/>
        <v>No</v>
      </c>
      <c r="L1918" t="str">
        <f t="shared" si="88"/>
        <v>No</v>
      </c>
    </row>
    <row r="1919" spans="1:12" x14ac:dyDescent="0.3">
      <c r="A1919" t="s">
        <v>25</v>
      </c>
      <c r="B1919">
        <v>176</v>
      </c>
      <c r="C1919" s="1">
        <v>45344</v>
      </c>
      <c r="D1919" s="1">
        <v>45331.416666666664</v>
      </c>
      <c r="E1919">
        <v>0</v>
      </c>
      <c r="F1919" t="s">
        <v>9</v>
      </c>
      <c r="G1919" t="s">
        <v>271</v>
      </c>
      <c r="H1919">
        <v>97112</v>
      </c>
      <c r="I1919" t="str" cm="1">
        <f t="array" ref="I1919">IFERROR(INDEX(scheduling_data!H:H,MATCH(B1919&amp;D1919,scheduling_data!D:D&amp;scheduling_data!A:A,0)),"")</f>
        <v>Christian Litz</v>
      </c>
      <c r="J1919" t="str">
        <f t="shared" si="87"/>
        <v>No</v>
      </c>
      <c r="L1919" t="str">
        <f t="shared" si="88"/>
        <v>No</v>
      </c>
    </row>
    <row r="1920" spans="1:12" x14ac:dyDescent="0.3">
      <c r="A1920" t="s">
        <v>49</v>
      </c>
      <c r="B1920">
        <v>177</v>
      </c>
      <c r="C1920" s="1">
        <v>45344</v>
      </c>
      <c r="D1920" s="1">
        <v>45335.6875</v>
      </c>
      <c r="E1920">
        <v>69</v>
      </c>
      <c r="F1920" t="s">
        <v>9</v>
      </c>
      <c r="G1920" t="s">
        <v>104</v>
      </c>
      <c r="H1920">
        <v>92507</v>
      </c>
      <c r="I1920" t="str" cm="1">
        <f t="array" ref="I1920">IFERROR(INDEX(scheduling_data!H:H,MATCH(B1920&amp;D1920,scheduling_data!D:D&amp;scheduling_data!A:A,0)),"")</f>
        <v>D'Anna Pullen</v>
      </c>
      <c r="J1920" t="str">
        <f t="shared" si="87"/>
        <v>No</v>
      </c>
      <c r="L1920" t="str">
        <f t="shared" si="88"/>
        <v>No</v>
      </c>
    </row>
    <row r="1921" spans="1:12" x14ac:dyDescent="0.3">
      <c r="A1921" t="s">
        <v>49</v>
      </c>
      <c r="B1921">
        <v>177</v>
      </c>
      <c r="C1921" s="1">
        <v>45344</v>
      </c>
      <c r="D1921" s="1">
        <v>45328.6875</v>
      </c>
      <c r="E1921">
        <v>69</v>
      </c>
      <c r="F1921" t="s">
        <v>9</v>
      </c>
      <c r="G1921" t="s">
        <v>104</v>
      </c>
      <c r="H1921">
        <v>92507</v>
      </c>
      <c r="I1921" t="str" cm="1">
        <f t="array" ref="I1921">IFERROR(INDEX(scheduling_data!H:H,MATCH(B1921&amp;D1921,scheduling_data!D:D&amp;scheduling_data!A:A,0)),"")</f>
        <v>D'Anna Pullen</v>
      </c>
      <c r="J1921" t="str">
        <f t="shared" si="87"/>
        <v>No</v>
      </c>
      <c r="L1921" t="str">
        <f t="shared" si="88"/>
        <v>No</v>
      </c>
    </row>
    <row r="1922" spans="1:12" x14ac:dyDescent="0.3">
      <c r="A1922" t="s">
        <v>11</v>
      </c>
      <c r="B1922">
        <v>177</v>
      </c>
      <c r="C1922" s="1">
        <v>45335.6875</v>
      </c>
      <c r="D1922" s="1">
        <v>45335.6875</v>
      </c>
      <c r="E1922">
        <v>26.87</v>
      </c>
      <c r="F1922" t="s">
        <v>87</v>
      </c>
      <c r="G1922" t="s">
        <v>273</v>
      </c>
      <c r="I1922" t="str" cm="1">
        <f t="array" ref="I1922">IFERROR(INDEX(scheduling_data!H:H,MATCH(B1922&amp;D1922,scheduling_data!D:D&amp;scheduling_data!A:A,0)),"")</f>
        <v>D'Anna Pullen</v>
      </c>
      <c r="J1922" t="str">
        <f t="shared" si="87"/>
        <v>No</v>
      </c>
      <c r="L1922" t="str">
        <f t="shared" si="88"/>
        <v>Yes</v>
      </c>
    </row>
    <row r="1923" spans="1:12" x14ac:dyDescent="0.3">
      <c r="A1923" t="s">
        <v>11</v>
      </c>
      <c r="B1923">
        <v>177</v>
      </c>
      <c r="C1923" s="1">
        <v>45328.688194444447</v>
      </c>
      <c r="D1923" s="1">
        <v>45328.6875</v>
      </c>
      <c r="E1923">
        <v>50</v>
      </c>
      <c r="F1923" t="s">
        <v>87</v>
      </c>
      <c r="G1923" t="s">
        <v>274</v>
      </c>
      <c r="I1923" t="str" cm="1">
        <f t="array" ref="I1923">IFERROR(INDEX(scheduling_data!H:H,MATCH(B1923&amp;D1923,scheduling_data!D:D&amp;scheduling_data!A:A,0)),"")</f>
        <v>D'Anna Pullen</v>
      </c>
      <c r="J1923" t="str">
        <f t="shared" ref="J1923:J1986" si="89">IF(I1923="", "Yes", "No")</f>
        <v>No</v>
      </c>
      <c r="L1923" t="str">
        <f t="shared" ref="L1923:L1986" si="90">IF(OR(F1923="Cash", F1923="Check", F1923="EFT", F1923="Credit Card", F1923="Visa", F1923="Mastercard", F1923="AMEX"), "Yes", "No")</f>
        <v>Yes</v>
      </c>
    </row>
    <row r="1924" spans="1:12" x14ac:dyDescent="0.3">
      <c r="A1924" t="s">
        <v>33</v>
      </c>
      <c r="B1924">
        <v>178</v>
      </c>
      <c r="C1924" s="1">
        <v>45337</v>
      </c>
      <c r="D1924" s="1">
        <v>45323.541666666664</v>
      </c>
      <c r="E1924">
        <v>0</v>
      </c>
      <c r="F1924" t="s">
        <v>9</v>
      </c>
      <c r="G1924" t="s">
        <v>218</v>
      </c>
      <c r="H1924">
        <v>97110</v>
      </c>
      <c r="I1924" t="str" cm="1">
        <f t="array" ref="I1924">IFERROR(INDEX(scheduling_data!H:H,MATCH(B1924&amp;D1924,scheduling_data!D:D&amp;scheduling_data!A:A,0)),"")</f>
        <v>Christian Litz</v>
      </c>
      <c r="J1924" t="str">
        <f t="shared" si="89"/>
        <v>No</v>
      </c>
      <c r="L1924" t="str">
        <f t="shared" si="90"/>
        <v>No</v>
      </c>
    </row>
    <row r="1925" spans="1:12" x14ac:dyDescent="0.3">
      <c r="A1925" t="s">
        <v>33</v>
      </c>
      <c r="B1925">
        <v>178</v>
      </c>
      <c r="C1925" s="1">
        <v>45337</v>
      </c>
      <c r="D1925" s="1">
        <v>45323.541666666664</v>
      </c>
      <c r="E1925">
        <v>0</v>
      </c>
      <c r="F1925" t="s">
        <v>9</v>
      </c>
      <c r="G1925" t="s">
        <v>275</v>
      </c>
      <c r="H1925">
        <v>97112</v>
      </c>
      <c r="I1925" t="str" cm="1">
        <f t="array" ref="I1925">IFERROR(INDEX(scheduling_data!H:H,MATCH(B1925&amp;D1925,scheduling_data!D:D&amp;scheduling_data!A:A,0)),"")</f>
        <v>Christian Litz</v>
      </c>
      <c r="J1925" t="str">
        <f t="shared" si="89"/>
        <v>No</v>
      </c>
      <c r="L1925" t="str">
        <f t="shared" si="90"/>
        <v>No</v>
      </c>
    </row>
    <row r="1926" spans="1:12" x14ac:dyDescent="0.3">
      <c r="A1926" t="s">
        <v>33</v>
      </c>
      <c r="B1926">
        <v>178</v>
      </c>
      <c r="C1926" s="1">
        <v>45337</v>
      </c>
      <c r="D1926" s="1">
        <v>45328.583333333336</v>
      </c>
      <c r="E1926">
        <v>0</v>
      </c>
      <c r="F1926" t="s">
        <v>9</v>
      </c>
      <c r="G1926" t="s">
        <v>218</v>
      </c>
      <c r="H1926">
        <v>97116</v>
      </c>
      <c r="I1926" t="str" cm="1">
        <f t="array" ref="I1926">IFERROR(INDEX(scheduling_data!H:H,MATCH(B1926&amp;D1926,scheduling_data!D:D&amp;scheduling_data!A:A,0)),"")</f>
        <v>Christian Litz</v>
      </c>
      <c r="J1926" t="str">
        <f t="shared" si="89"/>
        <v>No</v>
      </c>
      <c r="L1926" t="str">
        <f t="shared" si="90"/>
        <v>No</v>
      </c>
    </row>
    <row r="1927" spans="1:12" x14ac:dyDescent="0.3">
      <c r="A1927" t="s">
        <v>33</v>
      </c>
      <c r="B1927">
        <v>178</v>
      </c>
      <c r="C1927" s="1">
        <v>45337</v>
      </c>
      <c r="D1927" s="1">
        <v>45328.583333333336</v>
      </c>
      <c r="E1927">
        <v>0</v>
      </c>
      <c r="F1927" t="s">
        <v>9</v>
      </c>
      <c r="G1927" t="s">
        <v>220</v>
      </c>
      <c r="H1927">
        <v>97112</v>
      </c>
      <c r="I1927" t="str" cm="1">
        <f t="array" ref="I1927">IFERROR(INDEX(scheduling_data!H:H,MATCH(B1927&amp;D1927,scheduling_data!D:D&amp;scheduling_data!A:A,0)),"")</f>
        <v>Christian Litz</v>
      </c>
      <c r="J1927" t="str">
        <f t="shared" si="89"/>
        <v>No</v>
      </c>
      <c r="L1927" t="str">
        <f t="shared" si="90"/>
        <v>No</v>
      </c>
    </row>
    <row r="1928" spans="1:12" x14ac:dyDescent="0.3">
      <c r="A1928" t="s">
        <v>33</v>
      </c>
      <c r="B1928">
        <v>178</v>
      </c>
      <c r="C1928" s="1">
        <v>45337</v>
      </c>
      <c r="D1928" s="1">
        <v>45328.583333333336</v>
      </c>
      <c r="E1928">
        <v>0</v>
      </c>
      <c r="F1928" t="s">
        <v>9</v>
      </c>
      <c r="G1928" t="s">
        <v>218</v>
      </c>
      <c r="H1928">
        <v>97110</v>
      </c>
      <c r="I1928" t="str" cm="1">
        <f t="array" ref="I1928">IFERROR(INDEX(scheduling_data!H:H,MATCH(B1928&amp;D1928,scheduling_data!D:D&amp;scheduling_data!A:A,0)),"")</f>
        <v>Christian Litz</v>
      </c>
      <c r="J1928" t="str">
        <f t="shared" si="89"/>
        <v>No</v>
      </c>
      <c r="L1928" t="str">
        <f t="shared" si="90"/>
        <v>No</v>
      </c>
    </row>
    <row r="1929" spans="1:12" x14ac:dyDescent="0.3">
      <c r="A1929" t="s">
        <v>33</v>
      </c>
      <c r="B1929">
        <v>178</v>
      </c>
      <c r="C1929" s="1">
        <v>45337</v>
      </c>
      <c r="D1929" s="1">
        <v>45330.541666666664</v>
      </c>
      <c r="E1929">
        <v>0</v>
      </c>
      <c r="F1929" t="s">
        <v>9</v>
      </c>
      <c r="G1929" t="s">
        <v>220</v>
      </c>
      <c r="H1929">
        <v>97110</v>
      </c>
      <c r="I1929" t="str" cm="1">
        <f t="array" ref="I1929">IFERROR(INDEX(scheduling_data!H:H,MATCH(B1929&amp;D1929,scheduling_data!D:D&amp;scheduling_data!A:A,0)),"")</f>
        <v>Christian Litz</v>
      </c>
      <c r="J1929" t="str">
        <f t="shared" si="89"/>
        <v>No</v>
      </c>
      <c r="L1929" t="str">
        <f t="shared" si="90"/>
        <v>No</v>
      </c>
    </row>
    <row r="1930" spans="1:12" x14ac:dyDescent="0.3">
      <c r="A1930" t="s">
        <v>33</v>
      </c>
      <c r="B1930">
        <v>178</v>
      </c>
      <c r="C1930" s="1">
        <v>45337</v>
      </c>
      <c r="D1930" s="1">
        <v>45330.541666666664</v>
      </c>
      <c r="E1930">
        <v>0</v>
      </c>
      <c r="F1930" t="s">
        <v>9</v>
      </c>
      <c r="G1930" t="s">
        <v>220</v>
      </c>
      <c r="H1930">
        <v>97112</v>
      </c>
      <c r="I1930" t="str" cm="1">
        <f t="array" ref="I1930">IFERROR(INDEX(scheduling_data!H:H,MATCH(B1930&amp;D1930,scheduling_data!D:D&amp;scheduling_data!A:A,0)),"")</f>
        <v>Christian Litz</v>
      </c>
      <c r="J1930" t="str">
        <f t="shared" si="89"/>
        <v>No</v>
      </c>
      <c r="L1930" t="str">
        <f t="shared" si="90"/>
        <v>No</v>
      </c>
    </row>
    <row r="1931" spans="1:12" x14ac:dyDescent="0.3">
      <c r="A1931" t="s">
        <v>137</v>
      </c>
      <c r="B1931">
        <v>32</v>
      </c>
      <c r="C1931" s="1">
        <v>45343</v>
      </c>
      <c r="D1931" s="1">
        <v>45324.416666666664</v>
      </c>
      <c r="E1931">
        <v>69.95</v>
      </c>
      <c r="F1931" t="s">
        <v>19</v>
      </c>
      <c r="G1931" t="s">
        <v>57</v>
      </c>
      <c r="H1931">
        <v>97110</v>
      </c>
      <c r="I1931" t="str" cm="1">
        <f t="array" ref="I1931">IFERROR(INDEX(scheduling_data!H:H,MATCH(B1931&amp;D1931,scheduling_data!D:D&amp;scheduling_data!A:A,0)),"")</f>
        <v>Kelsea Rodriguez</v>
      </c>
      <c r="J1931" t="str">
        <f t="shared" si="89"/>
        <v>No</v>
      </c>
      <c r="L1931" t="str">
        <f t="shared" si="90"/>
        <v>Yes</v>
      </c>
    </row>
    <row r="1932" spans="1:12" x14ac:dyDescent="0.3">
      <c r="A1932" t="s">
        <v>137</v>
      </c>
      <c r="B1932">
        <v>32</v>
      </c>
      <c r="C1932" s="1">
        <v>45343</v>
      </c>
      <c r="D1932" s="1">
        <v>45324.416666666664</v>
      </c>
      <c r="E1932">
        <v>193.2</v>
      </c>
      <c r="F1932" t="s">
        <v>9</v>
      </c>
      <c r="G1932" t="s">
        <v>56</v>
      </c>
      <c r="H1932">
        <v>97110</v>
      </c>
      <c r="I1932" t="str" cm="1">
        <f t="array" ref="I1932">IFERROR(INDEX(scheduling_data!H:H,MATCH(B1932&amp;D1932,scheduling_data!D:D&amp;scheduling_data!A:A,0)),"")</f>
        <v>Kelsea Rodriguez</v>
      </c>
      <c r="J1932" t="str">
        <f t="shared" si="89"/>
        <v>No</v>
      </c>
      <c r="L1932" t="str">
        <f t="shared" si="90"/>
        <v>No</v>
      </c>
    </row>
    <row r="1933" spans="1:12" x14ac:dyDescent="0.3">
      <c r="A1933" t="s">
        <v>137</v>
      </c>
      <c r="B1933">
        <v>32</v>
      </c>
      <c r="C1933" s="1">
        <v>45343</v>
      </c>
      <c r="D1933" s="1">
        <v>45324.416666666664</v>
      </c>
      <c r="E1933">
        <v>1.43</v>
      </c>
      <c r="F1933" t="s">
        <v>9</v>
      </c>
      <c r="G1933" t="s">
        <v>55</v>
      </c>
      <c r="H1933">
        <v>97110</v>
      </c>
      <c r="I1933" t="str" cm="1">
        <f t="array" ref="I1933">IFERROR(INDEX(scheduling_data!H:H,MATCH(B1933&amp;D1933,scheduling_data!D:D&amp;scheduling_data!A:A,0)),"")</f>
        <v>Kelsea Rodriguez</v>
      </c>
      <c r="J1933" t="str">
        <f t="shared" si="89"/>
        <v>No</v>
      </c>
      <c r="L1933" t="str">
        <f t="shared" si="90"/>
        <v>No</v>
      </c>
    </row>
    <row r="1934" spans="1:12" x14ac:dyDescent="0.3">
      <c r="A1934" t="s">
        <v>137</v>
      </c>
      <c r="B1934">
        <v>32</v>
      </c>
      <c r="C1934" s="1">
        <v>45343</v>
      </c>
      <c r="D1934" s="1">
        <v>45324.416666666664</v>
      </c>
      <c r="E1934">
        <v>17.579999999999998</v>
      </c>
      <c r="F1934" t="s">
        <v>9</v>
      </c>
      <c r="G1934" t="s">
        <v>54</v>
      </c>
      <c r="H1934">
        <v>97110</v>
      </c>
      <c r="I1934" t="str" cm="1">
        <f t="array" ref="I1934">IFERROR(INDEX(scheduling_data!H:H,MATCH(B1934&amp;D1934,scheduling_data!D:D&amp;scheduling_data!A:A,0)),"")</f>
        <v>Kelsea Rodriguez</v>
      </c>
      <c r="J1934" t="str">
        <f t="shared" si="89"/>
        <v>No</v>
      </c>
      <c r="L1934" t="str">
        <f t="shared" si="90"/>
        <v>No</v>
      </c>
    </row>
    <row r="1935" spans="1:12" x14ac:dyDescent="0.3">
      <c r="A1935" t="s">
        <v>137</v>
      </c>
      <c r="B1935">
        <v>32</v>
      </c>
      <c r="C1935" s="1">
        <v>45343</v>
      </c>
      <c r="D1935" s="1">
        <v>45324.458333333336</v>
      </c>
      <c r="E1935">
        <v>49.02</v>
      </c>
      <c r="F1935" t="s">
        <v>19</v>
      </c>
      <c r="G1935" t="s">
        <v>57</v>
      </c>
      <c r="H1935">
        <v>97110</v>
      </c>
      <c r="I1935" t="str" cm="1">
        <f t="array" ref="I1935">IFERROR(INDEX(scheduling_data!H:H,MATCH(B1935&amp;D1935,scheduling_data!D:D&amp;scheduling_data!A:A,0)),"")</f>
        <v>Katherine Tyree</v>
      </c>
      <c r="J1935" t="str">
        <f t="shared" si="89"/>
        <v>No</v>
      </c>
      <c r="L1935" t="str">
        <f t="shared" si="90"/>
        <v>Yes</v>
      </c>
    </row>
    <row r="1936" spans="1:12" x14ac:dyDescent="0.3">
      <c r="A1936" t="s">
        <v>137</v>
      </c>
      <c r="B1936">
        <v>32</v>
      </c>
      <c r="C1936" s="1">
        <v>45343</v>
      </c>
      <c r="D1936" s="1">
        <v>45324.458333333336</v>
      </c>
      <c r="E1936">
        <v>144.9</v>
      </c>
      <c r="F1936" t="s">
        <v>9</v>
      </c>
      <c r="G1936" t="s">
        <v>56</v>
      </c>
      <c r="H1936">
        <v>97110</v>
      </c>
      <c r="I1936" t="str" cm="1">
        <f t="array" ref="I1936">IFERROR(INDEX(scheduling_data!H:H,MATCH(B1936&amp;D1936,scheduling_data!D:D&amp;scheduling_data!A:A,0)),"")</f>
        <v>Katherine Tyree</v>
      </c>
      <c r="J1936" t="str">
        <f t="shared" si="89"/>
        <v>No</v>
      </c>
      <c r="L1936" t="str">
        <f t="shared" si="90"/>
        <v>No</v>
      </c>
    </row>
    <row r="1937" spans="1:12" x14ac:dyDescent="0.3">
      <c r="A1937" t="s">
        <v>137</v>
      </c>
      <c r="B1937">
        <v>32</v>
      </c>
      <c r="C1937" s="1">
        <v>45343</v>
      </c>
      <c r="D1937" s="1">
        <v>45324.458333333336</v>
      </c>
      <c r="E1937">
        <v>1</v>
      </c>
      <c r="F1937" t="s">
        <v>9</v>
      </c>
      <c r="G1937" t="s">
        <v>55</v>
      </c>
      <c r="H1937">
        <v>97110</v>
      </c>
      <c r="I1937" t="str" cm="1">
        <f t="array" ref="I1937">IFERROR(INDEX(scheduling_data!H:H,MATCH(B1937&amp;D1937,scheduling_data!D:D&amp;scheduling_data!A:A,0)),"")</f>
        <v>Katherine Tyree</v>
      </c>
      <c r="J1937" t="str">
        <f t="shared" si="89"/>
        <v>No</v>
      </c>
      <c r="L1937" t="str">
        <f t="shared" si="90"/>
        <v>No</v>
      </c>
    </row>
    <row r="1938" spans="1:12" x14ac:dyDescent="0.3">
      <c r="A1938" t="s">
        <v>137</v>
      </c>
      <c r="B1938">
        <v>32</v>
      </c>
      <c r="C1938" s="1">
        <v>45343</v>
      </c>
      <c r="D1938" s="1">
        <v>45324.458333333336</v>
      </c>
      <c r="E1938">
        <v>17.579999999999998</v>
      </c>
      <c r="F1938" t="s">
        <v>9</v>
      </c>
      <c r="G1938" t="s">
        <v>54</v>
      </c>
      <c r="H1938">
        <v>97110</v>
      </c>
      <c r="I1938" t="str" cm="1">
        <f t="array" ref="I1938">IFERROR(INDEX(scheduling_data!H:H,MATCH(B1938&amp;D1938,scheduling_data!D:D&amp;scheduling_data!A:A,0)),"")</f>
        <v>Katherine Tyree</v>
      </c>
      <c r="J1938" t="str">
        <f t="shared" si="89"/>
        <v>No</v>
      </c>
      <c r="L1938" t="str">
        <f t="shared" si="90"/>
        <v>No</v>
      </c>
    </row>
    <row r="1939" spans="1:12" x14ac:dyDescent="0.3">
      <c r="A1939" t="s">
        <v>137</v>
      </c>
      <c r="B1939">
        <v>32</v>
      </c>
      <c r="C1939" s="1">
        <v>45344</v>
      </c>
      <c r="D1939" s="1">
        <v>45327.458333333336</v>
      </c>
      <c r="E1939">
        <v>49.02</v>
      </c>
      <c r="F1939" t="s">
        <v>19</v>
      </c>
      <c r="G1939" t="s">
        <v>57</v>
      </c>
      <c r="H1939">
        <v>97110</v>
      </c>
      <c r="I1939" t="str" cm="1">
        <f t="array" ref="I1939">IFERROR(INDEX(scheduling_data!H:H,MATCH(B1939&amp;D1939,scheduling_data!D:D&amp;scheduling_data!A:A,0)),"")</f>
        <v>Christian Litz</v>
      </c>
      <c r="J1939" t="str">
        <f t="shared" si="89"/>
        <v>No</v>
      </c>
      <c r="L1939" t="str">
        <f t="shared" si="90"/>
        <v>Yes</v>
      </c>
    </row>
    <row r="1940" spans="1:12" x14ac:dyDescent="0.3">
      <c r="A1940" t="s">
        <v>137</v>
      </c>
      <c r="B1940">
        <v>32</v>
      </c>
      <c r="C1940" s="1">
        <v>45344</v>
      </c>
      <c r="D1940" s="1">
        <v>45327.458333333336</v>
      </c>
      <c r="E1940">
        <v>144.9</v>
      </c>
      <c r="F1940" t="s">
        <v>9</v>
      </c>
      <c r="G1940" t="s">
        <v>56</v>
      </c>
      <c r="H1940">
        <v>97110</v>
      </c>
      <c r="I1940" t="str" cm="1">
        <f t="array" ref="I1940">IFERROR(INDEX(scheduling_data!H:H,MATCH(B1940&amp;D1940,scheduling_data!D:D&amp;scheduling_data!A:A,0)),"")</f>
        <v>Christian Litz</v>
      </c>
      <c r="J1940" t="str">
        <f t="shared" si="89"/>
        <v>No</v>
      </c>
      <c r="L1940" t="str">
        <f t="shared" si="90"/>
        <v>No</v>
      </c>
    </row>
    <row r="1941" spans="1:12" x14ac:dyDescent="0.3">
      <c r="A1941" t="s">
        <v>137</v>
      </c>
      <c r="B1941">
        <v>32</v>
      </c>
      <c r="C1941" s="1">
        <v>45344</v>
      </c>
      <c r="D1941" s="1">
        <v>45327.458333333336</v>
      </c>
      <c r="E1941">
        <v>1</v>
      </c>
      <c r="F1941" t="s">
        <v>9</v>
      </c>
      <c r="G1941" t="s">
        <v>55</v>
      </c>
      <c r="H1941">
        <v>97110</v>
      </c>
      <c r="I1941" t="str" cm="1">
        <f t="array" ref="I1941">IFERROR(INDEX(scheduling_data!H:H,MATCH(B1941&amp;D1941,scheduling_data!D:D&amp;scheduling_data!A:A,0)),"")</f>
        <v>Christian Litz</v>
      </c>
      <c r="J1941" t="str">
        <f t="shared" si="89"/>
        <v>No</v>
      </c>
      <c r="L1941" t="str">
        <f t="shared" si="90"/>
        <v>No</v>
      </c>
    </row>
    <row r="1942" spans="1:12" x14ac:dyDescent="0.3">
      <c r="A1942" t="s">
        <v>137</v>
      </c>
      <c r="B1942">
        <v>32</v>
      </c>
      <c r="C1942" s="1">
        <v>45344</v>
      </c>
      <c r="D1942" s="1">
        <v>45327.458333333336</v>
      </c>
      <c r="E1942">
        <v>17.579999999999998</v>
      </c>
      <c r="F1942" t="s">
        <v>9</v>
      </c>
      <c r="G1942" t="s">
        <v>54</v>
      </c>
      <c r="H1942">
        <v>97110</v>
      </c>
      <c r="I1942" t="str" cm="1">
        <f t="array" ref="I1942">IFERROR(INDEX(scheduling_data!H:H,MATCH(B1942&amp;D1942,scheduling_data!D:D&amp;scheduling_data!A:A,0)),"")</f>
        <v>Christian Litz</v>
      </c>
      <c r="J1942" t="str">
        <f t="shared" si="89"/>
        <v>No</v>
      </c>
      <c r="L1942" t="str">
        <f t="shared" si="90"/>
        <v>No</v>
      </c>
    </row>
    <row r="1943" spans="1:12" x14ac:dyDescent="0.3">
      <c r="A1943" t="s">
        <v>137</v>
      </c>
      <c r="B1943">
        <v>32</v>
      </c>
      <c r="C1943" s="1">
        <v>45343</v>
      </c>
      <c r="D1943" s="1">
        <v>45327.583333333336</v>
      </c>
      <c r="E1943">
        <v>17.579999999999998</v>
      </c>
      <c r="F1943" t="s">
        <v>9</v>
      </c>
      <c r="G1943" t="s">
        <v>54</v>
      </c>
      <c r="H1943">
        <v>97110</v>
      </c>
      <c r="I1943" t="str" cm="1">
        <f t="array" ref="I1943">IFERROR(INDEX(scheduling_data!H:H,MATCH(B1943&amp;D1943,scheduling_data!D:D&amp;scheduling_data!A:A,0)),"")</f>
        <v>Heidi Molaison</v>
      </c>
      <c r="J1943" t="str">
        <f t="shared" si="89"/>
        <v>No</v>
      </c>
      <c r="L1943" t="str">
        <f t="shared" si="90"/>
        <v>No</v>
      </c>
    </row>
    <row r="1944" spans="1:12" x14ac:dyDescent="0.3">
      <c r="A1944" t="s">
        <v>137</v>
      </c>
      <c r="B1944">
        <v>32</v>
      </c>
      <c r="C1944" s="1">
        <v>45343</v>
      </c>
      <c r="D1944" s="1">
        <v>45327.583333333336</v>
      </c>
      <c r="E1944">
        <v>1.43</v>
      </c>
      <c r="F1944" t="s">
        <v>9</v>
      </c>
      <c r="G1944" t="s">
        <v>55</v>
      </c>
      <c r="H1944">
        <v>97110</v>
      </c>
      <c r="I1944" t="str" cm="1">
        <f t="array" ref="I1944">IFERROR(INDEX(scheduling_data!H:H,MATCH(B1944&amp;D1944,scheduling_data!D:D&amp;scheduling_data!A:A,0)),"")</f>
        <v>Heidi Molaison</v>
      </c>
      <c r="J1944" t="str">
        <f t="shared" si="89"/>
        <v>No</v>
      </c>
      <c r="L1944" t="str">
        <f t="shared" si="90"/>
        <v>No</v>
      </c>
    </row>
    <row r="1945" spans="1:12" x14ac:dyDescent="0.3">
      <c r="A1945" t="s">
        <v>137</v>
      </c>
      <c r="B1945">
        <v>32</v>
      </c>
      <c r="C1945" s="1">
        <v>45343</v>
      </c>
      <c r="D1945" s="1">
        <v>45327.583333333336</v>
      </c>
      <c r="E1945">
        <v>193.2</v>
      </c>
      <c r="F1945" t="s">
        <v>9</v>
      </c>
      <c r="G1945" t="s">
        <v>56</v>
      </c>
      <c r="H1945">
        <v>97110</v>
      </c>
      <c r="I1945" t="str" cm="1">
        <f t="array" ref="I1945">IFERROR(INDEX(scheduling_data!H:H,MATCH(B1945&amp;D1945,scheduling_data!D:D&amp;scheduling_data!A:A,0)),"")</f>
        <v>Heidi Molaison</v>
      </c>
      <c r="J1945" t="str">
        <f t="shared" si="89"/>
        <v>No</v>
      </c>
      <c r="L1945" t="str">
        <f t="shared" si="90"/>
        <v>No</v>
      </c>
    </row>
    <row r="1946" spans="1:12" x14ac:dyDescent="0.3">
      <c r="A1946" t="s">
        <v>137</v>
      </c>
      <c r="B1946">
        <v>32</v>
      </c>
      <c r="C1946" s="1">
        <v>45343</v>
      </c>
      <c r="D1946" s="1">
        <v>45327.583333333336</v>
      </c>
      <c r="E1946">
        <v>69.95</v>
      </c>
      <c r="F1946" t="s">
        <v>19</v>
      </c>
      <c r="G1946" t="s">
        <v>57</v>
      </c>
      <c r="H1946">
        <v>97110</v>
      </c>
      <c r="I1946" t="str" cm="1">
        <f t="array" ref="I1946">IFERROR(INDEX(scheduling_data!H:H,MATCH(B1946&amp;D1946,scheduling_data!D:D&amp;scheduling_data!A:A,0)),"")</f>
        <v>Heidi Molaison</v>
      </c>
      <c r="J1946" t="str">
        <f t="shared" si="89"/>
        <v>No</v>
      </c>
      <c r="L1946" t="str">
        <f t="shared" si="90"/>
        <v>Yes</v>
      </c>
    </row>
    <row r="1947" spans="1:12" x14ac:dyDescent="0.3">
      <c r="A1947" t="s">
        <v>137</v>
      </c>
      <c r="B1947">
        <v>32</v>
      </c>
      <c r="C1947" s="1">
        <v>45345</v>
      </c>
      <c r="D1947" s="1">
        <v>45329.416666666664</v>
      </c>
      <c r="E1947">
        <v>0.93</v>
      </c>
      <c r="F1947" t="s">
        <v>9</v>
      </c>
      <c r="G1947" t="s">
        <v>55</v>
      </c>
      <c r="H1947">
        <v>97110</v>
      </c>
      <c r="I1947" t="str" cm="1">
        <f t="array" ref="I1947">IFERROR(INDEX(scheduling_data!H:H,MATCH(B1947&amp;D1947,scheduling_data!D:D&amp;scheduling_data!A:A,0)),"")</f>
        <v>Jessica Pittman</v>
      </c>
      <c r="J1947" t="str">
        <f t="shared" si="89"/>
        <v>No</v>
      </c>
      <c r="L1947" t="str">
        <f t="shared" si="90"/>
        <v>No</v>
      </c>
    </row>
    <row r="1948" spans="1:12" x14ac:dyDescent="0.3">
      <c r="A1948" t="s">
        <v>137</v>
      </c>
      <c r="B1948">
        <v>32</v>
      </c>
      <c r="C1948" s="1">
        <v>45345</v>
      </c>
      <c r="D1948" s="1">
        <v>45329.416666666664</v>
      </c>
      <c r="E1948">
        <v>11.72</v>
      </c>
      <c r="F1948" t="s">
        <v>9</v>
      </c>
      <c r="G1948" t="s">
        <v>54</v>
      </c>
      <c r="H1948">
        <v>97110</v>
      </c>
      <c r="I1948" t="str" cm="1">
        <f t="array" ref="I1948">IFERROR(INDEX(scheduling_data!H:H,MATCH(B1948&amp;D1948,scheduling_data!D:D&amp;scheduling_data!A:A,0)),"")</f>
        <v>Jessica Pittman</v>
      </c>
      <c r="J1948" t="str">
        <f t="shared" si="89"/>
        <v>No</v>
      </c>
      <c r="L1948" t="str">
        <f t="shared" si="90"/>
        <v>No</v>
      </c>
    </row>
    <row r="1949" spans="1:12" x14ac:dyDescent="0.3">
      <c r="A1949" t="s">
        <v>137</v>
      </c>
      <c r="B1949">
        <v>32</v>
      </c>
      <c r="C1949" s="1">
        <v>45345</v>
      </c>
      <c r="D1949" s="1">
        <v>45329.416666666664</v>
      </c>
      <c r="E1949">
        <v>45.56</v>
      </c>
      <c r="F1949" t="s">
        <v>19</v>
      </c>
      <c r="G1949" t="s">
        <v>57</v>
      </c>
      <c r="H1949">
        <v>97110</v>
      </c>
      <c r="I1949" t="str" cm="1">
        <f t="array" ref="I1949">IFERROR(INDEX(scheduling_data!H:H,MATCH(B1949&amp;D1949,scheduling_data!D:D&amp;scheduling_data!A:A,0)),"")</f>
        <v>Jessica Pittman</v>
      </c>
      <c r="J1949" t="str">
        <f t="shared" si="89"/>
        <v>No</v>
      </c>
      <c r="L1949" t="str">
        <f t="shared" si="90"/>
        <v>Yes</v>
      </c>
    </row>
    <row r="1950" spans="1:12" x14ac:dyDescent="0.3">
      <c r="A1950" t="s">
        <v>137</v>
      </c>
      <c r="B1950">
        <v>32</v>
      </c>
      <c r="C1950" s="1">
        <v>45345</v>
      </c>
      <c r="D1950" s="1">
        <v>45329.416666666664</v>
      </c>
      <c r="E1950">
        <v>153.11000000000001</v>
      </c>
      <c r="F1950" t="s">
        <v>9</v>
      </c>
      <c r="G1950" t="s">
        <v>56</v>
      </c>
      <c r="H1950">
        <v>97110</v>
      </c>
      <c r="I1950" t="str" cm="1">
        <f t="array" ref="I1950">IFERROR(INDEX(scheduling_data!H:H,MATCH(B1950&amp;D1950,scheduling_data!D:D&amp;scheduling_data!A:A,0)),"")</f>
        <v>Jessica Pittman</v>
      </c>
      <c r="J1950" t="str">
        <f t="shared" si="89"/>
        <v>No</v>
      </c>
      <c r="L1950" t="str">
        <f t="shared" si="90"/>
        <v>No</v>
      </c>
    </row>
    <row r="1951" spans="1:12" x14ac:dyDescent="0.3">
      <c r="A1951" t="s">
        <v>25</v>
      </c>
      <c r="B1951">
        <v>179</v>
      </c>
      <c r="C1951" s="1">
        <v>45345</v>
      </c>
      <c r="D1951" s="1">
        <v>45335.4375</v>
      </c>
      <c r="E1951">
        <v>64.81</v>
      </c>
      <c r="F1951" t="s">
        <v>19</v>
      </c>
      <c r="G1951" t="s">
        <v>26</v>
      </c>
      <c r="H1951">
        <v>92507</v>
      </c>
      <c r="I1951" t="str" cm="1">
        <f t="array" ref="I1951">IFERROR(INDEX(scheduling_data!H:H,MATCH(B1951&amp;D1951,scheduling_data!D:D&amp;scheduling_data!A:A,0)),"")</f>
        <v>D'Anna Pullen</v>
      </c>
      <c r="J1951" t="str">
        <f t="shared" si="89"/>
        <v>No</v>
      </c>
      <c r="L1951" t="str">
        <f t="shared" si="90"/>
        <v>Yes</v>
      </c>
    </row>
    <row r="1952" spans="1:12" x14ac:dyDescent="0.3">
      <c r="A1952" t="s">
        <v>25</v>
      </c>
      <c r="B1952">
        <v>179</v>
      </c>
      <c r="C1952" s="1">
        <v>45345</v>
      </c>
      <c r="D1952" s="1">
        <v>45335.4375</v>
      </c>
      <c r="E1952">
        <v>85.19</v>
      </c>
      <c r="F1952" t="s">
        <v>9</v>
      </c>
      <c r="G1952" t="s">
        <v>28</v>
      </c>
      <c r="H1952">
        <v>92507</v>
      </c>
      <c r="I1952" t="str" cm="1">
        <f t="array" ref="I1952">IFERROR(INDEX(scheduling_data!H:H,MATCH(B1952&amp;D1952,scheduling_data!D:D&amp;scheduling_data!A:A,0)),"")</f>
        <v>D'Anna Pullen</v>
      </c>
      <c r="J1952" t="str">
        <f t="shared" si="89"/>
        <v>No</v>
      </c>
      <c r="L1952" t="str">
        <f t="shared" si="90"/>
        <v>No</v>
      </c>
    </row>
    <row r="1953" spans="1:12" x14ac:dyDescent="0.3">
      <c r="A1953" t="s">
        <v>25</v>
      </c>
      <c r="B1953">
        <v>179</v>
      </c>
      <c r="C1953" s="1">
        <v>45345</v>
      </c>
      <c r="D1953" s="1">
        <v>45337.4375</v>
      </c>
      <c r="E1953">
        <v>85.19</v>
      </c>
      <c r="F1953" t="s">
        <v>9</v>
      </c>
      <c r="G1953" t="s">
        <v>28</v>
      </c>
      <c r="H1953">
        <v>92507</v>
      </c>
      <c r="I1953" t="str" cm="1">
        <f t="array" ref="I1953">IFERROR(INDEX(scheduling_data!H:H,MATCH(B1953&amp;D1953,scheduling_data!D:D&amp;scheduling_data!A:A,0)),"")</f>
        <v>Kelli Cruthirds</v>
      </c>
      <c r="J1953" t="str">
        <f t="shared" si="89"/>
        <v>No</v>
      </c>
      <c r="L1953" t="str">
        <f t="shared" si="90"/>
        <v>No</v>
      </c>
    </row>
    <row r="1954" spans="1:12" x14ac:dyDescent="0.3">
      <c r="A1954" t="s">
        <v>25</v>
      </c>
      <c r="B1954">
        <v>179</v>
      </c>
      <c r="C1954" s="1">
        <v>45345</v>
      </c>
      <c r="D1954" s="1">
        <v>45337.4375</v>
      </c>
      <c r="E1954">
        <v>64.81</v>
      </c>
      <c r="F1954" t="s">
        <v>19</v>
      </c>
      <c r="G1954" t="s">
        <v>26</v>
      </c>
      <c r="H1954">
        <v>92507</v>
      </c>
      <c r="I1954" t="str" cm="1">
        <f t="array" ref="I1954">IFERROR(INDEX(scheduling_data!H:H,MATCH(B1954&amp;D1954,scheduling_data!D:D&amp;scheduling_data!A:A,0)),"")</f>
        <v>Kelli Cruthirds</v>
      </c>
      <c r="J1954" t="str">
        <f t="shared" si="89"/>
        <v>No</v>
      </c>
      <c r="L1954" t="str">
        <f t="shared" si="90"/>
        <v>Yes</v>
      </c>
    </row>
    <row r="1955" spans="1:12" x14ac:dyDescent="0.3">
      <c r="A1955" t="s">
        <v>25</v>
      </c>
      <c r="B1955">
        <v>179</v>
      </c>
      <c r="C1955" s="1">
        <v>45345</v>
      </c>
      <c r="D1955" s="1">
        <v>45331.4375</v>
      </c>
      <c r="E1955">
        <v>64.81</v>
      </c>
      <c r="F1955" t="s">
        <v>19</v>
      </c>
      <c r="G1955" t="s">
        <v>26</v>
      </c>
      <c r="H1955">
        <v>92507</v>
      </c>
      <c r="I1955" t="str" cm="1">
        <f t="array" ref="I1955">IFERROR(INDEX(scheduling_data!H:H,MATCH(B1955&amp;D1955,scheduling_data!D:D&amp;scheduling_data!A:A,0)),"")</f>
        <v>Victoria Miley</v>
      </c>
      <c r="J1955" t="str">
        <f t="shared" si="89"/>
        <v>No</v>
      </c>
      <c r="L1955" t="str">
        <f t="shared" si="90"/>
        <v>Yes</v>
      </c>
    </row>
    <row r="1956" spans="1:12" x14ac:dyDescent="0.3">
      <c r="A1956" t="s">
        <v>25</v>
      </c>
      <c r="B1956">
        <v>179</v>
      </c>
      <c r="C1956" s="1">
        <v>45345</v>
      </c>
      <c r="D1956" s="1">
        <v>45331.4375</v>
      </c>
      <c r="E1956">
        <v>85.19</v>
      </c>
      <c r="F1956" t="s">
        <v>9</v>
      </c>
      <c r="G1956" t="s">
        <v>28</v>
      </c>
      <c r="H1956">
        <v>92507</v>
      </c>
      <c r="I1956" t="str" cm="1">
        <f t="array" ref="I1956">IFERROR(INDEX(scheduling_data!H:H,MATCH(B1956&amp;D1956,scheduling_data!D:D&amp;scheduling_data!A:A,0)),"")</f>
        <v>Victoria Miley</v>
      </c>
      <c r="J1956" t="str">
        <f t="shared" si="89"/>
        <v>No</v>
      </c>
      <c r="L1956" t="str">
        <f t="shared" si="90"/>
        <v>No</v>
      </c>
    </row>
    <row r="1957" spans="1:12" x14ac:dyDescent="0.3">
      <c r="A1957" t="s">
        <v>276</v>
      </c>
      <c r="B1957">
        <v>180</v>
      </c>
      <c r="C1957" s="1">
        <v>45344</v>
      </c>
      <c r="D1957" s="1">
        <v>45335.333333333336</v>
      </c>
      <c r="E1957">
        <v>83</v>
      </c>
      <c r="F1957" t="s">
        <v>9</v>
      </c>
      <c r="G1957" t="s">
        <v>277</v>
      </c>
      <c r="H1957">
        <v>92507</v>
      </c>
      <c r="I1957" t="str" cm="1">
        <f t="array" ref="I1957">IFERROR(INDEX(scheduling_data!H:H,MATCH(B1957&amp;D1957,scheduling_data!D:D&amp;scheduling_data!A:A,0)),"")</f>
        <v>Victoria Miley</v>
      </c>
      <c r="J1957" t="str">
        <f t="shared" si="89"/>
        <v>No</v>
      </c>
      <c r="L1957" t="str">
        <f t="shared" si="90"/>
        <v>No</v>
      </c>
    </row>
    <row r="1958" spans="1:12" x14ac:dyDescent="0.3">
      <c r="A1958" t="s">
        <v>276</v>
      </c>
      <c r="B1958">
        <v>180</v>
      </c>
      <c r="C1958" s="1">
        <v>45344</v>
      </c>
      <c r="D1958" s="1">
        <v>45335.333333333336</v>
      </c>
      <c r="E1958">
        <v>17.57</v>
      </c>
      <c r="F1958" t="s">
        <v>23</v>
      </c>
      <c r="G1958" t="s">
        <v>278</v>
      </c>
      <c r="H1958">
        <v>92507</v>
      </c>
      <c r="I1958" t="str" cm="1">
        <f t="array" ref="I1958">IFERROR(INDEX(scheduling_data!H:H,MATCH(B1958&amp;D1958,scheduling_data!D:D&amp;scheduling_data!A:A,0)),"")</f>
        <v>Victoria Miley</v>
      </c>
      <c r="J1958" t="str">
        <f t="shared" si="89"/>
        <v>No</v>
      </c>
      <c r="L1958" t="str">
        <f t="shared" si="90"/>
        <v>Yes</v>
      </c>
    </row>
    <row r="1959" spans="1:12" x14ac:dyDescent="0.3">
      <c r="A1959" t="s">
        <v>276</v>
      </c>
      <c r="B1959">
        <v>180</v>
      </c>
      <c r="C1959" s="1">
        <v>45351</v>
      </c>
      <c r="D1959" s="1">
        <v>45342.333333333336</v>
      </c>
      <c r="E1959">
        <v>56.95</v>
      </c>
      <c r="F1959" t="s">
        <v>23</v>
      </c>
      <c r="G1959" t="s">
        <v>278</v>
      </c>
      <c r="H1959">
        <v>92507</v>
      </c>
      <c r="I1959" t="str" cm="1">
        <f t="array" ref="I1959">IFERROR(INDEX(scheduling_data!H:H,MATCH(B1959&amp;D1959,scheduling_data!D:D&amp;scheduling_data!A:A,0)),"")</f>
        <v>Annette Fertitta</v>
      </c>
      <c r="J1959" t="str">
        <f t="shared" si="89"/>
        <v>No</v>
      </c>
      <c r="L1959" t="str">
        <f t="shared" si="90"/>
        <v>Yes</v>
      </c>
    </row>
    <row r="1960" spans="1:12" x14ac:dyDescent="0.3">
      <c r="A1960" t="s">
        <v>276</v>
      </c>
      <c r="B1960">
        <v>180</v>
      </c>
      <c r="C1960" s="1">
        <v>45351</v>
      </c>
      <c r="D1960" s="1">
        <v>45342.333333333336</v>
      </c>
      <c r="E1960">
        <v>83</v>
      </c>
      <c r="F1960" t="s">
        <v>9</v>
      </c>
      <c r="G1960" t="s">
        <v>277</v>
      </c>
      <c r="H1960">
        <v>92507</v>
      </c>
      <c r="I1960" t="str" cm="1">
        <f t="array" ref="I1960">IFERROR(INDEX(scheduling_data!H:H,MATCH(B1960&amp;D1960,scheduling_data!D:D&amp;scheduling_data!A:A,0)),"")</f>
        <v>Annette Fertitta</v>
      </c>
      <c r="J1960" t="str">
        <f t="shared" si="89"/>
        <v>No</v>
      </c>
      <c r="L1960" t="str">
        <f t="shared" si="90"/>
        <v>No</v>
      </c>
    </row>
    <row r="1961" spans="1:12" x14ac:dyDescent="0.3">
      <c r="A1961" t="s">
        <v>11</v>
      </c>
      <c r="B1961">
        <v>180</v>
      </c>
      <c r="C1961" s="1">
        <v>45342.334722222222</v>
      </c>
      <c r="D1961" s="1">
        <v>45335.333333333336</v>
      </c>
      <c r="E1961">
        <v>0.68</v>
      </c>
      <c r="F1961" t="s">
        <v>87</v>
      </c>
      <c r="G1961" t="s">
        <v>279</v>
      </c>
      <c r="I1961" t="str" cm="1">
        <f t="array" ref="I1961">IFERROR(INDEX(scheduling_data!H:H,MATCH(B1961&amp;D1961,scheduling_data!D:D&amp;scheduling_data!A:A,0)),"")</f>
        <v>Victoria Miley</v>
      </c>
      <c r="J1961" t="str">
        <f t="shared" si="89"/>
        <v>No</v>
      </c>
      <c r="L1961" t="str">
        <f t="shared" si="90"/>
        <v>Yes</v>
      </c>
    </row>
    <row r="1962" spans="1:12" x14ac:dyDescent="0.3">
      <c r="A1962" t="s">
        <v>11</v>
      </c>
      <c r="B1962">
        <v>180</v>
      </c>
      <c r="C1962" s="1">
        <v>45335.331250000003</v>
      </c>
      <c r="D1962" s="1">
        <v>45335.333333333336</v>
      </c>
      <c r="E1962">
        <v>22.5</v>
      </c>
      <c r="F1962" t="s">
        <v>87</v>
      </c>
      <c r="G1962" t="s">
        <v>280</v>
      </c>
      <c r="I1962" t="str" cm="1">
        <f t="array" ref="I1962">IFERROR(INDEX(scheduling_data!H:H,MATCH(B1962&amp;D1962,scheduling_data!D:D&amp;scheduling_data!A:A,0)),"")</f>
        <v>Victoria Miley</v>
      </c>
      <c r="J1962" t="str">
        <f t="shared" si="89"/>
        <v>No</v>
      </c>
      <c r="L1962" t="str">
        <f t="shared" si="90"/>
        <v>Yes</v>
      </c>
    </row>
    <row r="1963" spans="1:12" x14ac:dyDescent="0.3">
      <c r="A1963" t="s">
        <v>11</v>
      </c>
      <c r="B1963">
        <v>180</v>
      </c>
      <c r="C1963" s="1">
        <v>45342.334722222222</v>
      </c>
      <c r="D1963" s="1">
        <v>45342.333333333336</v>
      </c>
      <c r="E1963">
        <v>10.050000000000001</v>
      </c>
      <c r="F1963" t="s">
        <v>87</v>
      </c>
      <c r="G1963" t="s">
        <v>279</v>
      </c>
      <c r="I1963" t="str" cm="1">
        <f t="array" ref="I1963">IFERROR(INDEX(scheduling_data!H:H,MATCH(B1963&amp;D1963,scheduling_data!D:D&amp;scheduling_data!A:A,0)),"")</f>
        <v>Annette Fertitta</v>
      </c>
      <c r="J1963" t="str">
        <f t="shared" si="89"/>
        <v>No</v>
      </c>
      <c r="L1963" t="str">
        <f t="shared" si="90"/>
        <v>Yes</v>
      </c>
    </row>
    <row r="1964" spans="1:12" x14ac:dyDescent="0.3">
      <c r="A1964" t="s">
        <v>11</v>
      </c>
      <c r="B1964">
        <v>180</v>
      </c>
      <c r="C1964" s="1">
        <v>45349.330555555556</v>
      </c>
      <c r="D1964" s="1">
        <v>45349.333333333336</v>
      </c>
      <c r="E1964">
        <v>10.050000000000001</v>
      </c>
      <c r="F1964" t="s">
        <v>87</v>
      </c>
      <c r="G1964" t="s">
        <v>281</v>
      </c>
      <c r="I1964" t="str" cm="1">
        <f t="array" ref="I1964">IFERROR(INDEX(scheduling_data!H:H,MATCH(B1964&amp;D1964,scheduling_data!D:D&amp;scheduling_data!A:A,0)),"")</f>
        <v>Annette Fertitta</v>
      </c>
      <c r="J1964" t="str">
        <f t="shared" si="89"/>
        <v>No</v>
      </c>
      <c r="L1964" t="str">
        <f t="shared" si="90"/>
        <v>Yes</v>
      </c>
    </row>
    <row r="1965" spans="1:12" x14ac:dyDescent="0.3">
      <c r="A1965" t="s">
        <v>11</v>
      </c>
      <c r="B1965">
        <v>180</v>
      </c>
      <c r="C1965" s="1">
        <v>45349.330555555556</v>
      </c>
      <c r="D1965" s="1">
        <v>45328.333333333336</v>
      </c>
      <c r="E1965">
        <v>12.45</v>
      </c>
      <c r="F1965" t="s">
        <v>87</v>
      </c>
      <c r="G1965" t="s">
        <v>281</v>
      </c>
      <c r="I1965" t="str" cm="1">
        <f t="array" ref="I1965">IFERROR(INDEX(scheduling_data!H:H,MATCH(B1965&amp;D1965,scheduling_data!D:D&amp;scheduling_data!A:A,0)),"")</f>
        <v>D'Anna Pullen</v>
      </c>
      <c r="J1965" t="str">
        <f t="shared" si="89"/>
        <v>No</v>
      </c>
      <c r="L1965" t="str">
        <f t="shared" si="90"/>
        <v>Yes</v>
      </c>
    </row>
    <row r="1966" spans="1:12" x14ac:dyDescent="0.3">
      <c r="A1966" t="s">
        <v>11</v>
      </c>
      <c r="B1966">
        <v>180</v>
      </c>
      <c r="C1966" s="1">
        <v>45342.334722222222</v>
      </c>
      <c r="D1966" s="1">
        <v>45328.333333333336</v>
      </c>
      <c r="E1966">
        <v>5.45</v>
      </c>
      <c r="F1966" t="s">
        <v>87</v>
      </c>
      <c r="G1966" t="s">
        <v>279</v>
      </c>
      <c r="I1966" t="str" cm="1">
        <f t="array" ref="I1966">IFERROR(INDEX(scheduling_data!H:H,MATCH(B1966&amp;D1966,scheduling_data!D:D&amp;scheduling_data!A:A,0)),"")</f>
        <v>D'Anna Pullen</v>
      </c>
      <c r="J1966" t="str">
        <f t="shared" si="89"/>
        <v>No</v>
      </c>
      <c r="L1966" t="str">
        <f t="shared" si="90"/>
        <v>Yes</v>
      </c>
    </row>
    <row r="1967" spans="1:12" x14ac:dyDescent="0.3">
      <c r="A1967" t="s">
        <v>11</v>
      </c>
      <c r="B1967">
        <v>180</v>
      </c>
      <c r="C1967" s="1">
        <v>45328.327777777777</v>
      </c>
      <c r="D1967" s="1">
        <v>45328.333333333336</v>
      </c>
      <c r="E1967">
        <v>22.5</v>
      </c>
      <c r="F1967" t="s">
        <v>87</v>
      </c>
      <c r="G1967" t="s">
        <v>282</v>
      </c>
      <c r="I1967" t="str" cm="1">
        <f t="array" ref="I1967">IFERROR(INDEX(scheduling_data!H:H,MATCH(B1967&amp;D1967,scheduling_data!D:D&amp;scheduling_data!A:A,0)),"")</f>
        <v>D'Anna Pullen</v>
      </c>
      <c r="J1967" t="str">
        <f t="shared" si="89"/>
        <v>No</v>
      </c>
      <c r="L1967" t="str">
        <f t="shared" si="90"/>
        <v>Yes</v>
      </c>
    </row>
    <row r="1968" spans="1:12" x14ac:dyDescent="0.3">
      <c r="A1968" t="s">
        <v>232</v>
      </c>
      <c r="B1968">
        <v>180</v>
      </c>
      <c r="C1968" s="1">
        <v>45337</v>
      </c>
      <c r="D1968" s="1">
        <v>45328.333333333336</v>
      </c>
      <c r="E1968">
        <v>83</v>
      </c>
      <c r="F1968" t="s">
        <v>9</v>
      </c>
      <c r="H1968">
        <v>92507</v>
      </c>
      <c r="I1968" t="str" cm="1">
        <f t="array" ref="I1968">IFERROR(INDEX(scheduling_data!H:H,MATCH(B1968&amp;D1968,scheduling_data!D:D&amp;scheduling_data!A:A,0)),"")</f>
        <v>D'Anna Pullen</v>
      </c>
      <c r="J1968" t="str">
        <f t="shared" si="89"/>
        <v>No</v>
      </c>
      <c r="L1968" t="str">
        <f t="shared" si="90"/>
        <v>No</v>
      </c>
    </row>
    <row r="1969" spans="1:12" x14ac:dyDescent="0.3">
      <c r="A1969" t="s">
        <v>25</v>
      </c>
      <c r="B1969">
        <v>181</v>
      </c>
      <c r="C1969" s="1">
        <v>45345</v>
      </c>
      <c r="D1969" s="1">
        <v>45334.375</v>
      </c>
      <c r="E1969">
        <v>64.81</v>
      </c>
      <c r="F1969" t="s">
        <v>19</v>
      </c>
      <c r="G1969" t="s">
        <v>26</v>
      </c>
      <c r="H1969">
        <v>92507</v>
      </c>
      <c r="I1969" t="str" cm="1">
        <f t="array" ref="I1969">IFERROR(INDEX(scheduling_data!H:H,MATCH(B1969&amp;D1969,scheduling_data!D:D&amp;scheduling_data!A:A,0)),"")</f>
        <v>Victoria Miley</v>
      </c>
      <c r="J1969" t="str">
        <f t="shared" si="89"/>
        <v>No</v>
      </c>
      <c r="L1969" t="str">
        <f t="shared" si="90"/>
        <v>Yes</v>
      </c>
    </row>
    <row r="1970" spans="1:12" x14ac:dyDescent="0.3">
      <c r="A1970" t="s">
        <v>25</v>
      </c>
      <c r="B1970">
        <v>181</v>
      </c>
      <c r="C1970" s="1">
        <v>45345</v>
      </c>
      <c r="D1970" s="1">
        <v>45334.375</v>
      </c>
      <c r="E1970">
        <v>85.19</v>
      </c>
      <c r="F1970" t="s">
        <v>9</v>
      </c>
      <c r="G1970" t="s">
        <v>28</v>
      </c>
      <c r="H1970">
        <v>92507</v>
      </c>
      <c r="I1970" t="str" cm="1">
        <f t="array" ref="I1970">IFERROR(INDEX(scheduling_data!H:H,MATCH(B1970&amp;D1970,scheduling_data!D:D&amp;scheduling_data!A:A,0)),"")</f>
        <v>Victoria Miley</v>
      </c>
      <c r="J1970" t="str">
        <f t="shared" si="89"/>
        <v>No</v>
      </c>
      <c r="L1970" t="str">
        <f t="shared" si="90"/>
        <v>No</v>
      </c>
    </row>
    <row r="1971" spans="1:12" x14ac:dyDescent="0.3">
      <c r="A1971" t="s">
        <v>25</v>
      </c>
      <c r="B1971">
        <v>181</v>
      </c>
      <c r="C1971" s="1">
        <v>45345</v>
      </c>
      <c r="D1971" s="1">
        <v>45336.395833333336</v>
      </c>
      <c r="E1971">
        <v>85.19</v>
      </c>
      <c r="F1971" t="s">
        <v>9</v>
      </c>
      <c r="G1971" t="s">
        <v>28</v>
      </c>
      <c r="H1971">
        <v>92507</v>
      </c>
      <c r="I1971" t="str" cm="1">
        <f t="array" ref="I1971">IFERROR(INDEX(scheduling_data!H:H,MATCH(B1971&amp;D1971,scheduling_data!D:D&amp;scheduling_data!A:A,0)),"")</f>
        <v>Victoria Miley</v>
      </c>
      <c r="J1971" t="str">
        <f t="shared" si="89"/>
        <v>No</v>
      </c>
      <c r="L1971" t="str">
        <f t="shared" si="90"/>
        <v>No</v>
      </c>
    </row>
    <row r="1972" spans="1:12" x14ac:dyDescent="0.3">
      <c r="A1972" t="s">
        <v>25</v>
      </c>
      <c r="B1972">
        <v>181</v>
      </c>
      <c r="C1972" s="1">
        <v>45345</v>
      </c>
      <c r="D1972" s="1">
        <v>45336.395833333336</v>
      </c>
      <c r="E1972">
        <v>64.81</v>
      </c>
      <c r="F1972" t="s">
        <v>19</v>
      </c>
      <c r="G1972" t="s">
        <v>26</v>
      </c>
      <c r="H1972">
        <v>92507</v>
      </c>
      <c r="I1972" t="str" cm="1">
        <f t="array" ref="I1972">IFERROR(INDEX(scheduling_data!H:H,MATCH(B1972&amp;D1972,scheduling_data!D:D&amp;scheduling_data!A:A,0)),"")</f>
        <v>Victoria Miley</v>
      </c>
      <c r="J1972" t="str">
        <f t="shared" si="89"/>
        <v>No</v>
      </c>
      <c r="L1972" t="str">
        <f t="shared" si="90"/>
        <v>Yes</v>
      </c>
    </row>
    <row r="1973" spans="1:12" x14ac:dyDescent="0.3">
      <c r="A1973" t="s">
        <v>25</v>
      </c>
      <c r="B1973">
        <v>181</v>
      </c>
      <c r="C1973" s="1">
        <v>45338</v>
      </c>
      <c r="D1973" s="1">
        <v>45327.416666666664</v>
      </c>
      <c r="E1973">
        <v>85.19</v>
      </c>
      <c r="F1973" t="s">
        <v>9</v>
      </c>
      <c r="G1973" t="s">
        <v>28</v>
      </c>
      <c r="H1973">
        <v>92507</v>
      </c>
      <c r="I1973" t="str" cm="1">
        <f t="array" ref="I1973">IFERROR(INDEX(scheduling_data!H:H,MATCH(B1973&amp;D1973,scheduling_data!D:D&amp;scheduling_data!A:A,0)),"")</f>
        <v>D'Anna Pullen</v>
      </c>
      <c r="J1973" t="str">
        <f t="shared" si="89"/>
        <v>No</v>
      </c>
      <c r="L1973" t="str">
        <f t="shared" si="90"/>
        <v>No</v>
      </c>
    </row>
    <row r="1974" spans="1:12" x14ac:dyDescent="0.3">
      <c r="A1974" t="s">
        <v>25</v>
      </c>
      <c r="B1974">
        <v>181</v>
      </c>
      <c r="C1974" s="1">
        <v>45338</v>
      </c>
      <c r="D1974" s="1">
        <v>45327.416666666664</v>
      </c>
      <c r="E1974">
        <v>64.81</v>
      </c>
      <c r="F1974" t="s">
        <v>19</v>
      </c>
      <c r="G1974" t="s">
        <v>26</v>
      </c>
      <c r="H1974">
        <v>92507</v>
      </c>
      <c r="I1974" t="str" cm="1">
        <f t="array" ref="I1974">IFERROR(INDEX(scheduling_data!H:H,MATCH(B1974&amp;D1974,scheduling_data!D:D&amp;scheduling_data!A:A,0)),"")</f>
        <v>D'Anna Pullen</v>
      </c>
      <c r="J1974" t="str">
        <f t="shared" si="89"/>
        <v>No</v>
      </c>
      <c r="L1974" t="str">
        <f t="shared" si="90"/>
        <v>Yes</v>
      </c>
    </row>
    <row r="1975" spans="1:12" x14ac:dyDescent="0.3">
      <c r="A1975" t="s">
        <v>25</v>
      </c>
      <c r="B1975">
        <v>181</v>
      </c>
      <c r="C1975" s="1">
        <v>45345</v>
      </c>
      <c r="D1975" s="1">
        <v>45327.395833333336</v>
      </c>
      <c r="E1975">
        <v>56.78</v>
      </c>
      <c r="F1975" t="s">
        <v>19</v>
      </c>
      <c r="G1975" t="s">
        <v>26</v>
      </c>
      <c r="H1975">
        <v>97112</v>
      </c>
      <c r="I1975" t="str" cm="1">
        <f t="array" ref="I1975">IFERROR(INDEX(scheduling_data!H:H,MATCH(B1975&amp;D1975,scheduling_data!D:D&amp;scheduling_data!A:A,0)),"")</f>
        <v>Carolyn Simpson</v>
      </c>
      <c r="J1975" t="str">
        <f t="shared" si="89"/>
        <v>No</v>
      </c>
      <c r="L1975" t="str">
        <f t="shared" si="90"/>
        <v>Yes</v>
      </c>
    </row>
    <row r="1976" spans="1:12" x14ac:dyDescent="0.3">
      <c r="A1976" t="s">
        <v>25</v>
      </c>
      <c r="B1976">
        <v>181</v>
      </c>
      <c r="C1976" s="1">
        <v>45345</v>
      </c>
      <c r="D1976" s="1">
        <v>45327.395833333336</v>
      </c>
      <c r="E1976">
        <v>93.22</v>
      </c>
      <c r="F1976" t="s">
        <v>9</v>
      </c>
      <c r="G1976" t="s">
        <v>28</v>
      </c>
      <c r="H1976">
        <v>97112</v>
      </c>
      <c r="I1976" t="str" cm="1">
        <f t="array" ref="I1976">IFERROR(INDEX(scheduling_data!H:H,MATCH(B1976&amp;D1976,scheduling_data!D:D&amp;scheduling_data!A:A,0)),"")</f>
        <v>Carolyn Simpson</v>
      </c>
      <c r="J1976" t="str">
        <f t="shared" si="89"/>
        <v>No</v>
      </c>
      <c r="L1976" t="str">
        <f t="shared" si="90"/>
        <v>No</v>
      </c>
    </row>
    <row r="1977" spans="1:12" x14ac:dyDescent="0.3">
      <c r="A1977" t="s">
        <v>25</v>
      </c>
      <c r="B1977">
        <v>181</v>
      </c>
      <c r="C1977" s="1">
        <v>45338</v>
      </c>
      <c r="D1977" s="1">
        <v>45329.375</v>
      </c>
      <c r="E1977">
        <v>64.81</v>
      </c>
      <c r="F1977" t="s">
        <v>19</v>
      </c>
      <c r="G1977" t="s">
        <v>26</v>
      </c>
      <c r="H1977">
        <v>92507</v>
      </c>
      <c r="I1977" t="str" cm="1">
        <f t="array" ref="I1977">IFERROR(INDEX(scheduling_data!H:H,MATCH(B1977&amp;D1977,scheduling_data!D:D&amp;scheduling_data!A:A,0)),"")</f>
        <v>Victoria Miley</v>
      </c>
      <c r="J1977" t="str">
        <f t="shared" si="89"/>
        <v>No</v>
      </c>
      <c r="L1977" t="str">
        <f t="shared" si="90"/>
        <v>Yes</v>
      </c>
    </row>
    <row r="1978" spans="1:12" x14ac:dyDescent="0.3">
      <c r="A1978" t="s">
        <v>25</v>
      </c>
      <c r="B1978">
        <v>181</v>
      </c>
      <c r="C1978" s="1">
        <v>45338</v>
      </c>
      <c r="D1978" s="1">
        <v>45329.375</v>
      </c>
      <c r="E1978">
        <v>85.19</v>
      </c>
      <c r="F1978" t="s">
        <v>9</v>
      </c>
      <c r="G1978" t="s">
        <v>28</v>
      </c>
      <c r="H1978">
        <v>92507</v>
      </c>
      <c r="I1978" t="str" cm="1">
        <f t="array" ref="I1978">IFERROR(INDEX(scheduling_data!H:H,MATCH(B1978&amp;D1978,scheduling_data!D:D&amp;scheduling_data!A:A,0)),"")</f>
        <v>Victoria Miley</v>
      </c>
      <c r="J1978" t="str">
        <f t="shared" si="89"/>
        <v>No</v>
      </c>
      <c r="L1978" t="str">
        <f t="shared" si="90"/>
        <v>No</v>
      </c>
    </row>
    <row r="1979" spans="1:12" x14ac:dyDescent="0.3">
      <c r="A1979" t="s">
        <v>49</v>
      </c>
      <c r="B1979">
        <v>33</v>
      </c>
      <c r="C1979" s="1">
        <v>45344</v>
      </c>
      <c r="D1979" s="1">
        <v>45334.541666666664</v>
      </c>
      <c r="E1979">
        <v>68</v>
      </c>
      <c r="F1979" t="s">
        <v>9</v>
      </c>
      <c r="G1979" t="s">
        <v>104</v>
      </c>
      <c r="H1979">
        <v>97112</v>
      </c>
      <c r="I1979" t="str" cm="1">
        <f t="array" ref="I1979">IFERROR(INDEX(scheduling_data!H:H,MATCH(B1979&amp;D1979,scheduling_data!D:D&amp;scheduling_data!A:A,0)),"")</f>
        <v>Carolyn Simpson</v>
      </c>
      <c r="J1979" t="str">
        <f t="shared" si="89"/>
        <v>No</v>
      </c>
      <c r="L1979" t="str">
        <f t="shared" si="90"/>
        <v>No</v>
      </c>
    </row>
    <row r="1980" spans="1:12" x14ac:dyDescent="0.3">
      <c r="A1980" t="s">
        <v>49</v>
      </c>
      <c r="B1980">
        <v>33</v>
      </c>
      <c r="C1980" s="1">
        <v>45344</v>
      </c>
      <c r="D1980" s="1">
        <v>45334.541666666664</v>
      </c>
      <c r="E1980">
        <v>47</v>
      </c>
      <c r="F1980" t="s">
        <v>19</v>
      </c>
      <c r="G1980" t="s">
        <v>50</v>
      </c>
      <c r="H1980">
        <v>97112</v>
      </c>
      <c r="I1980" t="str" cm="1">
        <f t="array" ref="I1980">IFERROR(INDEX(scheduling_data!H:H,MATCH(B1980&amp;D1980,scheduling_data!D:D&amp;scheduling_data!A:A,0)),"")</f>
        <v>Carolyn Simpson</v>
      </c>
      <c r="J1980" t="str">
        <f t="shared" si="89"/>
        <v>No</v>
      </c>
      <c r="L1980" t="str">
        <f t="shared" si="90"/>
        <v>Yes</v>
      </c>
    </row>
    <row r="1981" spans="1:12" x14ac:dyDescent="0.3">
      <c r="A1981" t="s">
        <v>49</v>
      </c>
      <c r="B1981">
        <v>33</v>
      </c>
      <c r="C1981" s="1">
        <v>45344</v>
      </c>
      <c r="D1981" s="1">
        <v>45336.666666666664</v>
      </c>
      <c r="E1981">
        <v>53</v>
      </c>
      <c r="F1981" t="s">
        <v>9</v>
      </c>
      <c r="G1981" t="s">
        <v>104</v>
      </c>
      <c r="H1981">
        <v>92507</v>
      </c>
      <c r="I1981" t="str" cm="1">
        <f t="array" ref="I1981">IFERROR(INDEX(scheduling_data!H:H,MATCH(B1981&amp;D1981,scheduling_data!D:D&amp;scheduling_data!A:A,0)),"")</f>
        <v>Victoria Miley</v>
      </c>
      <c r="J1981" t="str">
        <f t="shared" si="89"/>
        <v>No</v>
      </c>
      <c r="L1981" t="str">
        <f t="shared" si="90"/>
        <v>No</v>
      </c>
    </row>
    <row r="1982" spans="1:12" x14ac:dyDescent="0.3">
      <c r="A1982" t="s">
        <v>49</v>
      </c>
      <c r="B1982">
        <v>33</v>
      </c>
      <c r="C1982" s="1">
        <v>45344</v>
      </c>
      <c r="D1982" s="1">
        <v>45336.666666666664</v>
      </c>
      <c r="E1982">
        <v>62</v>
      </c>
      <c r="F1982" t="s">
        <v>19</v>
      </c>
      <c r="G1982" t="s">
        <v>50</v>
      </c>
      <c r="H1982">
        <v>92507</v>
      </c>
      <c r="I1982" t="str" cm="1">
        <f t="array" ref="I1982">IFERROR(INDEX(scheduling_data!H:H,MATCH(B1982&amp;D1982,scheduling_data!D:D&amp;scheduling_data!A:A,0)),"")</f>
        <v>Victoria Miley</v>
      </c>
      <c r="J1982" t="str">
        <f t="shared" si="89"/>
        <v>No</v>
      </c>
      <c r="L1982" t="str">
        <f t="shared" si="90"/>
        <v>Yes</v>
      </c>
    </row>
    <row r="1983" spans="1:12" x14ac:dyDescent="0.3">
      <c r="A1983" t="s">
        <v>49</v>
      </c>
      <c r="B1983">
        <v>33</v>
      </c>
      <c r="C1983" s="1">
        <v>45335</v>
      </c>
      <c r="D1983" s="1">
        <v>45329.541666666664</v>
      </c>
      <c r="E1983">
        <v>53</v>
      </c>
      <c r="F1983" t="s">
        <v>9</v>
      </c>
      <c r="G1983" t="s">
        <v>104</v>
      </c>
      <c r="H1983">
        <v>92507</v>
      </c>
      <c r="I1983" t="str" cm="1">
        <f t="array" ref="I1983">IFERROR(INDEX(scheduling_data!H:H,MATCH(B1983&amp;D1983,scheduling_data!D:D&amp;scheduling_data!A:A,0)),"")</f>
        <v>D'Anna Pullen</v>
      </c>
      <c r="J1983" t="str">
        <f t="shared" si="89"/>
        <v>No</v>
      </c>
      <c r="L1983" t="str">
        <f t="shared" si="90"/>
        <v>No</v>
      </c>
    </row>
    <row r="1984" spans="1:12" x14ac:dyDescent="0.3">
      <c r="A1984" t="s">
        <v>49</v>
      </c>
      <c r="B1984">
        <v>33</v>
      </c>
      <c r="C1984" s="1">
        <v>45335</v>
      </c>
      <c r="D1984" s="1">
        <v>45329.541666666664</v>
      </c>
      <c r="E1984">
        <v>62</v>
      </c>
      <c r="F1984" t="s">
        <v>19</v>
      </c>
      <c r="G1984" t="s">
        <v>50</v>
      </c>
      <c r="H1984">
        <v>92507</v>
      </c>
      <c r="I1984" t="str" cm="1">
        <f t="array" ref="I1984">IFERROR(INDEX(scheduling_data!H:H,MATCH(B1984&amp;D1984,scheduling_data!D:D&amp;scheduling_data!A:A,0)),"")</f>
        <v>D'Anna Pullen</v>
      </c>
      <c r="J1984" t="str">
        <f t="shared" si="89"/>
        <v>No</v>
      </c>
      <c r="L1984" t="str">
        <f t="shared" si="90"/>
        <v>Yes</v>
      </c>
    </row>
    <row r="1985" spans="1:12" x14ac:dyDescent="0.3">
      <c r="A1985" t="s">
        <v>33</v>
      </c>
      <c r="B1985">
        <v>34</v>
      </c>
      <c r="C1985" s="1">
        <v>45351</v>
      </c>
      <c r="D1985" s="1">
        <v>45327.333333333336</v>
      </c>
      <c r="E1985">
        <v>2.0499999999999998</v>
      </c>
      <c r="F1985" t="s">
        <v>19</v>
      </c>
      <c r="H1985">
        <v>97110</v>
      </c>
      <c r="I1985" t="str" cm="1">
        <f t="array" ref="I1985">IFERROR(INDEX(scheduling_data!H:H,MATCH(B1985&amp;D1985,scheduling_data!D:D&amp;scheduling_data!A:A,0)),"")</f>
        <v>Katherine Tyree</v>
      </c>
      <c r="J1985" t="str">
        <f t="shared" si="89"/>
        <v>No</v>
      </c>
      <c r="L1985" t="str">
        <f t="shared" si="90"/>
        <v>Yes</v>
      </c>
    </row>
    <row r="1986" spans="1:12" x14ac:dyDescent="0.3">
      <c r="A1986" t="s">
        <v>33</v>
      </c>
      <c r="B1986">
        <v>34</v>
      </c>
      <c r="C1986" s="1">
        <v>45351</v>
      </c>
      <c r="D1986" s="1">
        <v>45327.333333333336</v>
      </c>
      <c r="E1986">
        <v>2.12</v>
      </c>
      <c r="F1986" t="s">
        <v>9</v>
      </c>
      <c r="H1986">
        <v>97110</v>
      </c>
      <c r="I1986" t="str" cm="1">
        <f t="array" ref="I1986">IFERROR(INDEX(scheduling_data!H:H,MATCH(B1986&amp;D1986,scheduling_data!D:D&amp;scheduling_data!A:A,0)),"")</f>
        <v>Katherine Tyree</v>
      </c>
      <c r="J1986" t="str">
        <f t="shared" si="89"/>
        <v>No</v>
      </c>
      <c r="L1986" t="str">
        <f t="shared" si="90"/>
        <v>No</v>
      </c>
    </row>
    <row r="1987" spans="1:12" x14ac:dyDescent="0.3">
      <c r="A1987" t="s">
        <v>33</v>
      </c>
      <c r="B1987">
        <v>34</v>
      </c>
      <c r="C1987" s="1">
        <v>45351</v>
      </c>
      <c r="D1987" s="1">
        <v>45327.333333333336</v>
      </c>
      <c r="E1987">
        <v>4.67</v>
      </c>
      <c r="F1987" t="s">
        <v>19</v>
      </c>
      <c r="H1987">
        <v>97530</v>
      </c>
      <c r="I1987" t="str" cm="1">
        <f t="array" ref="I1987">IFERROR(INDEX(scheduling_data!H:H,MATCH(B1987&amp;D1987,scheduling_data!D:D&amp;scheduling_data!A:A,0)),"")</f>
        <v>Katherine Tyree</v>
      </c>
      <c r="J1987" t="str">
        <f t="shared" ref="J1987:J2050" si="91">IF(I1987="", "Yes", "No")</f>
        <v>No</v>
      </c>
      <c r="L1987" t="str">
        <f t="shared" ref="L1987:L2050" si="92">IF(OR(F1987="Cash", F1987="Check", F1987="EFT", F1987="Credit Card", F1987="Visa", F1987="Mastercard", F1987="AMEX"), "Yes", "No")</f>
        <v>Yes</v>
      </c>
    </row>
    <row r="1988" spans="1:12" x14ac:dyDescent="0.3">
      <c r="A1988" t="s">
        <v>33</v>
      </c>
      <c r="B1988">
        <v>34</v>
      </c>
      <c r="C1988" s="1">
        <v>45351</v>
      </c>
      <c r="D1988" s="1">
        <v>45327.333333333336</v>
      </c>
      <c r="E1988">
        <v>4.82</v>
      </c>
      <c r="F1988" t="s">
        <v>9</v>
      </c>
      <c r="H1988">
        <v>97530</v>
      </c>
      <c r="I1988" t="str" cm="1">
        <f t="array" ref="I1988">IFERROR(INDEX(scheduling_data!H:H,MATCH(B1988&amp;D1988,scheduling_data!D:D&amp;scheduling_data!A:A,0)),"")</f>
        <v>Katherine Tyree</v>
      </c>
      <c r="J1988" t="str">
        <f t="shared" si="91"/>
        <v>No</v>
      </c>
      <c r="L1988" t="str">
        <f t="shared" si="92"/>
        <v>No</v>
      </c>
    </row>
    <row r="1989" spans="1:12" x14ac:dyDescent="0.3">
      <c r="A1989" t="s">
        <v>33</v>
      </c>
      <c r="B1989">
        <v>34</v>
      </c>
      <c r="C1989" s="1">
        <v>45351</v>
      </c>
      <c r="D1989" s="1">
        <v>45327.375</v>
      </c>
      <c r="E1989">
        <v>7.12</v>
      </c>
      <c r="F1989" t="s">
        <v>9</v>
      </c>
      <c r="H1989">
        <v>92507</v>
      </c>
      <c r="I1989" t="str" cm="1">
        <f t="array" ref="I1989">IFERROR(INDEX(scheduling_data!H:H,MATCH(B1989&amp;D1989,scheduling_data!D:D&amp;scheduling_data!A:A,0)),"")</f>
        <v>D'Anna Pullen</v>
      </c>
      <c r="J1989" t="str">
        <f t="shared" si="91"/>
        <v>No</v>
      </c>
      <c r="L1989" t="str">
        <f t="shared" si="92"/>
        <v>No</v>
      </c>
    </row>
    <row r="1990" spans="1:12" x14ac:dyDescent="0.3">
      <c r="A1990" t="s">
        <v>33</v>
      </c>
      <c r="B1990">
        <v>34</v>
      </c>
      <c r="C1990" s="1">
        <v>45351</v>
      </c>
      <c r="D1990" s="1">
        <v>45327.375</v>
      </c>
      <c r="E1990">
        <v>6.9</v>
      </c>
      <c r="F1990" t="s">
        <v>19</v>
      </c>
      <c r="H1990">
        <v>92507</v>
      </c>
      <c r="I1990" t="str" cm="1">
        <f t="array" ref="I1990">IFERROR(INDEX(scheduling_data!H:H,MATCH(B1990&amp;D1990,scheduling_data!D:D&amp;scheduling_data!A:A,0)),"")</f>
        <v>D'Anna Pullen</v>
      </c>
      <c r="J1990" t="str">
        <f t="shared" si="91"/>
        <v>No</v>
      </c>
      <c r="L1990" t="str">
        <f t="shared" si="92"/>
        <v>Yes</v>
      </c>
    </row>
    <row r="1991" spans="1:12" x14ac:dyDescent="0.3">
      <c r="A1991" t="s">
        <v>33</v>
      </c>
      <c r="B1991">
        <v>34</v>
      </c>
      <c r="C1991" s="1">
        <v>45351</v>
      </c>
      <c r="D1991" s="1">
        <v>45329.333333333336</v>
      </c>
      <c r="E1991">
        <v>4.7300000000000004</v>
      </c>
      <c r="F1991" t="s">
        <v>9</v>
      </c>
      <c r="H1991">
        <v>97110</v>
      </c>
      <c r="I1991" t="str" cm="1">
        <f t="array" ref="I1991">IFERROR(INDEX(scheduling_data!H:H,MATCH(B1991&amp;D1991,scheduling_data!D:D&amp;scheduling_data!A:A,0)),"")</f>
        <v>Jessica Pittman</v>
      </c>
      <c r="J1991" t="str">
        <f t="shared" si="91"/>
        <v>No</v>
      </c>
      <c r="L1991" t="str">
        <f t="shared" si="92"/>
        <v>No</v>
      </c>
    </row>
    <row r="1992" spans="1:12" x14ac:dyDescent="0.3">
      <c r="A1992" t="s">
        <v>33</v>
      </c>
      <c r="B1992">
        <v>34</v>
      </c>
      <c r="C1992" s="1">
        <v>45351</v>
      </c>
      <c r="D1992" s="1">
        <v>45329.333333333336</v>
      </c>
      <c r="E1992">
        <v>2.0499999999999998</v>
      </c>
      <c r="F1992" t="s">
        <v>19</v>
      </c>
      <c r="H1992">
        <v>97112</v>
      </c>
      <c r="I1992" t="str" cm="1">
        <f t="array" ref="I1992">IFERROR(INDEX(scheduling_data!H:H,MATCH(B1992&amp;D1992,scheduling_data!D:D&amp;scheduling_data!A:A,0)),"")</f>
        <v>Jessica Pittman</v>
      </c>
      <c r="J1992" t="str">
        <f t="shared" si="91"/>
        <v>No</v>
      </c>
      <c r="L1992" t="str">
        <f t="shared" si="92"/>
        <v>Yes</v>
      </c>
    </row>
    <row r="1993" spans="1:12" x14ac:dyDescent="0.3">
      <c r="A1993" t="s">
        <v>33</v>
      </c>
      <c r="B1993">
        <v>34</v>
      </c>
      <c r="C1993" s="1">
        <v>45351</v>
      </c>
      <c r="D1993" s="1">
        <v>45329.333333333336</v>
      </c>
      <c r="E1993">
        <v>3.61</v>
      </c>
      <c r="F1993" t="s">
        <v>19</v>
      </c>
      <c r="H1993">
        <v>97110</v>
      </c>
      <c r="I1993" t="str" cm="1">
        <f t="array" ref="I1993">IFERROR(INDEX(scheduling_data!H:H,MATCH(B1993&amp;D1993,scheduling_data!D:D&amp;scheduling_data!A:A,0)),"")</f>
        <v>Jessica Pittman</v>
      </c>
      <c r="J1993" t="str">
        <f t="shared" si="91"/>
        <v>No</v>
      </c>
      <c r="L1993" t="str">
        <f t="shared" si="92"/>
        <v>Yes</v>
      </c>
    </row>
    <row r="1994" spans="1:12" x14ac:dyDescent="0.3">
      <c r="A1994" t="s">
        <v>33</v>
      </c>
      <c r="B1994">
        <v>34</v>
      </c>
      <c r="C1994" s="1">
        <v>45351</v>
      </c>
      <c r="D1994" s="1">
        <v>45329.333333333336</v>
      </c>
      <c r="E1994">
        <v>2.67</v>
      </c>
      <c r="F1994" t="s">
        <v>9</v>
      </c>
      <c r="H1994">
        <v>97112</v>
      </c>
      <c r="I1994" t="str" cm="1">
        <f t="array" ref="I1994">IFERROR(INDEX(scheduling_data!H:H,MATCH(B1994&amp;D1994,scheduling_data!D:D&amp;scheduling_data!A:A,0)),"")</f>
        <v>Jessica Pittman</v>
      </c>
      <c r="J1994" t="str">
        <f t="shared" si="91"/>
        <v>No</v>
      </c>
      <c r="L1994" t="str">
        <f t="shared" si="92"/>
        <v>No</v>
      </c>
    </row>
    <row r="1995" spans="1:12" x14ac:dyDescent="0.3">
      <c r="A1995" t="s">
        <v>33</v>
      </c>
      <c r="B1995">
        <v>34</v>
      </c>
      <c r="C1995" s="1">
        <v>45351</v>
      </c>
      <c r="D1995" s="1">
        <v>45329.375</v>
      </c>
      <c r="E1995">
        <v>7.12</v>
      </c>
      <c r="F1995" t="s">
        <v>9</v>
      </c>
      <c r="H1995">
        <v>92507</v>
      </c>
      <c r="I1995" t="str" cm="1">
        <f t="array" ref="I1995">IFERROR(INDEX(scheduling_data!H:H,MATCH(B1995&amp;D1995,scheduling_data!D:D&amp;scheduling_data!A:A,0)),"")</f>
        <v>D'Anna Pullen</v>
      </c>
      <c r="J1995" t="str">
        <f t="shared" si="91"/>
        <v>No</v>
      </c>
      <c r="L1995" t="str">
        <f t="shared" si="92"/>
        <v>No</v>
      </c>
    </row>
    <row r="1996" spans="1:12" x14ac:dyDescent="0.3">
      <c r="A1996" t="s">
        <v>33</v>
      </c>
      <c r="B1996">
        <v>34</v>
      </c>
      <c r="C1996" s="1">
        <v>45351</v>
      </c>
      <c r="D1996" s="1">
        <v>45329.375</v>
      </c>
      <c r="E1996">
        <v>6.9</v>
      </c>
      <c r="F1996" t="s">
        <v>19</v>
      </c>
      <c r="H1996">
        <v>92507</v>
      </c>
      <c r="I1996" t="str" cm="1">
        <f t="array" ref="I1996">IFERROR(INDEX(scheduling_data!H:H,MATCH(B1996&amp;D1996,scheduling_data!D:D&amp;scheduling_data!A:A,0)),"")</f>
        <v>D'Anna Pullen</v>
      </c>
      <c r="J1996" t="str">
        <f t="shared" si="91"/>
        <v>No</v>
      </c>
      <c r="L1996" t="str">
        <f t="shared" si="92"/>
        <v>Yes</v>
      </c>
    </row>
    <row r="1997" spans="1:12" x14ac:dyDescent="0.3">
      <c r="A1997" t="s">
        <v>137</v>
      </c>
      <c r="B1997">
        <v>34</v>
      </c>
      <c r="C1997" s="1">
        <v>45343</v>
      </c>
      <c r="D1997" s="1">
        <v>45327.333333333336</v>
      </c>
      <c r="E1997">
        <v>5.86</v>
      </c>
      <c r="F1997" t="s">
        <v>9</v>
      </c>
      <c r="G1997" t="s">
        <v>54</v>
      </c>
      <c r="H1997">
        <v>97110</v>
      </c>
      <c r="I1997" t="str" cm="1">
        <f t="array" ref="I1997">IFERROR(INDEX(scheduling_data!H:H,MATCH(B1997&amp;D1997,scheduling_data!D:D&amp;scheduling_data!A:A,0)),"")</f>
        <v>Katherine Tyree</v>
      </c>
      <c r="J1997" t="str">
        <f t="shared" si="91"/>
        <v>No</v>
      </c>
      <c r="L1997" t="str">
        <f t="shared" si="92"/>
        <v>No</v>
      </c>
    </row>
    <row r="1998" spans="1:12" x14ac:dyDescent="0.3">
      <c r="A1998" t="s">
        <v>137</v>
      </c>
      <c r="B1998">
        <v>34</v>
      </c>
      <c r="C1998" s="1">
        <v>45343</v>
      </c>
      <c r="D1998" s="1">
        <v>45327.333333333336</v>
      </c>
      <c r="E1998">
        <v>18.12</v>
      </c>
      <c r="F1998" t="s">
        <v>9</v>
      </c>
      <c r="G1998" t="s">
        <v>54</v>
      </c>
      <c r="H1998">
        <v>97530</v>
      </c>
      <c r="I1998" t="str" cm="1">
        <f t="array" ref="I1998">IFERROR(INDEX(scheduling_data!H:H,MATCH(B1998&amp;D1998,scheduling_data!D:D&amp;scheduling_data!A:A,0)),"")</f>
        <v>Katherine Tyree</v>
      </c>
      <c r="J1998" t="str">
        <f t="shared" si="91"/>
        <v>No</v>
      </c>
      <c r="L1998" t="str">
        <f t="shared" si="92"/>
        <v>No</v>
      </c>
    </row>
    <row r="1999" spans="1:12" x14ac:dyDescent="0.3">
      <c r="A1999" t="s">
        <v>137</v>
      </c>
      <c r="B1999">
        <v>34</v>
      </c>
      <c r="C1999" s="1">
        <v>45343</v>
      </c>
      <c r="D1999" s="1">
        <v>45327.333333333336</v>
      </c>
      <c r="E1999">
        <v>0.76</v>
      </c>
      <c r="F1999" t="s">
        <v>9</v>
      </c>
      <c r="G1999" t="s">
        <v>55</v>
      </c>
      <c r="H1999">
        <v>97530</v>
      </c>
      <c r="I1999" t="str" cm="1">
        <f t="array" ref="I1999">IFERROR(INDEX(scheduling_data!H:H,MATCH(B1999&amp;D1999,scheduling_data!D:D&amp;scheduling_data!A:A,0)),"")</f>
        <v>Katherine Tyree</v>
      </c>
      <c r="J1999" t="str">
        <f t="shared" si="91"/>
        <v>No</v>
      </c>
      <c r="L1999" t="str">
        <f t="shared" si="92"/>
        <v>No</v>
      </c>
    </row>
    <row r="2000" spans="1:12" x14ac:dyDescent="0.3">
      <c r="A2000" t="s">
        <v>137</v>
      </c>
      <c r="B2000">
        <v>34</v>
      </c>
      <c r="C2000" s="1">
        <v>45343</v>
      </c>
      <c r="D2000" s="1">
        <v>45327.333333333336</v>
      </c>
      <c r="E2000">
        <v>84.42</v>
      </c>
      <c r="F2000" t="s">
        <v>9</v>
      </c>
      <c r="G2000" t="s">
        <v>56</v>
      </c>
      <c r="H2000">
        <v>97530</v>
      </c>
      <c r="I2000" t="str" cm="1">
        <f t="array" ref="I2000">IFERROR(INDEX(scheduling_data!H:H,MATCH(B2000&amp;D2000,scheduling_data!D:D&amp;scheduling_data!A:A,0)),"")</f>
        <v>Katherine Tyree</v>
      </c>
      <c r="J2000" t="str">
        <f t="shared" si="91"/>
        <v>No</v>
      </c>
      <c r="L2000" t="str">
        <f t="shared" si="92"/>
        <v>No</v>
      </c>
    </row>
    <row r="2001" spans="1:12" x14ac:dyDescent="0.3">
      <c r="A2001" t="s">
        <v>137</v>
      </c>
      <c r="B2001">
        <v>34</v>
      </c>
      <c r="C2001" s="1">
        <v>45343</v>
      </c>
      <c r="D2001" s="1">
        <v>45327.333333333336</v>
      </c>
      <c r="E2001">
        <v>37.21</v>
      </c>
      <c r="F2001" t="s">
        <v>19</v>
      </c>
      <c r="G2001" t="s">
        <v>57</v>
      </c>
      <c r="H2001">
        <v>97530</v>
      </c>
      <c r="I2001" t="str" cm="1">
        <f t="array" ref="I2001">IFERROR(INDEX(scheduling_data!H:H,MATCH(B2001&amp;D2001,scheduling_data!D:D&amp;scheduling_data!A:A,0)),"")</f>
        <v>Katherine Tyree</v>
      </c>
      <c r="J2001" t="str">
        <f t="shared" si="91"/>
        <v>No</v>
      </c>
      <c r="L2001" t="str">
        <f t="shared" si="92"/>
        <v>Yes</v>
      </c>
    </row>
    <row r="2002" spans="1:12" x14ac:dyDescent="0.3">
      <c r="A2002" t="s">
        <v>137</v>
      </c>
      <c r="B2002">
        <v>34</v>
      </c>
      <c r="C2002" s="1">
        <v>45343</v>
      </c>
      <c r="D2002" s="1">
        <v>45327.333333333336</v>
      </c>
      <c r="E2002">
        <v>0.33</v>
      </c>
      <c r="F2002" t="s">
        <v>9</v>
      </c>
      <c r="G2002" t="s">
        <v>55</v>
      </c>
      <c r="H2002">
        <v>97110</v>
      </c>
      <c r="I2002" t="str" cm="1">
        <f t="array" ref="I2002">IFERROR(INDEX(scheduling_data!H:H,MATCH(B2002&amp;D2002,scheduling_data!D:D&amp;scheduling_data!A:A,0)),"")</f>
        <v>Katherine Tyree</v>
      </c>
      <c r="J2002" t="str">
        <f t="shared" si="91"/>
        <v>No</v>
      </c>
      <c r="L2002" t="str">
        <f t="shared" si="92"/>
        <v>No</v>
      </c>
    </row>
    <row r="2003" spans="1:12" x14ac:dyDescent="0.3">
      <c r="A2003" t="s">
        <v>137</v>
      </c>
      <c r="B2003">
        <v>34</v>
      </c>
      <c r="C2003" s="1">
        <v>45343</v>
      </c>
      <c r="D2003" s="1">
        <v>45327.333333333336</v>
      </c>
      <c r="E2003">
        <v>16.34</v>
      </c>
      <c r="F2003" t="s">
        <v>19</v>
      </c>
      <c r="G2003" t="s">
        <v>57</v>
      </c>
      <c r="H2003">
        <v>97110</v>
      </c>
      <c r="I2003" t="str" cm="1">
        <f t="array" ref="I2003">IFERROR(INDEX(scheduling_data!H:H,MATCH(B2003&amp;D2003,scheduling_data!D:D&amp;scheduling_data!A:A,0)),"")</f>
        <v>Katherine Tyree</v>
      </c>
      <c r="J2003" t="str">
        <f t="shared" si="91"/>
        <v>No</v>
      </c>
      <c r="L2003" t="str">
        <f t="shared" si="92"/>
        <v>Yes</v>
      </c>
    </row>
    <row r="2004" spans="1:12" x14ac:dyDescent="0.3">
      <c r="A2004" t="s">
        <v>137</v>
      </c>
      <c r="B2004">
        <v>34</v>
      </c>
      <c r="C2004" s="1">
        <v>45343</v>
      </c>
      <c r="D2004" s="1">
        <v>45327.333333333336</v>
      </c>
      <c r="E2004">
        <v>48.3</v>
      </c>
      <c r="F2004" t="s">
        <v>9</v>
      </c>
      <c r="G2004" t="s">
        <v>56</v>
      </c>
      <c r="H2004">
        <v>97110</v>
      </c>
      <c r="I2004" t="str" cm="1">
        <f t="array" ref="I2004">IFERROR(INDEX(scheduling_data!H:H,MATCH(B2004&amp;D2004,scheduling_data!D:D&amp;scheduling_data!A:A,0)),"")</f>
        <v>Katherine Tyree</v>
      </c>
      <c r="J2004" t="str">
        <f t="shared" si="91"/>
        <v>No</v>
      </c>
      <c r="L2004" t="str">
        <f t="shared" si="92"/>
        <v>No</v>
      </c>
    </row>
    <row r="2005" spans="1:12" x14ac:dyDescent="0.3">
      <c r="A2005" t="s">
        <v>137</v>
      </c>
      <c r="B2005">
        <v>34</v>
      </c>
      <c r="C2005" s="1">
        <v>45343</v>
      </c>
      <c r="D2005" s="1">
        <v>45327.375</v>
      </c>
      <c r="E2005">
        <v>1.1200000000000001</v>
      </c>
      <c r="F2005" t="s">
        <v>9</v>
      </c>
      <c r="G2005" t="s">
        <v>55</v>
      </c>
      <c r="H2005">
        <v>92507</v>
      </c>
      <c r="I2005" t="str" cm="1">
        <f t="array" ref="I2005">IFERROR(INDEX(scheduling_data!H:H,MATCH(B2005&amp;D2005,scheduling_data!D:D&amp;scheduling_data!A:A,0)),"")</f>
        <v>D'Anna Pullen</v>
      </c>
      <c r="J2005" t="str">
        <f t="shared" si="91"/>
        <v>No</v>
      </c>
      <c r="L2005" t="str">
        <f t="shared" si="92"/>
        <v>No</v>
      </c>
    </row>
    <row r="2006" spans="1:12" x14ac:dyDescent="0.3">
      <c r="A2006" t="s">
        <v>137</v>
      </c>
      <c r="B2006">
        <v>34</v>
      </c>
      <c r="C2006" s="1">
        <v>45343</v>
      </c>
      <c r="D2006" s="1">
        <v>45327.375</v>
      </c>
      <c r="E2006">
        <v>54.96</v>
      </c>
      <c r="F2006" t="s">
        <v>19</v>
      </c>
      <c r="G2006" t="s">
        <v>57</v>
      </c>
      <c r="H2006">
        <v>92507</v>
      </c>
      <c r="I2006" t="str" cm="1">
        <f t="array" ref="I2006">IFERROR(INDEX(scheduling_data!H:H,MATCH(B2006&amp;D2006,scheduling_data!D:D&amp;scheduling_data!A:A,0)),"")</f>
        <v>D'Anna Pullen</v>
      </c>
      <c r="J2006" t="str">
        <f t="shared" si="91"/>
        <v>No</v>
      </c>
      <c r="L2006" t="str">
        <f t="shared" si="92"/>
        <v>Yes</v>
      </c>
    </row>
    <row r="2007" spans="1:12" x14ac:dyDescent="0.3">
      <c r="A2007" t="s">
        <v>137</v>
      </c>
      <c r="B2007">
        <v>34</v>
      </c>
      <c r="C2007" s="1">
        <v>45343</v>
      </c>
      <c r="D2007" s="1">
        <v>45327.375</v>
      </c>
      <c r="E2007">
        <v>79.900000000000006</v>
      </c>
      <c r="F2007" t="s">
        <v>9</v>
      </c>
      <c r="G2007" t="s">
        <v>56</v>
      </c>
      <c r="H2007">
        <v>92507</v>
      </c>
      <c r="I2007" t="str" cm="1">
        <f t="array" ref="I2007">IFERROR(INDEX(scheduling_data!H:H,MATCH(B2007&amp;D2007,scheduling_data!D:D&amp;scheduling_data!A:A,0)),"")</f>
        <v>D'Anna Pullen</v>
      </c>
      <c r="J2007" t="str">
        <f t="shared" si="91"/>
        <v>No</v>
      </c>
      <c r="L2007" t="str">
        <f t="shared" si="92"/>
        <v>No</v>
      </c>
    </row>
    <row r="2008" spans="1:12" x14ac:dyDescent="0.3">
      <c r="A2008" t="s">
        <v>137</v>
      </c>
      <c r="B2008">
        <v>34</v>
      </c>
      <c r="C2008" s="1">
        <v>45344</v>
      </c>
      <c r="D2008" s="1">
        <v>45329.333333333336</v>
      </c>
      <c r="E2008">
        <v>27.77</v>
      </c>
      <c r="F2008" t="s">
        <v>19</v>
      </c>
      <c r="G2008" t="s">
        <v>57</v>
      </c>
      <c r="H2008">
        <v>97110</v>
      </c>
      <c r="I2008" t="str" cm="1">
        <f t="array" ref="I2008">IFERROR(INDEX(scheduling_data!H:H,MATCH(B2008&amp;D2008,scheduling_data!D:D&amp;scheduling_data!A:A,0)),"")</f>
        <v>Jessica Pittman</v>
      </c>
      <c r="J2008" t="str">
        <f t="shared" si="91"/>
        <v>No</v>
      </c>
      <c r="L2008" t="str">
        <f t="shared" si="92"/>
        <v>Yes</v>
      </c>
    </row>
    <row r="2009" spans="1:12" x14ac:dyDescent="0.3">
      <c r="A2009" t="s">
        <v>137</v>
      </c>
      <c r="B2009">
        <v>34</v>
      </c>
      <c r="C2009" s="1">
        <v>45344</v>
      </c>
      <c r="D2009" s="1">
        <v>45329.333333333336</v>
      </c>
      <c r="E2009">
        <v>0.56999999999999995</v>
      </c>
      <c r="F2009" t="s">
        <v>9</v>
      </c>
      <c r="G2009" t="s">
        <v>55</v>
      </c>
      <c r="H2009">
        <v>97110</v>
      </c>
      <c r="I2009" t="str" cm="1">
        <f t="array" ref="I2009">IFERROR(INDEX(scheduling_data!H:H,MATCH(B2009&amp;D2009,scheduling_data!D:D&amp;scheduling_data!A:A,0)),"")</f>
        <v>Jessica Pittman</v>
      </c>
      <c r="J2009" t="str">
        <f t="shared" si="91"/>
        <v>No</v>
      </c>
      <c r="L2009" t="str">
        <f t="shared" si="92"/>
        <v>No</v>
      </c>
    </row>
    <row r="2010" spans="1:12" x14ac:dyDescent="0.3">
      <c r="A2010" t="s">
        <v>137</v>
      </c>
      <c r="B2010">
        <v>34</v>
      </c>
      <c r="C2010" s="1">
        <v>45344</v>
      </c>
      <c r="D2010" s="1">
        <v>45329.333333333336</v>
      </c>
      <c r="E2010">
        <v>11.72</v>
      </c>
      <c r="F2010" t="s">
        <v>9</v>
      </c>
      <c r="G2010" t="s">
        <v>54</v>
      </c>
      <c r="H2010">
        <v>97110</v>
      </c>
      <c r="I2010" t="str" cm="1">
        <f t="array" ref="I2010">IFERROR(INDEX(scheduling_data!H:H,MATCH(B2010&amp;D2010,scheduling_data!D:D&amp;scheduling_data!A:A,0)),"")</f>
        <v>Jessica Pittman</v>
      </c>
      <c r="J2010" t="str">
        <f t="shared" si="91"/>
        <v>No</v>
      </c>
      <c r="L2010" t="str">
        <f t="shared" si="92"/>
        <v>No</v>
      </c>
    </row>
    <row r="2011" spans="1:12" x14ac:dyDescent="0.3">
      <c r="A2011" t="s">
        <v>137</v>
      </c>
      <c r="B2011">
        <v>34</v>
      </c>
      <c r="C2011" s="1">
        <v>45344</v>
      </c>
      <c r="D2011" s="1">
        <v>45329.333333333336</v>
      </c>
      <c r="E2011">
        <v>15.73</v>
      </c>
      <c r="F2011" t="s">
        <v>19</v>
      </c>
      <c r="G2011" t="s">
        <v>57</v>
      </c>
      <c r="H2011">
        <v>97112</v>
      </c>
      <c r="I2011" t="str" cm="1">
        <f t="array" ref="I2011">IFERROR(INDEX(scheduling_data!H:H,MATCH(B2011&amp;D2011,scheduling_data!D:D&amp;scheduling_data!A:A,0)),"")</f>
        <v>Jessica Pittman</v>
      </c>
      <c r="J2011" t="str">
        <f t="shared" si="91"/>
        <v>No</v>
      </c>
      <c r="L2011" t="str">
        <f t="shared" si="92"/>
        <v>Yes</v>
      </c>
    </row>
    <row r="2012" spans="1:12" x14ac:dyDescent="0.3">
      <c r="A2012" t="s">
        <v>137</v>
      </c>
      <c r="B2012">
        <v>34</v>
      </c>
      <c r="C2012" s="1">
        <v>45344</v>
      </c>
      <c r="D2012" s="1">
        <v>45329.333333333336</v>
      </c>
      <c r="E2012">
        <v>101.6</v>
      </c>
      <c r="F2012" t="s">
        <v>9</v>
      </c>
      <c r="G2012" t="s">
        <v>56</v>
      </c>
      <c r="H2012">
        <v>97110</v>
      </c>
      <c r="I2012" t="str" cm="1">
        <f t="array" ref="I2012">IFERROR(INDEX(scheduling_data!H:H,MATCH(B2012&amp;D2012,scheduling_data!D:D&amp;scheduling_data!A:A,0)),"")</f>
        <v>Jessica Pittman</v>
      </c>
      <c r="J2012" t="str">
        <f t="shared" si="91"/>
        <v>No</v>
      </c>
      <c r="L2012" t="str">
        <f t="shared" si="92"/>
        <v>No</v>
      </c>
    </row>
    <row r="2013" spans="1:12" x14ac:dyDescent="0.3">
      <c r="A2013" t="s">
        <v>137</v>
      </c>
      <c r="B2013">
        <v>34</v>
      </c>
      <c r="C2013" s="1">
        <v>45344</v>
      </c>
      <c r="D2013" s="1">
        <v>45329.333333333336</v>
      </c>
      <c r="E2013">
        <v>47.26</v>
      </c>
      <c r="F2013" t="s">
        <v>9</v>
      </c>
      <c r="G2013" t="s">
        <v>56</v>
      </c>
      <c r="H2013">
        <v>97112</v>
      </c>
      <c r="I2013" t="str" cm="1">
        <f t="array" ref="I2013">IFERROR(INDEX(scheduling_data!H:H,MATCH(B2013&amp;D2013,scheduling_data!D:D&amp;scheduling_data!A:A,0)),"")</f>
        <v>Jessica Pittman</v>
      </c>
      <c r="J2013" t="str">
        <f t="shared" si="91"/>
        <v>No</v>
      </c>
      <c r="L2013" t="str">
        <f t="shared" si="92"/>
        <v>No</v>
      </c>
    </row>
    <row r="2014" spans="1:12" x14ac:dyDescent="0.3">
      <c r="A2014" t="s">
        <v>137</v>
      </c>
      <c r="B2014">
        <v>34</v>
      </c>
      <c r="C2014" s="1">
        <v>45344</v>
      </c>
      <c r="D2014" s="1">
        <v>45329.333333333336</v>
      </c>
      <c r="E2014">
        <v>0.32</v>
      </c>
      <c r="F2014" t="s">
        <v>9</v>
      </c>
      <c r="G2014" t="s">
        <v>55</v>
      </c>
      <c r="H2014">
        <v>97112</v>
      </c>
      <c r="I2014" t="str" cm="1">
        <f t="array" ref="I2014">IFERROR(INDEX(scheduling_data!H:H,MATCH(B2014&amp;D2014,scheduling_data!D:D&amp;scheduling_data!A:A,0)),"")</f>
        <v>Jessica Pittman</v>
      </c>
      <c r="J2014" t="str">
        <f t="shared" si="91"/>
        <v>No</v>
      </c>
      <c r="L2014" t="str">
        <f t="shared" si="92"/>
        <v>No</v>
      </c>
    </row>
    <row r="2015" spans="1:12" x14ac:dyDescent="0.3">
      <c r="A2015" t="s">
        <v>137</v>
      </c>
      <c r="B2015">
        <v>34</v>
      </c>
      <c r="C2015" s="1">
        <v>45344</v>
      </c>
      <c r="D2015" s="1">
        <v>45329.333333333336</v>
      </c>
      <c r="E2015">
        <v>6.97</v>
      </c>
      <c r="F2015" t="s">
        <v>9</v>
      </c>
      <c r="G2015" t="s">
        <v>54</v>
      </c>
      <c r="H2015">
        <v>97112</v>
      </c>
      <c r="I2015" t="str" cm="1">
        <f t="array" ref="I2015">IFERROR(INDEX(scheduling_data!H:H,MATCH(B2015&amp;D2015,scheduling_data!D:D&amp;scheduling_data!A:A,0)),"")</f>
        <v>Jessica Pittman</v>
      </c>
      <c r="J2015" t="str">
        <f t="shared" si="91"/>
        <v>No</v>
      </c>
      <c r="L2015" t="str">
        <f t="shared" si="92"/>
        <v>No</v>
      </c>
    </row>
    <row r="2016" spans="1:12" x14ac:dyDescent="0.3">
      <c r="A2016" t="s">
        <v>137</v>
      </c>
      <c r="B2016">
        <v>34</v>
      </c>
      <c r="C2016" s="1">
        <v>45344</v>
      </c>
      <c r="D2016" s="1">
        <v>45329.375</v>
      </c>
      <c r="E2016">
        <v>1.1200000000000001</v>
      </c>
      <c r="F2016" t="s">
        <v>9</v>
      </c>
      <c r="G2016" t="s">
        <v>55</v>
      </c>
      <c r="H2016">
        <v>92507</v>
      </c>
      <c r="I2016" t="str" cm="1">
        <f t="array" ref="I2016">IFERROR(INDEX(scheduling_data!H:H,MATCH(B2016&amp;D2016,scheduling_data!D:D&amp;scheduling_data!A:A,0)),"")</f>
        <v>D'Anna Pullen</v>
      </c>
      <c r="J2016" t="str">
        <f t="shared" si="91"/>
        <v>No</v>
      </c>
      <c r="L2016" t="str">
        <f t="shared" si="92"/>
        <v>No</v>
      </c>
    </row>
    <row r="2017" spans="1:12" x14ac:dyDescent="0.3">
      <c r="A2017" t="s">
        <v>137</v>
      </c>
      <c r="B2017">
        <v>34</v>
      </c>
      <c r="C2017" s="1">
        <v>45344</v>
      </c>
      <c r="D2017" s="1">
        <v>45329.375</v>
      </c>
      <c r="E2017">
        <v>54.96</v>
      </c>
      <c r="F2017" t="s">
        <v>19</v>
      </c>
      <c r="G2017" t="s">
        <v>57</v>
      </c>
      <c r="H2017">
        <v>92507</v>
      </c>
      <c r="I2017" t="str" cm="1">
        <f t="array" ref="I2017">IFERROR(INDEX(scheduling_data!H:H,MATCH(B2017&amp;D2017,scheduling_data!D:D&amp;scheduling_data!A:A,0)),"")</f>
        <v>D'Anna Pullen</v>
      </c>
      <c r="J2017" t="str">
        <f t="shared" si="91"/>
        <v>No</v>
      </c>
      <c r="L2017" t="str">
        <f t="shared" si="92"/>
        <v>Yes</v>
      </c>
    </row>
    <row r="2018" spans="1:12" x14ac:dyDescent="0.3">
      <c r="A2018" t="s">
        <v>137</v>
      </c>
      <c r="B2018">
        <v>34</v>
      </c>
      <c r="C2018" s="1">
        <v>45344</v>
      </c>
      <c r="D2018" s="1">
        <v>45329.375</v>
      </c>
      <c r="E2018">
        <v>79.900000000000006</v>
      </c>
      <c r="F2018" t="s">
        <v>9</v>
      </c>
      <c r="G2018" t="s">
        <v>56</v>
      </c>
      <c r="H2018">
        <v>92507</v>
      </c>
      <c r="I2018" t="str" cm="1">
        <f t="array" ref="I2018">IFERROR(INDEX(scheduling_data!H:H,MATCH(B2018&amp;D2018,scheduling_data!D:D&amp;scheduling_data!A:A,0)),"")</f>
        <v>D'Anna Pullen</v>
      </c>
      <c r="J2018" t="str">
        <f t="shared" si="91"/>
        <v>No</v>
      </c>
      <c r="L2018" t="str">
        <f t="shared" si="92"/>
        <v>No</v>
      </c>
    </row>
    <row r="2019" spans="1:12" x14ac:dyDescent="0.3">
      <c r="A2019" t="s">
        <v>137</v>
      </c>
      <c r="B2019">
        <v>34</v>
      </c>
      <c r="C2019" s="1">
        <v>45349</v>
      </c>
      <c r="D2019" s="1">
        <v>45331.333333333336</v>
      </c>
      <c r="E2019">
        <v>27.77</v>
      </c>
      <c r="F2019" t="s">
        <v>19</v>
      </c>
      <c r="G2019" t="s">
        <v>57</v>
      </c>
      <c r="H2019">
        <v>97110</v>
      </c>
      <c r="I2019" t="str" cm="1">
        <f t="array" ref="I2019">IFERROR(INDEX(scheduling_data!H:H,MATCH(B2019&amp;D2019,scheduling_data!D:D&amp;scheduling_data!A:A,0)),"")</f>
        <v>Jessica Pittman</v>
      </c>
      <c r="J2019" t="str">
        <f t="shared" si="91"/>
        <v>No</v>
      </c>
      <c r="L2019" t="str">
        <f t="shared" si="92"/>
        <v>Yes</v>
      </c>
    </row>
    <row r="2020" spans="1:12" x14ac:dyDescent="0.3">
      <c r="A2020" t="s">
        <v>137</v>
      </c>
      <c r="B2020">
        <v>34</v>
      </c>
      <c r="C2020" s="1">
        <v>45349</v>
      </c>
      <c r="D2020" s="1">
        <v>45331.333333333336</v>
      </c>
      <c r="E2020">
        <v>11.72</v>
      </c>
      <c r="F2020" t="s">
        <v>9</v>
      </c>
      <c r="G2020" t="s">
        <v>54</v>
      </c>
      <c r="H2020">
        <v>97110</v>
      </c>
      <c r="I2020" t="str" cm="1">
        <f t="array" ref="I2020">IFERROR(INDEX(scheduling_data!H:H,MATCH(B2020&amp;D2020,scheduling_data!D:D&amp;scheduling_data!A:A,0)),"")</f>
        <v>Jessica Pittman</v>
      </c>
      <c r="J2020" t="str">
        <f t="shared" si="91"/>
        <v>No</v>
      </c>
      <c r="L2020" t="str">
        <f t="shared" si="92"/>
        <v>No</v>
      </c>
    </row>
    <row r="2021" spans="1:12" x14ac:dyDescent="0.3">
      <c r="A2021" t="s">
        <v>137</v>
      </c>
      <c r="B2021">
        <v>34</v>
      </c>
      <c r="C2021" s="1">
        <v>45349</v>
      </c>
      <c r="D2021" s="1">
        <v>45331.333333333336</v>
      </c>
      <c r="E2021">
        <v>37.67</v>
      </c>
      <c r="F2021" t="s">
        <v>19</v>
      </c>
      <c r="G2021" t="s">
        <v>57</v>
      </c>
      <c r="H2021">
        <v>97530</v>
      </c>
      <c r="I2021" t="str" cm="1">
        <f t="array" ref="I2021">IFERROR(INDEX(scheduling_data!H:H,MATCH(B2021&amp;D2021,scheduling_data!D:D&amp;scheduling_data!A:A,0)),"")</f>
        <v>Jessica Pittman</v>
      </c>
      <c r="J2021" t="str">
        <f t="shared" si="91"/>
        <v>No</v>
      </c>
      <c r="L2021" t="str">
        <f t="shared" si="92"/>
        <v>Yes</v>
      </c>
    </row>
    <row r="2022" spans="1:12" x14ac:dyDescent="0.3">
      <c r="A2022" t="s">
        <v>137</v>
      </c>
      <c r="B2022">
        <v>34</v>
      </c>
      <c r="C2022" s="1">
        <v>45349</v>
      </c>
      <c r="D2022" s="1">
        <v>45331.333333333336</v>
      </c>
      <c r="E2022">
        <v>91.2</v>
      </c>
      <c r="F2022" t="s">
        <v>9</v>
      </c>
      <c r="G2022" t="s">
        <v>56</v>
      </c>
      <c r="H2022">
        <v>97530</v>
      </c>
      <c r="I2022" t="str" cm="1">
        <f t="array" ref="I2022">IFERROR(INDEX(scheduling_data!H:H,MATCH(B2022&amp;D2022,scheduling_data!D:D&amp;scheduling_data!A:A,0)),"")</f>
        <v>Jessica Pittman</v>
      </c>
      <c r="J2022" t="str">
        <f t="shared" si="91"/>
        <v>No</v>
      </c>
      <c r="L2022" t="str">
        <f t="shared" si="92"/>
        <v>No</v>
      </c>
    </row>
    <row r="2023" spans="1:12" x14ac:dyDescent="0.3">
      <c r="A2023" t="s">
        <v>137</v>
      </c>
      <c r="B2023">
        <v>34</v>
      </c>
      <c r="C2023" s="1">
        <v>45349</v>
      </c>
      <c r="D2023" s="1">
        <v>45331.333333333336</v>
      </c>
      <c r="E2023">
        <v>101.6</v>
      </c>
      <c r="F2023" t="s">
        <v>9</v>
      </c>
      <c r="G2023" t="s">
        <v>56</v>
      </c>
      <c r="H2023">
        <v>97110</v>
      </c>
      <c r="I2023" t="str" cm="1">
        <f t="array" ref="I2023">IFERROR(INDEX(scheduling_data!H:H,MATCH(B2023&amp;D2023,scheduling_data!D:D&amp;scheduling_data!A:A,0)),"")</f>
        <v>Jessica Pittman</v>
      </c>
      <c r="J2023" t="str">
        <f t="shared" si="91"/>
        <v>No</v>
      </c>
      <c r="L2023" t="str">
        <f t="shared" si="92"/>
        <v>No</v>
      </c>
    </row>
    <row r="2024" spans="1:12" x14ac:dyDescent="0.3">
      <c r="A2024" t="s">
        <v>137</v>
      </c>
      <c r="B2024">
        <v>34</v>
      </c>
      <c r="C2024" s="1">
        <v>45349</v>
      </c>
      <c r="D2024" s="1">
        <v>45331.333333333336</v>
      </c>
      <c r="E2024">
        <v>0.56999999999999995</v>
      </c>
      <c r="F2024" t="s">
        <v>9</v>
      </c>
      <c r="G2024" t="s">
        <v>55</v>
      </c>
      <c r="H2024">
        <v>97110</v>
      </c>
      <c r="I2024" t="str" cm="1">
        <f t="array" ref="I2024">IFERROR(INDEX(scheduling_data!H:H,MATCH(B2024&amp;D2024,scheduling_data!D:D&amp;scheduling_data!A:A,0)),"")</f>
        <v>Jessica Pittman</v>
      </c>
      <c r="J2024" t="str">
        <f t="shared" si="91"/>
        <v>No</v>
      </c>
      <c r="L2024" t="str">
        <f t="shared" si="92"/>
        <v>No</v>
      </c>
    </row>
    <row r="2025" spans="1:12" x14ac:dyDescent="0.3">
      <c r="A2025" t="s">
        <v>137</v>
      </c>
      <c r="B2025">
        <v>34</v>
      </c>
      <c r="C2025" s="1">
        <v>45349</v>
      </c>
      <c r="D2025" s="1">
        <v>45331.333333333336</v>
      </c>
      <c r="E2025">
        <v>0.77</v>
      </c>
      <c r="F2025" t="s">
        <v>9</v>
      </c>
      <c r="G2025" t="s">
        <v>55</v>
      </c>
      <c r="H2025">
        <v>97530</v>
      </c>
      <c r="I2025" t="str" cm="1">
        <f t="array" ref="I2025">IFERROR(INDEX(scheduling_data!H:H,MATCH(B2025&amp;D2025,scheduling_data!D:D&amp;scheduling_data!A:A,0)),"")</f>
        <v>Jessica Pittman</v>
      </c>
      <c r="J2025" t="str">
        <f t="shared" si="91"/>
        <v>No</v>
      </c>
      <c r="L2025" t="str">
        <f t="shared" si="92"/>
        <v>No</v>
      </c>
    </row>
    <row r="2026" spans="1:12" x14ac:dyDescent="0.3">
      <c r="A2026" t="s">
        <v>137</v>
      </c>
      <c r="B2026">
        <v>34</v>
      </c>
      <c r="C2026" s="1">
        <v>45349</v>
      </c>
      <c r="D2026" s="1">
        <v>45331.333333333336</v>
      </c>
      <c r="E2026">
        <v>9.06</v>
      </c>
      <c r="F2026" t="s">
        <v>9</v>
      </c>
      <c r="G2026" t="s">
        <v>54</v>
      </c>
      <c r="H2026">
        <v>97530</v>
      </c>
      <c r="I2026" t="str" cm="1">
        <f t="array" ref="I2026">IFERROR(INDEX(scheduling_data!H:H,MATCH(B2026&amp;D2026,scheduling_data!D:D&amp;scheduling_data!A:A,0)),"")</f>
        <v>Jessica Pittman</v>
      </c>
      <c r="J2026" t="str">
        <f t="shared" si="91"/>
        <v>No</v>
      </c>
      <c r="L2026" t="str">
        <f t="shared" si="92"/>
        <v>No</v>
      </c>
    </row>
    <row r="2027" spans="1:12" x14ac:dyDescent="0.3">
      <c r="A2027" t="s">
        <v>61</v>
      </c>
      <c r="B2027">
        <v>182</v>
      </c>
      <c r="C2027" s="1">
        <v>45351</v>
      </c>
      <c r="D2027" s="1">
        <v>45337.458333333336</v>
      </c>
      <c r="E2027">
        <v>49.02</v>
      </c>
      <c r="F2027" t="s">
        <v>9</v>
      </c>
      <c r="G2027" t="s">
        <v>62</v>
      </c>
      <c r="H2027">
        <v>97112</v>
      </c>
      <c r="I2027" t="str" cm="1">
        <f t="array" ref="I2027">IFERROR(INDEX(scheduling_data!H:H,MATCH(B2027&amp;D2027,scheduling_data!D:D&amp;scheduling_data!A:A,0)),"")</f>
        <v>Robert Crochet</v>
      </c>
      <c r="J2027" t="str">
        <f t="shared" si="91"/>
        <v>No</v>
      </c>
      <c r="L2027" t="str">
        <f t="shared" si="92"/>
        <v>No</v>
      </c>
    </row>
    <row r="2028" spans="1:12" x14ac:dyDescent="0.3">
      <c r="A2028" t="s">
        <v>61</v>
      </c>
      <c r="B2028">
        <v>182</v>
      </c>
      <c r="C2028" s="1">
        <v>45351</v>
      </c>
      <c r="D2028" s="1">
        <v>45337.458333333336</v>
      </c>
      <c r="E2028">
        <v>0.37</v>
      </c>
      <c r="F2028" t="s">
        <v>9</v>
      </c>
      <c r="G2028" t="s">
        <v>63</v>
      </c>
      <c r="H2028">
        <v>97112</v>
      </c>
      <c r="I2028" t="str" cm="1">
        <f t="array" ref="I2028">IFERROR(INDEX(scheduling_data!H:H,MATCH(B2028&amp;D2028,scheduling_data!D:D&amp;scheduling_data!A:A,0)),"")</f>
        <v>Robert Crochet</v>
      </c>
      <c r="J2028" t="str">
        <f t="shared" si="91"/>
        <v>No</v>
      </c>
      <c r="L2028" t="str">
        <f t="shared" si="92"/>
        <v>No</v>
      </c>
    </row>
    <row r="2029" spans="1:12" x14ac:dyDescent="0.3">
      <c r="A2029" t="s">
        <v>61</v>
      </c>
      <c r="B2029">
        <v>182</v>
      </c>
      <c r="C2029" s="1">
        <v>45351</v>
      </c>
      <c r="D2029" s="1">
        <v>45337.458333333336</v>
      </c>
      <c r="E2029">
        <v>18.34</v>
      </c>
      <c r="F2029" t="s">
        <v>19</v>
      </c>
      <c r="G2029" t="s">
        <v>65</v>
      </c>
      <c r="H2029">
        <v>97112</v>
      </c>
      <c r="I2029" t="str" cm="1">
        <f t="array" ref="I2029">IFERROR(INDEX(scheduling_data!H:H,MATCH(B2029&amp;D2029,scheduling_data!D:D&amp;scheduling_data!A:A,0)),"")</f>
        <v>Robert Crochet</v>
      </c>
      <c r="J2029" t="str">
        <f t="shared" si="91"/>
        <v>No</v>
      </c>
      <c r="L2029" t="str">
        <f t="shared" si="92"/>
        <v>Yes</v>
      </c>
    </row>
    <row r="2030" spans="1:12" x14ac:dyDescent="0.3">
      <c r="A2030" t="s">
        <v>61</v>
      </c>
      <c r="B2030">
        <v>182</v>
      </c>
      <c r="C2030" s="1">
        <v>45351</v>
      </c>
      <c r="D2030" s="1">
        <v>45337.458333333336</v>
      </c>
      <c r="E2030">
        <v>57.27</v>
      </c>
      <c r="F2030" t="s">
        <v>9</v>
      </c>
      <c r="G2030" t="s">
        <v>64</v>
      </c>
      <c r="H2030">
        <v>97110</v>
      </c>
      <c r="I2030" t="str" cm="1">
        <f t="array" ref="I2030">IFERROR(INDEX(scheduling_data!H:H,MATCH(B2030&amp;D2030,scheduling_data!D:D&amp;scheduling_data!A:A,0)),"")</f>
        <v>Robert Crochet</v>
      </c>
      <c r="J2030" t="str">
        <f t="shared" si="91"/>
        <v>No</v>
      </c>
      <c r="L2030" t="str">
        <f t="shared" si="92"/>
        <v>No</v>
      </c>
    </row>
    <row r="2031" spans="1:12" x14ac:dyDescent="0.3">
      <c r="A2031" t="s">
        <v>61</v>
      </c>
      <c r="B2031">
        <v>182</v>
      </c>
      <c r="C2031" s="1">
        <v>45336</v>
      </c>
      <c r="D2031" s="1">
        <v>45324.416666666664</v>
      </c>
      <c r="E2031">
        <v>119.87</v>
      </c>
      <c r="F2031" t="s">
        <v>9</v>
      </c>
      <c r="G2031" t="s">
        <v>64</v>
      </c>
      <c r="H2031">
        <v>97110</v>
      </c>
      <c r="I2031" t="str" cm="1">
        <f t="array" ref="I2031">IFERROR(INDEX(scheduling_data!H:H,MATCH(B2031&amp;D2031,scheduling_data!D:D&amp;scheduling_data!A:A,0)),"")</f>
        <v>Amber Hickman</v>
      </c>
      <c r="J2031" t="str">
        <f t="shared" si="91"/>
        <v>No</v>
      </c>
      <c r="L2031" t="str">
        <f t="shared" si="92"/>
        <v>No</v>
      </c>
    </row>
    <row r="2032" spans="1:12" x14ac:dyDescent="0.3">
      <c r="A2032" t="s">
        <v>61</v>
      </c>
      <c r="B2032">
        <v>182</v>
      </c>
      <c r="C2032" s="1">
        <v>45336</v>
      </c>
      <c r="D2032" s="1">
        <v>45324.416666666664</v>
      </c>
      <c r="E2032">
        <v>0.1</v>
      </c>
      <c r="F2032" t="s">
        <v>9</v>
      </c>
      <c r="G2032" t="s">
        <v>63</v>
      </c>
      <c r="H2032">
        <v>97110</v>
      </c>
      <c r="I2032" t="str" cm="1">
        <f t="array" ref="I2032">IFERROR(INDEX(scheduling_data!H:H,MATCH(B2032&amp;D2032,scheduling_data!D:D&amp;scheduling_data!A:A,0)),"")</f>
        <v>Amber Hickman</v>
      </c>
      <c r="J2032" t="str">
        <f t="shared" si="91"/>
        <v>No</v>
      </c>
      <c r="L2032" t="str">
        <f t="shared" si="92"/>
        <v>No</v>
      </c>
    </row>
    <row r="2033" spans="1:12" x14ac:dyDescent="0.3">
      <c r="A2033" t="s">
        <v>61</v>
      </c>
      <c r="B2033">
        <v>182</v>
      </c>
      <c r="C2033" s="1">
        <v>45336</v>
      </c>
      <c r="D2033" s="1">
        <v>45324.416666666664</v>
      </c>
      <c r="E2033">
        <v>5.03</v>
      </c>
      <c r="F2033" t="s">
        <v>19</v>
      </c>
      <c r="G2033" t="s">
        <v>65</v>
      </c>
      <c r="H2033">
        <v>97110</v>
      </c>
      <c r="I2033" t="str" cm="1">
        <f t="array" ref="I2033">IFERROR(INDEX(scheduling_data!H:H,MATCH(B2033&amp;D2033,scheduling_data!D:D&amp;scheduling_data!A:A,0)),"")</f>
        <v>Amber Hickman</v>
      </c>
      <c r="J2033" t="str">
        <f t="shared" si="91"/>
        <v>No</v>
      </c>
      <c r="L2033" t="str">
        <f t="shared" si="92"/>
        <v>Yes</v>
      </c>
    </row>
    <row r="2034" spans="1:12" x14ac:dyDescent="0.3">
      <c r="A2034" t="s">
        <v>61</v>
      </c>
      <c r="B2034">
        <v>182</v>
      </c>
      <c r="C2034" s="1">
        <v>45336</v>
      </c>
      <c r="D2034" s="1">
        <v>45324.416666666664</v>
      </c>
      <c r="E2034">
        <v>23.22</v>
      </c>
      <c r="F2034" t="s">
        <v>19</v>
      </c>
      <c r="G2034" t="s">
        <v>65</v>
      </c>
      <c r="H2034">
        <v>97530</v>
      </c>
      <c r="I2034" t="str" cm="1">
        <f t="array" ref="I2034">IFERROR(INDEX(scheduling_data!H:H,MATCH(B2034&amp;D2034,scheduling_data!D:D&amp;scheduling_data!A:A,0)),"")</f>
        <v>Amber Hickman</v>
      </c>
      <c r="J2034" t="str">
        <f t="shared" si="91"/>
        <v>No</v>
      </c>
      <c r="L2034" t="str">
        <f t="shared" si="92"/>
        <v>Yes</v>
      </c>
    </row>
    <row r="2035" spans="1:12" x14ac:dyDescent="0.3">
      <c r="A2035" t="s">
        <v>61</v>
      </c>
      <c r="B2035">
        <v>182</v>
      </c>
      <c r="C2035" s="1">
        <v>45336</v>
      </c>
      <c r="D2035" s="1">
        <v>45324.416666666664</v>
      </c>
      <c r="E2035">
        <v>0.47</v>
      </c>
      <c r="F2035" t="s">
        <v>9</v>
      </c>
      <c r="G2035" t="s">
        <v>63</v>
      </c>
      <c r="H2035">
        <v>97530</v>
      </c>
      <c r="I2035" t="str" cm="1">
        <f t="array" ref="I2035">IFERROR(INDEX(scheduling_data!H:H,MATCH(B2035&amp;D2035,scheduling_data!D:D&amp;scheduling_data!A:A,0)),"")</f>
        <v>Amber Hickman</v>
      </c>
      <c r="J2035" t="str">
        <f t="shared" si="91"/>
        <v>No</v>
      </c>
      <c r="L2035" t="str">
        <f t="shared" si="92"/>
        <v>No</v>
      </c>
    </row>
    <row r="2036" spans="1:12" x14ac:dyDescent="0.3">
      <c r="A2036" t="s">
        <v>61</v>
      </c>
      <c r="B2036">
        <v>182</v>
      </c>
      <c r="C2036" s="1">
        <v>45336</v>
      </c>
      <c r="D2036" s="1">
        <v>45324.416666666664</v>
      </c>
      <c r="E2036">
        <v>51.31</v>
      </c>
      <c r="F2036" t="s">
        <v>9</v>
      </c>
      <c r="G2036" t="s">
        <v>152</v>
      </c>
      <c r="H2036">
        <v>97530</v>
      </c>
      <c r="I2036" t="str" cm="1">
        <f t="array" ref="I2036">IFERROR(INDEX(scheduling_data!H:H,MATCH(B2036&amp;D2036,scheduling_data!D:D&amp;scheduling_data!A:A,0)),"")</f>
        <v>Amber Hickman</v>
      </c>
      <c r="J2036" t="str">
        <f t="shared" si="91"/>
        <v>No</v>
      </c>
      <c r="L2036" t="str">
        <f t="shared" si="92"/>
        <v>No</v>
      </c>
    </row>
    <row r="2037" spans="1:12" x14ac:dyDescent="0.3">
      <c r="A2037" t="s">
        <v>61</v>
      </c>
      <c r="B2037">
        <v>182</v>
      </c>
      <c r="C2037" s="1">
        <v>45344</v>
      </c>
      <c r="D2037" s="1">
        <v>45328.458333333336</v>
      </c>
      <c r="E2037">
        <v>114.55</v>
      </c>
      <c r="F2037" t="s">
        <v>9</v>
      </c>
      <c r="G2037" t="s">
        <v>64</v>
      </c>
      <c r="H2037">
        <v>97110</v>
      </c>
      <c r="I2037" t="str" cm="1">
        <f t="array" ref="I2037">IFERROR(INDEX(scheduling_data!H:H,MATCH(B2037&amp;D2037,scheduling_data!D:D&amp;scheduling_data!A:A,0)),"")</f>
        <v>Robert Crochet</v>
      </c>
      <c r="J2037" t="str">
        <f t="shared" si="91"/>
        <v>No</v>
      </c>
      <c r="L2037" t="str">
        <f t="shared" si="92"/>
        <v>No</v>
      </c>
    </row>
    <row r="2038" spans="1:12" x14ac:dyDescent="0.3">
      <c r="A2038" t="s">
        <v>61</v>
      </c>
      <c r="B2038">
        <v>182</v>
      </c>
      <c r="C2038" s="1">
        <v>45344</v>
      </c>
      <c r="D2038" s="1">
        <v>45328.458333333336</v>
      </c>
      <c r="E2038">
        <v>0.71</v>
      </c>
      <c r="F2038" t="s">
        <v>9</v>
      </c>
      <c r="G2038" t="s">
        <v>63</v>
      </c>
      <c r="H2038">
        <v>97110</v>
      </c>
      <c r="I2038" t="str" cm="1">
        <f t="array" ref="I2038">IFERROR(INDEX(scheduling_data!H:H,MATCH(B2038&amp;D2038,scheduling_data!D:D&amp;scheduling_data!A:A,0)),"")</f>
        <v>Robert Crochet</v>
      </c>
      <c r="J2038" t="str">
        <f t="shared" si="91"/>
        <v>No</v>
      </c>
      <c r="L2038" t="str">
        <f t="shared" si="92"/>
        <v>No</v>
      </c>
    </row>
    <row r="2039" spans="1:12" x14ac:dyDescent="0.3">
      <c r="A2039" t="s">
        <v>61</v>
      </c>
      <c r="B2039">
        <v>182</v>
      </c>
      <c r="C2039" s="1">
        <v>45344</v>
      </c>
      <c r="D2039" s="1">
        <v>45328.458333333336</v>
      </c>
      <c r="E2039">
        <v>19.77</v>
      </c>
      <c r="F2039" t="s">
        <v>19</v>
      </c>
      <c r="G2039" t="s">
        <v>65</v>
      </c>
      <c r="H2039">
        <v>97530</v>
      </c>
      <c r="I2039" t="str" cm="1">
        <f t="array" ref="I2039">IFERROR(INDEX(scheduling_data!H:H,MATCH(B2039&amp;D2039,scheduling_data!D:D&amp;scheduling_data!A:A,0)),"")</f>
        <v>Robert Crochet</v>
      </c>
      <c r="J2039" t="str">
        <f t="shared" si="91"/>
        <v>No</v>
      </c>
      <c r="L2039" t="str">
        <f t="shared" si="92"/>
        <v>Yes</v>
      </c>
    </row>
    <row r="2040" spans="1:12" x14ac:dyDescent="0.3">
      <c r="A2040" t="s">
        <v>61</v>
      </c>
      <c r="B2040">
        <v>182</v>
      </c>
      <c r="C2040" s="1">
        <v>45344</v>
      </c>
      <c r="D2040" s="1">
        <v>45328.458333333336</v>
      </c>
      <c r="E2040">
        <v>34.74</v>
      </c>
      <c r="F2040" t="s">
        <v>19</v>
      </c>
      <c r="G2040" t="s">
        <v>65</v>
      </c>
      <c r="H2040">
        <v>97110</v>
      </c>
      <c r="I2040" t="str" cm="1">
        <f t="array" ref="I2040">IFERROR(INDEX(scheduling_data!H:H,MATCH(B2040&amp;D2040,scheduling_data!D:D&amp;scheduling_data!A:A,0)),"")</f>
        <v>Robert Crochet</v>
      </c>
      <c r="J2040" t="str">
        <f t="shared" si="91"/>
        <v>No</v>
      </c>
      <c r="L2040" t="str">
        <f t="shared" si="92"/>
        <v>Yes</v>
      </c>
    </row>
    <row r="2041" spans="1:12" x14ac:dyDescent="0.3">
      <c r="A2041" t="s">
        <v>61</v>
      </c>
      <c r="B2041">
        <v>182</v>
      </c>
      <c r="C2041" s="1">
        <v>45344</v>
      </c>
      <c r="D2041" s="1">
        <v>45328.458333333336</v>
      </c>
      <c r="E2041">
        <v>97.37</v>
      </c>
      <c r="F2041" t="s">
        <v>9</v>
      </c>
      <c r="G2041" t="s">
        <v>62</v>
      </c>
      <c r="H2041">
        <v>97162</v>
      </c>
      <c r="I2041" t="str" cm="1">
        <f t="array" ref="I2041">IFERROR(INDEX(scheduling_data!H:H,MATCH(B2041&amp;D2041,scheduling_data!D:D&amp;scheduling_data!A:A,0)),"")</f>
        <v>Robert Crochet</v>
      </c>
      <c r="J2041" t="str">
        <f t="shared" si="91"/>
        <v>No</v>
      </c>
      <c r="L2041" t="str">
        <f t="shared" si="92"/>
        <v>No</v>
      </c>
    </row>
    <row r="2042" spans="1:12" x14ac:dyDescent="0.3">
      <c r="A2042" t="s">
        <v>61</v>
      </c>
      <c r="B2042">
        <v>182</v>
      </c>
      <c r="C2042" s="1">
        <v>45344</v>
      </c>
      <c r="D2042" s="1">
        <v>45328.458333333336</v>
      </c>
      <c r="E2042">
        <v>1.05</v>
      </c>
      <c r="F2042" t="s">
        <v>9</v>
      </c>
      <c r="G2042" t="s">
        <v>63</v>
      </c>
      <c r="H2042">
        <v>97162</v>
      </c>
      <c r="I2042" t="str" cm="1">
        <f t="array" ref="I2042">IFERROR(INDEX(scheduling_data!H:H,MATCH(B2042&amp;D2042,scheduling_data!D:D&amp;scheduling_data!A:A,0)),"")</f>
        <v>Robert Crochet</v>
      </c>
      <c r="J2042" t="str">
        <f t="shared" si="91"/>
        <v>No</v>
      </c>
      <c r="L2042" t="str">
        <f t="shared" si="92"/>
        <v>No</v>
      </c>
    </row>
    <row r="2043" spans="1:12" x14ac:dyDescent="0.3">
      <c r="A2043" t="s">
        <v>61</v>
      </c>
      <c r="B2043">
        <v>182</v>
      </c>
      <c r="C2043" s="1">
        <v>45344</v>
      </c>
      <c r="D2043" s="1">
        <v>45328.458333333336</v>
      </c>
      <c r="E2043">
        <v>51.58</v>
      </c>
      <c r="F2043" t="s">
        <v>19</v>
      </c>
      <c r="G2043" t="s">
        <v>65</v>
      </c>
      <c r="H2043">
        <v>97162</v>
      </c>
      <c r="I2043" t="str" cm="1">
        <f t="array" ref="I2043">IFERROR(INDEX(scheduling_data!H:H,MATCH(B2043&amp;D2043,scheduling_data!D:D&amp;scheduling_data!A:A,0)),"")</f>
        <v>Robert Crochet</v>
      </c>
      <c r="J2043" t="str">
        <f t="shared" si="91"/>
        <v>No</v>
      </c>
      <c r="L2043" t="str">
        <f t="shared" si="92"/>
        <v>Yes</v>
      </c>
    </row>
    <row r="2044" spans="1:12" x14ac:dyDescent="0.3">
      <c r="A2044" t="s">
        <v>61</v>
      </c>
      <c r="B2044">
        <v>182</v>
      </c>
      <c r="C2044" s="1">
        <v>45344</v>
      </c>
      <c r="D2044" s="1">
        <v>45328.458333333336</v>
      </c>
      <c r="E2044">
        <v>0.4</v>
      </c>
      <c r="F2044" t="s">
        <v>9</v>
      </c>
      <c r="G2044" t="s">
        <v>63</v>
      </c>
      <c r="H2044">
        <v>97530</v>
      </c>
      <c r="I2044" t="str" cm="1">
        <f t="array" ref="I2044">IFERROR(INDEX(scheduling_data!H:H,MATCH(B2044&amp;D2044,scheduling_data!D:D&amp;scheduling_data!A:A,0)),"")</f>
        <v>Robert Crochet</v>
      </c>
      <c r="J2044" t="str">
        <f t="shared" si="91"/>
        <v>No</v>
      </c>
      <c r="L2044" t="str">
        <f t="shared" si="92"/>
        <v>No</v>
      </c>
    </row>
    <row r="2045" spans="1:12" x14ac:dyDescent="0.3">
      <c r="A2045" t="s">
        <v>61</v>
      </c>
      <c r="B2045">
        <v>182</v>
      </c>
      <c r="C2045" s="1">
        <v>45344</v>
      </c>
      <c r="D2045" s="1">
        <v>45328.458333333336</v>
      </c>
      <c r="E2045">
        <v>54.83</v>
      </c>
      <c r="F2045" t="s">
        <v>9</v>
      </c>
      <c r="G2045" t="s">
        <v>64</v>
      </c>
      <c r="H2045">
        <v>97530</v>
      </c>
      <c r="I2045" t="str" cm="1">
        <f t="array" ref="I2045">IFERROR(INDEX(scheduling_data!H:H,MATCH(B2045&amp;D2045,scheduling_data!D:D&amp;scheduling_data!A:A,0)),"")</f>
        <v>Robert Crochet</v>
      </c>
      <c r="J2045" t="str">
        <f t="shared" si="91"/>
        <v>No</v>
      </c>
      <c r="L2045" t="str">
        <f t="shared" si="92"/>
        <v>No</v>
      </c>
    </row>
    <row r="2046" spans="1:12" x14ac:dyDescent="0.3">
      <c r="A2046" t="s">
        <v>61</v>
      </c>
      <c r="B2046">
        <v>182</v>
      </c>
      <c r="C2046" s="1">
        <v>45344</v>
      </c>
      <c r="D2046" s="1">
        <v>45330.458333333336</v>
      </c>
      <c r="E2046">
        <v>47.13</v>
      </c>
      <c r="F2046" t="s">
        <v>9</v>
      </c>
      <c r="G2046" t="s">
        <v>62</v>
      </c>
      <c r="H2046">
        <v>97530</v>
      </c>
      <c r="I2046" t="str" cm="1">
        <f t="array" ref="I2046">IFERROR(INDEX(scheduling_data!H:H,MATCH(B2046&amp;D2046,scheduling_data!D:D&amp;scheduling_data!A:A,0)),"")</f>
        <v>Robert Crochet</v>
      </c>
      <c r="J2046" t="str">
        <f t="shared" si="91"/>
        <v>No</v>
      </c>
      <c r="L2046" t="str">
        <f t="shared" si="92"/>
        <v>No</v>
      </c>
    </row>
    <row r="2047" spans="1:12" x14ac:dyDescent="0.3">
      <c r="A2047" t="s">
        <v>61</v>
      </c>
      <c r="B2047">
        <v>182</v>
      </c>
      <c r="C2047" s="1">
        <v>45344</v>
      </c>
      <c r="D2047" s="1">
        <v>45330.458333333336</v>
      </c>
      <c r="E2047">
        <v>0.21</v>
      </c>
      <c r="F2047" t="s">
        <v>9</v>
      </c>
      <c r="G2047" t="s">
        <v>63</v>
      </c>
      <c r="H2047">
        <v>97110</v>
      </c>
      <c r="I2047" t="str" cm="1">
        <f t="array" ref="I2047">IFERROR(INDEX(scheduling_data!H:H,MATCH(B2047&amp;D2047,scheduling_data!D:D&amp;scheduling_data!A:A,0)),"")</f>
        <v>Robert Crochet</v>
      </c>
      <c r="J2047" t="str">
        <f t="shared" si="91"/>
        <v>No</v>
      </c>
      <c r="L2047" t="str">
        <f t="shared" si="92"/>
        <v>No</v>
      </c>
    </row>
    <row r="2048" spans="1:12" x14ac:dyDescent="0.3">
      <c r="A2048" t="s">
        <v>61</v>
      </c>
      <c r="B2048">
        <v>182</v>
      </c>
      <c r="C2048" s="1">
        <v>45344</v>
      </c>
      <c r="D2048" s="1">
        <v>45330.458333333336</v>
      </c>
      <c r="E2048">
        <v>19.66</v>
      </c>
      <c r="F2048" t="s">
        <v>19</v>
      </c>
      <c r="G2048" t="s">
        <v>65</v>
      </c>
      <c r="H2048">
        <v>97112</v>
      </c>
      <c r="I2048" t="str" cm="1">
        <f t="array" ref="I2048">IFERROR(INDEX(scheduling_data!H:H,MATCH(B2048&amp;D2048,scheduling_data!D:D&amp;scheduling_data!A:A,0)),"")</f>
        <v>Robert Crochet</v>
      </c>
      <c r="J2048" t="str">
        <f t="shared" si="91"/>
        <v>No</v>
      </c>
      <c r="L2048" t="str">
        <f t="shared" si="92"/>
        <v>Yes</v>
      </c>
    </row>
    <row r="2049" spans="1:12" x14ac:dyDescent="0.3">
      <c r="A2049" t="s">
        <v>61</v>
      </c>
      <c r="B2049">
        <v>182</v>
      </c>
      <c r="C2049" s="1">
        <v>45344</v>
      </c>
      <c r="D2049" s="1">
        <v>45330.458333333336</v>
      </c>
      <c r="E2049">
        <v>0.4</v>
      </c>
      <c r="F2049" t="s">
        <v>9</v>
      </c>
      <c r="G2049" t="s">
        <v>63</v>
      </c>
      <c r="H2049">
        <v>97112</v>
      </c>
      <c r="I2049" t="str" cm="1">
        <f t="array" ref="I2049">IFERROR(INDEX(scheduling_data!H:H,MATCH(B2049&amp;D2049,scheduling_data!D:D&amp;scheduling_data!A:A,0)),"")</f>
        <v>Robert Crochet</v>
      </c>
      <c r="J2049" t="str">
        <f t="shared" si="91"/>
        <v>No</v>
      </c>
      <c r="L2049" t="str">
        <f t="shared" si="92"/>
        <v>No</v>
      </c>
    </row>
    <row r="2050" spans="1:12" x14ac:dyDescent="0.3">
      <c r="A2050" t="s">
        <v>61</v>
      </c>
      <c r="B2050">
        <v>182</v>
      </c>
      <c r="C2050" s="1">
        <v>45344</v>
      </c>
      <c r="D2050" s="1">
        <v>45330.458333333336</v>
      </c>
      <c r="E2050">
        <v>54.94</v>
      </c>
      <c r="F2050" t="s">
        <v>9</v>
      </c>
      <c r="G2050" t="s">
        <v>64</v>
      </c>
      <c r="H2050">
        <v>97112</v>
      </c>
      <c r="I2050" t="str" cm="1">
        <f t="array" ref="I2050">IFERROR(INDEX(scheduling_data!H:H,MATCH(B2050&amp;D2050,scheduling_data!D:D&amp;scheduling_data!A:A,0)),"")</f>
        <v>Robert Crochet</v>
      </c>
      <c r="J2050" t="str">
        <f t="shared" si="91"/>
        <v>No</v>
      </c>
      <c r="L2050" t="str">
        <f t="shared" si="92"/>
        <v>No</v>
      </c>
    </row>
    <row r="2051" spans="1:12" x14ac:dyDescent="0.3">
      <c r="A2051" t="s">
        <v>61</v>
      </c>
      <c r="B2051">
        <v>182</v>
      </c>
      <c r="C2051" s="1">
        <v>45344</v>
      </c>
      <c r="D2051" s="1">
        <v>45330.458333333336</v>
      </c>
      <c r="E2051">
        <v>0.56000000000000005</v>
      </c>
      <c r="F2051" t="s">
        <v>9</v>
      </c>
      <c r="G2051" t="s">
        <v>63</v>
      </c>
      <c r="H2051">
        <v>97530</v>
      </c>
      <c r="I2051" t="str" cm="1">
        <f t="array" ref="I2051">IFERROR(INDEX(scheduling_data!H:H,MATCH(B2051&amp;D2051,scheduling_data!D:D&amp;scheduling_data!A:A,0)),"")</f>
        <v>Robert Crochet</v>
      </c>
      <c r="J2051" t="str">
        <f t="shared" ref="J2051:J2114" si="93">IF(I2051="", "Yes", "No")</f>
        <v>No</v>
      </c>
      <c r="L2051" t="str">
        <f t="shared" ref="L2051:L2114" si="94">IF(OR(F2051="Cash", F2051="Check", F2051="EFT", F2051="Credit Card", F2051="Visa", F2051="Mastercard", F2051="AMEX"), "Yes", "No")</f>
        <v>No</v>
      </c>
    </row>
    <row r="2052" spans="1:12" x14ac:dyDescent="0.3">
      <c r="A2052" t="s">
        <v>61</v>
      </c>
      <c r="B2052">
        <v>182</v>
      </c>
      <c r="C2052" s="1">
        <v>45344</v>
      </c>
      <c r="D2052" s="1">
        <v>45330.458333333336</v>
      </c>
      <c r="E2052">
        <v>27.31</v>
      </c>
      <c r="F2052" t="s">
        <v>19</v>
      </c>
      <c r="G2052" t="s">
        <v>65</v>
      </c>
      <c r="H2052">
        <v>97530</v>
      </c>
      <c r="I2052" t="str" cm="1">
        <f t="array" ref="I2052">IFERROR(INDEX(scheduling_data!H:H,MATCH(B2052&amp;D2052,scheduling_data!D:D&amp;scheduling_data!A:A,0)),"")</f>
        <v>Robert Crochet</v>
      </c>
      <c r="J2052" t="str">
        <f t="shared" si="93"/>
        <v>No</v>
      </c>
      <c r="L2052" t="str">
        <f t="shared" si="94"/>
        <v>Yes</v>
      </c>
    </row>
    <row r="2053" spans="1:12" x14ac:dyDescent="0.3">
      <c r="A2053" t="s">
        <v>61</v>
      </c>
      <c r="B2053">
        <v>182</v>
      </c>
      <c r="C2053" s="1">
        <v>45344</v>
      </c>
      <c r="D2053" s="1">
        <v>45330.458333333336</v>
      </c>
      <c r="E2053">
        <v>114.55</v>
      </c>
      <c r="F2053" t="s">
        <v>9</v>
      </c>
      <c r="G2053" t="s">
        <v>64</v>
      </c>
      <c r="H2053">
        <v>97110</v>
      </c>
      <c r="I2053" t="str" cm="1">
        <f t="array" ref="I2053">IFERROR(INDEX(scheduling_data!H:H,MATCH(B2053&amp;D2053,scheduling_data!D:D&amp;scheduling_data!A:A,0)),"")</f>
        <v>Robert Crochet</v>
      </c>
      <c r="J2053" t="str">
        <f t="shared" si="93"/>
        <v>No</v>
      </c>
      <c r="L2053" t="str">
        <f t="shared" si="94"/>
        <v>No</v>
      </c>
    </row>
    <row r="2054" spans="1:12" x14ac:dyDescent="0.3">
      <c r="A2054" t="s">
        <v>61</v>
      </c>
      <c r="B2054">
        <v>182</v>
      </c>
      <c r="C2054" s="1">
        <v>45344</v>
      </c>
      <c r="D2054" s="1">
        <v>45330.458333333336</v>
      </c>
      <c r="E2054">
        <v>10.24</v>
      </c>
      <c r="F2054" t="s">
        <v>19</v>
      </c>
      <c r="G2054" t="s">
        <v>65</v>
      </c>
      <c r="H2054">
        <v>97110</v>
      </c>
      <c r="I2054" t="str" cm="1">
        <f t="array" ref="I2054">IFERROR(INDEX(scheduling_data!H:H,MATCH(B2054&amp;D2054,scheduling_data!D:D&amp;scheduling_data!A:A,0)),"")</f>
        <v>Robert Crochet</v>
      </c>
      <c r="J2054" t="str">
        <f t="shared" si="93"/>
        <v>No</v>
      </c>
      <c r="L2054" t="str">
        <f t="shared" si="94"/>
        <v>Yes</v>
      </c>
    </row>
    <row r="2055" spans="1:12" x14ac:dyDescent="0.3">
      <c r="A2055" t="s">
        <v>59</v>
      </c>
      <c r="B2055">
        <v>182</v>
      </c>
      <c r="C2055" s="1">
        <v>45349</v>
      </c>
      <c r="D2055" s="1">
        <v>45324.416666666664</v>
      </c>
      <c r="E2055">
        <v>25</v>
      </c>
      <c r="F2055" t="s">
        <v>19</v>
      </c>
      <c r="G2055" t="s">
        <v>60</v>
      </c>
      <c r="H2055">
        <v>97110</v>
      </c>
      <c r="I2055" t="str" cm="1">
        <f t="array" ref="I2055">IFERROR(INDEX(scheduling_data!H:H,MATCH(B2055&amp;D2055,scheduling_data!D:D&amp;scheduling_data!A:A,0)),"")</f>
        <v>Amber Hickman</v>
      </c>
      <c r="J2055" t="str">
        <f t="shared" si="93"/>
        <v>No</v>
      </c>
      <c r="L2055" t="str">
        <f t="shared" si="94"/>
        <v>Yes</v>
      </c>
    </row>
    <row r="2056" spans="1:12" x14ac:dyDescent="0.3">
      <c r="A2056" t="s">
        <v>61</v>
      </c>
      <c r="B2056">
        <v>183</v>
      </c>
      <c r="C2056" s="1">
        <v>45351</v>
      </c>
      <c r="D2056" s="1">
        <v>45337.458333333336</v>
      </c>
      <c r="E2056">
        <v>49.02</v>
      </c>
      <c r="F2056" t="s">
        <v>9</v>
      </c>
      <c r="G2056" t="s">
        <v>62</v>
      </c>
      <c r="H2056">
        <v>97112</v>
      </c>
      <c r="I2056" t="str" cm="1">
        <f t="array" ref="I2056">IFERROR(INDEX(scheduling_data!H:H,MATCH(B2056&amp;D2056,scheduling_data!D:D&amp;scheduling_data!A:A,0)),"")</f>
        <v>Robert Crochet</v>
      </c>
      <c r="J2056" t="str">
        <f t="shared" si="93"/>
        <v>No</v>
      </c>
      <c r="L2056" t="str">
        <f t="shared" si="94"/>
        <v>No</v>
      </c>
    </row>
    <row r="2057" spans="1:12" x14ac:dyDescent="0.3">
      <c r="A2057" t="s">
        <v>61</v>
      </c>
      <c r="B2057">
        <v>183</v>
      </c>
      <c r="C2057" s="1">
        <v>45351</v>
      </c>
      <c r="D2057" s="1">
        <v>45337.458333333336</v>
      </c>
      <c r="E2057">
        <v>0.52</v>
      </c>
      <c r="F2057" t="s">
        <v>9</v>
      </c>
      <c r="G2057" t="s">
        <v>63</v>
      </c>
      <c r="H2057">
        <v>97112</v>
      </c>
      <c r="I2057" t="str" cm="1">
        <f t="array" ref="I2057">IFERROR(INDEX(scheduling_data!H:H,MATCH(B2057&amp;D2057,scheduling_data!D:D&amp;scheduling_data!A:A,0)),"")</f>
        <v>Robert Crochet</v>
      </c>
      <c r="J2057" t="str">
        <f t="shared" si="93"/>
        <v>No</v>
      </c>
      <c r="L2057" t="str">
        <f t="shared" si="94"/>
        <v>No</v>
      </c>
    </row>
    <row r="2058" spans="1:12" x14ac:dyDescent="0.3">
      <c r="A2058" t="s">
        <v>61</v>
      </c>
      <c r="B2058">
        <v>183</v>
      </c>
      <c r="C2058" s="1">
        <v>45351</v>
      </c>
      <c r="D2058" s="1">
        <v>45337.458333333336</v>
      </c>
      <c r="E2058">
        <v>25.46</v>
      </c>
      <c r="F2058" t="s">
        <v>19</v>
      </c>
      <c r="G2058" t="s">
        <v>65</v>
      </c>
      <c r="H2058">
        <v>97112</v>
      </c>
      <c r="I2058" t="str" cm="1">
        <f t="array" ref="I2058">IFERROR(INDEX(scheduling_data!H:H,MATCH(B2058&amp;D2058,scheduling_data!D:D&amp;scheduling_data!A:A,0)),"")</f>
        <v>Robert Crochet</v>
      </c>
      <c r="J2058" t="str">
        <f t="shared" si="93"/>
        <v>No</v>
      </c>
      <c r="L2058" t="str">
        <f t="shared" si="94"/>
        <v>Yes</v>
      </c>
    </row>
    <row r="2059" spans="1:12" x14ac:dyDescent="0.3">
      <c r="A2059" t="s">
        <v>61</v>
      </c>
      <c r="B2059">
        <v>183</v>
      </c>
      <c r="C2059" s="1">
        <v>45351</v>
      </c>
      <c r="D2059" s="1">
        <v>45337.458333333336</v>
      </c>
      <c r="E2059">
        <v>114.55</v>
      </c>
      <c r="F2059" t="s">
        <v>9</v>
      </c>
      <c r="G2059" t="s">
        <v>64</v>
      </c>
      <c r="H2059">
        <v>97110</v>
      </c>
      <c r="I2059" t="str" cm="1">
        <f t="array" ref="I2059">IFERROR(INDEX(scheduling_data!H:H,MATCH(B2059&amp;D2059,scheduling_data!D:D&amp;scheduling_data!A:A,0)),"")</f>
        <v>Robert Crochet</v>
      </c>
      <c r="J2059" t="str">
        <f t="shared" si="93"/>
        <v>No</v>
      </c>
      <c r="L2059" t="str">
        <f t="shared" si="94"/>
        <v>No</v>
      </c>
    </row>
    <row r="2060" spans="1:12" x14ac:dyDescent="0.3">
      <c r="A2060" t="s">
        <v>61</v>
      </c>
      <c r="B2060">
        <v>183</v>
      </c>
      <c r="C2060" s="1">
        <v>45351</v>
      </c>
      <c r="D2060" s="1">
        <v>45337.458333333336</v>
      </c>
      <c r="E2060">
        <v>0.21</v>
      </c>
      <c r="F2060" t="s">
        <v>9</v>
      </c>
      <c r="G2060" t="s">
        <v>63</v>
      </c>
      <c r="H2060">
        <v>97110</v>
      </c>
      <c r="I2060" t="str" cm="1">
        <f t="array" ref="I2060">IFERROR(INDEX(scheduling_data!H:H,MATCH(B2060&amp;D2060,scheduling_data!D:D&amp;scheduling_data!A:A,0)),"")</f>
        <v>Robert Crochet</v>
      </c>
      <c r="J2060" t="str">
        <f t="shared" si="93"/>
        <v>No</v>
      </c>
      <c r="L2060" t="str">
        <f t="shared" si="94"/>
        <v>No</v>
      </c>
    </row>
    <row r="2061" spans="1:12" x14ac:dyDescent="0.3">
      <c r="A2061" t="s">
        <v>61</v>
      </c>
      <c r="B2061">
        <v>183</v>
      </c>
      <c r="C2061" s="1">
        <v>45351</v>
      </c>
      <c r="D2061" s="1">
        <v>45337.458333333336</v>
      </c>
      <c r="E2061">
        <v>10.24</v>
      </c>
      <c r="F2061" t="s">
        <v>19</v>
      </c>
      <c r="G2061" t="s">
        <v>65</v>
      </c>
      <c r="H2061">
        <v>97110</v>
      </c>
      <c r="I2061" t="str" cm="1">
        <f t="array" ref="I2061">IFERROR(INDEX(scheduling_data!H:H,MATCH(B2061&amp;D2061,scheduling_data!D:D&amp;scheduling_data!A:A,0)),"")</f>
        <v>Robert Crochet</v>
      </c>
      <c r="J2061" t="str">
        <f t="shared" si="93"/>
        <v>No</v>
      </c>
      <c r="L2061" t="str">
        <f t="shared" si="94"/>
        <v>Yes</v>
      </c>
    </row>
    <row r="2062" spans="1:12" x14ac:dyDescent="0.3">
      <c r="A2062" t="s">
        <v>61</v>
      </c>
      <c r="B2062">
        <v>183</v>
      </c>
      <c r="C2062" s="1">
        <v>45336</v>
      </c>
      <c r="D2062" s="1">
        <v>45324.416666666664</v>
      </c>
      <c r="E2062">
        <v>103.96</v>
      </c>
      <c r="F2062" t="s">
        <v>9</v>
      </c>
      <c r="G2062" t="s">
        <v>64</v>
      </c>
      <c r="H2062">
        <v>97112</v>
      </c>
      <c r="I2062" t="str" cm="1">
        <f t="array" ref="I2062">IFERROR(INDEX(scheduling_data!H:H,MATCH(B2062&amp;D2062,scheduling_data!D:D&amp;scheduling_data!A:A,0)),"")</f>
        <v>Christian Litz</v>
      </c>
      <c r="J2062" t="str">
        <f t="shared" si="93"/>
        <v>No</v>
      </c>
      <c r="L2062" t="str">
        <f t="shared" si="94"/>
        <v>No</v>
      </c>
    </row>
    <row r="2063" spans="1:12" x14ac:dyDescent="0.3">
      <c r="A2063" t="s">
        <v>61</v>
      </c>
      <c r="B2063">
        <v>183</v>
      </c>
      <c r="C2063" s="1">
        <v>45336</v>
      </c>
      <c r="D2063" s="1">
        <v>45324.416666666664</v>
      </c>
      <c r="E2063">
        <v>0.92</v>
      </c>
      <c r="F2063" t="s">
        <v>9</v>
      </c>
      <c r="G2063" t="s">
        <v>63</v>
      </c>
      <c r="H2063">
        <v>97112</v>
      </c>
      <c r="I2063" t="str" cm="1">
        <f t="array" ref="I2063">IFERROR(INDEX(scheduling_data!H:H,MATCH(B2063&amp;D2063,scheduling_data!D:D&amp;scheduling_data!A:A,0)),"")</f>
        <v>Christian Litz</v>
      </c>
      <c r="J2063" t="str">
        <f t="shared" si="93"/>
        <v>No</v>
      </c>
      <c r="L2063" t="str">
        <f t="shared" si="94"/>
        <v>No</v>
      </c>
    </row>
    <row r="2064" spans="1:12" x14ac:dyDescent="0.3">
      <c r="A2064" t="s">
        <v>61</v>
      </c>
      <c r="B2064">
        <v>183</v>
      </c>
      <c r="C2064" s="1">
        <v>45336</v>
      </c>
      <c r="D2064" s="1">
        <v>45324.416666666664</v>
      </c>
      <c r="E2064">
        <v>45.12</v>
      </c>
      <c r="F2064" t="s">
        <v>19</v>
      </c>
      <c r="G2064" t="s">
        <v>65</v>
      </c>
      <c r="H2064">
        <v>97112</v>
      </c>
      <c r="I2064" t="str" cm="1">
        <f t="array" ref="I2064">IFERROR(INDEX(scheduling_data!H:H,MATCH(B2064&amp;D2064,scheduling_data!D:D&amp;scheduling_data!A:A,0)),"")</f>
        <v>Christian Litz</v>
      </c>
      <c r="J2064" t="str">
        <f t="shared" si="93"/>
        <v>No</v>
      </c>
      <c r="L2064" t="str">
        <f t="shared" si="94"/>
        <v>Yes</v>
      </c>
    </row>
    <row r="2065" spans="1:12" x14ac:dyDescent="0.3">
      <c r="A2065" t="s">
        <v>61</v>
      </c>
      <c r="B2065">
        <v>183</v>
      </c>
      <c r="C2065" s="1">
        <v>45336</v>
      </c>
      <c r="D2065" s="1">
        <v>45324.416666666664</v>
      </c>
      <c r="E2065">
        <v>114.55</v>
      </c>
      <c r="F2065" t="s">
        <v>9</v>
      </c>
      <c r="G2065" t="s">
        <v>64</v>
      </c>
      <c r="H2065">
        <v>97110</v>
      </c>
      <c r="I2065" t="str" cm="1">
        <f t="array" ref="I2065">IFERROR(INDEX(scheduling_data!H:H,MATCH(B2065&amp;D2065,scheduling_data!D:D&amp;scheduling_data!A:A,0)),"")</f>
        <v>Christian Litz</v>
      </c>
      <c r="J2065" t="str">
        <f t="shared" si="93"/>
        <v>No</v>
      </c>
      <c r="L2065" t="str">
        <f t="shared" si="94"/>
        <v>No</v>
      </c>
    </row>
    <row r="2066" spans="1:12" x14ac:dyDescent="0.3">
      <c r="A2066" t="s">
        <v>61</v>
      </c>
      <c r="B2066">
        <v>183</v>
      </c>
      <c r="C2066" s="1">
        <v>45336</v>
      </c>
      <c r="D2066" s="1">
        <v>45324.416666666664</v>
      </c>
      <c r="E2066">
        <v>0.21</v>
      </c>
      <c r="F2066" t="s">
        <v>9</v>
      </c>
      <c r="G2066" t="s">
        <v>63</v>
      </c>
      <c r="H2066">
        <v>97110</v>
      </c>
      <c r="I2066" t="str" cm="1">
        <f t="array" ref="I2066">IFERROR(INDEX(scheduling_data!H:H,MATCH(B2066&amp;D2066,scheduling_data!D:D&amp;scheduling_data!A:A,0)),"")</f>
        <v>Christian Litz</v>
      </c>
      <c r="J2066" t="str">
        <f t="shared" si="93"/>
        <v>No</v>
      </c>
      <c r="L2066" t="str">
        <f t="shared" si="94"/>
        <v>No</v>
      </c>
    </row>
    <row r="2067" spans="1:12" x14ac:dyDescent="0.3">
      <c r="A2067" t="s">
        <v>61</v>
      </c>
      <c r="B2067">
        <v>183</v>
      </c>
      <c r="C2067" s="1">
        <v>45336</v>
      </c>
      <c r="D2067" s="1">
        <v>45324.416666666664</v>
      </c>
      <c r="E2067">
        <v>10.24</v>
      </c>
      <c r="F2067" t="s">
        <v>19</v>
      </c>
      <c r="G2067" t="s">
        <v>65</v>
      </c>
      <c r="H2067">
        <v>97110</v>
      </c>
      <c r="I2067" t="str" cm="1">
        <f t="array" ref="I2067">IFERROR(INDEX(scheduling_data!H:H,MATCH(B2067&amp;D2067,scheduling_data!D:D&amp;scheduling_data!A:A,0)),"")</f>
        <v>Christian Litz</v>
      </c>
      <c r="J2067" t="str">
        <f t="shared" si="93"/>
        <v>No</v>
      </c>
      <c r="L2067" t="str">
        <f t="shared" si="94"/>
        <v>Yes</v>
      </c>
    </row>
    <row r="2068" spans="1:12" x14ac:dyDescent="0.3">
      <c r="A2068" t="s">
        <v>61</v>
      </c>
      <c r="B2068">
        <v>183</v>
      </c>
      <c r="C2068" s="1">
        <v>45343</v>
      </c>
      <c r="D2068" s="1">
        <v>45330.458333333336</v>
      </c>
      <c r="E2068">
        <v>21.64</v>
      </c>
      <c r="F2068" t="s">
        <v>19</v>
      </c>
      <c r="G2068" t="s">
        <v>65</v>
      </c>
      <c r="H2068">
        <v>97112</v>
      </c>
      <c r="I2068" t="str" cm="1">
        <f t="array" ref="I2068">IFERROR(INDEX(scheduling_data!H:H,MATCH(B2068&amp;D2068,scheduling_data!D:D&amp;scheduling_data!A:A,0)),"")</f>
        <v>Jessica Pittman</v>
      </c>
      <c r="J2068" t="str">
        <f t="shared" si="93"/>
        <v>No</v>
      </c>
      <c r="L2068" t="str">
        <f t="shared" si="94"/>
        <v>Yes</v>
      </c>
    </row>
    <row r="2069" spans="1:12" x14ac:dyDescent="0.3">
      <c r="A2069" t="s">
        <v>61</v>
      </c>
      <c r="B2069">
        <v>183</v>
      </c>
      <c r="C2069" s="1">
        <v>45343</v>
      </c>
      <c r="D2069" s="1">
        <v>45330.458333333336</v>
      </c>
      <c r="E2069">
        <v>0.44</v>
      </c>
      <c r="F2069" t="s">
        <v>9</v>
      </c>
      <c r="G2069" t="s">
        <v>63</v>
      </c>
      <c r="H2069">
        <v>97112</v>
      </c>
      <c r="I2069" t="str" cm="1">
        <f t="array" ref="I2069">IFERROR(INDEX(scheduling_data!H:H,MATCH(B2069&amp;D2069,scheduling_data!D:D&amp;scheduling_data!A:A,0)),"")</f>
        <v>Jessica Pittman</v>
      </c>
      <c r="J2069" t="str">
        <f t="shared" si="93"/>
        <v>No</v>
      </c>
      <c r="L2069" t="str">
        <f t="shared" si="94"/>
        <v>No</v>
      </c>
    </row>
    <row r="2070" spans="1:12" x14ac:dyDescent="0.3">
      <c r="A2070" t="s">
        <v>61</v>
      </c>
      <c r="B2070">
        <v>183</v>
      </c>
      <c r="C2070" s="1">
        <v>45343</v>
      </c>
      <c r="D2070" s="1">
        <v>45330.458333333336</v>
      </c>
      <c r="E2070">
        <v>52.92</v>
      </c>
      <c r="F2070" t="s">
        <v>9</v>
      </c>
      <c r="G2070" t="s">
        <v>152</v>
      </c>
      <c r="H2070">
        <v>97112</v>
      </c>
      <c r="I2070" t="str" cm="1">
        <f t="array" ref="I2070">IFERROR(INDEX(scheduling_data!H:H,MATCH(B2070&amp;D2070,scheduling_data!D:D&amp;scheduling_data!A:A,0)),"")</f>
        <v>Jessica Pittman</v>
      </c>
      <c r="J2070" t="str">
        <f t="shared" si="93"/>
        <v>No</v>
      </c>
      <c r="L2070" t="str">
        <f t="shared" si="94"/>
        <v>No</v>
      </c>
    </row>
    <row r="2071" spans="1:12" x14ac:dyDescent="0.3">
      <c r="A2071" t="s">
        <v>61</v>
      </c>
      <c r="B2071">
        <v>183</v>
      </c>
      <c r="C2071" s="1">
        <v>45343</v>
      </c>
      <c r="D2071" s="1">
        <v>45330.458333333336</v>
      </c>
      <c r="E2071">
        <v>5.03</v>
      </c>
      <c r="F2071" t="s">
        <v>19</v>
      </c>
      <c r="G2071" t="s">
        <v>65</v>
      </c>
      <c r="H2071">
        <v>97110</v>
      </c>
      <c r="I2071" t="str" cm="1">
        <f t="array" ref="I2071">IFERROR(INDEX(scheduling_data!H:H,MATCH(B2071&amp;D2071,scheduling_data!D:D&amp;scheduling_data!A:A,0)),"")</f>
        <v>Jessica Pittman</v>
      </c>
      <c r="J2071" t="str">
        <f t="shared" si="93"/>
        <v>No</v>
      </c>
      <c r="L2071" t="str">
        <f t="shared" si="94"/>
        <v>Yes</v>
      </c>
    </row>
    <row r="2072" spans="1:12" x14ac:dyDescent="0.3">
      <c r="A2072" t="s">
        <v>61</v>
      </c>
      <c r="B2072">
        <v>183</v>
      </c>
      <c r="C2072" s="1">
        <v>45343</v>
      </c>
      <c r="D2072" s="1">
        <v>45330.458333333336</v>
      </c>
      <c r="E2072">
        <v>0.1</v>
      </c>
      <c r="F2072" t="s">
        <v>9</v>
      </c>
      <c r="G2072" t="s">
        <v>63</v>
      </c>
      <c r="H2072">
        <v>97110</v>
      </c>
      <c r="I2072" t="str" cm="1">
        <f t="array" ref="I2072">IFERROR(INDEX(scheduling_data!H:H,MATCH(B2072&amp;D2072,scheduling_data!D:D&amp;scheduling_data!A:A,0)),"")</f>
        <v>Jessica Pittman</v>
      </c>
      <c r="J2072" t="str">
        <f t="shared" si="93"/>
        <v>No</v>
      </c>
      <c r="L2072" t="str">
        <f t="shared" si="94"/>
        <v>No</v>
      </c>
    </row>
    <row r="2073" spans="1:12" x14ac:dyDescent="0.3">
      <c r="A2073" t="s">
        <v>61</v>
      </c>
      <c r="B2073">
        <v>183</v>
      </c>
      <c r="C2073" s="1">
        <v>45343</v>
      </c>
      <c r="D2073" s="1">
        <v>45330.458333333336</v>
      </c>
      <c r="E2073">
        <v>119.87</v>
      </c>
      <c r="F2073" t="s">
        <v>9</v>
      </c>
      <c r="G2073" t="s">
        <v>64</v>
      </c>
      <c r="H2073">
        <v>97110</v>
      </c>
      <c r="I2073" t="str" cm="1">
        <f t="array" ref="I2073">IFERROR(INDEX(scheduling_data!H:H,MATCH(B2073&amp;D2073,scheduling_data!D:D&amp;scheduling_data!A:A,0)),"")</f>
        <v>Jessica Pittman</v>
      </c>
      <c r="J2073" t="str">
        <f t="shared" si="93"/>
        <v>No</v>
      </c>
      <c r="L2073" t="str">
        <f t="shared" si="94"/>
        <v>No</v>
      </c>
    </row>
    <row r="2074" spans="1:12" x14ac:dyDescent="0.3">
      <c r="A2074" t="s">
        <v>59</v>
      </c>
      <c r="B2074">
        <v>183</v>
      </c>
      <c r="C2074" s="1">
        <v>45349</v>
      </c>
      <c r="D2074" s="1">
        <v>45324.416666666664</v>
      </c>
      <c r="E2074">
        <v>25</v>
      </c>
      <c r="F2074" t="s">
        <v>19</v>
      </c>
      <c r="G2074" t="s">
        <v>60</v>
      </c>
      <c r="H2074">
        <v>97110</v>
      </c>
      <c r="I2074" t="str" cm="1">
        <f t="array" ref="I2074">IFERROR(INDEX(scheduling_data!H:H,MATCH(B2074&amp;D2074,scheduling_data!D:D&amp;scheduling_data!A:A,0)),"")</f>
        <v>Christian Litz</v>
      </c>
      <c r="J2074" t="str">
        <f t="shared" si="93"/>
        <v>No</v>
      </c>
      <c r="L2074" t="str">
        <f t="shared" si="94"/>
        <v>Yes</v>
      </c>
    </row>
    <row r="2075" spans="1:12" x14ac:dyDescent="0.3">
      <c r="A2075" t="s">
        <v>14</v>
      </c>
      <c r="B2075">
        <v>184</v>
      </c>
      <c r="C2075" s="1">
        <v>45348</v>
      </c>
      <c r="D2075" s="1">
        <v>45336.666666666664</v>
      </c>
      <c r="E2075">
        <v>93.22</v>
      </c>
      <c r="F2075" t="s">
        <v>9</v>
      </c>
      <c r="G2075" t="s">
        <v>52</v>
      </c>
      <c r="H2075">
        <v>97112</v>
      </c>
      <c r="I2075" t="str" cm="1">
        <f t="array" ref="I2075">IFERROR(INDEX(scheduling_data!H:H,MATCH(B2075&amp;D2075,scheduling_data!D:D&amp;scheduling_data!A:A,0)),"")</f>
        <v>Kelsea Rodriguez</v>
      </c>
      <c r="J2075" t="str">
        <f t="shared" si="93"/>
        <v>No</v>
      </c>
      <c r="L2075" t="str">
        <f t="shared" si="94"/>
        <v>No</v>
      </c>
    </row>
    <row r="2076" spans="1:12" x14ac:dyDescent="0.3">
      <c r="A2076" t="s">
        <v>14</v>
      </c>
      <c r="B2076">
        <v>184</v>
      </c>
      <c r="C2076" s="1">
        <v>45348</v>
      </c>
      <c r="D2076" s="1">
        <v>45336.666666666664</v>
      </c>
      <c r="E2076">
        <v>56.78</v>
      </c>
      <c r="F2076" t="s">
        <v>19</v>
      </c>
      <c r="G2076" t="s">
        <v>51</v>
      </c>
      <c r="H2076">
        <v>97112</v>
      </c>
      <c r="I2076" t="str" cm="1">
        <f t="array" ref="I2076">IFERROR(INDEX(scheduling_data!H:H,MATCH(B2076&amp;D2076,scheduling_data!D:D&amp;scheduling_data!A:A,0)),"")</f>
        <v>Kelsea Rodriguez</v>
      </c>
      <c r="J2076" t="str">
        <f t="shared" si="93"/>
        <v>No</v>
      </c>
      <c r="L2076" t="str">
        <f t="shared" si="94"/>
        <v>Yes</v>
      </c>
    </row>
    <row r="2077" spans="1:12" x14ac:dyDescent="0.3">
      <c r="A2077" t="s">
        <v>14</v>
      </c>
      <c r="B2077">
        <v>184</v>
      </c>
      <c r="C2077" s="1">
        <v>45343</v>
      </c>
      <c r="D2077" s="1">
        <v>45327.708333333336</v>
      </c>
      <c r="E2077">
        <v>93.22</v>
      </c>
      <c r="F2077" t="s">
        <v>9</v>
      </c>
      <c r="G2077" t="s">
        <v>52</v>
      </c>
      <c r="H2077">
        <v>97112</v>
      </c>
      <c r="I2077" t="str" cm="1">
        <f t="array" ref="I2077">IFERROR(INDEX(scheduling_data!H:H,MATCH(B2077&amp;D2077,scheduling_data!D:D&amp;scheduling_data!A:A,0)),"")</f>
        <v>Kelsea Rodriguez</v>
      </c>
      <c r="J2077" t="str">
        <f t="shared" si="93"/>
        <v>No</v>
      </c>
      <c r="L2077" t="str">
        <f t="shared" si="94"/>
        <v>No</v>
      </c>
    </row>
    <row r="2078" spans="1:12" x14ac:dyDescent="0.3">
      <c r="A2078" t="s">
        <v>14</v>
      </c>
      <c r="B2078">
        <v>184</v>
      </c>
      <c r="C2078" s="1">
        <v>45343</v>
      </c>
      <c r="D2078" s="1">
        <v>45327.708333333336</v>
      </c>
      <c r="E2078">
        <v>56.78</v>
      </c>
      <c r="F2078" t="s">
        <v>19</v>
      </c>
      <c r="G2078" t="s">
        <v>51</v>
      </c>
      <c r="H2078">
        <v>97112</v>
      </c>
      <c r="I2078" t="str" cm="1">
        <f t="array" ref="I2078">IFERROR(INDEX(scheduling_data!H:H,MATCH(B2078&amp;D2078,scheduling_data!D:D&amp;scheduling_data!A:A,0)),"")</f>
        <v>Kelsea Rodriguez</v>
      </c>
      <c r="J2078" t="str">
        <f t="shared" si="93"/>
        <v>No</v>
      </c>
      <c r="L2078" t="str">
        <f t="shared" si="94"/>
        <v>Yes</v>
      </c>
    </row>
    <row r="2079" spans="1:12" x14ac:dyDescent="0.3">
      <c r="A2079" t="s">
        <v>14</v>
      </c>
      <c r="B2079">
        <v>184</v>
      </c>
      <c r="C2079" s="1">
        <v>45343</v>
      </c>
      <c r="D2079" s="1">
        <v>45327.708333333336</v>
      </c>
      <c r="E2079">
        <v>65.47</v>
      </c>
      <c r="F2079" t="s">
        <v>9</v>
      </c>
      <c r="G2079" t="s">
        <v>52</v>
      </c>
      <c r="H2079">
        <v>97165</v>
      </c>
      <c r="I2079" t="str" cm="1">
        <f t="array" ref="I2079">IFERROR(INDEX(scheduling_data!H:H,MATCH(B2079&amp;D2079,scheduling_data!D:D&amp;scheduling_data!A:A,0)),"")</f>
        <v>Kelsea Rodriguez</v>
      </c>
      <c r="J2079" t="str">
        <f t="shared" si="93"/>
        <v>No</v>
      </c>
      <c r="L2079" t="str">
        <f t="shared" si="94"/>
        <v>No</v>
      </c>
    </row>
    <row r="2080" spans="1:12" x14ac:dyDescent="0.3">
      <c r="A2080" t="s">
        <v>14</v>
      </c>
      <c r="B2080">
        <v>184</v>
      </c>
      <c r="C2080" s="1">
        <v>45343</v>
      </c>
      <c r="D2080" s="1">
        <v>45327.708333333336</v>
      </c>
      <c r="E2080">
        <v>84.53</v>
      </c>
      <c r="F2080" t="s">
        <v>19</v>
      </c>
      <c r="G2080" t="s">
        <v>51</v>
      </c>
      <c r="H2080">
        <v>97165</v>
      </c>
      <c r="I2080" t="str" cm="1">
        <f t="array" ref="I2080">IFERROR(INDEX(scheduling_data!H:H,MATCH(B2080&amp;D2080,scheduling_data!D:D&amp;scheduling_data!A:A,0)),"")</f>
        <v>Kelsea Rodriguez</v>
      </c>
      <c r="J2080" t="str">
        <f t="shared" si="93"/>
        <v>No</v>
      </c>
      <c r="L2080" t="str">
        <f t="shared" si="94"/>
        <v>Yes</v>
      </c>
    </row>
    <row r="2081" spans="1:12" x14ac:dyDescent="0.3">
      <c r="A2081" t="s">
        <v>14</v>
      </c>
      <c r="B2081">
        <v>184</v>
      </c>
      <c r="C2081" s="1">
        <v>45345</v>
      </c>
      <c r="D2081" s="1">
        <v>45329.708333333336</v>
      </c>
      <c r="E2081">
        <v>93.22</v>
      </c>
      <c r="F2081" t="s">
        <v>9</v>
      </c>
      <c r="G2081" t="s">
        <v>52</v>
      </c>
      <c r="H2081">
        <v>97112</v>
      </c>
      <c r="I2081" t="str" cm="1">
        <f t="array" ref="I2081">IFERROR(INDEX(scheduling_data!H:H,MATCH(B2081&amp;D2081,scheduling_data!D:D&amp;scheduling_data!A:A,0)),"")</f>
        <v>Kelsea Rodriguez</v>
      </c>
      <c r="J2081" t="str">
        <f t="shared" si="93"/>
        <v>No</v>
      </c>
      <c r="L2081" t="str">
        <f t="shared" si="94"/>
        <v>No</v>
      </c>
    </row>
    <row r="2082" spans="1:12" x14ac:dyDescent="0.3">
      <c r="A2082" t="s">
        <v>14</v>
      </c>
      <c r="B2082">
        <v>184</v>
      </c>
      <c r="C2082" s="1">
        <v>45345</v>
      </c>
      <c r="D2082" s="1">
        <v>45329.708333333336</v>
      </c>
      <c r="E2082">
        <v>56.78</v>
      </c>
      <c r="F2082" t="s">
        <v>19</v>
      </c>
      <c r="G2082" t="s">
        <v>51</v>
      </c>
      <c r="H2082">
        <v>97112</v>
      </c>
      <c r="I2082" t="str" cm="1">
        <f t="array" ref="I2082">IFERROR(INDEX(scheduling_data!H:H,MATCH(B2082&amp;D2082,scheduling_data!D:D&amp;scheduling_data!A:A,0)),"")</f>
        <v>Kelsea Rodriguez</v>
      </c>
      <c r="J2082" t="str">
        <f t="shared" si="93"/>
        <v>No</v>
      </c>
      <c r="L2082" t="str">
        <f t="shared" si="94"/>
        <v>Yes</v>
      </c>
    </row>
    <row r="2083" spans="1:12" x14ac:dyDescent="0.3">
      <c r="A2083" t="s">
        <v>25</v>
      </c>
      <c r="B2083">
        <v>185</v>
      </c>
      <c r="C2083" s="1">
        <v>45338</v>
      </c>
      <c r="D2083" s="1">
        <v>45323.645833333336</v>
      </c>
      <c r="E2083">
        <v>93.22</v>
      </c>
      <c r="F2083" t="s">
        <v>9</v>
      </c>
      <c r="G2083" t="s">
        <v>28</v>
      </c>
      <c r="H2083">
        <v>97112</v>
      </c>
      <c r="I2083" t="str" cm="1">
        <f t="array" ref="I2083">IFERROR(INDEX(scheduling_data!H:H,MATCH(B2083&amp;D2083,scheduling_data!D:D&amp;scheduling_data!A:A,0)),"")</f>
        <v>Christian Litz</v>
      </c>
      <c r="J2083" t="str">
        <f t="shared" si="93"/>
        <v>No</v>
      </c>
      <c r="L2083" t="str">
        <f t="shared" si="94"/>
        <v>No</v>
      </c>
    </row>
    <row r="2084" spans="1:12" x14ac:dyDescent="0.3">
      <c r="A2084" t="s">
        <v>25</v>
      </c>
      <c r="B2084">
        <v>185</v>
      </c>
      <c r="C2084" s="1">
        <v>45338</v>
      </c>
      <c r="D2084" s="1">
        <v>45323.645833333336</v>
      </c>
      <c r="E2084">
        <v>56.78</v>
      </c>
      <c r="F2084" t="s">
        <v>19</v>
      </c>
      <c r="G2084" t="s">
        <v>26</v>
      </c>
      <c r="H2084">
        <v>97112</v>
      </c>
      <c r="I2084" t="str" cm="1">
        <f t="array" ref="I2084">IFERROR(INDEX(scheduling_data!H:H,MATCH(B2084&amp;D2084,scheduling_data!D:D&amp;scheduling_data!A:A,0)),"")</f>
        <v>Christian Litz</v>
      </c>
      <c r="J2084" t="str">
        <f t="shared" si="93"/>
        <v>No</v>
      </c>
      <c r="L2084" t="str">
        <f t="shared" si="94"/>
        <v>Yes</v>
      </c>
    </row>
    <row r="2085" spans="1:12" x14ac:dyDescent="0.3">
      <c r="A2085" t="s">
        <v>25</v>
      </c>
      <c r="B2085">
        <v>185</v>
      </c>
      <c r="C2085" s="1">
        <v>45338</v>
      </c>
      <c r="D2085" s="1">
        <v>45323.666666666664</v>
      </c>
      <c r="E2085">
        <v>93.22</v>
      </c>
      <c r="F2085" t="s">
        <v>9</v>
      </c>
      <c r="G2085" t="s">
        <v>28</v>
      </c>
      <c r="H2085">
        <v>97112</v>
      </c>
      <c r="I2085" t="str" cm="1">
        <f t="array" ref="I2085">IFERROR(INDEX(scheduling_data!H:H,MATCH(B2085&amp;D2085,scheduling_data!D:D&amp;scheduling_data!A:A,0)),"")</f>
        <v>Carolyn Simpson</v>
      </c>
      <c r="J2085" t="str">
        <f t="shared" si="93"/>
        <v>No</v>
      </c>
      <c r="L2085" t="str">
        <f t="shared" si="94"/>
        <v>No</v>
      </c>
    </row>
    <row r="2086" spans="1:12" x14ac:dyDescent="0.3">
      <c r="A2086" t="s">
        <v>25</v>
      </c>
      <c r="B2086">
        <v>185</v>
      </c>
      <c r="C2086" s="1">
        <v>45338</v>
      </c>
      <c r="D2086" s="1">
        <v>45323.666666666664</v>
      </c>
      <c r="E2086">
        <v>56.78</v>
      </c>
      <c r="F2086" t="s">
        <v>19</v>
      </c>
      <c r="G2086" t="s">
        <v>26</v>
      </c>
      <c r="H2086">
        <v>97112</v>
      </c>
      <c r="I2086" t="str" cm="1">
        <f t="array" ref="I2086">IFERROR(INDEX(scheduling_data!H:H,MATCH(B2086&amp;D2086,scheduling_data!D:D&amp;scheduling_data!A:A,0)),"")</f>
        <v>Carolyn Simpson</v>
      </c>
      <c r="J2086" t="str">
        <f t="shared" si="93"/>
        <v>No</v>
      </c>
      <c r="L2086" t="str">
        <f t="shared" si="94"/>
        <v>Yes</v>
      </c>
    </row>
    <row r="2087" spans="1:12" x14ac:dyDescent="0.3">
      <c r="A2087" t="s">
        <v>25</v>
      </c>
      <c r="B2087">
        <v>185</v>
      </c>
      <c r="C2087" s="1">
        <v>45338</v>
      </c>
      <c r="D2087" s="1">
        <v>45328.625</v>
      </c>
      <c r="E2087">
        <v>64.81</v>
      </c>
      <c r="F2087" t="s">
        <v>19</v>
      </c>
      <c r="G2087" t="s">
        <v>26</v>
      </c>
      <c r="H2087">
        <v>92507</v>
      </c>
      <c r="I2087" t="str" cm="1">
        <f t="array" ref="I2087">IFERROR(INDEX(scheduling_data!H:H,MATCH(B2087&amp;D2087,scheduling_data!D:D&amp;scheduling_data!A:A,0)),"")</f>
        <v>Victoria Miley</v>
      </c>
      <c r="J2087" t="str">
        <f t="shared" si="93"/>
        <v>No</v>
      </c>
      <c r="L2087" t="str">
        <f t="shared" si="94"/>
        <v>Yes</v>
      </c>
    </row>
    <row r="2088" spans="1:12" x14ac:dyDescent="0.3">
      <c r="A2088" t="s">
        <v>25</v>
      </c>
      <c r="B2088">
        <v>185</v>
      </c>
      <c r="C2088" s="1">
        <v>45338</v>
      </c>
      <c r="D2088" s="1">
        <v>45328.625</v>
      </c>
      <c r="E2088">
        <v>85.19</v>
      </c>
      <c r="F2088" t="s">
        <v>9</v>
      </c>
      <c r="G2088" t="s">
        <v>28</v>
      </c>
      <c r="H2088">
        <v>92507</v>
      </c>
      <c r="I2088" t="str" cm="1">
        <f t="array" ref="I2088">IFERROR(INDEX(scheduling_data!H:H,MATCH(B2088&amp;D2088,scheduling_data!D:D&amp;scheduling_data!A:A,0)),"")</f>
        <v>Victoria Miley</v>
      </c>
      <c r="J2088" t="str">
        <f t="shared" si="93"/>
        <v>No</v>
      </c>
      <c r="L2088" t="str">
        <f t="shared" si="94"/>
        <v>No</v>
      </c>
    </row>
    <row r="2089" spans="1:12" x14ac:dyDescent="0.3">
      <c r="A2089" t="s">
        <v>25</v>
      </c>
      <c r="B2089">
        <v>185</v>
      </c>
      <c r="C2089" s="1">
        <v>45345</v>
      </c>
      <c r="D2089" s="1">
        <v>45328.645833333336</v>
      </c>
      <c r="E2089">
        <v>46.61</v>
      </c>
      <c r="F2089" t="s">
        <v>9</v>
      </c>
      <c r="G2089" t="s">
        <v>28</v>
      </c>
      <c r="H2089">
        <v>97112</v>
      </c>
      <c r="I2089" t="str" cm="1">
        <f t="array" ref="I2089">IFERROR(INDEX(scheduling_data!H:H,MATCH(B2089&amp;D2089,scheduling_data!D:D&amp;scheduling_data!A:A,0)),"")</f>
        <v>Christian Litz</v>
      </c>
      <c r="J2089" t="str">
        <f t="shared" si="93"/>
        <v>No</v>
      </c>
      <c r="L2089" t="str">
        <f t="shared" si="94"/>
        <v>No</v>
      </c>
    </row>
    <row r="2090" spans="1:12" x14ac:dyDescent="0.3">
      <c r="A2090" t="s">
        <v>25</v>
      </c>
      <c r="B2090">
        <v>185</v>
      </c>
      <c r="C2090" s="1">
        <v>45345</v>
      </c>
      <c r="D2090" s="1">
        <v>45328.645833333336</v>
      </c>
      <c r="E2090">
        <v>28.39</v>
      </c>
      <c r="F2090" t="s">
        <v>19</v>
      </c>
      <c r="G2090" t="s">
        <v>26</v>
      </c>
      <c r="H2090">
        <v>97112</v>
      </c>
      <c r="I2090" t="str" cm="1">
        <f t="array" ref="I2090">IFERROR(INDEX(scheduling_data!H:H,MATCH(B2090&amp;D2090,scheduling_data!D:D&amp;scheduling_data!A:A,0)),"")</f>
        <v>Christian Litz</v>
      </c>
      <c r="J2090" t="str">
        <f t="shared" si="93"/>
        <v>No</v>
      </c>
      <c r="L2090" t="str">
        <f t="shared" si="94"/>
        <v>Yes</v>
      </c>
    </row>
    <row r="2091" spans="1:12" x14ac:dyDescent="0.3">
      <c r="A2091" t="s">
        <v>25</v>
      </c>
      <c r="B2091">
        <v>185</v>
      </c>
      <c r="C2091" s="1">
        <v>45345</v>
      </c>
      <c r="D2091" s="1">
        <v>45328.645833333336</v>
      </c>
      <c r="E2091">
        <v>50.2</v>
      </c>
      <c r="F2091" t="s">
        <v>9</v>
      </c>
      <c r="G2091" t="s">
        <v>28</v>
      </c>
      <c r="H2091">
        <v>97110</v>
      </c>
      <c r="I2091" t="str" cm="1">
        <f t="array" ref="I2091">IFERROR(INDEX(scheduling_data!H:H,MATCH(B2091&amp;D2091,scheduling_data!D:D&amp;scheduling_data!A:A,0)),"")</f>
        <v>Christian Litz</v>
      </c>
      <c r="J2091" t="str">
        <f t="shared" si="93"/>
        <v>No</v>
      </c>
      <c r="L2091" t="str">
        <f t="shared" si="94"/>
        <v>No</v>
      </c>
    </row>
    <row r="2092" spans="1:12" x14ac:dyDescent="0.3">
      <c r="A2092" t="s">
        <v>25</v>
      </c>
      <c r="B2092">
        <v>185</v>
      </c>
      <c r="C2092" s="1">
        <v>45345</v>
      </c>
      <c r="D2092" s="1">
        <v>45328.645833333336</v>
      </c>
      <c r="E2092">
        <v>24.8</v>
      </c>
      <c r="F2092" t="s">
        <v>19</v>
      </c>
      <c r="G2092" t="s">
        <v>26</v>
      </c>
      <c r="H2092">
        <v>97110</v>
      </c>
      <c r="I2092" t="str" cm="1">
        <f t="array" ref="I2092">IFERROR(INDEX(scheduling_data!H:H,MATCH(B2092&amp;D2092,scheduling_data!D:D&amp;scheduling_data!A:A,0)),"")</f>
        <v>Christian Litz</v>
      </c>
      <c r="J2092" t="str">
        <f t="shared" si="93"/>
        <v>No</v>
      </c>
      <c r="L2092" t="str">
        <f t="shared" si="94"/>
        <v>Yes</v>
      </c>
    </row>
    <row r="2093" spans="1:12" x14ac:dyDescent="0.3">
      <c r="A2093" t="s">
        <v>25</v>
      </c>
      <c r="B2093">
        <v>185</v>
      </c>
      <c r="C2093" s="1">
        <v>45345</v>
      </c>
      <c r="D2093" s="1">
        <v>45330.604166666664</v>
      </c>
      <c r="E2093">
        <v>52.1</v>
      </c>
      <c r="F2093" t="s">
        <v>9</v>
      </c>
      <c r="G2093" t="s">
        <v>28</v>
      </c>
      <c r="H2093">
        <v>97140</v>
      </c>
      <c r="I2093" t="str" cm="1">
        <f t="array" ref="I2093">IFERROR(INDEX(scheduling_data!H:H,MATCH(B2093&amp;D2093,scheduling_data!D:D&amp;scheduling_data!A:A,0)),"")</f>
        <v>Christian Litz</v>
      </c>
      <c r="J2093" t="str">
        <f t="shared" si="93"/>
        <v>No</v>
      </c>
      <c r="L2093" t="str">
        <f t="shared" si="94"/>
        <v>No</v>
      </c>
    </row>
    <row r="2094" spans="1:12" x14ac:dyDescent="0.3">
      <c r="A2094" t="s">
        <v>25</v>
      </c>
      <c r="B2094">
        <v>185</v>
      </c>
      <c r="C2094" s="1">
        <v>45345</v>
      </c>
      <c r="D2094" s="1">
        <v>45330.604166666664</v>
      </c>
      <c r="E2094">
        <v>22.9</v>
      </c>
      <c r="F2094" t="s">
        <v>19</v>
      </c>
      <c r="G2094" t="s">
        <v>26</v>
      </c>
      <c r="H2094">
        <v>97140</v>
      </c>
      <c r="I2094" t="str" cm="1">
        <f t="array" ref="I2094">IFERROR(INDEX(scheduling_data!H:H,MATCH(B2094&amp;D2094,scheduling_data!D:D&amp;scheduling_data!A:A,0)),"")</f>
        <v>Christian Litz</v>
      </c>
      <c r="J2094" t="str">
        <f t="shared" si="93"/>
        <v>No</v>
      </c>
      <c r="L2094" t="str">
        <f t="shared" si="94"/>
        <v>Yes</v>
      </c>
    </row>
    <row r="2095" spans="1:12" x14ac:dyDescent="0.3">
      <c r="A2095" t="s">
        <v>25</v>
      </c>
      <c r="B2095">
        <v>185</v>
      </c>
      <c r="C2095" s="1">
        <v>45345</v>
      </c>
      <c r="D2095" s="1">
        <v>45330.604166666664</v>
      </c>
      <c r="E2095">
        <v>50.2</v>
      </c>
      <c r="F2095" t="s">
        <v>9</v>
      </c>
      <c r="G2095" t="s">
        <v>28</v>
      </c>
      <c r="H2095">
        <v>97110</v>
      </c>
      <c r="I2095" t="str" cm="1">
        <f t="array" ref="I2095">IFERROR(INDEX(scheduling_data!H:H,MATCH(B2095&amp;D2095,scheduling_data!D:D&amp;scheduling_data!A:A,0)),"")</f>
        <v>Christian Litz</v>
      </c>
      <c r="J2095" t="str">
        <f t="shared" si="93"/>
        <v>No</v>
      </c>
      <c r="L2095" t="str">
        <f t="shared" si="94"/>
        <v>No</v>
      </c>
    </row>
    <row r="2096" spans="1:12" x14ac:dyDescent="0.3">
      <c r="A2096" t="s">
        <v>25</v>
      </c>
      <c r="B2096">
        <v>185</v>
      </c>
      <c r="C2096" s="1">
        <v>45345</v>
      </c>
      <c r="D2096" s="1">
        <v>45330.604166666664</v>
      </c>
      <c r="E2096">
        <v>24.8</v>
      </c>
      <c r="F2096" t="s">
        <v>19</v>
      </c>
      <c r="G2096" t="s">
        <v>26</v>
      </c>
      <c r="H2096">
        <v>97110</v>
      </c>
      <c r="I2096" t="str" cm="1">
        <f t="array" ref="I2096">IFERROR(INDEX(scheduling_data!H:H,MATCH(B2096&amp;D2096,scheduling_data!D:D&amp;scheduling_data!A:A,0)),"")</f>
        <v>Christian Litz</v>
      </c>
      <c r="J2096" t="str">
        <f t="shared" si="93"/>
        <v>No</v>
      </c>
      <c r="L2096" t="str">
        <f t="shared" si="94"/>
        <v>Yes</v>
      </c>
    </row>
    <row r="2097" spans="1:12" x14ac:dyDescent="0.3">
      <c r="A2097" t="s">
        <v>25</v>
      </c>
      <c r="B2097">
        <v>185</v>
      </c>
      <c r="C2097" s="1">
        <v>45338</v>
      </c>
      <c r="D2097" s="1">
        <v>45330.625</v>
      </c>
      <c r="E2097">
        <v>64.81</v>
      </c>
      <c r="F2097" t="s">
        <v>19</v>
      </c>
      <c r="G2097" t="s">
        <v>26</v>
      </c>
      <c r="H2097">
        <v>92507</v>
      </c>
      <c r="I2097" t="str" cm="1">
        <f t="array" ref="I2097">IFERROR(INDEX(scheduling_data!H:H,MATCH(B2097&amp;D2097,scheduling_data!D:D&amp;scheduling_data!A:A,0)),"")</f>
        <v>Victoria Miley</v>
      </c>
      <c r="J2097" t="str">
        <f t="shared" si="93"/>
        <v>No</v>
      </c>
      <c r="L2097" t="str">
        <f t="shared" si="94"/>
        <v>Yes</v>
      </c>
    </row>
    <row r="2098" spans="1:12" x14ac:dyDescent="0.3">
      <c r="A2098" t="s">
        <v>25</v>
      </c>
      <c r="B2098">
        <v>185</v>
      </c>
      <c r="C2098" s="1">
        <v>45338</v>
      </c>
      <c r="D2098" s="1">
        <v>45330.625</v>
      </c>
      <c r="E2098">
        <v>85.19</v>
      </c>
      <c r="F2098" t="s">
        <v>9</v>
      </c>
      <c r="G2098" t="s">
        <v>28</v>
      </c>
      <c r="H2098">
        <v>92507</v>
      </c>
      <c r="I2098" t="str" cm="1">
        <f t="array" ref="I2098">IFERROR(INDEX(scheduling_data!H:H,MATCH(B2098&amp;D2098,scheduling_data!D:D&amp;scheduling_data!A:A,0)),"")</f>
        <v>Victoria Miley</v>
      </c>
      <c r="J2098" t="str">
        <f t="shared" si="93"/>
        <v>No</v>
      </c>
      <c r="L2098" t="str">
        <f t="shared" si="94"/>
        <v>No</v>
      </c>
    </row>
    <row r="2099" spans="1:12" x14ac:dyDescent="0.3">
      <c r="A2099" t="s">
        <v>25</v>
      </c>
      <c r="B2099">
        <v>185</v>
      </c>
      <c r="C2099" s="1">
        <v>45345</v>
      </c>
      <c r="D2099" s="1">
        <v>45330.645833333336</v>
      </c>
      <c r="E2099">
        <v>56.78</v>
      </c>
      <c r="F2099" t="s">
        <v>19</v>
      </c>
      <c r="G2099" t="s">
        <v>26</v>
      </c>
      <c r="H2099">
        <v>97112</v>
      </c>
      <c r="I2099" t="str" cm="1">
        <f t="array" ref="I2099">IFERROR(INDEX(scheduling_data!H:H,MATCH(B2099&amp;D2099,scheduling_data!D:D&amp;scheduling_data!A:A,0)),"")</f>
        <v>Heidi Molaison</v>
      </c>
      <c r="J2099" t="str">
        <f t="shared" si="93"/>
        <v>No</v>
      </c>
      <c r="L2099" t="str">
        <f t="shared" si="94"/>
        <v>Yes</v>
      </c>
    </row>
    <row r="2100" spans="1:12" x14ac:dyDescent="0.3">
      <c r="A2100" t="s">
        <v>25</v>
      </c>
      <c r="B2100">
        <v>185</v>
      </c>
      <c r="C2100" s="1">
        <v>45345</v>
      </c>
      <c r="D2100" s="1">
        <v>45330.645833333336</v>
      </c>
      <c r="E2100">
        <v>93.22</v>
      </c>
      <c r="F2100" t="s">
        <v>9</v>
      </c>
      <c r="G2100" t="s">
        <v>28</v>
      </c>
      <c r="H2100">
        <v>97112</v>
      </c>
      <c r="I2100" t="str" cm="1">
        <f t="array" ref="I2100">IFERROR(INDEX(scheduling_data!H:H,MATCH(B2100&amp;D2100,scheduling_data!D:D&amp;scheduling_data!A:A,0)),"")</f>
        <v>Heidi Molaison</v>
      </c>
      <c r="J2100" t="str">
        <f t="shared" si="93"/>
        <v>No</v>
      </c>
      <c r="L2100" t="str">
        <f t="shared" si="94"/>
        <v>No</v>
      </c>
    </row>
    <row r="2101" spans="1:12" x14ac:dyDescent="0.3">
      <c r="A2101" t="s">
        <v>80</v>
      </c>
      <c r="B2101">
        <v>186</v>
      </c>
      <c r="C2101" s="1">
        <v>45338</v>
      </c>
      <c r="D2101" s="1">
        <v>45324.354166666664</v>
      </c>
      <c r="E2101">
        <v>93.22</v>
      </c>
      <c r="F2101" t="s">
        <v>9</v>
      </c>
      <c r="G2101" t="s">
        <v>52</v>
      </c>
      <c r="H2101">
        <v>97112</v>
      </c>
      <c r="I2101" t="str" cm="1">
        <f t="array" ref="I2101">IFERROR(INDEX(scheduling_data!H:H,MATCH(B2101&amp;D2101,scheduling_data!D:D&amp;scheduling_data!A:A,0)),"")</f>
        <v>Carolyn Simpson</v>
      </c>
      <c r="J2101" t="str">
        <f t="shared" si="93"/>
        <v>No</v>
      </c>
      <c r="L2101" t="str">
        <f t="shared" si="94"/>
        <v>No</v>
      </c>
    </row>
    <row r="2102" spans="1:12" x14ac:dyDescent="0.3">
      <c r="A2102" t="s">
        <v>80</v>
      </c>
      <c r="B2102">
        <v>186</v>
      </c>
      <c r="C2102" s="1">
        <v>45338</v>
      </c>
      <c r="D2102" s="1">
        <v>45324.354166666664</v>
      </c>
      <c r="E2102">
        <v>56.78</v>
      </c>
      <c r="F2102" t="s">
        <v>19</v>
      </c>
      <c r="G2102" t="s">
        <v>51</v>
      </c>
      <c r="H2102">
        <v>97112</v>
      </c>
      <c r="I2102" t="str" cm="1">
        <f t="array" ref="I2102">IFERROR(INDEX(scheduling_data!H:H,MATCH(B2102&amp;D2102,scheduling_data!D:D&amp;scheduling_data!A:A,0)),"")</f>
        <v>Carolyn Simpson</v>
      </c>
      <c r="J2102" t="str">
        <f t="shared" si="93"/>
        <v>No</v>
      </c>
      <c r="L2102" t="str">
        <f t="shared" si="94"/>
        <v>Yes</v>
      </c>
    </row>
    <row r="2103" spans="1:12" x14ac:dyDescent="0.3">
      <c r="A2103" t="s">
        <v>80</v>
      </c>
      <c r="B2103">
        <v>186</v>
      </c>
      <c r="C2103" s="1">
        <v>45345</v>
      </c>
      <c r="D2103" s="1">
        <v>45330.395833333336</v>
      </c>
      <c r="E2103">
        <v>56.78</v>
      </c>
      <c r="F2103" t="s">
        <v>19</v>
      </c>
      <c r="G2103" t="s">
        <v>51</v>
      </c>
      <c r="H2103">
        <v>97112</v>
      </c>
      <c r="I2103" t="str" cm="1">
        <f t="array" ref="I2103">IFERROR(INDEX(scheduling_data!H:H,MATCH(B2103&amp;D2103,scheduling_data!D:D&amp;scheduling_data!A:A,0)),"")</f>
        <v>Carolyn Simpson</v>
      </c>
      <c r="J2103" t="str">
        <f t="shared" si="93"/>
        <v>No</v>
      </c>
      <c r="L2103" t="str">
        <f t="shared" si="94"/>
        <v>Yes</v>
      </c>
    </row>
    <row r="2104" spans="1:12" x14ac:dyDescent="0.3">
      <c r="A2104" t="s">
        <v>80</v>
      </c>
      <c r="B2104">
        <v>186</v>
      </c>
      <c r="C2104" s="1">
        <v>45345</v>
      </c>
      <c r="D2104" s="1">
        <v>45330.395833333336</v>
      </c>
      <c r="E2104">
        <v>93.22</v>
      </c>
      <c r="F2104" t="s">
        <v>9</v>
      </c>
      <c r="G2104" t="s">
        <v>52</v>
      </c>
      <c r="H2104">
        <v>97112</v>
      </c>
      <c r="I2104" t="str" cm="1">
        <f t="array" ref="I2104">IFERROR(INDEX(scheduling_data!H:H,MATCH(B2104&amp;D2104,scheduling_data!D:D&amp;scheduling_data!A:A,0)),"")</f>
        <v>Carolyn Simpson</v>
      </c>
      <c r="J2104" t="str">
        <f t="shared" si="93"/>
        <v>No</v>
      </c>
      <c r="L2104" t="str">
        <f t="shared" si="94"/>
        <v>No</v>
      </c>
    </row>
    <row r="2105" spans="1:12" x14ac:dyDescent="0.3">
      <c r="A2105" t="s">
        <v>25</v>
      </c>
      <c r="B2105">
        <v>35</v>
      </c>
      <c r="C2105" s="1">
        <v>45345</v>
      </c>
      <c r="D2105" s="1">
        <v>45331.375</v>
      </c>
      <c r="E2105">
        <v>0</v>
      </c>
      <c r="F2105" t="s">
        <v>9</v>
      </c>
      <c r="G2105" t="s">
        <v>72</v>
      </c>
      <c r="H2105">
        <v>97110</v>
      </c>
      <c r="I2105" t="str" cm="1">
        <f t="array" ref="I2105">IFERROR(INDEX(scheduling_data!H:H,MATCH(B2105&amp;D2105,scheduling_data!D:D&amp;scheduling_data!A:A,0)),"")</f>
        <v>James Allen</v>
      </c>
      <c r="J2105" t="str">
        <f t="shared" si="93"/>
        <v>No</v>
      </c>
      <c r="L2105" t="str">
        <f t="shared" si="94"/>
        <v>No</v>
      </c>
    </row>
    <row r="2106" spans="1:12" x14ac:dyDescent="0.3">
      <c r="A2106" t="s">
        <v>25</v>
      </c>
      <c r="B2106">
        <v>35</v>
      </c>
      <c r="C2106" s="1">
        <v>45345</v>
      </c>
      <c r="D2106" s="1">
        <v>45331.375</v>
      </c>
      <c r="E2106">
        <v>0</v>
      </c>
      <c r="F2106" t="s">
        <v>9</v>
      </c>
      <c r="G2106" t="s">
        <v>73</v>
      </c>
      <c r="H2106">
        <v>97161</v>
      </c>
      <c r="I2106" t="str" cm="1">
        <f t="array" ref="I2106">IFERROR(INDEX(scheduling_data!H:H,MATCH(B2106&amp;D2106,scheduling_data!D:D&amp;scheduling_data!A:A,0)),"")</f>
        <v>James Allen</v>
      </c>
      <c r="J2106" t="str">
        <f t="shared" si="93"/>
        <v>No</v>
      </c>
      <c r="L2106" t="str">
        <f t="shared" si="94"/>
        <v>No</v>
      </c>
    </row>
    <row r="2107" spans="1:12" x14ac:dyDescent="0.3">
      <c r="A2107" t="s">
        <v>149</v>
      </c>
      <c r="B2107">
        <v>187</v>
      </c>
      <c r="C2107" s="1">
        <v>45343</v>
      </c>
      <c r="D2107" s="1">
        <v>45330.375</v>
      </c>
      <c r="E2107">
        <v>48.3</v>
      </c>
      <c r="F2107" t="s">
        <v>9</v>
      </c>
      <c r="G2107" t="s">
        <v>146</v>
      </c>
      <c r="H2107">
        <v>97110</v>
      </c>
      <c r="I2107" t="str" cm="1">
        <f t="array" ref="I2107">IFERROR(INDEX(scheduling_data!H:H,MATCH(B2107&amp;D2107,scheduling_data!D:D&amp;scheduling_data!A:A,0)),"")</f>
        <v>James Allen</v>
      </c>
      <c r="J2107" t="str">
        <f t="shared" si="93"/>
        <v>No</v>
      </c>
      <c r="L2107" t="str">
        <f t="shared" si="94"/>
        <v>No</v>
      </c>
    </row>
    <row r="2108" spans="1:12" x14ac:dyDescent="0.3">
      <c r="A2108" t="s">
        <v>149</v>
      </c>
      <c r="B2108">
        <v>187</v>
      </c>
      <c r="C2108" s="1">
        <v>45343</v>
      </c>
      <c r="D2108" s="1">
        <v>45330.375</v>
      </c>
      <c r="E2108">
        <v>0.43</v>
      </c>
      <c r="F2108" t="s">
        <v>9</v>
      </c>
      <c r="G2108" t="s">
        <v>142</v>
      </c>
      <c r="H2108">
        <v>97110</v>
      </c>
      <c r="I2108" t="str" cm="1">
        <f t="array" ref="I2108">IFERROR(INDEX(scheduling_data!H:H,MATCH(B2108&amp;D2108,scheduling_data!D:D&amp;scheduling_data!A:A,0)),"")</f>
        <v>James Allen</v>
      </c>
      <c r="J2108" t="str">
        <f t="shared" si="93"/>
        <v>No</v>
      </c>
      <c r="L2108" t="str">
        <f t="shared" si="94"/>
        <v>No</v>
      </c>
    </row>
    <row r="2109" spans="1:12" x14ac:dyDescent="0.3">
      <c r="A2109" t="s">
        <v>149</v>
      </c>
      <c r="B2109">
        <v>187</v>
      </c>
      <c r="C2109" s="1">
        <v>45343</v>
      </c>
      <c r="D2109" s="1">
        <v>45330.375</v>
      </c>
      <c r="E2109">
        <v>20.93</v>
      </c>
      <c r="F2109" t="s">
        <v>19</v>
      </c>
      <c r="G2109" t="s">
        <v>144</v>
      </c>
      <c r="H2109">
        <v>97110</v>
      </c>
      <c r="I2109" t="str" cm="1">
        <f t="array" ref="I2109">IFERROR(INDEX(scheduling_data!H:H,MATCH(B2109&amp;D2109,scheduling_data!D:D&amp;scheduling_data!A:A,0)),"")</f>
        <v>James Allen</v>
      </c>
      <c r="J2109" t="str">
        <f t="shared" si="93"/>
        <v>No</v>
      </c>
      <c r="L2109" t="str">
        <f t="shared" si="94"/>
        <v>Yes</v>
      </c>
    </row>
    <row r="2110" spans="1:12" x14ac:dyDescent="0.3">
      <c r="A2110" t="s">
        <v>149</v>
      </c>
      <c r="B2110">
        <v>187</v>
      </c>
      <c r="C2110" s="1">
        <v>45343</v>
      </c>
      <c r="D2110" s="1">
        <v>45330.375</v>
      </c>
      <c r="E2110">
        <v>15.93</v>
      </c>
      <c r="F2110" t="s">
        <v>19</v>
      </c>
      <c r="G2110" t="s">
        <v>144</v>
      </c>
      <c r="H2110">
        <v>97110</v>
      </c>
      <c r="I2110" t="str" cm="1">
        <f t="array" ref="I2110">IFERROR(INDEX(scheduling_data!H:H,MATCH(B2110&amp;D2110,scheduling_data!D:D&amp;scheduling_data!A:A,0)),"")</f>
        <v>James Allen</v>
      </c>
      <c r="J2110" t="str">
        <f t="shared" si="93"/>
        <v>No</v>
      </c>
      <c r="L2110" t="str">
        <f t="shared" si="94"/>
        <v>Yes</v>
      </c>
    </row>
    <row r="2111" spans="1:12" x14ac:dyDescent="0.3">
      <c r="A2111" t="s">
        <v>149</v>
      </c>
      <c r="B2111">
        <v>187</v>
      </c>
      <c r="C2111" s="1">
        <v>45343</v>
      </c>
      <c r="D2111" s="1">
        <v>45330.375</v>
      </c>
      <c r="E2111">
        <v>0.33</v>
      </c>
      <c r="F2111" t="s">
        <v>9</v>
      </c>
      <c r="G2111" t="s">
        <v>142</v>
      </c>
      <c r="H2111">
        <v>97110</v>
      </c>
      <c r="I2111" t="str" cm="1">
        <f t="array" ref="I2111">IFERROR(INDEX(scheduling_data!H:H,MATCH(B2111&amp;D2111,scheduling_data!D:D&amp;scheduling_data!A:A,0)),"")</f>
        <v>James Allen</v>
      </c>
      <c r="J2111" t="str">
        <f t="shared" si="93"/>
        <v>No</v>
      </c>
      <c r="L2111" t="str">
        <f t="shared" si="94"/>
        <v>No</v>
      </c>
    </row>
    <row r="2112" spans="1:12" x14ac:dyDescent="0.3">
      <c r="A2112" t="s">
        <v>149</v>
      </c>
      <c r="B2112">
        <v>187</v>
      </c>
      <c r="C2112" s="1">
        <v>45343</v>
      </c>
      <c r="D2112" s="1">
        <v>45330.375</v>
      </c>
      <c r="E2112">
        <v>54.67</v>
      </c>
      <c r="F2112" t="s">
        <v>9</v>
      </c>
      <c r="G2112" t="s">
        <v>143</v>
      </c>
      <c r="H2112">
        <v>97110</v>
      </c>
      <c r="I2112" t="str" cm="1">
        <f t="array" ref="I2112">IFERROR(INDEX(scheduling_data!H:H,MATCH(B2112&amp;D2112,scheduling_data!D:D&amp;scheduling_data!A:A,0)),"")</f>
        <v>James Allen</v>
      </c>
      <c r="J2112" t="str">
        <f t="shared" si="93"/>
        <v>No</v>
      </c>
      <c r="L2112" t="str">
        <f t="shared" si="94"/>
        <v>No</v>
      </c>
    </row>
    <row r="2113" spans="1:12" x14ac:dyDescent="0.3">
      <c r="A2113" t="s">
        <v>25</v>
      </c>
      <c r="B2113">
        <v>188</v>
      </c>
      <c r="C2113" s="1">
        <v>45338</v>
      </c>
      <c r="D2113" s="1">
        <v>45323.666666666664</v>
      </c>
      <c r="E2113">
        <v>139.83000000000001</v>
      </c>
      <c r="F2113" t="s">
        <v>9</v>
      </c>
      <c r="G2113" t="s">
        <v>28</v>
      </c>
      <c r="H2113">
        <v>97112</v>
      </c>
      <c r="I2113" t="str" cm="1">
        <f t="array" ref="I2113">IFERROR(INDEX(scheduling_data!H:H,MATCH(B2113&amp;D2113,scheduling_data!D:D&amp;scheduling_data!A:A,0)),"")</f>
        <v>Jessica Pittman</v>
      </c>
      <c r="J2113" t="str">
        <f t="shared" si="93"/>
        <v>No</v>
      </c>
      <c r="L2113" t="str">
        <f t="shared" si="94"/>
        <v>No</v>
      </c>
    </row>
    <row r="2114" spans="1:12" x14ac:dyDescent="0.3">
      <c r="A2114" t="s">
        <v>25</v>
      </c>
      <c r="B2114">
        <v>188</v>
      </c>
      <c r="C2114" s="1">
        <v>45338</v>
      </c>
      <c r="D2114" s="1">
        <v>45323.666666666664</v>
      </c>
      <c r="E2114">
        <v>85.17</v>
      </c>
      <c r="F2114" t="s">
        <v>19</v>
      </c>
      <c r="G2114" t="s">
        <v>26</v>
      </c>
      <c r="H2114">
        <v>97112</v>
      </c>
      <c r="I2114" t="str" cm="1">
        <f t="array" ref="I2114">IFERROR(INDEX(scheduling_data!H:H,MATCH(B2114&amp;D2114,scheduling_data!D:D&amp;scheduling_data!A:A,0)),"")</f>
        <v>Jessica Pittman</v>
      </c>
      <c r="J2114" t="str">
        <f t="shared" si="93"/>
        <v>No</v>
      </c>
      <c r="L2114" t="str">
        <f t="shared" si="94"/>
        <v>Yes</v>
      </c>
    </row>
    <row r="2115" spans="1:12" x14ac:dyDescent="0.3">
      <c r="A2115" t="s">
        <v>80</v>
      </c>
      <c r="B2115">
        <v>189</v>
      </c>
      <c r="C2115" s="1">
        <v>45338</v>
      </c>
      <c r="D2115" s="1">
        <v>45323.6875</v>
      </c>
      <c r="E2115">
        <v>52.1</v>
      </c>
      <c r="F2115" t="s">
        <v>9</v>
      </c>
      <c r="G2115" t="s">
        <v>52</v>
      </c>
      <c r="H2115">
        <v>97140</v>
      </c>
      <c r="I2115" t="str" cm="1">
        <f t="array" ref="I2115">IFERROR(INDEX(scheduling_data!H:H,MATCH(B2115&amp;D2115,scheduling_data!D:D&amp;scheduling_data!A:A,0)),"")</f>
        <v>Christian Litz</v>
      </c>
      <c r="J2115" t="str">
        <f t="shared" ref="J2115:J2178" si="95">IF(I2115="", "Yes", "No")</f>
        <v>No</v>
      </c>
      <c r="L2115" t="str">
        <f t="shared" ref="L2115:L2178" si="96">IF(OR(F2115="Cash", F2115="Check", F2115="EFT", F2115="Credit Card", F2115="Visa", F2115="Mastercard", F2115="AMEX"), "Yes", "No")</f>
        <v>No</v>
      </c>
    </row>
    <row r="2116" spans="1:12" x14ac:dyDescent="0.3">
      <c r="A2116" t="s">
        <v>80</v>
      </c>
      <c r="B2116">
        <v>189</v>
      </c>
      <c r="C2116" s="1">
        <v>45338</v>
      </c>
      <c r="D2116" s="1">
        <v>45323.6875</v>
      </c>
      <c r="E2116">
        <v>22.9</v>
      </c>
      <c r="F2116" t="s">
        <v>19</v>
      </c>
      <c r="G2116" t="s">
        <v>51</v>
      </c>
      <c r="H2116">
        <v>97140</v>
      </c>
      <c r="I2116" t="str" cm="1">
        <f t="array" ref="I2116">IFERROR(INDEX(scheduling_data!H:H,MATCH(B2116&amp;D2116,scheduling_data!D:D&amp;scheduling_data!A:A,0)),"")</f>
        <v>Christian Litz</v>
      </c>
      <c r="J2116" t="str">
        <f t="shared" si="95"/>
        <v>No</v>
      </c>
      <c r="L2116" t="str">
        <f t="shared" si="96"/>
        <v>Yes</v>
      </c>
    </row>
    <row r="2117" spans="1:12" x14ac:dyDescent="0.3">
      <c r="A2117" t="s">
        <v>80</v>
      </c>
      <c r="B2117">
        <v>189</v>
      </c>
      <c r="C2117" s="1">
        <v>45338</v>
      </c>
      <c r="D2117" s="1">
        <v>45323.6875</v>
      </c>
      <c r="E2117">
        <v>46.61</v>
      </c>
      <c r="F2117" t="s">
        <v>9</v>
      </c>
      <c r="G2117" t="s">
        <v>52</v>
      </c>
      <c r="H2117">
        <v>97112</v>
      </c>
      <c r="I2117" t="str" cm="1">
        <f t="array" ref="I2117">IFERROR(INDEX(scheduling_data!H:H,MATCH(B2117&amp;D2117,scheduling_data!D:D&amp;scheduling_data!A:A,0)),"")</f>
        <v>Christian Litz</v>
      </c>
      <c r="J2117" t="str">
        <f t="shared" si="95"/>
        <v>No</v>
      </c>
      <c r="L2117" t="str">
        <f t="shared" si="96"/>
        <v>No</v>
      </c>
    </row>
    <row r="2118" spans="1:12" x14ac:dyDescent="0.3">
      <c r="A2118" t="s">
        <v>80</v>
      </c>
      <c r="B2118">
        <v>189</v>
      </c>
      <c r="C2118" s="1">
        <v>45338</v>
      </c>
      <c r="D2118" s="1">
        <v>45323.6875</v>
      </c>
      <c r="E2118">
        <v>28.39</v>
      </c>
      <c r="F2118" t="s">
        <v>19</v>
      </c>
      <c r="G2118" t="s">
        <v>51</v>
      </c>
      <c r="H2118">
        <v>97112</v>
      </c>
      <c r="I2118" t="str" cm="1">
        <f t="array" ref="I2118">IFERROR(INDEX(scheduling_data!H:H,MATCH(B2118&amp;D2118,scheduling_data!D:D&amp;scheduling_data!A:A,0)),"")</f>
        <v>Christian Litz</v>
      </c>
      <c r="J2118" t="str">
        <f t="shared" si="95"/>
        <v>No</v>
      </c>
      <c r="L2118" t="str">
        <f t="shared" si="96"/>
        <v>Yes</v>
      </c>
    </row>
    <row r="2119" spans="1:12" x14ac:dyDescent="0.3">
      <c r="A2119" t="s">
        <v>80</v>
      </c>
      <c r="B2119">
        <v>189</v>
      </c>
      <c r="C2119" s="1">
        <v>45348</v>
      </c>
      <c r="D2119" s="1">
        <v>45335.729166666664</v>
      </c>
      <c r="E2119">
        <v>22.9</v>
      </c>
      <c r="F2119" t="s">
        <v>19</v>
      </c>
      <c r="G2119" t="s">
        <v>51</v>
      </c>
      <c r="H2119">
        <v>97140</v>
      </c>
      <c r="I2119" t="str" cm="1">
        <f t="array" ref="I2119">IFERROR(INDEX(scheduling_data!H:H,MATCH(B2119&amp;D2119,scheduling_data!D:D&amp;scheduling_data!A:A,0)),"")</f>
        <v>Christian Litz</v>
      </c>
      <c r="J2119" t="str">
        <f t="shared" si="95"/>
        <v>No</v>
      </c>
      <c r="L2119" t="str">
        <f t="shared" si="96"/>
        <v>Yes</v>
      </c>
    </row>
    <row r="2120" spans="1:12" x14ac:dyDescent="0.3">
      <c r="A2120" t="s">
        <v>80</v>
      </c>
      <c r="B2120">
        <v>189</v>
      </c>
      <c r="C2120" s="1">
        <v>45348</v>
      </c>
      <c r="D2120" s="1">
        <v>45335.729166666664</v>
      </c>
      <c r="E2120">
        <v>46.61</v>
      </c>
      <c r="F2120" t="s">
        <v>9</v>
      </c>
      <c r="G2120" t="s">
        <v>52</v>
      </c>
      <c r="H2120">
        <v>97112</v>
      </c>
      <c r="I2120" t="str" cm="1">
        <f t="array" ref="I2120">IFERROR(INDEX(scheduling_data!H:H,MATCH(B2120&amp;D2120,scheduling_data!D:D&amp;scheduling_data!A:A,0)),"")</f>
        <v>Christian Litz</v>
      </c>
      <c r="J2120" t="str">
        <f t="shared" si="95"/>
        <v>No</v>
      </c>
      <c r="L2120" t="str">
        <f t="shared" si="96"/>
        <v>No</v>
      </c>
    </row>
    <row r="2121" spans="1:12" x14ac:dyDescent="0.3">
      <c r="A2121" t="s">
        <v>80</v>
      </c>
      <c r="B2121">
        <v>189</v>
      </c>
      <c r="C2121" s="1">
        <v>45348</v>
      </c>
      <c r="D2121" s="1">
        <v>45335.729166666664</v>
      </c>
      <c r="E2121">
        <v>28.39</v>
      </c>
      <c r="F2121" t="s">
        <v>19</v>
      </c>
      <c r="G2121" t="s">
        <v>51</v>
      </c>
      <c r="H2121">
        <v>97112</v>
      </c>
      <c r="I2121" t="str" cm="1">
        <f t="array" ref="I2121">IFERROR(INDEX(scheduling_data!H:H,MATCH(B2121&amp;D2121,scheduling_data!D:D&amp;scheduling_data!A:A,0)),"")</f>
        <v>Christian Litz</v>
      </c>
      <c r="J2121" t="str">
        <f t="shared" si="95"/>
        <v>No</v>
      </c>
      <c r="L2121" t="str">
        <f t="shared" si="96"/>
        <v>Yes</v>
      </c>
    </row>
    <row r="2122" spans="1:12" x14ac:dyDescent="0.3">
      <c r="A2122" t="s">
        <v>80</v>
      </c>
      <c r="B2122">
        <v>189</v>
      </c>
      <c r="C2122" s="1">
        <v>45348</v>
      </c>
      <c r="D2122" s="1">
        <v>45335.729166666664</v>
      </c>
      <c r="E2122">
        <v>52.1</v>
      </c>
      <c r="F2122" t="s">
        <v>9</v>
      </c>
      <c r="G2122" t="s">
        <v>52</v>
      </c>
      <c r="H2122">
        <v>97140</v>
      </c>
      <c r="I2122" t="str" cm="1">
        <f t="array" ref="I2122">IFERROR(INDEX(scheduling_data!H:H,MATCH(B2122&amp;D2122,scheduling_data!D:D&amp;scheduling_data!A:A,0)),"")</f>
        <v>Christian Litz</v>
      </c>
      <c r="J2122" t="str">
        <f t="shared" si="95"/>
        <v>No</v>
      </c>
      <c r="L2122" t="str">
        <f t="shared" si="96"/>
        <v>No</v>
      </c>
    </row>
    <row r="2123" spans="1:12" x14ac:dyDescent="0.3">
      <c r="A2123" t="s">
        <v>80</v>
      </c>
      <c r="B2123">
        <v>189</v>
      </c>
      <c r="C2123" s="1">
        <v>45338</v>
      </c>
      <c r="D2123" s="1">
        <v>45324.458333333336</v>
      </c>
      <c r="E2123">
        <v>52.1</v>
      </c>
      <c r="F2123" t="s">
        <v>9</v>
      </c>
      <c r="G2123" t="s">
        <v>52</v>
      </c>
      <c r="H2123">
        <v>97140</v>
      </c>
      <c r="I2123" t="str" cm="1">
        <f t="array" ref="I2123">IFERROR(INDEX(scheduling_data!H:H,MATCH(B2123&amp;D2123,scheduling_data!D:D&amp;scheduling_data!A:A,0)),"")</f>
        <v>Christian Litz</v>
      </c>
      <c r="J2123" t="str">
        <f t="shared" si="95"/>
        <v>No</v>
      </c>
      <c r="L2123" t="str">
        <f t="shared" si="96"/>
        <v>No</v>
      </c>
    </row>
    <row r="2124" spans="1:12" x14ac:dyDescent="0.3">
      <c r="A2124" t="s">
        <v>80</v>
      </c>
      <c r="B2124">
        <v>189</v>
      </c>
      <c r="C2124" s="1">
        <v>45338</v>
      </c>
      <c r="D2124" s="1">
        <v>45324.458333333336</v>
      </c>
      <c r="E2124">
        <v>28.39</v>
      </c>
      <c r="F2124" t="s">
        <v>19</v>
      </c>
      <c r="G2124" t="s">
        <v>51</v>
      </c>
      <c r="H2124">
        <v>97112</v>
      </c>
      <c r="I2124" t="str" cm="1">
        <f t="array" ref="I2124">IFERROR(INDEX(scheduling_data!H:H,MATCH(B2124&amp;D2124,scheduling_data!D:D&amp;scheduling_data!A:A,0)),"")</f>
        <v>Christian Litz</v>
      </c>
      <c r="J2124" t="str">
        <f t="shared" si="95"/>
        <v>No</v>
      </c>
      <c r="L2124" t="str">
        <f t="shared" si="96"/>
        <v>Yes</v>
      </c>
    </row>
    <row r="2125" spans="1:12" x14ac:dyDescent="0.3">
      <c r="A2125" t="s">
        <v>80</v>
      </c>
      <c r="B2125">
        <v>189</v>
      </c>
      <c r="C2125" s="1">
        <v>45338</v>
      </c>
      <c r="D2125" s="1">
        <v>45324.458333333336</v>
      </c>
      <c r="E2125">
        <v>46.61</v>
      </c>
      <c r="F2125" t="s">
        <v>9</v>
      </c>
      <c r="G2125" t="s">
        <v>52</v>
      </c>
      <c r="H2125">
        <v>97112</v>
      </c>
      <c r="I2125" t="str" cm="1">
        <f t="array" ref="I2125">IFERROR(INDEX(scheduling_data!H:H,MATCH(B2125&amp;D2125,scheduling_data!D:D&amp;scheduling_data!A:A,0)),"")</f>
        <v>Christian Litz</v>
      </c>
      <c r="J2125" t="str">
        <f t="shared" si="95"/>
        <v>No</v>
      </c>
      <c r="L2125" t="str">
        <f t="shared" si="96"/>
        <v>No</v>
      </c>
    </row>
    <row r="2126" spans="1:12" x14ac:dyDescent="0.3">
      <c r="A2126" t="s">
        <v>80</v>
      </c>
      <c r="B2126">
        <v>189</v>
      </c>
      <c r="C2126" s="1">
        <v>45338</v>
      </c>
      <c r="D2126" s="1">
        <v>45324.458333333336</v>
      </c>
      <c r="E2126">
        <v>22.9</v>
      </c>
      <c r="F2126" t="s">
        <v>19</v>
      </c>
      <c r="G2126" t="s">
        <v>51</v>
      </c>
      <c r="H2126">
        <v>97140</v>
      </c>
      <c r="I2126" t="str" cm="1">
        <f t="array" ref="I2126">IFERROR(INDEX(scheduling_data!H:H,MATCH(B2126&amp;D2126,scheduling_data!D:D&amp;scheduling_data!A:A,0)),"")</f>
        <v>Christian Litz</v>
      </c>
      <c r="J2126" t="str">
        <f t="shared" si="95"/>
        <v>No</v>
      </c>
      <c r="L2126" t="str">
        <f t="shared" si="96"/>
        <v>Yes</v>
      </c>
    </row>
    <row r="2127" spans="1:12" x14ac:dyDescent="0.3">
      <c r="A2127" t="s">
        <v>80</v>
      </c>
      <c r="B2127">
        <v>189</v>
      </c>
      <c r="C2127" s="1">
        <v>45342</v>
      </c>
      <c r="D2127" s="1">
        <v>45328.666666666664</v>
      </c>
      <c r="E2127">
        <v>46.61</v>
      </c>
      <c r="F2127" t="s">
        <v>9</v>
      </c>
      <c r="G2127" t="s">
        <v>52</v>
      </c>
      <c r="H2127">
        <v>97112</v>
      </c>
      <c r="I2127" t="str" cm="1">
        <f t="array" ref="I2127">IFERROR(INDEX(scheduling_data!H:H,MATCH(B2127&amp;D2127,scheduling_data!D:D&amp;scheduling_data!A:A,0)),"")</f>
        <v>Christian Litz</v>
      </c>
      <c r="J2127" t="str">
        <f t="shared" si="95"/>
        <v>No</v>
      </c>
      <c r="L2127" t="str">
        <f t="shared" si="96"/>
        <v>No</v>
      </c>
    </row>
    <row r="2128" spans="1:12" x14ac:dyDescent="0.3">
      <c r="A2128" t="s">
        <v>80</v>
      </c>
      <c r="B2128">
        <v>189</v>
      </c>
      <c r="C2128" s="1">
        <v>45342</v>
      </c>
      <c r="D2128" s="1">
        <v>45328.666666666664</v>
      </c>
      <c r="E2128">
        <v>28.39</v>
      </c>
      <c r="F2128" t="s">
        <v>19</v>
      </c>
      <c r="G2128" t="s">
        <v>51</v>
      </c>
      <c r="H2128">
        <v>97112</v>
      </c>
      <c r="I2128" t="str" cm="1">
        <f t="array" ref="I2128">IFERROR(INDEX(scheduling_data!H:H,MATCH(B2128&amp;D2128,scheduling_data!D:D&amp;scheduling_data!A:A,0)),"")</f>
        <v>Christian Litz</v>
      </c>
      <c r="J2128" t="str">
        <f t="shared" si="95"/>
        <v>No</v>
      </c>
      <c r="L2128" t="str">
        <f t="shared" si="96"/>
        <v>Yes</v>
      </c>
    </row>
    <row r="2129" spans="1:12" x14ac:dyDescent="0.3">
      <c r="A2129" t="s">
        <v>80</v>
      </c>
      <c r="B2129">
        <v>189</v>
      </c>
      <c r="C2129" s="1">
        <v>45345</v>
      </c>
      <c r="D2129" s="1">
        <v>45330.666666666664</v>
      </c>
      <c r="E2129">
        <v>46.61</v>
      </c>
      <c r="F2129" t="s">
        <v>9</v>
      </c>
      <c r="G2129" t="s">
        <v>52</v>
      </c>
      <c r="H2129">
        <v>97112</v>
      </c>
      <c r="I2129" t="str" cm="1">
        <f t="array" ref="I2129">IFERROR(INDEX(scheduling_data!H:H,MATCH(B2129&amp;D2129,scheduling_data!D:D&amp;scheduling_data!A:A,0)),"")</f>
        <v>Christian Litz</v>
      </c>
      <c r="J2129" t="str">
        <f t="shared" si="95"/>
        <v>No</v>
      </c>
      <c r="L2129" t="str">
        <f t="shared" si="96"/>
        <v>No</v>
      </c>
    </row>
    <row r="2130" spans="1:12" x14ac:dyDescent="0.3">
      <c r="A2130" t="s">
        <v>80</v>
      </c>
      <c r="B2130">
        <v>189</v>
      </c>
      <c r="C2130" s="1">
        <v>45345</v>
      </c>
      <c r="D2130" s="1">
        <v>45330.666666666664</v>
      </c>
      <c r="E2130">
        <v>28.39</v>
      </c>
      <c r="F2130" t="s">
        <v>19</v>
      </c>
      <c r="G2130" t="s">
        <v>51</v>
      </c>
      <c r="H2130">
        <v>97112</v>
      </c>
      <c r="I2130" t="str" cm="1">
        <f t="array" ref="I2130">IFERROR(INDEX(scheduling_data!H:H,MATCH(B2130&amp;D2130,scheduling_data!D:D&amp;scheduling_data!A:A,0)),"")</f>
        <v>Christian Litz</v>
      </c>
      <c r="J2130" t="str">
        <f t="shared" si="95"/>
        <v>No</v>
      </c>
      <c r="L2130" t="str">
        <f t="shared" si="96"/>
        <v>Yes</v>
      </c>
    </row>
    <row r="2131" spans="1:12" x14ac:dyDescent="0.3">
      <c r="A2131" t="s">
        <v>80</v>
      </c>
      <c r="B2131">
        <v>189</v>
      </c>
      <c r="C2131" s="1">
        <v>45345</v>
      </c>
      <c r="D2131" s="1">
        <v>45330.666666666664</v>
      </c>
      <c r="E2131">
        <v>22.9</v>
      </c>
      <c r="F2131" t="s">
        <v>19</v>
      </c>
      <c r="G2131" t="s">
        <v>51</v>
      </c>
      <c r="H2131">
        <v>97140</v>
      </c>
      <c r="I2131" t="str" cm="1">
        <f t="array" ref="I2131">IFERROR(INDEX(scheduling_data!H:H,MATCH(B2131&amp;D2131,scheduling_data!D:D&amp;scheduling_data!A:A,0)),"")</f>
        <v>Christian Litz</v>
      </c>
      <c r="J2131" t="str">
        <f t="shared" si="95"/>
        <v>No</v>
      </c>
      <c r="L2131" t="str">
        <f t="shared" si="96"/>
        <v>Yes</v>
      </c>
    </row>
    <row r="2132" spans="1:12" x14ac:dyDescent="0.3">
      <c r="A2132" t="s">
        <v>80</v>
      </c>
      <c r="B2132">
        <v>189</v>
      </c>
      <c r="C2132" s="1">
        <v>45345</v>
      </c>
      <c r="D2132" s="1">
        <v>45330.666666666664</v>
      </c>
      <c r="E2132">
        <v>52.1</v>
      </c>
      <c r="F2132" t="s">
        <v>9</v>
      </c>
      <c r="G2132" t="s">
        <v>52</v>
      </c>
      <c r="H2132">
        <v>97140</v>
      </c>
      <c r="I2132" t="str" cm="1">
        <f t="array" ref="I2132">IFERROR(INDEX(scheduling_data!H:H,MATCH(B2132&amp;D2132,scheduling_data!D:D&amp;scheduling_data!A:A,0)),"")</f>
        <v>Christian Litz</v>
      </c>
      <c r="J2132" t="str">
        <f t="shared" si="95"/>
        <v>No</v>
      </c>
      <c r="L2132" t="str">
        <f t="shared" si="96"/>
        <v>No</v>
      </c>
    </row>
    <row r="2133" spans="1:12" x14ac:dyDescent="0.3">
      <c r="A2133" t="s">
        <v>33</v>
      </c>
      <c r="B2133">
        <v>190</v>
      </c>
      <c r="C2133" s="1">
        <v>45337</v>
      </c>
      <c r="D2133" s="1">
        <v>45323.708333333336</v>
      </c>
      <c r="E2133">
        <v>49.6</v>
      </c>
      <c r="F2133" t="s">
        <v>19</v>
      </c>
      <c r="G2133" t="s">
        <v>84</v>
      </c>
      <c r="H2133">
        <v>97110</v>
      </c>
      <c r="I2133" t="str" cm="1">
        <f t="array" ref="I2133">IFERROR(INDEX(scheduling_data!H:H,MATCH(B2133&amp;D2133,scheduling_data!D:D&amp;scheduling_data!A:A,0)),"")</f>
        <v>Christian Litz</v>
      </c>
      <c r="J2133" t="str">
        <f t="shared" si="95"/>
        <v>No</v>
      </c>
      <c r="L2133" t="str">
        <f t="shared" si="96"/>
        <v>Yes</v>
      </c>
    </row>
    <row r="2134" spans="1:12" x14ac:dyDescent="0.3">
      <c r="A2134" t="s">
        <v>33</v>
      </c>
      <c r="B2134">
        <v>190</v>
      </c>
      <c r="C2134" s="1">
        <v>45337</v>
      </c>
      <c r="D2134" s="1">
        <v>45323.708333333336</v>
      </c>
      <c r="E2134">
        <v>46.61</v>
      </c>
      <c r="F2134" t="s">
        <v>9</v>
      </c>
      <c r="G2134" t="s">
        <v>83</v>
      </c>
      <c r="H2134">
        <v>97112</v>
      </c>
      <c r="I2134" t="str" cm="1">
        <f t="array" ref="I2134">IFERROR(INDEX(scheduling_data!H:H,MATCH(B2134&amp;D2134,scheduling_data!D:D&amp;scheduling_data!A:A,0)),"")</f>
        <v>Christian Litz</v>
      </c>
      <c r="J2134" t="str">
        <f t="shared" si="95"/>
        <v>No</v>
      </c>
      <c r="L2134" t="str">
        <f t="shared" si="96"/>
        <v>No</v>
      </c>
    </row>
    <row r="2135" spans="1:12" x14ac:dyDescent="0.3">
      <c r="A2135" t="s">
        <v>33</v>
      </c>
      <c r="B2135">
        <v>190</v>
      </c>
      <c r="C2135" s="1">
        <v>45337</v>
      </c>
      <c r="D2135" s="1">
        <v>45323.708333333336</v>
      </c>
      <c r="E2135">
        <v>100.4</v>
      </c>
      <c r="F2135" t="s">
        <v>9</v>
      </c>
      <c r="G2135" t="s">
        <v>83</v>
      </c>
      <c r="H2135">
        <v>97110</v>
      </c>
      <c r="I2135" t="str" cm="1">
        <f t="array" ref="I2135">IFERROR(INDEX(scheduling_data!H:H,MATCH(B2135&amp;D2135,scheduling_data!D:D&amp;scheduling_data!A:A,0)),"")</f>
        <v>Christian Litz</v>
      </c>
      <c r="J2135" t="str">
        <f t="shared" si="95"/>
        <v>No</v>
      </c>
      <c r="L2135" t="str">
        <f t="shared" si="96"/>
        <v>No</v>
      </c>
    </row>
    <row r="2136" spans="1:12" x14ac:dyDescent="0.3">
      <c r="A2136" t="s">
        <v>33</v>
      </c>
      <c r="B2136">
        <v>190</v>
      </c>
      <c r="C2136" s="1">
        <v>45337</v>
      </c>
      <c r="D2136" s="1">
        <v>45323.708333333336</v>
      </c>
      <c r="E2136">
        <v>28.39</v>
      </c>
      <c r="F2136" t="s">
        <v>19</v>
      </c>
      <c r="G2136" t="s">
        <v>84</v>
      </c>
      <c r="H2136">
        <v>97112</v>
      </c>
      <c r="I2136" t="str" cm="1">
        <f t="array" ref="I2136">IFERROR(INDEX(scheduling_data!H:H,MATCH(B2136&amp;D2136,scheduling_data!D:D&amp;scheduling_data!A:A,0)),"")</f>
        <v>Christian Litz</v>
      </c>
      <c r="J2136" t="str">
        <f t="shared" si="95"/>
        <v>No</v>
      </c>
      <c r="L2136" t="str">
        <f t="shared" si="96"/>
        <v>Yes</v>
      </c>
    </row>
    <row r="2137" spans="1:12" x14ac:dyDescent="0.3">
      <c r="A2137" t="s">
        <v>33</v>
      </c>
      <c r="B2137">
        <v>190</v>
      </c>
      <c r="C2137" s="1">
        <v>45344</v>
      </c>
      <c r="D2137" s="1">
        <v>45334.541666666664</v>
      </c>
      <c r="E2137">
        <v>93.22</v>
      </c>
      <c r="F2137" t="s">
        <v>9</v>
      </c>
      <c r="G2137" t="s">
        <v>83</v>
      </c>
      <c r="H2137">
        <v>97112</v>
      </c>
      <c r="I2137" t="str" cm="1">
        <f t="array" ref="I2137">IFERROR(INDEX(scheduling_data!H:H,MATCH(B2137&amp;D2137,scheduling_data!D:D&amp;scheduling_data!A:A,0)),"")</f>
        <v>Christian Litz</v>
      </c>
      <c r="J2137" t="str">
        <f t="shared" si="95"/>
        <v>No</v>
      </c>
      <c r="L2137" t="str">
        <f t="shared" si="96"/>
        <v>No</v>
      </c>
    </row>
    <row r="2138" spans="1:12" x14ac:dyDescent="0.3">
      <c r="A2138" t="s">
        <v>33</v>
      </c>
      <c r="B2138">
        <v>190</v>
      </c>
      <c r="C2138" s="1">
        <v>45344</v>
      </c>
      <c r="D2138" s="1">
        <v>45334.541666666664</v>
      </c>
      <c r="E2138">
        <v>56.78</v>
      </c>
      <c r="F2138" t="s">
        <v>19</v>
      </c>
      <c r="G2138" t="s">
        <v>84</v>
      </c>
      <c r="H2138">
        <v>97112</v>
      </c>
      <c r="I2138" t="str" cm="1">
        <f t="array" ref="I2138">IFERROR(INDEX(scheduling_data!H:H,MATCH(B2138&amp;D2138,scheduling_data!D:D&amp;scheduling_data!A:A,0)),"")</f>
        <v>Christian Litz</v>
      </c>
      <c r="J2138" t="str">
        <f t="shared" si="95"/>
        <v>No</v>
      </c>
      <c r="L2138" t="str">
        <f t="shared" si="96"/>
        <v>Yes</v>
      </c>
    </row>
    <row r="2139" spans="1:12" x14ac:dyDescent="0.3">
      <c r="A2139" t="s">
        <v>33</v>
      </c>
      <c r="B2139">
        <v>190</v>
      </c>
      <c r="C2139" s="1">
        <v>45344</v>
      </c>
      <c r="D2139" s="1">
        <v>45334.541666666664</v>
      </c>
      <c r="E2139">
        <v>100.4</v>
      </c>
      <c r="F2139" t="s">
        <v>9</v>
      </c>
      <c r="G2139" t="s">
        <v>83</v>
      </c>
      <c r="H2139">
        <v>97110</v>
      </c>
      <c r="I2139" t="str" cm="1">
        <f t="array" ref="I2139">IFERROR(INDEX(scheduling_data!H:H,MATCH(B2139&amp;D2139,scheduling_data!D:D&amp;scheduling_data!A:A,0)),"")</f>
        <v>Christian Litz</v>
      </c>
      <c r="J2139" t="str">
        <f t="shared" si="95"/>
        <v>No</v>
      </c>
      <c r="L2139" t="str">
        <f t="shared" si="96"/>
        <v>No</v>
      </c>
    </row>
    <row r="2140" spans="1:12" x14ac:dyDescent="0.3">
      <c r="A2140" t="s">
        <v>33</v>
      </c>
      <c r="B2140">
        <v>190</v>
      </c>
      <c r="C2140" s="1">
        <v>45344</v>
      </c>
      <c r="D2140" s="1">
        <v>45334.541666666664</v>
      </c>
      <c r="E2140">
        <v>49.6</v>
      </c>
      <c r="F2140" t="s">
        <v>19</v>
      </c>
      <c r="G2140" t="s">
        <v>84</v>
      </c>
      <c r="H2140">
        <v>97110</v>
      </c>
      <c r="I2140" t="str" cm="1">
        <f t="array" ref="I2140">IFERROR(INDEX(scheduling_data!H:H,MATCH(B2140&amp;D2140,scheduling_data!D:D&amp;scheduling_data!A:A,0)),"")</f>
        <v>Christian Litz</v>
      </c>
      <c r="J2140" t="str">
        <f t="shared" si="95"/>
        <v>No</v>
      </c>
      <c r="L2140" t="str">
        <f t="shared" si="96"/>
        <v>Yes</v>
      </c>
    </row>
    <row r="2141" spans="1:12" x14ac:dyDescent="0.3">
      <c r="A2141" t="s">
        <v>33</v>
      </c>
      <c r="B2141">
        <v>190</v>
      </c>
      <c r="C2141" s="1">
        <v>45344</v>
      </c>
      <c r="D2141" s="1">
        <v>45334.583333333336</v>
      </c>
      <c r="E2141">
        <v>56.78</v>
      </c>
      <c r="F2141" t="s">
        <v>19</v>
      </c>
      <c r="G2141" t="s">
        <v>84</v>
      </c>
      <c r="H2141">
        <v>97112</v>
      </c>
      <c r="I2141" t="str" cm="1">
        <f t="array" ref="I2141">IFERROR(INDEX(scheduling_data!H:H,MATCH(B2141&amp;D2141,scheduling_data!D:D&amp;scheduling_data!A:A,0)),"")</f>
        <v>Carolyn Simpson</v>
      </c>
      <c r="J2141" t="str">
        <f t="shared" si="95"/>
        <v>No</v>
      </c>
      <c r="L2141" t="str">
        <f t="shared" si="96"/>
        <v>Yes</v>
      </c>
    </row>
    <row r="2142" spans="1:12" x14ac:dyDescent="0.3">
      <c r="A2142" t="s">
        <v>33</v>
      </c>
      <c r="B2142">
        <v>190</v>
      </c>
      <c r="C2142" s="1">
        <v>45344</v>
      </c>
      <c r="D2142" s="1">
        <v>45334.583333333336</v>
      </c>
      <c r="E2142">
        <v>93.22</v>
      </c>
      <c r="F2142" t="s">
        <v>9</v>
      </c>
      <c r="G2142" t="s">
        <v>83</v>
      </c>
      <c r="H2142">
        <v>97112</v>
      </c>
      <c r="I2142" t="str" cm="1">
        <f t="array" ref="I2142">IFERROR(INDEX(scheduling_data!H:H,MATCH(B2142&amp;D2142,scheduling_data!D:D&amp;scheduling_data!A:A,0)),"")</f>
        <v>Carolyn Simpson</v>
      </c>
      <c r="J2142" t="str">
        <f t="shared" si="95"/>
        <v>No</v>
      </c>
      <c r="L2142" t="str">
        <f t="shared" si="96"/>
        <v>No</v>
      </c>
    </row>
    <row r="2143" spans="1:12" x14ac:dyDescent="0.3">
      <c r="A2143" t="s">
        <v>33</v>
      </c>
      <c r="B2143">
        <v>190</v>
      </c>
      <c r="C2143" s="1">
        <v>45351</v>
      </c>
      <c r="D2143" s="1">
        <v>45337.708333333336</v>
      </c>
      <c r="E2143">
        <v>46.61</v>
      </c>
      <c r="F2143" t="s">
        <v>9</v>
      </c>
      <c r="H2143">
        <v>97112</v>
      </c>
      <c r="I2143" t="str" cm="1">
        <f t="array" ref="I2143">IFERROR(INDEX(scheduling_data!H:H,MATCH(B2143&amp;D2143,scheduling_data!D:D&amp;scheduling_data!A:A,0)),"")</f>
        <v>Christian Litz</v>
      </c>
      <c r="J2143" t="str">
        <f t="shared" si="95"/>
        <v>No</v>
      </c>
      <c r="L2143" t="str">
        <f t="shared" si="96"/>
        <v>No</v>
      </c>
    </row>
    <row r="2144" spans="1:12" x14ac:dyDescent="0.3">
      <c r="A2144" t="s">
        <v>33</v>
      </c>
      <c r="B2144">
        <v>190</v>
      </c>
      <c r="C2144" s="1">
        <v>45351</v>
      </c>
      <c r="D2144" s="1">
        <v>45337.708333333336</v>
      </c>
      <c r="E2144">
        <v>28.39</v>
      </c>
      <c r="F2144" t="s">
        <v>19</v>
      </c>
      <c r="H2144">
        <v>97112</v>
      </c>
      <c r="I2144" t="str" cm="1">
        <f t="array" ref="I2144">IFERROR(INDEX(scheduling_data!H:H,MATCH(B2144&amp;D2144,scheduling_data!D:D&amp;scheduling_data!A:A,0)),"")</f>
        <v>Christian Litz</v>
      </c>
      <c r="J2144" t="str">
        <f t="shared" si="95"/>
        <v>No</v>
      </c>
      <c r="L2144" t="str">
        <f t="shared" si="96"/>
        <v>Yes</v>
      </c>
    </row>
    <row r="2145" spans="1:12" x14ac:dyDescent="0.3">
      <c r="A2145" t="s">
        <v>33</v>
      </c>
      <c r="B2145">
        <v>190</v>
      </c>
      <c r="C2145" s="1">
        <v>45351</v>
      </c>
      <c r="D2145" s="1">
        <v>45337.708333333336</v>
      </c>
      <c r="E2145">
        <v>100.4</v>
      </c>
      <c r="F2145" t="s">
        <v>9</v>
      </c>
      <c r="H2145">
        <v>97110</v>
      </c>
      <c r="I2145" t="str" cm="1">
        <f t="array" ref="I2145">IFERROR(INDEX(scheduling_data!H:H,MATCH(B2145&amp;D2145,scheduling_data!D:D&amp;scheduling_data!A:A,0)),"")</f>
        <v>Christian Litz</v>
      </c>
      <c r="J2145" t="str">
        <f t="shared" si="95"/>
        <v>No</v>
      </c>
      <c r="L2145" t="str">
        <f t="shared" si="96"/>
        <v>No</v>
      </c>
    </row>
    <row r="2146" spans="1:12" x14ac:dyDescent="0.3">
      <c r="A2146" t="s">
        <v>33</v>
      </c>
      <c r="B2146">
        <v>190</v>
      </c>
      <c r="C2146" s="1">
        <v>45351</v>
      </c>
      <c r="D2146" s="1">
        <v>45337.708333333336</v>
      </c>
      <c r="E2146">
        <v>49.6</v>
      </c>
      <c r="F2146" t="s">
        <v>19</v>
      </c>
      <c r="H2146">
        <v>97110</v>
      </c>
      <c r="I2146" t="str" cm="1">
        <f t="array" ref="I2146">IFERROR(INDEX(scheduling_data!H:H,MATCH(B2146&amp;D2146,scheduling_data!D:D&amp;scheduling_data!A:A,0)),"")</f>
        <v>Christian Litz</v>
      </c>
      <c r="J2146" t="str">
        <f t="shared" si="95"/>
        <v>No</v>
      </c>
      <c r="L2146" t="str">
        <f t="shared" si="96"/>
        <v>Yes</v>
      </c>
    </row>
    <row r="2147" spans="1:12" x14ac:dyDescent="0.3">
      <c r="A2147" t="s">
        <v>33</v>
      </c>
      <c r="B2147">
        <v>190</v>
      </c>
      <c r="C2147" s="1">
        <v>45351</v>
      </c>
      <c r="D2147" s="1">
        <v>45338.479166666664</v>
      </c>
      <c r="E2147">
        <v>85.19</v>
      </c>
      <c r="F2147" t="s">
        <v>9</v>
      </c>
      <c r="H2147">
        <v>92507</v>
      </c>
      <c r="I2147" t="str" cm="1">
        <f t="array" ref="I2147">IFERROR(INDEX(scheduling_data!H:H,MATCH(B2147&amp;D2147,scheduling_data!D:D&amp;scheduling_data!A:A,0)),"")</f>
        <v>D'Anna Pullen</v>
      </c>
      <c r="J2147" t="str">
        <f t="shared" si="95"/>
        <v>No</v>
      </c>
      <c r="L2147" t="str">
        <f t="shared" si="96"/>
        <v>No</v>
      </c>
    </row>
    <row r="2148" spans="1:12" x14ac:dyDescent="0.3">
      <c r="A2148" t="s">
        <v>33</v>
      </c>
      <c r="B2148">
        <v>190</v>
      </c>
      <c r="C2148" s="1">
        <v>45351</v>
      </c>
      <c r="D2148" s="1">
        <v>45338.479166666664</v>
      </c>
      <c r="E2148">
        <v>64.81</v>
      </c>
      <c r="F2148" t="s">
        <v>19</v>
      </c>
      <c r="H2148">
        <v>92507</v>
      </c>
      <c r="I2148" t="str" cm="1">
        <f t="array" ref="I2148">IFERROR(INDEX(scheduling_data!H:H,MATCH(B2148&amp;D2148,scheduling_data!D:D&amp;scheduling_data!A:A,0)),"")</f>
        <v>D'Anna Pullen</v>
      </c>
      <c r="J2148" t="str">
        <f t="shared" si="95"/>
        <v>No</v>
      </c>
      <c r="L2148" t="str">
        <f t="shared" si="96"/>
        <v>Yes</v>
      </c>
    </row>
    <row r="2149" spans="1:12" x14ac:dyDescent="0.3">
      <c r="A2149" t="s">
        <v>33</v>
      </c>
      <c r="B2149">
        <v>190</v>
      </c>
      <c r="C2149" s="1">
        <v>45351</v>
      </c>
      <c r="D2149" s="1">
        <v>45341.708333333336</v>
      </c>
      <c r="E2149">
        <v>56.78</v>
      </c>
      <c r="F2149" t="s">
        <v>19</v>
      </c>
      <c r="H2149">
        <v>97112</v>
      </c>
      <c r="I2149" t="str" cm="1">
        <f t="array" ref="I2149">IFERROR(INDEX(scheduling_data!H:H,MATCH(B2149&amp;D2149,scheduling_data!D:D&amp;scheduling_data!A:A,0)),"")</f>
        <v>Christian Litz</v>
      </c>
      <c r="J2149" t="str">
        <f t="shared" si="95"/>
        <v>No</v>
      </c>
      <c r="L2149" t="str">
        <f t="shared" si="96"/>
        <v>Yes</v>
      </c>
    </row>
    <row r="2150" spans="1:12" x14ac:dyDescent="0.3">
      <c r="A2150" t="s">
        <v>33</v>
      </c>
      <c r="B2150">
        <v>190</v>
      </c>
      <c r="C2150" s="1">
        <v>45351</v>
      </c>
      <c r="D2150" s="1">
        <v>45341.708333333336</v>
      </c>
      <c r="E2150">
        <v>49.6</v>
      </c>
      <c r="F2150" t="s">
        <v>19</v>
      </c>
      <c r="H2150">
        <v>97110</v>
      </c>
      <c r="I2150" t="str" cm="1">
        <f t="array" ref="I2150">IFERROR(INDEX(scheduling_data!H:H,MATCH(B2150&amp;D2150,scheduling_data!D:D&amp;scheduling_data!A:A,0)),"")</f>
        <v>Christian Litz</v>
      </c>
      <c r="J2150" t="str">
        <f t="shared" si="95"/>
        <v>No</v>
      </c>
      <c r="L2150" t="str">
        <f t="shared" si="96"/>
        <v>Yes</v>
      </c>
    </row>
    <row r="2151" spans="1:12" x14ac:dyDescent="0.3">
      <c r="A2151" t="s">
        <v>33</v>
      </c>
      <c r="B2151">
        <v>190</v>
      </c>
      <c r="C2151" s="1">
        <v>45351</v>
      </c>
      <c r="D2151" s="1">
        <v>45341.708333333336</v>
      </c>
      <c r="E2151">
        <v>93.22</v>
      </c>
      <c r="F2151" t="s">
        <v>9</v>
      </c>
      <c r="H2151">
        <v>97112</v>
      </c>
      <c r="I2151" t="str" cm="1">
        <f t="array" ref="I2151">IFERROR(INDEX(scheduling_data!H:H,MATCH(B2151&amp;D2151,scheduling_data!D:D&amp;scheduling_data!A:A,0)),"")</f>
        <v>Christian Litz</v>
      </c>
      <c r="J2151" t="str">
        <f t="shared" si="95"/>
        <v>No</v>
      </c>
      <c r="L2151" t="str">
        <f t="shared" si="96"/>
        <v>No</v>
      </c>
    </row>
    <row r="2152" spans="1:12" x14ac:dyDescent="0.3">
      <c r="A2152" t="s">
        <v>33</v>
      </c>
      <c r="B2152">
        <v>190</v>
      </c>
      <c r="C2152" s="1">
        <v>45351</v>
      </c>
      <c r="D2152" s="1">
        <v>45341.708333333336</v>
      </c>
      <c r="E2152">
        <v>100.4</v>
      </c>
      <c r="F2152" t="s">
        <v>9</v>
      </c>
      <c r="H2152">
        <v>97110</v>
      </c>
      <c r="I2152" t="str" cm="1">
        <f t="array" ref="I2152">IFERROR(INDEX(scheduling_data!H:H,MATCH(B2152&amp;D2152,scheduling_data!D:D&amp;scheduling_data!A:A,0)),"")</f>
        <v>Christian Litz</v>
      </c>
      <c r="J2152" t="str">
        <f t="shared" si="95"/>
        <v>No</v>
      </c>
      <c r="L2152" t="str">
        <f t="shared" si="96"/>
        <v>No</v>
      </c>
    </row>
    <row r="2153" spans="1:12" x14ac:dyDescent="0.3">
      <c r="A2153" t="s">
        <v>33</v>
      </c>
      <c r="B2153">
        <v>190</v>
      </c>
      <c r="C2153" s="1">
        <v>45337</v>
      </c>
      <c r="D2153" s="1">
        <v>45324.479166666664</v>
      </c>
      <c r="E2153">
        <v>64.81</v>
      </c>
      <c r="F2153" t="s">
        <v>19</v>
      </c>
      <c r="G2153" t="s">
        <v>84</v>
      </c>
      <c r="H2153">
        <v>92507</v>
      </c>
      <c r="I2153" t="str" cm="1">
        <f t="array" ref="I2153">IFERROR(INDEX(scheduling_data!H:H,MATCH(B2153&amp;D2153,scheduling_data!D:D&amp;scheduling_data!A:A,0)),"")</f>
        <v>D'Anna Pullen</v>
      </c>
      <c r="J2153" t="str">
        <f t="shared" si="95"/>
        <v>No</v>
      </c>
      <c r="L2153" t="str">
        <f t="shared" si="96"/>
        <v>Yes</v>
      </c>
    </row>
    <row r="2154" spans="1:12" x14ac:dyDescent="0.3">
      <c r="A2154" t="s">
        <v>33</v>
      </c>
      <c r="B2154">
        <v>190</v>
      </c>
      <c r="C2154" s="1">
        <v>45337</v>
      </c>
      <c r="D2154" s="1">
        <v>45324.479166666664</v>
      </c>
      <c r="E2154">
        <v>85.19</v>
      </c>
      <c r="F2154" t="s">
        <v>9</v>
      </c>
      <c r="G2154" t="s">
        <v>83</v>
      </c>
      <c r="H2154">
        <v>92507</v>
      </c>
      <c r="I2154" t="str" cm="1">
        <f t="array" ref="I2154">IFERROR(INDEX(scheduling_data!H:H,MATCH(B2154&amp;D2154,scheduling_data!D:D&amp;scheduling_data!A:A,0)),"")</f>
        <v>D'Anna Pullen</v>
      </c>
      <c r="J2154" t="str">
        <f t="shared" si="95"/>
        <v>No</v>
      </c>
      <c r="L2154" t="str">
        <f t="shared" si="96"/>
        <v>No</v>
      </c>
    </row>
    <row r="2155" spans="1:12" x14ac:dyDescent="0.3">
      <c r="A2155" t="s">
        <v>80</v>
      </c>
      <c r="B2155">
        <v>191</v>
      </c>
      <c r="C2155" s="1">
        <v>45334</v>
      </c>
      <c r="D2155" s="1">
        <v>45323.333333333336</v>
      </c>
      <c r="E2155">
        <v>85.19</v>
      </c>
      <c r="F2155" t="s">
        <v>9</v>
      </c>
      <c r="G2155" t="s">
        <v>52</v>
      </c>
      <c r="H2155">
        <v>92507</v>
      </c>
      <c r="I2155" t="str" cm="1">
        <f t="array" ref="I2155">IFERROR(INDEX(scheduling_data!H:H,MATCH(B2155&amp;D2155,scheduling_data!D:D&amp;scheduling_data!A:A,0)),"")</f>
        <v>Kelli Cruthirds</v>
      </c>
      <c r="J2155" t="str">
        <f t="shared" si="95"/>
        <v>No</v>
      </c>
      <c r="L2155" t="str">
        <f t="shared" si="96"/>
        <v>No</v>
      </c>
    </row>
    <row r="2156" spans="1:12" x14ac:dyDescent="0.3">
      <c r="A2156" t="s">
        <v>80</v>
      </c>
      <c r="B2156">
        <v>191</v>
      </c>
      <c r="C2156" s="1">
        <v>45334</v>
      </c>
      <c r="D2156" s="1">
        <v>45323.333333333336</v>
      </c>
      <c r="E2156">
        <v>64.81</v>
      </c>
      <c r="F2156" t="s">
        <v>19</v>
      </c>
      <c r="G2156" t="s">
        <v>51</v>
      </c>
      <c r="H2156">
        <v>92507</v>
      </c>
      <c r="I2156" t="str" cm="1">
        <f t="array" ref="I2156">IFERROR(INDEX(scheduling_data!H:H,MATCH(B2156&amp;D2156,scheduling_data!D:D&amp;scheduling_data!A:A,0)),"")</f>
        <v>Kelli Cruthirds</v>
      </c>
      <c r="J2156" t="str">
        <f t="shared" si="95"/>
        <v>No</v>
      </c>
      <c r="L2156" t="str">
        <f t="shared" si="96"/>
        <v>Yes</v>
      </c>
    </row>
    <row r="2157" spans="1:12" x14ac:dyDescent="0.3">
      <c r="A2157" t="s">
        <v>80</v>
      </c>
      <c r="B2157">
        <v>191</v>
      </c>
      <c r="C2157" s="1">
        <v>45345</v>
      </c>
      <c r="D2157" s="1">
        <v>45335.375</v>
      </c>
      <c r="E2157">
        <v>56.78</v>
      </c>
      <c r="F2157" t="s">
        <v>19</v>
      </c>
      <c r="G2157" t="s">
        <v>51</v>
      </c>
      <c r="H2157">
        <v>97112</v>
      </c>
      <c r="I2157" t="str" cm="1">
        <f t="array" ref="I2157">IFERROR(INDEX(scheduling_data!H:H,MATCH(B2157&amp;D2157,scheduling_data!D:D&amp;scheduling_data!A:A,0)),"")</f>
        <v>Kelsea Rodriguez</v>
      </c>
      <c r="J2157" t="str">
        <f t="shared" si="95"/>
        <v>No</v>
      </c>
      <c r="L2157" t="str">
        <f t="shared" si="96"/>
        <v>Yes</v>
      </c>
    </row>
    <row r="2158" spans="1:12" x14ac:dyDescent="0.3">
      <c r="A2158" t="s">
        <v>80</v>
      </c>
      <c r="B2158">
        <v>191</v>
      </c>
      <c r="C2158" s="1">
        <v>45345</v>
      </c>
      <c r="D2158" s="1">
        <v>45335.375</v>
      </c>
      <c r="E2158">
        <v>93.22</v>
      </c>
      <c r="F2158" t="s">
        <v>9</v>
      </c>
      <c r="G2158" t="s">
        <v>52</v>
      </c>
      <c r="H2158">
        <v>97112</v>
      </c>
      <c r="I2158" t="str" cm="1">
        <f t="array" ref="I2158">IFERROR(INDEX(scheduling_data!H:H,MATCH(B2158&amp;D2158,scheduling_data!D:D&amp;scheduling_data!A:A,0)),"")</f>
        <v>Kelsea Rodriguez</v>
      </c>
      <c r="J2158" t="str">
        <f t="shared" si="95"/>
        <v>No</v>
      </c>
      <c r="L2158" t="str">
        <f t="shared" si="96"/>
        <v>No</v>
      </c>
    </row>
    <row r="2159" spans="1:12" x14ac:dyDescent="0.3">
      <c r="A2159" t="s">
        <v>80</v>
      </c>
      <c r="B2159">
        <v>191</v>
      </c>
      <c r="C2159" s="1">
        <v>45345</v>
      </c>
      <c r="D2159" s="1">
        <v>45335.395833333336</v>
      </c>
      <c r="E2159">
        <v>85.19</v>
      </c>
      <c r="F2159" t="s">
        <v>9</v>
      </c>
      <c r="G2159" t="s">
        <v>52</v>
      </c>
      <c r="H2159">
        <v>92507</v>
      </c>
      <c r="I2159" t="str" cm="1">
        <f t="array" ref="I2159">IFERROR(INDEX(scheduling_data!H:H,MATCH(B2159&amp;D2159,scheduling_data!D:D&amp;scheduling_data!A:A,0)),"")</f>
        <v>D'Anna Pullen</v>
      </c>
      <c r="J2159" t="str">
        <f t="shared" si="95"/>
        <v>No</v>
      </c>
      <c r="L2159" t="str">
        <f t="shared" si="96"/>
        <v>No</v>
      </c>
    </row>
    <row r="2160" spans="1:12" x14ac:dyDescent="0.3">
      <c r="A2160" t="s">
        <v>80</v>
      </c>
      <c r="B2160">
        <v>191</v>
      </c>
      <c r="C2160" s="1">
        <v>45345</v>
      </c>
      <c r="D2160" s="1">
        <v>45335.395833333336</v>
      </c>
      <c r="E2160">
        <v>64.81</v>
      </c>
      <c r="F2160" t="s">
        <v>19</v>
      </c>
      <c r="G2160" t="s">
        <v>51</v>
      </c>
      <c r="H2160">
        <v>92507</v>
      </c>
      <c r="I2160" t="str" cm="1">
        <f t="array" ref="I2160">IFERROR(INDEX(scheduling_data!H:H,MATCH(B2160&amp;D2160,scheduling_data!D:D&amp;scheduling_data!A:A,0)),"")</f>
        <v>D'Anna Pullen</v>
      </c>
      <c r="J2160" t="str">
        <f t="shared" si="95"/>
        <v>No</v>
      </c>
      <c r="L2160" t="str">
        <f t="shared" si="96"/>
        <v>Yes</v>
      </c>
    </row>
    <row r="2161" spans="1:12" x14ac:dyDescent="0.3">
      <c r="A2161" t="s">
        <v>80</v>
      </c>
      <c r="B2161">
        <v>191</v>
      </c>
      <c r="C2161" s="1">
        <v>45345</v>
      </c>
      <c r="D2161" s="1">
        <v>45328.375</v>
      </c>
      <c r="E2161">
        <v>93.22</v>
      </c>
      <c r="F2161" t="s">
        <v>9</v>
      </c>
      <c r="G2161" t="s">
        <v>52</v>
      </c>
      <c r="H2161">
        <v>97112</v>
      </c>
      <c r="I2161" t="str" cm="1">
        <f t="array" ref="I2161">IFERROR(INDEX(scheduling_data!H:H,MATCH(B2161&amp;D2161,scheduling_data!D:D&amp;scheduling_data!A:A,0)),"")</f>
        <v>Carolyn Simpson</v>
      </c>
      <c r="J2161" t="str">
        <f t="shared" si="95"/>
        <v>No</v>
      </c>
      <c r="L2161" t="str">
        <f t="shared" si="96"/>
        <v>No</v>
      </c>
    </row>
    <row r="2162" spans="1:12" x14ac:dyDescent="0.3">
      <c r="A2162" t="s">
        <v>80</v>
      </c>
      <c r="B2162">
        <v>191</v>
      </c>
      <c r="C2162" s="1">
        <v>45345</v>
      </c>
      <c r="D2162" s="1">
        <v>45328.375</v>
      </c>
      <c r="E2162">
        <v>56.78</v>
      </c>
      <c r="F2162" t="s">
        <v>19</v>
      </c>
      <c r="G2162" t="s">
        <v>51</v>
      </c>
      <c r="H2162">
        <v>97112</v>
      </c>
      <c r="I2162" t="str" cm="1">
        <f t="array" ref="I2162">IFERROR(INDEX(scheduling_data!H:H,MATCH(B2162&amp;D2162,scheduling_data!D:D&amp;scheduling_data!A:A,0)),"")</f>
        <v>Carolyn Simpson</v>
      </c>
      <c r="J2162" t="str">
        <f t="shared" si="95"/>
        <v>No</v>
      </c>
      <c r="L2162" t="str">
        <f t="shared" si="96"/>
        <v>Yes</v>
      </c>
    </row>
    <row r="2163" spans="1:12" x14ac:dyDescent="0.3">
      <c r="A2163" t="s">
        <v>80</v>
      </c>
      <c r="B2163">
        <v>191</v>
      </c>
      <c r="C2163" s="1">
        <v>45343</v>
      </c>
      <c r="D2163" s="1">
        <v>45328.395833333336</v>
      </c>
      <c r="E2163">
        <v>64.81</v>
      </c>
      <c r="F2163" t="s">
        <v>19</v>
      </c>
      <c r="G2163" t="s">
        <v>51</v>
      </c>
      <c r="H2163">
        <v>92507</v>
      </c>
      <c r="I2163" t="str" cm="1">
        <f t="array" ref="I2163">IFERROR(INDEX(scheduling_data!H:H,MATCH(B2163&amp;D2163,scheduling_data!D:D&amp;scheduling_data!A:A,0)),"")</f>
        <v>Kelli Cruthirds</v>
      </c>
      <c r="J2163" t="str">
        <f t="shared" si="95"/>
        <v>No</v>
      </c>
      <c r="L2163" t="str">
        <f t="shared" si="96"/>
        <v>Yes</v>
      </c>
    </row>
    <row r="2164" spans="1:12" x14ac:dyDescent="0.3">
      <c r="A2164" t="s">
        <v>80</v>
      </c>
      <c r="B2164">
        <v>191</v>
      </c>
      <c r="C2164" s="1">
        <v>45343</v>
      </c>
      <c r="D2164" s="1">
        <v>45328.395833333336</v>
      </c>
      <c r="E2164">
        <v>85.19</v>
      </c>
      <c r="F2164" t="s">
        <v>9</v>
      </c>
      <c r="G2164" t="s">
        <v>52</v>
      </c>
      <c r="H2164">
        <v>92507</v>
      </c>
      <c r="I2164" t="str" cm="1">
        <f t="array" ref="I2164">IFERROR(INDEX(scheduling_data!H:H,MATCH(B2164&amp;D2164,scheduling_data!D:D&amp;scheduling_data!A:A,0)),"")</f>
        <v>Kelli Cruthirds</v>
      </c>
      <c r="J2164" t="str">
        <f t="shared" si="95"/>
        <v>No</v>
      </c>
      <c r="L2164" t="str">
        <f t="shared" si="96"/>
        <v>No</v>
      </c>
    </row>
    <row r="2165" spans="1:12" x14ac:dyDescent="0.3">
      <c r="A2165" t="s">
        <v>25</v>
      </c>
      <c r="B2165">
        <v>37</v>
      </c>
      <c r="C2165" s="1">
        <v>45338</v>
      </c>
      <c r="D2165" s="1">
        <v>45323.541666666664</v>
      </c>
      <c r="E2165">
        <v>56.78</v>
      </c>
      <c r="F2165" t="s">
        <v>19</v>
      </c>
      <c r="G2165" t="s">
        <v>26</v>
      </c>
      <c r="H2165">
        <v>97112</v>
      </c>
      <c r="I2165" t="str" cm="1">
        <f t="array" ref="I2165">IFERROR(INDEX(scheduling_data!H:H,MATCH(B2165&amp;D2165,scheduling_data!D:D&amp;scheduling_data!A:A,0)),"")</f>
        <v>Carolyn Simpson</v>
      </c>
      <c r="J2165" t="str">
        <f t="shared" si="95"/>
        <v>No</v>
      </c>
      <c r="L2165" t="str">
        <f t="shared" si="96"/>
        <v>Yes</v>
      </c>
    </row>
    <row r="2166" spans="1:12" x14ac:dyDescent="0.3">
      <c r="A2166" t="s">
        <v>25</v>
      </c>
      <c r="B2166">
        <v>37</v>
      </c>
      <c r="C2166" s="1">
        <v>45338</v>
      </c>
      <c r="D2166" s="1">
        <v>45323.541666666664</v>
      </c>
      <c r="E2166">
        <v>93.22</v>
      </c>
      <c r="F2166" t="s">
        <v>9</v>
      </c>
      <c r="G2166" t="s">
        <v>28</v>
      </c>
      <c r="H2166">
        <v>97112</v>
      </c>
      <c r="I2166" t="str" cm="1">
        <f t="array" ref="I2166">IFERROR(INDEX(scheduling_data!H:H,MATCH(B2166&amp;D2166,scheduling_data!D:D&amp;scheduling_data!A:A,0)),"")</f>
        <v>Carolyn Simpson</v>
      </c>
      <c r="J2166" t="str">
        <f t="shared" si="95"/>
        <v>No</v>
      </c>
      <c r="L2166" t="str">
        <f t="shared" si="96"/>
        <v>No</v>
      </c>
    </row>
    <row r="2167" spans="1:12" x14ac:dyDescent="0.3">
      <c r="A2167" t="s">
        <v>25</v>
      </c>
      <c r="B2167">
        <v>37</v>
      </c>
      <c r="C2167" s="1">
        <v>45345</v>
      </c>
      <c r="D2167" s="1">
        <v>45327.541666666664</v>
      </c>
      <c r="E2167">
        <v>93.22</v>
      </c>
      <c r="F2167" t="s">
        <v>9</v>
      </c>
      <c r="G2167" t="s">
        <v>28</v>
      </c>
      <c r="H2167">
        <v>97112</v>
      </c>
      <c r="I2167" t="str" cm="1">
        <f t="array" ref="I2167">IFERROR(INDEX(scheduling_data!H:H,MATCH(B2167&amp;D2167,scheduling_data!D:D&amp;scheduling_data!A:A,0)),"")</f>
        <v/>
      </c>
      <c r="J2167" t="str">
        <f t="shared" si="95"/>
        <v>Yes</v>
      </c>
      <c r="L2167" t="str">
        <f t="shared" si="96"/>
        <v>No</v>
      </c>
    </row>
    <row r="2168" spans="1:12" x14ac:dyDescent="0.3">
      <c r="A2168" t="s">
        <v>25</v>
      </c>
      <c r="B2168">
        <v>37</v>
      </c>
      <c r="C2168" s="1">
        <v>45345</v>
      </c>
      <c r="D2168" s="1">
        <v>45327.541666666664</v>
      </c>
      <c r="E2168">
        <v>56.78</v>
      </c>
      <c r="F2168" t="s">
        <v>19</v>
      </c>
      <c r="G2168" t="s">
        <v>26</v>
      </c>
      <c r="H2168">
        <v>97112</v>
      </c>
      <c r="I2168" t="str" cm="1">
        <f t="array" ref="I2168">IFERROR(INDEX(scheduling_data!H:H,MATCH(B2168&amp;D2168,scheduling_data!D:D&amp;scheduling_data!A:A,0)),"")</f>
        <v/>
      </c>
      <c r="J2168" t="str">
        <f t="shared" si="95"/>
        <v>Yes</v>
      </c>
      <c r="L2168" t="str">
        <f t="shared" si="96"/>
        <v>Yes</v>
      </c>
    </row>
    <row r="2169" spans="1:12" x14ac:dyDescent="0.3">
      <c r="A2169" t="s">
        <v>33</v>
      </c>
      <c r="B2169">
        <v>192</v>
      </c>
      <c r="C2169" s="1">
        <v>45344</v>
      </c>
      <c r="D2169" s="1">
        <v>45337.583333333336</v>
      </c>
      <c r="E2169">
        <v>64.81</v>
      </c>
      <c r="F2169" t="s">
        <v>19</v>
      </c>
      <c r="G2169" t="s">
        <v>84</v>
      </c>
      <c r="H2169">
        <v>92507</v>
      </c>
      <c r="I2169" t="str" cm="1">
        <f t="array" ref="I2169">IFERROR(INDEX(scheduling_data!H:H,MATCH(B2169&amp;D2169,scheduling_data!D:D&amp;scheduling_data!A:A,0)),"")</f>
        <v>Victoria Miley</v>
      </c>
      <c r="J2169" t="str">
        <f t="shared" si="95"/>
        <v>No</v>
      </c>
      <c r="L2169" t="str">
        <f t="shared" si="96"/>
        <v>Yes</v>
      </c>
    </row>
    <row r="2170" spans="1:12" x14ac:dyDescent="0.3">
      <c r="A2170" t="s">
        <v>33</v>
      </c>
      <c r="B2170">
        <v>192</v>
      </c>
      <c r="C2170" s="1">
        <v>45344</v>
      </c>
      <c r="D2170" s="1">
        <v>45337.583333333336</v>
      </c>
      <c r="E2170">
        <v>85.19</v>
      </c>
      <c r="F2170" t="s">
        <v>9</v>
      </c>
      <c r="G2170" t="s">
        <v>83</v>
      </c>
      <c r="H2170">
        <v>92507</v>
      </c>
      <c r="I2170" t="str" cm="1">
        <f t="array" ref="I2170">IFERROR(INDEX(scheduling_data!H:H,MATCH(B2170&amp;D2170,scheduling_data!D:D&amp;scheduling_data!A:A,0)),"")</f>
        <v>Victoria Miley</v>
      </c>
      <c r="J2170" t="str">
        <f t="shared" si="95"/>
        <v>No</v>
      </c>
      <c r="L2170" t="str">
        <f t="shared" si="96"/>
        <v>No</v>
      </c>
    </row>
    <row r="2171" spans="1:12" x14ac:dyDescent="0.3">
      <c r="A2171" t="s">
        <v>33</v>
      </c>
      <c r="B2171">
        <v>192</v>
      </c>
      <c r="C2171" s="1">
        <v>45337</v>
      </c>
      <c r="D2171" s="1">
        <v>45327.604166666664</v>
      </c>
      <c r="E2171">
        <v>0</v>
      </c>
      <c r="F2171" t="s">
        <v>9</v>
      </c>
      <c r="G2171" t="s">
        <v>283</v>
      </c>
      <c r="H2171">
        <v>92507</v>
      </c>
      <c r="I2171" t="str" cm="1">
        <f t="array" ref="I2171">IFERROR(INDEX(scheduling_data!H:H,MATCH(B2171&amp;D2171,scheduling_data!D:D&amp;scheduling_data!A:A,0)),"")</f>
        <v>D'Anna Pullen</v>
      </c>
      <c r="J2171" t="str">
        <f t="shared" si="95"/>
        <v>No</v>
      </c>
      <c r="L2171" t="str">
        <f t="shared" si="96"/>
        <v>No</v>
      </c>
    </row>
    <row r="2172" spans="1:12" x14ac:dyDescent="0.3">
      <c r="A2172" t="s">
        <v>33</v>
      </c>
      <c r="B2172">
        <v>192</v>
      </c>
      <c r="C2172" s="1">
        <v>45351</v>
      </c>
      <c r="D2172" s="1">
        <v>45327.604166666664</v>
      </c>
      <c r="E2172">
        <v>64.81</v>
      </c>
      <c r="F2172" t="s">
        <v>19</v>
      </c>
      <c r="H2172">
        <v>92507</v>
      </c>
      <c r="I2172" t="str" cm="1">
        <f t="array" ref="I2172">IFERROR(INDEX(scheduling_data!H:H,MATCH(B2172&amp;D2172,scheduling_data!D:D&amp;scheduling_data!A:A,0)),"")</f>
        <v>D'Anna Pullen</v>
      </c>
      <c r="J2172" t="str">
        <f t="shared" si="95"/>
        <v>No</v>
      </c>
      <c r="L2172" t="str">
        <f t="shared" si="96"/>
        <v>Yes</v>
      </c>
    </row>
    <row r="2173" spans="1:12" x14ac:dyDescent="0.3">
      <c r="A2173" t="s">
        <v>33</v>
      </c>
      <c r="B2173">
        <v>192</v>
      </c>
      <c r="C2173" s="1">
        <v>45351</v>
      </c>
      <c r="D2173" s="1">
        <v>45327.604166666664</v>
      </c>
      <c r="E2173">
        <v>85.19</v>
      </c>
      <c r="F2173" t="s">
        <v>9</v>
      </c>
      <c r="H2173">
        <v>92507</v>
      </c>
      <c r="I2173" t="str" cm="1">
        <f t="array" ref="I2173">IFERROR(INDEX(scheduling_data!H:H,MATCH(B2173&amp;D2173,scheduling_data!D:D&amp;scheduling_data!A:A,0)),"")</f>
        <v>D'Anna Pullen</v>
      </c>
      <c r="J2173" t="str">
        <f t="shared" si="95"/>
        <v>No</v>
      </c>
      <c r="L2173" t="str">
        <f t="shared" si="96"/>
        <v>No</v>
      </c>
    </row>
    <row r="2174" spans="1:12" x14ac:dyDescent="0.3">
      <c r="A2174" t="s">
        <v>85</v>
      </c>
      <c r="B2174">
        <v>193</v>
      </c>
      <c r="C2174" s="1">
        <v>45344</v>
      </c>
      <c r="D2174" s="1">
        <v>45334.666666666664</v>
      </c>
      <c r="E2174">
        <v>89.69</v>
      </c>
      <c r="F2174" t="s">
        <v>9</v>
      </c>
      <c r="G2174" t="s">
        <v>146</v>
      </c>
      <c r="H2174">
        <v>92507</v>
      </c>
      <c r="I2174" t="str" cm="1">
        <f t="array" ref="I2174">IFERROR(INDEX(scheduling_data!H:H,MATCH(B2174&amp;D2174,scheduling_data!D:D&amp;scheduling_data!A:A,0)),"")</f>
        <v>Victoria Miley</v>
      </c>
      <c r="J2174" t="str">
        <f t="shared" si="95"/>
        <v>No</v>
      </c>
      <c r="L2174" t="str">
        <f t="shared" si="96"/>
        <v>No</v>
      </c>
    </row>
    <row r="2175" spans="1:12" x14ac:dyDescent="0.3">
      <c r="A2175" t="s">
        <v>85</v>
      </c>
      <c r="B2175">
        <v>193</v>
      </c>
      <c r="C2175" s="1">
        <v>45350</v>
      </c>
      <c r="D2175" s="1">
        <v>45338.416666666664</v>
      </c>
      <c r="E2175">
        <v>89.69</v>
      </c>
      <c r="F2175" t="s">
        <v>9</v>
      </c>
      <c r="G2175" t="s">
        <v>146</v>
      </c>
      <c r="H2175">
        <v>92507</v>
      </c>
      <c r="I2175" t="str" cm="1">
        <f t="array" ref="I2175">IFERROR(INDEX(scheduling_data!H:H,MATCH(B2175&amp;D2175,scheduling_data!D:D&amp;scheduling_data!A:A,0)),"")</f>
        <v>D'Anna Pullen</v>
      </c>
      <c r="J2175" t="str">
        <f t="shared" si="95"/>
        <v>No</v>
      </c>
      <c r="L2175" t="str">
        <f t="shared" si="96"/>
        <v>No</v>
      </c>
    </row>
    <row r="2176" spans="1:12" x14ac:dyDescent="0.3">
      <c r="A2176" t="s">
        <v>85</v>
      </c>
      <c r="B2176">
        <v>193</v>
      </c>
      <c r="C2176" s="1">
        <v>45344</v>
      </c>
      <c r="D2176" s="1">
        <v>45327.4375</v>
      </c>
      <c r="E2176">
        <v>26.61</v>
      </c>
      <c r="F2176" t="s">
        <v>9</v>
      </c>
      <c r="G2176" t="s">
        <v>146</v>
      </c>
      <c r="H2176">
        <v>97112</v>
      </c>
      <c r="I2176" t="str" cm="1">
        <f t="array" ref="I2176">IFERROR(INDEX(scheduling_data!H:H,MATCH(B2176&amp;D2176,scheduling_data!D:D&amp;scheduling_data!A:A,0)),"")</f>
        <v>Carolyn Simpson</v>
      </c>
      <c r="J2176" t="str">
        <f t="shared" si="95"/>
        <v>No</v>
      </c>
      <c r="L2176" t="str">
        <f t="shared" si="96"/>
        <v>No</v>
      </c>
    </row>
    <row r="2177" spans="1:12" x14ac:dyDescent="0.3">
      <c r="A2177" t="s">
        <v>85</v>
      </c>
      <c r="B2177">
        <v>193</v>
      </c>
      <c r="C2177" s="1">
        <v>45344</v>
      </c>
      <c r="D2177" s="1">
        <v>45327.4375</v>
      </c>
      <c r="E2177">
        <v>38.590000000000003</v>
      </c>
      <c r="F2177" t="s">
        <v>9</v>
      </c>
      <c r="G2177" t="s">
        <v>143</v>
      </c>
      <c r="H2177">
        <v>97112</v>
      </c>
      <c r="I2177" t="str" cm="1">
        <f t="array" ref="I2177">IFERROR(INDEX(scheduling_data!H:H,MATCH(B2177&amp;D2177,scheduling_data!D:D&amp;scheduling_data!A:A,0)),"")</f>
        <v>Carolyn Simpson</v>
      </c>
      <c r="J2177" t="str">
        <f t="shared" si="95"/>
        <v>No</v>
      </c>
      <c r="L2177" t="str">
        <f t="shared" si="96"/>
        <v>No</v>
      </c>
    </row>
    <row r="2178" spans="1:12" x14ac:dyDescent="0.3">
      <c r="A2178" t="s">
        <v>85</v>
      </c>
      <c r="B2178">
        <v>193</v>
      </c>
      <c r="C2178" s="1">
        <v>45336</v>
      </c>
      <c r="D2178" s="1">
        <v>45327.458333333336</v>
      </c>
      <c r="E2178">
        <v>89.69</v>
      </c>
      <c r="F2178" t="s">
        <v>9</v>
      </c>
      <c r="G2178" t="s">
        <v>146</v>
      </c>
      <c r="H2178">
        <v>92507</v>
      </c>
      <c r="I2178" t="str" cm="1">
        <f t="array" ref="I2178">IFERROR(INDEX(scheduling_data!H:H,MATCH(B2178&amp;D2178,scheduling_data!D:D&amp;scheduling_data!A:A,0)),"")</f>
        <v/>
      </c>
      <c r="J2178" t="str">
        <f t="shared" si="95"/>
        <v>Yes</v>
      </c>
      <c r="L2178" t="str">
        <f t="shared" si="96"/>
        <v>No</v>
      </c>
    </row>
    <row r="2179" spans="1:12" x14ac:dyDescent="0.3">
      <c r="A2179" t="s">
        <v>85</v>
      </c>
      <c r="B2179">
        <v>193</v>
      </c>
      <c r="C2179" s="1">
        <v>45336</v>
      </c>
      <c r="D2179" s="1">
        <v>45329.666666666664</v>
      </c>
      <c r="E2179">
        <v>89.69</v>
      </c>
      <c r="F2179" t="s">
        <v>9</v>
      </c>
      <c r="G2179" t="s">
        <v>146</v>
      </c>
      <c r="H2179">
        <v>92507</v>
      </c>
      <c r="I2179" t="str" cm="1">
        <f t="array" ref="I2179">IFERROR(INDEX(scheduling_data!H:H,MATCH(B2179&amp;D2179,scheduling_data!D:D&amp;scheduling_data!A:A,0)),"")</f>
        <v>Victoria Miley</v>
      </c>
      <c r="J2179" t="str">
        <f t="shared" ref="J2179:J2242" si="97">IF(I2179="", "Yes", "No")</f>
        <v>No</v>
      </c>
      <c r="L2179" t="str">
        <f t="shared" ref="L2179:L2242" si="98">IF(OR(F2179="Cash", F2179="Check", F2179="EFT", F2179="Credit Card", F2179="Visa", F2179="Mastercard", F2179="AMEX"), "Yes", "No")</f>
        <v>No</v>
      </c>
    </row>
    <row r="2180" spans="1:12" x14ac:dyDescent="0.3">
      <c r="A2180" t="s">
        <v>11</v>
      </c>
      <c r="B2180">
        <v>193</v>
      </c>
      <c r="C2180" s="1">
        <v>45327.413888888892</v>
      </c>
      <c r="D2180" s="1">
        <v>45327.416666666664</v>
      </c>
      <c r="E2180">
        <v>60.31</v>
      </c>
      <c r="F2180" t="s">
        <v>87</v>
      </c>
      <c r="G2180" t="s">
        <v>284</v>
      </c>
      <c r="I2180" t="str" cm="1">
        <f t="array" ref="I2180">IFERROR(INDEX(scheduling_data!H:H,MATCH(B2180&amp;D2180,scheduling_data!D:D&amp;scheduling_data!A:A,0)),"")</f>
        <v>Victoria Miley</v>
      </c>
      <c r="J2180" t="str">
        <f t="shared" si="97"/>
        <v>No</v>
      </c>
      <c r="L2180" t="str">
        <f t="shared" si="98"/>
        <v>Yes</v>
      </c>
    </row>
    <row r="2181" spans="1:12" x14ac:dyDescent="0.3">
      <c r="A2181" t="s">
        <v>11</v>
      </c>
      <c r="B2181">
        <v>193</v>
      </c>
      <c r="C2181" s="1">
        <v>45327.412499999999</v>
      </c>
      <c r="D2181" s="1">
        <v>45327.4375</v>
      </c>
      <c r="E2181">
        <v>84.8</v>
      </c>
      <c r="F2181" t="s">
        <v>87</v>
      </c>
      <c r="G2181" t="s">
        <v>284</v>
      </c>
      <c r="I2181" t="str" cm="1">
        <f t="array" ref="I2181">IFERROR(INDEX(scheduling_data!H:H,MATCH(B2181&amp;D2181,scheduling_data!D:D&amp;scheduling_data!A:A,0)),"")</f>
        <v>Carolyn Simpson</v>
      </c>
      <c r="J2181" t="str">
        <f t="shared" si="97"/>
        <v>No</v>
      </c>
      <c r="L2181" t="str">
        <f t="shared" si="98"/>
        <v>Yes</v>
      </c>
    </row>
    <row r="2182" spans="1:12" x14ac:dyDescent="0.3">
      <c r="A2182" t="s">
        <v>11</v>
      </c>
      <c r="B2182">
        <v>193</v>
      </c>
      <c r="C2182" s="1">
        <v>45329.663888888892</v>
      </c>
      <c r="D2182" s="1">
        <v>45329.666666666664</v>
      </c>
      <c r="E2182">
        <v>60.31</v>
      </c>
      <c r="F2182" t="s">
        <v>87</v>
      </c>
      <c r="G2182" t="s">
        <v>285</v>
      </c>
      <c r="I2182" t="str" cm="1">
        <f t="array" ref="I2182">IFERROR(INDEX(scheduling_data!H:H,MATCH(B2182&amp;D2182,scheduling_data!D:D&amp;scheduling_data!A:A,0)),"")</f>
        <v>Victoria Miley</v>
      </c>
      <c r="J2182" t="str">
        <f t="shared" si="97"/>
        <v>No</v>
      </c>
      <c r="L2182" t="str">
        <f t="shared" si="98"/>
        <v>Yes</v>
      </c>
    </row>
    <row r="2183" spans="1:12" x14ac:dyDescent="0.3">
      <c r="A2183" t="s">
        <v>61</v>
      </c>
      <c r="B2183">
        <v>194</v>
      </c>
      <c r="C2183" s="1">
        <v>45351</v>
      </c>
      <c r="D2183" s="1">
        <v>45335.416666666664</v>
      </c>
      <c r="E2183">
        <v>15.12</v>
      </c>
      <c r="F2183" t="s">
        <v>19</v>
      </c>
      <c r="G2183" t="s">
        <v>65</v>
      </c>
      <c r="H2183">
        <v>97110</v>
      </c>
      <c r="I2183" t="str" cm="1">
        <f t="array" ref="I2183">IFERROR(INDEX(scheduling_data!H:H,MATCH(B2183&amp;D2183,scheduling_data!D:D&amp;scheduling_data!A:A,0)),"")</f>
        <v>James Allen</v>
      </c>
      <c r="J2183" t="str">
        <f t="shared" si="97"/>
        <v>No</v>
      </c>
      <c r="L2183" t="str">
        <f t="shared" si="98"/>
        <v>Yes</v>
      </c>
    </row>
    <row r="2184" spans="1:12" x14ac:dyDescent="0.3">
      <c r="A2184" t="s">
        <v>61</v>
      </c>
      <c r="B2184">
        <v>194</v>
      </c>
      <c r="C2184" s="1">
        <v>45351</v>
      </c>
      <c r="D2184" s="1">
        <v>45335.416666666664</v>
      </c>
      <c r="E2184">
        <v>0.31</v>
      </c>
      <c r="F2184" t="s">
        <v>9</v>
      </c>
      <c r="G2184" t="s">
        <v>63</v>
      </c>
      <c r="H2184">
        <v>97110</v>
      </c>
      <c r="I2184" t="str" cm="1">
        <f t="array" ref="I2184">IFERROR(INDEX(scheduling_data!H:H,MATCH(B2184&amp;D2184,scheduling_data!D:D&amp;scheduling_data!A:A,0)),"")</f>
        <v>James Allen</v>
      </c>
      <c r="J2184" t="str">
        <f t="shared" si="97"/>
        <v>No</v>
      </c>
      <c r="L2184" t="str">
        <f t="shared" si="98"/>
        <v>No</v>
      </c>
    </row>
    <row r="2185" spans="1:12" x14ac:dyDescent="0.3">
      <c r="A2185" t="s">
        <v>61</v>
      </c>
      <c r="B2185">
        <v>194</v>
      </c>
      <c r="C2185" s="1">
        <v>45351</v>
      </c>
      <c r="D2185" s="1">
        <v>45335.416666666664</v>
      </c>
      <c r="E2185">
        <v>109.57</v>
      </c>
      <c r="F2185" t="s">
        <v>9</v>
      </c>
      <c r="G2185" t="s">
        <v>64</v>
      </c>
      <c r="H2185">
        <v>97110</v>
      </c>
      <c r="I2185" t="str" cm="1">
        <f t="array" ref="I2185">IFERROR(INDEX(scheduling_data!H:H,MATCH(B2185&amp;D2185,scheduling_data!D:D&amp;scheduling_data!A:A,0)),"")</f>
        <v>James Allen</v>
      </c>
      <c r="J2185" t="str">
        <f t="shared" si="97"/>
        <v>No</v>
      </c>
      <c r="L2185" t="str">
        <f t="shared" si="98"/>
        <v>No</v>
      </c>
    </row>
    <row r="2186" spans="1:12" x14ac:dyDescent="0.3">
      <c r="A2186" t="s">
        <v>61</v>
      </c>
      <c r="B2186">
        <v>194</v>
      </c>
      <c r="C2186" s="1">
        <v>45351</v>
      </c>
      <c r="D2186" s="1">
        <v>45337.416666666664</v>
      </c>
      <c r="E2186">
        <v>0.31</v>
      </c>
      <c r="F2186" t="s">
        <v>9</v>
      </c>
      <c r="G2186" t="s">
        <v>63</v>
      </c>
      <c r="H2186">
        <v>97110</v>
      </c>
      <c r="I2186" t="str" cm="1">
        <f t="array" ref="I2186">IFERROR(INDEX(scheduling_data!H:H,MATCH(B2186&amp;D2186,scheduling_data!D:D&amp;scheduling_data!A:A,0)),"")</f>
        <v>James Allen</v>
      </c>
      <c r="J2186" t="str">
        <f t="shared" si="97"/>
        <v>No</v>
      </c>
      <c r="L2186" t="str">
        <f t="shared" si="98"/>
        <v>No</v>
      </c>
    </row>
    <row r="2187" spans="1:12" x14ac:dyDescent="0.3">
      <c r="A2187" t="s">
        <v>61</v>
      </c>
      <c r="B2187">
        <v>194</v>
      </c>
      <c r="C2187" s="1">
        <v>45351</v>
      </c>
      <c r="D2187" s="1">
        <v>45337.416666666664</v>
      </c>
      <c r="E2187">
        <v>15.12</v>
      </c>
      <c r="F2187" t="s">
        <v>19</v>
      </c>
      <c r="G2187" t="s">
        <v>65</v>
      </c>
      <c r="H2187">
        <v>97110</v>
      </c>
      <c r="I2187" t="str" cm="1">
        <f t="array" ref="I2187">IFERROR(INDEX(scheduling_data!H:H,MATCH(B2187&amp;D2187,scheduling_data!D:D&amp;scheduling_data!A:A,0)),"")</f>
        <v>James Allen</v>
      </c>
      <c r="J2187" t="str">
        <f t="shared" si="97"/>
        <v>No</v>
      </c>
      <c r="L2187" t="str">
        <f t="shared" si="98"/>
        <v>Yes</v>
      </c>
    </row>
    <row r="2188" spans="1:12" x14ac:dyDescent="0.3">
      <c r="A2188" t="s">
        <v>61</v>
      </c>
      <c r="B2188">
        <v>194</v>
      </c>
      <c r="C2188" s="1">
        <v>45351</v>
      </c>
      <c r="D2188" s="1">
        <v>45337.416666666664</v>
      </c>
      <c r="E2188">
        <v>109.57</v>
      </c>
      <c r="F2188" t="s">
        <v>9</v>
      </c>
      <c r="G2188" t="s">
        <v>64</v>
      </c>
      <c r="H2188">
        <v>97110</v>
      </c>
      <c r="I2188" t="str" cm="1">
        <f t="array" ref="I2188">IFERROR(INDEX(scheduling_data!H:H,MATCH(B2188&amp;D2188,scheduling_data!D:D&amp;scheduling_data!A:A,0)),"")</f>
        <v>James Allen</v>
      </c>
      <c r="J2188" t="str">
        <f t="shared" si="97"/>
        <v>No</v>
      </c>
      <c r="L2188" t="str">
        <f t="shared" si="98"/>
        <v>No</v>
      </c>
    </row>
    <row r="2189" spans="1:12" x14ac:dyDescent="0.3">
      <c r="A2189" t="s">
        <v>61</v>
      </c>
      <c r="B2189">
        <v>194</v>
      </c>
      <c r="C2189" s="1">
        <v>45351</v>
      </c>
      <c r="D2189" s="1">
        <v>45338.333333333336</v>
      </c>
      <c r="E2189">
        <v>109.57</v>
      </c>
      <c r="F2189" t="s">
        <v>9</v>
      </c>
      <c r="G2189" t="s">
        <v>64</v>
      </c>
      <c r="H2189">
        <v>97110</v>
      </c>
      <c r="I2189" t="str" cm="1">
        <f t="array" ref="I2189">IFERROR(INDEX(scheduling_data!H:H,MATCH(B2189&amp;D2189,scheduling_data!D:D&amp;scheduling_data!A:A,0)),"")</f>
        <v>James Allen</v>
      </c>
      <c r="J2189" t="str">
        <f t="shared" si="97"/>
        <v>No</v>
      </c>
      <c r="L2189" t="str">
        <f t="shared" si="98"/>
        <v>No</v>
      </c>
    </row>
    <row r="2190" spans="1:12" x14ac:dyDescent="0.3">
      <c r="A2190" t="s">
        <v>61</v>
      </c>
      <c r="B2190">
        <v>194</v>
      </c>
      <c r="C2190" s="1">
        <v>45351</v>
      </c>
      <c r="D2190" s="1">
        <v>45338.333333333336</v>
      </c>
      <c r="E2190">
        <v>0.31</v>
      </c>
      <c r="F2190" t="s">
        <v>9</v>
      </c>
      <c r="G2190" t="s">
        <v>63</v>
      </c>
      <c r="H2190">
        <v>97110</v>
      </c>
      <c r="I2190" t="str" cm="1">
        <f t="array" ref="I2190">IFERROR(INDEX(scheduling_data!H:H,MATCH(B2190&amp;D2190,scheduling_data!D:D&amp;scheduling_data!A:A,0)),"")</f>
        <v>James Allen</v>
      </c>
      <c r="J2190" t="str">
        <f t="shared" si="97"/>
        <v>No</v>
      </c>
      <c r="L2190" t="str">
        <f t="shared" si="98"/>
        <v>No</v>
      </c>
    </row>
    <row r="2191" spans="1:12" x14ac:dyDescent="0.3">
      <c r="A2191" t="s">
        <v>61</v>
      </c>
      <c r="B2191">
        <v>194</v>
      </c>
      <c r="C2191" s="1">
        <v>45351</v>
      </c>
      <c r="D2191" s="1">
        <v>45338.333333333336</v>
      </c>
      <c r="E2191">
        <v>15.12</v>
      </c>
      <c r="F2191" t="s">
        <v>19</v>
      </c>
      <c r="G2191" t="s">
        <v>65</v>
      </c>
      <c r="H2191">
        <v>97110</v>
      </c>
      <c r="I2191" t="str" cm="1">
        <f t="array" ref="I2191">IFERROR(INDEX(scheduling_data!H:H,MATCH(B2191&amp;D2191,scheduling_data!D:D&amp;scheduling_data!A:A,0)),"")</f>
        <v>James Allen</v>
      </c>
      <c r="J2191" t="str">
        <f t="shared" si="97"/>
        <v>No</v>
      </c>
      <c r="L2191" t="str">
        <f t="shared" si="98"/>
        <v>Yes</v>
      </c>
    </row>
    <row r="2192" spans="1:12" x14ac:dyDescent="0.3">
      <c r="A2192" t="s">
        <v>61</v>
      </c>
      <c r="B2192">
        <v>194</v>
      </c>
      <c r="C2192" s="1">
        <v>45351</v>
      </c>
      <c r="D2192" s="1">
        <v>45341.333333333336</v>
      </c>
      <c r="E2192">
        <v>119.87</v>
      </c>
      <c r="F2192" t="s">
        <v>9</v>
      </c>
      <c r="G2192" t="s">
        <v>64</v>
      </c>
      <c r="H2192">
        <v>97110</v>
      </c>
      <c r="I2192" t="str" cm="1">
        <f t="array" ref="I2192">IFERROR(INDEX(scheduling_data!H:H,MATCH(B2192&amp;D2192,scheduling_data!D:D&amp;scheduling_data!A:A,0)),"")</f>
        <v>Breanna Grieco</v>
      </c>
      <c r="J2192" t="str">
        <f t="shared" si="97"/>
        <v>No</v>
      </c>
      <c r="L2192" t="str">
        <f t="shared" si="98"/>
        <v>No</v>
      </c>
    </row>
    <row r="2193" spans="1:12" x14ac:dyDescent="0.3">
      <c r="A2193" t="s">
        <v>61</v>
      </c>
      <c r="B2193">
        <v>194</v>
      </c>
      <c r="C2193" s="1">
        <v>45351</v>
      </c>
      <c r="D2193" s="1">
        <v>45341.333333333336</v>
      </c>
      <c r="E2193">
        <v>0.1</v>
      </c>
      <c r="F2193" t="s">
        <v>9</v>
      </c>
      <c r="G2193" t="s">
        <v>63</v>
      </c>
      <c r="H2193">
        <v>97110</v>
      </c>
      <c r="I2193" t="str" cm="1">
        <f t="array" ref="I2193">IFERROR(INDEX(scheduling_data!H:H,MATCH(B2193&amp;D2193,scheduling_data!D:D&amp;scheduling_data!A:A,0)),"")</f>
        <v>Breanna Grieco</v>
      </c>
      <c r="J2193" t="str">
        <f t="shared" si="97"/>
        <v>No</v>
      </c>
      <c r="L2193" t="str">
        <f t="shared" si="98"/>
        <v>No</v>
      </c>
    </row>
    <row r="2194" spans="1:12" x14ac:dyDescent="0.3">
      <c r="A2194" t="s">
        <v>61</v>
      </c>
      <c r="B2194">
        <v>194</v>
      </c>
      <c r="C2194" s="1">
        <v>45351</v>
      </c>
      <c r="D2194" s="1">
        <v>45341.333333333336</v>
      </c>
      <c r="E2194">
        <v>5.03</v>
      </c>
      <c r="F2194" t="s">
        <v>19</v>
      </c>
      <c r="G2194" t="s">
        <v>65</v>
      </c>
      <c r="H2194">
        <v>97110</v>
      </c>
      <c r="I2194" t="str" cm="1">
        <f t="array" ref="I2194">IFERROR(INDEX(scheduling_data!H:H,MATCH(B2194&amp;D2194,scheduling_data!D:D&amp;scheduling_data!A:A,0)),"")</f>
        <v>Breanna Grieco</v>
      </c>
      <c r="J2194" t="str">
        <f t="shared" si="97"/>
        <v>No</v>
      </c>
      <c r="L2194" t="str">
        <f t="shared" si="98"/>
        <v>Yes</v>
      </c>
    </row>
    <row r="2195" spans="1:12" x14ac:dyDescent="0.3">
      <c r="A2195" t="s">
        <v>61</v>
      </c>
      <c r="B2195">
        <v>194</v>
      </c>
      <c r="C2195" s="1">
        <v>45351</v>
      </c>
      <c r="D2195" s="1">
        <v>45341.333333333336</v>
      </c>
      <c r="E2195">
        <v>38.35</v>
      </c>
      <c r="F2195" t="s">
        <v>19</v>
      </c>
      <c r="G2195" t="s">
        <v>65</v>
      </c>
      <c r="H2195">
        <v>97112</v>
      </c>
      <c r="I2195" t="str" cm="1">
        <f t="array" ref="I2195">IFERROR(INDEX(scheduling_data!H:H,MATCH(B2195&amp;D2195,scheduling_data!D:D&amp;scheduling_data!A:A,0)),"")</f>
        <v>Breanna Grieco</v>
      </c>
      <c r="J2195" t="str">
        <f t="shared" si="97"/>
        <v>No</v>
      </c>
      <c r="L2195" t="str">
        <f t="shared" si="98"/>
        <v>Yes</v>
      </c>
    </row>
    <row r="2196" spans="1:12" x14ac:dyDescent="0.3">
      <c r="A2196" t="s">
        <v>61</v>
      </c>
      <c r="B2196">
        <v>194</v>
      </c>
      <c r="C2196" s="1">
        <v>45351</v>
      </c>
      <c r="D2196" s="1">
        <v>45341.333333333336</v>
      </c>
      <c r="E2196">
        <v>0.78</v>
      </c>
      <c r="F2196" t="s">
        <v>9</v>
      </c>
      <c r="G2196" t="s">
        <v>63</v>
      </c>
      <c r="H2196">
        <v>97112</v>
      </c>
      <c r="I2196" t="str" cm="1">
        <f t="array" ref="I2196">IFERROR(INDEX(scheduling_data!H:H,MATCH(B2196&amp;D2196,scheduling_data!D:D&amp;scheduling_data!A:A,0)),"")</f>
        <v>Breanna Grieco</v>
      </c>
      <c r="J2196" t="str">
        <f t="shared" si="97"/>
        <v>No</v>
      </c>
      <c r="L2196" t="str">
        <f t="shared" si="98"/>
        <v>No</v>
      </c>
    </row>
    <row r="2197" spans="1:12" x14ac:dyDescent="0.3">
      <c r="A2197" t="s">
        <v>61</v>
      </c>
      <c r="B2197">
        <v>194</v>
      </c>
      <c r="C2197" s="1">
        <v>45351</v>
      </c>
      <c r="D2197" s="1">
        <v>45341.333333333336</v>
      </c>
      <c r="E2197">
        <v>110.87</v>
      </c>
      <c r="F2197" t="s">
        <v>9</v>
      </c>
      <c r="G2197" t="s">
        <v>64</v>
      </c>
      <c r="H2197">
        <v>97112</v>
      </c>
      <c r="I2197" t="str" cm="1">
        <f t="array" ref="I2197">IFERROR(INDEX(scheduling_data!H:H,MATCH(B2197&amp;D2197,scheduling_data!D:D&amp;scheduling_data!A:A,0)),"")</f>
        <v>Breanna Grieco</v>
      </c>
      <c r="J2197" t="str">
        <f t="shared" si="97"/>
        <v>No</v>
      </c>
      <c r="L2197" t="str">
        <f t="shared" si="98"/>
        <v>No</v>
      </c>
    </row>
    <row r="2198" spans="1:12" x14ac:dyDescent="0.3">
      <c r="A2198" t="s">
        <v>61</v>
      </c>
      <c r="B2198">
        <v>194</v>
      </c>
      <c r="C2198" s="1">
        <v>45344</v>
      </c>
      <c r="D2198" s="1">
        <v>45331.333333333336</v>
      </c>
      <c r="E2198">
        <v>51.58</v>
      </c>
      <c r="F2198" t="s">
        <v>19</v>
      </c>
      <c r="G2198" t="s">
        <v>65</v>
      </c>
      <c r="H2198">
        <v>97161</v>
      </c>
      <c r="I2198" t="str" cm="1">
        <f t="array" ref="I2198">IFERROR(INDEX(scheduling_data!H:H,MATCH(B2198&amp;D2198,scheduling_data!D:D&amp;scheduling_data!A:A,0)),"")</f>
        <v>James Allen</v>
      </c>
      <c r="J2198" t="str">
        <f t="shared" si="97"/>
        <v>No</v>
      </c>
      <c r="L2198" t="str">
        <f t="shared" si="98"/>
        <v>Yes</v>
      </c>
    </row>
    <row r="2199" spans="1:12" x14ac:dyDescent="0.3">
      <c r="A2199" t="s">
        <v>61</v>
      </c>
      <c r="B2199">
        <v>194</v>
      </c>
      <c r="C2199" s="1">
        <v>45344</v>
      </c>
      <c r="D2199" s="1">
        <v>45331.333333333336</v>
      </c>
      <c r="E2199">
        <v>1.05</v>
      </c>
      <c r="F2199" t="s">
        <v>9</v>
      </c>
      <c r="G2199" t="s">
        <v>63</v>
      </c>
      <c r="H2199">
        <v>97161</v>
      </c>
      <c r="I2199" t="str" cm="1">
        <f t="array" ref="I2199">IFERROR(INDEX(scheduling_data!H:H,MATCH(B2199&amp;D2199,scheduling_data!D:D&amp;scheduling_data!A:A,0)),"")</f>
        <v>James Allen</v>
      </c>
      <c r="J2199" t="str">
        <f t="shared" si="97"/>
        <v>No</v>
      </c>
      <c r="L2199" t="str">
        <f t="shared" si="98"/>
        <v>No</v>
      </c>
    </row>
    <row r="2200" spans="1:12" x14ac:dyDescent="0.3">
      <c r="A2200" t="s">
        <v>61</v>
      </c>
      <c r="B2200">
        <v>194</v>
      </c>
      <c r="C2200" s="1">
        <v>45344</v>
      </c>
      <c r="D2200" s="1">
        <v>45331.333333333336</v>
      </c>
      <c r="E2200">
        <v>72.37</v>
      </c>
      <c r="F2200" t="s">
        <v>9</v>
      </c>
      <c r="G2200" t="s">
        <v>62</v>
      </c>
      <c r="H2200">
        <v>97161</v>
      </c>
      <c r="I2200" t="str" cm="1">
        <f t="array" ref="I2200">IFERROR(INDEX(scheduling_data!H:H,MATCH(B2200&amp;D2200,scheduling_data!D:D&amp;scheduling_data!A:A,0)),"")</f>
        <v>James Allen</v>
      </c>
      <c r="J2200" t="str">
        <f t="shared" si="97"/>
        <v>No</v>
      </c>
      <c r="L2200" t="str">
        <f t="shared" si="98"/>
        <v>No</v>
      </c>
    </row>
    <row r="2201" spans="1:12" x14ac:dyDescent="0.3">
      <c r="A2201" t="s">
        <v>61</v>
      </c>
      <c r="B2201">
        <v>194</v>
      </c>
      <c r="C2201" s="1">
        <v>45344</v>
      </c>
      <c r="D2201" s="1">
        <v>45331.333333333336</v>
      </c>
      <c r="E2201">
        <v>171.82</v>
      </c>
      <c r="F2201" t="s">
        <v>9</v>
      </c>
      <c r="G2201" t="s">
        <v>64</v>
      </c>
      <c r="H2201">
        <v>97110</v>
      </c>
      <c r="I2201" t="str" cm="1">
        <f t="array" ref="I2201">IFERROR(INDEX(scheduling_data!H:H,MATCH(B2201&amp;D2201,scheduling_data!D:D&amp;scheduling_data!A:A,0)),"")</f>
        <v>James Allen</v>
      </c>
      <c r="J2201" t="str">
        <f t="shared" si="97"/>
        <v>No</v>
      </c>
      <c r="L2201" t="str">
        <f t="shared" si="98"/>
        <v>No</v>
      </c>
    </row>
    <row r="2202" spans="1:12" x14ac:dyDescent="0.3">
      <c r="A2202" t="s">
        <v>61</v>
      </c>
      <c r="B2202">
        <v>194</v>
      </c>
      <c r="C2202" s="1">
        <v>45344</v>
      </c>
      <c r="D2202" s="1">
        <v>45331.333333333336</v>
      </c>
      <c r="E2202">
        <v>1.06</v>
      </c>
      <c r="F2202" t="s">
        <v>9</v>
      </c>
      <c r="G2202" t="s">
        <v>63</v>
      </c>
      <c r="H2202">
        <v>97110</v>
      </c>
      <c r="I2202" t="str" cm="1">
        <f t="array" ref="I2202">IFERROR(INDEX(scheduling_data!H:H,MATCH(B2202&amp;D2202,scheduling_data!D:D&amp;scheduling_data!A:A,0)),"")</f>
        <v>James Allen</v>
      </c>
      <c r="J2202" t="str">
        <f t="shared" si="97"/>
        <v>No</v>
      </c>
      <c r="L2202" t="str">
        <f t="shared" si="98"/>
        <v>No</v>
      </c>
    </row>
    <row r="2203" spans="1:12" x14ac:dyDescent="0.3">
      <c r="A2203" t="s">
        <v>61</v>
      </c>
      <c r="B2203">
        <v>194</v>
      </c>
      <c r="C2203" s="1">
        <v>45344</v>
      </c>
      <c r="D2203" s="1">
        <v>45331.333333333336</v>
      </c>
      <c r="E2203">
        <v>52.12</v>
      </c>
      <c r="F2203" t="s">
        <v>19</v>
      </c>
      <c r="G2203" t="s">
        <v>65</v>
      </c>
      <c r="H2203">
        <v>97110</v>
      </c>
      <c r="I2203" t="str" cm="1">
        <f t="array" ref="I2203">IFERROR(INDEX(scheduling_data!H:H,MATCH(B2203&amp;D2203,scheduling_data!D:D&amp;scheduling_data!A:A,0)),"")</f>
        <v>James Allen</v>
      </c>
      <c r="J2203" t="str">
        <f t="shared" si="97"/>
        <v>No</v>
      </c>
      <c r="L2203" t="str">
        <f t="shared" si="98"/>
        <v>Yes</v>
      </c>
    </row>
    <row r="2204" spans="1:12" x14ac:dyDescent="0.3">
      <c r="A2204" t="s">
        <v>11</v>
      </c>
      <c r="B2204">
        <v>194</v>
      </c>
      <c r="C2204" s="1">
        <v>45335.40625</v>
      </c>
      <c r="D2204" s="1">
        <v>45335.416666666664</v>
      </c>
      <c r="E2204">
        <v>25</v>
      </c>
      <c r="F2204" t="s">
        <v>91</v>
      </c>
      <c r="G2204" t="s">
        <v>286</v>
      </c>
      <c r="I2204" t="str" cm="1">
        <f t="array" ref="I2204">IFERROR(INDEX(scheduling_data!H:H,MATCH(B2204&amp;D2204,scheduling_data!D:D&amp;scheduling_data!A:A,0)),"")</f>
        <v>James Allen</v>
      </c>
      <c r="J2204" t="str">
        <f t="shared" si="97"/>
        <v>No</v>
      </c>
      <c r="L2204" t="str">
        <f t="shared" si="98"/>
        <v>Yes</v>
      </c>
    </row>
    <row r="2205" spans="1:12" x14ac:dyDescent="0.3">
      <c r="A2205" t="s">
        <v>11</v>
      </c>
      <c r="B2205">
        <v>194</v>
      </c>
      <c r="C2205" s="1">
        <v>45337.412499999999</v>
      </c>
      <c r="D2205" s="1">
        <v>45337.416666666664</v>
      </c>
      <c r="E2205">
        <v>25</v>
      </c>
      <c r="F2205" t="s">
        <v>91</v>
      </c>
      <c r="G2205" t="s">
        <v>287</v>
      </c>
      <c r="I2205" t="str" cm="1">
        <f t="array" ref="I2205">IFERROR(INDEX(scheduling_data!H:H,MATCH(B2205&amp;D2205,scheduling_data!D:D&amp;scheduling_data!A:A,0)),"")</f>
        <v>James Allen</v>
      </c>
      <c r="J2205" t="str">
        <f t="shared" si="97"/>
        <v>No</v>
      </c>
      <c r="L2205" t="str">
        <f t="shared" si="98"/>
        <v>Yes</v>
      </c>
    </row>
    <row r="2206" spans="1:12" x14ac:dyDescent="0.3">
      <c r="A2206" t="s">
        <v>11</v>
      </c>
      <c r="B2206">
        <v>194</v>
      </c>
      <c r="C2206" s="1">
        <v>45338.370833333334</v>
      </c>
      <c r="D2206" s="1">
        <v>45338.333333333336</v>
      </c>
      <c r="E2206">
        <v>25</v>
      </c>
      <c r="F2206" t="s">
        <v>91</v>
      </c>
      <c r="G2206" t="s">
        <v>288</v>
      </c>
      <c r="I2206" t="str" cm="1">
        <f t="array" ref="I2206">IFERROR(INDEX(scheduling_data!H:H,MATCH(B2206&amp;D2206,scheduling_data!D:D&amp;scheduling_data!A:A,0)),"")</f>
        <v>James Allen</v>
      </c>
      <c r="J2206" t="str">
        <f t="shared" si="97"/>
        <v>No</v>
      </c>
      <c r="L2206" t="str">
        <f t="shared" si="98"/>
        <v>Yes</v>
      </c>
    </row>
    <row r="2207" spans="1:12" x14ac:dyDescent="0.3">
      <c r="A2207" t="s">
        <v>11</v>
      </c>
      <c r="B2207">
        <v>194</v>
      </c>
      <c r="C2207" s="1">
        <v>45341.372916666667</v>
      </c>
      <c r="D2207" s="1">
        <v>45341.333333333336</v>
      </c>
      <c r="E2207">
        <v>25</v>
      </c>
      <c r="F2207" t="s">
        <v>91</v>
      </c>
      <c r="G2207" t="s">
        <v>289</v>
      </c>
      <c r="I2207" t="str" cm="1">
        <f t="array" ref="I2207">IFERROR(INDEX(scheduling_data!H:H,MATCH(B2207&amp;D2207,scheduling_data!D:D&amp;scheduling_data!A:A,0)),"")</f>
        <v>Breanna Grieco</v>
      </c>
      <c r="J2207" t="str">
        <f t="shared" si="97"/>
        <v>No</v>
      </c>
      <c r="L2207" t="str">
        <f t="shared" si="98"/>
        <v>Yes</v>
      </c>
    </row>
    <row r="2208" spans="1:12" x14ac:dyDescent="0.3">
      <c r="A2208" t="s">
        <v>11</v>
      </c>
      <c r="B2208">
        <v>194</v>
      </c>
      <c r="C2208" s="1">
        <v>45343.375</v>
      </c>
      <c r="D2208" s="1">
        <v>45343.333333333336</v>
      </c>
      <c r="E2208">
        <v>25</v>
      </c>
      <c r="F2208" t="s">
        <v>91</v>
      </c>
      <c r="G2208" t="s">
        <v>290</v>
      </c>
      <c r="I2208" t="str" cm="1">
        <f t="array" ref="I2208">IFERROR(INDEX(scheduling_data!H:H,MATCH(B2208&amp;D2208,scheduling_data!D:D&amp;scheduling_data!A:A,0)),"")</f>
        <v>James Allen</v>
      </c>
      <c r="J2208" t="str">
        <f t="shared" si="97"/>
        <v>No</v>
      </c>
      <c r="L2208" t="str">
        <f t="shared" si="98"/>
        <v>Yes</v>
      </c>
    </row>
    <row r="2209" spans="1:12" x14ac:dyDescent="0.3">
      <c r="A2209" t="s">
        <v>11</v>
      </c>
      <c r="B2209">
        <v>194</v>
      </c>
      <c r="C2209" s="1">
        <v>45348.37222222222</v>
      </c>
      <c r="D2209" s="1">
        <v>45348.333333333336</v>
      </c>
      <c r="E2209">
        <v>25</v>
      </c>
      <c r="F2209" t="s">
        <v>91</v>
      </c>
      <c r="G2209" t="s">
        <v>291</v>
      </c>
      <c r="I2209" t="str" cm="1">
        <f t="array" ref="I2209">IFERROR(INDEX(scheduling_data!H:H,MATCH(B2209&amp;D2209,scheduling_data!D:D&amp;scheduling_data!A:A,0)),"")</f>
        <v>James Allen</v>
      </c>
      <c r="J2209" t="str">
        <f t="shared" si="97"/>
        <v>No</v>
      </c>
      <c r="L2209" t="str">
        <f t="shared" si="98"/>
        <v>Yes</v>
      </c>
    </row>
    <row r="2210" spans="1:12" x14ac:dyDescent="0.3">
      <c r="A2210" t="s">
        <v>11</v>
      </c>
      <c r="B2210">
        <v>194</v>
      </c>
      <c r="C2210" s="1">
        <v>45350.32708333333</v>
      </c>
      <c r="D2210" s="1">
        <v>45350.333333333336</v>
      </c>
      <c r="E2210">
        <v>25</v>
      </c>
      <c r="F2210" t="s">
        <v>91</v>
      </c>
      <c r="G2210" t="s">
        <v>292</v>
      </c>
      <c r="I2210" t="str" cm="1">
        <f t="array" ref="I2210">IFERROR(INDEX(scheduling_data!H:H,MATCH(B2210&amp;D2210,scheduling_data!D:D&amp;scheduling_data!A:A,0)),"")</f>
        <v>James Allen</v>
      </c>
      <c r="J2210" t="str">
        <f t="shared" si="97"/>
        <v>No</v>
      </c>
      <c r="L2210" t="str">
        <f t="shared" si="98"/>
        <v>Yes</v>
      </c>
    </row>
    <row r="2211" spans="1:12" x14ac:dyDescent="0.3">
      <c r="A2211" t="s">
        <v>11</v>
      </c>
      <c r="B2211">
        <v>194</v>
      </c>
      <c r="C2211" s="1">
        <v>45331.341666666667</v>
      </c>
      <c r="D2211" s="1">
        <v>45331.333333333336</v>
      </c>
      <c r="E2211">
        <v>25</v>
      </c>
      <c r="F2211" t="s">
        <v>12</v>
      </c>
      <c r="G2211">
        <v>25</v>
      </c>
      <c r="I2211" t="str" cm="1">
        <f t="array" ref="I2211">IFERROR(INDEX(scheduling_data!H:H,MATCH(B2211&amp;D2211,scheduling_data!D:D&amp;scheduling_data!A:A,0)),"")</f>
        <v>James Allen</v>
      </c>
      <c r="J2211" t="str">
        <f t="shared" si="97"/>
        <v>No</v>
      </c>
      <c r="L2211" t="str">
        <f t="shared" si="98"/>
        <v>Yes</v>
      </c>
    </row>
    <row r="2212" spans="1:12" x14ac:dyDescent="0.3">
      <c r="A2212" t="s">
        <v>137</v>
      </c>
      <c r="B2212">
        <v>195</v>
      </c>
      <c r="C2212" s="1">
        <v>45343</v>
      </c>
      <c r="D2212" s="1">
        <v>45324.333333333336</v>
      </c>
      <c r="E2212">
        <v>17.579999999999998</v>
      </c>
      <c r="F2212" t="s">
        <v>9</v>
      </c>
      <c r="G2212" t="s">
        <v>54</v>
      </c>
      <c r="H2212">
        <v>97110</v>
      </c>
      <c r="I2212" t="str" cm="1">
        <f t="array" ref="I2212">IFERROR(INDEX(scheduling_data!H:H,MATCH(B2212&amp;D2212,scheduling_data!D:D&amp;scheduling_data!A:A,0)),"")</f>
        <v>James Allen</v>
      </c>
      <c r="J2212" t="str">
        <f t="shared" si="97"/>
        <v>No</v>
      </c>
      <c r="L2212" t="str">
        <f t="shared" si="98"/>
        <v>No</v>
      </c>
    </row>
    <row r="2213" spans="1:12" x14ac:dyDescent="0.3">
      <c r="A2213" t="s">
        <v>137</v>
      </c>
      <c r="B2213">
        <v>195</v>
      </c>
      <c r="C2213" s="1">
        <v>45343</v>
      </c>
      <c r="D2213" s="1">
        <v>45324.333333333336</v>
      </c>
      <c r="E2213">
        <v>1.43</v>
      </c>
      <c r="F2213" t="s">
        <v>9</v>
      </c>
      <c r="G2213" t="s">
        <v>55</v>
      </c>
      <c r="H2213">
        <v>97110</v>
      </c>
      <c r="I2213" t="str" cm="1">
        <f t="array" ref="I2213">IFERROR(INDEX(scheduling_data!H:H,MATCH(B2213&amp;D2213,scheduling_data!D:D&amp;scheduling_data!A:A,0)),"")</f>
        <v>James Allen</v>
      </c>
      <c r="J2213" t="str">
        <f t="shared" si="97"/>
        <v>No</v>
      </c>
      <c r="L2213" t="str">
        <f t="shared" si="98"/>
        <v>No</v>
      </c>
    </row>
    <row r="2214" spans="1:12" x14ac:dyDescent="0.3">
      <c r="A2214" t="s">
        <v>137</v>
      </c>
      <c r="B2214">
        <v>195</v>
      </c>
      <c r="C2214" s="1">
        <v>45343</v>
      </c>
      <c r="D2214" s="1">
        <v>45324.333333333336</v>
      </c>
      <c r="E2214">
        <v>193.2</v>
      </c>
      <c r="F2214" t="s">
        <v>9</v>
      </c>
      <c r="G2214" t="s">
        <v>56</v>
      </c>
      <c r="H2214">
        <v>97110</v>
      </c>
      <c r="I2214" t="str" cm="1">
        <f t="array" ref="I2214">IFERROR(INDEX(scheduling_data!H:H,MATCH(B2214&amp;D2214,scheduling_data!D:D&amp;scheduling_data!A:A,0)),"")</f>
        <v>James Allen</v>
      </c>
      <c r="J2214" t="str">
        <f t="shared" si="97"/>
        <v>No</v>
      </c>
      <c r="L2214" t="str">
        <f t="shared" si="98"/>
        <v>No</v>
      </c>
    </row>
    <row r="2215" spans="1:12" x14ac:dyDescent="0.3">
      <c r="A2215" t="s">
        <v>137</v>
      </c>
      <c r="B2215">
        <v>195</v>
      </c>
      <c r="C2215" s="1">
        <v>45343</v>
      </c>
      <c r="D2215" s="1">
        <v>45324.333333333336</v>
      </c>
      <c r="E2215">
        <v>69.95</v>
      </c>
      <c r="F2215" t="s">
        <v>19</v>
      </c>
      <c r="G2215" t="s">
        <v>57</v>
      </c>
      <c r="H2215">
        <v>97110</v>
      </c>
      <c r="I2215" t="str" cm="1">
        <f t="array" ref="I2215">IFERROR(INDEX(scheduling_data!H:H,MATCH(B2215&amp;D2215,scheduling_data!D:D&amp;scheduling_data!A:A,0)),"")</f>
        <v>James Allen</v>
      </c>
      <c r="J2215" t="str">
        <f t="shared" si="97"/>
        <v>No</v>
      </c>
      <c r="L2215" t="str">
        <f t="shared" si="98"/>
        <v>Yes</v>
      </c>
    </row>
    <row r="2216" spans="1:12" x14ac:dyDescent="0.3">
      <c r="A2216" t="s">
        <v>137</v>
      </c>
      <c r="B2216">
        <v>195</v>
      </c>
      <c r="C2216" s="1">
        <v>45349</v>
      </c>
      <c r="D2216" s="1">
        <v>45331.333333333336</v>
      </c>
      <c r="E2216">
        <v>101.6</v>
      </c>
      <c r="F2216" t="s">
        <v>9</v>
      </c>
      <c r="G2216" t="s">
        <v>56</v>
      </c>
      <c r="H2216">
        <v>97110</v>
      </c>
      <c r="I2216" t="str" cm="1">
        <f t="array" ref="I2216">IFERROR(INDEX(scheduling_data!H:H,MATCH(B2216&amp;D2216,scheduling_data!D:D&amp;scheduling_data!A:A,0)),"")</f>
        <v>Breanna Grieco</v>
      </c>
      <c r="J2216" t="str">
        <f t="shared" si="97"/>
        <v>No</v>
      </c>
      <c r="L2216" t="str">
        <f t="shared" si="98"/>
        <v>No</v>
      </c>
    </row>
    <row r="2217" spans="1:12" x14ac:dyDescent="0.3">
      <c r="A2217" t="s">
        <v>137</v>
      </c>
      <c r="B2217">
        <v>195</v>
      </c>
      <c r="C2217" s="1">
        <v>45349</v>
      </c>
      <c r="D2217" s="1">
        <v>45331.333333333336</v>
      </c>
      <c r="E2217">
        <v>0.56999999999999995</v>
      </c>
      <c r="F2217" t="s">
        <v>9</v>
      </c>
      <c r="G2217" t="s">
        <v>55</v>
      </c>
      <c r="H2217">
        <v>97110</v>
      </c>
      <c r="I2217" t="str" cm="1">
        <f t="array" ref="I2217">IFERROR(INDEX(scheduling_data!H:H,MATCH(B2217&amp;D2217,scheduling_data!D:D&amp;scheduling_data!A:A,0)),"")</f>
        <v>Breanna Grieco</v>
      </c>
      <c r="J2217" t="str">
        <f t="shared" si="97"/>
        <v>No</v>
      </c>
      <c r="L2217" t="str">
        <f t="shared" si="98"/>
        <v>No</v>
      </c>
    </row>
    <row r="2218" spans="1:12" x14ac:dyDescent="0.3">
      <c r="A2218" t="s">
        <v>137</v>
      </c>
      <c r="B2218">
        <v>195</v>
      </c>
      <c r="C2218" s="1">
        <v>45349</v>
      </c>
      <c r="D2218" s="1">
        <v>45331.333333333336</v>
      </c>
      <c r="E2218">
        <v>11.72</v>
      </c>
      <c r="F2218" t="s">
        <v>9</v>
      </c>
      <c r="G2218" t="s">
        <v>54</v>
      </c>
      <c r="H2218">
        <v>97110</v>
      </c>
      <c r="I2218" t="str" cm="1">
        <f t="array" ref="I2218">IFERROR(INDEX(scheduling_data!H:H,MATCH(B2218&amp;D2218,scheduling_data!D:D&amp;scheduling_data!A:A,0)),"")</f>
        <v>Breanna Grieco</v>
      </c>
      <c r="J2218" t="str">
        <f t="shared" si="97"/>
        <v>No</v>
      </c>
      <c r="L2218" t="str">
        <f t="shared" si="98"/>
        <v>No</v>
      </c>
    </row>
    <row r="2219" spans="1:12" x14ac:dyDescent="0.3">
      <c r="A2219" t="s">
        <v>137</v>
      </c>
      <c r="B2219">
        <v>195</v>
      </c>
      <c r="C2219" s="1">
        <v>45349</v>
      </c>
      <c r="D2219" s="1">
        <v>45331.333333333336</v>
      </c>
      <c r="E2219">
        <v>36.1</v>
      </c>
      <c r="F2219" t="s">
        <v>19</v>
      </c>
      <c r="G2219" t="s">
        <v>57</v>
      </c>
      <c r="H2219">
        <v>97112</v>
      </c>
      <c r="I2219" t="str" cm="1">
        <f t="array" ref="I2219">IFERROR(INDEX(scheduling_data!H:H,MATCH(B2219&amp;D2219,scheduling_data!D:D&amp;scheduling_data!A:A,0)),"")</f>
        <v>Breanna Grieco</v>
      </c>
      <c r="J2219" t="str">
        <f t="shared" si="97"/>
        <v>No</v>
      </c>
      <c r="L2219" t="str">
        <f t="shared" si="98"/>
        <v>Yes</v>
      </c>
    </row>
    <row r="2220" spans="1:12" x14ac:dyDescent="0.3">
      <c r="A2220" t="s">
        <v>137</v>
      </c>
      <c r="B2220">
        <v>195</v>
      </c>
      <c r="C2220" s="1">
        <v>45349</v>
      </c>
      <c r="D2220" s="1">
        <v>45331.333333333336</v>
      </c>
      <c r="E2220">
        <v>95.36</v>
      </c>
      <c r="F2220" t="s">
        <v>9</v>
      </c>
      <c r="G2220" t="s">
        <v>56</v>
      </c>
      <c r="H2220">
        <v>97112</v>
      </c>
      <c r="I2220" t="str" cm="1">
        <f t="array" ref="I2220">IFERROR(INDEX(scheduling_data!H:H,MATCH(B2220&amp;D2220,scheduling_data!D:D&amp;scheduling_data!A:A,0)),"")</f>
        <v>Breanna Grieco</v>
      </c>
      <c r="J2220" t="str">
        <f t="shared" si="97"/>
        <v>No</v>
      </c>
      <c r="L2220" t="str">
        <f t="shared" si="98"/>
        <v>No</v>
      </c>
    </row>
    <row r="2221" spans="1:12" x14ac:dyDescent="0.3">
      <c r="A2221" t="s">
        <v>137</v>
      </c>
      <c r="B2221">
        <v>195</v>
      </c>
      <c r="C2221" s="1">
        <v>45349</v>
      </c>
      <c r="D2221" s="1">
        <v>45331.333333333336</v>
      </c>
      <c r="E2221">
        <v>0.74</v>
      </c>
      <c r="F2221" t="s">
        <v>9</v>
      </c>
      <c r="G2221" t="s">
        <v>55</v>
      </c>
      <c r="H2221">
        <v>97112</v>
      </c>
      <c r="I2221" t="str" cm="1">
        <f t="array" ref="I2221">IFERROR(INDEX(scheduling_data!H:H,MATCH(B2221&amp;D2221,scheduling_data!D:D&amp;scheduling_data!A:A,0)),"")</f>
        <v>Breanna Grieco</v>
      </c>
      <c r="J2221" t="str">
        <f t="shared" si="97"/>
        <v>No</v>
      </c>
      <c r="L2221" t="str">
        <f t="shared" si="98"/>
        <v>No</v>
      </c>
    </row>
    <row r="2222" spans="1:12" x14ac:dyDescent="0.3">
      <c r="A2222" t="s">
        <v>137</v>
      </c>
      <c r="B2222">
        <v>195</v>
      </c>
      <c r="C2222" s="1">
        <v>45349</v>
      </c>
      <c r="D2222" s="1">
        <v>45331.333333333336</v>
      </c>
      <c r="E2222">
        <v>27.77</v>
      </c>
      <c r="F2222" t="s">
        <v>19</v>
      </c>
      <c r="G2222" t="s">
        <v>57</v>
      </c>
      <c r="H2222">
        <v>97110</v>
      </c>
      <c r="I2222" t="str" cm="1">
        <f t="array" ref="I2222">IFERROR(INDEX(scheduling_data!H:H,MATCH(B2222&amp;D2222,scheduling_data!D:D&amp;scheduling_data!A:A,0)),"")</f>
        <v>Breanna Grieco</v>
      </c>
      <c r="J2222" t="str">
        <f t="shared" si="97"/>
        <v>No</v>
      </c>
      <c r="L2222" t="str">
        <f t="shared" si="98"/>
        <v>Yes</v>
      </c>
    </row>
    <row r="2223" spans="1:12" x14ac:dyDescent="0.3">
      <c r="A2223" t="s">
        <v>137</v>
      </c>
      <c r="B2223">
        <v>195</v>
      </c>
      <c r="C2223" s="1">
        <v>45349</v>
      </c>
      <c r="D2223" s="1">
        <v>45331.333333333336</v>
      </c>
      <c r="E2223">
        <v>6.97</v>
      </c>
      <c r="F2223" t="s">
        <v>9</v>
      </c>
      <c r="G2223" t="s">
        <v>54</v>
      </c>
      <c r="H2223">
        <v>97112</v>
      </c>
      <c r="I2223" t="str" cm="1">
        <f t="array" ref="I2223">IFERROR(INDEX(scheduling_data!H:H,MATCH(B2223&amp;D2223,scheduling_data!D:D&amp;scheduling_data!A:A,0)),"")</f>
        <v>Breanna Grieco</v>
      </c>
      <c r="J2223" t="str">
        <f t="shared" si="97"/>
        <v>No</v>
      </c>
      <c r="L2223" t="str">
        <f t="shared" si="98"/>
        <v>No</v>
      </c>
    </row>
    <row r="2224" spans="1:12" x14ac:dyDescent="0.3">
      <c r="A2224" t="s">
        <v>11</v>
      </c>
      <c r="B2224">
        <v>195</v>
      </c>
      <c r="C2224" s="1">
        <v>45324.32916666667</v>
      </c>
      <c r="D2224" s="1">
        <v>45324.333333333336</v>
      </c>
      <c r="E2224">
        <v>40</v>
      </c>
      <c r="F2224" t="s">
        <v>12</v>
      </c>
      <c r="G2224">
        <v>40</v>
      </c>
      <c r="I2224" t="str" cm="1">
        <f t="array" ref="I2224">IFERROR(INDEX(scheduling_data!H:H,MATCH(B2224&amp;D2224,scheduling_data!D:D&amp;scheduling_data!A:A,0)),"")</f>
        <v>James Allen</v>
      </c>
      <c r="J2224" t="str">
        <f t="shared" si="97"/>
        <v>No</v>
      </c>
      <c r="L2224" t="str">
        <f t="shared" si="98"/>
        <v>Yes</v>
      </c>
    </row>
    <row r="2225" spans="1:12" x14ac:dyDescent="0.3">
      <c r="A2225" t="s">
        <v>232</v>
      </c>
      <c r="B2225">
        <v>196</v>
      </c>
      <c r="C2225" s="1">
        <v>45350</v>
      </c>
      <c r="D2225" s="1">
        <v>45327.333333333336</v>
      </c>
      <c r="E2225">
        <v>83</v>
      </c>
      <c r="F2225" t="s">
        <v>9</v>
      </c>
      <c r="H2225">
        <v>97110</v>
      </c>
      <c r="I2225" t="str" cm="1">
        <f t="array" ref="I2225">IFERROR(INDEX(scheduling_data!H:H,MATCH(B2225&amp;D2225,scheduling_data!D:D&amp;scheduling_data!A:A,0)),"")</f>
        <v>Amber Hickman</v>
      </c>
      <c r="J2225" t="str">
        <f t="shared" si="97"/>
        <v>No</v>
      </c>
      <c r="L2225" t="str">
        <f t="shared" si="98"/>
        <v>No</v>
      </c>
    </row>
    <row r="2226" spans="1:12" x14ac:dyDescent="0.3">
      <c r="A2226" t="s">
        <v>232</v>
      </c>
      <c r="B2226">
        <v>196</v>
      </c>
      <c r="C2226" s="1">
        <v>45350</v>
      </c>
      <c r="D2226" s="1">
        <v>45327.333333333336</v>
      </c>
      <c r="E2226">
        <v>67</v>
      </c>
      <c r="F2226" t="s">
        <v>19</v>
      </c>
      <c r="H2226">
        <v>97110</v>
      </c>
      <c r="I2226" t="str" cm="1">
        <f t="array" ref="I2226">IFERROR(INDEX(scheduling_data!H:H,MATCH(B2226&amp;D2226,scheduling_data!D:D&amp;scheduling_data!A:A,0)),"")</f>
        <v>Amber Hickman</v>
      </c>
      <c r="J2226" t="str">
        <f t="shared" si="97"/>
        <v>No</v>
      </c>
      <c r="L2226" t="str">
        <f t="shared" si="98"/>
        <v>Yes</v>
      </c>
    </row>
    <row r="2227" spans="1:12" x14ac:dyDescent="0.3">
      <c r="A2227" t="s">
        <v>232</v>
      </c>
      <c r="B2227">
        <v>196</v>
      </c>
      <c r="C2227" s="1">
        <v>45350</v>
      </c>
      <c r="D2227" s="1">
        <v>45327.333333333336</v>
      </c>
      <c r="E2227">
        <v>0</v>
      </c>
      <c r="F2227" t="s">
        <v>9</v>
      </c>
      <c r="H2227">
        <v>97530</v>
      </c>
      <c r="I2227" t="str" cm="1">
        <f t="array" ref="I2227">IFERROR(INDEX(scheduling_data!H:H,MATCH(B2227&amp;D2227,scheduling_data!D:D&amp;scheduling_data!A:A,0)),"")</f>
        <v>Amber Hickman</v>
      </c>
      <c r="J2227" t="str">
        <f t="shared" si="97"/>
        <v>No</v>
      </c>
      <c r="L2227" t="str">
        <f t="shared" si="98"/>
        <v>No</v>
      </c>
    </row>
    <row r="2228" spans="1:12" x14ac:dyDescent="0.3">
      <c r="A2228" t="s">
        <v>168</v>
      </c>
      <c r="B2228">
        <v>196</v>
      </c>
      <c r="C2228" s="1">
        <v>45350</v>
      </c>
      <c r="D2228" s="1">
        <v>45324.333333333336</v>
      </c>
      <c r="E2228">
        <v>83</v>
      </c>
      <c r="F2228" t="s">
        <v>9</v>
      </c>
      <c r="G2228" t="s">
        <v>169</v>
      </c>
      <c r="H2228">
        <v>97110</v>
      </c>
      <c r="I2228" t="str" cm="1">
        <f t="array" ref="I2228">IFERROR(INDEX(scheduling_data!H:H,MATCH(B2228&amp;D2228,scheduling_data!D:D&amp;scheduling_data!A:A,0)),"")</f>
        <v>Christian Litz</v>
      </c>
      <c r="J2228" t="str">
        <f t="shared" si="97"/>
        <v>No</v>
      </c>
      <c r="L2228" t="str">
        <f t="shared" si="98"/>
        <v>No</v>
      </c>
    </row>
    <row r="2229" spans="1:12" x14ac:dyDescent="0.3">
      <c r="A2229" t="s">
        <v>168</v>
      </c>
      <c r="B2229">
        <v>196</v>
      </c>
      <c r="C2229" s="1">
        <v>45350</v>
      </c>
      <c r="D2229" s="1">
        <v>45324.333333333336</v>
      </c>
      <c r="E2229">
        <v>67</v>
      </c>
      <c r="F2229" t="s">
        <v>19</v>
      </c>
      <c r="G2229" t="s">
        <v>170</v>
      </c>
      <c r="H2229">
        <v>97110</v>
      </c>
      <c r="I2229" t="str" cm="1">
        <f t="array" ref="I2229">IFERROR(INDEX(scheduling_data!H:H,MATCH(B2229&amp;D2229,scheduling_data!D:D&amp;scheduling_data!A:A,0)),"")</f>
        <v>Christian Litz</v>
      </c>
      <c r="J2229" t="str">
        <f t="shared" si="97"/>
        <v>No</v>
      </c>
      <c r="L2229" t="str">
        <f t="shared" si="98"/>
        <v>Yes</v>
      </c>
    </row>
    <row r="2230" spans="1:12" x14ac:dyDescent="0.3">
      <c r="A2230" t="s">
        <v>168</v>
      </c>
      <c r="B2230">
        <v>196</v>
      </c>
      <c r="C2230" s="1">
        <v>45350</v>
      </c>
      <c r="D2230" s="1">
        <v>45324.333333333336</v>
      </c>
      <c r="E2230">
        <v>75</v>
      </c>
      <c r="F2230" t="s">
        <v>9</v>
      </c>
      <c r="G2230" t="s">
        <v>169</v>
      </c>
      <c r="H2230">
        <v>97530</v>
      </c>
      <c r="I2230" t="str" cm="1">
        <f t="array" ref="I2230">IFERROR(INDEX(scheduling_data!H:H,MATCH(B2230&amp;D2230,scheduling_data!D:D&amp;scheduling_data!A:A,0)),"")</f>
        <v>Christian Litz</v>
      </c>
      <c r="J2230" t="str">
        <f t="shared" si="97"/>
        <v>No</v>
      </c>
      <c r="L2230" t="str">
        <f t="shared" si="98"/>
        <v>No</v>
      </c>
    </row>
    <row r="2231" spans="1:12" x14ac:dyDescent="0.3">
      <c r="A2231" t="s">
        <v>168</v>
      </c>
      <c r="B2231">
        <v>196</v>
      </c>
      <c r="C2231" s="1">
        <v>45351</v>
      </c>
      <c r="D2231" s="1">
        <v>45327.333333333336</v>
      </c>
      <c r="E2231">
        <v>0</v>
      </c>
      <c r="F2231" t="s">
        <v>9</v>
      </c>
      <c r="G2231" t="s">
        <v>293</v>
      </c>
      <c r="H2231">
        <v>97110</v>
      </c>
      <c r="I2231" t="str" cm="1">
        <f t="array" ref="I2231">IFERROR(INDEX(scheduling_data!H:H,MATCH(B2231&amp;D2231,scheduling_data!D:D&amp;scheduling_data!A:A,0)),"")</f>
        <v>Amber Hickman</v>
      </c>
      <c r="J2231" t="str">
        <f t="shared" si="97"/>
        <v>No</v>
      </c>
      <c r="L2231" t="str">
        <f t="shared" si="98"/>
        <v>No</v>
      </c>
    </row>
    <row r="2232" spans="1:12" x14ac:dyDescent="0.3">
      <c r="A2232" t="s">
        <v>168</v>
      </c>
      <c r="B2232">
        <v>196</v>
      </c>
      <c r="C2232" s="1">
        <v>45351</v>
      </c>
      <c r="D2232" s="1">
        <v>45327.333333333336</v>
      </c>
      <c r="E2232">
        <v>75</v>
      </c>
      <c r="F2232" t="s">
        <v>9</v>
      </c>
      <c r="G2232" t="s">
        <v>294</v>
      </c>
      <c r="H2232">
        <v>97530</v>
      </c>
      <c r="I2232" t="str" cm="1">
        <f t="array" ref="I2232">IFERROR(INDEX(scheduling_data!H:H,MATCH(B2232&amp;D2232,scheduling_data!D:D&amp;scheduling_data!A:A,0)),"")</f>
        <v>Amber Hickman</v>
      </c>
      <c r="J2232" t="str">
        <f t="shared" si="97"/>
        <v>No</v>
      </c>
      <c r="L2232" t="str">
        <f t="shared" si="98"/>
        <v>No</v>
      </c>
    </row>
    <row r="2233" spans="1:12" x14ac:dyDescent="0.3">
      <c r="A2233" t="s">
        <v>168</v>
      </c>
      <c r="B2233">
        <v>196</v>
      </c>
      <c r="C2233" s="1">
        <v>45351</v>
      </c>
      <c r="D2233" s="1">
        <v>45329.333333333336</v>
      </c>
      <c r="E2233">
        <v>83</v>
      </c>
      <c r="F2233" t="s">
        <v>9</v>
      </c>
      <c r="G2233" t="s">
        <v>169</v>
      </c>
      <c r="H2233">
        <v>97110</v>
      </c>
      <c r="I2233" t="str" cm="1">
        <f t="array" ref="I2233">IFERROR(INDEX(scheduling_data!H:H,MATCH(B2233&amp;D2233,scheduling_data!D:D&amp;scheduling_data!A:A,0)),"")</f>
        <v>Christian Litz</v>
      </c>
      <c r="J2233" t="str">
        <f t="shared" si="97"/>
        <v>No</v>
      </c>
      <c r="L2233" t="str">
        <f t="shared" si="98"/>
        <v>No</v>
      </c>
    </row>
    <row r="2234" spans="1:12" x14ac:dyDescent="0.3">
      <c r="A2234" t="s">
        <v>168</v>
      </c>
      <c r="B2234">
        <v>196</v>
      </c>
      <c r="C2234" s="1">
        <v>45351</v>
      </c>
      <c r="D2234" s="1">
        <v>45329.333333333336</v>
      </c>
      <c r="E2234">
        <v>67</v>
      </c>
      <c r="F2234" t="s">
        <v>19</v>
      </c>
      <c r="G2234" t="s">
        <v>170</v>
      </c>
      <c r="H2234">
        <v>97110</v>
      </c>
      <c r="I2234" t="str" cm="1">
        <f t="array" ref="I2234">IFERROR(INDEX(scheduling_data!H:H,MATCH(B2234&amp;D2234,scheduling_data!D:D&amp;scheduling_data!A:A,0)),"")</f>
        <v>Christian Litz</v>
      </c>
      <c r="J2234" t="str">
        <f t="shared" si="97"/>
        <v>No</v>
      </c>
      <c r="L2234" t="str">
        <f t="shared" si="98"/>
        <v>Yes</v>
      </c>
    </row>
    <row r="2235" spans="1:12" x14ac:dyDescent="0.3">
      <c r="A2235" t="s">
        <v>168</v>
      </c>
      <c r="B2235">
        <v>196</v>
      </c>
      <c r="C2235" s="1">
        <v>45351</v>
      </c>
      <c r="D2235" s="1">
        <v>45329.333333333336</v>
      </c>
      <c r="E2235">
        <v>75</v>
      </c>
      <c r="F2235" t="s">
        <v>9</v>
      </c>
      <c r="G2235" t="s">
        <v>169</v>
      </c>
      <c r="H2235">
        <v>97530</v>
      </c>
      <c r="I2235" t="str" cm="1">
        <f t="array" ref="I2235">IFERROR(INDEX(scheduling_data!H:H,MATCH(B2235&amp;D2235,scheduling_data!D:D&amp;scheduling_data!A:A,0)),"")</f>
        <v>Christian Litz</v>
      </c>
      <c r="J2235" t="str">
        <f t="shared" si="97"/>
        <v>No</v>
      </c>
      <c r="L2235" t="str">
        <f t="shared" si="98"/>
        <v>No</v>
      </c>
    </row>
    <row r="2236" spans="1:12" x14ac:dyDescent="0.3">
      <c r="A2236" t="s">
        <v>58</v>
      </c>
      <c r="B2236">
        <v>197</v>
      </c>
      <c r="C2236" s="1">
        <v>45350</v>
      </c>
      <c r="D2236" s="1">
        <v>45334.416666666664</v>
      </c>
      <c r="E2236">
        <v>55.78</v>
      </c>
      <c r="F2236" t="s">
        <v>9</v>
      </c>
      <c r="G2236" t="s">
        <v>255</v>
      </c>
      <c r="H2236">
        <v>97110</v>
      </c>
      <c r="I2236" t="str" cm="1">
        <f t="array" ref="I2236">IFERROR(INDEX(scheduling_data!H:H,MATCH(B2236&amp;D2236,scheduling_data!D:D&amp;scheduling_data!A:A,0)),"")</f>
        <v>Heidi Molaison</v>
      </c>
      <c r="J2236" t="str">
        <f t="shared" si="97"/>
        <v>No</v>
      </c>
      <c r="L2236" t="str">
        <f t="shared" si="98"/>
        <v>No</v>
      </c>
    </row>
    <row r="2237" spans="1:12" x14ac:dyDescent="0.3">
      <c r="A2237" t="s">
        <v>58</v>
      </c>
      <c r="B2237">
        <v>197</v>
      </c>
      <c r="C2237" s="1">
        <v>45350</v>
      </c>
      <c r="D2237" s="1">
        <v>45334.416666666664</v>
      </c>
      <c r="E2237">
        <v>18.36</v>
      </c>
      <c r="F2237" t="s">
        <v>19</v>
      </c>
      <c r="G2237" t="s">
        <v>254</v>
      </c>
      <c r="H2237">
        <v>97530</v>
      </c>
      <c r="I2237" t="str" cm="1">
        <f t="array" ref="I2237">IFERROR(INDEX(scheduling_data!H:H,MATCH(B2237&amp;D2237,scheduling_data!D:D&amp;scheduling_data!A:A,0)),"")</f>
        <v>Heidi Molaison</v>
      </c>
      <c r="J2237" t="str">
        <f t="shared" si="97"/>
        <v>No</v>
      </c>
      <c r="L2237" t="str">
        <f t="shared" si="98"/>
        <v>Yes</v>
      </c>
    </row>
    <row r="2238" spans="1:12" x14ac:dyDescent="0.3">
      <c r="A2238" t="s">
        <v>58</v>
      </c>
      <c r="B2238">
        <v>197</v>
      </c>
      <c r="C2238" s="1">
        <v>45350</v>
      </c>
      <c r="D2238" s="1">
        <v>45334.416666666664</v>
      </c>
      <c r="E2238">
        <v>48.77</v>
      </c>
      <c r="F2238" t="s">
        <v>9</v>
      </c>
      <c r="G2238" t="s">
        <v>255</v>
      </c>
      <c r="H2238">
        <v>97530</v>
      </c>
      <c r="I2238" t="str" cm="1">
        <f t="array" ref="I2238">IFERROR(INDEX(scheduling_data!H:H,MATCH(B2238&amp;D2238,scheduling_data!D:D&amp;scheduling_data!A:A,0)),"")</f>
        <v>Heidi Molaison</v>
      </c>
      <c r="J2238" t="str">
        <f t="shared" si="97"/>
        <v>No</v>
      </c>
      <c r="L2238" t="str">
        <f t="shared" si="98"/>
        <v>No</v>
      </c>
    </row>
    <row r="2239" spans="1:12" x14ac:dyDescent="0.3">
      <c r="A2239" t="s">
        <v>58</v>
      </c>
      <c r="B2239">
        <v>197</v>
      </c>
      <c r="C2239" s="1">
        <v>45350</v>
      </c>
      <c r="D2239" s="1">
        <v>45334.416666666664</v>
      </c>
      <c r="E2239">
        <v>24.85</v>
      </c>
      <c r="F2239" t="s">
        <v>19</v>
      </c>
      <c r="G2239" t="s">
        <v>254</v>
      </c>
      <c r="H2239">
        <v>97140</v>
      </c>
      <c r="I2239" t="str" cm="1">
        <f t="array" ref="I2239">IFERROR(INDEX(scheduling_data!H:H,MATCH(B2239&amp;D2239,scheduling_data!D:D&amp;scheduling_data!A:A,0)),"")</f>
        <v>Heidi Molaison</v>
      </c>
      <c r="J2239" t="str">
        <f t="shared" si="97"/>
        <v>No</v>
      </c>
      <c r="L2239" t="str">
        <f t="shared" si="98"/>
        <v>Yes</v>
      </c>
    </row>
    <row r="2240" spans="1:12" x14ac:dyDescent="0.3">
      <c r="A2240" t="s">
        <v>58</v>
      </c>
      <c r="B2240">
        <v>197</v>
      </c>
      <c r="C2240" s="1">
        <v>45350</v>
      </c>
      <c r="D2240" s="1">
        <v>45334.416666666664</v>
      </c>
      <c r="E2240">
        <v>114.5</v>
      </c>
      <c r="F2240" t="s">
        <v>9</v>
      </c>
      <c r="G2240" t="s">
        <v>255</v>
      </c>
      <c r="H2240">
        <v>97140</v>
      </c>
      <c r="I2240" t="str" cm="1">
        <f t="array" ref="I2240">IFERROR(INDEX(scheduling_data!H:H,MATCH(B2240&amp;D2240,scheduling_data!D:D&amp;scheduling_data!A:A,0)),"")</f>
        <v>Heidi Molaison</v>
      </c>
      <c r="J2240" t="str">
        <f t="shared" si="97"/>
        <v>No</v>
      </c>
      <c r="L2240" t="str">
        <f t="shared" si="98"/>
        <v>No</v>
      </c>
    </row>
    <row r="2241" spans="1:12" x14ac:dyDescent="0.3">
      <c r="A2241" t="s">
        <v>58</v>
      </c>
      <c r="B2241">
        <v>197</v>
      </c>
      <c r="C2241" s="1">
        <v>45350</v>
      </c>
      <c r="D2241" s="1">
        <v>45334.416666666664</v>
      </c>
      <c r="E2241">
        <v>13.45</v>
      </c>
      <c r="F2241" t="s">
        <v>19</v>
      </c>
      <c r="G2241" t="s">
        <v>254</v>
      </c>
      <c r="H2241">
        <v>97110</v>
      </c>
      <c r="I2241" t="str" cm="1">
        <f t="array" ref="I2241">IFERROR(INDEX(scheduling_data!H:H,MATCH(B2241&amp;D2241,scheduling_data!D:D&amp;scheduling_data!A:A,0)),"")</f>
        <v>Heidi Molaison</v>
      </c>
      <c r="J2241" t="str">
        <f t="shared" si="97"/>
        <v>No</v>
      </c>
      <c r="L2241" t="str">
        <f t="shared" si="98"/>
        <v>Yes</v>
      </c>
    </row>
    <row r="2242" spans="1:12" x14ac:dyDescent="0.3">
      <c r="A2242" t="s">
        <v>58</v>
      </c>
      <c r="B2242">
        <v>197</v>
      </c>
      <c r="C2242" s="1">
        <v>45350</v>
      </c>
      <c r="D2242" s="1">
        <v>45329.458333333336</v>
      </c>
      <c r="E2242">
        <v>53.64</v>
      </c>
      <c r="F2242" t="s">
        <v>9</v>
      </c>
      <c r="G2242" t="s">
        <v>255</v>
      </c>
      <c r="H2242">
        <v>97110</v>
      </c>
      <c r="I2242" t="str" cm="1">
        <f t="array" ref="I2242">IFERROR(INDEX(scheduling_data!H:H,MATCH(B2242&amp;D2242,scheduling_data!D:D&amp;scheduling_data!A:A,0)),"")</f>
        <v>Heidi Molaison</v>
      </c>
      <c r="J2242" t="str">
        <f t="shared" si="97"/>
        <v>No</v>
      </c>
      <c r="L2242" t="str">
        <f t="shared" si="98"/>
        <v>No</v>
      </c>
    </row>
    <row r="2243" spans="1:12" x14ac:dyDescent="0.3">
      <c r="A2243" t="s">
        <v>58</v>
      </c>
      <c r="B2243">
        <v>197</v>
      </c>
      <c r="C2243" s="1">
        <v>45350</v>
      </c>
      <c r="D2243" s="1">
        <v>45329.458333333336</v>
      </c>
      <c r="E2243">
        <v>114.5</v>
      </c>
      <c r="F2243" t="s">
        <v>9</v>
      </c>
      <c r="G2243" t="s">
        <v>255</v>
      </c>
      <c r="H2243">
        <v>97140</v>
      </c>
      <c r="I2243" t="str" cm="1">
        <f t="array" ref="I2243">IFERROR(INDEX(scheduling_data!H:H,MATCH(B2243&amp;D2243,scheduling_data!D:D&amp;scheduling_data!A:A,0)),"")</f>
        <v>Heidi Molaison</v>
      </c>
      <c r="J2243" t="str">
        <f t="shared" ref="J2243:J2306" si="99">IF(I2243="", "Yes", "No")</f>
        <v>No</v>
      </c>
      <c r="L2243" t="str">
        <f t="shared" ref="L2243:L2306" si="100">IF(OR(F2243="Cash", F2243="Check", F2243="EFT", F2243="Credit Card", F2243="Visa", F2243="Mastercard", F2243="AMEX"), "Yes", "No")</f>
        <v>No</v>
      </c>
    </row>
    <row r="2244" spans="1:12" x14ac:dyDescent="0.3">
      <c r="A2244" t="s">
        <v>58</v>
      </c>
      <c r="B2244">
        <v>197</v>
      </c>
      <c r="C2244" s="1">
        <v>45350</v>
      </c>
      <c r="D2244" s="1">
        <v>45329.458333333336</v>
      </c>
      <c r="E2244">
        <v>24.85</v>
      </c>
      <c r="F2244" t="s">
        <v>19</v>
      </c>
      <c r="G2244" t="s">
        <v>254</v>
      </c>
      <c r="H2244">
        <v>97140</v>
      </c>
      <c r="I2244" t="str" cm="1">
        <f t="array" ref="I2244">IFERROR(INDEX(scheduling_data!H:H,MATCH(B2244&amp;D2244,scheduling_data!D:D&amp;scheduling_data!A:A,0)),"")</f>
        <v>Heidi Molaison</v>
      </c>
      <c r="J2244" t="str">
        <f t="shared" si="99"/>
        <v>No</v>
      </c>
      <c r="L2244" t="str">
        <f t="shared" si="100"/>
        <v>Yes</v>
      </c>
    </row>
    <row r="2245" spans="1:12" x14ac:dyDescent="0.3">
      <c r="A2245" t="s">
        <v>58</v>
      </c>
      <c r="B2245">
        <v>197</v>
      </c>
      <c r="C2245" s="1">
        <v>45350</v>
      </c>
      <c r="D2245" s="1">
        <v>45329.458333333336</v>
      </c>
      <c r="E2245">
        <v>97.53</v>
      </c>
      <c r="F2245" t="s">
        <v>9</v>
      </c>
      <c r="G2245" t="s">
        <v>255</v>
      </c>
      <c r="H2245">
        <v>97530</v>
      </c>
      <c r="I2245" t="str" cm="1">
        <f t="array" ref="I2245">IFERROR(INDEX(scheduling_data!H:H,MATCH(B2245&amp;D2245,scheduling_data!D:D&amp;scheduling_data!A:A,0)),"")</f>
        <v>Heidi Molaison</v>
      </c>
      <c r="J2245" t="str">
        <f t="shared" si="99"/>
        <v>No</v>
      </c>
      <c r="L2245" t="str">
        <f t="shared" si="100"/>
        <v>No</v>
      </c>
    </row>
    <row r="2246" spans="1:12" x14ac:dyDescent="0.3">
      <c r="A2246" t="s">
        <v>58</v>
      </c>
      <c r="B2246">
        <v>197</v>
      </c>
      <c r="C2246" s="1">
        <v>45350</v>
      </c>
      <c r="D2246" s="1">
        <v>45329.458333333336</v>
      </c>
      <c r="E2246">
        <v>36.729999999999997</v>
      </c>
      <c r="F2246" t="s">
        <v>19</v>
      </c>
      <c r="G2246" t="s">
        <v>254</v>
      </c>
      <c r="H2246">
        <v>97530</v>
      </c>
      <c r="I2246" t="str" cm="1">
        <f t="array" ref="I2246">IFERROR(INDEX(scheduling_data!H:H,MATCH(B2246&amp;D2246,scheduling_data!D:D&amp;scheduling_data!A:A,0)),"")</f>
        <v>Heidi Molaison</v>
      </c>
      <c r="J2246" t="str">
        <f t="shared" si="99"/>
        <v>No</v>
      </c>
      <c r="L2246" t="str">
        <f t="shared" si="100"/>
        <v>Yes</v>
      </c>
    </row>
    <row r="2247" spans="1:12" x14ac:dyDescent="0.3">
      <c r="A2247" t="s">
        <v>58</v>
      </c>
      <c r="B2247">
        <v>197</v>
      </c>
      <c r="C2247" s="1">
        <v>45350</v>
      </c>
      <c r="D2247" s="1">
        <v>45329.458333333336</v>
      </c>
      <c r="E2247">
        <v>14.95</v>
      </c>
      <c r="F2247" t="s">
        <v>19</v>
      </c>
      <c r="G2247" t="s">
        <v>254</v>
      </c>
      <c r="H2247">
        <v>97110</v>
      </c>
      <c r="I2247" t="str" cm="1">
        <f t="array" ref="I2247">IFERROR(INDEX(scheduling_data!H:H,MATCH(B2247&amp;D2247,scheduling_data!D:D&amp;scheduling_data!A:A,0)),"")</f>
        <v>Heidi Molaison</v>
      </c>
      <c r="J2247" t="str">
        <f t="shared" si="99"/>
        <v>No</v>
      </c>
      <c r="L2247" t="str">
        <f t="shared" si="100"/>
        <v>Yes</v>
      </c>
    </row>
    <row r="2248" spans="1:12" x14ac:dyDescent="0.3">
      <c r="A2248" t="s">
        <v>58</v>
      </c>
      <c r="B2248">
        <v>197</v>
      </c>
      <c r="C2248" s="1">
        <v>45350</v>
      </c>
      <c r="D2248" s="1">
        <v>45330.416666666664</v>
      </c>
      <c r="E2248">
        <v>14.95</v>
      </c>
      <c r="F2248" t="s">
        <v>19</v>
      </c>
      <c r="G2248" t="s">
        <v>254</v>
      </c>
      <c r="H2248">
        <v>97110</v>
      </c>
      <c r="I2248" t="str" cm="1">
        <f t="array" ref="I2248">IFERROR(INDEX(scheduling_data!H:H,MATCH(B2248&amp;D2248,scheduling_data!D:D&amp;scheduling_data!A:A,0)),"")</f>
        <v>Heidi Molaison</v>
      </c>
      <c r="J2248" t="str">
        <f t="shared" si="99"/>
        <v>No</v>
      </c>
      <c r="L2248" t="str">
        <f t="shared" si="100"/>
        <v>Yes</v>
      </c>
    </row>
    <row r="2249" spans="1:12" x14ac:dyDescent="0.3">
      <c r="A2249" t="s">
        <v>58</v>
      </c>
      <c r="B2249">
        <v>197</v>
      </c>
      <c r="C2249" s="1">
        <v>45350</v>
      </c>
      <c r="D2249" s="1">
        <v>45330.416666666664</v>
      </c>
      <c r="E2249">
        <v>53.64</v>
      </c>
      <c r="F2249" t="s">
        <v>9</v>
      </c>
      <c r="G2249" t="s">
        <v>255</v>
      </c>
      <c r="H2249">
        <v>97110</v>
      </c>
      <c r="I2249" t="str" cm="1">
        <f t="array" ref="I2249">IFERROR(INDEX(scheduling_data!H:H,MATCH(B2249&amp;D2249,scheduling_data!D:D&amp;scheduling_data!A:A,0)),"")</f>
        <v>Heidi Molaison</v>
      </c>
      <c r="J2249" t="str">
        <f t="shared" si="99"/>
        <v>No</v>
      </c>
      <c r="L2249" t="str">
        <f t="shared" si="100"/>
        <v>No</v>
      </c>
    </row>
    <row r="2250" spans="1:12" x14ac:dyDescent="0.3">
      <c r="A2250" t="s">
        <v>58</v>
      </c>
      <c r="B2250">
        <v>197</v>
      </c>
      <c r="C2250" s="1">
        <v>45350</v>
      </c>
      <c r="D2250" s="1">
        <v>45330.416666666664</v>
      </c>
      <c r="E2250">
        <v>48.77</v>
      </c>
      <c r="F2250" t="s">
        <v>9</v>
      </c>
      <c r="G2250" t="s">
        <v>255</v>
      </c>
      <c r="H2250">
        <v>97530</v>
      </c>
      <c r="I2250" t="str" cm="1">
        <f t="array" ref="I2250">IFERROR(INDEX(scheduling_data!H:H,MATCH(B2250&amp;D2250,scheduling_data!D:D&amp;scheduling_data!A:A,0)),"")</f>
        <v>Heidi Molaison</v>
      </c>
      <c r="J2250" t="str">
        <f t="shared" si="99"/>
        <v>No</v>
      </c>
      <c r="L2250" t="str">
        <f t="shared" si="100"/>
        <v>No</v>
      </c>
    </row>
    <row r="2251" spans="1:12" x14ac:dyDescent="0.3">
      <c r="A2251" t="s">
        <v>58</v>
      </c>
      <c r="B2251">
        <v>197</v>
      </c>
      <c r="C2251" s="1">
        <v>45350</v>
      </c>
      <c r="D2251" s="1">
        <v>45330.416666666664</v>
      </c>
      <c r="E2251">
        <v>114.5</v>
      </c>
      <c r="F2251" t="s">
        <v>9</v>
      </c>
      <c r="G2251" t="s">
        <v>255</v>
      </c>
      <c r="H2251">
        <v>97140</v>
      </c>
      <c r="I2251" t="str" cm="1">
        <f t="array" ref="I2251">IFERROR(INDEX(scheduling_data!H:H,MATCH(B2251&amp;D2251,scheduling_data!D:D&amp;scheduling_data!A:A,0)),"")</f>
        <v>Heidi Molaison</v>
      </c>
      <c r="J2251" t="str">
        <f t="shared" si="99"/>
        <v>No</v>
      </c>
      <c r="L2251" t="str">
        <f t="shared" si="100"/>
        <v>No</v>
      </c>
    </row>
    <row r="2252" spans="1:12" x14ac:dyDescent="0.3">
      <c r="A2252" t="s">
        <v>58</v>
      </c>
      <c r="B2252">
        <v>197</v>
      </c>
      <c r="C2252" s="1">
        <v>45350</v>
      </c>
      <c r="D2252" s="1">
        <v>45330.416666666664</v>
      </c>
      <c r="E2252">
        <v>24.85</v>
      </c>
      <c r="F2252" t="s">
        <v>19</v>
      </c>
      <c r="G2252" t="s">
        <v>254</v>
      </c>
      <c r="H2252">
        <v>97140</v>
      </c>
      <c r="I2252" t="str" cm="1">
        <f t="array" ref="I2252">IFERROR(INDEX(scheduling_data!H:H,MATCH(B2252&amp;D2252,scheduling_data!D:D&amp;scheduling_data!A:A,0)),"")</f>
        <v>Heidi Molaison</v>
      </c>
      <c r="J2252" t="str">
        <f t="shared" si="99"/>
        <v>No</v>
      </c>
      <c r="L2252" t="str">
        <f t="shared" si="100"/>
        <v>Yes</v>
      </c>
    </row>
    <row r="2253" spans="1:12" x14ac:dyDescent="0.3">
      <c r="A2253" t="s">
        <v>58</v>
      </c>
      <c r="B2253">
        <v>197</v>
      </c>
      <c r="C2253" s="1">
        <v>45350</v>
      </c>
      <c r="D2253" s="1">
        <v>45330.416666666664</v>
      </c>
      <c r="E2253">
        <v>18.36</v>
      </c>
      <c r="F2253" t="s">
        <v>19</v>
      </c>
      <c r="G2253" t="s">
        <v>254</v>
      </c>
      <c r="H2253">
        <v>97530</v>
      </c>
      <c r="I2253" t="str" cm="1">
        <f t="array" ref="I2253">IFERROR(INDEX(scheduling_data!H:H,MATCH(B2253&amp;D2253,scheduling_data!D:D&amp;scheduling_data!A:A,0)),"")</f>
        <v>Heidi Molaison</v>
      </c>
      <c r="J2253" t="str">
        <f t="shared" si="99"/>
        <v>No</v>
      </c>
      <c r="L2253" t="str">
        <f t="shared" si="100"/>
        <v>Yes</v>
      </c>
    </row>
    <row r="2254" spans="1:12" x14ac:dyDescent="0.3">
      <c r="A2254" t="s">
        <v>11</v>
      </c>
      <c r="B2254">
        <v>197</v>
      </c>
      <c r="C2254" s="1">
        <v>45334.414583333331</v>
      </c>
      <c r="D2254" s="1">
        <v>45334.416666666664</v>
      </c>
      <c r="E2254">
        <v>40.98</v>
      </c>
      <c r="F2254" t="s">
        <v>91</v>
      </c>
      <c r="G2254" t="s">
        <v>295</v>
      </c>
      <c r="I2254" t="str" cm="1">
        <f t="array" ref="I2254">IFERROR(INDEX(scheduling_data!H:H,MATCH(B2254&amp;D2254,scheduling_data!D:D&amp;scheduling_data!A:A,0)),"")</f>
        <v>Heidi Molaison</v>
      </c>
      <c r="J2254" t="str">
        <f t="shared" si="99"/>
        <v>No</v>
      </c>
      <c r="L2254" t="str">
        <f t="shared" si="100"/>
        <v>Yes</v>
      </c>
    </row>
    <row r="2255" spans="1:12" x14ac:dyDescent="0.3">
      <c r="A2255" t="s">
        <v>11</v>
      </c>
      <c r="B2255">
        <v>197</v>
      </c>
      <c r="C2255" s="1">
        <v>45336.5</v>
      </c>
      <c r="D2255" s="1">
        <v>45336.5</v>
      </c>
      <c r="E2255">
        <v>45</v>
      </c>
      <c r="F2255" t="s">
        <v>91</v>
      </c>
      <c r="G2255" t="s">
        <v>296</v>
      </c>
      <c r="I2255" t="str" cm="1">
        <f t="array" ref="I2255">IFERROR(INDEX(scheduling_data!H:H,MATCH(B2255&amp;D2255,scheduling_data!D:D&amp;scheduling_data!A:A,0)),"")</f>
        <v>Heidi Molaison</v>
      </c>
      <c r="J2255" t="str">
        <f t="shared" si="99"/>
        <v>No</v>
      </c>
      <c r="L2255" t="str">
        <f t="shared" si="100"/>
        <v>Yes</v>
      </c>
    </row>
    <row r="2256" spans="1:12" x14ac:dyDescent="0.3">
      <c r="A2256" t="s">
        <v>11</v>
      </c>
      <c r="B2256">
        <v>197</v>
      </c>
      <c r="C2256" s="1">
        <v>45337.407638888886</v>
      </c>
      <c r="D2256" s="1">
        <v>45337.416666666664</v>
      </c>
      <c r="E2256">
        <v>45</v>
      </c>
      <c r="F2256" t="s">
        <v>91</v>
      </c>
      <c r="G2256" t="s">
        <v>297</v>
      </c>
      <c r="I2256" t="str" cm="1">
        <f t="array" ref="I2256">IFERROR(INDEX(scheduling_data!H:H,MATCH(B2256&amp;D2256,scheduling_data!D:D&amp;scheduling_data!A:A,0)),"")</f>
        <v>Heidi Molaison</v>
      </c>
      <c r="J2256" t="str">
        <f t="shared" si="99"/>
        <v>No</v>
      </c>
      <c r="L2256" t="str">
        <f t="shared" si="100"/>
        <v>Yes</v>
      </c>
    </row>
    <row r="2257" spans="1:12" x14ac:dyDescent="0.3">
      <c r="A2257" t="s">
        <v>11</v>
      </c>
      <c r="B2257">
        <v>197</v>
      </c>
      <c r="C2257" s="1">
        <v>45341.40625</v>
      </c>
      <c r="D2257" s="1">
        <v>45341.416666666664</v>
      </c>
      <c r="E2257">
        <v>45</v>
      </c>
      <c r="F2257" t="s">
        <v>91</v>
      </c>
      <c r="G2257" t="s">
        <v>298</v>
      </c>
      <c r="I2257" t="str" cm="1">
        <f t="array" ref="I2257">IFERROR(INDEX(scheduling_data!H:H,MATCH(B2257&amp;D2257,scheduling_data!D:D&amp;scheduling_data!A:A,0)),"")</f>
        <v>Heidi Molaison</v>
      </c>
      <c r="J2257" t="str">
        <f t="shared" si="99"/>
        <v>No</v>
      </c>
      <c r="L2257" t="str">
        <f t="shared" si="100"/>
        <v>Yes</v>
      </c>
    </row>
    <row r="2258" spans="1:12" x14ac:dyDescent="0.3">
      <c r="A2258" t="s">
        <v>11</v>
      </c>
      <c r="B2258">
        <v>197</v>
      </c>
      <c r="C2258" s="1">
        <v>45343.460416666669</v>
      </c>
      <c r="D2258" s="1">
        <v>45343.458333333336</v>
      </c>
      <c r="E2258">
        <v>45</v>
      </c>
      <c r="F2258" t="s">
        <v>91</v>
      </c>
      <c r="G2258" t="s">
        <v>299</v>
      </c>
      <c r="I2258" t="str" cm="1">
        <f t="array" ref="I2258">IFERROR(INDEX(scheduling_data!H:H,MATCH(B2258&amp;D2258,scheduling_data!D:D&amp;scheduling_data!A:A,0)),"")</f>
        <v>Heidi Molaison</v>
      </c>
      <c r="J2258" t="str">
        <f t="shared" si="99"/>
        <v>No</v>
      </c>
      <c r="L2258" t="str">
        <f t="shared" si="100"/>
        <v>Yes</v>
      </c>
    </row>
    <row r="2259" spans="1:12" x14ac:dyDescent="0.3">
      <c r="A2259" t="s">
        <v>11</v>
      </c>
      <c r="B2259">
        <v>197</v>
      </c>
      <c r="C2259" s="1">
        <v>45348.417361111111</v>
      </c>
      <c r="D2259" s="1">
        <v>45348.416666666664</v>
      </c>
      <c r="E2259">
        <v>45</v>
      </c>
      <c r="F2259" t="s">
        <v>91</v>
      </c>
      <c r="G2259" t="s">
        <v>300</v>
      </c>
      <c r="I2259" t="str" cm="1">
        <f t="array" ref="I2259">IFERROR(INDEX(scheduling_data!H:H,MATCH(B2259&amp;D2259,scheduling_data!D:D&amp;scheduling_data!A:A,0)),"")</f>
        <v>Heidi Molaison</v>
      </c>
      <c r="J2259" t="str">
        <f t="shared" si="99"/>
        <v>No</v>
      </c>
      <c r="L2259" t="str">
        <f t="shared" si="100"/>
        <v>Yes</v>
      </c>
    </row>
    <row r="2260" spans="1:12" x14ac:dyDescent="0.3">
      <c r="A2260" t="s">
        <v>11</v>
      </c>
      <c r="B2260">
        <v>197</v>
      </c>
      <c r="C2260" s="1">
        <v>45350.45416666667</v>
      </c>
      <c r="D2260" s="1">
        <v>45350.458333333336</v>
      </c>
      <c r="E2260">
        <v>45</v>
      </c>
      <c r="F2260" t="s">
        <v>91</v>
      </c>
      <c r="G2260" t="s">
        <v>301</v>
      </c>
      <c r="I2260" t="str" cm="1">
        <f t="array" ref="I2260">IFERROR(INDEX(scheduling_data!H:H,MATCH(B2260&amp;D2260,scheduling_data!D:D&amp;scheduling_data!A:A,0)),"")</f>
        <v>Heidi Molaison</v>
      </c>
      <c r="J2260" t="str">
        <f t="shared" si="99"/>
        <v>No</v>
      </c>
      <c r="L2260" t="str">
        <f t="shared" si="100"/>
        <v>Yes</v>
      </c>
    </row>
    <row r="2261" spans="1:12" x14ac:dyDescent="0.3">
      <c r="A2261" t="s">
        <v>11</v>
      </c>
      <c r="B2261">
        <v>197</v>
      </c>
      <c r="C2261" s="1">
        <v>45329.455555555556</v>
      </c>
      <c r="D2261" s="1">
        <v>45329.458333333336</v>
      </c>
      <c r="E2261">
        <v>4.22</v>
      </c>
      <c r="F2261" t="s">
        <v>91</v>
      </c>
      <c r="G2261" t="s">
        <v>302</v>
      </c>
      <c r="I2261" t="str" cm="1">
        <f t="array" ref="I2261">IFERROR(INDEX(scheduling_data!H:H,MATCH(B2261&amp;D2261,scheduling_data!D:D&amp;scheduling_data!A:A,0)),"")</f>
        <v>Heidi Molaison</v>
      </c>
      <c r="J2261" t="str">
        <f t="shared" si="99"/>
        <v>No</v>
      </c>
      <c r="L2261" t="str">
        <f t="shared" si="100"/>
        <v>Yes</v>
      </c>
    </row>
    <row r="2262" spans="1:12" x14ac:dyDescent="0.3">
      <c r="A2262" t="s">
        <v>11</v>
      </c>
      <c r="B2262">
        <v>197</v>
      </c>
      <c r="C2262" s="1">
        <v>45329.455555555556</v>
      </c>
      <c r="D2262" s="1">
        <v>45329.458333333336</v>
      </c>
      <c r="E2262">
        <v>28.58</v>
      </c>
      <c r="F2262" t="s">
        <v>91</v>
      </c>
      <c r="G2262" t="s">
        <v>302</v>
      </c>
      <c r="I2262" t="str" cm="1">
        <f t="array" ref="I2262">IFERROR(INDEX(scheduling_data!H:H,MATCH(B2262&amp;D2262,scheduling_data!D:D&amp;scheduling_data!A:A,0)),"")</f>
        <v>Heidi Molaison</v>
      </c>
      <c r="J2262" t="str">
        <f t="shared" si="99"/>
        <v>No</v>
      </c>
      <c r="L2262" t="str">
        <f t="shared" si="100"/>
        <v>Yes</v>
      </c>
    </row>
    <row r="2263" spans="1:12" x14ac:dyDescent="0.3">
      <c r="A2263" t="s">
        <v>11</v>
      </c>
      <c r="B2263">
        <v>197</v>
      </c>
      <c r="C2263" s="1">
        <v>45329.455555555556</v>
      </c>
      <c r="D2263" s="1">
        <v>45330.416666666664</v>
      </c>
      <c r="E2263">
        <v>7.98</v>
      </c>
      <c r="F2263" t="s">
        <v>91</v>
      </c>
      <c r="G2263" t="s">
        <v>302</v>
      </c>
      <c r="I2263" t="str" cm="1">
        <f t="array" ref="I2263">IFERROR(INDEX(scheduling_data!H:H,MATCH(B2263&amp;D2263,scheduling_data!D:D&amp;scheduling_data!A:A,0)),"")</f>
        <v>Heidi Molaison</v>
      </c>
      <c r="J2263" t="str">
        <f t="shared" si="99"/>
        <v>No</v>
      </c>
      <c r="L2263" t="str">
        <f t="shared" si="100"/>
        <v>Yes</v>
      </c>
    </row>
    <row r="2264" spans="1:12" x14ac:dyDescent="0.3">
      <c r="A2264" t="s">
        <v>11</v>
      </c>
      <c r="B2264">
        <v>197</v>
      </c>
      <c r="C2264" s="1">
        <v>45330.415277777778</v>
      </c>
      <c r="D2264" s="1">
        <v>45330.416666666664</v>
      </c>
      <c r="E2264">
        <v>4.22</v>
      </c>
      <c r="F2264" t="s">
        <v>91</v>
      </c>
      <c r="G2264" t="s">
        <v>303</v>
      </c>
      <c r="I2264" t="str" cm="1">
        <f t="array" ref="I2264">IFERROR(INDEX(scheduling_data!H:H,MATCH(B2264&amp;D2264,scheduling_data!D:D&amp;scheduling_data!A:A,0)),"")</f>
        <v>Heidi Molaison</v>
      </c>
      <c r="J2264" t="str">
        <f t="shared" si="99"/>
        <v>No</v>
      </c>
      <c r="L2264" t="str">
        <f t="shared" si="100"/>
        <v>Yes</v>
      </c>
    </row>
    <row r="2265" spans="1:12" x14ac:dyDescent="0.3">
      <c r="A2265" t="s">
        <v>11</v>
      </c>
      <c r="B2265">
        <v>197</v>
      </c>
      <c r="C2265" s="1">
        <v>45334.414583333331</v>
      </c>
      <c r="D2265" s="1">
        <v>45330.416666666664</v>
      </c>
      <c r="E2265">
        <v>4.0199999999999996</v>
      </c>
      <c r="F2265" t="s">
        <v>91</v>
      </c>
      <c r="G2265" t="s">
        <v>295</v>
      </c>
      <c r="I2265" t="str" cm="1">
        <f t="array" ref="I2265">IFERROR(INDEX(scheduling_data!H:H,MATCH(B2265&amp;D2265,scheduling_data!D:D&amp;scheduling_data!A:A,0)),"")</f>
        <v>Heidi Molaison</v>
      </c>
      <c r="J2265" t="str">
        <f t="shared" si="99"/>
        <v>No</v>
      </c>
      <c r="L2265" t="str">
        <f t="shared" si="100"/>
        <v>Yes</v>
      </c>
    </row>
    <row r="2266" spans="1:12" x14ac:dyDescent="0.3">
      <c r="A2266" t="s">
        <v>49</v>
      </c>
      <c r="B2266">
        <v>198</v>
      </c>
      <c r="C2266" s="1">
        <v>45344</v>
      </c>
      <c r="D2266" s="1">
        <v>45335.333333333336</v>
      </c>
      <c r="E2266">
        <v>5</v>
      </c>
      <c r="F2266" t="s">
        <v>19</v>
      </c>
      <c r="G2266" t="s">
        <v>50</v>
      </c>
      <c r="H2266">
        <v>97110</v>
      </c>
      <c r="I2266" t="str" cm="1">
        <f t="array" ref="I2266">IFERROR(INDEX(scheduling_data!H:H,MATCH(B2266&amp;D2266,scheduling_data!D:D&amp;scheduling_data!A:A,0)),"")</f>
        <v>Christian Litz</v>
      </c>
      <c r="J2266" t="str">
        <f t="shared" si="99"/>
        <v>No</v>
      </c>
      <c r="L2266" t="str">
        <f t="shared" si="100"/>
        <v>Yes</v>
      </c>
    </row>
    <row r="2267" spans="1:12" x14ac:dyDescent="0.3">
      <c r="A2267" t="s">
        <v>49</v>
      </c>
      <c r="B2267">
        <v>198</v>
      </c>
      <c r="C2267" s="1">
        <v>45344</v>
      </c>
      <c r="D2267" s="1">
        <v>45335.333333333336</v>
      </c>
      <c r="E2267">
        <v>35</v>
      </c>
      <c r="F2267" t="s">
        <v>9</v>
      </c>
      <c r="G2267" t="s">
        <v>104</v>
      </c>
      <c r="H2267">
        <v>97110</v>
      </c>
      <c r="I2267" t="str" cm="1">
        <f t="array" ref="I2267">IFERROR(INDEX(scheduling_data!H:H,MATCH(B2267&amp;D2267,scheduling_data!D:D&amp;scheduling_data!A:A,0)),"")</f>
        <v>Christian Litz</v>
      </c>
      <c r="J2267" t="str">
        <f t="shared" si="99"/>
        <v>No</v>
      </c>
      <c r="L2267" t="str">
        <f t="shared" si="100"/>
        <v>No</v>
      </c>
    </row>
    <row r="2268" spans="1:12" x14ac:dyDescent="0.3">
      <c r="A2268" t="s">
        <v>49</v>
      </c>
      <c r="B2268">
        <v>198</v>
      </c>
      <c r="C2268" s="1">
        <v>45344</v>
      </c>
      <c r="D2268" s="1">
        <v>45335.333333333336</v>
      </c>
      <c r="E2268">
        <v>34</v>
      </c>
      <c r="F2268" t="s">
        <v>9</v>
      </c>
      <c r="G2268" t="s">
        <v>104</v>
      </c>
      <c r="H2268">
        <v>97112</v>
      </c>
      <c r="I2268" t="str" cm="1">
        <f t="array" ref="I2268">IFERROR(INDEX(scheduling_data!H:H,MATCH(B2268&amp;D2268,scheduling_data!D:D&amp;scheduling_data!A:A,0)),"")</f>
        <v>Christian Litz</v>
      </c>
      <c r="J2268" t="str">
        <f t="shared" si="99"/>
        <v>No</v>
      </c>
      <c r="L2268" t="str">
        <f t="shared" si="100"/>
        <v>No</v>
      </c>
    </row>
    <row r="2269" spans="1:12" x14ac:dyDescent="0.3">
      <c r="A2269" t="s">
        <v>49</v>
      </c>
      <c r="B2269">
        <v>198</v>
      </c>
      <c r="C2269" s="1">
        <v>45344</v>
      </c>
      <c r="D2269" s="1">
        <v>45335.333333333336</v>
      </c>
      <c r="E2269">
        <v>41</v>
      </c>
      <c r="F2269" t="s">
        <v>19</v>
      </c>
      <c r="G2269" t="s">
        <v>50</v>
      </c>
      <c r="H2269">
        <v>97112</v>
      </c>
      <c r="I2269" t="str" cm="1">
        <f t="array" ref="I2269">IFERROR(INDEX(scheduling_data!H:H,MATCH(B2269&amp;D2269,scheduling_data!D:D&amp;scheduling_data!A:A,0)),"")</f>
        <v>Christian Litz</v>
      </c>
      <c r="J2269" t="str">
        <f t="shared" si="99"/>
        <v>No</v>
      </c>
      <c r="L2269" t="str">
        <f t="shared" si="100"/>
        <v>Yes</v>
      </c>
    </row>
    <row r="2270" spans="1:12" x14ac:dyDescent="0.3">
      <c r="A2270" t="s">
        <v>49</v>
      </c>
      <c r="B2270">
        <v>198</v>
      </c>
      <c r="C2270" s="1">
        <v>45344</v>
      </c>
      <c r="D2270" s="1">
        <v>45335.333333333336</v>
      </c>
      <c r="E2270">
        <v>35</v>
      </c>
      <c r="F2270" t="s">
        <v>9</v>
      </c>
      <c r="G2270" t="s">
        <v>104</v>
      </c>
      <c r="H2270">
        <v>97530</v>
      </c>
      <c r="I2270" t="str" cm="1">
        <f t="array" ref="I2270">IFERROR(INDEX(scheduling_data!H:H,MATCH(B2270&amp;D2270,scheduling_data!D:D&amp;scheduling_data!A:A,0)),"")</f>
        <v>Christian Litz</v>
      </c>
      <c r="J2270" t="str">
        <f t="shared" si="99"/>
        <v>No</v>
      </c>
      <c r="L2270" t="str">
        <f t="shared" si="100"/>
        <v>No</v>
      </c>
    </row>
    <row r="2271" spans="1:12" x14ac:dyDescent="0.3">
      <c r="A2271" t="s">
        <v>49</v>
      </c>
      <c r="B2271">
        <v>198</v>
      </c>
      <c r="C2271" s="1">
        <v>45344</v>
      </c>
      <c r="D2271" s="1">
        <v>45335.333333333336</v>
      </c>
      <c r="E2271">
        <v>40</v>
      </c>
      <c r="F2271" t="s">
        <v>19</v>
      </c>
      <c r="G2271" t="s">
        <v>50</v>
      </c>
      <c r="H2271">
        <v>97530</v>
      </c>
      <c r="I2271" t="str" cm="1">
        <f t="array" ref="I2271">IFERROR(INDEX(scheduling_data!H:H,MATCH(B2271&amp;D2271,scheduling_data!D:D&amp;scheduling_data!A:A,0)),"")</f>
        <v>Christian Litz</v>
      </c>
      <c r="J2271" t="str">
        <f t="shared" si="99"/>
        <v>No</v>
      </c>
      <c r="L2271" t="str">
        <f t="shared" si="100"/>
        <v>Yes</v>
      </c>
    </row>
    <row r="2272" spans="1:12" x14ac:dyDescent="0.3">
      <c r="A2272" t="s">
        <v>49</v>
      </c>
      <c r="B2272">
        <v>198</v>
      </c>
      <c r="C2272" s="1">
        <v>45344</v>
      </c>
      <c r="D2272" s="1">
        <v>45331.333333333336</v>
      </c>
      <c r="E2272">
        <v>85</v>
      </c>
      <c r="F2272" t="s">
        <v>9</v>
      </c>
      <c r="G2272" t="s">
        <v>104</v>
      </c>
      <c r="H2272">
        <v>97162</v>
      </c>
      <c r="I2272" t="str" cm="1">
        <f t="array" ref="I2272">IFERROR(INDEX(scheduling_data!H:H,MATCH(B2272&amp;D2272,scheduling_data!D:D&amp;scheduling_data!A:A,0)),"")</f>
        <v>Katherine Tyree</v>
      </c>
      <c r="J2272" t="str">
        <f t="shared" si="99"/>
        <v>No</v>
      </c>
      <c r="L2272" t="str">
        <f t="shared" si="100"/>
        <v>No</v>
      </c>
    </row>
    <row r="2273" spans="1:12" x14ac:dyDescent="0.3">
      <c r="A2273" t="s">
        <v>49</v>
      </c>
      <c r="B2273">
        <v>198</v>
      </c>
      <c r="C2273" s="1">
        <v>45344</v>
      </c>
      <c r="D2273" s="1">
        <v>45331.333333333336</v>
      </c>
      <c r="E2273">
        <v>38</v>
      </c>
      <c r="F2273" t="s">
        <v>9</v>
      </c>
      <c r="G2273" t="s">
        <v>104</v>
      </c>
      <c r="H2273">
        <v>97140</v>
      </c>
      <c r="I2273" t="str" cm="1">
        <f t="array" ref="I2273">IFERROR(INDEX(scheduling_data!H:H,MATCH(B2273&amp;D2273,scheduling_data!D:D&amp;scheduling_data!A:A,0)),"")</f>
        <v>Katherine Tyree</v>
      </c>
      <c r="J2273" t="str">
        <f t="shared" si="99"/>
        <v>No</v>
      </c>
      <c r="L2273" t="str">
        <f t="shared" si="100"/>
        <v>No</v>
      </c>
    </row>
    <row r="2274" spans="1:12" x14ac:dyDescent="0.3">
      <c r="A2274" t="s">
        <v>49</v>
      </c>
      <c r="B2274">
        <v>198</v>
      </c>
      <c r="C2274" s="1">
        <v>45344</v>
      </c>
      <c r="D2274" s="1">
        <v>45331.333333333336</v>
      </c>
      <c r="E2274">
        <v>37</v>
      </c>
      <c r="F2274" t="s">
        <v>19</v>
      </c>
      <c r="G2274" t="s">
        <v>50</v>
      </c>
      <c r="H2274">
        <v>97140</v>
      </c>
      <c r="I2274" t="str" cm="1">
        <f t="array" ref="I2274">IFERROR(INDEX(scheduling_data!H:H,MATCH(B2274&amp;D2274,scheduling_data!D:D&amp;scheduling_data!A:A,0)),"")</f>
        <v>Katherine Tyree</v>
      </c>
      <c r="J2274" t="str">
        <f t="shared" si="99"/>
        <v>No</v>
      </c>
      <c r="L2274" t="str">
        <f t="shared" si="100"/>
        <v>Yes</v>
      </c>
    </row>
    <row r="2275" spans="1:12" x14ac:dyDescent="0.3">
      <c r="A2275" t="s">
        <v>49</v>
      </c>
      <c r="B2275">
        <v>198</v>
      </c>
      <c r="C2275" s="1">
        <v>45344</v>
      </c>
      <c r="D2275" s="1">
        <v>45331.333333333336</v>
      </c>
      <c r="E2275">
        <v>34</v>
      </c>
      <c r="F2275" t="s">
        <v>9</v>
      </c>
      <c r="G2275" t="s">
        <v>104</v>
      </c>
      <c r="H2275">
        <v>97112</v>
      </c>
      <c r="I2275" t="str" cm="1">
        <f t="array" ref="I2275">IFERROR(INDEX(scheduling_data!H:H,MATCH(B2275&amp;D2275,scheduling_data!D:D&amp;scheduling_data!A:A,0)),"")</f>
        <v>Katherine Tyree</v>
      </c>
      <c r="J2275" t="str">
        <f t="shared" si="99"/>
        <v>No</v>
      </c>
      <c r="L2275" t="str">
        <f t="shared" si="100"/>
        <v>No</v>
      </c>
    </row>
    <row r="2276" spans="1:12" x14ac:dyDescent="0.3">
      <c r="A2276" t="s">
        <v>49</v>
      </c>
      <c r="B2276">
        <v>198</v>
      </c>
      <c r="C2276" s="1">
        <v>45344</v>
      </c>
      <c r="D2276" s="1">
        <v>45331.333333333336</v>
      </c>
      <c r="E2276">
        <v>41</v>
      </c>
      <c r="F2276" t="s">
        <v>19</v>
      </c>
      <c r="G2276" t="s">
        <v>50</v>
      </c>
      <c r="H2276">
        <v>97112</v>
      </c>
      <c r="I2276" t="str" cm="1">
        <f t="array" ref="I2276">IFERROR(INDEX(scheduling_data!H:H,MATCH(B2276&amp;D2276,scheduling_data!D:D&amp;scheduling_data!A:A,0)),"")</f>
        <v>Katherine Tyree</v>
      </c>
      <c r="J2276" t="str">
        <f t="shared" si="99"/>
        <v>No</v>
      </c>
      <c r="L2276" t="str">
        <f t="shared" si="100"/>
        <v>Yes</v>
      </c>
    </row>
    <row r="2277" spans="1:12" x14ac:dyDescent="0.3">
      <c r="A2277" t="s">
        <v>49</v>
      </c>
      <c r="B2277">
        <v>198</v>
      </c>
      <c r="C2277" s="1">
        <v>45344</v>
      </c>
      <c r="D2277" s="1">
        <v>45331.333333333336</v>
      </c>
      <c r="E2277">
        <v>55</v>
      </c>
      <c r="F2277" t="s">
        <v>19</v>
      </c>
      <c r="G2277" t="s">
        <v>50</v>
      </c>
      <c r="H2277">
        <v>97162</v>
      </c>
      <c r="I2277" t="str" cm="1">
        <f t="array" ref="I2277">IFERROR(INDEX(scheduling_data!H:H,MATCH(B2277&amp;D2277,scheduling_data!D:D&amp;scheduling_data!A:A,0)),"")</f>
        <v>Katherine Tyree</v>
      </c>
      <c r="J2277" t="str">
        <f t="shared" si="99"/>
        <v>No</v>
      </c>
      <c r="L2277" t="str">
        <f t="shared" si="100"/>
        <v>Yes</v>
      </c>
    </row>
    <row r="2278" spans="1:12" x14ac:dyDescent="0.3">
      <c r="A2278" t="s">
        <v>49</v>
      </c>
      <c r="B2278">
        <v>198</v>
      </c>
      <c r="C2278" s="1">
        <v>45344</v>
      </c>
      <c r="D2278" s="1">
        <v>45331.333333333336</v>
      </c>
      <c r="E2278">
        <v>70</v>
      </c>
      <c r="F2278" t="s">
        <v>9</v>
      </c>
      <c r="G2278" t="s">
        <v>104</v>
      </c>
      <c r="H2278">
        <v>97110</v>
      </c>
      <c r="I2278" t="str" cm="1">
        <f t="array" ref="I2278">IFERROR(INDEX(scheduling_data!H:H,MATCH(B2278&amp;D2278,scheduling_data!D:D&amp;scheduling_data!A:A,0)),"")</f>
        <v>Katherine Tyree</v>
      </c>
      <c r="J2278" t="str">
        <f t="shared" si="99"/>
        <v>No</v>
      </c>
      <c r="L2278" t="str">
        <f t="shared" si="100"/>
        <v>No</v>
      </c>
    </row>
    <row r="2279" spans="1:12" x14ac:dyDescent="0.3">
      <c r="A2279" t="s">
        <v>49</v>
      </c>
      <c r="B2279">
        <v>198</v>
      </c>
      <c r="C2279" s="1">
        <v>45344</v>
      </c>
      <c r="D2279" s="1">
        <v>45331.333333333336</v>
      </c>
      <c r="E2279">
        <v>80</v>
      </c>
      <c r="F2279" t="s">
        <v>19</v>
      </c>
      <c r="G2279" t="s">
        <v>50</v>
      </c>
      <c r="H2279">
        <v>97110</v>
      </c>
      <c r="I2279" t="str" cm="1">
        <f t="array" ref="I2279">IFERROR(INDEX(scheduling_data!H:H,MATCH(B2279&amp;D2279,scheduling_data!D:D&amp;scheduling_data!A:A,0)),"")</f>
        <v>Katherine Tyree</v>
      </c>
      <c r="J2279" t="str">
        <f t="shared" si="99"/>
        <v>No</v>
      </c>
      <c r="L2279" t="str">
        <f t="shared" si="100"/>
        <v>Yes</v>
      </c>
    </row>
    <row r="2280" spans="1:12" x14ac:dyDescent="0.3">
      <c r="A2280" t="s">
        <v>11</v>
      </c>
      <c r="B2280">
        <v>198</v>
      </c>
      <c r="C2280" s="1">
        <v>45335.375694444447</v>
      </c>
      <c r="D2280" s="1">
        <v>45335.333333333336</v>
      </c>
      <c r="E2280">
        <v>35</v>
      </c>
      <c r="F2280" t="s">
        <v>87</v>
      </c>
      <c r="G2280" t="s">
        <v>304</v>
      </c>
      <c r="I2280" t="str" cm="1">
        <f t="array" ref="I2280">IFERROR(INDEX(scheduling_data!H:H,MATCH(B2280&amp;D2280,scheduling_data!D:D&amp;scheduling_data!A:A,0)),"")</f>
        <v>Christian Litz</v>
      </c>
      <c r="J2280" t="str">
        <f t="shared" si="99"/>
        <v>No</v>
      </c>
      <c r="L2280" t="str">
        <f t="shared" si="100"/>
        <v>Yes</v>
      </c>
    </row>
    <row r="2281" spans="1:12" x14ac:dyDescent="0.3">
      <c r="A2281" t="s">
        <v>11</v>
      </c>
      <c r="B2281">
        <v>198</v>
      </c>
      <c r="C2281" s="1">
        <v>45343.712500000001</v>
      </c>
      <c r="D2281" s="1">
        <v>45343.708333333336</v>
      </c>
      <c r="E2281">
        <v>35</v>
      </c>
      <c r="F2281" t="s">
        <v>87</v>
      </c>
      <c r="G2281" t="s">
        <v>305</v>
      </c>
      <c r="I2281" t="str" cm="1">
        <f t="array" ref="I2281">IFERROR(INDEX(scheduling_data!H:H,MATCH(B2281&amp;D2281,scheduling_data!D:D&amp;scheduling_data!A:A,0)),"")</f>
        <v>Katherine Tyree</v>
      </c>
      <c r="J2281" t="str">
        <f t="shared" si="99"/>
        <v>No</v>
      </c>
      <c r="L2281" t="str">
        <f t="shared" si="100"/>
        <v>Yes</v>
      </c>
    </row>
    <row r="2282" spans="1:12" x14ac:dyDescent="0.3">
      <c r="A2282" t="s">
        <v>11</v>
      </c>
      <c r="B2282">
        <v>198</v>
      </c>
      <c r="C2282" s="1">
        <v>45344.710416666669</v>
      </c>
      <c r="D2282" s="1">
        <v>45344.708333333336</v>
      </c>
      <c r="E2282">
        <v>35</v>
      </c>
      <c r="F2282" t="s">
        <v>87</v>
      </c>
      <c r="G2282" t="s">
        <v>306</v>
      </c>
      <c r="I2282" t="str" cm="1">
        <f t="array" ref="I2282">IFERROR(INDEX(scheduling_data!H:H,MATCH(B2282&amp;D2282,scheduling_data!D:D&amp;scheduling_data!A:A,0)),"")</f>
        <v>Jessica Pittman</v>
      </c>
      <c r="J2282" t="str">
        <f t="shared" si="99"/>
        <v>No</v>
      </c>
      <c r="L2282" t="str">
        <f t="shared" si="100"/>
        <v>Yes</v>
      </c>
    </row>
    <row r="2283" spans="1:12" x14ac:dyDescent="0.3">
      <c r="A2283" t="s">
        <v>11</v>
      </c>
      <c r="B2283">
        <v>198</v>
      </c>
      <c r="C2283" s="1">
        <v>45350.707638888889</v>
      </c>
      <c r="D2283" s="1">
        <v>45350.708333333336</v>
      </c>
      <c r="E2283">
        <v>35</v>
      </c>
      <c r="F2283" t="s">
        <v>12</v>
      </c>
      <c r="I2283" t="str" cm="1">
        <f t="array" ref="I2283">IFERROR(INDEX(scheduling_data!H:H,MATCH(B2283&amp;D2283,scheduling_data!D:D&amp;scheduling_data!A:A,0)),"")</f>
        <v>Katherine Tyree</v>
      </c>
      <c r="J2283" t="str">
        <f t="shared" si="99"/>
        <v>No</v>
      </c>
      <c r="L2283" t="str">
        <f t="shared" si="100"/>
        <v>Yes</v>
      </c>
    </row>
    <row r="2284" spans="1:12" x14ac:dyDescent="0.3">
      <c r="A2284" t="s">
        <v>11</v>
      </c>
      <c r="B2284">
        <v>198</v>
      </c>
      <c r="C2284" s="1">
        <v>45331.37222222222</v>
      </c>
      <c r="D2284" s="1">
        <v>45331.333333333336</v>
      </c>
      <c r="E2284">
        <v>35</v>
      </c>
      <c r="F2284" t="s">
        <v>87</v>
      </c>
      <c r="G2284" t="s">
        <v>307</v>
      </c>
      <c r="I2284" t="str" cm="1">
        <f t="array" ref="I2284">IFERROR(INDEX(scheduling_data!H:H,MATCH(B2284&amp;D2284,scheduling_data!D:D&amp;scheduling_data!A:A,0)),"")</f>
        <v>Katherine Tyree</v>
      </c>
      <c r="J2284" t="str">
        <f t="shared" si="99"/>
        <v>No</v>
      </c>
      <c r="L2284" t="str">
        <f t="shared" si="100"/>
        <v>Yes</v>
      </c>
    </row>
    <row r="2285" spans="1:12" x14ac:dyDescent="0.3">
      <c r="A2285" t="s">
        <v>80</v>
      </c>
      <c r="B2285">
        <v>199</v>
      </c>
      <c r="C2285" s="1">
        <v>45349</v>
      </c>
      <c r="D2285" s="1">
        <v>45334.4375</v>
      </c>
      <c r="E2285">
        <v>93.22</v>
      </c>
      <c r="F2285" t="s">
        <v>9</v>
      </c>
      <c r="G2285" t="s">
        <v>52</v>
      </c>
      <c r="H2285">
        <v>97112</v>
      </c>
      <c r="I2285" t="str" cm="1">
        <f t="array" ref="I2285">IFERROR(INDEX(scheduling_data!H:H,MATCH(B2285&amp;D2285,scheduling_data!D:D&amp;scheduling_data!A:A,0)),"")</f>
        <v>Carolyn Simpson</v>
      </c>
      <c r="J2285" t="str">
        <f t="shared" si="99"/>
        <v>No</v>
      </c>
      <c r="L2285" t="str">
        <f t="shared" si="100"/>
        <v>No</v>
      </c>
    </row>
    <row r="2286" spans="1:12" x14ac:dyDescent="0.3">
      <c r="A2286" t="s">
        <v>80</v>
      </c>
      <c r="B2286">
        <v>199</v>
      </c>
      <c r="C2286" s="1">
        <v>45349</v>
      </c>
      <c r="D2286" s="1">
        <v>45334.4375</v>
      </c>
      <c r="E2286">
        <v>56.78</v>
      </c>
      <c r="F2286" t="s">
        <v>19</v>
      </c>
      <c r="G2286" t="s">
        <v>51</v>
      </c>
      <c r="H2286">
        <v>97112</v>
      </c>
      <c r="I2286" t="str" cm="1">
        <f t="array" ref="I2286">IFERROR(INDEX(scheduling_data!H:H,MATCH(B2286&amp;D2286,scheduling_data!D:D&amp;scheduling_data!A:A,0)),"")</f>
        <v>Carolyn Simpson</v>
      </c>
      <c r="J2286" t="str">
        <f t="shared" si="99"/>
        <v>No</v>
      </c>
      <c r="L2286" t="str">
        <f t="shared" si="100"/>
        <v>Yes</v>
      </c>
    </row>
    <row r="2287" spans="1:12" x14ac:dyDescent="0.3">
      <c r="A2287" t="s">
        <v>40</v>
      </c>
      <c r="B2287">
        <v>38</v>
      </c>
      <c r="C2287" s="1">
        <v>45351</v>
      </c>
      <c r="D2287" s="1">
        <v>45324.416666666664</v>
      </c>
      <c r="E2287">
        <v>117.64</v>
      </c>
      <c r="F2287" t="s">
        <v>9</v>
      </c>
      <c r="H2287">
        <v>97110</v>
      </c>
      <c r="I2287" t="str" cm="1">
        <f t="array" ref="I2287">IFERROR(INDEX(scheduling_data!H:H,MATCH(B2287&amp;D2287,scheduling_data!D:D&amp;scheduling_data!A:A,0)),"")</f>
        <v>James Allen</v>
      </c>
      <c r="J2287" t="str">
        <f t="shared" si="99"/>
        <v>No</v>
      </c>
      <c r="L2287" t="str">
        <f t="shared" si="100"/>
        <v>No</v>
      </c>
    </row>
    <row r="2288" spans="1:12" x14ac:dyDescent="0.3">
      <c r="A2288" t="s">
        <v>11</v>
      </c>
      <c r="B2288">
        <v>38</v>
      </c>
      <c r="C2288" s="1">
        <v>45324.463194444441</v>
      </c>
      <c r="D2288" s="1">
        <v>45324.416666666664</v>
      </c>
      <c r="E2288">
        <v>5</v>
      </c>
      <c r="F2288" t="s">
        <v>91</v>
      </c>
      <c r="G2288" t="s">
        <v>308</v>
      </c>
      <c r="I2288" t="str" cm="1">
        <f t="array" ref="I2288">IFERROR(INDEX(scheduling_data!H:H,MATCH(B2288&amp;D2288,scheduling_data!D:D&amp;scheduling_data!A:A,0)),"")</f>
        <v>James Allen</v>
      </c>
      <c r="J2288" t="str">
        <f t="shared" si="99"/>
        <v>No</v>
      </c>
      <c r="L2288" t="str">
        <f t="shared" si="100"/>
        <v>Yes</v>
      </c>
    </row>
    <row r="2289" spans="1:12" x14ac:dyDescent="0.3">
      <c r="A2289" t="s">
        <v>11</v>
      </c>
      <c r="B2289">
        <v>38</v>
      </c>
      <c r="C2289" s="1">
        <v>45341.462500000001</v>
      </c>
      <c r="D2289" s="1">
        <v>45350.416666666664</v>
      </c>
      <c r="E2289">
        <v>5</v>
      </c>
      <c r="F2289" t="s">
        <v>12</v>
      </c>
      <c r="G2289">
        <v>5</v>
      </c>
      <c r="I2289" t="str" cm="1">
        <f t="array" ref="I2289">IFERROR(INDEX(scheduling_data!H:H,MATCH(B2289&amp;D2289,scheduling_data!D:D&amp;scheduling_data!A:A,0)),"")</f>
        <v>James Allen</v>
      </c>
      <c r="J2289" t="str">
        <f t="shared" si="99"/>
        <v>No</v>
      </c>
      <c r="L2289" t="str">
        <f t="shared" si="100"/>
        <v>Yes</v>
      </c>
    </row>
    <row r="2290" spans="1:12" x14ac:dyDescent="0.3">
      <c r="A2290" t="s">
        <v>11</v>
      </c>
      <c r="B2290">
        <v>38</v>
      </c>
      <c r="C2290" s="1">
        <v>45336.409722222219</v>
      </c>
      <c r="D2290" s="1">
        <v>45350.416666666664</v>
      </c>
      <c r="E2290">
        <v>5</v>
      </c>
      <c r="F2290" t="s">
        <v>91</v>
      </c>
      <c r="G2290" t="s">
        <v>309</v>
      </c>
      <c r="I2290" t="str" cm="1">
        <f t="array" ref="I2290">IFERROR(INDEX(scheduling_data!H:H,MATCH(B2290&amp;D2290,scheduling_data!D:D&amp;scheduling_data!A:A,0)),"")</f>
        <v>James Allen</v>
      </c>
      <c r="J2290" t="str">
        <f t="shared" si="99"/>
        <v>No</v>
      </c>
      <c r="L2290" t="str">
        <f t="shared" si="100"/>
        <v>Yes</v>
      </c>
    </row>
    <row r="2291" spans="1:12" x14ac:dyDescent="0.3">
      <c r="A2291" t="s">
        <v>11</v>
      </c>
      <c r="B2291">
        <v>38</v>
      </c>
      <c r="C2291" s="1">
        <v>45331.446527777778</v>
      </c>
      <c r="D2291" s="1">
        <v>45350.416666666664</v>
      </c>
      <c r="E2291">
        <v>5</v>
      </c>
      <c r="F2291" t="s">
        <v>91</v>
      </c>
      <c r="G2291">
        <v>5</v>
      </c>
      <c r="I2291" t="str" cm="1">
        <f t="array" ref="I2291">IFERROR(INDEX(scheduling_data!H:H,MATCH(B2291&amp;D2291,scheduling_data!D:D&amp;scheduling_data!A:A,0)),"")</f>
        <v>James Allen</v>
      </c>
      <c r="J2291" t="str">
        <f t="shared" si="99"/>
        <v>No</v>
      </c>
      <c r="L2291" t="str">
        <f t="shared" si="100"/>
        <v>Yes</v>
      </c>
    </row>
    <row r="2292" spans="1:12" x14ac:dyDescent="0.3">
      <c r="A2292" t="s">
        <v>11</v>
      </c>
      <c r="B2292">
        <v>38</v>
      </c>
      <c r="C2292" s="1">
        <v>45329.408333333333</v>
      </c>
      <c r="D2292" s="1">
        <v>45350.416666666664</v>
      </c>
      <c r="E2292">
        <v>5</v>
      </c>
      <c r="F2292" t="s">
        <v>91</v>
      </c>
      <c r="G2292" t="s">
        <v>310</v>
      </c>
      <c r="I2292" t="str" cm="1">
        <f t="array" ref="I2292">IFERROR(INDEX(scheduling_data!H:H,MATCH(B2292&amp;D2292,scheduling_data!D:D&amp;scheduling_data!A:A,0)),"")</f>
        <v>James Allen</v>
      </c>
      <c r="J2292" t="str">
        <f t="shared" si="99"/>
        <v>No</v>
      </c>
      <c r="L2292" t="str">
        <f t="shared" si="100"/>
        <v>Yes</v>
      </c>
    </row>
    <row r="2293" spans="1:12" x14ac:dyDescent="0.3">
      <c r="A2293" t="s">
        <v>11</v>
      </c>
      <c r="B2293">
        <v>38</v>
      </c>
      <c r="C2293" s="1">
        <v>45350.418749999997</v>
      </c>
      <c r="D2293" s="1">
        <v>45350.416666666664</v>
      </c>
      <c r="E2293">
        <v>5</v>
      </c>
      <c r="F2293" t="s">
        <v>12</v>
      </c>
      <c r="G2293" t="s">
        <v>311</v>
      </c>
      <c r="I2293" t="str" cm="1">
        <f t="array" ref="I2293">IFERROR(INDEX(scheduling_data!H:H,MATCH(B2293&amp;D2293,scheduling_data!D:D&amp;scheduling_data!A:A,0)),"")</f>
        <v>James Allen</v>
      </c>
      <c r="J2293" t="str">
        <f t="shared" si="99"/>
        <v>No</v>
      </c>
      <c r="L2293" t="str">
        <f t="shared" si="100"/>
        <v>Yes</v>
      </c>
    </row>
    <row r="2294" spans="1:12" x14ac:dyDescent="0.3">
      <c r="A2294" t="s">
        <v>11</v>
      </c>
      <c r="B2294">
        <v>38</v>
      </c>
      <c r="C2294" s="1">
        <v>45338.412499999999</v>
      </c>
      <c r="D2294" s="1">
        <v>45350.416666666664</v>
      </c>
      <c r="E2294">
        <v>5</v>
      </c>
      <c r="F2294" t="s">
        <v>91</v>
      </c>
      <c r="G2294" t="s">
        <v>312</v>
      </c>
      <c r="I2294" t="str" cm="1">
        <f t="array" ref="I2294">IFERROR(INDEX(scheduling_data!H:H,MATCH(B2294&amp;D2294,scheduling_data!D:D&amp;scheduling_data!A:A,0)),"")</f>
        <v>James Allen</v>
      </c>
      <c r="J2294" t="str">
        <f t="shared" si="99"/>
        <v>No</v>
      </c>
      <c r="L2294" t="str">
        <f t="shared" si="100"/>
        <v>Yes</v>
      </c>
    </row>
    <row r="2295" spans="1:12" x14ac:dyDescent="0.3">
      <c r="A2295" t="s">
        <v>11</v>
      </c>
      <c r="B2295">
        <v>38</v>
      </c>
      <c r="C2295" s="1">
        <v>45327.413194444445</v>
      </c>
      <c r="D2295" s="1">
        <v>45327.416666666664</v>
      </c>
      <c r="E2295">
        <v>5</v>
      </c>
      <c r="F2295" t="s">
        <v>91</v>
      </c>
      <c r="G2295" t="s">
        <v>313</v>
      </c>
      <c r="I2295" t="str" cm="1">
        <f t="array" ref="I2295">IFERROR(INDEX(scheduling_data!H:H,MATCH(B2295&amp;D2295,scheduling_data!D:D&amp;scheduling_data!A:A,0)),"")</f>
        <v>James Allen</v>
      </c>
      <c r="J2295" t="str">
        <f t="shared" si="99"/>
        <v>No</v>
      </c>
      <c r="L2295" t="str">
        <f t="shared" si="100"/>
        <v>Yes</v>
      </c>
    </row>
    <row r="2296" spans="1:12" x14ac:dyDescent="0.3">
      <c r="A2296" t="s">
        <v>11</v>
      </c>
      <c r="B2296">
        <v>200</v>
      </c>
      <c r="C2296" s="1">
        <v>45342.683333333334</v>
      </c>
      <c r="D2296" s="1">
        <v>45342.6875</v>
      </c>
      <c r="E2296">
        <v>65</v>
      </c>
      <c r="F2296" t="s">
        <v>91</v>
      </c>
      <c r="G2296" t="s">
        <v>314</v>
      </c>
      <c r="I2296" t="str" cm="1">
        <f t="array" ref="I2296">IFERROR(INDEX(scheduling_data!H:H,MATCH(B2296&amp;D2296,scheduling_data!D:D&amp;scheduling_data!A:A,0)),"")</f>
        <v>Victoria Miley</v>
      </c>
      <c r="J2296" t="str">
        <f t="shared" si="99"/>
        <v>No</v>
      </c>
      <c r="L2296" t="str">
        <f t="shared" si="100"/>
        <v>Yes</v>
      </c>
    </row>
    <row r="2297" spans="1:12" x14ac:dyDescent="0.3">
      <c r="A2297" t="s">
        <v>11</v>
      </c>
      <c r="B2297">
        <v>200</v>
      </c>
      <c r="C2297" s="1">
        <v>45349.698611111111</v>
      </c>
      <c r="D2297" s="1">
        <v>45349.708333333336</v>
      </c>
      <c r="E2297">
        <v>65</v>
      </c>
      <c r="F2297" t="s">
        <v>91</v>
      </c>
      <c r="G2297" t="s">
        <v>315</v>
      </c>
      <c r="I2297" t="str" cm="1">
        <f t="array" ref="I2297">IFERROR(INDEX(scheduling_data!H:H,MATCH(B2297&amp;D2297,scheduling_data!D:D&amp;scheduling_data!A:A,0)),"")</f>
        <v>D'Anna Pullen</v>
      </c>
      <c r="J2297" t="str">
        <f t="shared" si="99"/>
        <v>No</v>
      </c>
      <c r="L2297" t="str">
        <f t="shared" si="100"/>
        <v>Yes</v>
      </c>
    </row>
    <row r="2298" spans="1:12" x14ac:dyDescent="0.3">
      <c r="A2298" t="s">
        <v>11</v>
      </c>
      <c r="B2298">
        <v>200</v>
      </c>
      <c r="C2298" s="1">
        <v>45330.640277777777</v>
      </c>
      <c r="D2298" s="1">
        <v>45330.645833333336</v>
      </c>
      <c r="E2298">
        <v>65</v>
      </c>
      <c r="F2298" t="s">
        <v>91</v>
      </c>
      <c r="G2298" t="s">
        <v>316</v>
      </c>
      <c r="I2298" t="str" cm="1">
        <f t="array" ref="I2298">IFERROR(INDEX(scheduling_data!H:H,MATCH(B2298&amp;D2298,scheduling_data!D:D&amp;scheduling_data!A:A,0)),"")</f>
        <v>Victoria Miley</v>
      </c>
      <c r="J2298" t="str">
        <f t="shared" si="99"/>
        <v>No</v>
      </c>
      <c r="L2298" t="str">
        <f t="shared" si="100"/>
        <v>Yes</v>
      </c>
    </row>
    <row r="2299" spans="1:12" x14ac:dyDescent="0.3">
      <c r="A2299" t="s">
        <v>25</v>
      </c>
      <c r="B2299">
        <v>39</v>
      </c>
      <c r="C2299" s="1">
        <v>45345</v>
      </c>
      <c r="D2299" s="1">
        <v>45334.666666666664</v>
      </c>
      <c r="E2299">
        <v>93.22</v>
      </c>
      <c r="F2299" t="s">
        <v>9</v>
      </c>
      <c r="G2299" t="s">
        <v>28</v>
      </c>
      <c r="H2299">
        <v>97112</v>
      </c>
      <c r="I2299" t="str" cm="1">
        <f t="array" ref="I2299">IFERROR(INDEX(scheduling_data!H:H,MATCH(B2299&amp;D2299,scheduling_data!D:D&amp;scheduling_data!A:A,0)),"")</f>
        <v>Kelsea Rodriguez</v>
      </c>
      <c r="J2299" t="str">
        <f t="shared" si="99"/>
        <v>No</v>
      </c>
      <c r="L2299" t="str">
        <f t="shared" si="100"/>
        <v>No</v>
      </c>
    </row>
    <row r="2300" spans="1:12" x14ac:dyDescent="0.3">
      <c r="A2300" t="s">
        <v>25</v>
      </c>
      <c r="B2300">
        <v>39</v>
      </c>
      <c r="C2300" s="1">
        <v>45345</v>
      </c>
      <c r="D2300" s="1">
        <v>45334.666666666664</v>
      </c>
      <c r="E2300">
        <v>56.78</v>
      </c>
      <c r="F2300" t="s">
        <v>19</v>
      </c>
      <c r="G2300" t="s">
        <v>26</v>
      </c>
      <c r="H2300">
        <v>97112</v>
      </c>
      <c r="I2300" t="str" cm="1">
        <f t="array" ref="I2300">IFERROR(INDEX(scheduling_data!H:H,MATCH(B2300&amp;D2300,scheduling_data!D:D&amp;scheduling_data!A:A,0)),"")</f>
        <v>Kelsea Rodriguez</v>
      </c>
      <c r="J2300" t="str">
        <f t="shared" si="99"/>
        <v>No</v>
      </c>
      <c r="L2300" t="str">
        <f t="shared" si="100"/>
        <v>Yes</v>
      </c>
    </row>
    <row r="2301" spans="1:12" x14ac:dyDescent="0.3">
      <c r="A2301" t="s">
        <v>25</v>
      </c>
      <c r="B2301">
        <v>39</v>
      </c>
      <c r="C2301" s="1">
        <v>45345</v>
      </c>
      <c r="D2301" s="1">
        <v>45334.6875</v>
      </c>
      <c r="E2301">
        <v>64.81</v>
      </c>
      <c r="F2301" t="s">
        <v>19</v>
      </c>
      <c r="G2301" t="s">
        <v>26</v>
      </c>
      <c r="H2301">
        <v>92507</v>
      </c>
      <c r="I2301" t="str" cm="1">
        <f t="array" ref="I2301">IFERROR(INDEX(scheduling_data!H:H,MATCH(B2301&amp;D2301,scheduling_data!D:D&amp;scheduling_data!A:A,0)),"")</f>
        <v>Kelli Cruthirds</v>
      </c>
      <c r="J2301" t="str">
        <f t="shared" si="99"/>
        <v>No</v>
      </c>
      <c r="L2301" t="str">
        <f t="shared" si="100"/>
        <v>Yes</v>
      </c>
    </row>
    <row r="2302" spans="1:12" x14ac:dyDescent="0.3">
      <c r="A2302" t="s">
        <v>25</v>
      </c>
      <c r="B2302">
        <v>39</v>
      </c>
      <c r="C2302" s="1">
        <v>45345</v>
      </c>
      <c r="D2302" s="1">
        <v>45334.6875</v>
      </c>
      <c r="E2302">
        <v>85.19</v>
      </c>
      <c r="F2302" t="s">
        <v>9</v>
      </c>
      <c r="G2302" t="s">
        <v>28</v>
      </c>
      <c r="H2302">
        <v>92507</v>
      </c>
      <c r="I2302" t="str" cm="1">
        <f t="array" ref="I2302">IFERROR(INDEX(scheduling_data!H:H,MATCH(B2302&amp;D2302,scheduling_data!D:D&amp;scheduling_data!A:A,0)),"")</f>
        <v>Kelli Cruthirds</v>
      </c>
      <c r="J2302" t="str">
        <f t="shared" si="99"/>
        <v>No</v>
      </c>
      <c r="L2302" t="str">
        <f t="shared" si="100"/>
        <v>No</v>
      </c>
    </row>
    <row r="2303" spans="1:12" x14ac:dyDescent="0.3">
      <c r="A2303" t="s">
        <v>25</v>
      </c>
      <c r="B2303">
        <v>39</v>
      </c>
      <c r="C2303" s="1">
        <v>45345</v>
      </c>
      <c r="D2303" s="1">
        <v>45327.666666666664</v>
      </c>
      <c r="E2303">
        <v>0</v>
      </c>
      <c r="F2303" t="s">
        <v>9</v>
      </c>
      <c r="G2303" t="s">
        <v>76</v>
      </c>
      <c r="H2303">
        <v>97112</v>
      </c>
      <c r="I2303" t="str" cm="1">
        <f t="array" ref="I2303">IFERROR(INDEX(scheduling_data!H:H,MATCH(B2303&amp;D2303,scheduling_data!D:D&amp;scheduling_data!A:A,0)),"")</f>
        <v>Kelsea Rodriguez</v>
      </c>
      <c r="J2303" t="str">
        <f t="shared" si="99"/>
        <v>No</v>
      </c>
      <c r="L2303" t="str">
        <f t="shared" si="100"/>
        <v>No</v>
      </c>
    </row>
    <row r="2304" spans="1:12" x14ac:dyDescent="0.3">
      <c r="A2304" t="s">
        <v>25</v>
      </c>
      <c r="B2304">
        <v>39</v>
      </c>
      <c r="C2304" s="1">
        <v>45338</v>
      </c>
      <c r="D2304" s="1">
        <v>45327.6875</v>
      </c>
      <c r="E2304">
        <v>64.81</v>
      </c>
      <c r="F2304" t="s">
        <v>19</v>
      </c>
      <c r="G2304" t="s">
        <v>26</v>
      </c>
      <c r="H2304">
        <v>92507</v>
      </c>
      <c r="I2304" t="str" cm="1">
        <f t="array" ref="I2304">IFERROR(INDEX(scheduling_data!H:H,MATCH(B2304&amp;D2304,scheduling_data!D:D&amp;scheduling_data!A:A,0)),"")</f>
        <v>Kelli Cruthirds</v>
      </c>
      <c r="J2304" t="str">
        <f t="shared" si="99"/>
        <v>No</v>
      </c>
      <c r="L2304" t="str">
        <f t="shared" si="100"/>
        <v>Yes</v>
      </c>
    </row>
    <row r="2305" spans="1:12" x14ac:dyDescent="0.3">
      <c r="A2305" t="s">
        <v>25</v>
      </c>
      <c r="B2305">
        <v>39</v>
      </c>
      <c r="C2305" s="1">
        <v>45338</v>
      </c>
      <c r="D2305" s="1">
        <v>45327.6875</v>
      </c>
      <c r="E2305">
        <v>85.19</v>
      </c>
      <c r="F2305" t="s">
        <v>9</v>
      </c>
      <c r="G2305" t="s">
        <v>28</v>
      </c>
      <c r="H2305">
        <v>92507</v>
      </c>
      <c r="I2305" t="str" cm="1">
        <f t="array" ref="I2305">IFERROR(INDEX(scheduling_data!H:H,MATCH(B2305&amp;D2305,scheduling_data!D:D&amp;scheduling_data!A:A,0)),"")</f>
        <v>Kelli Cruthirds</v>
      </c>
      <c r="J2305" t="str">
        <f t="shared" si="99"/>
        <v>No</v>
      </c>
      <c r="L2305" t="str">
        <f t="shared" si="100"/>
        <v>No</v>
      </c>
    </row>
    <row r="2306" spans="1:12" x14ac:dyDescent="0.3">
      <c r="A2306" t="s">
        <v>25</v>
      </c>
      <c r="B2306">
        <v>39</v>
      </c>
      <c r="C2306" s="1">
        <v>45338</v>
      </c>
      <c r="D2306" s="1">
        <v>45329.666666666664</v>
      </c>
      <c r="E2306">
        <v>85.19</v>
      </c>
      <c r="F2306" t="s">
        <v>9</v>
      </c>
      <c r="G2306" t="s">
        <v>28</v>
      </c>
      <c r="H2306">
        <v>92507</v>
      </c>
      <c r="I2306" t="str" cm="1">
        <f t="array" ref="I2306">IFERROR(INDEX(scheduling_data!H:H,MATCH(B2306&amp;D2306,scheduling_data!D:D&amp;scheduling_data!A:A,0)),"")</f>
        <v>Kelli Cruthirds</v>
      </c>
      <c r="J2306" t="str">
        <f t="shared" si="99"/>
        <v>No</v>
      </c>
      <c r="L2306" t="str">
        <f t="shared" si="100"/>
        <v>No</v>
      </c>
    </row>
    <row r="2307" spans="1:12" x14ac:dyDescent="0.3">
      <c r="A2307" t="s">
        <v>25</v>
      </c>
      <c r="B2307">
        <v>39</v>
      </c>
      <c r="C2307" s="1">
        <v>45338</v>
      </c>
      <c r="D2307" s="1">
        <v>45329.666666666664</v>
      </c>
      <c r="E2307">
        <v>64.81</v>
      </c>
      <c r="F2307" t="s">
        <v>19</v>
      </c>
      <c r="G2307" t="s">
        <v>26</v>
      </c>
      <c r="H2307">
        <v>92507</v>
      </c>
      <c r="I2307" t="str" cm="1">
        <f t="array" ref="I2307">IFERROR(INDEX(scheduling_data!H:H,MATCH(B2307&amp;D2307,scheduling_data!D:D&amp;scheduling_data!A:A,0)),"")</f>
        <v>Kelli Cruthirds</v>
      </c>
      <c r="J2307" t="str">
        <f t="shared" ref="J2307:J2370" si="101">IF(I2307="", "Yes", "No")</f>
        <v>No</v>
      </c>
      <c r="L2307" t="str">
        <f t="shared" ref="L2307:L2370" si="102">IF(OR(F2307="Cash", F2307="Check", F2307="EFT", F2307="Credit Card", F2307="Visa", F2307="Mastercard", F2307="AMEX"), "Yes", "No")</f>
        <v>Yes</v>
      </c>
    </row>
    <row r="2308" spans="1:12" x14ac:dyDescent="0.3">
      <c r="A2308" t="s">
        <v>25</v>
      </c>
      <c r="B2308">
        <v>39</v>
      </c>
      <c r="C2308" s="1">
        <v>45345</v>
      </c>
      <c r="D2308" s="1">
        <v>45329.6875</v>
      </c>
      <c r="E2308">
        <v>93.22</v>
      </c>
      <c r="F2308" t="s">
        <v>9</v>
      </c>
      <c r="G2308" t="s">
        <v>28</v>
      </c>
      <c r="H2308">
        <v>97112</v>
      </c>
      <c r="I2308" t="str" cm="1">
        <f t="array" ref="I2308">IFERROR(INDEX(scheduling_data!H:H,MATCH(B2308&amp;D2308,scheduling_data!D:D&amp;scheduling_data!A:A,0)),"")</f>
        <v>Kelsea Rodriguez</v>
      </c>
      <c r="J2308" t="str">
        <f t="shared" si="101"/>
        <v>No</v>
      </c>
      <c r="L2308" t="str">
        <f t="shared" si="102"/>
        <v>No</v>
      </c>
    </row>
    <row r="2309" spans="1:12" x14ac:dyDescent="0.3">
      <c r="A2309" t="s">
        <v>25</v>
      </c>
      <c r="B2309">
        <v>39</v>
      </c>
      <c r="C2309" s="1">
        <v>45345</v>
      </c>
      <c r="D2309" s="1">
        <v>45329.6875</v>
      </c>
      <c r="E2309">
        <v>56.78</v>
      </c>
      <c r="F2309" t="s">
        <v>19</v>
      </c>
      <c r="G2309" t="s">
        <v>26</v>
      </c>
      <c r="H2309">
        <v>97112</v>
      </c>
      <c r="I2309" t="str" cm="1">
        <f t="array" ref="I2309">IFERROR(INDEX(scheduling_data!H:H,MATCH(B2309&amp;D2309,scheduling_data!D:D&amp;scheduling_data!A:A,0)),"")</f>
        <v>Kelsea Rodriguez</v>
      </c>
      <c r="J2309" t="str">
        <f t="shared" si="101"/>
        <v>No</v>
      </c>
      <c r="L2309" t="str">
        <f t="shared" si="102"/>
        <v>Yes</v>
      </c>
    </row>
    <row r="2310" spans="1:12" x14ac:dyDescent="0.3">
      <c r="A2310" t="s">
        <v>25</v>
      </c>
      <c r="B2310">
        <v>201</v>
      </c>
      <c r="C2310" s="1">
        <v>45331</v>
      </c>
      <c r="D2310" s="1">
        <v>45323.6875</v>
      </c>
      <c r="E2310">
        <v>85.19</v>
      </c>
      <c r="F2310" t="s">
        <v>9</v>
      </c>
      <c r="G2310" t="s">
        <v>28</v>
      </c>
      <c r="H2310">
        <v>92507</v>
      </c>
      <c r="I2310" t="str" cm="1">
        <f t="array" ref="I2310">IFERROR(INDEX(scheduling_data!H:H,MATCH(B2310&amp;D2310,scheduling_data!D:D&amp;scheduling_data!A:A,0)),"")</f>
        <v>Victoria Miley</v>
      </c>
      <c r="J2310" t="str">
        <f t="shared" si="101"/>
        <v>No</v>
      </c>
      <c r="L2310" t="str">
        <f t="shared" si="102"/>
        <v>No</v>
      </c>
    </row>
    <row r="2311" spans="1:12" x14ac:dyDescent="0.3">
      <c r="A2311" t="s">
        <v>25</v>
      </c>
      <c r="B2311">
        <v>201</v>
      </c>
      <c r="C2311" s="1">
        <v>45331</v>
      </c>
      <c r="D2311" s="1">
        <v>45323.6875</v>
      </c>
      <c r="E2311">
        <v>64.81</v>
      </c>
      <c r="F2311" t="s">
        <v>19</v>
      </c>
      <c r="G2311" t="s">
        <v>26</v>
      </c>
      <c r="H2311">
        <v>92507</v>
      </c>
      <c r="I2311" t="str" cm="1">
        <f t="array" ref="I2311">IFERROR(INDEX(scheduling_data!H:H,MATCH(B2311&amp;D2311,scheduling_data!D:D&amp;scheduling_data!A:A,0)),"")</f>
        <v>Victoria Miley</v>
      </c>
      <c r="J2311" t="str">
        <f t="shared" si="101"/>
        <v>No</v>
      </c>
      <c r="L2311" t="str">
        <f t="shared" si="102"/>
        <v>Yes</v>
      </c>
    </row>
    <row r="2312" spans="1:12" x14ac:dyDescent="0.3">
      <c r="A2312" t="s">
        <v>25</v>
      </c>
      <c r="B2312">
        <v>201</v>
      </c>
      <c r="C2312" s="1">
        <v>45345</v>
      </c>
      <c r="D2312" s="1">
        <v>45337.708333333336</v>
      </c>
      <c r="E2312">
        <v>85.19</v>
      </c>
      <c r="F2312" t="s">
        <v>9</v>
      </c>
      <c r="G2312" t="s">
        <v>28</v>
      </c>
      <c r="H2312">
        <v>92507</v>
      </c>
      <c r="I2312" t="str" cm="1">
        <f t="array" ref="I2312">IFERROR(INDEX(scheduling_data!H:H,MATCH(B2312&amp;D2312,scheduling_data!D:D&amp;scheduling_data!A:A,0)),"")</f>
        <v>Victoria Miley</v>
      </c>
      <c r="J2312" t="str">
        <f t="shared" si="101"/>
        <v>No</v>
      </c>
      <c r="L2312" t="str">
        <f t="shared" si="102"/>
        <v>No</v>
      </c>
    </row>
    <row r="2313" spans="1:12" x14ac:dyDescent="0.3">
      <c r="A2313" t="s">
        <v>25</v>
      </c>
      <c r="B2313">
        <v>201</v>
      </c>
      <c r="C2313" s="1">
        <v>45345</v>
      </c>
      <c r="D2313" s="1">
        <v>45337.708333333336</v>
      </c>
      <c r="E2313">
        <v>64.81</v>
      </c>
      <c r="F2313" t="s">
        <v>19</v>
      </c>
      <c r="G2313" t="s">
        <v>26</v>
      </c>
      <c r="H2313">
        <v>92507</v>
      </c>
      <c r="I2313" t="str" cm="1">
        <f t="array" ref="I2313">IFERROR(INDEX(scheduling_data!H:H,MATCH(B2313&amp;D2313,scheduling_data!D:D&amp;scheduling_data!A:A,0)),"")</f>
        <v>Victoria Miley</v>
      </c>
      <c r="J2313" t="str">
        <f t="shared" si="101"/>
        <v>No</v>
      </c>
      <c r="L2313" t="str">
        <f t="shared" si="102"/>
        <v>Yes</v>
      </c>
    </row>
    <row r="2314" spans="1:12" x14ac:dyDescent="0.3">
      <c r="A2314" t="s">
        <v>25</v>
      </c>
      <c r="B2314">
        <v>201</v>
      </c>
      <c r="C2314" s="1">
        <v>45338</v>
      </c>
      <c r="D2314" s="1">
        <v>45330.729166666664</v>
      </c>
      <c r="E2314">
        <v>64.81</v>
      </c>
      <c r="F2314" t="s">
        <v>19</v>
      </c>
      <c r="G2314" t="s">
        <v>26</v>
      </c>
      <c r="H2314">
        <v>92507</v>
      </c>
      <c r="I2314" t="str" cm="1">
        <f t="array" ref="I2314">IFERROR(INDEX(scheduling_data!H:H,MATCH(B2314&amp;D2314,scheduling_data!D:D&amp;scheduling_data!A:A,0)),"")</f>
        <v>Victoria Miley</v>
      </c>
      <c r="J2314" t="str">
        <f t="shared" si="101"/>
        <v>No</v>
      </c>
      <c r="L2314" t="str">
        <f t="shared" si="102"/>
        <v>Yes</v>
      </c>
    </row>
    <row r="2315" spans="1:12" x14ac:dyDescent="0.3">
      <c r="A2315" t="s">
        <v>25</v>
      </c>
      <c r="B2315">
        <v>201</v>
      </c>
      <c r="C2315" s="1">
        <v>45338</v>
      </c>
      <c r="D2315" s="1">
        <v>45330.729166666664</v>
      </c>
      <c r="E2315">
        <v>85.19</v>
      </c>
      <c r="F2315" t="s">
        <v>9</v>
      </c>
      <c r="G2315" t="s">
        <v>28</v>
      </c>
      <c r="H2315">
        <v>92507</v>
      </c>
      <c r="I2315" t="str" cm="1">
        <f t="array" ref="I2315">IFERROR(INDEX(scheduling_data!H:H,MATCH(B2315&amp;D2315,scheduling_data!D:D&amp;scheduling_data!A:A,0)),"")</f>
        <v>Victoria Miley</v>
      </c>
      <c r="J2315" t="str">
        <f t="shared" si="101"/>
        <v>No</v>
      </c>
      <c r="L2315" t="str">
        <f t="shared" si="102"/>
        <v>No</v>
      </c>
    </row>
    <row r="2316" spans="1:12" x14ac:dyDescent="0.3">
      <c r="A2316" t="s">
        <v>25</v>
      </c>
      <c r="B2316">
        <v>202</v>
      </c>
      <c r="C2316" s="1">
        <v>45331</v>
      </c>
      <c r="D2316" s="1">
        <v>45323.6875</v>
      </c>
      <c r="E2316">
        <v>85.19</v>
      </c>
      <c r="F2316" t="s">
        <v>9</v>
      </c>
      <c r="G2316" t="s">
        <v>28</v>
      </c>
      <c r="H2316">
        <v>92507</v>
      </c>
      <c r="I2316" t="str" cm="1">
        <f t="array" ref="I2316">IFERROR(INDEX(scheduling_data!H:H,MATCH(B2316&amp;D2316,scheduling_data!D:D&amp;scheduling_data!A:A,0)),"")</f>
        <v>D'Anna Pullen</v>
      </c>
      <c r="J2316" t="str">
        <f t="shared" si="101"/>
        <v>No</v>
      </c>
      <c r="L2316" t="str">
        <f t="shared" si="102"/>
        <v>No</v>
      </c>
    </row>
    <row r="2317" spans="1:12" x14ac:dyDescent="0.3">
      <c r="A2317" t="s">
        <v>25</v>
      </c>
      <c r="B2317">
        <v>202</v>
      </c>
      <c r="C2317" s="1">
        <v>45331</v>
      </c>
      <c r="D2317" s="1">
        <v>45323.6875</v>
      </c>
      <c r="E2317">
        <v>64.81</v>
      </c>
      <c r="F2317" t="s">
        <v>19</v>
      </c>
      <c r="G2317" t="s">
        <v>26</v>
      </c>
      <c r="H2317">
        <v>92507</v>
      </c>
      <c r="I2317" t="str" cm="1">
        <f t="array" ref="I2317">IFERROR(INDEX(scheduling_data!H:H,MATCH(B2317&amp;D2317,scheduling_data!D:D&amp;scheduling_data!A:A,0)),"")</f>
        <v>D'Anna Pullen</v>
      </c>
      <c r="J2317" t="str">
        <f t="shared" si="101"/>
        <v>No</v>
      </c>
      <c r="L2317" t="str">
        <f t="shared" si="102"/>
        <v>Yes</v>
      </c>
    </row>
    <row r="2318" spans="1:12" x14ac:dyDescent="0.3">
      <c r="A2318" t="s">
        <v>25</v>
      </c>
      <c r="B2318">
        <v>202</v>
      </c>
      <c r="C2318" s="1">
        <v>45345</v>
      </c>
      <c r="D2318" s="1">
        <v>45337.708333333336</v>
      </c>
      <c r="E2318">
        <v>85.19</v>
      </c>
      <c r="F2318" t="s">
        <v>9</v>
      </c>
      <c r="G2318" t="s">
        <v>28</v>
      </c>
      <c r="H2318">
        <v>92507</v>
      </c>
      <c r="I2318" t="str" cm="1">
        <f t="array" ref="I2318">IFERROR(INDEX(scheduling_data!H:H,MATCH(B2318&amp;D2318,scheduling_data!D:D&amp;scheduling_data!A:A,0)),"")</f>
        <v>D'Anna Pullen</v>
      </c>
      <c r="J2318" t="str">
        <f t="shared" si="101"/>
        <v>No</v>
      </c>
      <c r="L2318" t="str">
        <f t="shared" si="102"/>
        <v>No</v>
      </c>
    </row>
    <row r="2319" spans="1:12" x14ac:dyDescent="0.3">
      <c r="A2319" t="s">
        <v>25</v>
      </c>
      <c r="B2319">
        <v>202</v>
      </c>
      <c r="C2319" s="1">
        <v>45345</v>
      </c>
      <c r="D2319" s="1">
        <v>45337.708333333336</v>
      </c>
      <c r="E2319">
        <v>64.81</v>
      </c>
      <c r="F2319" t="s">
        <v>19</v>
      </c>
      <c r="G2319" t="s">
        <v>26</v>
      </c>
      <c r="H2319">
        <v>92507</v>
      </c>
      <c r="I2319" t="str" cm="1">
        <f t="array" ref="I2319">IFERROR(INDEX(scheduling_data!H:H,MATCH(B2319&amp;D2319,scheduling_data!D:D&amp;scheduling_data!A:A,0)),"")</f>
        <v>D'Anna Pullen</v>
      </c>
      <c r="J2319" t="str">
        <f t="shared" si="101"/>
        <v>No</v>
      </c>
      <c r="L2319" t="str">
        <f t="shared" si="102"/>
        <v>Yes</v>
      </c>
    </row>
    <row r="2320" spans="1:12" x14ac:dyDescent="0.3">
      <c r="A2320" t="s">
        <v>25</v>
      </c>
      <c r="B2320">
        <v>202</v>
      </c>
      <c r="C2320" s="1">
        <v>45345</v>
      </c>
      <c r="D2320" s="1">
        <v>45330.708333333336</v>
      </c>
      <c r="E2320">
        <v>85.19</v>
      </c>
      <c r="F2320" t="s">
        <v>9</v>
      </c>
      <c r="G2320" t="s">
        <v>28</v>
      </c>
      <c r="H2320">
        <v>92507</v>
      </c>
      <c r="I2320" t="str" cm="1">
        <f t="array" ref="I2320">IFERROR(INDEX(scheduling_data!H:H,MATCH(B2320&amp;D2320,scheduling_data!D:D&amp;scheduling_data!A:A,0)),"")</f>
        <v>Victoria Miley</v>
      </c>
      <c r="J2320" t="str">
        <f t="shared" si="101"/>
        <v>No</v>
      </c>
      <c r="L2320" t="str">
        <f t="shared" si="102"/>
        <v>No</v>
      </c>
    </row>
    <row r="2321" spans="1:12" x14ac:dyDescent="0.3">
      <c r="A2321" t="s">
        <v>25</v>
      </c>
      <c r="B2321">
        <v>202</v>
      </c>
      <c r="C2321" s="1">
        <v>45345</v>
      </c>
      <c r="D2321" s="1">
        <v>45330.708333333336</v>
      </c>
      <c r="E2321">
        <v>64.81</v>
      </c>
      <c r="F2321" t="s">
        <v>19</v>
      </c>
      <c r="G2321" t="s">
        <v>26</v>
      </c>
      <c r="H2321">
        <v>92507</v>
      </c>
      <c r="I2321" t="str" cm="1">
        <f t="array" ref="I2321">IFERROR(INDEX(scheduling_data!H:H,MATCH(B2321&amp;D2321,scheduling_data!D:D&amp;scheduling_data!A:A,0)),"")</f>
        <v>Victoria Miley</v>
      </c>
      <c r="J2321" t="str">
        <f t="shared" si="101"/>
        <v>No</v>
      </c>
      <c r="L2321" t="str">
        <f t="shared" si="102"/>
        <v>Yes</v>
      </c>
    </row>
    <row r="2322" spans="1:12" x14ac:dyDescent="0.3">
      <c r="A2322" t="s">
        <v>25</v>
      </c>
      <c r="B2322">
        <v>203</v>
      </c>
      <c r="C2322" s="1">
        <v>45345</v>
      </c>
      <c r="D2322" s="1">
        <v>45334.541666666664</v>
      </c>
      <c r="E2322">
        <v>85.19</v>
      </c>
      <c r="F2322" t="s">
        <v>9</v>
      </c>
      <c r="G2322" t="s">
        <v>28</v>
      </c>
      <c r="H2322">
        <v>92507</v>
      </c>
      <c r="I2322" t="str" cm="1">
        <f t="array" ref="I2322">IFERROR(INDEX(scheduling_data!H:H,MATCH(B2322&amp;D2322,scheduling_data!D:D&amp;scheduling_data!A:A,0)),"")</f>
        <v>D'Anna Pullen</v>
      </c>
      <c r="J2322" t="str">
        <f t="shared" si="101"/>
        <v>No</v>
      </c>
      <c r="L2322" t="str">
        <f t="shared" si="102"/>
        <v>No</v>
      </c>
    </row>
    <row r="2323" spans="1:12" x14ac:dyDescent="0.3">
      <c r="A2323" t="s">
        <v>25</v>
      </c>
      <c r="B2323">
        <v>203</v>
      </c>
      <c r="C2323" s="1">
        <v>45345</v>
      </c>
      <c r="D2323" s="1">
        <v>45334.541666666664</v>
      </c>
      <c r="E2323">
        <v>64.81</v>
      </c>
      <c r="F2323" t="s">
        <v>19</v>
      </c>
      <c r="G2323" t="s">
        <v>26</v>
      </c>
      <c r="H2323">
        <v>92507</v>
      </c>
      <c r="I2323" t="str" cm="1">
        <f t="array" ref="I2323">IFERROR(INDEX(scheduling_data!H:H,MATCH(B2323&amp;D2323,scheduling_data!D:D&amp;scheduling_data!A:A,0)),"")</f>
        <v>D'Anna Pullen</v>
      </c>
      <c r="J2323" t="str">
        <f t="shared" si="101"/>
        <v>No</v>
      </c>
      <c r="L2323" t="str">
        <f t="shared" si="102"/>
        <v>Yes</v>
      </c>
    </row>
    <row r="2324" spans="1:12" x14ac:dyDescent="0.3">
      <c r="A2324" t="s">
        <v>25</v>
      </c>
      <c r="B2324">
        <v>203</v>
      </c>
      <c r="C2324" s="1">
        <v>45345</v>
      </c>
      <c r="D2324" s="1">
        <v>45328.416666666664</v>
      </c>
      <c r="E2324">
        <v>93.22</v>
      </c>
      <c r="F2324" t="s">
        <v>9</v>
      </c>
      <c r="G2324" t="s">
        <v>28</v>
      </c>
      <c r="H2324">
        <v>97112</v>
      </c>
      <c r="I2324" t="str" cm="1">
        <f t="array" ref="I2324">IFERROR(INDEX(scheduling_data!H:H,MATCH(B2324&amp;D2324,scheduling_data!D:D&amp;scheduling_data!A:A,0)),"")</f>
        <v>Carolyn Simpson</v>
      </c>
      <c r="J2324" t="str">
        <f t="shared" si="101"/>
        <v>No</v>
      </c>
      <c r="L2324" t="str">
        <f t="shared" si="102"/>
        <v>No</v>
      </c>
    </row>
    <row r="2325" spans="1:12" x14ac:dyDescent="0.3">
      <c r="A2325" t="s">
        <v>25</v>
      </c>
      <c r="B2325">
        <v>203</v>
      </c>
      <c r="C2325" s="1">
        <v>45345</v>
      </c>
      <c r="D2325" s="1">
        <v>45328.416666666664</v>
      </c>
      <c r="E2325">
        <v>56.78</v>
      </c>
      <c r="F2325" t="s">
        <v>19</v>
      </c>
      <c r="G2325" t="s">
        <v>26</v>
      </c>
      <c r="H2325">
        <v>97112</v>
      </c>
      <c r="I2325" t="str" cm="1">
        <f t="array" ref="I2325">IFERROR(INDEX(scheduling_data!H:H,MATCH(B2325&amp;D2325,scheduling_data!D:D&amp;scheduling_data!A:A,0)),"")</f>
        <v>Carolyn Simpson</v>
      </c>
      <c r="J2325" t="str">
        <f t="shared" si="101"/>
        <v>No</v>
      </c>
      <c r="L2325" t="str">
        <f t="shared" si="102"/>
        <v>Yes</v>
      </c>
    </row>
    <row r="2326" spans="1:12" x14ac:dyDescent="0.3">
      <c r="A2326" t="s">
        <v>25</v>
      </c>
      <c r="B2326">
        <v>203</v>
      </c>
      <c r="C2326" s="1">
        <v>45345</v>
      </c>
      <c r="D2326" s="1">
        <v>45328.4375</v>
      </c>
      <c r="E2326">
        <v>93.22</v>
      </c>
      <c r="F2326" t="s">
        <v>9</v>
      </c>
      <c r="G2326" t="s">
        <v>28</v>
      </c>
      <c r="H2326">
        <v>97112</v>
      </c>
      <c r="I2326" t="str" cm="1">
        <f t="array" ref="I2326">IFERROR(INDEX(scheduling_data!H:H,MATCH(B2326&amp;D2326,scheduling_data!D:D&amp;scheduling_data!A:A,0)),"")</f>
        <v>Christian Litz</v>
      </c>
      <c r="J2326" t="str">
        <f t="shared" si="101"/>
        <v>No</v>
      </c>
      <c r="L2326" t="str">
        <f t="shared" si="102"/>
        <v>No</v>
      </c>
    </row>
    <row r="2327" spans="1:12" x14ac:dyDescent="0.3">
      <c r="A2327" t="s">
        <v>25</v>
      </c>
      <c r="B2327">
        <v>203</v>
      </c>
      <c r="C2327" s="1">
        <v>45345</v>
      </c>
      <c r="D2327" s="1">
        <v>45328.4375</v>
      </c>
      <c r="E2327">
        <v>56.78</v>
      </c>
      <c r="F2327" t="s">
        <v>19</v>
      </c>
      <c r="G2327" t="s">
        <v>26</v>
      </c>
      <c r="H2327">
        <v>97112</v>
      </c>
      <c r="I2327" t="str" cm="1">
        <f t="array" ref="I2327">IFERROR(INDEX(scheduling_data!H:H,MATCH(B2327&amp;D2327,scheduling_data!D:D&amp;scheduling_data!A:A,0)),"")</f>
        <v>Christian Litz</v>
      </c>
      <c r="J2327" t="str">
        <f t="shared" si="101"/>
        <v>No</v>
      </c>
      <c r="L2327" t="str">
        <f t="shared" si="102"/>
        <v>Yes</v>
      </c>
    </row>
    <row r="2328" spans="1:12" x14ac:dyDescent="0.3">
      <c r="A2328" t="s">
        <v>25</v>
      </c>
      <c r="B2328">
        <v>203</v>
      </c>
      <c r="C2328" s="1">
        <v>45338</v>
      </c>
      <c r="D2328" s="1">
        <v>45328.395833333336</v>
      </c>
      <c r="E2328">
        <v>85.19</v>
      </c>
      <c r="F2328" t="s">
        <v>9</v>
      </c>
      <c r="G2328" t="s">
        <v>28</v>
      </c>
      <c r="H2328">
        <v>92507</v>
      </c>
      <c r="I2328" t="str" cm="1">
        <f t="array" ref="I2328">IFERROR(INDEX(scheduling_data!H:H,MATCH(B2328&amp;D2328,scheduling_data!D:D&amp;scheduling_data!A:A,0)),"")</f>
        <v>D'Anna Pullen</v>
      </c>
      <c r="J2328" t="str">
        <f t="shared" si="101"/>
        <v>No</v>
      </c>
      <c r="L2328" t="str">
        <f t="shared" si="102"/>
        <v>No</v>
      </c>
    </row>
    <row r="2329" spans="1:12" x14ac:dyDescent="0.3">
      <c r="A2329" t="s">
        <v>25</v>
      </c>
      <c r="B2329">
        <v>203</v>
      </c>
      <c r="C2329" s="1">
        <v>45338</v>
      </c>
      <c r="D2329" s="1">
        <v>45328.395833333336</v>
      </c>
      <c r="E2329">
        <v>64.81</v>
      </c>
      <c r="F2329" t="s">
        <v>19</v>
      </c>
      <c r="G2329" t="s">
        <v>26</v>
      </c>
      <c r="H2329">
        <v>92507</v>
      </c>
      <c r="I2329" t="str" cm="1">
        <f t="array" ref="I2329">IFERROR(INDEX(scheduling_data!H:H,MATCH(B2329&amp;D2329,scheduling_data!D:D&amp;scheduling_data!A:A,0)),"")</f>
        <v>D'Anna Pullen</v>
      </c>
      <c r="J2329" t="str">
        <f t="shared" si="101"/>
        <v>No</v>
      </c>
      <c r="L2329" t="str">
        <f t="shared" si="102"/>
        <v>Yes</v>
      </c>
    </row>
    <row r="2330" spans="1:12" x14ac:dyDescent="0.3">
      <c r="A2330" t="s">
        <v>25</v>
      </c>
      <c r="B2330">
        <v>203</v>
      </c>
      <c r="C2330" s="1">
        <v>45345</v>
      </c>
      <c r="D2330" s="1">
        <v>45329.541666666664</v>
      </c>
      <c r="E2330">
        <v>93.22</v>
      </c>
      <c r="F2330" t="s">
        <v>9</v>
      </c>
      <c r="G2330" t="s">
        <v>28</v>
      </c>
      <c r="H2330">
        <v>97112</v>
      </c>
      <c r="I2330" t="str" cm="1">
        <f t="array" ref="I2330">IFERROR(INDEX(scheduling_data!H:H,MATCH(B2330&amp;D2330,scheduling_data!D:D&amp;scheduling_data!A:A,0)),"")</f>
        <v>Christian Litz</v>
      </c>
      <c r="J2330" t="str">
        <f t="shared" si="101"/>
        <v>No</v>
      </c>
      <c r="L2330" t="str">
        <f t="shared" si="102"/>
        <v>No</v>
      </c>
    </row>
    <row r="2331" spans="1:12" x14ac:dyDescent="0.3">
      <c r="A2331" t="s">
        <v>25</v>
      </c>
      <c r="B2331">
        <v>203</v>
      </c>
      <c r="C2331" s="1">
        <v>45345</v>
      </c>
      <c r="D2331" s="1">
        <v>45329.541666666664</v>
      </c>
      <c r="E2331">
        <v>56.78</v>
      </c>
      <c r="F2331" t="s">
        <v>19</v>
      </c>
      <c r="G2331" t="s">
        <v>26</v>
      </c>
      <c r="H2331">
        <v>97112</v>
      </c>
      <c r="I2331" t="str" cm="1">
        <f t="array" ref="I2331">IFERROR(INDEX(scheduling_data!H:H,MATCH(B2331&amp;D2331,scheduling_data!D:D&amp;scheduling_data!A:A,0)),"")</f>
        <v>Christian Litz</v>
      </c>
      <c r="J2331" t="str">
        <f t="shared" si="101"/>
        <v>No</v>
      </c>
      <c r="L2331" t="str">
        <f t="shared" si="102"/>
        <v>Yes</v>
      </c>
    </row>
    <row r="2332" spans="1:12" x14ac:dyDescent="0.3">
      <c r="A2332" t="s">
        <v>25</v>
      </c>
      <c r="B2332">
        <v>203</v>
      </c>
      <c r="C2332" s="1">
        <v>45345</v>
      </c>
      <c r="D2332" s="1">
        <v>45329.5625</v>
      </c>
      <c r="E2332">
        <v>93.22</v>
      </c>
      <c r="F2332" t="s">
        <v>9</v>
      </c>
      <c r="G2332" t="s">
        <v>28</v>
      </c>
      <c r="H2332">
        <v>97112</v>
      </c>
      <c r="I2332" t="str" cm="1">
        <f t="array" ref="I2332">IFERROR(INDEX(scheduling_data!H:H,MATCH(B2332&amp;D2332,scheduling_data!D:D&amp;scheduling_data!A:A,0)),"")</f>
        <v>Heidi Molaison</v>
      </c>
      <c r="J2332" t="str">
        <f t="shared" si="101"/>
        <v>No</v>
      </c>
      <c r="L2332" t="str">
        <f t="shared" si="102"/>
        <v>No</v>
      </c>
    </row>
    <row r="2333" spans="1:12" x14ac:dyDescent="0.3">
      <c r="A2333" t="s">
        <v>25</v>
      </c>
      <c r="B2333">
        <v>203</v>
      </c>
      <c r="C2333" s="1">
        <v>45345</v>
      </c>
      <c r="D2333" s="1">
        <v>45329.5625</v>
      </c>
      <c r="E2333">
        <v>56.78</v>
      </c>
      <c r="F2333" t="s">
        <v>19</v>
      </c>
      <c r="G2333" t="s">
        <v>26</v>
      </c>
      <c r="H2333">
        <v>97112</v>
      </c>
      <c r="I2333" t="str" cm="1">
        <f t="array" ref="I2333">IFERROR(INDEX(scheduling_data!H:H,MATCH(B2333&amp;D2333,scheduling_data!D:D&amp;scheduling_data!A:A,0)),"")</f>
        <v>Heidi Molaison</v>
      </c>
      <c r="J2333" t="str">
        <f t="shared" si="101"/>
        <v>No</v>
      </c>
      <c r="L2333" t="str">
        <f t="shared" si="102"/>
        <v>Yes</v>
      </c>
    </row>
    <row r="2334" spans="1:12" x14ac:dyDescent="0.3">
      <c r="A2334" t="s">
        <v>25</v>
      </c>
      <c r="B2334">
        <v>203</v>
      </c>
      <c r="C2334" s="1">
        <v>45338</v>
      </c>
      <c r="D2334" s="1">
        <v>45329.583333333336</v>
      </c>
      <c r="E2334">
        <v>64.81</v>
      </c>
      <c r="F2334" t="s">
        <v>19</v>
      </c>
      <c r="G2334" t="s">
        <v>26</v>
      </c>
      <c r="H2334">
        <v>92507</v>
      </c>
      <c r="I2334" t="str" cm="1">
        <f t="array" ref="I2334">IFERROR(INDEX(scheduling_data!H:H,MATCH(B2334&amp;D2334,scheduling_data!D:D&amp;scheduling_data!A:A,0)),"")</f>
        <v>D'Anna Pullen</v>
      </c>
      <c r="J2334" t="str">
        <f t="shared" si="101"/>
        <v>No</v>
      </c>
      <c r="L2334" t="str">
        <f t="shared" si="102"/>
        <v>Yes</v>
      </c>
    </row>
    <row r="2335" spans="1:12" x14ac:dyDescent="0.3">
      <c r="A2335" t="s">
        <v>25</v>
      </c>
      <c r="B2335">
        <v>203</v>
      </c>
      <c r="C2335" s="1">
        <v>45338</v>
      </c>
      <c r="D2335" s="1">
        <v>45329.583333333336</v>
      </c>
      <c r="E2335">
        <v>85.19</v>
      </c>
      <c r="F2335" t="s">
        <v>9</v>
      </c>
      <c r="G2335" t="s">
        <v>28</v>
      </c>
      <c r="H2335">
        <v>92507</v>
      </c>
      <c r="I2335" t="str" cm="1">
        <f t="array" ref="I2335">IFERROR(INDEX(scheduling_data!H:H,MATCH(B2335&amp;D2335,scheduling_data!D:D&amp;scheduling_data!A:A,0)),"")</f>
        <v>D'Anna Pullen</v>
      </c>
      <c r="J2335" t="str">
        <f t="shared" si="101"/>
        <v>No</v>
      </c>
      <c r="L2335" t="str">
        <f t="shared" si="102"/>
        <v>No</v>
      </c>
    </row>
    <row r="2336" spans="1:12" x14ac:dyDescent="0.3">
      <c r="A2336" t="s">
        <v>80</v>
      </c>
      <c r="B2336">
        <v>204</v>
      </c>
      <c r="C2336" s="1">
        <v>45345</v>
      </c>
      <c r="D2336" s="1">
        <v>45335.333333333336</v>
      </c>
      <c r="E2336">
        <v>56.78</v>
      </c>
      <c r="F2336" t="s">
        <v>19</v>
      </c>
      <c r="G2336" t="s">
        <v>51</v>
      </c>
      <c r="H2336">
        <v>97112</v>
      </c>
      <c r="I2336" t="str" cm="1">
        <f t="array" ref="I2336">IFERROR(INDEX(scheduling_data!H:H,MATCH(B2336&amp;D2336,scheduling_data!D:D&amp;scheduling_data!A:A,0)),"")</f>
        <v>Kelsea Rodriguez</v>
      </c>
      <c r="J2336" t="str">
        <f t="shared" si="101"/>
        <v>No</v>
      </c>
      <c r="L2336" t="str">
        <f t="shared" si="102"/>
        <v>Yes</v>
      </c>
    </row>
    <row r="2337" spans="1:12" x14ac:dyDescent="0.3">
      <c r="A2337" t="s">
        <v>80</v>
      </c>
      <c r="B2337">
        <v>204</v>
      </c>
      <c r="C2337" s="1">
        <v>45345</v>
      </c>
      <c r="D2337" s="1">
        <v>45335.333333333336</v>
      </c>
      <c r="E2337">
        <v>93.22</v>
      </c>
      <c r="F2337" t="s">
        <v>9</v>
      </c>
      <c r="G2337" t="s">
        <v>52</v>
      </c>
      <c r="H2337">
        <v>97112</v>
      </c>
      <c r="I2337" t="str" cm="1">
        <f t="array" ref="I2337">IFERROR(INDEX(scheduling_data!H:H,MATCH(B2337&amp;D2337,scheduling_data!D:D&amp;scheduling_data!A:A,0)),"")</f>
        <v>Kelsea Rodriguez</v>
      </c>
      <c r="J2337" t="str">
        <f t="shared" si="101"/>
        <v>No</v>
      </c>
      <c r="L2337" t="str">
        <f t="shared" si="102"/>
        <v>No</v>
      </c>
    </row>
    <row r="2338" spans="1:12" x14ac:dyDescent="0.3">
      <c r="A2338" t="s">
        <v>80</v>
      </c>
      <c r="B2338">
        <v>204</v>
      </c>
      <c r="C2338" s="1">
        <v>45345</v>
      </c>
      <c r="D2338" s="1">
        <v>45335.354166666664</v>
      </c>
      <c r="E2338">
        <v>64.81</v>
      </c>
      <c r="F2338" t="s">
        <v>19</v>
      </c>
      <c r="G2338" t="s">
        <v>51</v>
      </c>
      <c r="H2338">
        <v>92507</v>
      </c>
      <c r="I2338" t="str" cm="1">
        <f t="array" ref="I2338">IFERROR(INDEX(scheduling_data!H:H,MATCH(B2338&amp;D2338,scheduling_data!D:D&amp;scheduling_data!A:A,0)),"")</f>
        <v>Victoria Miley</v>
      </c>
      <c r="J2338" t="str">
        <f t="shared" si="101"/>
        <v>No</v>
      </c>
      <c r="L2338" t="str">
        <f t="shared" si="102"/>
        <v>Yes</v>
      </c>
    </row>
    <row r="2339" spans="1:12" x14ac:dyDescent="0.3">
      <c r="A2339" t="s">
        <v>80</v>
      </c>
      <c r="B2339">
        <v>204</v>
      </c>
      <c r="C2339" s="1">
        <v>45345</v>
      </c>
      <c r="D2339" s="1">
        <v>45335.354166666664</v>
      </c>
      <c r="E2339">
        <v>85.19</v>
      </c>
      <c r="F2339" t="s">
        <v>9</v>
      </c>
      <c r="G2339" t="s">
        <v>52</v>
      </c>
      <c r="H2339">
        <v>92507</v>
      </c>
      <c r="I2339" t="str" cm="1">
        <f t="array" ref="I2339">IFERROR(INDEX(scheduling_data!H:H,MATCH(B2339&amp;D2339,scheduling_data!D:D&amp;scheduling_data!A:A,0)),"")</f>
        <v>Victoria Miley</v>
      </c>
      <c r="J2339" t="str">
        <f t="shared" si="101"/>
        <v>No</v>
      </c>
      <c r="L2339" t="str">
        <f t="shared" si="102"/>
        <v>No</v>
      </c>
    </row>
    <row r="2340" spans="1:12" x14ac:dyDescent="0.3">
      <c r="A2340" t="s">
        <v>80</v>
      </c>
      <c r="B2340">
        <v>204</v>
      </c>
      <c r="C2340" s="1">
        <v>45349</v>
      </c>
      <c r="D2340" s="1">
        <v>45337.625</v>
      </c>
      <c r="E2340">
        <v>93.22</v>
      </c>
      <c r="F2340" t="s">
        <v>9</v>
      </c>
      <c r="G2340" t="s">
        <v>52</v>
      </c>
      <c r="H2340">
        <v>97112</v>
      </c>
      <c r="I2340" t="str" cm="1">
        <f t="array" ref="I2340">IFERROR(INDEX(scheduling_data!H:H,MATCH(B2340&amp;D2340,scheduling_data!D:D&amp;scheduling_data!A:A,0)),"")</f>
        <v>Heidi Molaison</v>
      </c>
      <c r="J2340" t="str">
        <f t="shared" si="101"/>
        <v>No</v>
      </c>
      <c r="L2340" t="str">
        <f t="shared" si="102"/>
        <v>No</v>
      </c>
    </row>
    <row r="2341" spans="1:12" x14ac:dyDescent="0.3">
      <c r="A2341" t="s">
        <v>80</v>
      </c>
      <c r="B2341">
        <v>204</v>
      </c>
      <c r="C2341" s="1">
        <v>45349</v>
      </c>
      <c r="D2341" s="1">
        <v>45337.625</v>
      </c>
      <c r="E2341">
        <v>56.78</v>
      </c>
      <c r="F2341" t="s">
        <v>19</v>
      </c>
      <c r="G2341" t="s">
        <v>51</v>
      </c>
      <c r="H2341">
        <v>97112</v>
      </c>
      <c r="I2341" t="str" cm="1">
        <f t="array" ref="I2341">IFERROR(INDEX(scheduling_data!H:H,MATCH(B2341&amp;D2341,scheduling_data!D:D&amp;scheduling_data!A:A,0)),"")</f>
        <v>Heidi Molaison</v>
      </c>
      <c r="J2341" t="str">
        <f t="shared" si="101"/>
        <v>No</v>
      </c>
      <c r="L2341" t="str">
        <f t="shared" si="102"/>
        <v>Yes</v>
      </c>
    </row>
    <row r="2342" spans="1:12" x14ac:dyDescent="0.3">
      <c r="A2342" t="s">
        <v>80</v>
      </c>
      <c r="B2342">
        <v>204</v>
      </c>
      <c r="C2342" s="1">
        <v>45349</v>
      </c>
      <c r="D2342" s="1">
        <v>45337.645833333336</v>
      </c>
      <c r="E2342">
        <v>85.19</v>
      </c>
      <c r="F2342" t="s">
        <v>9</v>
      </c>
      <c r="G2342" t="s">
        <v>52</v>
      </c>
      <c r="H2342">
        <v>92507</v>
      </c>
      <c r="I2342" t="str" cm="1">
        <f t="array" ref="I2342">IFERROR(INDEX(scheduling_data!H:H,MATCH(B2342&amp;D2342,scheduling_data!D:D&amp;scheduling_data!A:A,0)),"")</f>
        <v>D'Anna Pullen</v>
      </c>
      <c r="J2342" t="str">
        <f t="shared" si="101"/>
        <v>No</v>
      </c>
      <c r="L2342" t="str">
        <f t="shared" si="102"/>
        <v>No</v>
      </c>
    </row>
    <row r="2343" spans="1:12" x14ac:dyDescent="0.3">
      <c r="A2343" t="s">
        <v>80</v>
      </c>
      <c r="B2343">
        <v>204</v>
      </c>
      <c r="C2343" s="1">
        <v>45349</v>
      </c>
      <c r="D2343" s="1">
        <v>45337.645833333336</v>
      </c>
      <c r="E2343">
        <v>64.81</v>
      </c>
      <c r="F2343" t="s">
        <v>19</v>
      </c>
      <c r="G2343" t="s">
        <v>51</v>
      </c>
      <c r="H2343">
        <v>92507</v>
      </c>
      <c r="I2343" t="str" cm="1">
        <f t="array" ref="I2343">IFERROR(INDEX(scheduling_data!H:H,MATCH(B2343&amp;D2343,scheduling_data!D:D&amp;scheduling_data!A:A,0)),"")</f>
        <v>D'Anna Pullen</v>
      </c>
      <c r="J2343" t="str">
        <f t="shared" si="101"/>
        <v>No</v>
      </c>
      <c r="L2343" t="str">
        <f t="shared" si="102"/>
        <v>Yes</v>
      </c>
    </row>
    <row r="2344" spans="1:12" x14ac:dyDescent="0.3">
      <c r="A2344" t="s">
        <v>80</v>
      </c>
      <c r="B2344">
        <v>204</v>
      </c>
      <c r="C2344" s="1">
        <v>45335</v>
      </c>
      <c r="D2344" s="1">
        <v>45324.354166666664</v>
      </c>
      <c r="E2344">
        <v>85.19</v>
      </c>
      <c r="F2344" t="s">
        <v>9</v>
      </c>
      <c r="G2344" t="s">
        <v>52</v>
      </c>
      <c r="H2344">
        <v>92507</v>
      </c>
      <c r="I2344" t="str" cm="1">
        <f t="array" ref="I2344">IFERROR(INDEX(scheduling_data!H:H,MATCH(B2344&amp;D2344,scheduling_data!D:D&amp;scheduling_data!A:A,0)),"")</f>
        <v>Victoria Miley</v>
      </c>
      <c r="J2344" t="str">
        <f t="shared" si="101"/>
        <v>No</v>
      </c>
      <c r="L2344" t="str">
        <f t="shared" si="102"/>
        <v>No</v>
      </c>
    </row>
    <row r="2345" spans="1:12" x14ac:dyDescent="0.3">
      <c r="A2345" t="s">
        <v>80</v>
      </c>
      <c r="B2345">
        <v>204</v>
      </c>
      <c r="C2345" s="1">
        <v>45335</v>
      </c>
      <c r="D2345" s="1">
        <v>45324.354166666664</v>
      </c>
      <c r="E2345">
        <v>64.81</v>
      </c>
      <c r="F2345" t="s">
        <v>19</v>
      </c>
      <c r="G2345" t="s">
        <v>51</v>
      </c>
      <c r="H2345">
        <v>92507</v>
      </c>
      <c r="I2345" t="str" cm="1">
        <f t="array" ref="I2345">IFERROR(INDEX(scheduling_data!H:H,MATCH(B2345&amp;D2345,scheduling_data!D:D&amp;scheduling_data!A:A,0)),"")</f>
        <v>Victoria Miley</v>
      </c>
      <c r="J2345" t="str">
        <f t="shared" si="101"/>
        <v>No</v>
      </c>
      <c r="L2345" t="str">
        <f t="shared" si="102"/>
        <v>Yes</v>
      </c>
    </row>
    <row r="2346" spans="1:12" x14ac:dyDescent="0.3">
      <c r="A2346" t="s">
        <v>80</v>
      </c>
      <c r="B2346">
        <v>204</v>
      </c>
      <c r="C2346" s="1">
        <v>45338</v>
      </c>
      <c r="D2346" s="1">
        <v>45324.375</v>
      </c>
      <c r="E2346">
        <v>56.78</v>
      </c>
      <c r="F2346" t="s">
        <v>19</v>
      </c>
      <c r="G2346" t="s">
        <v>51</v>
      </c>
      <c r="H2346">
        <v>97112</v>
      </c>
      <c r="I2346" t="str" cm="1">
        <f t="array" ref="I2346">IFERROR(INDEX(scheduling_data!H:H,MATCH(B2346&amp;D2346,scheduling_data!D:D&amp;scheduling_data!A:A,0)),"")</f>
        <v>Carolyn Simpson</v>
      </c>
      <c r="J2346" t="str">
        <f t="shared" si="101"/>
        <v>No</v>
      </c>
      <c r="L2346" t="str">
        <f t="shared" si="102"/>
        <v>Yes</v>
      </c>
    </row>
    <row r="2347" spans="1:12" x14ac:dyDescent="0.3">
      <c r="A2347" t="s">
        <v>80</v>
      </c>
      <c r="B2347">
        <v>204</v>
      </c>
      <c r="C2347" s="1">
        <v>45338</v>
      </c>
      <c r="D2347" s="1">
        <v>45324.375</v>
      </c>
      <c r="E2347">
        <v>93.22</v>
      </c>
      <c r="F2347" t="s">
        <v>9</v>
      </c>
      <c r="G2347" t="s">
        <v>52</v>
      </c>
      <c r="H2347">
        <v>97112</v>
      </c>
      <c r="I2347" t="str" cm="1">
        <f t="array" ref="I2347">IFERROR(INDEX(scheduling_data!H:H,MATCH(B2347&amp;D2347,scheduling_data!D:D&amp;scheduling_data!A:A,0)),"")</f>
        <v>Carolyn Simpson</v>
      </c>
      <c r="J2347" t="str">
        <f t="shared" si="101"/>
        <v>No</v>
      </c>
      <c r="L2347" t="str">
        <f t="shared" si="102"/>
        <v>No</v>
      </c>
    </row>
    <row r="2348" spans="1:12" x14ac:dyDescent="0.3">
      <c r="A2348" t="s">
        <v>80</v>
      </c>
      <c r="B2348">
        <v>204</v>
      </c>
      <c r="C2348" s="1">
        <v>45338</v>
      </c>
      <c r="D2348" s="1">
        <v>45328.333333333336</v>
      </c>
      <c r="E2348">
        <v>93.22</v>
      </c>
      <c r="F2348" t="s">
        <v>9</v>
      </c>
      <c r="G2348" t="s">
        <v>52</v>
      </c>
      <c r="H2348">
        <v>97112</v>
      </c>
      <c r="I2348" t="str" cm="1">
        <f t="array" ref="I2348">IFERROR(INDEX(scheduling_data!H:H,MATCH(B2348&amp;D2348,scheduling_data!D:D&amp;scheduling_data!A:A,0)),"")</f>
        <v>Kelsea Rodriguez</v>
      </c>
      <c r="J2348" t="str">
        <f t="shared" si="101"/>
        <v>No</v>
      </c>
      <c r="L2348" t="str">
        <f t="shared" si="102"/>
        <v>No</v>
      </c>
    </row>
    <row r="2349" spans="1:12" x14ac:dyDescent="0.3">
      <c r="A2349" t="s">
        <v>80</v>
      </c>
      <c r="B2349">
        <v>204</v>
      </c>
      <c r="C2349" s="1">
        <v>45338</v>
      </c>
      <c r="D2349" s="1">
        <v>45328.333333333336</v>
      </c>
      <c r="E2349">
        <v>56.78</v>
      </c>
      <c r="F2349" t="s">
        <v>19</v>
      </c>
      <c r="G2349" t="s">
        <v>51</v>
      </c>
      <c r="H2349">
        <v>97112</v>
      </c>
      <c r="I2349" t="str" cm="1">
        <f t="array" ref="I2349">IFERROR(INDEX(scheduling_data!H:H,MATCH(B2349&amp;D2349,scheduling_data!D:D&amp;scheduling_data!A:A,0)),"")</f>
        <v>Kelsea Rodriguez</v>
      </c>
      <c r="J2349" t="str">
        <f t="shared" si="101"/>
        <v>No</v>
      </c>
      <c r="L2349" t="str">
        <f t="shared" si="102"/>
        <v>Yes</v>
      </c>
    </row>
    <row r="2350" spans="1:12" x14ac:dyDescent="0.3">
      <c r="A2350" t="s">
        <v>80</v>
      </c>
      <c r="B2350">
        <v>204</v>
      </c>
      <c r="C2350" s="1">
        <v>45343</v>
      </c>
      <c r="D2350" s="1">
        <v>45328.354166666664</v>
      </c>
      <c r="E2350">
        <v>64.81</v>
      </c>
      <c r="F2350" t="s">
        <v>19</v>
      </c>
      <c r="G2350" t="s">
        <v>51</v>
      </c>
      <c r="H2350">
        <v>92507</v>
      </c>
      <c r="I2350" t="str" cm="1">
        <f t="array" ref="I2350">IFERROR(INDEX(scheduling_data!H:H,MATCH(B2350&amp;D2350,scheduling_data!D:D&amp;scheduling_data!A:A,0)),"")</f>
        <v>Kelli Cruthirds</v>
      </c>
      <c r="J2350" t="str">
        <f t="shared" si="101"/>
        <v>No</v>
      </c>
      <c r="L2350" t="str">
        <f t="shared" si="102"/>
        <v>Yes</v>
      </c>
    </row>
    <row r="2351" spans="1:12" x14ac:dyDescent="0.3">
      <c r="A2351" t="s">
        <v>80</v>
      </c>
      <c r="B2351">
        <v>204</v>
      </c>
      <c r="C2351" s="1">
        <v>45343</v>
      </c>
      <c r="D2351" s="1">
        <v>45328.354166666664</v>
      </c>
      <c r="E2351">
        <v>85.19</v>
      </c>
      <c r="F2351" t="s">
        <v>9</v>
      </c>
      <c r="G2351" t="s">
        <v>52</v>
      </c>
      <c r="H2351">
        <v>92507</v>
      </c>
      <c r="I2351" t="str" cm="1">
        <f t="array" ref="I2351">IFERROR(INDEX(scheduling_data!H:H,MATCH(B2351&amp;D2351,scheduling_data!D:D&amp;scheduling_data!A:A,0)),"")</f>
        <v>Kelli Cruthirds</v>
      </c>
      <c r="J2351" t="str">
        <f t="shared" si="101"/>
        <v>No</v>
      </c>
      <c r="L2351" t="str">
        <f t="shared" si="102"/>
        <v>No</v>
      </c>
    </row>
    <row r="2352" spans="1:12" x14ac:dyDescent="0.3">
      <c r="A2352" t="s">
        <v>80</v>
      </c>
      <c r="B2352">
        <v>204</v>
      </c>
      <c r="C2352" s="1">
        <v>45343</v>
      </c>
      <c r="D2352" s="1">
        <v>45330.604166666664</v>
      </c>
      <c r="E2352">
        <v>85.19</v>
      </c>
      <c r="F2352" t="s">
        <v>9</v>
      </c>
      <c r="G2352" t="s">
        <v>52</v>
      </c>
      <c r="H2352">
        <v>92507</v>
      </c>
      <c r="I2352" t="str" cm="1">
        <f t="array" ref="I2352">IFERROR(INDEX(scheduling_data!H:H,MATCH(B2352&amp;D2352,scheduling_data!D:D&amp;scheduling_data!A:A,0)),"")</f>
        <v>Victoria Miley</v>
      </c>
      <c r="J2352" t="str">
        <f t="shared" si="101"/>
        <v>No</v>
      </c>
      <c r="L2352" t="str">
        <f t="shared" si="102"/>
        <v>No</v>
      </c>
    </row>
    <row r="2353" spans="1:12" x14ac:dyDescent="0.3">
      <c r="A2353" t="s">
        <v>80</v>
      </c>
      <c r="B2353">
        <v>204</v>
      </c>
      <c r="C2353" s="1">
        <v>45343</v>
      </c>
      <c r="D2353" s="1">
        <v>45330.604166666664</v>
      </c>
      <c r="E2353">
        <v>64.81</v>
      </c>
      <c r="F2353" t="s">
        <v>19</v>
      </c>
      <c r="G2353" t="s">
        <v>51</v>
      </c>
      <c r="H2353">
        <v>92507</v>
      </c>
      <c r="I2353" t="str" cm="1">
        <f t="array" ref="I2353">IFERROR(INDEX(scheduling_data!H:H,MATCH(B2353&amp;D2353,scheduling_data!D:D&amp;scheduling_data!A:A,0)),"")</f>
        <v>Victoria Miley</v>
      </c>
      <c r="J2353" t="str">
        <f t="shared" si="101"/>
        <v>No</v>
      </c>
      <c r="L2353" t="str">
        <f t="shared" si="102"/>
        <v>Yes</v>
      </c>
    </row>
    <row r="2354" spans="1:12" x14ac:dyDescent="0.3">
      <c r="A2354" t="s">
        <v>80</v>
      </c>
      <c r="B2354">
        <v>204</v>
      </c>
      <c r="C2354" s="1">
        <v>45345</v>
      </c>
      <c r="D2354" s="1">
        <v>45330.625</v>
      </c>
      <c r="E2354">
        <v>56.78</v>
      </c>
      <c r="F2354" t="s">
        <v>19</v>
      </c>
      <c r="G2354" t="s">
        <v>51</v>
      </c>
      <c r="H2354">
        <v>97112</v>
      </c>
      <c r="I2354" t="str" cm="1">
        <f t="array" ref="I2354">IFERROR(INDEX(scheduling_data!H:H,MATCH(B2354&amp;D2354,scheduling_data!D:D&amp;scheduling_data!A:A,0)),"")</f>
        <v>Carolyn Simpson</v>
      </c>
      <c r="J2354" t="str">
        <f t="shared" si="101"/>
        <v>No</v>
      </c>
      <c r="L2354" t="str">
        <f t="shared" si="102"/>
        <v>Yes</v>
      </c>
    </row>
    <row r="2355" spans="1:12" x14ac:dyDescent="0.3">
      <c r="A2355" t="s">
        <v>80</v>
      </c>
      <c r="B2355">
        <v>204</v>
      </c>
      <c r="C2355" s="1">
        <v>45345</v>
      </c>
      <c r="D2355" s="1">
        <v>45330.625</v>
      </c>
      <c r="E2355">
        <v>93.22</v>
      </c>
      <c r="F2355" t="s">
        <v>9</v>
      </c>
      <c r="G2355" t="s">
        <v>52</v>
      </c>
      <c r="H2355">
        <v>97112</v>
      </c>
      <c r="I2355" t="str" cm="1">
        <f t="array" ref="I2355">IFERROR(INDEX(scheduling_data!H:H,MATCH(B2355&amp;D2355,scheduling_data!D:D&amp;scheduling_data!A:A,0)),"")</f>
        <v>Carolyn Simpson</v>
      </c>
      <c r="J2355" t="str">
        <f t="shared" si="101"/>
        <v>No</v>
      </c>
      <c r="L2355" t="str">
        <f t="shared" si="102"/>
        <v>No</v>
      </c>
    </row>
    <row r="2356" spans="1:12" x14ac:dyDescent="0.3">
      <c r="A2356" t="s">
        <v>11</v>
      </c>
      <c r="B2356">
        <v>205</v>
      </c>
      <c r="C2356" s="1">
        <v>45342.647916666669</v>
      </c>
      <c r="D2356" s="1">
        <v>45336.625</v>
      </c>
      <c r="E2356">
        <v>12</v>
      </c>
      <c r="F2356" t="s">
        <v>87</v>
      </c>
      <c r="G2356" t="s">
        <v>317</v>
      </c>
      <c r="I2356" t="str" cm="1">
        <f t="array" ref="I2356">IFERROR(INDEX(scheduling_data!H:H,MATCH(B2356&amp;D2356,scheduling_data!D:D&amp;scheduling_data!A:A,0)),"")</f>
        <v>Katherine Tyree</v>
      </c>
      <c r="J2356" t="str">
        <f t="shared" si="101"/>
        <v>No</v>
      </c>
      <c r="L2356" t="str">
        <f t="shared" si="102"/>
        <v>Yes</v>
      </c>
    </row>
    <row r="2357" spans="1:12" x14ac:dyDescent="0.3">
      <c r="A2357" t="s">
        <v>11</v>
      </c>
      <c r="B2357">
        <v>205</v>
      </c>
      <c r="C2357" s="1">
        <v>45336.62777777778</v>
      </c>
      <c r="D2357" s="1">
        <v>45336.625</v>
      </c>
      <c r="E2357">
        <v>30</v>
      </c>
      <c r="F2357" t="s">
        <v>87</v>
      </c>
      <c r="G2357" t="s">
        <v>318</v>
      </c>
      <c r="I2357" t="str" cm="1">
        <f t="array" ref="I2357">IFERROR(INDEX(scheduling_data!H:H,MATCH(B2357&amp;D2357,scheduling_data!D:D&amp;scheduling_data!A:A,0)),"")</f>
        <v>Katherine Tyree</v>
      </c>
      <c r="J2357" t="str">
        <f t="shared" si="101"/>
        <v>No</v>
      </c>
      <c r="L2357" t="str">
        <f t="shared" si="102"/>
        <v>Yes</v>
      </c>
    </row>
    <row r="2358" spans="1:12" x14ac:dyDescent="0.3">
      <c r="A2358" t="s">
        <v>11</v>
      </c>
      <c r="B2358">
        <v>205</v>
      </c>
      <c r="C2358" s="1">
        <v>45342.647916666669</v>
      </c>
      <c r="D2358" s="1">
        <v>45342.625</v>
      </c>
      <c r="E2358">
        <v>2</v>
      </c>
      <c r="F2358" t="s">
        <v>87</v>
      </c>
      <c r="G2358" t="s">
        <v>317</v>
      </c>
      <c r="I2358" t="str" cm="1">
        <f t="array" ref="I2358">IFERROR(INDEX(scheduling_data!H:H,MATCH(B2358&amp;D2358,scheduling_data!D:D&amp;scheduling_data!A:A,0)),"")</f>
        <v>Robert Crochet</v>
      </c>
      <c r="J2358" t="str">
        <f t="shared" si="101"/>
        <v>No</v>
      </c>
      <c r="L2358" t="str">
        <f t="shared" si="102"/>
        <v>Yes</v>
      </c>
    </row>
    <row r="2359" spans="1:12" x14ac:dyDescent="0.3">
      <c r="A2359" t="s">
        <v>11</v>
      </c>
      <c r="B2359">
        <v>205</v>
      </c>
      <c r="C2359" s="1">
        <v>45342.647916666669</v>
      </c>
      <c r="D2359" s="1">
        <v>45342.625</v>
      </c>
      <c r="E2359">
        <v>30</v>
      </c>
      <c r="F2359" t="s">
        <v>87</v>
      </c>
      <c r="G2359" t="s">
        <v>317</v>
      </c>
      <c r="I2359" t="str" cm="1">
        <f t="array" ref="I2359">IFERROR(INDEX(scheduling_data!H:H,MATCH(B2359&amp;D2359,scheduling_data!D:D&amp;scheduling_data!A:A,0)),"")</f>
        <v>Robert Crochet</v>
      </c>
      <c r="J2359" t="str">
        <f t="shared" si="101"/>
        <v>No</v>
      </c>
      <c r="L2359" t="str">
        <f t="shared" si="102"/>
        <v>Yes</v>
      </c>
    </row>
    <row r="2360" spans="1:12" x14ac:dyDescent="0.3">
      <c r="A2360" t="s">
        <v>11</v>
      </c>
      <c r="B2360">
        <v>205</v>
      </c>
      <c r="C2360" s="1">
        <v>45342.647916666669</v>
      </c>
      <c r="D2360" s="1">
        <v>45343.666666666664</v>
      </c>
      <c r="E2360">
        <v>16</v>
      </c>
      <c r="F2360" t="s">
        <v>87</v>
      </c>
      <c r="G2360" t="s">
        <v>317</v>
      </c>
      <c r="I2360" t="str" cm="1">
        <f t="array" ref="I2360">IFERROR(INDEX(scheduling_data!H:H,MATCH(B2360&amp;D2360,scheduling_data!D:D&amp;scheduling_data!A:A,0)),"")</f>
        <v>Jessica Pittman</v>
      </c>
      <c r="J2360" t="str">
        <f t="shared" si="101"/>
        <v>No</v>
      </c>
      <c r="L2360" t="str">
        <f t="shared" si="102"/>
        <v>Yes</v>
      </c>
    </row>
    <row r="2361" spans="1:12" x14ac:dyDescent="0.3">
      <c r="A2361" t="s">
        <v>11</v>
      </c>
      <c r="B2361">
        <v>205</v>
      </c>
      <c r="C2361" s="1">
        <v>45342.647916666669</v>
      </c>
      <c r="D2361" s="1">
        <v>45344.625</v>
      </c>
      <c r="E2361">
        <v>30</v>
      </c>
      <c r="F2361" t="s">
        <v>87</v>
      </c>
      <c r="G2361" t="s">
        <v>317</v>
      </c>
      <c r="I2361" t="str" cm="1">
        <f t="array" ref="I2361">IFERROR(INDEX(scheduling_data!H:H,MATCH(B2361&amp;D2361,scheduling_data!D:D&amp;scheduling_data!A:A,0)),"")</f>
        <v>Jessica Pittman</v>
      </c>
      <c r="J2361" t="str">
        <f t="shared" si="101"/>
        <v>No</v>
      </c>
      <c r="L2361" t="str">
        <f t="shared" si="102"/>
        <v>Yes</v>
      </c>
    </row>
    <row r="2362" spans="1:12" x14ac:dyDescent="0.3">
      <c r="A2362" t="s">
        <v>11</v>
      </c>
      <c r="B2362">
        <v>205</v>
      </c>
      <c r="C2362" s="1">
        <v>45349.627083333333</v>
      </c>
      <c r="D2362" s="1">
        <v>45349.625</v>
      </c>
      <c r="E2362">
        <v>30</v>
      </c>
      <c r="F2362" t="s">
        <v>87</v>
      </c>
      <c r="G2362" t="s">
        <v>319</v>
      </c>
      <c r="I2362" t="str" cm="1">
        <f t="array" ref="I2362">IFERROR(INDEX(scheduling_data!H:H,MATCH(B2362&amp;D2362,scheduling_data!D:D&amp;scheduling_data!A:A,0)),"")</f>
        <v>Christian Litz</v>
      </c>
      <c r="J2362" t="str">
        <f t="shared" si="101"/>
        <v>No</v>
      </c>
      <c r="L2362" t="str">
        <f t="shared" si="102"/>
        <v>Yes</v>
      </c>
    </row>
    <row r="2363" spans="1:12" x14ac:dyDescent="0.3">
      <c r="A2363" t="s">
        <v>11</v>
      </c>
      <c r="B2363">
        <v>205</v>
      </c>
      <c r="C2363" s="1">
        <v>45349.627083333333</v>
      </c>
      <c r="D2363" s="1">
        <v>45350.625</v>
      </c>
      <c r="E2363">
        <v>30</v>
      </c>
      <c r="F2363" t="s">
        <v>87</v>
      </c>
      <c r="G2363" t="s">
        <v>319</v>
      </c>
      <c r="I2363" t="str" cm="1">
        <f t="array" ref="I2363">IFERROR(INDEX(scheduling_data!H:H,MATCH(B2363&amp;D2363,scheduling_data!D:D&amp;scheduling_data!A:A,0)),"")</f>
        <v>Jessica Pittman</v>
      </c>
      <c r="J2363" t="str">
        <f t="shared" si="101"/>
        <v>No</v>
      </c>
      <c r="L2363" t="str">
        <f t="shared" si="102"/>
        <v>Yes</v>
      </c>
    </row>
    <row r="2364" spans="1:12" x14ac:dyDescent="0.3">
      <c r="A2364" t="s">
        <v>61</v>
      </c>
      <c r="B2364">
        <v>206</v>
      </c>
      <c r="C2364" s="1">
        <v>45344</v>
      </c>
      <c r="D2364" s="1">
        <v>45334.458333333336</v>
      </c>
      <c r="E2364">
        <v>0.12</v>
      </c>
      <c r="F2364" t="s">
        <v>9</v>
      </c>
      <c r="G2364" t="s">
        <v>63</v>
      </c>
      <c r="H2364">
        <v>97530</v>
      </c>
      <c r="I2364" t="str" cm="1">
        <f t="array" ref="I2364">IFERROR(INDEX(scheduling_data!H:H,MATCH(B2364&amp;D2364,scheduling_data!D:D&amp;scheduling_data!A:A,0)),"")</f>
        <v>Kelsea Rodriguez</v>
      </c>
      <c r="J2364" t="str">
        <f t="shared" si="101"/>
        <v>No</v>
      </c>
      <c r="L2364" t="str">
        <f t="shared" si="102"/>
        <v>No</v>
      </c>
    </row>
    <row r="2365" spans="1:12" x14ac:dyDescent="0.3">
      <c r="A2365" t="s">
        <v>61</v>
      </c>
      <c r="B2365">
        <v>206</v>
      </c>
      <c r="C2365" s="1">
        <v>45344</v>
      </c>
      <c r="D2365" s="1">
        <v>45334.458333333336</v>
      </c>
      <c r="E2365">
        <v>5.77</v>
      </c>
      <c r="F2365" t="s">
        <v>19</v>
      </c>
      <c r="G2365" t="s">
        <v>65</v>
      </c>
      <c r="H2365">
        <v>97530</v>
      </c>
      <c r="I2365" t="str" cm="1">
        <f t="array" ref="I2365">IFERROR(INDEX(scheduling_data!H:H,MATCH(B2365&amp;D2365,scheduling_data!D:D&amp;scheduling_data!A:A,0)),"")</f>
        <v>Kelsea Rodriguez</v>
      </c>
      <c r="J2365" t="str">
        <f t="shared" si="101"/>
        <v>No</v>
      </c>
      <c r="L2365" t="str">
        <f t="shared" si="102"/>
        <v>Yes</v>
      </c>
    </row>
    <row r="2366" spans="1:12" x14ac:dyDescent="0.3">
      <c r="A2366" t="s">
        <v>61</v>
      </c>
      <c r="B2366">
        <v>206</v>
      </c>
      <c r="C2366" s="1">
        <v>45344</v>
      </c>
      <c r="D2366" s="1">
        <v>45334.458333333336</v>
      </c>
      <c r="E2366">
        <v>171.82</v>
      </c>
      <c r="F2366" t="s">
        <v>9</v>
      </c>
      <c r="G2366" t="s">
        <v>64</v>
      </c>
      <c r="H2366">
        <v>97110</v>
      </c>
      <c r="I2366" t="str" cm="1">
        <f t="array" ref="I2366">IFERROR(INDEX(scheduling_data!H:H,MATCH(B2366&amp;D2366,scheduling_data!D:D&amp;scheduling_data!A:A,0)),"")</f>
        <v>Kelsea Rodriguez</v>
      </c>
      <c r="J2366" t="str">
        <f t="shared" si="101"/>
        <v>No</v>
      </c>
      <c r="L2366" t="str">
        <f t="shared" si="102"/>
        <v>No</v>
      </c>
    </row>
    <row r="2367" spans="1:12" x14ac:dyDescent="0.3">
      <c r="A2367" t="s">
        <v>61</v>
      </c>
      <c r="B2367">
        <v>206</v>
      </c>
      <c r="C2367" s="1">
        <v>45344</v>
      </c>
      <c r="D2367" s="1">
        <v>45334.458333333336</v>
      </c>
      <c r="E2367">
        <v>47.13</v>
      </c>
      <c r="F2367" t="s">
        <v>9</v>
      </c>
      <c r="G2367" t="s">
        <v>62</v>
      </c>
      <c r="H2367">
        <v>97530</v>
      </c>
      <c r="I2367" t="str" cm="1">
        <f t="array" ref="I2367">IFERROR(INDEX(scheduling_data!H:H,MATCH(B2367&amp;D2367,scheduling_data!D:D&amp;scheduling_data!A:A,0)),"")</f>
        <v>Kelsea Rodriguez</v>
      </c>
      <c r="J2367" t="str">
        <f t="shared" si="101"/>
        <v>No</v>
      </c>
      <c r="L2367" t="str">
        <f t="shared" si="102"/>
        <v>No</v>
      </c>
    </row>
    <row r="2368" spans="1:12" x14ac:dyDescent="0.3">
      <c r="A2368" t="s">
        <v>61</v>
      </c>
      <c r="B2368">
        <v>206</v>
      </c>
      <c r="C2368" s="1">
        <v>45345</v>
      </c>
      <c r="D2368" s="1">
        <v>45337.375</v>
      </c>
      <c r="E2368">
        <v>167.79</v>
      </c>
      <c r="F2368" t="s">
        <v>9</v>
      </c>
      <c r="H2368">
        <v>97110</v>
      </c>
      <c r="I2368" t="str" cm="1">
        <f t="array" ref="I2368">IFERROR(INDEX(scheduling_data!H:H,MATCH(B2368&amp;D2368,scheduling_data!D:D&amp;scheduling_data!A:A,0)),"")</f>
        <v>Kelsea Rodriguez</v>
      </c>
      <c r="J2368" t="str">
        <f t="shared" si="101"/>
        <v>No</v>
      </c>
      <c r="L2368" t="str">
        <f t="shared" si="102"/>
        <v>No</v>
      </c>
    </row>
    <row r="2369" spans="1:12" x14ac:dyDescent="0.3">
      <c r="A2369" t="s">
        <v>61</v>
      </c>
      <c r="B2369">
        <v>206</v>
      </c>
      <c r="C2369" s="1">
        <v>45345</v>
      </c>
      <c r="D2369" s="1">
        <v>45337.375</v>
      </c>
      <c r="E2369">
        <v>45.59</v>
      </c>
      <c r="F2369" t="s">
        <v>19</v>
      </c>
      <c r="H2369">
        <v>97110</v>
      </c>
      <c r="I2369" t="str" cm="1">
        <f t="array" ref="I2369">IFERROR(INDEX(scheduling_data!H:H,MATCH(B2369&amp;D2369,scheduling_data!D:D&amp;scheduling_data!A:A,0)),"")</f>
        <v>Kelsea Rodriguez</v>
      </c>
      <c r="J2369" t="str">
        <f t="shared" si="101"/>
        <v>No</v>
      </c>
      <c r="L2369" t="str">
        <f t="shared" si="102"/>
        <v>Yes</v>
      </c>
    </row>
    <row r="2370" spans="1:12" x14ac:dyDescent="0.3">
      <c r="A2370" t="s">
        <v>61</v>
      </c>
      <c r="B2370">
        <v>206</v>
      </c>
      <c r="C2370" s="1">
        <v>45345</v>
      </c>
      <c r="D2370" s="1">
        <v>45337.375</v>
      </c>
      <c r="E2370">
        <v>12.99</v>
      </c>
      <c r="F2370" t="s">
        <v>19</v>
      </c>
      <c r="H2370">
        <v>97140</v>
      </c>
      <c r="I2370" t="str" cm="1">
        <f t="array" ref="I2370">IFERROR(INDEX(scheduling_data!H:H,MATCH(B2370&amp;D2370,scheduling_data!D:D&amp;scheduling_data!A:A,0)),"")</f>
        <v>Kelsea Rodriguez</v>
      </c>
      <c r="J2370" t="str">
        <f t="shared" si="101"/>
        <v>No</v>
      </c>
      <c r="L2370" t="str">
        <f t="shared" si="102"/>
        <v>Yes</v>
      </c>
    </row>
    <row r="2371" spans="1:12" x14ac:dyDescent="0.3">
      <c r="A2371" t="s">
        <v>61</v>
      </c>
      <c r="B2371">
        <v>206</v>
      </c>
      <c r="C2371" s="1">
        <v>45345</v>
      </c>
      <c r="D2371" s="1">
        <v>45337.375</v>
      </c>
      <c r="E2371">
        <v>58.7</v>
      </c>
      <c r="F2371" t="s">
        <v>9</v>
      </c>
      <c r="H2371">
        <v>97140</v>
      </c>
      <c r="I2371" t="str" cm="1">
        <f t="array" ref="I2371">IFERROR(INDEX(scheduling_data!H:H,MATCH(B2371&amp;D2371,scheduling_data!D:D&amp;scheduling_data!A:A,0)),"")</f>
        <v>Kelsea Rodriguez</v>
      </c>
      <c r="J2371" t="str">
        <f t="shared" ref="J2371:J2434" si="103">IF(I2371="", "Yes", "No")</f>
        <v>No</v>
      </c>
      <c r="L2371" t="str">
        <f t="shared" ref="L2371:L2434" si="104">IF(OR(F2371="Cash", F2371="Check", F2371="EFT", F2371="Credit Card", F2371="Visa", F2371="Mastercard", F2371="AMEX"), "Yes", "No")</f>
        <v>No</v>
      </c>
    </row>
    <row r="2372" spans="1:12" x14ac:dyDescent="0.3">
      <c r="A2372" t="s">
        <v>61</v>
      </c>
      <c r="B2372">
        <v>206</v>
      </c>
      <c r="C2372" s="1">
        <v>45351</v>
      </c>
      <c r="D2372" s="1">
        <v>45341.541666666664</v>
      </c>
      <c r="E2372">
        <v>47.13</v>
      </c>
      <c r="F2372" t="s">
        <v>9</v>
      </c>
      <c r="G2372" t="s">
        <v>62</v>
      </c>
      <c r="H2372">
        <v>97530</v>
      </c>
      <c r="I2372" t="str" cm="1">
        <f t="array" ref="I2372">IFERROR(INDEX(scheduling_data!H:H,MATCH(B2372&amp;D2372,scheduling_data!D:D&amp;scheduling_data!A:A,0)),"")</f>
        <v>Kelsea Rodriguez</v>
      </c>
      <c r="J2372" t="str">
        <f t="shared" si="103"/>
        <v>No</v>
      </c>
      <c r="L2372" t="str">
        <f t="shared" si="104"/>
        <v>No</v>
      </c>
    </row>
    <row r="2373" spans="1:12" x14ac:dyDescent="0.3">
      <c r="A2373" t="s">
        <v>61</v>
      </c>
      <c r="B2373">
        <v>206</v>
      </c>
      <c r="C2373" s="1">
        <v>45351</v>
      </c>
      <c r="D2373" s="1">
        <v>45341.541666666664</v>
      </c>
      <c r="E2373">
        <v>0.45</v>
      </c>
      <c r="F2373" t="s">
        <v>9</v>
      </c>
      <c r="G2373" t="s">
        <v>63</v>
      </c>
      <c r="H2373">
        <v>97530</v>
      </c>
      <c r="I2373" t="str" cm="1">
        <f t="array" ref="I2373">IFERROR(INDEX(scheduling_data!H:H,MATCH(B2373&amp;D2373,scheduling_data!D:D&amp;scheduling_data!A:A,0)),"")</f>
        <v>Kelsea Rodriguez</v>
      </c>
      <c r="J2373" t="str">
        <f t="shared" si="103"/>
        <v>No</v>
      </c>
      <c r="L2373" t="str">
        <f t="shared" si="104"/>
        <v>No</v>
      </c>
    </row>
    <row r="2374" spans="1:12" x14ac:dyDescent="0.3">
      <c r="A2374" t="s">
        <v>61</v>
      </c>
      <c r="B2374">
        <v>206</v>
      </c>
      <c r="C2374" s="1">
        <v>45351</v>
      </c>
      <c r="D2374" s="1">
        <v>45341.541666666664</v>
      </c>
      <c r="E2374">
        <v>41.69</v>
      </c>
      <c r="F2374" t="s">
        <v>19</v>
      </c>
      <c r="G2374" t="s">
        <v>65</v>
      </c>
      <c r="H2374">
        <v>97110</v>
      </c>
      <c r="I2374" t="str" cm="1">
        <f t="array" ref="I2374">IFERROR(INDEX(scheduling_data!H:H,MATCH(B2374&amp;D2374,scheduling_data!D:D&amp;scheduling_data!A:A,0)),"")</f>
        <v>Kelsea Rodriguez</v>
      </c>
      <c r="J2374" t="str">
        <f t="shared" si="103"/>
        <v>No</v>
      </c>
      <c r="L2374" t="str">
        <f t="shared" si="104"/>
        <v>Yes</v>
      </c>
    </row>
    <row r="2375" spans="1:12" x14ac:dyDescent="0.3">
      <c r="A2375" t="s">
        <v>61</v>
      </c>
      <c r="B2375">
        <v>206</v>
      </c>
      <c r="C2375" s="1">
        <v>45351</v>
      </c>
      <c r="D2375" s="1">
        <v>45341.541666666664</v>
      </c>
      <c r="E2375">
        <v>0.85</v>
      </c>
      <c r="F2375" t="s">
        <v>9</v>
      </c>
      <c r="G2375" t="s">
        <v>63</v>
      </c>
      <c r="H2375">
        <v>97110</v>
      </c>
      <c r="I2375" t="str" cm="1">
        <f t="array" ref="I2375">IFERROR(INDEX(scheduling_data!H:H,MATCH(B2375&amp;D2375,scheduling_data!D:D&amp;scheduling_data!A:A,0)),"")</f>
        <v>Kelsea Rodriguez</v>
      </c>
      <c r="J2375" t="str">
        <f t="shared" si="103"/>
        <v>No</v>
      </c>
      <c r="L2375" t="str">
        <f t="shared" si="104"/>
        <v>No</v>
      </c>
    </row>
    <row r="2376" spans="1:12" x14ac:dyDescent="0.3">
      <c r="A2376" t="s">
        <v>61</v>
      </c>
      <c r="B2376">
        <v>206</v>
      </c>
      <c r="C2376" s="1">
        <v>45351</v>
      </c>
      <c r="D2376" s="1">
        <v>45341.541666666664</v>
      </c>
      <c r="E2376">
        <v>171.82</v>
      </c>
      <c r="F2376" t="s">
        <v>9</v>
      </c>
      <c r="G2376" t="s">
        <v>64</v>
      </c>
      <c r="H2376">
        <v>97110</v>
      </c>
      <c r="I2376" t="str" cm="1">
        <f t="array" ref="I2376">IFERROR(INDEX(scheduling_data!H:H,MATCH(B2376&amp;D2376,scheduling_data!D:D&amp;scheduling_data!A:A,0)),"")</f>
        <v>Kelsea Rodriguez</v>
      </c>
      <c r="J2376" t="str">
        <f t="shared" si="103"/>
        <v>No</v>
      </c>
      <c r="L2376" t="str">
        <f t="shared" si="104"/>
        <v>No</v>
      </c>
    </row>
    <row r="2377" spans="1:12" x14ac:dyDescent="0.3">
      <c r="A2377" t="s">
        <v>61</v>
      </c>
      <c r="B2377">
        <v>206</v>
      </c>
      <c r="C2377" s="1">
        <v>45351</v>
      </c>
      <c r="D2377" s="1">
        <v>45341.541666666664</v>
      </c>
      <c r="E2377">
        <v>21.85</v>
      </c>
      <c r="F2377" t="s">
        <v>19</v>
      </c>
      <c r="G2377" t="s">
        <v>65</v>
      </c>
      <c r="H2377">
        <v>97530</v>
      </c>
      <c r="I2377" t="str" cm="1">
        <f t="array" ref="I2377">IFERROR(INDEX(scheduling_data!H:H,MATCH(B2377&amp;D2377,scheduling_data!D:D&amp;scheduling_data!A:A,0)),"")</f>
        <v>Kelsea Rodriguez</v>
      </c>
      <c r="J2377" t="str">
        <f t="shared" si="103"/>
        <v>No</v>
      </c>
      <c r="L2377" t="str">
        <f t="shared" si="104"/>
        <v>Yes</v>
      </c>
    </row>
    <row r="2378" spans="1:12" x14ac:dyDescent="0.3">
      <c r="A2378" t="s">
        <v>61</v>
      </c>
      <c r="B2378">
        <v>206</v>
      </c>
      <c r="C2378" s="1">
        <v>45343</v>
      </c>
      <c r="D2378" s="1">
        <v>45329.541666666664</v>
      </c>
      <c r="E2378">
        <v>96.66</v>
      </c>
      <c r="F2378" t="s">
        <v>9</v>
      </c>
      <c r="G2378" t="s">
        <v>62</v>
      </c>
      <c r="H2378">
        <v>97166</v>
      </c>
      <c r="I2378" t="str" cm="1">
        <f t="array" ref="I2378">IFERROR(INDEX(scheduling_data!H:H,MATCH(B2378&amp;D2378,scheduling_data!D:D&amp;scheduling_data!A:A,0)),"")</f>
        <v>Kelsea Rodriguez</v>
      </c>
      <c r="J2378" t="str">
        <f t="shared" si="103"/>
        <v>No</v>
      </c>
      <c r="L2378" t="str">
        <f t="shared" si="104"/>
        <v>No</v>
      </c>
    </row>
    <row r="2379" spans="1:12" x14ac:dyDescent="0.3">
      <c r="A2379" t="s">
        <v>61</v>
      </c>
      <c r="B2379">
        <v>206</v>
      </c>
      <c r="C2379" s="1">
        <v>45343</v>
      </c>
      <c r="D2379" s="1">
        <v>45329.541666666664</v>
      </c>
      <c r="E2379">
        <v>114.55</v>
      </c>
      <c r="F2379" t="s">
        <v>9</v>
      </c>
      <c r="G2379" t="s">
        <v>64</v>
      </c>
      <c r="H2379">
        <v>97110</v>
      </c>
      <c r="I2379" t="str" cm="1">
        <f t="array" ref="I2379">IFERROR(INDEX(scheduling_data!H:H,MATCH(B2379&amp;D2379,scheduling_data!D:D&amp;scheduling_data!A:A,0)),"")</f>
        <v>Kelsea Rodriguez</v>
      </c>
      <c r="J2379" t="str">
        <f t="shared" si="103"/>
        <v>No</v>
      </c>
      <c r="L2379" t="str">
        <f t="shared" si="104"/>
        <v>No</v>
      </c>
    </row>
    <row r="2380" spans="1:12" x14ac:dyDescent="0.3">
      <c r="A2380" t="s">
        <v>61</v>
      </c>
      <c r="B2380">
        <v>206</v>
      </c>
      <c r="C2380" s="1">
        <v>45343</v>
      </c>
      <c r="D2380" s="1">
        <v>45329.541666666664</v>
      </c>
      <c r="E2380">
        <v>58.43</v>
      </c>
      <c r="F2380" t="s">
        <v>9</v>
      </c>
      <c r="G2380" t="s">
        <v>64</v>
      </c>
      <c r="H2380">
        <v>97140</v>
      </c>
      <c r="I2380" t="str" cm="1">
        <f t="array" ref="I2380">IFERROR(INDEX(scheduling_data!H:H,MATCH(B2380&amp;D2380,scheduling_data!D:D&amp;scheduling_data!A:A,0)),"")</f>
        <v>Kelsea Rodriguez</v>
      </c>
      <c r="J2380" t="str">
        <f t="shared" si="103"/>
        <v>No</v>
      </c>
      <c r="L2380" t="str">
        <f t="shared" si="104"/>
        <v>No</v>
      </c>
    </row>
    <row r="2381" spans="1:12" x14ac:dyDescent="0.3">
      <c r="A2381" t="s">
        <v>61</v>
      </c>
      <c r="B2381">
        <v>206</v>
      </c>
      <c r="C2381" s="1">
        <v>45344</v>
      </c>
      <c r="D2381" s="1">
        <v>45330.416666666664</v>
      </c>
      <c r="E2381">
        <v>39.049999999999997</v>
      </c>
      <c r="F2381" t="s">
        <v>9</v>
      </c>
      <c r="G2381" t="s">
        <v>152</v>
      </c>
      <c r="H2381">
        <v>97760</v>
      </c>
      <c r="I2381" t="str" cm="1">
        <f t="array" ref="I2381">IFERROR(INDEX(scheduling_data!H:H,MATCH(B2381&amp;D2381,scheduling_data!D:D&amp;scheduling_data!A:A,0)),"")</f>
        <v>Kelsea Rodriguez</v>
      </c>
      <c r="J2381" t="str">
        <f t="shared" si="103"/>
        <v>No</v>
      </c>
      <c r="L2381" t="str">
        <f t="shared" si="104"/>
        <v>No</v>
      </c>
    </row>
    <row r="2382" spans="1:12" x14ac:dyDescent="0.3">
      <c r="A2382" t="s">
        <v>61</v>
      </c>
      <c r="B2382">
        <v>206</v>
      </c>
      <c r="C2382" s="1">
        <v>45344</v>
      </c>
      <c r="D2382" s="1">
        <v>45330.416666666664</v>
      </c>
      <c r="E2382">
        <v>0</v>
      </c>
      <c r="F2382" t="s">
        <v>9</v>
      </c>
      <c r="G2382" t="s">
        <v>320</v>
      </c>
      <c r="H2382">
        <v>97140</v>
      </c>
      <c r="I2382" t="str" cm="1">
        <f t="array" ref="I2382">IFERROR(INDEX(scheduling_data!H:H,MATCH(B2382&amp;D2382,scheduling_data!D:D&amp;scheduling_data!A:A,0)),"")</f>
        <v>Kelsea Rodriguez</v>
      </c>
      <c r="J2382" t="str">
        <f t="shared" si="103"/>
        <v>No</v>
      </c>
      <c r="L2382" t="str">
        <f t="shared" si="104"/>
        <v>No</v>
      </c>
    </row>
    <row r="2383" spans="1:12" x14ac:dyDescent="0.3">
      <c r="A2383" t="s">
        <v>61</v>
      </c>
      <c r="B2383">
        <v>206</v>
      </c>
      <c r="C2383" s="1">
        <v>45344</v>
      </c>
      <c r="D2383" s="1">
        <v>45330.416666666664</v>
      </c>
      <c r="E2383">
        <v>0</v>
      </c>
      <c r="F2383" t="s">
        <v>9</v>
      </c>
      <c r="G2383" t="s">
        <v>320</v>
      </c>
      <c r="H2383">
        <v>97110</v>
      </c>
      <c r="I2383" t="str" cm="1">
        <f t="array" ref="I2383">IFERROR(INDEX(scheduling_data!H:H,MATCH(B2383&amp;D2383,scheduling_data!D:D&amp;scheduling_data!A:A,0)),"")</f>
        <v>Kelsea Rodriguez</v>
      </c>
      <c r="J2383" t="str">
        <f t="shared" si="103"/>
        <v>No</v>
      </c>
      <c r="L2383" t="str">
        <f t="shared" si="104"/>
        <v>No</v>
      </c>
    </row>
    <row r="2384" spans="1:12" x14ac:dyDescent="0.3">
      <c r="A2384" t="s">
        <v>11</v>
      </c>
      <c r="B2384">
        <v>207</v>
      </c>
      <c r="C2384" s="1">
        <v>45323.662499999999</v>
      </c>
      <c r="D2384" s="1">
        <v>45323.666666666664</v>
      </c>
      <c r="E2384">
        <v>15</v>
      </c>
      <c r="F2384" t="s">
        <v>12</v>
      </c>
      <c r="I2384" t="str" cm="1">
        <f t="array" ref="I2384">IFERROR(INDEX(scheduling_data!H:H,MATCH(B2384&amp;D2384,scheduling_data!D:D&amp;scheduling_data!A:A,0)),"")</f>
        <v>Katherine Tyree</v>
      </c>
      <c r="J2384" t="str">
        <f t="shared" si="103"/>
        <v>No</v>
      </c>
      <c r="L2384" t="str">
        <f t="shared" si="104"/>
        <v>Yes</v>
      </c>
    </row>
    <row r="2385" spans="1:12" x14ac:dyDescent="0.3">
      <c r="A2385" t="s">
        <v>11</v>
      </c>
      <c r="B2385">
        <v>207</v>
      </c>
      <c r="C2385" s="1">
        <v>45334.699305555558</v>
      </c>
      <c r="D2385" s="1">
        <v>45334.708333333336</v>
      </c>
      <c r="E2385">
        <v>15</v>
      </c>
      <c r="F2385" t="s">
        <v>12</v>
      </c>
      <c r="G2385">
        <v>15</v>
      </c>
      <c r="I2385" t="str" cm="1">
        <f t="array" ref="I2385">IFERROR(INDEX(scheduling_data!H:H,MATCH(B2385&amp;D2385,scheduling_data!D:D&amp;scheduling_data!A:A,0)),"")</f>
        <v>Katherine Tyree</v>
      </c>
      <c r="J2385" t="str">
        <f t="shared" si="103"/>
        <v>No</v>
      </c>
      <c r="L2385" t="str">
        <f t="shared" si="104"/>
        <v>Yes</v>
      </c>
    </row>
    <row r="2386" spans="1:12" x14ac:dyDescent="0.3">
      <c r="A2386" t="s">
        <v>11</v>
      </c>
      <c r="B2386">
        <v>207</v>
      </c>
      <c r="C2386" s="1">
        <v>45342.668055555558</v>
      </c>
      <c r="D2386" s="1">
        <v>45342.666666666664</v>
      </c>
      <c r="E2386">
        <v>15</v>
      </c>
      <c r="F2386" t="s">
        <v>12</v>
      </c>
      <c r="I2386" t="str" cm="1">
        <f t="array" ref="I2386">IFERROR(INDEX(scheduling_data!H:H,MATCH(B2386&amp;D2386,scheduling_data!D:D&amp;scheduling_data!A:A,0)),"")</f>
        <v>Christian Litz</v>
      </c>
      <c r="J2386" t="str">
        <f t="shared" si="103"/>
        <v>No</v>
      </c>
      <c r="L2386" t="str">
        <f t="shared" si="104"/>
        <v>Yes</v>
      </c>
    </row>
    <row r="2387" spans="1:12" x14ac:dyDescent="0.3">
      <c r="A2387" t="s">
        <v>11</v>
      </c>
      <c r="B2387">
        <v>207</v>
      </c>
      <c r="C2387" s="1">
        <v>45344.706250000003</v>
      </c>
      <c r="D2387" s="1">
        <v>45344.708333333336</v>
      </c>
      <c r="E2387">
        <v>15</v>
      </c>
      <c r="F2387" t="s">
        <v>12</v>
      </c>
      <c r="I2387" t="str" cm="1">
        <f t="array" ref="I2387">IFERROR(INDEX(scheduling_data!H:H,MATCH(B2387&amp;D2387,scheduling_data!D:D&amp;scheduling_data!A:A,0)),"")</f>
        <v>Robert Crochet</v>
      </c>
      <c r="J2387" t="str">
        <f t="shared" si="103"/>
        <v>No</v>
      </c>
      <c r="L2387" t="str">
        <f t="shared" si="104"/>
        <v>Yes</v>
      </c>
    </row>
    <row r="2388" spans="1:12" x14ac:dyDescent="0.3">
      <c r="A2388" t="s">
        <v>11</v>
      </c>
      <c r="B2388">
        <v>207</v>
      </c>
      <c r="C2388" s="1">
        <v>45348.708333333336</v>
      </c>
      <c r="D2388" s="1">
        <v>45348.708333333336</v>
      </c>
      <c r="E2388">
        <v>15</v>
      </c>
      <c r="F2388" t="s">
        <v>12</v>
      </c>
      <c r="I2388" t="str" cm="1">
        <f t="array" ref="I2388">IFERROR(INDEX(scheduling_data!H:H,MATCH(B2388&amp;D2388,scheduling_data!D:D&amp;scheduling_data!A:A,0)),"")</f>
        <v>Christian Litz</v>
      </c>
      <c r="J2388" t="str">
        <f t="shared" si="103"/>
        <v>No</v>
      </c>
      <c r="L2388" t="str">
        <f t="shared" si="104"/>
        <v>Yes</v>
      </c>
    </row>
    <row r="2389" spans="1:12" x14ac:dyDescent="0.3">
      <c r="A2389" t="s">
        <v>11</v>
      </c>
      <c r="B2389">
        <v>207</v>
      </c>
      <c r="C2389" s="1">
        <v>45351.709027777775</v>
      </c>
      <c r="D2389" s="1">
        <v>45351.708333333336</v>
      </c>
      <c r="E2389">
        <v>15</v>
      </c>
      <c r="F2389" t="s">
        <v>12</v>
      </c>
      <c r="I2389" t="str" cm="1">
        <f t="array" ref="I2389">IFERROR(INDEX(scheduling_data!H:H,MATCH(B2389&amp;D2389,scheduling_data!D:D&amp;scheduling_data!A:A,0)),"")</f>
        <v>Katherine Tyree</v>
      </c>
      <c r="J2389" t="str">
        <f t="shared" si="103"/>
        <v>No</v>
      </c>
      <c r="L2389" t="str">
        <f t="shared" si="104"/>
        <v>Yes</v>
      </c>
    </row>
    <row r="2390" spans="1:12" x14ac:dyDescent="0.3">
      <c r="A2390" t="s">
        <v>232</v>
      </c>
      <c r="B2390">
        <v>207</v>
      </c>
      <c r="C2390" s="1">
        <v>45351</v>
      </c>
      <c r="D2390" s="1">
        <v>45323.666666666664</v>
      </c>
      <c r="E2390">
        <v>108</v>
      </c>
      <c r="F2390" t="s">
        <v>9</v>
      </c>
      <c r="G2390" t="s">
        <v>169</v>
      </c>
      <c r="H2390">
        <v>97162</v>
      </c>
      <c r="I2390" t="str" cm="1">
        <f t="array" ref="I2390">IFERROR(INDEX(scheduling_data!H:H,MATCH(B2390&amp;D2390,scheduling_data!D:D&amp;scheduling_data!A:A,0)),"")</f>
        <v>Katherine Tyree</v>
      </c>
      <c r="J2390" t="str">
        <f t="shared" si="103"/>
        <v>No</v>
      </c>
      <c r="L2390" t="str">
        <f t="shared" si="104"/>
        <v>No</v>
      </c>
    </row>
    <row r="2391" spans="1:12" x14ac:dyDescent="0.3">
      <c r="A2391" t="s">
        <v>232</v>
      </c>
      <c r="B2391">
        <v>207</v>
      </c>
      <c r="C2391" s="1">
        <v>45351</v>
      </c>
      <c r="D2391" s="1">
        <v>45323.666666666664</v>
      </c>
      <c r="E2391">
        <v>52</v>
      </c>
      <c r="F2391" t="s">
        <v>19</v>
      </c>
      <c r="G2391" t="s">
        <v>170</v>
      </c>
      <c r="H2391">
        <v>97162</v>
      </c>
      <c r="I2391" t="str" cm="1">
        <f t="array" ref="I2391">IFERROR(INDEX(scheduling_data!H:H,MATCH(B2391&amp;D2391,scheduling_data!D:D&amp;scheduling_data!A:A,0)),"")</f>
        <v>Katherine Tyree</v>
      </c>
      <c r="J2391" t="str">
        <f t="shared" si="103"/>
        <v>No</v>
      </c>
      <c r="L2391" t="str">
        <f t="shared" si="104"/>
        <v>Yes</v>
      </c>
    </row>
    <row r="2392" spans="1:12" x14ac:dyDescent="0.3">
      <c r="A2392" t="s">
        <v>232</v>
      </c>
      <c r="B2392">
        <v>207</v>
      </c>
      <c r="C2392" s="1">
        <v>45351</v>
      </c>
      <c r="D2392" s="1">
        <v>45323.666666666664</v>
      </c>
      <c r="E2392">
        <v>75</v>
      </c>
      <c r="F2392" t="s">
        <v>9</v>
      </c>
      <c r="G2392" t="s">
        <v>169</v>
      </c>
      <c r="H2392">
        <v>97112</v>
      </c>
      <c r="I2392" t="str" cm="1">
        <f t="array" ref="I2392">IFERROR(INDEX(scheduling_data!H:H,MATCH(B2392&amp;D2392,scheduling_data!D:D&amp;scheduling_data!A:A,0)),"")</f>
        <v>Katherine Tyree</v>
      </c>
      <c r="J2392" t="str">
        <f t="shared" si="103"/>
        <v>No</v>
      </c>
      <c r="L2392" t="str">
        <f t="shared" si="104"/>
        <v>No</v>
      </c>
    </row>
    <row r="2393" spans="1:12" x14ac:dyDescent="0.3">
      <c r="A2393" t="s">
        <v>232</v>
      </c>
      <c r="B2393">
        <v>207</v>
      </c>
      <c r="C2393" s="1">
        <v>45351</v>
      </c>
      <c r="D2393" s="1">
        <v>45323.666666666664</v>
      </c>
      <c r="E2393">
        <v>75</v>
      </c>
      <c r="F2393" t="s">
        <v>9</v>
      </c>
      <c r="G2393" t="s">
        <v>169</v>
      </c>
      <c r="H2393">
        <v>97530</v>
      </c>
      <c r="I2393" t="str" cm="1">
        <f t="array" ref="I2393">IFERROR(INDEX(scheduling_data!H:H,MATCH(B2393&amp;D2393,scheduling_data!D:D&amp;scheduling_data!A:A,0)),"")</f>
        <v>Katherine Tyree</v>
      </c>
      <c r="J2393" t="str">
        <f t="shared" si="103"/>
        <v>No</v>
      </c>
      <c r="L2393" t="str">
        <f t="shared" si="104"/>
        <v>No</v>
      </c>
    </row>
    <row r="2394" spans="1:12" x14ac:dyDescent="0.3">
      <c r="A2394" t="s">
        <v>232</v>
      </c>
      <c r="B2394">
        <v>207</v>
      </c>
      <c r="C2394" s="1">
        <v>45351</v>
      </c>
      <c r="D2394" s="1">
        <v>45323.666666666664</v>
      </c>
      <c r="E2394">
        <v>75</v>
      </c>
      <c r="F2394" t="s">
        <v>9</v>
      </c>
      <c r="G2394" t="s">
        <v>169</v>
      </c>
      <c r="H2394">
        <v>97110</v>
      </c>
      <c r="I2394" t="str" cm="1">
        <f t="array" ref="I2394">IFERROR(INDEX(scheduling_data!H:H,MATCH(B2394&amp;D2394,scheduling_data!D:D&amp;scheduling_data!A:A,0)),"")</f>
        <v>Katherine Tyree</v>
      </c>
      <c r="J2394" t="str">
        <f t="shared" si="103"/>
        <v>No</v>
      </c>
      <c r="L2394" t="str">
        <f t="shared" si="104"/>
        <v>No</v>
      </c>
    </row>
    <row r="2395" spans="1:12" x14ac:dyDescent="0.3">
      <c r="A2395" t="s">
        <v>123</v>
      </c>
      <c r="B2395">
        <v>208</v>
      </c>
      <c r="C2395" s="1">
        <v>45343</v>
      </c>
      <c r="D2395" s="1">
        <v>45337.458333333336</v>
      </c>
      <c r="E2395">
        <v>103.19</v>
      </c>
      <c r="F2395" t="s">
        <v>9</v>
      </c>
      <c r="G2395" t="s">
        <v>125</v>
      </c>
      <c r="H2395">
        <v>92507</v>
      </c>
      <c r="I2395" t="str" cm="1">
        <f t="array" ref="I2395">IFERROR(INDEX(scheduling_data!H:H,MATCH(B2395&amp;D2395,scheduling_data!D:D&amp;scheduling_data!A:A,0)),"")</f>
        <v>Victoria Miley</v>
      </c>
      <c r="J2395" t="str">
        <f t="shared" si="103"/>
        <v>No</v>
      </c>
      <c r="L2395" t="str">
        <f t="shared" si="104"/>
        <v>No</v>
      </c>
    </row>
    <row r="2396" spans="1:12" x14ac:dyDescent="0.3">
      <c r="A2396" t="s">
        <v>123</v>
      </c>
      <c r="B2396">
        <v>208</v>
      </c>
      <c r="C2396" s="1">
        <v>45343</v>
      </c>
      <c r="D2396" s="1">
        <v>45337.458333333336</v>
      </c>
      <c r="E2396">
        <v>46.81</v>
      </c>
      <c r="F2396" t="s">
        <v>19</v>
      </c>
      <c r="G2396" t="s">
        <v>124</v>
      </c>
      <c r="H2396">
        <v>92507</v>
      </c>
      <c r="I2396" t="str" cm="1">
        <f t="array" ref="I2396">IFERROR(INDEX(scheduling_data!H:H,MATCH(B2396&amp;D2396,scheduling_data!D:D&amp;scheduling_data!A:A,0)),"")</f>
        <v>Victoria Miley</v>
      </c>
      <c r="J2396" t="str">
        <f t="shared" si="103"/>
        <v>No</v>
      </c>
      <c r="L2396" t="str">
        <f t="shared" si="104"/>
        <v>Yes</v>
      </c>
    </row>
    <row r="2397" spans="1:12" x14ac:dyDescent="0.3">
      <c r="A2397" t="s">
        <v>123</v>
      </c>
      <c r="B2397">
        <v>208</v>
      </c>
      <c r="C2397" s="1">
        <v>45345</v>
      </c>
      <c r="D2397" s="1">
        <v>45338.458333333336</v>
      </c>
      <c r="E2397">
        <v>46.81</v>
      </c>
      <c r="F2397" t="s">
        <v>19</v>
      </c>
      <c r="G2397" t="s">
        <v>124</v>
      </c>
      <c r="H2397">
        <v>92507</v>
      </c>
      <c r="I2397" t="str" cm="1">
        <f t="array" ref="I2397">IFERROR(INDEX(scheduling_data!H:H,MATCH(B2397&amp;D2397,scheduling_data!D:D&amp;scheduling_data!A:A,0)),"")</f>
        <v>Victoria Miley</v>
      </c>
      <c r="J2397" t="str">
        <f t="shared" si="103"/>
        <v>No</v>
      </c>
      <c r="L2397" t="str">
        <f t="shared" si="104"/>
        <v>Yes</v>
      </c>
    </row>
    <row r="2398" spans="1:12" x14ac:dyDescent="0.3">
      <c r="A2398" t="s">
        <v>123</v>
      </c>
      <c r="B2398">
        <v>208</v>
      </c>
      <c r="C2398" s="1">
        <v>45345</v>
      </c>
      <c r="D2398" s="1">
        <v>45338.458333333336</v>
      </c>
      <c r="E2398">
        <v>103.19</v>
      </c>
      <c r="F2398" t="s">
        <v>9</v>
      </c>
      <c r="G2398" t="s">
        <v>125</v>
      </c>
      <c r="H2398">
        <v>92507</v>
      </c>
      <c r="I2398" t="str" cm="1">
        <f t="array" ref="I2398">IFERROR(INDEX(scheduling_data!H:H,MATCH(B2398&amp;D2398,scheduling_data!D:D&amp;scheduling_data!A:A,0)),"")</f>
        <v>Victoria Miley</v>
      </c>
      <c r="J2398" t="str">
        <f t="shared" si="103"/>
        <v>No</v>
      </c>
      <c r="L2398" t="str">
        <f t="shared" si="104"/>
        <v>No</v>
      </c>
    </row>
    <row r="2399" spans="1:12" x14ac:dyDescent="0.3">
      <c r="A2399" t="s">
        <v>123</v>
      </c>
      <c r="B2399">
        <v>208</v>
      </c>
      <c r="C2399" s="1">
        <v>45329</v>
      </c>
      <c r="D2399" s="1">
        <v>45324.395833333336</v>
      </c>
      <c r="E2399">
        <v>46.81</v>
      </c>
      <c r="F2399" t="s">
        <v>19</v>
      </c>
      <c r="G2399" t="s">
        <v>124</v>
      </c>
      <c r="H2399">
        <v>92507</v>
      </c>
      <c r="I2399" t="str" cm="1">
        <f t="array" ref="I2399">IFERROR(INDEX(scheduling_data!H:H,MATCH(B2399&amp;D2399,scheduling_data!D:D&amp;scheduling_data!A:A,0)),"")</f>
        <v>Victoria Miley</v>
      </c>
      <c r="J2399" t="str">
        <f t="shared" si="103"/>
        <v>No</v>
      </c>
      <c r="L2399" t="str">
        <f t="shared" si="104"/>
        <v>Yes</v>
      </c>
    </row>
    <row r="2400" spans="1:12" x14ac:dyDescent="0.3">
      <c r="A2400" t="s">
        <v>123</v>
      </c>
      <c r="B2400">
        <v>208</v>
      </c>
      <c r="C2400" s="1">
        <v>45329</v>
      </c>
      <c r="D2400" s="1">
        <v>45324.395833333336</v>
      </c>
      <c r="E2400">
        <v>103.19</v>
      </c>
      <c r="F2400" t="s">
        <v>9</v>
      </c>
      <c r="G2400" t="s">
        <v>125</v>
      </c>
      <c r="H2400">
        <v>92507</v>
      </c>
      <c r="I2400" t="str" cm="1">
        <f t="array" ref="I2400">IFERROR(INDEX(scheduling_data!H:H,MATCH(B2400&amp;D2400,scheduling_data!D:D&amp;scheduling_data!A:A,0)),"")</f>
        <v>Victoria Miley</v>
      </c>
      <c r="J2400" t="str">
        <f t="shared" si="103"/>
        <v>No</v>
      </c>
      <c r="L2400" t="str">
        <f t="shared" si="104"/>
        <v>No</v>
      </c>
    </row>
    <row r="2401" spans="1:12" x14ac:dyDescent="0.3">
      <c r="A2401" t="s">
        <v>123</v>
      </c>
      <c r="B2401">
        <v>208</v>
      </c>
      <c r="C2401" s="1">
        <v>45349</v>
      </c>
      <c r="D2401" s="1">
        <v>45343.5625</v>
      </c>
      <c r="E2401">
        <v>103.19</v>
      </c>
      <c r="F2401" t="s">
        <v>9</v>
      </c>
      <c r="G2401" t="s">
        <v>125</v>
      </c>
      <c r="H2401">
        <v>92507</v>
      </c>
      <c r="I2401" t="str" cm="1">
        <f t="array" ref="I2401">IFERROR(INDEX(scheduling_data!H:H,MATCH(B2401&amp;D2401,scheduling_data!D:D&amp;scheduling_data!A:A,0)),"")</f>
        <v>D'Anna Pullen</v>
      </c>
      <c r="J2401" t="str">
        <f t="shared" si="103"/>
        <v>No</v>
      </c>
      <c r="L2401" t="str">
        <f t="shared" si="104"/>
        <v>No</v>
      </c>
    </row>
    <row r="2402" spans="1:12" x14ac:dyDescent="0.3">
      <c r="A2402" t="s">
        <v>123</v>
      </c>
      <c r="B2402">
        <v>208</v>
      </c>
      <c r="C2402" s="1">
        <v>45349</v>
      </c>
      <c r="D2402" s="1">
        <v>45343.5625</v>
      </c>
      <c r="E2402">
        <v>46.81</v>
      </c>
      <c r="F2402" t="s">
        <v>19</v>
      </c>
      <c r="G2402" t="s">
        <v>124</v>
      </c>
      <c r="H2402">
        <v>92507</v>
      </c>
      <c r="I2402" t="str" cm="1">
        <f t="array" ref="I2402">IFERROR(INDEX(scheduling_data!H:H,MATCH(B2402&amp;D2402,scheduling_data!D:D&amp;scheduling_data!A:A,0)),"")</f>
        <v>D'Anna Pullen</v>
      </c>
      <c r="J2402" t="str">
        <f t="shared" si="103"/>
        <v>No</v>
      </c>
      <c r="L2402" t="str">
        <f t="shared" si="104"/>
        <v>Yes</v>
      </c>
    </row>
    <row r="2403" spans="1:12" x14ac:dyDescent="0.3">
      <c r="A2403" t="s">
        <v>123</v>
      </c>
      <c r="B2403">
        <v>208</v>
      </c>
      <c r="C2403" s="1">
        <v>45350</v>
      </c>
      <c r="D2403" s="1">
        <v>45345.4375</v>
      </c>
      <c r="E2403">
        <v>103.19</v>
      </c>
      <c r="F2403" t="s">
        <v>9</v>
      </c>
      <c r="G2403" t="s">
        <v>125</v>
      </c>
      <c r="H2403">
        <v>92507</v>
      </c>
      <c r="I2403" t="str" cm="1">
        <f t="array" ref="I2403">IFERROR(INDEX(scheduling_data!H:H,MATCH(B2403&amp;D2403,scheduling_data!D:D&amp;scheduling_data!A:A,0)),"")</f>
        <v>Victoria Miley</v>
      </c>
      <c r="J2403" t="str">
        <f t="shared" si="103"/>
        <v>No</v>
      </c>
      <c r="L2403" t="str">
        <f t="shared" si="104"/>
        <v>No</v>
      </c>
    </row>
    <row r="2404" spans="1:12" x14ac:dyDescent="0.3">
      <c r="A2404" t="s">
        <v>123</v>
      </c>
      <c r="B2404">
        <v>208</v>
      </c>
      <c r="C2404" s="1">
        <v>45350</v>
      </c>
      <c r="D2404" s="1">
        <v>45345.4375</v>
      </c>
      <c r="E2404">
        <v>46.81</v>
      </c>
      <c r="F2404" t="s">
        <v>19</v>
      </c>
      <c r="G2404" t="s">
        <v>124</v>
      </c>
      <c r="H2404">
        <v>92507</v>
      </c>
      <c r="I2404" t="str" cm="1">
        <f t="array" ref="I2404">IFERROR(INDEX(scheduling_data!H:H,MATCH(B2404&amp;D2404,scheduling_data!D:D&amp;scheduling_data!A:A,0)),"")</f>
        <v>Victoria Miley</v>
      </c>
      <c r="J2404" t="str">
        <f t="shared" si="103"/>
        <v>No</v>
      </c>
      <c r="L2404" t="str">
        <f t="shared" si="104"/>
        <v>Yes</v>
      </c>
    </row>
    <row r="2405" spans="1:12" x14ac:dyDescent="0.3">
      <c r="A2405" t="s">
        <v>123</v>
      </c>
      <c r="B2405">
        <v>208</v>
      </c>
      <c r="C2405" s="1">
        <v>45334</v>
      </c>
      <c r="D2405" s="1">
        <v>45329.4375</v>
      </c>
      <c r="E2405">
        <v>103.19</v>
      </c>
      <c r="F2405" t="s">
        <v>9</v>
      </c>
      <c r="G2405" t="s">
        <v>125</v>
      </c>
      <c r="H2405">
        <v>92507</v>
      </c>
      <c r="I2405" t="str" cm="1">
        <f t="array" ref="I2405">IFERROR(INDEX(scheduling_data!H:H,MATCH(B2405&amp;D2405,scheduling_data!D:D&amp;scheduling_data!A:A,0)),"")</f>
        <v>Victoria Miley</v>
      </c>
      <c r="J2405" t="str">
        <f t="shared" si="103"/>
        <v>No</v>
      </c>
      <c r="L2405" t="str">
        <f t="shared" si="104"/>
        <v>No</v>
      </c>
    </row>
    <row r="2406" spans="1:12" x14ac:dyDescent="0.3">
      <c r="A2406" t="s">
        <v>123</v>
      </c>
      <c r="B2406">
        <v>208</v>
      </c>
      <c r="C2406" s="1">
        <v>45334</v>
      </c>
      <c r="D2406" s="1">
        <v>45329.4375</v>
      </c>
      <c r="E2406">
        <v>46.81</v>
      </c>
      <c r="F2406" t="s">
        <v>19</v>
      </c>
      <c r="G2406" t="s">
        <v>124</v>
      </c>
      <c r="H2406">
        <v>92507</v>
      </c>
      <c r="I2406" t="str" cm="1">
        <f t="array" ref="I2406">IFERROR(INDEX(scheduling_data!H:H,MATCH(B2406&amp;D2406,scheduling_data!D:D&amp;scheduling_data!A:A,0)),"")</f>
        <v>Victoria Miley</v>
      </c>
      <c r="J2406" t="str">
        <f t="shared" si="103"/>
        <v>No</v>
      </c>
      <c r="L2406" t="str">
        <f t="shared" si="104"/>
        <v>Yes</v>
      </c>
    </row>
    <row r="2407" spans="1:12" x14ac:dyDescent="0.3">
      <c r="A2407" t="s">
        <v>123</v>
      </c>
      <c r="B2407">
        <v>208</v>
      </c>
      <c r="C2407" s="1">
        <v>45336</v>
      </c>
      <c r="D2407" s="1">
        <v>45331.375</v>
      </c>
      <c r="E2407">
        <v>46.81</v>
      </c>
      <c r="F2407" t="s">
        <v>19</v>
      </c>
      <c r="G2407" t="s">
        <v>124</v>
      </c>
      <c r="H2407">
        <v>92507</v>
      </c>
      <c r="I2407" t="str" cm="1">
        <f t="array" ref="I2407">IFERROR(INDEX(scheduling_data!H:H,MATCH(B2407&amp;D2407,scheduling_data!D:D&amp;scheduling_data!A:A,0)),"")</f>
        <v>Victoria Miley</v>
      </c>
      <c r="J2407" t="str">
        <f t="shared" si="103"/>
        <v>No</v>
      </c>
      <c r="L2407" t="str">
        <f t="shared" si="104"/>
        <v>Yes</v>
      </c>
    </row>
    <row r="2408" spans="1:12" x14ac:dyDescent="0.3">
      <c r="A2408" t="s">
        <v>123</v>
      </c>
      <c r="B2408">
        <v>208</v>
      </c>
      <c r="C2408" s="1">
        <v>45336</v>
      </c>
      <c r="D2408" s="1">
        <v>45331.375</v>
      </c>
      <c r="E2408">
        <v>103.19</v>
      </c>
      <c r="F2408" t="s">
        <v>9</v>
      </c>
      <c r="G2408" t="s">
        <v>125</v>
      </c>
      <c r="H2408">
        <v>92507</v>
      </c>
      <c r="I2408" t="str" cm="1">
        <f t="array" ref="I2408">IFERROR(INDEX(scheduling_data!H:H,MATCH(B2408&amp;D2408,scheduling_data!D:D&amp;scheduling_data!A:A,0)),"")</f>
        <v>Victoria Miley</v>
      </c>
      <c r="J2408" t="str">
        <f t="shared" si="103"/>
        <v>No</v>
      </c>
      <c r="L2408" t="str">
        <f t="shared" si="104"/>
        <v>No</v>
      </c>
    </row>
    <row r="2409" spans="1:12" x14ac:dyDescent="0.3">
      <c r="A2409" t="s">
        <v>49</v>
      </c>
      <c r="B2409">
        <v>209</v>
      </c>
      <c r="C2409" s="1">
        <v>45344</v>
      </c>
      <c r="D2409" s="1">
        <v>45337.375</v>
      </c>
      <c r="E2409">
        <v>53</v>
      </c>
      <c r="F2409" t="s">
        <v>9</v>
      </c>
      <c r="G2409" t="s">
        <v>104</v>
      </c>
      <c r="H2409">
        <v>92507</v>
      </c>
      <c r="I2409" t="str" cm="1">
        <f t="array" ref="I2409">IFERROR(INDEX(scheduling_data!H:H,MATCH(B2409&amp;D2409,scheduling_data!D:D&amp;scheduling_data!A:A,0)),"")</f>
        <v>Kelli Cruthirds</v>
      </c>
      <c r="J2409" t="str">
        <f t="shared" si="103"/>
        <v>No</v>
      </c>
      <c r="L2409" t="str">
        <f t="shared" si="104"/>
        <v>No</v>
      </c>
    </row>
    <row r="2410" spans="1:12" x14ac:dyDescent="0.3">
      <c r="A2410" t="s">
        <v>49</v>
      </c>
      <c r="B2410">
        <v>209</v>
      </c>
      <c r="C2410" s="1">
        <v>45344</v>
      </c>
      <c r="D2410" s="1">
        <v>45337.375</v>
      </c>
      <c r="E2410">
        <v>77.599999999999994</v>
      </c>
      <c r="F2410" t="s">
        <v>19</v>
      </c>
      <c r="G2410" t="s">
        <v>50</v>
      </c>
      <c r="H2410">
        <v>92507</v>
      </c>
      <c r="I2410" t="str" cm="1">
        <f t="array" ref="I2410">IFERROR(INDEX(scheduling_data!H:H,MATCH(B2410&amp;D2410,scheduling_data!D:D&amp;scheduling_data!A:A,0)),"")</f>
        <v>Kelli Cruthirds</v>
      </c>
      <c r="J2410" t="str">
        <f t="shared" si="103"/>
        <v>No</v>
      </c>
      <c r="L2410" t="str">
        <f t="shared" si="104"/>
        <v>Yes</v>
      </c>
    </row>
    <row r="2411" spans="1:12" x14ac:dyDescent="0.3">
      <c r="A2411" t="s">
        <v>49</v>
      </c>
      <c r="B2411">
        <v>209</v>
      </c>
      <c r="C2411" s="1">
        <v>45335</v>
      </c>
      <c r="D2411" s="1">
        <v>45324.375</v>
      </c>
      <c r="E2411">
        <v>77.599999999999994</v>
      </c>
      <c r="F2411" t="s">
        <v>19</v>
      </c>
      <c r="G2411" t="s">
        <v>50</v>
      </c>
      <c r="H2411">
        <v>92507</v>
      </c>
      <c r="I2411" t="str" cm="1">
        <f t="array" ref="I2411">IFERROR(INDEX(scheduling_data!H:H,MATCH(B2411&amp;D2411,scheduling_data!D:D&amp;scheduling_data!A:A,0)),"")</f>
        <v>D'Anna Pullen</v>
      </c>
      <c r="J2411" t="str">
        <f t="shared" si="103"/>
        <v>No</v>
      </c>
      <c r="L2411" t="str">
        <f t="shared" si="104"/>
        <v>Yes</v>
      </c>
    </row>
    <row r="2412" spans="1:12" x14ac:dyDescent="0.3">
      <c r="A2412" t="s">
        <v>49</v>
      </c>
      <c r="B2412">
        <v>209</v>
      </c>
      <c r="C2412" s="1">
        <v>45335</v>
      </c>
      <c r="D2412" s="1">
        <v>45324.375</v>
      </c>
      <c r="E2412">
        <v>53</v>
      </c>
      <c r="F2412" t="s">
        <v>9</v>
      </c>
      <c r="G2412" t="s">
        <v>104</v>
      </c>
      <c r="H2412">
        <v>92507</v>
      </c>
      <c r="I2412" t="str" cm="1">
        <f t="array" ref="I2412">IFERROR(INDEX(scheduling_data!H:H,MATCH(B2412&amp;D2412,scheduling_data!D:D&amp;scheduling_data!A:A,0)),"")</f>
        <v>D'Anna Pullen</v>
      </c>
      <c r="J2412" t="str">
        <f t="shared" si="103"/>
        <v>No</v>
      </c>
      <c r="L2412" t="str">
        <f t="shared" si="104"/>
        <v>No</v>
      </c>
    </row>
    <row r="2413" spans="1:12" x14ac:dyDescent="0.3">
      <c r="A2413" t="s">
        <v>49</v>
      </c>
      <c r="B2413">
        <v>209</v>
      </c>
      <c r="C2413" s="1">
        <v>45335</v>
      </c>
      <c r="D2413" s="1">
        <v>45324.395833333336</v>
      </c>
      <c r="E2413">
        <v>65.599999999999994</v>
      </c>
      <c r="F2413" t="s">
        <v>19</v>
      </c>
      <c r="G2413" t="s">
        <v>50</v>
      </c>
      <c r="H2413">
        <v>97112</v>
      </c>
      <c r="I2413" t="str" cm="1">
        <f t="array" ref="I2413">IFERROR(INDEX(scheduling_data!H:H,MATCH(B2413&amp;D2413,scheduling_data!D:D&amp;scheduling_data!A:A,0)),"")</f>
        <v>Carolyn Simpson</v>
      </c>
      <c r="J2413" t="str">
        <f t="shared" si="103"/>
        <v>No</v>
      </c>
      <c r="L2413" t="str">
        <f t="shared" si="104"/>
        <v>Yes</v>
      </c>
    </row>
    <row r="2414" spans="1:12" x14ac:dyDescent="0.3">
      <c r="A2414" t="s">
        <v>49</v>
      </c>
      <c r="B2414">
        <v>209</v>
      </c>
      <c r="C2414" s="1">
        <v>45335</v>
      </c>
      <c r="D2414" s="1">
        <v>45324.395833333336</v>
      </c>
      <c r="E2414">
        <v>68</v>
      </c>
      <c r="F2414" t="s">
        <v>9</v>
      </c>
      <c r="G2414" t="s">
        <v>104</v>
      </c>
      <c r="H2414">
        <v>97112</v>
      </c>
      <c r="I2414" t="str" cm="1">
        <f t="array" ref="I2414">IFERROR(INDEX(scheduling_data!H:H,MATCH(B2414&amp;D2414,scheduling_data!D:D&amp;scheduling_data!A:A,0)),"")</f>
        <v>Carolyn Simpson</v>
      </c>
      <c r="J2414" t="str">
        <f t="shared" si="103"/>
        <v>No</v>
      </c>
      <c r="L2414" t="str">
        <f t="shared" si="104"/>
        <v>No</v>
      </c>
    </row>
    <row r="2415" spans="1:12" x14ac:dyDescent="0.3">
      <c r="A2415" t="s">
        <v>49</v>
      </c>
      <c r="B2415">
        <v>209</v>
      </c>
      <c r="C2415" s="1">
        <v>45344</v>
      </c>
      <c r="D2415" s="1">
        <v>45331.375</v>
      </c>
      <c r="E2415">
        <v>65.599999999999994</v>
      </c>
      <c r="F2415" t="s">
        <v>19</v>
      </c>
      <c r="G2415" t="s">
        <v>50</v>
      </c>
      <c r="H2415">
        <v>97112</v>
      </c>
      <c r="I2415" t="str" cm="1">
        <f t="array" ref="I2415">IFERROR(INDEX(scheduling_data!H:H,MATCH(B2415&amp;D2415,scheduling_data!D:D&amp;scheduling_data!A:A,0)),"")</f>
        <v>Carolyn Simpson</v>
      </c>
      <c r="J2415" t="str">
        <f t="shared" si="103"/>
        <v>No</v>
      </c>
      <c r="L2415" t="str">
        <f t="shared" si="104"/>
        <v>Yes</v>
      </c>
    </row>
    <row r="2416" spans="1:12" x14ac:dyDescent="0.3">
      <c r="A2416" t="s">
        <v>49</v>
      </c>
      <c r="B2416">
        <v>209</v>
      </c>
      <c r="C2416" s="1">
        <v>45344</v>
      </c>
      <c r="D2416" s="1">
        <v>45331.375</v>
      </c>
      <c r="E2416">
        <v>68</v>
      </c>
      <c r="F2416" t="s">
        <v>9</v>
      </c>
      <c r="G2416" t="s">
        <v>104</v>
      </c>
      <c r="H2416">
        <v>97112</v>
      </c>
      <c r="I2416" t="str" cm="1">
        <f t="array" ref="I2416">IFERROR(INDEX(scheduling_data!H:H,MATCH(B2416&amp;D2416,scheduling_data!D:D&amp;scheduling_data!A:A,0)),"")</f>
        <v>Carolyn Simpson</v>
      </c>
      <c r="J2416" t="str">
        <f t="shared" si="103"/>
        <v>No</v>
      </c>
      <c r="L2416" t="str">
        <f t="shared" si="104"/>
        <v>No</v>
      </c>
    </row>
    <row r="2417" spans="1:12" x14ac:dyDescent="0.3">
      <c r="A2417" t="s">
        <v>49</v>
      </c>
      <c r="B2417">
        <v>209</v>
      </c>
      <c r="C2417" s="1">
        <v>45344</v>
      </c>
      <c r="D2417" s="1">
        <v>45331.395833333336</v>
      </c>
      <c r="E2417">
        <v>53</v>
      </c>
      <c r="F2417" t="s">
        <v>9</v>
      </c>
      <c r="G2417" t="s">
        <v>104</v>
      </c>
      <c r="H2417">
        <v>92507</v>
      </c>
      <c r="I2417" t="str" cm="1">
        <f t="array" ref="I2417">IFERROR(INDEX(scheduling_data!H:H,MATCH(B2417&amp;D2417,scheduling_data!D:D&amp;scheduling_data!A:A,0)),"")</f>
        <v>D'Anna Pullen</v>
      </c>
      <c r="J2417" t="str">
        <f t="shared" si="103"/>
        <v>No</v>
      </c>
      <c r="L2417" t="str">
        <f t="shared" si="104"/>
        <v>No</v>
      </c>
    </row>
    <row r="2418" spans="1:12" x14ac:dyDescent="0.3">
      <c r="A2418" t="s">
        <v>49</v>
      </c>
      <c r="B2418">
        <v>209</v>
      </c>
      <c r="C2418" s="1">
        <v>45344</v>
      </c>
      <c r="D2418" s="1">
        <v>45331.395833333336</v>
      </c>
      <c r="E2418">
        <v>77.599999999999994</v>
      </c>
      <c r="F2418" t="s">
        <v>19</v>
      </c>
      <c r="G2418" t="s">
        <v>50</v>
      </c>
      <c r="H2418">
        <v>92507</v>
      </c>
      <c r="I2418" t="str" cm="1">
        <f t="array" ref="I2418">IFERROR(INDEX(scheduling_data!H:H,MATCH(B2418&amp;D2418,scheduling_data!D:D&amp;scheduling_data!A:A,0)),"")</f>
        <v>D'Anna Pullen</v>
      </c>
      <c r="J2418" t="str">
        <f t="shared" si="103"/>
        <v>No</v>
      </c>
      <c r="L2418" t="str">
        <f t="shared" si="104"/>
        <v>Yes</v>
      </c>
    </row>
    <row r="2419" spans="1:12" x14ac:dyDescent="0.3">
      <c r="A2419" t="s">
        <v>11</v>
      </c>
      <c r="B2419">
        <v>209</v>
      </c>
      <c r="C2419" s="1">
        <v>45324.395138888889</v>
      </c>
      <c r="D2419" s="1">
        <v>45331.375</v>
      </c>
      <c r="E2419">
        <v>16.399999999999999</v>
      </c>
      <c r="F2419" t="s">
        <v>87</v>
      </c>
      <c r="G2419" t="s">
        <v>321</v>
      </c>
      <c r="I2419" t="str" cm="1">
        <f t="array" ref="I2419">IFERROR(INDEX(scheduling_data!H:H,MATCH(B2419&amp;D2419,scheduling_data!D:D&amp;scheduling_data!A:A,0)),"")</f>
        <v>Carolyn Simpson</v>
      </c>
      <c r="J2419" t="str">
        <f t="shared" si="103"/>
        <v>No</v>
      </c>
      <c r="L2419" t="str">
        <f t="shared" si="104"/>
        <v>Yes</v>
      </c>
    </row>
    <row r="2420" spans="1:12" x14ac:dyDescent="0.3">
      <c r="A2420" t="s">
        <v>11</v>
      </c>
      <c r="B2420">
        <v>209</v>
      </c>
      <c r="C2420" s="1">
        <v>45324.395138888889</v>
      </c>
      <c r="D2420" s="1">
        <v>45331.395833333336</v>
      </c>
      <c r="E2420">
        <v>19.399999999999999</v>
      </c>
      <c r="F2420" t="s">
        <v>87</v>
      </c>
      <c r="G2420" t="s">
        <v>321</v>
      </c>
      <c r="I2420" t="str" cm="1">
        <f t="array" ref="I2420">IFERROR(INDEX(scheduling_data!H:H,MATCH(B2420&amp;D2420,scheduling_data!D:D&amp;scheduling_data!A:A,0)),"")</f>
        <v>D'Anna Pullen</v>
      </c>
      <c r="J2420" t="str">
        <f t="shared" si="103"/>
        <v>No</v>
      </c>
      <c r="L2420" t="str">
        <f t="shared" si="104"/>
        <v>Yes</v>
      </c>
    </row>
    <row r="2421" spans="1:12" x14ac:dyDescent="0.3">
      <c r="A2421" t="s">
        <v>137</v>
      </c>
      <c r="B2421">
        <v>210</v>
      </c>
      <c r="C2421" s="1">
        <v>45343</v>
      </c>
      <c r="D2421" s="1">
        <v>45323.416666666664</v>
      </c>
      <c r="E2421">
        <v>15.28</v>
      </c>
      <c r="F2421" t="s">
        <v>19</v>
      </c>
      <c r="G2421" t="s">
        <v>57</v>
      </c>
      <c r="H2421">
        <v>97140</v>
      </c>
      <c r="I2421" t="str" cm="1">
        <f t="array" ref="I2421">IFERROR(INDEX(scheduling_data!H:H,MATCH(B2421&amp;D2421,scheduling_data!D:D&amp;scheduling_data!A:A,0)),"")</f>
        <v>James Allen</v>
      </c>
      <c r="J2421" t="str">
        <f t="shared" si="103"/>
        <v>No</v>
      </c>
      <c r="L2421" t="str">
        <f t="shared" si="104"/>
        <v>Yes</v>
      </c>
    </row>
    <row r="2422" spans="1:12" x14ac:dyDescent="0.3">
      <c r="A2422" t="s">
        <v>137</v>
      </c>
      <c r="B2422">
        <v>210</v>
      </c>
      <c r="C2422" s="1">
        <v>45343</v>
      </c>
      <c r="D2422" s="1">
        <v>45323.416666666664</v>
      </c>
      <c r="E2422">
        <v>5.16</v>
      </c>
      <c r="F2422" t="s">
        <v>9</v>
      </c>
      <c r="G2422" t="s">
        <v>54</v>
      </c>
      <c r="H2422">
        <v>97140</v>
      </c>
      <c r="I2422" t="str" cm="1">
        <f t="array" ref="I2422">IFERROR(INDEX(scheduling_data!H:H,MATCH(B2422&amp;D2422,scheduling_data!D:D&amp;scheduling_data!A:A,0)),"")</f>
        <v>James Allen</v>
      </c>
      <c r="J2422" t="str">
        <f t="shared" si="103"/>
        <v>No</v>
      </c>
      <c r="L2422" t="str">
        <f t="shared" si="104"/>
        <v>No</v>
      </c>
    </row>
    <row r="2423" spans="1:12" x14ac:dyDescent="0.3">
      <c r="A2423" t="s">
        <v>137</v>
      </c>
      <c r="B2423">
        <v>210</v>
      </c>
      <c r="C2423" s="1">
        <v>45343</v>
      </c>
      <c r="D2423" s="1">
        <v>45323.416666666664</v>
      </c>
      <c r="E2423">
        <v>50.35</v>
      </c>
      <c r="F2423" t="s">
        <v>9</v>
      </c>
      <c r="G2423" t="s">
        <v>56</v>
      </c>
      <c r="H2423">
        <v>97140</v>
      </c>
      <c r="I2423" t="str" cm="1">
        <f t="array" ref="I2423">IFERROR(INDEX(scheduling_data!H:H,MATCH(B2423&amp;D2423,scheduling_data!D:D&amp;scheduling_data!A:A,0)),"")</f>
        <v>James Allen</v>
      </c>
      <c r="J2423" t="str">
        <f t="shared" si="103"/>
        <v>No</v>
      </c>
      <c r="L2423" t="str">
        <f t="shared" si="104"/>
        <v>No</v>
      </c>
    </row>
    <row r="2424" spans="1:12" x14ac:dyDescent="0.3">
      <c r="A2424" t="s">
        <v>137</v>
      </c>
      <c r="B2424">
        <v>210</v>
      </c>
      <c r="C2424" s="1">
        <v>45343</v>
      </c>
      <c r="D2424" s="1">
        <v>45323.416666666664</v>
      </c>
      <c r="E2424">
        <v>5.86</v>
      </c>
      <c r="F2424" t="s">
        <v>9</v>
      </c>
      <c r="G2424" t="s">
        <v>54</v>
      </c>
      <c r="H2424">
        <v>97110</v>
      </c>
      <c r="I2424" t="str" cm="1">
        <f t="array" ref="I2424">IFERROR(INDEX(scheduling_data!H:H,MATCH(B2424&amp;D2424,scheduling_data!D:D&amp;scheduling_data!A:A,0)),"")</f>
        <v>James Allen</v>
      </c>
      <c r="J2424" t="str">
        <f t="shared" si="103"/>
        <v>No</v>
      </c>
      <c r="L2424" t="str">
        <f t="shared" si="104"/>
        <v>No</v>
      </c>
    </row>
    <row r="2425" spans="1:12" x14ac:dyDescent="0.3">
      <c r="A2425" t="s">
        <v>137</v>
      </c>
      <c r="B2425">
        <v>210</v>
      </c>
      <c r="C2425" s="1">
        <v>45343</v>
      </c>
      <c r="D2425" s="1">
        <v>45323.416666666664</v>
      </c>
      <c r="E2425">
        <v>0.33</v>
      </c>
      <c r="F2425" t="s">
        <v>9</v>
      </c>
      <c r="G2425" t="s">
        <v>55</v>
      </c>
      <c r="H2425">
        <v>97110</v>
      </c>
      <c r="I2425" t="str" cm="1">
        <f t="array" ref="I2425">IFERROR(INDEX(scheduling_data!H:H,MATCH(B2425&amp;D2425,scheduling_data!D:D&amp;scheduling_data!A:A,0)),"")</f>
        <v>James Allen</v>
      </c>
      <c r="J2425" t="str">
        <f t="shared" si="103"/>
        <v>No</v>
      </c>
      <c r="L2425" t="str">
        <f t="shared" si="104"/>
        <v>No</v>
      </c>
    </row>
    <row r="2426" spans="1:12" x14ac:dyDescent="0.3">
      <c r="A2426" t="s">
        <v>137</v>
      </c>
      <c r="B2426">
        <v>210</v>
      </c>
      <c r="C2426" s="1">
        <v>45343</v>
      </c>
      <c r="D2426" s="1">
        <v>45323.416666666664</v>
      </c>
      <c r="E2426">
        <v>0.31</v>
      </c>
      <c r="F2426" t="s">
        <v>9</v>
      </c>
      <c r="G2426" t="s">
        <v>55</v>
      </c>
      <c r="H2426">
        <v>97140</v>
      </c>
      <c r="I2426" t="str" cm="1">
        <f t="array" ref="I2426">IFERROR(INDEX(scheduling_data!H:H,MATCH(B2426&amp;D2426,scheduling_data!D:D&amp;scheduling_data!A:A,0)),"")</f>
        <v>James Allen</v>
      </c>
      <c r="J2426" t="str">
        <f t="shared" si="103"/>
        <v>No</v>
      </c>
      <c r="L2426" t="str">
        <f t="shared" si="104"/>
        <v>No</v>
      </c>
    </row>
    <row r="2427" spans="1:12" x14ac:dyDescent="0.3">
      <c r="A2427" t="s">
        <v>137</v>
      </c>
      <c r="B2427">
        <v>210</v>
      </c>
      <c r="C2427" s="1">
        <v>45343</v>
      </c>
      <c r="D2427" s="1">
        <v>45323.416666666664</v>
      </c>
      <c r="E2427">
        <v>48.3</v>
      </c>
      <c r="F2427" t="s">
        <v>9</v>
      </c>
      <c r="G2427" t="s">
        <v>56</v>
      </c>
      <c r="H2427">
        <v>97110</v>
      </c>
      <c r="I2427" t="str" cm="1">
        <f t="array" ref="I2427">IFERROR(INDEX(scheduling_data!H:H,MATCH(B2427&amp;D2427,scheduling_data!D:D&amp;scheduling_data!A:A,0)),"")</f>
        <v>James Allen</v>
      </c>
      <c r="J2427" t="str">
        <f t="shared" si="103"/>
        <v>No</v>
      </c>
      <c r="L2427" t="str">
        <f t="shared" si="104"/>
        <v>No</v>
      </c>
    </row>
    <row r="2428" spans="1:12" x14ac:dyDescent="0.3">
      <c r="A2428" t="s">
        <v>137</v>
      </c>
      <c r="B2428">
        <v>210</v>
      </c>
      <c r="C2428" s="1">
        <v>45343</v>
      </c>
      <c r="D2428" s="1">
        <v>45323.416666666664</v>
      </c>
      <c r="E2428">
        <v>16.34</v>
      </c>
      <c r="F2428" t="s">
        <v>19</v>
      </c>
      <c r="G2428" t="s">
        <v>57</v>
      </c>
      <c r="H2428">
        <v>97110</v>
      </c>
      <c r="I2428" t="str" cm="1">
        <f t="array" ref="I2428">IFERROR(INDEX(scheduling_data!H:H,MATCH(B2428&amp;D2428,scheduling_data!D:D&amp;scheduling_data!A:A,0)),"")</f>
        <v>James Allen</v>
      </c>
      <c r="J2428" t="str">
        <f t="shared" si="103"/>
        <v>No</v>
      </c>
      <c r="L2428" t="str">
        <f t="shared" si="104"/>
        <v>Yes</v>
      </c>
    </row>
    <row r="2429" spans="1:12" x14ac:dyDescent="0.3">
      <c r="A2429" t="s">
        <v>137</v>
      </c>
      <c r="B2429">
        <v>210</v>
      </c>
      <c r="C2429" s="1">
        <v>45343</v>
      </c>
      <c r="D2429" s="1">
        <v>45323.458333333336</v>
      </c>
      <c r="E2429">
        <v>15.28</v>
      </c>
      <c r="F2429" t="s">
        <v>19</v>
      </c>
      <c r="G2429" t="s">
        <v>57</v>
      </c>
      <c r="H2429">
        <v>97140</v>
      </c>
      <c r="I2429" t="str" cm="1">
        <f t="array" ref="I2429">IFERROR(INDEX(scheduling_data!H:H,MATCH(B2429&amp;D2429,scheduling_data!D:D&amp;scheduling_data!A:A,0)),"")</f>
        <v>Kelsea Rodriguez</v>
      </c>
      <c r="J2429" t="str">
        <f t="shared" si="103"/>
        <v>No</v>
      </c>
      <c r="L2429" t="str">
        <f t="shared" si="104"/>
        <v>Yes</v>
      </c>
    </row>
    <row r="2430" spans="1:12" x14ac:dyDescent="0.3">
      <c r="A2430" t="s">
        <v>137</v>
      </c>
      <c r="B2430">
        <v>210</v>
      </c>
      <c r="C2430" s="1">
        <v>45343</v>
      </c>
      <c r="D2430" s="1">
        <v>45323.458333333336</v>
      </c>
      <c r="E2430">
        <v>25.71</v>
      </c>
      <c r="F2430" t="s">
        <v>19</v>
      </c>
      <c r="G2430" t="s">
        <v>57</v>
      </c>
      <c r="H2430">
        <v>97530</v>
      </c>
      <c r="I2430" t="str" cm="1">
        <f t="array" ref="I2430">IFERROR(INDEX(scheduling_data!H:H,MATCH(B2430&amp;D2430,scheduling_data!D:D&amp;scheduling_data!A:A,0)),"")</f>
        <v>Kelsea Rodriguez</v>
      </c>
      <c r="J2430" t="str">
        <f t="shared" si="103"/>
        <v>No</v>
      </c>
      <c r="L2430" t="str">
        <f t="shared" si="104"/>
        <v>Yes</v>
      </c>
    </row>
    <row r="2431" spans="1:12" x14ac:dyDescent="0.3">
      <c r="A2431" t="s">
        <v>137</v>
      </c>
      <c r="B2431">
        <v>210</v>
      </c>
      <c r="C2431" s="1">
        <v>45343</v>
      </c>
      <c r="D2431" s="1">
        <v>45323.458333333336</v>
      </c>
      <c r="E2431">
        <v>42.21</v>
      </c>
      <c r="F2431" t="s">
        <v>9</v>
      </c>
      <c r="G2431" t="s">
        <v>56</v>
      </c>
      <c r="H2431">
        <v>97530</v>
      </c>
      <c r="I2431" t="str" cm="1">
        <f t="array" ref="I2431">IFERROR(INDEX(scheduling_data!H:H,MATCH(B2431&amp;D2431,scheduling_data!D:D&amp;scheduling_data!A:A,0)),"")</f>
        <v>Kelsea Rodriguez</v>
      </c>
      <c r="J2431" t="str">
        <f t="shared" si="103"/>
        <v>No</v>
      </c>
      <c r="L2431" t="str">
        <f t="shared" si="104"/>
        <v>No</v>
      </c>
    </row>
    <row r="2432" spans="1:12" x14ac:dyDescent="0.3">
      <c r="A2432" t="s">
        <v>137</v>
      </c>
      <c r="B2432">
        <v>210</v>
      </c>
      <c r="C2432" s="1">
        <v>45343</v>
      </c>
      <c r="D2432" s="1">
        <v>45323.458333333336</v>
      </c>
      <c r="E2432">
        <v>0.52</v>
      </c>
      <c r="F2432" t="s">
        <v>9</v>
      </c>
      <c r="G2432" t="s">
        <v>55</v>
      </c>
      <c r="H2432">
        <v>97530</v>
      </c>
      <c r="I2432" t="str" cm="1">
        <f t="array" ref="I2432">IFERROR(INDEX(scheduling_data!H:H,MATCH(B2432&amp;D2432,scheduling_data!D:D&amp;scheduling_data!A:A,0)),"")</f>
        <v>Kelsea Rodriguez</v>
      </c>
      <c r="J2432" t="str">
        <f t="shared" si="103"/>
        <v>No</v>
      </c>
      <c r="L2432" t="str">
        <f t="shared" si="104"/>
        <v>No</v>
      </c>
    </row>
    <row r="2433" spans="1:12" x14ac:dyDescent="0.3">
      <c r="A2433" t="s">
        <v>137</v>
      </c>
      <c r="B2433">
        <v>210</v>
      </c>
      <c r="C2433" s="1">
        <v>45343</v>
      </c>
      <c r="D2433" s="1">
        <v>45323.458333333336</v>
      </c>
      <c r="E2433">
        <v>50.35</v>
      </c>
      <c r="F2433" t="s">
        <v>9</v>
      </c>
      <c r="G2433" t="s">
        <v>56</v>
      </c>
      <c r="H2433">
        <v>97140</v>
      </c>
      <c r="I2433" t="str" cm="1">
        <f t="array" ref="I2433">IFERROR(INDEX(scheduling_data!H:H,MATCH(B2433&amp;D2433,scheduling_data!D:D&amp;scheduling_data!A:A,0)),"")</f>
        <v>Kelsea Rodriguez</v>
      </c>
      <c r="J2433" t="str">
        <f t="shared" si="103"/>
        <v>No</v>
      </c>
      <c r="L2433" t="str">
        <f t="shared" si="104"/>
        <v>No</v>
      </c>
    </row>
    <row r="2434" spans="1:12" x14ac:dyDescent="0.3">
      <c r="A2434" t="s">
        <v>137</v>
      </c>
      <c r="B2434">
        <v>210</v>
      </c>
      <c r="C2434" s="1">
        <v>45343</v>
      </c>
      <c r="D2434" s="1">
        <v>45323.458333333336</v>
      </c>
      <c r="E2434">
        <v>0.31</v>
      </c>
      <c r="F2434" t="s">
        <v>9</v>
      </c>
      <c r="G2434" t="s">
        <v>55</v>
      </c>
      <c r="H2434">
        <v>97140</v>
      </c>
      <c r="I2434" t="str" cm="1">
        <f t="array" ref="I2434">IFERROR(INDEX(scheduling_data!H:H,MATCH(B2434&amp;D2434,scheduling_data!D:D&amp;scheduling_data!A:A,0)),"")</f>
        <v>Kelsea Rodriguez</v>
      </c>
      <c r="J2434" t="str">
        <f t="shared" si="103"/>
        <v>No</v>
      </c>
      <c r="L2434" t="str">
        <f t="shared" si="104"/>
        <v>No</v>
      </c>
    </row>
    <row r="2435" spans="1:12" x14ac:dyDescent="0.3">
      <c r="A2435" t="s">
        <v>137</v>
      </c>
      <c r="B2435">
        <v>210</v>
      </c>
      <c r="C2435" s="1">
        <v>45343</v>
      </c>
      <c r="D2435" s="1">
        <v>45323.458333333336</v>
      </c>
      <c r="E2435">
        <v>5.16</v>
      </c>
      <c r="F2435" t="s">
        <v>9</v>
      </c>
      <c r="G2435" t="s">
        <v>54</v>
      </c>
      <c r="H2435">
        <v>97140</v>
      </c>
      <c r="I2435" t="str" cm="1">
        <f t="array" ref="I2435">IFERROR(INDEX(scheduling_data!H:H,MATCH(B2435&amp;D2435,scheduling_data!D:D&amp;scheduling_data!A:A,0)),"")</f>
        <v>Kelsea Rodriguez</v>
      </c>
      <c r="J2435" t="str">
        <f t="shared" ref="J2435:J2498" si="105">IF(I2435="", "Yes", "No")</f>
        <v>No</v>
      </c>
      <c r="L2435" t="str">
        <f t="shared" ref="L2435:L2498" si="106">IF(OR(F2435="Cash", F2435="Check", F2435="EFT", F2435="Credit Card", F2435="Visa", F2435="Mastercard", F2435="AMEX"), "Yes", "No")</f>
        <v>No</v>
      </c>
    </row>
    <row r="2436" spans="1:12" x14ac:dyDescent="0.3">
      <c r="A2436" t="s">
        <v>59</v>
      </c>
      <c r="B2436">
        <v>210</v>
      </c>
      <c r="C2436" s="1">
        <v>45348</v>
      </c>
      <c r="D2436" s="1">
        <v>45323.416666666664</v>
      </c>
      <c r="E2436">
        <v>4.17</v>
      </c>
      <c r="F2436" t="s">
        <v>19</v>
      </c>
      <c r="G2436" t="s">
        <v>60</v>
      </c>
      <c r="H2436">
        <v>97110</v>
      </c>
      <c r="I2436" t="str" cm="1">
        <f t="array" ref="I2436">IFERROR(INDEX(scheduling_data!H:H,MATCH(B2436&amp;D2436,scheduling_data!D:D&amp;scheduling_data!A:A,0)),"")</f>
        <v>James Allen</v>
      </c>
      <c r="J2436" t="str">
        <f t="shared" si="105"/>
        <v>No</v>
      </c>
      <c r="L2436" t="str">
        <f t="shared" si="106"/>
        <v>Yes</v>
      </c>
    </row>
    <row r="2437" spans="1:12" x14ac:dyDescent="0.3">
      <c r="A2437" t="s">
        <v>59</v>
      </c>
      <c r="B2437">
        <v>210</v>
      </c>
      <c r="C2437" s="1">
        <v>45348</v>
      </c>
      <c r="D2437" s="1">
        <v>45323.416666666664</v>
      </c>
      <c r="E2437">
        <v>3.9</v>
      </c>
      <c r="F2437" t="s">
        <v>19</v>
      </c>
      <c r="G2437" t="s">
        <v>60</v>
      </c>
      <c r="H2437">
        <v>97140</v>
      </c>
      <c r="I2437" t="str" cm="1">
        <f t="array" ref="I2437">IFERROR(INDEX(scheduling_data!H:H,MATCH(B2437&amp;D2437,scheduling_data!D:D&amp;scheduling_data!A:A,0)),"")</f>
        <v>James Allen</v>
      </c>
      <c r="J2437" t="str">
        <f t="shared" si="105"/>
        <v>No</v>
      </c>
      <c r="L2437" t="str">
        <f t="shared" si="106"/>
        <v>Yes</v>
      </c>
    </row>
    <row r="2438" spans="1:12" x14ac:dyDescent="0.3">
      <c r="A2438" t="s">
        <v>59</v>
      </c>
      <c r="B2438">
        <v>210</v>
      </c>
      <c r="C2438" s="1">
        <v>45348</v>
      </c>
      <c r="D2438" s="1">
        <v>45323.458333333336</v>
      </c>
      <c r="E2438">
        <v>6.56</v>
      </c>
      <c r="F2438" t="s">
        <v>19</v>
      </c>
      <c r="G2438" t="s">
        <v>60</v>
      </c>
      <c r="H2438">
        <v>97530</v>
      </c>
      <c r="I2438" t="str" cm="1">
        <f t="array" ref="I2438">IFERROR(INDEX(scheduling_data!H:H,MATCH(B2438&amp;D2438,scheduling_data!D:D&amp;scheduling_data!A:A,0)),"")</f>
        <v>Kelsea Rodriguez</v>
      </c>
      <c r="J2438" t="str">
        <f t="shared" si="105"/>
        <v>No</v>
      </c>
      <c r="L2438" t="str">
        <f t="shared" si="106"/>
        <v>Yes</v>
      </c>
    </row>
    <row r="2439" spans="1:12" x14ac:dyDescent="0.3">
      <c r="A2439" t="s">
        <v>59</v>
      </c>
      <c r="B2439">
        <v>210</v>
      </c>
      <c r="C2439" s="1">
        <v>45348</v>
      </c>
      <c r="D2439" s="1">
        <v>45323.458333333336</v>
      </c>
      <c r="E2439">
        <v>3.9</v>
      </c>
      <c r="F2439" t="s">
        <v>19</v>
      </c>
      <c r="G2439" t="s">
        <v>60</v>
      </c>
      <c r="H2439">
        <v>97140</v>
      </c>
      <c r="I2439" t="str" cm="1">
        <f t="array" ref="I2439">IFERROR(INDEX(scheduling_data!H:H,MATCH(B2439&amp;D2439,scheduling_data!D:D&amp;scheduling_data!A:A,0)),"")</f>
        <v>Kelsea Rodriguez</v>
      </c>
      <c r="J2439" t="str">
        <f t="shared" si="105"/>
        <v>No</v>
      </c>
      <c r="L2439" t="str">
        <f t="shared" si="106"/>
        <v>Yes</v>
      </c>
    </row>
    <row r="2440" spans="1:12" x14ac:dyDescent="0.3">
      <c r="A2440" t="s">
        <v>85</v>
      </c>
      <c r="B2440">
        <v>211</v>
      </c>
      <c r="C2440" s="1">
        <v>45336</v>
      </c>
      <c r="D2440" s="1">
        <v>45324.416666666664</v>
      </c>
      <c r="E2440">
        <v>48.25</v>
      </c>
      <c r="F2440" t="s">
        <v>19</v>
      </c>
      <c r="G2440" t="s">
        <v>144</v>
      </c>
      <c r="H2440">
        <v>92507</v>
      </c>
      <c r="I2440" t="str" cm="1">
        <f t="array" ref="I2440">IFERROR(INDEX(scheduling_data!H:H,MATCH(B2440&amp;D2440,scheduling_data!D:D&amp;scheduling_data!A:A,0)),"")</f>
        <v>Kelli Cruthirds</v>
      </c>
      <c r="J2440" t="str">
        <f t="shared" si="105"/>
        <v>No</v>
      </c>
      <c r="L2440" t="str">
        <f t="shared" si="106"/>
        <v>Yes</v>
      </c>
    </row>
    <row r="2441" spans="1:12" x14ac:dyDescent="0.3">
      <c r="A2441" t="s">
        <v>85</v>
      </c>
      <c r="B2441">
        <v>211</v>
      </c>
      <c r="C2441" s="1">
        <v>45336</v>
      </c>
      <c r="D2441" s="1">
        <v>45324.416666666664</v>
      </c>
      <c r="E2441">
        <v>89.69</v>
      </c>
      <c r="F2441" t="s">
        <v>9</v>
      </c>
      <c r="G2441" t="s">
        <v>146</v>
      </c>
      <c r="H2441">
        <v>92507</v>
      </c>
      <c r="I2441" t="str" cm="1">
        <f t="array" ref="I2441">IFERROR(INDEX(scheduling_data!H:H,MATCH(B2441&amp;D2441,scheduling_data!D:D&amp;scheduling_data!A:A,0)),"")</f>
        <v>Kelli Cruthirds</v>
      </c>
      <c r="J2441" t="str">
        <f t="shared" si="105"/>
        <v>No</v>
      </c>
      <c r="L2441" t="str">
        <f t="shared" si="106"/>
        <v>No</v>
      </c>
    </row>
    <row r="2442" spans="1:12" x14ac:dyDescent="0.3">
      <c r="A2442" t="s">
        <v>85</v>
      </c>
      <c r="B2442">
        <v>211</v>
      </c>
      <c r="C2442" s="1">
        <v>45344</v>
      </c>
      <c r="D2442" s="1">
        <v>45329.416666666664</v>
      </c>
      <c r="E2442">
        <v>48.25</v>
      </c>
      <c r="F2442" t="s">
        <v>19</v>
      </c>
      <c r="G2442" t="s">
        <v>144</v>
      </c>
      <c r="H2442">
        <v>92507</v>
      </c>
      <c r="I2442" t="str" cm="1">
        <f t="array" ref="I2442">IFERROR(INDEX(scheduling_data!H:H,MATCH(B2442&amp;D2442,scheduling_data!D:D&amp;scheduling_data!A:A,0)),"")</f>
        <v>Kelli Cruthirds</v>
      </c>
      <c r="J2442" t="str">
        <f t="shared" si="105"/>
        <v>No</v>
      </c>
      <c r="L2442" t="str">
        <f t="shared" si="106"/>
        <v>Yes</v>
      </c>
    </row>
    <row r="2443" spans="1:12" x14ac:dyDescent="0.3">
      <c r="A2443" t="s">
        <v>85</v>
      </c>
      <c r="B2443">
        <v>211</v>
      </c>
      <c r="C2443" s="1">
        <v>45344</v>
      </c>
      <c r="D2443" s="1">
        <v>45329.416666666664</v>
      </c>
      <c r="E2443">
        <v>89.69</v>
      </c>
      <c r="F2443" t="s">
        <v>9</v>
      </c>
      <c r="G2443" t="s">
        <v>146</v>
      </c>
      <c r="H2443">
        <v>92507</v>
      </c>
      <c r="I2443" t="str" cm="1">
        <f t="array" ref="I2443">IFERROR(INDEX(scheduling_data!H:H,MATCH(B2443&amp;D2443,scheduling_data!D:D&amp;scheduling_data!A:A,0)),"")</f>
        <v>Kelli Cruthirds</v>
      </c>
      <c r="J2443" t="str">
        <f t="shared" si="105"/>
        <v>No</v>
      </c>
      <c r="L2443" t="str">
        <f t="shared" si="106"/>
        <v>No</v>
      </c>
    </row>
    <row r="2444" spans="1:12" x14ac:dyDescent="0.3">
      <c r="A2444" t="s">
        <v>85</v>
      </c>
      <c r="B2444">
        <v>211</v>
      </c>
      <c r="C2444" s="1">
        <v>45344</v>
      </c>
      <c r="D2444" s="1">
        <v>45331.416666666664</v>
      </c>
      <c r="E2444">
        <v>89.69</v>
      </c>
      <c r="F2444" t="s">
        <v>9</v>
      </c>
      <c r="G2444" t="s">
        <v>146</v>
      </c>
      <c r="H2444">
        <v>92507</v>
      </c>
      <c r="I2444" t="str" cm="1">
        <f t="array" ref="I2444">IFERROR(INDEX(scheduling_data!H:H,MATCH(B2444&amp;D2444,scheduling_data!D:D&amp;scheduling_data!A:A,0)),"")</f>
        <v>Kelli Cruthirds</v>
      </c>
      <c r="J2444" t="str">
        <f t="shared" si="105"/>
        <v>No</v>
      </c>
      <c r="L2444" t="str">
        <f t="shared" si="106"/>
        <v>No</v>
      </c>
    </row>
    <row r="2445" spans="1:12" x14ac:dyDescent="0.3">
      <c r="A2445" t="s">
        <v>85</v>
      </c>
      <c r="B2445">
        <v>211</v>
      </c>
      <c r="C2445" s="1">
        <v>45344</v>
      </c>
      <c r="D2445" s="1">
        <v>45331.416666666664</v>
      </c>
      <c r="E2445">
        <v>48.25</v>
      </c>
      <c r="F2445" t="s">
        <v>19</v>
      </c>
      <c r="G2445" t="s">
        <v>144</v>
      </c>
      <c r="H2445">
        <v>92507</v>
      </c>
      <c r="I2445" t="str" cm="1">
        <f t="array" ref="I2445">IFERROR(INDEX(scheduling_data!H:H,MATCH(B2445&amp;D2445,scheduling_data!D:D&amp;scheduling_data!A:A,0)),"")</f>
        <v>Kelli Cruthirds</v>
      </c>
      <c r="J2445" t="str">
        <f t="shared" si="105"/>
        <v>No</v>
      </c>
      <c r="L2445" t="str">
        <f t="shared" si="106"/>
        <v>Yes</v>
      </c>
    </row>
    <row r="2446" spans="1:12" x14ac:dyDescent="0.3">
      <c r="A2446" t="s">
        <v>25</v>
      </c>
      <c r="B2446">
        <v>212</v>
      </c>
      <c r="C2446" s="1">
        <v>45331</v>
      </c>
      <c r="D2446" s="1">
        <v>45323.6875</v>
      </c>
      <c r="E2446">
        <v>85.19</v>
      </c>
      <c r="F2446" t="s">
        <v>9</v>
      </c>
      <c r="G2446" t="s">
        <v>28</v>
      </c>
      <c r="H2446">
        <v>92507</v>
      </c>
      <c r="I2446" t="str" cm="1">
        <f t="array" ref="I2446">IFERROR(INDEX(scheduling_data!H:H,MATCH(B2446&amp;D2446,scheduling_data!D:D&amp;scheduling_data!A:A,0)),"")</f>
        <v>Kelli Cruthirds</v>
      </c>
      <c r="J2446" t="str">
        <f t="shared" si="105"/>
        <v>No</v>
      </c>
      <c r="L2446" t="str">
        <f t="shared" si="106"/>
        <v>No</v>
      </c>
    </row>
    <row r="2447" spans="1:12" x14ac:dyDescent="0.3">
      <c r="A2447" t="s">
        <v>25</v>
      </c>
      <c r="B2447">
        <v>212</v>
      </c>
      <c r="C2447" s="1">
        <v>45331</v>
      </c>
      <c r="D2447" s="1">
        <v>45323.6875</v>
      </c>
      <c r="E2447">
        <v>64.81</v>
      </c>
      <c r="F2447" t="s">
        <v>19</v>
      </c>
      <c r="G2447" t="s">
        <v>26</v>
      </c>
      <c r="H2447">
        <v>92507</v>
      </c>
      <c r="I2447" t="str" cm="1">
        <f t="array" ref="I2447">IFERROR(INDEX(scheduling_data!H:H,MATCH(B2447&amp;D2447,scheduling_data!D:D&amp;scheduling_data!A:A,0)),"")</f>
        <v>Kelli Cruthirds</v>
      </c>
      <c r="J2447" t="str">
        <f t="shared" si="105"/>
        <v>No</v>
      </c>
      <c r="L2447" t="str">
        <f t="shared" si="106"/>
        <v>Yes</v>
      </c>
    </row>
    <row r="2448" spans="1:12" x14ac:dyDescent="0.3">
      <c r="A2448" t="s">
        <v>59</v>
      </c>
      <c r="B2448">
        <v>213</v>
      </c>
      <c r="C2448" s="1">
        <v>45335</v>
      </c>
      <c r="D2448" s="1">
        <v>45328.333333333336</v>
      </c>
      <c r="E2448">
        <v>109</v>
      </c>
      <c r="F2448" t="s">
        <v>9</v>
      </c>
      <c r="G2448" t="s">
        <v>125</v>
      </c>
      <c r="H2448">
        <v>97112</v>
      </c>
      <c r="I2448" t="str" cm="1">
        <f t="array" ref="I2448">IFERROR(INDEX(scheduling_data!H:H,MATCH(B2448&amp;D2448,scheduling_data!D:D&amp;scheduling_data!A:A,0)),"")</f>
        <v>Christian Litz</v>
      </c>
      <c r="J2448" t="str">
        <f t="shared" si="105"/>
        <v>No</v>
      </c>
      <c r="L2448" t="str">
        <f t="shared" si="106"/>
        <v>No</v>
      </c>
    </row>
    <row r="2449" spans="1:12" x14ac:dyDescent="0.3">
      <c r="A2449" t="s">
        <v>59</v>
      </c>
      <c r="B2449">
        <v>213</v>
      </c>
      <c r="C2449" s="1">
        <v>45335</v>
      </c>
      <c r="D2449" s="1">
        <v>45328.333333333336</v>
      </c>
      <c r="E2449">
        <v>41</v>
      </c>
      <c r="F2449" t="s">
        <v>19</v>
      </c>
      <c r="G2449" t="s">
        <v>124</v>
      </c>
      <c r="H2449">
        <v>97112</v>
      </c>
      <c r="I2449" t="str" cm="1">
        <f t="array" ref="I2449">IFERROR(INDEX(scheduling_data!H:H,MATCH(B2449&amp;D2449,scheduling_data!D:D&amp;scheduling_data!A:A,0)),"")</f>
        <v>Christian Litz</v>
      </c>
      <c r="J2449" t="str">
        <f t="shared" si="105"/>
        <v>No</v>
      </c>
      <c r="L2449" t="str">
        <f t="shared" si="106"/>
        <v>Yes</v>
      </c>
    </row>
    <row r="2450" spans="1:12" x14ac:dyDescent="0.3">
      <c r="A2450" t="s">
        <v>59</v>
      </c>
      <c r="B2450">
        <v>213</v>
      </c>
      <c r="C2450" s="1">
        <v>45335</v>
      </c>
      <c r="D2450" s="1">
        <v>45328.333333333336</v>
      </c>
      <c r="E2450">
        <v>114.18</v>
      </c>
      <c r="F2450" t="s">
        <v>9</v>
      </c>
      <c r="G2450" t="s">
        <v>125</v>
      </c>
      <c r="H2450">
        <v>97110</v>
      </c>
      <c r="I2450" t="str" cm="1">
        <f t="array" ref="I2450">IFERROR(INDEX(scheduling_data!H:H,MATCH(B2450&amp;D2450,scheduling_data!D:D&amp;scheduling_data!A:A,0)),"")</f>
        <v>Christian Litz</v>
      </c>
      <c r="J2450" t="str">
        <f t="shared" si="105"/>
        <v>No</v>
      </c>
      <c r="L2450" t="str">
        <f t="shared" si="106"/>
        <v>No</v>
      </c>
    </row>
    <row r="2451" spans="1:12" x14ac:dyDescent="0.3">
      <c r="A2451" t="s">
        <v>59</v>
      </c>
      <c r="B2451">
        <v>213</v>
      </c>
      <c r="C2451" s="1">
        <v>45335</v>
      </c>
      <c r="D2451" s="1">
        <v>45328.333333333336</v>
      </c>
      <c r="E2451">
        <v>35.82</v>
      </c>
      <c r="F2451" t="s">
        <v>19</v>
      </c>
      <c r="G2451" t="s">
        <v>124</v>
      </c>
      <c r="H2451">
        <v>97110</v>
      </c>
      <c r="I2451" t="str" cm="1">
        <f t="array" ref="I2451">IFERROR(INDEX(scheduling_data!H:H,MATCH(B2451&amp;D2451,scheduling_data!D:D&amp;scheduling_data!A:A,0)),"")</f>
        <v>Christian Litz</v>
      </c>
      <c r="J2451" t="str">
        <f t="shared" si="105"/>
        <v>No</v>
      </c>
      <c r="L2451" t="str">
        <f t="shared" si="106"/>
        <v>Yes</v>
      </c>
    </row>
    <row r="2452" spans="1:12" x14ac:dyDescent="0.3">
      <c r="A2452" t="s">
        <v>59</v>
      </c>
      <c r="B2452">
        <v>213</v>
      </c>
      <c r="C2452" s="1">
        <v>45336</v>
      </c>
      <c r="D2452" s="1">
        <v>45330.291666666664</v>
      </c>
      <c r="E2452">
        <v>17.91</v>
      </c>
      <c r="F2452" t="s">
        <v>19</v>
      </c>
      <c r="G2452" t="s">
        <v>124</v>
      </c>
      <c r="H2452">
        <v>97110</v>
      </c>
      <c r="I2452" t="str" cm="1">
        <f t="array" ref="I2452">IFERROR(INDEX(scheduling_data!H:H,MATCH(B2452&amp;D2452,scheduling_data!D:D&amp;scheduling_data!A:A,0)),"")</f>
        <v>Katherine Tyree</v>
      </c>
      <c r="J2452" t="str">
        <f t="shared" si="105"/>
        <v>No</v>
      </c>
      <c r="L2452" t="str">
        <f t="shared" si="106"/>
        <v>Yes</v>
      </c>
    </row>
    <row r="2453" spans="1:12" x14ac:dyDescent="0.3">
      <c r="A2453" t="s">
        <v>59</v>
      </c>
      <c r="B2453">
        <v>213</v>
      </c>
      <c r="C2453" s="1">
        <v>45336</v>
      </c>
      <c r="D2453" s="1">
        <v>45330.291666666664</v>
      </c>
      <c r="E2453">
        <v>57.09</v>
      </c>
      <c r="F2453" t="s">
        <v>9</v>
      </c>
      <c r="G2453" t="s">
        <v>125</v>
      </c>
      <c r="H2453">
        <v>97110</v>
      </c>
      <c r="I2453" t="str" cm="1">
        <f t="array" ref="I2453">IFERROR(INDEX(scheduling_data!H:H,MATCH(B2453&amp;D2453,scheduling_data!D:D&amp;scheduling_data!A:A,0)),"")</f>
        <v>Katherine Tyree</v>
      </c>
      <c r="J2453" t="str">
        <f t="shared" si="105"/>
        <v>No</v>
      </c>
      <c r="L2453" t="str">
        <f t="shared" si="106"/>
        <v>No</v>
      </c>
    </row>
    <row r="2454" spans="1:12" x14ac:dyDescent="0.3">
      <c r="A2454" t="s">
        <v>59</v>
      </c>
      <c r="B2454">
        <v>213</v>
      </c>
      <c r="C2454" s="1">
        <v>45336</v>
      </c>
      <c r="D2454" s="1">
        <v>45330.291666666664</v>
      </c>
      <c r="E2454">
        <v>61.5</v>
      </c>
      <c r="F2454" t="s">
        <v>19</v>
      </c>
      <c r="G2454" t="s">
        <v>124</v>
      </c>
      <c r="H2454">
        <v>97112</v>
      </c>
      <c r="I2454" t="str" cm="1">
        <f t="array" ref="I2454">IFERROR(INDEX(scheduling_data!H:H,MATCH(B2454&amp;D2454,scheduling_data!D:D&amp;scheduling_data!A:A,0)),"")</f>
        <v>Katherine Tyree</v>
      </c>
      <c r="J2454" t="str">
        <f t="shared" si="105"/>
        <v>No</v>
      </c>
      <c r="L2454" t="str">
        <f t="shared" si="106"/>
        <v>Yes</v>
      </c>
    </row>
    <row r="2455" spans="1:12" x14ac:dyDescent="0.3">
      <c r="A2455" t="s">
        <v>59</v>
      </c>
      <c r="B2455">
        <v>213</v>
      </c>
      <c r="C2455" s="1">
        <v>45336</v>
      </c>
      <c r="D2455" s="1">
        <v>45330.291666666664</v>
      </c>
      <c r="E2455">
        <v>163.5</v>
      </c>
      <c r="F2455" t="s">
        <v>9</v>
      </c>
      <c r="G2455" t="s">
        <v>125</v>
      </c>
      <c r="H2455">
        <v>97112</v>
      </c>
      <c r="I2455" t="str" cm="1">
        <f t="array" ref="I2455">IFERROR(INDEX(scheduling_data!H:H,MATCH(B2455&amp;D2455,scheduling_data!D:D&amp;scheduling_data!A:A,0)),"")</f>
        <v>Katherine Tyree</v>
      </c>
      <c r="J2455" t="str">
        <f t="shared" si="105"/>
        <v>No</v>
      </c>
      <c r="L2455" t="str">
        <f t="shared" si="106"/>
        <v>No</v>
      </c>
    </row>
    <row r="2456" spans="1:12" x14ac:dyDescent="0.3">
      <c r="A2456" t="s">
        <v>322</v>
      </c>
      <c r="B2456">
        <v>214</v>
      </c>
      <c r="C2456" s="1">
        <v>45342</v>
      </c>
      <c r="D2456" s="1">
        <v>45323.625</v>
      </c>
      <c r="E2456">
        <v>31.68</v>
      </c>
      <c r="F2456" t="s">
        <v>19</v>
      </c>
      <c r="G2456" t="s">
        <v>323</v>
      </c>
      <c r="H2456">
        <v>97110</v>
      </c>
      <c r="I2456" t="str" cm="1">
        <f t="array" ref="I2456">IFERROR(INDEX(scheduling_data!H:H,MATCH(B2456&amp;D2456,scheduling_data!D:D&amp;scheduling_data!A:A,0)),"")</f>
        <v>Jessica Pittman</v>
      </c>
      <c r="J2456" t="str">
        <f t="shared" si="105"/>
        <v>No</v>
      </c>
      <c r="L2456" t="str">
        <f t="shared" si="106"/>
        <v>Yes</v>
      </c>
    </row>
    <row r="2457" spans="1:12" x14ac:dyDescent="0.3">
      <c r="A2457" t="s">
        <v>322</v>
      </c>
      <c r="B2457">
        <v>214</v>
      </c>
      <c r="C2457" s="1">
        <v>45342</v>
      </c>
      <c r="D2457" s="1">
        <v>45323.625</v>
      </c>
      <c r="E2457">
        <v>102.3</v>
      </c>
      <c r="F2457" t="s">
        <v>9</v>
      </c>
      <c r="G2457" t="s">
        <v>324</v>
      </c>
      <c r="H2457">
        <v>97110</v>
      </c>
      <c r="I2457" t="str" cm="1">
        <f t="array" ref="I2457">IFERROR(INDEX(scheduling_data!H:H,MATCH(B2457&amp;D2457,scheduling_data!D:D&amp;scheduling_data!A:A,0)),"")</f>
        <v>Jessica Pittman</v>
      </c>
      <c r="J2457" t="str">
        <f t="shared" si="105"/>
        <v>No</v>
      </c>
      <c r="L2457" t="str">
        <f t="shared" si="106"/>
        <v>No</v>
      </c>
    </row>
    <row r="2458" spans="1:12" x14ac:dyDescent="0.3">
      <c r="A2458" t="s">
        <v>322</v>
      </c>
      <c r="B2458">
        <v>214</v>
      </c>
      <c r="C2458" s="1">
        <v>45342</v>
      </c>
      <c r="D2458" s="1">
        <v>45323.625</v>
      </c>
      <c r="E2458">
        <v>0.65</v>
      </c>
      <c r="F2458" t="s">
        <v>9</v>
      </c>
      <c r="G2458" t="s">
        <v>325</v>
      </c>
      <c r="H2458">
        <v>97110</v>
      </c>
      <c r="I2458" t="str" cm="1">
        <f t="array" ref="I2458">IFERROR(INDEX(scheduling_data!H:H,MATCH(B2458&amp;D2458,scheduling_data!D:D&amp;scheduling_data!A:A,0)),"")</f>
        <v>Jessica Pittman</v>
      </c>
      <c r="J2458" t="str">
        <f t="shared" si="105"/>
        <v>No</v>
      </c>
      <c r="L2458" t="str">
        <f t="shared" si="106"/>
        <v>No</v>
      </c>
    </row>
    <row r="2459" spans="1:12" x14ac:dyDescent="0.3">
      <c r="A2459" t="s">
        <v>322</v>
      </c>
      <c r="B2459">
        <v>214</v>
      </c>
      <c r="C2459" s="1">
        <v>45342</v>
      </c>
      <c r="D2459" s="1">
        <v>45323.625</v>
      </c>
      <c r="E2459">
        <v>5.86</v>
      </c>
      <c r="F2459" t="s">
        <v>9</v>
      </c>
      <c r="G2459" t="s">
        <v>326</v>
      </c>
      <c r="H2459">
        <v>97110</v>
      </c>
      <c r="I2459" t="str" cm="1">
        <f t="array" ref="I2459">IFERROR(INDEX(scheduling_data!H:H,MATCH(B2459&amp;D2459,scheduling_data!D:D&amp;scheduling_data!A:A,0)),"")</f>
        <v>Jessica Pittman</v>
      </c>
      <c r="J2459" t="str">
        <f t="shared" si="105"/>
        <v>No</v>
      </c>
      <c r="L2459" t="str">
        <f t="shared" si="106"/>
        <v>No</v>
      </c>
    </row>
    <row r="2460" spans="1:12" x14ac:dyDescent="0.3">
      <c r="A2460" t="s">
        <v>80</v>
      </c>
      <c r="B2460">
        <v>215</v>
      </c>
      <c r="C2460" s="1">
        <v>45335</v>
      </c>
      <c r="D2460" s="1">
        <v>45323.4375</v>
      </c>
      <c r="E2460">
        <v>64.81</v>
      </c>
      <c r="F2460" t="s">
        <v>19</v>
      </c>
      <c r="G2460" t="s">
        <v>51</v>
      </c>
      <c r="H2460">
        <v>92507</v>
      </c>
      <c r="I2460" t="str" cm="1">
        <f t="array" ref="I2460">IFERROR(INDEX(scheduling_data!H:H,MATCH(B2460&amp;D2460,scheduling_data!D:D&amp;scheduling_data!A:A,0)),"")</f>
        <v>D'Anna Pullen</v>
      </c>
      <c r="J2460" t="str">
        <f t="shared" si="105"/>
        <v>No</v>
      </c>
      <c r="L2460" t="str">
        <f t="shared" si="106"/>
        <v>Yes</v>
      </c>
    </row>
    <row r="2461" spans="1:12" x14ac:dyDescent="0.3">
      <c r="A2461" t="s">
        <v>80</v>
      </c>
      <c r="B2461">
        <v>215</v>
      </c>
      <c r="C2461" s="1">
        <v>45335</v>
      </c>
      <c r="D2461" s="1">
        <v>45323.4375</v>
      </c>
      <c r="E2461">
        <v>85.19</v>
      </c>
      <c r="F2461" t="s">
        <v>9</v>
      </c>
      <c r="G2461" t="s">
        <v>52</v>
      </c>
      <c r="H2461">
        <v>92507</v>
      </c>
      <c r="I2461" t="str" cm="1">
        <f t="array" ref="I2461">IFERROR(INDEX(scheduling_data!H:H,MATCH(B2461&amp;D2461,scheduling_data!D:D&amp;scheduling_data!A:A,0)),"")</f>
        <v>D'Anna Pullen</v>
      </c>
      <c r="J2461" t="str">
        <f t="shared" si="105"/>
        <v>No</v>
      </c>
      <c r="L2461" t="str">
        <f t="shared" si="106"/>
        <v>No</v>
      </c>
    </row>
    <row r="2462" spans="1:12" x14ac:dyDescent="0.3">
      <c r="A2462" t="s">
        <v>80</v>
      </c>
      <c r="B2462">
        <v>215</v>
      </c>
      <c r="C2462" s="1">
        <v>45348</v>
      </c>
      <c r="D2462" s="1">
        <v>45337.458333333336</v>
      </c>
      <c r="E2462">
        <v>85.19</v>
      </c>
      <c r="F2462" t="s">
        <v>9</v>
      </c>
      <c r="G2462" t="s">
        <v>52</v>
      </c>
      <c r="H2462">
        <v>92507</v>
      </c>
      <c r="I2462" t="str" cm="1">
        <f t="array" ref="I2462">IFERROR(INDEX(scheduling_data!H:H,MATCH(B2462&amp;D2462,scheduling_data!D:D&amp;scheduling_data!A:A,0)),"")</f>
        <v>D'Anna Pullen</v>
      </c>
      <c r="J2462" t="str">
        <f t="shared" si="105"/>
        <v>No</v>
      </c>
      <c r="L2462" t="str">
        <f t="shared" si="106"/>
        <v>No</v>
      </c>
    </row>
    <row r="2463" spans="1:12" x14ac:dyDescent="0.3">
      <c r="A2463" t="s">
        <v>80</v>
      </c>
      <c r="B2463">
        <v>215</v>
      </c>
      <c r="C2463" s="1">
        <v>45348</v>
      </c>
      <c r="D2463" s="1">
        <v>45337.458333333336</v>
      </c>
      <c r="E2463">
        <v>64.81</v>
      </c>
      <c r="F2463" t="s">
        <v>19</v>
      </c>
      <c r="G2463" t="s">
        <v>51</v>
      </c>
      <c r="H2463">
        <v>92507</v>
      </c>
      <c r="I2463" t="str" cm="1">
        <f t="array" ref="I2463">IFERROR(INDEX(scheduling_data!H:H,MATCH(B2463&amp;D2463,scheduling_data!D:D&amp;scheduling_data!A:A,0)),"")</f>
        <v>D'Anna Pullen</v>
      </c>
      <c r="J2463" t="str">
        <f t="shared" si="105"/>
        <v>No</v>
      </c>
      <c r="L2463" t="str">
        <f t="shared" si="106"/>
        <v>Yes</v>
      </c>
    </row>
    <row r="2464" spans="1:12" x14ac:dyDescent="0.3">
      <c r="A2464" t="s">
        <v>80</v>
      </c>
      <c r="B2464">
        <v>215</v>
      </c>
      <c r="C2464" s="1">
        <v>45342</v>
      </c>
      <c r="D2464" s="1">
        <v>45328.458333333336</v>
      </c>
      <c r="E2464">
        <v>64.81</v>
      </c>
      <c r="F2464" t="s">
        <v>19</v>
      </c>
      <c r="G2464" t="s">
        <v>51</v>
      </c>
      <c r="H2464">
        <v>92507</v>
      </c>
      <c r="I2464" t="str" cm="1">
        <f t="array" ref="I2464">IFERROR(INDEX(scheduling_data!H:H,MATCH(B2464&amp;D2464,scheduling_data!D:D&amp;scheduling_data!A:A,0)),"")</f>
        <v>Victoria Miley</v>
      </c>
      <c r="J2464" t="str">
        <f t="shared" si="105"/>
        <v>No</v>
      </c>
      <c r="L2464" t="str">
        <f t="shared" si="106"/>
        <v>Yes</v>
      </c>
    </row>
    <row r="2465" spans="1:12" x14ac:dyDescent="0.3">
      <c r="A2465" t="s">
        <v>80</v>
      </c>
      <c r="B2465">
        <v>215</v>
      </c>
      <c r="C2465" s="1">
        <v>45342</v>
      </c>
      <c r="D2465" s="1">
        <v>45328.458333333336</v>
      </c>
      <c r="E2465">
        <v>85.19</v>
      </c>
      <c r="F2465" t="s">
        <v>9</v>
      </c>
      <c r="G2465" t="s">
        <v>52</v>
      </c>
      <c r="H2465">
        <v>92507</v>
      </c>
      <c r="I2465" t="str" cm="1">
        <f t="array" ref="I2465">IFERROR(INDEX(scheduling_data!H:H,MATCH(B2465&amp;D2465,scheduling_data!D:D&amp;scheduling_data!A:A,0)),"")</f>
        <v>Victoria Miley</v>
      </c>
      <c r="J2465" t="str">
        <f t="shared" si="105"/>
        <v>No</v>
      </c>
      <c r="L2465" t="str">
        <f t="shared" si="106"/>
        <v>No</v>
      </c>
    </row>
    <row r="2466" spans="1:12" x14ac:dyDescent="0.3">
      <c r="A2466" t="s">
        <v>80</v>
      </c>
      <c r="B2466">
        <v>215</v>
      </c>
      <c r="C2466" s="1">
        <v>45343</v>
      </c>
      <c r="D2466" s="1">
        <v>45330.458333333336</v>
      </c>
      <c r="E2466">
        <v>64.81</v>
      </c>
      <c r="F2466" t="s">
        <v>19</v>
      </c>
      <c r="G2466" t="s">
        <v>51</v>
      </c>
      <c r="H2466">
        <v>92507</v>
      </c>
      <c r="I2466" t="str" cm="1">
        <f t="array" ref="I2466">IFERROR(INDEX(scheduling_data!H:H,MATCH(B2466&amp;D2466,scheduling_data!D:D&amp;scheduling_data!A:A,0)),"")</f>
        <v>D'Anna Pullen</v>
      </c>
      <c r="J2466" t="str">
        <f t="shared" si="105"/>
        <v>No</v>
      </c>
      <c r="L2466" t="str">
        <f t="shared" si="106"/>
        <v>Yes</v>
      </c>
    </row>
    <row r="2467" spans="1:12" x14ac:dyDescent="0.3">
      <c r="A2467" t="s">
        <v>80</v>
      </c>
      <c r="B2467">
        <v>215</v>
      </c>
      <c r="C2467" s="1">
        <v>45343</v>
      </c>
      <c r="D2467" s="1">
        <v>45330.458333333336</v>
      </c>
      <c r="E2467">
        <v>85.19</v>
      </c>
      <c r="F2467" t="s">
        <v>9</v>
      </c>
      <c r="G2467" t="s">
        <v>52</v>
      </c>
      <c r="H2467">
        <v>92507</v>
      </c>
      <c r="I2467" t="str" cm="1">
        <f t="array" ref="I2467">IFERROR(INDEX(scheduling_data!H:H,MATCH(B2467&amp;D2467,scheduling_data!D:D&amp;scheduling_data!A:A,0)),"")</f>
        <v>D'Anna Pullen</v>
      </c>
      <c r="J2467" t="str">
        <f t="shared" si="105"/>
        <v>No</v>
      </c>
      <c r="L2467" t="str">
        <f t="shared" si="106"/>
        <v>No</v>
      </c>
    </row>
    <row r="2468" spans="1:12" x14ac:dyDescent="0.3">
      <c r="A2468" t="s">
        <v>25</v>
      </c>
      <c r="B2468">
        <v>216</v>
      </c>
      <c r="C2468" s="1">
        <v>45338</v>
      </c>
      <c r="D2468" s="1">
        <v>45323.666666666664</v>
      </c>
      <c r="E2468">
        <v>46.61</v>
      </c>
      <c r="F2468" t="s">
        <v>9</v>
      </c>
      <c r="G2468" t="s">
        <v>28</v>
      </c>
      <c r="H2468">
        <v>97112</v>
      </c>
      <c r="I2468" t="str" cm="1">
        <f t="array" ref="I2468">IFERROR(INDEX(scheduling_data!H:H,MATCH(B2468&amp;D2468,scheduling_data!D:D&amp;scheduling_data!A:A,0)),"")</f>
        <v>Christian Litz</v>
      </c>
      <c r="J2468" t="str">
        <f t="shared" si="105"/>
        <v>No</v>
      </c>
      <c r="L2468" t="str">
        <f t="shared" si="106"/>
        <v>No</v>
      </c>
    </row>
    <row r="2469" spans="1:12" x14ac:dyDescent="0.3">
      <c r="A2469" t="s">
        <v>25</v>
      </c>
      <c r="B2469">
        <v>216</v>
      </c>
      <c r="C2469" s="1">
        <v>45338</v>
      </c>
      <c r="D2469" s="1">
        <v>45323.666666666664</v>
      </c>
      <c r="E2469">
        <v>28.39</v>
      </c>
      <c r="F2469" t="s">
        <v>19</v>
      </c>
      <c r="G2469" t="s">
        <v>26</v>
      </c>
      <c r="H2469">
        <v>97112</v>
      </c>
      <c r="I2469" t="str" cm="1">
        <f t="array" ref="I2469">IFERROR(INDEX(scheduling_data!H:H,MATCH(B2469&amp;D2469,scheduling_data!D:D&amp;scheduling_data!A:A,0)),"")</f>
        <v>Christian Litz</v>
      </c>
      <c r="J2469" t="str">
        <f t="shared" si="105"/>
        <v>No</v>
      </c>
      <c r="L2469" t="str">
        <f t="shared" si="106"/>
        <v>Yes</v>
      </c>
    </row>
    <row r="2470" spans="1:12" x14ac:dyDescent="0.3">
      <c r="A2470" t="s">
        <v>25</v>
      </c>
      <c r="B2470">
        <v>216</v>
      </c>
      <c r="C2470" s="1">
        <v>45338</v>
      </c>
      <c r="D2470" s="1">
        <v>45323.666666666664</v>
      </c>
      <c r="E2470">
        <v>22.9</v>
      </c>
      <c r="F2470" t="s">
        <v>19</v>
      </c>
      <c r="G2470" t="s">
        <v>26</v>
      </c>
      <c r="H2470">
        <v>97140</v>
      </c>
      <c r="I2470" t="str" cm="1">
        <f t="array" ref="I2470">IFERROR(INDEX(scheduling_data!H:H,MATCH(B2470&amp;D2470,scheduling_data!D:D&amp;scheduling_data!A:A,0)),"")</f>
        <v>Christian Litz</v>
      </c>
      <c r="J2470" t="str">
        <f t="shared" si="105"/>
        <v>No</v>
      </c>
      <c r="L2470" t="str">
        <f t="shared" si="106"/>
        <v>Yes</v>
      </c>
    </row>
    <row r="2471" spans="1:12" x14ac:dyDescent="0.3">
      <c r="A2471" t="s">
        <v>25</v>
      </c>
      <c r="B2471">
        <v>216</v>
      </c>
      <c r="C2471" s="1">
        <v>45338</v>
      </c>
      <c r="D2471" s="1">
        <v>45323.666666666664</v>
      </c>
      <c r="E2471">
        <v>52.1</v>
      </c>
      <c r="F2471" t="s">
        <v>9</v>
      </c>
      <c r="G2471" t="s">
        <v>28</v>
      </c>
      <c r="H2471">
        <v>97140</v>
      </c>
      <c r="I2471" t="str" cm="1">
        <f t="array" ref="I2471">IFERROR(INDEX(scheduling_data!H:H,MATCH(B2471&amp;D2471,scheduling_data!D:D&amp;scheduling_data!A:A,0)),"")</f>
        <v>Christian Litz</v>
      </c>
      <c r="J2471" t="str">
        <f t="shared" si="105"/>
        <v>No</v>
      </c>
      <c r="L2471" t="str">
        <f t="shared" si="106"/>
        <v>No</v>
      </c>
    </row>
    <row r="2472" spans="1:12" x14ac:dyDescent="0.3">
      <c r="A2472" t="s">
        <v>25</v>
      </c>
      <c r="B2472">
        <v>216</v>
      </c>
      <c r="C2472" s="1">
        <v>45345</v>
      </c>
      <c r="D2472" s="1">
        <v>45334.479166666664</v>
      </c>
      <c r="E2472">
        <v>22.9</v>
      </c>
      <c r="F2472" t="s">
        <v>19</v>
      </c>
      <c r="G2472" t="s">
        <v>26</v>
      </c>
      <c r="H2472">
        <v>97140</v>
      </c>
      <c r="I2472" t="str" cm="1">
        <f t="array" ref="I2472">IFERROR(INDEX(scheduling_data!H:H,MATCH(B2472&amp;D2472,scheduling_data!D:D&amp;scheduling_data!A:A,0)),"")</f>
        <v>Christian Litz</v>
      </c>
      <c r="J2472" t="str">
        <f t="shared" si="105"/>
        <v>No</v>
      </c>
      <c r="L2472" t="str">
        <f t="shared" si="106"/>
        <v>Yes</v>
      </c>
    </row>
    <row r="2473" spans="1:12" x14ac:dyDescent="0.3">
      <c r="A2473" t="s">
        <v>25</v>
      </c>
      <c r="B2473">
        <v>216</v>
      </c>
      <c r="C2473" s="1">
        <v>45345</v>
      </c>
      <c r="D2473" s="1">
        <v>45334.479166666664</v>
      </c>
      <c r="E2473">
        <v>52.1</v>
      </c>
      <c r="F2473" t="s">
        <v>9</v>
      </c>
      <c r="G2473" t="s">
        <v>28</v>
      </c>
      <c r="H2473">
        <v>97140</v>
      </c>
      <c r="I2473" t="str" cm="1">
        <f t="array" ref="I2473">IFERROR(INDEX(scheduling_data!H:H,MATCH(B2473&amp;D2473,scheduling_data!D:D&amp;scheduling_data!A:A,0)),"")</f>
        <v>Christian Litz</v>
      </c>
      <c r="J2473" t="str">
        <f t="shared" si="105"/>
        <v>No</v>
      </c>
      <c r="L2473" t="str">
        <f t="shared" si="106"/>
        <v>No</v>
      </c>
    </row>
    <row r="2474" spans="1:12" x14ac:dyDescent="0.3">
      <c r="A2474" t="s">
        <v>25</v>
      </c>
      <c r="B2474">
        <v>216</v>
      </c>
      <c r="C2474" s="1">
        <v>45345</v>
      </c>
      <c r="D2474" s="1">
        <v>45334.479166666664</v>
      </c>
      <c r="E2474">
        <v>28.39</v>
      </c>
      <c r="F2474" t="s">
        <v>19</v>
      </c>
      <c r="G2474" t="s">
        <v>26</v>
      </c>
      <c r="H2474">
        <v>97112</v>
      </c>
      <c r="I2474" t="str" cm="1">
        <f t="array" ref="I2474">IFERROR(INDEX(scheduling_data!H:H,MATCH(B2474&amp;D2474,scheduling_data!D:D&amp;scheduling_data!A:A,0)),"")</f>
        <v>Christian Litz</v>
      </c>
      <c r="J2474" t="str">
        <f t="shared" si="105"/>
        <v>No</v>
      </c>
      <c r="L2474" t="str">
        <f t="shared" si="106"/>
        <v>Yes</v>
      </c>
    </row>
    <row r="2475" spans="1:12" x14ac:dyDescent="0.3">
      <c r="A2475" t="s">
        <v>25</v>
      </c>
      <c r="B2475">
        <v>216</v>
      </c>
      <c r="C2475" s="1">
        <v>45345</v>
      </c>
      <c r="D2475" s="1">
        <v>45334.479166666664</v>
      </c>
      <c r="E2475">
        <v>46.61</v>
      </c>
      <c r="F2475" t="s">
        <v>9</v>
      </c>
      <c r="G2475" t="s">
        <v>28</v>
      </c>
      <c r="H2475">
        <v>97112</v>
      </c>
      <c r="I2475" t="str" cm="1">
        <f t="array" ref="I2475">IFERROR(INDEX(scheduling_data!H:H,MATCH(B2475&amp;D2475,scheduling_data!D:D&amp;scheduling_data!A:A,0)),"")</f>
        <v>Christian Litz</v>
      </c>
      <c r="J2475" t="str">
        <f t="shared" si="105"/>
        <v>No</v>
      </c>
      <c r="L2475" t="str">
        <f t="shared" si="106"/>
        <v>No</v>
      </c>
    </row>
    <row r="2476" spans="1:12" x14ac:dyDescent="0.3">
      <c r="A2476" t="s">
        <v>25</v>
      </c>
      <c r="B2476">
        <v>216</v>
      </c>
      <c r="C2476" s="1">
        <v>45345</v>
      </c>
      <c r="D2476" s="1">
        <v>45330.645833333336</v>
      </c>
      <c r="E2476">
        <v>28.39</v>
      </c>
      <c r="F2476" t="s">
        <v>19</v>
      </c>
      <c r="G2476" t="s">
        <v>26</v>
      </c>
      <c r="H2476">
        <v>97112</v>
      </c>
      <c r="I2476" t="str" cm="1">
        <f t="array" ref="I2476">IFERROR(INDEX(scheduling_data!H:H,MATCH(B2476&amp;D2476,scheduling_data!D:D&amp;scheduling_data!A:A,0)),"")</f>
        <v>Christian Litz</v>
      </c>
      <c r="J2476" t="str">
        <f t="shared" si="105"/>
        <v>No</v>
      </c>
      <c r="L2476" t="str">
        <f t="shared" si="106"/>
        <v>Yes</v>
      </c>
    </row>
    <row r="2477" spans="1:12" x14ac:dyDescent="0.3">
      <c r="A2477" t="s">
        <v>25</v>
      </c>
      <c r="B2477">
        <v>216</v>
      </c>
      <c r="C2477" s="1">
        <v>45345</v>
      </c>
      <c r="D2477" s="1">
        <v>45330.645833333336</v>
      </c>
      <c r="E2477">
        <v>46.61</v>
      </c>
      <c r="F2477" t="s">
        <v>9</v>
      </c>
      <c r="G2477" t="s">
        <v>28</v>
      </c>
      <c r="H2477">
        <v>97112</v>
      </c>
      <c r="I2477" t="str" cm="1">
        <f t="array" ref="I2477">IFERROR(INDEX(scheduling_data!H:H,MATCH(B2477&amp;D2477,scheduling_data!D:D&amp;scheduling_data!A:A,0)),"")</f>
        <v>Christian Litz</v>
      </c>
      <c r="J2477" t="str">
        <f t="shared" si="105"/>
        <v>No</v>
      </c>
      <c r="L2477" t="str">
        <f t="shared" si="106"/>
        <v>No</v>
      </c>
    </row>
    <row r="2478" spans="1:12" x14ac:dyDescent="0.3">
      <c r="A2478" t="s">
        <v>25</v>
      </c>
      <c r="B2478">
        <v>216</v>
      </c>
      <c r="C2478" s="1">
        <v>45345</v>
      </c>
      <c r="D2478" s="1">
        <v>45330.645833333336</v>
      </c>
      <c r="E2478">
        <v>52.1</v>
      </c>
      <c r="F2478" t="s">
        <v>9</v>
      </c>
      <c r="G2478" t="s">
        <v>28</v>
      </c>
      <c r="H2478">
        <v>97140</v>
      </c>
      <c r="I2478" t="str" cm="1">
        <f t="array" ref="I2478">IFERROR(INDEX(scheduling_data!H:H,MATCH(B2478&amp;D2478,scheduling_data!D:D&amp;scheduling_data!A:A,0)),"")</f>
        <v>Christian Litz</v>
      </c>
      <c r="J2478" t="str">
        <f t="shared" si="105"/>
        <v>No</v>
      </c>
      <c r="L2478" t="str">
        <f t="shared" si="106"/>
        <v>No</v>
      </c>
    </row>
    <row r="2479" spans="1:12" x14ac:dyDescent="0.3">
      <c r="A2479" t="s">
        <v>25</v>
      </c>
      <c r="B2479">
        <v>216</v>
      </c>
      <c r="C2479" s="1">
        <v>45345</v>
      </c>
      <c r="D2479" s="1">
        <v>45330.645833333336</v>
      </c>
      <c r="E2479">
        <v>22.9</v>
      </c>
      <c r="F2479" t="s">
        <v>19</v>
      </c>
      <c r="G2479" t="s">
        <v>26</v>
      </c>
      <c r="H2479">
        <v>97140</v>
      </c>
      <c r="I2479" t="str" cm="1">
        <f t="array" ref="I2479">IFERROR(INDEX(scheduling_data!H:H,MATCH(B2479&amp;D2479,scheduling_data!D:D&amp;scheduling_data!A:A,0)),"")</f>
        <v>Christian Litz</v>
      </c>
      <c r="J2479" t="str">
        <f t="shared" si="105"/>
        <v>No</v>
      </c>
      <c r="L2479" t="str">
        <f t="shared" si="106"/>
        <v>Yes</v>
      </c>
    </row>
    <row r="2480" spans="1:12" x14ac:dyDescent="0.3">
      <c r="A2480" t="s">
        <v>17</v>
      </c>
      <c r="B2480">
        <v>42</v>
      </c>
      <c r="C2480" s="1">
        <v>45337</v>
      </c>
      <c r="D2480" s="1">
        <v>45323.708333333336</v>
      </c>
      <c r="E2480">
        <v>19.489999999999998</v>
      </c>
      <c r="F2480" t="s">
        <v>19</v>
      </c>
      <c r="G2480" t="s">
        <v>20</v>
      </c>
      <c r="H2480">
        <v>97140</v>
      </c>
      <c r="I2480" t="str" cm="1">
        <f t="array" ref="I2480">IFERROR(INDEX(scheduling_data!H:H,MATCH(B2480&amp;D2480,scheduling_data!D:D&amp;scheduling_data!A:A,0)),"")</f>
        <v>Robert Crochet</v>
      </c>
      <c r="J2480" t="str">
        <f t="shared" si="105"/>
        <v>No</v>
      </c>
      <c r="L2480" t="str">
        <f t="shared" si="106"/>
        <v>Yes</v>
      </c>
    </row>
    <row r="2481" spans="1:12" x14ac:dyDescent="0.3">
      <c r="A2481" t="s">
        <v>17</v>
      </c>
      <c r="B2481">
        <v>42</v>
      </c>
      <c r="C2481" s="1">
        <v>45337</v>
      </c>
      <c r="D2481" s="1">
        <v>45323.708333333336</v>
      </c>
      <c r="E2481">
        <v>108.31</v>
      </c>
      <c r="F2481" t="s">
        <v>9</v>
      </c>
      <c r="G2481" t="s">
        <v>18</v>
      </c>
      <c r="H2481">
        <v>97110</v>
      </c>
      <c r="I2481" t="str" cm="1">
        <f t="array" ref="I2481">IFERROR(INDEX(scheduling_data!H:H,MATCH(B2481&amp;D2481,scheduling_data!D:D&amp;scheduling_data!A:A,0)),"")</f>
        <v>Robert Crochet</v>
      </c>
      <c r="J2481" t="str">
        <f t="shared" si="105"/>
        <v>No</v>
      </c>
      <c r="L2481" t="str">
        <f t="shared" si="106"/>
        <v>No</v>
      </c>
    </row>
    <row r="2482" spans="1:12" x14ac:dyDescent="0.3">
      <c r="A2482" t="s">
        <v>17</v>
      </c>
      <c r="B2482">
        <v>42</v>
      </c>
      <c r="C2482" s="1">
        <v>45337</v>
      </c>
      <c r="D2482" s="1">
        <v>45323.708333333336</v>
      </c>
      <c r="E2482">
        <v>41.69</v>
      </c>
      <c r="F2482" t="s">
        <v>19</v>
      </c>
      <c r="G2482" t="s">
        <v>20</v>
      </c>
      <c r="H2482">
        <v>97110</v>
      </c>
      <c r="I2482" t="str" cm="1">
        <f t="array" ref="I2482">IFERROR(INDEX(scheduling_data!H:H,MATCH(B2482&amp;D2482,scheduling_data!D:D&amp;scheduling_data!A:A,0)),"")</f>
        <v>Robert Crochet</v>
      </c>
      <c r="J2482" t="str">
        <f t="shared" si="105"/>
        <v>No</v>
      </c>
      <c r="L2482" t="str">
        <f t="shared" si="106"/>
        <v>Yes</v>
      </c>
    </row>
    <row r="2483" spans="1:12" x14ac:dyDescent="0.3">
      <c r="A2483" t="s">
        <v>17</v>
      </c>
      <c r="B2483">
        <v>42</v>
      </c>
      <c r="C2483" s="1">
        <v>45337</v>
      </c>
      <c r="D2483" s="1">
        <v>45323.708333333336</v>
      </c>
      <c r="E2483">
        <v>55.51</v>
      </c>
      <c r="F2483" t="s">
        <v>9</v>
      </c>
      <c r="G2483" t="s">
        <v>18</v>
      </c>
      <c r="H2483">
        <v>97140</v>
      </c>
      <c r="I2483" t="str" cm="1">
        <f t="array" ref="I2483">IFERROR(INDEX(scheduling_data!H:H,MATCH(B2483&amp;D2483,scheduling_data!D:D&amp;scheduling_data!A:A,0)),"")</f>
        <v>Robert Crochet</v>
      </c>
      <c r="J2483" t="str">
        <f t="shared" si="105"/>
        <v>No</v>
      </c>
      <c r="L2483" t="str">
        <f t="shared" si="106"/>
        <v>No</v>
      </c>
    </row>
    <row r="2484" spans="1:12" x14ac:dyDescent="0.3">
      <c r="A2484" t="s">
        <v>17</v>
      </c>
      <c r="B2484">
        <v>42</v>
      </c>
      <c r="C2484" s="1">
        <v>45337</v>
      </c>
      <c r="D2484" s="1">
        <v>45323.708333333336</v>
      </c>
      <c r="E2484">
        <v>58.67</v>
      </c>
      <c r="F2484" t="s">
        <v>9</v>
      </c>
      <c r="G2484" t="s">
        <v>18</v>
      </c>
      <c r="H2484">
        <v>97161</v>
      </c>
      <c r="I2484" t="str" cm="1">
        <f t="array" ref="I2484">IFERROR(INDEX(scheduling_data!H:H,MATCH(B2484&amp;D2484,scheduling_data!D:D&amp;scheduling_data!A:A,0)),"")</f>
        <v>Robert Crochet</v>
      </c>
      <c r="J2484" t="str">
        <f t="shared" si="105"/>
        <v>No</v>
      </c>
      <c r="L2484" t="str">
        <f t="shared" si="106"/>
        <v>No</v>
      </c>
    </row>
    <row r="2485" spans="1:12" x14ac:dyDescent="0.3">
      <c r="A2485" t="s">
        <v>17</v>
      </c>
      <c r="B2485">
        <v>42</v>
      </c>
      <c r="C2485" s="1">
        <v>45337</v>
      </c>
      <c r="D2485" s="1">
        <v>45323.708333333336</v>
      </c>
      <c r="E2485">
        <v>81.33</v>
      </c>
      <c r="F2485" t="s">
        <v>19</v>
      </c>
      <c r="G2485" t="s">
        <v>20</v>
      </c>
      <c r="H2485">
        <v>97161</v>
      </c>
      <c r="I2485" t="str" cm="1">
        <f t="array" ref="I2485">IFERROR(INDEX(scheduling_data!H:H,MATCH(B2485&amp;D2485,scheduling_data!D:D&amp;scheduling_data!A:A,0)),"")</f>
        <v>Robert Crochet</v>
      </c>
      <c r="J2485" t="str">
        <f t="shared" si="105"/>
        <v>No</v>
      </c>
      <c r="L2485" t="str">
        <f t="shared" si="106"/>
        <v>Yes</v>
      </c>
    </row>
    <row r="2486" spans="1:12" x14ac:dyDescent="0.3">
      <c r="A2486" t="s">
        <v>17</v>
      </c>
      <c r="B2486">
        <v>42</v>
      </c>
      <c r="C2486" s="1">
        <v>45343</v>
      </c>
      <c r="D2486" s="1">
        <v>45328.291666666664</v>
      </c>
      <c r="E2486">
        <v>58.39</v>
      </c>
      <c r="F2486" t="s">
        <v>19</v>
      </c>
      <c r="G2486" t="s">
        <v>20</v>
      </c>
      <c r="H2486">
        <v>97110</v>
      </c>
      <c r="I2486" t="str" cm="1">
        <f t="array" ref="I2486">IFERROR(INDEX(scheduling_data!H:H,MATCH(B2486&amp;D2486,scheduling_data!D:D&amp;scheduling_data!A:A,0)),"")</f>
        <v>Robert Crochet</v>
      </c>
      <c r="J2486" t="str">
        <f t="shared" si="105"/>
        <v>No</v>
      </c>
      <c r="L2486" t="str">
        <f t="shared" si="106"/>
        <v>Yes</v>
      </c>
    </row>
    <row r="2487" spans="1:12" x14ac:dyDescent="0.3">
      <c r="A2487" t="s">
        <v>17</v>
      </c>
      <c r="B2487">
        <v>42</v>
      </c>
      <c r="C2487" s="1">
        <v>45343</v>
      </c>
      <c r="D2487" s="1">
        <v>45328.291666666664</v>
      </c>
      <c r="E2487">
        <v>156.61000000000001</v>
      </c>
      <c r="F2487" t="s">
        <v>9</v>
      </c>
      <c r="G2487" t="s">
        <v>18</v>
      </c>
      <c r="H2487">
        <v>97110</v>
      </c>
      <c r="I2487" t="str" cm="1">
        <f t="array" ref="I2487">IFERROR(INDEX(scheduling_data!H:H,MATCH(B2487&amp;D2487,scheduling_data!D:D&amp;scheduling_data!A:A,0)),"")</f>
        <v>Robert Crochet</v>
      </c>
      <c r="J2487" t="str">
        <f t="shared" si="105"/>
        <v>No</v>
      </c>
      <c r="L2487" t="str">
        <f t="shared" si="106"/>
        <v>No</v>
      </c>
    </row>
    <row r="2488" spans="1:12" x14ac:dyDescent="0.3">
      <c r="A2488" t="s">
        <v>80</v>
      </c>
      <c r="B2488">
        <v>217</v>
      </c>
      <c r="C2488" s="1">
        <v>45349</v>
      </c>
      <c r="D2488" s="1">
        <v>45337.625</v>
      </c>
      <c r="E2488">
        <v>64.81</v>
      </c>
      <c r="F2488" t="s">
        <v>19</v>
      </c>
      <c r="G2488" t="s">
        <v>51</v>
      </c>
      <c r="H2488">
        <v>92507</v>
      </c>
      <c r="I2488" t="str" cm="1">
        <f t="array" ref="I2488">IFERROR(INDEX(scheduling_data!H:H,MATCH(B2488&amp;D2488,scheduling_data!D:D&amp;scheduling_data!A:A,0)),"")</f>
        <v>D'Anna Pullen</v>
      </c>
      <c r="J2488" t="str">
        <f t="shared" si="105"/>
        <v>No</v>
      </c>
      <c r="L2488" t="str">
        <f t="shared" si="106"/>
        <v>Yes</v>
      </c>
    </row>
    <row r="2489" spans="1:12" x14ac:dyDescent="0.3">
      <c r="A2489" t="s">
        <v>80</v>
      </c>
      <c r="B2489">
        <v>217</v>
      </c>
      <c r="C2489" s="1">
        <v>45349</v>
      </c>
      <c r="D2489" s="1">
        <v>45337.625</v>
      </c>
      <c r="E2489">
        <v>85.19</v>
      </c>
      <c r="F2489" t="s">
        <v>9</v>
      </c>
      <c r="G2489" t="s">
        <v>52</v>
      </c>
      <c r="H2489">
        <v>92507</v>
      </c>
      <c r="I2489" t="str" cm="1">
        <f t="array" ref="I2489">IFERROR(INDEX(scheduling_data!H:H,MATCH(B2489&amp;D2489,scheduling_data!D:D&amp;scheduling_data!A:A,0)),"")</f>
        <v>D'Anna Pullen</v>
      </c>
      <c r="J2489" t="str">
        <f t="shared" si="105"/>
        <v>No</v>
      </c>
      <c r="L2489" t="str">
        <f t="shared" si="106"/>
        <v>No</v>
      </c>
    </row>
    <row r="2490" spans="1:12" x14ac:dyDescent="0.3">
      <c r="A2490" t="s">
        <v>80</v>
      </c>
      <c r="B2490">
        <v>217</v>
      </c>
      <c r="C2490" s="1">
        <v>45345</v>
      </c>
      <c r="D2490" s="1">
        <v>45330.604166666664</v>
      </c>
      <c r="E2490">
        <v>0</v>
      </c>
      <c r="F2490" t="s">
        <v>9</v>
      </c>
      <c r="G2490" t="s">
        <v>138</v>
      </c>
      <c r="H2490">
        <v>97112</v>
      </c>
      <c r="I2490" t="str" cm="1">
        <f t="array" ref="I2490">IFERROR(INDEX(scheduling_data!H:H,MATCH(B2490&amp;D2490,scheduling_data!D:D&amp;scheduling_data!A:A,0)),"")</f>
        <v>Heidi Molaison</v>
      </c>
      <c r="J2490" t="str">
        <f t="shared" si="105"/>
        <v>No</v>
      </c>
      <c r="L2490" t="str">
        <f t="shared" si="106"/>
        <v>No</v>
      </c>
    </row>
    <row r="2491" spans="1:12" x14ac:dyDescent="0.3">
      <c r="A2491" t="s">
        <v>80</v>
      </c>
      <c r="B2491">
        <v>217</v>
      </c>
      <c r="C2491" s="1">
        <v>45343</v>
      </c>
      <c r="D2491" s="1">
        <v>45330.625</v>
      </c>
      <c r="E2491">
        <v>64.81</v>
      </c>
      <c r="F2491" t="s">
        <v>19</v>
      </c>
      <c r="G2491" t="s">
        <v>51</v>
      </c>
      <c r="H2491">
        <v>92507</v>
      </c>
      <c r="I2491" t="str" cm="1">
        <f t="array" ref="I2491">IFERROR(INDEX(scheduling_data!H:H,MATCH(B2491&amp;D2491,scheduling_data!D:D&amp;scheduling_data!A:A,0)),"")</f>
        <v>D'Anna Pullen</v>
      </c>
      <c r="J2491" t="str">
        <f t="shared" si="105"/>
        <v>No</v>
      </c>
      <c r="L2491" t="str">
        <f t="shared" si="106"/>
        <v>Yes</v>
      </c>
    </row>
    <row r="2492" spans="1:12" x14ac:dyDescent="0.3">
      <c r="A2492" t="s">
        <v>80</v>
      </c>
      <c r="B2492">
        <v>217</v>
      </c>
      <c r="C2492" s="1">
        <v>45343</v>
      </c>
      <c r="D2492" s="1">
        <v>45330.625</v>
      </c>
      <c r="E2492">
        <v>85.19</v>
      </c>
      <c r="F2492" t="s">
        <v>9</v>
      </c>
      <c r="G2492" t="s">
        <v>52</v>
      </c>
      <c r="H2492">
        <v>92507</v>
      </c>
      <c r="I2492" t="str" cm="1">
        <f t="array" ref="I2492">IFERROR(INDEX(scheduling_data!H:H,MATCH(B2492&amp;D2492,scheduling_data!D:D&amp;scheduling_data!A:A,0)),"")</f>
        <v>D'Anna Pullen</v>
      </c>
      <c r="J2492" t="str">
        <f t="shared" si="105"/>
        <v>No</v>
      </c>
      <c r="L2492" t="str">
        <f t="shared" si="106"/>
        <v>No</v>
      </c>
    </row>
    <row r="2493" spans="1:12" x14ac:dyDescent="0.3">
      <c r="A2493" t="s">
        <v>139</v>
      </c>
      <c r="B2493">
        <v>217</v>
      </c>
      <c r="C2493" s="1">
        <v>45345</v>
      </c>
      <c r="D2493" s="1">
        <v>45330.604166666664</v>
      </c>
      <c r="E2493">
        <v>93.22</v>
      </c>
      <c r="F2493" t="s">
        <v>9</v>
      </c>
      <c r="H2493">
        <v>97112</v>
      </c>
      <c r="I2493" t="str" cm="1">
        <f t="array" ref="I2493">IFERROR(INDEX(scheduling_data!H:H,MATCH(B2493&amp;D2493,scheduling_data!D:D&amp;scheduling_data!A:A,0)),"")</f>
        <v>Heidi Molaison</v>
      </c>
      <c r="J2493" t="str">
        <f t="shared" si="105"/>
        <v>No</v>
      </c>
      <c r="L2493" t="str">
        <f t="shared" si="106"/>
        <v>No</v>
      </c>
    </row>
    <row r="2494" spans="1:12" x14ac:dyDescent="0.3">
      <c r="A2494" t="s">
        <v>139</v>
      </c>
      <c r="B2494">
        <v>217</v>
      </c>
      <c r="C2494" s="1">
        <v>45345</v>
      </c>
      <c r="D2494" s="1">
        <v>45330.604166666664</v>
      </c>
      <c r="E2494">
        <v>56.78</v>
      </c>
      <c r="F2494" t="s">
        <v>19</v>
      </c>
      <c r="H2494">
        <v>97112</v>
      </c>
      <c r="I2494" t="str" cm="1">
        <f t="array" ref="I2494">IFERROR(INDEX(scheduling_data!H:H,MATCH(B2494&amp;D2494,scheduling_data!D:D&amp;scheduling_data!A:A,0)),"")</f>
        <v>Heidi Molaison</v>
      </c>
      <c r="J2494" t="str">
        <f t="shared" si="105"/>
        <v>No</v>
      </c>
      <c r="L2494" t="str">
        <f t="shared" si="106"/>
        <v>Yes</v>
      </c>
    </row>
    <row r="2495" spans="1:12" x14ac:dyDescent="0.3">
      <c r="A2495" t="s">
        <v>33</v>
      </c>
      <c r="B2495">
        <v>218</v>
      </c>
      <c r="C2495" s="1">
        <v>45351</v>
      </c>
      <c r="D2495" s="1">
        <v>45344.729166666664</v>
      </c>
      <c r="E2495">
        <v>85.19</v>
      </c>
      <c r="F2495" t="s">
        <v>9</v>
      </c>
      <c r="H2495">
        <v>92507</v>
      </c>
      <c r="I2495" t="str" cm="1">
        <f t="array" ref="I2495">IFERROR(INDEX(scheduling_data!H:H,MATCH(B2495&amp;D2495,scheduling_data!D:D&amp;scheduling_data!A:A,0)),"")</f>
        <v>D'Anna Pullen</v>
      </c>
      <c r="J2495" t="str">
        <f t="shared" si="105"/>
        <v>No</v>
      </c>
      <c r="L2495" t="str">
        <f t="shared" si="106"/>
        <v>No</v>
      </c>
    </row>
    <row r="2496" spans="1:12" x14ac:dyDescent="0.3">
      <c r="A2496" t="s">
        <v>33</v>
      </c>
      <c r="B2496">
        <v>218</v>
      </c>
      <c r="C2496" s="1">
        <v>45351</v>
      </c>
      <c r="D2496" s="1">
        <v>45344.729166666664</v>
      </c>
      <c r="E2496">
        <v>64.81</v>
      </c>
      <c r="F2496" t="s">
        <v>19</v>
      </c>
      <c r="H2496">
        <v>92507</v>
      </c>
      <c r="I2496" t="str" cm="1">
        <f t="array" ref="I2496">IFERROR(INDEX(scheduling_data!H:H,MATCH(B2496&amp;D2496,scheduling_data!D:D&amp;scheduling_data!A:A,0)),"")</f>
        <v>D'Anna Pullen</v>
      </c>
      <c r="J2496" t="str">
        <f t="shared" si="105"/>
        <v>No</v>
      </c>
      <c r="L2496" t="str">
        <f t="shared" si="106"/>
        <v>Yes</v>
      </c>
    </row>
    <row r="2497" spans="1:12" x14ac:dyDescent="0.3">
      <c r="A2497" t="s">
        <v>11</v>
      </c>
      <c r="B2497">
        <v>43</v>
      </c>
      <c r="C2497" s="1">
        <v>45344.667361111111</v>
      </c>
      <c r="D2497" s="1">
        <v>45344.666666666664</v>
      </c>
      <c r="E2497">
        <v>30</v>
      </c>
      <c r="F2497" t="s">
        <v>87</v>
      </c>
      <c r="G2497" t="s">
        <v>327</v>
      </c>
      <c r="I2497" t="str" cm="1">
        <f t="array" ref="I2497">IFERROR(INDEX(scheduling_data!H:H,MATCH(B2497&amp;D2497,scheduling_data!D:D&amp;scheduling_data!A:A,0)),"")</f>
        <v>Robert Crochet</v>
      </c>
      <c r="J2497" t="str">
        <f t="shared" si="105"/>
        <v>No</v>
      </c>
      <c r="L2497" t="str">
        <f t="shared" si="106"/>
        <v>Yes</v>
      </c>
    </row>
    <row r="2498" spans="1:12" x14ac:dyDescent="0.3">
      <c r="A2498" t="s">
        <v>11</v>
      </c>
      <c r="B2498">
        <v>43</v>
      </c>
      <c r="C2498" s="1">
        <v>45350.699305555558</v>
      </c>
      <c r="D2498" s="1">
        <v>45350.708333333336</v>
      </c>
      <c r="E2498">
        <v>30</v>
      </c>
      <c r="F2498" t="s">
        <v>16</v>
      </c>
      <c r="G2498" t="s">
        <v>328</v>
      </c>
      <c r="I2498" t="str" cm="1">
        <f t="array" ref="I2498">IFERROR(INDEX(scheduling_data!H:H,MATCH(B2498&amp;D2498,scheduling_data!D:D&amp;scheduling_data!A:A,0)),"")</f>
        <v>Katherine Tyree</v>
      </c>
      <c r="J2498" t="str">
        <f t="shared" si="105"/>
        <v>No</v>
      </c>
      <c r="L2498" t="str">
        <f t="shared" si="106"/>
        <v>Yes</v>
      </c>
    </row>
    <row r="2499" spans="1:12" x14ac:dyDescent="0.3">
      <c r="A2499" t="s">
        <v>11</v>
      </c>
      <c r="B2499">
        <v>43</v>
      </c>
      <c r="C2499" s="1">
        <v>45350.699305555558</v>
      </c>
      <c r="D2499" s="1">
        <v>45351.458333333336</v>
      </c>
      <c r="E2499">
        <v>30</v>
      </c>
      <c r="F2499" t="s">
        <v>16</v>
      </c>
      <c r="G2499" t="s">
        <v>328</v>
      </c>
      <c r="I2499" t="str" cm="1">
        <f t="array" ref="I2499">IFERROR(INDEX(scheduling_data!H:H,MATCH(B2499&amp;D2499,scheduling_data!D:D&amp;scheduling_data!A:A,0)),"")</f>
        <v>Robert Crochet</v>
      </c>
      <c r="J2499" t="str">
        <f t="shared" ref="J2499:J2562" si="107">IF(I2499="", "Yes", "No")</f>
        <v>No</v>
      </c>
      <c r="L2499" t="str">
        <f t="shared" ref="L2499:L2562" si="108">IF(OR(F2499="Cash", F2499="Check", F2499="EFT", F2499="Credit Card", F2499="Visa", F2499="Mastercard", F2499="AMEX"), "Yes", "No")</f>
        <v>Yes</v>
      </c>
    </row>
    <row r="2500" spans="1:12" x14ac:dyDescent="0.3">
      <c r="A2500" t="s">
        <v>61</v>
      </c>
      <c r="B2500">
        <v>219</v>
      </c>
      <c r="C2500" s="1">
        <v>45336</v>
      </c>
      <c r="D2500" s="1">
        <v>45323.458333333336</v>
      </c>
      <c r="E2500">
        <v>59.49</v>
      </c>
      <c r="F2500" t="s">
        <v>19</v>
      </c>
      <c r="G2500" t="s">
        <v>65</v>
      </c>
      <c r="H2500">
        <v>97110</v>
      </c>
      <c r="I2500" t="str" cm="1">
        <f t="array" ref="I2500">IFERROR(INDEX(scheduling_data!H:H,MATCH(B2500&amp;D2500,scheduling_data!D:D&amp;scheduling_data!A:A,0)),"")</f>
        <v>Robert Crochet</v>
      </c>
      <c r="J2500" t="str">
        <f t="shared" si="107"/>
        <v>No</v>
      </c>
      <c r="L2500" t="str">
        <f t="shared" si="108"/>
        <v>Yes</v>
      </c>
    </row>
    <row r="2501" spans="1:12" x14ac:dyDescent="0.3">
      <c r="A2501" t="s">
        <v>61</v>
      </c>
      <c r="B2501">
        <v>219</v>
      </c>
      <c r="C2501" s="1">
        <v>45336</v>
      </c>
      <c r="D2501" s="1">
        <v>45323.458333333336</v>
      </c>
      <c r="E2501">
        <v>224.12</v>
      </c>
      <c r="F2501" t="s">
        <v>9</v>
      </c>
      <c r="G2501" t="s">
        <v>64</v>
      </c>
      <c r="H2501">
        <v>97110</v>
      </c>
      <c r="I2501" t="str" cm="1">
        <f t="array" ref="I2501">IFERROR(INDEX(scheduling_data!H:H,MATCH(B2501&amp;D2501,scheduling_data!D:D&amp;scheduling_data!A:A,0)),"")</f>
        <v>Robert Crochet</v>
      </c>
      <c r="J2501" t="str">
        <f t="shared" si="107"/>
        <v>No</v>
      </c>
      <c r="L2501" t="str">
        <f t="shared" si="108"/>
        <v>No</v>
      </c>
    </row>
    <row r="2502" spans="1:12" x14ac:dyDescent="0.3">
      <c r="A2502" t="s">
        <v>61</v>
      </c>
      <c r="B2502">
        <v>219</v>
      </c>
      <c r="C2502" s="1">
        <v>45336</v>
      </c>
      <c r="D2502" s="1">
        <v>45323.458333333336</v>
      </c>
      <c r="E2502">
        <v>1.21</v>
      </c>
      <c r="F2502" t="s">
        <v>9</v>
      </c>
      <c r="G2502" t="s">
        <v>63</v>
      </c>
      <c r="H2502">
        <v>97110</v>
      </c>
      <c r="I2502" t="str" cm="1">
        <f t="array" ref="I2502">IFERROR(INDEX(scheduling_data!H:H,MATCH(B2502&amp;D2502,scheduling_data!D:D&amp;scheduling_data!A:A,0)),"")</f>
        <v>Robert Crochet</v>
      </c>
      <c r="J2502" t="str">
        <f t="shared" si="107"/>
        <v>No</v>
      </c>
      <c r="L2502" t="str">
        <f t="shared" si="108"/>
        <v>No</v>
      </c>
    </row>
    <row r="2503" spans="1:12" x14ac:dyDescent="0.3">
      <c r="A2503" t="s">
        <v>61</v>
      </c>
      <c r="B2503">
        <v>219</v>
      </c>
      <c r="C2503" s="1">
        <v>45351</v>
      </c>
      <c r="D2503" s="1">
        <v>45337.333333333336</v>
      </c>
      <c r="E2503">
        <v>0.55000000000000004</v>
      </c>
      <c r="F2503" t="s">
        <v>9</v>
      </c>
      <c r="G2503" t="s">
        <v>63</v>
      </c>
      <c r="H2503">
        <v>97110</v>
      </c>
      <c r="I2503" t="str" cm="1">
        <f t="array" ref="I2503">IFERROR(INDEX(scheduling_data!H:H,MATCH(B2503&amp;D2503,scheduling_data!D:D&amp;scheduling_data!A:A,0)),"")</f>
        <v>Jessica Pittman</v>
      </c>
      <c r="J2503" t="str">
        <f t="shared" si="107"/>
        <v>No</v>
      </c>
      <c r="L2503" t="str">
        <f t="shared" si="108"/>
        <v>No</v>
      </c>
    </row>
    <row r="2504" spans="1:12" x14ac:dyDescent="0.3">
      <c r="A2504" t="s">
        <v>61</v>
      </c>
      <c r="B2504">
        <v>219</v>
      </c>
      <c r="C2504" s="1">
        <v>45351</v>
      </c>
      <c r="D2504" s="1">
        <v>45337.333333333336</v>
      </c>
      <c r="E2504">
        <v>115.63</v>
      </c>
      <c r="F2504" t="s">
        <v>9</v>
      </c>
      <c r="G2504" t="s">
        <v>64</v>
      </c>
      <c r="H2504">
        <v>97110</v>
      </c>
      <c r="I2504" t="str" cm="1">
        <f t="array" ref="I2504">IFERROR(INDEX(scheduling_data!H:H,MATCH(B2504&amp;D2504,scheduling_data!D:D&amp;scheduling_data!A:A,0)),"")</f>
        <v>Jessica Pittman</v>
      </c>
      <c r="J2504" t="str">
        <f t="shared" si="107"/>
        <v>No</v>
      </c>
      <c r="L2504" t="str">
        <f t="shared" si="108"/>
        <v>No</v>
      </c>
    </row>
    <row r="2505" spans="1:12" x14ac:dyDescent="0.3">
      <c r="A2505" t="s">
        <v>61</v>
      </c>
      <c r="B2505">
        <v>219</v>
      </c>
      <c r="C2505" s="1">
        <v>45351</v>
      </c>
      <c r="D2505" s="1">
        <v>45337.333333333336</v>
      </c>
      <c r="E2505">
        <v>26.95</v>
      </c>
      <c r="F2505" t="s">
        <v>19</v>
      </c>
      <c r="G2505" t="s">
        <v>65</v>
      </c>
      <c r="H2505">
        <v>97110</v>
      </c>
      <c r="I2505" t="str" cm="1">
        <f t="array" ref="I2505">IFERROR(INDEX(scheduling_data!H:H,MATCH(B2505&amp;D2505,scheduling_data!D:D&amp;scheduling_data!A:A,0)),"")</f>
        <v>Jessica Pittman</v>
      </c>
      <c r="J2505" t="str">
        <f t="shared" si="107"/>
        <v>No</v>
      </c>
      <c r="L2505" t="str">
        <f t="shared" si="108"/>
        <v>Yes</v>
      </c>
    </row>
    <row r="2506" spans="1:12" x14ac:dyDescent="0.3">
      <c r="A2506" t="s">
        <v>61</v>
      </c>
      <c r="B2506">
        <v>219</v>
      </c>
      <c r="C2506" s="1">
        <v>45336</v>
      </c>
      <c r="D2506" s="1">
        <v>45327.458333333336</v>
      </c>
      <c r="E2506">
        <v>31.69</v>
      </c>
      <c r="F2506" t="s">
        <v>19</v>
      </c>
      <c r="G2506" t="s">
        <v>65</v>
      </c>
      <c r="H2506">
        <v>97110</v>
      </c>
      <c r="I2506" t="str" cm="1">
        <f t="array" ref="I2506">IFERROR(INDEX(scheduling_data!H:H,MATCH(B2506&amp;D2506,scheduling_data!D:D&amp;scheduling_data!A:A,0)),"")</f>
        <v>Katherine Tyree</v>
      </c>
      <c r="J2506" t="str">
        <f t="shared" si="107"/>
        <v>No</v>
      </c>
      <c r="L2506" t="str">
        <f t="shared" si="108"/>
        <v>Yes</v>
      </c>
    </row>
    <row r="2507" spans="1:12" x14ac:dyDescent="0.3">
      <c r="A2507" t="s">
        <v>61</v>
      </c>
      <c r="B2507">
        <v>219</v>
      </c>
      <c r="C2507" s="1">
        <v>45336</v>
      </c>
      <c r="D2507" s="1">
        <v>45327.458333333336</v>
      </c>
      <c r="E2507">
        <v>0.65</v>
      </c>
      <c r="F2507" t="s">
        <v>9</v>
      </c>
      <c r="G2507" t="s">
        <v>63</v>
      </c>
      <c r="H2507">
        <v>97110</v>
      </c>
      <c r="I2507" t="str" cm="1">
        <f t="array" ref="I2507">IFERROR(INDEX(scheduling_data!H:H,MATCH(B2507&amp;D2507,scheduling_data!D:D&amp;scheduling_data!A:A,0)),"")</f>
        <v>Katherine Tyree</v>
      </c>
      <c r="J2507" t="str">
        <f t="shared" si="107"/>
        <v>No</v>
      </c>
      <c r="L2507" t="str">
        <f t="shared" si="108"/>
        <v>No</v>
      </c>
    </row>
    <row r="2508" spans="1:12" x14ac:dyDescent="0.3">
      <c r="A2508" t="s">
        <v>61</v>
      </c>
      <c r="B2508">
        <v>219</v>
      </c>
      <c r="C2508" s="1">
        <v>45336</v>
      </c>
      <c r="D2508" s="1">
        <v>45327.458333333336</v>
      </c>
      <c r="E2508">
        <v>109.57</v>
      </c>
      <c r="F2508" t="s">
        <v>9</v>
      </c>
      <c r="G2508" t="s">
        <v>64</v>
      </c>
      <c r="H2508">
        <v>97110</v>
      </c>
      <c r="I2508" t="str" cm="1">
        <f t="array" ref="I2508">IFERROR(INDEX(scheduling_data!H:H,MATCH(B2508&amp;D2508,scheduling_data!D:D&amp;scheduling_data!A:A,0)),"")</f>
        <v>Katherine Tyree</v>
      </c>
      <c r="J2508" t="str">
        <f t="shared" si="107"/>
        <v>No</v>
      </c>
      <c r="L2508" t="str">
        <f t="shared" si="108"/>
        <v>No</v>
      </c>
    </row>
    <row r="2509" spans="1:12" x14ac:dyDescent="0.3">
      <c r="A2509" t="s">
        <v>80</v>
      </c>
      <c r="B2509">
        <v>220</v>
      </c>
      <c r="C2509" s="1">
        <v>45348</v>
      </c>
      <c r="D2509" s="1">
        <v>45336.583333333336</v>
      </c>
      <c r="E2509">
        <v>85.19</v>
      </c>
      <c r="F2509" t="s">
        <v>9</v>
      </c>
      <c r="G2509" t="s">
        <v>52</v>
      </c>
      <c r="H2509">
        <v>92507</v>
      </c>
      <c r="I2509" t="str" cm="1">
        <f t="array" ref="I2509">IFERROR(INDEX(scheduling_data!H:H,MATCH(B2509&amp;D2509,scheduling_data!D:D&amp;scheduling_data!A:A,0)),"")</f>
        <v>D'Anna Pullen</v>
      </c>
      <c r="J2509" t="str">
        <f t="shared" si="107"/>
        <v>No</v>
      </c>
      <c r="L2509" t="str">
        <f t="shared" si="108"/>
        <v>No</v>
      </c>
    </row>
    <row r="2510" spans="1:12" x14ac:dyDescent="0.3">
      <c r="A2510" t="s">
        <v>80</v>
      </c>
      <c r="B2510">
        <v>220</v>
      </c>
      <c r="C2510" s="1">
        <v>45348</v>
      </c>
      <c r="D2510" s="1">
        <v>45336.583333333336</v>
      </c>
      <c r="E2510">
        <v>64.81</v>
      </c>
      <c r="F2510" t="s">
        <v>19</v>
      </c>
      <c r="G2510" t="s">
        <v>51</v>
      </c>
      <c r="H2510">
        <v>92507</v>
      </c>
      <c r="I2510" t="str" cm="1">
        <f t="array" ref="I2510">IFERROR(INDEX(scheduling_data!H:H,MATCH(B2510&amp;D2510,scheduling_data!D:D&amp;scheduling_data!A:A,0)),"")</f>
        <v>D'Anna Pullen</v>
      </c>
      <c r="J2510" t="str">
        <f t="shared" si="107"/>
        <v>No</v>
      </c>
      <c r="L2510" t="str">
        <f t="shared" si="108"/>
        <v>Yes</v>
      </c>
    </row>
    <row r="2511" spans="1:12" x14ac:dyDescent="0.3">
      <c r="A2511" t="s">
        <v>80</v>
      </c>
      <c r="B2511">
        <v>220</v>
      </c>
      <c r="C2511" s="1">
        <v>45349</v>
      </c>
      <c r="D2511" s="1">
        <v>45338.333333333336</v>
      </c>
      <c r="E2511">
        <v>85.19</v>
      </c>
      <c r="F2511" t="s">
        <v>9</v>
      </c>
      <c r="G2511" t="s">
        <v>52</v>
      </c>
      <c r="H2511">
        <v>92507</v>
      </c>
      <c r="I2511" t="str" cm="1">
        <f t="array" ref="I2511">IFERROR(INDEX(scheduling_data!H:H,MATCH(B2511&amp;D2511,scheduling_data!D:D&amp;scheduling_data!A:A,0)),"")</f>
        <v>D'Anna Pullen</v>
      </c>
      <c r="J2511" t="str">
        <f t="shared" si="107"/>
        <v>No</v>
      </c>
      <c r="L2511" t="str">
        <f t="shared" si="108"/>
        <v>No</v>
      </c>
    </row>
    <row r="2512" spans="1:12" x14ac:dyDescent="0.3">
      <c r="A2512" t="s">
        <v>80</v>
      </c>
      <c r="B2512">
        <v>220</v>
      </c>
      <c r="C2512" s="1">
        <v>45349</v>
      </c>
      <c r="D2512" s="1">
        <v>45338.333333333336</v>
      </c>
      <c r="E2512">
        <v>64.81</v>
      </c>
      <c r="F2512" t="s">
        <v>19</v>
      </c>
      <c r="G2512" t="s">
        <v>51</v>
      </c>
      <c r="H2512">
        <v>92507</v>
      </c>
      <c r="I2512" t="str" cm="1">
        <f t="array" ref="I2512">IFERROR(INDEX(scheduling_data!H:H,MATCH(B2512&amp;D2512,scheduling_data!D:D&amp;scheduling_data!A:A,0)),"")</f>
        <v>D'Anna Pullen</v>
      </c>
      <c r="J2512" t="str">
        <f t="shared" si="107"/>
        <v>No</v>
      </c>
      <c r="L2512" t="str">
        <f t="shared" si="108"/>
        <v>Yes</v>
      </c>
    </row>
    <row r="2513" spans="1:12" x14ac:dyDescent="0.3">
      <c r="A2513" t="s">
        <v>80</v>
      </c>
      <c r="B2513">
        <v>220</v>
      </c>
      <c r="C2513" s="1">
        <v>45343</v>
      </c>
      <c r="D2513" s="1">
        <v>45331.333333333336</v>
      </c>
      <c r="E2513">
        <v>64.81</v>
      </c>
      <c r="F2513" t="s">
        <v>19</v>
      </c>
      <c r="G2513" t="s">
        <v>51</v>
      </c>
      <c r="H2513">
        <v>92507</v>
      </c>
      <c r="I2513" t="str" cm="1">
        <f t="array" ref="I2513">IFERROR(INDEX(scheduling_data!H:H,MATCH(B2513&amp;D2513,scheduling_data!D:D&amp;scheduling_data!A:A,0)),"")</f>
        <v>D'Anna Pullen</v>
      </c>
      <c r="J2513" t="str">
        <f t="shared" si="107"/>
        <v>No</v>
      </c>
      <c r="L2513" t="str">
        <f t="shared" si="108"/>
        <v>Yes</v>
      </c>
    </row>
    <row r="2514" spans="1:12" x14ac:dyDescent="0.3">
      <c r="A2514" t="s">
        <v>80</v>
      </c>
      <c r="B2514">
        <v>220</v>
      </c>
      <c r="C2514" s="1">
        <v>45343</v>
      </c>
      <c r="D2514" s="1">
        <v>45331.333333333336</v>
      </c>
      <c r="E2514">
        <v>85.19</v>
      </c>
      <c r="F2514" t="s">
        <v>9</v>
      </c>
      <c r="G2514" t="s">
        <v>52</v>
      </c>
      <c r="H2514">
        <v>92507</v>
      </c>
      <c r="I2514" t="str" cm="1">
        <f t="array" ref="I2514">IFERROR(INDEX(scheduling_data!H:H,MATCH(B2514&amp;D2514,scheduling_data!D:D&amp;scheduling_data!A:A,0)),"")</f>
        <v>D'Anna Pullen</v>
      </c>
      <c r="J2514" t="str">
        <f t="shared" si="107"/>
        <v>No</v>
      </c>
      <c r="L2514" t="str">
        <f t="shared" si="108"/>
        <v>No</v>
      </c>
    </row>
    <row r="2515" spans="1:12" x14ac:dyDescent="0.3">
      <c r="A2515" t="s">
        <v>25</v>
      </c>
      <c r="B2515">
        <v>221</v>
      </c>
      <c r="C2515" s="1">
        <v>45345</v>
      </c>
      <c r="D2515" s="1">
        <v>45327.583333333336</v>
      </c>
      <c r="E2515">
        <v>93.22</v>
      </c>
      <c r="F2515" t="s">
        <v>9</v>
      </c>
      <c r="G2515" t="s">
        <v>28</v>
      </c>
      <c r="H2515">
        <v>97112</v>
      </c>
      <c r="I2515" t="str" cm="1">
        <f t="array" ref="I2515">IFERROR(INDEX(scheduling_data!H:H,MATCH(B2515&amp;D2515,scheduling_data!D:D&amp;scheduling_data!A:A,0)),"")</f>
        <v>Carolyn Simpson</v>
      </c>
      <c r="J2515" t="str">
        <f t="shared" si="107"/>
        <v>No</v>
      </c>
      <c r="L2515" t="str">
        <f t="shared" si="108"/>
        <v>No</v>
      </c>
    </row>
    <row r="2516" spans="1:12" x14ac:dyDescent="0.3">
      <c r="A2516" t="s">
        <v>25</v>
      </c>
      <c r="B2516">
        <v>221</v>
      </c>
      <c r="C2516" s="1">
        <v>45345</v>
      </c>
      <c r="D2516" s="1">
        <v>45327.583333333336</v>
      </c>
      <c r="E2516">
        <v>56.78</v>
      </c>
      <c r="F2516" t="s">
        <v>19</v>
      </c>
      <c r="G2516" t="s">
        <v>26</v>
      </c>
      <c r="H2516">
        <v>97112</v>
      </c>
      <c r="I2516" t="str" cm="1">
        <f t="array" ref="I2516">IFERROR(INDEX(scheduling_data!H:H,MATCH(B2516&amp;D2516,scheduling_data!D:D&amp;scheduling_data!A:A,0)),"")</f>
        <v>Carolyn Simpson</v>
      </c>
      <c r="J2516" t="str">
        <f t="shared" si="107"/>
        <v>No</v>
      </c>
      <c r="L2516" t="str">
        <f t="shared" si="108"/>
        <v>Yes</v>
      </c>
    </row>
    <row r="2517" spans="1:12" x14ac:dyDescent="0.3">
      <c r="A2517" t="s">
        <v>25</v>
      </c>
      <c r="B2517">
        <v>221</v>
      </c>
      <c r="C2517" s="1">
        <v>45345</v>
      </c>
      <c r="D2517" s="1">
        <v>45329.583333333336</v>
      </c>
      <c r="E2517">
        <v>56.78</v>
      </c>
      <c r="F2517" t="s">
        <v>19</v>
      </c>
      <c r="G2517" t="s">
        <v>26</v>
      </c>
      <c r="H2517">
        <v>97112</v>
      </c>
      <c r="I2517" t="str" cm="1">
        <f t="array" ref="I2517">IFERROR(INDEX(scheduling_data!H:H,MATCH(B2517&amp;D2517,scheduling_data!D:D&amp;scheduling_data!A:A,0)),"")</f>
        <v>Heidi Molaison</v>
      </c>
      <c r="J2517" t="str">
        <f t="shared" si="107"/>
        <v>No</v>
      </c>
      <c r="L2517" t="str">
        <f t="shared" si="108"/>
        <v>Yes</v>
      </c>
    </row>
    <row r="2518" spans="1:12" x14ac:dyDescent="0.3">
      <c r="A2518" t="s">
        <v>25</v>
      </c>
      <c r="B2518">
        <v>221</v>
      </c>
      <c r="C2518" s="1">
        <v>45345</v>
      </c>
      <c r="D2518" s="1">
        <v>45329.583333333336</v>
      </c>
      <c r="E2518">
        <v>93.22</v>
      </c>
      <c r="F2518" t="s">
        <v>9</v>
      </c>
      <c r="G2518" t="s">
        <v>28</v>
      </c>
      <c r="H2518">
        <v>97112</v>
      </c>
      <c r="I2518" t="str" cm="1">
        <f t="array" ref="I2518">IFERROR(INDEX(scheduling_data!H:H,MATCH(B2518&amp;D2518,scheduling_data!D:D&amp;scheduling_data!A:A,0)),"")</f>
        <v>Heidi Molaison</v>
      </c>
      <c r="J2518" t="str">
        <f t="shared" si="107"/>
        <v>No</v>
      </c>
      <c r="L2518" t="str">
        <f t="shared" si="108"/>
        <v>No</v>
      </c>
    </row>
    <row r="2519" spans="1:12" x14ac:dyDescent="0.3">
      <c r="A2519" t="s">
        <v>49</v>
      </c>
      <c r="B2519">
        <v>222</v>
      </c>
      <c r="C2519" s="1">
        <v>45335</v>
      </c>
      <c r="D2519" s="1">
        <v>45323.333333333336</v>
      </c>
      <c r="E2519">
        <v>34</v>
      </c>
      <c r="F2519" t="s">
        <v>9</v>
      </c>
      <c r="G2519" t="s">
        <v>104</v>
      </c>
      <c r="H2519">
        <v>97112</v>
      </c>
      <c r="I2519" t="str" cm="1">
        <f t="array" ref="I2519">IFERROR(INDEX(scheduling_data!H:H,MATCH(B2519&amp;D2519,scheduling_data!D:D&amp;scheduling_data!A:A,0)),"")</f>
        <v>Robert Crochet</v>
      </c>
      <c r="J2519" t="str">
        <f t="shared" si="107"/>
        <v>No</v>
      </c>
      <c r="L2519" t="str">
        <f t="shared" si="108"/>
        <v>No</v>
      </c>
    </row>
    <row r="2520" spans="1:12" x14ac:dyDescent="0.3">
      <c r="A2520" t="s">
        <v>49</v>
      </c>
      <c r="B2520">
        <v>222</v>
      </c>
      <c r="C2520" s="1">
        <v>45335</v>
      </c>
      <c r="D2520" s="1">
        <v>45323.333333333336</v>
      </c>
      <c r="E2520">
        <v>32.799999999999997</v>
      </c>
      <c r="F2520" t="s">
        <v>19</v>
      </c>
      <c r="G2520" t="s">
        <v>50</v>
      </c>
      <c r="H2520">
        <v>97112</v>
      </c>
      <c r="I2520" t="str" cm="1">
        <f t="array" ref="I2520">IFERROR(INDEX(scheduling_data!H:H,MATCH(B2520&amp;D2520,scheduling_data!D:D&amp;scheduling_data!A:A,0)),"")</f>
        <v>Robert Crochet</v>
      </c>
      <c r="J2520" t="str">
        <f t="shared" si="107"/>
        <v>No</v>
      </c>
      <c r="L2520" t="str">
        <f t="shared" si="108"/>
        <v>Yes</v>
      </c>
    </row>
    <row r="2521" spans="1:12" x14ac:dyDescent="0.3">
      <c r="A2521" t="s">
        <v>49</v>
      </c>
      <c r="B2521">
        <v>222</v>
      </c>
      <c r="C2521" s="1">
        <v>45335</v>
      </c>
      <c r="D2521" s="1">
        <v>45323.333333333336</v>
      </c>
      <c r="E2521">
        <v>35</v>
      </c>
      <c r="F2521" t="s">
        <v>9</v>
      </c>
      <c r="G2521" t="s">
        <v>104</v>
      </c>
      <c r="H2521">
        <v>97530</v>
      </c>
      <c r="I2521" t="str" cm="1">
        <f t="array" ref="I2521">IFERROR(INDEX(scheduling_data!H:H,MATCH(B2521&amp;D2521,scheduling_data!D:D&amp;scheduling_data!A:A,0)),"")</f>
        <v>Robert Crochet</v>
      </c>
      <c r="J2521" t="str">
        <f t="shared" si="107"/>
        <v>No</v>
      </c>
      <c r="L2521" t="str">
        <f t="shared" si="108"/>
        <v>No</v>
      </c>
    </row>
    <row r="2522" spans="1:12" x14ac:dyDescent="0.3">
      <c r="A2522" t="s">
        <v>49</v>
      </c>
      <c r="B2522">
        <v>222</v>
      </c>
      <c r="C2522" s="1">
        <v>45335</v>
      </c>
      <c r="D2522" s="1">
        <v>45323.333333333336</v>
      </c>
      <c r="E2522">
        <v>32</v>
      </c>
      <c r="F2522" t="s">
        <v>19</v>
      </c>
      <c r="G2522" t="s">
        <v>50</v>
      </c>
      <c r="H2522">
        <v>97530</v>
      </c>
      <c r="I2522" t="str" cm="1">
        <f t="array" ref="I2522">IFERROR(INDEX(scheduling_data!H:H,MATCH(B2522&amp;D2522,scheduling_data!D:D&amp;scheduling_data!A:A,0)),"")</f>
        <v>Robert Crochet</v>
      </c>
      <c r="J2522" t="str">
        <f t="shared" si="107"/>
        <v>No</v>
      </c>
      <c r="L2522" t="str">
        <f t="shared" si="108"/>
        <v>Yes</v>
      </c>
    </row>
    <row r="2523" spans="1:12" x14ac:dyDescent="0.3">
      <c r="A2523" t="s">
        <v>49</v>
      </c>
      <c r="B2523">
        <v>222</v>
      </c>
      <c r="C2523" s="1">
        <v>45335</v>
      </c>
      <c r="D2523" s="1">
        <v>45323.333333333336</v>
      </c>
      <c r="E2523">
        <v>35</v>
      </c>
      <c r="F2523" t="s">
        <v>9</v>
      </c>
      <c r="G2523" t="s">
        <v>104</v>
      </c>
      <c r="H2523">
        <v>97110</v>
      </c>
      <c r="I2523" t="str" cm="1">
        <f t="array" ref="I2523">IFERROR(INDEX(scheduling_data!H:H,MATCH(B2523&amp;D2523,scheduling_data!D:D&amp;scheduling_data!A:A,0)),"")</f>
        <v>Robert Crochet</v>
      </c>
      <c r="J2523" t="str">
        <f t="shared" si="107"/>
        <v>No</v>
      </c>
      <c r="L2523" t="str">
        <f t="shared" si="108"/>
        <v>No</v>
      </c>
    </row>
    <row r="2524" spans="1:12" x14ac:dyDescent="0.3">
      <c r="A2524" t="s">
        <v>49</v>
      </c>
      <c r="B2524">
        <v>222</v>
      </c>
      <c r="C2524" s="1">
        <v>45335</v>
      </c>
      <c r="D2524" s="1">
        <v>45323.333333333336</v>
      </c>
      <c r="E2524">
        <v>32</v>
      </c>
      <c r="F2524" t="s">
        <v>19</v>
      </c>
      <c r="G2524" t="s">
        <v>50</v>
      </c>
      <c r="H2524">
        <v>97110</v>
      </c>
      <c r="I2524" t="str" cm="1">
        <f t="array" ref="I2524">IFERROR(INDEX(scheduling_data!H:H,MATCH(B2524&amp;D2524,scheduling_data!D:D&amp;scheduling_data!A:A,0)),"")</f>
        <v>Robert Crochet</v>
      </c>
      <c r="J2524" t="str">
        <f t="shared" si="107"/>
        <v>No</v>
      </c>
      <c r="L2524" t="str">
        <f t="shared" si="108"/>
        <v>Yes</v>
      </c>
    </row>
    <row r="2525" spans="1:12" x14ac:dyDescent="0.3">
      <c r="A2525" t="s">
        <v>11</v>
      </c>
      <c r="B2525">
        <v>222</v>
      </c>
      <c r="C2525" s="1">
        <v>45323.325694444444</v>
      </c>
      <c r="D2525" s="1">
        <v>45323.333333333336</v>
      </c>
      <c r="E2525">
        <v>30</v>
      </c>
      <c r="F2525" t="s">
        <v>87</v>
      </c>
      <c r="G2525" t="s">
        <v>329</v>
      </c>
      <c r="I2525" t="str" cm="1">
        <f t="array" ref="I2525">IFERROR(INDEX(scheduling_data!H:H,MATCH(B2525&amp;D2525,scheduling_data!D:D&amp;scheduling_data!A:A,0)),"")</f>
        <v>Robert Crochet</v>
      </c>
      <c r="J2525" t="str">
        <f t="shared" si="107"/>
        <v>No</v>
      </c>
      <c r="L2525" t="str">
        <f t="shared" si="108"/>
        <v>Yes</v>
      </c>
    </row>
    <row r="2526" spans="1:12" x14ac:dyDescent="0.3">
      <c r="A2526" t="s">
        <v>25</v>
      </c>
      <c r="B2526">
        <v>223</v>
      </c>
      <c r="C2526" s="1">
        <v>45345</v>
      </c>
      <c r="D2526" s="1">
        <v>45327.333333333336</v>
      </c>
      <c r="E2526">
        <v>93.22</v>
      </c>
      <c r="F2526" t="s">
        <v>9</v>
      </c>
      <c r="G2526" t="s">
        <v>28</v>
      </c>
      <c r="H2526">
        <v>97112</v>
      </c>
      <c r="I2526" t="str" cm="1">
        <f t="array" ref="I2526">IFERROR(INDEX(scheduling_data!H:H,MATCH(B2526&amp;D2526,scheduling_data!D:D&amp;scheduling_data!A:A,0)),"")</f>
        <v>Carolyn Simpson</v>
      </c>
      <c r="J2526" t="str">
        <f t="shared" si="107"/>
        <v>No</v>
      </c>
      <c r="L2526" t="str">
        <f t="shared" si="108"/>
        <v>No</v>
      </c>
    </row>
    <row r="2527" spans="1:12" x14ac:dyDescent="0.3">
      <c r="A2527" t="s">
        <v>25</v>
      </c>
      <c r="B2527">
        <v>223</v>
      </c>
      <c r="C2527" s="1">
        <v>45345</v>
      </c>
      <c r="D2527" s="1">
        <v>45327.333333333336</v>
      </c>
      <c r="E2527">
        <v>56.78</v>
      </c>
      <c r="F2527" t="s">
        <v>19</v>
      </c>
      <c r="G2527" t="s">
        <v>26</v>
      </c>
      <c r="H2527">
        <v>97112</v>
      </c>
      <c r="I2527" t="str" cm="1">
        <f t="array" ref="I2527">IFERROR(INDEX(scheduling_data!H:H,MATCH(B2527&amp;D2527,scheduling_data!D:D&amp;scheduling_data!A:A,0)),"")</f>
        <v>Carolyn Simpson</v>
      </c>
      <c r="J2527" t="str">
        <f t="shared" si="107"/>
        <v>No</v>
      </c>
      <c r="L2527" t="str">
        <f t="shared" si="108"/>
        <v>Yes</v>
      </c>
    </row>
    <row r="2528" spans="1:12" x14ac:dyDescent="0.3">
      <c r="A2528" t="s">
        <v>49</v>
      </c>
      <c r="B2528">
        <v>44</v>
      </c>
      <c r="C2528" s="1">
        <v>45344</v>
      </c>
      <c r="D2528" s="1">
        <v>45334.625</v>
      </c>
      <c r="E2528">
        <v>60</v>
      </c>
      <c r="F2528" t="s">
        <v>9</v>
      </c>
      <c r="G2528" t="s">
        <v>104</v>
      </c>
      <c r="H2528">
        <v>97161</v>
      </c>
      <c r="I2528" t="str" cm="1">
        <f t="array" ref="I2528">IFERROR(INDEX(scheduling_data!H:H,MATCH(B2528&amp;D2528,scheduling_data!D:D&amp;scheduling_data!A:A,0)),"")</f>
        <v>Christian Litz</v>
      </c>
      <c r="J2528" t="str">
        <f t="shared" si="107"/>
        <v>No</v>
      </c>
      <c r="L2528" t="str">
        <f t="shared" si="108"/>
        <v>No</v>
      </c>
    </row>
    <row r="2529" spans="1:12" x14ac:dyDescent="0.3">
      <c r="A2529" t="s">
        <v>49</v>
      </c>
      <c r="B2529">
        <v>44</v>
      </c>
      <c r="C2529" s="1">
        <v>45344</v>
      </c>
      <c r="D2529" s="1">
        <v>45334.625</v>
      </c>
      <c r="E2529">
        <v>38</v>
      </c>
      <c r="F2529" t="s">
        <v>9</v>
      </c>
      <c r="G2529" t="s">
        <v>104</v>
      </c>
      <c r="H2529">
        <v>97140</v>
      </c>
      <c r="I2529" t="str" cm="1">
        <f t="array" ref="I2529">IFERROR(INDEX(scheduling_data!H:H,MATCH(B2529&amp;D2529,scheduling_data!D:D&amp;scheduling_data!A:A,0)),"")</f>
        <v>Christian Litz</v>
      </c>
      <c r="J2529" t="str">
        <f t="shared" si="107"/>
        <v>No</v>
      </c>
      <c r="L2529" t="str">
        <f t="shared" si="108"/>
        <v>No</v>
      </c>
    </row>
    <row r="2530" spans="1:12" x14ac:dyDescent="0.3">
      <c r="A2530" t="s">
        <v>49</v>
      </c>
      <c r="B2530">
        <v>44</v>
      </c>
      <c r="C2530" s="1">
        <v>45344</v>
      </c>
      <c r="D2530" s="1">
        <v>45334.625</v>
      </c>
      <c r="E2530">
        <v>29.6</v>
      </c>
      <c r="F2530" t="s">
        <v>19</v>
      </c>
      <c r="G2530" t="s">
        <v>50</v>
      </c>
      <c r="H2530">
        <v>97140</v>
      </c>
      <c r="I2530" t="str" cm="1">
        <f t="array" ref="I2530">IFERROR(INDEX(scheduling_data!H:H,MATCH(B2530&amp;D2530,scheduling_data!D:D&amp;scheduling_data!A:A,0)),"")</f>
        <v>Christian Litz</v>
      </c>
      <c r="J2530" t="str">
        <f t="shared" si="107"/>
        <v>No</v>
      </c>
      <c r="L2530" t="str">
        <f t="shared" si="108"/>
        <v>Yes</v>
      </c>
    </row>
    <row r="2531" spans="1:12" x14ac:dyDescent="0.3">
      <c r="A2531" t="s">
        <v>49</v>
      </c>
      <c r="B2531">
        <v>44</v>
      </c>
      <c r="C2531" s="1">
        <v>45344</v>
      </c>
      <c r="D2531" s="1">
        <v>45334.625</v>
      </c>
      <c r="E2531">
        <v>34</v>
      </c>
      <c r="F2531" t="s">
        <v>9</v>
      </c>
      <c r="G2531" t="s">
        <v>104</v>
      </c>
      <c r="H2531">
        <v>97112</v>
      </c>
      <c r="I2531" t="str" cm="1">
        <f t="array" ref="I2531">IFERROR(INDEX(scheduling_data!H:H,MATCH(B2531&amp;D2531,scheduling_data!D:D&amp;scheduling_data!A:A,0)),"")</f>
        <v>Christian Litz</v>
      </c>
      <c r="J2531" t="str">
        <f t="shared" si="107"/>
        <v>No</v>
      </c>
      <c r="L2531" t="str">
        <f t="shared" si="108"/>
        <v>No</v>
      </c>
    </row>
    <row r="2532" spans="1:12" x14ac:dyDescent="0.3">
      <c r="A2532" t="s">
        <v>49</v>
      </c>
      <c r="B2532">
        <v>44</v>
      </c>
      <c r="C2532" s="1">
        <v>45344</v>
      </c>
      <c r="D2532" s="1">
        <v>45334.625</v>
      </c>
      <c r="E2532">
        <v>32.799999999999997</v>
      </c>
      <c r="F2532" t="s">
        <v>19</v>
      </c>
      <c r="G2532" t="s">
        <v>50</v>
      </c>
      <c r="H2532">
        <v>97112</v>
      </c>
      <c r="I2532" t="str" cm="1">
        <f t="array" ref="I2532">IFERROR(INDEX(scheduling_data!H:H,MATCH(B2532&amp;D2532,scheduling_data!D:D&amp;scheduling_data!A:A,0)),"")</f>
        <v>Christian Litz</v>
      </c>
      <c r="J2532" t="str">
        <f t="shared" si="107"/>
        <v>No</v>
      </c>
      <c r="L2532" t="str">
        <f t="shared" si="108"/>
        <v>Yes</v>
      </c>
    </row>
    <row r="2533" spans="1:12" x14ac:dyDescent="0.3">
      <c r="A2533" t="s">
        <v>49</v>
      </c>
      <c r="B2533">
        <v>44</v>
      </c>
      <c r="C2533" s="1">
        <v>45344</v>
      </c>
      <c r="D2533" s="1">
        <v>45334.625</v>
      </c>
      <c r="E2533">
        <v>35</v>
      </c>
      <c r="F2533" t="s">
        <v>9</v>
      </c>
      <c r="G2533" t="s">
        <v>104</v>
      </c>
      <c r="H2533">
        <v>97110</v>
      </c>
      <c r="I2533" t="str" cm="1">
        <f t="array" ref="I2533">IFERROR(INDEX(scheduling_data!H:H,MATCH(B2533&amp;D2533,scheduling_data!D:D&amp;scheduling_data!A:A,0)),"")</f>
        <v>Christian Litz</v>
      </c>
      <c r="J2533" t="str">
        <f t="shared" si="107"/>
        <v>No</v>
      </c>
      <c r="L2533" t="str">
        <f t="shared" si="108"/>
        <v>No</v>
      </c>
    </row>
    <row r="2534" spans="1:12" x14ac:dyDescent="0.3">
      <c r="A2534" t="s">
        <v>49</v>
      </c>
      <c r="B2534">
        <v>44</v>
      </c>
      <c r="C2534" s="1">
        <v>45344</v>
      </c>
      <c r="D2534" s="1">
        <v>45334.625</v>
      </c>
      <c r="E2534">
        <v>32</v>
      </c>
      <c r="F2534" t="s">
        <v>19</v>
      </c>
      <c r="G2534" t="s">
        <v>50</v>
      </c>
      <c r="H2534">
        <v>97110</v>
      </c>
      <c r="I2534" t="str" cm="1">
        <f t="array" ref="I2534">IFERROR(INDEX(scheduling_data!H:H,MATCH(B2534&amp;D2534,scheduling_data!D:D&amp;scheduling_data!A:A,0)),"")</f>
        <v>Christian Litz</v>
      </c>
      <c r="J2534" t="str">
        <f t="shared" si="107"/>
        <v>No</v>
      </c>
      <c r="L2534" t="str">
        <f t="shared" si="108"/>
        <v>Yes</v>
      </c>
    </row>
    <row r="2535" spans="1:12" x14ac:dyDescent="0.3">
      <c r="A2535" t="s">
        <v>49</v>
      </c>
      <c r="B2535">
        <v>44</v>
      </c>
      <c r="C2535" s="1">
        <v>45344</v>
      </c>
      <c r="D2535" s="1">
        <v>45334.625</v>
      </c>
      <c r="E2535">
        <v>72</v>
      </c>
      <c r="F2535" t="s">
        <v>19</v>
      </c>
      <c r="G2535" t="s">
        <v>50</v>
      </c>
      <c r="H2535">
        <v>97161</v>
      </c>
      <c r="I2535" t="str" cm="1">
        <f t="array" ref="I2535">IFERROR(INDEX(scheduling_data!H:H,MATCH(B2535&amp;D2535,scheduling_data!D:D&amp;scheduling_data!A:A,0)),"")</f>
        <v>Christian Litz</v>
      </c>
      <c r="J2535" t="str">
        <f t="shared" si="107"/>
        <v>No</v>
      </c>
      <c r="L2535" t="str">
        <f t="shared" si="108"/>
        <v>Yes</v>
      </c>
    </row>
    <row r="2536" spans="1:12" x14ac:dyDescent="0.3">
      <c r="A2536" t="s">
        <v>61</v>
      </c>
      <c r="B2536">
        <v>224</v>
      </c>
      <c r="C2536" s="1">
        <v>45351</v>
      </c>
      <c r="D2536" s="1">
        <v>45336.458333333336</v>
      </c>
      <c r="E2536">
        <v>32.49</v>
      </c>
      <c r="F2536" t="s">
        <v>19</v>
      </c>
      <c r="G2536" t="s">
        <v>65</v>
      </c>
      <c r="H2536">
        <v>97110</v>
      </c>
      <c r="I2536" t="str" cm="1">
        <f t="array" ref="I2536">IFERROR(INDEX(scheduling_data!H:H,MATCH(B2536&amp;D2536,scheduling_data!D:D&amp;scheduling_data!A:A,0)),"")</f>
        <v>James Allen</v>
      </c>
      <c r="J2536" t="str">
        <f t="shared" si="107"/>
        <v>No</v>
      </c>
      <c r="L2536" t="str">
        <f t="shared" si="108"/>
        <v>Yes</v>
      </c>
    </row>
    <row r="2537" spans="1:12" x14ac:dyDescent="0.3">
      <c r="A2537" t="s">
        <v>61</v>
      </c>
      <c r="B2537">
        <v>224</v>
      </c>
      <c r="C2537" s="1">
        <v>45351</v>
      </c>
      <c r="D2537" s="1">
        <v>45336.458333333336</v>
      </c>
      <c r="E2537">
        <v>0.66</v>
      </c>
      <c r="F2537" t="s">
        <v>9</v>
      </c>
      <c r="G2537" t="s">
        <v>63</v>
      </c>
      <c r="H2537">
        <v>97110</v>
      </c>
      <c r="I2537" t="str" cm="1">
        <f t="array" ref="I2537">IFERROR(INDEX(scheduling_data!H:H,MATCH(B2537&amp;D2537,scheduling_data!D:D&amp;scheduling_data!A:A,0)),"")</f>
        <v>James Allen</v>
      </c>
      <c r="J2537" t="str">
        <f t="shared" si="107"/>
        <v>No</v>
      </c>
      <c r="L2537" t="str">
        <f t="shared" si="108"/>
        <v>No</v>
      </c>
    </row>
    <row r="2538" spans="1:12" x14ac:dyDescent="0.3">
      <c r="A2538" t="s">
        <v>61</v>
      </c>
      <c r="B2538">
        <v>224</v>
      </c>
      <c r="C2538" s="1">
        <v>45351</v>
      </c>
      <c r="D2538" s="1">
        <v>45336.458333333336</v>
      </c>
      <c r="E2538">
        <v>166.85</v>
      </c>
      <c r="F2538" t="s">
        <v>9</v>
      </c>
      <c r="G2538" t="s">
        <v>64</v>
      </c>
      <c r="H2538">
        <v>97110</v>
      </c>
      <c r="I2538" t="str" cm="1">
        <f t="array" ref="I2538">IFERROR(INDEX(scheduling_data!H:H,MATCH(B2538&amp;D2538,scheduling_data!D:D&amp;scheduling_data!A:A,0)),"")</f>
        <v>James Allen</v>
      </c>
      <c r="J2538" t="str">
        <f t="shared" si="107"/>
        <v>No</v>
      </c>
      <c r="L2538" t="str">
        <f t="shared" si="108"/>
        <v>No</v>
      </c>
    </row>
    <row r="2539" spans="1:12" x14ac:dyDescent="0.3">
      <c r="A2539" t="s">
        <v>61</v>
      </c>
      <c r="B2539">
        <v>224</v>
      </c>
      <c r="C2539" s="1">
        <v>45351</v>
      </c>
      <c r="D2539" s="1">
        <v>45336.458333333336</v>
      </c>
      <c r="E2539">
        <v>16.239999999999998</v>
      </c>
      <c r="F2539" t="s">
        <v>19</v>
      </c>
      <c r="G2539" t="s">
        <v>65</v>
      </c>
      <c r="H2539">
        <v>97140</v>
      </c>
      <c r="I2539" t="str" cm="1">
        <f t="array" ref="I2539">IFERROR(INDEX(scheduling_data!H:H,MATCH(B2539&amp;D2539,scheduling_data!D:D&amp;scheduling_data!A:A,0)),"")</f>
        <v>James Allen</v>
      </c>
      <c r="J2539" t="str">
        <f t="shared" si="107"/>
        <v>No</v>
      </c>
      <c r="L2539" t="str">
        <f t="shared" si="108"/>
        <v>Yes</v>
      </c>
    </row>
    <row r="2540" spans="1:12" x14ac:dyDescent="0.3">
      <c r="A2540" t="s">
        <v>61</v>
      </c>
      <c r="B2540">
        <v>224</v>
      </c>
      <c r="C2540" s="1">
        <v>45351</v>
      </c>
      <c r="D2540" s="1">
        <v>45336.458333333336</v>
      </c>
      <c r="E2540">
        <v>58.43</v>
      </c>
      <c r="F2540" t="s">
        <v>9</v>
      </c>
      <c r="G2540" t="s">
        <v>64</v>
      </c>
      <c r="H2540">
        <v>97140</v>
      </c>
      <c r="I2540" t="str" cm="1">
        <f t="array" ref="I2540">IFERROR(INDEX(scheduling_data!H:H,MATCH(B2540&amp;D2540,scheduling_data!D:D&amp;scheduling_data!A:A,0)),"")</f>
        <v>James Allen</v>
      </c>
      <c r="J2540" t="str">
        <f t="shared" si="107"/>
        <v>No</v>
      </c>
      <c r="L2540" t="str">
        <f t="shared" si="108"/>
        <v>No</v>
      </c>
    </row>
    <row r="2541" spans="1:12" x14ac:dyDescent="0.3">
      <c r="A2541" t="s">
        <v>61</v>
      </c>
      <c r="B2541">
        <v>224</v>
      </c>
      <c r="C2541" s="1">
        <v>45351</v>
      </c>
      <c r="D2541" s="1">
        <v>45336.458333333336</v>
      </c>
      <c r="E2541">
        <v>0.33</v>
      </c>
      <c r="F2541" t="s">
        <v>9</v>
      </c>
      <c r="G2541" t="s">
        <v>63</v>
      </c>
      <c r="H2541">
        <v>97140</v>
      </c>
      <c r="I2541" t="str" cm="1">
        <f t="array" ref="I2541">IFERROR(INDEX(scheduling_data!H:H,MATCH(B2541&amp;D2541,scheduling_data!D:D&amp;scheduling_data!A:A,0)),"")</f>
        <v>James Allen</v>
      </c>
      <c r="J2541" t="str">
        <f t="shared" si="107"/>
        <v>No</v>
      </c>
      <c r="L2541" t="str">
        <f t="shared" si="108"/>
        <v>No</v>
      </c>
    </row>
    <row r="2542" spans="1:12" x14ac:dyDescent="0.3">
      <c r="A2542" t="s">
        <v>61</v>
      </c>
      <c r="B2542">
        <v>224</v>
      </c>
      <c r="C2542" s="1">
        <v>45351</v>
      </c>
      <c r="D2542" s="1">
        <v>45338.333333333336</v>
      </c>
      <c r="E2542">
        <v>166.85</v>
      </c>
      <c r="F2542" t="s">
        <v>9</v>
      </c>
      <c r="G2542" t="s">
        <v>64</v>
      </c>
      <c r="H2542">
        <v>97110</v>
      </c>
      <c r="I2542" t="str" cm="1">
        <f t="array" ref="I2542">IFERROR(INDEX(scheduling_data!H:H,MATCH(B2542&amp;D2542,scheduling_data!D:D&amp;scheduling_data!A:A,0)),"")</f>
        <v>James Allen</v>
      </c>
      <c r="J2542" t="str">
        <f t="shared" si="107"/>
        <v>No</v>
      </c>
      <c r="L2542" t="str">
        <f t="shared" si="108"/>
        <v>No</v>
      </c>
    </row>
    <row r="2543" spans="1:12" x14ac:dyDescent="0.3">
      <c r="A2543" t="s">
        <v>61</v>
      </c>
      <c r="B2543">
        <v>224</v>
      </c>
      <c r="C2543" s="1">
        <v>45351</v>
      </c>
      <c r="D2543" s="1">
        <v>45338.333333333336</v>
      </c>
      <c r="E2543">
        <v>0.66</v>
      </c>
      <c r="F2543" t="s">
        <v>9</v>
      </c>
      <c r="G2543" t="s">
        <v>63</v>
      </c>
      <c r="H2543">
        <v>97110</v>
      </c>
      <c r="I2543" t="str" cm="1">
        <f t="array" ref="I2543">IFERROR(INDEX(scheduling_data!H:H,MATCH(B2543&amp;D2543,scheduling_data!D:D&amp;scheduling_data!A:A,0)),"")</f>
        <v>James Allen</v>
      </c>
      <c r="J2543" t="str">
        <f t="shared" si="107"/>
        <v>No</v>
      </c>
      <c r="L2543" t="str">
        <f t="shared" si="108"/>
        <v>No</v>
      </c>
    </row>
    <row r="2544" spans="1:12" x14ac:dyDescent="0.3">
      <c r="A2544" t="s">
        <v>61</v>
      </c>
      <c r="B2544">
        <v>224</v>
      </c>
      <c r="C2544" s="1">
        <v>45351</v>
      </c>
      <c r="D2544" s="1">
        <v>45338.333333333336</v>
      </c>
      <c r="E2544">
        <v>32.49</v>
      </c>
      <c r="F2544" t="s">
        <v>19</v>
      </c>
      <c r="G2544" t="s">
        <v>65</v>
      </c>
      <c r="H2544">
        <v>97110</v>
      </c>
      <c r="I2544" t="str" cm="1">
        <f t="array" ref="I2544">IFERROR(INDEX(scheduling_data!H:H,MATCH(B2544&amp;D2544,scheduling_data!D:D&amp;scheduling_data!A:A,0)),"")</f>
        <v>James Allen</v>
      </c>
      <c r="J2544" t="str">
        <f t="shared" si="107"/>
        <v>No</v>
      </c>
      <c r="L2544" t="str">
        <f t="shared" si="108"/>
        <v>Yes</v>
      </c>
    </row>
    <row r="2545" spans="1:12" x14ac:dyDescent="0.3">
      <c r="A2545" t="s">
        <v>61</v>
      </c>
      <c r="B2545">
        <v>224</v>
      </c>
      <c r="C2545" s="1">
        <v>45344</v>
      </c>
      <c r="D2545" s="1">
        <v>45331.416666666664</v>
      </c>
      <c r="E2545">
        <v>171.82</v>
      </c>
      <c r="F2545" t="s">
        <v>9</v>
      </c>
      <c r="G2545" t="s">
        <v>64</v>
      </c>
      <c r="H2545">
        <v>97110</v>
      </c>
      <c r="I2545" t="str" cm="1">
        <f t="array" ref="I2545">IFERROR(INDEX(scheduling_data!H:H,MATCH(B2545&amp;D2545,scheduling_data!D:D&amp;scheduling_data!A:A,0)),"")</f>
        <v>James Allen</v>
      </c>
      <c r="J2545" t="str">
        <f t="shared" si="107"/>
        <v>No</v>
      </c>
      <c r="L2545" t="str">
        <f t="shared" si="108"/>
        <v>No</v>
      </c>
    </row>
    <row r="2546" spans="1:12" x14ac:dyDescent="0.3">
      <c r="A2546" t="s">
        <v>61</v>
      </c>
      <c r="B2546">
        <v>224</v>
      </c>
      <c r="C2546" s="1">
        <v>45344</v>
      </c>
      <c r="D2546" s="1">
        <v>45331.416666666664</v>
      </c>
      <c r="E2546">
        <v>1.06</v>
      </c>
      <c r="F2546" t="s">
        <v>9</v>
      </c>
      <c r="G2546" t="s">
        <v>63</v>
      </c>
      <c r="H2546">
        <v>97110</v>
      </c>
      <c r="I2546" t="str" cm="1">
        <f t="array" ref="I2546">IFERROR(INDEX(scheduling_data!H:H,MATCH(B2546&amp;D2546,scheduling_data!D:D&amp;scheduling_data!A:A,0)),"")</f>
        <v>James Allen</v>
      </c>
      <c r="J2546" t="str">
        <f t="shared" si="107"/>
        <v>No</v>
      </c>
      <c r="L2546" t="str">
        <f t="shared" si="108"/>
        <v>No</v>
      </c>
    </row>
    <row r="2547" spans="1:12" x14ac:dyDescent="0.3">
      <c r="A2547" t="s">
        <v>61</v>
      </c>
      <c r="B2547">
        <v>224</v>
      </c>
      <c r="C2547" s="1">
        <v>45344</v>
      </c>
      <c r="D2547" s="1">
        <v>45331.416666666664</v>
      </c>
      <c r="E2547">
        <v>52.12</v>
      </c>
      <c r="F2547" t="s">
        <v>19</v>
      </c>
      <c r="G2547" t="s">
        <v>65</v>
      </c>
      <c r="H2547">
        <v>97110</v>
      </c>
      <c r="I2547" t="str" cm="1">
        <f t="array" ref="I2547">IFERROR(INDEX(scheduling_data!H:H,MATCH(B2547&amp;D2547,scheduling_data!D:D&amp;scheduling_data!A:A,0)),"")</f>
        <v>James Allen</v>
      </c>
      <c r="J2547" t="str">
        <f t="shared" si="107"/>
        <v>No</v>
      </c>
      <c r="L2547" t="str">
        <f t="shared" si="108"/>
        <v>Yes</v>
      </c>
    </row>
    <row r="2548" spans="1:12" x14ac:dyDescent="0.3">
      <c r="A2548" t="s">
        <v>61</v>
      </c>
      <c r="B2548">
        <v>224</v>
      </c>
      <c r="C2548" s="1">
        <v>45344</v>
      </c>
      <c r="D2548" s="1">
        <v>45331.416666666664</v>
      </c>
      <c r="E2548">
        <v>51.58</v>
      </c>
      <c r="F2548" t="s">
        <v>19</v>
      </c>
      <c r="G2548" t="s">
        <v>65</v>
      </c>
      <c r="H2548">
        <v>97161</v>
      </c>
      <c r="I2548" t="str" cm="1">
        <f t="array" ref="I2548">IFERROR(INDEX(scheduling_data!H:H,MATCH(B2548&amp;D2548,scheduling_data!D:D&amp;scheduling_data!A:A,0)),"")</f>
        <v>James Allen</v>
      </c>
      <c r="J2548" t="str">
        <f t="shared" si="107"/>
        <v>No</v>
      </c>
      <c r="L2548" t="str">
        <f t="shared" si="108"/>
        <v>Yes</v>
      </c>
    </row>
    <row r="2549" spans="1:12" x14ac:dyDescent="0.3">
      <c r="A2549" t="s">
        <v>61</v>
      </c>
      <c r="B2549">
        <v>224</v>
      </c>
      <c r="C2549" s="1">
        <v>45344</v>
      </c>
      <c r="D2549" s="1">
        <v>45331.416666666664</v>
      </c>
      <c r="E2549">
        <v>72.37</v>
      </c>
      <c r="F2549" t="s">
        <v>9</v>
      </c>
      <c r="G2549" t="s">
        <v>62</v>
      </c>
      <c r="H2549">
        <v>97161</v>
      </c>
      <c r="I2549" t="str" cm="1">
        <f t="array" ref="I2549">IFERROR(INDEX(scheduling_data!H:H,MATCH(B2549&amp;D2549,scheduling_data!D:D&amp;scheduling_data!A:A,0)),"")</f>
        <v>James Allen</v>
      </c>
      <c r="J2549" t="str">
        <f t="shared" si="107"/>
        <v>No</v>
      </c>
      <c r="L2549" t="str">
        <f t="shared" si="108"/>
        <v>No</v>
      </c>
    </row>
    <row r="2550" spans="1:12" x14ac:dyDescent="0.3">
      <c r="A2550" t="s">
        <v>61</v>
      </c>
      <c r="B2550">
        <v>224</v>
      </c>
      <c r="C2550" s="1">
        <v>45344</v>
      </c>
      <c r="D2550" s="1">
        <v>45331.416666666664</v>
      </c>
      <c r="E2550">
        <v>1.05</v>
      </c>
      <c r="F2550" t="s">
        <v>9</v>
      </c>
      <c r="G2550" t="s">
        <v>63</v>
      </c>
      <c r="H2550">
        <v>97161</v>
      </c>
      <c r="I2550" t="str" cm="1">
        <f t="array" ref="I2550">IFERROR(INDEX(scheduling_data!H:H,MATCH(B2550&amp;D2550,scheduling_data!D:D&amp;scheduling_data!A:A,0)),"")</f>
        <v>James Allen</v>
      </c>
      <c r="J2550" t="str">
        <f t="shared" si="107"/>
        <v>No</v>
      </c>
      <c r="L2550" t="str">
        <f t="shared" si="108"/>
        <v>No</v>
      </c>
    </row>
    <row r="2551" spans="1:12" x14ac:dyDescent="0.3">
      <c r="A2551" t="s">
        <v>11</v>
      </c>
      <c r="B2551">
        <v>224</v>
      </c>
      <c r="C2551" s="1">
        <v>45336.461111111108</v>
      </c>
      <c r="D2551" s="1">
        <v>45336.458333333336</v>
      </c>
      <c r="E2551">
        <v>25</v>
      </c>
      <c r="F2551" t="s">
        <v>91</v>
      </c>
      <c r="G2551" t="s">
        <v>330</v>
      </c>
      <c r="I2551" t="str" cm="1">
        <f t="array" ref="I2551">IFERROR(INDEX(scheduling_data!H:H,MATCH(B2551&amp;D2551,scheduling_data!D:D&amp;scheduling_data!A:A,0)),"")</f>
        <v>James Allen</v>
      </c>
      <c r="J2551" t="str">
        <f t="shared" si="107"/>
        <v>No</v>
      </c>
      <c r="L2551" t="str">
        <f t="shared" si="108"/>
        <v>Yes</v>
      </c>
    </row>
    <row r="2552" spans="1:12" x14ac:dyDescent="0.3">
      <c r="A2552" t="s">
        <v>11</v>
      </c>
      <c r="B2552">
        <v>224</v>
      </c>
      <c r="C2552" s="1">
        <v>45338.378472222219</v>
      </c>
      <c r="D2552" s="1">
        <v>45338.333333333336</v>
      </c>
      <c r="E2552">
        <v>25</v>
      </c>
      <c r="F2552" t="s">
        <v>91</v>
      </c>
      <c r="G2552" t="s">
        <v>331</v>
      </c>
      <c r="I2552" t="str" cm="1">
        <f t="array" ref="I2552">IFERROR(INDEX(scheduling_data!H:H,MATCH(B2552&amp;D2552,scheduling_data!D:D&amp;scheduling_data!A:A,0)),"")</f>
        <v>James Allen</v>
      </c>
      <c r="J2552" t="str">
        <f t="shared" si="107"/>
        <v>No</v>
      </c>
      <c r="L2552" t="str">
        <f t="shared" si="108"/>
        <v>Yes</v>
      </c>
    </row>
    <row r="2553" spans="1:12" x14ac:dyDescent="0.3">
      <c r="A2553" t="s">
        <v>11</v>
      </c>
      <c r="B2553">
        <v>224</v>
      </c>
      <c r="C2553" s="1">
        <v>45341.7</v>
      </c>
      <c r="D2553" s="1">
        <v>45341.708333333336</v>
      </c>
      <c r="E2553">
        <v>25</v>
      </c>
      <c r="F2553" t="s">
        <v>91</v>
      </c>
      <c r="G2553" t="s">
        <v>332</v>
      </c>
      <c r="I2553" t="str" cm="1">
        <f t="array" ref="I2553">IFERROR(INDEX(scheduling_data!H:H,MATCH(B2553&amp;D2553,scheduling_data!D:D&amp;scheduling_data!A:A,0)),"")</f>
        <v>James Allen</v>
      </c>
      <c r="J2553" t="str">
        <f t="shared" si="107"/>
        <v>No</v>
      </c>
      <c r="L2553" t="str">
        <f t="shared" si="108"/>
        <v>Yes</v>
      </c>
    </row>
    <row r="2554" spans="1:12" x14ac:dyDescent="0.3">
      <c r="A2554" t="s">
        <v>11</v>
      </c>
      <c r="B2554">
        <v>224</v>
      </c>
      <c r="C2554" s="1">
        <v>45344.40902777778</v>
      </c>
      <c r="D2554" s="1">
        <v>45344.375</v>
      </c>
      <c r="E2554">
        <v>25</v>
      </c>
      <c r="F2554" t="s">
        <v>91</v>
      </c>
      <c r="I2554" t="str" cm="1">
        <f t="array" ref="I2554">IFERROR(INDEX(scheduling_data!H:H,MATCH(B2554&amp;D2554,scheduling_data!D:D&amp;scheduling_data!A:A,0)),"")</f>
        <v>James Allen</v>
      </c>
      <c r="J2554" t="str">
        <f t="shared" si="107"/>
        <v>No</v>
      </c>
      <c r="L2554" t="str">
        <f t="shared" si="108"/>
        <v>Yes</v>
      </c>
    </row>
    <row r="2555" spans="1:12" x14ac:dyDescent="0.3">
      <c r="A2555" t="s">
        <v>11</v>
      </c>
      <c r="B2555">
        <v>224</v>
      </c>
      <c r="C2555" s="1">
        <v>45345.330555555556</v>
      </c>
      <c r="D2555" s="1">
        <v>45345.333333333336</v>
      </c>
      <c r="E2555">
        <v>25</v>
      </c>
      <c r="F2555" t="s">
        <v>91</v>
      </c>
      <c r="G2555" t="s">
        <v>333</v>
      </c>
      <c r="I2555" t="str" cm="1">
        <f t="array" ref="I2555">IFERROR(INDEX(scheduling_data!H:H,MATCH(B2555&amp;D2555,scheduling_data!D:D&amp;scheduling_data!A:A,0)),"")</f>
        <v>Breanna Grieco</v>
      </c>
      <c r="J2555" t="str">
        <f t="shared" si="107"/>
        <v>No</v>
      </c>
      <c r="L2555" t="str">
        <f t="shared" si="108"/>
        <v>Yes</v>
      </c>
    </row>
    <row r="2556" spans="1:12" x14ac:dyDescent="0.3">
      <c r="A2556" t="s">
        <v>11</v>
      </c>
      <c r="B2556">
        <v>224</v>
      </c>
      <c r="C2556" s="1">
        <v>45348.365972222222</v>
      </c>
      <c r="D2556" s="1">
        <v>45348.375</v>
      </c>
      <c r="E2556">
        <v>25</v>
      </c>
      <c r="F2556" t="s">
        <v>91</v>
      </c>
      <c r="G2556" t="s">
        <v>334</v>
      </c>
      <c r="I2556" t="str" cm="1">
        <f t="array" ref="I2556">IFERROR(INDEX(scheduling_data!H:H,MATCH(B2556&amp;D2556,scheduling_data!D:D&amp;scheduling_data!A:A,0)),"")</f>
        <v>James Allen</v>
      </c>
      <c r="J2556" t="str">
        <f t="shared" si="107"/>
        <v>No</v>
      </c>
      <c r="L2556" t="str">
        <f t="shared" si="108"/>
        <v>Yes</v>
      </c>
    </row>
    <row r="2557" spans="1:12" x14ac:dyDescent="0.3">
      <c r="A2557" t="s">
        <v>11</v>
      </c>
      <c r="B2557">
        <v>224</v>
      </c>
      <c r="C2557" s="1">
        <v>45350.366666666669</v>
      </c>
      <c r="D2557" s="1">
        <v>45350.375</v>
      </c>
      <c r="E2557">
        <v>25</v>
      </c>
      <c r="F2557" t="s">
        <v>91</v>
      </c>
      <c r="G2557" t="s">
        <v>335</v>
      </c>
      <c r="I2557" t="str" cm="1">
        <f t="array" ref="I2557">IFERROR(INDEX(scheduling_data!H:H,MATCH(B2557&amp;D2557,scheduling_data!D:D&amp;scheduling_data!A:A,0)),"")</f>
        <v>James Allen</v>
      </c>
      <c r="J2557" t="str">
        <f t="shared" si="107"/>
        <v>No</v>
      </c>
      <c r="L2557" t="str">
        <f t="shared" si="108"/>
        <v>Yes</v>
      </c>
    </row>
    <row r="2558" spans="1:12" x14ac:dyDescent="0.3">
      <c r="A2558" t="s">
        <v>11</v>
      </c>
      <c r="B2558">
        <v>224</v>
      </c>
      <c r="C2558" s="1">
        <v>45331.446527777778</v>
      </c>
      <c r="D2558" s="1">
        <v>45331.416666666664</v>
      </c>
      <c r="E2558">
        <v>25</v>
      </c>
      <c r="F2558" t="s">
        <v>91</v>
      </c>
      <c r="G2558">
        <v>25</v>
      </c>
      <c r="I2558" t="str" cm="1">
        <f t="array" ref="I2558">IFERROR(INDEX(scheduling_data!H:H,MATCH(B2558&amp;D2558,scheduling_data!D:D&amp;scheduling_data!A:A,0)),"")</f>
        <v>James Allen</v>
      </c>
      <c r="J2558" t="str">
        <f t="shared" si="107"/>
        <v>No</v>
      </c>
      <c r="L2558" t="str">
        <f t="shared" si="108"/>
        <v>Yes</v>
      </c>
    </row>
    <row r="2559" spans="1:12" x14ac:dyDescent="0.3">
      <c r="A2559" t="s">
        <v>61</v>
      </c>
      <c r="B2559">
        <v>225</v>
      </c>
      <c r="C2559" s="1">
        <v>45336</v>
      </c>
      <c r="D2559" s="1">
        <v>45323.583333333336</v>
      </c>
      <c r="E2559">
        <v>175.57</v>
      </c>
      <c r="F2559" t="s">
        <v>9</v>
      </c>
      <c r="G2559" t="s">
        <v>64</v>
      </c>
      <c r="H2559">
        <v>97110</v>
      </c>
      <c r="I2559" t="str" cm="1">
        <f t="array" ref="I2559">IFERROR(INDEX(scheduling_data!H:H,MATCH(B2559&amp;D2559,scheduling_data!D:D&amp;scheduling_data!A:A,0)),"")</f>
        <v>Jessica Pittman</v>
      </c>
      <c r="J2559" t="str">
        <f t="shared" si="107"/>
        <v>No</v>
      </c>
      <c r="L2559" t="str">
        <f t="shared" si="108"/>
        <v>No</v>
      </c>
    </row>
    <row r="2560" spans="1:12" x14ac:dyDescent="0.3">
      <c r="A2560" t="s">
        <v>61</v>
      </c>
      <c r="B2560">
        <v>225</v>
      </c>
      <c r="C2560" s="1">
        <v>45343</v>
      </c>
      <c r="D2560" s="1">
        <v>45329.541666666664</v>
      </c>
      <c r="E2560">
        <v>179.8</v>
      </c>
      <c r="F2560" t="s">
        <v>9</v>
      </c>
      <c r="G2560" t="s">
        <v>64</v>
      </c>
      <c r="H2560">
        <v>97110</v>
      </c>
      <c r="I2560" t="str" cm="1">
        <f t="array" ref="I2560">IFERROR(INDEX(scheduling_data!H:H,MATCH(B2560&amp;D2560,scheduling_data!D:D&amp;scheduling_data!A:A,0)),"")</f>
        <v>Jessica Pittman</v>
      </c>
      <c r="J2560" t="str">
        <f t="shared" si="107"/>
        <v>No</v>
      </c>
      <c r="L2560" t="str">
        <f t="shared" si="108"/>
        <v>No</v>
      </c>
    </row>
    <row r="2561" spans="1:12" x14ac:dyDescent="0.3">
      <c r="A2561" t="s">
        <v>61</v>
      </c>
      <c r="B2561">
        <v>225</v>
      </c>
      <c r="C2561" s="1">
        <v>45343</v>
      </c>
      <c r="D2561" s="1">
        <v>45329.541666666664</v>
      </c>
      <c r="E2561">
        <v>18.57</v>
      </c>
      <c r="F2561" t="s">
        <v>19</v>
      </c>
      <c r="G2561" t="s">
        <v>65</v>
      </c>
      <c r="H2561">
        <v>97530</v>
      </c>
      <c r="I2561" t="str" cm="1">
        <f t="array" ref="I2561">IFERROR(INDEX(scheduling_data!H:H,MATCH(B2561&amp;D2561,scheduling_data!D:D&amp;scheduling_data!A:A,0)),"")</f>
        <v>Jessica Pittman</v>
      </c>
      <c r="J2561" t="str">
        <f t="shared" si="107"/>
        <v>No</v>
      </c>
      <c r="L2561" t="str">
        <f t="shared" si="108"/>
        <v>Yes</v>
      </c>
    </row>
    <row r="2562" spans="1:12" x14ac:dyDescent="0.3">
      <c r="A2562" t="s">
        <v>61</v>
      </c>
      <c r="B2562">
        <v>225</v>
      </c>
      <c r="C2562" s="1">
        <v>45343</v>
      </c>
      <c r="D2562" s="1">
        <v>45329.541666666664</v>
      </c>
      <c r="E2562">
        <v>0.38</v>
      </c>
      <c r="F2562" t="s">
        <v>9</v>
      </c>
      <c r="G2562" t="s">
        <v>63</v>
      </c>
      <c r="H2562">
        <v>97530</v>
      </c>
      <c r="I2562" t="str" cm="1">
        <f t="array" ref="I2562">IFERROR(INDEX(scheduling_data!H:H,MATCH(B2562&amp;D2562,scheduling_data!D:D&amp;scheduling_data!A:A,0)),"")</f>
        <v>Jessica Pittman</v>
      </c>
      <c r="J2562" t="str">
        <f t="shared" si="107"/>
        <v>No</v>
      </c>
      <c r="L2562" t="str">
        <f t="shared" si="108"/>
        <v>No</v>
      </c>
    </row>
    <row r="2563" spans="1:12" x14ac:dyDescent="0.3">
      <c r="A2563" t="s">
        <v>61</v>
      </c>
      <c r="B2563">
        <v>225</v>
      </c>
      <c r="C2563" s="1">
        <v>45343</v>
      </c>
      <c r="D2563" s="1">
        <v>45329.541666666664</v>
      </c>
      <c r="E2563">
        <v>51.31</v>
      </c>
      <c r="F2563" t="s">
        <v>9</v>
      </c>
      <c r="G2563" t="s">
        <v>152</v>
      </c>
      <c r="H2563">
        <v>97530</v>
      </c>
      <c r="I2563" t="str" cm="1">
        <f t="array" ref="I2563">IFERROR(INDEX(scheduling_data!H:H,MATCH(B2563&amp;D2563,scheduling_data!D:D&amp;scheduling_data!A:A,0)),"")</f>
        <v>Jessica Pittman</v>
      </c>
      <c r="J2563" t="str">
        <f t="shared" ref="J2563:J2626" si="109">IF(I2563="", "Yes", "No")</f>
        <v>No</v>
      </c>
      <c r="L2563" t="str">
        <f t="shared" ref="L2563:L2626" si="110">IF(OR(F2563="Cash", F2563="Check", F2563="EFT", F2563="Credit Card", F2563="Visa", F2563="Mastercard", F2563="AMEX"), "Yes", "No")</f>
        <v>No</v>
      </c>
    </row>
    <row r="2564" spans="1:12" x14ac:dyDescent="0.3">
      <c r="A2564" t="s">
        <v>61</v>
      </c>
      <c r="B2564">
        <v>225</v>
      </c>
      <c r="C2564" s="1">
        <v>45343</v>
      </c>
      <c r="D2564" s="1">
        <v>45329.541666666664</v>
      </c>
      <c r="E2564">
        <v>35.44</v>
      </c>
      <c r="F2564" t="s">
        <v>19</v>
      </c>
      <c r="G2564" t="s">
        <v>65</v>
      </c>
      <c r="H2564">
        <v>97110</v>
      </c>
      <c r="I2564" t="str" cm="1">
        <f t="array" ref="I2564">IFERROR(INDEX(scheduling_data!H:H,MATCH(B2564&amp;D2564,scheduling_data!D:D&amp;scheduling_data!A:A,0)),"")</f>
        <v>Jessica Pittman</v>
      </c>
      <c r="J2564" t="str">
        <f t="shared" si="109"/>
        <v>No</v>
      </c>
      <c r="L2564" t="str">
        <f t="shared" si="110"/>
        <v>Yes</v>
      </c>
    </row>
    <row r="2565" spans="1:12" x14ac:dyDescent="0.3">
      <c r="A2565" t="s">
        <v>61</v>
      </c>
      <c r="B2565">
        <v>225</v>
      </c>
      <c r="C2565" s="1">
        <v>45343</v>
      </c>
      <c r="D2565" s="1">
        <v>45329.541666666664</v>
      </c>
      <c r="E2565">
        <v>0.72</v>
      </c>
      <c r="F2565" t="s">
        <v>9</v>
      </c>
      <c r="G2565" t="s">
        <v>63</v>
      </c>
      <c r="H2565">
        <v>97110</v>
      </c>
      <c r="I2565" t="str" cm="1">
        <f t="array" ref="I2565">IFERROR(INDEX(scheduling_data!H:H,MATCH(B2565&amp;D2565,scheduling_data!D:D&amp;scheduling_data!A:A,0)),"")</f>
        <v>Jessica Pittman</v>
      </c>
      <c r="J2565" t="str">
        <f t="shared" si="109"/>
        <v>No</v>
      </c>
      <c r="L2565" t="str">
        <f t="shared" si="110"/>
        <v>No</v>
      </c>
    </row>
    <row r="2566" spans="1:12" x14ac:dyDescent="0.3">
      <c r="A2566" t="s">
        <v>25</v>
      </c>
      <c r="B2566">
        <v>226</v>
      </c>
      <c r="C2566" s="1">
        <v>45345</v>
      </c>
      <c r="D2566" s="1">
        <v>45334.708333333336</v>
      </c>
      <c r="E2566">
        <v>85.19</v>
      </c>
      <c r="F2566" t="s">
        <v>9</v>
      </c>
      <c r="G2566" t="s">
        <v>28</v>
      </c>
      <c r="H2566">
        <v>92507</v>
      </c>
      <c r="I2566" t="str" cm="1">
        <f t="array" ref="I2566">IFERROR(INDEX(scheduling_data!H:H,MATCH(B2566&amp;D2566,scheduling_data!D:D&amp;scheduling_data!A:A,0)),"")</f>
        <v>D'Anna Pullen</v>
      </c>
      <c r="J2566" t="str">
        <f t="shared" si="109"/>
        <v>No</v>
      </c>
      <c r="L2566" t="str">
        <f t="shared" si="110"/>
        <v>No</v>
      </c>
    </row>
    <row r="2567" spans="1:12" x14ac:dyDescent="0.3">
      <c r="A2567" t="s">
        <v>25</v>
      </c>
      <c r="B2567">
        <v>226</v>
      </c>
      <c r="C2567" s="1">
        <v>45345</v>
      </c>
      <c r="D2567" s="1">
        <v>45334.708333333336</v>
      </c>
      <c r="E2567">
        <v>64.81</v>
      </c>
      <c r="F2567" t="s">
        <v>19</v>
      </c>
      <c r="G2567" t="s">
        <v>26</v>
      </c>
      <c r="H2567">
        <v>92507</v>
      </c>
      <c r="I2567" t="str" cm="1">
        <f t="array" ref="I2567">IFERROR(INDEX(scheduling_data!H:H,MATCH(B2567&amp;D2567,scheduling_data!D:D&amp;scheduling_data!A:A,0)),"")</f>
        <v>D'Anna Pullen</v>
      </c>
      <c r="J2567" t="str">
        <f t="shared" si="109"/>
        <v>No</v>
      </c>
      <c r="L2567" t="str">
        <f t="shared" si="110"/>
        <v>Yes</v>
      </c>
    </row>
    <row r="2568" spans="1:12" x14ac:dyDescent="0.3">
      <c r="A2568" t="s">
        <v>25</v>
      </c>
      <c r="B2568">
        <v>226</v>
      </c>
      <c r="C2568" s="1">
        <v>45345</v>
      </c>
      <c r="D2568" s="1">
        <v>45336.708333333336</v>
      </c>
      <c r="E2568">
        <v>85.19</v>
      </c>
      <c r="F2568" t="s">
        <v>9</v>
      </c>
      <c r="G2568" t="s">
        <v>28</v>
      </c>
      <c r="H2568">
        <v>92507</v>
      </c>
      <c r="I2568" t="str" cm="1">
        <f t="array" ref="I2568">IFERROR(INDEX(scheduling_data!H:H,MATCH(B2568&amp;D2568,scheduling_data!D:D&amp;scheduling_data!A:A,0)),"")</f>
        <v>D'Anna Pullen</v>
      </c>
      <c r="J2568" t="str">
        <f t="shared" si="109"/>
        <v>No</v>
      </c>
      <c r="L2568" t="str">
        <f t="shared" si="110"/>
        <v>No</v>
      </c>
    </row>
    <row r="2569" spans="1:12" x14ac:dyDescent="0.3">
      <c r="A2569" t="s">
        <v>25</v>
      </c>
      <c r="B2569">
        <v>226</v>
      </c>
      <c r="C2569" s="1">
        <v>45345</v>
      </c>
      <c r="D2569" s="1">
        <v>45336.708333333336</v>
      </c>
      <c r="E2569">
        <v>64.81</v>
      </c>
      <c r="F2569" t="s">
        <v>19</v>
      </c>
      <c r="G2569" t="s">
        <v>26</v>
      </c>
      <c r="H2569">
        <v>92507</v>
      </c>
      <c r="I2569" t="str" cm="1">
        <f t="array" ref="I2569">IFERROR(INDEX(scheduling_data!H:H,MATCH(B2569&amp;D2569,scheduling_data!D:D&amp;scheduling_data!A:A,0)),"")</f>
        <v>D'Anna Pullen</v>
      </c>
      <c r="J2569" t="str">
        <f t="shared" si="109"/>
        <v>No</v>
      </c>
      <c r="L2569" t="str">
        <f t="shared" si="110"/>
        <v>Yes</v>
      </c>
    </row>
    <row r="2570" spans="1:12" x14ac:dyDescent="0.3">
      <c r="A2570" t="s">
        <v>25</v>
      </c>
      <c r="B2570">
        <v>226</v>
      </c>
      <c r="C2570" s="1">
        <v>45338</v>
      </c>
      <c r="D2570" s="1">
        <v>45327.708333333336</v>
      </c>
      <c r="E2570">
        <v>85.19</v>
      </c>
      <c r="F2570" t="s">
        <v>9</v>
      </c>
      <c r="G2570" t="s">
        <v>28</v>
      </c>
      <c r="H2570">
        <v>92507</v>
      </c>
      <c r="I2570" t="str" cm="1">
        <f t="array" ref="I2570">IFERROR(INDEX(scheduling_data!H:H,MATCH(B2570&amp;D2570,scheduling_data!D:D&amp;scheduling_data!A:A,0)),"")</f>
        <v>D'Anna Pullen</v>
      </c>
      <c r="J2570" t="str">
        <f t="shared" si="109"/>
        <v>No</v>
      </c>
      <c r="L2570" t="str">
        <f t="shared" si="110"/>
        <v>No</v>
      </c>
    </row>
    <row r="2571" spans="1:12" x14ac:dyDescent="0.3">
      <c r="A2571" t="s">
        <v>25</v>
      </c>
      <c r="B2571">
        <v>226</v>
      </c>
      <c r="C2571" s="1">
        <v>45338</v>
      </c>
      <c r="D2571" s="1">
        <v>45327.708333333336</v>
      </c>
      <c r="E2571">
        <v>64.81</v>
      </c>
      <c r="F2571" t="s">
        <v>19</v>
      </c>
      <c r="G2571" t="s">
        <v>26</v>
      </c>
      <c r="H2571">
        <v>92507</v>
      </c>
      <c r="I2571" t="str" cm="1">
        <f t="array" ref="I2571">IFERROR(INDEX(scheduling_data!H:H,MATCH(B2571&amp;D2571,scheduling_data!D:D&amp;scheduling_data!A:A,0)),"")</f>
        <v>D'Anna Pullen</v>
      </c>
      <c r="J2571" t="str">
        <f t="shared" si="109"/>
        <v>No</v>
      </c>
      <c r="L2571" t="str">
        <f t="shared" si="110"/>
        <v>Yes</v>
      </c>
    </row>
    <row r="2572" spans="1:12" x14ac:dyDescent="0.3">
      <c r="A2572" t="s">
        <v>25</v>
      </c>
      <c r="B2572">
        <v>226</v>
      </c>
      <c r="C2572" s="1">
        <v>45338</v>
      </c>
      <c r="D2572" s="1">
        <v>45329.708333333336</v>
      </c>
      <c r="E2572">
        <v>85.19</v>
      </c>
      <c r="F2572" t="s">
        <v>9</v>
      </c>
      <c r="G2572" t="s">
        <v>28</v>
      </c>
      <c r="H2572">
        <v>92507</v>
      </c>
      <c r="I2572" t="str" cm="1">
        <f t="array" ref="I2572">IFERROR(INDEX(scheduling_data!H:H,MATCH(B2572&amp;D2572,scheduling_data!D:D&amp;scheduling_data!A:A,0)),"")</f>
        <v>D'Anna Pullen</v>
      </c>
      <c r="J2572" t="str">
        <f t="shared" si="109"/>
        <v>No</v>
      </c>
      <c r="L2572" t="str">
        <f t="shared" si="110"/>
        <v>No</v>
      </c>
    </row>
    <row r="2573" spans="1:12" x14ac:dyDescent="0.3">
      <c r="A2573" t="s">
        <v>25</v>
      </c>
      <c r="B2573">
        <v>226</v>
      </c>
      <c r="C2573" s="1">
        <v>45338</v>
      </c>
      <c r="D2573" s="1">
        <v>45329.708333333336</v>
      </c>
      <c r="E2573">
        <v>64.81</v>
      </c>
      <c r="F2573" t="s">
        <v>19</v>
      </c>
      <c r="G2573" t="s">
        <v>26</v>
      </c>
      <c r="H2573">
        <v>92507</v>
      </c>
      <c r="I2573" t="str" cm="1">
        <f t="array" ref="I2573">IFERROR(INDEX(scheduling_data!H:H,MATCH(B2573&amp;D2573,scheduling_data!D:D&amp;scheduling_data!A:A,0)),"")</f>
        <v>D'Anna Pullen</v>
      </c>
      <c r="J2573" t="str">
        <f t="shared" si="109"/>
        <v>No</v>
      </c>
      <c r="L2573" t="str">
        <f t="shared" si="110"/>
        <v>Yes</v>
      </c>
    </row>
    <row r="2574" spans="1:12" x14ac:dyDescent="0.3">
      <c r="A2574" t="s">
        <v>49</v>
      </c>
      <c r="B2574">
        <v>227</v>
      </c>
      <c r="C2574" s="1">
        <v>45335</v>
      </c>
      <c r="D2574" s="1">
        <v>45323.625</v>
      </c>
      <c r="E2574">
        <v>53</v>
      </c>
      <c r="F2574" t="s">
        <v>9</v>
      </c>
      <c r="G2574" t="s">
        <v>104</v>
      </c>
      <c r="H2574">
        <v>92507</v>
      </c>
      <c r="I2574" t="str" cm="1">
        <f t="array" ref="I2574">IFERROR(INDEX(scheduling_data!H:H,MATCH(B2574&amp;D2574,scheduling_data!D:D&amp;scheduling_data!A:A,0)),"")</f>
        <v>D'Anna Pullen</v>
      </c>
      <c r="J2574" t="str">
        <f t="shared" si="109"/>
        <v>No</v>
      </c>
      <c r="L2574" t="str">
        <f t="shared" si="110"/>
        <v>No</v>
      </c>
    </row>
    <row r="2575" spans="1:12" x14ac:dyDescent="0.3">
      <c r="A2575" t="s">
        <v>49</v>
      </c>
      <c r="B2575">
        <v>227</v>
      </c>
      <c r="C2575" s="1">
        <v>45335</v>
      </c>
      <c r="D2575" s="1">
        <v>45323.625</v>
      </c>
      <c r="E2575">
        <v>67</v>
      </c>
      <c r="F2575" t="s">
        <v>19</v>
      </c>
      <c r="G2575" t="s">
        <v>50</v>
      </c>
      <c r="H2575">
        <v>92507</v>
      </c>
      <c r="I2575" t="str" cm="1">
        <f t="array" ref="I2575">IFERROR(INDEX(scheduling_data!H:H,MATCH(B2575&amp;D2575,scheduling_data!D:D&amp;scheduling_data!A:A,0)),"")</f>
        <v>D'Anna Pullen</v>
      </c>
      <c r="J2575" t="str">
        <f t="shared" si="109"/>
        <v>No</v>
      </c>
      <c r="L2575" t="str">
        <f t="shared" si="110"/>
        <v>Yes</v>
      </c>
    </row>
    <row r="2576" spans="1:12" x14ac:dyDescent="0.3">
      <c r="A2576" t="s">
        <v>49</v>
      </c>
      <c r="B2576">
        <v>227</v>
      </c>
      <c r="C2576" s="1">
        <v>45344</v>
      </c>
      <c r="D2576" s="1">
        <v>45334.604166666664</v>
      </c>
      <c r="E2576">
        <v>67</v>
      </c>
      <c r="F2576" t="s">
        <v>19</v>
      </c>
      <c r="G2576" t="s">
        <v>50</v>
      </c>
      <c r="H2576">
        <v>92507</v>
      </c>
      <c r="I2576" t="str" cm="1">
        <f t="array" ref="I2576">IFERROR(INDEX(scheduling_data!H:H,MATCH(B2576&amp;D2576,scheduling_data!D:D&amp;scheduling_data!A:A,0)),"")</f>
        <v>D'Anna Pullen</v>
      </c>
      <c r="J2576" t="str">
        <f t="shared" si="109"/>
        <v>No</v>
      </c>
      <c r="L2576" t="str">
        <f t="shared" si="110"/>
        <v>Yes</v>
      </c>
    </row>
    <row r="2577" spans="1:12" x14ac:dyDescent="0.3">
      <c r="A2577" t="s">
        <v>49</v>
      </c>
      <c r="B2577">
        <v>227</v>
      </c>
      <c r="C2577" s="1">
        <v>45344</v>
      </c>
      <c r="D2577" s="1">
        <v>45334.604166666664</v>
      </c>
      <c r="E2577">
        <v>53</v>
      </c>
      <c r="F2577" t="s">
        <v>9</v>
      </c>
      <c r="G2577" t="s">
        <v>104</v>
      </c>
      <c r="H2577">
        <v>92507</v>
      </c>
      <c r="I2577" t="str" cm="1">
        <f t="array" ref="I2577">IFERROR(INDEX(scheduling_data!H:H,MATCH(B2577&amp;D2577,scheduling_data!D:D&amp;scheduling_data!A:A,0)),"")</f>
        <v>D'Anna Pullen</v>
      </c>
      <c r="J2577" t="str">
        <f t="shared" si="109"/>
        <v>No</v>
      </c>
      <c r="L2577" t="str">
        <f t="shared" si="110"/>
        <v>No</v>
      </c>
    </row>
    <row r="2578" spans="1:12" x14ac:dyDescent="0.3">
      <c r="A2578" t="s">
        <v>49</v>
      </c>
      <c r="B2578">
        <v>227</v>
      </c>
      <c r="C2578" s="1">
        <v>45335</v>
      </c>
      <c r="D2578" s="1">
        <v>45328.666666666664</v>
      </c>
      <c r="E2578">
        <v>67</v>
      </c>
      <c r="F2578" t="s">
        <v>19</v>
      </c>
      <c r="G2578" t="s">
        <v>50</v>
      </c>
      <c r="H2578">
        <v>92507</v>
      </c>
      <c r="I2578" t="str" cm="1">
        <f t="array" ref="I2578">IFERROR(INDEX(scheduling_data!H:H,MATCH(B2578&amp;D2578,scheduling_data!D:D&amp;scheduling_data!A:A,0)),"")</f>
        <v>D'Anna Pullen</v>
      </c>
      <c r="J2578" t="str">
        <f t="shared" si="109"/>
        <v>No</v>
      </c>
      <c r="L2578" t="str">
        <f t="shared" si="110"/>
        <v>Yes</v>
      </c>
    </row>
    <row r="2579" spans="1:12" x14ac:dyDescent="0.3">
      <c r="A2579" t="s">
        <v>49</v>
      </c>
      <c r="B2579">
        <v>227</v>
      </c>
      <c r="C2579" s="1">
        <v>45335</v>
      </c>
      <c r="D2579" s="1">
        <v>45328.666666666664</v>
      </c>
      <c r="E2579">
        <v>53</v>
      </c>
      <c r="F2579" t="s">
        <v>9</v>
      </c>
      <c r="G2579" t="s">
        <v>104</v>
      </c>
      <c r="H2579">
        <v>92507</v>
      </c>
      <c r="I2579" t="str" cm="1">
        <f t="array" ref="I2579">IFERROR(INDEX(scheduling_data!H:H,MATCH(B2579&amp;D2579,scheduling_data!D:D&amp;scheduling_data!A:A,0)),"")</f>
        <v>D'Anna Pullen</v>
      </c>
      <c r="J2579" t="str">
        <f t="shared" si="109"/>
        <v>No</v>
      </c>
      <c r="L2579" t="str">
        <f t="shared" si="110"/>
        <v>No</v>
      </c>
    </row>
    <row r="2580" spans="1:12" x14ac:dyDescent="0.3">
      <c r="A2580" t="s">
        <v>11</v>
      </c>
      <c r="B2580">
        <v>227</v>
      </c>
      <c r="C2580" s="1">
        <v>45323.611805555556</v>
      </c>
      <c r="D2580" s="1">
        <v>45323.625</v>
      </c>
      <c r="E2580">
        <v>30</v>
      </c>
      <c r="F2580" t="s">
        <v>16</v>
      </c>
      <c r="G2580" t="s">
        <v>336</v>
      </c>
      <c r="I2580" t="str" cm="1">
        <f t="array" ref="I2580">IFERROR(INDEX(scheduling_data!H:H,MATCH(B2580&amp;D2580,scheduling_data!D:D&amp;scheduling_data!A:A,0)),"")</f>
        <v>D'Anna Pullen</v>
      </c>
      <c r="J2580" t="str">
        <f t="shared" si="109"/>
        <v>No</v>
      </c>
      <c r="L2580" t="str">
        <f t="shared" si="110"/>
        <v>Yes</v>
      </c>
    </row>
    <row r="2581" spans="1:12" x14ac:dyDescent="0.3">
      <c r="A2581" t="s">
        <v>11</v>
      </c>
      <c r="B2581">
        <v>227</v>
      </c>
      <c r="C2581" s="1">
        <v>45328.647916666669</v>
      </c>
      <c r="D2581" s="1">
        <v>45334.604166666664</v>
      </c>
      <c r="E2581">
        <v>30</v>
      </c>
      <c r="F2581" t="s">
        <v>16</v>
      </c>
      <c r="G2581" t="s">
        <v>337</v>
      </c>
      <c r="I2581" t="str" cm="1">
        <f t="array" ref="I2581">IFERROR(INDEX(scheduling_data!H:H,MATCH(B2581&amp;D2581,scheduling_data!D:D&amp;scheduling_data!A:A,0)),"")</f>
        <v>D'Anna Pullen</v>
      </c>
      <c r="J2581" t="str">
        <f t="shared" si="109"/>
        <v>No</v>
      </c>
      <c r="L2581" t="str">
        <f t="shared" si="110"/>
        <v>Yes</v>
      </c>
    </row>
    <row r="2582" spans="1:12" x14ac:dyDescent="0.3">
      <c r="A2582" t="s">
        <v>11</v>
      </c>
      <c r="B2582">
        <v>227</v>
      </c>
      <c r="C2582" s="1">
        <v>45328.644444444442</v>
      </c>
      <c r="D2582" s="1">
        <v>45328.666666666664</v>
      </c>
      <c r="E2582">
        <v>30</v>
      </c>
      <c r="F2582" t="s">
        <v>16</v>
      </c>
      <c r="G2582" t="s">
        <v>338</v>
      </c>
      <c r="I2582" t="str" cm="1">
        <f t="array" ref="I2582">IFERROR(INDEX(scheduling_data!H:H,MATCH(B2582&amp;D2582,scheduling_data!D:D&amp;scheduling_data!A:A,0)),"")</f>
        <v>D'Anna Pullen</v>
      </c>
      <c r="J2582" t="str">
        <f t="shared" si="109"/>
        <v>No</v>
      </c>
      <c r="L2582" t="str">
        <f t="shared" si="110"/>
        <v>Yes</v>
      </c>
    </row>
    <row r="2583" spans="1:12" x14ac:dyDescent="0.3">
      <c r="A2583" t="s">
        <v>49</v>
      </c>
      <c r="B2583">
        <v>228</v>
      </c>
      <c r="C2583" s="1">
        <v>45335</v>
      </c>
      <c r="D2583" s="1">
        <v>45323.604166666664</v>
      </c>
      <c r="E2583">
        <v>53</v>
      </c>
      <c r="F2583" t="s">
        <v>9</v>
      </c>
      <c r="G2583" t="s">
        <v>104</v>
      </c>
      <c r="H2583">
        <v>92507</v>
      </c>
      <c r="I2583" t="str" cm="1">
        <f t="array" ref="I2583">IFERROR(INDEX(scheduling_data!H:H,MATCH(B2583&amp;D2583,scheduling_data!D:D&amp;scheduling_data!A:A,0)),"")</f>
        <v>Victoria Miley</v>
      </c>
      <c r="J2583" t="str">
        <f t="shared" si="109"/>
        <v>No</v>
      </c>
      <c r="L2583" t="str">
        <f t="shared" si="110"/>
        <v>No</v>
      </c>
    </row>
    <row r="2584" spans="1:12" x14ac:dyDescent="0.3">
      <c r="A2584" t="s">
        <v>49</v>
      </c>
      <c r="B2584">
        <v>228</v>
      </c>
      <c r="C2584" s="1">
        <v>45335</v>
      </c>
      <c r="D2584" s="1">
        <v>45323.604166666664</v>
      </c>
      <c r="E2584">
        <v>67</v>
      </c>
      <c r="F2584" t="s">
        <v>19</v>
      </c>
      <c r="G2584" t="s">
        <v>50</v>
      </c>
      <c r="H2584">
        <v>92507</v>
      </c>
      <c r="I2584" t="str" cm="1">
        <f t="array" ref="I2584">IFERROR(INDEX(scheduling_data!H:H,MATCH(B2584&amp;D2584,scheduling_data!D:D&amp;scheduling_data!A:A,0)),"")</f>
        <v>Victoria Miley</v>
      </c>
      <c r="J2584" t="str">
        <f t="shared" si="109"/>
        <v>No</v>
      </c>
      <c r="L2584" t="str">
        <f t="shared" si="110"/>
        <v>Yes</v>
      </c>
    </row>
    <row r="2585" spans="1:12" x14ac:dyDescent="0.3">
      <c r="A2585" t="s">
        <v>49</v>
      </c>
      <c r="B2585">
        <v>228</v>
      </c>
      <c r="C2585" s="1">
        <v>45335</v>
      </c>
      <c r="D2585" s="1">
        <v>45323.625</v>
      </c>
      <c r="E2585">
        <v>52</v>
      </c>
      <c r="F2585" t="s">
        <v>19</v>
      </c>
      <c r="G2585" t="s">
        <v>50</v>
      </c>
      <c r="H2585">
        <v>97112</v>
      </c>
      <c r="I2585" t="str" cm="1">
        <f t="array" ref="I2585">IFERROR(INDEX(scheduling_data!H:H,MATCH(B2585&amp;D2585,scheduling_data!D:D&amp;scheduling_data!A:A,0)),"")</f>
        <v>Carolyn Simpson</v>
      </c>
      <c r="J2585" t="str">
        <f t="shared" si="109"/>
        <v>No</v>
      </c>
      <c r="L2585" t="str">
        <f t="shared" si="110"/>
        <v>Yes</v>
      </c>
    </row>
    <row r="2586" spans="1:12" x14ac:dyDescent="0.3">
      <c r="A2586" t="s">
        <v>49</v>
      </c>
      <c r="B2586">
        <v>228</v>
      </c>
      <c r="C2586" s="1">
        <v>45335</v>
      </c>
      <c r="D2586" s="1">
        <v>45323.625</v>
      </c>
      <c r="E2586">
        <v>68</v>
      </c>
      <c r="F2586" t="s">
        <v>9</v>
      </c>
      <c r="G2586" t="s">
        <v>104</v>
      </c>
      <c r="H2586">
        <v>97112</v>
      </c>
      <c r="I2586" t="str" cm="1">
        <f t="array" ref="I2586">IFERROR(INDEX(scheduling_data!H:H,MATCH(B2586&amp;D2586,scheduling_data!D:D&amp;scheduling_data!A:A,0)),"")</f>
        <v>Carolyn Simpson</v>
      </c>
      <c r="J2586" t="str">
        <f t="shared" si="109"/>
        <v>No</v>
      </c>
      <c r="L2586" t="str">
        <f t="shared" si="110"/>
        <v>No</v>
      </c>
    </row>
    <row r="2587" spans="1:12" x14ac:dyDescent="0.3">
      <c r="A2587" t="s">
        <v>49</v>
      </c>
      <c r="B2587">
        <v>228</v>
      </c>
      <c r="C2587" s="1">
        <v>45344</v>
      </c>
      <c r="D2587" s="1">
        <v>45334.604166666664</v>
      </c>
      <c r="E2587">
        <v>52</v>
      </c>
      <c r="F2587" t="s">
        <v>19</v>
      </c>
      <c r="G2587" t="s">
        <v>50</v>
      </c>
      <c r="H2587">
        <v>97112</v>
      </c>
      <c r="I2587" t="str" cm="1">
        <f t="array" ref="I2587">IFERROR(INDEX(scheduling_data!H:H,MATCH(B2587&amp;D2587,scheduling_data!D:D&amp;scheduling_data!A:A,0)),"")</f>
        <v>Carolyn Simpson</v>
      </c>
      <c r="J2587" t="str">
        <f t="shared" si="109"/>
        <v>No</v>
      </c>
      <c r="L2587" t="str">
        <f t="shared" si="110"/>
        <v>Yes</v>
      </c>
    </row>
    <row r="2588" spans="1:12" x14ac:dyDescent="0.3">
      <c r="A2588" t="s">
        <v>49</v>
      </c>
      <c r="B2588">
        <v>228</v>
      </c>
      <c r="C2588" s="1">
        <v>45344</v>
      </c>
      <c r="D2588" s="1">
        <v>45334.604166666664</v>
      </c>
      <c r="E2588">
        <v>68</v>
      </c>
      <c r="F2588" t="s">
        <v>9</v>
      </c>
      <c r="G2588" t="s">
        <v>104</v>
      </c>
      <c r="H2588">
        <v>97112</v>
      </c>
      <c r="I2588" t="str" cm="1">
        <f t="array" ref="I2588">IFERROR(INDEX(scheduling_data!H:H,MATCH(B2588&amp;D2588,scheduling_data!D:D&amp;scheduling_data!A:A,0)),"")</f>
        <v>Carolyn Simpson</v>
      </c>
      <c r="J2588" t="str">
        <f t="shared" si="109"/>
        <v>No</v>
      </c>
      <c r="L2588" t="str">
        <f t="shared" si="110"/>
        <v>No</v>
      </c>
    </row>
    <row r="2589" spans="1:12" x14ac:dyDescent="0.3">
      <c r="A2589" t="s">
        <v>49</v>
      </c>
      <c r="B2589">
        <v>228</v>
      </c>
      <c r="C2589" s="1">
        <v>45344</v>
      </c>
      <c r="D2589" s="1">
        <v>45334.625</v>
      </c>
      <c r="E2589">
        <v>53</v>
      </c>
      <c r="F2589" t="s">
        <v>9</v>
      </c>
      <c r="G2589" t="s">
        <v>104</v>
      </c>
      <c r="H2589">
        <v>92507</v>
      </c>
      <c r="I2589" t="str" cm="1">
        <f t="array" ref="I2589">IFERROR(INDEX(scheduling_data!H:H,MATCH(B2589&amp;D2589,scheduling_data!D:D&amp;scheduling_data!A:A,0)),"")</f>
        <v>Victoria Miley</v>
      </c>
      <c r="J2589" t="str">
        <f t="shared" si="109"/>
        <v>No</v>
      </c>
      <c r="L2589" t="str">
        <f t="shared" si="110"/>
        <v>No</v>
      </c>
    </row>
    <row r="2590" spans="1:12" x14ac:dyDescent="0.3">
      <c r="A2590" t="s">
        <v>49</v>
      </c>
      <c r="B2590">
        <v>228</v>
      </c>
      <c r="C2590" s="1">
        <v>45344</v>
      </c>
      <c r="D2590" s="1">
        <v>45334.625</v>
      </c>
      <c r="E2590">
        <v>67</v>
      </c>
      <c r="F2590" t="s">
        <v>19</v>
      </c>
      <c r="G2590" t="s">
        <v>50</v>
      </c>
      <c r="H2590">
        <v>92507</v>
      </c>
      <c r="I2590" t="str" cm="1">
        <f t="array" ref="I2590">IFERROR(INDEX(scheduling_data!H:H,MATCH(B2590&amp;D2590,scheduling_data!D:D&amp;scheduling_data!A:A,0)),"")</f>
        <v>Victoria Miley</v>
      </c>
      <c r="J2590" t="str">
        <f t="shared" si="109"/>
        <v>No</v>
      </c>
      <c r="L2590" t="str">
        <f t="shared" si="110"/>
        <v>Yes</v>
      </c>
    </row>
    <row r="2591" spans="1:12" x14ac:dyDescent="0.3">
      <c r="A2591" t="s">
        <v>49</v>
      </c>
      <c r="B2591">
        <v>228</v>
      </c>
      <c r="C2591" s="1">
        <v>45344</v>
      </c>
      <c r="D2591" s="1">
        <v>45337.645833333336</v>
      </c>
      <c r="E2591">
        <v>67</v>
      </c>
      <c r="F2591" t="s">
        <v>19</v>
      </c>
      <c r="G2591" t="s">
        <v>50</v>
      </c>
      <c r="H2591">
        <v>92507</v>
      </c>
      <c r="I2591" t="str" cm="1">
        <f t="array" ref="I2591">IFERROR(INDEX(scheduling_data!H:H,MATCH(B2591&amp;D2591,scheduling_data!D:D&amp;scheduling_data!A:A,0)),"")</f>
        <v>Victoria Miley</v>
      </c>
      <c r="J2591" t="str">
        <f t="shared" si="109"/>
        <v>No</v>
      </c>
      <c r="L2591" t="str">
        <f t="shared" si="110"/>
        <v>Yes</v>
      </c>
    </row>
    <row r="2592" spans="1:12" x14ac:dyDescent="0.3">
      <c r="A2592" t="s">
        <v>49</v>
      </c>
      <c r="B2592">
        <v>228</v>
      </c>
      <c r="C2592" s="1">
        <v>45344</v>
      </c>
      <c r="D2592" s="1">
        <v>45337.645833333336</v>
      </c>
      <c r="E2592">
        <v>53</v>
      </c>
      <c r="F2592" t="s">
        <v>9</v>
      </c>
      <c r="G2592" t="s">
        <v>104</v>
      </c>
      <c r="H2592">
        <v>92507</v>
      </c>
      <c r="I2592" t="str" cm="1">
        <f t="array" ref="I2592">IFERROR(INDEX(scheduling_data!H:H,MATCH(B2592&amp;D2592,scheduling_data!D:D&amp;scheduling_data!A:A,0)),"")</f>
        <v>Victoria Miley</v>
      </c>
      <c r="J2592" t="str">
        <f t="shared" si="109"/>
        <v>No</v>
      </c>
      <c r="L2592" t="str">
        <f t="shared" si="110"/>
        <v>No</v>
      </c>
    </row>
    <row r="2593" spans="1:12" x14ac:dyDescent="0.3">
      <c r="A2593" t="s">
        <v>49</v>
      </c>
      <c r="B2593">
        <v>228</v>
      </c>
      <c r="C2593" s="1">
        <v>45335</v>
      </c>
      <c r="D2593" s="1">
        <v>45328.645833333336</v>
      </c>
      <c r="E2593">
        <v>68</v>
      </c>
      <c r="F2593" t="s">
        <v>9</v>
      </c>
      <c r="G2593" t="s">
        <v>104</v>
      </c>
      <c r="H2593">
        <v>97112</v>
      </c>
      <c r="I2593" t="str" cm="1">
        <f t="array" ref="I2593">IFERROR(INDEX(scheduling_data!H:H,MATCH(B2593&amp;D2593,scheduling_data!D:D&amp;scheduling_data!A:A,0)),"")</f>
        <v>Kelsea Rodriguez</v>
      </c>
      <c r="J2593" t="str">
        <f t="shared" si="109"/>
        <v>No</v>
      </c>
      <c r="L2593" t="str">
        <f t="shared" si="110"/>
        <v>No</v>
      </c>
    </row>
    <row r="2594" spans="1:12" x14ac:dyDescent="0.3">
      <c r="A2594" t="s">
        <v>49</v>
      </c>
      <c r="B2594">
        <v>228</v>
      </c>
      <c r="C2594" s="1">
        <v>45335</v>
      </c>
      <c r="D2594" s="1">
        <v>45328.645833333336</v>
      </c>
      <c r="E2594">
        <v>52</v>
      </c>
      <c r="F2594" t="s">
        <v>19</v>
      </c>
      <c r="G2594" t="s">
        <v>50</v>
      </c>
      <c r="H2594">
        <v>97112</v>
      </c>
      <c r="I2594" t="str" cm="1">
        <f t="array" ref="I2594">IFERROR(INDEX(scheduling_data!H:H,MATCH(B2594&amp;D2594,scheduling_data!D:D&amp;scheduling_data!A:A,0)),"")</f>
        <v>Kelsea Rodriguez</v>
      </c>
      <c r="J2594" t="str">
        <f t="shared" si="109"/>
        <v>No</v>
      </c>
      <c r="L2594" t="str">
        <f t="shared" si="110"/>
        <v>Yes</v>
      </c>
    </row>
    <row r="2595" spans="1:12" x14ac:dyDescent="0.3">
      <c r="A2595" t="s">
        <v>49</v>
      </c>
      <c r="B2595">
        <v>228</v>
      </c>
      <c r="C2595" s="1">
        <v>45335</v>
      </c>
      <c r="D2595" s="1">
        <v>45328.666666666664</v>
      </c>
      <c r="E2595">
        <v>67</v>
      </c>
      <c r="F2595" t="s">
        <v>19</v>
      </c>
      <c r="G2595" t="s">
        <v>50</v>
      </c>
      <c r="H2595">
        <v>92507</v>
      </c>
      <c r="I2595" t="str" cm="1">
        <f t="array" ref="I2595">IFERROR(INDEX(scheduling_data!H:H,MATCH(B2595&amp;D2595,scheduling_data!D:D&amp;scheduling_data!A:A,0)),"")</f>
        <v>Victoria Miley</v>
      </c>
      <c r="J2595" t="str">
        <f t="shared" si="109"/>
        <v>No</v>
      </c>
      <c r="L2595" t="str">
        <f t="shared" si="110"/>
        <v>Yes</v>
      </c>
    </row>
    <row r="2596" spans="1:12" x14ac:dyDescent="0.3">
      <c r="A2596" t="s">
        <v>49</v>
      </c>
      <c r="B2596">
        <v>228</v>
      </c>
      <c r="C2596" s="1">
        <v>45335</v>
      </c>
      <c r="D2596" s="1">
        <v>45328.666666666664</v>
      </c>
      <c r="E2596">
        <v>53</v>
      </c>
      <c r="F2596" t="s">
        <v>9</v>
      </c>
      <c r="G2596" t="s">
        <v>104</v>
      </c>
      <c r="H2596">
        <v>92507</v>
      </c>
      <c r="I2596" t="str" cm="1">
        <f t="array" ref="I2596">IFERROR(INDEX(scheduling_data!H:H,MATCH(B2596&amp;D2596,scheduling_data!D:D&amp;scheduling_data!A:A,0)),"")</f>
        <v>Victoria Miley</v>
      </c>
      <c r="J2596" t="str">
        <f t="shared" si="109"/>
        <v>No</v>
      </c>
      <c r="L2596" t="str">
        <f t="shared" si="110"/>
        <v>No</v>
      </c>
    </row>
    <row r="2597" spans="1:12" x14ac:dyDescent="0.3">
      <c r="A2597" t="s">
        <v>11</v>
      </c>
      <c r="B2597">
        <v>228</v>
      </c>
      <c r="C2597" s="1">
        <v>45323.611111111109</v>
      </c>
      <c r="D2597" s="1">
        <v>45323.604166666664</v>
      </c>
      <c r="E2597">
        <v>30</v>
      </c>
      <c r="F2597" t="s">
        <v>16</v>
      </c>
      <c r="G2597" t="s">
        <v>339</v>
      </c>
      <c r="I2597" t="str" cm="1">
        <f t="array" ref="I2597">IFERROR(INDEX(scheduling_data!H:H,MATCH(B2597&amp;D2597,scheduling_data!D:D&amp;scheduling_data!A:A,0)),"")</f>
        <v>Victoria Miley</v>
      </c>
      <c r="J2597" t="str">
        <f t="shared" si="109"/>
        <v>No</v>
      </c>
      <c r="L2597" t="str">
        <f t="shared" si="110"/>
        <v>Yes</v>
      </c>
    </row>
    <row r="2598" spans="1:12" x14ac:dyDescent="0.3">
      <c r="A2598" t="s">
        <v>11</v>
      </c>
      <c r="B2598">
        <v>228</v>
      </c>
      <c r="C2598" s="1">
        <v>45323.611111111109</v>
      </c>
      <c r="D2598" s="1">
        <v>45323.625</v>
      </c>
      <c r="E2598">
        <v>30</v>
      </c>
      <c r="F2598" t="s">
        <v>16</v>
      </c>
      <c r="G2598" t="s">
        <v>340</v>
      </c>
      <c r="I2598" t="str" cm="1">
        <f t="array" ref="I2598">IFERROR(INDEX(scheduling_data!H:H,MATCH(B2598&amp;D2598,scheduling_data!D:D&amp;scheduling_data!A:A,0)),"")</f>
        <v>Carolyn Simpson</v>
      </c>
      <c r="J2598" t="str">
        <f t="shared" si="109"/>
        <v>No</v>
      </c>
      <c r="L2598" t="str">
        <f t="shared" si="110"/>
        <v>Yes</v>
      </c>
    </row>
    <row r="2599" spans="1:12" x14ac:dyDescent="0.3">
      <c r="A2599" t="s">
        <v>11</v>
      </c>
      <c r="B2599">
        <v>228</v>
      </c>
      <c r="C2599" s="1">
        <v>45328.647222222222</v>
      </c>
      <c r="D2599" s="1">
        <v>45334.604166666664</v>
      </c>
      <c r="E2599">
        <v>30</v>
      </c>
      <c r="F2599" t="s">
        <v>16</v>
      </c>
      <c r="G2599" t="s">
        <v>341</v>
      </c>
      <c r="I2599" t="str" cm="1">
        <f t="array" ref="I2599">IFERROR(INDEX(scheduling_data!H:H,MATCH(B2599&amp;D2599,scheduling_data!D:D&amp;scheduling_data!A:A,0)),"")</f>
        <v>Carolyn Simpson</v>
      </c>
      <c r="J2599" t="str">
        <f t="shared" si="109"/>
        <v>No</v>
      </c>
      <c r="L2599" t="str">
        <f t="shared" si="110"/>
        <v>Yes</v>
      </c>
    </row>
    <row r="2600" spans="1:12" x14ac:dyDescent="0.3">
      <c r="A2600" t="s">
        <v>11</v>
      </c>
      <c r="B2600">
        <v>228</v>
      </c>
      <c r="C2600" s="1">
        <v>45328.647222222222</v>
      </c>
      <c r="D2600" s="1">
        <v>45334.625</v>
      </c>
      <c r="E2600">
        <v>30</v>
      </c>
      <c r="F2600" t="s">
        <v>16</v>
      </c>
      <c r="G2600" t="s">
        <v>341</v>
      </c>
      <c r="I2600" t="str" cm="1">
        <f t="array" ref="I2600">IFERROR(INDEX(scheduling_data!H:H,MATCH(B2600&amp;D2600,scheduling_data!D:D&amp;scheduling_data!A:A,0)),"")</f>
        <v>Victoria Miley</v>
      </c>
      <c r="J2600" t="str">
        <f t="shared" si="109"/>
        <v>No</v>
      </c>
      <c r="L2600" t="str">
        <f t="shared" si="110"/>
        <v>Yes</v>
      </c>
    </row>
    <row r="2601" spans="1:12" x14ac:dyDescent="0.3">
      <c r="A2601" t="s">
        <v>11</v>
      </c>
      <c r="B2601">
        <v>228</v>
      </c>
      <c r="C2601" s="1">
        <v>45337.645138888889</v>
      </c>
      <c r="D2601" s="1">
        <v>45337.645833333336</v>
      </c>
      <c r="E2601">
        <v>30</v>
      </c>
      <c r="F2601" t="s">
        <v>16</v>
      </c>
      <c r="G2601" t="s">
        <v>342</v>
      </c>
      <c r="I2601" t="str" cm="1">
        <f t="array" ref="I2601">IFERROR(INDEX(scheduling_data!H:H,MATCH(B2601&amp;D2601,scheduling_data!D:D&amp;scheduling_data!A:A,0)),"")</f>
        <v>Victoria Miley</v>
      </c>
      <c r="J2601" t="str">
        <f t="shared" si="109"/>
        <v>No</v>
      </c>
      <c r="L2601" t="str">
        <f t="shared" si="110"/>
        <v>Yes</v>
      </c>
    </row>
    <row r="2602" spans="1:12" x14ac:dyDescent="0.3">
      <c r="A2602" t="s">
        <v>11</v>
      </c>
      <c r="B2602">
        <v>228</v>
      </c>
      <c r="C2602" s="1">
        <v>45344.626388888886</v>
      </c>
      <c r="D2602" s="1">
        <v>45344.625</v>
      </c>
      <c r="E2602">
        <v>30</v>
      </c>
      <c r="F2602" t="s">
        <v>16</v>
      </c>
      <c r="G2602" t="s">
        <v>343</v>
      </c>
      <c r="I2602" t="str" cm="1">
        <f t="array" ref="I2602">IFERROR(INDEX(scheduling_data!H:H,MATCH(B2602&amp;D2602,scheduling_data!D:D&amp;scheduling_data!A:A,0)),"")</f>
        <v>Victoria Miley</v>
      </c>
      <c r="J2602" t="str">
        <f t="shared" si="109"/>
        <v>No</v>
      </c>
      <c r="L2602" t="str">
        <f t="shared" si="110"/>
        <v>Yes</v>
      </c>
    </row>
    <row r="2603" spans="1:12" x14ac:dyDescent="0.3">
      <c r="A2603" t="s">
        <v>11</v>
      </c>
      <c r="B2603">
        <v>228</v>
      </c>
      <c r="C2603" s="1">
        <v>45349.683333333334</v>
      </c>
      <c r="D2603" s="1">
        <v>45349.645833333336</v>
      </c>
      <c r="E2603">
        <v>30</v>
      </c>
      <c r="F2603" t="s">
        <v>16</v>
      </c>
      <c r="G2603" t="s">
        <v>344</v>
      </c>
      <c r="I2603" t="str" cm="1">
        <f t="array" ref="I2603">IFERROR(INDEX(scheduling_data!H:H,MATCH(B2603&amp;D2603,scheduling_data!D:D&amp;scheduling_data!A:A,0)),"")</f>
        <v>Victoria Miley</v>
      </c>
      <c r="J2603" t="str">
        <f t="shared" si="109"/>
        <v>No</v>
      </c>
      <c r="L2603" t="str">
        <f t="shared" si="110"/>
        <v>Yes</v>
      </c>
    </row>
    <row r="2604" spans="1:12" x14ac:dyDescent="0.3">
      <c r="A2604" t="s">
        <v>11</v>
      </c>
      <c r="B2604">
        <v>228</v>
      </c>
      <c r="C2604" s="1">
        <v>45349.36041666667</v>
      </c>
      <c r="D2604" s="1">
        <v>45351.625</v>
      </c>
      <c r="E2604">
        <v>30</v>
      </c>
      <c r="F2604" t="s">
        <v>16</v>
      </c>
      <c r="G2604" t="s">
        <v>345</v>
      </c>
      <c r="I2604" t="str" cm="1">
        <f t="array" ref="I2604">IFERROR(INDEX(scheduling_data!H:H,MATCH(B2604&amp;D2604,scheduling_data!D:D&amp;scheduling_data!A:A,0)),"")</f>
        <v>Victoria Miley</v>
      </c>
      <c r="J2604" t="str">
        <f t="shared" si="109"/>
        <v>No</v>
      </c>
      <c r="L2604" t="str">
        <f t="shared" si="110"/>
        <v>Yes</v>
      </c>
    </row>
    <row r="2605" spans="1:12" x14ac:dyDescent="0.3">
      <c r="A2605" t="s">
        <v>11</v>
      </c>
      <c r="B2605">
        <v>228</v>
      </c>
      <c r="C2605" s="1">
        <v>45328.647222222222</v>
      </c>
      <c r="D2605" s="1">
        <v>45328.645833333336</v>
      </c>
      <c r="E2605">
        <v>30</v>
      </c>
      <c r="F2605" t="s">
        <v>16</v>
      </c>
      <c r="G2605" t="s">
        <v>341</v>
      </c>
      <c r="I2605" t="str" cm="1">
        <f t="array" ref="I2605">IFERROR(INDEX(scheduling_data!H:H,MATCH(B2605&amp;D2605,scheduling_data!D:D&amp;scheduling_data!A:A,0)),"")</f>
        <v>Kelsea Rodriguez</v>
      </c>
      <c r="J2605" t="str">
        <f t="shared" si="109"/>
        <v>No</v>
      </c>
      <c r="L2605" t="str">
        <f t="shared" si="110"/>
        <v>Yes</v>
      </c>
    </row>
    <row r="2606" spans="1:12" x14ac:dyDescent="0.3">
      <c r="A2606" t="s">
        <v>11</v>
      </c>
      <c r="B2606">
        <v>228</v>
      </c>
      <c r="C2606" s="1">
        <v>45328.647222222222</v>
      </c>
      <c r="D2606" s="1">
        <v>45328.666666666664</v>
      </c>
      <c r="E2606">
        <v>30</v>
      </c>
      <c r="F2606" t="s">
        <v>16</v>
      </c>
      <c r="G2606" t="s">
        <v>341</v>
      </c>
      <c r="I2606" t="str" cm="1">
        <f t="array" ref="I2606">IFERROR(INDEX(scheduling_data!H:H,MATCH(B2606&amp;D2606,scheduling_data!D:D&amp;scheduling_data!A:A,0)),"")</f>
        <v>Victoria Miley</v>
      </c>
      <c r="J2606" t="str">
        <f t="shared" si="109"/>
        <v>No</v>
      </c>
      <c r="L2606" t="str">
        <f t="shared" si="110"/>
        <v>Yes</v>
      </c>
    </row>
    <row r="2607" spans="1:12" x14ac:dyDescent="0.3">
      <c r="A2607" t="s">
        <v>25</v>
      </c>
      <c r="B2607">
        <v>229</v>
      </c>
      <c r="C2607" s="1">
        <v>45331</v>
      </c>
      <c r="D2607" s="1">
        <v>45323.458333333336</v>
      </c>
      <c r="E2607">
        <v>85.19</v>
      </c>
      <c r="F2607" t="s">
        <v>9</v>
      </c>
      <c r="G2607" t="s">
        <v>28</v>
      </c>
      <c r="H2607">
        <v>92507</v>
      </c>
      <c r="I2607" t="str" cm="1">
        <f t="array" ref="I2607">IFERROR(INDEX(scheduling_data!H:H,MATCH(B2607&amp;D2607,scheduling_data!D:D&amp;scheduling_data!A:A,0)),"")</f>
        <v>Victoria Miley</v>
      </c>
      <c r="J2607" t="str">
        <f t="shared" si="109"/>
        <v>No</v>
      </c>
      <c r="L2607" t="str">
        <f t="shared" si="110"/>
        <v>No</v>
      </c>
    </row>
    <row r="2608" spans="1:12" x14ac:dyDescent="0.3">
      <c r="A2608" t="s">
        <v>25</v>
      </c>
      <c r="B2608">
        <v>229</v>
      </c>
      <c r="C2608" s="1">
        <v>45331</v>
      </c>
      <c r="D2608" s="1">
        <v>45323.458333333336</v>
      </c>
      <c r="E2608">
        <v>64.81</v>
      </c>
      <c r="F2608" t="s">
        <v>19</v>
      </c>
      <c r="G2608" t="s">
        <v>26</v>
      </c>
      <c r="H2608">
        <v>92507</v>
      </c>
      <c r="I2608" t="str" cm="1">
        <f t="array" ref="I2608">IFERROR(INDEX(scheduling_data!H:H,MATCH(B2608&amp;D2608,scheduling_data!D:D&amp;scheduling_data!A:A,0)),"")</f>
        <v>Victoria Miley</v>
      </c>
      <c r="J2608" t="str">
        <f t="shared" si="109"/>
        <v>No</v>
      </c>
      <c r="L2608" t="str">
        <f t="shared" si="110"/>
        <v>Yes</v>
      </c>
    </row>
    <row r="2609" spans="1:12" x14ac:dyDescent="0.3">
      <c r="A2609" t="s">
        <v>25</v>
      </c>
      <c r="B2609">
        <v>229</v>
      </c>
      <c r="C2609" s="1">
        <v>45345</v>
      </c>
      <c r="D2609" s="1">
        <v>45334.645833333336</v>
      </c>
      <c r="E2609">
        <v>64.81</v>
      </c>
      <c r="F2609" t="s">
        <v>19</v>
      </c>
      <c r="G2609" t="s">
        <v>26</v>
      </c>
      <c r="H2609">
        <v>92507</v>
      </c>
      <c r="I2609" t="str" cm="1">
        <f t="array" ref="I2609">IFERROR(INDEX(scheduling_data!H:H,MATCH(B2609&amp;D2609,scheduling_data!D:D&amp;scheduling_data!A:A,0)),"")</f>
        <v/>
      </c>
      <c r="J2609" t="str">
        <f t="shared" si="109"/>
        <v>Yes</v>
      </c>
      <c r="L2609" t="str">
        <f t="shared" si="110"/>
        <v>Yes</v>
      </c>
    </row>
    <row r="2610" spans="1:12" x14ac:dyDescent="0.3">
      <c r="A2610" t="s">
        <v>25</v>
      </c>
      <c r="B2610">
        <v>229</v>
      </c>
      <c r="C2610" s="1">
        <v>45345</v>
      </c>
      <c r="D2610" s="1">
        <v>45334.645833333336</v>
      </c>
      <c r="E2610">
        <v>85.19</v>
      </c>
      <c r="F2610" t="s">
        <v>9</v>
      </c>
      <c r="G2610" t="s">
        <v>28</v>
      </c>
      <c r="H2610">
        <v>92507</v>
      </c>
      <c r="I2610" t="str" cm="1">
        <f t="array" ref="I2610">IFERROR(INDEX(scheduling_data!H:H,MATCH(B2610&amp;D2610,scheduling_data!D:D&amp;scheduling_data!A:A,0)),"")</f>
        <v/>
      </c>
      <c r="J2610" t="str">
        <f t="shared" si="109"/>
        <v>Yes</v>
      </c>
      <c r="L2610" t="str">
        <f t="shared" si="110"/>
        <v>No</v>
      </c>
    </row>
    <row r="2611" spans="1:12" x14ac:dyDescent="0.3">
      <c r="A2611" t="s">
        <v>25</v>
      </c>
      <c r="B2611">
        <v>229</v>
      </c>
      <c r="C2611" s="1">
        <v>45331</v>
      </c>
      <c r="D2611" s="1">
        <v>45324.4375</v>
      </c>
      <c r="E2611">
        <v>64.81</v>
      </c>
      <c r="F2611" t="s">
        <v>19</v>
      </c>
      <c r="G2611" t="s">
        <v>26</v>
      </c>
      <c r="H2611">
        <v>92507</v>
      </c>
      <c r="I2611" t="str" cm="1">
        <f t="array" ref="I2611">IFERROR(INDEX(scheduling_data!H:H,MATCH(B2611&amp;D2611,scheduling_data!D:D&amp;scheduling_data!A:A,0)),"")</f>
        <v>D'Anna Pullen</v>
      </c>
      <c r="J2611" t="str">
        <f t="shared" si="109"/>
        <v>No</v>
      </c>
      <c r="L2611" t="str">
        <f t="shared" si="110"/>
        <v>Yes</v>
      </c>
    </row>
    <row r="2612" spans="1:12" x14ac:dyDescent="0.3">
      <c r="A2612" t="s">
        <v>25</v>
      </c>
      <c r="B2612">
        <v>229</v>
      </c>
      <c r="C2612" s="1">
        <v>45331</v>
      </c>
      <c r="D2612" s="1">
        <v>45324.4375</v>
      </c>
      <c r="E2612">
        <v>85.19</v>
      </c>
      <c r="F2612" t="s">
        <v>9</v>
      </c>
      <c r="G2612" t="s">
        <v>28</v>
      </c>
      <c r="H2612">
        <v>92507</v>
      </c>
      <c r="I2612" t="str" cm="1">
        <f t="array" ref="I2612">IFERROR(INDEX(scheduling_data!H:H,MATCH(B2612&amp;D2612,scheduling_data!D:D&amp;scheduling_data!A:A,0)),"")</f>
        <v>D'Anna Pullen</v>
      </c>
      <c r="J2612" t="str">
        <f t="shared" si="109"/>
        <v>No</v>
      </c>
      <c r="L2612" t="str">
        <f t="shared" si="110"/>
        <v>No</v>
      </c>
    </row>
    <row r="2613" spans="1:12" x14ac:dyDescent="0.3">
      <c r="A2613" t="s">
        <v>25</v>
      </c>
      <c r="B2613">
        <v>229</v>
      </c>
      <c r="C2613" s="1">
        <v>45338</v>
      </c>
      <c r="D2613" s="1">
        <v>45329.666666666664</v>
      </c>
      <c r="E2613">
        <v>64.81</v>
      </c>
      <c r="F2613" t="s">
        <v>19</v>
      </c>
      <c r="G2613" t="s">
        <v>26</v>
      </c>
      <c r="H2613">
        <v>92507</v>
      </c>
      <c r="I2613" t="str" cm="1">
        <f t="array" ref="I2613">IFERROR(INDEX(scheduling_data!H:H,MATCH(B2613&amp;D2613,scheduling_data!D:D&amp;scheduling_data!A:A,0)),"")</f>
        <v>D'Anna Pullen</v>
      </c>
      <c r="J2613" t="str">
        <f t="shared" si="109"/>
        <v>No</v>
      </c>
      <c r="L2613" t="str">
        <f t="shared" si="110"/>
        <v>Yes</v>
      </c>
    </row>
    <row r="2614" spans="1:12" x14ac:dyDescent="0.3">
      <c r="A2614" t="s">
        <v>25</v>
      </c>
      <c r="B2614">
        <v>229</v>
      </c>
      <c r="C2614" s="1">
        <v>45338</v>
      </c>
      <c r="D2614" s="1">
        <v>45329.666666666664</v>
      </c>
      <c r="E2614">
        <v>85.19</v>
      </c>
      <c r="F2614" t="s">
        <v>9</v>
      </c>
      <c r="G2614" t="s">
        <v>28</v>
      </c>
      <c r="H2614">
        <v>92507</v>
      </c>
      <c r="I2614" t="str" cm="1">
        <f t="array" ref="I2614">IFERROR(INDEX(scheduling_data!H:H,MATCH(B2614&amp;D2614,scheduling_data!D:D&amp;scheduling_data!A:A,0)),"")</f>
        <v>D'Anna Pullen</v>
      </c>
      <c r="J2614" t="str">
        <f t="shared" si="109"/>
        <v>No</v>
      </c>
      <c r="L2614" t="str">
        <f t="shared" si="110"/>
        <v>No</v>
      </c>
    </row>
    <row r="2615" spans="1:12" x14ac:dyDescent="0.3">
      <c r="A2615" t="s">
        <v>25</v>
      </c>
      <c r="B2615">
        <v>229</v>
      </c>
      <c r="C2615" s="1">
        <v>45338</v>
      </c>
      <c r="D2615" s="1">
        <v>45331.354166666664</v>
      </c>
      <c r="E2615">
        <v>64.81</v>
      </c>
      <c r="F2615" t="s">
        <v>19</v>
      </c>
      <c r="G2615" t="s">
        <v>26</v>
      </c>
      <c r="H2615">
        <v>92507</v>
      </c>
      <c r="I2615" t="str" cm="1">
        <f t="array" ref="I2615">IFERROR(INDEX(scheduling_data!H:H,MATCH(B2615&amp;D2615,scheduling_data!D:D&amp;scheduling_data!A:A,0)),"")</f>
        <v>D'Anna Pullen</v>
      </c>
      <c r="J2615" t="str">
        <f t="shared" si="109"/>
        <v>No</v>
      </c>
      <c r="L2615" t="str">
        <f t="shared" si="110"/>
        <v>Yes</v>
      </c>
    </row>
    <row r="2616" spans="1:12" x14ac:dyDescent="0.3">
      <c r="A2616" t="s">
        <v>25</v>
      </c>
      <c r="B2616">
        <v>229</v>
      </c>
      <c r="C2616" s="1">
        <v>45338</v>
      </c>
      <c r="D2616" s="1">
        <v>45331.354166666664</v>
      </c>
      <c r="E2616">
        <v>85.19</v>
      </c>
      <c r="F2616" t="s">
        <v>9</v>
      </c>
      <c r="G2616" t="s">
        <v>28</v>
      </c>
      <c r="H2616">
        <v>92507</v>
      </c>
      <c r="I2616" t="str" cm="1">
        <f t="array" ref="I2616">IFERROR(INDEX(scheduling_data!H:H,MATCH(B2616&amp;D2616,scheduling_data!D:D&amp;scheduling_data!A:A,0)),"")</f>
        <v>D'Anna Pullen</v>
      </c>
      <c r="J2616" t="str">
        <f t="shared" si="109"/>
        <v>No</v>
      </c>
      <c r="L2616" t="str">
        <f t="shared" si="110"/>
        <v>No</v>
      </c>
    </row>
    <row r="2617" spans="1:12" x14ac:dyDescent="0.3">
      <c r="A2617" t="s">
        <v>11</v>
      </c>
      <c r="B2617">
        <v>45</v>
      </c>
      <c r="C2617" s="1">
        <v>45335.325694444444</v>
      </c>
      <c r="D2617" s="1">
        <v>45335.333333333336</v>
      </c>
      <c r="E2617">
        <v>50</v>
      </c>
      <c r="F2617" t="s">
        <v>12</v>
      </c>
      <c r="I2617" t="str" cm="1">
        <f t="array" ref="I2617">IFERROR(INDEX(scheduling_data!H:H,MATCH(B2617&amp;D2617,scheduling_data!D:D&amp;scheduling_data!A:A,0)),"")</f>
        <v>Jessica Pittman</v>
      </c>
      <c r="J2617" t="str">
        <f t="shared" si="109"/>
        <v>No</v>
      </c>
      <c r="L2617" t="str">
        <f t="shared" si="110"/>
        <v>Yes</v>
      </c>
    </row>
    <row r="2618" spans="1:12" x14ac:dyDescent="0.3">
      <c r="A2618" t="s">
        <v>11</v>
      </c>
      <c r="B2618">
        <v>45</v>
      </c>
      <c r="C2618" s="1">
        <v>45337.331944444442</v>
      </c>
      <c r="D2618" s="1">
        <v>45337.291666666664</v>
      </c>
      <c r="E2618">
        <v>50</v>
      </c>
      <c r="F2618" t="s">
        <v>12</v>
      </c>
      <c r="I2618" t="str" cm="1">
        <f t="array" ref="I2618">IFERROR(INDEX(scheduling_data!H:H,MATCH(B2618&amp;D2618,scheduling_data!D:D&amp;scheduling_data!A:A,0)),"")</f>
        <v>Robert Crochet</v>
      </c>
      <c r="J2618" t="str">
        <f t="shared" si="109"/>
        <v>No</v>
      </c>
      <c r="L2618" t="str">
        <f t="shared" si="110"/>
        <v>Yes</v>
      </c>
    </row>
    <row r="2619" spans="1:12" x14ac:dyDescent="0.3">
      <c r="A2619" t="s">
        <v>11</v>
      </c>
      <c r="B2619">
        <v>45</v>
      </c>
      <c r="C2619" s="1">
        <v>45342.327777777777</v>
      </c>
      <c r="D2619" s="1">
        <v>45342.333333333336</v>
      </c>
      <c r="E2619">
        <v>40</v>
      </c>
      <c r="F2619" t="s">
        <v>12</v>
      </c>
      <c r="I2619" t="str" cm="1">
        <f t="array" ref="I2619">IFERROR(INDEX(scheduling_data!H:H,MATCH(B2619&amp;D2619,scheduling_data!D:D&amp;scheduling_data!A:A,0)),"")</f>
        <v>Christian Litz</v>
      </c>
      <c r="J2619" t="str">
        <f t="shared" si="109"/>
        <v>No</v>
      </c>
      <c r="L2619" t="str">
        <f t="shared" si="110"/>
        <v>Yes</v>
      </c>
    </row>
    <row r="2620" spans="1:12" x14ac:dyDescent="0.3">
      <c r="A2620" t="s">
        <v>11</v>
      </c>
      <c r="B2620">
        <v>45</v>
      </c>
      <c r="C2620" s="1">
        <v>45330.31527777778</v>
      </c>
      <c r="D2620" s="1">
        <v>45342.333333333336</v>
      </c>
      <c r="E2620">
        <v>10</v>
      </c>
      <c r="F2620" t="s">
        <v>12</v>
      </c>
      <c r="I2620" t="str" cm="1">
        <f t="array" ref="I2620">IFERROR(INDEX(scheduling_data!H:H,MATCH(B2620&amp;D2620,scheduling_data!D:D&amp;scheduling_data!A:A,0)),"")</f>
        <v>Christian Litz</v>
      </c>
      <c r="J2620" t="str">
        <f t="shared" si="109"/>
        <v>No</v>
      </c>
      <c r="L2620" t="str">
        <f t="shared" si="110"/>
        <v>Yes</v>
      </c>
    </row>
    <row r="2621" spans="1:12" x14ac:dyDescent="0.3">
      <c r="A2621" t="s">
        <v>11</v>
      </c>
      <c r="B2621">
        <v>45</v>
      </c>
      <c r="C2621" s="1">
        <v>45344.334027777775</v>
      </c>
      <c r="D2621" s="1">
        <v>45344.291666666664</v>
      </c>
      <c r="E2621">
        <v>40</v>
      </c>
      <c r="F2621" t="s">
        <v>12</v>
      </c>
      <c r="I2621" t="str" cm="1">
        <f t="array" ref="I2621">IFERROR(INDEX(scheduling_data!H:H,MATCH(B2621&amp;D2621,scheduling_data!D:D&amp;scheduling_data!A:A,0)),"")</f>
        <v>Robert Crochet</v>
      </c>
      <c r="J2621" t="str">
        <f t="shared" si="109"/>
        <v>No</v>
      </c>
      <c r="L2621" t="str">
        <f t="shared" si="110"/>
        <v>Yes</v>
      </c>
    </row>
    <row r="2622" spans="1:12" x14ac:dyDescent="0.3">
      <c r="A2622" t="s">
        <v>11</v>
      </c>
      <c r="B2622">
        <v>45</v>
      </c>
      <c r="C2622" s="1">
        <v>45349.333333333336</v>
      </c>
      <c r="D2622" s="1">
        <v>45349.291666666664</v>
      </c>
      <c r="E2622">
        <v>50</v>
      </c>
      <c r="F2622" t="s">
        <v>12</v>
      </c>
      <c r="I2622" t="str" cm="1">
        <f t="array" ref="I2622">IFERROR(INDEX(scheduling_data!H:H,MATCH(B2622&amp;D2622,scheduling_data!D:D&amp;scheduling_data!A:A,0)),"")</f>
        <v>Christian Litz</v>
      </c>
      <c r="J2622" t="str">
        <f t="shared" si="109"/>
        <v>No</v>
      </c>
      <c r="L2622" t="str">
        <f t="shared" si="110"/>
        <v>Yes</v>
      </c>
    </row>
    <row r="2623" spans="1:12" x14ac:dyDescent="0.3">
      <c r="A2623" t="s">
        <v>11</v>
      </c>
      <c r="B2623">
        <v>45</v>
      </c>
      <c r="C2623" s="1">
        <v>45351.334027777775</v>
      </c>
      <c r="D2623" s="1">
        <v>45351.291666666664</v>
      </c>
      <c r="E2623">
        <v>50</v>
      </c>
      <c r="F2623" t="s">
        <v>12</v>
      </c>
      <c r="I2623" t="str" cm="1">
        <f t="array" ref="I2623">IFERROR(INDEX(scheduling_data!H:H,MATCH(B2623&amp;D2623,scheduling_data!D:D&amp;scheduling_data!A:A,0)),"")</f>
        <v>Robert Crochet</v>
      </c>
      <c r="J2623" t="str">
        <f t="shared" si="109"/>
        <v>No</v>
      </c>
      <c r="L2623" t="str">
        <f t="shared" si="110"/>
        <v>Yes</v>
      </c>
    </row>
    <row r="2624" spans="1:12" x14ac:dyDescent="0.3">
      <c r="A2624" t="s">
        <v>11</v>
      </c>
      <c r="B2624">
        <v>45</v>
      </c>
      <c r="C2624" s="1">
        <v>45328.668749999997</v>
      </c>
      <c r="D2624" s="1">
        <v>45328.625</v>
      </c>
      <c r="E2624">
        <v>85</v>
      </c>
      <c r="F2624" t="s">
        <v>12</v>
      </c>
      <c r="I2624" t="str" cm="1">
        <f t="array" ref="I2624">IFERROR(INDEX(scheduling_data!H:H,MATCH(B2624&amp;D2624,scheduling_data!D:D&amp;scheduling_data!A:A,0)),"")</f>
        <v>Robert Crochet</v>
      </c>
      <c r="J2624" t="str">
        <f t="shared" si="109"/>
        <v>No</v>
      </c>
      <c r="L2624" t="str">
        <f t="shared" si="110"/>
        <v>Yes</v>
      </c>
    </row>
    <row r="2625" spans="1:12" x14ac:dyDescent="0.3">
      <c r="A2625" t="s">
        <v>11</v>
      </c>
      <c r="B2625">
        <v>45</v>
      </c>
      <c r="C2625" s="1">
        <v>45330.31527777778</v>
      </c>
      <c r="D2625" s="1">
        <v>45330.333333333336</v>
      </c>
      <c r="E2625">
        <v>50</v>
      </c>
      <c r="F2625" t="s">
        <v>12</v>
      </c>
      <c r="I2625" t="str" cm="1">
        <f t="array" ref="I2625">IFERROR(INDEX(scheduling_data!H:H,MATCH(B2625&amp;D2625,scheduling_data!D:D&amp;scheduling_data!A:A,0)),"")</f>
        <v>Robert Crochet</v>
      </c>
      <c r="J2625" t="str">
        <f t="shared" si="109"/>
        <v>No</v>
      </c>
      <c r="L2625" t="str">
        <f t="shared" si="110"/>
        <v>Yes</v>
      </c>
    </row>
    <row r="2626" spans="1:12" x14ac:dyDescent="0.3">
      <c r="A2626" t="s">
        <v>11</v>
      </c>
      <c r="B2626">
        <v>230</v>
      </c>
      <c r="C2626" s="1">
        <v>45336.39166666667</v>
      </c>
      <c r="D2626" s="1">
        <v>45336.395833333336</v>
      </c>
      <c r="E2626">
        <v>25</v>
      </c>
      <c r="F2626" t="s">
        <v>87</v>
      </c>
      <c r="G2626" t="s">
        <v>346</v>
      </c>
      <c r="I2626" t="str" cm="1">
        <f t="array" ref="I2626">IFERROR(INDEX(scheduling_data!H:H,MATCH(B2626&amp;D2626,scheduling_data!D:D&amp;scheduling_data!A:A,0)),"")</f>
        <v>Christian Litz</v>
      </c>
      <c r="J2626" t="str">
        <f t="shared" si="109"/>
        <v>No</v>
      </c>
      <c r="L2626" t="str">
        <f t="shared" si="110"/>
        <v>Yes</v>
      </c>
    </row>
    <row r="2627" spans="1:12" x14ac:dyDescent="0.3">
      <c r="A2627" t="s">
        <v>11</v>
      </c>
      <c r="B2627">
        <v>230</v>
      </c>
      <c r="C2627" s="1">
        <v>45337.431944444441</v>
      </c>
      <c r="D2627" s="1">
        <v>45337.4375</v>
      </c>
      <c r="E2627">
        <v>25</v>
      </c>
      <c r="F2627" t="s">
        <v>91</v>
      </c>
      <c r="G2627" t="s">
        <v>347</v>
      </c>
      <c r="I2627" t="str" cm="1">
        <f t="array" ref="I2627">IFERROR(INDEX(scheduling_data!H:H,MATCH(B2627&amp;D2627,scheduling_data!D:D&amp;scheduling_data!A:A,0)),"")</f>
        <v>Christian Litz</v>
      </c>
      <c r="J2627" t="str">
        <f t="shared" ref="J2627:J2690" si="111">IF(I2627="", "Yes", "No")</f>
        <v>No</v>
      </c>
      <c r="L2627" t="str">
        <f t="shared" ref="L2627:L2690" si="112">IF(OR(F2627="Cash", F2627="Check", F2627="EFT", F2627="Credit Card", F2627="Visa", F2627="Mastercard", F2627="AMEX"), "Yes", "No")</f>
        <v>Yes</v>
      </c>
    </row>
    <row r="2628" spans="1:12" x14ac:dyDescent="0.3">
      <c r="A2628" t="s">
        <v>11</v>
      </c>
      <c r="B2628">
        <v>230</v>
      </c>
      <c r="C2628" s="1">
        <v>45341.370833333334</v>
      </c>
      <c r="D2628" s="1">
        <v>45341.375</v>
      </c>
      <c r="E2628">
        <v>25</v>
      </c>
      <c r="F2628" t="s">
        <v>87</v>
      </c>
      <c r="G2628" t="s">
        <v>348</v>
      </c>
      <c r="I2628" t="str" cm="1">
        <f t="array" ref="I2628">IFERROR(INDEX(scheduling_data!H:H,MATCH(B2628&amp;D2628,scheduling_data!D:D&amp;scheduling_data!A:A,0)),"")</f>
        <v>Christian Litz</v>
      </c>
      <c r="J2628" t="str">
        <f t="shared" si="111"/>
        <v>No</v>
      </c>
      <c r="L2628" t="str">
        <f t="shared" si="112"/>
        <v>Yes</v>
      </c>
    </row>
    <row r="2629" spans="1:12" x14ac:dyDescent="0.3">
      <c r="A2629" t="s">
        <v>11</v>
      </c>
      <c r="B2629">
        <v>230</v>
      </c>
      <c r="C2629" s="1">
        <v>45343.390972222223</v>
      </c>
      <c r="D2629" s="1">
        <v>45343.395833333336</v>
      </c>
      <c r="E2629">
        <v>25</v>
      </c>
      <c r="F2629" t="s">
        <v>91</v>
      </c>
      <c r="G2629" t="s">
        <v>349</v>
      </c>
      <c r="I2629" t="str" cm="1">
        <f t="array" ref="I2629">IFERROR(INDEX(scheduling_data!H:H,MATCH(B2629&amp;D2629,scheduling_data!D:D&amp;scheduling_data!A:A,0)),"")</f>
        <v>Christian Litz</v>
      </c>
      <c r="J2629" t="str">
        <f t="shared" si="111"/>
        <v>No</v>
      </c>
      <c r="L2629" t="str">
        <f t="shared" si="112"/>
        <v>Yes</v>
      </c>
    </row>
    <row r="2630" spans="1:12" x14ac:dyDescent="0.3">
      <c r="A2630" t="s">
        <v>11</v>
      </c>
      <c r="B2630">
        <v>230</v>
      </c>
      <c r="C2630" s="1">
        <v>45348.370833333334</v>
      </c>
      <c r="D2630" s="1">
        <v>45348.375</v>
      </c>
      <c r="E2630">
        <v>25</v>
      </c>
      <c r="F2630" t="s">
        <v>87</v>
      </c>
      <c r="G2630" t="s">
        <v>350</v>
      </c>
      <c r="I2630" t="str" cm="1">
        <f t="array" ref="I2630">IFERROR(INDEX(scheduling_data!H:H,MATCH(B2630&amp;D2630,scheduling_data!D:D&amp;scheduling_data!A:A,0)),"")</f>
        <v>Christian Litz</v>
      </c>
      <c r="J2630" t="str">
        <f t="shared" si="111"/>
        <v>No</v>
      </c>
      <c r="L2630" t="str">
        <f t="shared" si="112"/>
        <v>Yes</v>
      </c>
    </row>
    <row r="2631" spans="1:12" x14ac:dyDescent="0.3">
      <c r="A2631" t="s">
        <v>11</v>
      </c>
      <c r="B2631">
        <v>230</v>
      </c>
      <c r="C2631" s="1">
        <v>45329.375</v>
      </c>
      <c r="D2631" s="1">
        <v>45329.375</v>
      </c>
      <c r="E2631">
        <v>25</v>
      </c>
      <c r="F2631" t="s">
        <v>87</v>
      </c>
      <c r="G2631" t="s">
        <v>351</v>
      </c>
      <c r="I2631" t="str" cm="1">
        <f t="array" ref="I2631">IFERROR(INDEX(scheduling_data!H:H,MATCH(B2631&amp;D2631,scheduling_data!D:D&amp;scheduling_data!A:A,0)),"")</f>
        <v>Christian Litz</v>
      </c>
      <c r="J2631" t="str">
        <f t="shared" si="111"/>
        <v>No</v>
      </c>
      <c r="L2631" t="str">
        <f t="shared" si="112"/>
        <v>Yes</v>
      </c>
    </row>
    <row r="2632" spans="1:12" x14ac:dyDescent="0.3">
      <c r="A2632" t="s">
        <v>245</v>
      </c>
      <c r="B2632">
        <v>230</v>
      </c>
      <c r="C2632" s="1">
        <v>45351</v>
      </c>
      <c r="D2632" s="1">
        <v>45336.395833333336</v>
      </c>
      <c r="E2632">
        <v>41</v>
      </c>
      <c r="F2632" t="s">
        <v>23</v>
      </c>
      <c r="G2632" t="s">
        <v>352</v>
      </c>
      <c r="H2632">
        <v>97140</v>
      </c>
      <c r="I2632" t="str" cm="1">
        <f t="array" ref="I2632">IFERROR(INDEX(scheduling_data!H:H,MATCH(B2632&amp;D2632,scheduling_data!D:D&amp;scheduling_data!A:A,0)),"")</f>
        <v>Christian Litz</v>
      </c>
      <c r="J2632" t="str">
        <f t="shared" si="111"/>
        <v>No</v>
      </c>
      <c r="L2632" t="str">
        <f t="shared" si="112"/>
        <v>Yes</v>
      </c>
    </row>
    <row r="2633" spans="1:12" x14ac:dyDescent="0.3">
      <c r="A2633" t="s">
        <v>245</v>
      </c>
      <c r="B2633">
        <v>230</v>
      </c>
      <c r="C2633" s="1">
        <v>45351</v>
      </c>
      <c r="D2633" s="1">
        <v>45336.395833333336</v>
      </c>
      <c r="E2633">
        <v>34</v>
      </c>
      <c r="F2633" t="s">
        <v>9</v>
      </c>
      <c r="G2633" t="s">
        <v>353</v>
      </c>
      <c r="H2633">
        <v>97140</v>
      </c>
      <c r="I2633" t="str" cm="1">
        <f t="array" ref="I2633">IFERROR(INDEX(scheduling_data!H:H,MATCH(B2633&amp;D2633,scheduling_data!D:D&amp;scheduling_data!A:A,0)),"")</f>
        <v>Christian Litz</v>
      </c>
      <c r="J2633" t="str">
        <f t="shared" si="111"/>
        <v>No</v>
      </c>
      <c r="L2633" t="str">
        <f t="shared" si="112"/>
        <v>No</v>
      </c>
    </row>
    <row r="2634" spans="1:12" x14ac:dyDescent="0.3">
      <c r="A2634" t="s">
        <v>245</v>
      </c>
      <c r="B2634">
        <v>230</v>
      </c>
      <c r="C2634" s="1">
        <v>45351</v>
      </c>
      <c r="D2634" s="1">
        <v>45336.395833333336</v>
      </c>
      <c r="E2634">
        <v>34</v>
      </c>
      <c r="F2634" t="s">
        <v>9</v>
      </c>
      <c r="G2634" t="s">
        <v>353</v>
      </c>
      <c r="H2634">
        <v>97112</v>
      </c>
      <c r="I2634" t="str" cm="1">
        <f t="array" ref="I2634">IFERROR(INDEX(scheduling_data!H:H,MATCH(B2634&amp;D2634,scheduling_data!D:D&amp;scheduling_data!A:A,0)),"")</f>
        <v>Christian Litz</v>
      </c>
      <c r="J2634" t="str">
        <f t="shared" si="111"/>
        <v>No</v>
      </c>
      <c r="L2634" t="str">
        <f t="shared" si="112"/>
        <v>No</v>
      </c>
    </row>
    <row r="2635" spans="1:12" x14ac:dyDescent="0.3">
      <c r="A2635" t="s">
        <v>245</v>
      </c>
      <c r="B2635">
        <v>230</v>
      </c>
      <c r="C2635" s="1">
        <v>45351</v>
      </c>
      <c r="D2635" s="1">
        <v>45336.395833333336</v>
      </c>
      <c r="E2635">
        <v>16</v>
      </c>
      <c r="F2635" t="s">
        <v>23</v>
      </c>
      <c r="G2635" t="s">
        <v>352</v>
      </c>
      <c r="H2635">
        <v>97112</v>
      </c>
      <c r="I2635" t="str" cm="1">
        <f t="array" ref="I2635">IFERROR(INDEX(scheduling_data!H:H,MATCH(B2635&amp;D2635,scheduling_data!D:D&amp;scheduling_data!A:A,0)),"")</f>
        <v>Christian Litz</v>
      </c>
      <c r="J2635" t="str">
        <f t="shared" si="111"/>
        <v>No</v>
      </c>
      <c r="L2635" t="str">
        <f t="shared" si="112"/>
        <v>Yes</v>
      </c>
    </row>
    <row r="2636" spans="1:12" x14ac:dyDescent="0.3">
      <c r="A2636" t="s">
        <v>245</v>
      </c>
      <c r="B2636">
        <v>230</v>
      </c>
      <c r="C2636" s="1">
        <v>45351</v>
      </c>
      <c r="D2636" s="1">
        <v>45337.4375</v>
      </c>
      <c r="E2636">
        <v>34</v>
      </c>
      <c r="F2636" t="s">
        <v>9</v>
      </c>
      <c r="G2636" t="s">
        <v>353</v>
      </c>
      <c r="H2636">
        <v>97140</v>
      </c>
      <c r="I2636" t="str" cm="1">
        <f t="array" ref="I2636">IFERROR(INDEX(scheduling_data!H:H,MATCH(B2636&amp;D2636,scheduling_data!D:D&amp;scheduling_data!A:A,0)),"")</f>
        <v>Christian Litz</v>
      </c>
      <c r="J2636" t="str">
        <f t="shared" si="111"/>
        <v>No</v>
      </c>
      <c r="L2636" t="str">
        <f t="shared" si="112"/>
        <v>No</v>
      </c>
    </row>
    <row r="2637" spans="1:12" x14ac:dyDescent="0.3">
      <c r="A2637" t="s">
        <v>245</v>
      </c>
      <c r="B2637">
        <v>230</v>
      </c>
      <c r="C2637" s="1">
        <v>45351</v>
      </c>
      <c r="D2637" s="1">
        <v>45337.4375</v>
      </c>
      <c r="E2637">
        <v>16</v>
      </c>
      <c r="F2637" t="s">
        <v>23</v>
      </c>
      <c r="G2637" t="s">
        <v>352</v>
      </c>
      <c r="H2637">
        <v>97112</v>
      </c>
      <c r="I2637" t="str" cm="1">
        <f t="array" ref="I2637">IFERROR(INDEX(scheduling_data!H:H,MATCH(B2637&amp;D2637,scheduling_data!D:D&amp;scheduling_data!A:A,0)),"")</f>
        <v>Christian Litz</v>
      </c>
      <c r="J2637" t="str">
        <f t="shared" si="111"/>
        <v>No</v>
      </c>
      <c r="L2637" t="str">
        <f t="shared" si="112"/>
        <v>Yes</v>
      </c>
    </row>
    <row r="2638" spans="1:12" x14ac:dyDescent="0.3">
      <c r="A2638" t="s">
        <v>245</v>
      </c>
      <c r="B2638">
        <v>230</v>
      </c>
      <c r="C2638" s="1">
        <v>45351</v>
      </c>
      <c r="D2638" s="1">
        <v>45337.4375</v>
      </c>
      <c r="E2638">
        <v>34</v>
      </c>
      <c r="F2638" t="s">
        <v>9</v>
      </c>
      <c r="G2638" t="s">
        <v>353</v>
      </c>
      <c r="H2638">
        <v>97112</v>
      </c>
      <c r="I2638" t="str" cm="1">
        <f t="array" ref="I2638">IFERROR(INDEX(scheduling_data!H:H,MATCH(B2638&amp;D2638,scheduling_data!D:D&amp;scheduling_data!A:A,0)),"")</f>
        <v>Christian Litz</v>
      </c>
      <c r="J2638" t="str">
        <f t="shared" si="111"/>
        <v>No</v>
      </c>
      <c r="L2638" t="str">
        <f t="shared" si="112"/>
        <v>No</v>
      </c>
    </row>
    <row r="2639" spans="1:12" x14ac:dyDescent="0.3">
      <c r="A2639" t="s">
        <v>245</v>
      </c>
      <c r="B2639">
        <v>230</v>
      </c>
      <c r="C2639" s="1">
        <v>45351</v>
      </c>
      <c r="D2639" s="1">
        <v>45337.4375</v>
      </c>
      <c r="E2639">
        <v>41</v>
      </c>
      <c r="F2639" t="s">
        <v>23</v>
      </c>
      <c r="G2639" t="s">
        <v>352</v>
      </c>
      <c r="H2639">
        <v>97140</v>
      </c>
      <c r="I2639" t="str" cm="1">
        <f t="array" ref="I2639">IFERROR(INDEX(scheduling_data!H:H,MATCH(B2639&amp;D2639,scheduling_data!D:D&amp;scheduling_data!A:A,0)),"")</f>
        <v>Christian Litz</v>
      </c>
      <c r="J2639" t="str">
        <f t="shared" si="111"/>
        <v>No</v>
      </c>
      <c r="L2639" t="str">
        <f t="shared" si="112"/>
        <v>Yes</v>
      </c>
    </row>
    <row r="2640" spans="1:12" x14ac:dyDescent="0.3">
      <c r="A2640" t="s">
        <v>245</v>
      </c>
      <c r="B2640">
        <v>230</v>
      </c>
      <c r="C2640" s="1">
        <v>45351</v>
      </c>
      <c r="D2640" s="1">
        <v>45341.375</v>
      </c>
      <c r="E2640">
        <v>34</v>
      </c>
      <c r="F2640" t="s">
        <v>9</v>
      </c>
      <c r="G2640" t="s">
        <v>353</v>
      </c>
      <c r="H2640">
        <v>97140</v>
      </c>
      <c r="I2640" t="str" cm="1">
        <f t="array" ref="I2640">IFERROR(INDEX(scheduling_data!H:H,MATCH(B2640&amp;D2640,scheduling_data!D:D&amp;scheduling_data!A:A,0)),"")</f>
        <v>Christian Litz</v>
      </c>
      <c r="J2640" t="str">
        <f t="shared" si="111"/>
        <v>No</v>
      </c>
      <c r="L2640" t="str">
        <f t="shared" si="112"/>
        <v>No</v>
      </c>
    </row>
    <row r="2641" spans="1:12" x14ac:dyDescent="0.3">
      <c r="A2641" t="s">
        <v>245</v>
      </c>
      <c r="B2641">
        <v>230</v>
      </c>
      <c r="C2641" s="1">
        <v>45351</v>
      </c>
      <c r="D2641" s="1">
        <v>45341.375</v>
      </c>
      <c r="E2641">
        <v>16</v>
      </c>
      <c r="F2641" t="s">
        <v>23</v>
      </c>
      <c r="G2641" t="s">
        <v>352</v>
      </c>
      <c r="H2641">
        <v>97112</v>
      </c>
      <c r="I2641" t="str" cm="1">
        <f t="array" ref="I2641">IFERROR(INDEX(scheduling_data!H:H,MATCH(B2641&amp;D2641,scheduling_data!D:D&amp;scheduling_data!A:A,0)),"")</f>
        <v>Christian Litz</v>
      </c>
      <c r="J2641" t="str">
        <f t="shared" si="111"/>
        <v>No</v>
      </c>
      <c r="L2641" t="str">
        <f t="shared" si="112"/>
        <v>Yes</v>
      </c>
    </row>
    <row r="2642" spans="1:12" x14ac:dyDescent="0.3">
      <c r="A2642" t="s">
        <v>245</v>
      </c>
      <c r="B2642">
        <v>230</v>
      </c>
      <c r="C2642" s="1">
        <v>45351</v>
      </c>
      <c r="D2642" s="1">
        <v>45341.375</v>
      </c>
      <c r="E2642">
        <v>34</v>
      </c>
      <c r="F2642" t="s">
        <v>9</v>
      </c>
      <c r="G2642" t="s">
        <v>353</v>
      </c>
      <c r="H2642">
        <v>97112</v>
      </c>
      <c r="I2642" t="str" cm="1">
        <f t="array" ref="I2642">IFERROR(INDEX(scheduling_data!H:H,MATCH(B2642&amp;D2642,scheduling_data!D:D&amp;scheduling_data!A:A,0)),"")</f>
        <v>Christian Litz</v>
      </c>
      <c r="J2642" t="str">
        <f t="shared" si="111"/>
        <v>No</v>
      </c>
      <c r="L2642" t="str">
        <f t="shared" si="112"/>
        <v>No</v>
      </c>
    </row>
    <row r="2643" spans="1:12" x14ac:dyDescent="0.3">
      <c r="A2643" t="s">
        <v>245</v>
      </c>
      <c r="B2643">
        <v>230</v>
      </c>
      <c r="C2643" s="1">
        <v>45351</v>
      </c>
      <c r="D2643" s="1">
        <v>45341.375</v>
      </c>
      <c r="E2643">
        <v>41</v>
      </c>
      <c r="F2643" t="s">
        <v>23</v>
      </c>
      <c r="G2643" t="s">
        <v>352</v>
      </c>
      <c r="H2643">
        <v>97140</v>
      </c>
      <c r="I2643" t="str" cm="1">
        <f t="array" ref="I2643">IFERROR(INDEX(scheduling_data!H:H,MATCH(B2643&amp;D2643,scheduling_data!D:D&amp;scheduling_data!A:A,0)),"")</f>
        <v>Christian Litz</v>
      </c>
      <c r="J2643" t="str">
        <f t="shared" si="111"/>
        <v>No</v>
      </c>
      <c r="L2643" t="str">
        <f t="shared" si="112"/>
        <v>Yes</v>
      </c>
    </row>
    <row r="2644" spans="1:12" x14ac:dyDescent="0.3">
      <c r="A2644" t="s">
        <v>245</v>
      </c>
      <c r="B2644">
        <v>230</v>
      </c>
      <c r="C2644" s="1">
        <v>45344</v>
      </c>
      <c r="D2644" s="1">
        <v>45329.375</v>
      </c>
      <c r="E2644">
        <v>34</v>
      </c>
      <c r="F2644" t="s">
        <v>9</v>
      </c>
      <c r="G2644" t="s">
        <v>353</v>
      </c>
      <c r="H2644">
        <v>97140</v>
      </c>
      <c r="I2644" t="str" cm="1">
        <f t="array" ref="I2644">IFERROR(INDEX(scheduling_data!H:H,MATCH(B2644&amp;D2644,scheduling_data!D:D&amp;scheduling_data!A:A,0)),"")</f>
        <v>Christian Litz</v>
      </c>
      <c r="J2644" t="str">
        <f t="shared" si="111"/>
        <v>No</v>
      </c>
      <c r="L2644" t="str">
        <f t="shared" si="112"/>
        <v>No</v>
      </c>
    </row>
    <row r="2645" spans="1:12" x14ac:dyDescent="0.3">
      <c r="A2645" t="s">
        <v>245</v>
      </c>
      <c r="B2645">
        <v>230</v>
      </c>
      <c r="C2645" s="1">
        <v>45344</v>
      </c>
      <c r="D2645" s="1">
        <v>45329.375</v>
      </c>
      <c r="E2645">
        <v>41</v>
      </c>
      <c r="F2645" t="s">
        <v>23</v>
      </c>
      <c r="G2645" t="s">
        <v>352</v>
      </c>
      <c r="H2645">
        <v>97112</v>
      </c>
      <c r="I2645" t="str" cm="1">
        <f t="array" ref="I2645">IFERROR(INDEX(scheduling_data!H:H,MATCH(B2645&amp;D2645,scheduling_data!D:D&amp;scheduling_data!A:A,0)),"")</f>
        <v>Christian Litz</v>
      </c>
      <c r="J2645" t="str">
        <f t="shared" si="111"/>
        <v>No</v>
      </c>
      <c r="L2645" t="str">
        <f t="shared" si="112"/>
        <v>Yes</v>
      </c>
    </row>
    <row r="2646" spans="1:12" x14ac:dyDescent="0.3">
      <c r="A2646" t="s">
        <v>245</v>
      </c>
      <c r="B2646">
        <v>230</v>
      </c>
      <c r="C2646" s="1">
        <v>45344</v>
      </c>
      <c r="D2646" s="1">
        <v>45329.375</v>
      </c>
      <c r="E2646">
        <v>41</v>
      </c>
      <c r="F2646" t="s">
        <v>23</v>
      </c>
      <c r="G2646" t="s">
        <v>352</v>
      </c>
      <c r="H2646">
        <v>97140</v>
      </c>
      <c r="I2646" t="str" cm="1">
        <f t="array" ref="I2646">IFERROR(INDEX(scheduling_data!H:H,MATCH(B2646&amp;D2646,scheduling_data!D:D&amp;scheduling_data!A:A,0)),"")</f>
        <v>Christian Litz</v>
      </c>
      <c r="J2646" t="str">
        <f t="shared" si="111"/>
        <v>No</v>
      </c>
      <c r="L2646" t="str">
        <f t="shared" si="112"/>
        <v>Yes</v>
      </c>
    </row>
    <row r="2647" spans="1:12" x14ac:dyDescent="0.3">
      <c r="A2647" t="s">
        <v>245</v>
      </c>
      <c r="B2647">
        <v>230</v>
      </c>
      <c r="C2647" s="1">
        <v>45344</v>
      </c>
      <c r="D2647" s="1">
        <v>45329.375</v>
      </c>
      <c r="E2647">
        <v>34</v>
      </c>
      <c r="F2647" t="s">
        <v>9</v>
      </c>
      <c r="G2647" t="s">
        <v>353</v>
      </c>
      <c r="H2647">
        <v>97112</v>
      </c>
      <c r="I2647" t="str" cm="1">
        <f t="array" ref="I2647">IFERROR(INDEX(scheduling_data!H:H,MATCH(B2647&amp;D2647,scheduling_data!D:D&amp;scheduling_data!A:A,0)),"")</f>
        <v>Christian Litz</v>
      </c>
      <c r="J2647" t="str">
        <f t="shared" si="111"/>
        <v>No</v>
      </c>
      <c r="L2647" t="str">
        <f t="shared" si="112"/>
        <v>No</v>
      </c>
    </row>
    <row r="2648" spans="1:12" x14ac:dyDescent="0.3">
      <c r="A2648" t="s">
        <v>245</v>
      </c>
      <c r="B2648">
        <v>230</v>
      </c>
      <c r="C2648" s="1">
        <v>45344</v>
      </c>
      <c r="D2648" s="1">
        <v>45329.375</v>
      </c>
      <c r="E2648">
        <v>33</v>
      </c>
      <c r="F2648" t="s">
        <v>9</v>
      </c>
      <c r="G2648" t="s">
        <v>353</v>
      </c>
      <c r="H2648">
        <v>97110</v>
      </c>
      <c r="I2648" t="str" cm="1">
        <f t="array" ref="I2648">IFERROR(INDEX(scheduling_data!H:H,MATCH(B2648&amp;D2648,scheduling_data!D:D&amp;scheduling_data!A:A,0)),"")</f>
        <v>Christian Litz</v>
      </c>
      <c r="J2648" t="str">
        <f t="shared" si="111"/>
        <v>No</v>
      </c>
      <c r="L2648" t="str">
        <f t="shared" si="112"/>
        <v>No</v>
      </c>
    </row>
    <row r="2649" spans="1:12" x14ac:dyDescent="0.3">
      <c r="A2649" t="s">
        <v>245</v>
      </c>
      <c r="B2649">
        <v>230</v>
      </c>
      <c r="C2649" s="1">
        <v>45344</v>
      </c>
      <c r="D2649" s="1">
        <v>45329.375</v>
      </c>
      <c r="E2649">
        <v>42</v>
      </c>
      <c r="F2649" t="s">
        <v>23</v>
      </c>
      <c r="G2649" t="s">
        <v>352</v>
      </c>
      <c r="H2649">
        <v>97110</v>
      </c>
      <c r="I2649" t="str" cm="1">
        <f t="array" ref="I2649">IFERROR(INDEX(scheduling_data!H:H,MATCH(B2649&amp;D2649,scheduling_data!D:D&amp;scheduling_data!A:A,0)),"")</f>
        <v>Christian Litz</v>
      </c>
      <c r="J2649" t="str">
        <f t="shared" si="111"/>
        <v>No</v>
      </c>
      <c r="L2649" t="str">
        <f t="shared" si="112"/>
        <v>Yes</v>
      </c>
    </row>
    <row r="2650" spans="1:12" x14ac:dyDescent="0.3">
      <c r="A2650" t="s">
        <v>245</v>
      </c>
      <c r="B2650">
        <v>230</v>
      </c>
      <c r="C2650" s="1">
        <v>45344</v>
      </c>
      <c r="D2650" s="1">
        <v>45329.375</v>
      </c>
      <c r="E2650">
        <v>56</v>
      </c>
      <c r="F2650" t="s">
        <v>9</v>
      </c>
      <c r="G2650" t="s">
        <v>353</v>
      </c>
      <c r="H2650">
        <v>97161</v>
      </c>
      <c r="I2650" t="str" cm="1">
        <f t="array" ref="I2650">IFERROR(INDEX(scheduling_data!H:H,MATCH(B2650&amp;D2650,scheduling_data!D:D&amp;scheduling_data!A:A,0)),"")</f>
        <v>Christian Litz</v>
      </c>
      <c r="J2650" t="str">
        <f t="shared" si="111"/>
        <v>No</v>
      </c>
      <c r="L2650" t="str">
        <f t="shared" si="112"/>
        <v>No</v>
      </c>
    </row>
    <row r="2651" spans="1:12" x14ac:dyDescent="0.3">
      <c r="A2651" t="s">
        <v>245</v>
      </c>
      <c r="B2651">
        <v>230</v>
      </c>
      <c r="C2651" s="1">
        <v>45344</v>
      </c>
      <c r="D2651" s="1">
        <v>45329.375</v>
      </c>
      <c r="E2651">
        <v>69</v>
      </c>
      <c r="F2651" t="s">
        <v>23</v>
      </c>
      <c r="G2651" t="s">
        <v>352</v>
      </c>
      <c r="H2651">
        <v>97161</v>
      </c>
      <c r="I2651" t="str" cm="1">
        <f t="array" ref="I2651">IFERROR(INDEX(scheduling_data!H:H,MATCH(B2651&amp;D2651,scheduling_data!D:D&amp;scheduling_data!A:A,0)),"")</f>
        <v>Christian Litz</v>
      </c>
      <c r="J2651" t="str">
        <f t="shared" si="111"/>
        <v>No</v>
      </c>
      <c r="L2651" t="str">
        <f t="shared" si="112"/>
        <v>Yes</v>
      </c>
    </row>
    <row r="2652" spans="1:12" x14ac:dyDescent="0.3">
      <c r="A2652" t="s">
        <v>17</v>
      </c>
      <c r="B2652">
        <v>231</v>
      </c>
      <c r="C2652" s="1">
        <v>45345</v>
      </c>
      <c r="D2652" s="1">
        <v>45323.354166666664</v>
      </c>
      <c r="E2652">
        <v>85.19</v>
      </c>
      <c r="F2652" t="s">
        <v>9</v>
      </c>
      <c r="G2652" t="s">
        <v>18</v>
      </c>
      <c r="H2652">
        <v>92507</v>
      </c>
      <c r="I2652" t="str" cm="1">
        <f t="array" ref="I2652">IFERROR(INDEX(scheduling_data!H:H,MATCH(B2652&amp;D2652,scheduling_data!D:D&amp;scheduling_data!A:A,0)),"")</f>
        <v>Kelli Cruthirds</v>
      </c>
      <c r="J2652" t="str">
        <f t="shared" si="111"/>
        <v>No</v>
      </c>
      <c r="L2652" t="str">
        <f t="shared" si="112"/>
        <v>No</v>
      </c>
    </row>
    <row r="2653" spans="1:12" x14ac:dyDescent="0.3">
      <c r="A2653" t="s">
        <v>17</v>
      </c>
      <c r="B2653">
        <v>231</v>
      </c>
      <c r="C2653" s="1">
        <v>45345</v>
      </c>
      <c r="D2653" s="1">
        <v>45323.354166666664</v>
      </c>
      <c r="E2653">
        <v>64.81</v>
      </c>
      <c r="F2653" t="s">
        <v>19</v>
      </c>
      <c r="G2653" t="s">
        <v>20</v>
      </c>
      <c r="H2653">
        <v>92507</v>
      </c>
      <c r="I2653" t="str" cm="1">
        <f t="array" ref="I2653">IFERROR(INDEX(scheduling_data!H:H,MATCH(B2653&amp;D2653,scheduling_data!D:D&amp;scheduling_data!A:A,0)),"")</f>
        <v>Kelli Cruthirds</v>
      </c>
      <c r="J2653" t="str">
        <f t="shared" si="111"/>
        <v>No</v>
      </c>
      <c r="L2653" t="str">
        <f t="shared" si="112"/>
        <v>Yes</v>
      </c>
    </row>
    <row r="2654" spans="1:12" x14ac:dyDescent="0.3">
      <c r="A2654" t="s">
        <v>61</v>
      </c>
      <c r="B2654">
        <v>232</v>
      </c>
      <c r="C2654" s="1">
        <v>45336</v>
      </c>
      <c r="D2654" s="1">
        <v>45323.416666666664</v>
      </c>
      <c r="E2654">
        <v>52.3</v>
      </c>
      <c r="F2654" t="s">
        <v>9</v>
      </c>
      <c r="G2654" t="s">
        <v>62</v>
      </c>
      <c r="H2654">
        <v>97110</v>
      </c>
      <c r="I2654" t="str" cm="1">
        <f t="array" ref="I2654">IFERROR(INDEX(scheduling_data!H:H,MATCH(B2654&amp;D2654,scheduling_data!D:D&amp;scheduling_data!A:A,0)),"")</f>
        <v>James Allen</v>
      </c>
      <c r="J2654" t="str">
        <f t="shared" si="111"/>
        <v>No</v>
      </c>
      <c r="L2654" t="str">
        <f t="shared" si="112"/>
        <v>No</v>
      </c>
    </row>
    <row r="2655" spans="1:12" x14ac:dyDescent="0.3">
      <c r="A2655" t="s">
        <v>61</v>
      </c>
      <c r="B2655">
        <v>232</v>
      </c>
      <c r="C2655" s="1">
        <v>45336</v>
      </c>
      <c r="D2655" s="1">
        <v>45323.416666666664</v>
      </c>
      <c r="E2655">
        <v>13.98</v>
      </c>
      <c r="F2655" t="s">
        <v>19</v>
      </c>
      <c r="G2655" t="s">
        <v>65</v>
      </c>
      <c r="H2655">
        <v>97140</v>
      </c>
      <c r="I2655" t="str" cm="1">
        <f t="array" ref="I2655">IFERROR(INDEX(scheduling_data!H:H,MATCH(B2655&amp;D2655,scheduling_data!D:D&amp;scheduling_data!A:A,0)),"")</f>
        <v>James Allen</v>
      </c>
      <c r="J2655" t="str">
        <f t="shared" si="111"/>
        <v>No</v>
      </c>
      <c r="L2655" t="str">
        <f t="shared" si="112"/>
        <v>Yes</v>
      </c>
    </row>
    <row r="2656" spans="1:12" x14ac:dyDescent="0.3">
      <c r="A2656" t="s">
        <v>61</v>
      </c>
      <c r="B2656">
        <v>232</v>
      </c>
      <c r="C2656" s="1">
        <v>45336</v>
      </c>
      <c r="D2656" s="1">
        <v>45323.416666666664</v>
      </c>
      <c r="E2656">
        <v>0.28999999999999998</v>
      </c>
      <c r="F2656" t="s">
        <v>9</v>
      </c>
      <c r="G2656" t="s">
        <v>63</v>
      </c>
      <c r="H2656">
        <v>97140</v>
      </c>
      <c r="I2656" t="str" cm="1">
        <f t="array" ref="I2656">IFERROR(INDEX(scheduling_data!H:H,MATCH(B2656&amp;D2656,scheduling_data!D:D&amp;scheduling_data!A:A,0)),"")</f>
        <v>James Allen</v>
      </c>
      <c r="J2656" t="str">
        <f t="shared" si="111"/>
        <v>No</v>
      </c>
      <c r="L2656" t="str">
        <f t="shared" si="112"/>
        <v>No</v>
      </c>
    </row>
    <row r="2657" spans="1:12" x14ac:dyDescent="0.3">
      <c r="A2657" t="s">
        <v>61</v>
      </c>
      <c r="B2657">
        <v>232</v>
      </c>
      <c r="C2657" s="1">
        <v>45336</v>
      </c>
      <c r="D2657" s="1">
        <v>45323.416666666664</v>
      </c>
      <c r="E2657">
        <v>58.43</v>
      </c>
      <c r="F2657" t="s">
        <v>9</v>
      </c>
      <c r="G2657" t="s">
        <v>64</v>
      </c>
      <c r="H2657">
        <v>97140</v>
      </c>
      <c r="I2657" t="str" cm="1">
        <f t="array" ref="I2657">IFERROR(INDEX(scheduling_data!H:H,MATCH(B2657&amp;D2657,scheduling_data!D:D&amp;scheduling_data!A:A,0)),"")</f>
        <v>James Allen</v>
      </c>
      <c r="J2657" t="str">
        <f t="shared" si="111"/>
        <v>No</v>
      </c>
      <c r="L2657" t="str">
        <f t="shared" si="112"/>
        <v>No</v>
      </c>
    </row>
    <row r="2658" spans="1:12" x14ac:dyDescent="0.3">
      <c r="A2658" t="s">
        <v>61</v>
      </c>
      <c r="B2658">
        <v>232</v>
      </c>
      <c r="C2658" s="1">
        <v>45336</v>
      </c>
      <c r="D2658" s="1">
        <v>45323.458333333336</v>
      </c>
      <c r="E2658">
        <v>32.49</v>
      </c>
      <c r="F2658" t="s">
        <v>19</v>
      </c>
      <c r="G2658" t="s">
        <v>65</v>
      </c>
      <c r="H2658">
        <v>97110</v>
      </c>
      <c r="I2658" t="str" cm="1">
        <f t="array" ref="I2658">IFERROR(INDEX(scheduling_data!H:H,MATCH(B2658&amp;D2658,scheduling_data!D:D&amp;scheduling_data!A:A,0)),"")</f>
        <v>Kelsea Rodriguez</v>
      </c>
      <c r="J2658" t="str">
        <f t="shared" si="111"/>
        <v>No</v>
      </c>
      <c r="L2658" t="str">
        <f t="shared" si="112"/>
        <v>Yes</v>
      </c>
    </row>
    <row r="2659" spans="1:12" x14ac:dyDescent="0.3">
      <c r="A2659" t="s">
        <v>61</v>
      </c>
      <c r="B2659">
        <v>232</v>
      </c>
      <c r="C2659" s="1">
        <v>45336</v>
      </c>
      <c r="D2659" s="1">
        <v>45323.458333333336</v>
      </c>
      <c r="E2659">
        <v>0.66</v>
      </c>
      <c r="F2659" t="s">
        <v>9</v>
      </c>
      <c r="G2659" t="s">
        <v>63</v>
      </c>
      <c r="H2659">
        <v>97110</v>
      </c>
      <c r="I2659" t="str" cm="1">
        <f t="array" ref="I2659">IFERROR(INDEX(scheduling_data!H:H,MATCH(B2659&amp;D2659,scheduling_data!D:D&amp;scheduling_data!A:A,0)),"")</f>
        <v>Kelsea Rodriguez</v>
      </c>
      <c r="J2659" t="str">
        <f t="shared" si="111"/>
        <v>No</v>
      </c>
      <c r="L2659" t="str">
        <f t="shared" si="112"/>
        <v>No</v>
      </c>
    </row>
    <row r="2660" spans="1:12" x14ac:dyDescent="0.3">
      <c r="A2660" t="s">
        <v>61</v>
      </c>
      <c r="B2660">
        <v>232</v>
      </c>
      <c r="C2660" s="1">
        <v>45336</v>
      </c>
      <c r="D2660" s="1">
        <v>45323.458333333336</v>
      </c>
      <c r="E2660">
        <v>166.85</v>
      </c>
      <c r="F2660" t="s">
        <v>9</v>
      </c>
      <c r="G2660" t="s">
        <v>64</v>
      </c>
      <c r="H2660">
        <v>97110</v>
      </c>
      <c r="I2660" t="str" cm="1">
        <f t="array" ref="I2660">IFERROR(INDEX(scheduling_data!H:H,MATCH(B2660&amp;D2660,scheduling_data!D:D&amp;scheduling_data!A:A,0)),"")</f>
        <v>Kelsea Rodriguez</v>
      </c>
      <c r="J2660" t="str">
        <f t="shared" si="111"/>
        <v>No</v>
      </c>
      <c r="L2660" t="str">
        <f t="shared" si="112"/>
        <v>No</v>
      </c>
    </row>
    <row r="2661" spans="1:12" x14ac:dyDescent="0.3">
      <c r="A2661" t="s">
        <v>61</v>
      </c>
      <c r="B2661">
        <v>232</v>
      </c>
      <c r="C2661" s="1">
        <v>45351</v>
      </c>
      <c r="D2661" s="1">
        <v>45334.375</v>
      </c>
      <c r="E2661">
        <v>57.27</v>
      </c>
      <c r="F2661" t="s">
        <v>9</v>
      </c>
      <c r="G2661" t="s">
        <v>64</v>
      </c>
      <c r="H2661">
        <v>97110</v>
      </c>
      <c r="I2661" t="str" cm="1">
        <f t="array" ref="I2661">IFERROR(INDEX(scheduling_data!H:H,MATCH(B2661&amp;D2661,scheduling_data!D:D&amp;scheduling_data!A:A,0)),"")</f>
        <v>James Allen</v>
      </c>
      <c r="J2661" t="str">
        <f t="shared" si="111"/>
        <v>No</v>
      </c>
      <c r="L2661" t="str">
        <f t="shared" si="112"/>
        <v>No</v>
      </c>
    </row>
    <row r="2662" spans="1:12" x14ac:dyDescent="0.3">
      <c r="A2662" t="s">
        <v>61</v>
      </c>
      <c r="B2662">
        <v>232</v>
      </c>
      <c r="C2662" s="1">
        <v>45351</v>
      </c>
      <c r="D2662" s="1">
        <v>45334.375</v>
      </c>
      <c r="E2662">
        <v>49.02</v>
      </c>
      <c r="F2662" t="s">
        <v>9</v>
      </c>
      <c r="G2662" t="s">
        <v>62</v>
      </c>
      <c r="H2662">
        <v>97112</v>
      </c>
      <c r="I2662" t="str" cm="1">
        <f t="array" ref="I2662">IFERROR(INDEX(scheduling_data!H:H,MATCH(B2662&amp;D2662,scheduling_data!D:D&amp;scheduling_data!A:A,0)),"")</f>
        <v>James Allen</v>
      </c>
      <c r="J2662" t="str">
        <f t="shared" si="111"/>
        <v>No</v>
      </c>
      <c r="L2662" t="str">
        <f t="shared" si="112"/>
        <v>No</v>
      </c>
    </row>
    <row r="2663" spans="1:12" x14ac:dyDescent="0.3">
      <c r="A2663" t="s">
        <v>61</v>
      </c>
      <c r="B2663">
        <v>232</v>
      </c>
      <c r="C2663" s="1">
        <v>45351</v>
      </c>
      <c r="D2663" s="1">
        <v>45334.375</v>
      </c>
      <c r="E2663">
        <v>0.37</v>
      </c>
      <c r="F2663" t="s">
        <v>9</v>
      </c>
      <c r="G2663" t="s">
        <v>63</v>
      </c>
      <c r="H2663">
        <v>97112</v>
      </c>
      <c r="I2663" t="str" cm="1">
        <f t="array" ref="I2663">IFERROR(INDEX(scheduling_data!H:H,MATCH(B2663&amp;D2663,scheduling_data!D:D&amp;scheduling_data!A:A,0)),"")</f>
        <v>James Allen</v>
      </c>
      <c r="J2663" t="str">
        <f t="shared" si="111"/>
        <v>No</v>
      </c>
      <c r="L2663" t="str">
        <f t="shared" si="112"/>
        <v>No</v>
      </c>
    </row>
    <row r="2664" spans="1:12" x14ac:dyDescent="0.3">
      <c r="A2664" t="s">
        <v>61</v>
      </c>
      <c r="B2664">
        <v>232</v>
      </c>
      <c r="C2664" s="1">
        <v>45351</v>
      </c>
      <c r="D2664" s="1">
        <v>45334.375</v>
      </c>
      <c r="E2664">
        <v>18.34</v>
      </c>
      <c r="F2664" t="s">
        <v>19</v>
      </c>
      <c r="G2664" t="s">
        <v>65</v>
      </c>
      <c r="H2664">
        <v>97112</v>
      </c>
      <c r="I2664" t="str" cm="1">
        <f t="array" ref="I2664">IFERROR(INDEX(scheduling_data!H:H,MATCH(B2664&amp;D2664,scheduling_data!D:D&amp;scheduling_data!A:A,0)),"")</f>
        <v>James Allen</v>
      </c>
      <c r="J2664" t="str">
        <f t="shared" si="111"/>
        <v>No</v>
      </c>
      <c r="L2664" t="str">
        <f t="shared" si="112"/>
        <v>Yes</v>
      </c>
    </row>
    <row r="2665" spans="1:12" x14ac:dyDescent="0.3">
      <c r="A2665" t="s">
        <v>61</v>
      </c>
      <c r="B2665">
        <v>232</v>
      </c>
      <c r="C2665" s="1">
        <v>45351</v>
      </c>
      <c r="D2665" s="1">
        <v>45334.375</v>
      </c>
      <c r="E2665">
        <v>16.239999999999998</v>
      </c>
      <c r="F2665" t="s">
        <v>19</v>
      </c>
      <c r="G2665" t="s">
        <v>65</v>
      </c>
      <c r="H2665">
        <v>97140</v>
      </c>
      <c r="I2665" t="str" cm="1">
        <f t="array" ref="I2665">IFERROR(INDEX(scheduling_data!H:H,MATCH(B2665&amp;D2665,scheduling_data!D:D&amp;scheduling_data!A:A,0)),"")</f>
        <v>James Allen</v>
      </c>
      <c r="J2665" t="str">
        <f t="shared" si="111"/>
        <v>No</v>
      </c>
      <c r="L2665" t="str">
        <f t="shared" si="112"/>
        <v>Yes</v>
      </c>
    </row>
    <row r="2666" spans="1:12" x14ac:dyDescent="0.3">
      <c r="A2666" t="s">
        <v>61</v>
      </c>
      <c r="B2666">
        <v>232</v>
      </c>
      <c r="C2666" s="1">
        <v>45351</v>
      </c>
      <c r="D2666" s="1">
        <v>45334.375</v>
      </c>
      <c r="E2666">
        <v>0.33</v>
      </c>
      <c r="F2666" t="s">
        <v>9</v>
      </c>
      <c r="G2666" t="s">
        <v>63</v>
      </c>
      <c r="H2666">
        <v>97140</v>
      </c>
      <c r="I2666" t="str" cm="1">
        <f t="array" ref="I2666">IFERROR(INDEX(scheduling_data!H:H,MATCH(B2666&amp;D2666,scheduling_data!D:D&amp;scheduling_data!A:A,0)),"")</f>
        <v>James Allen</v>
      </c>
      <c r="J2666" t="str">
        <f t="shared" si="111"/>
        <v>No</v>
      </c>
      <c r="L2666" t="str">
        <f t="shared" si="112"/>
        <v>No</v>
      </c>
    </row>
    <row r="2667" spans="1:12" x14ac:dyDescent="0.3">
      <c r="A2667" t="s">
        <v>61</v>
      </c>
      <c r="B2667">
        <v>232</v>
      </c>
      <c r="C2667" s="1">
        <v>45351</v>
      </c>
      <c r="D2667" s="1">
        <v>45334.375</v>
      </c>
      <c r="E2667">
        <v>58.43</v>
      </c>
      <c r="F2667" t="s">
        <v>9</v>
      </c>
      <c r="G2667" t="s">
        <v>64</v>
      </c>
      <c r="H2667">
        <v>97140</v>
      </c>
      <c r="I2667" t="str" cm="1">
        <f t="array" ref="I2667">IFERROR(INDEX(scheduling_data!H:H,MATCH(B2667&amp;D2667,scheduling_data!D:D&amp;scheduling_data!A:A,0)),"")</f>
        <v>James Allen</v>
      </c>
      <c r="J2667" t="str">
        <f t="shared" si="111"/>
        <v>No</v>
      </c>
      <c r="L2667" t="str">
        <f t="shared" si="112"/>
        <v>No</v>
      </c>
    </row>
    <row r="2668" spans="1:12" x14ac:dyDescent="0.3">
      <c r="A2668" t="s">
        <v>61</v>
      </c>
      <c r="B2668">
        <v>232</v>
      </c>
      <c r="C2668" s="1">
        <v>45351</v>
      </c>
      <c r="D2668" s="1">
        <v>45336.541666666664</v>
      </c>
      <c r="E2668">
        <v>109.57</v>
      </c>
      <c r="F2668" t="s">
        <v>9</v>
      </c>
      <c r="G2668" t="s">
        <v>64</v>
      </c>
      <c r="H2668">
        <v>97110</v>
      </c>
      <c r="I2668" t="str" cm="1">
        <f t="array" ref="I2668">IFERROR(INDEX(scheduling_data!H:H,MATCH(B2668&amp;D2668,scheduling_data!D:D&amp;scheduling_data!A:A,0)),"")</f>
        <v>James Allen</v>
      </c>
      <c r="J2668" t="str">
        <f t="shared" si="111"/>
        <v>No</v>
      </c>
      <c r="L2668" t="str">
        <f t="shared" si="112"/>
        <v>No</v>
      </c>
    </row>
    <row r="2669" spans="1:12" x14ac:dyDescent="0.3">
      <c r="A2669" t="s">
        <v>61</v>
      </c>
      <c r="B2669">
        <v>232</v>
      </c>
      <c r="C2669" s="1">
        <v>45351</v>
      </c>
      <c r="D2669" s="1">
        <v>45336.541666666664</v>
      </c>
      <c r="E2669">
        <v>0.31</v>
      </c>
      <c r="F2669" t="s">
        <v>9</v>
      </c>
      <c r="G2669" t="s">
        <v>63</v>
      </c>
      <c r="H2669">
        <v>97110</v>
      </c>
      <c r="I2669" t="str" cm="1">
        <f t="array" ref="I2669">IFERROR(INDEX(scheduling_data!H:H,MATCH(B2669&amp;D2669,scheduling_data!D:D&amp;scheduling_data!A:A,0)),"")</f>
        <v>James Allen</v>
      </c>
      <c r="J2669" t="str">
        <f t="shared" si="111"/>
        <v>No</v>
      </c>
      <c r="L2669" t="str">
        <f t="shared" si="112"/>
        <v>No</v>
      </c>
    </row>
    <row r="2670" spans="1:12" x14ac:dyDescent="0.3">
      <c r="A2670" t="s">
        <v>61</v>
      </c>
      <c r="B2670">
        <v>232</v>
      </c>
      <c r="C2670" s="1">
        <v>45351</v>
      </c>
      <c r="D2670" s="1">
        <v>45336.541666666664</v>
      </c>
      <c r="E2670">
        <v>15.12</v>
      </c>
      <c r="F2670" t="s">
        <v>19</v>
      </c>
      <c r="G2670" t="s">
        <v>65</v>
      </c>
      <c r="H2670">
        <v>97110</v>
      </c>
      <c r="I2670" t="str" cm="1">
        <f t="array" ref="I2670">IFERROR(INDEX(scheduling_data!H:H,MATCH(B2670&amp;D2670,scheduling_data!D:D&amp;scheduling_data!A:A,0)),"")</f>
        <v>James Allen</v>
      </c>
      <c r="J2670" t="str">
        <f t="shared" si="111"/>
        <v>No</v>
      </c>
      <c r="L2670" t="str">
        <f t="shared" si="112"/>
        <v>Yes</v>
      </c>
    </row>
    <row r="2671" spans="1:12" x14ac:dyDescent="0.3">
      <c r="A2671" t="s">
        <v>61</v>
      </c>
      <c r="B2671">
        <v>232</v>
      </c>
      <c r="C2671" s="1">
        <v>45336</v>
      </c>
      <c r="D2671" s="1">
        <v>45327.541666666664</v>
      </c>
      <c r="E2671">
        <v>179.8</v>
      </c>
      <c r="F2671" t="s">
        <v>9</v>
      </c>
      <c r="G2671" t="s">
        <v>64</v>
      </c>
      <c r="H2671">
        <v>97110</v>
      </c>
      <c r="I2671" t="str" cm="1">
        <f t="array" ref="I2671">IFERROR(INDEX(scheduling_data!H:H,MATCH(B2671&amp;D2671,scheduling_data!D:D&amp;scheduling_data!A:A,0)),"")</f>
        <v>Breanna Grieco</v>
      </c>
      <c r="J2671" t="str">
        <f t="shared" si="111"/>
        <v>No</v>
      </c>
      <c r="L2671" t="str">
        <f t="shared" si="112"/>
        <v>No</v>
      </c>
    </row>
    <row r="2672" spans="1:12" x14ac:dyDescent="0.3">
      <c r="A2672" t="s">
        <v>61</v>
      </c>
      <c r="B2672">
        <v>232</v>
      </c>
      <c r="C2672" s="1">
        <v>45336</v>
      </c>
      <c r="D2672" s="1">
        <v>45327.541666666664</v>
      </c>
      <c r="E2672">
        <v>52.92</v>
      </c>
      <c r="F2672" t="s">
        <v>9</v>
      </c>
      <c r="G2672" t="s">
        <v>152</v>
      </c>
      <c r="H2672">
        <v>97112</v>
      </c>
      <c r="I2672" t="str" cm="1">
        <f t="array" ref="I2672">IFERROR(INDEX(scheduling_data!H:H,MATCH(B2672&amp;D2672,scheduling_data!D:D&amp;scheduling_data!A:A,0)),"")</f>
        <v>Breanna Grieco</v>
      </c>
      <c r="J2672" t="str">
        <f t="shared" si="111"/>
        <v>No</v>
      </c>
      <c r="L2672" t="str">
        <f t="shared" si="112"/>
        <v>No</v>
      </c>
    </row>
    <row r="2673" spans="1:12" x14ac:dyDescent="0.3">
      <c r="A2673" t="s">
        <v>61</v>
      </c>
      <c r="B2673">
        <v>232</v>
      </c>
      <c r="C2673" s="1">
        <v>45336</v>
      </c>
      <c r="D2673" s="1">
        <v>45327.541666666664</v>
      </c>
      <c r="E2673">
        <v>0.44</v>
      </c>
      <c r="F2673" t="s">
        <v>9</v>
      </c>
      <c r="G2673" t="s">
        <v>63</v>
      </c>
      <c r="H2673">
        <v>97112</v>
      </c>
      <c r="I2673" t="str" cm="1">
        <f t="array" ref="I2673">IFERROR(INDEX(scheduling_data!H:H,MATCH(B2673&amp;D2673,scheduling_data!D:D&amp;scheduling_data!A:A,0)),"")</f>
        <v>Breanna Grieco</v>
      </c>
      <c r="J2673" t="str">
        <f t="shared" si="111"/>
        <v>No</v>
      </c>
      <c r="L2673" t="str">
        <f t="shared" si="112"/>
        <v>No</v>
      </c>
    </row>
    <row r="2674" spans="1:12" x14ac:dyDescent="0.3">
      <c r="A2674" t="s">
        <v>61</v>
      </c>
      <c r="B2674">
        <v>232</v>
      </c>
      <c r="C2674" s="1">
        <v>45336</v>
      </c>
      <c r="D2674" s="1">
        <v>45327.541666666664</v>
      </c>
      <c r="E2674">
        <v>21.64</v>
      </c>
      <c r="F2674" t="s">
        <v>19</v>
      </c>
      <c r="G2674" t="s">
        <v>65</v>
      </c>
      <c r="H2674">
        <v>97112</v>
      </c>
      <c r="I2674" t="str" cm="1">
        <f t="array" ref="I2674">IFERROR(INDEX(scheduling_data!H:H,MATCH(B2674&amp;D2674,scheduling_data!D:D&amp;scheduling_data!A:A,0)),"")</f>
        <v>Breanna Grieco</v>
      </c>
      <c r="J2674" t="str">
        <f t="shared" si="111"/>
        <v>No</v>
      </c>
      <c r="L2674" t="str">
        <f t="shared" si="112"/>
        <v>Yes</v>
      </c>
    </row>
    <row r="2675" spans="1:12" x14ac:dyDescent="0.3">
      <c r="A2675" t="s">
        <v>61</v>
      </c>
      <c r="B2675">
        <v>232</v>
      </c>
      <c r="C2675" s="1">
        <v>45336</v>
      </c>
      <c r="D2675" s="1">
        <v>45327.541666666664</v>
      </c>
      <c r="E2675">
        <v>0.4</v>
      </c>
      <c r="F2675" t="s">
        <v>9</v>
      </c>
      <c r="G2675" t="s">
        <v>63</v>
      </c>
      <c r="H2675">
        <v>97110</v>
      </c>
      <c r="I2675" t="str" cm="1">
        <f t="array" ref="I2675">IFERROR(INDEX(scheduling_data!H:H,MATCH(B2675&amp;D2675,scheduling_data!D:D&amp;scheduling_data!A:A,0)),"")</f>
        <v>Breanna Grieco</v>
      </c>
      <c r="J2675" t="str">
        <f t="shared" si="111"/>
        <v>No</v>
      </c>
      <c r="L2675" t="str">
        <f t="shared" si="112"/>
        <v>No</v>
      </c>
    </row>
    <row r="2676" spans="1:12" x14ac:dyDescent="0.3">
      <c r="A2676" t="s">
        <v>61</v>
      </c>
      <c r="B2676">
        <v>232</v>
      </c>
      <c r="C2676" s="1">
        <v>45336</v>
      </c>
      <c r="D2676" s="1">
        <v>45327.541666666664</v>
      </c>
      <c r="E2676">
        <v>19.8</v>
      </c>
      <c r="F2676" t="s">
        <v>19</v>
      </c>
      <c r="G2676" t="s">
        <v>65</v>
      </c>
      <c r="H2676">
        <v>97110</v>
      </c>
      <c r="I2676" t="str" cm="1">
        <f t="array" ref="I2676">IFERROR(INDEX(scheduling_data!H:H,MATCH(B2676&amp;D2676,scheduling_data!D:D&amp;scheduling_data!A:A,0)),"")</f>
        <v>Breanna Grieco</v>
      </c>
      <c r="J2676" t="str">
        <f t="shared" si="111"/>
        <v>No</v>
      </c>
      <c r="L2676" t="str">
        <f t="shared" si="112"/>
        <v>Yes</v>
      </c>
    </row>
    <row r="2677" spans="1:12" x14ac:dyDescent="0.3">
      <c r="A2677" t="s">
        <v>61</v>
      </c>
      <c r="B2677">
        <v>232</v>
      </c>
      <c r="C2677" s="1">
        <v>45344</v>
      </c>
      <c r="D2677" s="1">
        <v>45329.541666666664</v>
      </c>
      <c r="E2677">
        <v>52.3</v>
      </c>
      <c r="F2677" t="s">
        <v>9</v>
      </c>
      <c r="G2677" t="s">
        <v>62</v>
      </c>
      <c r="H2677">
        <v>97110</v>
      </c>
      <c r="I2677" t="str" cm="1">
        <f t="array" ref="I2677">IFERROR(INDEX(scheduling_data!H:H,MATCH(B2677&amp;D2677,scheduling_data!D:D&amp;scheduling_data!A:A,0)),"")</f>
        <v>James Allen</v>
      </c>
      <c r="J2677" t="str">
        <f t="shared" si="111"/>
        <v>No</v>
      </c>
      <c r="L2677" t="str">
        <f t="shared" si="112"/>
        <v>No</v>
      </c>
    </row>
    <row r="2678" spans="1:12" x14ac:dyDescent="0.3">
      <c r="A2678" t="s">
        <v>61</v>
      </c>
      <c r="B2678">
        <v>232</v>
      </c>
      <c r="C2678" s="1">
        <v>45344</v>
      </c>
      <c r="D2678" s="1">
        <v>45329.541666666664</v>
      </c>
      <c r="E2678">
        <v>58.43</v>
      </c>
      <c r="F2678" t="s">
        <v>9</v>
      </c>
      <c r="G2678" t="s">
        <v>64</v>
      </c>
      <c r="H2678">
        <v>97140</v>
      </c>
      <c r="I2678" t="str" cm="1">
        <f t="array" ref="I2678">IFERROR(INDEX(scheduling_data!H:H,MATCH(B2678&amp;D2678,scheduling_data!D:D&amp;scheduling_data!A:A,0)),"")</f>
        <v>James Allen</v>
      </c>
      <c r="J2678" t="str">
        <f t="shared" si="111"/>
        <v>No</v>
      </c>
      <c r="L2678" t="str">
        <f t="shared" si="112"/>
        <v>No</v>
      </c>
    </row>
    <row r="2679" spans="1:12" x14ac:dyDescent="0.3">
      <c r="A2679" t="s">
        <v>61</v>
      </c>
      <c r="B2679">
        <v>232</v>
      </c>
      <c r="C2679" s="1">
        <v>45344</v>
      </c>
      <c r="D2679" s="1">
        <v>45329.541666666664</v>
      </c>
      <c r="E2679">
        <v>0.28999999999999998</v>
      </c>
      <c r="F2679" t="s">
        <v>9</v>
      </c>
      <c r="G2679" t="s">
        <v>63</v>
      </c>
      <c r="H2679">
        <v>97140</v>
      </c>
      <c r="I2679" t="str" cm="1">
        <f t="array" ref="I2679">IFERROR(INDEX(scheduling_data!H:H,MATCH(B2679&amp;D2679,scheduling_data!D:D&amp;scheduling_data!A:A,0)),"")</f>
        <v>James Allen</v>
      </c>
      <c r="J2679" t="str">
        <f t="shared" si="111"/>
        <v>No</v>
      </c>
      <c r="L2679" t="str">
        <f t="shared" si="112"/>
        <v>No</v>
      </c>
    </row>
    <row r="2680" spans="1:12" x14ac:dyDescent="0.3">
      <c r="A2680" t="s">
        <v>61</v>
      </c>
      <c r="B2680">
        <v>232</v>
      </c>
      <c r="C2680" s="1">
        <v>45344</v>
      </c>
      <c r="D2680" s="1">
        <v>45329.541666666664</v>
      </c>
      <c r="E2680">
        <v>13.98</v>
      </c>
      <c r="F2680" t="s">
        <v>19</v>
      </c>
      <c r="G2680" t="s">
        <v>65</v>
      </c>
      <c r="H2680">
        <v>97140</v>
      </c>
      <c r="I2680" t="str" cm="1">
        <f t="array" ref="I2680">IFERROR(INDEX(scheduling_data!H:H,MATCH(B2680&amp;D2680,scheduling_data!D:D&amp;scheduling_data!A:A,0)),"")</f>
        <v>James Allen</v>
      </c>
      <c r="J2680" t="str">
        <f t="shared" si="111"/>
        <v>No</v>
      </c>
      <c r="L2680" t="str">
        <f t="shared" si="112"/>
        <v>Yes</v>
      </c>
    </row>
    <row r="2681" spans="1:12" x14ac:dyDescent="0.3">
      <c r="A2681" t="s">
        <v>59</v>
      </c>
      <c r="B2681">
        <v>232</v>
      </c>
      <c r="C2681" s="1">
        <v>45349</v>
      </c>
      <c r="D2681" s="1">
        <v>45323.416666666664</v>
      </c>
      <c r="E2681">
        <v>2.2999999999999998</v>
      </c>
      <c r="F2681" t="s">
        <v>19</v>
      </c>
      <c r="G2681" t="s">
        <v>60</v>
      </c>
      <c r="H2681">
        <v>97140</v>
      </c>
      <c r="I2681" t="str" cm="1">
        <f t="array" ref="I2681">IFERROR(INDEX(scheduling_data!H:H,MATCH(B2681&amp;D2681,scheduling_data!D:D&amp;scheduling_data!A:A,0)),"")</f>
        <v>James Allen</v>
      </c>
      <c r="J2681" t="str">
        <f t="shared" si="111"/>
        <v>No</v>
      </c>
      <c r="L2681" t="str">
        <f t="shared" si="112"/>
        <v>Yes</v>
      </c>
    </row>
    <row r="2682" spans="1:12" x14ac:dyDescent="0.3">
      <c r="A2682" t="s">
        <v>59</v>
      </c>
      <c r="B2682">
        <v>232</v>
      </c>
      <c r="C2682" s="1">
        <v>45349</v>
      </c>
      <c r="D2682" s="1">
        <v>45323.416666666664</v>
      </c>
      <c r="E2682">
        <v>22.7</v>
      </c>
      <c r="F2682" t="s">
        <v>19</v>
      </c>
      <c r="G2682" t="s">
        <v>60</v>
      </c>
      <c r="H2682">
        <v>97110</v>
      </c>
      <c r="I2682" t="str" cm="1">
        <f t="array" ref="I2682">IFERROR(INDEX(scheduling_data!H:H,MATCH(B2682&amp;D2682,scheduling_data!D:D&amp;scheduling_data!A:A,0)),"")</f>
        <v>James Allen</v>
      </c>
      <c r="J2682" t="str">
        <f t="shared" si="111"/>
        <v>No</v>
      </c>
      <c r="L2682" t="str">
        <f t="shared" si="112"/>
        <v>Yes</v>
      </c>
    </row>
    <row r="2683" spans="1:12" x14ac:dyDescent="0.3">
      <c r="A2683" t="s">
        <v>59</v>
      </c>
      <c r="B2683">
        <v>232</v>
      </c>
      <c r="C2683" s="1">
        <v>45349</v>
      </c>
      <c r="D2683" s="1">
        <v>45323.458333333336</v>
      </c>
      <c r="E2683">
        <v>25</v>
      </c>
      <c r="F2683" t="s">
        <v>19</v>
      </c>
      <c r="G2683" t="s">
        <v>60</v>
      </c>
      <c r="H2683">
        <v>97110</v>
      </c>
      <c r="I2683" t="str" cm="1">
        <f t="array" ref="I2683">IFERROR(INDEX(scheduling_data!H:H,MATCH(B2683&amp;D2683,scheduling_data!D:D&amp;scheduling_data!A:A,0)),"")</f>
        <v>Kelsea Rodriguez</v>
      </c>
      <c r="J2683" t="str">
        <f t="shared" si="111"/>
        <v>No</v>
      </c>
      <c r="L2683" t="str">
        <f t="shared" si="112"/>
        <v>Yes</v>
      </c>
    </row>
    <row r="2684" spans="1:12" x14ac:dyDescent="0.3">
      <c r="A2684" t="s">
        <v>59</v>
      </c>
      <c r="B2684">
        <v>232</v>
      </c>
      <c r="C2684" s="1">
        <v>45349</v>
      </c>
      <c r="D2684" s="1">
        <v>45327.541666666664</v>
      </c>
      <c r="E2684">
        <v>25</v>
      </c>
      <c r="F2684" t="s">
        <v>19</v>
      </c>
      <c r="G2684" t="s">
        <v>60</v>
      </c>
      <c r="H2684">
        <v>97110</v>
      </c>
      <c r="I2684" t="str" cm="1">
        <f t="array" ref="I2684">IFERROR(INDEX(scheduling_data!H:H,MATCH(B2684&amp;D2684,scheduling_data!D:D&amp;scheduling_data!A:A,0)),"")</f>
        <v>Breanna Grieco</v>
      </c>
      <c r="J2684" t="str">
        <f t="shared" si="111"/>
        <v>No</v>
      </c>
      <c r="L2684" t="str">
        <f t="shared" si="112"/>
        <v>Yes</v>
      </c>
    </row>
    <row r="2685" spans="1:12" x14ac:dyDescent="0.3">
      <c r="A2685" t="s">
        <v>11</v>
      </c>
      <c r="B2685">
        <v>233</v>
      </c>
      <c r="C2685" s="1">
        <v>45344.412499999999</v>
      </c>
      <c r="D2685" s="1">
        <v>45344.416666666664</v>
      </c>
      <c r="E2685">
        <v>25</v>
      </c>
      <c r="F2685" t="s">
        <v>12</v>
      </c>
      <c r="I2685" t="str" cm="1">
        <f t="array" ref="I2685">IFERROR(INDEX(scheduling_data!H:H,MATCH(B2685&amp;D2685,scheduling_data!D:D&amp;scheduling_data!A:A,0)),"")</f>
        <v>Christian Litz</v>
      </c>
      <c r="J2685" t="str">
        <f t="shared" si="111"/>
        <v>No</v>
      </c>
      <c r="L2685" t="str">
        <f t="shared" si="112"/>
        <v>Yes</v>
      </c>
    </row>
    <row r="2686" spans="1:12" x14ac:dyDescent="0.3">
      <c r="A2686" t="s">
        <v>33</v>
      </c>
      <c r="B2686">
        <v>234</v>
      </c>
      <c r="C2686" s="1">
        <v>45344</v>
      </c>
      <c r="D2686" s="1">
        <v>45334.6875</v>
      </c>
      <c r="E2686">
        <v>0</v>
      </c>
      <c r="F2686" t="s">
        <v>9</v>
      </c>
      <c r="G2686" t="s">
        <v>354</v>
      </c>
      <c r="H2686">
        <v>97112</v>
      </c>
      <c r="I2686" t="str" cm="1">
        <f t="array" ref="I2686">IFERROR(INDEX(scheduling_data!H:H,MATCH(B2686&amp;D2686,scheduling_data!D:D&amp;scheduling_data!A:A,0)),"")</f>
        <v>Carolyn Simpson</v>
      </c>
      <c r="J2686" t="str">
        <f t="shared" si="111"/>
        <v>No</v>
      </c>
      <c r="L2686" t="str">
        <f t="shared" si="112"/>
        <v>No</v>
      </c>
    </row>
    <row r="2687" spans="1:12" x14ac:dyDescent="0.3">
      <c r="A2687" t="s">
        <v>33</v>
      </c>
      <c r="B2687">
        <v>234</v>
      </c>
      <c r="C2687" s="1">
        <v>45344</v>
      </c>
      <c r="D2687" s="1">
        <v>45336.6875</v>
      </c>
      <c r="E2687">
        <v>0</v>
      </c>
      <c r="F2687" t="s">
        <v>9</v>
      </c>
      <c r="G2687" t="s">
        <v>354</v>
      </c>
      <c r="H2687">
        <v>97112</v>
      </c>
      <c r="I2687" t="str" cm="1">
        <f t="array" ref="I2687">IFERROR(INDEX(scheduling_data!H:H,MATCH(B2687&amp;D2687,scheduling_data!D:D&amp;scheduling_data!A:A,0)),"")</f>
        <v>Heidi Molaison</v>
      </c>
      <c r="J2687" t="str">
        <f t="shared" si="111"/>
        <v>No</v>
      </c>
      <c r="L2687" t="str">
        <f t="shared" si="112"/>
        <v>No</v>
      </c>
    </row>
    <row r="2688" spans="1:12" x14ac:dyDescent="0.3">
      <c r="A2688" t="s">
        <v>33</v>
      </c>
      <c r="B2688">
        <v>234</v>
      </c>
      <c r="C2688" s="1">
        <v>45344</v>
      </c>
      <c r="D2688" s="1">
        <v>45327.6875</v>
      </c>
      <c r="E2688">
        <v>0</v>
      </c>
      <c r="F2688" t="s">
        <v>9</v>
      </c>
      <c r="G2688" t="s">
        <v>354</v>
      </c>
      <c r="H2688">
        <v>97112</v>
      </c>
      <c r="I2688" t="str" cm="1">
        <f t="array" ref="I2688">IFERROR(INDEX(scheduling_data!H:H,MATCH(B2688&amp;D2688,scheduling_data!D:D&amp;scheduling_data!A:A,0)),"")</f>
        <v>Carolyn Simpson</v>
      </c>
      <c r="J2688" t="str">
        <f t="shared" si="111"/>
        <v>No</v>
      </c>
      <c r="L2688" t="str">
        <f t="shared" si="112"/>
        <v>No</v>
      </c>
    </row>
    <row r="2689" spans="1:12" x14ac:dyDescent="0.3">
      <c r="A2689" t="s">
        <v>33</v>
      </c>
      <c r="B2689">
        <v>234</v>
      </c>
      <c r="C2689" s="1">
        <v>45337</v>
      </c>
      <c r="D2689" s="1">
        <v>45329.6875</v>
      </c>
      <c r="E2689">
        <v>0</v>
      </c>
      <c r="F2689" t="s">
        <v>9</v>
      </c>
      <c r="G2689" t="s">
        <v>355</v>
      </c>
      <c r="H2689">
        <v>97530</v>
      </c>
      <c r="I2689" t="str" cm="1">
        <f t="array" ref="I2689">IFERROR(INDEX(scheduling_data!H:H,MATCH(B2689&amp;D2689,scheduling_data!D:D&amp;scheduling_data!A:A,0)),"")</f>
        <v>Heidi Molaison</v>
      </c>
      <c r="J2689" t="str">
        <f t="shared" si="111"/>
        <v>No</v>
      </c>
      <c r="L2689" t="str">
        <f t="shared" si="112"/>
        <v>No</v>
      </c>
    </row>
    <row r="2690" spans="1:12" x14ac:dyDescent="0.3">
      <c r="A2690" t="s">
        <v>33</v>
      </c>
      <c r="B2690">
        <v>234</v>
      </c>
      <c r="C2690" s="1">
        <v>45337</v>
      </c>
      <c r="D2690" s="1">
        <v>45329.6875</v>
      </c>
      <c r="E2690">
        <v>0</v>
      </c>
      <c r="F2690" t="s">
        <v>9</v>
      </c>
      <c r="G2690" t="s">
        <v>354</v>
      </c>
      <c r="H2690">
        <v>97112</v>
      </c>
      <c r="I2690" t="str" cm="1">
        <f t="array" ref="I2690">IFERROR(INDEX(scheduling_data!H:H,MATCH(B2690&amp;D2690,scheduling_data!D:D&amp;scheduling_data!A:A,0)),"")</f>
        <v>Heidi Molaison</v>
      </c>
      <c r="J2690" t="str">
        <f t="shared" si="111"/>
        <v>No</v>
      </c>
      <c r="L2690" t="str">
        <f t="shared" si="112"/>
        <v>No</v>
      </c>
    </row>
    <row r="2691" spans="1:12" x14ac:dyDescent="0.3">
      <c r="A2691" t="s">
        <v>80</v>
      </c>
      <c r="B2691">
        <v>235</v>
      </c>
      <c r="C2691" s="1">
        <v>45345</v>
      </c>
      <c r="D2691" s="1">
        <v>45324.4375</v>
      </c>
      <c r="E2691">
        <v>56.78</v>
      </c>
      <c r="F2691" t="s">
        <v>19</v>
      </c>
      <c r="G2691" t="s">
        <v>51</v>
      </c>
      <c r="H2691">
        <v>97112</v>
      </c>
      <c r="I2691" t="str" cm="1">
        <f t="array" ref="I2691">IFERROR(INDEX(scheduling_data!H:H,MATCH(B2691&amp;D2691,scheduling_data!D:D&amp;scheduling_data!A:A,0)),"")</f>
        <v>Carolyn Simpson</v>
      </c>
      <c r="J2691" t="str">
        <f t="shared" ref="J2691:J2754" si="113">IF(I2691="", "Yes", "No")</f>
        <v>No</v>
      </c>
      <c r="L2691" t="str">
        <f t="shared" ref="L2691:L2754" si="114">IF(OR(F2691="Cash", F2691="Check", F2691="EFT", F2691="Credit Card", F2691="Visa", F2691="Mastercard", F2691="AMEX"), "Yes", "No")</f>
        <v>Yes</v>
      </c>
    </row>
    <row r="2692" spans="1:12" x14ac:dyDescent="0.3">
      <c r="A2692" t="s">
        <v>80</v>
      </c>
      <c r="B2692">
        <v>235</v>
      </c>
      <c r="C2692" s="1">
        <v>45345</v>
      </c>
      <c r="D2692" s="1">
        <v>45324.4375</v>
      </c>
      <c r="E2692">
        <v>65.47</v>
      </c>
      <c r="F2692" t="s">
        <v>9</v>
      </c>
      <c r="G2692" t="s">
        <v>52</v>
      </c>
      <c r="H2692">
        <v>97165</v>
      </c>
      <c r="I2692" t="str" cm="1">
        <f t="array" ref="I2692">IFERROR(INDEX(scheduling_data!H:H,MATCH(B2692&amp;D2692,scheduling_data!D:D&amp;scheduling_data!A:A,0)),"")</f>
        <v>Carolyn Simpson</v>
      </c>
      <c r="J2692" t="str">
        <f t="shared" si="113"/>
        <v>No</v>
      </c>
      <c r="L2692" t="str">
        <f t="shared" si="114"/>
        <v>No</v>
      </c>
    </row>
    <row r="2693" spans="1:12" x14ac:dyDescent="0.3">
      <c r="A2693" t="s">
        <v>80</v>
      </c>
      <c r="B2693">
        <v>235</v>
      </c>
      <c r="C2693" s="1">
        <v>45345</v>
      </c>
      <c r="D2693" s="1">
        <v>45324.4375</v>
      </c>
      <c r="E2693">
        <v>84.53</v>
      </c>
      <c r="F2693" t="s">
        <v>19</v>
      </c>
      <c r="G2693" t="s">
        <v>51</v>
      </c>
      <c r="H2693">
        <v>97165</v>
      </c>
      <c r="I2693" t="str" cm="1">
        <f t="array" ref="I2693">IFERROR(INDEX(scheduling_data!H:H,MATCH(B2693&amp;D2693,scheduling_data!D:D&amp;scheduling_data!A:A,0)),"")</f>
        <v>Carolyn Simpson</v>
      </c>
      <c r="J2693" t="str">
        <f t="shared" si="113"/>
        <v>No</v>
      </c>
      <c r="L2693" t="str">
        <f t="shared" si="114"/>
        <v>Yes</v>
      </c>
    </row>
    <row r="2694" spans="1:12" x14ac:dyDescent="0.3">
      <c r="A2694" t="s">
        <v>80</v>
      </c>
      <c r="B2694">
        <v>235</v>
      </c>
      <c r="C2694" s="1">
        <v>45345</v>
      </c>
      <c r="D2694" s="1">
        <v>45324.4375</v>
      </c>
      <c r="E2694">
        <v>93.22</v>
      </c>
      <c r="F2694" t="s">
        <v>9</v>
      </c>
      <c r="G2694" t="s">
        <v>52</v>
      </c>
      <c r="H2694">
        <v>97112</v>
      </c>
      <c r="I2694" t="str" cm="1">
        <f t="array" ref="I2694">IFERROR(INDEX(scheduling_data!H:H,MATCH(B2694&amp;D2694,scheduling_data!D:D&amp;scheduling_data!A:A,0)),"")</f>
        <v>Carolyn Simpson</v>
      </c>
      <c r="J2694" t="str">
        <f t="shared" si="113"/>
        <v>No</v>
      </c>
      <c r="L2694" t="str">
        <f t="shared" si="114"/>
        <v>No</v>
      </c>
    </row>
    <row r="2695" spans="1:12" x14ac:dyDescent="0.3">
      <c r="A2695" t="s">
        <v>11</v>
      </c>
      <c r="B2695">
        <v>236</v>
      </c>
      <c r="C2695" s="1">
        <v>45337.618750000001</v>
      </c>
      <c r="D2695" s="1">
        <v>45337.625</v>
      </c>
      <c r="E2695">
        <v>25</v>
      </c>
      <c r="F2695" t="s">
        <v>87</v>
      </c>
      <c r="G2695" t="s">
        <v>356</v>
      </c>
      <c r="I2695" t="str" cm="1">
        <f t="array" ref="I2695">IFERROR(INDEX(scheduling_data!H:H,MATCH(B2695&amp;D2695,scheduling_data!D:D&amp;scheduling_data!A:A,0)),"")</f>
        <v>Robert Crochet</v>
      </c>
      <c r="J2695" t="str">
        <f t="shared" si="113"/>
        <v>No</v>
      </c>
      <c r="L2695" t="str">
        <f t="shared" si="114"/>
        <v>Yes</v>
      </c>
    </row>
    <row r="2696" spans="1:12" x14ac:dyDescent="0.3">
      <c r="A2696" t="s">
        <v>11</v>
      </c>
      <c r="B2696">
        <v>236</v>
      </c>
      <c r="C2696" s="1">
        <v>45345.501388888886</v>
      </c>
      <c r="D2696" s="1">
        <v>45345.5</v>
      </c>
      <c r="E2696">
        <v>25</v>
      </c>
      <c r="F2696" t="s">
        <v>87</v>
      </c>
      <c r="G2696" t="s">
        <v>357</v>
      </c>
      <c r="I2696" t="str" cm="1">
        <f t="array" ref="I2696">IFERROR(INDEX(scheduling_data!H:H,MATCH(B2696&amp;D2696,scheduling_data!D:D&amp;scheduling_data!A:A,0)),"")</f>
        <v>Amber Hickman</v>
      </c>
      <c r="J2696" t="str">
        <f t="shared" si="113"/>
        <v>No</v>
      </c>
      <c r="L2696" t="str">
        <f t="shared" si="114"/>
        <v>Yes</v>
      </c>
    </row>
    <row r="2697" spans="1:12" x14ac:dyDescent="0.3">
      <c r="A2697" t="s">
        <v>11</v>
      </c>
      <c r="B2697">
        <v>236</v>
      </c>
      <c r="C2697" s="1">
        <v>45348.62777777778</v>
      </c>
      <c r="D2697" s="1">
        <v>45348.625</v>
      </c>
      <c r="E2697">
        <v>25</v>
      </c>
      <c r="F2697" t="s">
        <v>87</v>
      </c>
      <c r="G2697" t="s">
        <v>358</v>
      </c>
      <c r="I2697" t="str" cm="1">
        <f t="array" ref="I2697">IFERROR(INDEX(scheduling_data!H:H,MATCH(B2697&amp;D2697,scheduling_data!D:D&amp;scheduling_data!A:A,0)),"")</f>
        <v>Amber Hickman</v>
      </c>
      <c r="J2697" t="str">
        <f t="shared" si="113"/>
        <v>No</v>
      </c>
      <c r="L2697" t="str">
        <f t="shared" si="114"/>
        <v>Yes</v>
      </c>
    </row>
    <row r="2698" spans="1:12" x14ac:dyDescent="0.3">
      <c r="A2698" t="s">
        <v>11</v>
      </c>
      <c r="B2698">
        <v>236</v>
      </c>
      <c r="C2698" s="1">
        <v>45351.584027777775</v>
      </c>
      <c r="D2698" s="1">
        <v>45351.583333333336</v>
      </c>
      <c r="E2698">
        <v>25</v>
      </c>
      <c r="F2698" t="s">
        <v>87</v>
      </c>
      <c r="G2698" t="s">
        <v>359</v>
      </c>
      <c r="I2698" t="str" cm="1">
        <f t="array" ref="I2698">IFERROR(INDEX(scheduling_data!H:H,MATCH(B2698&amp;D2698,scheduling_data!D:D&amp;scheduling_data!A:A,0)),"")</f>
        <v>Jessica Pittman</v>
      </c>
      <c r="J2698" t="str">
        <f t="shared" si="113"/>
        <v>No</v>
      </c>
      <c r="L2698" t="str">
        <f t="shared" si="114"/>
        <v>Yes</v>
      </c>
    </row>
    <row r="2699" spans="1:12" x14ac:dyDescent="0.3">
      <c r="A2699" t="s">
        <v>14</v>
      </c>
      <c r="B2699">
        <v>237</v>
      </c>
      <c r="C2699" s="1">
        <v>45338</v>
      </c>
      <c r="D2699" s="1">
        <v>45323.333333333336</v>
      </c>
      <c r="E2699">
        <v>95</v>
      </c>
      <c r="F2699" t="s">
        <v>9</v>
      </c>
      <c r="G2699" t="s">
        <v>112</v>
      </c>
      <c r="H2699">
        <v>97110</v>
      </c>
      <c r="I2699" t="str" cm="1">
        <f t="array" ref="I2699">IFERROR(INDEX(scheduling_data!H:H,MATCH(B2699&amp;D2699,scheduling_data!D:D&amp;scheduling_data!A:A,0)),"")</f>
        <v>James Allen</v>
      </c>
      <c r="J2699" t="str">
        <f t="shared" si="113"/>
        <v>No</v>
      </c>
      <c r="L2699" t="str">
        <f t="shared" si="114"/>
        <v>No</v>
      </c>
    </row>
    <row r="2700" spans="1:12" x14ac:dyDescent="0.3">
      <c r="A2700" t="s">
        <v>14</v>
      </c>
      <c r="B2700">
        <v>237</v>
      </c>
      <c r="C2700" s="1">
        <v>45338</v>
      </c>
      <c r="D2700" s="1">
        <v>45323.333333333336</v>
      </c>
      <c r="E2700">
        <v>55</v>
      </c>
      <c r="F2700" t="s">
        <v>19</v>
      </c>
      <c r="G2700" t="s">
        <v>51</v>
      </c>
      <c r="H2700">
        <v>97110</v>
      </c>
      <c r="I2700" t="str" cm="1">
        <f t="array" ref="I2700">IFERROR(INDEX(scheduling_data!H:H,MATCH(B2700&amp;D2700,scheduling_data!D:D&amp;scheduling_data!A:A,0)),"")</f>
        <v>James Allen</v>
      </c>
      <c r="J2700" t="str">
        <f t="shared" si="113"/>
        <v>No</v>
      </c>
      <c r="L2700" t="str">
        <f t="shared" si="114"/>
        <v>Yes</v>
      </c>
    </row>
    <row r="2701" spans="1:12" x14ac:dyDescent="0.3">
      <c r="A2701" t="s">
        <v>14</v>
      </c>
      <c r="B2701">
        <v>237</v>
      </c>
      <c r="C2701" s="1">
        <v>45345</v>
      </c>
      <c r="D2701" s="1">
        <v>45327.333333333336</v>
      </c>
      <c r="E2701">
        <v>170</v>
      </c>
      <c r="F2701" t="s">
        <v>9</v>
      </c>
      <c r="G2701" t="s">
        <v>112</v>
      </c>
      <c r="H2701">
        <v>97110</v>
      </c>
      <c r="I2701" t="str" cm="1">
        <f t="array" ref="I2701">IFERROR(INDEX(scheduling_data!H:H,MATCH(B2701&amp;D2701,scheduling_data!D:D&amp;scheduling_data!A:A,0)),"")</f>
        <v>James Allen</v>
      </c>
      <c r="J2701" t="str">
        <f t="shared" si="113"/>
        <v>No</v>
      </c>
      <c r="L2701" t="str">
        <f t="shared" si="114"/>
        <v>No</v>
      </c>
    </row>
    <row r="2702" spans="1:12" x14ac:dyDescent="0.3">
      <c r="A2702" t="s">
        <v>14</v>
      </c>
      <c r="B2702">
        <v>237</v>
      </c>
      <c r="C2702" s="1">
        <v>45345</v>
      </c>
      <c r="D2702" s="1">
        <v>45327.333333333336</v>
      </c>
      <c r="E2702">
        <v>55</v>
      </c>
      <c r="F2702" t="s">
        <v>19</v>
      </c>
      <c r="G2702" t="s">
        <v>51</v>
      </c>
      <c r="H2702">
        <v>97110</v>
      </c>
      <c r="I2702" t="str" cm="1">
        <f t="array" ref="I2702">IFERROR(INDEX(scheduling_data!H:H,MATCH(B2702&amp;D2702,scheduling_data!D:D&amp;scheduling_data!A:A,0)),"")</f>
        <v>James Allen</v>
      </c>
      <c r="J2702" t="str">
        <f t="shared" si="113"/>
        <v>No</v>
      </c>
      <c r="L2702" t="str">
        <f t="shared" si="114"/>
        <v>Yes</v>
      </c>
    </row>
    <row r="2703" spans="1:12" x14ac:dyDescent="0.3">
      <c r="A2703" t="s">
        <v>14</v>
      </c>
      <c r="B2703">
        <v>237</v>
      </c>
      <c r="C2703" s="1">
        <v>45345</v>
      </c>
      <c r="D2703" s="1">
        <v>45328.333333333336</v>
      </c>
      <c r="E2703">
        <v>55</v>
      </c>
      <c r="F2703" t="s">
        <v>19</v>
      </c>
      <c r="G2703" t="s">
        <v>51</v>
      </c>
      <c r="H2703">
        <v>97110</v>
      </c>
      <c r="I2703" t="str" cm="1">
        <f t="array" ref="I2703">IFERROR(INDEX(scheduling_data!H:H,MATCH(B2703&amp;D2703,scheduling_data!D:D&amp;scheduling_data!A:A,0)),"")</f>
        <v>James Allen</v>
      </c>
      <c r="J2703" t="str">
        <f t="shared" si="113"/>
        <v>No</v>
      </c>
      <c r="L2703" t="str">
        <f t="shared" si="114"/>
        <v>Yes</v>
      </c>
    </row>
    <row r="2704" spans="1:12" x14ac:dyDescent="0.3">
      <c r="A2704" t="s">
        <v>14</v>
      </c>
      <c r="B2704">
        <v>237</v>
      </c>
      <c r="C2704" s="1">
        <v>45345</v>
      </c>
      <c r="D2704" s="1">
        <v>45328.333333333336</v>
      </c>
      <c r="E2704">
        <v>245</v>
      </c>
      <c r="F2704" t="s">
        <v>9</v>
      </c>
      <c r="G2704" t="s">
        <v>112</v>
      </c>
      <c r="H2704">
        <v>97110</v>
      </c>
      <c r="I2704" t="str" cm="1">
        <f t="array" ref="I2704">IFERROR(INDEX(scheduling_data!H:H,MATCH(B2704&amp;D2704,scheduling_data!D:D&amp;scheduling_data!A:A,0)),"")</f>
        <v>James Allen</v>
      </c>
      <c r="J2704" t="str">
        <f t="shared" si="113"/>
        <v>No</v>
      </c>
      <c r="L2704" t="str">
        <f t="shared" si="114"/>
        <v>No</v>
      </c>
    </row>
    <row r="2705" spans="1:12" x14ac:dyDescent="0.3">
      <c r="A2705" t="s">
        <v>14</v>
      </c>
      <c r="B2705">
        <v>237</v>
      </c>
      <c r="C2705" s="1">
        <v>45345</v>
      </c>
      <c r="D2705" s="1">
        <v>45330.333333333336</v>
      </c>
      <c r="E2705">
        <v>170</v>
      </c>
      <c r="F2705" t="s">
        <v>9</v>
      </c>
      <c r="G2705" t="s">
        <v>112</v>
      </c>
      <c r="H2705">
        <v>97110</v>
      </c>
      <c r="I2705" t="str" cm="1">
        <f t="array" ref="I2705">IFERROR(INDEX(scheduling_data!H:H,MATCH(B2705&amp;D2705,scheduling_data!D:D&amp;scheduling_data!A:A,0)),"")</f>
        <v>James Allen</v>
      </c>
      <c r="J2705" t="str">
        <f t="shared" si="113"/>
        <v>No</v>
      </c>
      <c r="L2705" t="str">
        <f t="shared" si="114"/>
        <v>No</v>
      </c>
    </row>
    <row r="2706" spans="1:12" x14ac:dyDescent="0.3">
      <c r="A2706" t="s">
        <v>14</v>
      </c>
      <c r="B2706">
        <v>237</v>
      </c>
      <c r="C2706" s="1">
        <v>45345</v>
      </c>
      <c r="D2706" s="1">
        <v>45330.333333333336</v>
      </c>
      <c r="E2706">
        <v>55</v>
      </c>
      <c r="F2706" t="s">
        <v>19</v>
      </c>
      <c r="G2706" t="s">
        <v>51</v>
      </c>
      <c r="H2706">
        <v>97110</v>
      </c>
      <c r="I2706" t="str" cm="1">
        <f t="array" ref="I2706">IFERROR(INDEX(scheduling_data!H:H,MATCH(B2706&amp;D2706,scheduling_data!D:D&amp;scheduling_data!A:A,0)),"")</f>
        <v>James Allen</v>
      </c>
      <c r="J2706" t="str">
        <f t="shared" si="113"/>
        <v>No</v>
      </c>
      <c r="L2706" t="str">
        <f t="shared" si="114"/>
        <v>Yes</v>
      </c>
    </row>
    <row r="2707" spans="1:12" x14ac:dyDescent="0.3">
      <c r="A2707" t="s">
        <v>49</v>
      </c>
      <c r="B2707">
        <v>238</v>
      </c>
      <c r="C2707" s="1">
        <v>45344</v>
      </c>
      <c r="D2707" s="1">
        <v>45336.395833333336</v>
      </c>
      <c r="E2707">
        <v>32</v>
      </c>
      <c r="F2707" t="s">
        <v>19</v>
      </c>
      <c r="G2707" t="s">
        <v>50</v>
      </c>
      <c r="H2707">
        <v>97112</v>
      </c>
      <c r="I2707" t="str" cm="1">
        <f t="array" ref="I2707">IFERROR(INDEX(scheduling_data!H:H,MATCH(B2707&amp;D2707,scheduling_data!D:D&amp;scheduling_data!A:A,0)),"")</f>
        <v>Kelsea Rodriguez</v>
      </c>
      <c r="J2707" t="str">
        <f t="shared" si="113"/>
        <v>No</v>
      </c>
      <c r="L2707" t="str">
        <f t="shared" si="114"/>
        <v>Yes</v>
      </c>
    </row>
    <row r="2708" spans="1:12" x14ac:dyDescent="0.3">
      <c r="A2708" t="s">
        <v>49</v>
      </c>
      <c r="B2708">
        <v>238</v>
      </c>
      <c r="C2708" s="1">
        <v>45344</v>
      </c>
      <c r="D2708" s="1">
        <v>45336.395833333336</v>
      </c>
      <c r="E2708">
        <v>68</v>
      </c>
      <c r="F2708" t="s">
        <v>9</v>
      </c>
      <c r="G2708" t="s">
        <v>104</v>
      </c>
      <c r="H2708">
        <v>97112</v>
      </c>
      <c r="I2708" t="str" cm="1">
        <f t="array" ref="I2708">IFERROR(INDEX(scheduling_data!H:H,MATCH(B2708&amp;D2708,scheduling_data!D:D&amp;scheduling_data!A:A,0)),"")</f>
        <v>Kelsea Rodriguez</v>
      </c>
      <c r="J2708" t="str">
        <f t="shared" si="113"/>
        <v>No</v>
      </c>
      <c r="L2708" t="str">
        <f t="shared" si="114"/>
        <v>No</v>
      </c>
    </row>
    <row r="2709" spans="1:12" x14ac:dyDescent="0.3">
      <c r="A2709" t="s">
        <v>49</v>
      </c>
      <c r="B2709">
        <v>238</v>
      </c>
      <c r="C2709" s="1">
        <v>45344</v>
      </c>
      <c r="D2709" s="1">
        <v>45329.395833333336</v>
      </c>
      <c r="E2709">
        <v>32</v>
      </c>
      <c r="F2709" t="s">
        <v>19</v>
      </c>
      <c r="G2709" t="s">
        <v>50</v>
      </c>
      <c r="H2709">
        <v>97112</v>
      </c>
      <c r="I2709" t="str" cm="1">
        <f t="array" ref="I2709">IFERROR(INDEX(scheduling_data!H:H,MATCH(B2709&amp;D2709,scheduling_data!D:D&amp;scheduling_data!A:A,0)),"")</f>
        <v>Kelsea Rodriguez</v>
      </c>
      <c r="J2709" t="str">
        <f t="shared" si="113"/>
        <v>No</v>
      </c>
      <c r="L2709" t="str">
        <f t="shared" si="114"/>
        <v>Yes</v>
      </c>
    </row>
    <row r="2710" spans="1:12" x14ac:dyDescent="0.3">
      <c r="A2710" t="s">
        <v>49</v>
      </c>
      <c r="B2710">
        <v>238</v>
      </c>
      <c r="C2710" s="1">
        <v>45344</v>
      </c>
      <c r="D2710" s="1">
        <v>45329.395833333336</v>
      </c>
      <c r="E2710">
        <v>68</v>
      </c>
      <c r="F2710" t="s">
        <v>9</v>
      </c>
      <c r="G2710" t="s">
        <v>104</v>
      </c>
      <c r="H2710">
        <v>97112</v>
      </c>
      <c r="I2710" t="str" cm="1">
        <f t="array" ref="I2710">IFERROR(INDEX(scheduling_data!H:H,MATCH(B2710&amp;D2710,scheduling_data!D:D&amp;scheduling_data!A:A,0)),"")</f>
        <v>Kelsea Rodriguez</v>
      </c>
      <c r="J2710" t="str">
        <f t="shared" si="113"/>
        <v>No</v>
      </c>
      <c r="L2710" t="str">
        <f t="shared" si="114"/>
        <v>No</v>
      </c>
    </row>
    <row r="2711" spans="1:12" x14ac:dyDescent="0.3">
      <c r="A2711" t="s">
        <v>11</v>
      </c>
      <c r="B2711">
        <v>238</v>
      </c>
      <c r="C2711" s="1">
        <v>45336.42083333333</v>
      </c>
      <c r="D2711" s="1">
        <v>45336.395833333336</v>
      </c>
      <c r="E2711">
        <v>50</v>
      </c>
      <c r="F2711" t="s">
        <v>91</v>
      </c>
      <c r="G2711" t="s">
        <v>360</v>
      </c>
      <c r="I2711" t="str" cm="1">
        <f t="array" ref="I2711">IFERROR(INDEX(scheduling_data!H:H,MATCH(B2711&amp;D2711,scheduling_data!D:D&amp;scheduling_data!A:A,0)),"")</f>
        <v>Kelsea Rodriguez</v>
      </c>
      <c r="J2711" t="str">
        <f t="shared" si="113"/>
        <v>No</v>
      </c>
      <c r="L2711" t="str">
        <f t="shared" si="114"/>
        <v>Yes</v>
      </c>
    </row>
    <row r="2712" spans="1:12" x14ac:dyDescent="0.3">
      <c r="A2712" t="s">
        <v>11</v>
      </c>
      <c r="B2712">
        <v>238</v>
      </c>
      <c r="C2712" s="1">
        <v>45343.427777777775</v>
      </c>
      <c r="D2712" s="1">
        <v>45343.395833333336</v>
      </c>
      <c r="E2712">
        <v>50</v>
      </c>
      <c r="F2712" t="s">
        <v>91</v>
      </c>
      <c r="G2712" t="s">
        <v>361</v>
      </c>
      <c r="I2712" t="str" cm="1">
        <f t="array" ref="I2712">IFERROR(INDEX(scheduling_data!H:H,MATCH(B2712&amp;D2712,scheduling_data!D:D&amp;scheduling_data!A:A,0)),"")</f>
        <v>Kelsea Rodriguez</v>
      </c>
      <c r="J2712" t="str">
        <f t="shared" si="113"/>
        <v>No</v>
      </c>
      <c r="L2712" t="str">
        <f t="shared" si="114"/>
        <v>Yes</v>
      </c>
    </row>
    <row r="2713" spans="1:12" x14ac:dyDescent="0.3">
      <c r="A2713" t="s">
        <v>11</v>
      </c>
      <c r="B2713">
        <v>238</v>
      </c>
      <c r="C2713" s="1">
        <v>45350.712500000001</v>
      </c>
      <c r="D2713" s="1">
        <v>45350.625</v>
      </c>
      <c r="E2713">
        <v>50</v>
      </c>
      <c r="F2713" t="s">
        <v>91</v>
      </c>
      <c r="G2713" t="s">
        <v>362</v>
      </c>
      <c r="I2713" t="str" cm="1">
        <f t="array" ref="I2713">IFERROR(INDEX(scheduling_data!H:H,MATCH(B2713&amp;D2713,scheduling_data!D:D&amp;scheduling_data!A:A,0)),"")</f>
        <v>Kelsea Rodriguez</v>
      </c>
      <c r="J2713" t="str">
        <f t="shared" si="113"/>
        <v>No</v>
      </c>
      <c r="L2713" t="str">
        <f t="shared" si="114"/>
        <v>Yes</v>
      </c>
    </row>
    <row r="2714" spans="1:12" x14ac:dyDescent="0.3">
      <c r="A2714" t="s">
        <v>11</v>
      </c>
      <c r="B2714">
        <v>238</v>
      </c>
      <c r="C2714" s="1">
        <v>45329.424305555556</v>
      </c>
      <c r="D2714" s="1">
        <v>45329.395833333336</v>
      </c>
      <c r="E2714">
        <v>50</v>
      </c>
      <c r="F2714" t="s">
        <v>91</v>
      </c>
      <c r="G2714" t="s">
        <v>363</v>
      </c>
      <c r="I2714" t="str" cm="1">
        <f t="array" ref="I2714">IFERROR(INDEX(scheduling_data!H:H,MATCH(B2714&amp;D2714,scheduling_data!D:D&amp;scheduling_data!A:A,0)),"")</f>
        <v>Kelsea Rodriguez</v>
      </c>
      <c r="J2714" t="str">
        <f t="shared" si="113"/>
        <v>No</v>
      </c>
      <c r="L2714" t="str">
        <f t="shared" si="114"/>
        <v>Yes</v>
      </c>
    </row>
    <row r="2715" spans="1:12" x14ac:dyDescent="0.3">
      <c r="A2715" t="s">
        <v>80</v>
      </c>
      <c r="B2715">
        <v>239</v>
      </c>
      <c r="C2715" s="1">
        <v>45342</v>
      </c>
      <c r="D2715" s="1">
        <v>45328.625</v>
      </c>
      <c r="E2715">
        <v>93.22</v>
      </c>
      <c r="F2715" t="s">
        <v>9</v>
      </c>
      <c r="G2715" t="s">
        <v>52</v>
      </c>
      <c r="H2715">
        <v>97112</v>
      </c>
      <c r="I2715" t="str" cm="1">
        <f t="array" ref="I2715">IFERROR(INDEX(scheduling_data!H:H,MATCH(B2715&amp;D2715,scheduling_data!D:D&amp;scheduling_data!A:A,0)),"")</f>
        <v>Kelsea Rodriguez</v>
      </c>
      <c r="J2715" t="str">
        <f t="shared" si="113"/>
        <v>No</v>
      </c>
      <c r="L2715" t="str">
        <f t="shared" si="114"/>
        <v>No</v>
      </c>
    </row>
    <row r="2716" spans="1:12" x14ac:dyDescent="0.3">
      <c r="A2716" t="s">
        <v>80</v>
      </c>
      <c r="B2716">
        <v>239</v>
      </c>
      <c r="C2716" s="1">
        <v>45342</v>
      </c>
      <c r="D2716" s="1">
        <v>45328.625</v>
      </c>
      <c r="E2716">
        <v>56.78</v>
      </c>
      <c r="F2716" t="s">
        <v>19</v>
      </c>
      <c r="G2716" t="s">
        <v>51</v>
      </c>
      <c r="H2716">
        <v>97112</v>
      </c>
      <c r="I2716" t="str" cm="1">
        <f t="array" ref="I2716">IFERROR(INDEX(scheduling_data!H:H,MATCH(B2716&amp;D2716,scheduling_data!D:D&amp;scheduling_data!A:A,0)),"")</f>
        <v>Kelsea Rodriguez</v>
      </c>
      <c r="J2716" t="str">
        <f t="shared" si="113"/>
        <v>No</v>
      </c>
      <c r="L2716" t="str">
        <f t="shared" si="114"/>
        <v>Yes</v>
      </c>
    </row>
    <row r="2717" spans="1:12" x14ac:dyDescent="0.3">
      <c r="A2717" t="s">
        <v>80</v>
      </c>
      <c r="B2717">
        <v>239</v>
      </c>
      <c r="C2717" s="1">
        <v>45342</v>
      </c>
      <c r="D2717" s="1">
        <v>45328.645833333336</v>
      </c>
      <c r="E2717">
        <v>85.19</v>
      </c>
      <c r="F2717" t="s">
        <v>9</v>
      </c>
      <c r="G2717" t="s">
        <v>52</v>
      </c>
      <c r="H2717">
        <v>92507</v>
      </c>
      <c r="I2717" t="str" cm="1">
        <f t="array" ref="I2717">IFERROR(INDEX(scheduling_data!H:H,MATCH(B2717&amp;D2717,scheduling_data!D:D&amp;scheduling_data!A:A,0)),"")</f>
        <v>D'Anna Pullen</v>
      </c>
      <c r="J2717" t="str">
        <f t="shared" si="113"/>
        <v>No</v>
      </c>
      <c r="L2717" t="str">
        <f t="shared" si="114"/>
        <v>No</v>
      </c>
    </row>
    <row r="2718" spans="1:12" x14ac:dyDescent="0.3">
      <c r="A2718" t="s">
        <v>80</v>
      </c>
      <c r="B2718">
        <v>239</v>
      </c>
      <c r="C2718" s="1">
        <v>45342</v>
      </c>
      <c r="D2718" s="1">
        <v>45328.645833333336</v>
      </c>
      <c r="E2718">
        <v>64.81</v>
      </c>
      <c r="F2718" t="s">
        <v>19</v>
      </c>
      <c r="G2718" t="s">
        <v>51</v>
      </c>
      <c r="H2718">
        <v>92507</v>
      </c>
      <c r="I2718" t="str" cm="1">
        <f t="array" ref="I2718">IFERROR(INDEX(scheduling_data!H:H,MATCH(B2718&amp;D2718,scheduling_data!D:D&amp;scheduling_data!A:A,0)),"")</f>
        <v>D'Anna Pullen</v>
      </c>
      <c r="J2718" t="str">
        <f t="shared" si="113"/>
        <v>No</v>
      </c>
      <c r="L2718" t="str">
        <f t="shared" si="114"/>
        <v>Yes</v>
      </c>
    </row>
    <row r="2719" spans="1:12" x14ac:dyDescent="0.3">
      <c r="A2719" t="s">
        <v>80</v>
      </c>
      <c r="B2719">
        <v>239</v>
      </c>
      <c r="C2719" s="1">
        <v>45345</v>
      </c>
      <c r="D2719" s="1">
        <v>45330.625</v>
      </c>
      <c r="E2719">
        <v>93.22</v>
      </c>
      <c r="F2719" t="s">
        <v>9</v>
      </c>
      <c r="G2719" t="s">
        <v>52</v>
      </c>
      <c r="H2719">
        <v>97112</v>
      </c>
      <c r="I2719" t="str" cm="1">
        <f t="array" ref="I2719">IFERROR(INDEX(scheduling_data!H:H,MATCH(B2719&amp;D2719,scheduling_data!D:D&amp;scheduling_data!A:A,0)),"")</f>
        <v>Heidi Molaison</v>
      </c>
      <c r="J2719" t="str">
        <f t="shared" si="113"/>
        <v>No</v>
      </c>
      <c r="L2719" t="str">
        <f t="shared" si="114"/>
        <v>No</v>
      </c>
    </row>
    <row r="2720" spans="1:12" x14ac:dyDescent="0.3">
      <c r="A2720" t="s">
        <v>80</v>
      </c>
      <c r="B2720">
        <v>239</v>
      </c>
      <c r="C2720" s="1">
        <v>45345</v>
      </c>
      <c r="D2720" s="1">
        <v>45330.625</v>
      </c>
      <c r="E2720">
        <v>56.78</v>
      </c>
      <c r="F2720" t="s">
        <v>19</v>
      </c>
      <c r="G2720" t="s">
        <v>51</v>
      </c>
      <c r="H2720">
        <v>97112</v>
      </c>
      <c r="I2720" t="str" cm="1">
        <f t="array" ref="I2720">IFERROR(INDEX(scheduling_data!H:H,MATCH(B2720&amp;D2720,scheduling_data!D:D&amp;scheduling_data!A:A,0)),"")</f>
        <v>Heidi Molaison</v>
      </c>
      <c r="J2720" t="str">
        <f t="shared" si="113"/>
        <v>No</v>
      </c>
      <c r="L2720" t="str">
        <f t="shared" si="114"/>
        <v>Yes</v>
      </c>
    </row>
    <row r="2721" spans="1:12" x14ac:dyDescent="0.3">
      <c r="A2721" t="s">
        <v>80</v>
      </c>
      <c r="B2721">
        <v>239</v>
      </c>
      <c r="C2721" s="1">
        <v>45343</v>
      </c>
      <c r="D2721" s="1">
        <v>45330.645833333336</v>
      </c>
      <c r="E2721">
        <v>64.81</v>
      </c>
      <c r="F2721" t="s">
        <v>19</v>
      </c>
      <c r="G2721" t="s">
        <v>51</v>
      </c>
      <c r="H2721">
        <v>92507</v>
      </c>
      <c r="I2721" t="str" cm="1">
        <f t="array" ref="I2721">IFERROR(INDEX(scheduling_data!H:H,MATCH(B2721&amp;D2721,scheduling_data!D:D&amp;scheduling_data!A:A,0)),"")</f>
        <v>D'Anna Pullen</v>
      </c>
      <c r="J2721" t="str">
        <f t="shared" si="113"/>
        <v>No</v>
      </c>
      <c r="L2721" t="str">
        <f t="shared" si="114"/>
        <v>Yes</v>
      </c>
    </row>
    <row r="2722" spans="1:12" x14ac:dyDescent="0.3">
      <c r="A2722" t="s">
        <v>80</v>
      </c>
      <c r="B2722">
        <v>239</v>
      </c>
      <c r="C2722" s="1">
        <v>45343</v>
      </c>
      <c r="D2722" s="1">
        <v>45330.645833333336</v>
      </c>
      <c r="E2722">
        <v>85.19</v>
      </c>
      <c r="F2722" t="s">
        <v>9</v>
      </c>
      <c r="G2722" t="s">
        <v>52</v>
      </c>
      <c r="H2722">
        <v>92507</v>
      </c>
      <c r="I2722" t="str" cm="1">
        <f t="array" ref="I2722">IFERROR(INDEX(scheduling_data!H:H,MATCH(B2722&amp;D2722,scheduling_data!D:D&amp;scheduling_data!A:A,0)),"")</f>
        <v>D'Anna Pullen</v>
      </c>
      <c r="J2722" t="str">
        <f t="shared" si="113"/>
        <v>No</v>
      </c>
      <c r="L2722" t="str">
        <f t="shared" si="114"/>
        <v>No</v>
      </c>
    </row>
    <row r="2723" spans="1:12" x14ac:dyDescent="0.3">
      <c r="A2723" t="s">
        <v>25</v>
      </c>
      <c r="B2723">
        <v>240</v>
      </c>
      <c r="C2723" s="1">
        <v>45331</v>
      </c>
      <c r="D2723" s="1">
        <v>45323.4375</v>
      </c>
      <c r="E2723">
        <v>64.81</v>
      </c>
      <c r="F2723" t="s">
        <v>19</v>
      </c>
      <c r="G2723" t="s">
        <v>26</v>
      </c>
      <c r="H2723">
        <v>92507</v>
      </c>
      <c r="I2723" t="str" cm="1">
        <f t="array" ref="I2723">IFERROR(INDEX(scheduling_data!H:H,MATCH(B2723&amp;D2723,scheduling_data!D:D&amp;scheduling_data!A:A,0)),"")</f>
        <v>Kelli Cruthirds</v>
      </c>
      <c r="J2723" t="str">
        <f t="shared" si="113"/>
        <v>No</v>
      </c>
      <c r="L2723" t="str">
        <f t="shared" si="114"/>
        <v>Yes</v>
      </c>
    </row>
    <row r="2724" spans="1:12" x14ac:dyDescent="0.3">
      <c r="A2724" t="s">
        <v>25</v>
      </c>
      <c r="B2724">
        <v>240</v>
      </c>
      <c r="C2724" s="1">
        <v>45331</v>
      </c>
      <c r="D2724" s="1">
        <v>45323.4375</v>
      </c>
      <c r="E2724">
        <v>85.19</v>
      </c>
      <c r="F2724" t="s">
        <v>9</v>
      </c>
      <c r="G2724" t="s">
        <v>28</v>
      </c>
      <c r="H2724">
        <v>92507</v>
      </c>
      <c r="I2724" t="str" cm="1">
        <f t="array" ref="I2724">IFERROR(INDEX(scheduling_data!H:H,MATCH(B2724&amp;D2724,scheduling_data!D:D&amp;scheduling_data!A:A,0)),"")</f>
        <v>Kelli Cruthirds</v>
      </c>
      <c r="J2724" t="str">
        <f t="shared" si="113"/>
        <v>No</v>
      </c>
      <c r="L2724" t="str">
        <f t="shared" si="114"/>
        <v>No</v>
      </c>
    </row>
    <row r="2725" spans="1:12" x14ac:dyDescent="0.3">
      <c r="A2725" t="s">
        <v>25</v>
      </c>
      <c r="B2725">
        <v>240</v>
      </c>
      <c r="C2725" s="1">
        <v>45345</v>
      </c>
      <c r="D2725" s="1">
        <v>45335.4375</v>
      </c>
      <c r="E2725">
        <v>85.19</v>
      </c>
      <c r="F2725" t="s">
        <v>9</v>
      </c>
      <c r="G2725" t="s">
        <v>28</v>
      </c>
      <c r="H2725">
        <v>92507</v>
      </c>
      <c r="I2725" t="str" cm="1">
        <f t="array" ref="I2725">IFERROR(INDEX(scheduling_data!H:H,MATCH(B2725&amp;D2725,scheduling_data!D:D&amp;scheduling_data!A:A,0)),"")</f>
        <v>Annette Fertitta</v>
      </c>
      <c r="J2725" t="str">
        <f t="shared" si="113"/>
        <v>No</v>
      </c>
      <c r="L2725" t="str">
        <f t="shared" si="114"/>
        <v>No</v>
      </c>
    </row>
    <row r="2726" spans="1:12" x14ac:dyDescent="0.3">
      <c r="A2726" t="s">
        <v>25</v>
      </c>
      <c r="B2726">
        <v>240</v>
      </c>
      <c r="C2726" s="1">
        <v>45345</v>
      </c>
      <c r="D2726" s="1">
        <v>45335.4375</v>
      </c>
      <c r="E2726">
        <v>64.81</v>
      </c>
      <c r="F2726" t="s">
        <v>19</v>
      </c>
      <c r="G2726" t="s">
        <v>26</v>
      </c>
      <c r="H2726">
        <v>92507</v>
      </c>
      <c r="I2726" t="str" cm="1">
        <f t="array" ref="I2726">IFERROR(INDEX(scheduling_data!H:H,MATCH(B2726&amp;D2726,scheduling_data!D:D&amp;scheduling_data!A:A,0)),"")</f>
        <v>Annette Fertitta</v>
      </c>
      <c r="J2726" t="str">
        <f t="shared" si="113"/>
        <v>No</v>
      </c>
      <c r="L2726" t="str">
        <f t="shared" si="114"/>
        <v>Yes</v>
      </c>
    </row>
    <row r="2727" spans="1:12" x14ac:dyDescent="0.3">
      <c r="A2727" t="s">
        <v>25</v>
      </c>
      <c r="B2727">
        <v>240</v>
      </c>
      <c r="C2727" s="1">
        <v>45338</v>
      </c>
      <c r="D2727" s="1">
        <v>45328.4375</v>
      </c>
      <c r="E2727">
        <v>85.19</v>
      </c>
      <c r="F2727" t="s">
        <v>9</v>
      </c>
      <c r="G2727" t="s">
        <v>28</v>
      </c>
      <c r="H2727">
        <v>92507</v>
      </c>
      <c r="I2727" t="str" cm="1">
        <f t="array" ref="I2727">IFERROR(INDEX(scheduling_data!H:H,MATCH(B2727&amp;D2727,scheduling_data!D:D&amp;scheduling_data!A:A,0)),"")</f>
        <v>Kelli Cruthirds</v>
      </c>
      <c r="J2727" t="str">
        <f t="shared" si="113"/>
        <v>No</v>
      </c>
      <c r="L2727" t="str">
        <f t="shared" si="114"/>
        <v>No</v>
      </c>
    </row>
    <row r="2728" spans="1:12" x14ac:dyDescent="0.3">
      <c r="A2728" t="s">
        <v>25</v>
      </c>
      <c r="B2728">
        <v>240</v>
      </c>
      <c r="C2728" s="1">
        <v>45338</v>
      </c>
      <c r="D2728" s="1">
        <v>45328.4375</v>
      </c>
      <c r="E2728">
        <v>64.81</v>
      </c>
      <c r="F2728" t="s">
        <v>19</v>
      </c>
      <c r="G2728" t="s">
        <v>26</v>
      </c>
      <c r="H2728">
        <v>92507</v>
      </c>
      <c r="I2728" t="str" cm="1">
        <f t="array" ref="I2728">IFERROR(INDEX(scheduling_data!H:H,MATCH(B2728&amp;D2728,scheduling_data!D:D&amp;scheduling_data!A:A,0)),"")</f>
        <v>Kelli Cruthirds</v>
      </c>
      <c r="J2728" t="str">
        <f t="shared" si="113"/>
        <v>No</v>
      </c>
      <c r="L2728" t="str">
        <f t="shared" si="114"/>
        <v>Yes</v>
      </c>
    </row>
    <row r="2729" spans="1:12" x14ac:dyDescent="0.3">
      <c r="A2729" t="s">
        <v>25</v>
      </c>
      <c r="B2729">
        <v>240</v>
      </c>
      <c r="C2729" s="1">
        <v>45338</v>
      </c>
      <c r="D2729" s="1">
        <v>45330.416666666664</v>
      </c>
      <c r="E2729">
        <v>64.81</v>
      </c>
      <c r="F2729" t="s">
        <v>19</v>
      </c>
      <c r="G2729" t="s">
        <v>26</v>
      </c>
      <c r="H2729">
        <v>92507</v>
      </c>
      <c r="I2729" t="str" cm="1">
        <f t="array" ref="I2729">IFERROR(INDEX(scheduling_data!H:H,MATCH(B2729&amp;D2729,scheduling_data!D:D&amp;scheduling_data!A:A,0)),"")</f>
        <v>Kelli Cruthirds</v>
      </c>
      <c r="J2729" t="str">
        <f t="shared" si="113"/>
        <v>No</v>
      </c>
      <c r="L2729" t="str">
        <f t="shared" si="114"/>
        <v>Yes</v>
      </c>
    </row>
    <row r="2730" spans="1:12" x14ac:dyDescent="0.3">
      <c r="A2730" t="s">
        <v>25</v>
      </c>
      <c r="B2730">
        <v>240</v>
      </c>
      <c r="C2730" s="1">
        <v>45338</v>
      </c>
      <c r="D2730" s="1">
        <v>45330.416666666664</v>
      </c>
      <c r="E2730">
        <v>85.19</v>
      </c>
      <c r="F2730" t="s">
        <v>9</v>
      </c>
      <c r="G2730" t="s">
        <v>28</v>
      </c>
      <c r="H2730">
        <v>92507</v>
      </c>
      <c r="I2730" t="str" cm="1">
        <f t="array" ref="I2730">IFERROR(INDEX(scheduling_data!H:H,MATCH(B2730&amp;D2730,scheduling_data!D:D&amp;scheduling_data!A:A,0)),"")</f>
        <v>Kelli Cruthirds</v>
      </c>
      <c r="J2730" t="str">
        <f t="shared" si="113"/>
        <v>No</v>
      </c>
      <c r="L2730" t="str">
        <f t="shared" si="114"/>
        <v>No</v>
      </c>
    </row>
    <row r="2731" spans="1:12" x14ac:dyDescent="0.3">
      <c r="A2731" t="s">
        <v>127</v>
      </c>
      <c r="B2731">
        <v>241</v>
      </c>
      <c r="C2731" s="1">
        <v>45350</v>
      </c>
      <c r="D2731" s="1">
        <v>45342.458333333336</v>
      </c>
      <c r="E2731">
        <v>91.33</v>
      </c>
      <c r="F2731" t="s">
        <v>19</v>
      </c>
      <c r="G2731" t="s">
        <v>150</v>
      </c>
      <c r="H2731">
        <v>97161</v>
      </c>
      <c r="I2731" t="str" cm="1">
        <f t="array" ref="I2731">IFERROR(INDEX(scheduling_data!H:H,MATCH(B2731&amp;D2731,scheduling_data!D:D&amp;scheduling_data!A:A,0)),"")</f>
        <v>Christian Litz</v>
      </c>
      <c r="J2731" t="str">
        <f t="shared" si="113"/>
        <v>No</v>
      </c>
      <c r="L2731" t="str">
        <f t="shared" si="114"/>
        <v>Yes</v>
      </c>
    </row>
    <row r="2732" spans="1:12" x14ac:dyDescent="0.3">
      <c r="A2732" t="s">
        <v>127</v>
      </c>
      <c r="B2732">
        <v>241</v>
      </c>
      <c r="C2732" s="1">
        <v>45350</v>
      </c>
      <c r="D2732" s="1">
        <v>45342.458333333336</v>
      </c>
      <c r="E2732">
        <v>51.4</v>
      </c>
      <c r="F2732" t="s">
        <v>9</v>
      </c>
      <c r="G2732" t="s">
        <v>151</v>
      </c>
      <c r="H2732">
        <v>97112</v>
      </c>
      <c r="I2732" t="str" cm="1">
        <f t="array" ref="I2732">IFERROR(INDEX(scheduling_data!H:H,MATCH(B2732&amp;D2732,scheduling_data!D:D&amp;scheduling_data!A:A,0)),"")</f>
        <v>Christian Litz</v>
      </c>
      <c r="J2732" t="str">
        <f t="shared" si="113"/>
        <v>No</v>
      </c>
      <c r="L2732" t="str">
        <f t="shared" si="114"/>
        <v>No</v>
      </c>
    </row>
    <row r="2733" spans="1:12" x14ac:dyDescent="0.3">
      <c r="A2733" t="s">
        <v>127</v>
      </c>
      <c r="B2733">
        <v>241</v>
      </c>
      <c r="C2733" s="1">
        <v>45350</v>
      </c>
      <c r="D2733" s="1">
        <v>45342.458333333336</v>
      </c>
      <c r="E2733">
        <v>23.6</v>
      </c>
      <c r="F2733" t="s">
        <v>19</v>
      </c>
      <c r="G2733" t="s">
        <v>150</v>
      </c>
      <c r="H2733">
        <v>97112</v>
      </c>
      <c r="I2733" t="str" cm="1">
        <f t="array" ref="I2733">IFERROR(INDEX(scheduling_data!H:H,MATCH(B2733&amp;D2733,scheduling_data!D:D&amp;scheduling_data!A:A,0)),"")</f>
        <v>Christian Litz</v>
      </c>
      <c r="J2733" t="str">
        <f t="shared" si="113"/>
        <v>No</v>
      </c>
      <c r="L2733" t="str">
        <f t="shared" si="114"/>
        <v>Yes</v>
      </c>
    </row>
    <row r="2734" spans="1:12" x14ac:dyDescent="0.3">
      <c r="A2734" t="s">
        <v>127</v>
      </c>
      <c r="B2734">
        <v>241</v>
      </c>
      <c r="C2734" s="1">
        <v>45350</v>
      </c>
      <c r="D2734" s="1">
        <v>45342.458333333336</v>
      </c>
      <c r="E2734">
        <v>51.27</v>
      </c>
      <c r="F2734" t="s">
        <v>9</v>
      </c>
      <c r="G2734" t="s">
        <v>151</v>
      </c>
      <c r="H2734">
        <v>97530</v>
      </c>
      <c r="I2734" t="str" cm="1">
        <f t="array" ref="I2734">IFERROR(INDEX(scheduling_data!H:H,MATCH(B2734&amp;D2734,scheduling_data!D:D&amp;scheduling_data!A:A,0)),"")</f>
        <v>Christian Litz</v>
      </c>
      <c r="J2734" t="str">
        <f t="shared" si="113"/>
        <v>No</v>
      </c>
      <c r="L2734" t="str">
        <f t="shared" si="114"/>
        <v>No</v>
      </c>
    </row>
    <row r="2735" spans="1:12" x14ac:dyDescent="0.3">
      <c r="A2735" t="s">
        <v>127</v>
      </c>
      <c r="B2735">
        <v>241</v>
      </c>
      <c r="C2735" s="1">
        <v>45350</v>
      </c>
      <c r="D2735" s="1">
        <v>45342.458333333336</v>
      </c>
      <c r="E2735">
        <v>23.73</v>
      </c>
      <c r="F2735" t="s">
        <v>19</v>
      </c>
      <c r="G2735" t="s">
        <v>150</v>
      </c>
      <c r="H2735">
        <v>97530</v>
      </c>
      <c r="I2735" t="str" cm="1">
        <f t="array" ref="I2735">IFERROR(INDEX(scheduling_data!H:H,MATCH(B2735&amp;D2735,scheduling_data!D:D&amp;scheduling_data!A:A,0)),"")</f>
        <v>Christian Litz</v>
      </c>
      <c r="J2735" t="str">
        <f t="shared" si="113"/>
        <v>No</v>
      </c>
      <c r="L2735" t="str">
        <f t="shared" si="114"/>
        <v>Yes</v>
      </c>
    </row>
    <row r="2736" spans="1:12" x14ac:dyDescent="0.3">
      <c r="A2736" t="s">
        <v>127</v>
      </c>
      <c r="B2736">
        <v>241</v>
      </c>
      <c r="C2736" s="1">
        <v>45350</v>
      </c>
      <c r="D2736" s="1">
        <v>45342.458333333336</v>
      </c>
      <c r="E2736">
        <v>54.16</v>
      </c>
      <c r="F2736" t="s">
        <v>9</v>
      </c>
      <c r="G2736" t="s">
        <v>151</v>
      </c>
      <c r="H2736">
        <v>97110</v>
      </c>
      <c r="I2736" t="str" cm="1">
        <f t="array" ref="I2736">IFERROR(INDEX(scheduling_data!H:H,MATCH(B2736&amp;D2736,scheduling_data!D:D&amp;scheduling_data!A:A,0)),"")</f>
        <v>Christian Litz</v>
      </c>
      <c r="J2736" t="str">
        <f t="shared" si="113"/>
        <v>No</v>
      </c>
      <c r="L2736" t="str">
        <f t="shared" si="114"/>
        <v>No</v>
      </c>
    </row>
    <row r="2737" spans="1:12" x14ac:dyDescent="0.3">
      <c r="A2737" t="s">
        <v>127</v>
      </c>
      <c r="B2737">
        <v>241</v>
      </c>
      <c r="C2737" s="1">
        <v>45350</v>
      </c>
      <c r="D2737" s="1">
        <v>45342.458333333336</v>
      </c>
      <c r="E2737">
        <v>20.84</v>
      </c>
      <c r="F2737" t="s">
        <v>19</v>
      </c>
      <c r="G2737" t="s">
        <v>150</v>
      </c>
      <c r="H2737">
        <v>97110</v>
      </c>
      <c r="I2737" t="str" cm="1">
        <f t="array" ref="I2737">IFERROR(INDEX(scheduling_data!H:H,MATCH(B2737&amp;D2737,scheduling_data!D:D&amp;scheduling_data!A:A,0)),"")</f>
        <v>Christian Litz</v>
      </c>
      <c r="J2737" t="str">
        <f t="shared" si="113"/>
        <v>No</v>
      </c>
      <c r="L2737" t="str">
        <f t="shared" si="114"/>
        <v>Yes</v>
      </c>
    </row>
    <row r="2738" spans="1:12" x14ac:dyDescent="0.3">
      <c r="A2738" t="s">
        <v>127</v>
      </c>
      <c r="B2738">
        <v>241</v>
      </c>
      <c r="C2738" s="1">
        <v>45350</v>
      </c>
      <c r="D2738" s="1">
        <v>45342.458333333336</v>
      </c>
      <c r="E2738">
        <v>58.67</v>
      </c>
      <c r="F2738" t="s">
        <v>9</v>
      </c>
      <c r="G2738" t="s">
        <v>151</v>
      </c>
      <c r="H2738">
        <v>97161</v>
      </c>
      <c r="I2738" t="str" cm="1">
        <f t="array" ref="I2738">IFERROR(INDEX(scheduling_data!H:H,MATCH(B2738&amp;D2738,scheduling_data!D:D&amp;scheduling_data!A:A,0)),"")</f>
        <v>Christian Litz</v>
      </c>
      <c r="J2738" t="str">
        <f t="shared" si="113"/>
        <v>No</v>
      </c>
      <c r="L2738" t="str">
        <f t="shared" si="114"/>
        <v>No</v>
      </c>
    </row>
    <row r="2739" spans="1:12" x14ac:dyDescent="0.3">
      <c r="A2739" t="s">
        <v>61</v>
      </c>
      <c r="B2739">
        <v>242</v>
      </c>
      <c r="C2739" s="1">
        <v>45351</v>
      </c>
      <c r="D2739" s="1">
        <v>45335.458333333336</v>
      </c>
      <c r="E2739">
        <v>52.12</v>
      </c>
      <c r="F2739" t="s">
        <v>19</v>
      </c>
      <c r="G2739" t="s">
        <v>65</v>
      </c>
      <c r="H2739">
        <v>97110</v>
      </c>
      <c r="I2739" t="str" cm="1">
        <f t="array" ref="I2739">IFERROR(INDEX(scheduling_data!H:H,MATCH(B2739&amp;D2739,scheduling_data!D:D&amp;scheduling_data!A:A,0)),"")</f>
        <v>James Allen</v>
      </c>
      <c r="J2739" t="str">
        <f t="shared" si="113"/>
        <v>No</v>
      </c>
      <c r="L2739" t="str">
        <f t="shared" si="114"/>
        <v>Yes</v>
      </c>
    </row>
    <row r="2740" spans="1:12" x14ac:dyDescent="0.3">
      <c r="A2740" t="s">
        <v>61</v>
      </c>
      <c r="B2740">
        <v>242</v>
      </c>
      <c r="C2740" s="1">
        <v>45351</v>
      </c>
      <c r="D2740" s="1">
        <v>45335.458333333336</v>
      </c>
      <c r="E2740">
        <v>1.06</v>
      </c>
      <c r="F2740" t="s">
        <v>9</v>
      </c>
      <c r="G2740" t="s">
        <v>63</v>
      </c>
      <c r="H2740">
        <v>97110</v>
      </c>
      <c r="I2740" t="str" cm="1">
        <f t="array" ref="I2740">IFERROR(INDEX(scheduling_data!H:H,MATCH(B2740&amp;D2740,scheduling_data!D:D&amp;scheduling_data!A:A,0)),"")</f>
        <v>James Allen</v>
      </c>
      <c r="J2740" t="str">
        <f t="shared" si="113"/>
        <v>No</v>
      </c>
      <c r="L2740" t="str">
        <f t="shared" si="114"/>
        <v>No</v>
      </c>
    </row>
    <row r="2741" spans="1:12" x14ac:dyDescent="0.3">
      <c r="A2741" t="s">
        <v>61</v>
      </c>
      <c r="B2741">
        <v>242</v>
      </c>
      <c r="C2741" s="1">
        <v>45351</v>
      </c>
      <c r="D2741" s="1">
        <v>45335.458333333336</v>
      </c>
      <c r="E2741">
        <v>171.82</v>
      </c>
      <c r="F2741" t="s">
        <v>9</v>
      </c>
      <c r="G2741" t="s">
        <v>64</v>
      </c>
      <c r="H2741">
        <v>97110</v>
      </c>
      <c r="I2741" t="str" cm="1">
        <f t="array" ref="I2741">IFERROR(INDEX(scheduling_data!H:H,MATCH(B2741&amp;D2741,scheduling_data!D:D&amp;scheduling_data!A:A,0)),"")</f>
        <v>James Allen</v>
      </c>
      <c r="J2741" t="str">
        <f t="shared" si="113"/>
        <v>No</v>
      </c>
      <c r="L2741" t="str">
        <f t="shared" si="114"/>
        <v>No</v>
      </c>
    </row>
    <row r="2742" spans="1:12" x14ac:dyDescent="0.3">
      <c r="A2742" t="s">
        <v>61</v>
      </c>
      <c r="B2742">
        <v>242</v>
      </c>
      <c r="C2742" s="1">
        <v>45351</v>
      </c>
      <c r="D2742" s="1">
        <v>45335.458333333336</v>
      </c>
      <c r="E2742">
        <v>51.58</v>
      </c>
      <c r="F2742" t="s">
        <v>19</v>
      </c>
      <c r="G2742" t="s">
        <v>65</v>
      </c>
      <c r="H2742">
        <v>97161</v>
      </c>
      <c r="I2742" t="str" cm="1">
        <f t="array" ref="I2742">IFERROR(INDEX(scheduling_data!H:H,MATCH(B2742&amp;D2742,scheduling_data!D:D&amp;scheduling_data!A:A,0)),"")</f>
        <v>James Allen</v>
      </c>
      <c r="J2742" t="str">
        <f t="shared" si="113"/>
        <v>No</v>
      </c>
      <c r="L2742" t="str">
        <f t="shared" si="114"/>
        <v>Yes</v>
      </c>
    </row>
    <row r="2743" spans="1:12" x14ac:dyDescent="0.3">
      <c r="A2743" t="s">
        <v>61</v>
      </c>
      <c r="B2743">
        <v>242</v>
      </c>
      <c r="C2743" s="1">
        <v>45351</v>
      </c>
      <c r="D2743" s="1">
        <v>45335.458333333336</v>
      </c>
      <c r="E2743">
        <v>72.37</v>
      </c>
      <c r="F2743" t="s">
        <v>9</v>
      </c>
      <c r="G2743" t="s">
        <v>62</v>
      </c>
      <c r="H2743">
        <v>97161</v>
      </c>
      <c r="I2743" t="str" cm="1">
        <f t="array" ref="I2743">IFERROR(INDEX(scheduling_data!H:H,MATCH(B2743&amp;D2743,scheduling_data!D:D&amp;scheduling_data!A:A,0)),"")</f>
        <v>James Allen</v>
      </c>
      <c r="J2743" t="str">
        <f t="shared" si="113"/>
        <v>No</v>
      </c>
      <c r="L2743" t="str">
        <f t="shared" si="114"/>
        <v>No</v>
      </c>
    </row>
    <row r="2744" spans="1:12" x14ac:dyDescent="0.3">
      <c r="A2744" t="s">
        <v>61</v>
      </c>
      <c r="B2744">
        <v>242</v>
      </c>
      <c r="C2744" s="1">
        <v>45351</v>
      </c>
      <c r="D2744" s="1">
        <v>45335.458333333336</v>
      </c>
      <c r="E2744">
        <v>1.05</v>
      </c>
      <c r="F2744" t="s">
        <v>9</v>
      </c>
      <c r="G2744" t="s">
        <v>63</v>
      </c>
      <c r="H2744">
        <v>97161</v>
      </c>
      <c r="I2744" t="str" cm="1">
        <f t="array" ref="I2744">IFERROR(INDEX(scheduling_data!H:H,MATCH(B2744&amp;D2744,scheduling_data!D:D&amp;scheduling_data!A:A,0)),"")</f>
        <v>James Allen</v>
      </c>
      <c r="J2744" t="str">
        <f t="shared" si="113"/>
        <v>No</v>
      </c>
      <c r="L2744" t="str">
        <f t="shared" si="114"/>
        <v>No</v>
      </c>
    </row>
    <row r="2745" spans="1:12" x14ac:dyDescent="0.3">
      <c r="A2745" t="s">
        <v>11</v>
      </c>
      <c r="B2745">
        <v>242</v>
      </c>
      <c r="C2745" s="1">
        <v>45335.473611111112</v>
      </c>
      <c r="D2745" s="1">
        <v>45335.458333333336</v>
      </c>
      <c r="E2745">
        <v>25</v>
      </c>
      <c r="F2745" t="s">
        <v>16</v>
      </c>
      <c r="G2745" t="s">
        <v>364</v>
      </c>
      <c r="I2745" t="str" cm="1">
        <f t="array" ref="I2745">IFERROR(INDEX(scheduling_data!H:H,MATCH(B2745&amp;D2745,scheduling_data!D:D&amp;scheduling_data!A:A,0)),"")</f>
        <v>James Allen</v>
      </c>
      <c r="J2745" t="str">
        <f t="shared" si="113"/>
        <v>No</v>
      </c>
      <c r="L2745" t="str">
        <f t="shared" si="114"/>
        <v>Yes</v>
      </c>
    </row>
    <row r="2746" spans="1:12" x14ac:dyDescent="0.3">
      <c r="A2746" t="s">
        <v>11</v>
      </c>
      <c r="B2746">
        <v>242</v>
      </c>
      <c r="C2746" s="1">
        <v>45344.334027777775</v>
      </c>
      <c r="D2746" s="1">
        <v>45342.333333333336</v>
      </c>
      <c r="E2746">
        <v>25</v>
      </c>
      <c r="F2746" t="s">
        <v>16</v>
      </c>
      <c r="G2746" t="s">
        <v>365</v>
      </c>
      <c r="I2746" t="str" cm="1">
        <f t="array" ref="I2746">IFERROR(INDEX(scheduling_data!H:H,MATCH(B2746&amp;D2746,scheduling_data!D:D&amp;scheduling_data!A:A,0)),"")</f>
        <v>James Allen</v>
      </c>
      <c r="J2746" t="str">
        <f t="shared" si="113"/>
        <v>No</v>
      </c>
      <c r="L2746" t="str">
        <f t="shared" si="114"/>
        <v>Yes</v>
      </c>
    </row>
    <row r="2747" spans="1:12" x14ac:dyDescent="0.3">
      <c r="A2747" t="s">
        <v>11</v>
      </c>
      <c r="B2747">
        <v>242</v>
      </c>
      <c r="C2747" s="1">
        <v>45344.334027777775</v>
      </c>
      <c r="D2747" s="1">
        <v>45344.291666666664</v>
      </c>
      <c r="E2747">
        <v>25</v>
      </c>
      <c r="F2747" t="s">
        <v>16</v>
      </c>
      <c r="G2747" t="s">
        <v>365</v>
      </c>
      <c r="I2747" t="str" cm="1">
        <f t="array" ref="I2747">IFERROR(INDEX(scheduling_data!H:H,MATCH(B2747&amp;D2747,scheduling_data!D:D&amp;scheduling_data!A:A,0)),"")</f>
        <v>James Allen</v>
      </c>
      <c r="J2747" t="str">
        <f t="shared" si="113"/>
        <v>No</v>
      </c>
      <c r="L2747" t="str">
        <f t="shared" si="114"/>
        <v>Yes</v>
      </c>
    </row>
    <row r="2748" spans="1:12" x14ac:dyDescent="0.3">
      <c r="A2748" t="s">
        <v>11</v>
      </c>
      <c r="B2748">
        <v>243</v>
      </c>
      <c r="C2748" s="1">
        <v>45328.706250000003</v>
      </c>
      <c r="D2748" s="1">
        <v>45323.708333333336</v>
      </c>
      <c r="E2748">
        <v>67</v>
      </c>
      <c r="F2748" t="s">
        <v>91</v>
      </c>
      <c r="G2748" t="s">
        <v>366</v>
      </c>
      <c r="I2748" t="str" cm="1">
        <f t="array" ref="I2748">IFERROR(INDEX(scheduling_data!H:H,MATCH(B2748&amp;D2748,scheduling_data!D:D&amp;scheduling_data!A:A,0)),"")</f>
        <v>Jessica Pittman</v>
      </c>
      <c r="J2748" t="str">
        <f t="shared" si="113"/>
        <v>No</v>
      </c>
      <c r="L2748" t="str">
        <f t="shared" si="114"/>
        <v>Yes</v>
      </c>
    </row>
    <row r="2749" spans="1:12" x14ac:dyDescent="0.3">
      <c r="A2749" t="s">
        <v>11</v>
      </c>
      <c r="B2749">
        <v>243</v>
      </c>
      <c r="C2749" s="1">
        <v>45335.709027777775</v>
      </c>
      <c r="D2749" s="1">
        <v>45335.708333333336</v>
      </c>
      <c r="E2749">
        <v>17</v>
      </c>
      <c r="F2749" t="s">
        <v>91</v>
      </c>
      <c r="G2749" t="s">
        <v>367</v>
      </c>
      <c r="I2749" t="str" cm="1">
        <f t="array" ref="I2749">IFERROR(INDEX(scheduling_data!H:H,MATCH(B2749&amp;D2749,scheduling_data!D:D&amp;scheduling_data!A:A,0)),"")</f>
        <v>Katherine Tyree</v>
      </c>
      <c r="J2749" t="str">
        <f t="shared" si="113"/>
        <v>No</v>
      </c>
      <c r="L2749" t="str">
        <f t="shared" si="114"/>
        <v>Yes</v>
      </c>
    </row>
    <row r="2750" spans="1:12" x14ac:dyDescent="0.3">
      <c r="A2750" t="s">
        <v>11</v>
      </c>
      <c r="B2750">
        <v>243</v>
      </c>
      <c r="C2750" s="1">
        <v>45337.722916666666</v>
      </c>
      <c r="D2750" s="1">
        <v>45337.708333333336</v>
      </c>
      <c r="E2750">
        <v>67</v>
      </c>
      <c r="F2750" t="s">
        <v>91</v>
      </c>
      <c r="G2750" t="s">
        <v>368</v>
      </c>
      <c r="I2750" t="str" cm="1">
        <f t="array" ref="I2750">IFERROR(INDEX(scheduling_data!H:H,MATCH(B2750&amp;D2750,scheduling_data!D:D&amp;scheduling_data!A:A,0)),"")</f>
        <v>Robert Crochet</v>
      </c>
      <c r="J2750" t="str">
        <f t="shared" si="113"/>
        <v>No</v>
      </c>
      <c r="L2750" t="str">
        <f t="shared" si="114"/>
        <v>Yes</v>
      </c>
    </row>
    <row r="2751" spans="1:12" x14ac:dyDescent="0.3">
      <c r="A2751" t="s">
        <v>11</v>
      </c>
      <c r="B2751">
        <v>243</v>
      </c>
      <c r="C2751" s="1">
        <v>45328.706250000003</v>
      </c>
      <c r="D2751" s="1">
        <v>45328.708333333336</v>
      </c>
      <c r="E2751">
        <v>67</v>
      </c>
      <c r="F2751" t="s">
        <v>91</v>
      </c>
      <c r="G2751" t="s">
        <v>366</v>
      </c>
      <c r="I2751" t="str" cm="1">
        <f t="array" ref="I2751">IFERROR(INDEX(scheduling_data!H:H,MATCH(B2751&amp;D2751,scheduling_data!D:D&amp;scheduling_data!A:A,0)),"")</f>
        <v>Robert Crochet</v>
      </c>
      <c r="J2751" t="str">
        <f t="shared" si="113"/>
        <v>No</v>
      </c>
      <c r="L2751" t="str">
        <f t="shared" si="114"/>
        <v>Yes</v>
      </c>
    </row>
    <row r="2752" spans="1:12" x14ac:dyDescent="0.3">
      <c r="A2752" t="s">
        <v>11</v>
      </c>
      <c r="B2752">
        <v>243</v>
      </c>
      <c r="C2752" s="1">
        <v>45335.709027777775</v>
      </c>
      <c r="D2752" s="1">
        <v>45330.708333333336</v>
      </c>
      <c r="E2752">
        <v>50</v>
      </c>
      <c r="F2752" t="s">
        <v>91</v>
      </c>
      <c r="G2752" t="s">
        <v>367</v>
      </c>
      <c r="I2752" t="str" cm="1">
        <f t="array" ref="I2752">IFERROR(INDEX(scheduling_data!H:H,MATCH(B2752&amp;D2752,scheduling_data!D:D&amp;scheduling_data!A:A,0)),"")</f>
        <v>Robert Crochet</v>
      </c>
      <c r="J2752" t="str">
        <f t="shared" si="113"/>
        <v>No</v>
      </c>
      <c r="L2752" t="str">
        <f t="shared" si="114"/>
        <v>Yes</v>
      </c>
    </row>
    <row r="2753" spans="1:12" x14ac:dyDescent="0.3">
      <c r="A2753" t="s">
        <v>232</v>
      </c>
      <c r="B2753">
        <v>243</v>
      </c>
      <c r="C2753" s="1">
        <v>45350</v>
      </c>
      <c r="D2753" s="1">
        <v>45323.708333333336</v>
      </c>
      <c r="E2753">
        <v>83</v>
      </c>
      <c r="F2753" t="s">
        <v>9</v>
      </c>
      <c r="G2753" t="s">
        <v>169</v>
      </c>
      <c r="H2753">
        <v>97110</v>
      </c>
      <c r="I2753" t="str" cm="1">
        <f t="array" ref="I2753">IFERROR(INDEX(scheduling_data!H:H,MATCH(B2753&amp;D2753,scheduling_data!D:D&amp;scheduling_data!A:A,0)),"")</f>
        <v>Jessica Pittman</v>
      </c>
      <c r="J2753" t="str">
        <f t="shared" si="113"/>
        <v>No</v>
      </c>
      <c r="L2753" t="str">
        <f t="shared" si="114"/>
        <v>No</v>
      </c>
    </row>
    <row r="2754" spans="1:12" x14ac:dyDescent="0.3">
      <c r="A2754" t="s">
        <v>232</v>
      </c>
      <c r="B2754">
        <v>243</v>
      </c>
      <c r="C2754" s="1">
        <v>45350</v>
      </c>
      <c r="D2754" s="1">
        <v>45335.666666666664</v>
      </c>
      <c r="E2754">
        <v>83</v>
      </c>
      <c r="F2754" t="s">
        <v>9</v>
      </c>
      <c r="G2754" t="s">
        <v>169</v>
      </c>
      <c r="H2754">
        <v>97110</v>
      </c>
      <c r="I2754" t="str" cm="1">
        <f t="array" ref="I2754">IFERROR(INDEX(scheduling_data!H:H,MATCH(B2754&amp;D2754,scheduling_data!D:D&amp;scheduling_data!A:A,0)),"")</f>
        <v/>
      </c>
      <c r="J2754" t="str">
        <f t="shared" si="113"/>
        <v>Yes</v>
      </c>
      <c r="L2754" t="str">
        <f t="shared" si="114"/>
        <v>No</v>
      </c>
    </row>
    <row r="2755" spans="1:12" x14ac:dyDescent="0.3">
      <c r="A2755" t="s">
        <v>232</v>
      </c>
      <c r="B2755">
        <v>243</v>
      </c>
      <c r="C2755" s="1">
        <v>45350</v>
      </c>
      <c r="D2755" s="1">
        <v>45335.666666666664</v>
      </c>
      <c r="E2755">
        <v>150</v>
      </c>
      <c r="F2755" t="s">
        <v>9</v>
      </c>
      <c r="G2755" t="s">
        <v>169</v>
      </c>
      <c r="H2755">
        <v>97112</v>
      </c>
      <c r="I2755" t="str" cm="1">
        <f t="array" ref="I2755">IFERROR(INDEX(scheduling_data!H:H,MATCH(B2755&amp;D2755,scheduling_data!D:D&amp;scheduling_data!A:A,0)),"")</f>
        <v/>
      </c>
      <c r="J2755" t="str">
        <f t="shared" ref="J2755:J2818" si="115">IF(I2755="", "Yes", "No")</f>
        <v>Yes</v>
      </c>
      <c r="L2755" t="str">
        <f t="shared" ref="L2755:L2818" si="116">IF(OR(F2755="Cash", F2755="Check", F2755="EFT", F2755="Credit Card", F2755="Visa", F2755="Mastercard", F2755="AMEX"), "Yes", "No")</f>
        <v>No</v>
      </c>
    </row>
    <row r="2756" spans="1:12" x14ac:dyDescent="0.3">
      <c r="A2756" t="s">
        <v>232</v>
      </c>
      <c r="B2756">
        <v>243</v>
      </c>
      <c r="C2756" s="1">
        <v>45350</v>
      </c>
      <c r="D2756" s="1">
        <v>45337.708333333336</v>
      </c>
      <c r="E2756">
        <v>83</v>
      </c>
      <c r="F2756" t="s">
        <v>9</v>
      </c>
      <c r="G2756" t="s">
        <v>169</v>
      </c>
      <c r="H2756">
        <v>97110</v>
      </c>
      <c r="I2756" t="str" cm="1">
        <f t="array" ref="I2756">IFERROR(INDEX(scheduling_data!H:H,MATCH(B2756&amp;D2756,scheduling_data!D:D&amp;scheduling_data!A:A,0)),"")</f>
        <v>Robert Crochet</v>
      </c>
      <c r="J2756" t="str">
        <f t="shared" si="115"/>
        <v>No</v>
      </c>
      <c r="L2756" t="str">
        <f t="shared" si="116"/>
        <v>No</v>
      </c>
    </row>
    <row r="2757" spans="1:12" x14ac:dyDescent="0.3">
      <c r="A2757" t="s">
        <v>232</v>
      </c>
      <c r="B2757">
        <v>243</v>
      </c>
      <c r="C2757" s="1">
        <v>45350</v>
      </c>
      <c r="D2757" s="1">
        <v>45337.708333333336</v>
      </c>
      <c r="E2757">
        <v>75</v>
      </c>
      <c r="F2757" t="s">
        <v>9</v>
      </c>
      <c r="G2757" t="s">
        <v>169</v>
      </c>
      <c r="H2757">
        <v>97530</v>
      </c>
      <c r="I2757" t="str" cm="1">
        <f t="array" ref="I2757">IFERROR(INDEX(scheduling_data!H:H,MATCH(B2757&amp;D2757,scheduling_data!D:D&amp;scheduling_data!A:A,0)),"")</f>
        <v>Robert Crochet</v>
      </c>
      <c r="J2757" t="str">
        <f t="shared" si="115"/>
        <v>No</v>
      </c>
      <c r="L2757" t="str">
        <f t="shared" si="116"/>
        <v>No</v>
      </c>
    </row>
    <row r="2758" spans="1:12" x14ac:dyDescent="0.3">
      <c r="A2758" t="s">
        <v>232</v>
      </c>
      <c r="B2758">
        <v>243</v>
      </c>
      <c r="C2758" s="1">
        <v>45350</v>
      </c>
      <c r="D2758" s="1">
        <v>45337.708333333336</v>
      </c>
      <c r="E2758">
        <v>75</v>
      </c>
      <c r="F2758" t="s">
        <v>9</v>
      </c>
      <c r="G2758" t="s">
        <v>169</v>
      </c>
      <c r="H2758">
        <v>97112</v>
      </c>
      <c r="I2758" t="str" cm="1">
        <f t="array" ref="I2758">IFERROR(INDEX(scheduling_data!H:H,MATCH(B2758&amp;D2758,scheduling_data!D:D&amp;scheduling_data!A:A,0)),"")</f>
        <v>Robert Crochet</v>
      </c>
      <c r="J2758" t="str">
        <f t="shared" si="115"/>
        <v>No</v>
      </c>
      <c r="L2758" t="str">
        <f t="shared" si="116"/>
        <v>No</v>
      </c>
    </row>
    <row r="2759" spans="1:12" x14ac:dyDescent="0.3">
      <c r="A2759" t="s">
        <v>232</v>
      </c>
      <c r="B2759">
        <v>243</v>
      </c>
      <c r="C2759" s="1">
        <v>45344</v>
      </c>
      <c r="D2759" s="1">
        <v>45328.708333333336</v>
      </c>
      <c r="E2759">
        <v>75</v>
      </c>
      <c r="F2759" t="s">
        <v>9</v>
      </c>
      <c r="G2759" t="s">
        <v>169</v>
      </c>
      <c r="H2759">
        <v>97112</v>
      </c>
      <c r="I2759" t="str" cm="1">
        <f t="array" ref="I2759">IFERROR(INDEX(scheduling_data!H:H,MATCH(B2759&amp;D2759,scheduling_data!D:D&amp;scheduling_data!A:A,0)),"")</f>
        <v>Robert Crochet</v>
      </c>
      <c r="J2759" t="str">
        <f t="shared" si="115"/>
        <v>No</v>
      </c>
      <c r="L2759" t="str">
        <f t="shared" si="116"/>
        <v>No</v>
      </c>
    </row>
    <row r="2760" spans="1:12" x14ac:dyDescent="0.3">
      <c r="A2760" t="s">
        <v>232</v>
      </c>
      <c r="B2760">
        <v>243</v>
      </c>
      <c r="C2760" s="1">
        <v>45344</v>
      </c>
      <c r="D2760" s="1">
        <v>45328.708333333336</v>
      </c>
      <c r="E2760">
        <v>75</v>
      </c>
      <c r="F2760" t="s">
        <v>9</v>
      </c>
      <c r="G2760" t="s">
        <v>169</v>
      </c>
      <c r="H2760">
        <v>97530</v>
      </c>
      <c r="I2760" t="str" cm="1">
        <f t="array" ref="I2760">IFERROR(INDEX(scheduling_data!H:H,MATCH(B2760&amp;D2760,scheduling_data!D:D&amp;scheduling_data!A:A,0)),"")</f>
        <v>Robert Crochet</v>
      </c>
      <c r="J2760" t="str">
        <f t="shared" si="115"/>
        <v>No</v>
      </c>
      <c r="L2760" t="str">
        <f t="shared" si="116"/>
        <v>No</v>
      </c>
    </row>
    <row r="2761" spans="1:12" x14ac:dyDescent="0.3">
      <c r="A2761" t="s">
        <v>232</v>
      </c>
      <c r="B2761">
        <v>243</v>
      </c>
      <c r="C2761" s="1">
        <v>45344</v>
      </c>
      <c r="D2761" s="1">
        <v>45328.708333333336</v>
      </c>
      <c r="E2761">
        <v>83</v>
      </c>
      <c r="F2761" t="s">
        <v>9</v>
      </c>
      <c r="G2761" t="s">
        <v>169</v>
      </c>
      <c r="H2761">
        <v>97110</v>
      </c>
      <c r="I2761" t="str" cm="1">
        <f t="array" ref="I2761">IFERROR(INDEX(scheduling_data!H:H,MATCH(B2761&amp;D2761,scheduling_data!D:D&amp;scheduling_data!A:A,0)),"")</f>
        <v>Robert Crochet</v>
      </c>
      <c r="J2761" t="str">
        <f t="shared" si="115"/>
        <v>No</v>
      </c>
      <c r="L2761" t="str">
        <f t="shared" si="116"/>
        <v>No</v>
      </c>
    </row>
    <row r="2762" spans="1:12" x14ac:dyDescent="0.3">
      <c r="A2762" t="s">
        <v>61</v>
      </c>
      <c r="B2762">
        <v>244</v>
      </c>
      <c r="C2762" s="1">
        <v>45351</v>
      </c>
      <c r="D2762" s="1">
        <v>45335.625</v>
      </c>
      <c r="E2762">
        <v>39.78</v>
      </c>
      <c r="F2762" t="s">
        <v>19</v>
      </c>
      <c r="G2762" t="s">
        <v>65</v>
      </c>
      <c r="H2762">
        <v>97110</v>
      </c>
      <c r="I2762" t="str" cm="1">
        <f t="array" ref="I2762">IFERROR(INDEX(scheduling_data!H:H,MATCH(B2762&amp;D2762,scheduling_data!D:D&amp;scheduling_data!A:A,0)),"")</f>
        <v>Christian Litz</v>
      </c>
      <c r="J2762" t="str">
        <f t="shared" si="115"/>
        <v>No</v>
      </c>
      <c r="L2762" t="str">
        <f t="shared" si="116"/>
        <v>Yes</v>
      </c>
    </row>
    <row r="2763" spans="1:12" x14ac:dyDescent="0.3">
      <c r="A2763" t="s">
        <v>61</v>
      </c>
      <c r="B2763">
        <v>244</v>
      </c>
      <c r="C2763" s="1">
        <v>45351</v>
      </c>
      <c r="D2763" s="1">
        <v>45335.625</v>
      </c>
      <c r="E2763">
        <v>0.65</v>
      </c>
      <c r="F2763" t="s">
        <v>9</v>
      </c>
      <c r="G2763" t="s">
        <v>63</v>
      </c>
      <c r="H2763">
        <v>97110</v>
      </c>
      <c r="I2763" t="str" cm="1">
        <f t="array" ref="I2763">IFERROR(INDEX(scheduling_data!H:H,MATCH(B2763&amp;D2763,scheduling_data!D:D&amp;scheduling_data!A:A,0)),"")</f>
        <v>Christian Litz</v>
      </c>
      <c r="J2763" t="str">
        <f t="shared" si="115"/>
        <v>No</v>
      </c>
      <c r="L2763" t="str">
        <f t="shared" si="116"/>
        <v>No</v>
      </c>
    </row>
    <row r="2764" spans="1:12" x14ac:dyDescent="0.3">
      <c r="A2764" t="s">
        <v>61</v>
      </c>
      <c r="B2764">
        <v>244</v>
      </c>
      <c r="C2764" s="1">
        <v>45351</v>
      </c>
      <c r="D2764" s="1">
        <v>45335.625</v>
      </c>
      <c r="E2764">
        <v>109.57</v>
      </c>
      <c r="F2764" t="s">
        <v>9</v>
      </c>
      <c r="G2764" t="s">
        <v>62</v>
      </c>
      <c r="H2764">
        <v>97110</v>
      </c>
      <c r="I2764" t="str" cm="1">
        <f t="array" ref="I2764">IFERROR(INDEX(scheduling_data!H:H,MATCH(B2764&amp;D2764,scheduling_data!D:D&amp;scheduling_data!A:A,0)),"")</f>
        <v>Christian Litz</v>
      </c>
      <c r="J2764" t="str">
        <f t="shared" si="115"/>
        <v>No</v>
      </c>
      <c r="L2764" t="str">
        <f t="shared" si="116"/>
        <v>No</v>
      </c>
    </row>
    <row r="2765" spans="1:12" x14ac:dyDescent="0.3">
      <c r="A2765" t="s">
        <v>61</v>
      </c>
      <c r="B2765">
        <v>244</v>
      </c>
      <c r="C2765" s="1">
        <v>45351</v>
      </c>
      <c r="D2765" s="1">
        <v>45335.666666666664</v>
      </c>
      <c r="E2765">
        <v>103.96</v>
      </c>
      <c r="F2765" t="s">
        <v>9</v>
      </c>
      <c r="G2765" t="s">
        <v>62</v>
      </c>
      <c r="H2765">
        <v>97112</v>
      </c>
      <c r="I2765" t="str" cm="1">
        <f t="array" ref="I2765">IFERROR(INDEX(scheduling_data!H:H,MATCH(B2765&amp;D2765,scheduling_data!D:D&amp;scheduling_data!A:A,0)),"")</f>
        <v>Heidi Molaison</v>
      </c>
      <c r="J2765" t="str">
        <f t="shared" si="115"/>
        <v>No</v>
      </c>
      <c r="L2765" t="str">
        <f t="shared" si="116"/>
        <v>No</v>
      </c>
    </row>
    <row r="2766" spans="1:12" x14ac:dyDescent="0.3">
      <c r="A2766" t="s">
        <v>61</v>
      </c>
      <c r="B2766">
        <v>244</v>
      </c>
      <c r="C2766" s="1">
        <v>45351</v>
      </c>
      <c r="D2766" s="1">
        <v>45335.666666666664</v>
      </c>
      <c r="E2766">
        <v>0.74</v>
      </c>
      <c r="F2766" t="s">
        <v>9</v>
      </c>
      <c r="G2766" t="s">
        <v>63</v>
      </c>
      <c r="H2766">
        <v>97112</v>
      </c>
      <c r="I2766" t="str" cm="1">
        <f t="array" ref="I2766">IFERROR(INDEX(scheduling_data!H:H,MATCH(B2766&amp;D2766,scheduling_data!D:D&amp;scheduling_data!A:A,0)),"")</f>
        <v>Heidi Molaison</v>
      </c>
      <c r="J2766" t="str">
        <f t="shared" si="115"/>
        <v>No</v>
      </c>
      <c r="L2766" t="str">
        <f t="shared" si="116"/>
        <v>No</v>
      </c>
    </row>
    <row r="2767" spans="1:12" x14ac:dyDescent="0.3">
      <c r="A2767" t="s">
        <v>61</v>
      </c>
      <c r="B2767">
        <v>244</v>
      </c>
      <c r="C2767" s="1">
        <v>45351</v>
      </c>
      <c r="D2767" s="1">
        <v>45335.666666666664</v>
      </c>
      <c r="E2767">
        <v>45.3</v>
      </c>
      <c r="F2767" t="s">
        <v>19</v>
      </c>
      <c r="G2767" t="s">
        <v>65</v>
      </c>
      <c r="H2767">
        <v>97112</v>
      </c>
      <c r="I2767" t="str" cm="1">
        <f t="array" ref="I2767">IFERROR(INDEX(scheduling_data!H:H,MATCH(B2767&amp;D2767,scheduling_data!D:D&amp;scheduling_data!A:A,0)),"")</f>
        <v>Heidi Molaison</v>
      </c>
      <c r="J2767" t="str">
        <f t="shared" si="115"/>
        <v>No</v>
      </c>
      <c r="L2767" t="str">
        <f t="shared" si="116"/>
        <v>Yes</v>
      </c>
    </row>
    <row r="2768" spans="1:12" x14ac:dyDescent="0.3">
      <c r="A2768" t="s">
        <v>61</v>
      </c>
      <c r="B2768">
        <v>244</v>
      </c>
      <c r="C2768" s="1">
        <v>45338</v>
      </c>
      <c r="D2768" s="1">
        <v>45329.416666666664</v>
      </c>
      <c r="E2768">
        <v>115.63</v>
      </c>
      <c r="F2768" t="s">
        <v>9</v>
      </c>
      <c r="G2768" t="s">
        <v>62</v>
      </c>
      <c r="H2768">
        <v>97110</v>
      </c>
      <c r="I2768" t="str" cm="1">
        <f t="array" ref="I2768">IFERROR(INDEX(scheduling_data!H:H,MATCH(B2768&amp;D2768,scheduling_data!D:D&amp;scheduling_data!A:A,0)),"")</f>
        <v>Jessica Pittman</v>
      </c>
      <c r="J2768" t="str">
        <f t="shared" si="115"/>
        <v>No</v>
      </c>
      <c r="L2768" t="str">
        <f t="shared" si="116"/>
        <v>No</v>
      </c>
    </row>
    <row r="2769" spans="1:12" x14ac:dyDescent="0.3">
      <c r="A2769" t="s">
        <v>61</v>
      </c>
      <c r="B2769">
        <v>244</v>
      </c>
      <c r="C2769" s="1">
        <v>45338</v>
      </c>
      <c r="D2769" s="1">
        <v>45329.416666666664</v>
      </c>
      <c r="E2769">
        <v>0.55000000000000004</v>
      </c>
      <c r="F2769" t="s">
        <v>9</v>
      </c>
      <c r="G2769" t="s">
        <v>63</v>
      </c>
      <c r="H2769">
        <v>97110</v>
      </c>
      <c r="I2769" t="str" cm="1">
        <f t="array" ref="I2769">IFERROR(INDEX(scheduling_data!H:H,MATCH(B2769&amp;D2769,scheduling_data!D:D&amp;scheduling_data!A:A,0)),"")</f>
        <v>Jessica Pittman</v>
      </c>
      <c r="J2769" t="str">
        <f t="shared" si="115"/>
        <v>No</v>
      </c>
      <c r="L2769" t="str">
        <f t="shared" si="116"/>
        <v>No</v>
      </c>
    </row>
    <row r="2770" spans="1:12" x14ac:dyDescent="0.3">
      <c r="A2770" t="s">
        <v>61</v>
      </c>
      <c r="B2770">
        <v>244</v>
      </c>
      <c r="C2770" s="1">
        <v>45338</v>
      </c>
      <c r="D2770" s="1">
        <v>45329.416666666664</v>
      </c>
      <c r="E2770">
        <v>33.82</v>
      </c>
      <c r="F2770" t="s">
        <v>19</v>
      </c>
      <c r="G2770" t="s">
        <v>65</v>
      </c>
      <c r="H2770">
        <v>97110</v>
      </c>
      <c r="I2770" t="str" cm="1">
        <f t="array" ref="I2770">IFERROR(INDEX(scheduling_data!H:H,MATCH(B2770&amp;D2770,scheduling_data!D:D&amp;scheduling_data!A:A,0)),"")</f>
        <v>Jessica Pittman</v>
      </c>
      <c r="J2770" t="str">
        <f t="shared" si="115"/>
        <v>No</v>
      </c>
      <c r="L2770" t="str">
        <f t="shared" si="116"/>
        <v>Yes</v>
      </c>
    </row>
    <row r="2771" spans="1:12" x14ac:dyDescent="0.3">
      <c r="A2771" t="s">
        <v>80</v>
      </c>
      <c r="B2771">
        <v>245</v>
      </c>
      <c r="C2771" s="1">
        <v>45338</v>
      </c>
      <c r="D2771" s="1">
        <v>45323.4375</v>
      </c>
      <c r="E2771">
        <v>93.22</v>
      </c>
      <c r="F2771" t="s">
        <v>9</v>
      </c>
      <c r="G2771" t="s">
        <v>52</v>
      </c>
      <c r="H2771">
        <v>97112</v>
      </c>
      <c r="I2771" t="str" cm="1">
        <f t="array" ref="I2771">IFERROR(INDEX(scheduling_data!H:H,MATCH(B2771&amp;D2771,scheduling_data!D:D&amp;scheduling_data!A:A,0)),"")</f>
        <v>Carolyn Simpson</v>
      </c>
      <c r="J2771" t="str">
        <f t="shared" si="115"/>
        <v>No</v>
      </c>
      <c r="L2771" t="str">
        <f t="shared" si="116"/>
        <v>No</v>
      </c>
    </row>
    <row r="2772" spans="1:12" x14ac:dyDescent="0.3">
      <c r="A2772" t="s">
        <v>80</v>
      </c>
      <c r="B2772">
        <v>245</v>
      </c>
      <c r="C2772" s="1">
        <v>45338</v>
      </c>
      <c r="D2772" s="1">
        <v>45323.4375</v>
      </c>
      <c r="E2772">
        <v>56.78</v>
      </c>
      <c r="F2772" t="s">
        <v>19</v>
      </c>
      <c r="G2772" t="s">
        <v>51</v>
      </c>
      <c r="H2772">
        <v>97112</v>
      </c>
      <c r="I2772" t="str" cm="1">
        <f t="array" ref="I2772">IFERROR(INDEX(scheduling_data!H:H,MATCH(B2772&amp;D2772,scheduling_data!D:D&amp;scheduling_data!A:A,0)),"")</f>
        <v>Carolyn Simpson</v>
      </c>
      <c r="J2772" t="str">
        <f t="shared" si="115"/>
        <v>No</v>
      </c>
      <c r="L2772" t="str">
        <f t="shared" si="116"/>
        <v>Yes</v>
      </c>
    </row>
    <row r="2773" spans="1:12" x14ac:dyDescent="0.3">
      <c r="A2773" t="s">
        <v>80</v>
      </c>
      <c r="B2773">
        <v>245</v>
      </c>
      <c r="C2773" s="1">
        <v>45349</v>
      </c>
      <c r="D2773" s="1">
        <v>45338.354166666664</v>
      </c>
      <c r="E2773">
        <v>85.19</v>
      </c>
      <c r="F2773" t="s">
        <v>9</v>
      </c>
      <c r="G2773" t="s">
        <v>52</v>
      </c>
      <c r="H2773">
        <v>92507</v>
      </c>
      <c r="I2773" t="str" cm="1">
        <f t="array" ref="I2773">IFERROR(INDEX(scheduling_data!H:H,MATCH(B2773&amp;D2773,scheduling_data!D:D&amp;scheduling_data!A:A,0)),"")</f>
        <v>D'Anna Pullen</v>
      </c>
      <c r="J2773" t="str">
        <f t="shared" si="115"/>
        <v>No</v>
      </c>
      <c r="L2773" t="str">
        <f t="shared" si="116"/>
        <v>No</v>
      </c>
    </row>
    <row r="2774" spans="1:12" x14ac:dyDescent="0.3">
      <c r="A2774" t="s">
        <v>80</v>
      </c>
      <c r="B2774">
        <v>245</v>
      </c>
      <c r="C2774" s="1">
        <v>45349</v>
      </c>
      <c r="D2774" s="1">
        <v>45338.354166666664</v>
      </c>
      <c r="E2774">
        <v>64.81</v>
      </c>
      <c r="F2774" t="s">
        <v>19</v>
      </c>
      <c r="G2774" t="s">
        <v>51</v>
      </c>
      <c r="H2774">
        <v>92507</v>
      </c>
      <c r="I2774" t="str" cm="1">
        <f t="array" ref="I2774">IFERROR(INDEX(scheduling_data!H:H,MATCH(B2774&amp;D2774,scheduling_data!D:D&amp;scheduling_data!A:A,0)),"")</f>
        <v>D'Anna Pullen</v>
      </c>
      <c r="J2774" t="str">
        <f t="shared" si="115"/>
        <v>No</v>
      </c>
      <c r="L2774" t="str">
        <f t="shared" si="116"/>
        <v>Yes</v>
      </c>
    </row>
    <row r="2775" spans="1:12" x14ac:dyDescent="0.3">
      <c r="A2775" t="s">
        <v>80</v>
      </c>
      <c r="B2775">
        <v>245</v>
      </c>
      <c r="C2775" s="1">
        <v>45335</v>
      </c>
      <c r="D2775" s="1">
        <v>45324.333333333336</v>
      </c>
      <c r="E2775">
        <v>64.81</v>
      </c>
      <c r="F2775" t="s">
        <v>19</v>
      </c>
      <c r="G2775" t="s">
        <v>51</v>
      </c>
      <c r="H2775">
        <v>92507</v>
      </c>
      <c r="I2775" t="str" cm="1">
        <f t="array" ref="I2775">IFERROR(INDEX(scheduling_data!H:H,MATCH(B2775&amp;D2775,scheduling_data!D:D&amp;scheduling_data!A:A,0)),"")</f>
        <v>Victoria Miley</v>
      </c>
      <c r="J2775" t="str">
        <f t="shared" si="115"/>
        <v>No</v>
      </c>
      <c r="L2775" t="str">
        <f t="shared" si="116"/>
        <v>Yes</v>
      </c>
    </row>
    <row r="2776" spans="1:12" x14ac:dyDescent="0.3">
      <c r="A2776" t="s">
        <v>80</v>
      </c>
      <c r="B2776">
        <v>245</v>
      </c>
      <c r="C2776" s="1">
        <v>45335</v>
      </c>
      <c r="D2776" s="1">
        <v>45324.333333333336</v>
      </c>
      <c r="E2776">
        <v>85.19</v>
      </c>
      <c r="F2776" t="s">
        <v>9</v>
      </c>
      <c r="G2776" t="s">
        <v>52</v>
      </c>
      <c r="H2776">
        <v>92507</v>
      </c>
      <c r="I2776" t="str" cm="1">
        <f t="array" ref="I2776">IFERROR(INDEX(scheduling_data!H:H,MATCH(B2776&amp;D2776,scheduling_data!D:D&amp;scheduling_data!A:A,0)),"")</f>
        <v>Victoria Miley</v>
      </c>
      <c r="J2776" t="str">
        <f t="shared" si="115"/>
        <v>No</v>
      </c>
      <c r="L2776" t="str">
        <f t="shared" si="116"/>
        <v>No</v>
      </c>
    </row>
    <row r="2777" spans="1:12" x14ac:dyDescent="0.3">
      <c r="A2777" t="s">
        <v>80</v>
      </c>
      <c r="B2777">
        <v>245</v>
      </c>
      <c r="C2777" s="1">
        <v>45338</v>
      </c>
      <c r="D2777" s="1">
        <v>45327.354166666664</v>
      </c>
      <c r="E2777">
        <v>56.78</v>
      </c>
      <c r="F2777" t="s">
        <v>19</v>
      </c>
      <c r="G2777" t="s">
        <v>51</v>
      </c>
      <c r="H2777">
        <v>97112</v>
      </c>
      <c r="I2777" t="str" cm="1">
        <f t="array" ref="I2777">IFERROR(INDEX(scheduling_data!H:H,MATCH(B2777&amp;D2777,scheduling_data!D:D&amp;scheduling_data!A:A,0)),"")</f>
        <v>Heidi Molaison</v>
      </c>
      <c r="J2777" t="str">
        <f t="shared" si="115"/>
        <v>No</v>
      </c>
      <c r="L2777" t="str">
        <f t="shared" si="116"/>
        <v>Yes</v>
      </c>
    </row>
    <row r="2778" spans="1:12" x14ac:dyDescent="0.3">
      <c r="A2778" t="s">
        <v>80</v>
      </c>
      <c r="B2778">
        <v>245</v>
      </c>
      <c r="C2778" s="1">
        <v>45338</v>
      </c>
      <c r="D2778" s="1">
        <v>45327.354166666664</v>
      </c>
      <c r="E2778">
        <v>93.22</v>
      </c>
      <c r="F2778" t="s">
        <v>9</v>
      </c>
      <c r="G2778" t="s">
        <v>52</v>
      </c>
      <c r="H2778">
        <v>97112</v>
      </c>
      <c r="I2778" t="str" cm="1">
        <f t="array" ref="I2778">IFERROR(INDEX(scheduling_data!H:H,MATCH(B2778&amp;D2778,scheduling_data!D:D&amp;scheduling_data!A:A,0)),"")</f>
        <v>Heidi Molaison</v>
      </c>
      <c r="J2778" t="str">
        <f t="shared" si="115"/>
        <v>No</v>
      </c>
      <c r="L2778" t="str">
        <f t="shared" si="116"/>
        <v>No</v>
      </c>
    </row>
    <row r="2779" spans="1:12" x14ac:dyDescent="0.3">
      <c r="A2779" t="s">
        <v>127</v>
      </c>
      <c r="B2779">
        <v>246</v>
      </c>
      <c r="C2779" s="1">
        <v>45348</v>
      </c>
      <c r="D2779" s="1">
        <v>45336.479166666664</v>
      </c>
      <c r="E2779">
        <v>47.54</v>
      </c>
      <c r="F2779" t="s">
        <v>19</v>
      </c>
      <c r="G2779" t="s">
        <v>150</v>
      </c>
      <c r="H2779">
        <v>97110</v>
      </c>
      <c r="I2779" t="str" cm="1">
        <f t="array" ref="I2779">IFERROR(INDEX(scheduling_data!H:H,MATCH(B2779&amp;D2779,scheduling_data!D:D&amp;scheduling_data!A:A,0)),"")</f>
        <v>Heidi Molaison</v>
      </c>
      <c r="J2779" t="str">
        <f t="shared" si="115"/>
        <v>No</v>
      </c>
      <c r="L2779" t="str">
        <f t="shared" si="116"/>
        <v>Yes</v>
      </c>
    </row>
    <row r="2780" spans="1:12" x14ac:dyDescent="0.3">
      <c r="A2780" t="s">
        <v>127</v>
      </c>
      <c r="B2780">
        <v>246</v>
      </c>
      <c r="C2780" s="1">
        <v>45348</v>
      </c>
      <c r="D2780" s="1">
        <v>45336.479166666664</v>
      </c>
      <c r="E2780">
        <v>102.46</v>
      </c>
      <c r="F2780" t="s">
        <v>9</v>
      </c>
      <c r="G2780" t="s">
        <v>151</v>
      </c>
      <c r="H2780">
        <v>97110</v>
      </c>
      <c r="I2780" t="str" cm="1">
        <f t="array" ref="I2780">IFERROR(INDEX(scheduling_data!H:H,MATCH(B2780&amp;D2780,scheduling_data!D:D&amp;scheduling_data!A:A,0)),"")</f>
        <v>Heidi Molaison</v>
      </c>
      <c r="J2780" t="str">
        <f t="shared" si="115"/>
        <v>No</v>
      </c>
      <c r="L2780" t="str">
        <f t="shared" si="116"/>
        <v>No</v>
      </c>
    </row>
    <row r="2781" spans="1:12" x14ac:dyDescent="0.3">
      <c r="A2781" t="s">
        <v>127</v>
      </c>
      <c r="B2781">
        <v>246</v>
      </c>
      <c r="C2781" s="1">
        <v>45348</v>
      </c>
      <c r="D2781" s="1">
        <v>45341.583333333336</v>
      </c>
      <c r="E2781">
        <v>156.62</v>
      </c>
      <c r="F2781" t="s">
        <v>9</v>
      </c>
      <c r="G2781" t="s">
        <v>151</v>
      </c>
      <c r="H2781">
        <v>97110</v>
      </c>
      <c r="I2781" t="str" cm="1">
        <f t="array" ref="I2781">IFERROR(INDEX(scheduling_data!H:H,MATCH(B2781&amp;D2781,scheduling_data!D:D&amp;scheduling_data!A:A,0)),"")</f>
        <v>Heidi Molaison</v>
      </c>
      <c r="J2781" t="str">
        <f t="shared" si="115"/>
        <v>No</v>
      </c>
      <c r="L2781" t="str">
        <f t="shared" si="116"/>
        <v>No</v>
      </c>
    </row>
    <row r="2782" spans="1:12" x14ac:dyDescent="0.3">
      <c r="A2782" t="s">
        <v>127</v>
      </c>
      <c r="B2782">
        <v>246</v>
      </c>
      <c r="C2782" s="1">
        <v>45348</v>
      </c>
      <c r="D2782" s="1">
        <v>45341.583333333336</v>
      </c>
      <c r="E2782">
        <v>68.38</v>
      </c>
      <c r="F2782" t="s">
        <v>19</v>
      </c>
      <c r="G2782" t="s">
        <v>150</v>
      </c>
      <c r="H2782">
        <v>97110</v>
      </c>
      <c r="I2782" t="str" cm="1">
        <f t="array" ref="I2782">IFERROR(INDEX(scheduling_data!H:H,MATCH(B2782&amp;D2782,scheduling_data!D:D&amp;scheduling_data!A:A,0)),"")</f>
        <v>Heidi Molaison</v>
      </c>
      <c r="J2782" t="str">
        <f t="shared" si="115"/>
        <v>No</v>
      </c>
      <c r="L2782" t="str">
        <f t="shared" si="116"/>
        <v>Yes</v>
      </c>
    </row>
    <row r="2783" spans="1:12" x14ac:dyDescent="0.3">
      <c r="A2783" t="s">
        <v>85</v>
      </c>
      <c r="B2783">
        <v>49</v>
      </c>
      <c r="C2783" s="1">
        <v>45344</v>
      </c>
      <c r="D2783" s="1">
        <v>45334.708333333336</v>
      </c>
      <c r="E2783">
        <v>66.36</v>
      </c>
      <c r="F2783" t="s">
        <v>9</v>
      </c>
      <c r="G2783" t="s">
        <v>146</v>
      </c>
      <c r="H2783">
        <v>97110</v>
      </c>
      <c r="I2783" t="str" cm="1">
        <f t="array" ref="I2783">IFERROR(INDEX(scheduling_data!H:H,MATCH(B2783&amp;D2783,scheduling_data!D:D&amp;scheduling_data!A:A,0)),"")</f>
        <v>Katherine Tyree</v>
      </c>
      <c r="J2783" t="str">
        <f t="shared" si="115"/>
        <v>No</v>
      </c>
      <c r="L2783" t="str">
        <f t="shared" si="116"/>
        <v>No</v>
      </c>
    </row>
    <row r="2784" spans="1:12" x14ac:dyDescent="0.3">
      <c r="A2784" t="s">
        <v>85</v>
      </c>
      <c r="B2784">
        <v>49</v>
      </c>
      <c r="C2784" s="1">
        <v>45344</v>
      </c>
      <c r="D2784" s="1">
        <v>45334.708333333336</v>
      </c>
      <c r="E2784">
        <v>41.82</v>
      </c>
      <c r="F2784" t="s">
        <v>9</v>
      </c>
      <c r="G2784" t="s">
        <v>369</v>
      </c>
      <c r="H2784">
        <v>97110</v>
      </c>
      <c r="I2784" t="str" cm="1">
        <f t="array" ref="I2784">IFERROR(INDEX(scheduling_data!H:H,MATCH(B2784&amp;D2784,scheduling_data!D:D&amp;scheduling_data!A:A,0)),"")</f>
        <v>Katherine Tyree</v>
      </c>
      <c r="J2784" t="str">
        <f t="shared" si="115"/>
        <v>No</v>
      </c>
      <c r="L2784" t="str">
        <f t="shared" si="116"/>
        <v>No</v>
      </c>
    </row>
    <row r="2785" spans="1:12" x14ac:dyDescent="0.3">
      <c r="A2785" t="s">
        <v>85</v>
      </c>
      <c r="B2785">
        <v>49</v>
      </c>
      <c r="C2785" s="1">
        <v>45344</v>
      </c>
      <c r="D2785" s="1">
        <v>45334.708333333336</v>
      </c>
      <c r="E2785">
        <v>1.93</v>
      </c>
      <c r="F2785" t="s">
        <v>19</v>
      </c>
      <c r="G2785" t="s">
        <v>144</v>
      </c>
      <c r="H2785">
        <v>97110</v>
      </c>
      <c r="I2785" t="str" cm="1">
        <f t="array" ref="I2785">IFERROR(INDEX(scheduling_data!H:H,MATCH(B2785&amp;D2785,scheduling_data!D:D&amp;scheduling_data!A:A,0)),"")</f>
        <v>Katherine Tyree</v>
      </c>
      <c r="J2785" t="str">
        <f t="shared" si="115"/>
        <v>No</v>
      </c>
      <c r="L2785" t="str">
        <f t="shared" si="116"/>
        <v>Yes</v>
      </c>
    </row>
    <row r="2786" spans="1:12" x14ac:dyDescent="0.3">
      <c r="A2786" t="s">
        <v>85</v>
      </c>
      <c r="B2786">
        <v>49</v>
      </c>
      <c r="C2786" s="1">
        <v>45344</v>
      </c>
      <c r="D2786" s="1">
        <v>45334.708333333336</v>
      </c>
      <c r="E2786">
        <v>79.83</v>
      </c>
      <c r="F2786" t="s">
        <v>9</v>
      </c>
      <c r="G2786" t="s">
        <v>146</v>
      </c>
      <c r="H2786">
        <v>97112</v>
      </c>
      <c r="I2786" t="str" cm="1">
        <f t="array" ref="I2786">IFERROR(INDEX(scheduling_data!H:H,MATCH(B2786&amp;D2786,scheduling_data!D:D&amp;scheduling_data!A:A,0)),"")</f>
        <v>Katherine Tyree</v>
      </c>
      <c r="J2786" t="str">
        <f t="shared" si="115"/>
        <v>No</v>
      </c>
      <c r="L2786" t="str">
        <f t="shared" si="116"/>
        <v>No</v>
      </c>
    </row>
    <row r="2787" spans="1:12" x14ac:dyDescent="0.3">
      <c r="A2787" t="s">
        <v>85</v>
      </c>
      <c r="B2787">
        <v>49</v>
      </c>
      <c r="C2787" s="1">
        <v>45336</v>
      </c>
      <c r="D2787" s="1">
        <v>45324.333333333336</v>
      </c>
      <c r="E2787">
        <v>66.36</v>
      </c>
      <c r="F2787" t="s">
        <v>9</v>
      </c>
      <c r="G2787" t="s">
        <v>146</v>
      </c>
      <c r="H2787">
        <v>97110</v>
      </c>
      <c r="I2787" t="str" cm="1">
        <f t="array" ref="I2787">IFERROR(INDEX(scheduling_data!H:H,MATCH(B2787&amp;D2787,scheduling_data!D:D&amp;scheduling_data!A:A,0)),"")</f>
        <v>Katherine Tyree</v>
      </c>
      <c r="J2787" t="str">
        <f t="shared" si="115"/>
        <v>No</v>
      </c>
      <c r="L2787" t="str">
        <f t="shared" si="116"/>
        <v>No</v>
      </c>
    </row>
    <row r="2788" spans="1:12" x14ac:dyDescent="0.3">
      <c r="A2788" t="s">
        <v>85</v>
      </c>
      <c r="B2788">
        <v>49</v>
      </c>
      <c r="C2788" s="1">
        <v>45336</v>
      </c>
      <c r="D2788" s="1">
        <v>45324.333333333336</v>
      </c>
      <c r="E2788">
        <v>53.22</v>
      </c>
      <c r="F2788" t="s">
        <v>9</v>
      </c>
      <c r="G2788" t="s">
        <v>146</v>
      </c>
      <c r="H2788">
        <v>97112</v>
      </c>
      <c r="I2788" t="str" cm="1">
        <f t="array" ref="I2788">IFERROR(INDEX(scheduling_data!H:H,MATCH(B2788&amp;D2788,scheduling_data!D:D&amp;scheduling_data!A:A,0)),"")</f>
        <v>Katherine Tyree</v>
      </c>
      <c r="J2788" t="str">
        <f t="shared" si="115"/>
        <v>No</v>
      </c>
      <c r="L2788" t="str">
        <f t="shared" si="116"/>
        <v>No</v>
      </c>
    </row>
    <row r="2789" spans="1:12" x14ac:dyDescent="0.3">
      <c r="A2789" t="s">
        <v>85</v>
      </c>
      <c r="B2789">
        <v>49</v>
      </c>
      <c r="C2789" s="1">
        <v>45336</v>
      </c>
      <c r="D2789" s="1">
        <v>45324.333333333336</v>
      </c>
      <c r="E2789">
        <v>75</v>
      </c>
      <c r="F2789" t="s">
        <v>9</v>
      </c>
      <c r="G2789" t="s">
        <v>145</v>
      </c>
      <c r="H2789">
        <v>97140</v>
      </c>
      <c r="I2789" t="str" cm="1">
        <f t="array" ref="I2789">IFERROR(INDEX(scheduling_data!H:H,MATCH(B2789&amp;D2789,scheduling_data!D:D&amp;scheduling_data!A:A,0)),"")</f>
        <v>Katherine Tyree</v>
      </c>
      <c r="J2789" t="str">
        <f t="shared" si="115"/>
        <v>No</v>
      </c>
      <c r="L2789" t="str">
        <f t="shared" si="116"/>
        <v>No</v>
      </c>
    </row>
    <row r="2790" spans="1:12" x14ac:dyDescent="0.3">
      <c r="A2790" t="s">
        <v>85</v>
      </c>
      <c r="B2790">
        <v>49</v>
      </c>
      <c r="C2790" s="1">
        <v>45336</v>
      </c>
      <c r="D2790" s="1">
        <v>45327.708333333336</v>
      </c>
      <c r="E2790">
        <v>33.18</v>
      </c>
      <c r="F2790" t="s">
        <v>9</v>
      </c>
      <c r="G2790" t="s">
        <v>146</v>
      </c>
      <c r="H2790">
        <v>97110</v>
      </c>
      <c r="I2790" t="str" cm="1">
        <f t="array" ref="I2790">IFERROR(INDEX(scheduling_data!H:H,MATCH(B2790&amp;D2790,scheduling_data!D:D&amp;scheduling_data!A:A,0)),"")</f>
        <v>Katherine Tyree</v>
      </c>
      <c r="J2790" t="str">
        <f t="shared" si="115"/>
        <v>No</v>
      </c>
      <c r="L2790" t="str">
        <f t="shared" si="116"/>
        <v>No</v>
      </c>
    </row>
    <row r="2791" spans="1:12" x14ac:dyDescent="0.3">
      <c r="A2791" t="s">
        <v>85</v>
      </c>
      <c r="B2791">
        <v>49</v>
      </c>
      <c r="C2791" s="1">
        <v>45336</v>
      </c>
      <c r="D2791" s="1">
        <v>45327.708333333336</v>
      </c>
      <c r="E2791">
        <v>26.61</v>
      </c>
      <c r="F2791" t="s">
        <v>9</v>
      </c>
      <c r="G2791" t="s">
        <v>146</v>
      </c>
      <c r="H2791">
        <v>97112</v>
      </c>
      <c r="I2791" t="str" cm="1">
        <f t="array" ref="I2791">IFERROR(INDEX(scheduling_data!H:H,MATCH(B2791&amp;D2791,scheduling_data!D:D&amp;scheduling_data!A:A,0)),"")</f>
        <v>Katherine Tyree</v>
      </c>
      <c r="J2791" t="str">
        <f t="shared" si="115"/>
        <v>No</v>
      </c>
      <c r="L2791" t="str">
        <f t="shared" si="116"/>
        <v>No</v>
      </c>
    </row>
    <row r="2792" spans="1:12" x14ac:dyDescent="0.3">
      <c r="A2792" t="s">
        <v>85</v>
      </c>
      <c r="B2792">
        <v>49</v>
      </c>
      <c r="C2792" s="1">
        <v>45336</v>
      </c>
      <c r="D2792" s="1">
        <v>45327.708333333336</v>
      </c>
      <c r="E2792">
        <v>36.43</v>
      </c>
      <c r="F2792" t="s">
        <v>9</v>
      </c>
      <c r="G2792" t="s">
        <v>146</v>
      </c>
      <c r="H2792">
        <v>97140</v>
      </c>
      <c r="I2792" t="str" cm="1">
        <f t="array" ref="I2792">IFERROR(INDEX(scheduling_data!H:H,MATCH(B2792&amp;D2792,scheduling_data!D:D&amp;scheduling_data!A:A,0)),"")</f>
        <v>Katherine Tyree</v>
      </c>
      <c r="J2792" t="str">
        <f t="shared" si="115"/>
        <v>No</v>
      </c>
      <c r="L2792" t="str">
        <f t="shared" si="116"/>
        <v>No</v>
      </c>
    </row>
    <row r="2793" spans="1:12" x14ac:dyDescent="0.3">
      <c r="A2793" t="s">
        <v>11</v>
      </c>
      <c r="B2793">
        <v>49</v>
      </c>
      <c r="C2793" s="1">
        <v>45348.71597222222</v>
      </c>
      <c r="D2793" s="1">
        <v>45334.708333333336</v>
      </c>
      <c r="E2793">
        <v>30</v>
      </c>
      <c r="F2793" t="s">
        <v>91</v>
      </c>
      <c r="G2793" t="s">
        <v>370</v>
      </c>
      <c r="I2793" t="str" cm="1">
        <f t="array" ref="I2793">IFERROR(INDEX(scheduling_data!H:H,MATCH(B2793&amp;D2793,scheduling_data!D:D&amp;scheduling_data!A:A,0)),"")</f>
        <v>Katherine Tyree</v>
      </c>
      <c r="J2793" t="str">
        <f t="shared" si="115"/>
        <v>No</v>
      </c>
      <c r="L2793" t="str">
        <f t="shared" si="116"/>
        <v>Yes</v>
      </c>
    </row>
    <row r="2794" spans="1:12" x14ac:dyDescent="0.3">
      <c r="A2794" t="s">
        <v>11</v>
      </c>
      <c r="B2794">
        <v>49</v>
      </c>
      <c r="C2794" s="1">
        <v>45324.334722222222</v>
      </c>
      <c r="D2794" s="1">
        <v>45324.333333333336</v>
      </c>
      <c r="E2794">
        <v>150</v>
      </c>
      <c r="F2794" t="s">
        <v>91</v>
      </c>
      <c r="G2794" t="s">
        <v>371</v>
      </c>
      <c r="I2794" t="str" cm="1">
        <f t="array" ref="I2794">IFERROR(INDEX(scheduling_data!H:H,MATCH(B2794&amp;D2794,scheduling_data!D:D&amp;scheduling_data!A:A,0)),"")</f>
        <v>Katherine Tyree</v>
      </c>
      <c r="J2794" t="str">
        <f t="shared" si="115"/>
        <v>No</v>
      </c>
      <c r="L2794" t="str">
        <f t="shared" si="116"/>
        <v>Yes</v>
      </c>
    </row>
    <row r="2795" spans="1:12" x14ac:dyDescent="0.3">
      <c r="A2795" t="s">
        <v>11</v>
      </c>
      <c r="B2795">
        <v>49</v>
      </c>
      <c r="C2795" s="1">
        <v>45348.71597222222</v>
      </c>
      <c r="D2795" s="1">
        <v>45348.708333333336</v>
      </c>
      <c r="E2795">
        <v>35</v>
      </c>
      <c r="F2795" t="s">
        <v>91</v>
      </c>
      <c r="G2795" t="s">
        <v>370</v>
      </c>
      <c r="I2795" t="str" cm="1">
        <f t="array" ref="I2795">IFERROR(INDEX(scheduling_data!H:H,MATCH(B2795&amp;D2795,scheduling_data!D:D&amp;scheduling_data!A:A,0)),"")</f>
        <v>Katherine Tyree</v>
      </c>
      <c r="J2795" t="str">
        <f t="shared" si="115"/>
        <v>No</v>
      </c>
      <c r="L2795" t="str">
        <f t="shared" si="116"/>
        <v>Yes</v>
      </c>
    </row>
    <row r="2796" spans="1:12" x14ac:dyDescent="0.3">
      <c r="A2796" t="s">
        <v>11</v>
      </c>
      <c r="B2796">
        <v>49</v>
      </c>
      <c r="C2796" s="1">
        <v>45327.707638888889</v>
      </c>
      <c r="D2796" s="1">
        <v>45327.708333333336</v>
      </c>
      <c r="E2796">
        <v>128.78</v>
      </c>
      <c r="F2796" t="s">
        <v>91</v>
      </c>
      <c r="G2796" t="s">
        <v>372</v>
      </c>
      <c r="I2796" t="str" cm="1">
        <f t="array" ref="I2796">IFERROR(INDEX(scheduling_data!H:H,MATCH(B2796&amp;D2796,scheduling_data!D:D&amp;scheduling_data!A:A,0)),"")</f>
        <v>Katherine Tyree</v>
      </c>
      <c r="J2796" t="str">
        <f t="shared" si="115"/>
        <v>No</v>
      </c>
      <c r="L2796" t="str">
        <f t="shared" si="116"/>
        <v>Yes</v>
      </c>
    </row>
    <row r="2797" spans="1:12" x14ac:dyDescent="0.3">
      <c r="A2797" t="s">
        <v>137</v>
      </c>
      <c r="B2797">
        <v>247</v>
      </c>
      <c r="C2797" s="1">
        <v>45342</v>
      </c>
      <c r="D2797" s="1">
        <v>45323.333333333336</v>
      </c>
      <c r="E2797">
        <v>0.52</v>
      </c>
      <c r="F2797" t="s">
        <v>9</v>
      </c>
      <c r="G2797" t="s">
        <v>55</v>
      </c>
      <c r="H2797">
        <v>97530</v>
      </c>
      <c r="I2797" t="str" cm="1">
        <f t="array" ref="I2797">IFERROR(INDEX(scheduling_data!H:H,MATCH(B2797&amp;D2797,scheduling_data!D:D&amp;scheduling_data!A:A,0)),"")</f>
        <v>Katherine Tyree</v>
      </c>
      <c r="J2797" t="str">
        <f t="shared" si="115"/>
        <v>No</v>
      </c>
      <c r="L2797" t="str">
        <f t="shared" si="116"/>
        <v>No</v>
      </c>
    </row>
    <row r="2798" spans="1:12" x14ac:dyDescent="0.3">
      <c r="A2798" t="s">
        <v>137</v>
      </c>
      <c r="B2798">
        <v>247</v>
      </c>
      <c r="C2798" s="1">
        <v>45342</v>
      </c>
      <c r="D2798" s="1">
        <v>45323.333333333336</v>
      </c>
      <c r="E2798">
        <v>6.97</v>
      </c>
      <c r="F2798" t="s">
        <v>9</v>
      </c>
      <c r="G2798" t="s">
        <v>54</v>
      </c>
      <c r="H2798">
        <v>97112</v>
      </c>
      <c r="I2798" t="str" cm="1">
        <f t="array" ref="I2798">IFERROR(INDEX(scheduling_data!H:H,MATCH(B2798&amp;D2798,scheduling_data!D:D&amp;scheduling_data!A:A,0)),"")</f>
        <v>Katherine Tyree</v>
      </c>
      <c r="J2798" t="str">
        <f t="shared" si="115"/>
        <v>No</v>
      </c>
      <c r="L2798" t="str">
        <f t="shared" si="116"/>
        <v>No</v>
      </c>
    </row>
    <row r="2799" spans="1:12" x14ac:dyDescent="0.3">
      <c r="A2799" t="s">
        <v>137</v>
      </c>
      <c r="B2799">
        <v>247</v>
      </c>
      <c r="C2799" s="1">
        <v>45342</v>
      </c>
      <c r="D2799" s="1">
        <v>45323.333333333336</v>
      </c>
      <c r="E2799">
        <v>0.38</v>
      </c>
      <c r="F2799" t="s">
        <v>9</v>
      </c>
      <c r="G2799" t="s">
        <v>55</v>
      </c>
      <c r="H2799">
        <v>97112</v>
      </c>
      <c r="I2799" t="str" cm="1">
        <f t="array" ref="I2799">IFERROR(INDEX(scheduling_data!H:H,MATCH(B2799&amp;D2799,scheduling_data!D:D&amp;scheduling_data!A:A,0)),"")</f>
        <v>Katherine Tyree</v>
      </c>
      <c r="J2799" t="str">
        <f t="shared" si="115"/>
        <v>No</v>
      </c>
      <c r="L2799" t="str">
        <f t="shared" si="116"/>
        <v>No</v>
      </c>
    </row>
    <row r="2800" spans="1:12" x14ac:dyDescent="0.3">
      <c r="A2800" t="s">
        <v>137</v>
      </c>
      <c r="B2800">
        <v>247</v>
      </c>
      <c r="C2800" s="1">
        <v>45342</v>
      </c>
      <c r="D2800" s="1">
        <v>45323.333333333336</v>
      </c>
      <c r="E2800">
        <v>44.43</v>
      </c>
      <c r="F2800" t="s">
        <v>9</v>
      </c>
      <c r="G2800" t="s">
        <v>56</v>
      </c>
      <c r="H2800">
        <v>97112</v>
      </c>
      <c r="I2800" t="str" cm="1">
        <f t="array" ref="I2800">IFERROR(INDEX(scheduling_data!H:H,MATCH(B2800&amp;D2800,scheduling_data!D:D&amp;scheduling_data!A:A,0)),"")</f>
        <v>Katherine Tyree</v>
      </c>
      <c r="J2800" t="str">
        <f t="shared" si="115"/>
        <v>No</v>
      </c>
      <c r="L2800" t="str">
        <f t="shared" si="116"/>
        <v>No</v>
      </c>
    </row>
    <row r="2801" spans="1:12" x14ac:dyDescent="0.3">
      <c r="A2801" t="s">
        <v>137</v>
      </c>
      <c r="B2801">
        <v>247</v>
      </c>
      <c r="C2801" s="1">
        <v>45342</v>
      </c>
      <c r="D2801" s="1">
        <v>45323.333333333336</v>
      </c>
      <c r="E2801">
        <v>18.5</v>
      </c>
      <c r="F2801" t="s">
        <v>19</v>
      </c>
      <c r="G2801" t="s">
        <v>57</v>
      </c>
      <c r="H2801">
        <v>97112</v>
      </c>
      <c r="I2801" t="str" cm="1">
        <f t="array" ref="I2801">IFERROR(INDEX(scheduling_data!H:H,MATCH(B2801&amp;D2801,scheduling_data!D:D&amp;scheduling_data!A:A,0)),"")</f>
        <v>Katherine Tyree</v>
      </c>
      <c r="J2801" t="str">
        <f t="shared" si="115"/>
        <v>No</v>
      </c>
      <c r="L2801" t="str">
        <f t="shared" si="116"/>
        <v>Yes</v>
      </c>
    </row>
    <row r="2802" spans="1:12" x14ac:dyDescent="0.3">
      <c r="A2802" t="s">
        <v>137</v>
      </c>
      <c r="B2802">
        <v>247</v>
      </c>
      <c r="C2802" s="1">
        <v>45342</v>
      </c>
      <c r="D2802" s="1">
        <v>45323.333333333336</v>
      </c>
      <c r="E2802">
        <v>42.21</v>
      </c>
      <c r="F2802" t="s">
        <v>9</v>
      </c>
      <c r="G2802" t="s">
        <v>56</v>
      </c>
      <c r="H2802">
        <v>97530</v>
      </c>
      <c r="I2802" t="str" cm="1">
        <f t="array" ref="I2802">IFERROR(INDEX(scheduling_data!H:H,MATCH(B2802&amp;D2802,scheduling_data!D:D&amp;scheduling_data!A:A,0)),"")</f>
        <v>Katherine Tyree</v>
      </c>
      <c r="J2802" t="str">
        <f t="shared" si="115"/>
        <v>No</v>
      </c>
      <c r="L2802" t="str">
        <f t="shared" si="116"/>
        <v>No</v>
      </c>
    </row>
    <row r="2803" spans="1:12" x14ac:dyDescent="0.3">
      <c r="A2803" t="s">
        <v>137</v>
      </c>
      <c r="B2803">
        <v>247</v>
      </c>
      <c r="C2803" s="1">
        <v>45342</v>
      </c>
      <c r="D2803" s="1">
        <v>45323.333333333336</v>
      </c>
      <c r="E2803">
        <v>25.71</v>
      </c>
      <c r="F2803" t="s">
        <v>19</v>
      </c>
      <c r="G2803" t="s">
        <v>57</v>
      </c>
      <c r="H2803">
        <v>97530</v>
      </c>
      <c r="I2803" t="str" cm="1">
        <f t="array" ref="I2803">IFERROR(INDEX(scheduling_data!H:H,MATCH(B2803&amp;D2803,scheduling_data!D:D&amp;scheduling_data!A:A,0)),"")</f>
        <v>Katherine Tyree</v>
      </c>
      <c r="J2803" t="str">
        <f t="shared" si="115"/>
        <v>No</v>
      </c>
      <c r="L2803" t="str">
        <f t="shared" si="116"/>
        <v>Yes</v>
      </c>
    </row>
    <row r="2804" spans="1:12" x14ac:dyDescent="0.3">
      <c r="A2804" t="s">
        <v>137</v>
      </c>
      <c r="B2804">
        <v>247</v>
      </c>
      <c r="C2804" s="1">
        <v>45342</v>
      </c>
      <c r="D2804" s="1">
        <v>45323.333333333336</v>
      </c>
      <c r="E2804">
        <v>5.86</v>
      </c>
      <c r="F2804" t="s">
        <v>9</v>
      </c>
      <c r="G2804" t="s">
        <v>54</v>
      </c>
      <c r="H2804">
        <v>97110</v>
      </c>
      <c r="I2804" t="str" cm="1">
        <f t="array" ref="I2804">IFERROR(INDEX(scheduling_data!H:H,MATCH(B2804&amp;D2804,scheduling_data!D:D&amp;scheduling_data!A:A,0)),"")</f>
        <v>Katherine Tyree</v>
      </c>
      <c r="J2804" t="str">
        <f t="shared" si="115"/>
        <v>No</v>
      </c>
      <c r="L2804" t="str">
        <f t="shared" si="116"/>
        <v>No</v>
      </c>
    </row>
    <row r="2805" spans="1:12" x14ac:dyDescent="0.3">
      <c r="A2805" t="s">
        <v>137</v>
      </c>
      <c r="B2805">
        <v>247</v>
      </c>
      <c r="C2805" s="1">
        <v>45342</v>
      </c>
      <c r="D2805" s="1">
        <v>45323.333333333336</v>
      </c>
      <c r="E2805">
        <v>0.33</v>
      </c>
      <c r="F2805" t="s">
        <v>9</v>
      </c>
      <c r="G2805" t="s">
        <v>55</v>
      </c>
      <c r="H2805">
        <v>97110</v>
      </c>
      <c r="I2805" t="str" cm="1">
        <f t="array" ref="I2805">IFERROR(INDEX(scheduling_data!H:H,MATCH(B2805&amp;D2805,scheduling_data!D:D&amp;scheduling_data!A:A,0)),"")</f>
        <v>Katherine Tyree</v>
      </c>
      <c r="J2805" t="str">
        <f t="shared" si="115"/>
        <v>No</v>
      </c>
      <c r="L2805" t="str">
        <f t="shared" si="116"/>
        <v>No</v>
      </c>
    </row>
    <row r="2806" spans="1:12" x14ac:dyDescent="0.3">
      <c r="A2806" t="s">
        <v>137</v>
      </c>
      <c r="B2806">
        <v>247</v>
      </c>
      <c r="C2806" s="1">
        <v>45342</v>
      </c>
      <c r="D2806" s="1">
        <v>45323.333333333336</v>
      </c>
      <c r="E2806">
        <v>48.3</v>
      </c>
      <c r="F2806" t="s">
        <v>9</v>
      </c>
      <c r="G2806" t="s">
        <v>56</v>
      </c>
      <c r="H2806">
        <v>97110</v>
      </c>
      <c r="I2806" t="str" cm="1">
        <f t="array" ref="I2806">IFERROR(INDEX(scheduling_data!H:H,MATCH(B2806&amp;D2806,scheduling_data!D:D&amp;scheduling_data!A:A,0)),"")</f>
        <v>Katherine Tyree</v>
      </c>
      <c r="J2806" t="str">
        <f t="shared" si="115"/>
        <v>No</v>
      </c>
      <c r="L2806" t="str">
        <f t="shared" si="116"/>
        <v>No</v>
      </c>
    </row>
    <row r="2807" spans="1:12" x14ac:dyDescent="0.3">
      <c r="A2807" t="s">
        <v>137</v>
      </c>
      <c r="B2807">
        <v>247</v>
      </c>
      <c r="C2807" s="1">
        <v>45342</v>
      </c>
      <c r="D2807" s="1">
        <v>45323.333333333336</v>
      </c>
      <c r="E2807">
        <v>16.34</v>
      </c>
      <c r="F2807" t="s">
        <v>19</v>
      </c>
      <c r="G2807" t="s">
        <v>57</v>
      </c>
      <c r="H2807">
        <v>97110</v>
      </c>
      <c r="I2807" t="str" cm="1">
        <f t="array" ref="I2807">IFERROR(INDEX(scheduling_data!H:H,MATCH(B2807&amp;D2807,scheduling_data!D:D&amp;scheduling_data!A:A,0)),"")</f>
        <v>Katherine Tyree</v>
      </c>
      <c r="J2807" t="str">
        <f t="shared" si="115"/>
        <v>No</v>
      </c>
      <c r="L2807" t="str">
        <f t="shared" si="116"/>
        <v>Yes</v>
      </c>
    </row>
    <row r="2808" spans="1:12" x14ac:dyDescent="0.3">
      <c r="A2808" t="s">
        <v>137</v>
      </c>
      <c r="B2808">
        <v>247</v>
      </c>
      <c r="C2808" s="1">
        <v>45345</v>
      </c>
      <c r="D2808" s="1">
        <v>45328.333333333336</v>
      </c>
      <c r="E2808">
        <v>5.86</v>
      </c>
      <c r="F2808" t="s">
        <v>9</v>
      </c>
      <c r="G2808" t="s">
        <v>54</v>
      </c>
      <c r="H2808">
        <v>97110</v>
      </c>
      <c r="I2808" t="str" cm="1">
        <f t="array" ref="I2808">IFERROR(INDEX(scheduling_data!H:H,MATCH(B2808&amp;D2808,scheduling_data!D:D&amp;scheduling_data!A:A,0)),"")</f>
        <v>Robert Crochet</v>
      </c>
      <c r="J2808" t="str">
        <f t="shared" si="115"/>
        <v>No</v>
      </c>
      <c r="L2808" t="str">
        <f t="shared" si="116"/>
        <v>No</v>
      </c>
    </row>
    <row r="2809" spans="1:12" x14ac:dyDescent="0.3">
      <c r="A2809" t="s">
        <v>137</v>
      </c>
      <c r="B2809">
        <v>247</v>
      </c>
      <c r="C2809" s="1">
        <v>45345</v>
      </c>
      <c r="D2809" s="1">
        <v>45328.333333333336</v>
      </c>
      <c r="E2809">
        <v>37.270000000000003</v>
      </c>
      <c r="F2809" t="s">
        <v>19</v>
      </c>
      <c r="G2809" t="s">
        <v>57</v>
      </c>
      <c r="H2809">
        <v>97110</v>
      </c>
      <c r="I2809" t="str" cm="1">
        <f t="array" ref="I2809">IFERROR(INDEX(scheduling_data!H:H,MATCH(B2809&amp;D2809,scheduling_data!D:D&amp;scheduling_data!A:A,0)),"")</f>
        <v>Robert Crochet</v>
      </c>
      <c r="J2809" t="str">
        <f t="shared" si="115"/>
        <v>No</v>
      </c>
      <c r="L2809" t="str">
        <f t="shared" si="116"/>
        <v>Yes</v>
      </c>
    </row>
    <row r="2810" spans="1:12" x14ac:dyDescent="0.3">
      <c r="A2810" t="s">
        <v>137</v>
      </c>
      <c r="B2810">
        <v>247</v>
      </c>
      <c r="C2810" s="1">
        <v>45345</v>
      </c>
      <c r="D2810" s="1">
        <v>45328.333333333336</v>
      </c>
      <c r="E2810">
        <v>96.6</v>
      </c>
      <c r="F2810" t="s">
        <v>9</v>
      </c>
      <c r="G2810" t="s">
        <v>56</v>
      </c>
      <c r="H2810">
        <v>97110</v>
      </c>
      <c r="I2810" t="str" cm="1">
        <f t="array" ref="I2810">IFERROR(INDEX(scheduling_data!H:H,MATCH(B2810&amp;D2810,scheduling_data!D:D&amp;scheduling_data!A:A,0)),"")</f>
        <v>Robert Crochet</v>
      </c>
      <c r="J2810" t="str">
        <f t="shared" si="115"/>
        <v>No</v>
      </c>
      <c r="L2810" t="str">
        <f t="shared" si="116"/>
        <v>No</v>
      </c>
    </row>
    <row r="2811" spans="1:12" x14ac:dyDescent="0.3">
      <c r="A2811" t="s">
        <v>137</v>
      </c>
      <c r="B2811">
        <v>247</v>
      </c>
      <c r="C2811" s="1">
        <v>45345</v>
      </c>
      <c r="D2811" s="1">
        <v>45328.333333333336</v>
      </c>
      <c r="E2811">
        <v>0.76</v>
      </c>
      <c r="F2811" t="s">
        <v>9</v>
      </c>
      <c r="G2811" t="s">
        <v>55</v>
      </c>
      <c r="H2811">
        <v>97110</v>
      </c>
      <c r="I2811" t="str" cm="1">
        <f t="array" ref="I2811">IFERROR(INDEX(scheduling_data!H:H,MATCH(B2811&amp;D2811,scheduling_data!D:D&amp;scheduling_data!A:A,0)),"")</f>
        <v>Robert Crochet</v>
      </c>
      <c r="J2811" t="str">
        <f t="shared" si="115"/>
        <v>No</v>
      </c>
      <c r="L2811" t="str">
        <f t="shared" si="116"/>
        <v>No</v>
      </c>
    </row>
    <row r="2812" spans="1:12" x14ac:dyDescent="0.3">
      <c r="A2812" t="s">
        <v>137</v>
      </c>
      <c r="B2812">
        <v>247</v>
      </c>
      <c r="C2812" s="1">
        <v>45349</v>
      </c>
      <c r="D2812" s="1">
        <v>45330.333333333336</v>
      </c>
      <c r="E2812">
        <v>11.72</v>
      </c>
      <c r="F2812" t="s">
        <v>9</v>
      </c>
      <c r="G2812" t="s">
        <v>54</v>
      </c>
      <c r="H2812">
        <v>97110</v>
      </c>
      <c r="I2812" t="str" cm="1">
        <f t="array" ref="I2812">IFERROR(INDEX(scheduling_data!H:H,MATCH(B2812&amp;D2812,scheduling_data!D:D&amp;scheduling_data!A:A,0)),"")</f>
        <v>Christian Litz</v>
      </c>
      <c r="J2812" t="str">
        <f t="shared" si="115"/>
        <v>No</v>
      </c>
      <c r="L2812" t="str">
        <f t="shared" si="116"/>
        <v>No</v>
      </c>
    </row>
    <row r="2813" spans="1:12" x14ac:dyDescent="0.3">
      <c r="A2813" t="s">
        <v>137</v>
      </c>
      <c r="B2813">
        <v>247</v>
      </c>
      <c r="C2813" s="1">
        <v>45349</v>
      </c>
      <c r="D2813" s="1">
        <v>45330.333333333336</v>
      </c>
      <c r="E2813">
        <v>0.67</v>
      </c>
      <c r="F2813" t="s">
        <v>9</v>
      </c>
      <c r="G2813" t="s">
        <v>55</v>
      </c>
      <c r="H2813">
        <v>97110</v>
      </c>
      <c r="I2813" t="str" cm="1">
        <f t="array" ref="I2813">IFERROR(INDEX(scheduling_data!H:H,MATCH(B2813&amp;D2813,scheduling_data!D:D&amp;scheduling_data!A:A,0)),"")</f>
        <v>Christian Litz</v>
      </c>
      <c r="J2813" t="str">
        <f t="shared" si="115"/>
        <v>No</v>
      </c>
      <c r="L2813" t="str">
        <f t="shared" si="116"/>
        <v>No</v>
      </c>
    </row>
    <row r="2814" spans="1:12" x14ac:dyDescent="0.3">
      <c r="A2814" t="s">
        <v>137</v>
      </c>
      <c r="B2814">
        <v>247</v>
      </c>
      <c r="C2814" s="1">
        <v>45349</v>
      </c>
      <c r="D2814" s="1">
        <v>45330.333333333336</v>
      </c>
      <c r="E2814">
        <v>25.71</v>
      </c>
      <c r="F2814" t="s">
        <v>19</v>
      </c>
      <c r="G2814" t="s">
        <v>57</v>
      </c>
      <c r="H2814">
        <v>97530</v>
      </c>
      <c r="I2814" t="str" cm="1">
        <f t="array" ref="I2814">IFERROR(INDEX(scheduling_data!H:H,MATCH(B2814&amp;D2814,scheduling_data!D:D&amp;scheduling_data!A:A,0)),"")</f>
        <v>Christian Litz</v>
      </c>
      <c r="J2814" t="str">
        <f t="shared" si="115"/>
        <v>No</v>
      </c>
      <c r="L2814" t="str">
        <f t="shared" si="116"/>
        <v>Yes</v>
      </c>
    </row>
    <row r="2815" spans="1:12" x14ac:dyDescent="0.3">
      <c r="A2815" t="s">
        <v>137</v>
      </c>
      <c r="B2815">
        <v>247</v>
      </c>
      <c r="C2815" s="1">
        <v>45349</v>
      </c>
      <c r="D2815" s="1">
        <v>45330.333333333336</v>
      </c>
      <c r="E2815">
        <v>42.21</v>
      </c>
      <c r="F2815" t="s">
        <v>9</v>
      </c>
      <c r="G2815" t="s">
        <v>56</v>
      </c>
      <c r="H2815">
        <v>97530</v>
      </c>
      <c r="I2815" t="str" cm="1">
        <f t="array" ref="I2815">IFERROR(INDEX(scheduling_data!H:H,MATCH(B2815&amp;D2815,scheduling_data!D:D&amp;scheduling_data!A:A,0)),"")</f>
        <v>Christian Litz</v>
      </c>
      <c r="J2815" t="str">
        <f t="shared" si="115"/>
        <v>No</v>
      </c>
      <c r="L2815" t="str">
        <f t="shared" si="116"/>
        <v>No</v>
      </c>
    </row>
    <row r="2816" spans="1:12" x14ac:dyDescent="0.3">
      <c r="A2816" t="s">
        <v>137</v>
      </c>
      <c r="B2816">
        <v>247</v>
      </c>
      <c r="C2816" s="1">
        <v>45349</v>
      </c>
      <c r="D2816" s="1">
        <v>45330.333333333336</v>
      </c>
      <c r="E2816">
        <v>0.52</v>
      </c>
      <c r="F2816" t="s">
        <v>9</v>
      </c>
      <c r="G2816" t="s">
        <v>55</v>
      </c>
      <c r="H2816">
        <v>97530</v>
      </c>
      <c r="I2816" t="str" cm="1">
        <f t="array" ref="I2816">IFERROR(INDEX(scheduling_data!H:H,MATCH(B2816&amp;D2816,scheduling_data!D:D&amp;scheduling_data!A:A,0)),"")</f>
        <v>Christian Litz</v>
      </c>
      <c r="J2816" t="str">
        <f t="shared" si="115"/>
        <v>No</v>
      </c>
      <c r="L2816" t="str">
        <f t="shared" si="116"/>
        <v>No</v>
      </c>
    </row>
    <row r="2817" spans="1:12" x14ac:dyDescent="0.3">
      <c r="A2817" t="s">
        <v>137</v>
      </c>
      <c r="B2817">
        <v>247</v>
      </c>
      <c r="C2817" s="1">
        <v>45349</v>
      </c>
      <c r="D2817" s="1">
        <v>45330.333333333336</v>
      </c>
      <c r="E2817">
        <v>96.6</v>
      </c>
      <c r="F2817" t="s">
        <v>9</v>
      </c>
      <c r="G2817" t="s">
        <v>56</v>
      </c>
      <c r="H2817">
        <v>97110</v>
      </c>
      <c r="I2817" t="str" cm="1">
        <f t="array" ref="I2817">IFERROR(INDEX(scheduling_data!H:H,MATCH(B2817&amp;D2817,scheduling_data!D:D&amp;scheduling_data!A:A,0)),"")</f>
        <v>Christian Litz</v>
      </c>
      <c r="J2817" t="str">
        <f t="shared" si="115"/>
        <v>No</v>
      </c>
      <c r="L2817" t="str">
        <f t="shared" si="116"/>
        <v>No</v>
      </c>
    </row>
    <row r="2818" spans="1:12" x14ac:dyDescent="0.3">
      <c r="A2818" t="s">
        <v>137</v>
      </c>
      <c r="B2818">
        <v>247</v>
      </c>
      <c r="C2818" s="1">
        <v>45349</v>
      </c>
      <c r="D2818" s="1">
        <v>45330.333333333336</v>
      </c>
      <c r="E2818">
        <v>32.67</v>
      </c>
      <c r="F2818" t="s">
        <v>19</v>
      </c>
      <c r="G2818" t="s">
        <v>57</v>
      </c>
      <c r="H2818">
        <v>97110</v>
      </c>
      <c r="I2818" t="str" cm="1">
        <f t="array" ref="I2818">IFERROR(INDEX(scheduling_data!H:H,MATCH(B2818&amp;D2818,scheduling_data!D:D&amp;scheduling_data!A:A,0)),"")</f>
        <v>Christian Litz</v>
      </c>
      <c r="J2818" t="str">
        <f t="shared" si="115"/>
        <v>No</v>
      </c>
      <c r="L2818" t="str">
        <f t="shared" si="116"/>
        <v>Yes</v>
      </c>
    </row>
    <row r="2819" spans="1:12" x14ac:dyDescent="0.3">
      <c r="A2819" t="s">
        <v>11</v>
      </c>
      <c r="B2819">
        <v>248</v>
      </c>
      <c r="C2819" s="1">
        <v>45336.636805555558</v>
      </c>
      <c r="D2819" s="1">
        <v>45336.458333333336</v>
      </c>
      <c r="E2819">
        <v>150</v>
      </c>
      <c r="F2819" t="s">
        <v>87</v>
      </c>
      <c r="G2819" t="s">
        <v>373</v>
      </c>
      <c r="I2819" t="str" cm="1">
        <f t="array" ref="I2819">IFERROR(INDEX(scheduling_data!H:H,MATCH(B2819&amp;D2819,scheduling_data!D:D&amp;scheduling_data!A:A,0)),"")</f>
        <v>D'Anna Pullen</v>
      </c>
      <c r="J2819" t="str">
        <f t="shared" ref="J2819:J2882" si="117">IF(I2819="", "Yes", "No")</f>
        <v>No</v>
      </c>
      <c r="L2819" t="str">
        <f t="shared" ref="L2819:L2882" si="118">IF(OR(F2819="Cash", F2819="Check", F2819="EFT", F2819="Credit Card", F2819="Visa", F2819="Mastercard", F2819="AMEX"), "Yes", "No")</f>
        <v>Yes</v>
      </c>
    </row>
    <row r="2820" spans="1:12" x14ac:dyDescent="0.3">
      <c r="A2820" t="s">
        <v>11</v>
      </c>
      <c r="B2820">
        <v>50</v>
      </c>
      <c r="C2820" s="1">
        <v>45323.708333333336</v>
      </c>
      <c r="D2820" s="1">
        <v>45323.708333333336</v>
      </c>
      <c r="E2820">
        <v>36</v>
      </c>
      <c r="F2820" t="s">
        <v>12</v>
      </c>
      <c r="I2820" t="str" cm="1">
        <f t="array" ref="I2820">IFERROR(INDEX(scheduling_data!H:H,MATCH(B2820&amp;D2820,scheduling_data!D:D&amp;scheduling_data!A:A,0)),"")</f>
        <v>Jessica Pittman</v>
      </c>
      <c r="J2820" t="str">
        <f t="shared" si="117"/>
        <v>No</v>
      </c>
      <c r="L2820" t="str">
        <f t="shared" si="118"/>
        <v>Yes</v>
      </c>
    </row>
    <row r="2821" spans="1:12" x14ac:dyDescent="0.3">
      <c r="A2821" t="s">
        <v>11</v>
      </c>
      <c r="B2821">
        <v>50</v>
      </c>
      <c r="C2821" s="1">
        <v>45334.333333333336</v>
      </c>
      <c r="D2821" s="1">
        <v>45334.333333333336</v>
      </c>
      <c r="E2821">
        <v>36</v>
      </c>
      <c r="F2821" t="s">
        <v>12</v>
      </c>
      <c r="I2821" t="str" cm="1">
        <f t="array" ref="I2821">IFERROR(INDEX(scheduling_data!H:H,MATCH(B2821&amp;D2821,scheduling_data!D:D&amp;scheduling_data!A:A,0)),"")</f>
        <v>Christian Litz</v>
      </c>
      <c r="J2821" t="str">
        <f t="shared" si="117"/>
        <v>No</v>
      </c>
      <c r="L2821" t="str">
        <f t="shared" si="118"/>
        <v>Yes</v>
      </c>
    </row>
    <row r="2822" spans="1:12" x14ac:dyDescent="0.3">
      <c r="A2822" t="s">
        <v>11</v>
      </c>
      <c r="B2822">
        <v>50</v>
      </c>
      <c r="C2822" s="1">
        <v>45334.333333333336</v>
      </c>
      <c r="D2822" s="1">
        <v>45336.708333333336</v>
      </c>
      <c r="E2822">
        <v>36</v>
      </c>
      <c r="F2822" t="s">
        <v>12</v>
      </c>
      <c r="I2822" t="str" cm="1">
        <f t="array" ref="I2822">IFERROR(INDEX(scheduling_data!H:H,MATCH(B2822&amp;D2822,scheduling_data!D:D&amp;scheduling_data!A:A,0)),"")</f>
        <v>Katherine Tyree</v>
      </c>
      <c r="J2822" t="str">
        <f t="shared" si="117"/>
        <v>No</v>
      </c>
      <c r="L2822" t="str">
        <f t="shared" si="118"/>
        <v>Yes</v>
      </c>
    </row>
    <row r="2823" spans="1:12" x14ac:dyDescent="0.3">
      <c r="A2823" t="s">
        <v>11</v>
      </c>
      <c r="B2823">
        <v>50</v>
      </c>
      <c r="C2823" s="1">
        <v>45334.333333333336</v>
      </c>
      <c r="D2823" s="1">
        <v>45342.333333333336</v>
      </c>
      <c r="E2823">
        <v>36</v>
      </c>
      <c r="F2823" t="s">
        <v>12</v>
      </c>
      <c r="I2823" t="str" cm="1">
        <f t="array" ref="I2823">IFERROR(INDEX(scheduling_data!H:H,MATCH(B2823&amp;D2823,scheduling_data!D:D&amp;scheduling_data!A:A,0)),"")</f>
        <v>Amber Hickman</v>
      </c>
      <c r="J2823" t="str">
        <f t="shared" si="117"/>
        <v>No</v>
      </c>
      <c r="L2823" t="str">
        <f t="shared" si="118"/>
        <v>Yes</v>
      </c>
    </row>
    <row r="2824" spans="1:12" x14ac:dyDescent="0.3">
      <c r="A2824" t="s">
        <v>11</v>
      </c>
      <c r="B2824">
        <v>50</v>
      </c>
      <c r="C2824" s="1">
        <v>45327.706250000003</v>
      </c>
      <c r="D2824" s="1">
        <v>45327.708333333336</v>
      </c>
      <c r="E2824">
        <v>36</v>
      </c>
      <c r="F2824" t="s">
        <v>12</v>
      </c>
      <c r="I2824" t="str" cm="1">
        <f t="array" ref="I2824">IFERROR(INDEX(scheduling_data!H:H,MATCH(B2824&amp;D2824,scheduling_data!D:D&amp;scheduling_data!A:A,0)),"")</f>
        <v>Katherine Tyree</v>
      </c>
      <c r="J2824" t="str">
        <f t="shared" si="117"/>
        <v>No</v>
      </c>
      <c r="L2824" t="str">
        <f t="shared" si="118"/>
        <v>Yes</v>
      </c>
    </row>
    <row r="2825" spans="1:12" x14ac:dyDescent="0.3">
      <c r="A2825" t="s">
        <v>123</v>
      </c>
      <c r="B2825">
        <v>50</v>
      </c>
      <c r="C2825" s="1">
        <v>45331</v>
      </c>
      <c r="D2825" s="1">
        <v>45323.708333333336</v>
      </c>
      <c r="E2825">
        <v>57.57</v>
      </c>
      <c r="F2825" t="s">
        <v>9</v>
      </c>
      <c r="G2825" t="s">
        <v>125</v>
      </c>
      <c r="H2825">
        <v>97112</v>
      </c>
      <c r="I2825" t="str" cm="1">
        <f t="array" ref="I2825">IFERROR(INDEX(scheduling_data!H:H,MATCH(B2825&amp;D2825,scheduling_data!D:D&amp;scheduling_data!A:A,0)),"")</f>
        <v>Jessica Pittman</v>
      </c>
      <c r="J2825" t="str">
        <f t="shared" si="117"/>
        <v>No</v>
      </c>
      <c r="L2825" t="str">
        <f t="shared" si="118"/>
        <v>No</v>
      </c>
    </row>
    <row r="2826" spans="1:12" x14ac:dyDescent="0.3">
      <c r="A2826" t="s">
        <v>123</v>
      </c>
      <c r="B2826">
        <v>50</v>
      </c>
      <c r="C2826" s="1">
        <v>45331</v>
      </c>
      <c r="D2826" s="1">
        <v>45323.708333333336</v>
      </c>
      <c r="E2826">
        <v>10.88</v>
      </c>
      <c r="F2826" t="s">
        <v>19</v>
      </c>
      <c r="G2826" t="s">
        <v>124</v>
      </c>
      <c r="H2826">
        <v>97112</v>
      </c>
      <c r="I2826" t="str" cm="1">
        <f t="array" ref="I2826">IFERROR(INDEX(scheduling_data!H:H,MATCH(B2826&amp;D2826,scheduling_data!D:D&amp;scheduling_data!A:A,0)),"")</f>
        <v>Jessica Pittman</v>
      </c>
      <c r="J2826" t="str">
        <f t="shared" si="117"/>
        <v>No</v>
      </c>
      <c r="L2826" t="str">
        <f t="shared" si="118"/>
        <v>Yes</v>
      </c>
    </row>
    <row r="2827" spans="1:12" x14ac:dyDescent="0.3">
      <c r="A2827" t="s">
        <v>123</v>
      </c>
      <c r="B2827">
        <v>50</v>
      </c>
      <c r="C2827" s="1">
        <v>45331</v>
      </c>
      <c r="D2827" s="1">
        <v>45323.708333333336</v>
      </c>
      <c r="E2827">
        <v>119.55</v>
      </c>
      <c r="F2827" t="s">
        <v>9</v>
      </c>
      <c r="G2827" t="s">
        <v>125</v>
      </c>
      <c r="H2827">
        <v>97110</v>
      </c>
      <c r="I2827" t="str" cm="1">
        <f t="array" ref="I2827">IFERROR(INDEX(scheduling_data!H:H,MATCH(B2827&amp;D2827,scheduling_data!D:D&amp;scheduling_data!A:A,0)),"")</f>
        <v>Jessica Pittman</v>
      </c>
      <c r="J2827" t="str">
        <f t="shared" si="117"/>
        <v>No</v>
      </c>
      <c r="L2827" t="str">
        <f t="shared" si="118"/>
        <v>No</v>
      </c>
    </row>
    <row r="2828" spans="1:12" x14ac:dyDescent="0.3">
      <c r="A2828" t="s">
        <v>123</v>
      </c>
      <c r="B2828">
        <v>50</v>
      </c>
      <c r="C2828" s="1">
        <v>45338</v>
      </c>
      <c r="D2828" s="1">
        <v>45334.333333333336</v>
      </c>
      <c r="E2828">
        <v>114.18</v>
      </c>
      <c r="F2828" t="s">
        <v>9</v>
      </c>
      <c r="G2828" t="s">
        <v>125</v>
      </c>
      <c r="H2828">
        <v>97110</v>
      </c>
      <c r="I2828" t="str" cm="1">
        <f t="array" ref="I2828">IFERROR(INDEX(scheduling_data!H:H,MATCH(B2828&amp;D2828,scheduling_data!D:D&amp;scheduling_data!A:A,0)),"")</f>
        <v>Christian Litz</v>
      </c>
      <c r="J2828" t="str">
        <f t="shared" si="117"/>
        <v>No</v>
      </c>
      <c r="L2828" t="str">
        <f t="shared" si="118"/>
        <v>No</v>
      </c>
    </row>
    <row r="2829" spans="1:12" x14ac:dyDescent="0.3">
      <c r="A2829" t="s">
        <v>123</v>
      </c>
      <c r="B2829">
        <v>50</v>
      </c>
      <c r="C2829" s="1">
        <v>45338</v>
      </c>
      <c r="D2829" s="1">
        <v>45334.333333333336</v>
      </c>
      <c r="E2829">
        <v>19.32</v>
      </c>
      <c r="F2829" t="s">
        <v>19</v>
      </c>
      <c r="G2829" t="s">
        <v>124</v>
      </c>
      <c r="H2829">
        <v>97112</v>
      </c>
      <c r="I2829" t="str" cm="1">
        <f t="array" ref="I2829">IFERROR(INDEX(scheduling_data!H:H,MATCH(B2829&amp;D2829,scheduling_data!D:D&amp;scheduling_data!A:A,0)),"")</f>
        <v>Christian Litz</v>
      </c>
      <c r="J2829" t="str">
        <f t="shared" si="117"/>
        <v>No</v>
      </c>
      <c r="L2829" t="str">
        <f t="shared" si="118"/>
        <v>Yes</v>
      </c>
    </row>
    <row r="2830" spans="1:12" x14ac:dyDescent="0.3">
      <c r="A2830" t="s">
        <v>123</v>
      </c>
      <c r="B2830">
        <v>50</v>
      </c>
      <c r="C2830" s="1">
        <v>45338</v>
      </c>
      <c r="D2830" s="1">
        <v>45334.333333333336</v>
      </c>
      <c r="E2830">
        <v>54.5</v>
      </c>
      <c r="F2830" t="s">
        <v>9</v>
      </c>
      <c r="G2830" t="s">
        <v>125</v>
      </c>
      <c r="H2830">
        <v>97112</v>
      </c>
      <c r="I2830" t="str" cm="1">
        <f t="array" ref="I2830">IFERROR(INDEX(scheduling_data!H:H,MATCH(B2830&amp;D2830,scheduling_data!D:D&amp;scheduling_data!A:A,0)),"")</f>
        <v>Christian Litz</v>
      </c>
      <c r="J2830" t="str">
        <f t="shared" si="117"/>
        <v>No</v>
      </c>
      <c r="L2830" t="str">
        <f t="shared" si="118"/>
        <v>No</v>
      </c>
    </row>
    <row r="2831" spans="1:12" x14ac:dyDescent="0.3">
      <c r="A2831" t="s">
        <v>123</v>
      </c>
      <c r="B2831">
        <v>50</v>
      </c>
      <c r="C2831" s="1">
        <v>45344</v>
      </c>
      <c r="D2831" s="1">
        <v>45336.708333333336</v>
      </c>
      <c r="E2831">
        <v>1.41</v>
      </c>
      <c r="F2831" t="s">
        <v>19</v>
      </c>
      <c r="G2831" t="s">
        <v>124</v>
      </c>
      <c r="H2831">
        <v>97110</v>
      </c>
      <c r="I2831" t="str" cm="1">
        <f t="array" ref="I2831">IFERROR(INDEX(scheduling_data!H:H,MATCH(B2831&amp;D2831,scheduling_data!D:D&amp;scheduling_data!A:A,0)),"")</f>
        <v>Katherine Tyree</v>
      </c>
      <c r="J2831" t="str">
        <f t="shared" si="117"/>
        <v>No</v>
      </c>
      <c r="L2831" t="str">
        <f t="shared" si="118"/>
        <v>Yes</v>
      </c>
    </row>
    <row r="2832" spans="1:12" x14ac:dyDescent="0.3">
      <c r="A2832" t="s">
        <v>123</v>
      </c>
      <c r="B2832">
        <v>50</v>
      </c>
      <c r="C2832" s="1">
        <v>45344</v>
      </c>
      <c r="D2832" s="1">
        <v>45336.708333333336</v>
      </c>
      <c r="E2832">
        <v>57.09</v>
      </c>
      <c r="F2832" t="s">
        <v>9</v>
      </c>
      <c r="G2832" t="s">
        <v>125</v>
      </c>
      <c r="H2832">
        <v>97110</v>
      </c>
      <c r="I2832" t="str" cm="1">
        <f t="array" ref="I2832">IFERROR(INDEX(scheduling_data!H:H,MATCH(B2832&amp;D2832,scheduling_data!D:D&amp;scheduling_data!A:A,0)),"")</f>
        <v>Katherine Tyree</v>
      </c>
      <c r="J2832" t="str">
        <f t="shared" si="117"/>
        <v>No</v>
      </c>
      <c r="L2832" t="str">
        <f t="shared" si="118"/>
        <v>No</v>
      </c>
    </row>
    <row r="2833" spans="1:12" x14ac:dyDescent="0.3">
      <c r="A2833" t="s">
        <v>123</v>
      </c>
      <c r="B2833">
        <v>50</v>
      </c>
      <c r="C2833" s="1">
        <v>45344</v>
      </c>
      <c r="D2833" s="1">
        <v>45336.708333333336</v>
      </c>
      <c r="E2833">
        <v>54.5</v>
      </c>
      <c r="F2833" t="s">
        <v>9</v>
      </c>
      <c r="G2833" t="s">
        <v>125</v>
      </c>
      <c r="H2833">
        <v>97112</v>
      </c>
      <c r="I2833" t="str" cm="1">
        <f t="array" ref="I2833">IFERROR(INDEX(scheduling_data!H:H,MATCH(B2833&amp;D2833,scheduling_data!D:D&amp;scheduling_data!A:A,0)),"")</f>
        <v>Katherine Tyree</v>
      </c>
      <c r="J2833" t="str">
        <f t="shared" si="117"/>
        <v>No</v>
      </c>
      <c r="L2833" t="str">
        <f t="shared" si="118"/>
        <v>No</v>
      </c>
    </row>
    <row r="2834" spans="1:12" x14ac:dyDescent="0.3">
      <c r="A2834" t="s">
        <v>123</v>
      </c>
      <c r="B2834">
        <v>50</v>
      </c>
      <c r="C2834" s="1">
        <v>45345</v>
      </c>
      <c r="D2834" s="1">
        <v>45342.333333333336</v>
      </c>
      <c r="E2834">
        <v>119.55</v>
      </c>
      <c r="F2834" t="s">
        <v>9</v>
      </c>
      <c r="G2834" t="s">
        <v>125</v>
      </c>
      <c r="H2834">
        <v>97110</v>
      </c>
      <c r="I2834" t="str" cm="1">
        <f t="array" ref="I2834">IFERROR(INDEX(scheduling_data!H:H,MATCH(B2834&amp;D2834,scheduling_data!D:D&amp;scheduling_data!A:A,0)),"")</f>
        <v>Amber Hickman</v>
      </c>
      <c r="J2834" t="str">
        <f t="shared" si="117"/>
        <v>No</v>
      </c>
      <c r="L2834" t="str">
        <f t="shared" si="118"/>
        <v>No</v>
      </c>
    </row>
    <row r="2835" spans="1:12" x14ac:dyDescent="0.3">
      <c r="A2835" t="s">
        <v>123</v>
      </c>
      <c r="B2835">
        <v>50</v>
      </c>
      <c r="C2835" s="1">
        <v>45345</v>
      </c>
      <c r="D2835" s="1">
        <v>45342.333333333336</v>
      </c>
      <c r="E2835">
        <v>28.3</v>
      </c>
      <c r="F2835" t="s">
        <v>19</v>
      </c>
      <c r="G2835" t="s">
        <v>124</v>
      </c>
      <c r="H2835">
        <v>97110</v>
      </c>
      <c r="I2835" t="str" cm="1">
        <f t="array" ref="I2835">IFERROR(INDEX(scheduling_data!H:H,MATCH(B2835&amp;D2835,scheduling_data!D:D&amp;scheduling_data!A:A,0)),"")</f>
        <v>Amber Hickman</v>
      </c>
      <c r="J2835" t="str">
        <f t="shared" si="117"/>
        <v>No</v>
      </c>
      <c r="L2835" t="str">
        <f t="shared" si="118"/>
        <v>Yes</v>
      </c>
    </row>
    <row r="2836" spans="1:12" x14ac:dyDescent="0.3">
      <c r="A2836" t="s">
        <v>123</v>
      </c>
      <c r="B2836">
        <v>50</v>
      </c>
      <c r="C2836" s="1">
        <v>45345</v>
      </c>
      <c r="D2836" s="1">
        <v>45342.333333333336</v>
      </c>
      <c r="E2836">
        <v>115.15</v>
      </c>
      <c r="F2836" t="s">
        <v>9</v>
      </c>
      <c r="G2836" t="s">
        <v>125</v>
      </c>
      <c r="H2836">
        <v>97112</v>
      </c>
      <c r="I2836" t="str" cm="1">
        <f t="array" ref="I2836">IFERROR(INDEX(scheduling_data!H:H,MATCH(B2836&amp;D2836,scheduling_data!D:D&amp;scheduling_data!A:A,0)),"")</f>
        <v>Amber Hickman</v>
      </c>
      <c r="J2836" t="str">
        <f t="shared" si="117"/>
        <v>No</v>
      </c>
      <c r="L2836" t="str">
        <f t="shared" si="118"/>
        <v>No</v>
      </c>
    </row>
    <row r="2837" spans="1:12" x14ac:dyDescent="0.3">
      <c r="A2837" t="s">
        <v>123</v>
      </c>
      <c r="B2837">
        <v>50</v>
      </c>
      <c r="C2837" s="1">
        <v>45334</v>
      </c>
      <c r="D2837" s="1">
        <v>45327.708333333336</v>
      </c>
      <c r="E2837">
        <v>1.41</v>
      </c>
      <c r="F2837" t="s">
        <v>19</v>
      </c>
      <c r="G2837" t="s">
        <v>124</v>
      </c>
      <c r="H2837">
        <v>97110</v>
      </c>
      <c r="I2837" t="str" cm="1">
        <f t="array" ref="I2837">IFERROR(INDEX(scheduling_data!H:H,MATCH(B2837&amp;D2837,scheduling_data!D:D&amp;scheduling_data!A:A,0)),"")</f>
        <v>Katherine Tyree</v>
      </c>
      <c r="J2837" t="str">
        <f t="shared" si="117"/>
        <v>No</v>
      </c>
      <c r="L2837" t="str">
        <f t="shared" si="118"/>
        <v>Yes</v>
      </c>
    </row>
    <row r="2838" spans="1:12" x14ac:dyDescent="0.3">
      <c r="A2838" t="s">
        <v>123</v>
      </c>
      <c r="B2838">
        <v>50</v>
      </c>
      <c r="C2838" s="1">
        <v>45334</v>
      </c>
      <c r="D2838" s="1">
        <v>45327.708333333336</v>
      </c>
      <c r="E2838">
        <v>57.09</v>
      </c>
      <c r="F2838" t="s">
        <v>9</v>
      </c>
      <c r="G2838" t="s">
        <v>125</v>
      </c>
      <c r="H2838">
        <v>97110</v>
      </c>
      <c r="I2838" t="str" cm="1">
        <f t="array" ref="I2838">IFERROR(INDEX(scheduling_data!H:H,MATCH(B2838&amp;D2838,scheduling_data!D:D&amp;scheduling_data!A:A,0)),"")</f>
        <v>Katherine Tyree</v>
      </c>
      <c r="J2838" t="str">
        <f t="shared" si="117"/>
        <v>No</v>
      </c>
      <c r="L2838" t="str">
        <f t="shared" si="118"/>
        <v>No</v>
      </c>
    </row>
    <row r="2839" spans="1:12" x14ac:dyDescent="0.3">
      <c r="A2839" t="s">
        <v>123</v>
      </c>
      <c r="B2839">
        <v>50</v>
      </c>
      <c r="C2839" s="1">
        <v>45334</v>
      </c>
      <c r="D2839" s="1">
        <v>45327.708333333336</v>
      </c>
      <c r="E2839">
        <v>54.5</v>
      </c>
      <c r="F2839" t="s">
        <v>9</v>
      </c>
      <c r="G2839" t="s">
        <v>125</v>
      </c>
      <c r="H2839">
        <v>97112</v>
      </c>
      <c r="I2839" t="str" cm="1">
        <f t="array" ref="I2839">IFERROR(INDEX(scheduling_data!H:H,MATCH(B2839&amp;D2839,scheduling_data!D:D&amp;scheduling_data!A:A,0)),"")</f>
        <v>Katherine Tyree</v>
      </c>
      <c r="J2839" t="str">
        <f t="shared" si="117"/>
        <v>No</v>
      </c>
      <c r="L2839" t="str">
        <f t="shared" si="118"/>
        <v>No</v>
      </c>
    </row>
    <row r="2840" spans="1:12" x14ac:dyDescent="0.3">
      <c r="A2840" t="s">
        <v>123</v>
      </c>
      <c r="B2840">
        <v>50</v>
      </c>
      <c r="C2840" s="1">
        <v>45334</v>
      </c>
      <c r="D2840" s="1">
        <v>45327.708333333336</v>
      </c>
      <c r="E2840">
        <v>16.54</v>
      </c>
      <c r="F2840" t="s">
        <v>19</v>
      </c>
      <c r="G2840" t="s">
        <v>124</v>
      </c>
      <c r="H2840">
        <v>97140</v>
      </c>
      <c r="I2840" t="str" cm="1">
        <f t="array" ref="I2840">IFERROR(INDEX(scheduling_data!H:H,MATCH(B2840&amp;D2840,scheduling_data!D:D&amp;scheduling_data!A:A,0)),"")</f>
        <v>Katherine Tyree</v>
      </c>
      <c r="J2840" t="str">
        <f t="shared" si="117"/>
        <v>No</v>
      </c>
      <c r="L2840" t="str">
        <f t="shared" si="118"/>
        <v>Yes</v>
      </c>
    </row>
    <row r="2841" spans="1:12" x14ac:dyDescent="0.3">
      <c r="A2841" t="s">
        <v>123</v>
      </c>
      <c r="B2841">
        <v>50</v>
      </c>
      <c r="C2841" s="1">
        <v>45334</v>
      </c>
      <c r="D2841" s="1">
        <v>45327.708333333336</v>
      </c>
      <c r="E2841">
        <v>58.46</v>
      </c>
      <c r="F2841" t="s">
        <v>9</v>
      </c>
      <c r="G2841" t="s">
        <v>125</v>
      </c>
      <c r="H2841">
        <v>97140</v>
      </c>
      <c r="I2841" t="str" cm="1">
        <f t="array" ref="I2841">IFERROR(INDEX(scheduling_data!H:H,MATCH(B2841&amp;D2841,scheduling_data!D:D&amp;scheduling_data!A:A,0)),"")</f>
        <v>Katherine Tyree</v>
      </c>
      <c r="J2841" t="str">
        <f t="shared" si="117"/>
        <v>No</v>
      </c>
      <c r="L2841" t="str">
        <f t="shared" si="118"/>
        <v>No</v>
      </c>
    </row>
    <row r="2842" spans="1:12" x14ac:dyDescent="0.3">
      <c r="A2842" t="s">
        <v>137</v>
      </c>
      <c r="B2842">
        <v>249</v>
      </c>
      <c r="C2842" s="1">
        <v>45344</v>
      </c>
      <c r="D2842" s="1">
        <v>45327.375</v>
      </c>
      <c r="E2842">
        <v>15.28</v>
      </c>
      <c r="F2842" t="s">
        <v>19</v>
      </c>
      <c r="G2842" t="s">
        <v>57</v>
      </c>
      <c r="H2842">
        <v>97140</v>
      </c>
      <c r="I2842" t="str" cm="1">
        <f t="array" ref="I2842">IFERROR(INDEX(scheduling_data!H:H,MATCH(B2842&amp;D2842,scheduling_data!D:D&amp;scheduling_data!A:A,0)),"")</f>
        <v>Kelsea Rodriguez</v>
      </c>
      <c r="J2842" t="str">
        <f t="shared" si="117"/>
        <v>No</v>
      </c>
      <c r="L2842" t="str">
        <f t="shared" si="118"/>
        <v>Yes</v>
      </c>
    </row>
    <row r="2843" spans="1:12" x14ac:dyDescent="0.3">
      <c r="A2843" t="s">
        <v>137</v>
      </c>
      <c r="B2843">
        <v>249</v>
      </c>
      <c r="C2843" s="1">
        <v>45344</v>
      </c>
      <c r="D2843" s="1">
        <v>45327.375</v>
      </c>
      <c r="E2843">
        <v>53.61</v>
      </c>
      <c r="F2843" t="s">
        <v>19</v>
      </c>
      <c r="G2843" t="s">
        <v>57</v>
      </c>
      <c r="H2843">
        <v>97110</v>
      </c>
      <c r="I2843" t="str" cm="1">
        <f t="array" ref="I2843">IFERROR(INDEX(scheduling_data!H:H,MATCH(B2843&amp;D2843,scheduling_data!D:D&amp;scheduling_data!A:A,0)),"")</f>
        <v>Kelsea Rodriguez</v>
      </c>
      <c r="J2843" t="str">
        <f t="shared" si="117"/>
        <v>No</v>
      </c>
      <c r="L2843" t="str">
        <f t="shared" si="118"/>
        <v>Yes</v>
      </c>
    </row>
    <row r="2844" spans="1:12" x14ac:dyDescent="0.3">
      <c r="A2844" t="s">
        <v>137</v>
      </c>
      <c r="B2844">
        <v>249</v>
      </c>
      <c r="C2844" s="1">
        <v>45344</v>
      </c>
      <c r="D2844" s="1">
        <v>45327.375</v>
      </c>
      <c r="E2844">
        <v>144.9</v>
      </c>
      <c r="F2844" t="s">
        <v>9</v>
      </c>
      <c r="G2844" t="s">
        <v>56</v>
      </c>
      <c r="H2844">
        <v>97110</v>
      </c>
      <c r="I2844" t="str" cm="1">
        <f t="array" ref="I2844">IFERROR(INDEX(scheduling_data!H:H,MATCH(B2844&amp;D2844,scheduling_data!D:D&amp;scheduling_data!A:A,0)),"")</f>
        <v>Kelsea Rodriguez</v>
      </c>
      <c r="J2844" t="str">
        <f t="shared" si="117"/>
        <v>No</v>
      </c>
      <c r="L2844" t="str">
        <f t="shared" si="118"/>
        <v>No</v>
      </c>
    </row>
    <row r="2845" spans="1:12" x14ac:dyDescent="0.3">
      <c r="A2845" t="s">
        <v>137</v>
      </c>
      <c r="B2845">
        <v>249</v>
      </c>
      <c r="C2845" s="1">
        <v>45344</v>
      </c>
      <c r="D2845" s="1">
        <v>45327.375</v>
      </c>
      <c r="E2845">
        <v>1.0900000000000001</v>
      </c>
      <c r="F2845" t="s">
        <v>9</v>
      </c>
      <c r="G2845" t="s">
        <v>55</v>
      </c>
      <c r="H2845">
        <v>97110</v>
      </c>
      <c r="I2845" t="str" cm="1">
        <f t="array" ref="I2845">IFERROR(INDEX(scheduling_data!H:H,MATCH(B2845&amp;D2845,scheduling_data!D:D&amp;scheduling_data!A:A,0)),"")</f>
        <v>Kelsea Rodriguez</v>
      </c>
      <c r="J2845" t="str">
        <f t="shared" si="117"/>
        <v>No</v>
      </c>
      <c r="L2845" t="str">
        <f t="shared" si="118"/>
        <v>No</v>
      </c>
    </row>
    <row r="2846" spans="1:12" x14ac:dyDescent="0.3">
      <c r="A2846" t="s">
        <v>137</v>
      </c>
      <c r="B2846">
        <v>249</v>
      </c>
      <c r="C2846" s="1">
        <v>45344</v>
      </c>
      <c r="D2846" s="1">
        <v>45327.375</v>
      </c>
      <c r="E2846">
        <v>11.72</v>
      </c>
      <c r="F2846" t="s">
        <v>9</v>
      </c>
      <c r="G2846" t="s">
        <v>54</v>
      </c>
      <c r="H2846">
        <v>97110</v>
      </c>
      <c r="I2846" t="str" cm="1">
        <f t="array" ref="I2846">IFERROR(INDEX(scheduling_data!H:H,MATCH(B2846&amp;D2846,scheduling_data!D:D&amp;scheduling_data!A:A,0)),"")</f>
        <v>Kelsea Rodriguez</v>
      </c>
      <c r="J2846" t="str">
        <f t="shared" si="117"/>
        <v>No</v>
      </c>
      <c r="L2846" t="str">
        <f t="shared" si="118"/>
        <v>No</v>
      </c>
    </row>
    <row r="2847" spans="1:12" x14ac:dyDescent="0.3">
      <c r="A2847" t="s">
        <v>137</v>
      </c>
      <c r="B2847">
        <v>249</v>
      </c>
      <c r="C2847" s="1">
        <v>45344</v>
      </c>
      <c r="D2847" s="1">
        <v>45327.375</v>
      </c>
      <c r="E2847">
        <v>50.35</v>
      </c>
      <c r="F2847" t="s">
        <v>9</v>
      </c>
      <c r="G2847" t="s">
        <v>56</v>
      </c>
      <c r="H2847">
        <v>97140</v>
      </c>
      <c r="I2847" t="str" cm="1">
        <f t="array" ref="I2847">IFERROR(INDEX(scheduling_data!H:H,MATCH(B2847&amp;D2847,scheduling_data!D:D&amp;scheduling_data!A:A,0)),"")</f>
        <v>Kelsea Rodriguez</v>
      </c>
      <c r="J2847" t="str">
        <f t="shared" si="117"/>
        <v>No</v>
      </c>
      <c r="L2847" t="str">
        <f t="shared" si="118"/>
        <v>No</v>
      </c>
    </row>
    <row r="2848" spans="1:12" x14ac:dyDescent="0.3">
      <c r="A2848" t="s">
        <v>137</v>
      </c>
      <c r="B2848">
        <v>249</v>
      </c>
      <c r="C2848" s="1">
        <v>45344</v>
      </c>
      <c r="D2848" s="1">
        <v>45327.375</v>
      </c>
      <c r="E2848">
        <v>0.31</v>
      </c>
      <c r="F2848" t="s">
        <v>9</v>
      </c>
      <c r="G2848" t="s">
        <v>55</v>
      </c>
      <c r="H2848">
        <v>97140</v>
      </c>
      <c r="I2848" t="str" cm="1">
        <f t="array" ref="I2848">IFERROR(INDEX(scheduling_data!H:H,MATCH(B2848&amp;D2848,scheduling_data!D:D&amp;scheduling_data!A:A,0)),"")</f>
        <v>Kelsea Rodriguez</v>
      </c>
      <c r="J2848" t="str">
        <f t="shared" si="117"/>
        <v>No</v>
      </c>
      <c r="L2848" t="str">
        <f t="shared" si="118"/>
        <v>No</v>
      </c>
    </row>
    <row r="2849" spans="1:12" x14ac:dyDescent="0.3">
      <c r="A2849" t="s">
        <v>137</v>
      </c>
      <c r="B2849">
        <v>249</v>
      </c>
      <c r="C2849" s="1">
        <v>45344</v>
      </c>
      <c r="D2849" s="1">
        <v>45327.375</v>
      </c>
      <c r="E2849">
        <v>5.16</v>
      </c>
      <c r="F2849" t="s">
        <v>9</v>
      </c>
      <c r="G2849" t="s">
        <v>54</v>
      </c>
      <c r="H2849">
        <v>97140</v>
      </c>
      <c r="I2849" t="str" cm="1">
        <f t="array" ref="I2849">IFERROR(INDEX(scheduling_data!H:H,MATCH(B2849&amp;D2849,scheduling_data!D:D&amp;scheduling_data!A:A,0)),"")</f>
        <v>Kelsea Rodriguez</v>
      </c>
      <c r="J2849" t="str">
        <f t="shared" si="117"/>
        <v>No</v>
      </c>
      <c r="L2849" t="str">
        <f t="shared" si="118"/>
        <v>No</v>
      </c>
    </row>
    <row r="2850" spans="1:12" x14ac:dyDescent="0.3">
      <c r="A2850" t="s">
        <v>61</v>
      </c>
      <c r="B2850">
        <v>250</v>
      </c>
      <c r="C2850" s="1">
        <v>45344</v>
      </c>
      <c r="D2850" s="1">
        <v>45331.375</v>
      </c>
      <c r="E2850">
        <v>60.86</v>
      </c>
      <c r="F2850" t="s">
        <v>19</v>
      </c>
      <c r="H2850">
        <v>97162</v>
      </c>
      <c r="I2850" t="str" cm="1">
        <f t="array" ref="I2850">IFERROR(INDEX(scheduling_data!H:H,MATCH(B2850&amp;D2850,scheduling_data!D:D&amp;scheduling_data!A:A,0)),"")</f>
        <v>Christian Litz</v>
      </c>
      <c r="J2850" t="str">
        <f t="shared" si="117"/>
        <v>No</v>
      </c>
      <c r="L2850" t="str">
        <f t="shared" si="118"/>
        <v>Yes</v>
      </c>
    </row>
    <row r="2851" spans="1:12" x14ac:dyDescent="0.3">
      <c r="A2851" t="s">
        <v>61</v>
      </c>
      <c r="B2851">
        <v>250</v>
      </c>
      <c r="C2851" s="1">
        <v>45344</v>
      </c>
      <c r="D2851" s="1">
        <v>45331.375</v>
      </c>
      <c r="E2851">
        <v>57.55</v>
      </c>
      <c r="F2851" t="s">
        <v>9</v>
      </c>
      <c r="H2851">
        <v>97110</v>
      </c>
      <c r="I2851" t="str" cm="1">
        <f t="array" ref="I2851">IFERROR(INDEX(scheduling_data!H:H,MATCH(B2851&amp;D2851,scheduling_data!D:D&amp;scheduling_data!A:A,0)),"")</f>
        <v>Christian Litz</v>
      </c>
      <c r="J2851" t="str">
        <f t="shared" si="117"/>
        <v>No</v>
      </c>
      <c r="L2851" t="str">
        <f t="shared" si="118"/>
        <v>No</v>
      </c>
    </row>
    <row r="2852" spans="1:12" x14ac:dyDescent="0.3">
      <c r="A2852" t="s">
        <v>61</v>
      </c>
      <c r="B2852">
        <v>250</v>
      </c>
      <c r="C2852" s="1">
        <v>45344</v>
      </c>
      <c r="D2852" s="1">
        <v>45331.375</v>
      </c>
      <c r="E2852">
        <v>15.73</v>
      </c>
      <c r="F2852" t="s">
        <v>19</v>
      </c>
      <c r="H2852">
        <v>97112</v>
      </c>
      <c r="I2852" t="str" cm="1">
        <f t="array" ref="I2852">IFERROR(INDEX(scheduling_data!H:H,MATCH(B2852&amp;D2852,scheduling_data!D:D&amp;scheduling_data!A:A,0)),"")</f>
        <v>Christian Litz</v>
      </c>
      <c r="J2852" t="str">
        <f t="shared" si="117"/>
        <v>No</v>
      </c>
      <c r="L2852" t="str">
        <f t="shared" si="118"/>
        <v>Yes</v>
      </c>
    </row>
    <row r="2853" spans="1:12" x14ac:dyDescent="0.3">
      <c r="A2853" t="s">
        <v>61</v>
      </c>
      <c r="B2853">
        <v>250</v>
      </c>
      <c r="C2853" s="1">
        <v>45344</v>
      </c>
      <c r="D2853" s="1">
        <v>45331.375</v>
      </c>
      <c r="E2853">
        <v>55.26</v>
      </c>
      <c r="F2853" t="s">
        <v>9</v>
      </c>
      <c r="H2853">
        <v>97112</v>
      </c>
      <c r="I2853" t="str" cm="1">
        <f t="array" ref="I2853">IFERROR(INDEX(scheduling_data!H:H,MATCH(B2853&amp;D2853,scheduling_data!D:D&amp;scheduling_data!A:A,0)),"")</f>
        <v>Christian Litz</v>
      </c>
      <c r="J2853" t="str">
        <f t="shared" si="117"/>
        <v>No</v>
      </c>
      <c r="L2853" t="str">
        <f t="shared" si="118"/>
        <v>No</v>
      </c>
    </row>
    <row r="2854" spans="1:12" x14ac:dyDescent="0.3">
      <c r="A2854" t="s">
        <v>61</v>
      </c>
      <c r="B2854">
        <v>250</v>
      </c>
      <c r="C2854" s="1">
        <v>45344</v>
      </c>
      <c r="D2854" s="1">
        <v>45331.375</v>
      </c>
      <c r="E2854">
        <v>13.9</v>
      </c>
      <c r="F2854" t="s">
        <v>19</v>
      </c>
      <c r="H2854">
        <v>97110</v>
      </c>
      <c r="I2854" t="str" cm="1">
        <f t="array" ref="I2854">IFERROR(INDEX(scheduling_data!H:H,MATCH(B2854&amp;D2854,scheduling_data!D:D&amp;scheduling_data!A:A,0)),"")</f>
        <v>Christian Litz</v>
      </c>
      <c r="J2854" t="str">
        <f t="shared" si="117"/>
        <v>No</v>
      </c>
      <c r="L2854" t="str">
        <f t="shared" si="118"/>
        <v>Yes</v>
      </c>
    </row>
    <row r="2855" spans="1:12" x14ac:dyDescent="0.3">
      <c r="A2855" t="s">
        <v>61</v>
      </c>
      <c r="B2855">
        <v>250</v>
      </c>
      <c r="C2855" s="1">
        <v>45344</v>
      </c>
      <c r="D2855" s="1">
        <v>45331.375</v>
      </c>
      <c r="E2855">
        <v>98.61</v>
      </c>
      <c r="F2855" t="s">
        <v>9</v>
      </c>
      <c r="H2855">
        <v>97162</v>
      </c>
      <c r="I2855" t="str" cm="1">
        <f t="array" ref="I2855">IFERROR(INDEX(scheduling_data!H:H,MATCH(B2855&amp;D2855,scheduling_data!D:D&amp;scheduling_data!A:A,0)),"")</f>
        <v>Christian Litz</v>
      </c>
      <c r="J2855" t="str">
        <f t="shared" si="117"/>
        <v>No</v>
      </c>
      <c r="L2855" t="str">
        <f t="shared" si="118"/>
        <v>No</v>
      </c>
    </row>
    <row r="2856" spans="1:12" x14ac:dyDescent="0.3">
      <c r="A2856" t="s">
        <v>80</v>
      </c>
      <c r="B2856">
        <v>251</v>
      </c>
      <c r="C2856" s="1">
        <v>45348</v>
      </c>
      <c r="D2856" s="1">
        <v>45337.291666666664</v>
      </c>
      <c r="E2856">
        <v>93.22</v>
      </c>
      <c r="F2856" t="s">
        <v>9</v>
      </c>
      <c r="G2856" t="s">
        <v>52</v>
      </c>
      <c r="H2856">
        <v>97112</v>
      </c>
      <c r="I2856" t="str" cm="1">
        <f t="array" ref="I2856">IFERROR(INDEX(scheduling_data!H:H,MATCH(B2856&amp;D2856,scheduling_data!D:D&amp;scheduling_data!A:A,0)),"")</f>
        <v>Katherine Tyree</v>
      </c>
      <c r="J2856" t="str">
        <f t="shared" si="117"/>
        <v>No</v>
      </c>
      <c r="L2856" t="str">
        <f t="shared" si="118"/>
        <v>No</v>
      </c>
    </row>
    <row r="2857" spans="1:12" x14ac:dyDescent="0.3">
      <c r="A2857" t="s">
        <v>80</v>
      </c>
      <c r="B2857">
        <v>251</v>
      </c>
      <c r="C2857" s="1">
        <v>45348</v>
      </c>
      <c r="D2857" s="1">
        <v>45337.291666666664</v>
      </c>
      <c r="E2857">
        <v>56.78</v>
      </c>
      <c r="F2857" t="s">
        <v>19</v>
      </c>
      <c r="G2857" t="s">
        <v>51</v>
      </c>
      <c r="H2857">
        <v>97112</v>
      </c>
      <c r="I2857" t="str" cm="1">
        <f t="array" ref="I2857">IFERROR(INDEX(scheduling_data!H:H,MATCH(B2857&amp;D2857,scheduling_data!D:D&amp;scheduling_data!A:A,0)),"")</f>
        <v>Katherine Tyree</v>
      </c>
      <c r="J2857" t="str">
        <f t="shared" si="117"/>
        <v>No</v>
      </c>
      <c r="L2857" t="str">
        <f t="shared" si="118"/>
        <v>Yes</v>
      </c>
    </row>
    <row r="2858" spans="1:12" x14ac:dyDescent="0.3">
      <c r="A2858" t="s">
        <v>80</v>
      </c>
      <c r="B2858">
        <v>251</v>
      </c>
      <c r="C2858" s="1">
        <v>45348</v>
      </c>
      <c r="D2858" s="1">
        <v>45337.291666666664</v>
      </c>
      <c r="E2858">
        <v>100.4</v>
      </c>
      <c r="F2858" t="s">
        <v>9</v>
      </c>
      <c r="G2858" t="s">
        <v>52</v>
      </c>
      <c r="H2858">
        <v>97110</v>
      </c>
      <c r="I2858" t="str" cm="1">
        <f t="array" ref="I2858">IFERROR(INDEX(scheduling_data!H:H,MATCH(B2858&amp;D2858,scheduling_data!D:D&amp;scheduling_data!A:A,0)),"")</f>
        <v>Katherine Tyree</v>
      </c>
      <c r="J2858" t="str">
        <f t="shared" si="117"/>
        <v>No</v>
      </c>
      <c r="L2858" t="str">
        <f t="shared" si="118"/>
        <v>No</v>
      </c>
    </row>
    <row r="2859" spans="1:12" x14ac:dyDescent="0.3">
      <c r="A2859" t="s">
        <v>80</v>
      </c>
      <c r="B2859">
        <v>251</v>
      </c>
      <c r="C2859" s="1">
        <v>45348</v>
      </c>
      <c r="D2859" s="1">
        <v>45337.291666666664</v>
      </c>
      <c r="E2859">
        <v>49.6</v>
      </c>
      <c r="F2859" t="s">
        <v>19</v>
      </c>
      <c r="G2859" t="s">
        <v>51</v>
      </c>
      <c r="H2859">
        <v>97110</v>
      </c>
      <c r="I2859" t="str" cm="1">
        <f t="array" ref="I2859">IFERROR(INDEX(scheduling_data!H:H,MATCH(B2859&amp;D2859,scheduling_data!D:D&amp;scheduling_data!A:A,0)),"")</f>
        <v>Katherine Tyree</v>
      </c>
      <c r="J2859" t="str">
        <f t="shared" si="117"/>
        <v>No</v>
      </c>
      <c r="L2859" t="str">
        <f t="shared" si="118"/>
        <v>Yes</v>
      </c>
    </row>
    <row r="2860" spans="1:12" x14ac:dyDescent="0.3">
      <c r="A2860" t="s">
        <v>80</v>
      </c>
      <c r="B2860">
        <v>251</v>
      </c>
      <c r="C2860" s="1">
        <v>45338</v>
      </c>
      <c r="D2860" s="1">
        <v>45324.291666666664</v>
      </c>
      <c r="E2860">
        <v>50.2</v>
      </c>
      <c r="F2860" t="s">
        <v>9</v>
      </c>
      <c r="G2860" t="s">
        <v>52</v>
      </c>
      <c r="H2860">
        <v>97110</v>
      </c>
      <c r="I2860" t="str" cm="1">
        <f t="array" ref="I2860">IFERROR(INDEX(scheduling_data!H:H,MATCH(B2860&amp;D2860,scheduling_data!D:D&amp;scheduling_data!A:A,0)),"")</f>
        <v>Katherine Tyree</v>
      </c>
      <c r="J2860" t="str">
        <f t="shared" si="117"/>
        <v>No</v>
      </c>
      <c r="L2860" t="str">
        <f t="shared" si="118"/>
        <v>No</v>
      </c>
    </row>
    <row r="2861" spans="1:12" x14ac:dyDescent="0.3">
      <c r="A2861" t="s">
        <v>80</v>
      </c>
      <c r="B2861">
        <v>251</v>
      </c>
      <c r="C2861" s="1">
        <v>45338</v>
      </c>
      <c r="D2861" s="1">
        <v>45324.291666666664</v>
      </c>
      <c r="E2861">
        <v>24.8</v>
      </c>
      <c r="F2861" t="s">
        <v>19</v>
      </c>
      <c r="G2861" t="s">
        <v>51</v>
      </c>
      <c r="H2861">
        <v>97110</v>
      </c>
      <c r="I2861" t="str" cm="1">
        <f t="array" ref="I2861">IFERROR(INDEX(scheduling_data!H:H,MATCH(B2861&amp;D2861,scheduling_data!D:D&amp;scheduling_data!A:A,0)),"")</f>
        <v>Katherine Tyree</v>
      </c>
      <c r="J2861" t="str">
        <f t="shared" si="117"/>
        <v>No</v>
      </c>
      <c r="L2861" t="str">
        <f t="shared" si="118"/>
        <v>Yes</v>
      </c>
    </row>
    <row r="2862" spans="1:12" x14ac:dyDescent="0.3">
      <c r="A2862" t="s">
        <v>80</v>
      </c>
      <c r="B2862">
        <v>251</v>
      </c>
      <c r="C2862" s="1">
        <v>45338</v>
      </c>
      <c r="D2862" s="1">
        <v>45324.291666666664</v>
      </c>
      <c r="E2862">
        <v>28.39</v>
      </c>
      <c r="F2862" t="s">
        <v>19</v>
      </c>
      <c r="G2862" t="s">
        <v>51</v>
      </c>
      <c r="H2862">
        <v>97112</v>
      </c>
      <c r="I2862" t="str" cm="1">
        <f t="array" ref="I2862">IFERROR(INDEX(scheduling_data!H:H,MATCH(B2862&amp;D2862,scheduling_data!D:D&amp;scheduling_data!A:A,0)),"")</f>
        <v>Katherine Tyree</v>
      </c>
      <c r="J2862" t="str">
        <f t="shared" si="117"/>
        <v>No</v>
      </c>
      <c r="L2862" t="str">
        <f t="shared" si="118"/>
        <v>Yes</v>
      </c>
    </row>
    <row r="2863" spans="1:12" x14ac:dyDescent="0.3">
      <c r="A2863" t="s">
        <v>80</v>
      </c>
      <c r="B2863">
        <v>251</v>
      </c>
      <c r="C2863" s="1">
        <v>45338</v>
      </c>
      <c r="D2863" s="1">
        <v>45324.291666666664</v>
      </c>
      <c r="E2863">
        <v>46.61</v>
      </c>
      <c r="F2863" t="s">
        <v>9</v>
      </c>
      <c r="G2863" t="s">
        <v>52</v>
      </c>
      <c r="H2863">
        <v>97112</v>
      </c>
      <c r="I2863" t="str" cm="1">
        <f t="array" ref="I2863">IFERROR(INDEX(scheduling_data!H:H,MATCH(B2863&amp;D2863,scheduling_data!D:D&amp;scheduling_data!A:A,0)),"")</f>
        <v>Katherine Tyree</v>
      </c>
      <c r="J2863" t="str">
        <f t="shared" si="117"/>
        <v>No</v>
      </c>
      <c r="L2863" t="str">
        <f t="shared" si="118"/>
        <v>No</v>
      </c>
    </row>
    <row r="2864" spans="1:12" x14ac:dyDescent="0.3">
      <c r="A2864" t="s">
        <v>80</v>
      </c>
      <c r="B2864">
        <v>251</v>
      </c>
      <c r="C2864" s="1">
        <v>45338</v>
      </c>
      <c r="D2864" s="1">
        <v>45327.291666666664</v>
      </c>
      <c r="E2864">
        <v>24.8</v>
      </c>
      <c r="F2864" t="s">
        <v>19</v>
      </c>
      <c r="G2864" t="s">
        <v>51</v>
      </c>
      <c r="H2864">
        <v>97110</v>
      </c>
      <c r="I2864" t="str" cm="1">
        <f t="array" ref="I2864">IFERROR(INDEX(scheduling_data!H:H,MATCH(B2864&amp;D2864,scheduling_data!D:D&amp;scheduling_data!A:A,0)),"")</f>
        <v>Katherine Tyree</v>
      </c>
      <c r="J2864" t="str">
        <f t="shared" si="117"/>
        <v>No</v>
      </c>
      <c r="L2864" t="str">
        <f t="shared" si="118"/>
        <v>Yes</v>
      </c>
    </row>
    <row r="2865" spans="1:12" x14ac:dyDescent="0.3">
      <c r="A2865" t="s">
        <v>80</v>
      </c>
      <c r="B2865">
        <v>251</v>
      </c>
      <c r="C2865" s="1">
        <v>45338</v>
      </c>
      <c r="D2865" s="1">
        <v>45327.291666666664</v>
      </c>
      <c r="E2865">
        <v>28.39</v>
      </c>
      <c r="F2865" t="s">
        <v>19</v>
      </c>
      <c r="G2865" t="s">
        <v>51</v>
      </c>
      <c r="H2865">
        <v>97112</v>
      </c>
      <c r="I2865" t="str" cm="1">
        <f t="array" ref="I2865">IFERROR(INDEX(scheduling_data!H:H,MATCH(B2865&amp;D2865,scheduling_data!D:D&amp;scheduling_data!A:A,0)),"")</f>
        <v>Katherine Tyree</v>
      </c>
      <c r="J2865" t="str">
        <f t="shared" si="117"/>
        <v>No</v>
      </c>
      <c r="L2865" t="str">
        <f t="shared" si="118"/>
        <v>Yes</v>
      </c>
    </row>
    <row r="2866" spans="1:12" x14ac:dyDescent="0.3">
      <c r="A2866" t="s">
        <v>80</v>
      </c>
      <c r="B2866">
        <v>251</v>
      </c>
      <c r="C2866" s="1">
        <v>45338</v>
      </c>
      <c r="D2866" s="1">
        <v>45327.291666666664</v>
      </c>
      <c r="E2866">
        <v>46.61</v>
      </c>
      <c r="F2866" t="s">
        <v>9</v>
      </c>
      <c r="G2866" t="s">
        <v>52</v>
      </c>
      <c r="H2866">
        <v>97112</v>
      </c>
      <c r="I2866" t="str" cm="1">
        <f t="array" ref="I2866">IFERROR(INDEX(scheduling_data!H:H,MATCH(B2866&amp;D2866,scheduling_data!D:D&amp;scheduling_data!A:A,0)),"")</f>
        <v>Katherine Tyree</v>
      </c>
      <c r="J2866" t="str">
        <f t="shared" si="117"/>
        <v>No</v>
      </c>
      <c r="L2866" t="str">
        <f t="shared" si="118"/>
        <v>No</v>
      </c>
    </row>
    <row r="2867" spans="1:12" x14ac:dyDescent="0.3">
      <c r="A2867" t="s">
        <v>80</v>
      </c>
      <c r="B2867">
        <v>251</v>
      </c>
      <c r="C2867" s="1">
        <v>45338</v>
      </c>
      <c r="D2867" s="1">
        <v>45327.291666666664</v>
      </c>
      <c r="E2867">
        <v>50.2</v>
      </c>
      <c r="F2867" t="s">
        <v>9</v>
      </c>
      <c r="G2867" t="s">
        <v>52</v>
      </c>
      <c r="H2867">
        <v>97110</v>
      </c>
      <c r="I2867" t="str" cm="1">
        <f t="array" ref="I2867">IFERROR(INDEX(scheduling_data!H:H,MATCH(B2867&amp;D2867,scheduling_data!D:D&amp;scheduling_data!A:A,0)),"")</f>
        <v>Katherine Tyree</v>
      </c>
      <c r="J2867" t="str">
        <f t="shared" si="117"/>
        <v>No</v>
      </c>
      <c r="L2867" t="str">
        <f t="shared" si="118"/>
        <v>No</v>
      </c>
    </row>
    <row r="2868" spans="1:12" x14ac:dyDescent="0.3">
      <c r="A2868" t="s">
        <v>80</v>
      </c>
      <c r="B2868">
        <v>252</v>
      </c>
      <c r="C2868" s="1">
        <v>45338</v>
      </c>
      <c r="D2868" s="1">
        <v>45323.625</v>
      </c>
      <c r="E2868">
        <v>46.61</v>
      </c>
      <c r="F2868" t="s">
        <v>9</v>
      </c>
      <c r="G2868" t="s">
        <v>52</v>
      </c>
      <c r="H2868">
        <v>97112</v>
      </c>
      <c r="I2868" t="str" cm="1">
        <f t="array" ref="I2868">IFERROR(INDEX(scheduling_data!H:H,MATCH(B2868&amp;D2868,scheduling_data!D:D&amp;scheduling_data!A:A,0)),"")</f>
        <v>Christian Litz</v>
      </c>
      <c r="J2868" t="str">
        <f t="shared" si="117"/>
        <v>No</v>
      </c>
      <c r="L2868" t="str">
        <f t="shared" si="118"/>
        <v>No</v>
      </c>
    </row>
    <row r="2869" spans="1:12" x14ac:dyDescent="0.3">
      <c r="A2869" t="s">
        <v>80</v>
      </c>
      <c r="B2869">
        <v>252</v>
      </c>
      <c r="C2869" s="1">
        <v>45338</v>
      </c>
      <c r="D2869" s="1">
        <v>45323.625</v>
      </c>
      <c r="E2869">
        <v>22.9</v>
      </c>
      <c r="F2869" t="s">
        <v>19</v>
      </c>
      <c r="G2869" t="s">
        <v>51</v>
      </c>
      <c r="H2869">
        <v>97140</v>
      </c>
      <c r="I2869" t="str" cm="1">
        <f t="array" ref="I2869">IFERROR(INDEX(scheduling_data!H:H,MATCH(B2869&amp;D2869,scheduling_data!D:D&amp;scheduling_data!A:A,0)),"")</f>
        <v>Christian Litz</v>
      </c>
      <c r="J2869" t="str">
        <f t="shared" si="117"/>
        <v>No</v>
      </c>
      <c r="L2869" t="str">
        <f t="shared" si="118"/>
        <v>Yes</v>
      </c>
    </row>
    <row r="2870" spans="1:12" x14ac:dyDescent="0.3">
      <c r="A2870" t="s">
        <v>80</v>
      </c>
      <c r="B2870">
        <v>252</v>
      </c>
      <c r="C2870" s="1">
        <v>45338</v>
      </c>
      <c r="D2870" s="1">
        <v>45323.625</v>
      </c>
      <c r="E2870">
        <v>28.39</v>
      </c>
      <c r="F2870" t="s">
        <v>19</v>
      </c>
      <c r="G2870" t="s">
        <v>51</v>
      </c>
      <c r="H2870">
        <v>97112</v>
      </c>
      <c r="I2870" t="str" cm="1">
        <f t="array" ref="I2870">IFERROR(INDEX(scheduling_data!H:H,MATCH(B2870&amp;D2870,scheduling_data!D:D&amp;scheduling_data!A:A,0)),"")</f>
        <v>Christian Litz</v>
      </c>
      <c r="J2870" t="str">
        <f t="shared" si="117"/>
        <v>No</v>
      </c>
      <c r="L2870" t="str">
        <f t="shared" si="118"/>
        <v>Yes</v>
      </c>
    </row>
    <row r="2871" spans="1:12" x14ac:dyDescent="0.3">
      <c r="A2871" t="s">
        <v>80</v>
      </c>
      <c r="B2871">
        <v>252</v>
      </c>
      <c r="C2871" s="1">
        <v>45338</v>
      </c>
      <c r="D2871" s="1">
        <v>45323.625</v>
      </c>
      <c r="E2871">
        <v>52.1</v>
      </c>
      <c r="F2871" t="s">
        <v>9</v>
      </c>
      <c r="G2871" t="s">
        <v>52</v>
      </c>
      <c r="H2871">
        <v>97140</v>
      </c>
      <c r="I2871" t="str" cm="1">
        <f t="array" ref="I2871">IFERROR(INDEX(scheduling_data!H:H,MATCH(B2871&amp;D2871,scheduling_data!D:D&amp;scheduling_data!A:A,0)),"")</f>
        <v>Christian Litz</v>
      </c>
      <c r="J2871" t="str">
        <f t="shared" si="117"/>
        <v>No</v>
      </c>
      <c r="L2871" t="str">
        <f t="shared" si="118"/>
        <v>No</v>
      </c>
    </row>
    <row r="2872" spans="1:12" x14ac:dyDescent="0.3">
      <c r="A2872" t="s">
        <v>80</v>
      </c>
      <c r="B2872">
        <v>252</v>
      </c>
      <c r="C2872" s="1">
        <v>45348</v>
      </c>
      <c r="D2872" s="1">
        <v>45335.6875</v>
      </c>
      <c r="E2872">
        <v>22.9</v>
      </c>
      <c r="F2872" t="s">
        <v>19</v>
      </c>
      <c r="G2872" t="s">
        <v>51</v>
      </c>
      <c r="H2872">
        <v>97140</v>
      </c>
      <c r="I2872" t="str" cm="1">
        <f t="array" ref="I2872">IFERROR(INDEX(scheduling_data!H:H,MATCH(B2872&amp;D2872,scheduling_data!D:D&amp;scheduling_data!A:A,0)),"")</f>
        <v>Christian Litz</v>
      </c>
      <c r="J2872" t="str">
        <f t="shared" si="117"/>
        <v>No</v>
      </c>
      <c r="L2872" t="str">
        <f t="shared" si="118"/>
        <v>Yes</v>
      </c>
    </row>
    <row r="2873" spans="1:12" x14ac:dyDescent="0.3">
      <c r="A2873" t="s">
        <v>80</v>
      </c>
      <c r="B2873">
        <v>252</v>
      </c>
      <c r="C2873" s="1">
        <v>45348</v>
      </c>
      <c r="D2873" s="1">
        <v>45335.6875</v>
      </c>
      <c r="E2873">
        <v>46.61</v>
      </c>
      <c r="F2873" t="s">
        <v>9</v>
      </c>
      <c r="G2873" t="s">
        <v>52</v>
      </c>
      <c r="H2873">
        <v>97112</v>
      </c>
      <c r="I2873" t="str" cm="1">
        <f t="array" ref="I2873">IFERROR(INDEX(scheduling_data!H:H,MATCH(B2873&amp;D2873,scheduling_data!D:D&amp;scheduling_data!A:A,0)),"")</f>
        <v>Christian Litz</v>
      </c>
      <c r="J2873" t="str">
        <f t="shared" si="117"/>
        <v>No</v>
      </c>
      <c r="L2873" t="str">
        <f t="shared" si="118"/>
        <v>No</v>
      </c>
    </row>
    <row r="2874" spans="1:12" x14ac:dyDescent="0.3">
      <c r="A2874" t="s">
        <v>80</v>
      </c>
      <c r="B2874">
        <v>252</v>
      </c>
      <c r="C2874" s="1">
        <v>45348</v>
      </c>
      <c r="D2874" s="1">
        <v>45335.6875</v>
      </c>
      <c r="E2874">
        <v>28.39</v>
      </c>
      <c r="F2874" t="s">
        <v>19</v>
      </c>
      <c r="G2874" t="s">
        <v>51</v>
      </c>
      <c r="H2874">
        <v>97112</v>
      </c>
      <c r="I2874" t="str" cm="1">
        <f t="array" ref="I2874">IFERROR(INDEX(scheduling_data!H:H,MATCH(B2874&amp;D2874,scheduling_data!D:D&amp;scheduling_data!A:A,0)),"")</f>
        <v>Christian Litz</v>
      </c>
      <c r="J2874" t="str">
        <f t="shared" si="117"/>
        <v>No</v>
      </c>
      <c r="L2874" t="str">
        <f t="shared" si="118"/>
        <v>Yes</v>
      </c>
    </row>
    <row r="2875" spans="1:12" x14ac:dyDescent="0.3">
      <c r="A2875" t="s">
        <v>80</v>
      </c>
      <c r="B2875">
        <v>252</v>
      </c>
      <c r="C2875" s="1">
        <v>45348</v>
      </c>
      <c r="D2875" s="1">
        <v>45335.6875</v>
      </c>
      <c r="E2875">
        <v>52.1</v>
      </c>
      <c r="F2875" t="s">
        <v>9</v>
      </c>
      <c r="G2875" t="s">
        <v>52</v>
      </c>
      <c r="H2875">
        <v>97140</v>
      </c>
      <c r="I2875" t="str" cm="1">
        <f t="array" ref="I2875">IFERROR(INDEX(scheduling_data!H:H,MATCH(B2875&amp;D2875,scheduling_data!D:D&amp;scheduling_data!A:A,0)),"")</f>
        <v>Christian Litz</v>
      </c>
      <c r="J2875" t="str">
        <f t="shared" si="117"/>
        <v>No</v>
      </c>
      <c r="L2875" t="str">
        <f t="shared" si="118"/>
        <v>No</v>
      </c>
    </row>
    <row r="2876" spans="1:12" x14ac:dyDescent="0.3">
      <c r="A2876" t="s">
        <v>80</v>
      </c>
      <c r="B2876">
        <v>252</v>
      </c>
      <c r="C2876" s="1">
        <v>45342</v>
      </c>
      <c r="D2876" s="1">
        <v>45328.625</v>
      </c>
      <c r="E2876">
        <v>28.39</v>
      </c>
      <c r="F2876" t="s">
        <v>19</v>
      </c>
      <c r="G2876" t="s">
        <v>51</v>
      </c>
      <c r="H2876">
        <v>97112</v>
      </c>
      <c r="I2876" t="str" cm="1">
        <f t="array" ref="I2876">IFERROR(INDEX(scheduling_data!H:H,MATCH(B2876&amp;D2876,scheduling_data!D:D&amp;scheduling_data!A:A,0)),"")</f>
        <v>Christian Litz</v>
      </c>
      <c r="J2876" t="str">
        <f t="shared" si="117"/>
        <v>No</v>
      </c>
      <c r="L2876" t="str">
        <f t="shared" si="118"/>
        <v>Yes</v>
      </c>
    </row>
    <row r="2877" spans="1:12" x14ac:dyDescent="0.3">
      <c r="A2877" t="s">
        <v>80</v>
      </c>
      <c r="B2877">
        <v>252</v>
      </c>
      <c r="C2877" s="1">
        <v>45342</v>
      </c>
      <c r="D2877" s="1">
        <v>45328.625</v>
      </c>
      <c r="E2877">
        <v>46.61</v>
      </c>
      <c r="F2877" t="s">
        <v>9</v>
      </c>
      <c r="G2877" t="s">
        <v>52</v>
      </c>
      <c r="H2877">
        <v>97112</v>
      </c>
      <c r="I2877" t="str" cm="1">
        <f t="array" ref="I2877">IFERROR(INDEX(scheduling_data!H:H,MATCH(B2877&amp;D2877,scheduling_data!D:D&amp;scheduling_data!A:A,0)),"")</f>
        <v>Christian Litz</v>
      </c>
      <c r="J2877" t="str">
        <f t="shared" si="117"/>
        <v>No</v>
      </c>
      <c r="L2877" t="str">
        <f t="shared" si="118"/>
        <v>No</v>
      </c>
    </row>
    <row r="2878" spans="1:12" x14ac:dyDescent="0.3">
      <c r="A2878" t="s">
        <v>80</v>
      </c>
      <c r="B2878">
        <v>252</v>
      </c>
      <c r="C2878" s="1">
        <v>45342</v>
      </c>
      <c r="D2878" s="1">
        <v>45328.625</v>
      </c>
      <c r="E2878">
        <v>22.9</v>
      </c>
      <c r="F2878" t="s">
        <v>19</v>
      </c>
      <c r="G2878" t="s">
        <v>51</v>
      </c>
      <c r="H2878">
        <v>97140</v>
      </c>
      <c r="I2878" t="str" cm="1">
        <f t="array" ref="I2878">IFERROR(INDEX(scheduling_data!H:H,MATCH(B2878&amp;D2878,scheduling_data!D:D&amp;scheduling_data!A:A,0)),"")</f>
        <v>Christian Litz</v>
      </c>
      <c r="J2878" t="str">
        <f t="shared" si="117"/>
        <v>No</v>
      </c>
      <c r="L2878" t="str">
        <f t="shared" si="118"/>
        <v>Yes</v>
      </c>
    </row>
    <row r="2879" spans="1:12" x14ac:dyDescent="0.3">
      <c r="A2879" t="s">
        <v>80</v>
      </c>
      <c r="B2879">
        <v>252</v>
      </c>
      <c r="C2879" s="1">
        <v>45342</v>
      </c>
      <c r="D2879" s="1">
        <v>45328.625</v>
      </c>
      <c r="E2879">
        <v>52.1</v>
      </c>
      <c r="F2879" t="s">
        <v>9</v>
      </c>
      <c r="G2879" t="s">
        <v>52</v>
      </c>
      <c r="H2879">
        <v>97140</v>
      </c>
      <c r="I2879" t="str" cm="1">
        <f t="array" ref="I2879">IFERROR(INDEX(scheduling_data!H:H,MATCH(B2879&amp;D2879,scheduling_data!D:D&amp;scheduling_data!A:A,0)),"")</f>
        <v>Christian Litz</v>
      </c>
      <c r="J2879" t="str">
        <f t="shared" si="117"/>
        <v>No</v>
      </c>
      <c r="L2879" t="str">
        <f t="shared" si="118"/>
        <v>No</v>
      </c>
    </row>
    <row r="2880" spans="1:12" x14ac:dyDescent="0.3">
      <c r="A2880" t="s">
        <v>80</v>
      </c>
      <c r="B2880">
        <v>252</v>
      </c>
      <c r="C2880" s="1">
        <v>45343</v>
      </c>
      <c r="D2880" s="1">
        <v>45330.625</v>
      </c>
      <c r="E2880">
        <v>93.22</v>
      </c>
      <c r="F2880" t="s">
        <v>9</v>
      </c>
      <c r="G2880" t="s">
        <v>52</v>
      </c>
      <c r="H2880">
        <v>97112</v>
      </c>
      <c r="I2880" t="str" cm="1">
        <f t="array" ref="I2880">IFERROR(INDEX(scheduling_data!H:H,MATCH(B2880&amp;D2880,scheduling_data!D:D&amp;scheduling_data!A:A,0)),"")</f>
        <v>Christian Litz</v>
      </c>
      <c r="J2880" t="str">
        <f t="shared" si="117"/>
        <v>No</v>
      </c>
      <c r="L2880" t="str">
        <f t="shared" si="118"/>
        <v>No</v>
      </c>
    </row>
    <row r="2881" spans="1:12" x14ac:dyDescent="0.3">
      <c r="A2881" t="s">
        <v>80</v>
      </c>
      <c r="B2881">
        <v>252</v>
      </c>
      <c r="C2881" s="1">
        <v>45343</v>
      </c>
      <c r="D2881" s="1">
        <v>45330.625</v>
      </c>
      <c r="E2881">
        <v>56.78</v>
      </c>
      <c r="F2881" t="s">
        <v>19</v>
      </c>
      <c r="G2881" t="s">
        <v>51</v>
      </c>
      <c r="H2881">
        <v>97112</v>
      </c>
      <c r="I2881" t="str" cm="1">
        <f t="array" ref="I2881">IFERROR(INDEX(scheduling_data!H:H,MATCH(B2881&amp;D2881,scheduling_data!D:D&amp;scheduling_data!A:A,0)),"")</f>
        <v>Christian Litz</v>
      </c>
      <c r="J2881" t="str">
        <f t="shared" si="117"/>
        <v>No</v>
      </c>
      <c r="L2881" t="str">
        <f t="shared" si="118"/>
        <v>Yes</v>
      </c>
    </row>
    <row r="2882" spans="1:12" x14ac:dyDescent="0.3">
      <c r="A2882" t="s">
        <v>137</v>
      </c>
      <c r="B2882">
        <v>253</v>
      </c>
      <c r="C2882" s="1">
        <v>45343</v>
      </c>
      <c r="D2882" s="1">
        <v>45327.583333333336</v>
      </c>
      <c r="E2882">
        <v>5.86</v>
      </c>
      <c r="F2882" t="s">
        <v>9</v>
      </c>
      <c r="G2882" t="s">
        <v>54</v>
      </c>
      <c r="H2882">
        <v>97110</v>
      </c>
      <c r="I2882" t="str" cm="1">
        <f t="array" ref="I2882">IFERROR(INDEX(scheduling_data!H:H,MATCH(B2882&amp;D2882,scheduling_data!D:D&amp;scheduling_data!A:A,0)),"")</f>
        <v>Breanna Grieco</v>
      </c>
      <c r="J2882" t="str">
        <f t="shared" si="117"/>
        <v>No</v>
      </c>
      <c r="L2882" t="str">
        <f t="shared" si="118"/>
        <v>No</v>
      </c>
    </row>
    <row r="2883" spans="1:12" x14ac:dyDescent="0.3">
      <c r="A2883" t="s">
        <v>137</v>
      </c>
      <c r="B2883">
        <v>253</v>
      </c>
      <c r="C2883" s="1">
        <v>45343</v>
      </c>
      <c r="D2883" s="1">
        <v>45327.583333333336</v>
      </c>
      <c r="E2883">
        <v>0.65</v>
      </c>
      <c r="F2883" t="s">
        <v>9</v>
      </c>
      <c r="G2883" t="s">
        <v>55</v>
      </c>
      <c r="H2883">
        <v>97110</v>
      </c>
      <c r="I2883" t="str" cm="1">
        <f t="array" ref="I2883">IFERROR(INDEX(scheduling_data!H:H,MATCH(B2883&amp;D2883,scheduling_data!D:D&amp;scheduling_data!A:A,0)),"")</f>
        <v>Breanna Grieco</v>
      </c>
      <c r="J2883" t="str">
        <f t="shared" ref="J2883:J2946" si="119">IF(I2883="", "Yes", "No")</f>
        <v>No</v>
      </c>
      <c r="L2883" t="str">
        <f t="shared" ref="L2883:L2946" si="120">IF(OR(F2883="Cash", F2883="Check", F2883="EFT", F2883="Credit Card", F2883="Visa", F2883="Mastercard", F2883="AMEX"), "Yes", "No")</f>
        <v>No</v>
      </c>
    </row>
    <row r="2884" spans="1:12" x14ac:dyDescent="0.3">
      <c r="A2884" t="s">
        <v>137</v>
      </c>
      <c r="B2884">
        <v>253</v>
      </c>
      <c r="C2884" s="1">
        <v>45343</v>
      </c>
      <c r="D2884" s="1">
        <v>45327.583333333336</v>
      </c>
      <c r="E2884">
        <v>102.3</v>
      </c>
      <c r="F2884" t="s">
        <v>9</v>
      </c>
      <c r="G2884" t="s">
        <v>56</v>
      </c>
      <c r="H2884">
        <v>97110</v>
      </c>
      <c r="I2884" t="str" cm="1">
        <f t="array" ref="I2884">IFERROR(INDEX(scheduling_data!H:H,MATCH(B2884&amp;D2884,scheduling_data!D:D&amp;scheduling_data!A:A,0)),"")</f>
        <v>Breanna Grieco</v>
      </c>
      <c r="J2884" t="str">
        <f t="shared" si="119"/>
        <v>No</v>
      </c>
      <c r="L2884" t="str">
        <f t="shared" si="120"/>
        <v>No</v>
      </c>
    </row>
    <row r="2885" spans="1:12" x14ac:dyDescent="0.3">
      <c r="A2885" t="s">
        <v>137</v>
      </c>
      <c r="B2885">
        <v>253</v>
      </c>
      <c r="C2885" s="1">
        <v>45343</v>
      </c>
      <c r="D2885" s="1">
        <v>45327.583333333336</v>
      </c>
      <c r="E2885">
        <v>31.68</v>
      </c>
      <c r="F2885" t="s">
        <v>19</v>
      </c>
      <c r="G2885" t="s">
        <v>57</v>
      </c>
      <c r="H2885">
        <v>97110</v>
      </c>
      <c r="I2885" t="str" cm="1">
        <f t="array" ref="I2885">IFERROR(INDEX(scheduling_data!H:H,MATCH(B2885&amp;D2885,scheduling_data!D:D&amp;scheduling_data!A:A,0)),"")</f>
        <v>Breanna Grieco</v>
      </c>
      <c r="J2885" t="str">
        <f t="shared" si="119"/>
        <v>No</v>
      </c>
      <c r="L2885" t="str">
        <f t="shared" si="120"/>
        <v>Yes</v>
      </c>
    </row>
    <row r="2886" spans="1:12" x14ac:dyDescent="0.3">
      <c r="A2886" t="s">
        <v>80</v>
      </c>
      <c r="B2886">
        <v>254</v>
      </c>
      <c r="C2886" s="1">
        <v>45338</v>
      </c>
      <c r="D2886" s="1">
        <v>45323.354166666664</v>
      </c>
      <c r="E2886">
        <v>56.78</v>
      </c>
      <c r="F2886" t="s">
        <v>19</v>
      </c>
      <c r="G2886" t="s">
        <v>51</v>
      </c>
      <c r="H2886">
        <v>97112</v>
      </c>
      <c r="I2886" t="str" cm="1">
        <f t="array" ref="I2886">IFERROR(INDEX(scheduling_data!H:H,MATCH(B2886&amp;D2886,scheduling_data!D:D&amp;scheduling_data!A:A,0)),"")</f>
        <v>Carolyn Simpson</v>
      </c>
      <c r="J2886" t="str">
        <f t="shared" si="119"/>
        <v>No</v>
      </c>
      <c r="L2886" t="str">
        <f t="shared" si="120"/>
        <v>Yes</v>
      </c>
    </row>
    <row r="2887" spans="1:12" x14ac:dyDescent="0.3">
      <c r="A2887" t="s">
        <v>80</v>
      </c>
      <c r="B2887">
        <v>254</v>
      </c>
      <c r="C2887" s="1">
        <v>45338</v>
      </c>
      <c r="D2887" s="1">
        <v>45323.354166666664</v>
      </c>
      <c r="E2887">
        <v>93.22</v>
      </c>
      <c r="F2887" t="s">
        <v>9</v>
      </c>
      <c r="G2887" t="s">
        <v>52</v>
      </c>
      <c r="H2887">
        <v>97112</v>
      </c>
      <c r="I2887" t="str" cm="1">
        <f t="array" ref="I2887">IFERROR(INDEX(scheduling_data!H:H,MATCH(B2887&amp;D2887,scheduling_data!D:D&amp;scheduling_data!A:A,0)),"")</f>
        <v>Carolyn Simpson</v>
      </c>
      <c r="J2887" t="str">
        <f t="shared" si="119"/>
        <v>No</v>
      </c>
      <c r="L2887" t="str">
        <f t="shared" si="120"/>
        <v>No</v>
      </c>
    </row>
    <row r="2888" spans="1:12" x14ac:dyDescent="0.3">
      <c r="A2888" t="s">
        <v>80</v>
      </c>
      <c r="B2888">
        <v>254</v>
      </c>
      <c r="C2888" s="1">
        <v>45345</v>
      </c>
      <c r="D2888" s="1">
        <v>45331.4375</v>
      </c>
      <c r="E2888">
        <v>93.22</v>
      </c>
      <c r="F2888" t="s">
        <v>9</v>
      </c>
      <c r="G2888" t="s">
        <v>52</v>
      </c>
      <c r="H2888">
        <v>97112</v>
      </c>
      <c r="I2888" t="str" cm="1">
        <f t="array" ref="I2888">IFERROR(INDEX(scheduling_data!H:H,MATCH(B2888&amp;D2888,scheduling_data!D:D&amp;scheduling_data!A:A,0)),"")</f>
        <v>Carolyn Simpson</v>
      </c>
      <c r="J2888" t="str">
        <f t="shared" si="119"/>
        <v>No</v>
      </c>
      <c r="L2888" t="str">
        <f t="shared" si="120"/>
        <v>No</v>
      </c>
    </row>
    <row r="2889" spans="1:12" x14ac:dyDescent="0.3">
      <c r="A2889" t="s">
        <v>80</v>
      </c>
      <c r="B2889">
        <v>254</v>
      </c>
      <c r="C2889" s="1">
        <v>45345</v>
      </c>
      <c r="D2889" s="1">
        <v>45331.4375</v>
      </c>
      <c r="E2889">
        <v>56.78</v>
      </c>
      <c r="F2889" t="s">
        <v>19</v>
      </c>
      <c r="G2889" t="s">
        <v>51</v>
      </c>
      <c r="H2889">
        <v>97112</v>
      </c>
      <c r="I2889" t="str" cm="1">
        <f t="array" ref="I2889">IFERROR(INDEX(scheduling_data!H:H,MATCH(B2889&amp;D2889,scheduling_data!D:D&amp;scheduling_data!A:A,0)),"")</f>
        <v>Carolyn Simpson</v>
      </c>
      <c r="J2889" t="str">
        <f t="shared" si="119"/>
        <v>No</v>
      </c>
      <c r="L2889" t="str">
        <f t="shared" si="120"/>
        <v>Yes</v>
      </c>
    </row>
    <row r="2890" spans="1:12" x14ac:dyDescent="0.3">
      <c r="A2890" t="s">
        <v>80</v>
      </c>
      <c r="B2890">
        <v>255</v>
      </c>
      <c r="C2890" s="1">
        <v>45345</v>
      </c>
      <c r="D2890" s="1">
        <v>45327.708333333336</v>
      </c>
      <c r="E2890">
        <v>56.78</v>
      </c>
      <c r="F2890" t="s">
        <v>19</v>
      </c>
      <c r="G2890" t="s">
        <v>51</v>
      </c>
      <c r="H2890">
        <v>97112</v>
      </c>
      <c r="I2890" t="str" cm="1">
        <f t="array" ref="I2890">IFERROR(INDEX(scheduling_data!H:H,MATCH(B2890&amp;D2890,scheduling_data!D:D&amp;scheduling_data!A:A,0)),"")</f>
        <v>Carolyn Simpson</v>
      </c>
      <c r="J2890" t="str">
        <f t="shared" si="119"/>
        <v>No</v>
      </c>
      <c r="L2890" t="str">
        <f t="shared" si="120"/>
        <v>Yes</v>
      </c>
    </row>
    <row r="2891" spans="1:12" x14ac:dyDescent="0.3">
      <c r="A2891" t="s">
        <v>80</v>
      </c>
      <c r="B2891">
        <v>255</v>
      </c>
      <c r="C2891" s="1">
        <v>45345</v>
      </c>
      <c r="D2891" s="1">
        <v>45327.708333333336</v>
      </c>
      <c r="E2891">
        <v>93.22</v>
      </c>
      <c r="F2891" t="s">
        <v>9</v>
      </c>
      <c r="G2891" t="s">
        <v>52</v>
      </c>
      <c r="H2891">
        <v>97112</v>
      </c>
      <c r="I2891" t="str" cm="1">
        <f t="array" ref="I2891">IFERROR(INDEX(scheduling_data!H:H,MATCH(B2891&amp;D2891,scheduling_data!D:D&amp;scheduling_data!A:A,0)),"")</f>
        <v>Carolyn Simpson</v>
      </c>
      <c r="J2891" t="str">
        <f t="shared" si="119"/>
        <v>No</v>
      </c>
      <c r="L2891" t="str">
        <f t="shared" si="120"/>
        <v>No</v>
      </c>
    </row>
    <row r="2892" spans="1:12" x14ac:dyDescent="0.3">
      <c r="A2892" t="s">
        <v>11</v>
      </c>
      <c r="B2892">
        <v>256</v>
      </c>
      <c r="C2892" s="1">
        <v>45342.584027777775</v>
      </c>
      <c r="D2892" s="1">
        <v>45342.583333333336</v>
      </c>
      <c r="E2892">
        <v>25</v>
      </c>
      <c r="F2892" t="s">
        <v>87</v>
      </c>
      <c r="G2892" t="s">
        <v>374</v>
      </c>
      <c r="I2892" t="str" cm="1">
        <f t="array" ref="I2892">IFERROR(INDEX(scheduling_data!H:H,MATCH(B2892&amp;D2892,scheduling_data!D:D&amp;scheduling_data!A:A,0)),"")</f>
        <v>Katherine Tyree</v>
      </c>
      <c r="J2892" t="str">
        <f t="shared" si="119"/>
        <v>No</v>
      </c>
      <c r="L2892" t="str">
        <f t="shared" si="120"/>
        <v>Yes</v>
      </c>
    </row>
    <row r="2893" spans="1:12" x14ac:dyDescent="0.3">
      <c r="A2893" t="s">
        <v>11</v>
      </c>
      <c r="B2893">
        <v>256</v>
      </c>
      <c r="C2893" s="1">
        <v>45344.7</v>
      </c>
      <c r="D2893" s="1">
        <v>45344.708333333336</v>
      </c>
      <c r="E2893">
        <v>25</v>
      </c>
      <c r="F2893" t="s">
        <v>87</v>
      </c>
      <c r="G2893" t="s">
        <v>375</v>
      </c>
      <c r="I2893" t="str" cm="1">
        <f t="array" ref="I2893">IFERROR(INDEX(scheduling_data!H:H,MATCH(B2893&amp;D2893,scheduling_data!D:D&amp;scheduling_data!A:A,0)),"")</f>
        <v>Katherine Tyree</v>
      </c>
      <c r="J2893" t="str">
        <f t="shared" si="119"/>
        <v>No</v>
      </c>
      <c r="L2893" t="str">
        <f t="shared" si="120"/>
        <v>Yes</v>
      </c>
    </row>
    <row r="2894" spans="1:12" x14ac:dyDescent="0.3">
      <c r="A2894" t="s">
        <v>11</v>
      </c>
      <c r="B2894">
        <v>256</v>
      </c>
      <c r="C2894" s="1">
        <v>45348.578472222223</v>
      </c>
      <c r="D2894" s="1">
        <v>45348.583333333336</v>
      </c>
      <c r="E2894">
        <v>25</v>
      </c>
      <c r="F2894" t="s">
        <v>87</v>
      </c>
      <c r="G2894" t="s">
        <v>376</v>
      </c>
      <c r="I2894" t="str" cm="1">
        <f t="array" ref="I2894">IFERROR(INDEX(scheduling_data!H:H,MATCH(B2894&amp;D2894,scheduling_data!D:D&amp;scheduling_data!A:A,0)),"")</f>
        <v>Katherine Tyree</v>
      </c>
      <c r="J2894" t="str">
        <f t="shared" si="119"/>
        <v>No</v>
      </c>
      <c r="L2894" t="str">
        <f t="shared" si="120"/>
        <v>Yes</v>
      </c>
    </row>
    <row r="2895" spans="1:12" x14ac:dyDescent="0.3">
      <c r="A2895" t="s">
        <v>11</v>
      </c>
      <c r="B2895">
        <v>256</v>
      </c>
      <c r="C2895" s="1">
        <v>45351.57708333333</v>
      </c>
      <c r="D2895" s="1">
        <v>45351.583333333336</v>
      </c>
      <c r="E2895">
        <v>25</v>
      </c>
      <c r="F2895" t="s">
        <v>87</v>
      </c>
      <c r="G2895" t="s">
        <v>377</v>
      </c>
      <c r="I2895" t="str" cm="1">
        <f t="array" ref="I2895">IFERROR(INDEX(scheduling_data!H:H,MATCH(B2895&amp;D2895,scheduling_data!D:D&amp;scheduling_data!A:A,0)),"")</f>
        <v>Jessica Pittman</v>
      </c>
      <c r="J2895" t="str">
        <f t="shared" si="119"/>
        <v>No</v>
      </c>
      <c r="L2895" t="str">
        <f t="shared" si="120"/>
        <v>Yes</v>
      </c>
    </row>
    <row r="2896" spans="1:12" x14ac:dyDescent="0.3">
      <c r="A2896" t="s">
        <v>33</v>
      </c>
      <c r="B2896">
        <v>257</v>
      </c>
      <c r="C2896" s="1">
        <v>45351</v>
      </c>
      <c r="D2896" s="1">
        <v>45327.541666666664</v>
      </c>
      <c r="E2896">
        <v>4.0999999999999996</v>
      </c>
      <c r="F2896" t="s">
        <v>19</v>
      </c>
      <c r="H2896">
        <v>97110</v>
      </c>
      <c r="I2896" t="str" cm="1">
        <f t="array" ref="I2896">IFERROR(INDEX(scheduling_data!H:H,MATCH(B2896&amp;D2896,scheduling_data!D:D&amp;scheduling_data!A:A,0)),"")</f>
        <v>Katherine Tyree</v>
      </c>
      <c r="J2896" t="str">
        <f t="shared" si="119"/>
        <v>No</v>
      </c>
      <c r="L2896" t="str">
        <f t="shared" si="120"/>
        <v>Yes</v>
      </c>
    </row>
    <row r="2897" spans="1:12" x14ac:dyDescent="0.3">
      <c r="A2897" t="s">
        <v>33</v>
      </c>
      <c r="B2897">
        <v>257</v>
      </c>
      <c r="C2897" s="1">
        <v>45351</v>
      </c>
      <c r="D2897" s="1">
        <v>45327.541666666664</v>
      </c>
      <c r="E2897">
        <v>4.24</v>
      </c>
      <c r="F2897" t="s">
        <v>9</v>
      </c>
      <c r="H2897">
        <v>97110</v>
      </c>
      <c r="I2897" t="str" cm="1">
        <f t="array" ref="I2897">IFERROR(INDEX(scheduling_data!H:H,MATCH(B2897&amp;D2897,scheduling_data!D:D&amp;scheduling_data!A:A,0)),"")</f>
        <v>Katherine Tyree</v>
      </c>
      <c r="J2897" t="str">
        <f t="shared" si="119"/>
        <v>No</v>
      </c>
      <c r="L2897" t="str">
        <f t="shared" si="120"/>
        <v>No</v>
      </c>
    </row>
    <row r="2898" spans="1:12" x14ac:dyDescent="0.3">
      <c r="A2898" t="s">
        <v>33</v>
      </c>
      <c r="B2898">
        <v>257</v>
      </c>
      <c r="C2898" s="1">
        <v>45351</v>
      </c>
      <c r="D2898" s="1">
        <v>45327.541666666664</v>
      </c>
      <c r="E2898">
        <v>5.33</v>
      </c>
      <c r="F2898" t="s">
        <v>19</v>
      </c>
      <c r="H2898">
        <v>97112</v>
      </c>
      <c r="I2898" t="str" cm="1">
        <f t="array" ref="I2898">IFERROR(INDEX(scheduling_data!H:H,MATCH(B2898&amp;D2898,scheduling_data!D:D&amp;scheduling_data!A:A,0)),"")</f>
        <v>Katherine Tyree</v>
      </c>
      <c r="J2898" t="str">
        <f t="shared" si="119"/>
        <v>No</v>
      </c>
      <c r="L2898" t="str">
        <f t="shared" si="120"/>
        <v>Yes</v>
      </c>
    </row>
    <row r="2899" spans="1:12" x14ac:dyDescent="0.3">
      <c r="A2899" t="s">
        <v>33</v>
      </c>
      <c r="B2899">
        <v>257</v>
      </c>
      <c r="C2899" s="1">
        <v>45351</v>
      </c>
      <c r="D2899" s="1">
        <v>45327.541666666664</v>
      </c>
      <c r="E2899">
        <v>5.5</v>
      </c>
      <c r="F2899" t="s">
        <v>9</v>
      </c>
      <c r="H2899">
        <v>97112</v>
      </c>
      <c r="I2899" t="str" cm="1">
        <f t="array" ref="I2899">IFERROR(INDEX(scheduling_data!H:H,MATCH(B2899&amp;D2899,scheduling_data!D:D&amp;scheduling_data!A:A,0)),"")</f>
        <v>Katherine Tyree</v>
      </c>
      <c r="J2899" t="str">
        <f t="shared" si="119"/>
        <v>No</v>
      </c>
      <c r="L2899" t="str">
        <f t="shared" si="120"/>
        <v>No</v>
      </c>
    </row>
    <row r="2900" spans="1:12" x14ac:dyDescent="0.3">
      <c r="A2900" t="s">
        <v>137</v>
      </c>
      <c r="B2900">
        <v>257</v>
      </c>
      <c r="C2900" s="1">
        <v>45343</v>
      </c>
      <c r="D2900" s="1">
        <v>45327.541666666664</v>
      </c>
      <c r="E2900">
        <v>11.72</v>
      </c>
      <c r="F2900" t="s">
        <v>9</v>
      </c>
      <c r="G2900" t="s">
        <v>54</v>
      </c>
      <c r="H2900">
        <v>97110</v>
      </c>
      <c r="I2900" t="str" cm="1">
        <f t="array" ref="I2900">IFERROR(INDEX(scheduling_data!H:H,MATCH(B2900&amp;D2900,scheduling_data!D:D&amp;scheduling_data!A:A,0)),"")</f>
        <v>Katherine Tyree</v>
      </c>
      <c r="J2900" t="str">
        <f t="shared" si="119"/>
        <v>No</v>
      </c>
      <c r="L2900" t="str">
        <f t="shared" si="120"/>
        <v>No</v>
      </c>
    </row>
    <row r="2901" spans="1:12" x14ac:dyDescent="0.3">
      <c r="A2901" t="s">
        <v>137</v>
      </c>
      <c r="B2901">
        <v>257</v>
      </c>
      <c r="C2901" s="1">
        <v>45343</v>
      </c>
      <c r="D2901" s="1">
        <v>45327.541666666664</v>
      </c>
      <c r="E2901">
        <v>88.86</v>
      </c>
      <c r="F2901" t="s">
        <v>9</v>
      </c>
      <c r="G2901" t="s">
        <v>56</v>
      </c>
      <c r="H2901">
        <v>97112</v>
      </c>
      <c r="I2901" t="str" cm="1">
        <f t="array" ref="I2901">IFERROR(INDEX(scheduling_data!H:H,MATCH(B2901&amp;D2901,scheduling_data!D:D&amp;scheduling_data!A:A,0)),"")</f>
        <v>Katherine Tyree</v>
      </c>
      <c r="J2901" t="str">
        <f t="shared" si="119"/>
        <v>No</v>
      </c>
      <c r="L2901" t="str">
        <f t="shared" si="120"/>
        <v>No</v>
      </c>
    </row>
    <row r="2902" spans="1:12" x14ac:dyDescent="0.3">
      <c r="A2902" t="s">
        <v>137</v>
      </c>
      <c r="B2902">
        <v>257</v>
      </c>
      <c r="C2902" s="1">
        <v>45343</v>
      </c>
      <c r="D2902" s="1">
        <v>45327.541666666664</v>
      </c>
      <c r="E2902">
        <v>0.87</v>
      </c>
      <c r="F2902" t="s">
        <v>9</v>
      </c>
      <c r="G2902" t="s">
        <v>55</v>
      </c>
      <c r="H2902">
        <v>97112</v>
      </c>
      <c r="I2902" t="str" cm="1">
        <f t="array" ref="I2902">IFERROR(INDEX(scheduling_data!H:H,MATCH(B2902&amp;D2902,scheduling_data!D:D&amp;scheduling_data!A:A,0)),"")</f>
        <v>Katherine Tyree</v>
      </c>
      <c r="J2902" t="str">
        <f t="shared" si="119"/>
        <v>No</v>
      </c>
      <c r="L2902" t="str">
        <f t="shared" si="120"/>
        <v>No</v>
      </c>
    </row>
    <row r="2903" spans="1:12" x14ac:dyDescent="0.3">
      <c r="A2903" t="s">
        <v>137</v>
      </c>
      <c r="B2903">
        <v>257</v>
      </c>
      <c r="C2903" s="1">
        <v>45343</v>
      </c>
      <c r="D2903" s="1">
        <v>45327.541666666664</v>
      </c>
      <c r="E2903">
        <v>6.97</v>
      </c>
      <c r="F2903" t="s">
        <v>9</v>
      </c>
      <c r="G2903" t="s">
        <v>54</v>
      </c>
      <c r="H2903">
        <v>97112</v>
      </c>
      <c r="I2903" t="str" cm="1">
        <f t="array" ref="I2903">IFERROR(INDEX(scheduling_data!H:H,MATCH(B2903&amp;D2903,scheduling_data!D:D&amp;scheduling_data!A:A,0)),"")</f>
        <v>Katherine Tyree</v>
      </c>
      <c r="J2903" t="str">
        <f t="shared" si="119"/>
        <v>No</v>
      </c>
      <c r="L2903" t="str">
        <f t="shared" si="120"/>
        <v>No</v>
      </c>
    </row>
    <row r="2904" spans="1:12" x14ac:dyDescent="0.3">
      <c r="A2904" t="s">
        <v>137</v>
      </c>
      <c r="B2904">
        <v>257</v>
      </c>
      <c r="C2904" s="1">
        <v>45343</v>
      </c>
      <c r="D2904" s="1">
        <v>45327.541666666664</v>
      </c>
      <c r="E2904">
        <v>42.47</v>
      </c>
      <c r="F2904" t="s">
        <v>19</v>
      </c>
      <c r="G2904" t="s">
        <v>57</v>
      </c>
      <c r="H2904">
        <v>97112</v>
      </c>
      <c r="I2904" t="str" cm="1">
        <f t="array" ref="I2904">IFERROR(INDEX(scheduling_data!H:H,MATCH(B2904&amp;D2904,scheduling_data!D:D&amp;scheduling_data!A:A,0)),"")</f>
        <v>Katherine Tyree</v>
      </c>
      <c r="J2904" t="str">
        <f t="shared" si="119"/>
        <v>No</v>
      </c>
      <c r="L2904" t="str">
        <f t="shared" si="120"/>
        <v>Yes</v>
      </c>
    </row>
    <row r="2905" spans="1:12" x14ac:dyDescent="0.3">
      <c r="A2905" t="s">
        <v>137</v>
      </c>
      <c r="B2905">
        <v>257</v>
      </c>
      <c r="C2905" s="1">
        <v>45343</v>
      </c>
      <c r="D2905" s="1">
        <v>45327.541666666664</v>
      </c>
      <c r="E2905">
        <v>0.67</v>
      </c>
      <c r="F2905" t="s">
        <v>9</v>
      </c>
      <c r="G2905" t="s">
        <v>55</v>
      </c>
      <c r="H2905">
        <v>97110</v>
      </c>
      <c r="I2905" t="str" cm="1">
        <f t="array" ref="I2905">IFERROR(INDEX(scheduling_data!H:H,MATCH(B2905&amp;D2905,scheduling_data!D:D&amp;scheduling_data!A:A,0)),"")</f>
        <v>Katherine Tyree</v>
      </c>
      <c r="J2905" t="str">
        <f t="shared" si="119"/>
        <v>No</v>
      </c>
      <c r="L2905" t="str">
        <f t="shared" si="120"/>
        <v>No</v>
      </c>
    </row>
    <row r="2906" spans="1:12" x14ac:dyDescent="0.3">
      <c r="A2906" t="s">
        <v>137</v>
      </c>
      <c r="B2906">
        <v>257</v>
      </c>
      <c r="C2906" s="1">
        <v>45343</v>
      </c>
      <c r="D2906" s="1">
        <v>45327.541666666664</v>
      </c>
      <c r="E2906">
        <v>96.6</v>
      </c>
      <c r="F2906" t="s">
        <v>9</v>
      </c>
      <c r="G2906" t="s">
        <v>56</v>
      </c>
      <c r="H2906">
        <v>97110</v>
      </c>
      <c r="I2906" t="str" cm="1">
        <f t="array" ref="I2906">IFERROR(INDEX(scheduling_data!H:H,MATCH(B2906&amp;D2906,scheduling_data!D:D&amp;scheduling_data!A:A,0)),"")</f>
        <v>Katherine Tyree</v>
      </c>
      <c r="J2906" t="str">
        <f t="shared" si="119"/>
        <v>No</v>
      </c>
      <c r="L2906" t="str">
        <f t="shared" si="120"/>
        <v>No</v>
      </c>
    </row>
    <row r="2907" spans="1:12" x14ac:dyDescent="0.3">
      <c r="A2907" t="s">
        <v>137</v>
      </c>
      <c r="B2907">
        <v>257</v>
      </c>
      <c r="C2907" s="1">
        <v>45343</v>
      </c>
      <c r="D2907" s="1">
        <v>45327.541666666664</v>
      </c>
      <c r="E2907">
        <v>32.67</v>
      </c>
      <c r="F2907" t="s">
        <v>19</v>
      </c>
      <c r="G2907" t="s">
        <v>57</v>
      </c>
      <c r="H2907">
        <v>97110</v>
      </c>
      <c r="I2907" t="str" cm="1">
        <f t="array" ref="I2907">IFERROR(INDEX(scheduling_data!H:H,MATCH(B2907&amp;D2907,scheduling_data!D:D&amp;scheduling_data!A:A,0)),"")</f>
        <v>Katherine Tyree</v>
      </c>
      <c r="J2907" t="str">
        <f t="shared" si="119"/>
        <v>No</v>
      </c>
      <c r="L2907" t="str">
        <f t="shared" si="120"/>
        <v>Yes</v>
      </c>
    </row>
    <row r="2908" spans="1:12" x14ac:dyDescent="0.3">
      <c r="A2908" t="s">
        <v>137</v>
      </c>
      <c r="B2908">
        <v>257</v>
      </c>
      <c r="C2908" s="1">
        <v>45345</v>
      </c>
      <c r="D2908" s="1">
        <v>45329.541666666664</v>
      </c>
      <c r="E2908">
        <v>0.67</v>
      </c>
      <c r="F2908" t="s">
        <v>9</v>
      </c>
      <c r="G2908" t="s">
        <v>55</v>
      </c>
      <c r="H2908">
        <v>97110</v>
      </c>
      <c r="I2908" t="str" cm="1">
        <f t="array" ref="I2908">IFERROR(INDEX(scheduling_data!H:H,MATCH(B2908&amp;D2908,scheduling_data!D:D&amp;scheduling_data!A:A,0)),"")</f>
        <v>Katherine Tyree</v>
      </c>
      <c r="J2908" t="str">
        <f t="shared" si="119"/>
        <v>No</v>
      </c>
      <c r="L2908" t="str">
        <f t="shared" si="120"/>
        <v>No</v>
      </c>
    </row>
    <row r="2909" spans="1:12" x14ac:dyDescent="0.3">
      <c r="A2909" t="s">
        <v>137</v>
      </c>
      <c r="B2909">
        <v>257</v>
      </c>
      <c r="C2909" s="1">
        <v>45345</v>
      </c>
      <c r="D2909" s="1">
        <v>45329.541666666664</v>
      </c>
      <c r="E2909">
        <v>0.49</v>
      </c>
      <c r="F2909" t="s">
        <v>9</v>
      </c>
      <c r="G2909" t="s">
        <v>55</v>
      </c>
      <c r="H2909">
        <v>97112</v>
      </c>
      <c r="I2909" t="str" cm="1">
        <f t="array" ref="I2909">IFERROR(INDEX(scheduling_data!H:H,MATCH(B2909&amp;D2909,scheduling_data!D:D&amp;scheduling_data!A:A,0)),"")</f>
        <v>Katherine Tyree</v>
      </c>
      <c r="J2909" t="str">
        <f t="shared" si="119"/>
        <v>No</v>
      </c>
      <c r="L2909" t="str">
        <f t="shared" si="120"/>
        <v>No</v>
      </c>
    </row>
    <row r="2910" spans="1:12" x14ac:dyDescent="0.3">
      <c r="A2910" t="s">
        <v>137</v>
      </c>
      <c r="B2910">
        <v>257</v>
      </c>
      <c r="C2910" s="1">
        <v>45345</v>
      </c>
      <c r="D2910" s="1">
        <v>45329.541666666664</v>
      </c>
      <c r="E2910">
        <v>44.43</v>
      </c>
      <c r="F2910" t="s">
        <v>9</v>
      </c>
      <c r="G2910" t="s">
        <v>56</v>
      </c>
      <c r="H2910">
        <v>97112</v>
      </c>
      <c r="I2910" t="str" cm="1">
        <f t="array" ref="I2910">IFERROR(INDEX(scheduling_data!H:H,MATCH(B2910&amp;D2910,scheduling_data!D:D&amp;scheduling_data!A:A,0)),"")</f>
        <v>Katherine Tyree</v>
      </c>
      <c r="J2910" t="str">
        <f t="shared" si="119"/>
        <v>No</v>
      </c>
      <c r="L2910" t="str">
        <f t="shared" si="120"/>
        <v>No</v>
      </c>
    </row>
    <row r="2911" spans="1:12" x14ac:dyDescent="0.3">
      <c r="A2911" t="s">
        <v>137</v>
      </c>
      <c r="B2911">
        <v>257</v>
      </c>
      <c r="C2911" s="1">
        <v>45345</v>
      </c>
      <c r="D2911" s="1">
        <v>45329.541666666664</v>
      </c>
      <c r="E2911">
        <v>32.67</v>
      </c>
      <c r="F2911" t="s">
        <v>19</v>
      </c>
      <c r="G2911" t="s">
        <v>57</v>
      </c>
      <c r="H2911">
        <v>97110</v>
      </c>
      <c r="I2911" t="str" cm="1">
        <f t="array" ref="I2911">IFERROR(INDEX(scheduling_data!H:H,MATCH(B2911&amp;D2911,scheduling_data!D:D&amp;scheduling_data!A:A,0)),"")</f>
        <v>Katherine Tyree</v>
      </c>
      <c r="J2911" t="str">
        <f t="shared" si="119"/>
        <v>No</v>
      </c>
      <c r="L2911" t="str">
        <f t="shared" si="120"/>
        <v>Yes</v>
      </c>
    </row>
    <row r="2912" spans="1:12" x14ac:dyDescent="0.3">
      <c r="A2912" t="s">
        <v>137</v>
      </c>
      <c r="B2912">
        <v>257</v>
      </c>
      <c r="C2912" s="1">
        <v>45345</v>
      </c>
      <c r="D2912" s="1">
        <v>45329.541666666664</v>
      </c>
      <c r="E2912">
        <v>23.97</v>
      </c>
      <c r="F2912" t="s">
        <v>19</v>
      </c>
      <c r="G2912" t="s">
        <v>57</v>
      </c>
      <c r="H2912">
        <v>97112</v>
      </c>
      <c r="I2912" t="str" cm="1">
        <f t="array" ref="I2912">IFERROR(INDEX(scheduling_data!H:H,MATCH(B2912&amp;D2912,scheduling_data!D:D&amp;scheduling_data!A:A,0)),"")</f>
        <v>Katherine Tyree</v>
      </c>
      <c r="J2912" t="str">
        <f t="shared" si="119"/>
        <v>No</v>
      </c>
      <c r="L2912" t="str">
        <f t="shared" si="120"/>
        <v>Yes</v>
      </c>
    </row>
    <row r="2913" spans="1:12" x14ac:dyDescent="0.3">
      <c r="A2913" t="s">
        <v>137</v>
      </c>
      <c r="B2913">
        <v>257</v>
      </c>
      <c r="C2913" s="1">
        <v>45345</v>
      </c>
      <c r="D2913" s="1">
        <v>45329.541666666664</v>
      </c>
      <c r="E2913">
        <v>96.6</v>
      </c>
      <c r="F2913" t="s">
        <v>9</v>
      </c>
      <c r="G2913" t="s">
        <v>56</v>
      </c>
      <c r="H2913">
        <v>97110</v>
      </c>
      <c r="I2913" t="str" cm="1">
        <f t="array" ref="I2913">IFERROR(INDEX(scheduling_data!H:H,MATCH(B2913&amp;D2913,scheduling_data!D:D&amp;scheduling_data!A:A,0)),"")</f>
        <v>Katherine Tyree</v>
      </c>
      <c r="J2913" t="str">
        <f t="shared" si="119"/>
        <v>No</v>
      </c>
      <c r="L2913" t="str">
        <f t="shared" si="120"/>
        <v>No</v>
      </c>
    </row>
    <row r="2914" spans="1:12" x14ac:dyDescent="0.3">
      <c r="A2914" t="s">
        <v>137</v>
      </c>
      <c r="B2914">
        <v>257</v>
      </c>
      <c r="C2914" s="1">
        <v>45345</v>
      </c>
      <c r="D2914" s="1">
        <v>45329.541666666664</v>
      </c>
      <c r="E2914">
        <v>11.72</v>
      </c>
      <c r="F2914" t="s">
        <v>9</v>
      </c>
      <c r="G2914" t="s">
        <v>54</v>
      </c>
      <c r="H2914">
        <v>97110</v>
      </c>
      <c r="I2914" t="str" cm="1">
        <f t="array" ref="I2914">IFERROR(INDEX(scheduling_data!H:H,MATCH(B2914&amp;D2914,scheduling_data!D:D&amp;scheduling_data!A:A,0)),"")</f>
        <v>Katherine Tyree</v>
      </c>
      <c r="J2914" t="str">
        <f t="shared" si="119"/>
        <v>No</v>
      </c>
      <c r="L2914" t="str">
        <f t="shared" si="120"/>
        <v>No</v>
      </c>
    </row>
    <row r="2915" spans="1:12" x14ac:dyDescent="0.3">
      <c r="A2915" t="s">
        <v>11</v>
      </c>
      <c r="B2915">
        <v>258</v>
      </c>
      <c r="C2915" s="1">
        <v>45328.597916666666</v>
      </c>
      <c r="D2915" s="1">
        <v>45328.4375</v>
      </c>
      <c r="E2915">
        <v>35</v>
      </c>
      <c r="F2915" t="s">
        <v>91</v>
      </c>
      <c r="G2915" t="s">
        <v>378</v>
      </c>
      <c r="I2915" t="str" cm="1">
        <f t="array" ref="I2915">IFERROR(INDEX(scheduling_data!H:H,MATCH(B2915&amp;D2915,scheduling_data!D:D&amp;scheduling_data!A:A,0)),"")</f>
        <v>D'Anna Pullen</v>
      </c>
      <c r="J2915" t="str">
        <f t="shared" si="119"/>
        <v>No</v>
      </c>
      <c r="L2915" t="str">
        <f t="shared" si="120"/>
        <v>Yes</v>
      </c>
    </row>
    <row r="2916" spans="1:12" x14ac:dyDescent="0.3">
      <c r="A2916" t="s">
        <v>21</v>
      </c>
      <c r="B2916">
        <v>259</v>
      </c>
      <c r="C2916" s="1">
        <v>45351</v>
      </c>
      <c r="D2916" s="1">
        <v>45334.458333333336</v>
      </c>
      <c r="E2916">
        <v>32.799999999999997</v>
      </c>
      <c r="F2916" t="s">
        <v>23</v>
      </c>
      <c r="H2916">
        <v>97112</v>
      </c>
      <c r="I2916" t="str" cm="1">
        <f t="array" ref="I2916">IFERROR(INDEX(scheduling_data!H:H,MATCH(B2916&amp;D2916,scheduling_data!D:D&amp;scheduling_data!A:A,0)),"")</f>
        <v>Katherine Tyree</v>
      </c>
      <c r="J2916" t="str">
        <f t="shared" si="119"/>
        <v>No</v>
      </c>
      <c r="L2916" t="str">
        <f t="shared" si="120"/>
        <v>Yes</v>
      </c>
    </row>
    <row r="2917" spans="1:12" x14ac:dyDescent="0.3">
      <c r="A2917" t="s">
        <v>21</v>
      </c>
      <c r="B2917">
        <v>259</v>
      </c>
      <c r="C2917" s="1">
        <v>45351</v>
      </c>
      <c r="D2917" s="1">
        <v>45334.458333333336</v>
      </c>
      <c r="E2917">
        <v>58.6</v>
      </c>
      <c r="F2917" t="s">
        <v>9</v>
      </c>
      <c r="H2917">
        <v>97530</v>
      </c>
      <c r="I2917" t="str" cm="1">
        <f t="array" ref="I2917">IFERROR(INDEX(scheduling_data!H:H,MATCH(B2917&amp;D2917,scheduling_data!D:D&amp;scheduling_data!A:A,0)),"")</f>
        <v>Katherine Tyree</v>
      </c>
      <c r="J2917" t="str">
        <f t="shared" si="119"/>
        <v>No</v>
      </c>
      <c r="L2917" t="str">
        <f t="shared" si="120"/>
        <v>No</v>
      </c>
    </row>
    <row r="2918" spans="1:12" x14ac:dyDescent="0.3">
      <c r="A2918" t="s">
        <v>21</v>
      </c>
      <c r="B2918">
        <v>259</v>
      </c>
      <c r="C2918" s="1">
        <v>45351</v>
      </c>
      <c r="D2918" s="1">
        <v>45334.458333333336</v>
      </c>
      <c r="E2918">
        <v>117.2</v>
      </c>
      <c r="F2918" t="s">
        <v>9</v>
      </c>
      <c r="H2918">
        <v>97112</v>
      </c>
      <c r="I2918" t="str" cm="1">
        <f t="array" ref="I2918">IFERROR(INDEX(scheduling_data!H:H,MATCH(B2918&amp;D2918,scheduling_data!D:D&amp;scheduling_data!A:A,0)),"")</f>
        <v>Katherine Tyree</v>
      </c>
      <c r="J2918" t="str">
        <f t="shared" si="119"/>
        <v>No</v>
      </c>
      <c r="L2918" t="str">
        <f t="shared" si="120"/>
        <v>No</v>
      </c>
    </row>
    <row r="2919" spans="1:12" x14ac:dyDescent="0.3">
      <c r="A2919" t="s">
        <v>21</v>
      </c>
      <c r="B2919">
        <v>259</v>
      </c>
      <c r="C2919" s="1">
        <v>45351</v>
      </c>
      <c r="D2919" s="1">
        <v>45334.458333333336</v>
      </c>
      <c r="E2919">
        <v>16.399999999999999</v>
      </c>
      <c r="F2919" t="s">
        <v>23</v>
      </c>
      <c r="H2919">
        <v>97530</v>
      </c>
      <c r="I2919" t="str" cm="1">
        <f t="array" ref="I2919">IFERROR(INDEX(scheduling_data!H:H,MATCH(B2919&amp;D2919,scheduling_data!D:D&amp;scheduling_data!A:A,0)),"")</f>
        <v>Katherine Tyree</v>
      </c>
      <c r="J2919" t="str">
        <f t="shared" si="119"/>
        <v>No</v>
      </c>
      <c r="L2919" t="str">
        <f t="shared" si="120"/>
        <v>Yes</v>
      </c>
    </row>
    <row r="2920" spans="1:12" x14ac:dyDescent="0.3">
      <c r="A2920" t="s">
        <v>21</v>
      </c>
      <c r="B2920">
        <v>259</v>
      </c>
      <c r="C2920" s="1">
        <v>45351</v>
      </c>
      <c r="D2920" s="1">
        <v>45334.458333333336</v>
      </c>
      <c r="E2920">
        <v>117.2</v>
      </c>
      <c r="F2920" t="s">
        <v>9</v>
      </c>
      <c r="H2920">
        <v>97110</v>
      </c>
      <c r="I2920" t="str" cm="1">
        <f t="array" ref="I2920">IFERROR(INDEX(scheduling_data!H:H,MATCH(B2920&amp;D2920,scheduling_data!D:D&amp;scheduling_data!A:A,0)),"")</f>
        <v>Katherine Tyree</v>
      </c>
      <c r="J2920" t="str">
        <f t="shared" si="119"/>
        <v>No</v>
      </c>
      <c r="L2920" t="str">
        <f t="shared" si="120"/>
        <v>No</v>
      </c>
    </row>
    <row r="2921" spans="1:12" x14ac:dyDescent="0.3">
      <c r="A2921" t="s">
        <v>21</v>
      </c>
      <c r="B2921">
        <v>259</v>
      </c>
      <c r="C2921" s="1">
        <v>45351</v>
      </c>
      <c r="D2921" s="1">
        <v>45334.458333333336</v>
      </c>
      <c r="E2921">
        <v>32.799999999999997</v>
      </c>
      <c r="F2921" t="s">
        <v>23</v>
      </c>
      <c r="H2921">
        <v>97110</v>
      </c>
      <c r="I2921" t="str" cm="1">
        <f t="array" ref="I2921">IFERROR(INDEX(scheduling_data!H:H,MATCH(B2921&amp;D2921,scheduling_data!D:D&amp;scheduling_data!A:A,0)),"")</f>
        <v>Katherine Tyree</v>
      </c>
      <c r="J2921" t="str">
        <f t="shared" si="119"/>
        <v>No</v>
      </c>
      <c r="L2921" t="str">
        <f t="shared" si="120"/>
        <v>Yes</v>
      </c>
    </row>
    <row r="2922" spans="1:12" x14ac:dyDescent="0.3">
      <c r="A2922" t="s">
        <v>21</v>
      </c>
      <c r="B2922">
        <v>259</v>
      </c>
      <c r="C2922" s="1">
        <v>45351</v>
      </c>
      <c r="D2922" s="1">
        <v>45336.458333333336</v>
      </c>
      <c r="E2922">
        <v>27.33</v>
      </c>
      <c r="F2922" t="s">
        <v>23</v>
      </c>
      <c r="H2922">
        <v>97110</v>
      </c>
      <c r="I2922" t="str" cm="1">
        <f t="array" ref="I2922">IFERROR(INDEX(scheduling_data!H:H,MATCH(B2922&amp;D2922,scheduling_data!D:D&amp;scheduling_data!A:A,0)),"")</f>
        <v>Christian Litz</v>
      </c>
      <c r="J2922" t="str">
        <f t="shared" si="119"/>
        <v>No</v>
      </c>
      <c r="L2922" t="str">
        <f t="shared" si="120"/>
        <v>Yes</v>
      </c>
    </row>
    <row r="2923" spans="1:12" x14ac:dyDescent="0.3">
      <c r="A2923" t="s">
        <v>21</v>
      </c>
      <c r="B2923">
        <v>259</v>
      </c>
      <c r="C2923" s="1">
        <v>45351</v>
      </c>
      <c r="D2923" s="1">
        <v>45336.458333333336</v>
      </c>
      <c r="E2923">
        <v>47.67</v>
      </c>
      <c r="F2923" t="s">
        <v>9</v>
      </c>
      <c r="H2923">
        <v>97110</v>
      </c>
      <c r="I2923" t="str" cm="1">
        <f t="array" ref="I2923">IFERROR(INDEX(scheduling_data!H:H,MATCH(B2923&amp;D2923,scheduling_data!D:D&amp;scheduling_data!A:A,0)),"")</f>
        <v>Christian Litz</v>
      </c>
      <c r="J2923" t="str">
        <f t="shared" si="119"/>
        <v>No</v>
      </c>
      <c r="L2923" t="str">
        <f t="shared" si="120"/>
        <v>No</v>
      </c>
    </row>
    <row r="2924" spans="1:12" x14ac:dyDescent="0.3">
      <c r="A2924" t="s">
        <v>21</v>
      </c>
      <c r="B2924">
        <v>259</v>
      </c>
      <c r="C2924" s="1">
        <v>45351</v>
      </c>
      <c r="D2924" s="1">
        <v>45336.458333333336</v>
      </c>
      <c r="E2924">
        <v>47.67</v>
      </c>
      <c r="F2924" t="s">
        <v>9</v>
      </c>
      <c r="H2924">
        <v>97112</v>
      </c>
      <c r="I2924" t="str" cm="1">
        <f t="array" ref="I2924">IFERROR(INDEX(scheduling_data!H:H,MATCH(B2924&amp;D2924,scheduling_data!D:D&amp;scheduling_data!A:A,0)),"")</f>
        <v>Christian Litz</v>
      </c>
      <c r="J2924" t="str">
        <f t="shared" si="119"/>
        <v>No</v>
      </c>
      <c r="L2924" t="str">
        <f t="shared" si="120"/>
        <v>No</v>
      </c>
    </row>
    <row r="2925" spans="1:12" x14ac:dyDescent="0.3">
      <c r="A2925" t="s">
        <v>21</v>
      </c>
      <c r="B2925">
        <v>259</v>
      </c>
      <c r="C2925" s="1">
        <v>45351</v>
      </c>
      <c r="D2925" s="1">
        <v>45336.458333333336</v>
      </c>
      <c r="E2925">
        <v>27.33</v>
      </c>
      <c r="F2925" t="s">
        <v>23</v>
      </c>
      <c r="H2925">
        <v>97112</v>
      </c>
      <c r="I2925" t="str" cm="1">
        <f t="array" ref="I2925">IFERROR(INDEX(scheduling_data!H:H,MATCH(B2925&amp;D2925,scheduling_data!D:D&amp;scheduling_data!A:A,0)),"")</f>
        <v>Christian Litz</v>
      </c>
      <c r="J2925" t="str">
        <f t="shared" si="119"/>
        <v>No</v>
      </c>
      <c r="L2925" t="str">
        <f t="shared" si="120"/>
        <v>Yes</v>
      </c>
    </row>
    <row r="2926" spans="1:12" x14ac:dyDescent="0.3">
      <c r="A2926" t="s">
        <v>21</v>
      </c>
      <c r="B2926">
        <v>259</v>
      </c>
      <c r="C2926" s="1">
        <v>45351</v>
      </c>
      <c r="D2926" s="1">
        <v>45336.458333333336</v>
      </c>
      <c r="E2926">
        <v>27.34</v>
      </c>
      <c r="F2926" t="s">
        <v>23</v>
      </c>
      <c r="H2926">
        <v>97530</v>
      </c>
      <c r="I2926" t="str" cm="1">
        <f t="array" ref="I2926">IFERROR(INDEX(scheduling_data!H:H,MATCH(B2926&amp;D2926,scheduling_data!D:D&amp;scheduling_data!A:A,0)),"")</f>
        <v>Christian Litz</v>
      </c>
      <c r="J2926" t="str">
        <f t="shared" si="119"/>
        <v>No</v>
      </c>
      <c r="L2926" t="str">
        <f t="shared" si="120"/>
        <v>Yes</v>
      </c>
    </row>
    <row r="2927" spans="1:12" x14ac:dyDescent="0.3">
      <c r="A2927" t="s">
        <v>21</v>
      </c>
      <c r="B2927">
        <v>259</v>
      </c>
      <c r="C2927" s="1">
        <v>45351</v>
      </c>
      <c r="D2927" s="1">
        <v>45336.458333333336</v>
      </c>
      <c r="E2927">
        <v>47.66</v>
      </c>
      <c r="F2927" t="s">
        <v>9</v>
      </c>
      <c r="H2927">
        <v>97530</v>
      </c>
      <c r="I2927" t="str" cm="1">
        <f t="array" ref="I2927">IFERROR(INDEX(scheduling_data!H:H,MATCH(B2927&amp;D2927,scheduling_data!D:D&amp;scheduling_data!A:A,0)),"")</f>
        <v>Christian Litz</v>
      </c>
      <c r="J2927" t="str">
        <f t="shared" si="119"/>
        <v>No</v>
      </c>
      <c r="L2927" t="str">
        <f t="shared" si="120"/>
        <v>No</v>
      </c>
    </row>
    <row r="2928" spans="1:12" x14ac:dyDescent="0.3">
      <c r="A2928" t="s">
        <v>21</v>
      </c>
      <c r="B2928">
        <v>259</v>
      </c>
      <c r="C2928" s="1">
        <v>45351</v>
      </c>
      <c r="D2928" s="1">
        <v>45338.458333333336</v>
      </c>
      <c r="E2928">
        <v>41</v>
      </c>
      <c r="F2928" t="s">
        <v>23</v>
      </c>
      <c r="H2928">
        <v>97530</v>
      </c>
      <c r="I2928" t="str" cm="1">
        <f t="array" ref="I2928">IFERROR(INDEX(scheduling_data!H:H,MATCH(B2928&amp;D2928,scheduling_data!D:D&amp;scheduling_data!A:A,0)),"")</f>
        <v>Katherine Tyree</v>
      </c>
      <c r="J2928" t="str">
        <f t="shared" si="119"/>
        <v>No</v>
      </c>
      <c r="L2928" t="str">
        <f t="shared" si="120"/>
        <v>Yes</v>
      </c>
    </row>
    <row r="2929" spans="1:12" x14ac:dyDescent="0.3">
      <c r="A2929" t="s">
        <v>21</v>
      </c>
      <c r="B2929">
        <v>259</v>
      </c>
      <c r="C2929" s="1">
        <v>45351</v>
      </c>
      <c r="D2929" s="1">
        <v>45338.458333333336</v>
      </c>
      <c r="E2929">
        <v>109</v>
      </c>
      <c r="F2929" t="s">
        <v>9</v>
      </c>
      <c r="H2929">
        <v>97530</v>
      </c>
      <c r="I2929" t="str" cm="1">
        <f t="array" ref="I2929">IFERROR(INDEX(scheduling_data!H:H,MATCH(B2929&amp;D2929,scheduling_data!D:D&amp;scheduling_data!A:A,0)),"")</f>
        <v>Katherine Tyree</v>
      </c>
      <c r="J2929" t="str">
        <f t="shared" si="119"/>
        <v>No</v>
      </c>
      <c r="L2929" t="str">
        <f t="shared" si="120"/>
        <v>No</v>
      </c>
    </row>
    <row r="2930" spans="1:12" x14ac:dyDescent="0.3">
      <c r="A2930" t="s">
        <v>21</v>
      </c>
      <c r="B2930">
        <v>259</v>
      </c>
      <c r="C2930" s="1">
        <v>45351</v>
      </c>
      <c r="D2930" s="1">
        <v>45338.458333333336</v>
      </c>
      <c r="E2930">
        <v>41</v>
      </c>
      <c r="F2930" t="s">
        <v>23</v>
      </c>
      <c r="H2930">
        <v>97112</v>
      </c>
      <c r="I2930" t="str" cm="1">
        <f t="array" ref="I2930">IFERROR(INDEX(scheduling_data!H:H,MATCH(B2930&amp;D2930,scheduling_data!D:D&amp;scheduling_data!A:A,0)),"")</f>
        <v>Katherine Tyree</v>
      </c>
      <c r="J2930" t="str">
        <f t="shared" si="119"/>
        <v>No</v>
      </c>
      <c r="L2930" t="str">
        <f t="shared" si="120"/>
        <v>Yes</v>
      </c>
    </row>
    <row r="2931" spans="1:12" x14ac:dyDescent="0.3">
      <c r="A2931" t="s">
        <v>21</v>
      </c>
      <c r="B2931">
        <v>259</v>
      </c>
      <c r="C2931" s="1">
        <v>45351</v>
      </c>
      <c r="D2931" s="1">
        <v>45338.458333333336</v>
      </c>
      <c r="E2931">
        <v>109</v>
      </c>
      <c r="F2931" t="s">
        <v>9</v>
      </c>
      <c r="H2931">
        <v>97112</v>
      </c>
      <c r="I2931" t="str" cm="1">
        <f t="array" ref="I2931">IFERROR(INDEX(scheduling_data!H:H,MATCH(B2931&amp;D2931,scheduling_data!D:D&amp;scheduling_data!A:A,0)),"")</f>
        <v>Katherine Tyree</v>
      </c>
      <c r="J2931" t="str">
        <f t="shared" si="119"/>
        <v>No</v>
      </c>
      <c r="L2931" t="str">
        <f t="shared" si="120"/>
        <v>No</v>
      </c>
    </row>
    <row r="2932" spans="1:12" x14ac:dyDescent="0.3">
      <c r="A2932" t="s">
        <v>21</v>
      </c>
      <c r="B2932">
        <v>259</v>
      </c>
      <c r="C2932" s="1">
        <v>45344</v>
      </c>
      <c r="D2932" s="1">
        <v>45327.458333333336</v>
      </c>
      <c r="E2932">
        <v>47.67</v>
      </c>
      <c r="F2932" t="s">
        <v>9</v>
      </c>
      <c r="H2932">
        <v>97110</v>
      </c>
      <c r="I2932" t="str" cm="1">
        <f t="array" ref="I2932">IFERROR(INDEX(scheduling_data!H:H,MATCH(B2932&amp;D2932,scheduling_data!D:D&amp;scheduling_data!A:A,0)),"")</f>
        <v>Christian Litz</v>
      </c>
      <c r="J2932" t="str">
        <f t="shared" si="119"/>
        <v>No</v>
      </c>
      <c r="L2932" t="str">
        <f t="shared" si="120"/>
        <v>No</v>
      </c>
    </row>
    <row r="2933" spans="1:12" x14ac:dyDescent="0.3">
      <c r="A2933" t="s">
        <v>21</v>
      </c>
      <c r="B2933">
        <v>259</v>
      </c>
      <c r="C2933" s="1">
        <v>45344</v>
      </c>
      <c r="D2933" s="1">
        <v>45327.458333333336</v>
      </c>
      <c r="E2933">
        <v>27.33</v>
      </c>
      <c r="F2933" t="s">
        <v>23</v>
      </c>
      <c r="H2933">
        <v>97110</v>
      </c>
      <c r="I2933" t="str" cm="1">
        <f t="array" ref="I2933">IFERROR(INDEX(scheduling_data!H:H,MATCH(B2933&amp;D2933,scheduling_data!D:D&amp;scheduling_data!A:A,0)),"")</f>
        <v>Christian Litz</v>
      </c>
      <c r="J2933" t="str">
        <f t="shared" si="119"/>
        <v>No</v>
      </c>
      <c r="L2933" t="str">
        <f t="shared" si="120"/>
        <v>Yes</v>
      </c>
    </row>
    <row r="2934" spans="1:12" x14ac:dyDescent="0.3">
      <c r="A2934" t="s">
        <v>21</v>
      </c>
      <c r="B2934">
        <v>259</v>
      </c>
      <c r="C2934" s="1">
        <v>45344</v>
      </c>
      <c r="D2934" s="1">
        <v>45327.458333333336</v>
      </c>
      <c r="E2934">
        <v>27.34</v>
      </c>
      <c r="F2934" t="s">
        <v>23</v>
      </c>
      <c r="H2934">
        <v>97530</v>
      </c>
      <c r="I2934" t="str" cm="1">
        <f t="array" ref="I2934">IFERROR(INDEX(scheduling_data!H:H,MATCH(B2934&amp;D2934,scheduling_data!D:D&amp;scheduling_data!A:A,0)),"")</f>
        <v>Christian Litz</v>
      </c>
      <c r="J2934" t="str">
        <f t="shared" si="119"/>
        <v>No</v>
      </c>
      <c r="L2934" t="str">
        <f t="shared" si="120"/>
        <v>Yes</v>
      </c>
    </row>
    <row r="2935" spans="1:12" x14ac:dyDescent="0.3">
      <c r="A2935" t="s">
        <v>21</v>
      </c>
      <c r="B2935">
        <v>259</v>
      </c>
      <c r="C2935" s="1">
        <v>45344</v>
      </c>
      <c r="D2935" s="1">
        <v>45327.458333333336</v>
      </c>
      <c r="E2935">
        <v>47.66</v>
      </c>
      <c r="F2935" t="s">
        <v>9</v>
      </c>
      <c r="H2935">
        <v>97530</v>
      </c>
      <c r="I2935" t="str" cm="1">
        <f t="array" ref="I2935">IFERROR(INDEX(scheduling_data!H:H,MATCH(B2935&amp;D2935,scheduling_data!D:D&amp;scheduling_data!A:A,0)),"")</f>
        <v>Christian Litz</v>
      </c>
      <c r="J2935" t="str">
        <f t="shared" si="119"/>
        <v>No</v>
      </c>
      <c r="L2935" t="str">
        <f t="shared" si="120"/>
        <v>No</v>
      </c>
    </row>
    <row r="2936" spans="1:12" x14ac:dyDescent="0.3">
      <c r="A2936" t="s">
        <v>21</v>
      </c>
      <c r="B2936">
        <v>259</v>
      </c>
      <c r="C2936" s="1">
        <v>45344</v>
      </c>
      <c r="D2936" s="1">
        <v>45327.458333333336</v>
      </c>
      <c r="E2936">
        <v>27.33</v>
      </c>
      <c r="F2936" t="s">
        <v>23</v>
      </c>
      <c r="H2936">
        <v>97112</v>
      </c>
      <c r="I2936" t="str" cm="1">
        <f t="array" ref="I2936">IFERROR(INDEX(scheduling_data!H:H,MATCH(B2936&amp;D2936,scheduling_data!D:D&amp;scheduling_data!A:A,0)),"")</f>
        <v>Christian Litz</v>
      </c>
      <c r="J2936" t="str">
        <f t="shared" si="119"/>
        <v>No</v>
      </c>
      <c r="L2936" t="str">
        <f t="shared" si="120"/>
        <v>Yes</v>
      </c>
    </row>
    <row r="2937" spans="1:12" x14ac:dyDescent="0.3">
      <c r="A2937" t="s">
        <v>21</v>
      </c>
      <c r="B2937">
        <v>259</v>
      </c>
      <c r="C2937" s="1">
        <v>45344</v>
      </c>
      <c r="D2937" s="1">
        <v>45327.458333333336</v>
      </c>
      <c r="E2937">
        <v>47.67</v>
      </c>
      <c r="F2937" t="s">
        <v>9</v>
      </c>
      <c r="H2937">
        <v>97112</v>
      </c>
      <c r="I2937" t="str" cm="1">
        <f t="array" ref="I2937">IFERROR(INDEX(scheduling_data!H:H,MATCH(B2937&amp;D2937,scheduling_data!D:D&amp;scheduling_data!A:A,0)),"")</f>
        <v>Christian Litz</v>
      </c>
      <c r="J2937" t="str">
        <f t="shared" si="119"/>
        <v>No</v>
      </c>
      <c r="L2937" t="str">
        <f t="shared" si="120"/>
        <v>No</v>
      </c>
    </row>
    <row r="2938" spans="1:12" x14ac:dyDescent="0.3">
      <c r="A2938" t="s">
        <v>21</v>
      </c>
      <c r="B2938">
        <v>259</v>
      </c>
      <c r="C2938" s="1">
        <v>45344</v>
      </c>
      <c r="D2938" s="1">
        <v>45329.458333333336</v>
      </c>
      <c r="E2938">
        <v>27.33</v>
      </c>
      <c r="F2938" t="s">
        <v>23</v>
      </c>
      <c r="H2938">
        <v>97112</v>
      </c>
      <c r="I2938" t="str" cm="1">
        <f t="array" ref="I2938">IFERROR(INDEX(scheduling_data!H:H,MATCH(B2938&amp;D2938,scheduling_data!D:D&amp;scheduling_data!A:A,0)),"")</f>
        <v>Jessica Pittman</v>
      </c>
      <c r="J2938" t="str">
        <f t="shared" si="119"/>
        <v>No</v>
      </c>
      <c r="L2938" t="str">
        <f t="shared" si="120"/>
        <v>Yes</v>
      </c>
    </row>
    <row r="2939" spans="1:12" x14ac:dyDescent="0.3">
      <c r="A2939" t="s">
        <v>21</v>
      </c>
      <c r="B2939">
        <v>259</v>
      </c>
      <c r="C2939" s="1">
        <v>45344</v>
      </c>
      <c r="D2939" s="1">
        <v>45329.458333333336</v>
      </c>
      <c r="E2939">
        <v>47.67</v>
      </c>
      <c r="F2939" t="s">
        <v>9</v>
      </c>
      <c r="H2939">
        <v>97112</v>
      </c>
      <c r="I2939" t="str" cm="1">
        <f t="array" ref="I2939">IFERROR(INDEX(scheduling_data!H:H,MATCH(B2939&amp;D2939,scheduling_data!D:D&amp;scheduling_data!A:A,0)),"")</f>
        <v>Jessica Pittman</v>
      </c>
      <c r="J2939" t="str">
        <f t="shared" si="119"/>
        <v>No</v>
      </c>
      <c r="L2939" t="str">
        <f t="shared" si="120"/>
        <v>No</v>
      </c>
    </row>
    <row r="2940" spans="1:12" x14ac:dyDescent="0.3">
      <c r="A2940" t="s">
        <v>21</v>
      </c>
      <c r="B2940">
        <v>259</v>
      </c>
      <c r="C2940" s="1">
        <v>45344</v>
      </c>
      <c r="D2940" s="1">
        <v>45329.458333333336</v>
      </c>
      <c r="E2940">
        <v>47.66</v>
      </c>
      <c r="F2940" t="s">
        <v>9</v>
      </c>
      <c r="H2940">
        <v>97530</v>
      </c>
      <c r="I2940" t="str" cm="1">
        <f t="array" ref="I2940">IFERROR(INDEX(scheduling_data!H:H,MATCH(B2940&amp;D2940,scheduling_data!D:D&amp;scheduling_data!A:A,0)),"")</f>
        <v>Jessica Pittman</v>
      </c>
      <c r="J2940" t="str">
        <f t="shared" si="119"/>
        <v>No</v>
      </c>
      <c r="L2940" t="str">
        <f t="shared" si="120"/>
        <v>No</v>
      </c>
    </row>
    <row r="2941" spans="1:12" x14ac:dyDescent="0.3">
      <c r="A2941" t="s">
        <v>21</v>
      </c>
      <c r="B2941">
        <v>259</v>
      </c>
      <c r="C2941" s="1">
        <v>45344</v>
      </c>
      <c r="D2941" s="1">
        <v>45329.458333333336</v>
      </c>
      <c r="E2941">
        <v>27.34</v>
      </c>
      <c r="F2941" t="s">
        <v>23</v>
      </c>
      <c r="H2941">
        <v>97530</v>
      </c>
      <c r="I2941" t="str" cm="1">
        <f t="array" ref="I2941">IFERROR(INDEX(scheduling_data!H:H,MATCH(B2941&amp;D2941,scheduling_data!D:D&amp;scheduling_data!A:A,0)),"")</f>
        <v>Jessica Pittman</v>
      </c>
      <c r="J2941" t="str">
        <f t="shared" si="119"/>
        <v>No</v>
      </c>
      <c r="L2941" t="str">
        <f t="shared" si="120"/>
        <v>Yes</v>
      </c>
    </row>
    <row r="2942" spans="1:12" x14ac:dyDescent="0.3">
      <c r="A2942" t="s">
        <v>21</v>
      </c>
      <c r="B2942">
        <v>259</v>
      </c>
      <c r="C2942" s="1">
        <v>45344</v>
      </c>
      <c r="D2942" s="1">
        <v>45329.458333333336</v>
      </c>
      <c r="E2942">
        <v>47.67</v>
      </c>
      <c r="F2942" t="s">
        <v>9</v>
      </c>
      <c r="H2942">
        <v>97110</v>
      </c>
      <c r="I2942" t="str" cm="1">
        <f t="array" ref="I2942">IFERROR(INDEX(scheduling_data!H:H,MATCH(B2942&amp;D2942,scheduling_data!D:D&amp;scheduling_data!A:A,0)),"")</f>
        <v>Jessica Pittman</v>
      </c>
      <c r="J2942" t="str">
        <f t="shared" si="119"/>
        <v>No</v>
      </c>
      <c r="L2942" t="str">
        <f t="shared" si="120"/>
        <v>No</v>
      </c>
    </row>
    <row r="2943" spans="1:12" x14ac:dyDescent="0.3">
      <c r="A2943" t="s">
        <v>21</v>
      </c>
      <c r="B2943">
        <v>259</v>
      </c>
      <c r="C2943" s="1">
        <v>45344</v>
      </c>
      <c r="D2943" s="1">
        <v>45329.458333333336</v>
      </c>
      <c r="E2943">
        <v>27.33</v>
      </c>
      <c r="F2943" t="s">
        <v>23</v>
      </c>
      <c r="H2943">
        <v>97110</v>
      </c>
      <c r="I2943" t="str" cm="1">
        <f t="array" ref="I2943">IFERROR(INDEX(scheduling_data!H:H,MATCH(B2943&amp;D2943,scheduling_data!D:D&amp;scheduling_data!A:A,0)),"")</f>
        <v>Jessica Pittman</v>
      </c>
      <c r="J2943" t="str">
        <f t="shared" si="119"/>
        <v>No</v>
      </c>
      <c r="L2943" t="str">
        <f t="shared" si="120"/>
        <v>Yes</v>
      </c>
    </row>
    <row r="2944" spans="1:12" x14ac:dyDescent="0.3">
      <c r="A2944" t="s">
        <v>21</v>
      </c>
      <c r="B2944">
        <v>259</v>
      </c>
      <c r="C2944" s="1">
        <v>45351</v>
      </c>
      <c r="D2944" s="1">
        <v>45331.416666666664</v>
      </c>
      <c r="E2944">
        <v>47.67</v>
      </c>
      <c r="F2944" t="s">
        <v>9</v>
      </c>
      <c r="H2944">
        <v>97112</v>
      </c>
      <c r="I2944" t="str" cm="1">
        <f t="array" ref="I2944">IFERROR(INDEX(scheduling_data!H:H,MATCH(B2944&amp;D2944,scheduling_data!D:D&amp;scheduling_data!A:A,0)),"")</f>
        <v>Jessica Pittman</v>
      </c>
      <c r="J2944" t="str">
        <f t="shared" si="119"/>
        <v>No</v>
      </c>
      <c r="L2944" t="str">
        <f t="shared" si="120"/>
        <v>No</v>
      </c>
    </row>
    <row r="2945" spans="1:12" x14ac:dyDescent="0.3">
      <c r="A2945" t="s">
        <v>21</v>
      </c>
      <c r="B2945">
        <v>259</v>
      </c>
      <c r="C2945" s="1">
        <v>45351</v>
      </c>
      <c r="D2945" s="1">
        <v>45331.416666666664</v>
      </c>
      <c r="E2945">
        <v>27.33</v>
      </c>
      <c r="F2945" t="s">
        <v>23</v>
      </c>
      <c r="H2945">
        <v>97112</v>
      </c>
      <c r="I2945" t="str" cm="1">
        <f t="array" ref="I2945">IFERROR(INDEX(scheduling_data!H:H,MATCH(B2945&amp;D2945,scheduling_data!D:D&amp;scheduling_data!A:A,0)),"")</f>
        <v>Jessica Pittman</v>
      </c>
      <c r="J2945" t="str">
        <f t="shared" si="119"/>
        <v>No</v>
      </c>
      <c r="L2945" t="str">
        <f t="shared" si="120"/>
        <v>Yes</v>
      </c>
    </row>
    <row r="2946" spans="1:12" x14ac:dyDescent="0.3">
      <c r="A2946" t="s">
        <v>21</v>
      </c>
      <c r="B2946">
        <v>259</v>
      </c>
      <c r="C2946" s="1">
        <v>45351</v>
      </c>
      <c r="D2946" s="1">
        <v>45331.416666666664</v>
      </c>
      <c r="E2946">
        <v>47.66</v>
      </c>
      <c r="F2946" t="s">
        <v>9</v>
      </c>
      <c r="H2946">
        <v>97530</v>
      </c>
      <c r="I2946" t="str" cm="1">
        <f t="array" ref="I2946">IFERROR(INDEX(scheduling_data!H:H,MATCH(B2946&amp;D2946,scheduling_data!D:D&amp;scheduling_data!A:A,0)),"")</f>
        <v>Jessica Pittman</v>
      </c>
      <c r="J2946" t="str">
        <f t="shared" si="119"/>
        <v>No</v>
      </c>
      <c r="L2946" t="str">
        <f t="shared" si="120"/>
        <v>No</v>
      </c>
    </row>
    <row r="2947" spans="1:12" x14ac:dyDescent="0.3">
      <c r="A2947" t="s">
        <v>21</v>
      </c>
      <c r="B2947">
        <v>259</v>
      </c>
      <c r="C2947" s="1">
        <v>45351</v>
      </c>
      <c r="D2947" s="1">
        <v>45331.416666666664</v>
      </c>
      <c r="E2947">
        <v>27.34</v>
      </c>
      <c r="F2947" t="s">
        <v>23</v>
      </c>
      <c r="H2947">
        <v>97530</v>
      </c>
      <c r="I2947" t="str" cm="1">
        <f t="array" ref="I2947">IFERROR(INDEX(scheduling_data!H:H,MATCH(B2947&amp;D2947,scheduling_data!D:D&amp;scheduling_data!A:A,0)),"")</f>
        <v>Jessica Pittman</v>
      </c>
      <c r="J2947" t="str">
        <f t="shared" ref="J2947:J3010" si="121">IF(I2947="", "Yes", "No")</f>
        <v>No</v>
      </c>
      <c r="L2947" t="str">
        <f t="shared" ref="L2947:L3010" si="122">IF(OR(F2947="Cash", F2947="Check", F2947="EFT", F2947="Credit Card", F2947="Visa", F2947="Mastercard", F2947="AMEX"), "Yes", "No")</f>
        <v>Yes</v>
      </c>
    </row>
    <row r="2948" spans="1:12" x14ac:dyDescent="0.3">
      <c r="A2948" t="s">
        <v>21</v>
      </c>
      <c r="B2948">
        <v>259</v>
      </c>
      <c r="C2948" s="1">
        <v>45351</v>
      </c>
      <c r="D2948" s="1">
        <v>45331.416666666664</v>
      </c>
      <c r="E2948">
        <v>47.67</v>
      </c>
      <c r="F2948" t="s">
        <v>9</v>
      </c>
      <c r="H2948">
        <v>97110</v>
      </c>
      <c r="I2948" t="str" cm="1">
        <f t="array" ref="I2948">IFERROR(INDEX(scheduling_data!H:H,MATCH(B2948&amp;D2948,scheduling_data!D:D&amp;scheduling_data!A:A,0)),"")</f>
        <v>Jessica Pittman</v>
      </c>
      <c r="J2948" t="str">
        <f t="shared" si="121"/>
        <v>No</v>
      </c>
      <c r="L2948" t="str">
        <f t="shared" si="122"/>
        <v>No</v>
      </c>
    </row>
    <row r="2949" spans="1:12" x14ac:dyDescent="0.3">
      <c r="A2949" t="s">
        <v>21</v>
      </c>
      <c r="B2949">
        <v>259</v>
      </c>
      <c r="C2949" s="1">
        <v>45351</v>
      </c>
      <c r="D2949" s="1">
        <v>45331.416666666664</v>
      </c>
      <c r="E2949">
        <v>27.33</v>
      </c>
      <c r="F2949" t="s">
        <v>23</v>
      </c>
      <c r="H2949">
        <v>97110</v>
      </c>
      <c r="I2949" t="str" cm="1">
        <f t="array" ref="I2949">IFERROR(INDEX(scheduling_data!H:H,MATCH(B2949&amp;D2949,scheduling_data!D:D&amp;scheduling_data!A:A,0)),"")</f>
        <v>Jessica Pittman</v>
      </c>
      <c r="J2949" t="str">
        <f t="shared" si="121"/>
        <v>No</v>
      </c>
      <c r="L2949" t="str">
        <f t="shared" si="122"/>
        <v>Yes</v>
      </c>
    </row>
    <row r="2950" spans="1:12" x14ac:dyDescent="0.3">
      <c r="A2950" t="s">
        <v>49</v>
      </c>
      <c r="B2950">
        <v>260</v>
      </c>
      <c r="C2950" s="1">
        <v>45335</v>
      </c>
      <c r="D2950" s="1">
        <v>45323.708333333336</v>
      </c>
      <c r="E2950">
        <v>68</v>
      </c>
      <c r="F2950" t="s">
        <v>9</v>
      </c>
      <c r="G2950" t="s">
        <v>104</v>
      </c>
      <c r="H2950">
        <v>97112</v>
      </c>
      <c r="I2950" t="str" cm="1">
        <f t="array" ref="I2950">IFERROR(INDEX(scheduling_data!H:H,MATCH(B2950&amp;D2950,scheduling_data!D:D&amp;scheduling_data!A:A,0)),"")</f>
        <v>Katherine Tyree</v>
      </c>
      <c r="J2950" t="str">
        <f t="shared" si="121"/>
        <v>No</v>
      </c>
      <c r="L2950" t="str">
        <f t="shared" si="122"/>
        <v>No</v>
      </c>
    </row>
    <row r="2951" spans="1:12" x14ac:dyDescent="0.3">
      <c r="A2951" t="s">
        <v>49</v>
      </c>
      <c r="B2951">
        <v>260</v>
      </c>
      <c r="C2951" s="1">
        <v>45335</v>
      </c>
      <c r="D2951" s="1">
        <v>45323.708333333336</v>
      </c>
      <c r="E2951">
        <v>82</v>
      </c>
      <c r="F2951" t="s">
        <v>19</v>
      </c>
      <c r="G2951" t="s">
        <v>50</v>
      </c>
      <c r="H2951">
        <v>97112</v>
      </c>
      <c r="I2951" t="str" cm="1">
        <f t="array" ref="I2951">IFERROR(INDEX(scheduling_data!H:H,MATCH(B2951&amp;D2951,scheduling_data!D:D&amp;scheduling_data!A:A,0)),"")</f>
        <v>Katherine Tyree</v>
      </c>
      <c r="J2951" t="str">
        <f t="shared" si="121"/>
        <v>No</v>
      </c>
      <c r="L2951" t="str">
        <f t="shared" si="122"/>
        <v>Yes</v>
      </c>
    </row>
    <row r="2952" spans="1:12" x14ac:dyDescent="0.3">
      <c r="A2952" t="s">
        <v>49</v>
      </c>
      <c r="B2952">
        <v>260</v>
      </c>
      <c r="C2952" s="1">
        <v>45335</v>
      </c>
      <c r="D2952" s="1">
        <v>45323.708333333336</v>
      </c>
      <c r="E2952">
        <v>35</v>
      </c>
      <c r="F2952" t="s">
        <v>9</v>
      </c>
      <c r="G2952" t="s">
        <v>104</v>
      </c>
      <c r="H2952">
        <v>97530</v>
      </c>
      <c r="I2952" t="str" cm="1">
        <f t="array" ref="I2952">IFERROR(INDEX(scheduling_data!H:H,MATCH(B2952&amp;D2952,scheduling_data!D:D&amp;scheduling_data!A:A,0)),"")</f>
        <v>Katherine Tyree</v>
      </c>
      <c r="J2952" t="str">
        <f t="shared" si="121"/>
        <v>No</v>
      </c>
      <c r="L2952" t="str">
        <f t="shared" si="122"/>
        <v>No</v>
      </c>
    </row>
    <row r="2953" spans="1:12" x14ac:dyDescent="0.3">
      <c r="A2953" t="s">
        <v>49</v>
      </c>
      <c r="B2953">
        <v>260</v>
      </c>
      <c r="C2953" s="1">
        <v>45335</v>
      </c>
      <c r="D2953" s="1">
        <v>45323.708333333336</v>
      </c>
      <c r="E2953">
        <v>40</v>
      </c>
      <c r="F2953" t="s">
        <v>19</v>
      </c>
      <c r="G2953" t="s">
        <v>50</v>
      </c>
      <c r="H2953">
        <v>97530</v>
      </c>
      <c r="I2953" t="str" cm="1">
        <f t="array" ref="I2953">IFERROR(INDEX(scheduling_data!H:H,MATCH(B2953&amp;D2953,scheduling_data!D:D&amp;scheduling_data!A:A,0)),"")</f>
        <v>Katherine Tyree</v>
      </c>
      <c r="J2953" t="str">
        <f t="shared" si="121"/>
        <v>No</v>
      </c>
      <c r="L2953" t="str">
        <f t="shared" si="122"/>
        <v>Yes</v>
      </c>
    </row>
    <row r="2954" spans="1:12" x14ac:dyDescent="0.3">
      <c r="A2954" t="s">
        <v>49</v>
      </c>
      <c r="B2954">
        <v>260</v>
      </c>
      <c r="C2954" s="1">
        <v>45335</v>
      </c>
      <c r="D2954" s="1">
        <v>45323.708333333336</v>
      </c>
      <c r="E2954">
        <v>70</v>
      </c>
      <c r="F2954" t="s">
        <v>9</v>
      </c>
      <c r="G2954" t="s">
        <v>104</v>
      </c>
      <c r="H2954">
        <v>97110</v>
      </c>
      <c r="I2954" t="str" cm="1">
        <f t="array" ref="I2954">IFERROR(INDEX(scheduling_data!H:H,MATCH(B2954&amp;D2954,scheduling_data!D:D&amp;scheduling_data!A:A,0)),"")</f>
        <v>Katherine Tyree</v>
      </c>
      <c r="J2954" t="str">
        <f t="shared" si="121"/>
        <v>No</v>
      </c>
      <c r="L2954" t="str">
        <f t="shared" si="122"/>
        <v>No</v>
      </c>
    </row>
    <row r="2955" spans="1:12" x14ac:dyDescent="0.3">
      <c r="A2955" t="s">
        <v>49</v>
      </c>
      <c r="B2955">
        <v>260</v>
      </c>
      <c r="C2955" s="1">
        <v>45335</v>
      </c>
      <c r="D2955" s="1">
        <v>45323.708333333336</v>
      </c>
      <c r="E2955">
        <v>55</v>
      </c>
      <c r="F2955" t="s">
        <v>19</v>
      </c>
      <c r="G2955" t="s">
        <v>50</v>
      </c>
      <c r="H2955">
        <v>97110</v>
      </c>
      <c r="I2955" t="str" cm="1">
        <f t="array" ref="I2955">IFERROR(INDEX(scheduling_data!H:H,MATCH(B2955&amp;D2955,scheduling_data!D:D&amp;scheduling_data!A:A,0)),"")</f>
        <v>Katherine Tyree</v>
      </c>
      <c r="J2955" t="str">
        <f t="shared" si="121"/>
        <v>No</v>
      </c>
      <c r="L2955" t="str">
        <f t="shared" si="122"/>
        <v>Yes</v>
      </c>
    </row>
    <row r="2956" spans="1:12" x14ac:dyDescent="0.3">
      <c r="A2956" t="s">
        <v>49</v>
      </c>
      <c r="B2956">
        <v>260</v>
      </c>
      <c r="C2956" s="1">
        <v>45344</v>
      </c>
      <c r="D2956" s="1">
        <v>45335.708333333336</v>
      </c>
      <c r="E2956">
        <v>80</v>
      </c>
      <c r="F2956" t="s">
        <v>19</v>
      </c>
      <c r="G2956" t="s">
        <v>50</v>
      </c>
      <c r="H2956">
        <v>97530</v>
      </c>
      <c r="I2956" t="str" cm="1">
        <f t="array" ref="I2956">IFERROR(INDEX(scheduling_data!H:H,MATCH(B2956&amp;D2956,scheduling_data!D:D&amp;scheduling_data!A:A,0)),"")</f>
        <v>Katherine Tyree</v>
      </c>
      <c r="J2956" t="str">
        <f t="shared" si="121"/>
        <v>No</v>
      </c>
      <c r="L2956" t="str">
        <f t="shared" si="122"/>
        <v>Yes</v>
      </c>
    </row>
    <row r="2957" spans="1:12" x14ac:dyDescent="0.3">
      <c r="A2957" t="s">
        <v>49</v>
      </c>
      <c r="B2957">
        <v>260</v>
      </c>
      <c r="C2957" s="1">
        <v>45344</v>
      </c>
      <c r="D2957" s="1">
        <v>45335.708333333336</v>
      </c>
      <c r="E2957">
        <v>70</v>
      </c>
      <c r="F2957" t="s">
        <v>9</v>
      </c>
      <c r="G2957" t="s">
        <v>104</v>
      </c>
      <c r="H2957">
        <v>97530</v>
      </c>
      <c r="I2957" t="str" cm="1">
        <f t="array" ref="I2957">IFERROR(INDEX(scheduling_data!H:H,MATCH(B2957&amp;D2957,scheduling_data!D:D&amp;scheduling_data!A:A,0)),"")</f>
        <v>Katherine Tyree</v>
      </c>
      <c r="J2957" t="str">
        <f t="shared" si="121"/>
        <v>No</v>
      </c>
      <c r="L2957" t="str">
        <f t="shared" si="122"/>
        <v>No</v>
      </c>
    </row>
    <row r="2958" spans="1:12" x14ac:dyDescent="0.3">
      <c r="A2958" t="s">
        <v>49</v>
      </c>
      <c r="B2958">
        <v>260</v>
      </c>
      <c r="C2958" s="1">
        <v>45344</v>
      </c>
      <c r="D2958" s="1">
        <v>45335.708333333336</v>
      </c>
      <c r="E2958">
        <v>41</v>
      </c>
      <c r="F2958" t="s">
        <v>19</v>
      </c>
      <c r="G2958" t="s">
        <v>50</v>
      </c>
      <c r="H2958">
        <v>97112</v>
      </c>
      <c r="I2958" t="str" cm="1">
        <f t="array" ref="I2958">IFERROR(INDEX(scheduling_data!H:H,MATCH(B2958&amp;D2958,scheduling_data!D:D&amp;scheduling_data!A:A,0)),"")</f>
        <v>Katherine Tyree</v>
      </c>
      <c r="J2958" t="str">
        <f t="shared" si="121"/>
        <v>No</v>
      </c>
      <c r="L2958" t="str">
        <f t="shared" si="122"/>
        <v>Yes</v>
      </c>
    </row>
    <row r="2959" spans="1:12" x14ac:dyDescent="0.3">
      <c r="A2959" t="s">
        <v>49</v>
      </c>
      <c r="B2959">
        <v>260</v>
      </c>
      <c r="C2959" s="1">
        <v>45344</v>
      </c>
      <c r="D2959" s="1">
        <v>45335.708333333336</v>
      </c>
      <c r="E2959">
        <v>34</v>
      </c>
      <c r="F2959" t="s">
        <v>9</v>
      </c>
      <c r="G2959" t="s">
        <v>104</v>
      </c>
      <c r="H2959">
        <v>97112</v>
      </c>
      <c r="I2959" t="str" cm="1">
        <f t="array" ref="I2959">IFERROR(INDEX(scheduling_data!H:H,MATCH(B2959&amp;D2959,scheduling_data!D:D&amp;scheduling_data!A:A,0)),"")</f>
        <v>Katherine Tyree</v>
      </c>
      <c r="J2959" t="str">
        <f t="shared" si="121"/>
        <v>No</v>
      </c>
      <c r="L2959" t="str">
        <f t="shared" si="122"/>
        <v>No</v>
      </c>
    </row>
    <row r="2960" spans="1:12" x14ac:dyDescent="0.3">
      <c r="A2960" t="s">
        <v>49</v>
      </c>
      <c r="B2960">
        <v>260</v>
      </c>
      <c r="C2960" s="1">
        <v>45344</v>
      </c>
      <c r="D2960" s="1">
        <v>45335.708333333336</v>
      </c>
      <c r="E2960">
        <v>55</v>
      </c>
      <c r="F2960" t="s">
        <v>19</v>
      </c>
      <c r="G2960" t="s">
        <v>50</v>
      </c>
      <c r="H2960">
        <v>97110</v>
      </c>
      <c r="I2960" t="str" cm="1">
        <f t="array" ref="I2960">IFERROR(INDEX(scheduling_data!H:H,MATCH(B2960&amp;D2960,scheduling_data!D:D&amp;scheduling_data!A:A,0)),"")</f>
        <v>Katherine Tyree</v>
      </c>
      <c r="J2960" t="str">
        <f t="shared" si="121"/>
        <v>No</v>
      </c>
      <c r="L2960" t="str">
        <f t="shared" si="122"/>
        <v>Yes</v>
      </c>
    </row>
    <row r="2961" spans="1:12" x14ac:dyDescent="0.3">
      <c r="A2961" t="s">
        <v>49</v>
      </c>
      <c r="B2961">
        <v>260</v>
      </c>
      <c r="C2961" s="1">
        <v>45344</v>
      </c>
      <c r="D2961" s="1">
        <v>45335.708333333336</v>
      </c>
      <c r="E2961">
        <v>70</v>
      </c>
      <c r="F2961" t="s">
        <v>9</v>
      </c>
      <c r="G2961" t="s">
        <v>104</v>
      </c>
      <c r="H2961">
        <v>97110</v>
      </c>
      <c r="I2961" t="str" cm="1">
        <f t="array" ref="I2961">IFERROR(INDEX(scheduling_data!H:H,MATCH(B2961&amp;D2961,scheduling_data!D:D&amp;scheduling_data!A:A,0)),"")</f>
        <v>Katherine Tyree</v>
      </c>
      <c r="J2961" t="str">
        <f t="shared" si="121"/>
        <v>No</v>
      </c>
      <c r="L2961" t="str">
        <f t="shared" si="122"/>
        <v>No</v>
      </c>
    </row>
    <row r="2962" spans="1:12" x14ac:dyDescent="0.3">
      <c r="A2962" t="s">
        <v>49</v>
      </c>
      <c r="B2962">
        <v>260</v>
      </c>
      <c r="C2962" s="1">
        <v>45344</v>
      </c>
      <c r="D2962" s="1">
        <v>45328.708333333336</v>
      </c>
      <c r="E2962">
        <v>34</v>
      </c>
      <c r="F2962" t="s">
        <v>9</v>
      </c>
      <c r="H2962">
        <v>97112</v>
      </c>
      <c r="I2962" t="str" cm="1">
        <f t="array" ref="I2962">IFERROR(INDEX(scheduling_data!H:H,MATCH(B2962&amp;D2962,scheduling_data!D:D&amp;scheduling_data!A:A,0)),"")</f>
        <v>Robert Crochet</v>
      </c>
      <c r="J2962" t="str">
        <f t="shared" si="121"/>
        <v>No</v>
      </c>
      <c r="L2962" t="str">
        <f t="shared" si="122"/>
        <v>No</v>
      </c>
    </row>
    <row r="2963" spans="1:12" x14ac:dyDescent="0.3">
      <c r="A2963" t="s">
        <v>49</v>
      </c>
      <c r="B2963">
        <v>260</v>
      </c>
      <c r="C2963" s="1">
        <v>45344</v>
      </c>
      <c r="D2963" s="1">
        <v>45328.708333333336</v>
      </c>
      <c r="E2963">
        <v>15</v>
      </c>
      <c r="F2963" t="s">
        <v>19</v>
      </c>
      <c r="H2963">
        <v>97110</v>
      </c>
      <c r="I2963" t="str" cm="1">
        <f t="array" ref="I2963">IFERROR(INDEX(scheduling_data!H:H,MATCH(B2963&amp;D2963,scheduling_data!D:D&amp;scheduling_data!A:A,0)),"")</f>
        <v>Robert Crochet</v>
      </c>
      <c r="J2963" t="str">
        <f t="shared" si="121"/>
        <v>No</v>
      </c>
      <c r="L2963" t="str">
        <f t="shared" si="122"/>
        <v>Yes</v>
      </c>
    </row>
    <row r="2964" spans="1:12" x14ac:dyDescent="0.3">
      <c r="A2964" t="s">
        <v>49</v>
      </c>
      <c r="B2964">
        <v>260</v>
      </c>
      <c r="C2964" s="1">
        <v>45344</v>
      </c>
      <c r="D2964" s="1">
        <v>45328.708333333336</v>
      </c>
      <c r="E2964">
        <v>41</v>
      </c>
      <c r="F2964" t="s">
        <v>19</v>
      </c>
      <c r="H2964">
        <v>97112</v>
      </c>
      <c r="I2964" t="str" cm="1">
        <f t="array" ref="I2964">IFERROR(INDEX(scheduling_data!H:H,MATCH(B2964&amp;D2964,scheduling_data!D:D&amp;scheduling_data!A:A,0)),"")</f>
        <v>Robert Crochet</v>
      </c>
      <c r="J2964" t="str">
        <f t="shared" si="121"/>
        <v>No</v>
      </c>
      <c r="L2964" t="str">
        <f t="shared" si="122"/>
        <v>Yes</v>
      </c>
    </row>
    <row r="2965" spans="1:12" x14ac:dyDescent="0.3">
      <c r="A2965" t="s">
        <v>49</v>
      </c>
      <c r="B2965">
        <v>260</v>
      </c>
      <c r="C2965" s="1">
        <v>45344</v>
      </c>
      <c r="D2965" s="1">
        <v>45328.708333333336</v>
      </c>
      <c r="E2965">
        <v>35</v>
      </c>
      <c r="F2965" t="s">
        <v>9</v>
      </c>
      <c r="H2965">
        <v>97530</v>
      </c>
      <c r="I2965" t="str" cm="1">
        <f t="array" ref="I2965">IFERROR(INDEX(scheduling_data!H:H,MATCH(B2965&amp;D2965,scheduling_data!D:D&amp;scheduling_data!A:A,0)),"")</f>
        <v>Robert Crochet</v>
      </c>
      <c r="J2965" t="str">
        <f t="shared" si="121"/>
        <v>No</v>
      </c>
      <c r="L2965" t="str">
        <f t="shared" si="122"/>
        <v>No</v>
      </c>
    </row>
    <row r="2966" spans="1:12" x14ac:dyDescent="0.3">
      <c r="A2966" t="s">
        <v>49</v>
      </c>
      <c r="B2966">
        <v>260</v>
      </c>
      <c r="C2966" s="1">
        <v>45344</v>
      </c>
      <c r="D2966" s="1">
        <v>45328.708333333336</v>
      </c>
      <c r="E2966">
        <v>40</v>
      </c>
      <c r="F2966" t="s">
        <v>19</v>
      </c>
      <c r="H2966">
        <v>97530</v>
      </c>
      <c r="I2966" t="str" cm="1">
        <f t="array" ref="I2966">IFERROR(INDEX(scheduling_data!H:H,MATCH(B2966&amp;D2966,scheduling_data!D:D&amp;scheduling_data!A:A,0)),"")</f>
        <v>Robert Crochet</v>
      </c>
      <c r="J2966" t="str">
        <f t="shared" si="121"/>
        <v>No</v>
      </c>
      <c r="L2966" t="str">
        <f t="shared" si="122"/>
        <v>Yes</v>
      </c>
    </row>
    <row r="2967" spans="1:12" x14ac:dyDescent="0.3">
      <c r="A2967" t="s">
        <v>49</v>
      </c>
      <c r="B2967">
        <v>260</v>
      </c>
      <c r="C2967" s="1">
        <v>45344</v>
      </c>
      <c r="D2967" s="1">
        <v>45328.708333333336</v>
      </c>
      <c r="E2967">
        <v>110</v>
      </c>
      <c r="F2967" t="s">
        <v>9</v>
      </c>
      <c r="H2967">
        <v>97110</v>
      </c>
      <c r="I2967" t="str" cm="1">
        <f t="array" ref="I2967">IFERROR(INDEX(scheduling_data!H:H,MATCH(B2967&amp;D2967,scheduling_data!D:D&amp;scheduling_data!A:A,0)),"")</f>
        <v>Robert Crochet</v>
      </c>
      <c r="J2967" t="str">
        <f t="shared" si="121"/>
        <v>No</v>
      </c>
      <c r="L2967" t="str">
        <f t="shared" si="122"/>
        <v>No</v>
      </c>
    </row>
    <row r="2968" spans="1:12" x14ac:dyDescent="0.3">
      <c r="A2968" t="s">
        <v>49</v>
      </c>
      <c r="B2968">
        <v>260</v>
      </c>
      <c r="C2968" s="1">
        <v>45344</v>
      </c>
      <c r="D2968" s="1">
        <v>45330.708333333336</v>
      </c>
      <c r="E2968">
        <v>35</v>
      </c>
      <c r="F2968" t="s">
        <v>9</v>
      </c>
      <c r="G2968" t="s">
        <v>104</v>
      </c>
      <c r="H2968">
        <v>97530</v>
      </c>
      <c r="I2968" t="str" cm="1">
        <f t="array" ref="I2968">IFERROR(INDEX(scheduling_data!H:H,MATCH(B2968&amp;D2968,scheduling_data!D:D&amp;scheduling_data!A:A,0)),"")</f>
        <v>Robert Crochet</v>
      </c>
      <c r="J2968" t="str">
        <f t="shared" si="121"/>
        <v>No</v>
      </c>
      <c r="L2968" t="str">
        <f t="shared" si="122"/>
        <v>No</v>
      </c>
    </row>
    <row r="2969" spans="1:12" x14ac:dyDescent="0.3">
      <c r="A2969" t="s">
        <v>49</v>
      </c>
      <c r="B2969">
        <v>260</v>
      </c>
      <c r="C2969" s="1">
        <v>45344</v>
      </c>
      <c r="D2969" s="1">
        <v>45330.708333333336</v>
      </c>
      <c r="E2969">
        <v>34</v>
      </c>
      <c r="F2969" t="s">
        <v>9</v>
      </c>
      <c r="G2969" t="s">
        <v>104</v>
      </c>
      <c r="H2969">
        <v>97112</v>
      </c>
      <c r="I2969" t="str" cm="1">
        <f t="array" ref="I2969">IFERROR(INDEX(scheduling_data!H:H,MATCH(B2969&amp;D2969,scheduling_data!D:D&amp;scheduling_data!A:A,0)),"")</f>
        <v>Robert Crochet</v>
      </c>
      <c r="J2969" t="str">
        <f t="shared" si="121"/>
        <v>No</v>
      </c>
      <c r="L2969" t="str">
        <f t="shared" si="122"/>
        <v>No</v>
      </c>
    </row>
    <row r="2970" spans="1:12" x14ac:dyDescent="0.3">
      <c r="A2970" t="s">
        <v>49</v>
      </c>
      <c r="B2970">
        <v>260</v>
      </c>
      <c r="C2970" s="1">
        <v>45344</v>
      </c>
      <c r="D2970" s="1">
        <v>45330.708333333336</v>
      </c>
      <c r="E2970">
        <v>41</v>
      </c>
      <c r="F2970" t="s">
        <v>19</v>
      </c>
      <c r="G2970" t="s">
        <v>50</v>
      </c>
      <c r="H2970">
        <v>97112</v>
      </c>
      <c r="I2970" t="str" cm="1">
        <f t="array" ref="I2970">IFERROR(INDEX(scheduling_data!H:H,MATCH(B2970&amp;D2970,scheduling_data!D:D&amp;scheduling_data!A:A,0)),"")</f>
        <v>Robert Crochet</v>
      </c>
      <c r="J2970" t="str">
        <f t="shared" si="121"/>
        <v>No</v>
      </c>
      <c r="L2970" t="str">
        <f t="shared" si="122"/>
        <v>Yes</v>
      </c>
    </row>
    <row r="2971" spans="1:12" x14ac:dyDescent="0.3">
      <c r="A2971" t="s">
        <v>49</v>
      </c>
      <c r="B2971">
        <v>260</v>
      </c>
      <c r="C2971" s="1">
        <v>45344</v>
      </c>
      <c r="D2971" s="1">
        <v>45330.708333333336</v>
      </c>
      <c r="E2971">
        <v>40</v>
      </c>
      <c r="F2971" t="s">
        <v>19</v>
      </c>
      <c r="G2971" t="s">
        <v>50</v>
      </c>
      <c r="H2971">
        <v>97530</v>
      </c>
      <c r="I2971" t="str" cm="1">
        <f t="array" ref="I2971">IFERROR(INDEX(scheduling_data!H:H,MATCH(B2971&amp;D2971,scheduling_data!D:D&amp;scheduling_data!A:A,0)),"")</f>
        <v>Robert Crochet</v>
      </c>
      <c r="J2971" t="str">
        <f t="shared" si="121"/>
        <v>No</v>
      </c>
      <c r="L2971" t="str">
        <f t="shared" si="122"/>
        <v>Yes</v>
      </c>
    </row>
    <row r="2972" spans="1:12" x14ac:dyDescent="0.3">
      <c r="A2972" t="s">
        <v>49</v>
      </c>
      <c r="B2972">
        <v>260</v>
      </c>
      <c r="C2972" s="1">
        <v>45344</v>
      </c>
      <c r="D2972" s="1">
        <v>45330.708333333336</v>
      </c>
      <c r="E2972">
        <v>70</v>
      </c>
      <c r="F2972" t="s">
        <v>9</v>
      </c>
      <c r="G2972" t="s">
        <v>104</v>
      </c>
      <c r="H2972">
        <v>97110</v>
      </c>
      <c r="I2972" t="str" cm="1">
        <f t="array" ref="I2972">IFERROR(INDEX(scheduling_data!H:H,MATCH(B2972&amp;D2972,scheduling_data!D:D&amp;scheduling_data!A:A,0)),"")</f>
        <v>Robert Crochet</v>
      </c>
      <c r="J2972" t="str">
        <f t="shared" si="121"/>
        <v>No</v>
      </c>
      <c r="L2972" t="str">
        <f t="shared" si="122"/>
        <v>No</v>
      </c>
    </row>
    <row r="2973" spans="1:12" x14ac:dyDescent="0.3">
      <c r="A2973" t="s">
        <v>49</v>
      </c>
      <c r="B2973">
        <v>260</v>
      </c>
      <c r="C2973" s="1">
        <v>45344</v>
      </c>
      <c r="D2973" s="1">
        <v>45330.708333333336</v>
      </c>
      <c r="E2973">
        <v>55</v>
      </c>
      <c r="F2973" t="s">
        <v>19</v>
      </c>
      <c r="G2973" t="s">
        <v>50</v>
      </c>
      <c r="H2973">
        <v>97110</v>
      </c>
      <c r="I2973" t="str" cm="1">
        <f t="array" ref="I2973">IFERROR(INDEX(scheduling_data!H:H,MATCH(B2973&amp;D2973,scheduling_data!D:D&amp;scheduling_data!A:A,0)),"")</f>
        <v>Robert Crochet</v>
      </c>
      <c r="J2973" t="str">
        <f t="shared" si="121"/>
        <v>No</v>
      </c>
      <c r="L2973" t="str">
        <f t="shared" si="122"/>
        <v>Yes</v>
      </c>
    </row>
    <row r="2974" spans="1:12" x14ac:dyDescent="0.3">
      <c r="A2974" t="s">
        <v>11</v>
      </c>
      <c r="B2974">
        <v>260</v>
      </c>
      <c r="C2974" s="1">
        <v>45323.706250000003</v>
      </c>
      <c r="D2974" s="1">
        <v>45323.708333333336</v>
      </c>
      <c r="E2974">
        <v>25</v>
      </c>
      <c r="F2974" t="s">
        <v>91</v>
      </c>
      <c r="G2974" t="s">
        <v>379</v>
      </c>
      <c r="I2974" t="str" cm="1">
        <f t="array" ref="I2974">IFERROR(INDEX(scheduling_data!H:H,MATCH(B2974&amp;D2974,scheduling_data!D:D&amp;scheduling_data!A:A,0)),"")</f>
        <v>Katherine Tyree</v>
      </c>
      <c r="J2974" t="str">
        <f t="shared" si="121"/>
        <v>No</v>
      </c>
      <c r="L2974" t="str">
        <f t="shared" si="122"/>
        <v>Yes</v>
      </c>
    </row>
    <row r="2975" spans="1:12" x14ac:dyDescent="0.3">
      <c r="A2975" t="s">
        <v>11</v>
      </c>
      <c r="B2975">
        <v>260</v>
      </c>
      <c r="C2975" s="1">
        <v>45335.708333333336</v>
      </c>
      <c r="D2975" s="1">
        <v>45335.708333333336</v>
      </c>
      <c r="E2975">
        <v>25</v>
      </c>
      <c r="F2975" t="s">
        <v>91</v>
      </c>
      <c r="G2975" t="s">
        <v>380</v>
      </c>
      <c r="I2975" t="str" cm="1">
        <f t="array" ref="I2975">IFERROR(INDEX(scheduling_data!H:H,MATCH(B2975&amp;D2975,scheduling_data!D:D&amp;scheduling_data!A:A,0)),"")</f>
        <v>Katherine Tyree</v>
      </c>
      <c r="J2975" t="str">
        <f t="shared" si="121"/>
        <v>No</v>
      </c>
      <c r="L2975" t="str">
        <f t="shared" si="122"/>
        <v>Yes</v>
      </c>
    </row>
    <row r="2976" spans="1:12" x14ac:dyDescent="0.3">
      <c r="A2976" t="s">
        <v>11</v>
      </c>
      <c r="B2976">
        <v>260</v>
      </c>
      <c r="C2976" s="1">
        <v>45342.707638888889</v>
      </c>
      <c r="D2976" s="1">
        <v>45342.708333333336</v>
      </c>
      <c r="E2976">
        <v>25</v>
      </c>
      <c r="F2976" t="s">
        <v>91</v>
      </c>
      <c r="G2976" t="s">
        <v>381</v>
      </c>
      <c r="I2976" t="str" cm="1">
        <f t="array" ref="I2976">IFERROR(INDEX(scheduling_data!H:H,MATCH(B2976&amp;D2976,scheduling_data!D:D&amp;scheduling_data!A:A,0)),"")</f>
        <v>Katherine Tyree</v>
      </c>
      <c r="J2976" t="str">
        <f t="shared" si="121"/>
        <v>No</v>
      </c>
      <c r="L2976" t="str">
        <f t="shared" si="122"/>
        <v>Yes</v>
      </c>
    </row>
    <row r="2977" spans="1:12" x14ac:dyDescent="0.3">
      <c r="A2977" t="s">
        <v>11</v>
      </c>
      <c r="B2977">
        <v>260</v>
      </c>
      <c r="C2977" s="1">
        <v>45328.709027777775</v>
      </c>
      <c r="D2977" s="1">
        <v>45328.708333333336</v>
      </c>
      <c r="E2977">
        <v>25</v>
      </c>
      <c r="F2977" t="s">
        <v>91</v>
      </c>
      <c r="G2977" t="s">
        <v>382</v>
      </c>
      <c r="I2977" t="str" cm="1">
        <f t="array" ref="I2977">IFERROR(INDEX(scheduling_data!H:H,MATCH(B2977&amp;D2977,scheduling_data!D:D&amp;scheduling_data!A:A,0)),"")</f>
        <v>Robert Crochet</v>
      </c>
      <c r="J2977" t="str">
        <f t="shared" si="121"/>
        <v>No</v>
      </c>
      <c r="L2977" t="str">
        <f t="shared" si="122"/>
        <v>Yes</v>
      </c>
    </row>
    <row r="2978" spans="1:12" x14ac:dyDescent="0.3">
      <c r="A2978" t="s">
        <v>11</v>
      </c>
      <c r="B2978">
        <v>260</v>
      </c>
      <c r="C2978" s="1">
        <v>45330.705555555556</v>
      </c>
      <c r="D2978" s="1">
        <v>45330.708333333336</v>
      </c>
      <c r="E2978">
        <v>25</v>
      </c>
      <c r="F2978" t="s">
        <v>91</v>
      </c>
      <c r="G2978" t="s">
        <v>383</v>
      </c>
      <c r="I2978" t="str" cm="1">
        <f t="array" ref="I2978">IFERROR(INDEX(scheduling_data!H:H,MATCH(B2978&amp;D2978,scheduling_data!D:D&amp;scheduling_data!A:A,0)),"")</f>
        <v>Robert Crochet</v>
      </c>
      <c r="J2978" t="str">
        <f t="shared" si="121"/>
        <v>No</v>
      </c>
      <c r="L2978" t="str">
        <f t="shared" si="122"/>
        <v>Yes</v>
      </c>
    </row>
    <row r="2979" spans="1:12" x14ac:dyDescent="0.3">
      <c r="A2979" t="s">
        <v>11</v>
      </c>
      <c r="B2979">
        <v>261</v>
      </c>
      <c r="C2979" s="1">
        <v>45327.480555555558</v>
      </c>
      <c r="D2979" s="1">
        <v>45327.479166666664</v>
      </c>
      <c r="E2979">
        <v>49</v>
      </c>
      <c r="F2979" t="s">
        <v>91</v>
      </c>
      <c r="G2979" t="s">
        <v>384</v>
      </c>
      <c r="I2979" t="str" cm="1">
        <f t="array" ref="I2979">IFERROR(INDEX(scheduling_data!H:H,MATCH(B2979&amp;D2979,scheduling_data!D:D&amp;scheduling_data!A:A,0)),"")</f>
        <v>Heidi Molaison</v>
      </c>
      <c r="J2979" t="str">
        <f t="shared" si="121"/>
        <v>No</v>
      </c>
      <c r="L2979" t="str">
        <f t="shared" si="122"/>
        <v>Yes</v>
      </c>
    </row>
    <row r="2980" spans="1:12" x14ac:dyDescent="0.3">
      <c r="A2980" t="s">
        <v>123</v>
      </c>
      <c r="B2980">
        <v>261</v>
      </c>
      <c r="C2980" s="1">
        <v>45328.345138888886</v>
      </c>
      <c r="D2980" s="1">
        <v>45327.479166666664</v>
      </c>
      <c r="E2980">
        <v>109</v>
      </c>
      <c r="F2980" t="s">
        <v>9</v>
      </c>
      <c r="G2980" t="s">
        <v>125</v>
      </c>
      <c r="H2980">
        <v>97112</v>
      </c>
      <c r="I2980" t="str" cm="1">
        <f t="array" ref="I2980">IFERROR(INDEX(scheduling_data!H:H,MATCH(B2980&amp;D2980,scheduling_data!D:D&amp;scheduling_data!A:A,0)),"")</f>
        <v>Heidi Molaison</v>
      </c>
      <c r="J2980" t="str">
        <f t="shared" si="121"/>
        <v>No</v>
      </c>
      <c r="L2980" t="str">
        <f t="shared" si="122"/>
        <v>No</v>
      </c>
    </row>
    <row r="2981" spans="1:12" x14ac:dyDescent="0.3">
      <c r="A2981" t="s">
        <v>25</v>
      </c>
      <c r="B2981">
        <v>262</v>
      </c>
      <c r="C2981" s="1">
        <v>45345</v>
      </c>
      <c r="D2981" s="1">
        <v>45334.416666666664</v>
      </c>
      <c r="E2981">
        <v>93.22</v>
      </c>
      <c r="F2981" t="s">
        <v>9</v>
      </c>
      <c r="G2981" t="s">
        <v>28</v>
      </c>
      <c r="H2981">
        <v>97112</v>
      </c>
      <c r="I2981" t="str" cm="1">
        <f t="array" ref="I2981">IFERROR(INDEX(scheduling_data!H:H,MATCH(B2981&amp;D2981,scheduling_data!D:D&amp;scheduling_data!A:A,0)),"")</f>
        <v>Kelsea Rodriguez</v>
      </c>
      <c r="J2981" t="str">
        <f t="shared" si="121"/>
        <v>No</v>
      </c>
      <c r="L2981" t="str">
        <f t="shared" si="122"/>
        <v>No</v>
      </c>
    </row>
    <row r="2982" spans="1:12" x14ac:dyDescent="0.3">
      <c r="A2982" t="s">
        <v>25</v>
      </c>
      <c r="B2982">
        <v>262</v>
      </c>
      <c r="C2982" s="1">
        <v>45345</v>
      </c>
      <c r="D2982" s="1">
        <v>45334.416666666664</v>
      </c>
      <c r="E2982">
        <v>56.78</v>
      </c>
      <c r="F2982" t="s">
        <v>19</v>
      </c>
      <c r="G2982" t="s">
        <v>26</v>
      </c>
      <c r="H2982">
        <v>97112</v>
      </c>
      <c r="I2982" t="str" cm="1">
        <f t="array" ref="I2982">IFERROR(INDEX(scheduling_data!H:H,MATCH(B2982&amp;D2982,scheduling_data!D:D&amp;scheduling_data!A:A,0)),"")</f>
        <v>Kelsea Rodriguez</v>
      </c>
      <c r="J2982" t="str">
        <f t="shared" si="121"/>
        <v>No</v>
      </c>
      <c r="L2982" t="str">
        <f t="shared" si="122"/>
        <v>Yes</v>
      </c>
    </row>
    <row r="2983" spans="1:12" x14ac:dyDescent="0.3">
      <c r="A2983" t="s">
        <v>25</v>
      </c>
      <c r="B2983">
        <v>262</v>
      </c>
      <c r="C2983" s="1">
        <v>45338</v>
      </c>
      <c r="D2983" s="1">
        <v>45327.416666666664</v>
      </c>
      <c r="E2983">
        <v>56.78</v>
      </c>
      <c r="F2983" t="s">
        <v>19</v>
      </c>
      <c r="G2983" t="s">
        <v>26</v>
      </c>
      <c r="H2983">
        <v>97112</v>
      </c>
      <c r="I2983" t="str" cm="1">
        <f t="array" ref="I2983">IFERROR(INDEX(scheduling_data!H:H,MATCH(B2983&amp;D2983,scheduling_data!D:D&amp;scheduling_data!A:A,0)),"")</f>
        <v>Kelsea Rodriguez</v>
      </c>
      <c r="J2983" t="str">
        <f t="shared" si="121"/>
        <v>No</v>
      </c>
      <c r="L2983" t="str">
        <f t="shared" si="122"/>
        <v>Yes</v>
      </c>
    </row>
    <row r="2984" spans="1:12" x14ac:dyDescent="0.3">
      <c r="A2984" t="s">
        <v>25</v>
      </c>
      <c r="B2984">
        <v>262</v>
      </c>
      <c r="C2984" s="1">
        <v>45338</v>
      </c>
      <c r="D2984" s="1">
        <v>45327.416666666664</v>
      </c>
      <c r="E2984">
        <v>93.22</v>
      </c>
      <c r="F2984" t="s">
        <v>9</v>
      </c>
      <c r="G2984" t="s">
        <v>28</v>
      </c>
      <c r="H2984">
        <v>97112</v>
      </c>
      <c r="I2984" t="str" cm="1">
        <f t="array" ref="I2984">IFERROR(INDEX(scheduling_data!H:H,MATCH(B2984&amp;D2984,scheduling_data!D:D&amp;scheduling_data!A:A,0)),"")</f>
        <v>Kelsea Rodriguez</v>
      </c>
      <c r="J2984" t="str">
        <f t="shared" si="121"/>
        <v>No</v>
      </c>
      <c r="L2984" t="str">
        <f t="shared" si="122"/>
        <v>No</v>
      </c>
    </row>
    <row r="2985" spans="1:12" x14ac:dyDescent="0.3">
      <c r="A2985" t="s">
        <v>25</v>
      </c>
      <c r="B2985">
        <v>262</v>
      </c>
      <c r="C2985" s="1">
        <v>45345</v>
      </c>
      <c r="D2985" s="1">
        <v>45329.416666666664</v>
      </c>
      <c r="E2985">
        <v>93.22</v>
      </c>
      <c r="F2985" t="s">
        <v>9</v>
      </c>
      <c r="G2985" t="s">
        <v>28</v>
      </c>
      <c r="H2985">
        <v>97112</v>
      </c>
      <c r="I2985" t="str" cm="1">
        <f t="array" ref="I2985">IFERROR(INDEX(scheduling_data!H:H,MATCH(B2985&amp;D2985,scheduling_data!D:D&amp;scheduling_data!A:A,0)),"")</f>
        <v>Kelsea Rodriguez</v>
      </c>
      <c r="J2985" t="str">
        <f t="shared" si="121"/>
        <v>No</v>
      </c>
      <c r="L2985" t="str">
        <f t="shared" si="122"/>
        <v>No</v>
      </c>
    </row>
    <row r="2986" spans="1:12" x14ac:dyDescent="0.3">
      <c r="A2986" t="s">
        <v>25</v>
      </c>
      <c r="B2986">
        <v>262</v>
      </c>
      <c r="C2986" s="1">
        <v>45345</v>
      </c>
      <c r="D2986" s="1">
        <v>45329.416666666664</v>
      </c>
      <c r="E2986">
        <v>56.78</v>
      </c>
      <c r="F2986" t="s">
        <v>19</v>
      </c>
      <c r="G2986" t="s">
        <v>26</v>
      </c>
      <c r="H2986">
        <v>97112</v>
      </c>
      <c r="I2986" t="str" cm="1">
        <f t="array" ref="I2986">IFERROR(INDEX(scheduling_data!H:H,MATCH(B2986&amp;D2986,scheduling_data!D:D&amp;scheduling_data!A:A,0)),"")</f>
        <v>Kelsea Rodriguez</v>
      </c>
      <c r="J2986" t="str">
        <f t="shared" si="121"/>
        <v>No</v>
      </c>
      <c r="L2986" t="str">
        <f t="shared" si="122"/>
        <v>Yes</v>
      </c>
    </row>
    <row r="2987" spans="1:12" x14ac:dyDescent="0.3">
      <c r="A2987" t="s">
        <v>49</v>
      </c>
      <c r="B2987">
        <v>263</v>
      </c>
      <c r="C2987" s="1">
        <v>45344</v>
      </c>
      <c r="D2987" s="1">
        <v>45327.708333333336</v>
      </c>
      <c r="E2987">
        <v>82</v>
      </c>
      <c r="F2987" t="s">
        <v>9</v>
      </c>
      <c r="G2987" t="s">
        <v>104</v>
      </c>
      <c r="H2987">
        <v>97110</v>
      </c>
      <c r="I2987" t="str" cm="1">
        <f t="array" ref="I2987">IFERROR(INDEX(scheduling_data!H:H,MATCH(B2987&amp;D2987,scheduling_data!D:D&amp;scheduling_data!A:A,0)),"")</f>
        <v>Breanna Grieco</v>
      </c>
      <c r="J2987" t="str">
        <f t="shared" si="121"/>
        <v>No</v>
      </c>
      <c r="L2987" t="str">
        <f t="shared" si="122"/>
        <v>No</v>
      </c>
    </row>
    <row r="2988" spans="1:12" x14ac:dyDescent="0.3">
      <c r="A2988" t="s">
        <v>49</v>
      </c>
      <c r="B2988">
        <v>263</v>
      </c>
      <c r="C2988" s="1">
        <v>45344</v>
      </c>
      <c r="D2988" s="1">
        <v>45329.708333333336</v>
      </c>
      <c r="E2988">
        <v>123</v>
      </c>
      <c r="F2988" t="s">
        <v>9</v>
      </c>
      <c r="G2988" t="s">
        <v>104</v>
      </c>
      <c r="H2988">
        <v>97110</v>
      </c>
      <c r="I2988" t="str" cm="1">
        <f t="array" ref="I2988">IFERROR(INDEX(scheduling_data!H:H,MATCH(B2988&amp;D2988,scheduling_data!D:D&amp;scheduling_data!A:A,0)),"")</f>
        <v>James Allen</v>
      </c>
      <c r="J2988" t="str">
        <f t="shared" si="121"/>
        <v>No</v>
      </c>
      <c r="L2988" t="str">
        <f t="shared" si="122"/>
        <v>No</v>
      </c>
    </row>
    <row r="2989" spans="1:12" x14ac:dyDescent="0.3">
      <c r="A2989" t="s">
        <v>49</v>
      </c>
      <c r="B2989">
        <v>263</v>
      </c>
      <c r="C2989" s="1">
        <v>45344</v>
      </c>
      <c r="D2989" s="1">
        <v>45329.708333333336</v>
      </c>
      <c r="E2989">
        <v>43</v>
      </c>
      <c r="F2989" t="s">
        <v>9</v>
      </c>
      <c r="G2989" t="s">
        <v>104</v>
      </c>
      <c r="H2989">
        <v>97140</v>
      </c>
      <c r="I2989" t="str" cm="1">
        <f t="array" ref="I2989">IFERROR(INDEX(scheduling_data!H:H,MATCH(B2989&amp;D2989,scheduling_data!D:D&amp;scheduling_data!A:A,0)),"")</f>
        <v>James Allen</v>
      </c>
      <c r="J2989" t="str">
        <f t="shared" si="121"/>
        <v>No</v>
      </c>
      <c r="L2989" t="str">
        <f t="shared" si="122"/>
        <v>No</v>
      </c>
    </row>
    <row r="2990" spans="1:12" x14ac:dyDescent="0.3">
      <c r="A2990" t="s">
        <v>11</v>
      </c>
      <c r="B2990">
        <v>263</v>
      </c>
      <c r="C2990" s="1">
        <v>45327.706944444442</v>
      </c>
      <c r="D2990" s="1">
        <v>45327.708333333336</v>
      </c>
      <c r="E2990">
        <v>9.51</v>
      </c>
      <c r="F2990" t="s">
        <v>87</v>
      </c>
      <c r="G2990" t="s">
        <v>385</v>
      </c>
      <c r="I2990" t="str" cm="1">
        <f t="array" ref="I2990">IFERROR(INDEX(scheduling_data!H:H,MATCH(B2990&amp;D2990,scheduling_data!D:D&amp;scheduling_data!A:A,0)),"")</f>
        <v>Breanna Grieco</v>
      </c>
      <c r="J2990" t="str">
        <f t="shared" si="121"/>
        <v>No</v>
      </c>
      <c r="L2990" t="str">
        <f t="shared" si="122"/>
        <v>Yes</v>
      </c>
    </row>
    <row r="2991" spans="1:12" x14ac:dyDescent="0.3">
      <c r="A2991" t="s">
        <v>11</v>
      </c>
      <c r="B2991">
        <v>263</v>
      </c>
      <c r="C2991" s="1">
        <v>45329.702777777777</v>
      </c>
      <c r="D2991" s="1">
        <v>45329.708333333336</v>
      </c>
      <c r="E2991">
        <v>17.579999999999998</v>
      </c>
      <c r="F2991" t="s">
        <v>87</v>
      </c>
      <c r="G2991" t="s">
        <v>386</v>
      </c>
      <c r="I2991" t="str" cm="1">
        <f t="array" ref="I2991">IFERROR(INDEX(scheduling_data!H:H,MATCH(B2991&amp;D2991,scheduling_data!D:D&amp;scheduling_data!A:A,0)),"")</f>
        <v>James Allen</v>
      </c>
      <c r="J2991" t="str">
        <f t="shared" si="121"/>
        <v>No</v>
      </c>
      <c r="L2991" t="str">
        <f t="shared" si="122"/>
        <v>Yes</v>
      </c>
    </row>
    <row r="2992" spans="1:12" x14ac:dyDescent="0.3">
      <c r="A2992" t="s">
        <v>61</v>
      </c>
      <c r="B2992">
        <v>264</v>
      </c>
      <c r="C2992" s="1">
        <v>45345</v>
      </c>
      <c r="D2992" s="1">
        <v>45336.458333333336</v>
      </c>
      <c r="E2992">
        <v>26.95</v>
      </c>
      <c r="F2992" t="s">
        <v>19</v>
      </c>
      <c r="H2992">
        <v>97110</v>
      </c>
      <c r="I2992" t="str" cm="1">
        <f t="array" ref="I2992">IFERROR(INDEX(scheduling_data!H:H,MATCH(B2992&amp;D2992,scheduling_data!D:D&amp;scheduling_data!A:A,0)),"")</f>
        <v>Breanna Grieco</v>
      </c>
      <c r="J2992" t="str">
        <f t="shared" si="121"/>
        <v>No</v>
      </c>
      <c r="L2992" t="str">
        <f t="shared" si="122"/>
        <v>Yes</v>
      </c>
    </row>
    <row r="2993" spans="1:12" x14ac:dyDescent="0.3">
      <c r="A2993" t="s">
        <v>61</v>
      </c>
      <c r="B2993">
        <v>264</v>
      </c>
      <c r="C2993" s="1">
        <v>45345</v>
      </c>
      <c r="D2993" s="1">
        <v>45336.458333333336</v>
      </c>
      <c r="E2993">
        <v>116.19</v>
      </c>
      <c r="F2993" t="s">
        <v>9</v>
      </c>
      <c r="H2993">
        <v>97110</v>
      </c>
      <c r="I2993" t="str" cm="1">
        <f t="array" ref="I2993">IFERROR(INDEX(scheduling_data!H:H,MATCH(B2993&amp;D2993,scheduling_data!D:D&amp;scheduling_data!A:A,0)),"")</f>
        <v>Breanna Grieco</v>
      </c>
      <c r="J2993" t="str">
        <f t="shared" si="121"/>
        <v>No</v>
      </c>
      <c r="L2993" t="str">
        <f t="shared" si="122"/>
        <v>No</v>
      </c>
    </row>
    <row r="2994" spans="1:12" x14ac:dyDescent="0.3">
      <c r="A2994" t="s">
        <v>61</v>
      </c>
      <c r="B2994">
        <v>264</v>
      </c>
      <c r="C2994" s="1">
        <v>45351</v>
      </c>
      <c r="D2994" s="1">
        <v>45338.458333333336</v>
      </c>
      <c r="E2994">
        <v>59.93</v>
      </c>
      <c r="F2994" t="s">
        <v>9</v>
      </c>
      <c r="G2994" t="s">
        <v>64</v>
      </c>
      <c r="H2994">
        <v>97116</v>
      </c>
      <c r="I2994" t="str" cm="1">
        <f t="array" ref="I2994">IFERROR(INDEX(scheduling_data!H:H,MATCH(B2994&amp;D2994,scheduling_data!D:D&amp;scheduling_data!A:A,0)),"")</f>
        <v>Amber Hickman</v>
      </c>
      <c r="J2994" t="str">
        <f t="shared" si="121"/>
        <v>No</v>
      </c>
      <c r="L2994" t="str">
        <f t="shared" si="122"/>
        <v>No</v>
      </c>
    </row>
    <row r="2995" spans="1:12" x14ac:dyDescent="0.3">
      <c r="A2995" t="s">
        <v>61</v>
      </c>
      <c r="B2995">
        <v>264</v>
      </c>
      <c r="C2995" s="1">
        <v>45351</v>
      </c>
      <c r="D2995" s="1">
        <v>45338.458333333336</v>
      </c>
      <c r="E2995">
        <v>0.28000000000000003</v>
      </c>
      <c r="F2995" t="s">
        <v>9</v>
      </c>
      <c r="G2995" t="s">
        <v>63</v>
      </c>
      <c r="H2995">
        <v>97110</v>
      </c>
      <c r="I2995" t="str" cm="1">
        <f t="array" ref="I2995">IFERROR(INDEX(scheduling_data!H:H,MATCH(B2995&amp;D2995,scheduling_data!D:D&amp;scheduling_data!A:A,0)),"")</f>
        <v>Amber Hickman</v>
      </c>
      <c r="J2995" t="str">
        <f t="shared" si="121"/>
        <v>No</v>
      </c>
      <c r="L2995" t="str">
        <f t="shared" si="122"/>
        <v>No</v>
      </c>
    </row>
    <row r="2996" spans="1:12" x14ac:dyDescent="0.3">
      <c r="A2996" t="s">
        <v>61</v>
      </c>
      <c r="B2996">
        <v>264</v>
      </c>
      <c r="C2996" s="1">
        <v>45351</v>
      </c>
      <c r="D2996" s="1">
        <v>45338.458333333336</v>
      </c>
      <c r="E2996">
        <v>13.9</v>
      </c>
      <c r="F2996" t="s">
        <v>19</v>
      </c>
      <c r="G2996" t="s">
        <v>65</v>
      </c>
      <c r="H2996">
        <v>97110</v>
      </c>
      <c r="I2996" t="str" cm="1">
        <f t="array" ref="I2996">IFERROR(INDEX(scheduling_data!H:H,MATCH(B2996&amp;D2996,scheduling_data!D:D&amp;scheduling_data!A:A,0)),"")</f>
        <v>Amber Hickman</v>
      </c>
      <c r="J2996" t="str">
        <f t="shared" si="121"/>
        <v>No</v>
      </c>
      <c r="L2996" t="str">
        <f t="shared" si="122"/>
        <v>Yes</v>
      </c>
    </row>
    <row r="2997" spans="1:12" x14ac:dyDescent="0.3">
      <c r="A2997" t="s">
        <v>61</v>
      </c>
      <c r="B2997">
        <v>264</v>
      </c>
      <c r="C2997" s="1">
        <v>45351</v>
      </c>
      <c r="D2997" s="1">
        <v>45338.458333333336</v>
      </c>
      <c r="E2997">
        <v>57.27</v>
      </c>
      <c r="F2997" t="s">
        <v>9</v>
      </c>
      <c r="G2997" t="s">
        <v>64</v>
      </c>
      <c r="H2997">
        <v>97110</v>
      </c>
      <c r="I2997" t="str" cm="1">
        <f t="array" ref="I2997">IFERROR(INDEX(scheduling_data!H:H,MATCH(B2997&amp;D2997,scheduling_data!D:D&amp;scheduling_data!A:A,0)),"")</f>
        <v>Amber Hickman</v>
      </c>
      <c r="J2997" t="str">
        <f t="shared" si="121"/>
        <v>No</v>
      </c>
      <c r="L2997" t="str">
        <f t="shared" si="122"/>
        <v>No</v>
      </c>
    </row>
    <row r="2998" spans="1:12" x14ac:dyDescent="0.3">
      <c r="A2998" t="s">
        <v>61</v>
      </c>
      <c r="B2998">
        <v>264</v>
      </c>
      <c r="C2998" s="1">
        <v>45351</v>
      </c>
      <c r="D2998" s="1">
        <v>45338.458333333336</v>
      </c>
      <c r="E2998">
        <v>32.01</v>
      </c>
      <c r="F2998" t="s">
        <v>19</v>
      </c>
      <c r="G2998" t="s">
        <v>65</v>
      </c>
      <c r="H2998">
        <v>97530</v>
      </c>
      <c r="I2998" t="str" cm="1">
        <f t="array" ref="I2998">IFERROR(INDEX(scheduling_data!H:H,MATCH(B2998&amp;D2998,scheduling_data!D:D&amp;scheduling_data!A:A,0)),"")</f>
        <v>Amber Hickman</v>
      </c>
      <c r="J2998" t="str">
        <f t="shared" si="121"/>
        <v>No</v>
      </c>
      <c r="L2998" t="str">
        <f t="shared" si="122"/>
        <v>Yes</v>
      </c>
    </row>
    <row r="2999" spans="1:12" x14ac:dyDescent="0.3">
      <c r="A2999" t="s">
        <v>61</v>
      </c>
      <c r="B2999">
        <v>264</v>
      </c>
      <c r="C2999" s="1">
        <v>45351</v>
      </c>
      <c r="D2999" s="1">
        <v>45338.458333333336</v>
      </c>
      <c r="E2999">
        <v>0.65</v>
      </c>
      <c r="F2999" t="s">
        <v>9</v>
      </c>
      <c r="G2999" t="s">
        <v>63</v>
      </c>
      <c r="H2999">
        <v>97530</v>
      </c>
      <c r="I2999" t="str" cm="1">
        <f t="array" ref="I2999">IFERROR(INDEX(scheduling_data!H:H,MATCH(B2999&amp;D2999,scheduling_data!D:D&amp;scheduling_data!A:A,0)),"")</f>
        <v>Amber Hickman</v>
      </c>
      <c r="J2999" t="str">
        <f t="shared" si="121"/>
        <v>No</v>
      </c>
      <c r="L2999" t="str">
        <f t="shared" si="122"/>
        <v>No</v>
      </c>
    </row>
    <row r="3000" spans="1:12" x14ac:dyDescent="0.3">
      <c r="A3000" t="s">
        <v>61</v>
      </c>
      <c r="B3000">
        <v>264</v>
      </c>
      <c r="C3000" s="1">
        <v>45351</v>
      </c>
      <c r="D3000" s="1">
        <v>45338.458333333336</v>
      </c>
      <c r="E3000">
        <v>109.17</v>
      </c>
      <c r="F3000" t="s">
        <v>9</v>
      </c>
      <c r="G3000" t="s">
        <v>64</v>
      </c>
      <c r="H3000">
        <v>97530</v>
      </c>
      <c r="I3000" t="str" cm="1">
        <f t="array" ref="I3000">IFERROR(INDEX(scheduling_data!H:H,MATCH(B3000&amp;D3000,scheduling_data!D:D&amp;scheduling_data!A:A,0)),"")</f>
        <v>Amber Hickman</v>
      </c>
      <c r="J3000" t="str">
        <f t="shared" si="121"/>
        <v>No</v>
      </c>
      <c r="L3000" t="str">
        <f t="shared" si="122"/>
        <v>No</v>
      </c>
    </row>
    <row r="3001" spans="1:12" x14ac:dyDescent="0.3">
      <c r="A3001" t="s">
        <v>61</v>
      </c>
      <c r="B3001">
        <v>264</v>
      </c>
      <c r="C3001" s="1">
        <v>45351</v>
      </c>
      <c r="D3001" s="1">
        <v>45338.458333333336</v>
      </c>
      <c r="E3001">
        <v>11.82</v>
      </c>
      <c r="F3001" t="s">
        <v>19</v>
      </c>
      <c r="G3001" t="s">
        <v>65</v>
      </c>
      <c r="H3001">
        <v>97116</v>
      </c>
      <c r="I3001" t="str" cm="1">
        <f t="array" ref="I3001">IFERROR(INDEX(scheduling_data!H:H,MATCH(B3001&amp;D3001,scheduling_data!D:D&amp;scheduling_data!A:A,0)),"")</f>
        <v>Amber Hickman</v>
      </c>
      <c r="J3001" t="str">
        <f t="shared" si="121"/>
        <v>No</v>
      </c>
      <c r="L3001" t="str">
        <f t="shared" si="122"/>
        <v>Yes</v>
      </c>
    </row>
    <row r="3002" spans="1:12" x14ac:dyDescent="0.3">
      <c r="A3002" t="s">
        <v>61</v>
      </c>
      <c r="B3002">
        <v>264</v>
      </c>
      <c r="C3002" s="1">
        <v>45351</v>
      </c>
      <c r="D3002" s="1">
        <v>45338.458333333336</v>
      </c>
      <c r="E3002">
        <v>0.24</v>
      </c>
      <c r="F3002" t="s">
        <v>9</v>
      </c>
      <c r="G3002" t="s">
        <v>63</v>
      </c>
      <c r="H3002">
        <v>97116</v>
      </c>
      <c r="I3002" t="str" cm="1">
        <f t="array" ref="I3002">IFERROR(INDEX(scheduling_data!H:H,MATCH(B3002&amp;D3002,scheduling_data!D:D&amp;scheduling_data!A:A,0)),"")</f>
        <v>Amber Hickman</v>
      </c>
      <c r="J3002" t="str">
        <f t="shared" si="121"/>
        <v>No</v>
      </c>
      <c r="L3002" t="str">
        <f t="shared" si="122"/>
        <v>No</v>
      </c>
    </row>
    <row r="3003" spans="1:12" x14ac:dyDescent="0.3">
      <c r="A3003" t="s">
        <v>61</v>
      </c>
      <c r="B3003">
        <v>264</v>
      </c>
      <c r="C3003" s="1">
        <v>45351</v>
      </c>
      <c r="D3003" s="1">
        <v>45341.458333333336</v>
      </c>
      <c r="E3003">
        <v>0.24</v>
      </c>
      <c r="F3003" t="s">
        <v>9</v>
      </c>
      <c r="G3003" t="s">
        <v>63</v>
      </c>
      <c r="H3003">
        <v>97116</v>
      </c>
      <c r="I3003" t="str" cm="1">
        <f t="array" ref="I3003">IFERROR(INDEX(scheduling_data!H:H,MATCH(B3003&amp;D3003,scheduling_data!D:D&amp;scheduling_data!A:A,0)),"")</f>
        <v>Amber Hickman</v>
      </c>
      <c r="J3003" t="str">
        <f t="shared" si="121"/>
        <v>No</v>
      </c>
      <c r="L3003" t="str">
        <f t="shared" si="122"/>
        <v>No</v>
      </c>
    </row>
    <row r="3004" spans="1:12" x14ac:dyDescent="0.3">
      <c r="A3004" t="s">
        <v>61</v>
      </c>
      <c r="B3004">
        <v>264</v>
      </c>
      <c r="C3004" s="1">
        <v>45351</v>
      </c>
      <c r="D3004" s="1">
        <v>45341.458333333336</v>
      </c>
      <c r="E3004">
        <v>11.82</v>
      </c>
      <c r="F3004" t="s">
        <v>19</v>
      </c>
      <c r="G3004" t="s">
        <v>65</v>
      </c>
      <c r="H3004">
        <v>97116</v>
      </c>
      <c r="I3004" t="str" cm="1">
        <f t="array" ref="I3004">IFERROR(INDEX(scheduling_data!H:H,MATCH(B3004&amp;D3004,scheduling_data!D:D&amp;scheduling_data!A:A,0)),"")</f>
        <v>Amber Hickman</v>
      </c>
      <c r="J3004" t="str">
        <f t="shared" si="121"/>
        <v>No</v>
      </c>
      <c r="L3004" t="str">
        <f t="shared" si="122"/>
        <v>Yes</v>
      </c>
    </row>
    <row r="3005" spans="1:12" x14ac:dyDescent="0.3">
      <c r="A3005" t="s">
        <v>61</v>
      </c>
      <c r="B3005">
        <v>264</v>
      </c>
      <c r="C3005" s="1">
        <v>45351</v>
      </c>
      <c r="D3005" s="1">
        <v>45341.458333333336</v>
      </c>
      <c r="E3005">
        <v>109.17</v>
      </c>
      <c r="F3005" t="s">
        <v>9</v>
      </c>
      <c r="G3005" t="s">
        <v>64</v>
      </c>
      <c r="H3005">
        <v>97530</v>
      </c>
      <c r="I3005" t="str" cm="1">
        <f t="array" ref="I3005">IFERROR(INDEX(scheduling_data!H:H,MATCH(B3005&amp;D3005,scheduling_data!D:D&amp;scheduling_data!A:A,0)),"")</f>
        <v>Amber Hickman</v>
      </c>
      <c r="J3005" t="str">
        <f t="shared" si="121"/>
        <v>No</v>
      </c>
      <c r="L3005" t="str">
        <f t="shared" si="122"/>
        <v>No</v>
      </c>
    </row>
    <row r="3006" spans="1:12" x14ac:dyDescent="0.3">
      <c r="A3006" t="s">
        <v>61</v>
      </c>
      <c r="B3006">
        <v>264</v>
      </c>
      <c r="C3006" s="1">
        <v>45351</v>
      </c>
      <c r="D3006" s="1">
        <v>45341.458333333336</v>
      </c>
      <c r="E3006">
        <v>0.65</v>
      </c>
      <c r="F3006" t="s">
        <v>9</v>
      </c>
      <c r="G3006" t="s">
        <v>63</v>
      </c>
      <c r="H3006">
        <v>97530</v>
      </c>
      <c r="I3006" t="str" cm="1">
        <f t="array" ref="I3006">IFERROR(INDEX(scheduling_data!H:H,MATCH(B3006&amp;D3006,scheduling_data!D:D&amp;scheduling_data!A:A,0)),"")</f>
        <v>Amber Hickman</v>
      </c>
      <c r="J3006" t="str">
        <f t="shared" si="121"/>
        <v>No</v>
      </c>
      <c r="L3006" t="str">
        <f t="shared" si="122"/>
        <v>No</v>
      </c>
    </row>
    <row r="3007" spans="1:12" x14ac:dyDescent="0.3">
      <c r="A3007" t="s">
        <v>61</v>
      </c>
      <c r="B3007">
        <v>264</v>
      </c>
      <c r="C3007" s="1">
        <v>45351</v>
      </c>
      <c r="D3007" s="1">
        <v>45341.458333333336</v>
      </c>
      <c r="E3007">
        <v>32.01</v>
      </c>
      <c r="F3007" t="s">
        <v>19</v>
      </c>
      <c r="G3007" t="s">
        <v>65</v>
      </c>
      <c r="H3007">
        <v>97530</v>
      </c>
      <c r="I3007" t="str" cm="1">
        <f t="array" ref="I3007">IFERROR(INDEX(scheduling_data!H:H,MATCH(B3007&amp;D3007,scheduling_data!D:D&amp;scheduling_data!A:A,0)),"")</f>
        <v>Amber Hickman</v>
      </c>
      <c r="J3007" t="str">
        <f t="shared" si="121"/>
        <v>No</v>
      </c>
      <c r="L3007" t="str">
        <f t="shared" si="122"/>
        <v>Yes</v>
      </c>
    </row>
    <row r="3008" spans="1:12" x14ac:dyDescent="0.3">
      <c r="A3008" t="s">
        <v>61</v>
      </c>
      <c r="B3008">
        <v>264</v>
      </c>
      <c r="C3008" s="1">
        <v>45351</v>
      </c>
      <c r="D3008" s="1">
        <v>45341.458333333336</v>
      </c>
      <c r="E3008">
        <v>57.27</v>
      </c>
      <c r="F3008" t="s">
        <v>9</v>
      </c>
      <c r="G3008" t="s">
        <v>64</v>
      </c>
      <c r="H3008">
        <v>97110</v>
      </c>
      <c r="I3008" t="str" cm="1">
        <f t="array" ref="I3008">IFERROR(INDEX(scheduling_data!H:H,MATCH(B3008&amp;D3008,scheduling_data!D:D&amp;scheduling_data!A:A,0)),"")</f>
        <v>Amber Hickman</v>
      </c>
      <c r="J3008" t="str">
        <f t="shared" si="121"/>
        <v>No</v>
      </c>
      <c r="L3008" t="str">
        <f t="shared" si="122"/>
        <v>No</v>
      </c>
    </row>
    <row r="3009" spans="1:12" x14ac:dyDescent="0.3">
      <c r="A3009" t="s">
        <v>61</v>
      </c>
      <c r="B3009">
        <v>264</v>
      </c>
      <c r="C3009" s="1">
        <v>45351</v>
      </c>
      <c r="D3009" s="1">
        <v>45341.458333333336</v>
      </c>
      <c r="E3009">
        <v>0.28000000000000003</v>
      </c>
      <c r="F3009" t="s">
        <v>9</v>
      </c>
      <c r="G3009" t="s">
        <v>63</v>
      </c>
      <c r="H3009">
        <v>97110</v>
      </c>
      <c r="I3009" t="str" cm="1">
        <f t="array" ref="I3009">IFERROR(INDEX(scheduling_data!H:H,MATCH(B3009&amp;D3009,scheduling_data!D:D&amp;scheduling_data!A:A,0)),"")</f>
        <v>Amber Hickman</v>
      </c>
      <c r="J3009" t="str">
        <f t="shared" si="121"/>
        <v>No</v>
      </c>
      <c r="L3009" t="str">
        <f t="shared" si="122"/>
        <v>No</v>
      </c>
    </row>
    <row r="3010" spans="1:12" x14ac:dyDescent="0.3">
      <c r="A3010" t="s">
        <v>61</v>
      </c>
      <c r="B3010">
        <v>264</v>
      </c>
      <c r="C3010" s="1">
        <v>45351</v>
      </c>
      <c r="D3010" s="1">
        <v>45341.458333333336</v>
      </c>
      <c r="E3010">
        <v>13.9</v>
      </c>
      <c r="F3010" t="s">
        <v>19</v>
      </c>
      <c r="G3010" t="s">
        <v>65</v>
      </c>
      <c r="H3010">
        <v>97110</v>
      </c>
      <c r="I3010" t="str" cm="1">
        <f t="array" ref="I3010">IFERROR(INDEX(scheduling_data!H:H,MATCH(B3010&amp;D3010,scheduling_data!D:D&amp;scheduling_data!A:A,0)),"")</f>
        <v>Amber Hickman</v>
      </c>
      <c r="J3010" t="str">
        <f t="shared" si="121"/>
        <v>No</v>
      </c>
      <c r="L3010" t="str">
        <f t="shared" si="122"/>
        <v>Yes</v>
      </c>
    </row>
    <row r="3011" spans="1:12" x14ac:dyDescent="0.3">
      <c r="A3011" t="s">
        <v>61</v>
      </c>
      <c r="B3011">
        <v>264</v>
      </c>
      <c r="C3011" s="1">
        <v>45351</v>
      </c>
      <c r="D3011" s="1">
        <v>45341.458333333336</v>
      </c>
      <c r="E3011">
        <v>59.93</v>
      </c>
      <c r="F3011" t="s">
        <v>9</v>
      </c>
      <c r="G3011" t="s">
        <v>64</v>
      </c>
      <c r="H3011">
        <v>97116</v>
      </c>
      <c r="I3011" t="str" cm="1">
        <f t="array" ref="I3011">IFERROR(INDEX(scheduling_data!H:H,MATCH(B3011&amp;D3011,scheduling_data!D:D&amp;scheduling_data!A:A,0)),"")</f>
        <v>Amber Hickman</v>
      </c>
      <c r="J3011" t="str">
        <f t="shared" ref="J3011:J3074" si="123">IF(I3011="", "Yes", "No")</f>
        <v>No</v>
      </c>
      <c r="L3011" t="str">
        <f t="shared" ref="L3011:L3074" si="124">IF(OR(F3011="Cash", F3011="Check", F3011="EFT", F3011="Credit Card", F3011="Visa", F3011="Mastercard", F3011="AMEX"), "Yes", "No")</f>
        <v>No</v>
      </c>
    </row>
    <row r="3012" spans="1:12" x14ac:dyDescent="0.3">
      <c r="A3012" t="s">
        <v>61</v>
      </c>
      <c r="B3012">
        <v>264</v>
      </c>
      <c r="C3012" s="1">
        <v>45338</v>
      </c>
      <c r="D3012" s="1">
        <v>45327.458333333336</v>
      </c>
      <c r="E3012">
        <v>59.93</v>
      </c>
      <c r="F3012" t="s">
        <v>9</v>
      </c>
      <c r="G3012" t="s">
        <v>64</v>
      </c>
      <c r="H3012">
        <v>97110</v>
      </c>
      <c r="I3012" t="str" cm="1">
        <f t="array" ref="I3012">IFERROR(INDEX(scheduling_data!H:H,MATCH(B3012&amp;D3012,scheduling_data!D:D&amp;scheduling_data!A:A,0)),"")</f>
        <v>Amber Hickman</v>
      </c>
      <c r="J3012" t="str">
        <f t="shared" si="123"/>
        <v>No</v>
      </c>
      <c r="L3012" t="str">
        <f t="shared" si="124"/>
        <v>No</v>
      </c>
    </row>
    <row r="3013" spans="1:12" x14ac:dyDescent="0.3">
      <c r="A3013" t="s">
        <v>61</v>
      </c>
      <c r="B3013">
        <v>264</v>
      </c>
      <c r="C3013" s="1">
        <v>45338</v>
      </c>
      <c r="D3013" s="1">
        <v>45327.458333333336</v>
      </c>
      <c r="E3013">
        <v>51.31</v>
      </c>
      <c r="F3013" t="s">
        <v>9</v>
      </c>
      <c r="G3013" t="s">
        <v>152</v>
      </c>
      <c r="H3013">
        <v>97530</v>
      </c>
      <c r="I3013" t="str" cm="1">
        <f t="array" ref="I3013">IFERROR(INDEX(scheduling_data!H:H,MATCH(B3013&amp;D3013,scheduling_data!D:D&amp;scheduling_data!A:A,0)),"")</f>
        <v>Amber Hickman</v>
      </c>
      <c r="J3013" t="str">
        <f t="shared" si="123"/>
        <v>No</v>
      </c>
      <c r="L3013" t="str">
        <f t="shared" si="124"/>
        <v>No</v>
      </c>
    </row>
    <row r="3014" spans="1:12" x14ac:dyDescent="0.3">
      <c r="A3014" t="s">
        <v>61</v>
      </c>
      <c r="B3014">
        <v>264</v>
      </c>
      <c r="C3014" s="1">
        <v>45339</v>
      </c>
      <c r="D3014" s="1">
        <v>45329.583333333336</v>
      </c>
      <c r="E3014">
        <v>115.63</v>
      </c>
      <c r="F3014" t="s">
        <v>9</v>
      </c>
      <c r="G3014" t="s">
        <v>64</v>
      </c>
      <c r="H3014">
        <v>97110</v>
      </c>
      <c r="I3014" t="str" cm="1">
        <f t="array" ref="I3014">IFERROR(INDEX(scheduling_data!H:H,MATCH(B3014&amp;D3014,scheduling_data!D:D&amp;scheduling_data!A:A,0)),"")</f>
        <v>Jessica Pittman</v>
      </c>
      <c r="J3014" t="str">
        <f t="shared" si="123"/>
        <v>No</v>
      </c>
      <c r="L3014" t="str">
        <f t="shared" si="124"/>
        <v>No</v>
      </c>
    </row>
    <row r="3015" spans="1:12" x14ac:dyDescent="0.3">
      <c r="A3015" t="s">
        <v>61</v>
      </c>
      <c r="B3015">
        <v>264</v>
      </c>
      <c r="C3015" s="1">
        <v>45344</v>
      </c>
      <c r="D3015" s="1">
        <v>45331.458333333336</v>
      </c>
      <c r="E3015">
        <v>22.22</v>
      </c>
      <c r="F3015" t="s">
        <v>19</v>
      </c>
      <c r="G3015" t="s">
        <v>65</v>
      </c>
      <c r="H3015">
        <v>97110</v>
      </c>
      <c r="I3015" t="str" cm="1">
        <f t="array" ref="I3015">IFERROR(INDEX(scheduling_data!H:H,MATCH(B3015&amp;D3015,scheduling_data!D:D&amp;scheduling_data!A:A,0)),"")</f>
        <v>Jessica Pittman</v>
      </c>
      <c r="J3015" t="str">
        <f t="shared" si="123"/>
        <v>No</v>
      </c>
      <c r="L3015" t="str">
        <f t="shared" si="124"/>
        <v>Yes</v>
      </c>
    </row>
    <row r="3016" spans="1:12" x14ac:dyDescent="0.3">
      <c r="A3016" t="s">
        <v>61</v>
      </c>
      <c r="B3016">
        <v>264</v>
      </c>
      <c r="C3016" s="1">
        <v>45344</v>
      </c>
      <c r="D3016" s="1">
        <v>45331.458333333336</v>
      </c>
      <c r="E3016">
        <v>0.45</v>
      </c>
      <c r="F3016" t="s">
        <v>9</v>
      </c>
      <c r="G3016" t="s">
        <v>63</v>
      </c>
      <c r="H3016">
        <v>97110</v>
      </c>
      <c r="I3016" t="str" cm="1">
        <f t="array" ref="I3016">IFERROR(INDEX(scheduling_data!H:H,MATCH(B3016&amp;D3016,scheduling_data!D:D&amp;scheduling_data!A:A,0)),"")</f>
        <v>Jessica Pittman</v>
      </c>
      <c r="J3016" t="str">
        <f t="shared" si="123"/>
        <v>No</v>
      </c>
      <c r="L3016" t="str">
        <f t="shared" si="124"/>
        <v>No</v>
      </c>
    </row>
    <row r="3017" spans="1:12" x14ac:dyDescent="0.3">
      <c r="A3017" t="s">
        <v>61</v>
      </c>
      <c r="B3017">
        <v>264</v>
      </c>
      <c r="C3017" s="1">
        <v>45344</v>
      </c>
      <c r="D3017" s="1">
        <v>45331.458333333336</v>
      </c>
      <c r="E3017">
        <v>115.63</v>
      </c>
      <c r="F3017" t="s">
        <v>9</v>
      </c>
      <c r="G3017" t="s">
        <v>64</v>
      </c>
      <c r="H3017">
        <v>97110</v>
      </c>
      <c r="I3017" t="str" cm="1">
        <f t="array" ref="I3017">IFERROR(INDEX(scheduling_data!H:H,MATCH(B3017&amp;D3017,scheduling_data!D:D&amp;scheduling_data!A:A,0)),"")</f>
        <v>Jessica Pittman</v>
      </c>
      <c r="J3017" t="str">
        <f t="shared" si="123"/>
        <v>No</v>
      </c>
      <c r="L3017" t="str">
        <f t="shared" si="124"/>
        <v>No</v>
      </c>
    </row>
    <row r="3018" spans="1:12" x14ac:dyDescent="0.3">
      <c r="A3018" t="s">
        <v>11</v>
      </c>
      <c r="B3018">
        <v>264</v>
      </c>
      <c r="C3018" s="1">
        <v>45334.453472222223</v>
      </c>
      <c r="D3018" s="1">
        <v>45334.458333333336</v>
      </c>
      <c r="E3018">
        <v>8.15</v>
      </c>
      <c r="F3018" t="s">
        <v>87</v>
      </c>
      <c r="G3018" t="s">
        <v>387</v>
      </c>
      <c r="I3018" t="str" cm="1">
        <f t="array" ref="I3018">IFERROR(INDEX(scheduling_data!H:H,MATCH(B3018&amp;D3018,scheduling_data!D:D&amp;scheduling_data!A:A,0)),"")</f>
        <v>Jessica Pittman</v>
      </c>
      <c r="J3018" t="str">
        <f t="shared" si="123"/>
        <v>No</v>
      </c>
      <c r="L3018" t="str">
        <f t="shared" si="124"/>
        <v>Yes</v>
      </c>
    </row>
    <row r="3019" spans="1:12" x14ac:dyDescent="0.3">
      <c r="A3019" t="s">
        <v>11</v>
      </c>
      <c r="B3019">
        <v>264</v>
      </c>
      <c r="C3019" s="1">
        <v>45336.453472222223</v>
      </c>
      <c r="D3019" s="1">
        <v>45336.458333333336</v>
      </c>
      <c r="E3019">
        <v>6.86</v>
      </c>
      <c r="F3019" t="s">
        <v>87</v>
      </c>
      <c r="G3019" t="s">
        <v>388</v>
      </c>
      <c r="I3019" t="str" cm="1">
        <f t="array" ref="I3019">IFERROR(INDEX(scheduling_data!H:H,MATCH(B3019&amp;D3019,scheduling_data!D:D&amp;scheduling_data!A:A,0)),"")</f>
        <v>Breanna Grieco</v>
      </c>
      <c r="J3019" t="str">
        <f t="shared" si="123"/>
        <v>No</v>
      </c>
      <c r="L3019" t="str">
        <f t="shared" si="124"/>
        <v>Yes</v>
      </c>
    </row>
    <row r="3020" spans="1:12" x14ac:dyDescent="0.3">
      <c r="A3020" t="s">
        <v>11</v>
      </c>
      <c r="B3020">
        <v>264</v>
      </c>
      <c r="C3020" s="1">
        <v>45338.45416666667</v>
      </c>
      <c r="D3020" s="1">
        <v>45338.458333333336</v>
      </c>
      <c r="E3020">
        <v>14.73</v>
      </c>
      <c r="F3020" t="s">
        <v>87</v>
      </c>
      <c r="G3020" t="s">
        <v>389</v>
      </c>
      <c r="I3020" t="str" cm="1">
        <f t="array" ref="I3020">IFERROR(INDEX(scheduling_data!H:H,MATCH(B3020&amp;D3020,scheduling_data!D:D&amp;scheduling_data!A:A,0)),"")</f>
        <v>Amber Hickman</v>
      </c>
      <c r="J3020" t="str">
        <f t="shared" si="123"/>
        <v>No</v>
      </c>
      <c r="L3020" t="str">
        <f t="shared" si="124"/>
        <v>Yes</v>
      </c>
    </row>
    <row r="3021" spans="1:12" x14ac:dyDescent="0.3">
      <c r="A3021" t="s">
        <v>11</v>
      </c>
      <c r="B3021">
        <v>264</v>
      </c>
      <c r="C3021" s="1">
        <v>45341.450694444444</v>
      </c>
      <c r="D3021" s="1">
        <v>45341.458333333336</v>
      </c>
      <c r="E3021">
        <v>14.73</v>
      </c>
      <c r="F3021" t="s">
        <v>87</v>
      </c>
      <c r="G3021" t="s">
        <v>390</v>
      </c>
      <c r="I3021" t="str" cm="1">
        <f t="array" ref="I3021">IFERROR(INDEX(scheduling_data!H:H,MATCH(B3021&amp;D3021,scheduling_data!D:D&amp;scheduling_data!A:A,0)),"")</f>
        <v>Amber Hickman</v>
      </c>
      <c r="J3021" t="str">
        <f t="shared" si="123"/>
        <v>No</v>
      </c>
      <c r="L3021" t="str">
        <f t="shared" si="124"/>
        <v>Yes</v>
      </c>
    </row>
    <row r="3022" spans="1:12" x14ac:dyDescent="0.3">
      <c r="A3022" t="s">
        <v>11</v>
      </c>
      <c r="B3022">
        <v>264</v>
      </c>
      <c r="C3022" s="1">
        <v>45343.454861111109</v>
      </c>
      <c r="D3022" s="1">
        <v>45343.458333333336</v>
      </c>
      <c r="E3022">
        <v>14.15</v>
      </c>
      <c r="F3022" t="s">
        <v>87</v>
      </c>
      <c r="G3022" t="s">
        <v>391</v>
      </c>
      <c r="I3022" t="str" cm="1">
        <f t="array" ref="I3022">IFERROR(INDEX(scheduling_data!H:H,MATCH(B3022&amp;D3022,scheduling_data!D:D&amp;scheduling_data!A:A,0)),"")</f>
        <v>Jessica Pittman</v>
      </c>
      <c r="J3022" t="str">
        <f t="shared" si="123"/>
        <v>No</v>
      </c>
      <c r="L3022" t="str">
        <f t="shared" si="124"/>
        <v>Yes</v>
      </c>
    </row>
    <row r="3023" spans="1:12" x14ac:dyDescent="0.3">
      <c r="A3023" t="s">
        <v>11</v>
      </c>
      <c r="B3023">
        <v>264</v>
      </c>
      <c r="C3023" s="1">
        <v>45345.45</v>
      </c>
      <c r="D3023" s="1">
        <v>45345.458333333336</v>
      </c>
      <c r="E3023">
        <v>12.63</v>
      </c>
      <c r="F3023" t="s">
        <v>87</v>
      </c>
      <c r="G3023" t="s">
        <v>392</v>
      </c>
      <c r="I3023" t="str" cm="1">
        <f t="array" ref="I3023">IFERROR(INDEX(scheduling_data!H:H,MATCH(B3023&amp;D3023,scheduling_data!D:D&amp;scheduling_data!A:A,0)),"")</f>
        <v>Katherine Tyree</v>
      </c>
      <c r="J3023" t="str">
        <f t="shared" si="123"/>
        <v>No</v>
      </c>
      <c r="L3023" t="str">
        <f t="shared" si="124"/>
        <v>Yes</v>
      </c>
    </row>
    <row r="3024" spans="1:12" x14ac:dyDescent="0.3">
      <c r="A3024" t="s">
        <v>11</v>
      </c>
      <c r="B3024">
        <v>264</v>
      </c>
      <c r="C3024" s="1">
        <v>45348.451388888891</v>
      </c>
      <c r="D3024" s="1">
        <v>45348.458333333336</v>
      </c>
      <c r="E3024">
        <v>10.67</v>
      </c>
      <c r="F3024" t="s">
        <v>87</v>
      </c>
      <c r="G3024" t="s">
        <v>393</v>
      </c>
      <c r="I3024" t="str" cm="1">
        <f t="array" ref="I3024">IFERROR(INDEX(scheduling_data!H:H,MATCH(B3024&amp;D3024,scheduling_data!D:D&amp;scheduling_data!A:A,0)),"")</f>
        <v>Amber Hickman</v>
      </c>
      <c r="J3024" t="str">
        <f t="shared" si="123"/>
        <v>No</v>
      </c>
      <c r="L3024" t="str">
        <f t="shared" si="124"/>
        <v>Yes</v>
      </c>
    </row>
    <row r="3025" spans="1:12" x14ac:dyDescent="0.3">
      <c r="A3025" t="s">
        <v>11</v>
      </c>
      <c r="B3025">
        <v>264</v>
      </c>
      <c r="C3025" s="1">
        <v>45327.451388888891</v>
      </c>
      <c r="D3025" s="1">
        <v>45327.458333333336</v>
      </c>
      <c r="E3025">
        <v>30</v>
      </c>
      <c r="F3025" t="s">
        <v>87</v>
      </c>
      <c r="G3025" t="s">
        <v>394</v>
      </c>
      <c r="I3025" t="str" cm="1">
        <f t="array" ref="I3025">IFERROR(INDEX(scheduling_data!H:H,MATCH(B3025&amp;D3025,scheduling_data!D:D&amp;scheduling_data!A:A,0)),"")</f>
        <v>Amber Hickman</v>
      </c>
      <c r="J3025" t="str">
        <f t="shared" si="123"/>
        <v>No</v>
      </c>
      <c r="L3025" t="str">
        <f t="shared" si="124"/>
        <v>Yes</v>
      </c>
    </row>
    <row r="3026" spans="1:12" x14ac:dyDescent="0.3">
      <c r="A3026" t="s">
        <v>11</v>
      </c>
      <c r="B3026">
        <v>264</v>
      </c>
      <c r="C3026" s="1">
        <v>45331.451388888891</v>
      </c>
      <c r="D3026" s="1">
        <v>45327.458333333336</v>
      </c>
      <c r="E3026">
        <v>8.76</v>
      </c>
      <c r="F3026" t="s">
        <v>87</v>
      </c>
      <c r="G3026" t="s">
        <v>395</v>
      </c>
      <c r="I3026" t="str" cm="1">
        <f t="array" ref="I3026">IFERROR(INDEX(scheduling_data!H:H,MATCH(B3026&amp;D3026,scheduling_data!D:D&amp;scheduling_data!A:A,0)),"")</f>
        <v>Amber Hickman</v>
      </c>
      <c r="J3026" t="str">
        <f t="shared" si="123"/>
        <v>No</v>
      </c>
      <c r="L3026" t="str">
        <f t="shared" si="124"/>
        <v>Yes</v>
      </c>
    </row>
    <row r="3027" spans="1:12" x14ac:dyDescent="0.3">
      <c r="A3027" t="s">
        <v>11</v>
      </c>
      <c r="B3027">
        <v>264</v>
      </c>
      <c r="C3027" s="1">
        <v>45329.582638888889</v>
      </c>
      <c r="D3027" s="1">
        <v>45329.583333333336</v>
      </c>
      <c r="E3027">
        <v>30</v>
      </c>
      <c r="F3027" t="s">
        <v>87</v>
      </c>
      <c r="G3027" t="s">
        <v>396</v>
      </c>
      <c r="I3027" t="str" cm="1">
        <f t="array" ref="I3027">IFERROR(INDEX(scheduling_data!H:H,MATCH(B3027&amp;D3027,scheduling_data!D:D&amp;scheduling_data!A:A,0)),"")</f>
        <v>Jessica Pittman</v>
      </c>
      <c r="J3027" t="str">
        <f t="shared" si="123"/>
        <v>No</v>
      </c>
      <c r="L3027" t="str">
        <f t="shared" si="124"/>
        <v>Yes</v>
      </c>
    </row>
    <row r="3028" spans="1:12" x14ac:dyDescent="0.3">
      <c r="A3028" t="s">
        <v>11</v>
      </c>
      <c r="B3028">
        <v>264</v>
      </c>
      <c r="C3028" s="1">
        <v>45331.451388888891</v>
      </c>
      <c r="D3028" s="1">
        <v>45329.583333333336</v>
      </c>
      <c r="E3028">
        <v>4.37</v>
      </c>
      <c r="F3028" t="s">
        <v>87</v>
      </c>
      <c r="G3028" t="s">
        <v>395</v>
      </c>
      <c r="I3028" t="str" cm="1">
        <f t="array" ref="I3028">IFERROR(INDEX(scheduling_data!H:H,MATCH(B3028&amp;D3028,scheduling_data!D:D&amp;scheduling_data!A:A,0)),"")</f>
        <v>Jessica Pittman</v>
      </c>
      <c r="J3028" t="str">
        <f t="shared" si="123"/>
        <v>No</v>
      </c>
      <c r="L3028" t="str">
        <f t="shared" si="124"/>
        <v>Yes</v>
      </c>
    </row>
    <row r="3029" spans="1:12" x14ac:dyDescent="0.3">
      <c r="A3029" t="s">
        <v>11</v>
      </c>
      <c r="B3029">
        <v>264</v>
      </c>
      <c r="C3029" s="1">
        <v>45334.453472222223</v>
      </c>
      <c r="D3029" s="1">
        <v>45331.458333333336</v>
      </c>
      <c r="E3029">
        <v>8.76</v>
      </c>
      <c r="F3029" t="s">
        <v>87</v>
      </c>
      <c r="G3029" t="s">
        <v>387</v>
      </c>
      <c r="I3029" t="str" cm="1">
        <f t="array" ref="I3029">IFERROR(INDEX(scheduling_data!H:H,MATCH(B3029&amp;D3029,scheduling_data!D:D&amp;scheduling_data!A:A,0)),"")</f>
        <v>Jessica Pittman</v>
      </c>
      <c r="J3029" t="str">
        <f t="shared" si="123"/>
        <v>No</v>
      </c>
      <c r="L3029" t="str">
        <f t="shared" si="124"/>
        <v>Yes</v>
      </c>
    </row>
    <row r="3030" spans="1:12" x14ac:dyDescent="0.3">
      <c r="A3030" t="s">
        <v>11</v>
      </c>
      <c r="B3030">
        <v>264</v>
      </c>
      <c r="C3030" s="1">
        <v>45331.451388888891</v>
      </c>
      <c r="D3030" s="1">
        <v>45331.458333333336</v>
      </c>
      <c r="E3030">
        <v>2.94</v>
      </c>
      <c r="F3030" t="s">
        <v>87</v>
      </c>
      <c r="G3030" t="s">
        <v>395</v>
      </c>
      <c r="I3030" t="str" cm="1">
        <f t="array" ref="I3030">IFERROR(INDEX(scheduling_data!H:H,MATCH(B3030&amp;D3030,scheduling_data!D:D&amp;scheduling_data!A:A,0)),"")</f>
        <v>Jessica Pittman</v>
      </c>
      <c r="J3030" t="str">
        <f t="shared" si="123"/>
        <v>No</v>
      </c>
      <c r="L3030" t="str">
        <f t="shared" si="124"/>
        <v>Yes</v>
      </c>
    </row>
    <row r="3031" spans="1:12" x14ac:dyDescent="0.3">
      <c r="A3031" t="s">
        <v>49</v>
      </c>
      <c r="B3031">
        <v>265</v>
      </c>
      <c r="C3031" s="1">
        <v>45344</v>
      </c>
      <c r="D3031" s="1">
        <v>45334.6875</v>
      </c>
      <c r="E3031">
        <v>65.7</v>
      </c>
      <c r="F3031" t="s">
        <v>19</v>
      </c>
      <c r="G3031" t="s">
        <v>50</v>
      </c>
      <c r="H3031">
        <v>92507</v>
      </c>
      <c r="I3031" t="str" cm="1">
        <f t="array" ref="I3031">IFERROR(INDEX(scheduling_data!H:H,MATCH(B3031&amp;D3031,scheduling_data!D:D&amp;scheduling_data!A:A,0)),"")</f>
        <v>Victoria Miley</v>
      </c>
      <c r="J3031" t="str">
        <f t="shared" si="123"/>
        <v>No</v>
      </c>
      <c r="L3031" t="str">
        <f t="shared" si="124"/>
        <v>Yes</v>
      </c>
    </row>
    <row r="3032" spans="1:12" x14ac:dyDescent="0.3">
      <c r="A3032" t="s">
        <v>49</v>
      </c>
      <c r="B3032">
        <v>265</v>
      </c>
      <c r="C3032" s="1">
        <v>45344</v>
      </c>
      <c r="D3032" s="1">
        <v>45334.6875</v>
      </c>
      <c r="E3032">
        <v>53</v>
      </c>
      <c r="F3032" t="s">
        <v>9</v>
      </c>
      <c r="G3032" t="s">
        <v>104</v>
      </c>
      <c r="H3032">
        <v>92507</v>
      </c>
      <c r="I3032" t="str" cm="1">
        <f t="array" ref="I3032">IFERROR(INDEX(scheduling_data!H:H,MATCH(B3032&amp;D3032,scheduling_data!D:D&amp;scheduling_data!A:A,0)),"")</f>
        <v>Victoria Miley</v>
      </c>
      <c r="J3032" t="str">
        <f t="shared" si="123"/>
        <v>No</v>
      </c>
      <c r="L3032" t="str">
        <f t="shared" si="124"/>
        <v>No</v>
      </c>
    </row>
    <row r="3033" spans="1:12" x14ac:dyDescent="0.3">
      <c r="A3033" t="s">
        <v>49</v>
      </c>
      <c r="B3033">
        <v>265</v>
      </c>
      <c r="C3033" s="1">
        <v>45344</v>
      </c>
      <c r="D3033" s="1">
        <v>45336.6875</v>
      </c>
      <c r="E3033">
        <v>87.3</v>
      </c>
      <c r="F3033" t="s">
        <v>19</v>
      </c>
      <c r="G3033" t="s">
        <v>50</v>
      </c>
      <c r="H3033">
        <v>92507</v>
      </c>
      <c r="I3033" t="str" cm="1">
        <f t="array" ref="I3033">IFERROR(INDEX(scheduling_data!H:H,MATCH(B3033&amp;D3033,scheduling_data!D:D&amp;scheduling_data!A:A,0)),"")</f>
        <v>Victoria Miley</v>
      </c>
      <c r="J3033" t="str">
        <f t="shared" si="123"/>
        <v>No</v>
      </c>
      <c r="L3033" t="str">
        <f t="shared" si="124"/>
        <v>Yes</v>
      </c>
    </row>
    <row r="3034" spans="1:12" x14ac:dyDescent="0.3">
      <c r="A3034" t="s">
        <v>49</v>
      </c>
      <c r="B3034">
        <v>265</v>
      </c>
      <c r="C3034" s="1">
        <v>45344</v>
      </c>
      <c r="D3034" s="1">
        <v>45336.6875</v>
      </c>
      <c r="E3034">
        <v>53</v>
      </c>
      <c r="F3034" t="s">
        <v>9</v>
      </c>
      <c r="G3034" t="s">
        <v>104</v>
      </c>
      <c r="H3034">
        <v>92507</v>
      </c>
      <c r="I3034" t="str" cm="1">
        <f t="array" ref="I3034">IFERROR(INDEX(scheduling_data!H:H,MATCH(B3034&amp;D3034,scheduling_data!D:D&amp;scheduling_data!A:A,0)),"")</f>
        <v>Victoria Miley</v>
      </c>
      <c r="J3034" t="str">
        <f t="shared" si="123"/>
        <v>No</v>
      </c>
      <c r="L3034" t="str">
        <f t="shared" si="124"/>
        <v>No</v>
      </c>
    </row>
    <row r="3035" spans="1:12" x14ac:dyDescent="0.3">
      <c r="A3035" t="s">
        <v>49</v>
      </c>
      <c r="B3035">
        <v>265</v>
      </c>
      <c r="C3035" s="1">
        <v>45335</v>
      </c>
      <c r="D3035" s="1">
        <v>45327.6875</v>
      </c>
      <c r="E3035">
        <v>53</v>
      </c>
      <c r="F3035" t="s">
        <v>9</v>
      </c>
      <c r="G3035" t="s">
        <v>104</v>
      </c>
      <c r="H3035">
        <v>92507</v>
      </c>
      <c r="I3035" t="str" cm="1">
        <f t="array" ref="I3035">IFERROR(INDEX(scheduling_data!H:H,MATCH(B3035&amp;D3035,scheduling_data!D:D&amp;scheduling_data!A:A,0)),"")</f>
        <v>Victoria Miley</v>
      </c>
      <c r="J3035" t="str">
        <f t="shared" si="123"/>
        <v>No</v>
      </c>
      <c r="L3035" t="str">
        <f t="shared" si="124"/>
        <v>No</v>
      </c>
    </row>
    <row r="3036" spans="1:12" x14ac:dyDescent="0.3">
      <c r="A3036" t="s">
        <v>11</v>
      </c>
      <c r="B3036">
        <v>265</v>
      </c>
      <c r="C3036" s="1">
        <v>45334.643750000003</v>
      </c>
      <c r="D3036" s="1">
        <v>45334.6875</v>
      </c>
      <c r="E3036">
        <v>15</v>
      </c>
      <c r="F3036" t="s">
        <v>87</v>
      </c>
      <c r="G3036" t="s">
        <v>397</v>
      </c>
      <c r="I3036" t="str" cm="1">
        <f t="array" ref="I3036">IFERROR(INDEX(scheduling_data!H:H,MATCH(B3036&amp;D3036,scheduling_data!D:D&amp;scheduling_data!A:A,0)),"")</f>
        <v>Victoria Miley</v>
      </c>
      <c r="J3036" t="str">
        <f t="shared" si="123"/>
        <v>No</v>
      </c>
      <c r="L3036" t="str">
        <f t="shared" si="124"/>
        <v>Yes</v>
      </c>
    </row>
    <row r="3037" spans="1:12" x14ac:dyDescent="0.3">
      <c r="A3037" t="s">
        <v>11</v>
      </c>
      <c r="B3037">
        <v>265</v>
      </c>
      <c r="C3037" s="1">
        <v>45327.683333333334</v>
      </c>
      <c r="D3037" s="1">
        <v>45327.6875</v>
      </c>
      <c r="E3037">
        <v>6</v>
      </c>
      <c r="F3037" t="s">
        <v>87</v>
      </c>
      <c r="G3037" t="s">
        <v>398</v>
      </c>
      <c r="I3037" t="str" cm="1">
        <f t="array" ref="I3037">IFERROR(INDEX(scheduling_data!H:H,MATCH(B3037&amp;D3037,scheduling_data!D:D&amp;scheduling_data!A:A,0)),"")</f>
        <v>Victoria Miley</v>
      </c>
      <c r="J3037" t="str">
        <f t="shared" si="123"/>
        <v>No</v>
      </c>
      <c r="L3037" t="str">
        <f t="shared" si="124"/>
        <v>Yes</v>
      </c>
    </row>
    <row r="3038" spans="1:12" x14ac:dyDescent="0.3">
      <c r="A3038" t="s">
        <v>80</v>
      </c>
      <c r="B3038">
        <v>266</v>
      </c>
      <c r="C3038" s="1">
        <v>45335</v>
      </c>
      <c r="D3038" s="1">
        <v>45323.666666666664</v>
      </c>
      <c r="E3038">
        <v>64.81</v>
      </c>
      <c r="F3038" t="s">
        <v>19</v>
      </c>
      <c r="G3038" t="s">
        <v>51</v>
      </c>
      <c r="H3038">
        <v>92507</v>
      </c>
      <c r="I3038" t="str" cm="1">
        <f t="array" ref="I3038">IFERROR(INDEX(scheduling_data!H:H,MATCH(B3038&amp;D3038,scheduling_data!D:D&amp;scheduling_data!A:A,0)),"")</f>
        <v>D'Anna Pullen</v>
      </c>
      <c r="J3038" t="str">
        <f t="shared" si="123"/>
        <v>No</v>
      </c>
      <c r="L3038" t="str">
        <f t="shared" si="124"/>
        <v>Yes</v>
      </c>
    </row>
    <row r="3039" spans="1:12" x14ac:dyDescent="0.3">
      <c r="A3039" t="s">
        <v>80</v>
      </c>
      <c r="B3039">
        <v>266</v>
      </c>
      <c r="C3039" s="1">
        <v>45335</v>
      </c>
      <c r="D3039" s="1">
        <v>45323.666666666664</v>
      </c>
      <c r="E3039">
        <v>85.19</v>
      </c>
      <c r="F3039" t="s">
        <v>9</v>
      </c>
      <c r="G3039" t="s">
        <v>52</v>
      </c>
      <c r="H3039">
        <v>92507</v>
      </c>
      <c r="I3039" t="str" cm="1">
        <f t="array" ref="I3039">IFERROR(INDEX(scheduling_data!H:H,MATCH(B3039&amp;D3039,scheduling_data!D:D&amp;scheduling_data!A:A,0)),"")</f>
        <v>D'Anna Pullen</v>
      </c>
      <c r="J3039" t="str">
        <f t="shared" si="123"/>
        <v>No</v>
      </c>
      <c r="L3039" t="str">
        <f t="shared" si="124"/>
        <v>No</v>
      </c>
    </row>
    <row r="3040" spans="1:12" x14ac:dyDescent="0.3">
      <c r="A3040" t="s">
        <v>80</v>
      </c>
      <c r="B3040">
        <v>266</v>
      </c>
      <c r="C3040" s="1">
        <v>45343</v>
      </c>
      <c r="D3040" s="1">
        <v>45330.666666666664</v>
      </c>
      <c r="E3040">
        <v>64.81</v>
      </c>
      <c r="F3040" t="s">
        <v>19</v>
      </c>
      <c r="G3040" t="s">
        <v>51</v>
      </c>
      <c r="H3040">
        <v>92507</v>
      </c>
      <c r="I3040" t="str" cm="1">
        <f t="array" ref="I3040">IFERROR(INDEX(scheduling_data!H:H,MATCH(B3040&amp;D3040,scheduling_data!D:D&amp;scheduling_data!A:A,0)),"")</f>
        <v>D'Anna Pullen</v>
      </c>
      <c r="J3040" t="str">
        <f t="shared" si="123"/>
        <v>No</v>
      </c>
      <c r="L3040" t="str">
        <f t="shared" si="124"/>
        <v>Yes</v>
      </c>
    </row>
    <row r="3041" spans="1:12" x14ac:dyDescent="0.3">
      <c r="A3041" t="s">
        <v>80</v>
      </c>
      <c r="B3041">
        <v>266</v>
      </c>
      <c r="C3041" s="1">
        <v>45343</v>
      </c>
      <c r="D3041" s="1">
        <v>45330.666666666664</v>
      </c>
      <c r="E3041">
        <v>85.19</v>
      </c>
      <c r="F3041" t="s">
        <v>9</v>
      </c>
      <c r="G3041" t="s">
        <v>52</v>
      </c>
      <c r="H3041">
        <v>92507</v>
      </c>
      <c r="I3041" t="str" cm="1">
        <f t="array" ref="I3041">IFERROR(INDEX(scheduling_data!H:H,MATCH(B3041&amp;D3041,scheduling_data!D:D&amp;scheduling_data!A:A,0)),"")</f>
        <v>D'Anna Pullen</v>
      </c>
      <c r="J3041" t="str">
        <f t="shared" si="123"/>
        <v>No</v>
      </c>
      <c r="L3041" t="str">
        <f t="shared" si="124"/>
        <v>No</v>
      </c>
    </row>
    <row r="3042" spans="1:12" x14ac:dyDescent="0.3">
      <c r="A3042" t="s">
        <v>80</v>
      </c>
      <c r="B3042">
        <v>266</v>
      </c>
      <c r="C3042" s="1">
        <v>45345</v>
      </c>
      <c r="D3042" s="1">
        <v>45330.6875</v>
      </c>
      <c r="E3042">
        <v>93.22</v>
      </c>
      <c r="F3042" t="s">
        <v>9</v>
      </c>
      <c r="G3042" t="s">
        <v>52</v>
      </c>
      <c r="H3042">
        <v>97112</v>
      </c>
      <c r="I3042" t="str" cm="1">
        <f t="array" ref="I3042">IFERROR(INDEX(scheduling_data!H:H,MATCH(B3042&amp;D3042,scheduling_data!D:D&amp;scheduling_data!A:A,0)),"")</f>
        <v>Carolyn Simpson</v>
      </c>
      <c r="J3042" t="str">
        <f t="shared" si="123"/>
        <v>No</v>
      </c>
      <c r="L3042" t="str">
        <f t="shared" si="124"/>
        <v>No</v>
      </c>
    </row>
    <row r="3043" spans="1:12" x14ac:dyDescent="0.3">
      <c r="A3043" t="s">
        <v>80</v>
      </c>
      <c r="B3043">
        <v>266</v>
      </c>
      <c r="C3043" s="1">
        <v>45345</v>
      </c>
      <c r="D3043" s="1">
        <v>45330.6875</v>
      </c>
      <c r="E3043">
        <v>56.78</v>
      </c>
      <c r="F3043" t="s">
        <v>19</v>
      </c>
      <c r="G3043" t="s">
        <v>51</v>
      </c>
      <c r="H3043">
        <v>97112</v>
      </c>
      <c r="I3043" t="str" cm="1">
        <f t="array" ref="I3043">IFERROR(INDEX(scheduling_data!H:H,MATCH(B3043&amp;D3043,scheduling_data!D:D&amp;scheduling_data!A:A,0)),"")</f>
        <v>Carolyn Simpson</v>
      </c>
      <c r="J3043" t="str">
        <f t="shared" si="123"/>
        <v>No</v>
      </c>
      <c r="L3043" t="str">
        <f t="shared" si="124"/>
        <v>Yes</v>
      </c>
    </row>
    <row r="3044" spans="1:12" x14ac:dyDescent="0.3">
      <c r="A3044" t="s">
        <v>49</v>
      </c>
      <c r="B3044">
        <v>267</v>
      </c>
      <c r="C3044" s="1">
        <v>45344</v>
      </c>
      <c r="D3044" s="1">
        <v>45335.416666666664</v>
      </c>
      <c r="E3044">
        <v>68</v>
      </c>
      <c r="F3044" t="s">
        <v>9</v>
      </c>
      <c r="G3044" t="s">
        <v>104</v>
      </c>
      <c r="H3044">
        <v>97112</v>
      </c>
      <c r="I3044" t="str" cm="1">
        <f t="array" ref="I3044">IFERROR(INDEX(scheduling_data!H:H,MATCH(B3044&amp;D3044,scheduling_data!D:D&amp;scheduling_data!A:A,0)),"")</f>
        <v>Carolyn Simpson</v>
      </c>
      <c r="J3044" t="str">
        <f t="shared" si="123"/>
        <v>No</v>
      </c>
      <c r="L3044" t="str">
        <f t="shared" si="124"/>
        <v>No</v>
      </c>
    </row>
    <row r="3045" spans="1:12" x14ac:dyDescent="0.3">
      <c r="A3045" t="s">
        <v>49</v>
      </c>
      <c r="B3045">
        <v>267</v>
      </c>
      <c r="C3045" s="1">
        <v>45344</v>
      </c>
      <c r="D3045" s="1">
        <v>45328.5</v>
      </c>
      <c r="E3045">
        <v>68</v>
      </c>
      <c r="F3045" t="s">
        <v>9</v>
      </c>
      <c r="G3045" t="s">
        <v>104</v>
      </c>
      <c r="H3045">
        <v>97112</v>
      </c>
      <c r="I3045" t="str" cm="1">
        <f t="array" ref="I3045">IFERROR(INDEX(scheduling_data!H:H,MATCH(B3045&amp;D3045,scheduling_data!D:D&amp;scheduling_data!A:A,0)),"")</f>
        <v>Carolyn Simpson</v>
      </c>
      <c r="J3045" t="str">
        <f t="shared" si="123"/>
        <v>No</v>
      </c>
      <c r="L3045" t="str">
        <f t="shared" si="124"/>
        <v>No</v>
      </c>
    </row>
    <row r="3046" spans="1:12" x14ac:dyDescent="0.3">
      <c r="A3046" t="s">
        <v>49</v>
      </c>
      <c r="B3046">
        <v>267</v>
      </c>
      <c r="C3046" s="1">
        <v>45344</v>
      </c>
      <c r="D3046" s="1">
        <v>45330.4375</v>
      </c>
      <c r="E3046">
        <v>68</v>
      </c>
      <c r="F3046" t="s">
        <v>9</v>
      </c>
      <c r="G3046" t="s">
        <v>104</v>
      </c>
      <c r="H3046">
        <v>97112</v>
      </c>
      <c r="I3046" t="str" cm="1">
        <f t="array" ref="I3046">IFERROR(INDEX(scheduling_data!H:H,MATCH(B3046&amp;D3046,scheduling_data!D:D&amp;scheduling_data!A:A,0)),"")</f>
        <v>Carolyn Simpson</v>
      </c>
      <c r="J3046" t="str">
        <f t="shared" si="123"/>
        <v>No</v>
      </c>
      <c r="L3046" t="str">
        <f t="shared" si="124"/>
        <v>No</v>
      </c>
    </row>
    <row r="3047" spans="1:12" x14ac:dyDescent="0.3">
      <c r="A3047" t="s">
        <v>11</v>
      </c>
      <c r="B3047">
        <v>267</v>
      </c>
      <c r="C3047" s="1">
        <v>45335.411805555559</v>
      </c>
      <c r="D3047" s="1">
        <v>45335.416666666664</v>
      </c>
      <c r="E3047">
        <v>68</v>
      </c>
      <c r="F3047" t="s">
        <v>87</v>
      </c>
      <c r="G3047" t="s">
        <v>399</v>
      </c>
      <c r="I3047" t="str" cm="1">
        <f t="array" ref="I3047">IFERROR(INDEX(scheduling_data!H:H,MATCH(B3047&amp;D3047,scheduling_data!D:D&amp;scheduling_data!A:A,0)),"")</f>
        <v>Carolyn Simpson</v>
      </c>
      <c r="J3047" t="str">
        <f t="shared" si="123"/>
        <v>No</v>
      </c>
      <c r="L3047" t="str">
        <f t="shared" si="124"/>
        <v>Yes</v>
      </c>
    </row>
    <row r="3048" spans="1:12" x14ac:dyDescent="0.3">
      <c r="A3048" t="s">
        <v>11</v>
      </c>
      <c r="B3048">
        <v>267</v>
      </c>
      <c r="C3048" s="1">
        <v>45330.435416666667</v>
      </c>
      <c r="D3048" s="1">
        <v>45335.416666666664</v>
      </c>
      <c r="E3048">
        <v>14</v>
      </c>
      <c r="F3048" t="s">
        <v>87</v>
      </c>
      <c r="G3048" t="s">
        <v>400</v>
      </c>
      <c r="I3048" t="str" cm="1">
        <f t="array" ref="I3048">IFERROR(INDEX(scheduling_data!H:H,MATCH(B3048&amp;D3048,scheduling_data!D:D&amp;scheduling_data!A:A,0)),"")</f>
        <v>Carolyn Simpson</v>
      </c>
      <c r="J3048" t="str">
        <f t="shared" si="123"/>
        <v>No</v>
      </c>
      <c r="L3048" t="str">
        <f t="shared" si="124"/>
        <v>Yes</v>
      </c>
    </row>
    <row r="3049" spans="1:12" x14ac:dyDescent="0.3">
      <c r="A3049" t="s">
        <v>11</v>
      </c>
      <c r="B3049">
        <v>267</v>
      </c>
      <c r="C3049" s="1">
        <v>45328.580555555556</v>
      </c>
      <c r="D3049" s="1">
        <v>45328.5</v>
      </c>
      <c r="E3049">
        <v>136</v>
      </c>
      <c r="F3049" t="s">
        <v>87</v>
      </c>
      <c r="G3049" t="s">
        <v>401</v>
      </c>
      <c r="I3049" t="str" cm="1">
        <f t="array" ref="I3049">IFERROR(INDEX(scheduling_data!H:H,MATCH(B3049&amp;D3049,scheduling_data!D:D&amp;scheduling_data!A:A,0)),"")</f>
        <v>Carolyn Simpson</v>
      </c>
      <c r="J3049" t="str">
        <f t="shared" si="123"/>
        <v>No</v>
      </c>
      <c r="L3049" t="str">
        <f t="shared" si="124"/>
        <v>Yes</v>
      </c>
    </row>
    <row r="3050" spans="1:12" x14ac:dyDescent="0.3">
      <c r="A3050" t="s">
        <v>11</v>
      </c>
      <c r="B3050">
        <v>267</v>
      </c>
      <c r="C3050" s="1">
        <v>45330.435416666667</v>
      </c>
      <c r="D3050" s="1">
        <v>45330.4375</v>
      </c>
      <c r="E3050">
        <v>82</v>
      </c>
      <c r="F3050" t="s">
        <v>87</v>
      </c>
      <c r="G3050" t="s">
        <v>400</v>
      </c>
      <c r="I3050" t="str" cm="1">
        <f t="array" ref="I3050">IFERROR(INDEX(scheduling_data!H:H,MATCH(B3050&amp;D3050,scheduling_data!D:D&amp;scheduling_data!A:A,0)),"")</f>
        <v>Carolyn Simpson</v>
      </c>
      <c r="J3050" t="str">
        <f t="shared" si="123"/>
        <v>No</v>
      </c>
      <c r="L3050" t="str">
        <f t="shared" si="124"/>
        <v>Yes</v>
      </c>
    </row>
    <row r="3051" spans="1:12" x14ac:dyDescent="0.3">
      <c r="A3051" t="s">
        <v>11</v>
      </c>
      <c r="B3051">
        <v>268</v>
      </c>
      <c r="C3051" s="1">
        <v>45351.627083333333</v>
      </c>
      <c r="D3051" s="1">
        <v>45351.625</v>
      </c>
      <c r="E3051">
        <v>40</v>
      </c>
      <c r="F3051" t="s">
        <v>87</v>
      </c>
      <c r="G3051" t="s">
        <v>402</v>
      </c>
      <c r="I3051" t="str" cm="1">
        <f t="array" ref="I3051">IFERROR(INDEX(scheduling_data!H:H,MATCH(B3051&amp;D3051,scheduling_data!D:D&amp;scheduling_data!A:A,0)),"")</f>
        <v>Robert Crochet</v>
      </c>
      <c r="J3051" t="str">
        <f t="shared" si="123"/>
        <v>No</v>
      </c>
      <c r="L3051" t="str">
        <f t="shared" si="124"/>
        <v>Yes</v>
      </c>
    </row>
    <row r="3052" spans="1:12" x14ac:dyDescent="0.3">
      <c r="A3052" t="s">
        <v>11</v>
      </c>
      <c r="B3052">
        <v>269</v>
      </c>
      <c r="C3052" s="1">
        <v>45323.384722222225</v>
      </c>
      <c r="D3052" s="1">
        <v>45323.375</v>
      </c>
      <c r="E3052">
        <v>25</v>
      </c>
      <c r="F3052" t="s">
        <v>403</v>
      </c>
      <c r="G3052" t="s">
        <v>404</v>
      </c>
      <c r="I3052" t="str" cm="1">
        <f t="array" ref="I3052">IFERROR(INDEX(scheduling_data!H:H,MATCH(B3052&amp;D3052,scheduling_data!D:D&amp;scheduling_data!A:A,0)),"")</f>
        <v>Katherine Tyree</v>
      </c>
      <c r="J3052" t="str">
        <f t="shared" si="123"/>
        <v>No</v>
      </c>
      <c r="L3052" t="str">
        <f t="shared" si="124"/>
        <v>Yes</v>
      </c>
    </row>
    <row r="3053" spans="1:12" x14ac:dyDescent="0.3">
      <c r="A3053" t="s">
        <v>11</v>
      </c>
      <c r="B3053">
        <v>269</v>
      </c>
      <c r="C3053" s="1">
        <v>45334.370833333334</v>
      </c>
      <c r="D3053" s="1">
        <v>45334.375</v>
      </c>
      <c r="E3053">
        <v>25</v>
      </c>
      <c r="F3053" t="s">
        <v>403</v>
      </c>
      <c r="G3053" t="s">
        <v>405</v>
      </c>
      <c r="I3053" t="str" cm="1">
        <f t="array" ref="I3053">IFERROR(INDEX(scheduling_data!H:H,MATCH(B3053&amp;D3053,scheduling_data!D:D&amp;scheduling_data!A:A,0)),"")</f>
        <v>Christian Litz</v>
      </c>
      <c r="J3053" t="str">
        <f t="shared" si="123"/>
        <v>No</v>
      </c>
      <c r="L3053" t="str">
        <f t="shared" si="124"/>
        <v>Yes</v>
      </c>
    </row>
    <row r="3054" spans="1:12" x14ac:dyDescent="0.3">
      <c r="A3054" t="s">
        <v>11</v>
      </c>
      <c r="B3054">
        <v>269</v>
      </c>
      <c r="C3054" s="1">
        <v>45337.379861111112</v>
      </c>
      <c r="D3054" s="1">
        <v>45337.375</v>
      </c>
      <c r="E3054">
        <v>25</v>
      </c>
      <c r="F3054" t="s">
        <v>403</v>
      </c>
      <c r="G3054" t="s">
        <v>406</v>
      </c>
      <c r="I3054" t="str" cm="1">
        <f t="array" ref="I3054">IFERROR(INDEX(scheduling_data!H:H,MATCH(B3054&amp;D3054,scheduling_data!D:D&amp;scheduling_data!A:A,0)),"")</f>
        <v>Katherine Tyree</v>
      </c>
      <c r="J3054" t="str">
        <f t="shared" si="123"/>
        <v>No</v>
      </c>
      <c r="L3054" t="str">
        <f t="shared" si="124"/>
        <v>Yes</v>
      </c>
    </row>
    <row r="3055" spans="1:12" x14ac:dyDescent="0.3">
      <c r="A3055" t="s">
        <v>11</v>
      </c>
      <c r="B3055">
        <v>269</v>
      </c>
      <c r="C3055" s="1">
        <v>45342.386111111111</v>
      </c>
      <c r="D3055" s="1">
        <v>45342.375</v>
      </c>
      <c r="E3055">
        <v>25</v>
      </c>
      <c r="F3055" t="s">
        <v>403</v>
      </c>
      <c r="G3055" t="s">
        <v>407</v>
      </c>
      <c r="I3055" t="str" cm="1">
        <f t="array" ref="I3055">IFERROR(INDEX(scheduling_data!H:H,MATCH(B3055&amp;D3055,scheduling_data!D:D&amp;scheduling_data!A:A,0)),"")</f>
        <v>Amber Hickman</v>
      </c>
      <c r="J3055" t="str">
        <f t="shared" si="123"/>
        <v>No</v>
      </c>
      <c r="L3055" t="str">
        <f t="shared" si="124"/>
        <v>Yes</v>
      </c>
    </row>
    <row r="3056" spans="1:12" x14ac:dyDescent="0.3">
      <c r="A3056" t="s">
        <v>11</v>
      </c>
      <c r="B3056">
        <v>269</v>
      </c>
      <c r="C3056" s="1">
        <v>45348.338194444441</v>
      </c>
      <c r="D3056" s="1">
        <v>45348.333333333336</v>
      </c>
      <c r="E3056">
        <v>25</v>
      </c>
      <c r="F3056" t="s">
        <v>403</v>
      </c>
      <c r="G3056" t="s">
        <v>408</v>
      </c>
      <c r="I3056" t="str" cm="1">
        <f t="array" ref="I3056">IFERROR(INDEX(scheduling_data!H:H,MATCH(B3056&amp;D3056,scheduling_data!D:D&amp;scheduling_data!A:A,0)),"")</f>
        <v>Katherine Tyree</v>
      </c>
      <c r="J3056" t="str">
        <f t="shared" si="123"/>
        <v>No</v>
      </c>
      <c r="L3056" t="str">
        <f t="shared" si="124"/>
        <v>Yes</v>
      </c>
    </row>
    <row r="3057" spans="1:12" x14ac:dyDescent="0.3">
      <c r="A3057" t="s">
        <v>11</v>
      </c>
      <c r="B3057">
        <v>269</v>
      </c>
      <c r="C3057" s="1">
        <v>45328.57916666667</v>
      </c>
      <c r="D3057" s="1">
        <v>45328.583333333336</v>
      </c>
      <c r="E3057">
        <v>25</v>
      </c>
      <c r="F3057" t="s">
        <v>403</v>
      </c>
      <c r="G3057" t="s">
        <v>409</v>
      </c>
      <c r="I3057" t="str" cm="1">
        <f t="array" ref="I3057">IFERROR(INDEX(scheduling_data!H:H,MATCH(B3057&amp;D3057,scheduling_data!D:D&amp;scheduling_data!A:A,0)),"")</f>
        <v>Katherine Tyree</v>
      </c>
      <c r="J3057" t="str">
        <f t="shared" si="123"/>
        <v>No</v>
      </c>
      <c r="L3057" t="str">
        <f t="shared" si="124"/>
        <v>Yes</v>
      </c>
    </row>
    <row r="3058" spans="1:12" x14ac:dyDescent="0.3">
      <c r="A3058" t="s">
        <v>11</v>
      </c>
      <c r="B3058">
        <v>269</v>
      </c>
      <c r="C3058" s="1">
        <v>45330.38958333333</v>
      </c>
      <c r="D3058" s="1">
        <v>45330.375</v>
      </c>
      <c r="E3058">
        <v>25</v>
      </c>
      <c r="F3058" t="s">
        <v>403</v>
      </c>
      <c r="G3058" t="s">
        <v>410</v>
      </c>
      <c r="I3058" t="str" cm="1">
        <f t="array" ref="I3058">IFERROR(INDEX(scheduling_data!H:H,MATCH(B3058&amp;D3058,scheduling_data!D:D&amp;scheduling_data!A:A,0)),"")</f>
        <v>Jessica Pittman</v>
      </c>
      <c r="J3058" t="str">
        <f t="shared" si="123"/>
        <v>No</v>
      </c>
      <c r="L3058" t="str">
        <f t="shared" si="124"/>
        <v>Yes</v>
      </c>
    </row>
    <row r="3059" spans="1:12" x14ac:dyDescent="0.3">
      <c r="A3059" t="s">
        <v>232</v>
      </c>
      <c r="B3059">
        <v>269</v>
      </c>
      <c r="C3059" s="1">
        <v>45343</v>
      </c>
      <c r="D3059" s="1">
        <v>45323.375</v>
      </c>
      <c r="E3059">
        <v>75</v>
      </c>
      <c r="F3059" t="s">
        <v>9</v>
      </c>
      <c r="G3059" t="s">
        <v>169</v>
      </c>
      <c r="H3059">
        <v>97140</v>
      </c>
      <c r="I3059" t="str" cm="1">
        <f t="array" ref="I3059">IFERROR(INDEX(scheduling_data!H:H,MATCH(B3059&amp;D3059,scheduling_data!D:D&amp;scheduling_data!A:A,0)),"")</f>
        <v>Katherine Tyree</v>
      </c>
      <c r="J3059" t="str">
        <f t="shared" si="123"/>
        <v>No</v>
      </c>
      <c r="L3059" t="str">
        <f t="shared" si="124"/>
        <v>No</v>
      </c>
    </row>
    <row r="3060" spans="1:12" x14ac:dyDescent="0.3">
      <c r="A3060" t="s">
        <v>232</v>
      </c>
      <c r="B3060">
        <v>269</v>
      </c>
      <c r="C3060" s="1">
        <v>45343</v>
      </c>
      <c r="D3060" s="1">
        <v>45323.375</v>
      </c>
      <c r="E3060">
        <v>42</v>
      </c>
      <c r="F3060" t="s">
        <v>19</v>
      </c>
      <c r="G3060" t="s">
        <v>170</v>
      </c>
      <c r="H3060">
        <v>97110</v>
      </c>
      <c r="I3060" t="str" cm="1">
        <f t="array" ref="I3060">IFERROR(INDEX(scheduling_data!H:H,MATCH(B3060&amp;D3060,scheduling_data!D:D&amp;scheduling_data!A:A,0)),"")</f>
        <v>Katherine Tyree</v>
      </c>
      <c r="J3060" t="str">
        <f t="shared" si="123"/>
        <v>No</v>
      </c>
      <c r="L3060" t="str">
        <f t="shared" si="124"/>
        <v>Yes</v>
      </c>
    </row>
    <row r="3061" spans="1:12" x14ac:dyDescent="0.3">
      <c r="A3061" t="s">
        <v>232</v>
      </c>
      <c r="B3061">
        <v>269</v>
      </c>
      <c r="C3061" s="1">
        <v>45343</v>
      </c>
      <c r="D3061" s="1">
        <v>45323.375</v>
      </c>
      <c r="E3061">
        <v>83</v>
      </c>
      <c r="F3061" t="s">
        <v>9</v>
      </c>
      <c r="G3061" t="s">
        <v>169</v>
      </c>
      <c r="H3061">
        <v>97110</v>
      </c>
      <c r="I3061" t="str" cm="1">
        <f t="array" ref="I3061">IFERROR(INDEX(scheduling_data!H:H,MATCH(B3061&amp;D3061,scheduling_data!D:D&amp;scheduling_data!A:A,0)),"")</f>
        <v>Katherine Tyree</v>
      </c>
      <c r="J3061" t="str">
        <f t="shared" si="123"/>
        <v>No</v>
      </c>
      <c r="L3061" t="str">
        <f t="shared" si="124"/>
        <v>No</v>
      </c>
    </row>
    <row r="3062" spans="1:12" x14ac:dyDescent="0.3">
      <c r="A3062" t="s">
        <v>232</v>
      </c>
      <c r="B3062">
        <v>269</v>
      </c>
      <c r="C3062" s="1">
        <v>45343</v>
      </c>
      <c r="D3062" s="1">
        <v>45323.375</v>
      </c>
      <c r="E3062">
        <v>75</v>
      </c>
      <c r="F3062" t="s">
        <v>9</v>
      </c>
      <c r="G3062" t="s">
        <v>169</v>
      </c>
      <c r="H3062">
        <v>97112</v>
      </c>
      <c r="I3062" t="str" cm="1">
        <f t="array" ref="I3062">IFERROR(INDEX(scheduling_data!H:H,MATCH(B3062&amp;D3062,scheduling_data!D:D&amp;scheduling_data!A:A,0)),"")</f>
        <v>Katherine Tyree</v>
      </c>
      <c r="J3062" t="str">
        <f t="shared" si="123"/>
        <v>No</v>
      </c>
      <c r="L3062" t="str">
        <f t="shared" si="124"/>
        <v>No</v>
      </c>
    </row>
    <row r="3063" spans="1:12" x14ac:dyDescent="0.3">
      <c r="A3063" t="s">
        <v>232</v>
      </c>
      <c r="B3063">
        <v>269</v>
      </c>
      <c r="C3063" s="1">
        <v>45350</v>
      </c>
      <c r="D3063" s="1">
        <v>45328.583333333336</v>
      </c>
      <c r="E3063">
        <v>75</v>
      </c>
      <c r="F3063" t="s">
        <v>9</v>
      </c>
      <c r="G3063" t="s">
        <v>169</v>
      </c>
      <c r="H3063">
        <v>97140</v>
      </c>
      <c r="I3063" t="str" cm="1">
        <f t="array" ref="I3063">IFERROR(INDEX(scheduling_data!H:H,MATCH(B3063&amp;D3063,scheduling_data!D:D&amp;scheduling_data!A:A,0)),"")</f>
        <v>Katherine Tyree</v>
      </c>
      <c r="J3063" t="str">
        <f t="shared" si="123"/>
        <v>No</v>
      </c>
      <c r="L3063" t="str">
        <f t="shared" si="124"/>
        <v>No</v>
      </c>
    </row>
    <row r="3064" spans="1:12" x14ac:dyDescent="0.3">
      <c r="A3064" t="s">
        <v>232</v>
      </c>
      <c r="B3064">
        <v>269</v>
      </c>
      <c r="C3064" s="1">
        <v>45350</v>
      </c>
      <c r="D3064" s="1">
        <v>45328.583333333336</v>
      </c>
      <c r="E3064">
        <v>150</v>
      </c>
      <c r="F3064" t="s">
        <v>9</v>
      </c>
      <c r="G3064" t="s">
        <v>169</v>
      </c>
      <c r="H3064">
        <v>97112</v>
      </c>
      <c r="I3064" t="str" cm="1">
        <f t="array" ref="I3064">IFERROR(INDEX(scheduling_data!H:H,MATCH(B3064&amp;D3064,scheduling_data!D:D&amp;scheduling_data!A:A,0)),"")</f>
        <v>Katherine Tyree</v>
      </c>
      <c r="J3064" t="str">
        <f t="shared" si="123"/>
        <v>No</v>
      </c>
      <c r="L3064" t="str">
        <f t="shared" si="124"/>
        <v>No</v>
      </c>
    </row>
    <row r="3065" spans="1:12" x14ac:dyDescent="0.3">
      <c r="A3065" t="s">
        <v>232</v>
      </c>
      <c r="B3065">
        <v>269</v>
      </c>
      <c r="C3065" s="1">
        <v>45350</v>
      </c>
      <c r="D3065" s="1">
        <v>45328.583333333336</v>
      </c>
      <c r="E3065">
        <v>8</v>
      </c>
      <c r="F3065" t="s">
        <v>9</v>
      </c>
      <c r="G3065" t="s">
        <v>169</v>
      </c>
      <c r="H3065">
        <v>97110</v>
      </c>
      <c r="I3065" t="str" cm="1">
        <f t="array" ref="I3065">IFERROR(INDEX(scheduling_data!H:H,MATCH(B3065&amp;D3065,scheduling_data!D:D&amp;scheduling_data!A:A,0)),"")</f>
        <v>Katherine Tyree</v>
      </c>
      <c r="J3065" t="str">
        <f t="shared" si="123"/>
        <v>No</v>
      </c>
      <c r="L3065" t="str">
        <f t="shared" si="124"/>
        <v>No</v>
      </c>
    </row>
    <row r="3066" spans="1:12" x14ac:dyDescent="0.3">
      <c r="A3066" t="s">
        <v>232</v>
      </c>
      <c r="B3066">
        <v>269</v>
      </c>
      <c r="C3066" s="1">
        <v>45350</v>
      </c>
      <c r="D3066" s="1">
        <v>45328.583333333336</v>
      </c>
      <c r="E3066">
        <v>42</v>
      </c>
      <c r="F3066" t="s">
        <v>19</v>
      </c>
      <c r="G3066" t="s">
        <v>170</v>
      </c>
      <c r="H3066">
        <v>97110</v>
      </c>
      <c r="I3066" t="str" cm="1">
        <f t="array" ref="I3066">IFERROR(INDEX(scheduling_data!H:H,MATCH(B3066&amp;D3066,scheduling_data!D:D&amp;scheduling_data!A:A,0)),"")</f>
        <v>Katherine Tyree</v>
      </c>
      <c r="J3066" t="str">
        <f t="shared" si="123"/>
        <v>No</v>
      </c>
      <c r="L3066" t="str">
        <f t="shared" si="124"/>
        <v>Yes</v>
      </c>
    </row>
    <row r="3067" spans="1:12" x14ac:dyDescent="0.3">
      <c r="A3067" t="s">
        <v>232</v>
      </c>
      <c r="B3067">
        <v>269</v>
      </c>
      <c r="C3067" s="1">
        <v>45350</v>
      </c>
      <c r="D3067" s="1">
        <v>45330.375</v>
      </c>
      <c r="E3067">
        <v>83</v>
      </c>
      <c r="F3067" t="s">
        <v>9</v>
      </c>
      <c r="G3067" t="s">
        <v>169</v>
      </c>
      <c r="H3067">
        <v>97110</v>
      </c>
      <c r="I3067" t="str" cm="1">
        <f t="array" ref="I3067">IFERROR(INDEX(scheduling_data!H:H,MATCH(B3067&amp;D3067,scheduling_data!D:D&amp;scheduling_data!A:A,0)),"")</f>
        <v>Jessica Pittman</v>
      </c>
      <c r="J3067" t="str">
        <f t="shared" si="123"/>
        <v>No</v>
      </c>
      <c r="L3067" t="str">
        <f t="shared" si="124"/>
        <v>No</v>
      </c>
    </row>
    <row r="3068" spans="1:12" x14ac:dyDescent="0.3">
      <c r="A3068" t="s">
        <v>232</v>
      </c>
      <c r="B3068">
        <v>269</v>
      </c>
      <c r="C3068" s="1">
        <v>45350</v>
      </c>
      <c r="D3068" s="1">
        <v>45330.375</v>
      </c>
      <c r="E3068">
        <v>42</v>
      </c>
      <c r="F3068" t="s">
        <v>19</v>
      </c>
      <c r="G3068" t="s">
        <v>170</v>
      </c>
      <c r="H3068">
        <v>97110</v>
      </c>
      <c r="I3068" t="str" cm="1">
        <f t="array" ref="I3068">IFERROR(INDEX(scheduling_data!H:H,MATCH(B3068&amp;D3068,scheduling_data!D:D&amp;scheduling_data!A:A,0)),"")</f>
        <v>Jessica Pittman</v>
      </c>
      <c r="J3068" t="str">
        <f t="shared" si="123"/>
        <v>No</v>
      </c>
      <c r="L3068" t="str">
        <f t="shared" si="124"/>
        <v>Yes</v>
      </c>
    </row>
    <row r="3069" spans="1:12" x14ac:dyDescent="0.3">
      <c r="A3069" t="s">
        <v>232</v>
      </c>
      <c r="B3069">
        <v>269</v>
      </c>
      <c r="C3069" s="1">
        <v>45350</v>
      </c>
      <c r="D3069" s="1">
        <v>45330.375</v>
      </c>
      <c r="E3069">
        <v>75</v>
      </c>
      <c r="F3069" t="s">
        <v>9</v>
      </c>
      <c r="G3069" t="s">
        <v>169</v>
      </c>
      <c r="H3069">
        <v>97112</v>
      </c>
      <c r="I3069" t="str" cm="1">
        <f t="array" ref="I3069">IFERROR(INDEX(scheduling_data!H:H,MATCH(B3069&amp;D3069,scheduling_data!D:D&amp;scheduling_data!A:A,0)),"")</f>
        <v>Jessica Pittman</v>
      </c>
      <c r="J3069" t="str">
        <f t="shared" si="123"/>
        <v>No</v>
      </c>
      <c r="L3069" t="str">
        <f t="shared" si="124"/>
        <v>No</v>
      </c>
    </row>
    <row r="3070" spans="1:12" x14ac:dyDescent="0.3">
      <c r="A3070" t="s">
        <v>80</v>
      </c>
      <c r="B3070">
        <v>270</v>
      </c>
      <c r="C3070" s="1">
        <v>45345</v>
      </c>
      <c r="D3070" s="1">
        <v>45334.375</v>
      </c>
      <c r="E3070">
        <v>64.81</v>
      </c>
      <c r="F3070" t="s">
        <v>19</v>
      </c>
      <c r="G3070" t="s">
        <v>51</v>
      </c>
      <c r="H3070">
        <v>92507</v>
      </c>
      <c r="I3070" t="str" cm="1">
        <f t="array" ref="I3070">IFERROR(INDEX(scheduling_data!H:H,MATCH(B3070&amp;D3070,scheduling_data!D:D&amp;scheduling_data!A:A,0)),"")</f>
        <v>D'Anna Pullen</v>
      </c>
      <c r="J3070" t="str">
        <f t="shared" si="123"/>
        <v>No</v>
      </c>
      <c r="L3070" t="str">
        <f t="shared" si="124"/>
        <v>Yes</v>
      </c>
    </row>
    <row r="3071" spans="1:12" x14ac:dyDescent="0.3">
      <c r="A3071" t="s">
        <v>80</v>
      </c>
      <c r="B3071">
        <v>270</v>
      </c>
      <c r="C3071" s="1">
        <v>45345</v>
      </c>
      <c r="D3071" s="1">
        <v>45334.375</v>
      </c>
      <c r="E3071">
        <v>85.19</v>
      </c>
      <c r="F3071" t="s">
        <v>9</v>
      </c>
      <c r="G3071" t="s">
        <v>52</v>
      </c>
      <c r="H3071">
        <v>92507</v>
      </c>
      <c r="I3071" t="str" cm="1">
        <f t="array" ref="I3071">IFERROR(INDEX(scheduling_data!H:H,MATCH(B3071&amp;D3071,scheduling_data!D:D&amp;scheduling_data!A:A,0)),"")</f>
        <v>D'Anna Pullen</v>
      </c>
      <c r="J3071" t="str">
        <f t="shared" si="123"/>
        <v>No</v>
      </c>
      <c r="L3071" t="str">
        <f t="shared" si="124"/>
        <v>No</v>
      </c>
    </row>
    <row r="3072" spans="1:12" x14ac:dyDescent="0.3">
      <c r="A3072" t="s">
        <v>25</v>
      </c>
      <c r="B3072">
        <v>271</v>
      </c>
      <c r="C3072" s="1">
        <v>45345</v>
      </c>
      <c r="D3072" s="1">
        <v>45329.583333333336</v>
      </c>
      <c r="E3072">
        <v>85.19</v>
      </c>
      <c r="F3072" t="s">
        <v>9</v>
      </c>
      <c r="G3072" t="s">
        <v>28</v>
      </c>
      <c r="H3072">
        <v>92507</v>
      </c>
      <c r="I3072" t="str" cm="1">
        <f t="array" ref="I3072">IFERROR(INDEX(scheduling_data!H:H,MATCH(B3072&amp;D3072,scheduling_data!D:D&amp;scheduling_data!A:A,0)),"")</f>
        <v>Victoria Miley</v>
      </c>
      <c r="J3072" t="str">
        <f t="shared" si="123"/>
        <v>No</v>
      </c>
      <c r="L3072" t="str">
        <f t="shared" si="124"/>
        <v>No</v>
      </c>
    </row>
    <row r="3073" spans="1:12" x14ac:dyDescent="0.3">
      <c r="A3073" t="s">
        <v>25</v>
      </c>
      <c r="B3073">
        <v>271</v>
      </c>
      <c r="C3073" s="1">
        <v>45345</v>
      </c>
      <c r="D3073" s="1">
        <v>45329.583333333336</v>
      </c>
      <c r="E3073">
        <v>64.81</v>
      </c>
      <c r="F3073" t="s">
        <v>19</v>
      </c>
      <c r="G3073" t="s">
        <v>26</v>
      </c>
      <c r="H3073">
        <v>92507</v>
      </c>
      <c r="I3073" t="str" cm="1">
        <f t="array" ref="I3073">IFERROR(INDEX(scheduling_data!H:H,MATCH(B3073&amp;D3073,scheduling_data!D:D&amp;scheduling_data!A:A,0)),"")</f>
        <v>Victoria Miley</v>
      </c>
      <c r="J3073" t="str">
        <f t="shared" si="123"/>
        <v>No</v>
      </c>
      <c r="L3073" t="str">
        <f t="shared" si="124"/>
        <v>Yes</v>
      </c>
    </row>
    <row r="3074" spans="1:12" x14ac:dyDescent="0.3">
      <c r="A3074" t="s">
        <v>17</v>
      </c>
      <c r="B3074">
        <v>272</v>
      </c>
      <c r="C3074" s="1">
        <v>45345</v>
      </c>
      <c r="D3074" s="1">
        <v>45323.4375</v>
      </c>
      <c r="E3074">
        <v>56.78</v>
      </c>
      <c r="F3074" t="s">
        <v>19</v>
      </c>
      <c r="G3074" t="s">
        <v>20</v>
      </c>
      <c r="H3074">
        <v>97112</v>
      </c>
      <c r="I3074" t="str" cm="1">
        <f t="array" ref="I3074">IFERROR(INDEX(scheduling_data!H:H,MATCH(B3074&amp;D3074,scheduling_data!D:D&amp;scheduling_data!A:A,0)),"")</f>
        <v>Kelsea Rodriguez</v>
      </c>
      <c r="J3074" t="str">
        <f t="shared" si="123"/>
        <v>No</v>
      </c>
      <c r="L3074" t="str">
        <f t="shared" si="124"/>
        <v>Yes</v>
      </c>
    </row>
    <row r="3075" spans="1:12" x14ac:dyDescent="0.3">
      <c r="A3075" t="s">
        <v>17</v>
      </c>
      <c r="B3075">
        <v>272</v>
      </c>
      <c r="C3075" s="1">
        <v>45345</v>
      </c>
      <c r="D3075" s="1">
        <v>45323.4375</v>
      </c>
      <c r="E3075">
        <v>93.22</v>
      </c>
      <c r="F3075" t="s">
        <v>9</v>
      </c>
      <c r="G3075" t="s">
        <v>18</v>
      </c>
      <c r="H3075">
        <v>97112</v>
      </c>
      <c r="I3075" t="str" cm="1">
        <f t="array" ref="I3075">IFERROR(INDEX(scheduling_data!H:H,MATCH(B3075&amp;D3075,scheduling_data!D:D&amp;scheduling_data!A:A,0)),"")</f>
        <v>Kelsea Rodriguez</v>
      </c>
      <c r="J3075" t="str">
        <f t="shared" ref="J3075:J3138" si="125">IF(I3075="", "Yes", "No")</f>
        <v>No</v>
      </c>
      <c r="L3075" t="str">
        <f t="shared" ref="L3075:L3138" si="126">IF(OR(F3075="Cash", F3075="Check", F3075="EFT", F3075="Credit Card", F3075="Visa", F3075="Mastercard", F3075="AMEX"), "Yes", "No")</f>
        <v>No</v>
      </c>
    </row>
    <row r="3076" spans="1:12" x14ac:dyDescent="0.3">
      <c r="A3076" t="s">
        <v>61</v>
      </c>
      <c r="B3076">
        <v>273</v>
      </c>
      <c r="C3076" s="1">
        <v>45351</v>
      </c>
      <c r="D3076" s="1">
        <v>45338.416666666664</v>
      </c>
      <c r="E3076">
        <v>0.56000000000000005</v>
      </c>
      <c r="F3076" t="s">
        <v>9</v>
      </c>
      <c r="G3076" t="s">
        <v>63</v>
      </c>
      <c r="H3076">
        <v>97530</v>
      </c>
      <c r="I3076" t="str" cm="1">
        <f t="array" ref="I3076">IFERROR(INDEX(scheduling_data!H:H,MATCH(B3076&amp;D3076,scheduling_data!D:D&amp;scheduling_data!A:A,0)),"")</f>
        <v>Katherine Tyree</v>
      </c>
      <c r="J3076" t="str">
        <f t="shared" si="125"/>
        <v>No</v>
      </c>
      <c r="L3076" t="str">
        <f t="shared" si="126"/>
        <v>No</v>
      </c>
    </row>
    <row r="3077" spans="1:12" x14ac:dyDescent="0.3">
      <c r="A3077" t="s">
        <v>61</v>
      </c>
      <c r="B3077">
        <v>273</v>
      </c>
      <c r="C3077" s="1">
        <v>45351</v>
      </c>
      <c r="D3077" s="1">
        <v>45338.416666666664</v>
      </c>
      <c r="E3077">
        <v>114.55</v>
      </c>
      <c r="F3077" t="s">
        <v>9</v>
      </c>
      <c r="G3077" t="s">
        <v>64</v>
      </c>
      <c r="H3077">
        <v>97110</v>
      </c>
      <c r="I3077" t="str" cm="1">
        <f t="array" ref="I3077">IFERROR(INDEX(scheduling_data!H:H,MATCH(B3077&amp;D3077,scheduling_data!D:D&amp;scheduling_data!A:A,0)),"")</f>
        <v>Katherine Tyree</v>
      </c>
      <c r="J3077" t="str">
        <f t="shared" si="125"/>
        <v>No</v>
      </c>
      <c r="L3077" t="str">
        <f t="shared" si="126"/>
        <v>No</v>
      </c>
    </row>
    <row r="3078" spans="1:12" x14ac:dyDescent="0.3">
      <c r="A3078" t="s">
        <v>61</v>
      </c>
      <c r="B3078">
        <v>273</v>
      </c>
      <c r="C3078" s="1">
        <v>45351</v>
      </c>
      <c r="D3078" s="1">
        <v>45338.416666666664</v>
      </c>
      <c r="E3078">
        <v>0.21</v>
      </c>
      <c r="F3078" t="s">
        <v>9</v>
      </c>
      <c r="G3078" t="s">
        <v>63</v>
      </c>
      <c r="H3078">
        <v>97110</v>
      </c>
      <c r="I3078" t="str" cm="1">
        <f t="array" ref="I3078">IFERROR(INDEX(scheduling_data!H:H,MATCH(B3078&amp;D3078,scheduling_data!D:D&amp;scheduling_data!A:A,0)),"")</f>
        <v>Katherine Tyree</v>
      </c>
      <c r="J3078" t="str">
        <f t="shared" si="125"/>
        <v>No</v>
      </c>
      <c r="L3078" t="str">
        <f t="shared" si="126"/>
        <v>No</v>
      </c>
    </row>
    <row r="3079" spans="1:12" x14ac:dyDescent="0.3">
      <c r="A3079" t="s">
        <v>61</v>
      </c>
      <c r="B3079">
        <v>273</v>
      </c>
      <c r="C3079" s="1">
        <v>45351</v>
      </c>
      <c r="D3079" s="1">
        <v>45338.416666666664</v>
      </c>
      <c r="E3079">
        <v>27.31</v>
      </c>
      <c r="F3079" t="s">
        <v>19</v>
      </c>
      <c r="G3079" t="s">
        <v>65</v>
      </c>
      <c r="H3079">
        <v>97530</v>
      </c>
      <c r="I3079" t="str" cm="1">
        <f t="array" ref="I3079">IFERROR(INDEX(scheduling_data!H:H,MATCH(B3079&amp;D3079,scheduling_data!D:D&amp;scheduling_data!A:A,0)),"")</f>
        <v>Katherine Tyree</v>
      </c>
      <c r="J3079" t="str">
        <f t="shared" si="125"/>
        <v>No</v>
      </c>
      <c r="L3079" t="str">
        <f t="shared" si="126"/>
        <v>Yes</v>
      </c>
    </row>
    <row r="3080" spans="1:12" x14ac:dyDescent="0.3">
      <c r="A3080" t="s">
        <v>61</v>
      </c>
      <c r="B3080">
        <v>273</v>
      </c>
      <c r="C3080" s="1">
        <v>45351</v>
      </c>
      <c r="D3080" s="1">
        <v>45338.416666666664</v>
      </c>
      <c r="E3080">
        <v>10.24</v>
      </c>
      <c r="F3080" t="s">
        <v>19</v>
      </c>
      <c r="G3080" t="s">
        <v>65</v>
      </c>
      <c r="H3080">
        <v>97110</v>
      </c>
      <c r="I3080" t="str" cm="1">
        <f t="array" ref="I3080">IFERROR(INDEX(scheduling_data!H:H,MATCH(B3080&amp;D3080,scheduling_data!D:D&amp;scheduling_data!A:A,0)),"")</f>
        <v>Katherine Tyree</v>
      </c>
      <c r="J3080" t="str">
        <f t="shared" si="125"/>
        <v>No</v>
      </c>
      <c r="L3080" t="str">
        <f t="shared" si="126"/>
        <v>Yes</v>
      </c>
    </row>
    <row r="3081" spans="1:12" x14ac:dyDescent="0.3">
      <c r="A3081" t="s">
        <v>61</v>
      </c>
      <c r="B3081">
        <v>273</v>
      </c>
      <c r="C3081" s="1">
        <v>45351</v>
      </c>
      <c r="D3081" s="1">
        <v>45338.416666666664</v>
      </c>
      <c r="E3081">
        <v>47.13</v>
      </c>
      <c r="F3081" t="s">
        <v>9</v>
      </c>
      <c r="G3081" t="s">
        <v>62</v>
      </c>
      <c r="H3081">
        <v>97530</v>
      </c>
      <c r="I3081" t="str" cm="1">
        <f t="array" ref="I3081">IFERROR(INDEX(scheduling_data!H:H,MATCH(B3081&amp;D3081,scheduling_data!D:D&amp;scheduling_data!A:A,0)),"")</f>
        <v>Katherine Tyree</v>
      </c>
      <c r="J3081" t="str">
        <f t="shared" si="125"/>
        <v>No</v>
      </c>
      <c r="L3081" t="str">
        <f t="shared" si="126"/>
        <v>No</v>
      </c>
    </row>
    <row r="3082" spans="1:12" x14ac:dyDescent="0.3">
      <c r="A3082" t="s">
        <v>61</v>
      </c>
      <c r="B3082">
        <v>273</v>
      </c>
      <c r="C3082" s="1">
        <v>45336</v>
      </c>
      <c r="D3082" s="1">
        <v>45324.416666666664</v>
      </c>
      <c r="E3082">
        <v>59.93</v>
      </c>
      <c r="F3082" t="s">
        <v>9</v>
      </c>
      <c r="G3082" t="s">
        <v>64</v>
      </c>
      <c r="H3082">
        <v>97110</v>
      </c>
      <c r="I3082" t="str" cm="1">
        <f t="array" ref="I3082">IFERROR(INDEX(scheduling_data!H:H,MATCH(B3082&amp;D3082,scheduling_data!D:D&amp;scheduling_data!A:A,0)),"")</f>
        <v>Amber Hickman</v>
      </c>
      <c r="J3082" t="str">
        <f t="shared" si="125"/>
        <v>No</v>
      </c>
      <c r="L3082" t="str">
        <f t="shared" si="126"/>
        <v>No</v>
      </c>
    </row>
    <row r="3083" spans="1:12" x14ac:dyDescent="0.3">
      <c r="A3083" t="s">
        <v>61</v>
      </c>
      <c r="B3083">
        <v>273</v>
      </c>
      <c r="C3083" s="1">
        <v>45336</v>
      </c>
      <c r="D3083" s="1">
        <v>45324.416666666664</v>
      </c>
      <c r="E3083">
        <v>13.48</v>
      </c>
      <c r="F3083" t="s">
        <v>19</v>
      </c>
      <c r="G3083" t="s">
        <v>65</v>
      </c>
      <c r="H3083">
        <v>97530</v>
      </c>
      <c r="I3083" t="str" cm="1">
        <f t="array" ref="I3083">IFERROR(INDEX(scheduling_data!H:H,MATCH(B3083&amp;D3083,scheduling_data!D:D&amp;scheduling_data!A:A,0)),"")</f>
        <v>Amber Hickman</v>
      </c>
      <c r="J3083" t="str">
        <f t="shared" si="125"/>
        <v>No</v>
      </c>
      <c r="L3083" t="str">
        <f t="shared" si="126"/>
        <v>Yes</v>
      </c>
    </row>
    <row r="3084" spans="1:12" x14ac:dyDescent="0.3">
      <c r="A3084" t="s">
        <v>61</v>
      </c>
      <c r="B3084">
        <v>273</v>
      </c>
      <c r="C3084" s="1">
        <v>45336</v>
      </c>
      <c r="D3084" s="1">
        <v>45324.416666666664</v>
      </c>
      <c r="E3084">
        <v>0.28000000000000003</v>
      </c>
      <c r="F3084" t="s">
        <v>9</v>
      </c>
      <c r="G3084" t="s">
        <v>63</v>
      </c>
      <c r="H3084">
        <v>97530</v>
      </c>
      <c r="I3084" t="str" cm="1">
        <f t="array" ref="I3084">IFERROR(INDEX(scheduling_data!H:H,MATCH(B3084&amp;D3084,scheduling_data!D:D&amp;scheduling_data!A:A,0)),"")</f>
        <v>Amber Hickman</v>
      </c>
      <c r="J3084" t="str">
        <f t="shared" si="125"/>
        <v>No</v>
      </c>
      <c r="L3084" t="str">
        <f t="shared" si="126"/>
        <v>No</v>
      </c>
    </row>
    <row r="3085" spans="1:12" x14ac:dyDescent="0.3">
      <c r="A3085" t="s">
        <v>61</v>
      </c>
      <c r="B3085">
        <v>273</v>
      </c>
      <c r="C3085" s="1">
        <v>45336</v>
      </c>
      <c r="D3085" s="1">
        <v>45324.416666666664</v>
      </c>
      <c r="E3085">
        <v>51.31</v>
      </c>
      <c r="F3085" t="s">
        <v>9</v>
      </c>
      <c r="G3085" t="s">
        <v>152</v>
      </c>
      <c r="H3085">
        <v>97530</v>
      </c>
      <c r="I3085" t="str" cm="1">
        <f t="array" ref="I3085">IFERROR(INDEX(scheduling_data!H:H,MATCH(B3085&amp;D3085,scheduling_data!D:D&amp;scheduling_data!A:A,0)),"")</f>
        <v>Amber Hickman</v>
      </c>
      <c r="J3085" t="str">
        <f t="shared" si="125"/>
        <v>No</v>
      </c>
      <c r="L3085" t="str">
        <f t="shared" si="126"/>
        <v>No</v>
      </c>
    </row>
    <row r="3086" spans="1:12" x14ac:dyDescent="0.3">
      <c r="A3086" t="s">
        <v>61</v>
      </c>
      <c r="B3086">
        <v>273</v>
      </c>
      <c r="C3086" s="1">
        <v>45336</v>
      </c>
      <c r="D3086" s="1">
        <v>45327.416666666664</v>
      </c>
      <c r="E3086">
        <v>10.24</v>
      </c>
      <c r="F3086" t="s">
        <v>19</v>
      </c>
      <c r="G3086" t="s">
        <v>65</v>
      </c>
      <c r="H3086">
        <v>97110</v>
      </c>
      <c r="I3086" t="str" cm="1">
        <f t="array" ref="I3086">IFERROR(INDEX(scheduling_data!H:H,MATCH(B3086&amp;D3086,scheduling_data!D:D&amp;scheduling_data!A:A,0)),"")</f>
        <v>Katherine Tyree</v>
      </c>
      <c r="J3086" t="str">
        <f t="shared" si="125"/>
        <v>No</v>
      </c>
      <c r="L3086" t="str">
        <f t="shared" si="126"/>
        <v>Yes</v>
      </c>
    </row>
    <row r="3087" spans="1:12" x14ac:dyDescent="0.3">
      <c r="A3087" t="s">
        <v>61</v>
      </c>
      <c r="B3087">
        <v>273</v>
      </c>
      <c r="C3087" s="1">
        <v>45336</v>
      </c>
      <c r="D3087" s="1">
        <v>45327.416666666664</v>
      </c>
      <c r="E3087">
        <v>0.21</v>
      </c>
      <c r="F3087" t="s">
        <v>9</v>
      </c>
      <c r="G3087" t="s">
        <v>63</v>
      </c>
      <c r="H3087">
        <v>97110</v>
      </c>
      <c r="I3087" t="str" cm="1">
        <f t="array" ref="I3087">IFERROR(INDEX(scheduling_data!H:H,MATCH(B3087&amp;D3087,scheduling_data!D:D&amp;scheduling_data!A:A,0)),"")</f>
        <v>Katherine Tyree</v>
      </c>
      <c r="J3087" t="str">
        <f t="shared" si="125"/>
        <v>No</v>
      </c>
      <c r="L3087" t="str">
        <f t="shared" si="126"/>
        <v>No</v>
      </c>
    </row>
    <row r="3088" spans="1:12" x14ac:dyDescent="0.3">
      <c r="A3088" t="s">
        <v>61</v>
      </c>
      <c r="B3088">
        <v>273</v>
      </c>
      <c r="C3088" s="1">
        <v>45336</v>
      </c>
      <c r="D3088" s="1">
        <v>45327.416666666664</v>
      </c>
      <c r="E3088">
        <v>114.55</v>
      </c>
      <c r="F3088" t="s">
        <v>9</v>
      </c>
      <c r="G3088" t="s">
        <v>64</v>
      </c>
      <c r="H3088">
        <v>97110</v>
      </c>
      <c r="I3088" t="str" cm="1">
        <f t="array" ref="I3088">IFERROR(INDEX(scheduling_data!H:H,MATCH(B3088&amp;D3088,scheduling_data!D:D&amp;scheduling_data!A:A,0)),"")</f>
        <v>Katherine Tyree</v>
      </c>
      <c r="J3088" t="str">
        <f t="shared" si="125"/>
        <v>No</v>
      </c>
      <c r="L3088" t="str">
        <f t="shared" si="126"/>
        <v>No</v>
      </c>
    </row>
    <row r="3089" spans="1:12" x14ac:dyDescent="0.3">
      <c r="A3089" t="s">
        <v>61</v>
      </c>
      <c r="B3089">
        <v>273</v>
      </c>
      <c r="C3089" s="1">
        <v>45336</v>
      </c>
      <c r="D3089" s="1">
        <v>45327.416666666664</v>
      </c>
      <c r="E3089">
        <v>47.08</v>
      </c>
      <c r="F3089" t="s">
        <v>19</v>
      </c>
      <c r="G3089" t="s">
        <v>65</v>
      </c>
      <c r="H3089">
        <v>97530</v>
      </c>
      <c r="I3089" t="str" cm="1">
        <f t="array" ref="I3089">IFERROR(INDEX(scheduling_data!H:H,MATCH(B3089&amp;D3089,scheduling_data!D:D&amp;scheduling_data!A:A,0)),"")</f>
        <v>Katherine Tyree</v>
      </c>
      <c r="J3089" t="str">
        <f t="shared" si="125"/>
        <v>No</v>
      </c>
      <c r="L3089" t="str">
        <f t="shared" si="126"/>
        <v>Yes</v>
      </c>
    </row>
    <row r="3090" spans="1:12" x14ac:dyDescent="0.3">
      <c r="A3090" t="s">
        <v>61</v>
      </c>
      <c r="B3090">
        <v>273</v>
      </c>
      <c r="C3090" s="1">
        <v>45336</v>
      </c>
      <c r="D3090" s="1">
        <v>45327.416666666664</v>
      </c>
      <c r="E3090">
        <v>0.96</v>
      </c>
      <c r="F3090" t="s">
        <v>9</v>
      </c>
      <c r="G3090" t="s">
        <v>63</v>
      </c>
      <c r="H3090">
        <v>97530</v>
      </c>
      <c r="I3090" t="str" cm="1">
        <f t="array" ref="I3090">IFERROR(INDEX(scheduling_data!H:H,MATCH(B3090&amp;D3090,scheduling_data!D:D&amp;scheduling_data!A:A,0)),"")</f>
        <v>Katherine Tyree</v>
      </c>
      <c r="J3090" t="str">
        <f t="shared" si="125"/>
        <v>No</v>
      </c>
      <c r="L3090" t="str">
        <f t="shared" si="126"/>
        <v>No</v>
      </c>
    </row>
    <row r="3091" spans="1:12" x14ac:dyDescent="0.3">
      <c r="A3091" t="s">
        <v>61</v>
      </c>
      <c r="B3091">
        <v>273</v>
      </c>
      <c r="C3091" s="1">
        <v>45336</v>
      </c>
      <c r="D3091" s="1">
        <v>45327.416666666664</v>
      </c>
      <c r="E3091">
        <v>101.96</v>
      </c>
      <c r="F3091" t="s">
        <v>9</v>
      </c>
      <c r="G3091" t="s">
        <v>64</v>
      </c>
      <c r="H3091">
        <v>97530</v>
      </c>
      <c r="I3091" t="str" cm="1">
        <f t="array" ref="I3091">IFERROR(INDEX(scheduling_data!H:H,MATCH(B3091&amp;D3091,scheduling_data!D:D&amp;scheduling_data!A:A,0)),"")</f>
        <v>Katherine Tyree</v>
      </c>
      <c r="J3091" t="str">
        <f t="shared" si="125"/>
        <v>No</v>
      </c>
      <c r="L3091" t="str">
        <f t="shared" si="126"/>
        <v>No</v>
      </c>
    </row>
    <row r="3092" spans="1:12" x14ac:dyDescent="0.3">
      <c r="A3092" t="s">
        <v>61</v>
      </c>
      <c r="B3092">
        <v>273</v>
      </c>
      <c r="C3092" s="1">
        <v>45344</v>
      </c>
      <c r="D3092" s="1">
        <v>45329.666666666664</v>
      </c>
      <c r="E3092">
        <v>5.03</v>
      </c>
      <c r="F3092" t="s">
        <v>19</v>
      </c>
      <c r="G3092" t="s">
        <v>65</v>
      </c>
      <c r="H3092">
        <v>97110</v>
      </c>
      <c r="I3092" t="str" cm="1">
        <f t="array" ref="I3092">IFERROR(INDEX(scheduling_data!H:H,MATCH(B3092&amp;D3092,scheduling_data!D:D&amp;scheduling_data!A:A,0)),"")</f>
        <v>Jessica Pittman</v>
      </c>
      <c r="J3092" t="str">
        <f t="shared" si="125"/>
        <v>No</v>
      </c>
      <c r="L3092" t="str">
        <f t="shared" si="126"/>
        <v>Yes</v>
      </c>
    </row>
    <row r="3093" spans="1:12" x14ac:dyDescent="0.3">
      <c r="A3093" t="s">
        <v>61</v>
      </c>
      <c r="B3093">
        <v>273</v>
      </c>
      <c r="C3093" s="1">
        <v>45344</v>
      </c>
      <c r="D3093" s="1">
        <v>45329.666666666664</v>
      </c>
      <c r="E3093">
        <v>109.17</v>
      </c>
      <c r="F3093" t="s">
        <v>9</v>
      </c>
      <c r="G3093" t="s">
        <v>64</v>
      </c>
      <c r="H3093">
        <v>97530</v>
      </c>
      <c r="I3093" t="str" cm="1">
        <f t="array" ref="I3093">IFERROR(INDEX(scheduling_data!H:H,MATCH(B3093&amp;D3093,scheduling_data!D:D&amp;scheduling_data!A:A,0)),"")</f>
        <v>Jessica Pittman</v>
      </c>
      <c r="J3093" t="str">
        <f t="shared" si="125"/>
        <v>No</v>
      </c>
      <c r="L3093" t="str">
        <f t="shared" si="126"/>
        <v>No</v>
      </c>
    </row>
    <row r="3094" spans="1:12" x14ac:dyDescent="0.3">
      <c r="A3094" t="s">
        <v>61</v>
      </c>
      <c r="B3094">
        <v>273</v>
      </c>
      <c r="C3094" s="1">
        <v>45344</v>
      </c>
      <c r="D3094" s="1">
        <v>45329.666666666664</v>
      </c>
      <c r="E3094">
        <v>0.82</v>
      </c>
      <c r="F3094" t="s">
        <v>9</v>
      </c>
      <c r="G3094" t="s">
        <v>63</v>
      </c>
      <c r="H3094">
        <v>97530</v>
      </c>
      <c r="I3094" t="str" cm="1">
        <f t="array" ref="I3094">IFERROR(INDEX(scheduling_data!H:H,MATCH(B3094&amp;D3094,scheduling_data!D:D&amp;scheduling_data!A:A,0)),"")</f>
        <v>Jessica Pittman</v>
      </c>
      <c r="J3094" t="str">
        <f t="shared" si="125"/>
        <v>No</v>
      </c>
      <c r="L3094" t="str">
        <f t="shared" si="126"/>
        <v>No</v>
      </c>
    </row>
    <row r="3095" spans="1:12" x14ac:dyDescent="0.3">
      <c r="A3095" t="s">
        <v>61</v>
      </c>
      <c r="B3095">
        <v>273</v>
      </c>
      <c r="C3095" s="1">
        <v>45344</v>
      </c>
      <c r="D3095" s="1">
        <v>45329.666666666664</v>
      </c>
      <c r="E3095">
        <v>40.01</v>
      </c>
      <c r="F3095" t="s">
        <v>19</v>
      </c>
      <c r="G3095" t="s">
        <v>65</v>
      </c>
      <c r="H3095">
        <v>97530</v>
      </c>
      <c r="I3095" t="str" cm="1">
        <f t="array" ref="I3095">IFERROR(INDEX(scheduling_data!H:H,MATCH(B3095&amp;D3095,scheduling_data!D:D&amp;scheduling_data!A:A,0)),"")</f>
        <v>Jessica Pittman</v>
      </c>
      <c r="J3095" t="str">
        <f t="shared" si="125"/>
        <v>No</v>
      </c>
      <c r="L3095" t="str">
        <f t="shared" si="126"/>
        <v>Yes</v>
      </c>
    </row>
    <row r="3096" spans="1:12" x14ac:dyDescent="0.3">
      <c r="A3096" t="s">
        <v>61</v>
      </c>
      <c r="B3096">
        <v>273</v>
      </c>
      <c r="C3096" s="1">
        <v>45344</v>
      </c>
      <c r="D3096" s="1">
        <v>45329.666666666664</v>
      </c>
      <c r="E3096">
        <v>119.87</v>
      </c>
      <c r="F3096" t="s">
        <v>9</v>
      </c>
      <c r="G3096" t="s">
        <v>64</v>
      </c>
      <c r="H3096">
        <v>97110</v>
      </c>
      <c r="I3096" t="str" cm="1">
        <f t="array" ref="I3096">IFERROR(INDEX(scheduling_data!H:H,MATCH(B3096&amp;D3096,scheduling_data!D:D&amp;scheduling_data!A:A,0)),"")</f>
        <v>Jessica Pittman</v>
      </c>
      <c r="J3096" t="str">
        <f t="shared" si="125"/>
        <v>No</v>
      </c>
      <c r="L3096" t="str">
        <f t="shared" si="126"/>
        <v>No</v>
      </c>
    </row>
    <row r="3097" spans="1:12" x14ac:dyDescent="0.3">
      <c r="A3097" t="s">
        <v>61</v>
      </c>
      <c r="B3097">
        <v>273</v>
      </c>
      <c r="C3097" s="1">
        <v>45344</v>
      </c>
      <c r="D3097" s="1">
        <v>45329.666666666664</v>
      </c>
      <c r="E3097">
        <v>0.1</v>
      </c>
      <c r="F3097" t="s">
        <v>9</v>
      </c>
      <c r="G3097" t="s">
        <v>63</v>
      </c>
      <c r="H3097">
        <v>97110</v>
      </c>
      <c r="I3097" t="str" cm="1">
        <f t="array" ref="I3097">IFERROR(INDEX(scheduling_data!H:H,MATCH(B3097&amp;D3097,scheduling_data!D:D&amp;scheduling_data!A:A,0)),"")</f>
        <v>Jessica Pittman</v>
      </c>
      <c r="J3097" t="str">
        <f t="shared" si="125"/>
        <v>No</v>
      </c>
      <c r="L3097" t="str">
        <f t="shared" si="126"/>
        <v>No</v>
      </c>
    </row>
    <row r="3098" spans="1:12" x14ac:dyDescent="0.3">
      <c r="A3098" t="s">
        <v>11</v>
      </c>
      <c r="B3098">
        <v>273</v>
      </c>
      <c r="C3098" s="1">
        <v>45338.410416666666</v>
      </c>
      <c r="D3098" s="1">
        <v>45338.416666666664</v>
      </c>
      <c r="E3098">
        <v>25</v>
      </c>
      <c r="F3098" t="s">
        <v>91</v>
      </c>
      <c r="G3098" t="s">
        <v>411</v>
      </c>
      <c r="I3098" t="str" cm="1">
        <f t="array" ref="I3098">IFERROR(INDEX(scheduling_data!H:H,MATCH(B3098&amp;D3098,scheduling_data!D:D&amp;scheduling_data!A:A,0)),"")</f>
        <v>Katherine Tyree</v>
      </c>
      <c r="J3098" t="str">
        <f t="shared" si="125"/>
        <v>No</v>
      </c>
      <c r="L3098" t="str">
        <f t="shared" si="126"/>
        <v>Yes</v>
      </c>
    </row>
    <row r="3099" spans="1:12" x14ac:dyDescent="0.3">
      <c r="A3099" t="s">
        <v>11</v>
      </c>
      <c r="B3099">
        <v>273</v>
      </c>
      <c r="C3099" s="1">
        <v>45324.40625</v>
      </c>
      <c r="D3099" s="1">
        <v>45324.416666666664</v>
      </c>
      <c r="E3099">
        <v>25</v>
      </c>
      <c r="F3099" t="s">
        <v>91</v>
      </c>
      <c r="G3099" t="s">
        <v>412</v>
      </c>
      <c r="I3099" t="str" cm="1">
        <f t="array" ref="I3099">IFERROR(INDEX(scheduling_data!H:H,MATCH(B3099&amp;D3099,scheduling_data!D:D&amp;scheduling_data!A:A,0)),"")</f>
        <v>Amber Hickman</v>
      </c>
      <c r="J3099" t="str">
        <f t="shared" si="125"/>
        <v>No</v>
      </c>
      <c r="L3099" t="str">
        <f t="shared" si="126"/>
        <v>Yes</v>
      </c>
    </row>
    <row r="3100" spans="1:12" x14ac:dyDescent="0.3">
      <c r="A3100" t="s">
        <v>11</v>
      </c>
      <c r="B3100">
        <v>273</v>
      </c>
      <c r="C3100" s="1">
        <v>45327.40625</v>
      </c>
      <c r="D3100" s="1">
        <v>45327.416666666664</v>
      </c>
      <c r="E3100">
        <v>25</v>
      </c>
      <c r="F3100" t="s">
        <v>91</v>
      </c>
      <c r="G3100" t="s">
        <v>413</v>
      </c>
      <c r="I3100" t="str" cm="1">
        <f t="array" ref="I3100">IFERROR(INDEX(scheduling_data!H:H,MATCH(B3100&amp;D3100,scheduling_data!D:D&amp;scheduling_data!A:A,0)),"")</f>
        <v>Katherine Tyree</v>
      </c>
      <c r="J3100" t="str">
        <f t="shared" si="125"/>
        <v>No</v>
      </c>
      <c r="L3100" t="str">
        <f t="shared" si="126"/>
        <v>Yes</v>
      </c>
    </row>
    <row r="3101" spans="1:12" x14ac:dyDescent="0.3">
      <c r="A3101" t="s">
        <v>11</v>
      </c>
      <c r="B3101">
        <v>273</v>
      </c>
      <c r="C3101" s="1">
        <v>45329.656944444447</v>
      </c>
      <c r="D3101" s="1">
        <v>45329.666666666664</v>
      </c>
      <c r="E3101">
        <v>25</v>
      </c>
      <c r="F3101" t="s">
        <v>91</v>
      </c>
      <c r="G3101" t="s">
        <v>414</v>
      </c>
      <c r="I3101" t="str" cm="1">
        <f t="array" ref="I3101">IFERROR(INDEX(scheduling_data!H:H,MATCH(B3101&amp;D3101,scheduling_data!D:D&amp;scheduling_data!A:A,0)),"")</f>
        <v>Jessica Pittman</v>
      </c>
      <c r="J3101" t="str">
        <f t="shared" si="125"/>
        <v>No</v>
      </c>
      <c r="L3101" t="str">
        <f t="shared" si="126"/>
        <v>Yes</v>
      </c>
    </row>
    <row r="3102" spans="1:12" x14ac:dyDescent="0.3">
      <c r="A3102" t="s">
        <v>49</v>
      </c>
      <c r="B3102">
        <v>274</v>
      </c>
      <c r="C3102" s="1">
        <v>45344</v>
      </c>
      <c r="D3102" s="1">
        <v>45334.708333333336</v>
      </c>
      <c r="E3102">
        <v>52</v>
      </c>
      <c r="F3102" t="s">
        <v>19</v>
      </c>
      <c r="G3102" t="s">
        <v>50</v>
      </c>
      <c r="H3102">
        <v>92507</v>
      </c>
      <c r="I3102" t="str" cm="1">
        <f t="array" ref="I3102">IFERROR(INDEX(scheduling_data!H:H,MATCH(B3102&amp;D3102,scheduling_data!D:D&amp;scheduling_data!A:A,0)),"")</f>
        <v>Victoria Miley</v>
      </c>
      <c r="J3102" t="str">
        <f t="shared" si="125"/>
        <v>No</v>
      </c>
      <c r="L3102" t="str">
        <f t="shared" si="126"/>
        <v>Yes</v>
      </c>
    </row>
    <row r="3103" spans="1:12" x14ac:dyDescent="0.3">
      <c r="A3103" t="s">
        <v>49</v>
      </c>
      <c r="B3103">
        <v>274</v>
      </c>
      <c r="C3103" s="1">
        <v>45344</v>
      </c>
      <c r="D3103" s="1">
        <v>45334.708333333336</v>
      </c>
      <c r="E3103">
        <v>53</v>
      </c>
      <c r="F3103" t="s">
        <v>9</v>
      </c>
      <c r="G3103" t="s">
        <v>104</v>
      </c>
      <c r="H3103">
        <v>92507</v>
      </c>
      <c r="I3103" t="str" cm="1">
        <f t="array" ref="I3103">IFERROR(INDEX(scheduling_data!H:H,MATCH(B3103&amp;D3103,scheduling_data!D:D&amp;scheduling_data!A:A,0)),"")</f>
        <v>Victoria Miley</v>
      </c>
      <c r="J3103" t="str">
        <f t="shared" si="125"/>
        <v>No</v>
      </c>
      <c r="L3103" t="str">
        <f t="shared" si="126"/>
        <v>No</v>
      </c>
    </row>
    <row r="3104" spans="1:12" x14ac:dyDescent="0.3">
      <c r="A3104" t="s">
        <v>49</v>
      </c>
      <c r="B3104">
        <v>274</v>
      </c>
      <c r="C3104" s="1">
        <v>45335</v>
      </c>
      <c r="D3104" s="1">
        <v>45327.708333333336</v>
      </c>
      <c r="E3104">
        <v>52</v>
      </c>
      <c r="F3104" t="s">
        <v>19</v>
      </c>
      <c r="G3104" t="s">
        <v>50</v>
      </c>
      <c r="H3104">
        <v>92507</v>
      </c>
      <c r="I3104" t="str" cm="1">
        <f t="array" ref="I3104">IFERROR(INDEX(scheduling_data!H:H,MATCH(B3104&amp;D3104,scheduling_data!D:D&amp;scheduling_data!A:A,0)),"")</f>
        <v>Victoria Miley</v>
      </c>
      <c r="J3104" t="str">
        <f t="shared" si="125"/>
        <v>No</v>
      </c>
      <c r="L3104" t="str">
        <f t="shared" si="126"/>
        <v>Yes</v>
      </c>
    </row>
    <row r="3105" spans="1:12" x14ac:dyDescent="0.3">
      <c r="A3105" t="s">
        <v>49</v>
      </c>
      <c r="B3105">
        <v>274</v>
      </c>
      <c r="C3105" s="1">
        <v>45335</v>
      </c>
      <c r="D3105" s="1">
        <v>45327.708333333336</v>
      </c>
      <c r="E3105">
        <v>53</v>
      </c>
      <c r="F3105" t="s">
        <v>9</v>
      </c>
      <c r="G3105" t="s">
        <v>104</v>
      </c>
      <c r="H3105">
        <v>92507</v>
      </c>
      <c r="I3105" t="str" cm="1">
        <f t="array" ref="I3105">IFERROR(INDEX(scheduling_data!H:H,MATCH(B3105&amp;D3105,scheduling_data!D:D&amp;scheduling_data!A:A,0)),"")</f>
        <v>Victoria Miley</v>
      </c>
      <c r="J3105" t="str">
        <f t="shared" si="125"/>
        <v>No</v>
      </c>
      <c r="L3105" t="str">
        <f t="shared" si="126"/>
        <v>No</v>
      </c>
    </row>
    <row r="3106" spans="1:12" x14ac:dyDescent="0.3">
      <c r="A3106" t="s">
        <v>49</v>
      </c>
      <c r="B3106">
        <v>274</v>
      </c>
      <c r="C3106" s="1">
        <v>45344</v>
      </c>
      <c r="D3106" s="1">
        <v>45330.6875</v>
      </c>
      <c r="E3106">
        <v>52</v>
      </c>
      <c r="F3106" t="s">
        <v>19</v>
      </c>
      <c r="G3106" t="s">
        <v>50</v>
      </c>
      <c r="H3106">
        <v>92507</v>
      </c>
      <c r="I3106" t="str" cm="1">
        <f t="array" ref="I3106">IFERROR(INDEX(scheduling_data!H:H,MATCH(B3106&amp;D3106,scheduling_data!D:D&amp;scheduling_data!A:A,0)),"")</f>
        <v>Victoria Miley</v>
      </c>
      <c r="J3106" t="str">
        <f t="shared" si="125"/>
        <v>No</v>
      </c>
      <c r="L3106" t="str">
        <f t="shared" si="126"/>
        <v>Yes</v>
      </c>
    </row>
    <row r="3107" spans="1:12" x14ac:dyDescent="0.3">
      <c r="A3107" t="s">
        <v>49</v>
      </c>
      <c r="B3107">
        <v>274</v>
      </c>
      <c r="C3107" s="1">
        <v>45344</v>
      </c>
      <c r="D3107" s="1">
        <v>45330.6875</v>
      </c>
      <c r="E3107">
        <v>53</v>
      </c>
      <c r="F3107" t="s">
        <v>9</v>
      </c>
      <c r="G3107" t="s">
        <v>104</v>
      </c>
      <c r="H3107">
        <v>92507</v>
      </c>
      <c r="I3107" t="str" cm="1">
        <f t="array" ref="I3107">IFERROR(INDEX(scheduling_data!H:H,MATCH(B3107&amp;D3107,scheduling_data!D:D&amp;scheduling_data!A:A,0)),"")</f>
        <v>Victoria Miley</v>
      </c>
      <c r="J3107" t="str">
        <f t="shared" si="125"/>
        <v>No</v>
      </c>
      <c r="L3107" t="str">
        <f t="shared" si="126"/>
        <v>No</v>
      </c>
    </row>
    <row r="3108" spans="1:12" x14ac:dyDescent="0.3">
      <c r="A3108" t="s">
        <v>11</v>
      </c>
      <c r="B3108">
        <v>274</v>
      </c>
      <c r="C3108" s="1">
        <v>45334.706944444442</v>
      </c>
      <c r="D3108" s="1">
        <v>45334.708333333336</v>
      </c>
      <c r="E3108">
        <v>45</v>
      </c>
      <c r="F3108" t="s">
        <v>87</v>
      </c>
      <c r="G3108" t="s">
        <v>415</v>
      </c>
      <c r="I3108" t="str" cm="1">
        <f t="array" ref="I3108">IFERROR(INDEX(scheduling_data!H:H,MATCH(B3108&amp;D3108,scheduling_data!D:D&amp;scheduling_data!A:A,0)),"")</f>
        <v>Victoria Miley</v>
      </c>
      <c r="J3108" t="str">
        <f t="shared" si="125"/>
        <v>No</v>
      </c>
      <c r="L3108" t="str">
        <f t="shared" si="126"/>
        <v>Yes</v>
      </c>
    </row>
    <row r="3109" spans="1:12" x14ac:dyDescent="0.3">
      <c r="A3109" t="s">
        <v>11</v>
      </c>
      <c r="B3109">
        <v>274</v>
      </c>
      <c r="C3109" s="1">
        <v>45341.68472222222</v>
      </c>
      <c r="D3109" s="1">
        <v>45341.6875</v>
      </c>
      <c r="E3109">
        <v>45</v>
      </c>
      <c r="F3109" t="s">
        <v>87</v>
      </c>
      <c r="G3109" t="s">
        <v>416</v>
      </c>
      <c r="I3109" t="str" cm="1">
        <f t="array" ref="I3109">IFERROR(INDEX(scheduling_data!H:H,MATCH(B3109&amp;D3109,scheduling_data!D:D&amp;scheduling_data!A:A,0)),"")</f>
        <v>Victoria Miley</v>
      </c>
      <c r="J3109" t="str">
        <f t="shared" si="125"/>
        <v>No</v>
      </c>
      <c r="L3109" t="str">
        <f t="shared" si="126"/>
        <v>Yes</v>
      </c>
    </row>
    <row r="3110" spans="1:12" x14ac:dyDescent="0.3">
      <c r="A3110" t="s">
        <v>11</v>
      </c>
      <c r="B3110">
        <v>274</v>
      </c>
      <c r="C3110" s="1">
        <v>45344.686805555553</v>
      </c>
      <c r="D3110" s="1">
        <v>45344.6875</v>
      </c>
      <c r="E3110">
        <v>45</v>
      </c>
      <c r="F3110" t="s">
        <v>87</v>
      </c>
      <c r="G3110" t="s">
        <v>417</v>
      </c>
      <c r="I3110" t="str" cm="1">
        <f t="array" ref="I3110">IFERROR(INDEX(scheduling_data!H:H,MATCH(B3110&amp;D3110,scheduling_data!D:D&amp;scheduling_data!A:A,0)),"")</f>
        <v>Victoria Miley</v>
      </c>
      <c r="J3110" t="str">
        <f t="shared" si="125"/>
        <v>No</v>
      </c>
      <c r="L3110" t="str">
        <f t="shared" si="126"/>
        <v>Yes</v>
      </c>
    </row>
    <row r="3111" spans="1:12" x14ac:dyDescent="0.3">
      <c r="A3111" t="s">
        <v>11</v>
      </c>
      <c r="B3111">
        <v>274</v>
      </c>
      <c r="C3111" s="1">
        <v>45350.685416666667</v>
      </c>
      <c r="D3111" s="1">
        <v>45350.6875</v>
      </c>
      <c r="E3111">
        <v>45</v>
      </c>
      <c r="F3111" t="s">
        <v>87</v>
      </c>
      <c r="G3111" t="s">
        <v>418</v>
      </c>
      <c r="I3111" t="str" cm="1">
        <f t="array" ref="I3111">IFERROR(INDEX(scheduling_data!H:H,MATCH(B3111&amp;D3111,scheduling_data!D:D&amp;scheduling_data!A:A,0)),"")</f>
        <v>Victoria Miley</v>
      </c>
      <c r="J3111" t="str">
        <f t="shared" si="125"/>
        <v>No</v>
      </c>
      <c r="L3111" t="str">
        <f t="shared" si="126"/>
        <v>Yes</v>
      </c>
    </row>
    <row r="3112" spans="1:12" x14ac:dyDescent="0.3">
      <c r="A3112" t="s">
        <v>11</v>
      </c>
      <c r="B3112">
        <v>274</v>
      </c>
      <c r="C3112" s="1">
        <v>45327.603472222225</v>
      </c>
      <c r="D3112" s="1">
        <v>45327.708333333336</v>
      </c>
      <c r="E3112">
        <v>35</v>
      </c>
      <c r="F3112" t="s">
        <v>87</v>
      </c>
      <c r="G3112" t="s">
        <v>419</v>
      </c>
      <c r="I3112" t="str" cm="1">
        <f t="array" ref="I3112">IFERROR(INDEX(scheduling_data!H:H,MATCH(B3112&amp;D3112,scheduling_data!D:D&amp;scheduling_data!A:A,0)),"")</f>
        <v>Victoria Miley</v>
      </c>
      <c r="J3112" t="str">
        <f t="shared" si="125"/>
        <v>No</v>
      </c>
      <c r="L3112" t="str">
        <f t="shared" si="126"/>
        <v>Yes</v>
      </c>
    </row>
    <row r="3113" spans="1:12" x14ac:dyDescent="0.3">
      <c r="A3113" t="s">
        <v>11</v>
      </c>
      <c r="B3113">
        <v>274</v>
      </c>
      <c r="C3113" s="1">
        <v>45330.685416666667</v>
      </c>
      <c r="D3113" s="1">
        <v>45330.6875</v>
      </c>
      <c r="E3113">
        <v>45</v>
      </c>
      <c r="F3113" t="s">
        <v>87</v>
      </c>
      <c r="G3113" t="s">
        <v>420</v>
      </c>
      <c r="I3113" t="str" cm="1">
        <f t="array" ref="I3113">IFERROR(INDEX(scheduling_data!H:H,MATCH(B3113&amp;D3113,scheduling_data!D:D&amp;scheduling_data!A:A,0)),"")</f>
        <v>Victoria Miley</v>
      </c>
      <c r="J3113" t="str">
        <f t="shared" si="125"/>
        <v>No</v>
      </c>
      <c r="L3113" t="str">
        <f t="shared" si="126"/>
        <v>Yes</v>
      </c>
    </row>
    <row r="3114" spans="1:12" x14ac:dyDescent="0.3">
      <c r="A3114" t="s">
        <v>17</v>
      </c>
      <c r="B3114">
        <v>275</v>
      </c>
      <c r="C3114" s="1">
        <v>45345</v>
      </c>
      <c r="D3114" s="1">
        <v>45324.375</v>
      </c>
      <c r="E3114">
        <v>56.78</v>
      </c>
      <c r="F3114" t="s">
        <v>19</v>
      </c>
      <c r="G3114" t="s">
        <v>20</v>
      </c>
      <c r="H3114">
        <v>97112</v>
      </c>
      <c r="I3114" t="str" cm="1">
        <f t="array" ref="I3114">IFERROR(INDEX(scheduling_data!H:H,MATCH(B3114&amp;D3114,scheduling_data!D:D&amp;scheduling_data!A:A,0)),"")</f>
        <v>Kelsea Rodriguez</v>
      </c>
      <c r="J3114" t="str">
        <f t="shared" si="125"/>
        <v>No</v>
      </c>
      <c r="L3114" t="str">
        <f t="shared" si="126"/>
        <v>Yes</v>
      </c>
    </row>
    <row r="3115" spans="1:12" x14ac:dyDescent="0.3">
      <c r="A3115" t="s">
        <v>17</v>
      </c>
      <c r="B3115">
        <v>275</v>
      </c>
      <c r="C3115" s="1">
        <v>45345</v>
      </c>
      <c r="D3115" s="1">
        <v>45324.375</v>
      </c>
      <c r="E3115">
        <v>93.22</v>
      </c>
      <c r="F3115" t="s">
        <v>9</v>
      </c>
      <c r="G3115" t="s">
        <v>18</v>
      </c>
      <c r="H3115">
        <v>97112</v>
      </c>
      <c r="I3115" t="str" cm="1">
        <f t="array" ref="I3115">IFERROR(INDEX(scheduling_data!H:H,MATCH(B3115&amp;D3115,scheduling_data!D:D&amp;scheduling_data!A:A,0)),"")</f>
        <v>Kelsea Rodriguez</v>
      </c>
      <c r="J3115" t="str">
        <f t="shared" si="125"/>
        <v>No</v>
      </c>
      <c r="L3115" t="str">
        <f t="shared" si="126"/>
        <v>No</v>
      </c>
    </row>
    <row r="3116" spans="1:12" x14ac:dyDescent="0.3">
      <c r="A3116" t="s">
        <v>61</v>
      </c>
      <c r="B3116">
        <v>276</v>
      </c>
      <c r="C3116" s="1">
        <v>45345</v>
      </c>
      <c r="D3116" s="1">
        <v>45336.541666666664</v>
      </c>
      <c r="E3116">
        <v>23.94</v>
      </c>
      <c r="F3116" t="s">
        <v>19</v>
      </c>
      <c r="H3116">
        <v>97110</v>
      </c>
      <c r="I3116" t="str" cm="1">
        <f t="array" ref="I3116">IFERROR(INDEX(scheduling_data!H:H,MATCH(B3116&amp;D3116,scheduling_data!D:D&amp;scheduling_data!A:A,0)),"")</f>
        <v>Breanna Grieco</v>
      </c>
      <c r="J3116" t="str">
        <f t="shared" si="125"/>
        <v>No</v>
      </c>
      <c r="L3116" t="str">
        <f t="shared" si="126"/>
        <v>Yes</v>
      </c>
    </row>
    <row r="3117" spans="1:12" x14ac:dyDescent="0.3">
      <c r="A3117" t="s">
        <v>61</v>
      </c>
      <c r="B3117">
        <v>276</v>
      </c>
      <c r="C3117" s="1">
        <v>45345</v>
      </c>
      <c r="D3117" s="1">
        <v>45336.541666666664</v>
      </c>
      <c r="E3117">
        <v>176.06</v>
      </c>
      <c r="F3117" t="s">
        <v>9</v>
      </c>
      <c r="H3117">
        <v>97110</v>
      </c>
      <c r="I3117" t="str" cm="1">
        <f t="array" ref="I3117">IFERROR(INDEX(scheduling_data!H:H,MATCH(B3117&amp;D3117,scheduling_data!D:D&amp;scheduling_data!A:A,0)),"")</f>
        <v>Breanna Grieco</v>
      </c>
      <c r="J3117" t="str">
        <f t="shared" si="125"/>
        <v>No</v>
      </c>
      <c r="L3117" t="str">
        <f t="shared" si="126"/>
        <v>No</v>
      </c>
    </row>
    <row r="3118" spans="1:12" x14ac:dyDescent="0.3">
      <c r="A3118" t="s">
        <v>61</v>
      </c>
      <c r="B3118">
        <v>276</v>
      </c>
      <c r="C3118" s="1">
        <v>45344</v>
      </c>
      <c r="D3118" s="1">
        <v>45331.458333333336</v>
      </c>
      <c r="E3118">
        <v>0.33</v>
      </c>
      <c r="F3118" t="s">
        <v>9</v>
      </c>
      <c r="G3118" t="s">
        <v>63</v>
      </c>
      <c r="H3118">
        <v>97140</v>
      </c>
      <c r="I3118" t="str" cm="1">
        <f t="array" ref="I3118">IFERROR(INDEX(scheduling_data!H:H,MATCH(B3118&amp;D3118,scheduling_data!D:D&amp;scheduling_data!A:A,0)),"")</f>
        <v>Katherine Tyree</v>
      </c>
      <c r="J3118" t="str">
        <f t="shared" si="125"/>
        <v>No</v>
      </c>
      <c r="L3118" t="str">
        <f t="shared" si="126"/>
        <v>No</v>
      </c>
    </row>
    <row r="3119" spans="1:12" x14ac:dyDescent="0.3">
      <c r="A3119" t="s">
        <v>61</v>
      </c>
      <c r="B3119">
        <v>276</v>
      </c>
      <c r="C3119" s="1">
        <v>45344</v>
      </c>
      <c r="D3119" s="1">
        <v>45331.458333333336</v>
      </c>
      <c r="E3119">
        <v>10.24</v>
      </c>
      <c r="F3119" t="s">
        <v>19</v>
      </c>
      <c r="G3119" t="s">
        <v>65</v>
      </c>
      <c r="H3119">
        <v>97110</v>
      </c>
      <c r="I3119" t="str" cm="1">
        <f t="array" ref="I3119">IFERROR(INDEX(scheduling_data!H:H,MATCH(B3119&amp;D3119,scheduling_data!D:D&amp;scheduling_data!A:A,0)),"")</f>
        <v>Katherine Tyree</v>
      </c>
      <c r="J3119" t="str">
        <f t="shared" si="125"/>
        <v>No</v>
      </c>
      <c r="L3119" t="str">
        <f t="shared" si="126"/>
        <v>Yes</v>
      </c>
    </row>
    <row r="3120" spans="1:12" x14ac:dyDescent="0.3">
      <c r="A3120" t="s">
        <v>61</v>
      </c>
      <c r="B3120">
        <v>276</v>
      </c>
      <c r="C3120" s="1">
        <v>45344</v>
      </c>
      <c r="D3120" s="1">
        <v>45331.458333333336</v>
      </c>
      <c r="E3120">
        <v>0.21</v>
      </c>
      <c r="F3120" t="s">
        <v>9</v>
      </c>
      <c r="G3120" t="s">
        <v>63</v>
      </c>
      <c r="H3120">
        <v>97110</v>
      </c>
      <c r="I3120" t="str" cm="1">
        <f t="array" ref="I3120">IFERROR(INDEX(scheduling_data!H:H,MATCH(B3120&amp;D3120,scheduling_data!D:D&amp;scheduling_data!A:A,0)),"")</f>
        <v>Katherine Tyree</v>
      </c>
      <c r="J3120" t="str">
        <f t="shared" si="125"/>
        <v>No</v>
      </c>
      <c r="L3120" t="str">
        <f t="shared" si="126"/>
        <v>No</v>
      </c>
    </row>
    <row r="3121" spans="1:12" x14ac:dyDescent="0.3">
      <c r="A3121" t="s">
        <v>61</v>
      </c>
      <c r="B3121">
        <v>276</v>
      </c>
      <c r="C3121" s="1">
        <v>45344</v>
      </c>
      <c r="D3121" s="1">
        <v>45331.458333333336</v>
      </c>
      <c r="E3121">
        <v>114.55</v>
      </c>
      <c r="F3121" t="s">
        <v>9</v>
      </c>
      <c r="G3121" t="s">
        <v>64</v>
      </c>
      <c r="H3121">
        <v>97110</v>
      </c>
      <c r="I3121" t="str" cm="1">
        <f t="array" ref="I3121">IFERROR(INDEX(scheduling_data!H:H,MATCH(B3121&amp;D3121,scheduling_data!D:D&amp;scheduling_data!A:A,0)),"")</f>
        <v>Katherine Tyree</v>
      </c>
      <c r="J3121" t="str">
        <f t="shared" si="125"/>
        <v>No</v>
      </c>
      <c r="L3121" t="str">
        <f t="shared" si="126"/>
        <v>No</v>
      </c>
    </row>
    <row r="3122" spans="1:12" x14ac:dyDescent="0.3">
      <c r="A3122" t="s">
        <v>61</v>
      </c>
      <c r="B3122">
        <v>276</v>
      </c>
      <c r="C3122" s="1">
        <v>45344</v>
      </c>
      <c r="D3122" s="1">
        <v>45331.458333333336</v>
      </c>
      <c r="E3122">
        <v>25.46</v>
      </c>
      <c r="F3122" t="s">
        <v>19</v>
      </c>
      <c r="G3122" t="s">
        <v>65</v>
      </c>
      <c r="H3122">
        <v>97112</v>
      </c>
      <c r="I3122" t="str" cm="1">
        <f t="array" ref="I3122">IFERROR(INDEX(scheduling_data!H:H,MATCH(B3122&amp;D3122,scheduling_data!D:D&amp;scheduling_data!A:A,0)),"")</f>
        <v>Katherine Tyree</v>
      </c>
      <c r="J3122" t="str">
        <f t="shared" si="125"/>
        <v>No</v>
      </c>
      <c r="L3122" t="str">
        <f t="shared" si="126"/>
        <v>Yes</v>
      </c>
    </row>
    <row r="3123" spans="1:12" x14ac:dyDescent="0.3">
      <c r="A3123" t="s">
        <v>61</v>
      </c>
      <c r="B3123">
        <v>276</v>
      </c>
      <c r="C3123" s="1">
        <v>45344</v>
      </c>
      <c r="D3123" s="1">
        <v>45331.458333333336</v>
      </c>
      <c r="E3123">
        <v>0.52</v>
      </c>
      <c r="F3123" t="s">
        <v>9</v>
      </c>
      <c r="G3123" t="s">
        <v>63</v>
      </c>
      <c r="H3123">
        <v>97112</v>
      </c>
      <c r="I3123" t="str" cm="1">
        <f t="array" ref="I3123">IFERROR(INDEX(scheduling_data!H:H,MATCH(B3123&amp;D3123,scheduling_data!D:D&amp;scheduling_data!A:A,0)),"")</f>
        <v>Katherine Tyree</v>
      </c>
      <c r="J3123" t="str">
        <f t="shared" si="125"/>
        <v>No</v>
      </c>
      <c r="L3123" t="str">
        <f t="shared" si="126"/>
        <v>No</v>
      </c>
    </row>
    <row r="3124" spans="1:12" x14ac:dyDescent="0.3">
      <c r="A3124" t="s">
        <v>61</v>
      </c>
      <c r="B3124">
        <v>276</v>
      </c>
      <c r="C3124" s="1">
        <v>45344</v>
      </c>
      <c r="D3124" s="1">
        <v>45331.458333333336</v>
      </c>
      <c r="E3124">
        <v>49.02</v>
      </c>
      <c r="F3124" t="s">
        <v>9</v>
      </c>
      <c r="G3124" t="s">
        <v>62</v>
      </c>
      <c r="H3124">
        <v>97112</v>
      </c>
      <c r="I3124" t="str" cm="1">
        <f t="array" ref="I3124">IFERROR(INDEX(scheduling_data!H:H,MATCH(B3124&amp;D3124,scheduling_data!D:D&amp;scheduling_data!A:A,0)),"")</f>
        <v>Katherine Tyree</v>
      </c>
      <c r="J3124" t="str">
        <f t="shared" si="125"/>
        <v>No</v>
      </c>
      <c r="L3124" t="str">
        <f t="shared" si="126"/>
        <v>No</v>
      </c>
    </row>
    <row r="3125" spans="1:12" x14ac:dyDescent="0.3">
      <c r="A3125" t="s">
        <v>61</v>
      </c>
      <c r="B3125">
        <v>276</v>
      </c>
      <c r="C3125" s="1">
        <v>45344</v>
      </c>
      <c r="D3125" s="1">
        <v>45331.458333333336</v>
      </c>
      <c r="E3125">
        <v>16.239999999999998</v>
      </c>
      <c r="F3125" t="s">
        <v>19</v>
      </c>
      <c r="G3125" t="s">
        <v>65</v>
      </c>
      <c r="H3125">
        <v>97140</v>
      </c>
      <c r="I3125" t="str" cm="1">
        <f t="array" ref="I3125">IFERROR(INDEX(scheduling_data!H:H,MATCH(B3125&amp;D3125,scheduling_data!D:D&amp;scheduling_data!A:A,0)),"")</f>
        <v>Katherine Tyree</v>
      </c>
      <c r="J3125" t="str">
        <f t="shared" si="125"/>
        <v>No</v>
      </c>
      <c r="L3125" t="str">
        <f t="shared" si="126"/>
        <v>Yes</v>
      </c>
    </row>
    <row r="3126" spans="1:12" x14ac:dyDescent="0.3">
      <c r="A3126" t="s">
        <v>61</v>
      </c>
      <c r="B3126">
        <v>276</v>
      </c>
      <c r="C3126" s="1">
        <v>45344</v>
      </c>
      <c r="D3126" s="1">
        <v>45331.458333333336</v>
      </c>
      <c r="E3126">
        <v>58.43</v>
      </c>
      <c r="F3126" t="s">
        <v>9</v>
      </c>
      <c r="G3126" t="s">
        <v>64</v>
      </c>
      <c r="H3126">
        <v>97140</v>
      </c>
      <c r="I3126" t="str" cm="1">
        <f t="array" ref="I3126">IFERROR(INDEX(scheduling_data!H:H,MATCH(B3126&amp;D3126,scheduling_data!D:D&amp;scheduling_data!A:A,0)),"")</f>
        <v>Katherine Tyree</v>
      </c>
      <c r="J3126" t="str">
        <f t="shared" si="125"/>
        <v>No</v>
      </c>
      <c r="L3126" t="str">
        <f t="shared" si="126"/>
        <v>No</v>
      </c>
    </row>
    <row r="3127" spans="1:12" x14ac:dyDescent="0.3">
      <c r="A3127" t="s">
        <v>11</v>
      </c>
      <c r="B3127">
        <v>276</v>
      </c>
      <c r="C3127" s="1">
        <v>45336.574305555558</v>
      </c>
      <c r="D3127" s="1">
        <v>45336.541666666664</v>
      </c>
      <c r="E3127">
        <v>25</v>
      </c>
      <c r="F3127" t="s">
        <v>87</v>
      </c>
      <c r="G3127" t="s">
        <v>421</v>
      </c>
      <c r="I3127" t="str" cm="1">
        <f t="array" ref="I3127">IFERROR(INDEX(scheduling_data!H:H,MATCH(B3127&amp;D3127,scheduling_data!D:D&amp;scheduling_data!A:A,0)),"")</f>
        <v>Breanna Grieco</v>
      </c>
      <c r="J3127" t="str">
        <f t="shared" si="125"/>
        <v>No</v>
      </c>
      <c r="L3127" t="str">
        <f t="shared" si="126"/>
        <v>Yes</v>
      </c>
    </row>
    <row r="3128" spans="1:12" x14ac:dyDescent="0.3">
      <c r="A3128" t="s">
        <v>11</v>
      </c>
      <c r="B3128">
        <v>276</v>
      </c>
      <c r="C3128" s="1">
        <v>45337.454861111109</v>
      </c>
      <c r="D3128" s="1">
        <v>45337.416666666664</v>
      </c>
      <c r="E3128">
        <v>25</v>
      </c>
      <c r="F3128" t="s">
        <v>87</v>
      </c>
      <c r="G3128" t="s">
        <v>422</v>
      </c>
      <c r="I3128" t="str" cm="1">
        <f t="array" ref="I3128">IFERROR(INDEX(scheduling_data!H:H,MATCH(B3128&amp;D3128,scheduling_data!D:D&amp;scheduling_data!A:A,0)),"")</f>
        <v>Katherine Tyree</v>
      </c>
      <c r="J3128" t="str">
        <f t="shared" si="125"/>
        <v>No</v>
      </c>
      <c r="L3128" t="str">
        <f t="shared" si="126"/>
        <v>Yes</v>
      </c>
    </row>
    <row r="3129" spans="1:12" x14ac:dyDescent="0.3">
      <c r="A3129" t="s">
        <v>11</v>
      </c>
      <c r="B3129">
        <v>276</v>
      </c>
      <c r="C3129" s="1">
        <v>45342.456944444442</v>
      </c>
      <c r="D3129" s="1">
        <v>45342.416666666664</v>
      </c>
      <c r="E3129">
        <v>25</v>
      </c>
      <c r="F3129" t="s">
        <v>87</v>
      </c>
      <c r="G3129" t="s">
        <v>423</v>
      </c>
      <c r="I3129" t="str" cm="1">
        <f t="array" ref="I3129">IFERROR(INDEX(scheduling_data!H:H,MATCH(B3129&amp;D3129,scheduling_data!D:D&amp;scheduling_data!A:A,0)),"")</f>
        <v>Christian Litz</v>
      </c>
      <c r="J3129" t="str">
        <f t="shared" si="125"/>
        <v>No</v>
      </c>
      <c r="L3129" t="str">
        <f t="shared" si="126"/>
        <v>Yes</v>
      </c>
    </row>
    <row r="3130" spans="1:12" x14ac:dyDescent="0.3">
      <c r="A3130" t="s">
        <v>11</v>
      </c>
      <c r="B3130">
        <v>276</v>
      </c>
      <c r="C3130" s="1">
        <v>45344.461111111108</v>
      </c>
      <c r="D3130" s="1">
        <v>45344.416666666664</v>
      </c>
      <c r="E3130">
        <v>25</v>
      </c>
      <c r="F3130" t="s">
        <v>87</v>
      </c>
      <c r="G3130" t="s">
        <v>424</v>
      </c>
      <c r="I3130" t="str" cm="1">
        <f t="array" ref="I3130">IFERROR(INDEX(scheduling_data!H:H,MATCH(B3130&amp;D3130,scheduling_data!D:D&amp;scheduling_data!A:A,0)),"")</f>
        <v>Katherine Tyree</v>
      </c>
      <c r="J3130" t="str">
        <f t="shared" si="125"/>
        <v>No</v>
      </c>
      <c r="L3130" t="str">
        <f t="shared" si="126"/>
        <v>Yes</v>
      </c>
    </row>
    <row r="3131" spans="1:12" x14ac:dyDescent="0.3">
      <c r="A3131" t="s">
        <v>11</v>
      </c>
      <c r="B3131">
        <v>276</v>
      </c>
      <c r="C3131" s="1">
        <v>45348.457638888889</v>
      </c>
      <c r="D3131" s="1">
        <v>45348.416666666664</v>
      </c>
      <c r="E3131">
        <v>25</v>
      </c>
      <c r="F3131" t="s">
        <v>87</v>
      </c>
      <c r="G3131" t="s">
        <v>425</v>
      </c>
      <c r="I3131" t="str" cm="1">
        <f t="array" ref="I3131">IFERROR(INDEX(scheduling_data!H:H,MATCH(B3131&amp;D3131,scheduling_data!D:D&amp;scheduling_data!A:A,0)),"")</f>
        <v>Amber Hickman</v>
      </c>
      <c r="J3131" t="str">
        <f t="shared" si="125"/>
        <v>No</v>
      </c>
      <c r="L3131" t="str">
        <f t="shared" si="126"/>
        <v>Yes</v>
      </c>
    </row>
    <row r="3132" spans="1:12" x14ac:dyDescent="0.3">
      <c r="A3132" t="s">
        <v>11</v>
      </c>
      <c r="B3132">
        <v>276</v>
      </c>
      <c r="C3132" s="1">
        <v>45351.445833333331</v>
      </c>
      <c r="D3132" s="1">
        <v>45351.416666666664</v>
      </c>
      <c r="E3132">
        <v>25</v>
      </c>
      <c r="F3132" t="s">
        <v>87</v>
      </c>
      <c r="G3132" t="s">
        <v>426</v>
      </c>
      <c r="I3132" t="str" cm="1">
        <f t="array" ref="I3132">IFERROR(INDEX(scheduling_data!H:H,MATCH(B3132&amp;D3132,scheduling_data!D:D&amp;scheduling_data!A:A,0)),"")</f>
        <v>Katherine Tyree</v>
      </c>
      <c r="J3132" t="str">
        <f t="shared" si="125"/>
        <v>No</v>
      </c>
      <c r="L3132" t="str">
        <f t="shared" si="126"/>
        <v>Yes</v>
      </c>
    </row>
    <row r="3133" spans="1:12" x14ac:dyDescent="0.3">
      <c r="A3133" t="s">
        <v>11</v>
      </c>
      <c r="B3133">
        <v>276</v>
      </c>
      <c r="C3133" s="1">
        <v>45331.453472222223</v>
      </c>
      <c r="D3133" s="1">
        <v>45331.458333333336</v>
      </c>
      <c r="E3133">
        <v>25</v>
      </c>
      <c r="F3133" t="s">
        <v>87</v>
      </c>
      <c r="G3133" t="s">
        <v>427</v>
      </c>
      <c r="I3133" t="str" cm="1">
        <f t="array" ref="I3133">IFERROR(INDEX(scheduling_data!H:H,MATCH(B3133&amp;D3133,scheduling_data!D:D&amp;scheduling_data!A:A,0)),"")</f>
        <v>Katherine Tyree</v>
      </c>
      <c r="J3133" t="str">
        <f t="shared" si="125"/>
        <v>No</v>
      </c>
      <c r="L3133" t="str">
        <f t="shared" si="126"/>
        <v>Yes</v>
      </c>
    </row>
    <row r="3134" spans="1:12" x14ac:dyDescent="0.3">
      <c r="A3134" t="s">
        <v>80</v>
      </c>
      <c r="B3134">
        <v>277</v>
      </c>
      <c r="C3134" s="1">
        <v>45338</v>
      </c>
      <c r="D3134" s="1">
        <v>45324.458333333336</v>
      </c>
      <c r="E3134">
        <v>78.55</v>
      </c>
      <c r="F3134" t="s">
        <v>9</v>
      </c>
      <c r="G3134" t="s">
        <v>52</v>
      </c>
      <c r="H3134">
        <v>92526</v>
      </c>
      <c r="I3134" t="str" cm="1">
        <f t="array" ref="I3134">IFERROR(INDEX(scheduling_data!H:H,MATCH(B3134&amp;D3134,scheduling_data!D:D&amp;scheduling_data!A:A,0)),"")</f>
        <v>Victoria Miley</v>
      </c>
      <c r="J3134" t="str">
        <f t="shared" si="125"/>
        <v>No</v>
      </c>
      <c r="L3134" t="str">
        <f t="shared" si="126"/>
        <v>No</v>
      </c>
    </row>
    <row r="3135" spans="1:12" x14ac:dyDescent="0.3">
      <c r="A3135" t="s">
        <v>80</v>
      </c>
      <c r="B3135">
        <v>277</v>
      </c>
      <c r="C3135" s="1">
        <v>45338</v>
      </c>
      <c r="D3135" s="1">
        <v>45324.458333333336</v>
      </c>
      <c r="E3135">
        <v>71.45</v>
      </c>
      <c r="F3135" t="s">
        <v>19</v>
      </c>
      <c r="G3135" t="s">
        <v>51</v>
      </c>
      <c r="H3135">
        <v>92526</v>
      </c>
      <c r="I3135" t="str" cm="1">
        <f t="array" ref="I3135">IFERROR(INDEX(scheduling_data!H:H,MATCH(B3135&amp;D3135,scheduling_data!D:D&amp;scheduling_data!A:A,0)),"")</f>
        <v>Victoria Miley</v>
      </c>
      <c r="J3135" t="str">
        <f t="shared" si="125"/>
        <v>No</v>
      </c>
      <c r="L3135" t="str">
        <f t="shared" si="126"/>
        <v>Yes</v>
      </c>
    </row>
    <row r="3136" spans="1:12" x14ac:dyDescent="0.3">
      <c r="A3136" t="s">
        <v>80</v>
      </c>
      <c r="B3136">
        <v>277</v>
      </c>
      <c r="C3136" s="1">
        <v>45343</v>
      </c>
      <c r="D3136" s="1">
        <v>45330.395833333336</v>
      </c>
      <c r="E3136">
        <v>78.55</v>
      </c>
      <c r="F3136" t="s">
        <v>9</v>
      </c>
      <c r="G3136" t="s">
        <v>52</v>
      </c>
      <c r="H3136">
        <v>92526</v>
      </c>
      <c r="I3136" t="str" cm="1">
        <f t="array" ref="I3136">IFERROR(INDEX(scheduling_data!H:H,MATCH(B3136&amp;D3136,scheduling_data!D:D&amp;scheduling_data!A:A,0)),"")</f>
        <v>Victoria Miley</v>
      </c>
      <c r="J3136" t="str">
        <f t="shared" si="125"/>
        <v>No</v>
      </c>
      <c r="L3136" t="str">
        <f t="shared" si="126"/>
        <v>No</v>
      </c>
    </row>
    <row r="3137" spans="1:12" x14ac:dyDescent="0.3">
      <c r="A3137" t="s">
        <v>80</v>
      </c>
      <c r="B3137">
        <v>277</v>
      </c>
      <c r="C3137" s="1">
        <v>45343</v>
      </c>
      <c r="D3137" s="1">
        <v>45330.395833333336</v>
      </c>
      <c r="E3137">
        <v>71.45</v>
      </c>
      <c r="F3137" t="s">
        <v>19</v>
      </c>
      <c r="G3137" t="s">
        <v>51</v>
      </c>
      <c r="H3137">
        <v>92526</v>
      </c>
      <c r="I3137" t="str" cm="1">
        <f t="array" ref="I3137">IFERROR(INDEX(scheduling_data!H:H,MATCH(B3137&amp;D3137,scheduling_data!D:D&amp;scheduling_data!A:A,0)),"")</f>
        <v>Victoria Miley</v>
      </c>
      <c r="J3137" t="str">
        <f t="shared" si="125"/>
        <v>No</v>
      </c>
      <c r="L3137" t="str">
        <f t="shared" si="126"/>
        <v>Yes</v>
      </c>
    </row>
    <row r="3138" spans="1:12" x14ac:dyDescent="0.3">
      <c r="A3138" t="s">
        <v>25</v>
      </c>
      <c r="B3138">
        <v>278</v>
      </c>
      <c r="C3138" s="1">
        <v>45345</v>
      </c>
      <c r="D3138" s="1">
        <v>45334.479166666664</v>
      </c>
      <c r="E3138">
        <v>64.81</v>
      </c>
      <c r="F3138" t="s">
        <v>19</v>
      </c>
      <c r="G3138" t="s">
        <v>26</v>
      </c>
      <c r="H3138">
        <v>92507</v>
      </c>
      <c r="I3138" t="str" cm="1">
        <f t="array" ref="I3138">IFERROR(INDEX(scheduling_data!H:H,MATCH(B3138&amp;D3138,scheduling_data!D:D&amp;scheduling_data!A:A,0)),"")</f>
        <v>D'Anna Pullen</v>
      </c>
      <c r="J3138" t="str">
        <f t="shared" si="125"/>
        <v>No</v>
      </c>
      <c r="L3138" t="str">
        <f t="shared" si="126"/>
        <v>Yes</v>
      </c>
    </row>
    <row r="3139" spans="1:12" x14ac:dyDescent="0.3">
      <c r="A3139" t="s">
        <v>25</v>
      </c>
      <c r="B3139">
        <v>278</v>
      </c>
      <c r="C3139" s="1">
        <v>45345</v>
      </c>
      <c r="D3139" s="1">
        <v>45334.479166666664</v>
      </c>
      <c r="E3139">
        <v>85.19</v>
      </c>
      <c r="F3139" t="s">
        <v>9</v>
      </c>
      <c r="G3139" t="s">
        <v>28</v>
      </c>
      <c r="H3139">
        <v>92507</v>
      </c>
      <c r="I3139" t="str" cm="1">
        <f t="array" ref="I3139">IFERROR(INDEX(scheduling_data!H:H,MATCH(B3139&amp;D3139,scheduling_data!D:D&amp;scheduling_data!A:A,0)),"")</f>
        <v>D'Anna Pullen</v>
      </c>
      <c r="J3139" t="str">
        <f t="shared" ref="J3139:J3202" si="127">IF(I3139="", "Yes", "No")</f>
        <v>No</v>
      </c>
      <c r="L3139" t="str">
        <f t="shared" ref="L3139:L3202" si="128">IF(OR(F3139="Cash", F3139="Check", F3139="EFT", F3139="Credit Card", F3139="Visa", F3139="Mastercard", F3139="AMEX"), "Yes", "No")</f>
        <v>No</v>
      </c>
    </row>
    <row r="3140" spans="1:12" x14ac:dyDescent="0.3">
      <c r="A3140" t="s">
        <v>25</v>
      </c>
      <c r="B3140">
        <v>278</v>
      </c>
      <c r="C3140" s="1">
        <v>45331</v>
      </c>
      <c r="D3140" s="1">
        <v>45324.375</v>
      </c>
      <c r="E3140">
        <v>85.19</v>
      </c>
      <c r="F3140" t="s">
        <v>9</v>
      </c>
      <c r="G3140" t="s">
        <v>28</v>
      </c>
      <c r="H3140">
        <v>92507</v>
      </c>
      <c r="I3140" t="str" cm="1">
        <f t="array" ref="I3140">IFERROR(INDEX(scheduling_data!H:H,MATCH(B3140&amp;D3140,scheduling_data!D:D&amp;scheduling_data!A:A,0)),"")</f>
        <v>Victoria Miley</v>
      </c>
      <c r="J3140" t="str">
        <f t="shared" si="127"/>
        <v>No</v>
      </c>
      <c r="L3140" t="str">
        <f t="shared" si="128"/>
        <v>No</v>
      </c>
    </row>
    <row r="3141" spans="1:12" x14ac:dyDescent="0.3">
      <c r="A3141" t="s">
        <v>25</v>
      </c>
      <c r="B3141">
        <v>278</v>
      </c>
      <c r="C3141" s="1">
        <v>45331</v>
      </c>
      <c r="D3141" s="1">
        <v>45324.375</v>
      </c>
      <c r="E3141">
        <v>64.81</v>
      </c>
      <c r="F3141" t="s">
        <v>19</v>
      </c>
      <c r="G3141" t="s">
        <v>26</v>
      </c>
      <c r="H3141">
        <v>92507</v>
      </c>
      <c r="I3141" t="str" cm="1">
        <f t="array" ref="I3141">IFERROR(INDEX(scheduling_data!H:H,MATCH(B3141&amp;D3141,scheduling_data!D:D&amp;scheduling_data!A:A,0)),"")</f>
        <v>Victoria Miley</v>
      </c>
      <c r="J3141" t="str">
        <f t="shared" si="127"/>
        <v>No</v>
      </c>
      <c r="L3141" t="str">
        <f t="shared" si="128"/>
        <v>Yes</v>
      </c>
    </row>
    <row r="3142" spans="1:12" x14ac:dyDescent="0.3">
      <c r="A3142" t="s">
        <v>80</v>
      </c>
      <c r="B3142">
        <v>279</v>
      </c>
      <c r="C3142" s="1">
        <v>45342</v>
      </c>
      <c r="D3142" s="1">
        <v>45328.708333333336</v>
      </c>
      <c r="E3142">
        <v>49.6</v>
      </c>
      <c r="F3142" t="s">
        <v>19</v>
      </c>
      <c r="G3142" t="s">
        <v>51</v>
      </c>
      <c r="H3142">
        <v>97110</v>
      </c>
      <c r="I3142" t="str" cm="1">
        <f t="array" ref="I3142">IFERROR(INDEX(scheduling_data!H:H,MATCH(B3142&amp;D3142,scheduling_data!D:D&amp;scheduling_data!A:A,0)),"")</f>
        <v>Christian Litz</v>
      </c>
      <c r="J3142" t="str">
        <f t="shared" si="127"/>
        <v>No</v>
      </c>
      <c r="L3142" t="str">
        <f t="shared" si="128"/>
        <v>Yes</v>
      </c>
    </row>
    <row r="3143" spans="1:12" x14ac:dyDescent="0.3">
      <c r="A3143" t="s">
        <v>80</v>
      </c>
      <c r="B3143">
        <v>279</v>
      </c>
      <c r="C3143" s="1">
        <v>45342</v>
      </c>
      <c r="D3143" s="1">
        <v>45328.708333333336</v>
      </c>
      <c r="E3143">
        <v>100.4</v>
      </c>
      <c r="F3143" t="s">
        <v>9</v>
      </c>
      <c r="G3143" t="s">
        <v>52</v>
      </c>
      <c r="H3143">
        <v>97110</v>
      </c>
      <c r="I3143" t="str" cm="1">
        <f t="array" ref="I3143">IFERROR(INDEX(scheduling_data!H:H,MATCH(B3143&amp;D3143,scheduling_data!D:D&amp;scheduling_data!A:A,0)),"")</f>
        <v>Christian Litz</v>
      </c>
      <c r="J3143" t="str">
        <f t="shared" si="127"/>
        <v>No</v>
      </c>
      <c r="L3143" t="str">
        <f t="shared" si="128"/>
        <v>No</v>
      </c>
    </row>
    <row r="3144" spans="1:12" x14ac:dyDescent="0.3">
      <c r="A3144" t="s">
        <v>80</v>
      </c>
      <c r="B3144">
        <v>279</v>
      </c>
      <c r="C3144" s="1">
        <v>45342</v>
      </c>
      <c r="D3144" s="1">
        <v>45328.708333333336</v>
      </c>
      <c r="E3144">
        <v>56.78</v>
      </c>
      <c r="F3144" t="s">
        <v>19</v>
      </c>
      <c r="G3144" t="s">
        <v>51</v>
      </c>
      <c r="H3144">
        <v>97112</v>
      </c>
      <c r="I3144" t="str" cm="1">
        <f t="array" ref="I3144">IFERROR(INDEX(scheduling_data!H:H,MATCH(B3144&amp;D3144,scheduling_data!D:D&amp;scheduling_data!A:A,0)),"")</f>
        <v>Christian Litz</v>
      </c>
      <c r="J3144" t="str">
        <f t="shared" si="127"/>
        <v>No</v>
      </c>
      <c r="L3144" t="str">
        <f t="shared" si="128"/>
        <v>Yes</v>
      </c>
    </row>
    <row r="3145" spans="1:12" x14ac:dyDescent="0.3">
      <c r="A3145" t="s">
        <v>80</v>
      </c>
      <c r="B3145">
        <v>279</v>
      </c>
      <c r="C3145" s="1">
        <v>45342</v>
      </c>
      <c r="D3145" s="1">
        <v>45328.708333333336</v>
      </c>
      <c r="E3145">
        <v>93.22</v>
      </c>
      <c r="F3145" t="s">
        <v>9</v>
      </c>
      <c r="G3145" t="s">
        <v>52</v>
      </c>
      <c r="H3145">
        <v>97112</v>
      </c>
      <c r="I3145" t="str" cm="1">
        <f t="array" ref="I3145">IFERROR(INDEX(scheduling_data!H:H,MATCH(B3145&amp;D3145,scheduling_data!D:D&amp;scheduling_data!A:A,0)),"")</f>
        <v>Christian Litz</v>
      </c>
      <c r="J3145" t="str">
        <f t="shared" si="127"/>
        <v>No</v>
      </c>
      <c r="L3145" t="str">
        <f t="shared" si="128"/>
        <v>No</v>
      </c>
    </row>
    <row r="3146" spans="1:12" x14ac:dyDescent="0.3">
      <c r="A3146" t="s">
        <v>80</v>
      </c>
      <c r="B3146">
        <v>279</v>
      </c>
      <c r="C3146" s="1">
        <v>45343</v>
      </c>
      <c r="D3146" s="1">
        <v>45329.708333333336</v>
      </c>
      <c r="E3146">
        <v>49.6</v>
      </c>
      <c r="F3146" t="s">
        <v>19</v>
      </c>
      <c r="G3146" t="s">
        <v>51</v>
      </c>
      <c r="H3146">
        <v>97110</v>
      </c>
      <c r="I3146" t="str" cm="1">
        <f t="array" ref="I3146">IFERROR(INDEX(scheduling_data!H:H,MATCH(B3146&amp;D3146,scheduling_data!D:D&amp;scheduling_data!A:A,0)),"")</f>
        <v>Katherine Tyree</v>
      </c>
      <c r="J3146" t="str">
        <f t="shared" si="127"/>
        <v>No</v>
      </c>
      <c r="L3146" t="str">
        <f t="shared" si="128"/>
        <v>Yes</v>
      </c>
    </row>
    <row r="3147" spans="1:12" x14ac:dyDescent="0.3">
      <c r="A3147" t="s">
        <v>80</v>
      </c>
      <c r="B3147">
        <v>279</v>
      </c>
      <c r="C3147" s="1">
        <v>45343</v>
      </c>
      <c r="D3147" s="1">
        <v>45329.708333333336</v>
      </c>
      <c r="E3147">
        <v>100.4</v>
      </c>
      <c r="F3147" t="s">
        <v>9</v>
      </c>
      <c r="G3147" t="s">
        <v>52</v>
      </c>
      <c r="H3147">
        <v>97110</v>
      </c>
      <c r="I3147" t="str" cm="1">
        <f t="array" ref="I3147">IFERROR(INDEX(scheduling_data!H:H,MATCH(B3147&amp;D3147,scheduling_data!D:D&amp;scheduling_data!A:A,0)),"")</f>
        <v>Katherine Tyree</v>
      </c>
      <c r="J3147" t="str">
        <f t="shared" si="127"/>
        <v>No</v>
      </c>
      <c r="L3147" t="str">
        <f t="shared" si="128"/>
        <v>No</v>
      </c>
    </row>
    <row r="3148" spans="1:12" x14ac:dyDescent="0.3">
      <c r="A3148" t="s">
        <v>80</v>
      </c>
      <c r="B3148">
        <v>279</v>
      </c>
      <c r="C3148" s="1">
        <v>45343</v>
      </c>
      <c r="D3148" s="1">
        <v>45329.708333333336</v>
      </c>
      <c r="E3148">
        <v>56.78</v>
      </c>
      <c r="F3148" t="s">
        <v>19</v>
      </c>
      <c r="G3148" t="s">
        <v>51</v>
      </c>
      <c r="H3148">
        <v>97112</v>
      </c>
      <c r="I3148" t="str" cm="1">
        <f t="array" ref="I3148">IFERROR(INDEX(scheduling_data!H:H,MATCH(B3148&amp;D3148,scheduling_data!D:D&amp;scheduling_data!A:A,0)),"")</f>
        <v>Katherine Tyree</v>
      </c>
      <c r="J3148" t="str">
        <f t="shared" si="127"/>
        <v>No</v>
      </c>
      <c r="L3148" t="str">
        <f t="shared" si="128"/>
        <v>Yes</v>
      </c>
    </row>
    <row r="3149" spans="1:12" x14ac:dyDescent="0.3">
      <c r="A3149" t="s">
        <v>80</v>
      </c>
      <c r="B3149">
        <v>279</v>
      </c>
      <c r="C3149" s="1">
        <v>45343</v>
      </c>
      <c r="D3149" s="1">
        <v>45329.708333333336</v>
      </c>
      <c r="E3149">
        <v>93.22</v>
      </c>
      <c r="F3149" t="s">
        <v>9</v>
      </c>
      <c r="G3149" t="s">
        <v>52</v>
      </c>
      <c r="H3149">
        <v>97112</v>
      </c>
      <c r="I3149" t="str" cm="1">
        <f t="array" ref="I3149">IFERROR(INDEX(scheduling_data!H:H,MATCH(B3149&amp;D3149,scheduling_data!D:D&amp;scheduling_data!A:A,0)),"")</f>
        <v>Katherine Tyree</v>
      </c>
      <c r="J3149" t="str">
        <f t="shared" si="127"/>
        <v>No</v>
      </c>
      <c r="L3149" t="str">
        <f t="shared" si="128"/>
        <v>No</v>
      </c>
    </row>
    <row r="3150" spans="1:12" x14ac:dyDescent="0.3">
      <c r="A3150" t="s">
        <v>80</v>
      </c>
      <c r="B3150">
        <v>279</v>
      </c>
      <c r="C3150" s="1">
        <v>45345</v>
      </c>
      <c r="D3150" s="1">
        <v>45330.708333333336</v>
      </c>
      <c r="E3150">
        <v>49.6</v>
      </c>
      <c r="F3150" t="s">
        <v>19</v>
      </c>
      <c r="G3150" t="s">
        <v>51</v>
      </c>
      <c r="H3150">
        <v>97110</v>
      </c>
      <c r="I3150" t="str" cm="1">
        <f t="array" ref="I3150">IFERROR(INDEX(scheduling_data!H:H,MATCH(B3150&amp;D3150,scheduling_data!D:D&amp;scheduling_data!A:A,0)),"")</f>
        <v>Katherine Tyree</v>
      </c>
      <c r="J3150" t="str">
        <f t="shared" si="127"/>
        <v>No</v>
      </c>
      <c r="L3150" t="str">
        <f t="shared" si="128"/>
        <v>Yes</v>
      </c>
    </row>
    <row r="3151" spans="1:12" x14ac:dyDescent="0.3">
      <c r="A3151" t="s">
        <v>80</v>
      </c>
      <c r="B3151">
        <v>279</v>
      </c>
      <c r="C3151" s="1">
        <v>45345</v>
      </c>
      <c r="D3151" s="1">
        <v>45330.708333333336</v>
      </c>
      <c r="E3151">
        <v>100.4</v>
      </c>
      <c r="F3151" t="s">
        <v>9</v>
      </c>
      <c r="G3151" t="s">
        <v>52</v>
      </c>
      <c r="H3151">
        <v>97110</v>
      </c>
      <c r="I3151" t="str" cm="1">
        <f t="array" ref="I3151">IFERROR(INDEX(scheduling_data!H:H,MATCH(B3151&amp;D3151,scheduling_data!D:D&amp;scheduling_data!A:A,0)),"")</f>
        <v>Katherine Tyree</v>
      </c>
      <c r="J3151" t="str">
        <f t="shared" si="127"/>
        <v>No</v>
      </c>
      <c r="L3151" t="str">
        <f t="shared" si="128"/>
        <v>No</v>
      </c>
    </row>
    <row r="3152" spans="1:12" x14ac:dyDescent="0.3">
      <c r="A3152" t="s">
        <v>80</v>
      </c>
      <c r="B3152">
        <v>279</v>
      </c>
      <c r="C3152" s="1">
        <v>45345</v>
      </c>
      <c r="D3152" s="1">
        <v>45330.708333333336</v>
      </c>
      <c r="E3152">
        <v>56.78</v>
      </c>
      <c r="F3152" t="s">
        <v>19</v>
      </c>
      <c r="G3152" t="s">
        <v>51</v>
      </c>
      <c r="H3152">
        <v>97112</v>
      </c>
      <c r="I3152" t="str" cm="1">
        <f t="array" ref="I3152">IFERROR(INDEX(scheduling_data!H:H,MATCH(B3152&amp;D3152,scheduling_data!D:D&amp;scheduling_data!A:A,0)),"")</f>
        <v>Katherine Tyree</v>
      </c>
      <c r="J3152" t="str">
        <f t="shared" si="127"/>
        <v>No</v>
      </c>
      <c r="L3152" t="str">
        <f t="shared" si="128"/>
        <v>Yes</v>
      </c>
    </row>
    <row r="3153" spans="1:12" x14ac:dyDescent="0.3">
      <c r="A3153" t="s">
        <v>80</v>
      </c>
      <c r="B3153">
        <v>279</v>
      </c>
      <c r="C3153" s="1">
        <v>45345</v>
      </c>
      <c r="D3153" s="1">
        <v>45330.708333333336</v>
      </c>
      <c r="E3153">
        <v>93.22</v>
      </c>
      <c r="F3153" t="s">
        <v>9</v>
      </c>
      <c r="G3153" t="s">
        <v>52</v>
      </c>
      <c r="H3153">
        <v>97112</v>
      </c>
      <c r="I3153" t="str" cm="1">
        <f t="array" ref="I3153">IFERROR(INDEX(scheduling_data!H:H,MATCH(B3153&amp;D3153,scheduling_data!D:D&amp;scheduling_data!A:A,0)),"")</f>
        <v>Katherine Tyree</v>
      </c>
      <c r="J3153" t="str">
        <f t="shared" si="127"/>
        <v>No</v>
      </c>
      <c r="L3153" t="str">
        <f t="shared" si="128"/>
        <v>No</v>
      </c>
    </row>
    <row r="3154" spans="1:12" x14ac:dyDescent="0.3">
      <c r="A3154" t="s">
        <v>80</v>
      </c>
      <c r="B3154">
        <v>54</v>
      </c>
      <c r="C3154" s="1">
        <v>45359</v>
      </c>
      <c r="D3154" s="1">
        <v>45344.4375</v>
      </c>
      <c r="E3154">
        <v>64.81</v>
      </c>
      <c r="F3154" t="s">
        <v>19</v>
      </c>
      <c r="G3154" t="s">
        <v>51</v>
      </c>
      <c r="H3154">
        <v>92507</v>
      </c>
      <c r="I3154" t="str" cm="1">
        <f t="array" ref="I3154">IFERROR(INDEX(scheduling_data!H:H,MATCH(B3154&amp;D3154,scheduling_data!D:D&amp;scheduling_data!A:A,0)),"")</f>
        <v>Annette Fertitta</v>
      </c>
      <c r="J3154" t="str">
        <f t="shared" si="127"/>
        <v>No</v>
      </c>
      <c r="L3154" t="str">
        <f t="shared" si="128"/>
        <v>Yes</v>
      </c>
    </row>
    <row r="3155" spans="1:12" x14ac:dyDescent="0.3">
      <c r="A3155" t="s">
        <v>80</v>
      </c>
      <c r="B3155">
        <v>54</v>
      </c>
      <c r="C3155" s="1">
        <v>45359</v>
      </c>
      <c r="D3155" s="1">
        <v>45344.4375</v>
      </c>
      <c r="E3155">
        <v>85.19</v>
      </c>
      <c r="F3155" t="s">
        <v>9</v>
      </c>
      <c r="G3155" t="s">
        <v>52</v>
      </c>
      <c r="H3155">
        <v>92507</v>
      </c>
      <c r="I3155" t="str" cm="1">
        <f t="array" ref="I3155">IFERROR(INDEX(scheduling_data!H:H,MATCH(B3155&amp;D3155,scheduling_data!D:D&amp;scheduling_data!A:A,0)),"")</f>
        <v>Annette Fertitta</v>
      </c>
      <c r="J3155" t="str">
        <f t="shared" si="127"/>
        <v>No</v>
      </c>
      <c r="L3155" t="str">
        <f t="shared" si="128"/>
        <v>No</v>
      </c>
    </row>
    <row r="3156" spans="1:12" x14ac:dyDescent="0.3">
      <c r="A3156" t="s">
        <v>80</v>
      </c>
      <c r="B3156">
        <v>54</v>
      </c>
      <c r="C3156" s="1">
        <v>45366</v>
      </c>
      <c r="D3156" s="1">
        <v>45349.4375</v>
      </c>
      <c r="E3156">
        <v>85.19</v>
      </c>
      <c r="F3156" t="s">
        <v>9</v>
      </c>
      <c r="G3156" t="s">
        <v>52</v>
      </c>
      <c r="H3156">
        <v>92507</v>
      </c>
      <c r="I3156" t="str" cm="1">
        <f t="array" ref="I3156">IFERROR(INDEX(scheduling_data!H:H,MATCH(B3156&amp;D3156,scheduling_data!D:D&amp;scheduling_data!A:A,0)),"")</f>
        <v>Annette Fertitta</v>
      </c>
      <c r="J3156" t="str">
        <f t="shared" si="127"/>
        <v>No</v>
      </c>
      <c r="L3156" t="str">
        <f t="shared" si="128"/>
        <v>No</v>
      </c>
    </row>
    <row r="3157" spans="1:12" x14ac:dyDescent="0.3">
      <c r="A3157" t="s">
        <v>80</v>
      </c>
      <c r="B3157">
        <v>54</v>
      </c>
      <c r="C3157" s="1">
        <v>45366</v>
      </c>
      <c r="D3157" s="1">
        <v>45349.4375</v>
      </c>
      <c r="E3157">
        <v>64.81</v>
      </c>
      <c r="F3157" t="s">
        <v>19</v>
      </c>
      <c r="G3157" t="s">
        <v>51</v>
      </c>
      <c r="H3157">
        <v>92507</v>
      </c>
      <c r="I3157" t="str" cm="1">
        <f t="array" ref="I3157">IFERROR(INDEX(scheduling_data!H:H,MATCH(B3157&amp;D3157,scheduling_data!D:D&amp;scheduling_data!A:A,0)),"")</f>
        <v>Annette Fertitta</v>
      </c>
      <c r="J3157" t="str">
        <f t="shared" si="127"/>
        <v>No</v>
      </c>
      <c r="L3157" t="str">
        <f t="shared" si="128"/>
        <v>Yes</v>
      </c>
    </row>
    <row r="3158" spans="1:12" x14ac:dyDescent="0.3">
      <c r="A3158" t="s">
        <v>80</v>
      </c>
      <c r="B3158">
        <v>54</v>
      </c>
      <c r="C3158" s="1">
        <v>45363</v>
      </c>
      <c r="D3158" s="1">
        <v>45351.416666666664</v>
      </c>
      <c r="E3158">
        <v>56.78</v>
      </c>
      <c r="F3158" t="s">
        <v>19</v>
      </c>
      <c r="G3158" t="s">
        <v>51</v>
      </c>
      <c r="H3158">
        <v>97112</v>
      </c>
      <c r="I3158" t="str" cm="1">
        <f t="array" ref="I3158">IFERROR(INDEX(scheduling_data!H:H,MATCH(B3158&amp;D3158,scheduling_data!D:D&amp;scheduling_data!A:A,0)),"")</f>
        <v>Heidi Molaison</v>
      </c>
      <c r="J3158" t="str">
        <f t="shared" si="127"/>
        <v>No</v>
      </c>
      <c r="L3158" t="str">
        <f t="shared" si="128"/>
        <v>Yes</v>
      </c>
    </row>
    <row r="3159" spans="1:12" x14ac:dyDescent="0.3">
      <c r="A3159" t="s">
        <v>80</v>
      </c>
      <c r="B3159">
        <v>54</v>
      </c>
      <c r="C3159" s="1">
        <v>45363</v>
      </c>
      <c r="D3159" s="1">
        <v>45351.416666666664</v>
      </c>
      <c r="E3159">
        <v>93.22</v>
      </c>
      <c r="F3159" t="s">
        <v>9</v>
      </c>
      <c r="G3159" t="s">
        <v>52</v>
      </c>
      <c r="H3159">
        <v>97112</v>
      </c>
      <c r="I3159" t="str" cm="1">
        <f t="array" ref="I3159">IFERROR(INDEX(scheduling_data!H:H,MATCH(B3159&amp;D3159,scheduling_data!D:D&amp;scheduling_data!A:A,0)),"")</f>
        <v>Heidi Molaison</v>
      </c>
      <c r="J3159" t="str">
        <f t="shared" si="127"/>
        <v>No</v>
      </c>
      <c r="L3159" t="str">
        <f t="shared" si="128"/>
        <v>No</v>
      </c>
    </row>
    <row r="3160" spans="1:12" x14ac:dyDescent="0.3">
      <c r="A3160" t="s">
        <v>80</v>
      </c>
      <c r="B3160">
        <v>54</v>
      </c>
      <c r="C3160" s="1">
        <v>45366</v>
      </c>
      <c r="D3160" s="1">
        <v>45351.4375</v>
      </c>
      <c r="E3160">
        <v>85.19</v>
      </c>
      <c r="F3160" t="s">
        <v>9</v>
      </c>
      <c r="G3160" t="s">
        <v>52</v>
      </c>
      <c r="H3160">
        <v>92507</v>
      </c>
      <c r="I3160" t="str" cm="1">
        <f t="array" ref="I3160">IFERROR(INDEX(scheduling_data!H:H,MATCH(B3160&amp;D3160,scheduling_data!D:D&amp;scheduling_data!A:A,0)),"")</f>
        <v>Annette Fertitta</v>
      </c>
      <c r="J3160" t="str">
        <f t="shared" si="127"/>
        <v>No</v>
      </c>
      <c r="L3160" t="str">
        <f t="shared" si="128"/>
        <v>No</v>
      </c>
    </row>
    <row r="3161" spans="1:12" x14ac:dyDescent="0.3">
      <c r="A3161" t="s">
        <v>80</v>
      </c>
      <c r="B3161">
        <v>54</v>
      </c>
      <c r="C3161" s="1">
        <v>45366</v>
      </c>
      <c r="D3161" s="1">
        <v>45351.4375</v>
      </c>
      <c r="E3161">
        <v>64.81</v>
      </c>
      <c r="F3161" t="s">
        <v>19</v>
      </c>
      <c r="G3161" t="s">
        <v>51</v>
      </c>
      <c r="H3161">
        <v>92507</v>
      </c>
      <c r="I3161" t="str" cm="1">
        <f t="array" ref="I3161">IFERROR(INDEX(scheduling_data!H:H,MATCH(B3161&amp;D3161,scheduling_data!D:D&amp;scheduling_data!A:A,0)),"")</f>
        <v>Annette Fertitta</v>
      </c>
      <c r="J3161" t="str">
        <f t="shared" si="127"/>
        <v>No</v>
      </c>
      <c r="L3161" t="str">
        <f t="shared" si="128"/>
        <v>Yes</v>
      </c>
    </row>
    <row r="3162" spans="1:12" x14ac:dyDescent="0.3">
      <c r="A3162" t="s">
        <v>80</v>
      </c>
      <c r="B3162">
        <v>55</v>
      </c>
      <c r="C3162" s="1">
        <v>45359</v>
      </c>
      <c r="D3162" s="1">
        <v>45344.416666666664</v>
      </c>
      <c r="E3162">
        <v>64.81</v>
      </c>
      <c r="F3162" t="s">
        <v>19</v>
      </c>
      <c r="G3162" t="s">
        <v>51</v>
      </c>
      <c r="H3162">
        <v>92507</v>
      </c>
      <c r="I3162" t="str" cm="1">
        <f t="array" ref="I3162">IFERROR(INDEX(scheduling_data!H:H,MATCH(B3162&amp;D3162,scheduling_data!D:D&amp;scheduling_data!A:A,0)),"")</f>
        <v>Victoria Miley</v>
      </c>
      <c r="J3162" t="str">
        <f t="shared" si="127"/>
        <v>No</v>
      </c>
      <c r="L3162" t="str">
        <f t="shared" si="128"/>
        <v>Yes</v>
      </c>
    </row>
    <row r="3163" spans="1:12" x14ac:dyDescent="0.3">
      <c r="A3163" t="s">
        <v>80</v>
      </c>
      <c r="B3163">
        <v>55</v>
      </c>
      <c r="C3163" s="1">
        <v>45359</v>
      </c>
      <c r="D3163" s="1">
        <v>45344.416666666664</v>
      </c>
      <c r="E3163">
        <v>85.19</v>
      </c>
      <c r="F3163" t="s">
        <v>9</v>
      </c>
      <c r="G3163" t="s">
        <v>52</v>
      </c>
      <c r="H3163">
        <v>92507</v>
      </c>
      <c r="I3163" t="str" cm="1">
        <f t="array" ref="I3163">IFERROR(INDEX(scheduling_data!H:H,MATCH(B3163&amp;D3163,scheduling_data!D:D&amp;scheduling_data!A:A,0)),"")</f>
        <v>Victoria Miley</v>
      </c>
      <c r="J3163" t="str">
        <f t="shared" si="127"/>
        <v>No</v>
      </c>
      <c r="L3163" t="str">
        <f t="shared" si="128"/>
        <v>No</v>
      </c>
    </row>
    <row r="3164" spans="1:12" x14ac:dyDescent="0.3">
      <c r="A3164" t="s">
        <v>80</v>
      </c>
      <c r="B3164">
        <v>55</v>
      </c>
      <c r="C3164" s="1">
        <v>45359</v>
      </c>
      <c r="D3164" s="1">
        <v>45349.416666666664</v>
      </c>
      <c r="E3164">
        <v>64.81</v>
      </c>
      <c r="F3164" t="s">
        <v>19</v>
      </c>
      <c r="G3164" t="s">
        <v>51</v>
      </c>
      <c r="H3164">
        <v>92507</v>
      </c>
      <c r="I3164" t="str" cm="1">
        <f t="array" ref="I3164">IFERROR(INDEX(scheduling_data!H:H,MATCH(B3164&amp;D3164,scheduling_data!D:D&amp;scheduling_data!A:A,0)),"")</f>
        <v>D'Anna Pullen</v>
      </c>
      <c r="J3164" t="str">
        <f t="shared" si="127"/>
        <v>No</v>
      </c>
      <c r="L3164" t="str">
        <f t="shared" si="128"/>
        <v>Yes</v>
      </c>
    </row>
    <row r="3165" spans="1:12" x14ac:dyDescent="0.3">
      <c r="A3165" t="s">
        <v>80</v>
      </c>
      <c r="B3165">
        <v>55</v>
      </c>
      <c r="C3165" s="1">
        <v>45359</v>
      </c>
      <c r="D3165" s="1">
        <v>45349.416666666664</v>
      </c>
      <c r="E3165">
        <v>85.19</v>
      </c>
      <c r="F3165" t="s">
        <v>9</v>
      </c>
      <c r="G3165" t="s">
        <v>52</v>
      </c>
      <c r="H3165">
        <v>92507</v>
      </c>
      <c r="I3165" t="str" cm="1">
        <f t="array" ref="I3165">IFERROR(INDEX(scheduling_data!H:H,MATCH(B3165&amp;D3165,scheduling_data!D:D&amp;scheduling_data!A:A,0)),"")</f>
        <v>D'Anna Pullen</v>
      </c>
      <c r="J3165" t="str">
        <f t="shared" si="127"/>
        <v>No</v>
      </c>
      <c r="L3165" t="str">
        <f t="shared" si="128"/>
        <v>No</v>
      </c>
    </row>
    <row r="3166" spans="1:12" x14ac:dyDescent="0.3">
      <c r="A3166" t="s">
        <v>80</v>
      </c>
      <c r="B3166">
        <v>55</v>
      </c>
      <c r="C3166" s="1">
        <v>45363</v>
      </c>
      <c r="D3166" s="1">
        <v>45351.416666666664</v>
      </c>
      <c r="E3166">
        <v>64.81</v>
      </c>
      <c r="F3166" t="s">
        <v>19</v>
      </c>
      <c r="G3166" t="s">
        <v>51</v>
      </c>
      <c r="H3166">
        <v>92507</v>
      </c>
      <c r="I3166" t="str" cm="1">
        <f t="array" ref="I3166">IFERROR(INDEX(scheduling_data!H:H,MATCH(B3166&amp;D3166,scheduling_data!D:D&amp;scheduling_data!A:A,0)),"")</f>
        <v>Victoria Miley</v>
      </c>
      <c r="J3166" t="str">
        <f t="shared" si="127"/>
        <v>No</v>
      </c>
      <c r="L3166" t="str">
        <f t="shared" si="128"/>
        <v>Yes</v>
      </c>
    </row>
    <row r="3167" spans="1:12" x14ac:dyDescent="0.3">
      <c r="A3167" t="s">
        <v>80</v>
      </c>
      <c r="B3167">
        <v>55</v>
      </c>
      <c r="C3167" s="1">
        <v>45363</v>
      </c>
      <c r="D3167" s="1">
        <v>45351.416666666664</v>
      </c>
      <c r="E3167">
        <v>85.19</v>
      </c>
      <c r="F3167" t="s">
        <v>9</v>
      </c>
      <c r="G3167" t="s">
        <v>52</v>
      </c>
      <c r="H3167">
        <v>92507</v>
      </c>
      <c r="I3167" t="str" cm="1">
        <f t="array" ref="I3167">IFERROR(INDEX(scheduling_data!H:H,MATCH(B3167&amp;D3167,scheduling_data!D:D&amp;scheduling_data!A:A,0)),"")</f>
        <v>Victoria Miley</v>
      </c>
      <c r="J3167" t="str">
        <f t="shared" si="127"/>
        <v>No</v>
      </c>
      <c r="L3167" t="str">
        <f t="shared" si="128"/>
        <v>No</v>
      </c>
    </row>
    <row r="3168" spans="1:12" x14ac:dyDescent="0.3">
      <c r="A3168" t="s">
        <v>80</v>
      </c>
      <c r="B3168">
        <v>55</v>
      </c>
      <c r="C3168" s="1">
        <v>45363</v>
      </c>
      <c r="D3168" s="1">
        <v>45351.4375</v>
      </c>
      <c r="E3168">
        <v>56.78</v>
      </c>
      <c r="F3168" t="s">
        <v>19</v>
      </c>
      <c r="G3168" t="s">
        <v>51</v>
      </c>
      <c r="H3168">
        <v>97112</v>
      </c>
      <c r="I3168" t="str" cm="1">
        <f t="array" ref="I3168">IFERROR(INDEX(scheduling_data!H:H,MATCH(B3168&amp;D3168,scheduling_data!D:D&amp;scheduling_data!A:A,0)),"")</f>
        <v>Heidi Molaison</v>
      </c>
      <c r="J3168" t="str">
        <f t="shared" si="127"/>
        <v>No</v>
      </c>
      <c r="L3168" t="str">
        <f t="shared" si="128"/>
        <v>Yes</v>
      </c>
    </row>
    <row r="3169" spans="1:12" x14ac:dyDescent="0.3">
      <c r="A3169" t="s">
        <v>80</v>
      </c>
      <c r="B3169">
        <v>55</v>
      </c>
      <c r="C3169" s="1">
        <v>45363</v>
      </c>
      <c r="D3169" s="1">
        <v>45351.4375</v>
      </c>
      <c r="E3169">
        <v>93.22</v>
      </c>
      <c r="F3169" t="s">
        <v>9</v>
      </c>
      <c r="G3169" t="s">
        <v>52</v>
      </c>
      <c r="H3169">
        <v>97112</v>
      </c>
      <c r="I3169" t="str" cm="1">
        <f t="array" ref="I3169">IFERROR(INDEX(scheduling_data!H:H,MATCH(B3169&amp;D3169,scheduling_data!D:D&amp;scheduling_data!A:A,0)),"")</f>
        <v>Heidi Molaison</v>
      </c>
      <c r="J3169" t="str">
        <f t="shared" si="127"/>
        <v>No</v>
      </c>
      <c r="L3169" t="str">
        <f t="shared" si="128"/>
        <v>No</v>
      </c>
    </row>
    <row r="3170" spans="1:12" x14ac:dyDescent="0.3">
      <c r="A3170" t="s">
        <v>80</v>
      </c>
      <c r="B3170">
        <v>56</v>
      </c>
      <c r="C3170" s="1">
        <v>45352</v>
      </c>
      <c r="D3170" s="1">
        <v>45335.604166666664</v>
      </c>
      <c r="E3170">
        <v>85.19</v>
      </c>
      <c r="F3170" t="s">
        <v>9</v>
      </c>
      <c r="G3170" t="s">
        <v>52</v>
      </c>
      <c r="H3170">
        <v>92507</v>
      </c>
      <c r="I3170" t="str" cm="1">
        <f t="array" ref="I3170">IFERROR(INDEX(scheduling_data!H:H,MATCH(B3170&amp;D3170,scheduling_data!D:D&amp;scheduling_data!A:A,0)),"")</f>
        <v>Annette Fertitta</v>
      </c>
      <c r="J3170" t="str">
        <f t="shared" si="127"/>
        <v>No</v>
      </c>
      <c r="L3170" t="str">
        <f t="shared" si="128"/>
        <v>No</v>
      </c>
    </row>
    <row r="3171" spans="1:12" x14ac:dyDescent="0.3">
      <c r="A3171" t="s">
        <v>80</v>
      </c>
      <c r="B3171">
        <v>56</v>
      </c>
      <c r="C3171" s="1">
        <v>45352</v>
      </c>
      <c r="D3171" s="1">
        <v>45335.604166666664</v>
      </c>
      <c r="E3171">
        <v>64.81</v>
      </c>
      <c r="F3171" t="s">
        <v>19</v>
      </c>
      <c r="G3171" t="s">
        <v>51</v>
      </c>
      <c r="H3171">
        <v>92507</v>
      </c>
      <c r="I3171" t="str" cm="1">
        <f t="array" ref="I3171">IFERROR(INDEX(scheduling_data!H:H,MATCH(B3171&amp;D3171,scheduling_data!D:D&amp;scheduling_data!A:A,0)),"")</f>
        <v>Annette Fertitta</v>
      </c>
      <c r="J3171" t="str">
        <f t="shared" si="127"/>
        <v>No</v>
      </c>
      <c r="L3171" t="str">
        <f t="shared" si="128"/>
        <v>Yes</v>
      </c>
    </row>
    <row r="3172" spans="1:12" x14ac:dyDescent="0.3">
      <c r="A3172" t="s">
        <v>80</v>
      </c>
      <c r="B3172">
        <v>56</v>
      </c>
      <c r="C3172" s="1">
        <v>45359</v>
      </c>
      <c r="D3172" s="1">
        <v>45342.604166666664</v>
      </c>
      <c r="E3172">
        <v>85.19</v>
      </c>
      <c r="F3172" t="s">
        <v>9</v>
      </c>
      <c r="G3172" t="s">
        <v>52</v>
      </c>
      <c r="H3172">
        <v>92507</v>
      </c>
      <c r="I3172" t="str" cm="1">
        <f t="array" ref="I3172">IFERROR(INDEX(scheduling_data!H:H,MATCH(B3172&amp;D3172,scheduling_data!D:D&amp;scheduling_data!A:A,0)),"")</f>
        <v>D'Anna Pullen</v>
      </c>
      <c r="J3172" t="str">
        <f t="shared" si="127"/>
        <v>No</v>
      </c>
      <c r="L3172" t="str">
        <f t="shared" si="128"/>
        <v>No</v>
      </c>
    </row>
    <row r="3173" spans="1:12" x14ac:dyDescent="0.3">
      <c r="A3173" t="s">
        <v>80</v>
      </c>
      <c r="B3173">
        <v>56</v>
      </c>
      <c r="C3173" s="1">
        <v>45359</v>
      </c>
      <c r="D3173" s="1">
        <v>45342.604166666664</v>
      </c>
      <c r="E3173">
        <v>64.81</v>
      </c>
      <c r="F3173" t="s">
        <v>19</v>
      </c>
      <c r="G3173" t="s">
        <v>51</v>
      </c>
      <c r="H3173">
        <v>92507</v>
      </c>
      <c r="I3173" t="str" cm="1">
        <f t="array" ref="I3173">IFERROR(INDEX(scheduling_data!H:H,MATCH(B3173&amp;D3173,scheduling_data!D:D&amp;scheduling_data!A:A,0)),"")</f>
        <v>D'Anna Pullen</v>
      </c>
      <c r="J3173" t="str">
        <f t="shared" si="127"/>
        <v>No</v>
      </c>
      <c r="L3173" t="str">
        <f t="shared" si="128"/>
        <v>Yes</v>
      </c>
    </row>
    <row r="3174" spans="1:12" x14ac:dyDescent="0.3">
      <c r="A3174" t="s">
        <v>80</v>
      </c>
      <c r="B3174">
        <v>56</v>
      </c>
      <c r="C3174" s="1">
        <v>45359</v>
      </c>
      <c r="D3174" s="1">
        <v>45343.541666666664</v>
      </c>
      <c r="E3174">
        <v>85.19</v>
      </c>
      <c r="F3174" t="s">
        <v>9</v>
      </c>
      <c r="G3174" t="s">
        <v>52</v>
      </c>
      <c r="H3174">
        <v>92507</v>
      </c>
      <c r="I3174" t="str" cm="1">
        <f t="array" ref="I3174">IFERROR(INDEX(scheduling_data!H:H,MATCH(B3174&amp;D3174,scheduling_data!D:D&amp;scheduling_data!A:A,0)),"")</f>
        <v>D'Anna Pullen</v>
      </c>
      <c r="J3174" t="str">
        <f t="shared" si="127"/>
        <v>No</v>
      </c>
      <c r="L3174" t="str">
        <f t="shared" si="128"/>
        <v>No</v>
      </c>
    </row>
    <row r="3175" spans="1:12" x14ac:dyDescent="0.3">
      <c r="A3175" t="s">
        <v>80</v>
      </c>
      <c r="B3175">
        <v>56</v>
      </c>
      <c r="C3175" s="1">
        <v>45359</v>
      </c>
      <c r="D3175" s="1">
        <v>45343.541666666664</v>
      </c>
      <c r="E3175">
        <v>64.81</v>
      </c>
      <c r="F3175" t="s">
        <v>19</v>
      </c>
      <c r="G3175" t="s">
        <v>51</v>
      </c>
      <c r="H3175">
        <v>92507</v>
      </c>
      <c r="I3175" t="str" cm="1">
        <f t="array" ref="I3175">IFERROR(INDEX(scheduling_data!H:H,MATCH(B3175&amp;D3175,scheduling_data!D:D&amp;scheduling_data!A:A,0)),"")</f>
        <v>D'Anna Pullen</v>
      </c>
      <c r="J3175" t="str">
        <f t="shared" si="127"/>
        <v>No</v>
      </c>
      <c r="L3175" t="str">
        <f t="shared" si="128"/>
        <v>Yes</v>
      </c>
    </row>
    <row r="3176" spans="1:12" x14ac:dyDescent="0.3">
      <c r="A3176" t="s">
        <v>80</v>
      </c>
      <c r="B3176">
        <v>57</v>
      </c>
      <c r="C3176" s="1">
        <v>45359</v>
      </c>
      <c r="D3176" s="1">
        <v>45342.604166666664</v>
      </c>
      <c r="E3176">
        <v>64.81</v>
      </c>
      <c r="F3176" t="s">
        <v>19</v>
      </c>
      <c r="G3176" t="s">
        <v>51</v>
      </c>
      <c r="H3176">
        <v>92507</v>
      </c>
      <c r="I3176" t="str" cm="1">
        <f t="array" ref="I3176">IFERROR(INDEX(scheduling_data!H:H,MATCH(B3176&amp;D3176,scheduling_data!D:D&amp;scheduling_data!A:A,0)),"")</f>
        <v>Victoria Miley</v>
      </c>
      <c r="J3176" t="str">
        <f t="shared" si="127"/>
        <v>No</v>
      </c>
      <c r="L3176" t="str">
        <f t="shared" si="128"/>
        <v>Yes</v>
      </c>
    </row>
    <row r="3177" spans="1:12" x14ac:dyDescent="0.3">
      <c r="A3177" t="s">
        <v>80</v>
      </c>
      <c r="B3177">
        <v>57</v>
      </c>
      <c r="C3177" s="1">
        <v>45359</v>
      </c>
      <c r="D3177" s="1">
        <v>45342.604166666664</v>
      </c>
      <c r="E3177">
        <v>85.19</v>
      </c>
      <c r="F3177" t="s">
        <v>9</v>
      </c>
      <c r="G3177" t="s">
        <v>52</v>
      </c>
      <c r="H3177">
        <v>92507</v>
      </c>
      <c r="I3177" t="str" cm="1">
        <f t="array" ref="I3177">IFERROR(INDEX(scheduling_data!H:H,MATCH(B3177&amp;D3177,scheduling_data!D:D&amp;scheduling_data!A:A,0)),"")</f>
        <v>Victoria Miley</v>
      </c>
      <c r="J3177" t="str">
        <f t="shared" si="127"/>
        <v>No</v>
      </c>
      <c r="L3177" t="str">
        <f t="shared" si="128"/>
        <v>No</v>
      </c>
    </row>
    <row r="3178" spans="1:12" x14ac:dyDescent="0.3">
      <c r="A3178" t="s">
        <v>80</v>
      </c>
      <c r="B3178">
        <v>57</v>
      </c>
      <c r="C3178" s="1">
        <v>45359</v>
      </c>
      <c r="D3178" s="1">
        <v>45343.541666666664</v>
      </c>
      <c r="E3178">
        <v>64.81</v>
      </c>
      <c r="F3178" t="s">
        <v>19</v>
      </c>
      <c r="G3178" t="s">
        <v>51</v>
      </c>
      <c r="H3178">
        <v>92507</v>
      </c>
      <c r="I3178" t="str" cm="1">
        <f t="array" ref="I3178">IFERROR(INDEX(scheduling_data!H:H,MATCH(B3178&amp;D3178,scheduling_data!D:D&amp;scheduling_data!A:A,0)),"")</f>
        <v>Victoria Miley</v>
      </c>
      <c r="J3178" t="str">
        <f t="shared" si="127"/>
        <v>No</v>
      </c>
      <c r="L3178" t="str">
        <f t="shared" si="128"/>
        <v>Yes</v>
      </c>
    </row>
    <row r="3179" spans="1:12" x14ac:dyDescent="0.3">
      <c r="A3179" t="s">
        <v>80</v>
      </c>
      <c r="B3179">
        <v>57</v>
      </c>
      <c r="C3179" s="1">
        <v>45359</v>
      </c>
      <c r="D3179" s="1">
        <v>45343.541666666664</v>
      </c>
      <c r="E3179">
        <v>85.19</v>
      </c>
      <c r="F3179" t="s">
        <v>9</v>
      </c>
      <c r="G3179" t="s">
        <v>52</v>
      </c>
      <c r="H3179">
        <v>92507</v>
      </c>
      <c r="I3179" t="str" cm="1">
        <f t="array" ref="I3179">IFERROR(INDEX(scheduling_data!H:H,MATCH(B3179&amp;D3179,scheduling_data!D:D&amp;scheduling_data!A:A,0)),"")</f>
        <v>Victoria Miley</v>
      </c>
      <c r="J3179" t="str">
        <f t="shared" si="127"/>
        <v>No</v>
      </c>
      <c r="L3179" t="str">
        <f t="shared" si="128"/>
        <v>No</v>
      </c>
    </row>
    <row r="3180" spans="1:12" x14ac:dyDescent="0.3">
      <c r="A3180" t="s">
        <v>80</v>
      </c>
      <c r="B3180">
        <v>58</v>
      </c>
      <c r="C3180" s="1">
        <v>45366</v>
      </c>
      <c r="D3180" s="1">
        <v>45344.333333333336</v>
      </c>
      <c r="E3180">
        <v>85.19</v>
      </c>
      <c r="F3180" t="s">
        <v>9</v>
      </c>
      <c r="G3180" t="s">
        <v>52</v>
      </c>
      <c r="H3180">
        <v>92507</v>
      </c>
      <c r="I3180" t="str" cm="1">
        <f t="array" ref="I3180">IFERROR(INDEX(scheduling_data!H:H,MATCH(B3180&amp;D3180,scheduling_data!D:D&amp;scheduling_data!A:A,0)),"")</f>
        <v>Annette Fertitta</v>
      </c>
      <c r="J3180" t="str">
        <f t="shared" si="127"/>
        <v>No</v>
      </c>
      <c r="L3180" t="str">
        <f t="shared" si="128"/>
        <v>No</v>
      </c>
    </row>
    <row r="3181" spans="1:12" x14ac:dyDescent="0.3">
      <c r="A3181" t="s">
        <v>80</v>
      </c>
      <c r="B3181">
        <v>58</v>
      </c>
      <c r="C3181" s="1">
        <v>45366</v>
      </c>
      <c r="D3181" s="1">
        <v>45344.333333333336</v>
      </c>
      <c r="E3181">
        <v>64.81</v>
      </c>
      <c r="F3181" t="s">
        <v>19</v>
      </c>
      <c r="G3181" t="s">
        <v>51</v>
      </c>
      <c r="H3181">
        <v>92507</v>
      </c>
      <c r="I3181" t="str" cm="1">
        <f t="array" ref="I3181">IFERROR(INDEX(scheduling_data!H:H,MATCH(B3181&amp;D3181,scheduling_data!D:D&amp;scheduling_data!A:A,0)),"")</f>
        <v>Annette Fertitta</v>
      </c>
      <c r="J3181" t="str">
        <f t="shared" si="127"/>
        <v>No</v>
      </c>
      <c r="L3181" t="str">
        <f t="shared" si="128"/>
        <v>Yes</v>
      </c>
    </row>
    <row r="3182" spans="1:12" x14ac:dyDescent="0.3">
      <c r="A3182" t="s">
        <v>80</v>
      </c>
      <c r="B3182">
        <v>58</v>
      </c>
      <c r="C3182" s="1">
        <v>45359</v>
      </c>
      <c r="D3182" s="1">
        <v>45345.333333333336</v>
      </c>
      <c r="E3182">
        <v>85.19</v>
      </c>
      <c r="F3182" t="s">
        <v>9</v>
      </c>
      <c r="G3182" t="s">
        <v>52</v>
      </c>
      <c r="H3182">
        <v>92507</v>
      </c>
      <c r="I3182" t="str" cm="1">
        <f t="array" ref="I3182">IFERROR(INDEX(scheduling_data!H:H,MATCH(B3182&amp;D3182,scheduling_data!D:D&amp;scheduling_data!A:A,0)),"")</f>
        <v>Victoria Miley</v>
      </c>
      <c r="J3182" t="str">
        <f t="shared" si="127"/>
        <v>No</v>
      </c>
      <c r="L3182" t="str">
        <f t="shared" si="128"/>
        <v>No</v>
      </c>
    </row>
    <row r="3183" spans="1:12" x14ac:dyDescent="0.3">
      <c r="A3183" t="s">
        <v>80</v>
      </c>
      <c r="B3183">
        <v>58</v>
      </c>
      <c r="C3183" s="1">
        <v>45359</v>
      </c>
      <c r="D3183" s="1">
        <v>45345.333333333336</v>
      </c>
      <c r="E3183">
        <v>64.81</v>
      </c>
      <c r="F3183" t="s">
        <v>19</v>
      </c>
      <c r="G3183" t="s">
        <v>51</v>
      </c>
      <c r="H3183">
        <v>92507</v>
      </c>
      <c r="I3183" t="str" cm="1">
        <f t="array" ref="I3183">IFERROR(INDEX(scheduling_data!H:H,MATCH(B3183&amp;D3183,scheduling_data!D:D&amp;scheduling_data!A:A,0)),"")</f>
        <v>Victoria Miley</v>
      </c>
      <c r="J3183" t="str">
        <f t="shared" si="127"/>
        <v>No</v>
      </c>
      <c r="L3183" t="str">
        <f t="shared" si="128"/>
        <v>Yes</v>
      </c>
    </row>
    <row r="3184" spans="1:12" x14ac:dyDescent="0.3">
      <c r="A3184" t="s">
        <v>80</v>
      </c>
      <c r="B3184">
        <v>58</v>
      </c>
      <c r="C3184" s="1">
        <v>45363</v>
      </c>
      <c r="D3184" s="1">
        <v>45350.333333333336</v>
      </c>
      <c r="E3184">
        <v>64.81</v>
      </c>
      <c r="F3184" t="s">
        <v>19</v>
      </c>
      <c r="G3184" t="s">
        <v>51</v>
      </c>
      <c r="H3184">
        <v>92507</v>
      </c>
      <c r="I3184" t="str" cm="1">
        <f t="array" ref="I3184">IFERROR(INDEX(scheduling_data!H:H,MATCH(B3184&amp;D3184,scheduling_data!D:D&amp;scheduling_data!A:A,0)),"")</f>
        <v>Victoria Miley</v>
      </c>
      <c r="J3184" t="str">
        <f t="shared" si="127"/>
        <v>No</v>
      </c>
      <c r="L3184" t="str">
        <f t="shared" si="128"/>
        <v>Yes</v>
      </c>
    </row>
    <row r="3185" spans="1:12" x14ac:dyDescent="0.3">
      <c r="A3185" t="s">
        <v>80</v>
      </c>
      <c r="B3185">
        <v>58</v>
      </c>
      <c r="C3185" s="1">
        <v>45363</v>
      </c>
      <c r="D3185" s="1">
        <v>45350.333333333336</v>
      </c>
      <c r="E3185">
        <v>85.19</v>
      </c>
      <c r="F3185" t="s">
        <v>9</v>
      </c>
      <c r="G3185" t="s">
        <v>52</v>
      </c>
      <c r="H3185">
        <v>92507</v>
      </c>
      <c r="I3185" t="str" cm="1">
        <f t="array" ref="I3185">IFERROR(INDEX(scheduling_data!H:H,MATCH(B3185&amp;D3185,scheduling_data!D:D&amp;scheduling_data!A:A,0)),"")</f>
        <v>Victoria Miley</v>
      </c>
      <c r="J3185" t="str">
        <f t="shared" si="127"/>
        <v>No</v>
      </c>
      <c r="L3185" t="str">
        <f t="shared" si="128"/>
        <v>No</v>
      </c>
    </row>
    <row r="3186" spans="1:12" x14ac:dyDescent="0.3">
      <c r="A3186" t="s">
        <v>80</v>
      </c>
      <c r="B3186">
        <v>58</v>
      </c>
      <c r="C3186" s="1">
        <v>45366</v>
      </c>
      <c r="D3186" s="1">
        <v>45351.333333333336</v>
      </c>
      <c r="E3186">
        <v>64.81</v>
      </c>
      <c r="F3186" t="s">
        <v>19</v>
      </c>
      <c r="G3186" t="s">
        <v>51</v>
      </c>
      <c r="H3186">
        <v>92507</v>
      </c>
      <c r="I3186" t="str" cm="1">
        <f t="array" ref="I3186">IFERROR(INDEX(scheduling_data!H:H,MATCH(B3186&amp;D3186,scheduling_data!D:D&amp;scheduling_data!A:A,0)),"")</f>
        <v>Annette Fertitta</v>
      </c>
      <c r="J3186" t="str">
        <f t="shared" si="127"/>
        <v>No</v>
      </c>
      <c r="L3186" t="str">
        <f t="shared" si="128"/>
        <v>Yes</v>
      </c>
    </row>
    <row r="3187" spans="1:12" x14ac:dyDescent="0.3">
      <c r="A3187" t="s">
        <v>80</v>
      </c>
      <c r="B3187">
        <v>58</v>
      </c>
      <c r="C3187" s="1">
        <v>45366</v>
      </c>
      <c r="D3187" s="1">
        <v>45351.333333333336</v>
      </c>
      <c r="E3187">
        <v>85.19</v>
      </c>
      <c r="F3187" t="s">
        <v>9</v>
      </c>
      <c r="G3187" t="s">
        <v>52</v>
      </c>
      <c r="H3187">
        <v>92507</v>
      </c>
      <c r="I3187" t="str" cm="1">
        <f t="array" ref="I3187">IFERROR(INDEX(scheduling_data!H:H,MATCH(B3187&amp;D3187,scheduling_data!D:D&amp;scheduling_data!A:A,0)),"")</f>
        <v>Annette Fertitta</v>
      </c>
      <c r="J3187" t="str">
        <f t="shared" si="127"/>
        <v>No</v>
      </c>
      <c r="L3187" t="str">
        <f t="shared" si="128"/>
        <v>No</v>
      </c>
    </row>
    <row r="3188" spans="1:12" x14ac:dyDescent="0.3">
      <c r="A3188" t="s">
        <v>11</v>
      </c>
      <c r="B3188">
        <v>1</v>
      </c>
      <c r="C3188" s="1">
        <v>45358.492361111108</v>
      </c>
      <c r="D3188" s="1">
        <v>45351.416666666664</v>
      </c>
      <c r="E3188">
        <v>0.77</v>
      </c>
      <c r="F3188" t="s">
        <v>12</v>
      </c>
      <c r="G3188" t="s">
        <v>13</v>
      </c>
      <c r="I3188" t="str" cm="1">
        <f t="array" ref="I3188">IFERROR(INDEX(scheduling_data!H:H,MATCH(B3188&amp;D3188,scheduling_data!D:D&amp;scheduling_data!A:A,0)),"")</f>
        <v>Kelsea Rodriguez</v>
      </c>
      <c r="J3188" t="str">
        <f t="shared" si="127"/>
        <v>No</v>
      </c>
      <c r="L3188" t="str">
        <f t="shared" si="128"/>
        <v>Yes</v>
      </c>
    </row>
    <row r="3189" spans="1:12" x14ac:dyDescent="0.3">
      <c r="A3189" t="s">
        <v>11</v>
      </c>
      <c r="B3189">
        <v>1</v>
      </c>
      <c r="C3189" s="1">
        <v>45358.492361111108</v>
      </c>
      <c r="D3189" s="1">
        <v>45351.416666666664</v>
      </c>
      <c r="E3189">
        <v>9.23</v>
      </c>
      <c r="F3189" t="s">
        <v>12</v>
      </c>
      <c r="G3189" t="s">
        <v>13</v>
      </c>
      <c r="I3189" t="str" cm="1">
        <f t="array" ref="I3189">IFERROR(INDEX(scheduling_data!H:H,MATCH(B3189&amp;D3189,scheduling_data!D:D&amp;scheduling_data!A:A,0)),"")</f>
        <v>Kelsea Rodriguez</v>
      </c>
      <c r="J3189" t="str">
        <f t="shared" si="127"/>
        <v>No</v>
      </c>
      <c r="L3189" t="str">
        <f t="shared" si="128"/>
        <v>Yes</v>
      </c>
    </row>
    <row r="3190" spans="1:12" x14ac:dyDescent="0.3">
      <c r="A3190" t="s">
        <v>11</v>
      </c>
      <c r="B3190">
        <v>1</v>
      </c>
      <c r="C3190" s="1">
        <v>45365.640972222223</v>
      </c>
      <c r="D3190" s="1">
        <v>45351.416666666664</v>
      </c>
      <c r="E3190">
        <v>10</v>
      </c>
      <c r="F3190" t="s">
        <v>12</v>
      </c>
      <c r="G3190">
        <v>10</v>
      </c>
      <c r="I3190" t="str" cm="1">
        <f t="array" ref="I3190">IFERROR(INDEX(scheduling_data!H:H,MATCH(B3190&amp;D3190,scheduling_data!D:D&amp;scheduling_data!A:A,0)),"")</f>
        <v>Kelsea Rodriguez</v>
      </c>
      <c r="J3190" t="str">
        <f t="shared" si="127"/>
        <v>No</v>
      </c>
      <c r="L3190" t="str">
        <f t="shared" si="128"/>
        <v>Yes</v>
      </c>
    </row>
    <row r="3191" spans="1:12" x14ac:dyDescent="0.3">
      <c r="A3191" t="s">
        <v>11</v>
      </c>
      <c r="B3191">
        <v>1</v>
      </c>
      <c r="C3191" s="1">
        <v>45376.585416666669</v>
      </c>
      <c r="D3191" s="1">
        <v>45351.416666666664</v>
      </c>
      <c r="E3191">
        <v>5</v>
      </c>
      <c r="F3191" t="s">
        <v>12</v>
      </c>
      <c r="G3191" t="s">
        <v>13</v>
      </c>
      <c r="I3191" t="str" cm="1">
        <f t="array" ref="I3191">IFERROR(INDEX(scheduling_data!H:H,MATCH(B3191&amp;D3191,scheduling_data!D:D&amp;scheduling_data!A:A,0)),"")</f>
        <v>Kelsea Rodriguez</v>
      </c>
      <c r="J3191" t="str">
        <f t="shared" si="127"/>
        <v>No</v>
      </c>
      <c r="L3191" t="str">
        <f t="shared" si="128"/>
        <v>Yes</v>
      </c>
    </row>
    <row r="3192" spans="1:12" x14ac:dyDescent="0.3">
      <c r="A3192" t="s">
        <v>11</v>
      </c>
      <c r="B3192">
        <v>1</v>
      </c>
      <c r="C3192" s="1">
        <v>45378.679861111108</v>
      </c>
      <c r="D3192" s="1">
        <v>45351.416666666664</v>
      </c>
      <c r="E3192">
        <v>5</v>
      </c>
      <c r="F3192" t="s">
        <v>12</v>
      </c>
      <c r="G3192" t="s">
        <v>13</v>
      </c>
      <c r="I3192" t="str" cm="1">
        <f t="array" ref="I3192">IFERROR(INDEX(scheduling_data!H:H,MATCH(B3192&amp;D3192,scheduling_data!D:D&amp;scheduling_data!A:A,0)),"")</f>
        <v>Kelsea Rodriguez</v>
      </c>
      <c r="J3192" t="str">
        <f t="shared" si="127"/>
        <v>No</v>
      </c>
      <c r="L3192" t="str">
        <f t="shared" si="128"/>
        <v>Yes</v>
      </c>
    </row>
    <row r="3193" spans="1:12" x14ac:dyDescent="0.3">
      <c r="A3193" t="s">
        <v>25</v>
      </c>
      <c r="B3193">
        <v>59</v>
      </c>
      <c r="C3193" s="1">
        <v>45359</v>
      </c>
      <c r="D3193" s="1">
        <v>45345.4375</v>
      </c>
      <c r="E3193">
        <v>93.22</v>
      </c>
      <c r="F3193" t="s">
        <v>9</v>
      </c>
      <c r="G3193" t="s">
        <v>28</v>
      </c>
      <c r="H3193">
        <v>97112</v>
      </c>
      <c r="I3193" t="str" cm="1">
        <f t="array" ref="I3193">IFERROR(INDEX(scheduling_data!H:H,MATCH(B3193&amp;D3193,scheduling_data!D:D&amp;scheduling_data!A:A,0)),"")</f>
        <v>Kelsea Rodriguez</v>
      </c>
      <c r="J3193" t="str">
        <f t="shared" si="127"/>
        <v>No</v>
      </c>
      <c r="L3193" t="str">
        <f t="shared" si="128"/>
        <v>No</v>
      </c>
    </row>
    <row r="3194" spans="1:12" x14ac:dyDescent="0.3">
      <c r="A3194" t="s">
        <v>25</v>
      </c>
      <c r="B3194">
        <v>59</v>
      </c>
      <c r="C3194" s="1">
        <v>45359</v>
      </c>
      <c r="D3194" s="1">
        <v>45345.4375</v>
      </c>
      <c r="E3194">
        <v>56.78</v>
      </c>
      <c r="F3194" t="s">
        <v>19</v>
      </c>
      <c r="G3194" t="s">
        <v>26</v>
      </c>
      <c r="H3194">
        <v>97112</v>
      </c>
      <c r="I3194" t="str" cm="1">
        <f t="array" ref="I3194">IFERROR(INDEX(scheduling_data!H:H,MATCH(B3194&amp;D3194,scheduling_data!D:D&amp;scheduling_data!A:A,0)),"")</f>
        <v>Kelsea Rodriguez</v>
      </c>
      <c r="J3194" t="str">
        <f t="shared" si="127"/>
        <v>No</v>
      </c>
      <c r="L3194" t="str">
        <f t="shared" si="128"/>
        <v>Yes</v>
      </c>
    </row>
    <row r="3195" spans="1:12" x14ac:dyDescent="0.3">
      <c r="A3195" t="s">
        <v>25</v>
      </c>
      <c r="B3195">
        <v>59</v>
      </c>
      <c r="C3195" s="1">
        <v>45352</v>
      </c>
      <c r="D3195" s="1">
        <v>45345.458333333336</v>
      </c>
      <c r="E3195">
        <v>85.19</v>
      </c>
      <c r="F3195" t="s">
        <v>9</v>
      </c>
      <c r="G3195" t="s">
        <v>28</v>
      </c>
      <c r="H3195">
        <v>92507</v>
      </c>
      <c r="I3195" t="str" cm="1">
        <f t="array" ref="I3195">IFERROR(INDEX(scheduling_data!H:H,MATCH(B3195&amp;D3195,scheduling_data!D:D&amp;scheduling_data!A:A,0)),"")</f>
        <v>Victoria Miley</v>
      </c>
      <c r="J3195" t="str">
        <f t="shared" si="127"/>
        <v>No</v>
      </c>
      <c r="L3195" t="str">
        <f t="shared" si="128"/>
        <v>No</v>
      </c>
    </row>
    <row r="3196" spans="1:12" x14ac:dyDescent="0.3">
      <c r="A3196" t="s">
        <v>25</v>
      </c>
      <c r="B3196">
        <v>59</v>
      </c>
      <c r="C3196" s="1">
        <v>45352</v>
      </c>
      <c r="D3196" s="1">
        <v>45345.458333333336</v>
      </c>
      <c r="E3196">
        <v>64.81</v>
      </c>
      <c r="F3196" t="s">
        <v>19</v>
      </c>
      <c r="G3196" t="s">
        <v>26</v>
      </c>
      <c r="H3196">
        <v>92507</v>
      </c>
      <c r="I3196" t="str" cm="1">
        <f t="array" ref="I3196">IFERROR(INDEX(scheduling_data!H:H,MATCH(B3196&amp;D3196,scheduling_data!D:D&amp;scheduling_data!A:A,0)),"")</f>
        <v>Victoria Miley</v>
      </c>
      <c r="J3196" t="str">
        <f t="shared" si="127"/>
        <v>No</v>
      </c>
      <c r="L3196" t="str">
        <f t="shared" si="128"/>
        <v>Yes</v>
      </c>
    </row>
    <row r="3197" spans="1:12" x14ac:dyDescent="0.3">
      <c r="A3197" t="s">
        <v>61</v>
      </c>
      <c r="B3197">
        <v>60</v>
      </c>
      <c r="C3197" s="1">
        <v>45359</v>
      </c>
      <c r="D3197" s="1">
        <v>45334.666666666664</v>
      </c>
      <c r="E3197">
        <v>235.71</v>
      </c>
      <c r="F3197" t="s">
        <v>9</v>
      </c>
      <c r="G3197" t="s">
        <v>64</v>
      </c>
      <c r="H3197">
        <v>97110</v>
      </c>
      <c r="I3197" t="str" cm="1">
        <f t="array" ref="I3197">IFERROR(INDEX(scheduling_data!H:H,MATCH(B3197&amp;D3197,scheduling_data!D:D&amp;scheduling_data!A:A,0)),"")</f>
        <v>Jessica Pittman</v>
      </c>
      <c r="J3197" t="str">
        <f t="shared" si="127"/>
        <v>No</v>
      </c>
      <c r="L3197" t="str">
        <f t="shared" si="128"/>
        <v>No</v>
      </c>
    </row>
    <row r="3198" spans="1:12" x14ac:dyDescent="0.3">
      <c r="A3198" t="s">
        <v>61</v>
      </c>
      <c r="B3198">
        <v>60</v>
      </c>
      <c r="C3198" s="1">
        <v>45359</v>
      </c>
      <c r="D3198" s="1">
        <v>45334.666666666664</v>
      </c>
      <c r="E3198">
        <v>6.96</v>
      </c>
      <c r="F3198" t="s">
        <v>19</v>
      </c>
      <c r="G3198" t="s">
        <v>65</v>
      </c>
      <c r="H3198">
        <v>97016</v>
      </c>
      <c r="I3198" t="str" cm="1">
        <f t="array" ref="I3198">IFERROR(INDEX(scheduling_data!H:H,MATCH(B3198&amp;D3198,scheduling_data!D:D&amp;scheduling_data!A:A,0)),"")</f>
        <v>Jessica Pittman</v>
      </c>
      <c r="J3198" t="str">
        <f t="shared" si="127"/>
        <v>No</v>
      </c>
      <c r="L3198" t="str">
        <f t="shared" si="128"/>
        <v>Yes</v>
      </c>
    </row>
    <row r="3199" spans="1:12" x14ac:dyDescent="0.3">
      <c r="A3199" t="s">
        <v>61</v>
      </c>
      <c r="B3199">
        <v>60</v>
      </c>
      <c r="C3199" s="1">
        <v>45359</v>
      </c>
      <c r="D3199" s="1">
        <v>45334.666666666664</v>
      </c>
      <c r="E3199">
        <v>0.79</v>
      </c>
      <c r="F3199" t="s">
        <v>9</v>
      </c>
      <c r="G3199" t="s">
        <v>63</v>
      </c>
      <c r="H3199">
        <v>97110</v>
      </c>
      <c r="I3199" t="str" cm="1">
        <f t="array" ref="I3199">IFERROR(INDEX(scheduling_data!H:H,MATCH(B3199&amp;D3199,scheduling_data!D:D&amp;scheduling_data!A:A,0)),"")</f>
        <v>Jessica Pittman</v>
      </c>
      <c r="J3199" t="str">
        <f t="shared" si="127"/>
        <v>No</v>
      </c>
      <c r="L3199" t="str">
        <f t="shared" si="128"/>
        <v>No</v>
      </c>
    </row>
    <row r="3200" spans="1:12" x14ac:dyDescent="0.3">
      <c r="A3200" t="s">
        <v>61</v>
      </c>
      <c r="B3200">
        <v>60</v>
      </c>
      <c r="C3200" s="1">
        <v>45359</v>
      </c>
      <c r="D3200" s="1">
        <v>45334.666666666664</v>
      </c>
      <c r="E3200">
        <v>38.5</v>
      </c>
      <c r="F3200" t="s">
        <v>19</v>
      </c>
      <c r="G3200" t="s">
        <v>65</v>
      </c>
      <c r="H3200">
        <v>97110</v>
      </c>
      <c r="I3200" t="str" cm="1">
        <f t="array" ref="I3200">IFERROR(INDEX(scheduling_data!H:H,MATCH(B3200&amp;D3200,scheduling_data!D:D&amp;scheduling_data!A:A,0)),"")</f>
        <v>Jessica Pittman</v>
      </c>
      <c r="J3200" t="str">
        <f t="shared" si="127"/>
        <v>No</v>
      </c>
      <c r="L3200" t="str">
        <f t="shared" si="128"/>
        <v>Yes</v>
      </c>
    </row>
    <row r="3201" spans="1:12" x14ac:dyDescent="0.3">
      <c r="A3201" t="s">
        <v>61</v>
      </c>
      <c r="B3201">
        <v>60</v>
      </c>
      <c r="C3201" s="1">
        <v>45359</v>
      </c>
      <c r="D3201" s="1">
        <v>45334.666666666664</v>
      </c>
      <c r="E3201">
        <v>0.14000000000000001</v>
      </c>
      <c r="F3201" t="s">
        <v>9</v>
      </c>
      <c r="G3201" t="s">
        <v>63</v>
      </c>
      <c r="H3201">
        <v>97016</v>
      </c>
      <c r="I3201" t="str" cm="1">
        <f t="array" ref="I3201">IFERROR(INDEX(scheduling_data!H:H,MATCH(B3201&amp;D3201,scheduling_data!D:D&amp;scheduling_data!A:A,0)),"")</f>
        <v>Jessica Pittman</v>
      </c>
      <c r="J3201" t="str">
        <f t="shared" si="127"/>
        <v>No</v>
      </c>
      <c r="L3201" t="str">
        <f t="shared" si="128"/>
        <v>No</v>
      </c>
    </row>
    <row r="3202" spans="1:12" x14ac:dyDescent="0.3">
      <c r="A3202" t="s">
        <v>61</v>
      </c>
      <c r="B3202">
        <v>60</v>
      </c>
      <c r="C3202" s="1">
        <v>45359</v>
      </c>
      <c r="D3202" s="1">
        <v>45334.666666666664</v>
      </c>
      <c r="E3202">
        <v>47.9</v>
      </c>
      <c r="F3202" t="s">
        <v>9</v>
      </c>
      <c r="G3202" t="s">
        <v>64</v>
      </c>
      <c r="H3202">
        <v>97016</v>
      </c>
      <c r="I3202" t="str" cm="1">
        <f t="array" ref="I3202">IFERROR(INDEX(scheduling_data!H:H,MATCH(B3202&amp;D3202,scheduling_data!D:D&amp;scheduling_data!A:A,0)),"")</f>
        <v>Jessica Pittman</v>
      </c>
      <c r="J3202" t="str">
        <f t="shared" si="127"/>
        <v>No</v>
      </c>
      <c r="L3202" t="str">
        <f t="shared" si="128"/>
        <v>No</v>
      </c>
    </row>
    <row r="3203" spans="1:12" x14ac:dyDescent="0.3">
      <c r="A3203" t="s">
        <v>61</v>
      </c>
      <c r="B3203">
        <v>60</v>
      </c>
      <c r="C3203" s="1">
        <v>45359</v>
      </c>
      <c r="D3203" s="1">
        <v>45336.666666666664</v>
      </c>
      <c r="E3203">
        <v>15.03</v>
      </c>
      <c r="F3203" t="s">
        <v>19</v>
      </c>
      <c r="G3203" t="s">
        <v>65</v>
      </c>
      <c r="H3203">
        <v>97110</v>
      </c>
      <c r="I3203" t="str" cm="1">
        <f t="array" ref="I3203">IFERROR(INDEX(scheduling_data!H:H,MATCH(B3203&amp;D3203,scheduling_data!D:D&amp;scheduling_data!A:A,0)),"")</f>
        <v>Katherine Tyree</v>
      </c>
      <c r="J3203" t="str">
        <f t="shared" ref="J3203:J3266" si="129">IF(I3203="", "Yes", "No")</f>
        <v>No</v>
      </c>
      <c r="L3203" t="str">
        <f t="shared" ref="L3203:L3266" si="130">IF(OR(F3203="Cash", F3203="Check", F3203="EFT", F3203="Credit Card", F3203="Visa", F3203="Mastercard", F3203="AMEX"), "Yes", "No")</f>
        <v>Yes</v>
      </c>
    </row>
    <row r="3204" spans="1:12" x14ac:dyDescent="0.3">
      <c r="A3204" t="s">
        <v>61</v>
      </c>
      <c r="B3204">
        <v>60</v>
      </c>
      <c r="C3204" s="1">
        <v>45359</v>
      </c>
      <c r="D3204" s="1">
        <v>45336.666666666664</v>
      </c>
      <c r="E3204">
        <v>0.31</v>
      </c>
      <c r="F3204" t="s">
        <v>9</v>
      </c>
      <c r="G3204" t="s">
        <v>63</v>
      </c>
      <c r="H3204">
        <v>97110</v>
      </c>
      <c r="I3204" t="str" cm="1">
        <f t="array" ref="I3204">IFERROR(INDEX(scheduling_data!H:H,MATCH(B3204&amp;D3204,scheduling_data!D:D&amp;scheduling_data!A:A,0)),"")</f>
        <v>Katherine Tyree</v>
      </c>
      <c r="J3204" t="str">
        <f t="shared" si="129"/>
        <v>No</v>
      </c>
      <c r="L3204" t="str">
        <f t="shared" si="130"/>
        <v>No</v>
      </c>
    </row>
    <row r="3205" spans="1:12" x14ac:dyDescent="0.3">
      <c r="A3205" t="s">
        <v>61</v>
      </c>
      <c r="B3205">
        <v>60</v>
      </c>
      <c r="C3205" s="1">
        <v>45359</v>
      </c>
      <c r="D3205" s="1">
        <v>45336.666666666664</v>
      </c>
      <c r="E3205">
        <v>109.66</v>
      </c>
      <c r="F3205" t="s">
        <v>9</v>
      </c>
      <c r="G3205" t="s">
        <v>64</v>
      </c>
      <c r="H3205">
        <v>97110</v>
      </c>
      <c r="I3205" t="str" cm="1">
        <f t="array" ref="I3205">IFERROR(INDEX(scheduling_data!H:H,MATCH(B3205&amp;D3205,scheduling_data!D:D&amp;scheduling_data!A:A,0)),"")</f>
        <v>Katherine Tyree</v>
      </c>
      <c r="J3205" t="str">
        <f t="shared" si="129"/>
        <v>No</v>
      </c>
      <c r="L3205" t="str">
        <f t="shared" si="130"/>
        <v>No</v>
      </c>
    </row>
    <row r="3206" spans="1:12" x14ac:dyDescent="0.3">
      <c r="A3206" t="s">
        <v>61</v>
      </c>
      <c r="B3206">
        <v>60</v>
      </c>
      <c r="C3206" s="1">
        <v>45359</v>
      </c>
      <c r="D3206" s="1">
        <v>45336.666666666664</v>
      </c>
      <c r="E3206">
        <v>6.96</v>
      </c>
      <c r="F3206" t="s">
        <v>19</v>
      </c>
      <c r="G3206" t="s">
        <v>65</v>
      </c>
      <c r="H3206">
        <v>97016</v>
      </c>
      <c r="I3206" t="str" cm="1">
        <f t="array" ref="I3206">IFERROR(INDEX(scheduling_data!H:H,MATCH(B3206&amp;D3206,scheduling_data!D:D&amp;scheduling_data!A:A,0)),"")</f>
        <v>Katherine Tyree</v>
      </c>
      <c r="J3206" t="str">
        <f t="shared" si="129"/>
        <v>No</v>
      </c>
      <c r="L3206" t="str">
        <f t="shared" si="130"/>
        <v>Yes</v>
      </c>
    </row>
    <row r="3207" spans="1:12" x14ac:dyDescent="0.3">
      <c r="A3207" t="s">
        <v>61</v>
      </c>
      <c r="B3207">
        <v>60</v>
      </c>
      <c r="C3207" s="1">
        <v>45359</v>
      </c>
      <c r="D3207" s="1">
        <v>45336.666666666664</v>
      </c>
      <c r="E3207">
        <v>0.14000000000000001</v>
      </c>
      <c r="F3207" t="s">
        <v>9</v>
      </c>
      <c r="G3207" t="s">
        <v>63</v>
      </c>
      <c r="H3207">
        <v>97016</v>
      </c>
      <c r="I3207" t="str" cm="1">
        <f t="array" ref="I3207">IFERROR(INDEX(scheduling_data!H:H,MATCH(B3207&amp;D3207,scheduling_data!D:D&amp;scheduling_data!A:A,0)),"")</f>
        <v>Katherine Tyree</v>
      </c>
      <c r="J3207" t="str">
        <f t="shared" si="129"/>
        <v>No</v>
      </c>
      <c r="L3207" t="str">
        <f t="shared" si="130"/>
        <v>No</v>
      </c>
    </row>
    <row r="3208" spans="1:12" x14ac:dyDescent="0.3">
      <c r="A3208" t="s">
        <v>61</v>
      </c>
      <c r="B3208">
        <v>60</v>
      </c>
      <c r="C3208" s="1">
        <v>45359</v>
      </c>
      <c r="D3208" s="1">
        <v>45336.666666666664</v>
      </c>
      <c r="E3208">
        <v>47.9</v>
      </c>
      <c r="F3208" t="s">
        <v>9</v>
      </c>
      <c r="G3208" t="s">
        <v>64</v>
      </c>
      <c r="H3208">
        <v>97016</v>
      </c>
      <c r="I3208" t="str" cm="1">
        <f t="array" ref="I3208">IFERROR(INDEX(scheduling_data!H:H,MATCH(B3208&amp;D3208,scheduling_data!D:D&amp;scheduling_data!A:A,0)),"")</f>
        <v>Katherine Tyree</v>
      </c>
      <c r="J3208" t="str">
        <f t="shared" si="129"/>
        <v>No</v>
      </c>
      <c r="L3208" t="str">
        <f t="shared" si="130"/>
        <v>No</v>
      </c>
    </row>
    <row r="3209" spans="1:12" x14ac:dyDescent="0.3">
      <c r="A3209" t="s">
        <v>61</v>
      </c>
      <c r="B3209">
        <v>60</v>
      </c>
      <c r="C3209" s="1">
        <v>45352</v>
      </c>
      <c r="D3209" s="1">
        <v>45342.666666666664</v>
      </c>
      <c r="E3209">
        <v>39.950000000000003</v>
      </c>
      <c r="F3209" t="s">
        <v>19</v>
      </c>
      <c r="G3209" t="s">
        <v>65</v>
      </c>
      <c r="H3209">
        <v>97530</v>
      </c>
      <c r="I3209" t="str" cm="1">
        <f t="array" ref="I3209">IFERROR(INDEX(scheduling_data!H:H,MATCH(B3209&amp;D3209,scheduling_data!D:D&amp;scheduling_data!A:A,0)),"")</f>
        <v>Katherine Tyree</v>
      </c>
      <c r="J3209" t="str">
        <f t="shared" si="129"/>
        <v>No</v>
      </c>
      <c r="L3209" t="str">
        <f t="shared" si="130"/>
        <v>Yes</v>
      </c>
    </row>
    <row r="3210" spans="1:12" x14ac:dyDescent="0.3">
      <c r="A3210" t="s">
        <v>61</v>
      </c>
      <c r="B3210">
        <v>60</v>
      </c>
      <c r="C3210" s="1">
        <v>45352</v>
      </c>
      <c r="D3210" s="1">
        <v>45342.666666666664</v>
      </c>
      <c r="E3210">
        <v>57.27</v>
      </c>
      <c r="F3210" t="s">
        <v>9</v>
      </c>
      <c r="G3210" t="s">
        <v>64</v>
      </c>
      <c r="H3210">
        <v>97110</v>
      </c>
      <c r="I3210" t="str" cm="1">
        <f t="array" ref="I3210">IFERROR(INDEX(scheduling_data!H:H,MATCH(B3210&amp;D3210,scheduling_data!D:D&amp;scheduling_data!A:A,0)),"")</f>
        <v>Katherine Tyree</v>
      </c>
      <c r="J3210" t="str">
        <f t="shared" si="129"/>
        <v>No</v>
      </c>
      <c r="L3210" t="str">
        <f t="shared" si="130"/>
        <v>No</v>
      </c>
    </row>
    <row r="3211" spans="1:12" x14ac:dyDescent="0.3">
      <c r="A3211" t="s">
        <v>61</v>
      </c>
      <c r="B3211">
        <v>60</v>
      </c>
      <c r="C3211" s="1">
        <v>45352</v>
      </c>
      <c r="D3211" s="1">
        <v>45342.666666666664</v>
      </c>
      <c r="E3211">
        <v>101.96</v>
      </c>
      <c r="F3211" t="s">
        <v>9</v>
      </c>
      <c r="G3211" t="s">
        <v>64</v>
      </c>
      <c r="H3211">
        <v>97530</v>
      </c>
      <c r="I3211" t="str" cm="1">
        <f t="array" ref="I3211">IFERROR(INDEX(scheduling_data!H:H,MATCH(B3211&amp;D3211,scheduling_data!D:D&amp;scheduling_data!A:A,0)),"")</f>
        <v>Katherine Tyree</v>
      </c>
      <c r="J3211" t="str">
        <f t="shared" si="129"/>
        <v>No</v>
      </c>
      <c r="L3211" t="str">
        <f t="shared" si="130"/>
        <v>No</v>
      </c>
    </row>
    <row r="3212" spans="1:12" x14ac:dyDescent="0.3">
      <c r="A3212" t="s">
        <v>61</v>
      </c>
      <c r="B3212">
        <v>60</v>
      </c>
      <c r="C3212" s="1">
        <v>45352</v>
      </c>
      <c r="D3212" s="1">
        <v>45342.666666666664</v>
      </c>
      <c r="E3212">
        <v>0.82</v>
      </c>
      <c r="F3212" t="s">
        <v>9</v>
      </c>
      <c r="G3212" t="s">
        <v>63</v>
      </c>
      <c r="H3212">
        <v>97530</v>
      </c>
      <c r="I3212" t="str" cm="1">
        <f t="array" ref="I3212">IFERROR(INDEX(scheduling_data!H:H,MATCH(B3212&amp;D3212,scheduling_data!D:D&amp;scheduling_data!A:A,0)),"")</f>
        <v>Katherine Tyree</v>
      </c>
      <c r="J3212" t="str">
        <f t="shared" si="129"/>
        <v>No</v>
      </c>
      <c r="L3212" t="str">
        <f t="shared" si="130"/>
        <v>No</v>
      </c>
    </row>
    <row r="3213" spans="1:12" x14ac:dyDescent="0.3">
      <c r="A3213" t="s">
        <v>61</v>
      </c>
      <c r="B3213">
        <v>60</v>
      </c>
      <c r="C3213" s="1">
        <v>45355</v>
      </c>
      <c r="D3213" s="1">
        <v>45343.666666666664</v>
      </c>
      <c r="E3213">
        <v>102.06</v>
      </c>
      <c r="F3213" t="s">
        <v>9</v>
      </c>
      <c r="G3213" t="s">
        <v>64</v>
      </c>
      <c r="H3213">
        <v>97530</v>
      </c>
      <c r="I3213" t="str" cm="1">
        <f t="array" ref="I3213">IFERROR(INDEX(scheduling_data!H:H,MATCH(B3213&amp;D3213,scheduling_data!D:D&amp;scheduling_data!A:A,0)),"")</f>
        <v>Katherine Tyree</v>
      </c>
      <c r="J3213" t="str">
        <f t="shared" si="129"/>
        <v>No</v>
      </c>
      <c r="L3213" t="str">
        <f t="shared" si="130"/>
        <v>No</v>
      </c>
    </row>
    <row r="3214" spans="1:12" x14ac:dyDescent="0.3">
      <c r="A3214" t="s">
        <v>61</v>
      </c>
      <c r="B3214">
        <v>60</v>
      </c>
      <c r="C3214" s="1">
        <v>45355</v>
      </c>
      <c r="D3214" s="1">
        <v>45343.666666666664</v>
      </c>
      <c r="E3214">
        <v>57.36</v>
      </c>
      <c r="F3214" t="s">
        <v>9</v>
      </c>
      <c r="G3214" t="s">
        <v>64</v>
      </c>
      <c r="H3214">
        <v>97110</v>
      </c>
      <c r="I3214" t="str" cm="1">
        <f t="array" ref="I3214">IFERROR(INDEX(scheduling_data!H:H,MATCH(B3214&amp;D3214,scheduling_data!D:D&amp;scheduling_data!A:A,0)),"")</f>
        <v>Katherine Tyree</v>
      </c>
      <c r="J3214" t="str">
        <f t="shared" si="129"/>
        <v>No</v>
      </c>
      <c r="L3214" t="str">
        <f t="shared" si="130"/>
        <v>No</v>
      </c>
    </row>
    <row r="3215" spans="1:12" x14ac:dyDescent="0.3">
      <c r="A3215" t="s">
        <v>61</v>
      </c>
      <c r="B3215">
        <v>60</v>
      </c>
      <c r="C3215" s="1">
        <v>45355</v>
      </c>
      <c r="D3215" s="1">
        <v>45343.666666666664</v>
      </c>
      <c r="E3215">
        <v>0.81</v>
      </c>
      <c r="F3215" t="s">
        <v>9</v>
      </c>
      <c r="G3215" t="s">
        <v>63</v>
      </c>
      <c r="H3215">
        <v>97530</v>
      </c>
      <c r="I3215" t="str" cm="1">
        <f t="array" ref="I3215">IFERROR(INDEX(scheduling_data!H:H,MATCH(B3215&amp;D3215,scheduling_data!D:D&amp;scheduling_data!A:A,0)),"")</f>
        <v>Katherine Tyree</v>
      </c>
      <c r="J3215" t="str">
        <f t="shared" si="129"/>
        <v>No</v>
      </c>
      <c r="L3215" t="str">
        <f t="shared" si="130"/>
        <v>No</v>
      </c>
    </row>
    <row r="3216" spans="1:12" x14ac:dyDescent="0.3">
      <c r="A3216" t="s">
        <v>61</v>
      </c>
      <c r="B3216">
        <v>60</v>
      </c>
      <c r="C3216" s="1">
        <v>45355</v>
      </c>
      <c r="D3216" s="1">
        <v>45343.666666666664</v>
      </c>
      <c r="E3216">
        <v>39.770000000000003</v>
      </c>
      <c r="F3216" t="s">
        <v>19</v>
      </c>
      <c r="G3216" t="s">
        <v>65</v>
      </c>
      <c r="H3216">
        <v>97530</v>
      </c>
      <c r="I3216" t="str" cm="1">
        <f t="array" ref="I3216">IFERROR(INDEX(scheduling_data!H:H,MATCH(B3216&amp;D3216,scheduling_data!D:D&amp;scheduling_data!A:A,0)),"")</f>
        <v>Katherine Tyree</v>
      </c>
      <c r="J3216" t="str">
        <f t="shared" si="129"/>
        <v>No</v>
      </c>
      <c r="L3216" t="str">
        <f t="shared" si="130"/>
        <v>Yes</v>
      </c>
    </row>
    <row r="3217" spans="1:12" x14ac:dyDescent="0.3">
      <c r="A3217" t="s">
        <v>61</v>
      </c>
      <c r="B3217">
        <v>60</v>
      </c>
      <c r="C3217" s="1">
        <v>45358</v>
      </c>
      <c r="D3217" s="1">
        <v>45345.458333333336</v>
      </c>
      <c r="E3217">
        <v>60.01</v>
      </c>
      <c r="F3217" t="s">
        <v>9</v>
      </c>
      <c r="G3217" t="s">
        <v>64</v>
      </c>
      <c r="H3217">
        <v>97110</v>
      </c>
      <c r="I3217" t="str" cm="1">
        <f t="array" ref="I3217">IFERROR(INDEX(scheduling_data!H:H,MATCH(B3217&amp;D3217,scheduling_data!D:D&amp;scheduling_data!A:A,0)),"")</f>
        <v>Amber Hickman</v>
      </c>
      <c r="J3217" t="str">
        <f t="shared" si="129"/>
        <v>No</v>
      </c>
      <c r="L3217" t="str">
        <f t="shared" si="130"/>
        <v>No</v>
      </c>
    </row>
    <row r="3218" spans="1:12" x14ac:dyDescent="0.3">
      <c r="A3218" t="s">
        <v>61</v>
      </c>
      <c r="B3218">
        <v>60</v>
      </c>
      <c r="C3218" s="1">
        <v>45358</v>
      </c>
      <c r="D3218" s="1">
        <v>45345.458333333336</v>
      </c>
      <c r="E3218">
        <v>13.41</v>
      </c>
      <c r="F3218" t="s">
        <v>19</v>
      </c>
      <c r="G3218" t="s">
        <v>65</v>
      </c>
      <c r="H3218">
        <v>97530</v>
      </c>
      <c r="I3218" t="str" cm="1">
        <f t="array" ref="I3218">IFERROR(INDEX(scheduling_data!H:H,MATCH(B3218&amp;D3218,scheduling_data!D:D&amp;scheduling_data!A:A,0)),"")</f>
        <v>Amber Hickman</v>
      </c>
      <c r="J3218" t="str">
        <f t="shared" si="129"/>
        <v>No</v>
      </c>
      <c r="L3218" t="str">
        <f t="shared" si="130"/>
        <v>Yes</v>
      </c>
    </row>
    <row r="3219" spans="1:12" x14ac:dyDescent="0.3">
      <c r="A3219" t="s">
        <v>61</v>
      </c>
      <c r="B3219">
        <v>60</v>
      </c>
      <c r="C3219" s="1">
        <v>45358</v>
      </c>
      <c r="D3219" s="1">
        <v>45345.458333333336</v>
      </c>
      <c r="E3219">
        <v>0.27</v>
      </c>
      <c r="F3219" t="s">
        <v>9</v>
      </c>
      <c r="G3219" t="s">
        <v>63</v>
      </c>
      <c r="H3219">
        <v>97530</v>
      </c>
      <c r="I3219" t="str" cm="1">
        <f t="array" ref="I3219">IFERROR(INDEX(scheduling_data!H:H,MATCH(B3219&amp;D3219,scheduling_data!D:D&amp;scheduling_data!A:A,0)),"")</f>
        <v>Amber Hickman</v>
      </c>
      <c r="J3219" t="str">
        <f t="shared" si="129"/>
        <v>No</v>
      </c>
      <c r="L3219" t="str">
        <f t="shared" si="130"/>
        <v>No</v>
      </c>
    </row>
    <row r="3220" spans="1:12" x14ac:dyDescent="0.3">
      <c r="A3220" t="s">
        <v>61</v>
      </c>
      <c r="B3220">
        <v>60</v>
      </c>
      <c r="C3220" s="1">
        <v>45358</v>
      </c>
      <c r="D3220" s="1">
        <v>45345.458333333336</v>
      </c>
      <c r="E3220">
        <v>51.31</v>
      </c>
      <c r="F3220" t="s">
        <v>9</v>
      </c>
      <c r="G3220" t="s">
        <v>152</v>
      </c>
      <c r="H3220">
        <v>97530</v>
      </c>
      <c r="I3220" t="str" cm="1">
        <f t="array" ref="I3220">IFERROR(INDEX(scheduling_data!H:H,MATCH(B3220&amp;D3220,scheduling_data!D:D&amp;scheduling_data!A:A,0)),"")</f>
        <v>Amber Hickman</v>
      </c>
      <c r="J3220" t="str">
        <f t="shared" si="129"/>
        <v>No</v>
      </c>
      <c r="L3220" t="str">
        <f t="shared" si="130"/>
        <v>No</v>
      </c>
    </row>
    <row r="3221" spans="1:12" x14ac:dyDescent="0.3">
      <c r="A3221" t="s">
        <v>61</v>
      </c>
      <c r="B3221">
        <v>60</v>
      </c>
      <c r="C3221" s="1">
        <v>45365</v>
      </c>
      <c r="D3221" s="1">
        <v>45349.666666666664</v>
      </c>
      <c r="E3221">
        <v>47.13</v>
      </c>
      <c r="F3221" t="s">
        <v>9</v>
      </c>
      <c r="G3221" t="s">
        <v>62</v>
      </c>
      <c r="H3221">
        <v>97530</v>
      </c>
      <c r="I3221" t="str" cm="1">
        <f t="array" ref="I3221">IFERROR(INDEX(scheduling_data!H:H,MATCH(B3221&amp;D3221,scheduling_data!D:D&amp;scheduling_data!A:A,0)),"")</f>
        <v>Robert Crochet</v>
      </c>
      <c r="J3221" t="str">
        <f t="shared" si="129"/>
        <v>No</v>
      </c>
      <c r="L3221" t="str">
        <f t="shared" si="130"/>
        <v>No</v>
      </c>
    </row>
    <row r="3222" spans="1:12" x14ac:dyDescent="0.3">
      <c r="A3222" t="s">
        <v>61</v>
      </c>
      <c r="B3222">
        <v>60</v>
      </c>
      <c r="C3222" s="1">
        <v>45365</v>
      </c>
      <c r="D3222" s="1">
        <v>45349.666666666664</v>
      </c>
      <c r="E3222">
        <v>0.56000000000000005</v>
      </c>
      <c r="F3222" t="s">
        <v>9</v>
      </c>
      <c r="G3222" t="s">
        <v>63</v>
      </c>
      <c r="H3222">
        <v>97530</v>
      </c>
      <c r="I3222" t="str" cm="1">
        <f t="array" ref="I3222">IFERROR(INDEX(scheduling_data!H:H,MATCH(B3222&amp;D3222,scheduling_data!D:D&amp;scheduling_data!A:A,0)),"")</f>
        <v>Robert Crochet</v>
      </c>
      <c r="J3222" t="str">
        <f t="shared" si="129"/>
        <v>No</v>
      </c>
      <c r="L3222" t="str">
        <f t="shared" si="130"/>
        <v>No</v>
      </c>
    </row>
    <row r="3223" spans="1:12" x14ac:dyDescent="0.3">
      <c r="A3223" t="s">
        <v>61</v>
      </c>
      <c r="B3223">
        <v>60</v>
      </c>
      <c r="C3223" s="1">
        <v>45365</v>
      </c>
      <c r="D3223" s="1">
        <v>45349.666666666664</v>
      </c>
      <c r="E3223">
        <v>27.31</v>
      </c>
      <c r="F3223" t="s">
        <v>19</v>
      </c>
      <c r="G3223" t="s">
        <v>65</v>
      </c>
      <c r="H3223">
        <v>97530</v>
      </c>
      <c r="I3223" t="str" cm="1">
        <f t="array" ref="I3223">IFERROR(INDEX(scheduling_data!H:H,MATCH(B3223&amp;D3223,scheduling_data!D:D&amp;scheduling_data!A:A,0)),"")</f>
        <v>Robert Crochet</v>
      </c>
      <c r="J3223" t="str">
        <f t="shared" si="129"/>
        <v>No</v>
      </c>
      <c r="L3223" t="str">
        <f t="shared" si="130"/>
        <v>Yes</v>
      </c>
    </row>
    <row r="3224" spans="1:12" x14ac:dyDescent="0.3">
      <c r="A3224" t="s">
        <v>61</v>
      </c>
      <c r="B3224">
        <v>60</v>
      </c>
      <c r="C3224" s="1">
        <v>45365</v>
      </c>
      <c r="D3224" s="1">
        <v>45349.666666666664</v>
      </c>
      <c r="E3224">
        <v>114.72</v>
      </c>
      <c r="F3224" t="s">
        <v>9</v>
      </c>
      <c r="G3224" t="s">
        <v>64</v>
      </c>
      <c r="H3224">
        <v>97110</v>
      </c>
      <c r="I3224" t="str" cm="1">
        <f t="array" ref="I3224">IFERROR(INDEX(scheduling_data!H:H,MATCH(B3224&amp;D3224,scheduling_data!D:D&amp;scheduling_data!A:A,0)),"")</f>
        <v>Robert Crochet</v>
      </c>
      <c r="J3224" t="str">
        <f t="shared" si="129"/>
        <v>No</v>
      </c>
      <c r="L3224" t="str">
        <f t="shared" si="130"/>
        <v>No</v>
      </c>
    </row>
    <row r="3225" spans="1:12" x14ac:dyDescent="0.3">
      <c r="A3225" t="s">
        <v>61</v>
      </c>
      <c r="B3225">
        <v>60</v>
      </c>
      <c r="C3225" s="1">
        <v>45365</v>
      </c>
      <c r="D3225" s="1">
        <v>45349.666666666664</v>
      </c>
      <c r="E3225">
        <v>0.21</v>
      </c>
      <c r="F3225" t="s">
        <v>9</v>
      </c>
      <c r="G3225" t="s">
        <v>63</v>
      </c>
      <c r="H3225">
        <v>97110</v>
      </c>
      <c r="I3225" t="str" cm="1">
        <f t="array" ref="I3225">IFERROR(INDEX(scheduling_data!H:H,MATCH(B3225&amp;D3225,scheduling_data!D:D&amp;scheduling_data!A:A,0)),"")</f>
        <v>Robert Crochet</v>
      </c>
      <c r="J3225" t="str">
        <f t="shared" si="129"/>
        <v>No</v>
      </c>
      <c r="L3225" t="str">
        <f t="shared" si="130"/>
        <v>No</v>
      </c>
    </row>
    <row r="3226" spans="1:12" x14ac:dyDescent="0.3">
      <c r="A3226" t="s">
        <v>61</v>
      </c>
      <c r="B3226">
        <v>60</v>
      </c>
      <c r="C3226" s="1">
        <v>45365</v>
      </c>
      <c r="D3226" s="1">
        <v>45349.666666666664</v>
      </c>
      <c r="E3226">
        <v>10.07</v>
      </c>
      <c r="F3226" t="s">
        <v>19</v>
      </c>
      <c r="G3226" t="s">
        <v>65</v>
      </c>
      <c r="H3226">
        <v>97110</v>
      </c>
      <c r="I3226" t="str" cm="1">
        <f t="array" ref="I3226">IFERROR(INDEX(scheduling_data!H:H,MATCH(B3226&amp;D3226,scheduling_data!D:D&amp;scheduling_data!A:A,0)),"")</f>
        <v>Robert Crochet</v>
      </c>
      <c r="J3226" t="str">
        <f t="shared" si="129"/>
        <v>No</v>
      </c>
      <c r="L3226" t="str">
        <f t="shared" si="130"/>
        <v>Yes</v>
      </c>
    </row>
    <row r="3227" spans="1:12" x14ac:dyDescent="0.3">
      <c r="A3227" t="s">
        <v>61</v>
      </c>
      <c r="B3227">
        <v>60</v>
      </c>
      <c r="C3227" s="1">
        <v>45359</v>
      </c>
      <c r="D3227" s="1">
        <v>45350.666666666664</v>
      </c>
      <c r="E3227">
        <v>102.06</v>
      </c>
      <c r="F3227" t="s">
        <v>9</v>
      </c>
      <c r="G3227" t="s">
        <v>64</v>
      </c>
      <c r="H3227">
        <v>97530</v>
      </c>
      <c r="I3227" t="str" cm="1">
        <f t="array" ref="I3227">IFERROR(INDEX(scheduling_data!H:H,MATCH(B3227&amp;D3227,scheduling_data!D:D&amp;scheduling_data!A:A,0)),"")</f>
        <v>Katherine Tyree</v>
      </c>
      <c r="J3227" t="str">
        <f t="shared" si="129"/>
        <v>No</v>
      </c>
      <c r="L3227" t="str">
        <f t="shared" si="130"/>
        <v>No</v>
      </c>
    </row>
    <row r="3228" spans="1:12" x14ac:dyDescent="0.3">
      <c r="A3228" t="s">
        <v>61</v>
      </c>
      <c r="B3228">
        <v>60</v>
      </c>
      <c r="C3228" s="1">
        <v>45359</v>
      </c>
      <c r="D3228" s="1">
        <v>45350.666666666664</v>
      </c>
      <c r="E3228">
        <v>0.81</v>
      </c>
      <c r="F3228" t="s">
        <v>9</v>
      </c>
      <c r="G3228" t="s">
        <v>63</v>
      </c>
      <c r="H3228">
        <v>97530</v>
      </c>
      <c r="I3228" t="str" cm="1">
        <f t="array" ref="I3228">IFERROR(INDEX(scheduling_data!H:H,MATCH(B3228&amp;D3228,scheduling_data!D:D&amp;scheduling_data!A:A,0)),"")</f>
        <v>Katherine Tyree</v>
      </c>
      <c r="J3228" t="str">
        <f t="shared" si="129"/>
        <v>No</v>
      </c>
      <c r="L3228" t="str">
        <f t="shared" si="130"/>
        <v>No</v>
      </c>
    </row>
    <row r="3229" spans="1:12" x14ac:dyDescent="0.3">
      <c r="A3229" t="s">
        <v>61</v>
      </c>
      <c r="B3229">
        <v>60</v>
      </c>
      <c r="C3229" s="1">
        <v>45359</v>
      </c>
      <c r="D3229" s="1">
        <v>45350.666666666664</v>
      </c>
      <c r="E3229">
        <v>39.770000000000003</v>
      </c>
      <c r="F3229" t="s">
        <v>19</v>
      </c>
      <c r="G3229" t="s">
        <v>65</v>
      </c>
      <c r="H3229">
        <v>97530</v>
      </c>
      <c r="I3229" t="str" cm="1">
        <f t="array" ref="I3229">IFERROR(INDEX(scheduling_data!H:H,MATCH(B3229&amp;D3229,scheduling_data!D:D&amp;scheduling_data!A:A,0)),"")</f>
        <v>Katherine Tyree</v>
      </c>
      <c r="J3229" t="str">
        <f t="shared" si="129"/>
        <v>No</v>
      </c>
      <c r="L3229" t="str">
        <f t="shared" si="130"/>
        <v>Yes</v>
      </c>
    </row>
    <row r="3230" spans="1:12" x14ac:dyDescent="0.3">
      <c r="A3230" t="s">
        <v>61</v>
      </c>
      <c r="B3230">
        <v>60</v>
      </c>
      <c r="C3230" s="1">
        <v>45359</v>
      </c>
      <c r="D3230" s="1">
        <v>45350.666666666664</v>
      </c>
      <c r="E3230">
        <v>57.36</v>
      </c>
      <c r="F3230" t="s">
        <v>9</v>
      </c>
      <c r="G3230" t="s">
        <v>64</v>
      </c>
      <c r="H3230">
        <v>97110</v>
      </c>
      <c r="I3230" t="str" cm="1">
        <f t="array" ref="I3230">IFERROR(INDEX(scheduling_data!H:H,MATCH(B3230&amp;D3230,scheduling_data!D:D&amp;scheduling_data!A:A,0)),"")</f>
        <v>Katherine Tyree</v>
      </c>
      <c r="J3230" t="str">
        <f t="shared" si="129"/>
        <v>No</v>
      </c>
      <c r="L3230" t="str">
        <f t="shared" si="130"/>
        <v>No</v>
      </c>
    </row>
    <row r="3231" spans="1:12" x14ac:dyDescent="0.3">
      <c r="A3231" t="s">
        <v>61</v>
      </c>
      <c r="B3231">
        <v>60</v>
      </c>
      <c r="C3231" s="1">
        <v>45363</v>
      </c>
      <c r="D3231" s="1">
        <v>45351.666666666664</v>
      </c>
      <c r="E3231">
        <v>57.36</v>
      </c>
      <c r="F3231" t="s">
        <v>9</v>
      </c>
      <c r="G3231" t="s">
        <v>64</v>
      </c>
      <c r="H3231">
        <v>97110</v>
      </c>
      <c r="I3231" t="str" cm="1">
        <f t="array" ref="I3231">IFERROR(INDEX(scheduling_data!H:H,MATCH(B3231&amp;D3231,scheduling_data!D:D&amp;scheduling_data!A:A,0)),"")</f>
        <v>Katherine Tyree</v>
      </c>
      <c r="J3231" t="str">
        <f t="shared" si="129"/>
        <v>No</v>
      </c>
      <c r="L3231" t="str">
        <f t="shared" si="130"/>
        <v>No</v>
      </c>
    </row>
    <row r="3232" spans="1:12" x14ac:dyDescent="0.3">
      <c r="A3232" t="s">
        <v>61</v>
      </c>
      <c r="B3232">
        <v>60</v>
      </c>
      <c r="C3232" s="1">
        <v>45363</v>
      </c>
      <c r="D3232" s="1">
        <v>45351.666666666664</v>
      </c>
      <c r="E3232">
        <v>39.770000000000003</v>
      </c>
      <c r="F3232" t="s">
        <v>19</v>
      </c>
      <c r="G3232" t="s">
        <v>65</v>
      </c>
      <c r="H3232">
        <v>97530</v>
      </c>
      <c r="I3232" t="str" cm="1">
        <f t="array" ref="I3232">IFERROR(INDEX(scheduling_data!H:H,MATCH(B3232&amp;D3232,scheduling_data!D:D&amp;scheduling_data!A:A,0)),"")</f>
        <v>Katherine Tyree</v>
      </c>
      <c r="J3232" t="str">
        <f t="shared" si="129"/>
        <v>No</v>
      </c>
      <c r="L3232" t="str">
        <f t="shared" si="130"/>
        <v>Yes</v>
      </c>
    </row>
    <row r="3233" spans="1:12" x14ac:dyDescent="0.3">
      <c r="A3233" t="s">
        <v>61</v>
      </c>
      <c r="B3233">
        <v>60</v>
      </c>
      <c r="C3233" s="1">
        <v>45363</v>
      </c>
      <c r="D3233" s="1">
        <v>45351.666666666664</v>
      </c>
      <c r="E3233">
        <v>102.06</v>
      </c>
      <c r="F3233" t="s">
        <v>9</v>
      </c>
      <c r="G3233" t="s">
        <v>64</v>
      </c>
      <c r="H3233">
        <v>97530</v>
      </c>
      <c r="I3233" t="str" cm="1">
        <f t="array" ref="I3233">IFERROR(INDEX(scheduling_data!H:H,MATCH(B3233&amp;D3233,scheduling_data!D:D&amp;scheduling_data!A:A,0)),"")</f>
        <v>Katherine Tyree</v>
      </c>
      <c r="J3233" t="str">
        <f t="shared" si="129"/>
        <v>No</v>
      </c>
      <c r="L3233" t="str">
        <f t="shared" si="130"/>
        <v>No</v>
      </c>
    </row>
    <row r="3234" spans="1:12" x14ac:dyDescent="0.3">
      <c r="A3234" t="s">
        <v>61</v>
      </c>
      <c r="B3234">
        <v>60</v>
      </c>
      <c r="C3234" s="1">
        <v>45363</v>
      </c>
      <c r="D3234" s="1">
        <v>45351.666666666664</v>
      </c>
      <c r="E3234">
        <v>0.81</v>
      </c>
      <c r="F3234" t="s">
        <v>9</v>
      </c>
      <c r="G3234" t="s">
        <v>63</v>
      </c>
      <c r="H3234">
        <v>97530</v>
      </c>
      <c r="I3234" t="str" cm="1">
        <f t="array" ref="I3234">IFERROR(INDEX(scheduling_data!H:H,MATCH(B3234&amp;D3234,scheduling_data!D:D&amp;scheduling_data!A:A,0)),"")</f>
        <v>Katherine Tyree</v>
      </c>
      <c r="J3234" t="str">
        <f t="shared" si="129"/>
        <v>No</v>
      </c>
      <c r="L3234" t="str">
        <f t="shared" si="130"/>
        <v>No</v>
      </c>
    </row>
    <row r="3235" spans="1:12" x14ac:dyDescent="0.3">
      <c r="A3235" t="s">
        <v>25</v>
      </c>
      <c r="B3235">
        <v>61</v>
      </c>
      <c r="C3235" s="1">
        <v>45352</v>
      </c>
      <c r="D3235" s="1">
        <v>45337.6875</v>
      </c>
      <c r="E3235">
        <v>56.78</v>
      </c>
      <c r="F3235" t="s">
        <v>19</v>
      </c>
      <c r="G3235" t="s">
        <v>26</v>
      </c>
      <c r="H3235">
        <v>97112</v>
      </c>
      <c r="I3235" t="str" cm="1">
        <f t="array" ref="I3235">IFERROR(INDEX(scheduling_data!H:H,MATCH(B3235&amp;D3235,scheduling_data!D:D&amp;scheduling_data!A:A,0)),"")</f>
        <v>Heidi Molaison</v>
      </c>
      <c r="J3235" t="str">
        <f t="shared" si="129"/>
        <v>No</v>
      </c>
      <c r="L3235" t="str">
        <f t="shared" si="130"/>
        <v>Yes</v>
      </c>
    </row>
    <row r="3236" spans="1:12" x14ac:dyDescent="0.3">
      <c r="A3236" t="s">
        <v>25</v>
      </c>
      <c r="B3236">
        <v>61</v>
      </c>
      <c r="C3236" s="1">
        <v>45352</v>
      </c>
      <c r="D3236" s="1">
        <v>45337.6875</v>
      </c>
      <c r="E3236">
        <v>93.22</v>
      </c>
      <c r="F3236" t="s">
        <v>9</v>
      </c>
      <c r="G3236" t="s">
        <v>28</v>
      </c>
      <c r="H3236">
        <v>97112</v>
      </c>
      <c r="I3236" t="str" cm="1">
        <f t="array" ref="I3236">IFERROR(INDEX(scheduling_data!H:H,MATCH(B3236&amp;D3236,scheduling_data!D:D&amp;scheduling_data!A:A,0)),"")</f>
        <v>Heidi Molaison</v>
      </c>
      <c r="J3236" t="str">
        <f t="shared" si="129"/>
        <v>No</v>
      </c>
      <c r="L3236" t="str">
        <f t="shared" si="130"/>
        <v>No</v>
      </c>
    </row>
    <row r="3237" spans="1:12" x14ac:dyDescent="0.3">
      <c r="A3237" t="s">
        <v>49</v>
      </c>
      <c r="B3237">
        <v>62</v>
      </c>
      <c r="C3237" s="1">
        <v>45355</v>
      </c>
      <c r="D3237" s="1">
        <v>45341.416666666664</v>
      </c>
      <c r="E3237">
        <v>38</v>
      </c>
      <c r="F3237" t="s">
        <v>9</v>
      </c>
      <c r="G3237" t="s">
        <v>104</v>
      </c>
      <c r="H3237">
        <v>97140</v>
      </c>
      <c r="I3237" t="str" cm="1">
        <f t="array" ref="I3237">IFERROR(INDEX(scheduling_data!H:H,MATCH(B3237&amp;D3237,scheduling_data!D:D&amp;scheduling_data!A:A,0)),"")</f>
        <v>Christian Litz</v>
      </c>
      <c r="J3237" t="str">
        <f t="shared" si="129"/>
        <v>No</v>
      </c>
      <c r="L3237" t="str">
        <f t="shared" si="130"/>
        <v>No</v>
      </c>
    </row>
    <row r="3238" spans="1:12" x14ac:dyDescent="0.3">
      <c r="A3238" t="s">
        <v>49</v>
      </c>
      <c r="B3238">
        <v>62</v>
      </c>
      <c r="C3238" s="1">
        <v>45355</v>
      </c>
      <c r="D3238" s="1">
        <v>45341.416666666664</v>
      </c>
      <c r="E3238">
        <v>33.299999999999997</v>
      </c>
      <c r="F3238" t="s">
        <v>19</v>
      </c>
      <c r="G3238" t="s">
        <v>50</v>
      </c>
      <c r="H3238">
        <v>97140</v>
      </c>
      <c r="I3238" t="str" cm="1">
        <f t="array" ref="I3238">IFERROR(INDEX(scheduling_data!H:H,MATCH(B3238&amp;D3238,scheduling_data!D:D&amp;scheduling_data!A:A,0)),"")</f>
        <v>Christian Litz</v>
      </c>
      <c r="J3238" t="str">
        <f t="shared" si="129"/>
        <v>No</v>
      </c>
      <c r="L3238" t="str">
        <f t="shared" si="130"/>
        <v>Yes</v>
      </c>
    </row>
    <row r="3239" spans="1:12" x14ac:dyDescent="0.3">
      <c r="A3239" t="s">
        <v>49</v>
      </c>
      <c r="B3239">
        <v>62</v>
      </c>
      <c r="C3239" s="1">
        <v>45355</v>
      </c>
      <c r="D3239" s="1">
        <v>45341.416666666664</v>
      </c>
      <c r="E3239">
        <v>34</v>
      </c>
      <c r="F3239" t="s">
        <v>9</v>
      </c>
      <c r="G3239" t="s">
        <v>104</v>
      </c>
      <c r="H3239">
        <v>97112</v>
      </c>
      <c r="I3239" t="str" cm="1">
        <f t="array" ref="I3239">IFERROR(INDEX(scheduling_data!H:H,MATCH(B3239&amp;D3239,scheduling_data!D:D&amp;scheduling_data!A:A,0)),"")</f>
        <v>Christian Litz</v>
      </c>
      <c r="J3239" t="str">
        <f t="shared" si="129"/>
        <v>No</v>
      </c>
      <c r="L3239" t="str">
        <f t="shared" si="130"/>
        <v>No</v>
      </c>
    </row>
    <row r="3240" spans="1:12" x14ac:dyDescent="0.3">
      <c r="A3240" t="s">
        <v>49</v>
      </c>
      <c r="B3240">
        <v>62</v>
      </c>
      <c r="C3240" s="1">
        <v>45355</v>
      </c>
      <c r="D3240" s="1">
        <v>45341.416666666664</v>
      </c>
      <c r="E3240">
        <v>36.9</v>
      </c>
      <c r="F3240" t="s">
        <v>19</v>
      </c>
      <c r="G3240" t="s">
        <v>50</v>
      </c>
      <c r="H3240">
        <v>97112</v>
      </c>
      <c r="I3240" t="str" cm="1">
        <f t="array" ref="I3240">IFERROR(INDEX(scheduling_data!H:H,MATCH(B3240&amp;D3240,scheduling_data!D:D&amp;scheduling_data!A:A,0)),"")</f>
        <v>Christian Litz</v>
      </c>
      <c r="J3240" t="str">
        <f t="shared" si="129"/>
        <v>No</v>
      </c>
      <c r="L3240" t="str">
        <f t="shared" si="130"/>
        <v>Yes</v>
      </c>
    </row>
    <row r="3241" spans="1:12" x14ac:dyDescent="0.3">
      <c r="A3241" t="s">
        <v>49</v>
      </c>
      <c r="B3241">
        <v>62</v>
      </c>
      <c r="C3241" s="1">
        <v>45355</v>
      </c>
      <c r="D3241" s="1">
        <v>45341.416666666664</v>
      </c>
      <c r="E3241">
        <v>35</v>
      </c>
      <c r="F3241" t="s">
        <v>9</v>
      </c>
      <c r="G3241" t="s">
        <v>104</v>
      </c>
      <c r="H3241">
        <v>97530</v>
      </c>
      <c r="I3241" t="str" cm="1">
        <f t="array" ref="I3241">IFERROR(INDEX(scheduling_data!H:H,MATCH(B3241&amp;D3241,scheduling_data!D:D&amp;scheduling_data!A:A,0)),"")</f>
        <v>Christian Litz</v>
      </c>
      <c r="J3241" t="str">
        <f t="shared" si="129"/>
        <v>No</v>
      </c>
      <c r="L3241" t="str">
        <f t="shared" si="130"/>
        <v>No</v>
      </c>
    </row>
    <row r="3242" spans="1:12" x14ac:dyDescent="0.3">
      <c r="A3242" t="s">
        <v>49</v>
      </c>
      <c r="B3242">
        <v>62</v>
      </c>
      <c r="C3242" s="1">
        <v>45355</v>
      </c>
      <c r="D3242" s="1">
        <v>45341.416666666664</v>
      </c>
      <c r="E3242">
        <v>36</v>
      </c>
      <c r="F3242" t="s">
        <v>19</v>
      </c>
      <c r="G3242" t="s">
        <v>50</v>
      </c>
      <c r="H3242">
        <v>97530</v>
      </c>
      <c r="I3242" t="str" cm="1">
        <f t="array" ref="I3242">IFERROR(INDEX(scheduling_data!H:H,MATCH(B3242&amp;D3242,scheduling_data!D:D&amp;scheduling_data!A:A,0)),"")</f>
        <v>Christian Litz</v>
      </c>
      <c r="J3242" t="str">
        <f t="shared" si="129"/>
        <v>No</v>
      </c>
      <c r="L3242" t="str">
        <f t="shared" si="130"/>
        <v>Yes</v>
      </c>
    </row>
    <row r="3243" spans="1:12" x14ac:dyDescent="0.3">
      <c r="A3243" t="s">
        <v>49</v>
      </c>
      <c r="B3243">
        <v>62</v>
      </c>
      <c r="C3243" s="1">
        <v>45355</v>
      </c>
      <c r="D3243" s="1">
        <v>45341.416666666664</v>
      </c>
      <c r="E3243">
        <v>70</v>
      </c>
      <c r="F3243" t="s">
        <v>9</v>
      </c>
      <c r="G3243" t="s">
        <v>104</v>
      </c>
      <c r="H3243">
        <v>97110</v>
      </c>
      <c r="I3243" t="str" cm="1">
        <f t="array" ref="I3243">IFERROR(INDEX(scheduling_data!H:H,MATCH(B3243&amp;D3243,scheduling_data!D:D&amp;scheduling_data!A:A,0)),"")</f>
        <v>Christian Litz</v>
      </c>
      <c r="J3243" t="str">
        <f t="shared" si="129"/>
        <v>No</v>
      </c>
      <c r="L3243" t="str">
        <f t="shared" si="130"/>
        <v>No</v>
      </c>
    </row>
    <row r="3244" spans="1:12" x14ac:dyDescent="0.3">
      <c r="A3244" t="s">
        <v>49</v>
      </c>
      <c r="B3244">
        <v>62</v>
      </c>
      <c r="C3244" s="1">
        <v>45355</v>
      </c>
      <c r="D3244" s="1">
        <v>45341.416666666664</v>
      </c>
      <c r="E3244">
        <v>72</v>
      </c>
      <c r="F3244" t="s">
        <v>19</v>
      </c>
      <c r="G3244" t="s">
        <v>50</v>
      </c>
      <c r="H3244">
        <v>97110</v>
      </c>
      <c r="I3244" t="str" cm="1">
        <f t="array" ref="I3244">IFERROR(INDEX(scheduling_data!H:H,MATCH(B3244&amp;D3244,scheduling_data!D:D&amp;scheduling_data!A:A,0)),"")</f>
        <v>Christian Litz</v>
      </c>
      <c r="J3244" t="str">
        <f t="shared" si="129"/>
        <v>No</v>
      </c>
      <c r="L3244" t="str">
        <f t="shared" si="130"/>
        <v>Yes</v>
      </c>
    </row>
    <row r="3245" spans="1:12" x14ac:dyDescent="0.3">
      <c r="A3245" t="s">
        <v>49</v>
      </c>
      <c r="B3245">
        <v>62</v>
      </c>
      <c r="C3245" s="1">
        <v>45355</v>
      </c>
      <c r="D3245" s="1">
        <v>45344.375</v>
      </c>
      <c r="E3245">
        <v>70</v>
      </c>
      <c r="F3245" t="s">
        <v>9</v>
      </c>
      <c r="G3245" t="s">
        <v>104</v>
      </c>
      <c r="H3245">
        <v>97530</v>
      </c>
      <c r="I3245" t="str" cm="1">
        <f t="array" ref="I3245">IFERROR(INDEX(scheduling_data!H:H,MATCH(B3245&amp;D3245,scheduling_data!D:D&amp;scheduling_data!A:A,0)),"")</f>
        <v>Christian Litz</v>
      </c>
      <c r="J3245" t="str">
        <f t="shared" si="129"/>
        <v>No</v>
      </c>
      <c r="L3245" t="str">
        <f t="shared" si="130"/>
        <v>No</v>
      </c>
    </row>
    <row r="3246" spans="1:12" x14ac:dyDescent="0.3">
      <c r="A3246" t="s">
        <v>49</v>
      </c>
      <c r="B3246">
        <v>62</v>
      </c>
      <c r="C3246" s="1">
        <v>45355</v>
      </c>
      <c r="D3246" s="1">
        <v>45344.375</v>
      </c>
      <c r="E3246">
        <v>72</v>
      </c>
      <c r="F3246" t="s">
        <v>19</v>
      </c>
      <c r="G3246" t="s">
        <v>50</v>
      </c>
      <c r="H3246">
        <v>97110</v>
      </c>
      <c r="I3246" t="str" cm="1">
        <f t="array" ref="I3246">IFERROR(INDEX(scheduling_data!H:H,MATCH(B3246&amp;D3246,scheduling_data!D:D&amp;scheduling_data!A:A,0)),"")</f>
        <v>Christian Litz</v>
      </c>
      <c r="J3246" t="str">
        <f t="shared" si="129"/>
        <v>No</v>
      </c>
      <c r="L3246" t="str">
        <f t="shared" si="130"/>
        <v>Yes</v>
      </c>
    </row>
    <row r="3247" spans="1:12" x14ac:dyDescent="0.3">
      <c r="A3247" t="s">
        <v>49</v>
      </c>
      <c r="B3247">
        <v>62</v>
      </c>
      <c r="C3247" s="1">
        <v>45355</v>
      </c>
      <c r="D3247" s="1">
        <v>45344.375</v>
      </c>
      <c r="E3247">
        <v>70</v>
      </c>
      <c r="F3247" t="s">
        <v>9</v>
      </c>
      <c r="G3247" t="s">
        <v>104</v>
      </c>
      <c r="H3247">
        <v>97110</v>
      </c>
      <c r="I3247" t="str" cm="1">
        <f t="array" ref="I3247">IFERROR(INDEX(scheduling_data!H:H,MATCH(B3247&amp;D3247,scheduling_data!D:D&amp;scheduling_data!A:A,0)),"")</f>
        <v>Christian Litz</v>
      </c>
      <c r="J3247" t="str">
        <f t="shared" si="129"/>
        <v>No</v>
      </c>
      <c r="L3247" t="str">
        <f t="shared" si="130"/>
        <v>No</v>
      </c>
    </row>
    <row r="3248" spans="1:12" x14ac:dyDescent="0.3">
      <c r="A3248" t="s">
        <v>49</v>
      </c>
      <c r="B3248">
        <v>62</v>
      </c>
      <c r="C3248" s="1">
        <v>45355</v>
      </c>
      <c r="D3248" s="1">
        <v>45344.375</v>
      </c>
      <c r="E3248">
        <v>34</v>
      </c>
      <c r="F3248" t="s">
        <v>9</v>
      </c>
      <c r="G3248" t="s">
        <v>104</v>
      </c>
      <c r="H3248">
        <v>97112</v>
      </c>
      <c r="I3248" t="str" cm="1">
        <f t="array" ref="I3248">IFERROR(INDEX(scheduling_data!H:H,MATCH(B3248&amp;D3248,scheduling_data!D:D&amp;scheduling_data!A:A,0)),"")</f>
        <v>Christian Litz</v>
      </c>
      <c r="J3248" t="str">
        <f t="shared" si="129"/>
        <v>No</v>
      </c>
      <c r="L3248" t="str">
        <f t="shared" si="130"/>
        <v>No</v>
      </c>
    </row>
    <row r="3249" spans="1:12" x14ac:dyDescent="0.3">
      <c r="A3249" t="s">
        <v>49</v>
      </c>
      <c r="B3249">
        <v>62</v>
      </c>
      <c r="C3249" s="1">
        <v>45355</v>
      </c>
      <c r="D3249" s="1">
        <v>45344.375</v>
      </c>
      <c r="E3249">
        <v>72</v>
      </c>
      <c r="F3249" t="s">
        <v>19</v>
      </c>
      <c r="G3249" t="s">
        <v>50</v>
      </c>
      <c r="H3249">
        <v>97530</v>
      </c>
      <c r="I3249" t="str" cm="1">
        <f t="array" ref="I3249">IFERROR(INDEX(scheduling_data!H:H,MATCH(B3249&amp;D3249,scheduling_data!D:D&amp;scheduling_data!A:A,0)),"")</f>
        <v>Christian Litz</v>
      </c>
      <c r="J3249" t="str">
        <f t="shared" si="129"/>
        <v>No</v>
      </c>
      <c r="L3249" t="str">
        <f t="shared" si="130"/>
        <v>Yes</v>
      </c>
    </row>
    <row r="3250" spans="1:12" x14ac:dyDescent="0.3">
      <c r="A3250" t="s">
        <v>49</v>
      </c>
      <c r="B3250">
        <v>62</v>
      </c>
      <c r="C3250" s="1">
        <v>45355</v>
      </c>
      <c r="D3250" s="1">
        <v>45344.375</v>
      </c>
      <c r="E3250">
        <v>36.9</v>
      </c>
      <c r="F3250" t="s">
        <v>19</v>
      </c>
      <c r="G3250" t="s">
        <v>50</v>
      </c>
      <c r="H3250">
        <v>97112</v>
      </c>
      <c r="I3250" t="str" cm="1">
        <f t="array" ref="I3250">IFERROR(INDEX(scheduling_data!H:H,MATCH(B3250&amp;D3250,scheduling_data!D:D&amp;scheduling_data!A:A,0)),"")</f>
        <v>Christian Litz</v>
      </c>
      <c r="J3250" t="str">
        <f t="shared" si="129"/>
        <v>No</v>
      </c>
      <c r="L3250" t="str">
        <f t="shared" si="130"/>
        <v>Yes</v>
      </c>
    </row>
    <row r="3251" spans="1:12" x14ac:dyDescent="0.3">
      <c r="A3251" t="s">
        <v>49</v>
      </c>
      <c r="B3251">
        <v>62</v>
      </c>
      <c r="C3251" s="1">
        <v>45364</v>
      </c>
      <c r="D3251" s="1">
        <v>45348.416666666664</v>
      </c>
      <c r="E3251">
        <v>36</v>
      </c>
      <c r="F3251" t="s">
        <v>19</v>
      </c>
      <c r="G3251" t="s">
        <v>50</v>
      </c>
      <c r="H3251">
        <v>97530</v>
      </c>
      <c r="I3251" t="str" cm="1">
        <f t="array" ref="I3251">IFERROR(INDEX(scheduling_data!H:H,MATCH(B3251&amp;D3251,scheduling_data!D:D&amp;scheduling_data!A:A,0)),"")</f>
        <v>Katherine Tyree</v>
      </c>
      <c r="J3251" t="str">
        <f t="shared" si="129"/>
        <v>No</v>
      </c>
      <c r="L3251" t="str">
        <f t="shared" si="130"/>
        <v>Yes</v>
      </c>
    </row>
    <row r="3252" spans="1:12" x14ac:dyDescent="0.3">
      <c r="A3252" t="s">
        <v>49</v>
      </c>
      <c r="B3252">
        <v>62</v>
      </c>
      <c r="C3252" s="1">
        <v>45364</v>
      </c>
      <c r="D3252" s="1">
        <v>45348.416666666664</v>
      </c>
      <c r="E3252">
        <v>35</v>
      </c>
      <c r="F3252" t="s">
        <v>9</v>
      </c>
      <c r="G3252" t="s">
        <v>104</v>
      </c>
      <c r="H3252">
        <v>97110</v>
      </c>
      <c r="I3252" t="str" cm="1">
        <f t="array" ref="I3252">IFERROR(INDEX(scheduling_data!H:H,MATCH(B3252&amp;D3252,scheduling_data!D:D&amp;scheduling_data!A:A,0)),"")</f>
        <v>Katherine Tyree</v>
      </c>
      <c r="J3252" t="str">
        <f t="shared" si="129"/>
        <v>No</v>
      </c>
      <c r="L3252" t="str">
        <f t="shared" si="130"/>
        <v>No</v>
      </c>
    </row>
    <row r="3253" spans="1:12" x14ac:dyDescent="0.3">
      <c r="A3253" t="s">
        <v>49</v>
      </c>
      <c r="B3253">
        <v>62</v>
      </c>
      <c r="C3253" s="1">
        <v>45364</v>
      </c>
      <c r="D3253" s="1">
        <v>45348.416666666664</v>
      </c>
      <c r="E3253">
        <v>36</v>
      </c>
      <c r="F3253" t="s">
        <v>19</v>
      </c>
      <c r="G3253" t="s">
        <v>50</v>
      </c>
      <c r="H3253">
        <v>97110</v>
      </c>
      <c r="I3253" t="str" cm="1">
        <f t="array" ref="I3253">IFERROR(INDEX(scheduling_data!H:H,MATCH(B3253&amp;D3253,scheduling_data!D:D&amp;scheduling_data!A:A,0)),"")</f>
        <v>Katherine Tyree</v>
      </c>
      <c r="J3253" t="str">
        <f t="shared" si="129"/>
        <v>No</v>
      </c>
      <c r="L3253" t="str">
        <f t="shared" si="130"/>
        <v>Yes</v>
      </c>
    </row>
    <row r="3254" spans="1:12" x14ac:dyDescent="0.3">
      <c r="A3254" t="s">
        <v>49</v>
      </c>
      <c r="B3254">
        <v>62</v>
      </c>
      <c r="C3254" s="1">
        <v>45364</v>
      </c>
      <c r="D3254" s="1">
        <v>45348.416666666664</v>
      </c>
      <c r="E3254">
        <v>35</v>
      </c>
      <c r="F3254" t="s">
        <v>9</v>
      </c>
      <c r="G3254" t="s">
        <v>104</v>
      </c>
      <c r="H3254">
        <v>97530</v>
      </c>
      <c r="I3254" t="str" cm="1">
        <f t="array" ref="I3254">IFERROR(INDEX(scheduling_data!H:H,MATCH(B3254&amp;D3254,scheduling_data!D:D&amp;scheduling_data!A:A,0)),"")</f>
        <v>Katherine Tyree</v>
      </c>
      <c r="J3254" t="str">
        <f t="shared" si="129"/>
        <v>No</v>
      </c>
      <c r="L3254" t="str">
        <f t="shared" si="130"/>
        <v>No</v>
      </c>
    </row>
    <row r="3255" spans="1:12" x14ac:dyDescent="0.3">
      <c r="A3255" t="s">
        <v>49</v>
      </c>
      <c r="B3255">
        <v>62</v>
      </c>
      <c r="C3255" s="1">
        <v>45364</v>
      </c>
      <c r="D3255" s="1">
        <v>45348.416666666664</v>
      </c>
      <c r="E3255">
        <v>36.9</v>
      </c>
      <c r="F3255" t="s">
        <v>19</v>
      </c>
      <c r="G3255" t="s">
        <v>50</v>
      </c>
      <c r="H3255">
        <v>97112</v>
      </c>
      <c r="I3255" t="str" cm="1">
        <f t="array" ref="I3255">IFERROR(INDEX(scheduling_data!H:H,MATCH(B3255&amp;D3255,scheduling_data!D:D&amp;scheduling_data!A:A,0)),"")</f>
        <v>Katherine Tyree</v>
      </c>
      <c r="J3255" t="str">
        <f t="shared" si="129"/>
        <v>No</v>
      </c>
      <c r="L3255" t="str">
        <f t="shared" si="130"/>
        <v>Yes</v>
      </c>
    </row>
    <row r="3256" spans="1:12" x14ac:dyDescent="0.3">
      <c r="A3256" t="s">
        <v>49</v>
      </c>
      <c r="B3256">
        <v>62</v>
      </c>
      <c r="C3256" s="1">
        <v>45364</v>
      </c>
      <c r="D3256" s="1">
        <v>45348.416666666664</v>
      </c>
      <c r="E3256">
        <v>34</v>
      </c>
      <c r="F3256" t="s">
        <v>9</v>
      </c>
      <c r="G3256" t="s">
        <v>104</v>
      </c>
      <c r="H3256">
        <v>97112</v>
      </c>
      <c r="I3256" t="str" cm="1">
        <f t="array" ref="I3256">IFERROR(INDEX(scheduling_data!H:H,MATCH(B3256&amp;D3256,scheduling_data!D:D&amp;scheduling_data!A:A,0)),"")</f>
        <v>Katherine Tyree</v>
      </c>
      <c r="J3256" t="str">
        <f t="shared" si="129"/>
        <v>No</v>
      </c>
      <c r="L3256" t="str">
        <f t="shared" si="130"/>
        <v>No</v>
      </c>
    </row>
    <row r="3257" spans="1:12" x14ac:dyDescent="0.3">
      <c r="A3257" t="s">
        <v>49</v>
      </c>
      <c r="B3257">
        <v>62</v>
      </c>
      <c r="C3257" s="1">
        <v>45364</v>
      </c>
      <c r="D3257" s="1">
        <v>45350.375</v>
      </c>
      <c r="E3257">
        <v>72</v>
      </c>
      <c r="F3257" t="s">
        <v>19</v>
      </c>
      <c r="G3257" t="s">
        <v>50</v>
      </c>
      <c r="H3257">
        <v>97110</v>
      </c>
      <c r="I3257" t="str" cm="1">
        <f t="array" ref="I3257">IFERROR(INDEX(scheduling_data!H:H,MATCH(B3257&amp;D3257,scheduling_data!D:D&amp;scheduling_data!A:A,0)),"")</f>
        <v>Christian Litz</v>
      </c>
      <c r="J3257" t="str">
        <f t="shared" si="129"/>
        <v>No</v>
      </c>
      <c r="L3257" t="str">
        <f t="shared" si="130"/>
        <v>Yes</v>
      </c>
    </row>
    <row r="3258" spans="1:12" x14ac:dyDescent="0.3">
      <c r="A3258" t="s">
        <v>49</v>
      </c>
      <c r="B3258">
        <v>62</v>
      </c>
      <c r="C3258" s="1">
        <v>45364</v>
      </c>
      <c r="D3258" s="1">
        <v>45350.375</v>
      </c>
      <c r="E3258">
        <v>70</v>
      </c>
      <c r="F3258" t="s">
        <v>9</v>
      </c>
      <c r="G3258" t="s">
        <v>104</v>
      </c>
      <c r="H3258">
        <v>97110</v>
      </c>
      <c r="I3258" t="str" cm="1">
        <f t="array" ref="I3258">IFERROR(INDEX(scheduling_data!H:H,MATCH(B3258&amp;D3258,scheduling_data!D:D&amp;scheduling_data!A:A,0)),"")</f>
        <v>Christian Litz</v>
      </c>
      <c r="J3258" t="str">
        <f t="shared" si="129"/>
        <v>No</v>
      </c>
      <c r="L3258" t="str">
        <f t="shared" si="130"/>
        <v>No</v>
      </c>
    </row>
    <row r="3259" spans="1:12" x14ac:dyDescent="0.3">
      <c r="A3259" t="s">
        <v>49</v>
      </c>
      <c r="B3259">
        <v>62</v>
      </c>
      <c r="C3259" s="1">
        <v>45364</v>
      </c>
      <c r="D3259" s="1">
        <v>45350.375</v>
      </c>
      <c r="E3259">
        <v>72</v>
      </c>
      <c r="F3259" t="s">
        <v>19</v>
      </c>
      <c r="G3259" t="s">
        <v>50</v>
      </c>
      <c r="H3259">
        <v>97530</v>
      </c>
      <c r="I3259" t="str" cm="1">
        <f t="array" ref="I3259">IFERROR(INDEX(scheduling_data!H:H,MATCH(B3259&amp;D3259,scheduling_data!D:D&amp;scheduling_data!A:A,0)),"")</f>
        <v>Christian Litz</v>
      </c>
      <c r="J3259" t="str">
        <f t="shared" si="129"/>
        <v>No</v>
      </c>
      <c r="L3259" t="str">
        <f t="shared" si="130"/>
        <v>Yes</v>
      </c>
    </row>
    <row r="3260" spans="1:12" x14ac:dyDescent="0.3">
      <c r="A3260" t="s">
        <v>49</v>
      </c>
      <c r="B3260">
        <v>62</v>
      </c>
      <c r="C3260" s="1">
        <v>45364</v>
      </c>
      <c r="D3260" s="1">
        <v>45350.375</v>
      </c>
      <c r="E3260">
        <v>70</v>
      </c>
      <c r="F3260" t="s">
        <v>9</v>
      </c>
      <c r="G3260" t="s">
        <v>104</v>
      </c>
      <c r="H3260">
        <v>97530</v>
      </c>
      <c r="I3260" t="str" cm="1">
        <f t="array" ref="I3260">IFERROR(INDEX(scheduling_data!H:H,MATCH(B3260&amp;D3260,scheduling_data!D:D&amp;scheduling_data!A:A,0)),"")</f>
        <v>Christian Litz</v>
      </c>
      <c r="J3260" t="str">
        <f t="shared" si="129"/>
        <v>No</v>
      </c>
      <c r="L3260" t="str">
        <f t="shared" si="130"/>
        <v>No</v>
      </c>
    </row>
    <row r="3261" spans="1:12" x14ac:dyDescent="0.3">
      <c r="A3261" t="s">
        <v>49</v>
      </c>
      <c r="B3261">
        <v>62</v>
      </c>
      <c r="C3261" s="1">
        <v>45364</v>
      </c>
      <c r="D3261" s="1">
        <v>45350.375</v>
      </c>
      <c r="E3261">
        <v>33.299999999999997</v>
      </c>
      <c r="F3261" t="s">
        <v>19</v>
      </c>
      <c r="G3261" t="s">
        <v>50</v>
      </c>
      <c r="H3261">
        <v>97140</v>
      </c>
      <c r="I3261" t="str" cm="1">
        <f t="array" ref="I3261">IFERROR(INDEX(scheduling_data!H:H,MATCH(B3261&amp;D3261,scheduling_data!D:D&amp;scheduling_data!A:A,0)),"")</f>
        <v>Christian Litz</v>
      </c>
      <c r="J3261" t="str">
        <f t="shared" si="129"/>
        <v>No</v>
      </c>
      <c r="L3261" t="str">
        <f t="shared" si="130"/>
        <v>Yes</v>
      </c>
    </row>
    <row r="3262" spans="1:12" x14ac:dyDescent="0.3">
      <c r="A3262" t="s">
        <v>49</v>
      </c>
      <c r="B3262">
        <v>62</v>
      </c>
      <c r="C3262" s="1">
        <v>45364</v>
      </c>
      <c r="D3262" s="1">
        <v>45350.375</v>
      </c>
      <c r="E3262">
        <v>38</v>
      </c>
      <c r="F3262" t="s">
        <v>9</v>
      </c>
      <c r="G3262" t="s">
        <v>104</v>
      </c>
      <c r="H3262">
        <v>97140</v>
      </c>
      <c r="I3262" t="str" cm="1">
        <f t="array" ref="I3262">IFERROR(INDEX(scheduling_data!H:H,MATCH(B3262&amp;D3262,scheduling_data!D:D&amp;scheduling_data!A:A,0)),"")</f>
        <v>Christian Litz</v>
      </c>
      <c r="J3262" t="str">
        <f t="shared" si="129"/>
        <v>No</v>
      </c>
      <c r="L3262" t="str">
        <f t="shared" si="130"/>
        <v>No</v>
      </c>
    </row>
    <row r="3263" spans="1:12" x14ac:dyDescent="0.3">
      <c r="A3263" t="s">
        <v>11</v>
      </c>
      <c r="B3263">
        <v>62</v>
      </c>
      <c r="C3263" s="1">
        <v>45357.373611111114</v>
      </c>
      <c r="D3263" s="1">
        <v>45344.375</v>
      </c>
      <c r="E3263">
        <v>3</v>
      </c>
      <c r="F3263" t="s">
        <v>87</v>
      </c>
      <c r="G3263" t="s">
        <v>428</v>
      </c>
      <c r="I3263" t="str" cm="1">
        <f t="array" ref="I3263">IFERROR(INDEX(scheduling_data!H:H,MATCH(B3263&amp;D3263,scheduling_data!D:D&amp;scheduling_data!A:A,0)),"")</f>
        <v>Christian Litz</v>
      </c>
      <c r="J3263" t="str">
        <f t="shared" si="129"/>
        <v>No</v>
      </c>
      <c r="L3263" t="str">
        <f t="shared" si="130"/>
        <v>Yes</v>
      </c>
    </row>
    <row r="3264" spans="1:12" x14ac:dyDescent="0.3">
      <c r="A3264" t="s">
        <v>11</v>
      </c>
      <c r="B3264">
        <v>62</v>
      </c>
      <c r="C3264" s="1">
        <v>45355.374305555553</v>
      </c>
      <c r="D3264" s="1">
        <v>45344.375</v>
      </c>
      <c r="E3264">
        <v>0.8</v>
      </c>
      <c r="F3264" t="s">
        <v>87</v>
      </c>
      <c r="G3264" t="s">
        <v>429</v>
      </c>
      <c r="I3264" t="str" cm="1">
        <f t="array" ref="I3264">IFERROR(INDEX(scheduling_data!H:H,MATCH(B3264&amp;D3264,scheduling_data!D:D&amp;scheduling_data!A:A,0)),"")</f>
        <v>Christian Litz</v>
      </c>
      <c r="J3264" t="str">
        <f t="shared" si="129"/>
        <v>No</v>
      </c>
      <c r="L3264" t="str">
        <f t="shared" si="130"/>
        <v>Yes</v>
      </c>
    </row>
    <row r="3265" spans="1:12" x14ac:dyDescent="0.3">
      <c r="A3265" t="s">
        <v>11</v>
      </c>
      <c r="B3265">
        <v>62</v>
      </c>
      <c r="C3265" s="1">
        <v>45355.374305555553</v>
      </c>
      <c r="D3265" s="1">
        <v>45350.375</v>
      </c>
      <c r="E3265">
        <v>1.4</v>
      </c>
      <c r="F3265" t="s">
        <v>87</v>
      </c>
      <c r="G3265" t="s">
        <v>429</v>
      </c>
      <c r="I3265" t="str" cm="1">
        <f t="array" ref="I3265">IFERROR(INDEX(scheduling_data!H:H,MATCH(B3265&amp;D3265,scheduling_data!D:D&amp;scheduling_data!A:A,0)),"")</f>
        <v>Christian Litz</v>
      </c>
      <c r="J3265" t="str">
        <f t="shared" si="129"/>
        <v>No</v>
      </c>
      <c r="L3265" t="str">
        <f t="shared" si="130"/>
        <v>Yes</v>
      </c>
    </row>
    <row r="3266" spans="1:12" x14ac:dyDescent="0.3">
      <c r="A3266" t="s">
        <v>11</v>
      </c>
      <c r="B3266">
        <v>62</v>
      </c>
      <c r="C3266" s="1">
        <v>45364.416666666664</v>
      </c>
      <c r="D3266" s="1">
        <v>45329.625</v>
      </c>
      <c r="E3266">
        <v>2.9</v>
      </c>
      <c r="F3266" t="s">
        <v>87</v>
      </c>
      <c r="G3266" t="s">
        <v>430</v>
      </c>
      <c r="I3266" t="str" cm="1">
        <f t="array" ref="I3266">IFERROR(INDEX(scheduling_data!H:H,MATCH(B3266&amp;D3266,scheduling_data!D:D&amp;scheduling_data!A:A,0)),"")</f>
        <v>Katherine Tyree</v>
      </c>
      <c r="J3266" t="str">
        <f t="shared" si="129"/>
        <v>No</v>
      </c>
      <c r="L3266" t="str">
        <f t="shared" si="130"/>
        <v>Yes</v>
      </c>
    </row>
    <row r="3267" spans="1:12" x14ac:dyDescent="0.3">
      <c r="A3267" t="s">
        <v>11</v>
      </c>
      <c r="B3267">
        <v>62</v>
      </c>
      <c r="C3267" s="1">
        <v>45355.374305555553</v>
      </c>
      <c r="D3267" s="1">
        <v>45329.625</v>
      </c>
      <c r="E3267">
        <v>3.7</v>
      </c>
      <c r="F3267" t="s">
        <v>87</v>
      </c>
      <c r="G3267" t="s">
        <v>429</v>
      </c>
      <c r="I3267" t="str" cm="1">
        <f t="array" ref="I3267">IFERROR(INDEX(scheduling_data!H:H,MATCH(B3267&amp;D3267,scheduling_data!D:D&amp;scheduling_data!A:A,0)),"")</f>
        <v>Katherine Tyree</v>
      </c>
      <c r="J3267" t="str">
        <f t="shared" ref="J3267:J3330" si="131">IF(I3267="", "Yes", "No")</f>
        <v>No</v>
      </c>
      <c r="L3267" t="str">
        <f t="shared" ref="L3267:L3330" si="132">IF(OR(F3267="Cash", F3267="Check", F3267="EFT", F3267="Credit Card", F3267="Visa", F3267="Mastercard", F3267="AMEX"), "Yes", "No")</f>
        <v>Yes</v>
      </c>
    </row>
    <row r="3268" spans="1:12" x14ac:dyDescent="0.3">
      <c r="A3268" t="s">
        <v>17</v>
      </c>
      <c r="B3268">
        <v>280</v>
      </c>
      <c r="C3268" s="1">
        <v>45363</v>
      </c>
      <c r="D3268" s="1">
        <v>45341.333333333336</v>
      </c>
      <c r="E3268">
        <v>85.19</v>
      </c>
      <c r="F3268" t="s">
        <v>9</v>
      </c>
      <c r="G3268" t="s">
        <v>18</v>
      </c>
      <c r="H3268">
        <v>92507</v>
      </c>
      <c r="I3268" t="str" cm="1">
        <f t="array" ref="I3268">IFERROR(INDEX(scheduling_data!H:H,MATCH(B3268&amp;D3268,scheduling_data!D:D&amp;scheduling_data!A:A,0)),"")</f>
        <v>D'Anna Pullen</v>
      </c>
      <c r="J3268" t="str">
        <f t="shared" si="131"/>
        <v>No</v>
      </c>
      <c r="L3268" t="str">
        <f t="shared" si="132"/>
        <v>No</v>
      </c>
    </row>
    <row r="3269" spans="1:12" x14ac:dyDescent="0.3">
      <c r="A3269" t="s">
        <v>17</v>
      </c>
      <c r="B3269">
        <v>280</v>
      </c>
      <c r="C3269" s="1">
        <v>45363</v>
      </c>
      <c r="D3269" s="1">
        <v>45341.333333333336</v>
      </c>
      <c r="E3269">
        <v>64.81</v>
      </c>
      <c r="F3269" t="s">
        <v>19</v>
      </c>
      <c r="G3269" t="s">
        <v>20</v>
      </c>
      <c r="H3269">
        <v>92507</v>
      </c>
      <c r="I3269" t="str" cm="1">
        <f t="array" ref="I3269">IFERROR(INDEX(scheduling_data!H:H,MATCH(B3269&amp;D3269,scheduling_data!D:D&amp;scheduling_data!A:A,0)),"")</f>
        <v>D'Anna Pullen</v>
      </c>
      <c r="J3269" t="str">
        <f t="shared" si="131"/>
        <v>No</v>
      </c>
      <c r="L3269" t="str">
        <f t="shared" si="132"/>
        <v>Yes</v>
      </c>
    </row>
    <row r="3270" spans="1:12" x14ac:dyDescent="0.3">
      <c r="A3270" t="s">
        <v>17</v>
      </c>
      <c r="B3270">
        <v>280</v>
      </c>
      <c r="C3270" s="1">
        <v>45358</v>
      </c>
      <c r="D3270" s="1">
        <v>45331.416666666664</v>
      </c>
      <c r="E3270">
        <v>64.81</v>
      </c>
      <c r="F3270" t="s">
        <v>19</v>
      </c>
      <c r="G3270" t="s">
        <v>20</v>
      </c>
      <c r="H3270">
        <v>92507</v>
      </c>
      <c r="I3270" t="str" cm="1">
        <f t="array" ref="I3270">IFERROR(INDEX(scheduling_data!H:H,MATCH(B3270&amp;D3270,scheduling_data!D:D&amp;scheduling_data!A:A,0)),"")</f>
        <v>D'Anna Pullen</v>
      </c>
      <c r="J3270" t="str">
        <f t="shared" si="131"/>
        <v>No</v>
      </c>
      <c r="L3270" t="str">
        <f t="shared" si="132"/>
        <v>Yes</v>
      </c>
    </row>
    <row r="3271" spans="1:12" x14ac:dyDescent="0.3">
      <c r="A3271" t="s">
        <v>17</v>
      </c>
      <c r="B3271">
        <v>280</v>
      </c>
      <c r="C3271" s="1">
        <v>45358</v>
      </c>
      <c r="D3271" s="1">
        <v>45331.416666666664</v>
      </c>
      <c r="E3271">
        <v>85.19</v>
      </c>
      <c r="F3271" t="s">
        <v>9</v>
      </c>
      <c r="G3271" t="s">
        <v>18</v>
      </c>
      <c r="H3271">
        <v>92507</v>
      </c>
      <c r="I3271" t="str" cm="1">
        <f t="array" ref="I3271">IFERROR(INDEX(scheduling_data!H:H,MATCH(B3271&amp;D3271,scheduling_data!D:D&amp;scheduling_data!A:A,0)),"")</f>
        <v>D'Anna Pullen</v>
      </c>
      <c r="J3271" t="str">
        <f t="shared" si="131"/>
        <v>No</v>
      </c>
      <c r="L3271" t="str">
        <f t="shared" si="132"/>
        <v>No</v>
      </c>
    </row>
    <row r="3272" spans="1:12" x14ac:dyDescent="0.3">
      <c r="A3272" t="s">
        <v>80</v>
      </c>
      <c r="B3272">
        <v>63</v>
      </c>
      <c r="C3272" s="1">
        <v>45352</v>
      </c>
      <c r="D3272" s="1">
        <v>45341.354166666664</v>
      </c>
      <c r="E3272">
        <v>78.55</v>
      </c>
      <c r="F3272" t="s">
        <v>9</v>
      </c>
      <c r="G3272" t="s">
        <v>52</v>
      </c>
      <c r="H3272">
        <v>92526</v>
      </c>
      <c r="I3272" t="str" cm="1">
        <f t="array" ref="I3272">IFERROR(INDEX(scheduling_data!H:H,MATCH(B3272&amp;D3272,scheduling_data!D:D&amp;scheduling_data!A:A,0)),"")</f>
        <v>Victoria Miley</v>
      </c>
      <c r="J3272" t="str">
        <f t="shared" si="131"/>
        <v>No</v>
      </c>
      <c r="L3272" t="str">
        <f t="shared" si="132"/>
        <v>No</v>
      </c>
    </row>
    <row r="3273" spans="1:12" x14ac:dyDescent="0.3">
      <c r="A3273" t="s">
        <v>80</v>
      </c>
      <c r="B3273">
        <v>63</v>
      </c>
      <c r="C3273" s="1">
        <v>45352</v>
      </c>
      <c r="D3273" s="1">
        <v>45341.354166666664</v>
      </c>
      <c r="E3273">
        <v>71.45</v>
      </c>
      <c r="F3273" t="s">
        <v>19</v>
      </c>
      <c r="G3273" t="s">
        <v>51</v>
      </c>
      <c r="H3273">
        <v>92526</v>
      </c>
      <c r="I3273" t="str" cm="1">
        <f t="array" ref="I3273">IFERROR(INDEX(scheduling_data!H:H,MATCH(B3273&amp;D3273,scheduling_data!D:D&amp;scheduling_data!A:A,0)),"")</f>
        <v>Victoria Miley</v>
      </c>
      <c r="J3273" t="str">
        <f t="shared" si="131"/>
        <v>No</v>
      </c>
      <c r="L3273" t="str">
        <f t="shared" si="132"/>
        <v>Yes</v>
      </c>
    </row>
    <row r="3274" spans="1:12" x14ac:dyDescent="0.3">
      <c r="A3274" t="s">
        <v>80</v>
      </c>
      <c r="B3274">
        <v>63</v>
      </c>
      <c r="C3274" s="1">
        <v>45359</v>
      </c>
      <c r="D3274" s="1">
        <v>45348.354166666664</v>
      </c>
      <c r="E3274">
        <v>71.45</v>
      </c>
      <c r="F3274" t="s">
        <v>19</v>
      </c>
      <c r="G3274" t="s">
        <v>51</v>
      </c>
      <c r="H3274">
        <v>92526</v>
      </c>
      <c r="I3274" t="str" cm="1">
        <f t="array" ref="I3274">IFERROR(INDEX(scheduling_data!H:H,MATCH(B3274&amp;D3274,scheduling_data!D:D&amp;scheduling_data!A:A,0)),"")</f>
        <v>Victoria Miley</v>
      </c>
      <c r="J3274" t="str">
        <f t="shared" si="131"/>
        <v>No</v>
      </c>
      <c r="L3274" t="str">
        <f t="shared" si="132"/>
        <v>Yes</v>
      </c>
    </row>
    <row r="3275" spans="1:12" x14ac:dyDescent="0.3">
      <c r="A3275" t="s">
        <v>80</v>
      </c>
      <c r="B3275">
        <v>63</v>
      </c>
      <c r="C3275" s="1">
        <v>45359</v>
      </c>
      <c r="D3275" s="1">
        <v>45348.354166666664</v>
      </c>
      <c r="E3275">
        <v>78.55</v>
      </c>
      <c r="F3275" t="s">
        <v>9</v>
      </c>
      <c r="G3275" t="s">
        <v>52</v>
      </c>
      <c r="H3275">
        <v>92526</v>
      </c>
      <c r="I3275" t="str" cm="1">
        <f t="array" ref="I3275">IFERROR(INDEX(scheduling_data!H:H,MATCH(B3275&amp;D3275,scheduling_data!D:D&amp;scheduling_data!A:A,0)),"")</f>
        <v>Victoria Miley</v>
      </c>
      <c r="J3275" t="str">
        <f t="shared" si="131"/>
        <v>No</v>
      </c>
      <c r="L3275" t="str">
        <f t="shared" si="132"/>
        <v>No</v>
      </c>
    </row>
    <row r="3276" spans="1:12" x14ac:dyDescent="0.3">
      <c r="A3276" t="s">
        <v>80</v>
      </c>
      <c r="B3276">
        <v>63</v>
      </c>
      <c r="C3276" s="1">
        <v>45359</v>
      </c>
      <c r="D3276" s="1">
        <v>45349.354166666664</v>
      </c>
      <c r="E3276">
        <v>93.22</v>
      </c>
      <c r="F3276" t="s">
        <v>9</v>
      </c>
      <c r="G3276" t="s">
        <v>52</v>
      </c>
      <c r="H3276">
        <v>97112</v>
      </c>
      <c r="I3276" t="str" cm="1">
        <f t="array" ref="I3276">IFERROR(INDEX(scheduling_data!H:H,MATCH(B3276&amp;D3276,scheduling_data!D:D&amp;scheduling_data!A:A,0)),"")</f>
        <v>Kelsea Rodriguez</v>
      </c>
      <c r="J3276" t="str">
        <f t="shared" si="131"/>
        <v>No</v>
      </c>
      <c r="L3276" t="str">
        <f t="shared" si="132"/>
        <v>No</v>
      </c>
    </row>
    <row r="3277" spans="1:12" x14ac:dyDescent="0.3">
      <c r="A3277" t="s">
        <v>80</v>
      </c>
      <c r="B3277">
        <v>63</v>
      </c>
      <c r="C3277" s="1">
        <v>45359</v>
      </c>
      <c r="D3277" s="1">
        <v>45349.354166666664</v>
      </c>
      <c r="E3277">
        <v>56.78</v>
      </c>
      <c r="F3277" t="s">
        <v>19</v>
      </c>
      <c r="G3277" t="s">
        <v>51</v>
      </c>
      <c r="H3277">
        <v>97112</v>
      </c>
      <c r="I3277" t="str" cm="1">
        <f t="array" ref="I3277">IFERROR(INDEX(scheduling_data!H:H,MATCH(B3277&amp;D3277,scheduling_data!D:D&amp;scheduling_data!A:A,0)),"")</f>
        <v>Kelsea Rodriguez</v>
      </c>
      <c r="J3277" t="str">
        <f t="shared" si="131"/>
        <v>No</v>
      </c>
      <c r="L3277" t="str">
        <f t="shared" si="132"/>
        <v>Yes</v>
      </c>
    </row>
    <row r="3278" spans="1:12" x14ac:dyDescent="0.3">
      <c r="A3278" t="s">
        <v>80</v>
      </c>
      <c r="B3278">
        <v>63</v>
      </c>
      <c r="C3278" s="1">
        <v>45359</v>
      </c>
      <c r="D3278" s="1">
        <v>45349.375</v>
      </c>
      <c r="E3278">
        <v>64.81</v>
      </c>
      <c r="F3278" t="s">
        <v>19</v>
      </c>
      <c r="G3278" t="s">
        <v>51</v>
      </c>
      <c r="H3278">
        <v>92507</v>
      </c>
      <c r="I3278" t="str" cm="1">
        <f t="array" ref="I3278">IFERROR(INDEX(scheduling_data!H:H,MATCH(B3278&amp;D3278,scheduling_data!D:D&amp;scheduling_data!A:A,0)),"")</f>
        <v>D'Anna Pullen</v>
      </c>
      <c r="J3278" t="str">
        <f t="shared" si="131"/>
        <v>No</v>
      </c>
      <c r="L3278" t="str">
        <f t="shared" si="132"/>
        <v>Yes</v>
      </c>
    </row>
    <row r="3279" spans="1:12" x14ac:dyDescent="0.3">
      <c r="A3279" t="s">
        <v>80</v>
      </c>
      <c r="B3279">
        <v>63</v>
      </c>
      <c r="C3279" s="1">
        <v>45359</v>
      </c>
      <c r="D3279" s="1">
        <v>45349.375</v>
      </c>
      <c r="E3279">
        <v>85.19</v>
      </c>
      <c r="F3279" t="s">
        <v>9</v>
      </c>
      <c r="G3279" t="s">
        <v>52</v>
      </c>
      <c r="H3279">
        <v>92507</v>
      </c>
      <c r="I3279" t="str" cm="1">
        <f t="array" ref="I3279">IFERROR(INDEX(scheduling_data!H:H,MATCH(B3279&amp;D3279,scheduling_data!D:D&amp;scheduling_data!A:A,0)),"")</f>
        <v>D'Anna Pullen</v>
      </c>
      <c r="J3279" t="str">
        <f t="shared" si="131"/>
        <v>No</v>
      </c>
      <c r="L3279" t="str">
        <f t="shared" si="132"/>
        <v>No</v>
      </c>
    </row>
    <row r="3280" spans="1:12" x14ac:dyDescent="0.3">
      <c r="A3280" t="s">
        <v>58</v>
      </c>
      <c r="B3280">
        <v>64</v>
      </c>
      <c r="C3280" s="1">
        <v>45359</v>
      </c>
      <c r="D3280" s="1">
        <v>45337.458333333336</v>
      </c>
      <c r="E3280">
        <v>200.8</v>
      </c>
      <c r="F3280" t="s">
        <v>9</v>
      </c>
      <c r="G3280" t="s">
        <v>28</v>
      </c>
      <c r="H3280">
        <v>97110</v>
      </c>
      <c r="I3280" t="str" cm="1">
        <f t="array" ref="I3280">IFERROR(INDEX(scheduling_data!H:H,MATCH(B3280&amp;D3280,scheduling_data!D:D&amp;scheduling_data!A:A,0)),"")</f>
        <v>James Allen</v>
      </c>
      <c r="J3280" t="str">
        <f t="shared" si="131"/>
        <v>No</v>
      </c>
      <c r="L3280" t="str">
        <f t="shared" si="132"/>
        <v>No</v>
      </c>
    </row>
    <row r="3281" spans="1:12" x14ac:dyDescent="0.3">
      <c r="A3281" t="s">
        <v>58</v>
      </c>
      <c r="B3281">
        <v>64</v>
      </c>
      <c r="C3281" s="1">
        <v>45359</v>
      </c>
      <c r="D3281" s="1">
        <v>45337.458333333336</v>
      </c>
      <c r="E3281">
        <v>99.2</v>
      </c>
      <c r="F3281" t="s">
        <v>19</v>
      </c>
      <c r="G3281" t="s">
        <v>26</v>
      </c>
      <c r="H3281">
        <v>97110</v>
      </c>
      <c r="I3281" t="str" cm="1">
        <f t="array" ref="I3281">IFERROR(INDEX(scheduling_data!H:H,MATCH(B3281&amp;D3281,scheduling_data!D:D&amp;scheduling_data!A:A,0)),"")</f>
        <v>James Allen</v>
      </c>
      <c r="J3281" t="str">
        <f t="shared" si="131"/>
        <v>No</v>
      </c>
      <c r="L3281" t="str">
        <f t="shared" si="132"/>
        <v>Yes</v>
      </c>
    </row>
    <row r="3282" spans="1:12" x14ac:dyDescent="0.3">
      <c r="A3282" t="s">
        <v>58</v>
      </c>
      <c r="B3282">
        <v>64</v>
      </c>
      <c r="C3282" s="1">
        <v>45373</v>
      </c>
      <c r="D3282" s="1">
        <v>45348.583333333336</v>
      </c>
      <c r="E3282">
        <v>74.400000000000006</v>
      </c>
      <c r="F3282" t="s">
        <v>19</v>
      </c>
      <c r="G3282" t="s">
        <v>26</v>
      </c>
      <c r="H3282">
        <v>97110</v>
      </c>
      <c r="I3282" t="str" cm="1">
        <f t="array" ref="I3282">IFERROR(INDEX(scheduling_data!H:H,MATCH(B3282&amp;D3282,scheduling_data!D:D&amp;scheduling_data!A:A,0)),"")</f>
        <v>James Allen</v>
      </c>
      <c r="J3282" t="str">
        <f t="shared" si="131"/>
        <v>No</v>
      </c>
      <c r="L3282" t="str">
        <f t="shared" si="132"/>
        <v>Yes</v>
      </c>
    </row>
    <row r="3283" spans="1:12" x14ac:dyDescent="0.3">
      <c r="A3283" t="s">
        <v>58</v>
      </c>
      <c r="B3283">
        <v>64</v>
      </c>
      <c r="C3283" s="1">
        <v>45373</v>
      </c>
      <c r="D3283" s="1">
        <v>45348.583333333336</v>
      </c>
      <c r="E3283">
        <v>150.6</v>
      </c>
      <c r="F3283" t="s">
        <v>9</v>
      </c>
      <c r="G3283" t="s">
        <v>28</v>
      </c>
      <c r="H3283">
        <v>97110</v>
      </c>
      <c r="I3283" t="str" cm="1">
        <f t="array" ref="I3283">IFERROR(INDEX(scheduling_data!H:H,MATCH(B3283&amp;D3283,scheduling_data!D:D&amp;scheduling_data!A:A,0)),"")</f>
        <v>James Allen</v>
      </c>
      <c r="J3283" t="str">
        <f t="shared" si="131"/>
        <v>No</v>
      </c>
      <c r="L3283" t="str">
        <f t="shared" si="132"/>
        <v>No</v>
      </c>
    </row>
    <row r="3284" spans="1:12" x14ac:dyDescent="0.3">
      <c r="A3284" t="s">
        <v>58</v>
      </c>
      <c r="B3284">
        <v>64</v>
      </c>
      <c r="C3284" s="1">
        <v>45373</v>
      </c>
      <c r="D3284" s="1">
        <v>45350.583333333336</v>
      </c>
      <c r="E3284">
        <v>150.6</v>
      </c>
      <c r="F3284" t="s">
        <v>9</v>
      </c>
      <c r="G3284" t="s">
        <v>28</v>
      </c>
      <c r="H3284">
        <v>97110</v>
      </c>
      <c r="I3284" t="str" cm="1">
        <f t="array" ref="I3284">IFERROR(INDEX(scheduling_data!H:H,MATCH(B3284&amp;D3284,scheduling_data!D:D&amp;scheduling_data!A:A,0)),"")</f>
        <v>James Allen</v>
      </c>
      <c r="J3284" t="str">
        <f t="shared" si="131"/>
        <v>No</v>
      </c>
      <c r="L3284" t="str">
        <f t="shared" si="132"/>
        <v>No</v>
      </c>
    </row>
    <row r="3285" spans="1:12" x14ac:dyDescent="0.3">
      <c r="A3285" t="s">
        <v>58</v>
      </c>
      <c r="B3285">
        <v>64</v>
      </c>
      <c r="C3285" s="1">
        <v>45373</v>
      </c>
      <c r="D3285" s="1">
        <v>45350.583333333336</v>
      </c>
      <c r="E3285">
        <v>74.400000000000006</v>
      </c>
      <c r="F3285" t="s">
        <v>19</v>
      </c>
      <c r="G3285" t="s">
        <v>26</v>
      </c>
      <c r="H3285">
        <v>97110</v>
      </c>
      <c r="I3285" t="str" cm="1">
        <f t="array" ref="I3285">IFERROR(INDEX(scheduling_data!H:H,MATCH(B3285&amp;D3285,scheduling_data!D:D&amp;scheduling_data!A:A,0)),"")</f>
        <v>James Allen</v>
      </c>
      <c r="J3285" t="str">
        <f t="shared" si="131"/>
        <v>No</v>
      </c>
      <c r="L3285" t="str">
        <f t="shared" si="132"/>
        <v>Yes</v>
      </c>
    </row>
    <row r="3286" spans="1:12" x14ac:dyDescent="0.3">
      <c r="A3286" t="s">
        <v>14</v>
      </c>
      <c r="B3286">
        <v>2</v>
      </c>
      <c r="C3286" s="1">
        <v>45352</v>
      </c>
      <c r="D3286" s="1">
        <v>45336.375</v>
      </c>
      <c r="E3286">
        <v>95</v>
      </c>
      <c r="F3286" t="s">
        <v>9</v>
      </c>
      <c r="G3286" t="s">
        <v>112</v>
      </c>
      <c r="H3286">
        <v>97112</v>
      </c>
      <c r="I3286" t="str" cm="1">
        <f t="array" ref="I3286">IFERROR(INDEX(scheduling_data!H:H,MATCH(B3286&amp;D3286,scheduling_data!D:D&amp;scheduling_data!A:A,0)),"")</f>
        <v>Kelsea Rodriguez</v>
      </c>
      <c r="J3286" t="str">
        <f t="shared" si="131"/>
        <v>No</v>
      </c>
      <c r="L3286" t="str">
        <f t="shared" si="132"/>
        <v>No</v>
      </c>
    </row>
    <row r="3287" spans="1:12" x14ac:dyDescent="0.3">
      <c r="A3287" t="s">
        <v>14</v>
      </c>
      <c r="B3287">
        <v>2</v>
      </c>
      <c r="C3287" s="1">
        <v>45352</v>
      </c>
      <c r="D3287" s="1">
        <v>45336.375</v>
      </c>
      <c r="E3287">
        <v>55</v>
      </c>
      <c r="F3287" t="s">
        <v>19</v>
      </c>
      <c r="G3287" t="s">
        <v>51</v>
      </c>
      <c r="H3287">
        <v>97112</v>
      </c>
      <c r="I3287" t="str" cm="1">
        <f t="array" ref="I3287">IFERROR(INDEX(scheduling_data!H:H,MATCH(B3287&amp;D3287,scheduling_data!D:D&amp;scheduling_data!A:A,0)),"")</f>
        <v>Kelsea Rodriguez</v>
      </c>
      <c r="J3287" t="str">
        <f t="shared" si="131"/>
        <v>No</v>
      </c>
      <c r="L3287" t="str">
        <f t="shared" si="132"/>
        <v>Yes</v>
      </c>
    </row>
    <row r="3288" spans="1:12" x14ac:dyDescent="0.3">
      <c r="A3288" t="s">
        <v>14</v>
      </c>
      <c r="B3288">
        <v>2</v>
      </c>
      <c r="C3288" s="1">
        <v>45352</v>
      </c>
      <c r="D3288" s="1">
        <v>45337.5625</v>
      </c>
      <c r="E3288">
        <v>95</v>
      </c>
      <c r="F3288" t="s">
        <v>9</v>
      </c>
      <c r="G3288" t="s">
        <v>112</v>
      </c>
      <c r="H3288">
        <v>97112</v>
      </c>
      <c r="I3288" t="str" cm="1">
        <f t="array" ref="I3288">IFERROR(INDEX(scheduling_data!H:H,MATCH(B3288&amp;D3288,scheduling_data!D:D&amp;scheduling_data!A:A,0)),"")</f>
        <v>Kelsea Rodriguez</v>
      </c>
      <c r="J3288" t="str">
        <f t="shared" si="131"/>
        <v>No</v>
      </c>
      <c r="L3288" t="str">
        <f t="shared" si="132"/>
        <v>No</v>
      </c>
    </row>
    <row r="3289" spans="1:12" x14ac:dyDescent="0.3">
      <c r="A3289" t="s">
        <v>14</v>
      </c>
      <c r="B3289">
        <v>2</v>
      </c>
      <c r="C3289" s="1">
        <v>45352</v>
      </c>
      <c r="D3289" s="1">
        <v>45337.5625</v>
      </c>
      <c r="E3289">
        <v>55</v>
      </c>
      <c r="F3289" t="s">
        <v>19</v>
      </c>
      <c r="G3289" t="s">
        <v>51</v>
      </c>
      <c r="H3289">
        <v>97112</v>
      </c>
      <c r="I3289" t="str" cm="1">
        <f t="array" ref="I3289">IFERROR(INDEX(scheduling_data!H:H,MATCH(B3289&amp;D3289,scheduling_data!D:D&amp;scheduling_data!A:A,0)),"")</f>
        <v>Kelsea Rodriguez</v>
      </c>
      <c r="J3289" t="str">
        <f t="shared" si="131"/>
        <v>No</v>
      </c>
      <c r="L3289" t="str">
        <f t="shared" si="132"/>
        <v>Yes</v>
      </c>
    </row>
    <row r="3290" spans="1:12" x14ac:dyDescent="0.3">
      <c r="A3290" t="s">
        <v>14</v>
      </c>
      <c r="B3290">
        <v>2</v>
      </c>
      <c r="C3290" s="1">
        <v>45373</v>
      </c>
      <c r="D3290" s="1">
        <v>45337.583333333336</v>
      </c>
      <c r="E3290">
        <v>0</v>
      </c>
      <c r="F3290" t="s">
        <v>9</v>
      </c>
      <c r="G3290" t="s">
        <v>15</v>
      </c>
      <c r="H3290">
        <v>92507</v>
      </c>
      <c r="I3290" t="str" cm="1">
        <f t="array" ref="I3290">IFERROR(INDEX(scheduling_data!H:H,MATCH(B3290&amp;D3290,scheduling_data!D:D&amp;scheduling_data!A:A,0)),"")</f>
        <v>Kelli Cruthirds</v>
      </c>
      <c r="J3290" t="str">
        <f t="shared" si="131"/>
        <v>No</v>
      </c>
      <c r="L3290" t="str">
        <f t="shared" si="132"/>
        <v>No</v>
      </c>
    </row>
    <row r="3291" spans="1:12" x14ac:dyDescent="0.3">
      <c r="A3291" t="s">
        <v>14</v>
      </c>
      <c r="B3291">
        <v>2</v>
      </c>
      <c r="C3291" s="1">
        <v>45373</v>
      </c>
      <c r="D3291" s="1">
        <v>45327.666666666664</v>
      </c>
      <c r="E3291">
        <v>0</v>
      </c>
      <c r="F3291" t="s">
        <v>9</v>
      </c>
      <c r="G3291" t="s">
        <v>15</v>
      </c>
      <c r="H3291">
        <v>92507</v>
      </c>
      <c r="I3291" t="str" cm="1">
        <f t="array" ref="I3291">IFERROR(INDEX(scheduling_data!H:H,MATCH(B3291&amp;D3291,scheduling_data!D:D&amp;scheduling_data!A:A,0)),"")</f>
        <v>Kelli Cruthirds</v>
      </c>
      <c r="J3291" t="str">
        <f t="shared" si="131"/>
        <v>No</v>
      </c>
      <c r="L3291" t="str">
        <f t="shared" si="132"/>
        <v>No</v>
      </c>
    </row>
    <row r="3292" spans="1:12" x14ac:dyDescent="0.3">
      <c r="A3292" t="s">
        <v>14</v>
      </c>
      <c r="B3292">
        <v>2</v>
      </c>
      <c r="C3292" s="1">
        <v>45373</v>
      </c>
      <c r="D3292" s="1">
        <v>45331.395833333336</v>
      </c>
      <c r="E3292">
        <v>0</v>
      </c>
      <c r="F3292" t="s">
        <v>9</v>
      </c>
      <c r="G3292" t="s">
        <v>15</v>
      </c>
      <c r="H3292">
        <v>92507</v>
      </c>
      <c r="I3292" t="str" cm="1">
        <f t="array" ref="I3292">IFERROR(INDEX(scheduling_data!H:H,MATCH(B3292&amp;D3292,scheduling_data!D:D&amp;scheduling_data!A:A,0)),"")</f>
        <v>Kelli Cruthirds</v>
      </c>
      <c r="J3292" t="str">
        <f t="shared" si="131"/>
        <v>No</v>
      </c>
      <c r="L3292" t="str">
        <f t="shared" si="132"/>
        <v>No</v>
      </c>
    </row>
    <row r="3293" spans="1:12" x14ac:dyDescent="0.3">
      <c r="A3293" t="s">
        <v>61</v>
      </c>
      <c r="B3293">
        <v>65</v>
      </c>
      <c r="C3293" s="1">
        <v>45358</v>
      </c>
      <c r="D3293" s="1">
        <v>45342.583333333336</v>
      </c>
      <c r="E3293">
        <v>49.86</v>
      </c>
      <c r="F3293" t="s">
        <v>19</v>
      </c>
      <c r="G3293" t="s">
        <v>65</v>
      </c>
      <c r="H3293">
        <v>97110</v>
      </c>
      <c r="I3293" t="str" cm="1">
        <f t="array" ref="I3293">IFERROR(INDEX(scheduling_data!H:H,MATCH(B3293&amp;D3293,scheduling_data!D:D&amp;scheduling_data!A:A,0)),"")</f>
        <v>James Allen</v>
      </c>
      <c r="J3293" t="str">
        <f t="shared" si="131"/>
        <v>No</v>
      </c>
      <c r="L3293" t="str">
        <f t="shared" si="132"/>
        <v>Yes</v>
      </c>
    </row>
    <row r="3294" spans="1:12" x14ac:dyDescent="0.3">
      <c r="A3294" t="s">
        <v>61</v>
      </c>
      <c r="B3294">
        <v>65</v>
      </c>
      <c r="C3294" s="1">
        <v>45358</v>
      </c>
      <c r="D3294" s="1">
        <v>45342.583333333336</v>
      </c>
      <c r="E3294">
        <v>224.12</v>
      </c>
      <c r="F3294" t="s">
        <v>9</v>
      </c>
      <c r="G3294" t="s">
        <v>64</v>
      </c>
      <c r="H3294">
        <v>97110</v>
      </c>
      <c r="I3294" t="str" cm="1">
        <f t="array" ref="I3294">IFERROR(INDEX(scheduling_data!H:H,MATCH(B3294&amp;D3294,scheduling_data!D:D&amp;scheduling_data!A:A,0)),"")</f>
        <v>James Allen</v>
      </c>
      <c r="J3294" t="str">
        <f t="shared" si="131"/>
        <v>No</v>
      </c>
      <c r="L3294" t="str">
        <f t="shared" si="132"/>
        <v>No</v>
      </c>
    </row>
    <row r="3295" spans="1:12" x14ac:dyDescent="0.3">
      <c r="A3295" t="s">
        <v>61</v>
      </c>
      <c r="B3295">
        <v>65</v>
      </c>
      <c r="C3295" s="1">
        <v>45358</v>
      </c>
      <c r="D3295" s="1">
        <v>45342.583333333336</v>
      </c>
      <c r="E3295">
        <v>1.02</v>
      </c>
      <c r="F3295" t="s">
        <v>9</v>
      </c>
      <c r="G3295" t="s">
        <v>63</v>
      </c>
      <c r="H3295">
        <v>97110</v>
      </c>
      <c r="I3295" t="str" cm="1">
        <f t="array" ref="I3295">IFERROR(INDEX(scheduling_data!H:H,MATCH(B3295&amp;D3295,scheduling_data!D:D&amp;scheduling_data!A:A,0)),"")</f>
        <v>James Allen</v>
      </c>
      <c r="J3295" t="str">
        <f t="shared" si="131"/>
        <v>No</v>
      </c>
      <c r="L3295" t="str">
        <f t="shared" si="132"/>
        <v>No</v>
      </c>
    </row>
    <row r="3296" spans="1:12" x14ac:dyDescent="0.3">
      <c r="A3296" t="s">
        <v>61</v>
      </c>
      <c r="B3296">
        <v>65</v>
      </c>
      <c r="C3296" s="1">
        <v>45358</v>
      </c>
      <c r="D3296" s="1">
        <v>45343.666666666664</v>
      </c>
      <c r="E3296">
        <v>32.49</v>
      </c>
      <c r="F3296" t="s">
        <v>19</v>
      </c>
      <c r="G3296" t="s">
        <v>65</v>
      </c>
      <c r="H3296">
        <v>97110</v>
      </c>
      <c r="I3296" t="str" cm="1">
        <f t="array" ref="I3296">IFERROR(INDEX(scheduling_data!H:H,MATCH(B3296&amp;D3296,scheduling_data!D:D&amp;scheduling_data!A:A,0)),"")</f>
        <v>James Allen</v>
      </c>
      <c r="J3296" t="str">
        <f t="shared" si="131"/>
        <v>No</v>
      </c>
      <c r="L3296" t="str">
        <f t="shared" si="132"/>
        <v>Yes</v>
      </c>
    </row>
    <row r="3297" spans="1:12" x14ac:dyDescent="0.3">
      <c r="A3297" t="s">
        <v>61</v>
      </c>
      <c r="B3297">
        <v>65</v>
      </c>
      <c r="C3297" s="1">
        <v>45358</v>
      </c>
      <c r="D3297" s="1">
        <v>45343.666666666664</v>
      </c>
      <c r="E3297">
        <v>166.85</v>
      </c>
      <c r="F3297" t="s">
        <v>9</v>
      </c>
      <c r="G3297" t="s">
        <v>64</v>
      </c>
      <c r="H3297">
        <v>97110</v>
      </c>
      <c r="I3297" t="str" cm="1">
        <f t="array" ref="I3297">IFERROR(INDEX(scheduling_data!H:H,MATCH(B3297&amp;D3297,scheduling_data!D:D&amp;scheduling_data!A:A,0)),"")</f>
        <v>James Allen</v>
      </c>
      <c r="J3297" t="str">
        <f t="shared" si="131"/>
        <v>No</v>
      </c>
      <c r="L3297" t="str">
        <f t="shared" si="132"/>
        <v>No</v>
      </c>
    </row>
    <row r="3298" spans="1:12" x14ac:dyDescent="0.3">
      <c r="A3298" t="s">
        <v>61</v>
      </c>
      <c r="B3298">
        <v>65</v>
      </c>
      <c r="C3298" s="1">
        <v>45358</v>
      </c>
      <c r="D3298" s="1">
        <v>45343.666666666664</v>
      </c>
      <c r="E3298">
        <v>0.66</v>
      </c>
      <c r="F3298" t="s">
        <v>9</v>
      </c>
      <c r="G3298" t="s">
        <v>63</v>
      </c>
      <c r="H3298">
        <v>97110</v>
      </c>
      <c r="I3298" t="str" cm="1">
        <f t="array" ref="I3298">IFERROR(INDEX(scheduling_data!H:H,MATCH(B3298&amp;D3298,scheduling_data!D:D&amp;scheduling_data!A:A,0)),"")</f>
        <v>James Allen</v>
      </c>
      <c r="J3298" t="str">
        <f t="shared" si="131"/>
        <v>No</v>
      </c>
      <c r="L3298" t="str">
        <f t="shared" si="132"/>
        <v>No</v>
      </c>
    </row>
    <row r="3299" spans="1:12" x14ac:dyDescent="0.3">
      <c r="A3299" t="s">
        <v>61</v>
      </c>
      <c r="B3299">
        <v>65</v>
      </c>
      <c r="C3299" s="1">
        <v>45358</v>
      </c>
      <c r="D3299" s="1">
        <v>45344.416666666664</v>
      </c>
      <c r="E3299">
        <v>1.02</v>
      </c>
      <c r="F3299" t="s">
        <v>9</v>
      </c>
      <c r="G3299" t="s">
        <v>63</v>
      </c>
      <c r="H3299">
        <v>97110</v>
      </c>
      <c r="I3299" t="str" cm="1">
        <f t="array" ref="I3299">IFERROR(INDEX(scheduling_data!H:H,MATCH(B3299&amp;D3299,scheduling_data!D:D&amp;scheduling_data!A:A,0)),"")</f>
        <v>James Allen</v>
      </c>
      <c r="J3299" t="str">
        <f t="shared" si="131"/>
        <v>No</v>
      </c>
      <c r="L3299" t="str">
        <f t="shared" si="132"/>
        <v>No</v>
      </c>
    </row>
    <row r="3300" spans="1:12" x14ac:dyDescent="0.3">
      <c r="A3300" t="s">
        <v>61</v>
      </c>
      <c r="B3300">
        <v>65</v>
      </c>
      <c r="C3300" s="1">
        <v>45358</v>
      </c>
      <c r="D3300" s="1">
        <v>45344.416666666664</v>
      </c>
      <c r="E3300">
        <v>49.86</v>
      </c>
      <c r="F3300" t="s">
        <v>19</v>
      </c>
      <c r="G3300" t="s">
        <v>65</v>
      </c>
      <c r="H3300">
        <v>97110</v>
      </c>
      <c r="I3300" t="str" cm="1">
        <f t="array" ref="I3300">IFERROR(INDEX(scheduling_data!H:H,MATCH(B3300&amp;D3300,scheduling_data!D:D&amp;scheduling_data!A:A,0)),"")</f>
        <v>James Allen</v>
      </c>
      <c r="J3300" t="str">
        <f t="shared" si="131"/>
        <v>No</v>
      </c>
      <c r="L3300" t="str">
        <f t="shared" si="132"/>
        <v>Yes</v>
      </c>
    </row>
    <row r="3301" spans="1:12" x14ac:dyDescent="0.3">
      <c r="A3301" t="s">
        <v>61</v>
      </c>
      <c r="B3301">
        <v>65</v>
      </c>
      <c r="C3301" s="1">
        <v>45358</v>
      </c>
      <c r="D3301" s="1">
        <v>45344.416666666664</v>
      </c>
      <c r="E3301">
        <v>224.12</v>
      </c>
      <c r="F3301" t="s">
        <v>9</v>
      </c>
      <c r="G3301" t="s">
        <v>64</v>
      </c>
      <c r="H3301">
        <v>97110</v>
      </c>
      <c r="I3301" t="str" cm="1">
        <f t="array" ref="I3301">IFERROR(INDEX(scheduling_data!H:H,MATCH(B3301&amp;D3301,scheduling_data!D:D&amp;scheduling_data!A:A,0)),"")</f>
        <v>James Allen</v>
      </c>
      <c r="J3301" t="str">
        <f t="shared" si="131"/>
        <v>No</v>
      </c>
      <c r="L3301" t="str">
        <f t="shared" si="132"/>
        <v>No</v>
      </c>
    </row>
    <row r="3302" spans="1:12" x14ac:dyDescent="0.3">
      <c r="A3302" t="s">
        <v>61</v>
      </c>
      <c r="B3302">
        <v>65</v>
      </c>
      <c r="C3302" s="1">
        <v>45365</v>
      </c>
      <c r="D3302" s="1">
        <v>45349.625</v>
      </c>
      <c r="E3302">
        <v>32.49</v>
      </c>
      <c r="F3302" t="s">
        <v>19</v>
      </c>
      <c r="G3302" t="s">
        <v>65</v>
      </c>
      <c r="H3302">
        <v>97110</v>
      </c>
      <c r="I3302" t="str" cm="1">
        <f t="array" ref="I3302">IFERROR(INDEX(scheduling_data!H:H,MATCH(B3302&amp;D3302,scheduling_data!D:D&amp;scheduling_data!A:A,0)),"")</f>
        <v>James Allen</v>
      </c>
      <c r="J3302" t="str">
        <f t="shared" si="131"/>
        <v>No</v>
      </c>
      <c r="L3302" t="str">
        <f t="shared" si="132"/>
        <v>Yes</v>
      </c>
    </row>
    <row r="3303" spans="1:12" x14ac:dyDescent="0.3">
      <c r="A3303" t="s">
        <v>61</v>
      </c>
      <c r="B3303">
        <v>65</v>
      </c>
      <c r="C3303" s="1">
        <v>45365</v>
      </c>
      <c r="D3303" s="1">
        <v>45349.625</v>
      </c>
      <c r="E3303">
        <v>166.85</v>
      </c>
      <c r="F3303" t="s">
        <v>9</v>
      </c>
      <c r="G3303" t="s">
        <v>64</v>
      </c>
      <c r="H3303">
        <v>97110</v>
      </c>
      <c r="I3303" t="str" cm="1">
        <f t="array" ref="I3303">IFERROR(INDEX(scheduling_data!H:H,MATCH(B3303&amp;D3303,scheduling_data!D:D&amp;scheduling_data!A:A,0)),"")</f>
        <v>James Allen</v>
      </c>
      <c r="J3303" t="str">
        <f t="shared" si="131"/>
        <v>No</v>
      </c>
      <c r="L3303" t="str">
        <f t="shared" si="132"/>
        <v>No</v>
      </c>
    </row>
    <row r="3304" spans="1:12" x14ac:dyDescent="0.3">
      <c r="A3304" t="s">
        <v>61</v>
      </c>
      <c r="B3304">
        <v>65</v>
      </c>
      <c r="C3304" s="1">
        <v>45365</v>
      </c>
      <c r="D3304" s="1">
        <v>45349.625</v>
      </c>
      <c r="E3304">
        <v>0.66</v>
      </c>
      <c r="F3304" t="s">
        <v>9</v>
      </c>
      <c r="G3304" t="s">
        <v>63</v>
      </c>
      <c r="H3304">
        <v>97110</v>
      </c>
      <c r="I3304" t="str" cm="1">
        <f t="array" ref="I3304">IFERROR(INDEX(scheduling_data!H:H,MATCH(B3304&amp;D3304,scheduling_data!D:D&amp;scheduling_data!A:A,0)),"")</f>
        <v>James Allen</v>
      </c>
      <c r="J3304" t="str">
        <f t="shared" si="131"/>
        <v>No</v>
      </c>
      <c r="L3304" t="str">
        <f t="shared" si="132"/>
        <v>No</v>
      </c>
    </row>
    <row r="3305" spans="1:12" x14ac:dyDescent="0.3">
      <c r="A3305" t="s">
        <v>80</v>
      </c>
      <c r="B3305">
        <v>66</v>
      </c>
      <c r="C3305" s="1">
        <v>45364</v>
      </c>
      <c r="D3305" s="1">
        <v>45334.729166666664</v>
      </c>
      <c r="E3305">
        <v>0</v>
      </c>
      <c r="F3305" t="s">
        <v>9</v>
      </c>
      <c r="G3305" t="s">
        <v>431</v>
      </c>
      <c r="H3305">
        <v>92507</v>
      </c>
      <c r="I3305" t="str" cm="1">
        <f t="array" ref="I3305">IFERROR(INDEX(scheduling_data!H:H,MATCH(B3305&amp;D3305,scheduling_data!D:D&amp;scheduling_data!A:A,0)),"")</f>
        <v>D'Anna Pullen</v>
      </c>
      <c r="J3305" t="str">
        <f t="shared" si="131"/>
        <v>No</v>
      </c>
      <c r="L3305" t="str">
        <f t="shared" si="132"/>
        <v>No</v>
      </c>
    </row>
    <row r="3306" spans="1:12" x14ac:dyDescent="0.3">
      <c r="A3306" t="s">
        <v>80</v>
      </c>
      <c r="B3306">
        <v>66</v>
      </c>
      <c r="C3306" s="1">
        <v>45364</v>
      </c>
      <c r="D3306" s="1">
        <v>45334.729166666664</v>
      </c>
      <c r="E3306">
        <v>64.81</v>
      </c>
      <c r="F3306" t="s">
        <v>19</v>
      </c>
      <c r="G3306" t="s">
        <v>51</v>
      </c>
      <c r="H3306">
        <v>92507</v>
      </c>
      <c r="I3306" t="str" cm="1">
        <f t="array" ref="I3306">IFERROR(INDEX(scheduling_data!H:H,MATCH(B3306&amp;D3306,scheduling_data!D:D&amp;scheduling_data!A:A,0)),"")</f>
        <v>D'Anna Pullen</v>
      </c>
      <c r="J3306" t="str">
        <f t="shared" si="131"/>
        <v>No</v>
      </c>
      <c r="L3306" t="str">
        <f t="shared" si="132"/>
        <v>Yes</v>
      </c>
    </row>
    <row r="3307" spans="1:12" x14ac:dyDescent="0.3">
      <c r="A3307" t="s">
        <v>80</v>
      </c>
      <c r="B3307">
        <v>66</v>
      </c>
      <c r="C3307" s="1">
        <v>45364</v>
      </c>
      <c r="D3307" s="1">
        <v>45334.729166666664</v>
      </c>
      <c r="E3307">
        <v>85.19</v>
      </c>
      <c r="F3307" t="s">
        <v>9</v>
      </c>
      <c r="G3307" t="s">
        <v>52</v>
      </c>
      <c r="H3307">
        <v>92507</v>
      </c>
      <c r="I3307" t="str" cm="1">
        <f t="array" ref="I3307">IFERROR(INDEX(scheduling_data!H:H,MATCH(B3307&amp;D3307,scheduling_data!D:D&amp;scheduling_data!A:A,0)),"")</f>
        <v>D'Anna Pullen</v>
      </c>
      <c r="J3307" t="str">
        <f t="shared" si="131"/>
        <v>No</v>
      </c>
      <c r="L3307" t="str">
        <f t="shared" si="132"/>
        <v>No</v>
      </c>
    </row>
    <row r="3308" spans="1:12" x14ac:dyDescent="0.3">
      <c r="A3308" t="s">
        <v>80</v>
      </c>
      <c r="B3308">
        <v>66</v>
      </c>
      <c r="C3308" s="1">
        <v>45369</v>
      </c>
      <c r="D3308" s="1">
        <v>45336.729166666664</v>
      </c>
      <c r="E3308">
        <v>85.19</v>
      </c>
      <c r="F3308" t="s">
        <v>9</v>
      </c>
      <c r="G3308" t="s">
        <v>52</v>
      </c>
      <c r="H3308">
        <v>92507</v>
      </c>
      <c r="I3308" t="str" cm="1">
        <f t="array" ref="I3308">IFERROR(INDEX(scheduling_data!H:H,MATCH(B3308&amp;D3308,scheduling_data!D:D&amp;scheduling_data!A:A,0)),"")</f>
        <v>Victoria Miley</v>
      </c>
      <c r="J3308" t="str">
        <f t="shared" si="131"/>
        <v>No</v>
      </c>
      <c r="L3308" t="str">
        <f t="shared" si="132"/>
        <v>No</v>
      </c>
    </row>
    <row r="3309" spans="1:12" x14ac:dyDescent="0.3">
      <c r="A3309" t="s">
        <v>80</v>
      </c>
      <c r="B3309">
        <v>66</v>
      </c>
      <c r="C3309" s="1">
        <v>45369</v>
      </c>
      <c r="D3309" s="1">
        <v>45336.729166666664</v>
      </c>
      <c r="E3309">
        <v>64.81</v>
      </c>
      <c r="F3309" t="s">
        <v>19</v>
      </c>
      <c r="G3309" t="s">
        <v>51</v>
      </c>
      <c r="H3309">
        <v>92507</v>
      </c>
      <c r="I3309" t="str" cm="1">
        <f t="array" ref="I3309">IFERROR(INDEX(scheduling_data!H:H,MATCH(B3309&amp;D3309,scheduling_data!D:D&amp;scheduling_data!A:A,0)),"")</f>
        <v>Victoria Miley</v>
      </c>
      <c r="J3309" t="str">
        <f t="shared" si="131"/>
        <v>No</v>
      </c>
      <c r="L3309" t="str">
        <f t="shared" si="132"/>
        <v>Yes</v>
      </c>
    </row>
    <row r="3310" spans="1:12" x14ac:dyDescent="0.3">
      <c r="A3310" t="s">
        <v>80</v>
      </c>
      <c r="B3310">
        <v>66</v>
      </c>
      <c r="C3310" s="1">
        <v>45369</v>
      </c>
      <c r="D3310" s="1">
        <v>45336.729166666664</v>
      </c>
      <c r="E3310">
        <v>0</v>
      </c>
      <c r="F3310" t="s">
        <v>9</v>
      </c>
      <c r="G3310" t="s">
        <v>431</v>
      </c>
      <c r="H3310">
        <v>92507</v>
      </c>
      <c r="I3310" t="str" cm="1">
        <f t="array" ref="I3310">IFERROR(INDEX(scheduling_data!H:H,MATCH(B3310&amp;D3310,scheduling_data!D:D&amp;scheduling_data!A:A,0)),"")</f>
        <v>Victoria Miley</v>
      </c>
      <c r="J3310" t="str">
        <f t="shared" si="131"/>
        <v>No</v>
      </c>
      <c r="L3310" t="str">
        <f t="shared" si="132"/>
        <v>No</v>
      </c>
    </row>
    <row r="3311" spans="1:12" x14ac:dyDescent="0.3">
      <c r="A3311" t="s">
        <v>80</v>
      </c>
      <c r="B3311">
        <v>66</v>
      </c>
      <c r="C3311" s="1">
        <v>45352</v>
      </c>
      <c r="D3311" s="1">
        <v>45336.729166666664</v>
      </c>
      <c r="E3311">
        <v>0</v>
      </c>
      <c r="F3311" t="s">
        <v>9</v>
      </c>
      <c r="G3311" t="s">
        <v>115</v>
      </c>
      <c r="H3311">
        <v>92507</v>
      </c>
      <c r="I3311" t="str" cm="1">
        <f t="array" ref="I3311">IFERROR(INDEX(scheduling_data!H:H,MATCH(B3311&amp;D3311,scheduling_data!D:D&amp;scheduling_data!A:A,0)),"")</f>
        <v>Victoria Miley</v>
      </c>
      <c r="J3311" t="str">
        <f t="shared" si="131"/>
        <v>No</v>
      </c>
      <c r="L3311" t="str">
        <f t="shared" si="132"/>
        <v>No</v>
      </c>
    </row>
    <row r="3312" spans="1:12" x14ac:dyDescent="0.3">
      <c r="A3312" t="s">
        <v>80</v>
      </c>
      <c r="B3312">
        <v>66</v>
      </c>
      <c r="C3312" s="1">
        <v>45371</v>
      </c>
      <c r="D3312" s="1">
        <v>45336.729166666664</v>
      </c>
      <c r="E3312">
        <v>0</v>
      </c>
      <c r="F3312" t="s">
        <v>9</v>
      </c>
      <c r="G3312" t="s">
        <v>138</v>
      </c>
      <c r="H3312">
        <v>92507</v>
      </c>
      <c r="I3312" t="str" cm="1">
        <f t="array" ref="I3312">IFERROR(INDEX(scheduling_data!H:H,MATCH(B3312&amp;D3312,scheduling_data!D:D&amp;scheduling_data!A:A,0)),"")</f>
        <v>Victoria Miley</v>
      </c>
      <c r="J3312" t="str">
        <f t="shared" si="131"/>
        <v>No</v>
      </c>
      <c r="L3312" t="str">
        <f t="shared" si="132"/>
        <v>No</v>
      </c>
    </row>
    <row r="3313" spans="1:12" x14ac:dyDescent="0.3">
      <c r="A3313" t="s">
        <v>80</v>
      </c>
      <c r="B3313">
        <v>66</v>
      </c>
      <c r="C3313" s="1">
        <v>45371</v>
      </c>
      <c r="D3313" s="1">
        <v>45343.729166666664</v>
      </c>
      <c r="E3313">
        <v>0</v>
      </c>
      <c r="F3313" t="s">
        <v>9</v>
      </c>
      <c r="G3313" t="s">
        <v>431</v>
      </c>
      <c r="H3313">
        <v>92507</v>
      </c>
      <c r="I3313" t="str" cm="1">
        <f t="array" ref="I3313">IFERROR(INDEX(scheduling_data!H:H,MATCH(B3313&amp;D3313,scheduling_data!D:D&amp;scheduling_data!A:A,0)),"")</f>
        <v>D'Anna Pullen</v>
      </c>
      <c r="J3313" t="str">
        <f t="shared" si="131"/>
        <v>No</v>
      </c>
      <c r="L3313" t="str">
        <f t="shared" si="132"/>
        <v>No</v>
      </c>
    </row>
    <row r="3314" spans="1:12" x14ac:dyDescent="0.3">
      <c r="A3314" t="s">
        <v>80</v>
      </c>
      <c r="B3314">
        <v>66</v>
      </c>
      <c r="C3314" s="1">
        <v>45371</v>
      </c>
      <c r="D3314" s="1">
        <v>45343.729166666664</v>
      </c>
      <c r="E3314">
        <v>64.81</v>
      </c>
      <c r="F3314" t="s">
        <v>19</v>
      </c>
      <c r="G3314" t="s">
        <v>51</v>
      </c>
      <c r="H3314">
        <v>92507</v>
      </c>
      <c r="I3314" t="str" cm="1">
        <f t="array" ref="I3314">IFERROR(INDEX(scheduling_data!H:H,MATCH(B3314&amp;D3314,scheduling_data!D:D&amp;scheduling_data!A:A,0)),"")</f>
        <v>D'Anna Pullen</v>
      </c>
      <c r="J3314" t="str">
        <f t="shared" si="131"/>
        <v>No</v>
      </c>
      <c r="L3314" t="str">
        <f t="shared" si="132"/>
        <v>Yes</v>
      </c>
    </row>
    <row r="3315" spans="1:12" x14ac:dyDescent="0.3">
      <c r="A3315" t="s">
        <v>80</v>
      </c>
      <c r="B3315">
        <v>66</v>
      </c>
      <c r="C3315" s="1">
        <v>45371</v>
      </c>
      <c r="D3315" s="1">
        <v>45343.729166666664</v>
      </c>
      <c r="E3315">
        <v>85.19</v>
      </c>
      <c r="F3315" t="s">
        <v>9</v>
      </c>
      <c r="G3315" t="s">
        <v>52</v>
      </c>
      <c r="H3315">
        <v>92507</v>
      </c>
      <c r="I3315" t="str" cm="1">
        <f t="array" ref="I3315">IFERROR(INDEX(scheduling_data!H:H,MATCH(B3315&amp;D3315,scheduling_data!D:D&amp;scheduling_data!A:A,0)),"")</f>
        <v>D'Anna Pullen</v>
      </c>
      <c r="J3315" t="str">
        <f t="shared" si="131"/>
        <v>No</v>
      </c>
      <c r="L3315" t="str">
        <f t="shared" si="132"/>
        <v>No</v>
      </c>
    </row>
    <row r="3316" spans="1:12" x14ac:dyDescent="0.3">
      <c r="A3316" t="s">
        <v>14</v>
      </c>
      <c r="B3316">
        <v>67</v>
      </c>
      <c r="C3316" s="1">
        <v>45373</v>
      </c>
      <c r="D3316" s="1">
        <v>45334.5625</v>
      </c>
      <c r="E3316">
        <v>0</v>
      </c>
      <c r="F3316" t="s">
        <v>9</v>
      </c>
      <c r="G3316" t="s">
        <v>138</v>
      </c>
      <c r="H3316">
        <v>92507</v>
      </c>
      <c r="I3316" t="str" cm="1">
        <f t="array" ref="I3316">IFERROR(INDEX(scheduling_data!H:H,MATCH(B3316&amp;D3316,scheduling_data!D:D&amp;scheduling_data!A:A,0)),"")</f>
        <v>D'Anna Pullen</v>
      </c>
      <c r="J3316" t="str">
        <f t="shared" si="131"/>
        <v>No</v>
      </c>
      <c r="L3316" t="str">
        <f t="shared" si="132"/>
        <v>No</v>
      </c>
    </row>
    <row r="3317" spans="1:12" x14ac:dyDescent="0.3">
      <c r="A3317" t="s">
        <v>14</v>
      </c>
      <c r="B3317">
        <v>67</v>
      </c>
      <c r="C3317" s="1">
        <v>45352</v>
      </c>
      <c r="D3317" s="1">
        <v>45341.541666666664</v>
      </c>
      <c r="E3317">
        <v>55</v>
      </c>
      <c r="F3317" t="s">
        <v>19</v>
      </c>
      <c r="G3317" t="s">
        <v>51</v>
      </c>
      <c r="H3317">
        <v>92507</v>
      </c>
      <c r="I3317" t="str" cm="1">
        <f t="array" ref="I3317">IFERROR(INDEX(scheduling_data!H:H,MATCH(B3317&amp;D3317,scheduling_data!D:D&amp;scheduling_data!A:A,0)),"")</f>
        <v>D'Anna Pullen</v>
      </c>
      <c r="J3317" t="str">
        <f t="shared" si="131"/>
        <v>No</v>
      </c>
      <c r="L3317" t="str">
        <f t="shared" si="132"/>
        <v>Yes</v>
      </c>
    </row>
    <row r="3318" spans="1:12" x14ac:dyDescent="0.3">
      <c r="A3318" t="s">
        <v>14</v>
      </c>
      <c r="B3318">
        <v>67</v>
      </c>
      <c r="C3318" s="1">
        <v>45352</v>
      </c>
      <c r="D3318" s="1">
        <v>45341.541666666664</v>
      </c>
      <c r="E3318">
        <v>95</v>
      </c>
      <c r="F3318" t="s">
        <v>9</v>
      </c>
      <c r="G3318" t="s">
        <v>52</v>
      </c>
      <c r="H3318">
        <v>92507</v>
      </c>
      <c r="I3318" t="str" cm="1">
        <f t="array" ref="I3318">IFERROR(INDEX(scheduling_data!H:H,MATCH(B3318&amp;D3318,scheduling_data!D:D&amp;scheduling_data!A:A,0)),"")</f>
        <v>D'Anna Pullen</v>
      </c>
      <c r="J3318" t="str">
        <f t="shared" si="131"/>
        <v>No</v>
      </c>
      <c r="L3318" t="str">
        <f t="shared" si="132"/>
        <v>No</v>
      </c>
    </row>
    <row r="3319" spans="1:12" x14ac:dyDescent="0.3">
      <c r="A3319" t="s">
        <v>14</v>
      </c>
      <c r="B3319">
        <v>67</v>
      </c>
      <c r="C3319" s="1">
        <v>45359</v>
      </c>
      <c r="D3319" s="1">
        <v>45341.645833333336</v>
      </c>
      <c r="E3319">
        <v>95</v>
      </c>
      <c r="F3319" t="s">
        <v>9</v>
      </c>
      <c r="G3319" t="s">
        <v>112</v>
      </c>
      <c r="H3319">
        <v>97112</v>
      </c>
      <c r="I3319" t="str" cm="1">
        <f t="array" ref="I3319">IFERROR(INDEX(scheduling_data!H:H,MATCH(B3319&amp;D3319,scheduling_data!D:D&amp;scheduling_data!A:A,0)),"")</f>
        <v>Breanna Cochran</v>
      </c>
      <c r="J3319" t="str">
        <f t="shared" si="131"/>
        <v>No</v>
      </c>
      <c r="L3319" t="str">
        <f t="shared" si="132"/>
        <v>No</v>
      </c>
    </row>
    <row r="3320" spans="1:12" x14ac:dyDescent="0.3">
      <c r="A3320" t="s">
        <v>14</v>
      </c>
      <c r="B3320">
        <v>67</v>
      </c>
      <c r="C3320" s="1">
        <v>45359</v>
      </c>
      <c r="D3320" s="1">
        <v>45341.645833333336</v>
      </c>
      <c r="E3320">
        <v>55</v>
      </c>
      <c r="F3320" t="s">
        <v>19</v>
      </c>
      <c r="G3320" t="s">
        <v>51</v>
      </c>
      <c r="H3320">
        <v>97112</v>
      </c>
      <c r="I3320" t="str" cm="1">
        <f t="array" ref="I3320">IFERROR(INDEX(scheduling_data!H:H,MATCH(B3320&amp;D3320,scheduling_data!D:D&amp;scheduling_data!A:A,0)),"")</f>
        <v>Breanna Cochran</v>
      </c>
      <c r="J3320" t="str">
        <f t="shared" si="131"/>
        <v>No</v>
      </c>
      <c r="L3320" t="str">
        <f t="shared" si="132"/>
        <v>Yes</v>
      </c>
    </row>
    <row r="3321" spans="1:12" x14ac:dyDescent="0.3">
      <c r="A3321" t="s">
        <v>14</v>
      </c>
      <c r="B3321">
        <v>67</v>
      </c>
      <c r="C3321" s="1">
        <v>45359</v>
      </c>
      <c r="D3321" s="1">
        <v>45343.604166666664</v>
      </c>
      <c r="E3321">
        <v>55</v>
      </c>
      <c r="F3321" t="s">
        <v>19</v>
      </c>
      <c r="G3321" t="s">
        <v>51</v>
      </c>
      <c r="H3321">
        <v>92507</v>
      </c>
      <c r="I3321" t="str" cm="1">
        <f t="array" ref="I3321">IFERROR(INDEX(scheduling_data!H:H,MATCH(B3321&amp;D3321,scheduling_data!D:D&amp;scheduling_data!A:A,0)),"")</f>
        <v>D'Anna Pullen</v>
      </c>
      <c r="J3321" t="str">
        <f t="shared" si="131"/>
        <v>No</v>
      </c>
      <c r="L3321" t="str">
        <f t="shared" si="132"/>
        <v>Yes</v>
      </c>
    </row>
    <row r="3322" spans="1:12" x14ac:dyDescent="0.3">
      <c r="A3322" t="s">
        <v>14</v>
      </c>
      <c r="B3322">
        <v>67</v>
      </c>
      <c r="C3322" s="1">
        <v>45359</v>
      </c>
      <c r="D3322" s="1">
        <v>45343.604166666664</v>
      </c>
      <c r="E3322">
        <v>95</v>
      </c>
      <c r="F3322" t="s">
        <v>9</v>
      </c>
      <c r="G3322" t="s">
        <v>52</v>
      </c>
      <c r="H3322">
        <v>92507</v>
      </c>
      <c r="I3322" t="str" cm="1">
        <f t="array" ref="I3322">IFERROR(INDEX(scheduling_data!H:H,MATCH(B3322&amp;D3322,scheduling_data!D:D&amp;scheduling_data!A:A,0)),"")</f>
        <v>D'Anna Pullen</v>
      </c>
      <c r="J3322" t="str">
        <f t="shared" si="131"/>
        <v>No</v>
      </c>
      <c r="L3322" t="str">
        <f t="shared" si="132"/>
        <v>No</v>
      </c>
    </row>
    <row r="3323" spans="1:12" x14ac:dyDescent="0.3">
      <c r="A3323" t="s">
        <v>14</v>
      </c>
      <c r="B3323">
        <v>67</v>
      </c>
      <c r="C3323" s="1">
        <v>45359</v>
      </c>
      <c r="D3323" s="1">
        <v>45348.541666666664</v>
      </c>
      <c r="E3323">
        <v>55</v>
      </c>
      <c r="F3323" t="s">
        <v>19</v>
      </c>
      <c r="G3323" t="s">
        <v>51</v>
      </c>
      <c r="H3323">
        <v>92507</v>
      </c>
      <c r="I3323" t="str" cm="1">
        <f t="array" ref="I3323">IFERROR(INDEX(scheduling_data!H:H,MATCH(B3323&amp;D3323,scheduling_data!D:D&amp;scheduling_data!A:A,0)),"")</f>
        <v>Annette Fertitta</v>
      </c>
      <c r="J3323" t="str">
        <f t="shared" si="131"/>
        <v>No</v>
      </c>
      <c r="L3323" t="str">
        <f t="shared" si="132"/>
        <v>Yes</v>
      </c>
    </row>
    <row r="3324" spans="1:12" x14ac:dyDescent="0.3">
      <c r="A3324" t="s">
        <v>14</v>
      </c>
      <c r="B3324">
        <v>67</v>
      </c>
      <c r="C3324" s="1">
        <v>45359</v>
      </c>
      <c r="D3324" s="1">
        <v>45348.541666666664</v>
      </c>
      <c r="E3324">
        <v>95</v>
      </c>
      <c r="F3324" t="s">
        <v>9</v>
      </c>
      <c r="G3324" t="s">
        <v>52</v>
      </c>
      <c r="H3324">
        <v>92507</v>
      </c>
      <c r="I3324" t="str" cm="1">
        <f t="array" ref="I3324">IFERROR(INDEX(scheduling_data!H:H,MATCH(B3324&amp;D3324,scheduling_data!D:D&amp;scheduling_data!A:A,0)),"")</f>
        <v>Annette Fertitta</v>
      </c>
      <c r="J3324" t="str">
        <f t="shared" si="131"/>
        <v>No</v>
      </c>
      <c r="L3324" t="str">
        <f t="shared" si="132"/>
        <v>No</v>
      </c>
    </row>
    <row r="3325" spans="1:12" x14ac:dyDescent="0.3">
      <c r="A3325" t="s">
        <v>14</v>
      </c>
      <c r="B3325">
        <v>67</v>
      </c>
      <c r="C3325" s="1">
        <v>45359</v>
      </c>
      <c r="D3325" s="1">
        <v>45348.5625</v>
      </c>
      <c r="E3325">
        <v>95</v>
      </c>
      <c r="F3325" t="s">
        <v>9</v>
      </c>
      <c r="G3325" t="s">
        <v>112</v>
      </c>
      <c r="H3325">
        <v>97112</v>
      </c>
      <c r="I3325" t="str" cm="1">
        <f t="array" ref="I3325">IFERROR(INDEX(scheduling_data!H:H,MATCH(B3325&amp;D3325,scheduling_data!D:D&amp;scheduling_data!A:A,0)),"")</f>
        <v>Heidi Molaison</v>
      </c>
      <c r="J3325" t="str">
        <f t="shared" si="131"/>
        <v>No</v>
      </c>
      <c r="L3325" t="str">
        <f t="shared" si="132"/>
        <v>No</v>
      </c>
    </row>
    <row r="3326" spans="1:12" x14ac:dyDescent="0.3">
      <c r="A3326" t="s">
        <v>14</v>
      </c>
      <c r="B3326">
        <v>67</v>
      </c>
      <c r="C3326" s="1">
        <v>45359</v>
      </c>
      <c r="D3326" s="1">
        <v>45348.5625</v>
      </c>
      <c r="E3326">
        <v>55</v>
      </c>
      <c r="F3326" t="s">
        <v>19</v>
      </c>
      <c r="G3326" t="s">
        <v>51</v>
      </c>
      <c r="H3326">
        <v>97112</v>
      </c>
      <c r="I3326" t="str" cm="1">
        <f t="array" ref="I3326">IFERROR(INDEX(scheduling_data!H:H,MATCH(B3326&amp;D3326,scheduling_data!D:D&amp;scheduling_data!A:A,0)),"")</f>
        <v>Heidi Molaison</v>
      </c>
      <c r="J3326" t="str">
        <f t="shared" si="131"/>
        <v>No</v>
      </c>
      <c r="L3326" t="str">
        <f t="shared" si="132"/>
        <v>Yes</v>
      </c>
    </row>
    <row r="3327" spans="1:12" x14ac:dyDescent="0.3">
      <c r="A3327" t="s">
        <v>14</v>
      </c>
      <c r="B3327">
        <v>67</v>
      </c>
      <c r="C3327" s="1">
        <v>45363</v>
      </c>
      <c r="D3327" s="1">
        <v>45350.5625</v>
      </c>
      <c r="E3327">
        <v>55</v>
      </c>
      <c r="F3327" t="s">
        <v>19</v>
      </c>
      <c r="G3327" t="s">
        <v>51</v>
      </c>
      <c r="H3327">
        <v>92507</v>
      </c>
      <c r="I3327" t="str" cm="1">
        <f t="array" ref="I3327">IFERROR(INDEX(scheduling_data!H:H,MATCH(B3327&amp;D3327,scheduling_data!D:D&amp;scheduling_data!A:A,0)),"")</f>
        <v>D'Anna Pullen</v>
      </c>
      <c r="J3327" t="str">
        <f t="shared" si="131"/>
        <v>No</v>
      </c>
      <c r="L3327" t="str">
        <f t="shared" si="132"/>
        <v>Yes</v>
      </c>
    </row>
    <row r="3328" spans="1:12" x14ac:dyDescent="0.3">
      <c r="A3328" t="s">
        <v>14</v>
      </c>
      <c r="B3328">
        <v>67</v>
      </c>
      <c r="C3328" s="1">
        <v>45363</v>
      </c>
      <c r="D3328" s="1">
        <v>45350.5625</v>
      </c>
      <c r="E3328">
        <v>95</v>
      </c>
      <c r="F3328" t="s">
        <v>9</v>
      </c>
      <c r="G3328" t="s">
        <v>52</v>
      </c>
      <c r="H3328">
        <v>92507</v>
      </c>
      <c r="I3328" t="str" cm="1">
        <f t="array" ref="I3328">IFERROR(INDEX(scheduling_data!H:H,MATCH(B3328&amp;D3328,scheduling_data!D:D&amp;scheduling_data!A:A,0)),"")</f>
        <v>D'Anna Pullen</v>
      </c>
      <c r="J3328" t="str">
        <f t="shared" si="131"/>
        <v>No</v>
      </c>
      <c r="L3328" t="str">
        <f t="shared" si="132"/>
        <v>No</v>
      </c>
    </row>
    <row r="3329" spans="1:12" x14ac:dyDescent="0.3">
      <c r="A3329" t="s">
        <v>14</v>
      </c>
      <c r="B3329">
        <v>67</v>
      </c>
      <c r="C3329" s="1">
        <v>45366</v>
      </c>
      <c r="D3329" s="1">
        <v>45350.583333333336</v>
      </c>
      <c r="E3329">
        <v>95</v>
      </c>
      <c r="F3329" t="s">
        <v>9</v>
      </c>
      <c r="G3329" t="s">
        <v>112</v>
      </c>
      <c r="H3329">
        <v>97112</v>
      </c>
      <c r="I3329" t="str" cm="1">
        <f t="array" ref="I3329">IFERROR(INDEX(scheduling_data!H:H,MATCH(B3329&amp;D3329,scheduling_data!D:D&amp;scheduling_data!A:A,0)),"")</f>
        <v>Heidi Molaison</v>
      </c>
      <c r="J3329" t="str">
        <f t="shared" si="131"/>
        <v>No</v>
      </c>
      <c r="L3329" t="str">
        <f t="shared" si="132"/>
        <v>No</v>
      </c>
    </row>
    <row r="3330" spans="1:12" x14ac:dyDescent="0.3">
      <c r="A3330" t="s">
        <v>14</v>
      </c>
      <c r="B3330">
        <v>67</v>
      </c>
      <c r="C3330" s="1">
        <v>45366</v>
      </c>
      <c r="D3330" s="1">
        <v>45350.583333333336</v>
      </c>
      <c r="E3330">
        <v>55</v>
      </c>
      <c r="F3330" t="s">
        <v>19</v>
      </c>
      <c r="G3330" t="s">
        <v>51</v>
      </c>
      <c r="H3330">
        <v>97112</v>
      </c>
      <c r="I3330" t="str" cm="1">
        <f t="array" ref="I3330">IFERROR(INDEX(scheduling_data!H:H,MATCH(B3330&amp;D3330,scheduling_data!D:D&amp;scheduling_data!A:A,0)),"")</f>
        <v>Heidi Molaison</v>
      </c>
      <c r="J3330" t="str">
        <f t="shared" si="131"/>
        <v>No</v>
      </c>
      <c r="L3330" t="str">
        <f t="shared" si="132"/>
        <v>Yes</v>
      </c>
    </row>
    <row r="3331" spans="1:12" x14ac:dyDescent="0.3">
      <c r="A3331" t="s">
        <v>14</v>
      </c>
      <c r="B3331">
        <v>67</v>
      </c>
      <c r="C3331" s="1">
        <v>45373</v>
      </c>
      <c r="D3331" s="1">
        <v>45329.5625</v>
      </c>
      <c r="E3331">
        <v>0</v>
      </c>
      <c r="F3331" t="s">
        <v>9</v>
      </c>
      <c r="G3331" t="s">
        <v>138</v>
      </c>
      <c r="H3331">
        <v>92507</v>
      </c>
      <c r="I3331" t="str" cm="1">
        <f t="array" ref="I3331">IFERROR(INDEX(scheduling_data!H:H,MATCH(B3331&amp;D3331,scheduling_data!D:D&amp;scheduling_data!A:A,0)),"")</f>
        <v>D'Anna Pullen</v>
      </c>
      <c r="J3331" t="str">
        <f t="shared" ref="J3331:J3394" si="133">IF(I3331="", "Yes", "No")</f>
        <v>No</v>
      </c>
      <c r="L3331" t="str">
        <f t="shared" ref="L3331:L3394" si="134">IF(OR(F3331="Cash", F3331="Check", F3331="EFT", F3331="Credit Card", F3331="Visa", F3331="Mastercard", F3331="AMEX"), "Yes", "No")</f>
        <v>No</v>
      </c>
    </row>
    <row r="3332" spans="1:12" x14ac:dyDescent="0.3">
      <c r="A3332" t="s">
        <v>123</v>
      </c>
      <c r="B3332">
        <v>68</v>
      </c>
      <c r="C3332" s="1">
        <v>45355</v>
      </c>
      <c r="D3332" s="1">
        <v>45349.583333333336</v>
      </c>
      <c r="E3332">
        <v>119.55</v>
      </c>
      <c r="F3332" t="s">
        <v>9</v>
      </c>
      <c r="G3332" t="s">
        <v>125</v>
      </c>
      <c r="H3332">
        <v>97110</v>
      </c>
      <c r="I3332" t="str" cm="1">
        <f t="array" ref="I3332">IFERROR(INDEX(scheduling_data!H:H,MATCH(B3332&amp;D3332,scheduling_data!D:D&amp;scheduling_data!A:A,0)),"")</f>
        <v>Amber Hickman</v>
      </c>
      <c r="J3332" t="str">
        <f t="shared" si="133"/>
        <v>No</v>
      </c>
      <c r="L3332" t="str">
        <f t="shared" si="134"/>
        <v>No</v>
      </c>
    </row>
    <row r="3333" spans="1:12" x14ac:dyDescent="0.3">
      <c r="A3333" t="s">
        <v>123</v>
      </c>
      <c r="B3333">
        <v>68</v>
      </c>
      <c r="C3333" s="1">
        <v>45355</v>
      </c>
      <c r="D3333" s="1">
        <v>45349.583333333336</v>
      </c>
      <c r="E3333">
        <v>56.16</v>
      </c>
      <c r="F3333" t="s">
        <v>9</v>
      </c>
      <c r="G3333" t="s">
        <v>125</v>
      </c>
      <c r="H3333">
        <v>97530</v>
      </c>
      <c r="I3333" t="str" cm="1">
        <f t="array" ref="I3333">IFERROR(INDEX(scheduling_data!H:H,MATCH(B3333&amp;D3333,scheduling_data!D:D&amp;scheduling_data!A:A,0)),"")</f>
        <v>Amber Hickman</v>
      </c>
      <c r="J3333" t="str">
        <f t="shared" si="133"/>
        <v>No</v>
      </c>
      <c r="L3333" t="str">
        <f t="shared" si="134"/>
        <v>No</v>
      </c>
    </row>
    <row r="3334" spans="1:12" x14ac:dyDescent="0.3">
      <c r="A3334" t="s">
        <v>123</v>
      </c>
      <c r="B3334">
        <v>68</v>
      </c>
      <c r="C3334" s="1">
        <v>45355</v>
      </c>
      <c r="D3334" s="1">
        <v>45349.583333333336</v>
      </c>
      <c r="E3334">
        <v>12.29</v>
      </c>
      <c r="F3334" t="s">
        <v>19</v>
      </c>
      <c r="G3334" t="s">
        <v>124</v>
      </c>
      <c r="H3334">
        <v>97530</v>
      </c>
      <c r="I3334" t="str" cm="1">
        <f t="array" ref="I3334">IFERROR(INDEX(scheduling_data!H:H,MATCH(B3334&amp;D3334,scheduling_data!D:D&amp;scheduling_data!A:A,0)),"")</f>
        <v>Amber Hickman</v>
      </c>
      <c r="J3334" t="str">
        <f t="shared" si="133"/>
        <v>No</v>
      </c>
      <c r="L3334" t="str">
        <f t="shared" si="134"/>
        <v>Yes</v>
      </c>
    </row>
    <row r="3335" spans="1:12" x14ac:dyDescent="0.3">
      <c r="A3335" t="s">
        <v>11</v>
      </c>
      <c r="B3335">
        <v>3</v>
      </c>
      <c r="C3335" s="1">
        <v>45356.336805555555</v>
      </c>
      <c r="D3335" s="1">
        <v>45349.291666666664</v>
      </c>
      <c r="E3335">
        <v>33.29</v>
      </c>
      <c r="F3335" t="s">
        <v>87</v>
      </c>
      <c r="G3335" t="s">
        <v>432</v>
      </c>
      <c r="I3335" t="str" cm="1">
        <f t="array" ref="I3335">IFERROR(INDEX(scheduling_data!H:H,MATCH(B3335&amp;D3335,scheduling_data!D:D&amp;scheduling_data!A:A,0)),"")</f>
        <v>James Allen</v>
      </c>
      <c r="J3335" t="str">
        <f t="shared" si="133"/>
        <v>No</v>
      </c>
      <c r="L3335" t="str">
        <f t="shared" si="134"/>
        <v>Yes</v>
      </c>
    </row>
    <row r="3336" spans="1:12" x14ac:dyDescent="0.3">
      <c r="A3336" t="s">
        <v>8</v>
      </c>
      <c r="B3336">
        <v>70</v>
      </c>
      <c r="C3336" s="1">
        <v>45378.51666666667</v>
      </c>
      <c r="D3336" s="1">
        <v>45324.291666666664</v>
      </c>
      <c r="E3336">
        <v>75</v>
      </c>
      <c r="F3336" t="s">
        <v>9</v>
      </c>
      <c r="G3336" t="s">
        <v>42</v>
      </c>
      <c r="H3336">
        <v>97110</v>
      </c>
      <c r="I3336" t="str" cm="1">
        <f t="array" ref="I3336">IFERROR(INDEX(scheduling_data!H:H,MATCH(B3336&amp;D3336,scheduling_data!D:D&amp;scheduling_data!A:A,0)),"")</f>
        <v>James Allen</v>
      </c>
      <c r="J3336" t="str">
        <f t="shared" si="133"/>
        <v>No</v>
      </c>
      <c r="L3336" t="str">
        <f t="shared" si="134"/>
        <v>No</v>
      </c>
    </row>
    <row r="3337" spans="1:12" x14ac:dyDescent="0.3">
      <c r="A3337" t="s">
        <v>8</v>
      </c>
      <c r="B3337">
        <v>70</v>
      </c>
      <c r="C3337" s="1">
        <v>45378.51666666667</v>
      </c>
      <c r="D3337" s="1">
        <v>45324.291666666664</v>
      </c>
      <c r="E3337">
        <v>50.45</v>
      </c>
      <c r="F3337" t="s">
        <v>9</v>
      </c>
      <c r="G3337" t="s">
        <v>10</v>
      </c>
      <c r="H3337">
        <v>97110</v>
      </c>
      <c r="I3337" t="str" cm="1">
        <f t="array" ref="I3337">IFERROR(INDEX(scheduling_data!H:H,MATCH(B3337&amp;D3337,scheduling_data!D:D&amp;scheduling_data!A:A,0)),"")</f>
        <v>James Allen</v>
      </c>
      <c r="J3337" t="str">
        <f t="shared" si="133"/>
        <v>No</v>
      </c>
      <c r="L3337" t="str">
        <f t="shared" si="134"/>
        <v>No</v>
      </c>
    </row>
    <row r="3338" spans="1:12" x14ac:dyDescent="0.3">
      <c r="A3338" t="s">
        <v>8</v>
      </c>
      <c r="B3338">
        <v>70</v>
      </c>
      <c r="C3338" s="1">
        <v>45378.51666666667</v>
      </c>
      <c r="D3338" s="1">
        <v>45324.291666666664</v>
      </c>
      <c r="E3338">
        <v>64.099999999999994</v>
      </c>
      <c r="F3338" t="s">
        <v>9</v>
      </c>
      <c r="G3338" t="s">
        <v>10</v>
      </c>
      <c r="H3338">
        <v>97110</v>
      </c>
      <c r="I3338" t="str" cm="1">
        <f t="array" ref="I3338">IFERROR(INDEX(scheduling_data!H:H,MATCH(B3338&amp;D3338,scheduling_data!D:D&amp;scheduling_data!A:A,0)),"")</f>
        <v>James Allen</v>
      </c>
      <c r="J3338" t="str">
        <f t="shared" si="133"/>
        <v>No</v>
      </c>
      <c r="L3338" t="str">
        <f t="shared" si="134"/>
        <v>No</v>
      </c>
    </row>
    <row r="3339" spans="1:12" x14ac:dyDescent="0.3">
      <c r="A3339" t="s">
        <v>25</v>
      </c>
      <c r="B3339">
        <v>281</v>
      </c>
      <c r="C3339" s="1">
        <v>45366</v>
      </c>
      <c r="D3339" s="1">
        <v>45348.729166666664</v>
      </c>
      <c r="E3339">
        <v>64.81</v>
      </c>
      <c r="F3339" t="s">
        <v>19</v>
      </c>
      <c r="G3339" t="s">
        <v>26</v>
      </c>
      <c r="H3339">
        <v>92507</v>
      </c>
      <c r="I3339" t="str" cm="1">
        <f t="array" ref="I3339">IFERROR(INDEX(scheduling_data!H:H,MATCH(B3339&amp;D3339,scheduling_data!D:D&amp;scheduling_data!A:A,0)),"")</f>
        <v>Annette Fertitta</v>
      </c>
      <c r="J3339" t="str">
        <f t="shared" si="133"/>
        <v>No</v>
      </c>
      <c r="L3339" t="str">
        <f t="shared" si="134"/>
        <v>Yes</v>
      </c>
    </row>
    <row r="3340" spans="1:12" x14ac:dyDescent="0.3">
      <c r="A3340" t="s">
        <v>25</v>
      </c>
      <c r="B3340">
        <v>281</v>
      </c>
      <c r="C3340" s="1">
        <v>45366</v>
      </c>
      <c r="D3340" s="1">
        <v>45348.729166666664</v>
      </c>
      <c r="E3340">
        <v>85.19</v>
      </c>
      <c r="F3340" t="s">
        <v>9</v>
      </c>
      <c r="G3340" t="s">
        <v>28</v>
      </c>
      <c r="H3340">
        <v>92507</v>
      </c>
      <c r="I3340" t="str" cm="1">
        <f t="array" ref="I3340">IFERROR(INDEX(scheduling_data!H:H,MATCH(B3340&amp;D3340,scheduling_data!D:D&amp;scheduling_data!A:A,0)),"")</f>
        <v>Annette Fertitta</v>
      </c>
      <c r="J3340" t="str">
        <f t="shared" si="133"/>
        <v>No</v>
      </c>
      <c r="L3340" t="str">
        <f t="shared" si="134"/>
        <v>No</v>
      </c>
    </row>
    <row r="3341" spans="1:12" x14ac:dyDescent="0.3">
      <c r="A3341" t="s">
        <v>25</v>
      </c>
      <c r="B3341">
        <v>281</v>
      </c>
      <c r="C3341" s="1">
        <v>45359</v>
      </c>
      <c r="D3341" s="1">
        <v>45351.729166666664</v>
      </c>
      <c r="E3341">
        <v>85.19</v>
      </c>
      <c r="F3341" t="s">
        <v>9</v>
      </c>
      <c r="G3341" t="s">
        <v>28</v>
      </c>
      <c r="H3341">
        <v>92507</v>
      </c>
      <c r="I3341" t="str" cm="1">
        <f t="array" ref="I3341">IFERROR(INDEX(scheduling_data!H:H,MATCH(B3341&amp;D3341,scheduling_data!D:D&amp;scheduling_data!A:A,0)),"")</f>
        <v>D'Anna Pullen</v>
      </c>
      <c r="J3341" t="str">
        <f t="shared" si="133"/>
        <v>No</v>
      </c>
      <c r="L3341" t="str">
        <f t="shared" si="134"/>
        <v>No</v>
      </c>
    </row>
    <row r="3342" spans="1:12" x14ac:dyDescent="0.3">
      <c r="A3342" t="s">
        <v>25</v>
      </c>
      <c r="B3342">
        <v>281</v>
      </c>
      <c r="C3342" s="1">
        <v>45359</v>
      </c>
      <c r="D3342" s="1">
        <v>45351.729166666664</v>
      </c>
      <c r="E3342">
        <v>64.81</v>
      </c>
      <c r="F3342" t="s">
        <v>19</v>
      </c>
      <c r="G3342" t="s">
        <v>26</v>
      </c>
      <c r="H3342">
        <v>92507</v>
      </c>
      <c r="I3342" t="str" cm="1">
        <f t="array" ref="I3342">IFERROR(INDEX(scheduling_data!H:H,MATCH(B3342&amp;D3342,scheduling_data!D:D&amp;scheduling_data!A:A,0)),"")</f>
        <v>D'Anna Pullen</v>
      </c>
      <c r="J3342" t="str">
        <f t="shared" si="133"/>
        <v>No</v>
      </c>
      <c r="L3342" t="str">
        <f t="shared" si="134"/>
        <v>Yes</v>
      </c>
    </row>
    <row r="3343" spans="1:12" x14ac:dyDescent="0.3">
      <c r="A3343" t="s">
        <v>80</v>
      </c>
      <c r="B3343">
        <v>282</v>
      </c>
      <c r="C3343" s="1">
        <v>45352</v>
      </c>
      <c r="D3343" s="1">
        <v>45336.458333333336</v>
      </c>
      <c r="E3343">
        <v>46.61</v>
      </c>
      <c r="F3343" t="s">
        <v>9</v>
      </c>
      <c r="G3343" t="s">
        <v>52</v>
      </c>
      <c r="H3343">
        <v>97112</v>
      </c>
      <c r="I3343" t="str" cm="1">
        <f t="array" ref="I3343">IFERROR(INDEX(scheduling_data!H:H,MATCH(B3343&amp;D3343,scheduling_data!D:D&amp;scheduling_data!A:A,0)),"")</f>
        <v>Kelsea Rodriguez</v>
      </c>
      <c r="J3343" t="str">
        <f t="shared" si="133"/>
        <v>No</v>
      </c>
      <c r="L3343" t="str">
        <f t="shared" si="134"/>
        <v>No</v>
      </c>
    </row>
    <row r="3344" spans="1:12" x14ac:dyDescent="0.3">
      <c r="A3344" t="s">
        <v>80</v>
      </c>
      <c r="B3344">
        <v>282</v>
      </c>
      <c r="C3344" s="1">
        <v>45352</v>
      </c>
      <c r="D3344" s="1">
        <v>45336.458333333336</v>
      </c>
      <c r="E3344">
        <v>28.39</v>
      </c>
      <c r="F3344" t="s">
        <v>19</v>
      </c>
      <c r="G3344" t="s">
        <v>51</v>
      </c>
      <c r="H3344">
        <v>97112</v>
      </c>
      <c r="I3344" t="str" cm="1">
        <f t="array" ref="I3344">IFERROR(INDEX(scheduling_data!H:H,MATCH(B3344&amp;D3344,scheduling_data!D:D&amp;scheduling_data!A:A,0)),"")</f>
        <v>Kelsea Rodriguez</v>
      </c>
      <c r="J3344" t="str">
        <f t="shared" si="133"/>
        <v>No</v>
      </c>
      <c r="L3344" t="str">
        <f t="shared" si="134"/>
        <v>Yes</v>
      </c>
    </row>
    <row r="3345" spans="1:12" x14ac:dyDescent="0.3">
      <c r="A3345" t="s">
        <v>80</v>
      </c>
      <c r="B3345">
        <v>282</v>
      </c>
      <c r="C3345" s="1">
        <v>45352</v>
      </c>
      <c r="D3345" s="1">
        <v>45336.458333333336</v>
      </c>
      <c r="E3345">
        <v>84.53</v>
      </c>
      <c r="F3345" t="s">
        <v>19</v>
      </c>
      <c r="G3345" t="s">
        <v>51</v>
      </c>
      <c r="H3345">
        <v>97165</v>
      </c>
      <c r="I3345" t="str" cm="1">
        <f t="array" ref="I3345">IFERROR(INDEX(scheduling_data!H:H,MATCH(B3345&amp;D3345,scheduling_data!D:D&amp;scheduling_data!A:A,0)),"")</f>
        <v>Kelsea Rodriguez</v>
      </c>
      <c r="J3345" t="str">
        <f t="shared" si="133"/>
        <v>No</v>
      </c>
      <c r="L3345" t="str">
        <f t="shared" si="134"/>
        <v>Yes</v>
      </c>
    </row>
    <row r="3346" spans="1:12" x14ac:dyDescent="0.3">
      <c r="A3346" t="s">
        <v>80</v>
      </c>
      <c r="B3346">
        <v>282</v>
      </c>
      <c r="C3346" s="1">
        <v>45352</v>
      </c>
      <c r="D3346" s="1">
        <v>45336.458333333336</v>
      </c>
      <c r="E3346">
        <v>65.47</v>
      </c>
      <c r="F3346" t="s">
        <v>9</v>
      </c>
      <c r="G3346" t="s">
        <v>52</v>
      </c>
      <c r="H3346">
        <v>97165</v>
      </c>
      <c r="I3346" t="str" cm="1">
        <f t="array" ref="I3346">IFERROR(INDEX(scheduling_data!H:H,MATCH(B3346&amp;D3346,scheduling_data!D:D&amp;scheduling_data!A:A,0)),"")</f>
        <v>Kelsea Rodriguez</v>
      </c>
      <c r="J3346" t="str">
        <f t="shared" si="133"/>
        <v>No</v>
      </c>
      <c r="L3346" t="str">
        <f t="shared" si="134"/>
        <v>No</v>
      </c>
    </row>
    <row r="3347" spans="1:12" x14ac:dyDescent="0.3">
      <c r="A3347" t="s">
        <v>80</v>
      </c>
      <c r="B3347">
        <v>282</v>
      </c>
      <c r="C3347" s="1">
        <v>45359</v>
      </c>
      <c r="D3347" s="1">
        <v>45345.458333333336</v>
      </c>
      <c r="E3347">
        <v>192.93</v>
      </c>
      <c r="F3347" t="s">
        <v>19</v>
      </c>
      <c r="G3347" t="s">
        <v>51</v>
      </c>
      <c r="H3347">
        <v>92523</v>
      </c>
      <c r="I3347" t="str" cm="1">
        <f t="array" ref="I3347">IFERROR(INDEX(scheduling_data!H:H,MATCH(B3347&amp;D3347,scheduling_data!D:D&amp;scheduling_data!A:A,0)),"")</f>
        <v>Kelli Cruthirds</v>
      </c>
      <c r="J3347" t="str">
        <f t="shared" si="133"/>
        <v>No</v>
      </c>
      <c r="L3347" t="str">
        <f t="shared" si="134"/>
        <v>Yes</v>
      </c>
    </row>
    <row r="3348" spans="1:12" x14ac:dyDescent="0.3">
      <c r="A3348" t="s">
        <v>80</v>
      </c>
      <c r="B3348">
        <v>282</v>
      </c>
      <c r="C3348" s="1">
        <v>45359</v>
      </c>
      <c r="D3348" s="1">
        <v>45345.458333333336</v>
      </c>
      <c r="E3348">
        <v>57.07</v>
      </c>
      <c r="F3348" t="s">
        <v>9</v>
      </c>
      <c r="G3348" t="s">
        <v>52</v>
      </c>
      <c r="H3348">
        <v>92523</v>
      </c>
      <c r="I3348" t="str" cm="1">
        <f t="array" ref="I3348">IFERROR(INDEX(scheduling_data!H:H,MATCH(B3348&amp;D3348,scheduling_data!D:D&amp;scheduling_data!A:A,0)),"")</f>
        <v>Kelli Cruthirds</v>
      </c>
      <c r="J3348" t="str">
        <f t="shared" si="133"/>
        <v>No</v>
      </c>
      <c r="L3348" t="str">
        <f t="shared" si="134"/>
        <v>No</v>
      </c>
    </row>
    <row r="3349" spans="1:12" x14ac:dyDescent="0.3">
      <c r="A3349" t="s">
        <v>80</v>
      </c>
      <c r="B3349">
        <v>282</v>
      </c>
      <c r="C3349" s="1">
        <v>45371</v>
      </c>
      <c r="D3349" s="1">
        <v>45350.458333333336</v>
      </c>
      <c r="E3349">
        <v>93.22</v>
      </c>
      <c r="F3349" t="s">
        <v>9</v>
      </c>
      <c r="G3349" t="s">
        <v>52</v>
      </c>
      <c r="H3349">
        <v>97112</v>
      </c>
      <c r="I3349" t="str" cm="1">
        <f t="array" ref="I3349">IFERROR(INDEX(scheduling_data!H:H,MATCH(B3349&amp;D3349,scheduling_data!D:D&amp;scheduling_data!A:A,0)),"")</f>
        <v>Kelsea Rodriguez</v>
      </c>
      <c r="J3349" t="str">
        <f t="shared" si="133"/>
        <v>No</v>
      </c>
      <c r="L3349" t="str">
        <f t="shared" si="134"/>
        <v>No</v>
      </c>
    </row>
    <row r="3350" spans="1:12" x14ac:dyDescent="0.3">
      <c r="A3350" t="s">
        <v>80</v>
      </c>
      <c r="B3350">
        <v>282</v>
      </c>
      <c r="C3350" s="1">
        <v>45371</v>
      </c>
      <c r="D3350" s="1">
        <v>45350.458333333336</v>
      </c>
      <c r="E3350">
        <v>56.78</v>
      </c>
      <c r="F3350" t="s">
        <v>19</v>
      </c>
      <c r="G3350" t="s">
        <v>51</v>
      </c>
      <c r="H3350">
        <v>97112</v>
      </c>
      <c r="I3350" t="str" cm="1">
        <f t="array" ref="I3350">IFERROR(INDEX(scheduling_data!H:H,MATCH(B3350&amp;D3350,scheduling_data!D:D&amp;scheduling_data!A:A,0)),"")</f>
        <v>Kelsea Rodriguez</v>
      </c>
      <c r="J3350" t="str">
        <f t="shared" si="133"/>
        <v>No</v>
      </c>
      <c r="L3350" t="str">
        <f t="shared" si="134"/>
        <v>Yes</v>
      </c>
    </row>
    <row r="3351" spans="1:12" x14ac:dyDescent="0.3">
      <c r="A3351" t="s">
        <v>80</v>
      </c>
      <c r="B3351">
        <v>282</v>
      </c>
      <c r="C3351" s="1">
        <v>45363</v>
      </c>
      <c r="D3351" s="1">
        <v>45350.479166666664</v>
      </c>
      <c r="E3351">
        <v>85.19</v>
      </c>
      <c r="F3351" t="s">
        <v>9</v>
      </c>
      <c r="G3351" t="s">
        <v>52</v>
      </c>
      <c r="H3351">
        <v>92507</v>
      </c>
      <c r="I3351" t="str" cm="1">
        <f t="array" ref="I3351">IFERROR(INDEX(scheduling_data!H:H,MATCH(B3351&amp;D3351,scheduling_data!D:D&amp;scheduling_data!A:A,0)),"")</f>
        <v>Kelli Cruthirds</v>
      </c>
      <c r="J3351" t="str">
        <f t="shared" si="133"/>
        <v>No</v>
      </c>
      <c r="L3351" t="str">
        <f t="shared" si="134"/>
        <v>No</v>
      </c>
    </row>
    <row r="3352" spans="1:12" x14ac:dyDescent="0.3">
      <c r="A3352" t="s">
        <v>80</v>
      </c>
      <c r="B3352">
        <v>282</v>
      </c>
      <c r="C3352" s="1">
        <v>45363</v>
      </c>
      <c r="D3352" s="1">
        <v>45350.479166666664</v>
      </c>
      <c r="E3352">
        <v>64.81</v>
      </c>
      <c r="F3352" t="s">
        <v>19</v>
      </c>
      <c r="G3352" t="s">
        <v>51</v>
      </c>
      <c r="H3352">
        <v>92507</v>
      </c>
      <c r="I3352" t="str" cm="1">
        <f t="array" ref="I3352">IFERROR(INDEX(scheduling_data!H:H,MATCH(B3352&amp;D3352,scheduling_data!D:D&amp;scheduling_data!A:A,0)),"")</f>
        <v>Kelli Cruthirds</v>
      </c>
      <c r="J3352" t="str">
        <f t="shared" si="133"/>
        <v>No</v>
      </c>
      <c r="L3352" t="str">
        <f t="shared" si="134"/>
        <v>Yes</v>
      </c>
    </row>
    <row r="3353" spans="1:12" x14ac:dyDescent="0.3">
      <c r="A3353" t="s">
        <v>127</v>
      </c>
      <c r="B3353">
        <v>71</v>
      </c>
      <c r="C3353" s="1">
        <v>45352</v>
      </c>
      <c r="D3353" s="1">
        <v>45342.375</v>
      </c>
      <c r="E3353">
        <v>41.68</v>
      </c>
      <c r="F3353" t="s">
        <v>19</v>
      </c>
      <c r="G3353" t="s">
        <v>129</v>
      </c>
      <c r="H3353">
        <v>97110</v>
      </c>
      <c r="I3353" t="str" cm="1">
        <f t="array" ref="I3353">IFERROR(INDEX(scheduling_data!H:H,MATCH(B3353&amp;D3353,scheduling_data!D:D&amp;scheduling_data!A:A,0)),"")</f>
        <v>Christian Litz</v>
      </c>
      <c r="J3353" t="str">
        <f t="shared" si="133"/>
        <v>No</v>
      </c>
      <c r="L3353" t="str">
        <f t="shared" si="134"/>
        <v>Yes</v>
      </c>
    </row>
    <row r="3354" spans="1:12" x14ac:dyDescent="0.3">
      <c r="A3354" t="s">
        <v>127</v>
      </c>
      <c r="B3354">
        <v>71</v>
      </c>
      <c r="C3354" s="1">
        <v>45352</v>
      </c>
      <c r="D3354" s="1">
        <v>45342.375</v>
      </c>
      <c r="E3354">
        <v>108.32</v>
      </c>
      <c r="F3354" t="s">
        <v>9</v>
      </c>
      <c r="G3354" t="s">
        <v>128</v>
      </c>
      <c r="H3354">
        <v>97110</v>
      </c>
      <c r="I3354" t="str" cm="1">
        <f t="array" ref="I3354">IFERROR(INDEX(scheduling_data!H:H,MATCH(B3354&amp;D3354,scheduling_data!D:D&amp;scheduling_data!A:A,0)),"")</f>
        <v>Christian Litz</v>
      </c>
      <c r="J3354" t="str">
        <f t="shared" si="133"/>
        <v>No</v>
      </c>
      <c r="L3354" t="str">
        <f t="shared" si="134"/>
        <v>No</v>
      </c>
    </row>
    <row r="3355" spans="1:12" x14ac:dyDescent="0.3">
      <c r="A3355" t="s">
        <v>127</v>
      </c>
      <c r="B3355">
        <v>71</v>
      </c>
      <c r="C3355" s="1">
        <v>45352</v>
      </c>
      <c r="D3355" s="1">
        <v>45342.375</v>
      </c>
      <c r="E3355">
        <v>30.57</v>
      </c>
      <c r="F3355" t="s">
        <v>19</v>
      </c>
      <c r="G3355" t="s">
        <v>129</v>
      </c>
      <c r="H3355">
        <v>97112</v>
      </c>
      <c r="I3355" t="str" cm="1">
        <f t="array" ref="I3355">IFERROR(INDEX(scheduling_data!H:H,MATCH(B3355&amp;D3355,scheduling_data!D:D&amp;scheduling_data!A:A,0)),"")</f>
        <v>Christian Litz</v>
      </c>
      <c r="J3355" t="str">
        <f t="shared" si="133"/>
        <v>No</v>
      </c>
      <c r="L3355" t="str">
        <f t="shared" si="134"/>
        <v>Yes</v>
      </c>
    </row>
    <row r="3356" spans="1:12" x14ac:dyDescent="0.3">
      <c r="A3356" t="s">
        <v>127</v>
      </c>
      <c r="B3356">
        <v>71</v>
      </c>
      <c r="C3356" s="1">
        <v>45352</v>
      </c>
      <c r="D3356" s="1">
        <v>45342.375</v>
      </c>
      <c r="E3356">
        <v>44.43</v>
      </c>
      <c r="F3356" t="s">
        <v>9</v>
      </c>
      <c r="G3356" t="s">
        <v>128</v>
      </c>
      <c r="H3356">
        <v>97112</v>
      </c>
      <c r="I3356" t="str" cm="1">
        <f t="array" ref="I3356">IFERROR(INDEX(scheduling_data!H:H,MATCH(B3356&amp;D3356,scheduling_data!D:D&amp;scheduling_data!A:A,0)),"")</f>
        <v>Christian Litz</v>
      </c>
      <c r="J3356" t="str">
        <f t="shared" si="133"/>
        <v>No</v>
      </c>
      <c r="L3356" t="str">
        <f t="shared" si="134"/>
        <v>No</v>
      </c>
    </row>
    <row r="3357" spans="1:12" x14ac:dyDescent="0.3">
      <c r="A3357" t="s">
        <v>127</v>
      </c>
      <c r="B3357">
        <v>71</v>
      </c>
      <c r="C3357" s="1">
        <v>45355</v>
      </c>
      <c r="D3357" s="1">
        <v>45344.375</v>
      </c>
      <c r="E3357">
        <v>46.04</v>
      </c>
      <c r="F3357" t="s">
        <v>19</v>
      </c>
      <c r="G3357" t="s">
        <v>129</v>
      </c>
      <c r="H3357">
        <v>97112</v>
      </c>
      <c r="I3357" t="str" cm="1">
        <f t="array" ref="I3357">IFERROR(INDEX(scheduling_data!H:H,MATCH(B3357&amp;D3357,scheduling_data!D:D&amp;scheduling_data!A:A,0)),"")</f>
        <v>Jessica Pittman</v>
      </c>
      <c r="J3357" t="str">
        <f t="shared" si="133"/>
        <v>No</v>
      </c>
      <c r="L3357" t="str">
        <f t="shared" si="134"/>
        <v>Yes</v>
      </c>
    </row>
    <row r="3358" spans="1:12" x14ac:dyDescent="0.3">
      <c r="A3358" t="s">
        <v>127</v>
      </c>
      <c r="B3358">
        <v>71</v>
      </c>
      <c r="C3358" s="1">
        <v>45355</v>
      </c>
      <c r="D3358" s="1">
        <v>45344.375</v>
      </c>
      <c r="E3358">
        <v>103.96</v>
      </c>
      <c r="F3358" t="s">
        <v>9</v>
      </c>
      <c r="G3358" t="s">
        <v>128</v>
      </c>
      <c r="H3358">
        <v>97112</v>
      </c>
      <c r="I3358" t="str" cm="1">
        <f t="array" ref="I3358">IFERROR(INDEX(scheduling_data!H:H,MATCH(B3358&amp;D3358,scheduling_data!D:D&amp;scheduling_data!A:A,0)),"")</f>
        <v>Jessica Pittman</v>
      </c>
      <c r="J3358" t="str">
        <f t="shared" si="133"/>
        <v>No</v>
      </c>
      <c r="L3358" t="str">
        <f t="shared" si="134"/>
        <v>No</v>
      </c>
    </row>
    <row r="3359" spans="1:12" x14ac:dyDescent="0.3">
      <c r="A3359" t="s">
        <v>127</v>
      </c>
      <c r="B3359">
        <v>71</v>
      </c>
      <c r="C3359" s="1">
        <v>45357</v>
      </c>
      <c r="D3359" s="1">
        <v>45350.458333333336</v>
      </c>
      <c r="E3359">
        <v>17.71</v>
      </c>
      <c r="F3359" t="s">
        <v>19</v>
      </c>
      <c r="G3359" t="s">
        <v>129</v>
      </c>
      <c r="H3359">
        <v>97110</v>
      </c>
      <c r="I3359" t="str" cm="1">
        <f t="array" ref="I3359">IFERROR(INDEX(scheduling_data!H:H,MATCH(B3359&amp;D3359,scheduling_data!D:D&amp;scheduling_data!A:A,0)),"")</f>
        <v>Jessica Pittman</v>
      </c>
      <c r="J3359" t="str">
        <f t="shared" si="133"/>
        <v>No</v>
      </c>
      <c r="L3359" t="str">
        <f t="shared" si="134"/>
        <v>Yes</v>
      </c>
    </row>
    <row r="3360" spans="1:12" x14ac:dyDescent="0.3">
      <c r="A3360" t="s">
        <v>127</v>
      </c>
      <c r="B3360">
        <v>71</v>
      </c>
      <c r="C3360" s="1">
        <v>45357</v>
      </c>
      <c r="D3360" s="1">
        <v>45350.458333333336</v>
      </c>
      <c r="E3360">
        <v>57.29</v>
      </c>
      <c r="F3360" t="s">
        <v>9</v>
      </c>
      <c r="G3360" t="s">
        <v>128</v>
      </c>
      <c r="H3360">
        <v>97110</v>
      </c>
      <c r="I3360" t="str" cm="1">
        <f t="array" ref="I3360">IFERROR(INDEX(scheduling_data!H:H,MATCH(B3360&amp;D3360,scheduling_data!D:D&amp;scheduling_data!A:A,0)),"")</f>
        <v>Jessica Pittman</v>
      </c>
      <c r="J3360" t="str">
        <f t="shared" si="133"/>
        <v>No</v>
      </c>
      <c r="L3360" t="str">
        <f t="shared" si="134"/>
        <v>No</v>
      </c>
    </row>
    <row r="3361" spans="1:12" x14ac:dyDescent="0.3">
      <c r="A3361" t="s">
        <v>127</v>
      </c>
      <c r="B3361">
        <v>71</v>
      </c>
      <c r="C3361" s="1">
        <v>45357</v>
      </c>
      <c r="D3361" s="1">
        <v>45350.458333333336</v>
      </c>
      <c r="E3361">
        <v>66.099999999999994</v>
      </c>
      <c r="F3361" t="s">
        <v>19</v>
      </c>
      <c r="G3361" t="s">
        <v>129</v>
      </c>
      <c r="H3361">
        <v>97112</v>
      </c>
      <c r="I3361" t="str" cm="1">
        <f t="array" ref="I3361">IFERROR(INDEX(scheduling_data!H:H,MATCH(B3361&amp;D3361,scheduling_data!D:D&amp;scheduling_data!A:A,0)),"")</f>
        <v>Jessica Pittman</v>
      </c>
      <c r="J3361" t="str">
        <f t="shared" si="133"/>
        <v>No</v>
      </c>
      <c r="L3361" t="str">
        <f t="shared" si="134"/>
        <v>Yes</v>
      </c>
    </row>
    <row r="3362" spans="1:12" x14ac:dyDescent="0.3">
      <c r="A3362" t="s">
        <v>127</v>
      </c>
      <c r="B3362">
        <v>71</v>
      </c>
      <c r="C3362" s="1">
        <v>45357</v>
      </c>
      <c r="D3362" s="1">
        <v>45350.458333333336</v>
      </c>
      <c r="E3362">
        <v>158.9</v>
      </c>
      <c r="F3362" t="s">
        <v>9</v>
      </c>
      <c r="G3362" t="s">
        <v>128</v>
      </c>
      <c r="H3362">
        <v>97112</v>
      </c>
      <c r="I3362" t="str" cm="1">
        <f t="array" ref="I3362">IFERROR(INDEX(scheduling_data!H:H,MATCH(B3362&amp;D3362,scheduling_data!D:D&amp;scheduling_data!A:A,0)),"")</f>
        <v>Jessica Pittman</v>
      </c>
      <c r="J3362" t="str">
        <f t="shared" si="133"/>
        <v>No</v>
      </c>
      <c r="L3362" t="str">
        <f t="shared" si="134"/>
        <v>No</v>
      </c>
    </row>
    <row r="3363" spans="1:12" x14ac:dyDescent="0.3">
      <c r="A3363" t="s">
        <v>49</v>
      </c>
      <c r="B3363">
        <v>72</v>
      </c>
      <c r="C3363" s="1">
        <v>45355</v>
      </c>
      <c r="D3363" s="1">
        <v>45336.375</v>
      </c>
      <c r="E3363">
        <v>43</v>
      </c>
      <c r="F3363" t="s">
        <v>9</v>
      </c>
      <c r="G3363" t="s">
        <v>104</v>
      </c>
      <c r="H3363">
        <v>97140</v>
      </c>
      <c r="I3363" t="str" cm="1">
        <f t="array" ref="I3363">IFERROR(INDEX(scheduling_data!H:H,MATCH(B3363&amp;D3363,scheduling_data!D:D&amp;scheduling_data!A:A,0)),"")</f>
        <v>Robert Crochet</v>
      </c>
      <c r="J3363" t="str">
        <f t="shared" si="133"/>
        <v>No</v>
      </c>
      <c r="L3363" t="str">
        <f t="shared" si="134"/>
        <v>No</v>
      </c>
    </row>
    <row r="3364" spans="1:12" x14ac:dyDescent="0.3">
      <c r="A3364" t="s">
        <v>49</v>
      </c>
      <c r="B3364">
        <v>72</v>
      </c>
      <c r="C3364" s="1">
        <v>45355</v>
      </c>
      <c r="D3364" s="1">
        <v>45336.375</v>
      </c>
      <c r="E3364">
        <v>25.6</v>
      </c>
      <c r="F3364" t="s">
        <v>19</v>
      </c>
      <c r="G3364" t="s">
        <v>50</v>
      </c>
      <c r="H3364">
        <v>97140</v>
      </c>
      <c r="I3364" t="str" cm="1">
        <f t="array" ref="I3364">IFERROR(INDEX(scheduling_data!H:H,MATCH(B3364&amp;D3364,scheduling_data!D:D&amp;scheduling_data!A:A,0)),"")</f>
        <v>Robert Crochet</v>
      </c>
      <c r="J3364" t="str">
        <f t="shared" si="133"/>
        <v>No</v>
      </c>
      <c r="L3364" t="str">
        <f t="shared" si="134"/>
        <v>Yes</v>
      </c>
    </row>
    <row r="3365" spans="1:12" x14ac:dyDescent="0.3">
      <c r="A3365" t="s">
        <v>49</v>
      </c>
      <c r="B3365">
        <v>72</v>
      </c>
      <c r="C3365" s="1">
        <v>45355</v>
      </c>
      <c r="D3365" s="1">
        <v>45336.375</v>
      </c>
      <c r="E3365">
        <v>82</v>
      </c>
      <c r="F3365" t="s">
        <v>9</v>
      </c>
      <c r="G3365" t="s">
        <v>104</v>
      </c>
      <c r="H3365">
        <v>97112</v>
      </c>
      <c r="I3365" t="str" cm="1">
        <f t="array" ref="I3365">IFERROR(INDEX(scheduling_data!H:H,MATCH(B3365&amp;D3365,scheduling_data!D:D&amp;scheduling_data!A:A,0)),"")</f>
        <v>Robert Crochet</v>
      </c>
      <c r="J3365" t="str">
        <f t="shared" si="133"/>
        <v>No</v>
      </c>
      <c r="L3365" t="str">
        <f t="shared" si="134"/>
        <v>No</v>
      </c>
    </row>
    <row r="3366" spans="1:12" x14ac:dyDescent="0.3">
      <c r="A3366" t="s">
        <v>49</v>
      </c>
      <c r="B3366">
        <v>72</v>
      </c>
      <c r="C3366" s="1">
        <v>45355</v>
      </c>
      <c r="D3366" s="1">
        <v>45336.375</v>
      </c>
      <c r="E3366">
        <v>54.4</v>
      </c>
      <c r="F3366" t="s">
        <v>19</v>
      </c>
      <c r="G3366" t="s">
        <v>50</v>
      </c>
      <c r="H3366">
        <v>97112</v>
      </c>
      <c r="I3366" t="str" cm="1">
        <f t="array" ref="I3366">IFERROR(INDEX(scheduling_data!H:H,MATCH(B3366&amp;D3366,scheduling_data!D:D&amp;scheduling_data!A:A,0)),"")</f>
        <v>Robert Crochet</v>
      </c>
      <c r="J3366" t="str">
        <f t="shared" si="133"/>
        <v>No</v>
      </c>
      <c r="L3366" t="str">
        <f t="shared" si="134"/>
        <v>Yes</v>
      </c>
    </row>
    <row r="3367" spans="1:12" x14ac:dyDescent="0.3">
      <c r="A3367" t="s">
        <v>49</v>
      </c>
      <c r="B3367">
        <v>72</v>
      </c>
      <c r="C3367" s="1">
        <v>45355</v>
      </c>
      <c r="D3367" s="1">
        <v>45336.375</v>
      </c>
      <c r="E3367">
        <v>82</v>
      </c>
      <c r="F3367" t="s">
        <v>9</v>
      </c>
      <c r="G3367" t="s">
        <v>104</v>
      </c>
      <c r="H3367">
        <v>97110</v>
      </c>
      <c r="I3367" t="str" cm="1">
        <f t="array" ref="I3367">IFERROR(INDEX(scheduling_data!H:H,MATCH(B3367&amp;D3367,scheduling_data!D:D&amp;scheduling_data!A:A,0)),"")</f>
        <v>Robert Crochet</v>
      </c>
      <c r="J3367" t="str">
        <f t="shared" si="133"/>
        <v>No</v>
      </c>
      <c r="L3367" t="str">
        <f t="shared" si="134"/>
        <v>No</v>
      </c>
    </row>
    <row r="3368" spans="1:12" x14ac:dyDescent="0.3">
      <c r="A3368" t="s">
        <v>49</v>
      </c>
      <c r="B3368">
        <v>72</v>
      </c>
      <c r="C3368" s="1">
        <v>45355</v>
      </c>
      <c r="D3368" s="1">
        <v>45336.375</v>
      </c>
      <c r="E3368">
        <v>54.4</v>
      </c>
      <c r="F3368" t="s">
        <v>19</v>
      </c>
      <c r="G3368" t="s">
        <v>50</v>
      </c>
      <c r="H3368">
        <v>97110</v>
      </c>
      <c r="I3368" t="str" cm="1">
        <f t="array" ref="I3368">IFERROR(INDEX(scheduling_data!H:H,MATCH(B3368&amp;D3368,scheduling_data!D:D&amp;scheduling_data!A:A,0)),"")</f>
        <v>Robert Crochet</v>
      </c>
      <c r="J3368" t="str">
        <f t="shared" si="133"/>
        <v>No</v>
      </c>
      <c r="L3368" t="str">
        <f t="shared" si="134"/>
        <v>Yes</v>
      </c>
    </row>
    <row r="3369" spans="1:12" x14ac:dyDescent="0.3">
      <c r="A3369" t="s">
        <v>49</v>
      </c>
      <c r="B3369">
        <v>72</v>
      </c>
      <c r="C3369" s="1">
        <v>45355</v>
      </c>
      <c r="D3369" s="1">
        <v>45338.375</v>
      </c>
      <c r="E3369">
        <v>54.4</v>
      </c>
      <c r="F3369" t="s">
        <v>19</v>
      </c>
      <c r="G3369" t="s">
        <v>50</v>
      </c>
      <c r="H3369">
        <v>97110</v>
      </c>
      <c r="I3369" t="str" cm="1">
        <f t="array" ref="I3369">IFERROR(INDEX(scheduling_data!H:H,MATCH(B3369&amp;D3369,scheduling_data!D:D&amp;scheduling_data!A:A,0)),"")</f>
        <v>Robert Crochet</v>
      </c>
      <c r="J3369" t="str">
        <f t="shared" si="133"/>
        <v>No</v>
      </c>
      <c r="L3369" t="str">
        <f t="shared" si="134"/>
        <v>Yes</v>
      </c>
    </row>
    <row r="3370" spans="1:12" x14ac:dyDescent="0.3">
      <c r="A3370" t="s">
        <v>49</v>
      </c>
      <c r="B3370">
        <v>72</v>
      </c>
      <c r="C3370" s="1">
        <v>45355</v>
      </c>
      <c r="D3370" s="1">
        <v>45338.375</v>
      </c>
      <c r="E3370">
        <v>82</v>
      </c>
      <c r="F3370" t="s">
        <v>9</v>
      </c>
      <c r="G3370" t="s">
        <v>104</v>
      </c>
      <c r="H3370">
        <v>97110</v>
      </c>
      <c r="I3370" t="str" cm="1">
        <f t="array" ref="I3370">IFERROR(INDEX(scheduling_data!H:H,MATCH(B3370&amp;D3370,scheduling_data!D:D&amp;scheduling_data!A:A,0)),"")</f>
        <v>Robert Crochet</v>
      </c>
      <c r="J3370" t="str">
        <f t="shared" si="133"/>
        <v>No</v>
      </c>
      <c r="L3370" t="str">
        <f t="shared" si="134"/>
        <v>No</v>
      </c>
    </row>
    <row r="3371" spans="1:12" x14ac:dyDescent="0.3">
      <c r="A3371" t="s">
        <v>49</v>
      </c>
      <c r="B3371">
        <v>72</v>
      </c>
      <c r="C3371" s="1">
        <v>45355</v>
      </c>
      <c r="D3371" s="1">
        <v>45338.375</v>
      </c>
      <c r="E3371">
        <v>54.4</v>
      </c>
      <c r="F3371" t="s">
        <v>19</v>
      </c>
      <c r="G3371" t="s">
        <v>50</v>
      </c>
      <c r="H3371">
        <v>97112</v>
      </c>
      <c r="I3371" t="str" cm="1">
        <f t="array" ref="I3371">IFERROR(INDEX(scheduling_data!H:H,MATCH(B3371&amp;D3371,scheduling_data!D:D&amp;scheduling_data!A:A,0)),"")</f>
        <v>Robert Crochet</v>
      </c>
      <c r="J3371" t="str">
        <f t="shared" si="133"/>
        <v>No</v>
      </c>
      <c r="L3371" t="str">
        <f t="shared" si="134"/>
        <v>Yes</v>
      </c>
    </row>
    <row r="3372" spans="1:12" x14ac:dyDescent="0.3">
      <c r="A3372" t="s">
        <v>49</v>
      </c>
      <c r="B3372">
        <v>72</v>
      </c>
      <c r="C3372" s="1">
        <v>45355</v>
      </c>
      <c r="D3372" s="1">
        <v>45338.375</v>
      </c>
      <c r="E3372">
        <v>82</v>
      </c>
      <c r="F3372" t="s">
        <v>9</v>
      </c>
      <c r="G3372" t="s">
        <v>104</v>
      </c>
      <c r="H3372">
        <v>97112</v>
      </c>
      <c r="I3372" t="str" cm="1">
        <f t="array" ref="I3372">IFERROR(INDEX(scheduling_data!H:H,MATCH(B3372&amp;D3372,scheduling_data!D:D&amp;scheduling_data!A:A,0)),"")</f>
        <v>Robert Crochet</v>
      </c>
      <c r="J3372" t="str">
        <f t="shared" si="133"/>
        <v>No</v>
      </c>
      <c r="L3372" t="str">
        <f t="shared" si="134"/>
        <v>No</v>
      </c>
    </row>
    <row r="3373" spans="1:12" x14ac:dyDescent="0.3">
      <c r="A3373" t="s">
        <v>49</v>
      </c>
      <c r="B3373">
        <v>72</v>
      </c>
      <c r="C3373" s="1">
        <v>45355</v>
      </c>
      <c r="D3373" s="1">
        <v>45338.375</v>
      </c>
      <c r="E3373">
        <v>25.6</v>
      </c>
      <c r="F3373" t="s">
        <v>19</v>
      </c>
      <c r="G3373" t="s">
        <v>50</v>
      </c>
      <c r="H3373">
        <v>97140</v>
      </c>
      <c r="I3373" t="str" cm="1">
        <f t="array" ref="I3373">IFERROR(INDEX(scheduling_data!H:H,MATCH(B3373&amp;D3373,scheduling_data!D:D&amp;scheduling_data!A:A,0)),"")</f>
        <v>Robert Crochet</v>
      </c>
      <c r="J3373" t="str">
        <f t="shared" si="133"/>
        <v>No</v>
      </c>
      <c r="L3373" t="str">
        <f t="shared" si="134"/>
        <v>Yes</v>
      </c>
    </row>
    <row r="3374" spans="1:12" x14ac:dyDescent="0.3">
      <c r="A3374" t="s">
        <v>49</v>
      </c>
      <c r="B3374">
        <v>72</v>
      </c>
      <c r="C3374" s="1">
        <v>45355</v>
      </c>
      <c r="D3374" s="1">
        <v>45338.375</v>
      </c>
      <c r="E3374">
        <v>43</v>
      </c>
      <c r="F3374" t="s">
        <v>9</v>
      </c>
      <c r="G3374" t="s">
        <v>104</v>
      </c>
      <c r="H3374">
        <v>97140</v>
      </c>
      <c r="I3374" t="str" cm="1">
        <f t="array" ref="I3374">IFERROR(INDEX(scheduling_data!H:H,MATCH(B3374&amp;D3374,scheduling_data!D:D&amp;scheduling_data!A:A,0)),"")</f>
        <v>Robert Crochet</v>
      </c>
      <c r="J3374" t="str">
        <f t="shared" si="133"/>
        <v>No</v>
      </c>
      <c r="L3374" t="str">
        <f t="shared" si="134"/>
        <v>No</v>
      </c>
    </row>
    <row r="3375" spans="1:12" x14ac:dyDescent="0.3">
      <c r="A3375" t="s">
        <v>49</v>
      </c>
      <c r="B3375">
        <v>72</v>
      </c>
      <c r="C3375" s="1">
        <v>45355</v>
      </c>
      <c r="D3375" s="1">
        <v>45341.375</v>
      </c>
      <c r="E3375">
        <v>43</v>
      </c>
      <c r="F3375" t="s">
        <v>9</v>
      </c>
      <c r="G3375" t="s">
        <v>104</v>
      </c>
      <c r="H3375">
        <v>97140</v>
      </c>
      <c r="I3375" t="str" cm="1">
        <f t="array" ref="I3375">IFERROR(INDEX(scheduling_data!H:H,MATCH(B3375&amp;D3375,scheduling_data!D:D&amp;scheduling_data!A:A,0)),"")</f>
        <v>Robert Crochet</v>
      </c>
      <c r="J3375" t="str">
        <f t="shared" si="133"/>
        <v>No</v>
      </c>
      <c r="L3375" t="str">
        <f t="shared" si="134"/>
        <v>No</v>
      </c>
    </row>
    <row r="3376" spans="1:12" x14ac:dyDescent="0.3">
      <c r="A3376" t="s">
        <v>49</v>
      </c>
      <c r="B3376">
        <v>72</v>
      </c>
      <c r="C3376" s="1">
        <v>45355</v>
      </c>
      <c r="D3376" s="1">
        <v>45341.375</v>
      </c>
      <c r="E3376">
        <v>54.4</v>
      </c>
      <c r="F3376" t="s">
        <v>19</v>
      </c>
      <c r="G3376" t="s">
        <v>50</v>
      </c>
      <c r="H3376">
        <v>97110</v>
      </c>
      <c r="I3376" t="str" cm="1">
        <f t="array" ref="I3376">IFERROR(INDEX(scheduling_data!H:H,MATCH(B3376&amp;D3376,scheduling_data!D:D&amp;scheduling_data!A:A,0)),"")</f>
        <v>Robert Crochet</v>
      </c>
      <c r="J3376" t="str">
        <f t="shared" si="133"/>
        <v>No</v>
      </c>
      <c r="L3376" t="str">
        <f t="shared" si="134"/>
        <v>Yes</v>
      </c>
    </row>
    <row r="3377" spans="1:12" x14ac:dyDescent="0.3">
      <c r="A3377" t="s">
        <v>49</v>
      </c>
      <c r="B3377">
        <v>72</v>
      </c>
      <c r="C3377" s="1">
        <v>45355</v>
      </c>
      <c r="D3377" s="1">
        <v>45341.375</v>
      </c>
      <c r="E3377">
        <v>82</v>
      </c>
      <c r="F3377" t="s">
        <v>9</v>
      </c>
      <c r="G3377" t="s">
        <v>104</v>
      </c>
      <c r="H3377">
        <v>97110</v>
      </c>
      <c r="I3377" t="str" cm="1">
        <f t="array" ref="I3377">IFERROR(INDEX(scheduling_data!H:H,MATCH(B3377&amp;D3377,scheduling_data!D:D&amp;scheduling_data!A:A,0)),"")</f>
        <v>Robert Crochet</v>
      </c>
      <c r="J3377" t="str">
        <f t="shared" si="133"/>
        <v>No</v>
      </c>
      <c r="L3377" t="str">
        <f t="shared" si="134"/>
        <v>No</v>
      </c>
    </row>
    <row r="3378" spans="1:12" x14ac:dyDescent="0.3">
      <c r="A3378" t="s">
        <v>49</v>
      </c>
      <c r="B3378">
        <v>72</v>
      </c>
      <c r="C3378" s="1">
        <v>45355</v>
      </c>
      <c r="D3378" s="1">
        <v>45341.375</v>
      </c>
      <c r="E3378">
        <v>54.4</v>
      </c>
      <c r="F3378" t="s">
        <v>19</v>
      </c>
      <c r="G3378" t="s">
        <v>50</v>
      </c>
      <c r="H3378">
        <v>97112</v>
      </c>
      <c r="I3378" t="str" cm="1">
        <f t="array" ref="I3378">IFERROR(INDEX(scheduling_data!H:H,MATCH(B3378&amp;D3378,scheduling_data!D:D&amp;scheduling_data!A:A,0)),"")</f>
        <v>Robert Crochet</v>
      </c>
      <c r="J3378" t="str">
        <f t="shared" si="133"/>
        <v>No</v>
      </c>
      <c r="L3378" t="str">
        <f t="shared" si="134"/>
        <v>Yes</v>
      </c>
    </row>
    <row r="3379" spans="1:12" x14ac:dyDescent="0.3">
      <c r="A3379" t="s">
        <v>49</v>
      </c>
      <c r="B3379">
        <v>72</v>
      </c>
      <c r="C3379" s="1">
        <v>45355</v>
      </c>
      <c r="D3379" s="1">
        <v>45341.375</v>
      </c>
      <c r="E3379">
        <v>82</v>
      </c>
      <c r="F3379" t="s">
        <v>9</v>
      </c>
      <c r="G3379" t="s">
        <v>104</v>
      </c>
      <c r="H3379">
        <v>97112</v>
      </c>
      <c r="I3379" t="str" cm="1">
        <f t="array" ref="I3379">IFERROR(INDEX(scheduling_data!H:H,MATCH(B3379&amp;D3379,scheduling_data!D:D&amp;scheduling_data!A:A,0)),"")</f>
        <v>Robert Crochet</v>
      </c>
      <c r="J3379" t="str">
        <f t="shared" si="133"/>
        <v>No</v>
      </c>
      <c r="L3379" t="str">
        <f t="shared" si="134"/>
        <v>No</v>
      </c>
    </row>
    <row r="3380" spans="1:12" x14ac:dyDescent="0.3">
      <c r="A3380" t="s">
        <v>49</v>
      </c>
      <c r="B3380">
        <v>72</v>
      </c>
      <c r="C3380" s="1">
        <v>45355</v>
      </c>
      <c r="D3380" s="1">
        <v>45341.375</v>
      </c>
      <c r="E3380">
        <v>25.6</v>
      </c>
      <c r="F3380" t="s">
        <v>19</v>
      </c>
      <c r="G3380" t="s">
        <v>50</v>
      </c>
      <c r="H3380">
        <v>97140</v>
      </c>
      <c r="I3380" t="str" cm="1">
        <f t="array" ref="I3380">IFERROR(INDEX(scheduling_data!H:H,MATCH(B3380&amp;D3380,scheduling_data!D:D&amp;scheduling_data!A:A,0)),"")</f>
        <v>Robert Crochet</v>
      </c>
      <c r="J3380" t="str">
        <f t="shared" si="133"/>
        <v>No</v>
      </c>
      <c r="L3380" t="str">
        <f t="shared" si="134"/>
        <v>Yes</v>
      </c>
    </row>
    <row r="3381" spans="1:12" x14ac:dyDescent="0.3">
      <c r="A3381" t="s">
        <v>49</v>
      </c>
      <c r="B3381">
        <v>72</v>
      </c>
      <c r="C3381" s="1">
        <v>45355</v>
      </c>
      <c r="D3381" s="1">
        <v>45345.375</v>
      </c>
      <c r="E3381">
        <v>43</v>
      </c>
      <c r="F3381" t="s">
        <v>9</v>
      </c>
      <c r="G3381" t="s">
        <v>104</v>
      </c>
      <c r="H3381">
        <v>97140</v>
      </c>
      <c r="I3381" t="str" cm="1">
        <f t="array" ref="I3381">IFERROR(INDEX(scheduling_data!H:H,MATCH(B3381&amp;D3381,scheduling_data!D:D&amp;scheduling_data!A:A,0)),"")</f>
        <v>Robert Crochet</v>
      </c>
      <c r="J3381" t="str">
        <f t="shared" si="133"/>
        <v>No</v>
      </c>
      <c r="L3381" t="str">
        <f t="shared" si="134"/>
        <v>No</v>
      </c>
    </row>
    <row r="3382" spans="1:12" x14ac:dyDescent="0.3">
      <c r="A3382" t="s">
        <v>49</v>
      </c>
      <c r="B3382">
        <v>72</v>
      </c>
      <c r="C3382" s="1">
        <v>45355</v>
      </c>
      <c r="D3382" s="1">
        <v>45345.375</v>
      </c>
      <c r="E3382">
        <v>25.6</v>
      </c>
      <c r="F3382" t="s">
        <v>19</v>
      </c>
      <c r="G3382" t="s">
        <v>50</v>
      </c>
      <c r="H3382">
        <v>97140</v>
      </c>
      <c r="I3382" t="str" cm="1">
        <f t="array" ref="I3382">IFERROR(INDEX(scheduling_data!H:H,MATCH(B3382&amp;D3382,scheduling_data!D:D&amp;scheduling_data!A:A,0)),"")</f>
        <v>Robert Crochet</v>
      </c>
      <c r="J3382" t="str">
        <f t="shared" si="133"/>
        <v>No</v>
      </c>
      <c r="L3382" t="str">
        <f t="shared" si="134"/>
        <v>Yes</v>
      </c>
    </row>
    <row r="3383" spans="1:12" x14ac:dyDescent="0.3">
      <c r="A3383" t="s">
        <v>49</v>
      </c>
      <c r="B3383">
        <v>72</v>
      </c>
      <c r="C3383" s="1">
        <v>45355</v>
      </c>
      <c r="D3383" s="1">
        <v>45345.375</v>
      </c>
      <c r="E3383">
        <v>82</v>
      </c>
      <c r="F3383" t="s">
        <v>9</v>
      </c>
      <c r="G3383" t="s">
        <v>104</v>
      </c>
      <c r="H3383">
        <v>97112</v>
      </c>
      <c r="I3383" t="str" cm="1">
        <f t="array" ref="I3383">IFERROR(INDEX(scheduling_data!H:H,MATCH(B3383&amp;D3383,scheduling_data!D:D&amp;scheduling_data!A:A,0)),"")</f>
        <v>Robert Crochet</v>
      </c>
      <c r="J3383" t="str">
        <f t="shared" si="133"/>
        <v>No</v>
      </c>
      <c r="L3383" t="str">
        <f t="shared" si="134"/>
        <v>No</v>
      </c>
    </row>
    <row r="3384" spans="1:12" x14ac:dyDescent="0.3">
      <c r="A3384" t="s">
        <v>49</v>
      </c>
      <c r="B3384">
        <v>72</v>
      </c>
      <c r="C3384" s="1">
        <v>45355</v>
      </c>
      <c r="D3384" s="1">
        <v>45345.375</v>
      </c>
      <c r="E3384">
        <v>54.4</v>
      </c>
      <c r="F3384" t="s">
        <v>19</v>
      </c>
      <c r="G3384" t="s">
        <v>50</v>
      </c>
      <c r="H3384">
        <v>97112</v>
      </c>
      <c r="I3384" t="str" cm="1">
        <f t="array" ref="I3384">IFERROR(INDEX(scheduling_data!H:H,MATCH(B3384&amp;D3384,scheduling_data!D:D&amp;scheduling_data!A:A,0)),"")</f>
        <v>Robert Crochet</v>
      </c>
      <c r="J3384" t="str">
        <f t="shared" si="133"/>
        <v>No</v>
      </c>
      <c r="L3384" t="str">
        <f t="shared" si="134"/>
        <v>Yes</v>
      </c>
    </row>
    <row r="3385" spans="1:12" x14ac:dyDescent="0.3">
      <c r="A3385" t="s">
        <v>49</v>
      </c>
      <c r="B3385">
        <v>72</v>
      </c>
      <c r="C3385" s="1">
        <v>45355</v>
      </c>
      <c r="D3385" s="1">
        <v>45345.375</v>
      </c>
      <c r="E3385">
        <v>82</v>
      </c>
      <c r="F3385" t="s">
        <v>9</v>
      </c>
      <c r="G3385" t="s">
        <v>104</v>
      </c>
      <c r="H3385">
        <v>97110</v>
      </c>
      <c r="I3385" t="str" cm="1">
        <f t="array" ref="I3385">IFERROR(INDEX(scheduling_data!H:H,MATCH(B3385&amp;D3385,scheduling_data!D:D&amp;scheduling_data!A:A,0)),"")</f>
        <v>Robert Crochet</v>
      </c>
      <c r="J3385" t="str">
        <f t="shared" si="133"/>
        <v>No</v>
      </c>
      <c r="L3385" t="str">
        <f t="shared" si="134"/>
        <v>No</v>
      </c>
    </row>
    <row r="3386" spans="1:12" x14ac:dyDescent="0.3">
      <c r="A3386" t="s">
        <v>49</v>
      </c>
      <c r="B3386">
        <v>72</v>
      </c>
      <c r="C3386" s="1">
        <v>45355</v>
      </c>
      <c r="D3386" s="1">
        <v>45345.375</v>
      </c>
      <c r="E3386">
        <v>54.4</v>
      </c>
      <c r="F3386" t="s">
        <v>19</v>
      </c>
      <c r="G3386" t="s">
        <v>50</v>
      </c>
      <c r="H3386">
        <v>97110</v>
      </c>
      <c r="I3386" t="str" cm="1">
        <f t="array" ref="I3386">IFERROR(INDEX(scheduling_data!H:H,MATCH(B3386&amp;D3386,scheduling_data!D:D&amp;scheduling_data!A:A,0)),"")</f>
        <v>Robert Crochet</v>
      </c>
      <c r="J3386" t="str">
        <f t="shared" si="133"/>
        <v>No</v>
      </c>
      <c r="L3386" t="str">
        <f t="shared" si="134"/>
        <v>Yes</v>
      </c>
    </row>
    <row r="3387" spans="1:12" x14ac:dyDescent="0.3">
      <c r="A3387" t="s">
        <v>49</v>
      </c>
      <c r="B3387">
        <v>72</v>
      </c>
      <c r="C3387" s="1">
        <v>45364</v>
      </c>
      <c r="D3387" s="1">
        <v>45348.375</v>
      </c>
      <c r="E3387">
        <v>54.4</v>
      </c>
      <c r="F3387" t="s">
        <v>19</v>
      </c>
      <c r="G3387" t="s">
        <v>50</v>
      </c>
      <c r="H3387">
        <v>97110</v>
      </c>
      <c r="I3387" t="str" cm="1">
        <f t="array" ref="I3387">IFERROR(INDEX(scheduling_data!H:H,MATCH(B3387&amp;D3387,scheduling_data!D:D&amp;scheduling_data!A:A,0)),"")</f>
        <v>Robert Crochet</v>
      </c>
      <c r="J3387" t="str">
        <f t="shared" si="133"/>
        <v>No</v>
      </c>
      <c r="L3387" t="str">
        <f t="shared" si="134"/>
        <v>Yes</v>
      </c>
    </row>
    <row r="3388" spans="1:12" x14ac:dyDescent="0.3">
      <c r="A3388" t="s">
        <v>49</v>
      </c>
      <c r="B3388">
        <v>72</v>
      </c>
      <c r="C3388" s="1">
        <v>45364</v>
      </c>
      <c r="D3388" s="1">
        <v>45348.375</v>
      </c>
      <c r="E3388">
        <v>25.6</v>
      </c>
      <c r="F3388" t="s">
        <v>19</v>
      </c>
      <c r="G3388" t="s">
        <v>50</v>
      </c>
      <c r="H3388">
        <v>97140</v>
      </c>
      <c r="I3388" t="str" cm="1">
        <f t="array" ref="I3388">IFERROR(INDEX(scheduling_data!H:H,MATCH(B3388&amp;D3388,scheduling_data!D:D&amp;scheduling_data!A:A,0)),"")</f>
        <v>Robert Crochet</v>
      </c>
      <c r="J3388" t="str">
        <f t="shared" si="133"/>
        <v>No</v>
      </c>
      <c r="L3388" t="str">
        <f t="shared" si="134"/>
        <v>Yes</v>
      </c>
    </row>
    <row r="3389" spans="1:12" x14ac:dyDescent="0.3">
      <c r="A3389" t="s">
        <v>49</v>
      </c>
      <c r="B3389">
        <v>72</v>
      </c>
      <c r="C3389" s="1">
        <v>45364</v>
      </c>
      <c r="D3389" s="1">
        <v>45348.375</v>
      </c>
      <c r="E3389">
        <v>41</v>
      </c>
      <c r="F3389" t="s">
        <v>9</v>
      </c>
      <c r="G3389" t="s">
        <v>104</v>
      </c>
      <c r="H3389">
        <v>97112</v>
      </c>
      <c r="I3389" t="str" cm="1">
        <f t="array" ref="I3389">IFERROR(INDEX(scheduling_data!H:H,MATCH(B3389&amp;D3389,scheduling_data!D:D&amp;scheduling_data!A:A,0)),"")</f>
        <v>Robert Crochet</v>
      </c>
      <c r="J3389" t="str">
        <f t="shared" si="133"/>
        <v>No</v>
      </c>
      <c r="L3389" t="str">
        <f t="shared" si="134"/>
        <v>No</v>
      </c>
    </row>
    <row r="3390" spans="1:12" x14ac:dyDescent="0.3">
      <c r="A3390" t="s">
        <v>49</v>
      </c>
      <c r="B3390">
        <v>72</v>
      </c>
      <c r="C3390" s="1">
        <v>45364</v>
      </c>
      <c r="D3390" s="1">
        <v>45348.375</v>
      </c>
      <c r="E3390">
        <v>27.2</v>
      </c>
      <c r="F3390" t="s">
        <v>19</v>
      </c>
      <c r="G3390" t="s">
        <v>50</v>
      </c>
      <c r="H3390">
        <v>97112</v>
      </c>
      <c r="I3390" t="str" cm="1">
        <f t="array" ref="I3390">IFERROR(INDEX(scheduling_data!H:H,MATCH(B3390&amp;D3390,scheduling_data!D:D&amp;scheduling_data!A:A,0)),"")</f>
        <v>Robert Crochet</v>
      </c>
      <c r="J3390" t="str">
        <f t="shared" si="133"/>
        <v>No</v>
      </c>
      <c r="L3390" t="str">
        <f t="shared" si="134"/>
        <v>Yes</v>
      </c>
    </row>
    <row r="3391" spans="1:12" x14ac:dyDescent="0.3">
      <c r="A3391" t="s">
        <v>49</v>
      </c>
      <c r="B3391">
        <v>72</v>
      </c>
      <c r="C3391" s="1">
        <v>45364</v>
      </c>
      <c r="D3391" s="1">
        <v>45348.375</v>
      </c>
      <c r="E3391">
        <v>82</v>
      </c>
      <c r="F3391" t="s">
        <v>9</v>
      </c>
      <c r="G3391" t="s">
        <v>104</v>
      </c>
      <c r="H3391">
        <v>97110</v>
      </c>
      <c r="I3391" t="str" cm="1">
        <f t="array" ref="I3391">IFERROR(INDEX(scheduling_data!H:H,MATCH(B3391&amp;D3391,scheduling_data!D:D&amp;scheduling_data!A:A,0)),"")</f>
        <v>Robert Crochet</v>
      </c>
      <c r="J3391" t="str">
        <f t="shared" si="133"/>
        <v>No</v>
      </c>
      <c r="L3391" t="str">
        <f t="shared" si="134"/>
        <v>No</v>
      </c>
    </row>
    <row r="3392" spans="1:12" x14ac:dyDescent="0.3">
      <c r="A3392" t="s">
        <v>49</v>
      </c>
      <c r="B3392">
        <v>72</v>
      </c>
      <c r="C3392" s="1">
        <v>45364</v>
      </c>
      <c r="D3392" s="1">
        <v>45348.375</v>
      </c>
      <c r="E3392">
        <v>43</v>
      </c>
      <c r="F3392" t="s">
        <v>9</v>
      </c>
      <c r="G3392" t="s">
        <v>104</v>
      </c>
      <c r="H3392">
        <v>97140</v>
      </c>
      <c r="I3392" t="str" cm="1">
        <f t="array" ref="I3392">IFERROR(INDEX(scheduling_data!H:H,MATCH(B3392&amp;D3392,scheduling_data!D:D&amp;scheduling_data!A:A,0)),"")</f>
        <v>Robert Crochet</v>
      </c>
      <c r="J3392" t="str">
        <f t="shared" si="133"/>
        <v>No</v>
      </c>
      <c r="L3392" t="str">
        <f t="shared" si="134"/>
        <v>No</v>
      </c>
    </row>
    <row r="3393" spans="1:12" x14ac:dyDescent="0.3">
      <c r="A3393" t="s">
        <v>85</v>
      </c>
      <c r="B3393">
        <v>73</v>
      </c>
      <c r="C3393" s="1">
        <v>45358</v>
      </c>
      <c r="D3393" s="1">
        <v>45323.458333333336</v>
      </c>
      <c r="E3393">
        <v>8.34</v>
      </c>
      <c r="F3393" t="s">
        <v>23</v>
      </c>
      <c r="H3393">
        <v>97110</v>
      </c>
      <c r="I3393" t="str" cm="1">
        <f t="array" ref="I3393">IFERROR(INDEX(scheduling_data!H:H,MATCH(B3393&amp;D3393,scheduling_data!D:D&amp;scheduling_data!A:A,0)),"")</f>
        <v>Carolyn Simpson</v>
      </c>
      <c r="J3393" t="str">
        <f t="shared" si="133"/>
        <v>No</v>
      </c>
      <c r="L3393" t="str">
        <f t="shared" si="134"/>
        <v>Yes</v>
      </c>
    </row>
    <row r="3394" spans="1:12" x14ac:dyDescent="0.3">
      <c r="A3394" t="s">
        <v>85</v>
      </c>
      <c r="B3394">
        <v>73</v>
      </c>
      <c r="C3394" s="1">
        <v>45358</v>
      </c>
      <c r="D3394" s="1">
        <v>45323.458333333336</v>
      </c>
      <c r="E3394">
        <v>6.56</v>
      </c>
      <c r="F3394" t="s">
        <v>23</v>
      </c>
      <c r="H3394">
        <v>97530</v>
      </c>
      <c r="I3394" t="str" cm="1">
        <f t="array" ref="I3394">IFERROR(INDEX(scheduling_data!H:H,MATCH(B3394&amp;D3394,scheduling_data!D:D&amp;scheduling_data!A:A,0)),"")</f>
        <v>Carolyn Simpson</v>
      </c>
      <c r="J3394" t="str">
        <f t="shared" si="133"/>
        <v>No</v>
      </c>
      <c r="L3394" t="str">
        <f t="shared" si="134"/>
        <v>Yes</v>
      </c>
    </row>
    <row r="3395" spans="1:12" x14ac:dyDescent="0.3">
      <c r="A3395" t="s">
        <v>85</v>
      </c>
      <c r="B3395">
        <v>73</v>
      </c>
      <c r="C3395" s="1">
        <v>45365</v>
      </c>
      <c r="D3395" s="1">
        <v>45334.541666666664</v>
      </c>
      <c r="E3395">
        <v>9.51</v>
      </c>
      <c r="F3395" t="s">
        <v>19</v>
      </c>
      <c r="G3395" t="s">
        <v>144</v>
      </c>
      <c r="H3395">
        <v>97110</v>
      </c>
      <c r="I3395" t="str" cm="1">
        <f t="array" ref="I3395">IFERROR(INDEX(scheduling_data!H:H,MATCH(B3395&amp;D3395,scheduling_data!D:D&amp;scheduling_data!A:A,0)),"")</f>
        <v>Heidi Molaison</v>
      </c>
      <c r="J3395" t="str">
        <f t="shared" ref="J3395:J3458" si="135">IF(I3395="", "Yes", "No")</f>
        <v>No</v>
      </c>
      <c r="L3395" t="str">
        <f t="shared" ref="L3395:L3458" si="136">IF(OR(F3395="Cash", F3395="Check", F3395="EFT", F3395="Credit Card", F3395="Visa", F3395="Mastercard", F3395="AMEX"), "Yes", "No")</f>
        <v>Yes</v>
      </c>
    </row>
    <row r="3396" spans="1:12" x14ac:dyDescent="0.3">
      <c r="A3396" t="s">
        <v>85</v>
      </c>
      <c r="B3396">
        <v>73</v>
      </c>
      <c r="C3396" s="1">
        <v>45365</v>
      </c>
      <c r="D3396" s="1">
        <v>45337.458333333336</v>
      </c>
      <c r="E3396">
        <v>6.56</v>
      </c>
      <c r="F3396" t="s">
        <v>19</v>
      </c>
      <c r="G3396" t="s">
        <v>144</v>
      </c>
      <c r="H3396">
        <v>97530</v>
      </c>
      <c r="I3396" t="str" cm="1">
        <f t="array" ref="I3396">IFERROR(INDEX(scheduling_data!H:H,MATCH(B3396&amp;D3396,scheduling_data!D:D&amp;scheduling_data!A:A,0)),"")</f>
        <v>Heidi Molaison</v>
      </c>
      <c r="J3396" t="str">
        <f t="shared" si="135"/>
        <v>No</v>
      </c>
      <c r="L3396" t="str">
        <f t="shared" si="136"/>
        <v>Yes</v>
      </c>
    </row>
    <row r="3397" spans="1:12" x14ac:dyDescent="0.3">
      <c r="A3397" t="s">
        <v>85</v>
      </c>
      <c r="B3397">
        <v>73</v>
      </c>
      <c r="C3397" s="1">
        <v>45365</v>
      </c>
      <c r="D3397" s="1">
        <v>45337.458333333336</v>
      </c>
      <c r="E3397">
        <v>4.17</v>
      </c>
      <c r="F3397" t="s">
        <v>19</v>
      </c>
      <c r="G3397" t="s">
        <v>144</v>
      </c>
      <c r="H3397">
        <v>97110</v>
      </c>
      <c r="I3397" t="str" cm="1">
        <f t="array" ref="I3397">IFERROR(INDEX(scheduling_data!H:H,MATCH(B3397&amp;D3397,scheduling_data!D:D&amp;scheduling_data!A:A,0)),"")</f>
        <v>Heidi Molaison</v>
      </c>
      <c r="J3397" t="str">
        <f t="shared" si="135"/>
        <v>No</v>
      </c>
      <c r="L3397" t="str">
        <f t="shared" si="136"/>
        <v>Yes</v>
      </c>
    </row>
    <row r="3398" spans="1:12" x14ac:dyDescent="0.3">
      <c r="A3398" t="s">
        <v>85</v>
      </c>
      <c r="B3398">
        <v>73</v>
      </c>
      <c r="C3398" s="1">
        <v>45358</v>
      </c>
      <c r="D3398" s="1">
        <v>45327.645833333336</v>
      </c>
      <c r="E3398">
        <v>7.8</v>
      </c>
      <c r="F3398" t="s">
        <v>23</v>
      </c>
      <c r="H3398">
        <v>97140</v>
      </c>
      <c r="I3398" t="str" cm="1">
        <f t="array" ref="I3398">IFERROR(INDEX(scheduling_data!H:H,MATCH(B3398&amp;D3398,scheduling_data!D:D&amp;scheduling_data!A:A,0)),"")</f>
        <v>Heidi Molaison</v>
      </c>
      <c r="J3398" t="str">
        <f t="shared" si="135"/>
        <v>No</v>
      </c>
      <c r="L3398" t="str">
        <f t="shared" si="136"/>
        <v>Yes</v>
      </c>
    </row>
    <row r="3399" spans="1:12" x14ac:dyDescent="0.3">
      <c r="A3399" t="s">
        <v>85</v>
      </c>
      <c r="B3399">
        <v>73</v>
      </c>
      <c r="C3399" s="1">
        <v>45358</v>
      </c>
      <c r="D3399" s="1">
        <v>45327.645833333336</v>
      </c>
      <c r="E3399">
        <v>6.56</v>
      </c>
      <c r="F3399" t="s">
        <v>23</v>
      </c>
      <c r="H3399">
        <v>97530</v>
      </c>
      <c r="I3399" t="str" cm="1">
        <f t="array" ref="I3399">IFERROR(INDEX(scheduling_data!H:H,MATCH(B3399&amp;D3399,scheduling_data!D:D&amp;scheduling_data!A:A,0)),"")</f>
        <v>Heidi Molaison</v>
      </c>
      <c r="J3399" t="str">
        <f t="shared" si="135"/>
        <v>No</v>
      </c>
      <c r="L3399" t="str">
        <f t="shared" si="136"/>
        <v>Yes</v>
      </c>
    </row>
    <row r="3400" spans="1:12" x14ac:dyDescent="0.3">
      <c r="A3400" t="s">
        <v>85</v>
      </c>
      <c r="B3400">
        <v>73</v>
      </c>
      <c r="C3400" s="1">
        <v>45358</v>
      </c>
      <c r="D3400" s="1">
        <v>45327.645833333336</v>
      </c>
      <c r="E3400">
        <v>4.17</v>
      </c>
      <c r="F3400" t="s">
        <v>23</v>
      </c>
      <c r="H3400">
        <v>97110</v>
      </c>
      <c r="I3400" t="str" cm="1">
        <f t="array" ref="I3400">IFERROR(INDEX(scheduling_data!H:H,MATCH(B3400&amp;D3400,scheduling_data!D:D&amp;scheduling_data!A:A,0)),"")</f>
        <v>Heidi Molaison</v>
      </c>
      <c r="J3400" t="str">
        <f t="shared" si="135"/>
        <v>No</v>
      </c>
      <c r="L3400" t="str">
        <f t="shared" si="136"/>
        <v>Yes</v>
      </c>
    </row>
    <row r="3401" spans="1:12" x14ac:dyDescent="0.3">
      <c r="A3401" t="s">
        <v>85</v>
      </c>
      <c r="B3401">
        <v>73</v>
      </c>
      <c r="C3401" s="1">
        <v>45365</v>
      </c>
      <c r="D3401" s="1">
        <v>45330.458333333336</v>
      </c>
      <c r="E3401">
        <v>11.3</v>
      </c>
      <c r="F3401" t="s">
        <v>19</v>
      </c>
      <c r="G3401" t="s">
        <v>144</v>
      </c>
      <c r="H3401">
        <v>97530</v>
      </c>
      <c r="I3401" t="str" cm="1">
        <f t="array" ref="I3401">IFERROR(INDEX(scheduling_data!H:H,MATCH(B3401&amp;D3401,scheduling_data!D:D&amp;scheduling_data!A:A,0)),"")</f>
        <v>Heidi Molaison</v>
      </c>
      <c r="J3401" t="str">
        <f t="shared" si="135"/>
        <v>No</v>
      </c>
      <c r="L3401" t="str">
        <f t="shared" si="136"/>
        <v>Yes</v>
      </c>
    </row>
    <row r="3402" spans="1:12" x14ac:dyDescent="0.3">
      <c r="A3402" t="s">
        <v>85</v>
      </c>
      <c r="B3402">
        <v>73</v>
      </c>
      <c r="C3402" s="1">
        <v>45365</v>
      </c>
      <c r="D3402" s="1">
        <v>45330.458333333336</v>
      </c>
      <c r="E3402">
        <v>8.34</v>
      </c>
      <c r="F3402" t="s">
        <v>19</v>
      </c>
      <c r="G3402" t="s">
        <v>144</v>
      </c>
      <c r="H3402">
        <v>97110</v>
      </c>
      <c r="I3402" t="str" cm="1">
        <f t="array" ref="I3402">IFERROR(INDEX(scheduling_data!H:H,MATCH(B3402&amp;D3402,scheduling_data!D:D&amp;scheduling_data!A:A,0)),"")</f>
        <v>Heidi Molaison</v>
      </c>
      <c r="J3402" t="str">
        <f t="shared" si="135"/>
        <v>No</v>
      </c>
      <c r="L3402" t="str">
        <f t="shared" si="136"/>
        <v>Yes</v>
      </c>
    </row>
    <row r="3403" spans="1:12" x14ac:dyDescent="0.3">
      <c r="A3403" t="s">
        <v>137</v>
      </c>
      <c r="B3403">
        <v>73</v>
      </c>
      <c r="C3403" s="1">
        <v>45352</v>
      </c>
      <c r="D3403" s="1">
        <v>45334.541666666664</v>
      </c>
      <c r="E3403">
        <v>37.270000000000003</v>
      </c>
      <c r="F3403" t="s">
        <v>19</v>
      </c>
      <c r="G3403" t="s">
        <v>57</v>
      </c>
      <c r="H3403">
        <v>97110</v>
      </c>
      <c r="I3403" t="str" cm="1">
        <f t="array" ref="I3403">IFERROR(INDEX(scheduling_data!H:H,MATCH(B3403&amp;D3403,scheduling_data!D:D&amp;scheduling_data!A:A,0)),"")</f>
        <v>Heidi Molaison</v>
      </c>
      <c r="J3403" t="str">
        <f t="shared" si="135"/>
        <v>No</v>
      </c>
      <c r="L3403" t="str">
        <f t="shared" si="136"/>
        <v>Yes</v>
      </c>
    </row>
    <row r="3404" spans="1:12" x14ac:dyDescent="0.3">
      <c r="A3404" t="s">
        <v>137</v>
      </c>
      <c r="B3404">
        <v>73</v>
      </c>
      <c r="C3404" s="1">
        <v>45352</v>
      </c>
      <c r="D3404" s="1">
        <v>45334.541666666664</v>
      </c>
      <c r="E3404">
        <v>96.6</v>
      </c>
      <c r="F3404" t="s">
        <v>9</v>
      </c>
      <c r="G3404" t="s">
        <v>56</v>
      </c>
      <c r="H3404">
        <v>97110</v>
      </c>
      <c r="I3404" t="str" cm="1">
        <f t="array" ref="I3404">IFERROR(INDEX(scheduling_data!H:H,MATCH(B3404&amp;D3404,scheduling_data!D:D&amp;scheduling_data!A:A,0)),"")</f>
        <v>Heidi Molaison</v>
      </c>
      <c r="J3404" t="str">
        <f t="shared" si="135"/>
        <v>No</v>
      </c>
      <c r="L3404" t="str">
        <f t="shared" si="136"/>
        <v>No</v>
      </c>
    </row>
    <row r="3405" spans="1:12" x14ac:dyDescent="0.3">
      <c r="A3405" t="s">
        <v>137</v>
      </c>
      <c r="B3405">
        <v>73</v>
      </c>
      <c r="C3405" s="1">
        <v>45352</v>
      </c>
      <c r="D3405" s="1">
        <v>45334.541666666664</v>
      </c>
      <c r="E3405">
        <v>0.76</v>
      </c>
      <c r="F3405" t="s">
        <v>9</v>
      </c>
      <c r="G3405" t="s">
        <v>55</v>
      </c>
      <c r="H3405">
        <v>97110</v>
      </c>
      <c r="I3405" t="str" cm="1">
        <f t="array" ref="I3405">IFERROR(INDEX(scheduling_data!H:H,MATCH(B3405&amp;D3405,scheduling_data!D:D&amp;scheduling_data!A:A,0)),"")</f>
        <v>Heidi Molaison</v>
      </c>
      <c r="J3405" t="str">
        <f t="shared" si="135"/>
        <v>No</v>
      </c>
      <c r="L3405" t="str">
        <f t="shared" si="136"/>
        <v>No</v>
      </c>
    </row>
    <row r="3406" spans="1:12" x14ac:dyDescent="0.3">
      <c r="A3406" t="s">
        <v>137</v>
      </c>
      <c r="B3406">
        <v>73</v>
      </c>
      <c r="C3406" s="1">
        <v>45352</v>
      </c>
      <c r="D3406" s="1">
        <v>45334.541666666664</v>
      </c>
      <c r="E3406">
        <v>5.86</v>
      </c>
      <c r="F3406" t="s">
        <v>9</v>
      </c>
      <c r="G3406" t="s">
        <v>54</v>
      </c>
      <c r="H3406">
        <v>97110</v>
      </c>
      <c r="I3406" t="str" cm="1">
        <f t="array" ref="I3406">IFERROR(INDEX(scheduling_data!H:H,MATCH(B3406&amp;D3406,scheduling_data!D:D&amp;scheduling_data!A:A,0)),"")</f>
        <v>Heidi Molaison</v>
      </c>
      <c r="J3406" t="str">
        <f t="shared" si="135"/>
        <v>No</v>
      </c>
      <c r="L3406" t="str">
        <f t="shared" si="136"/>
        <v>No</v>
      </c>
    </row>
    <row r="3407" spans="1:12" x14ac:dyDescent="0.3">
      <c r="A3407" t="s">
        <v>137</v>
      </c>
      <c r="B3407">
        <v>73</v>
      </c>
      <c r="C3407" s="1">
        <v>45357</v>
      </c>
      <c r="D3407" s="1">
        <v>45337.458333333336</v>
      </c>
      <c r="E3407">
        <v>0.52</v>
      </c>
      <c r="F3407" t="s">
        <v>9</v>
      </c>
      <c r="G3407" t="s">
        <v>55</v>
      </c>
      <c r="H3407">
        <v>97530</v>
      </c>
      <c r="I3407" t="str" cm="1">
        <f t="array" ref="I3407">IFERROR(INDEX(scheduling_data!H:H,MATCH(B3407&amp;D3407,scheduling_data!D:D&amp;scheduling_data!A:A,0)),"")</f>
        <v>Heidi Molaison</v>
      </c>
      <c r="J3407" t="str">
        <f t="shared" si="135"/>
        <v>No</v>
      </c>
      <c r="L3407" t="str">
        <f t="shared" si="136"/>
        <v>No</v>
      </c>
    </row>
    <row r="3408" spans="1:12" x14ac:dyDescent="0.3">
      <c r="A3408" t="s">
        <v>137</v>
      </c>
      <c r="B3408">
        <v>73</v>
      </c>
      <c r="C3408" s="1">
        <v>45357</v>
      </c>
      <c r="D3408" s="1">
        <v>45337.458333333336</v>
      </c>
      <c r="E3408">
        <v>42.21</v>
      </c>
      <c r="F3408" t="s">
        <v>9</v>
      </c>
      <c r="G3408" t="s">
        <v>56</v>
      </c>
      <c r="H3408">
        <v>97530</v>
      </c>
      <c r="I3408" t="str" cm="1">
        <f t="array" ref="I3408">IFERROR(INDEX(scheduling_data!H:H,MATCH(B3408&amp;D3408,scheduling_data!D:D&amp;scheduling_data!A:A,0)),"")</f>
        <v>Heidi Molaison</v>
      </c>
      <c r="J3408" t="str">
        <f t="shared" si="135"/>
        <v>No</v>
      </c>
      <c r="L3408" t="str">
        <f t="shared" si="136"/>
        <v>No</v>
      </c>
    </row>
    <row r="3409" spans="1:12" x14ac:dyDescent="0.3">
      <c r="A3409" t="s">
        <v>137</v>
      </c>
      <c r="B3409">
        <v>73</v>
      </c>
      <c r="C3409" s="1">
        <v>45357</v>
      </c>
      <c r="D3409" s="1">
        <v>45337.458333333336</v>
      </c>
      <c r="E3409">
        <v>25.71</v>
      </c>
      <c r="F3409" t="s">
        <v>19</v>
      </c>
      <c r="G3409" t="s">
        <v>57</v>
      </c>
      <c r="H3409">
        <v>97530</v>
      </c>
      <c r="I3409" t="str" cm="1">
        <f t="array" ref="I3409">IFERROR(INDEX(scheduling_data!H:H,MATCH(B3409&amp;D3409,scheduling_data!D:D&amp;scheduling_data!A:A,0)),"")</f>
        <v>Heidi Molaison</v>
      </c>
      <c r="J3409" t="str">
        <f t="shared" si="135"/>
        <v>No</v>
      </c>
      <c r="L3409" t="str">
        <f t="shared" si="136"/>
        <v>Yes</v>
      </c>
    </row>
    <row r="3410" spans="1:12" x14ac:dyDescent="0.3">
      <c r="A3410" t="s">
        <v>137</v>
      </c>
      <c r="B3410">
        <v>73</v>
      </c>
      <c r="C3410" s="1">
        <v>45357</v>
      </c>
      <c r="D3410" s="1">
        <v>45337.458333333336</v>
      </c>
      <c r="E3410">
        <v>5.86</v>
      </c>
      <c r="F3410" t="s">
        <v>9</v>
      </c>
      <c r="G3410" t="s">
        <v>54</v>
      </c>
      <c r="H3410">
        <v>97110</v>
      </c>
      <c r="I3410" t="str" cm="1">
        <f t="array" ref="I3410">IFERROR(INDEX(scheduling_data!H:H,MATCH(B3410&amp;D3410,scheduling_data!D:D&amp;scheduling_data!A:A,0)),"")</f>
        <v>Heidi Molaison</v>
      </c>
      <c r="J3410" t="str">
        <f t="shared" si="135"/>
        <v>No</v>
      </c>
      <c r="L3410" t="str">
        <f t="shared" si="136"/>
        <v>No</v>
      </c>
    </row>
    <row r="3411" spans="1:12" x14ac:dyDescent="0.3">
      <c r="A3411" t="s">
        <v>137</v>
      </c>
      <c r="B3411">
        <v>73</v>
      </c>
      <c r="C3411" s="1">
        <v>45357</v>
      </c>
      <c r="D3411" s="1">
        <v>45337.458333333336</v>
      </c>
      <c r="E3411">
        <v>48.3</v>
      </c>
      <c r="F3411" t="s">
        <v>9</v>
      </c>
      <c r="G3411" t="s">
        <v>56</v>
      </c>
      <c r="H3411">
        <v>97110</v>
      </c>
      <c r="I3411" t="str" cm="1">
        <f t="array" ref="I3411">IFERROR(INDEX(scheduling_data!H:H,MATCH(B3411&amp;D3411,scheduling_data!D:D&amp;scheduling_data!A:A,0)),"")</f>
        <v>Heidi Molaison</v>
      </c>
      <c r="J3411" t="str">
        <f t="shared" si="135"/>
        <v>No</v>
      </c>
      <c r="L3411" t="str">
        <f t="shared" si="136"/>
        <v>No</v>
      </c>
    </row>
    <row r="3412" spans="1:12" x14ac:dyDescent="0.3">
      <c r="A3412" t="s">
        <v>137</v>
      </c>
      <c r="B3412">
        <v>73</v>
      </c>
      <c r="C3412" s="1">
        <v>45357</v>
      </c>
      <c r="D3412" s="1">
        <v>45337.458333333336</v>
      </c>
      <c r="E3412">
        <v>16.34</v>
      </c>
      <c r="F3412" t="s">
        <v>19</v>
      </c>
      <c r="G3412" t="s">
        <v>57</v>
      </c>
      <c r="H3412">
        <v>97110</v>
      </c>
      <c r="I3412" t="str" cm="1">
        <f t="array" ref="I3412">IFERROR(INDEX(scheduling_data!H:H,MATCH(B3412&amp;D3412,scheduling_data!D:D&amp;scheduling_data!A:A,0)),"")</f>
        <v>Heidi Molaison</v>
      </c>
      <c r="J3412" t="str">
        <f t="shared" si="135"/>
        <v>No</v>
      </c>
      <c r="L3412" t="str">
        <f t="shared" si="136"/>
        <v>Yes</v>
      </c>
    </row>
    <row r="3413" spans="1:12" x14ac:dyDescent="0.3">
      <c r="A3413" t="s">
        <v>137</v>
      </c>
      <c r="B3413">
        <v>73</v>
      </c>
      <c r="C3413" s="1">
        <v>45357</v>
      </c>
      <c r="D3413" s="1">
        <v>45337.458333333336</v>
      </c>
      <c r="E3413">
        <v>0.33</v>
      </c>
      <c r="F3413" t="s">
        <v>9</v>
      </c>
      <c r="G3413" t="s">
        <v>55</v>
      </c>
      <c r="H3413">
        <v>97110</v>
      </c>
      <c r="I3413" t="str" cm="1">
        <f t="array" ref="I3413">IFERROR(INDEX(scheduling_data!H:H,MATCH(B3413&amp;D3413,scheduling_data!D:D&amp;scheduling_data!A:A,0)),"")</f>
        <v>Heidi Molaison</v>
      </c>
      <c r="J3413" t="str">
        <f t="shared" si="135"/>
        <v>No</v>
      </c>
      <c r="L3413" t="str">
        <f t="shared" si="136"/>
        <v>No</v>
      </c>
    </row>
    <row r="3414" spans="1:12" x14ac:dyDescent="0.3">
      <c r="A3414" t="s">
        <v>137</v>
      </c>
      <c r="B3414">
        <v>73</v>
      </c>
      <c r="C3414" s="1">
        <v>45352</v>
      </c>
      <c r="D3414" s="1">
        <v>45330.458333333336</v>
      </c>
      <c r="E3414">
        <v>0.67</v>
      </c>
      <c r="F3414" t="s">
        <v>9</v>
      </c>
      <c r="G3414" t="s">
        <v>55</v>
      </c>
      <c r="H3414">
        <v>97110</v>
      </c>
      <c r="I3414" t="str" cm="1">
        <f t="array" ref="I3414">IFERROR(INDEX(scheduling_data!H:H,MATCH(B3414&amp;D3414,scheduling_data!D:D&amp;scheduling_data!A:A,0)),"")</f>
        <v>Heidi Molaison</v>
      </c>
      <c r="J3414" t="str">
        <f t="shared" si="135"/>
        <v>No</v>
      </c>
      <c r="L3414" t="str">
        <f t="shared" si="136"/>
        <v>No</v>
      </c>
    </row>
    <row r="3415" spans="1:12" x14ac:dyDescent="0.3">
      <c r="A3415" t="s">
        <v>137</v>
      </c>
      <c r="B3415">
        <v>73</v>
      </c>
      <c r="C3415" s="1">
        <v>45352</v>
      </c>
      <c r="D3415" s="1">
        <v>45330.458333333336</v>
      </c>
      <c r="E3415">
        <v>96.6</v>
      </c>
      <c r="F3415" t="s">
        <v>9</v>
      </c>
      <c r="G3415" t="s">
        <v>56</v>
      </c>
      <c r="H3415">
        <v>97110</v>
      </c>
      <c r="I3415" t="str" cm="1">
        <f t="array" ref="I3415">IFERROR(INDEX(scheduling_data!H:H,MATCH(B3415&amp;D3415,scheduling_data!D:D&amp;scheduling_data!A:A,0)),"")</f>
        <v>Heidi Molaison</v>
      </c>
      <c r="J3415" t="str">
        <f t="shared" si="135"/>
        <v>No</v>
      </c>
      <c r="L3415" t="str">
        <f t="shared" si="136"/>
        <v>No</v>
      </c>
    </row>
    <row r="3416" spans="1:12" x14ac:dyDescent="0.3">
      <c r="A3416" t="s">
        <v>137</v>
      </c>
      <c r="B3416">
        <v>73</v>
      </c>
      <c r="C3416" s="1">
        <v>45352</v>
      </c>
      <c r="D3416" s="1">
        <v>45330.458333333336</v>
      </c>
      <c r="E3416">
        <v>9.06</v>
      </c>
      <c r="F3416" t="s">
        <v>9</v>
      </c>
      <c r="G3416" t="s">
        <v>54</v>
      </c>
      <c r="H3416">
        <v>97530</v>
      </c>
      <c r="I3416" t="str" cm="1">
        <f t="array" ref="I3416">IFERROR(INDEX(scheduling_data!H:H,MATCH(B3416&amp;D3416,scheduling_data!D:D&amp;scheduling_data!A:A,0)),"")</f>
        <v>Heidi Molaison</v>
      </c>
      <c r="J3416" t="str">
        <f t="shared" si="135"/>
        <v>No</v>
      </c>
      <c r="L3416" t="str">
        <f t="shared" si="136"/>
        <v>No</v>
      </c>
    </row>
    <row r="3417" spans="1:12" x14ac:dyDescent="0.3">
      <c r="A3417" t="s">
        <v>137</v>
      </c>
      <c r="B3417">
        <v>73</v>
      </c>
      <c r="C3417" s="1">
        <v>45352</v>
      </c>
      <c r="D3417" s="1">
        <v>45330.458333333336</v>
      </c>
      <c r="E3417">
        <v>0.9</v>
      </c>
      <c r="F3417" t="s">
        <v>9</v>
      </c>
      <c r="G3417" t="s">
        <v>55</v>
      </c>
      <c r="H3417">
        <v>97530</v>
      </c>
      <c r="I3417" t="str" cm="1">
        <f t="array" ref="I3417">IFERROR(INDEX(scheduling_data!H:H,MATCH(B3417&amp;D3417,scheduling_data!D:D&amp;scheduling_data!A:A,0)),"")</f>
        <v>Heidi Molaison</v>
      </c>
      <c r="J3417" t="str">
        <f t="shared" si="135"/>
        <v>No</v>
      </c>
      <c r="L3417" t="str">
        <f t="shared" si="136"/>
        <v>No</v>
      </c>
    </row>
    <row r="3418" spans="1:12" x14ac:dyDescent="0.3">
      <c r="A3418" t="s">
        <v>137</v>
      </c>
      <c r="B3418">
        <v>73</v>
      </c>
      <c r="C3418" s="1">
        <v>45352</v>
      </c>
      <c r="D3418" s="1">
        <v>45330.458333333336</v>
      </c>
      <c r="E3418">
        <v>84.42</v>
      </c>
      <c r="F3418" t="s">
        <v>9</v>
      </c>
      <c r="G3418" t="s">
        <v>56</v>
      </c>
      <c r="H3418">
        <v>97530</v>
      </c>
      <c r="I3418" t="str" cm="1">
        <f t="array" ref="I3418">IFERROR(INDEX(scheduling_data!H:H,MATCH(B3418&amp;D3418,scheduling_data!D:D&amp;scheduling_data!A:A,0)),"")</f>
        <v>Heidi Molaison</v>
      </c>
      <c r="J3418" t="str">
        <f t="shared" si="135"/>
        <v>No</v>
      </c>
      <c r="L3418" t="str">
        <f t="shared" si="136"/>
        <v>No</v>
      </c>
    </row>
    <row r="3419" spans="1:12" x14ac:dyDescent="0.3">
      <c r="A3419" t="s">
        <v>137</v>
      </c>
      <c r="B3419">
        <v>73</v>
      </c>
      <c r="C3419" s="1">
        <v>45352</v>
      </c>
      <c r="D3419" s="1">
        <v>45330.458333333336</v>
      </c>
      <c r="E3419">
        <v>44.32</v>
      </c>
      <c r="F3419" t="s">
        <v>19</v>
      </c>
      <c r="G3419" t="s">
        <v>57</v>
      </c>
      <c r="H3419">
        <v>97530</v>
      </c>
      <c r="I3419" t="str" cm="1">
        <f t="array" ref="I3419">IFERROR(INDEX(scheduling_data!H:H,MATCH(B3419&amp;D3419,scheduling_data!D:D&amp;scheduling_data!A:A,0)),"")</f>
        <v>Heidi Molaison</v>
      </c>
      <c r="J3419" t="str">
        <f t="shared" si="135"/>
        <v>No</v>
      </c>
      <c r="L3419" t="str">
        <f t="shared" si="136"/>
        <v>Yes</v>
      </c>
    </row>
    <row r="3420" spans="1:12" x14ac:dyDescent="0.3">
      <c r="A3420" t="s">
        <v>137</v>
      </c>
      <c r="B3420">
        <v>73</v>
      </c>
      <c r="C3420" s="1">
        <v>45352</v>
      </c>
      <c r="D3420" s="1">
        <v>45330.458333333336</v>
      </c>
      <c r="E3420">
        <v>11.72</v>
      </c>
      <c r="F3420" t="s">
        <v>9</v>
      </c>
      <c r="G3420" t="s">
        <v>54</v>
      </c>
      <c r="H3420">
        <v>97110</v>
      </c>
      <c r="I3420" t="str" cm="1">
        <f t="array" ref="I3420">IFERROR(INDEX(scheduling_data!H:H,MATCH(B3420&amp;D3420,scheduling_data!D:D&amp;scheduling_data!A:A,0)),"")</f>
        <v>Heidi Molaison</v>
      </c>
      <c r="J3420" t="str">
        <f t="shared" si="135"/>
        <v>No</v>
      </c>
      <c r="L3420" t="str">
        <f t="shared" si="136"/>
        <v>No</v>
      </c>
    </row>
    <row r="3421" spans="1:12" x14ac:dyDescent="0.3">
      <c r="A3421" t="s">
        <v>137</v>
      </c>
      <c r="B3421">
        <v>73</v>
      </c>
      <c r="C3421" s="1">
        <v>45352</v>
      </c>
      <c r="D3421" s="1">
        <v>45330.458333333336</v>
      </c>
      <c r="E3421">
        <v>32.67</v>
      </c>
      <c r="F3421" t="s">
        <v>19</v>
      </c>
      <c r="G3421" t="s">
        <v>57</v>
      </c>
      <c r="H3421">
        <v>97110</v>
      </c>
      <c r="I3421" t="str" cm="1">
        <f t="array" ref="I3421">IFERROR(INDEX(scheduling_data!H:H,MATCH(B3421&amp;D3421,scheduling_data!D:D&amp;scheduling_data!A:A,0)),"")</f>
        <v>Heidi Molaison</v>
      </c>
      <c r="J3421" t="str">
        <f t="shared" si="135"/>
        <v>No</v>
      </c>
      <c r="L3421" t="str">
        <f t="shared" si="136"/>
        <v>Yes</v>
      </c>
    </row>
    <row r="3422" spans="1:12" x14ac:dyDescent="0.3">
      <c r="A3422" t="s">
        <v>49</v>
      </c>
      <c r="B3422">
        <v>283</v>
      </c>
      <c r="C3422" s="1">
        <v>45355</v>
      </c>
      <c r="D3422" s="1">
        <v>45342.729166666664</v>
      </c>
      <c r="E3422">
        <v>82</v>
      </c>
      <c r="F3422" t="s">
        <v>19</v>
      </c>
      <c r="G3422" t="s">
        <v>50</v>
      </c>
      <c r="H3422">
        <v>92507</v>
      </c>
      <c r="I3422" t="str" cm="1">
        <f t="array" ref="I3422">IFERROR(INDEX(scheduling_data!H:H,MATCH(B3422&amp;D3422,scheduling_data!D:D&amp;scheduling_data!A:A,0)),"")</f>
        <v>Kelli Cruthirds</v>
      </c>
      <c r="J3422" t="str">
        <f t="shared" si="135"/>
        <v>No</v>
      </c>
      <c r="L3422" t="str">
        <f t="shared" si="136"/>
        <v>Yes</v>
      </c>
    </row>
    <row r="3423" spans="1:12" x14ac:dyDescent="0.3">
      <c r="A3423" t="s">
        <v>49</v>
      </c>
      <c r="B3423">
        <v>283</v>
      </c>
      <c r="C3423" s="1">
        <v>45355</v>
      </c>
      <c r="D3423" s="1">
        <v>45342.729166666664</v>
      </c>
      <c r="E3423">
        <v>53</v>
      </c>
      <c r="F3423" t="s">
        <v>9</v>
      </c>
      <c r="G3423" t="s">
        <v>104</v>
      </c>
      <c r="H3423">
        <v>92507</v>
      </c>
      <c r="I3423" t="str" cm="1">
        <f t="array" ref="I3423">IFERROR(INDEX(scheduling_data!H:H,MATCH(B3423&amp;D3423,scheduling_data!D:D&amp;scheduling_data!A:A,0)),"")</f>
        <v>Kelli Cruthirds</v>
      </c>
      <c r="J3423" t="str">
        <f t="shared" si="135"/>
        <v>No</v>
      </c>
      <c r="L3423" t="str">
        <f t="shared" si="136"/>
        <v>No</v>
      </c>
    </row>
    <row r="3424" spans="1:12" x14ac:dyDescent="0.3">
      <c r="A3424" t="s">
        <v>49</v>
      </c>
      <c r="B3424">
        <v>283</v>
      </c>
      <c r="C3424" s="1">
        <v>45364</v>
      </c>
      <c r="D3424" s="1">
        <v>45349.666666666664</v>
      </c>
      <c r="E3424">
        <v>53</v>
      </c>
      <c r="F3424" t="s">
        <v>9</v>
      </c>
      <c r="G3424" t="s">
        <v>104</v>
      </c>
      <c r="H3424">
        <v>92507</v>
      </c>
      <c r="I3424" t="str" cm="1">
        <f t="array" ref="I3424">IFERROR(INDEX(scheduling_data!H:H,MATCH(B3424&amp;D3424,scheduling_data!D:D&amp;scheduling_data!A:A,0)),"")</f>
        <v>Kelli Cruthirds</v>
      </c>
      <c r="J3424" t="str">
        <f t="shared" si="135"/>
        <v>No</v>
      </c>
      <c r="L3424" t="str">
        <f t="shared" si="136"/>
        <v>No</v>
      </c>
    </row>
    <row r="3425" spans="1:12" x14ac:dyDescent="0.3">
      <c r="A3425" t="s">
        <v>49</v>
      </c>
      <c r="B3425">
        <v>283</v>
      </c>
      <c r="C3425" s="1">
        <v>45364</v>
      </c>
      <c r="D3425" s="1">
        <v>45349.666666666664</v>
      </c>
      <c r="E3425">
        <v>82</v>
      </c>
      <c r="F3425" t="s">
        <v>19</v>
      </c>
      <c r="G3425" t="s">
        <v>50</v>
      </c>
      <c r="H3425">
        <v>92507</v>
      </c>
      <c r="I3425" t="str" cm="1">
        <f t="array" ref="I3425">IFERROR(INDEX(scheduling_data!H:H,MATCH(B3425&amp;D3425,scheduling_data!D:D&amp;scheduling_data!A:A,0)),"")</f>
        <v>Kelli Cruthirds</v>
      </c>
      <c r="J3425" t="str">
        <f t="shared" si="135"/>
        <v>No</v>
      </c>
      <c r="L3425" t="str">
        <f t="shared" si="136"/>
        <v>Yes</v>
      </c>
    </row>
    <row r="3426" spans="1:12" x14ac:dyDescent="0.3">
      <c r="A3426" t="s">
        <v>49</v>
      </c>
      <c r="B3426">
        <v>283</v>
      </c>
      <c r="C3426" s="1">
        <v>45364</v>
      </c>
      <c r="D3426" s="1">
        <v>45351.645833333336</v>
      </c>
      <c r="E3426">
        <v>53</v>
      </c>
      <c r="F3426" t="s">
        <v>9</v>
      </c>
      <c r="G3426" t="s">
        <v>104</v>
      </c>
      <c r="H3426">
        <v>92507</v>
      </c>
      <c r="I3426" t="str" cm="1">
        <f t="array" ref="I3426">IFERROR(INDEX(scheduling_data!H:H,MATCH(B3426&amp;D3426,scheduling_data!D:D&amp;scheduling_data!A:A,0)),"")</f>
        <v>Kelli Cruthirds</v>
      </c>
      <c r="J3426" t="str">
        <f t="shared" si="135"/>
        <v>No</v>
      </c>
      <c r="L3426" t="str">
        <f t="shared" si="136"/>
        <v>No</v>
      </c>
    </row>
    <row r="3427" spans="1:12" x14ac:dyDescent="0.3">
      <c r="A3427" t="s">
        <v>49</v>
      </c>
      <c r="B3427">
        <v>283</v>
      </c>
      <c r="C3427" s="1">
        <v>45364</v>
      </c>
      <c r="D3427" s="1">
        <v>45351.645833333336</v>
      </c>
      <c r="E3427">
        <v>82</v>
      </c>
      <c r="F3427" t="s">
        <v>19</v>
      </c>
      <c r="G3427" t="s">
        <v>50</v>
      </c>
      <c r="H3427">
        <v>92507</v>
      </c>
      <c r="I3427" t="str" cm="1">
        <f t="array" ref="I3427">IFERROR(INDEX(scheduling_data!H:H,MATCH(B3427&amp;D3427,scheduling_data!D:D&amp;scheduling_data!A:A,0)),"")</f>
        <v>Kelli Cruthirds</v>
      </c>
      <c r="J3427" t="str">
        <f t="shared" si="135"/>
        <v>No</v>
      </c>
      <c r="L3427" t="str">
        <f t="shared" si="136"/>
        <v>Yes</v>
      </c>
    </row>
    <row r="3428" spans="1:12" x14ac:dyDescent="0.3">
      <c r="A3428" t="s">
        <v>81</v>
      </c>
      <c r="B3428">
        <v>283</v>
      </c>
      <c r="C3428" s="1">
        <v>45372</v>
      </c>
      <c r="D3428" s="1">
        <v>45342.729166666664</v>
      </c>
      <c r="E3428">
        <v>0</v>
      </c>
      <c r="F3428" t="s">
        <v>9</v>
      </c>
      <c r="G3428" t="s">
        <v>220</v>
      </c>
      <c r="H3428">
        <v>92507</v>
      </c>
      <c r="I3428" t="str" cm="1">
        <f t="array" ref="I3428">IFERROR(INDEX(scheduling_data!H:H,MATCH(B3428&amp;D3428,scheduling_data!D:D&amp;scheduling_data!A:A,0)),"")</f>
        <v>Kelli Cruthirds</v>
      </c>
      <c r="J3428" t="str">
        <f t="shared" si="135"/>
        <v>No</v>
      </c>
      <c r="L3428" t="str">
        <f t="shared" si="136"/>
        <v>No</v>
      </c>
    </row>
    <row r="3429" spans="1:12" x14ac:dyDescent="0.3">
      <c r="A3429" t="s">
        <v>81</v>
      </c>
      <c r="B3429">
        <v>283</v>
      </c>
      <c r="C3429" s="1">
        <v>45379</v>
      </c>
      <c r="D3429" s="1">
        <v>45349.666666666664</v>
      </c>
      <c r="E3429">
        <v>0</v>
      </c>
      <c r="F3429" t="s">
        <v>9</v>
      </c>
      <c r="G3429" t="s">
        <v>220</v>
      </c>
      <c r="H3429">
        <v>92507</v>
      </c>
      <c r="I3429" t="str" cm="1">
        <f t="array" ref="I3429">IFERROR(INDEX(scheduling_data!H:H,MATCH(B3429&amp;D3429,scheduling_data!D:D&amp;scheduling_data!A:A,0)),"")</f>
        <v>Kelli Cruthirds</v>
      </c>
      <c r="J3429" t="str">
        <f t="shared" si="135"/>
        <v>No</v>
      </c>
      <c r="L3429" t="str">
        <f t="shared" si="136"/>
        <v>No</v>
      </c>
    </row>
    <row r="3430" spans="1:12" x14ac:dyDescent="0.3">
      <c r="A3430" t="s">
        <v>81</v>
      </c>
      <c r="B3430">
        <v>283</v>
      </c>
      <c r="C3430" s="1">
        <v>45379</v>
      </c>
      <c r="D3430" s="1">
        <v>45351.645833333336</v>
      </c>
      <c r="E3430">
        <v>0</v>
      </c>
      <c r="F3430" t="s">
        <v>9</v>
      </c>
      <c r="G3430" t="s">
        <v>220</v>
      </c>
      <c r="H3430">
        <v>92507</v>
      </c>
      <c r="I3430" t="str" cm="1">
        <f t="array" ref="I3430">IFERROR(INDEX(scheduling_data!H:H,MATCH(B3430&amp;D3430,scheduling_data!D:D&amp;scheduling_data!A:A,0)),"")</f>
        <v>Kelli Cruthirds</v>
      </c>
      <c r="J3430" t="str">
        <f t="shared" si="135"/>
        <v>No</v>
      </c>
      <c r="L3430" t="str">
        <f t="shared" si="136"/>
        <v>No</v>
      </c>
    </row>
    <row r="3431" spans="1:12" x14ac:dyDescent="0.3">
      <c r="A3431" t="s">
        <v>49</v>
      </c>
      <c r="B3431">
        <v>74</v>
      </c>
      <c r="C3431" s="1">
        <v>45355</v>
      </c>
      <c r="D3431" s="1">
        <v>45324.5</v>
      </c>
      <c r="E3431">
        <v>4.17</v>
      </c>
      <c r="F3431" t="s">
        <v>19</v>
      </c>
      <c r="G3431" t="s">
        <v>50</v>
      </c>
      <c r="H3431">
        <v>97110</v>
      </c>
      <c r="I3431" t="str" cm="1">
        <f t="array" ref="I3431">IFERROR(INDEX(scheduling_data!H:H,MATCH(B3431&amp;D3431,scheduling_data!D:D&amp;scheduling_data!A:A,0)),"")</f>
        <v>Breanna Grieco</v>
      </c>
      <c r="J3431" t="str">
        <f t="shared" si="135"/>
        <v>No</v>
      </c>
      <c r="L3431" t="str">
        <f t="shared" si="136"/>
        <v>Yes</v>
      </c>
    </row>
    <row r="3432" spans="1:12" x14ac:dyDescent="0.3">
      <c r="A3432" t="s">
        <v>49</v>
      </c>
      <c r="B3432">
        <v>74</v>
      </c>
      <c r="C3432" s="1">
        <v>45355</v>
      </c>
      <c r="D3432" s="1">
        <v>45324.5</v>
      </c>
      <c r="E3432">
        <v>10.83</v>
      </c>
      <c r="F3432" t="s">
        <v>19</v>
      </c>
      <c r="G3432" t="s">
        <v>50</v>
      </c>
      <c r="H3432">
        <v>97112</v>
      </c>
      <c r="I3432" t="str" cm="1">
        <f t="array" ref="I3432">IFERROR(INDEX(scheduling_data!H:H,MATCH(B3432&amp;D3432,scheduling_data!D:D&amp;scheduling_data!A:A,0)),"")</f>
        <v>Breanna Grieco</v>
      </c>
      <c r="J3432" t="str">
        <f t="shared" si="135"/>
        <v>No</v>
      </c>
      <c r="L3432" t="str">
        <f t="shared" si="136"/>
        <v>Yes</v>
      </c>
    </row>
    <row r="3433" spans="1:12" x14ac:dyDescent="0.3">
      <c r="A3433" t="s">
        <v>49</v>
      </c>
      <c r="B3433">
        <v>74</v>
      </c>
      <c r="C3433" s="1">
        <v>45364</v>
      </c>
      <c r="D3433" s="1">
        <v>45331.5</v>
      </c>
      <c r="E3433">
        <v>13.68</v>
      </c>
      <c r="F3433" t="s">
        <v>19</v>
      </c>
      <c r="G3433" t="s">
        <v>50</v>
      </c>
      <c r="H3433">
        <v>97110</v>
      </c>
      <c r="I3433" t="str" cm="1">
        <f t="array" ref="I3433">IFERROR(INDEX(scheduling_data!H:H,MATCH(B3433&amp;D3433,scheduling_data!D:D&amp;scheduling_data!A:A,0)),"")</f>
        <v>Breanna Grieco</v>
      </c>
      <c r="J3433" t="str">
        <f t="shared" si="135"/>
        <v>No</v>
      </c>
      <c r="L3433" t="str">
        <f t="shared" si="136"/>
        <v>Yes</v>
      </c>
    </row>
    <row r="3434" spans="1:12" x14ac:dyDescent="0.3">
      <c r="A3434" t="s">
        <v>137</v>
      </c>
      <c r="B3434">
        <v>74</v>
      </c>
      <c r="C3434" s="1">
        <v>45352</v>
      </c>
      <c r="D3434" s="1">
        <v>45331.5</v>
      </c>
      <c r="E3434">
        <v>45.56</v>
      </c>
      <c r="F3434" t="s">
        <v>19</v>
      </c>
      <c r="G3434" t="s">
        <v>57</v>
      </c>
      <c r="H3434">
        <v>97110</v>
      </c>
      <c r="I3434" t="str" cm="1">
        <f t="array" ref="I3434">IFERROR(INDEX(scheduling_data!H:H,MATCH(B3434&amp;D3434,scheduling_data!D:D&amp;scheduling_data!A:A,0)),"")</f>
        <v>Breanna Grieco</v>
      </c>
      <c r="J3434" t="str">
        <f t="shared" si="135"/>
        <v>No</v>
      </c>
      <c r="L3434" t="str">
        <f t="shared" si="136"/>
        <v>Yes</v>
      </c>
    </row>
    <row r="3435" spans="1:12" x14ac:dyDescent="0.3">
      <c r="A3435" t="s">
        <v>137</v>
      </c>
      <c r="B3435">
        <v>74</v>
      </c>
      <c r="C3435" s="1">
        <v>45352</v>
      </c>
      <c r="D3435" s="1">
        <v>45331.5</v>
      </c>
      <c r="E3435">
        <v>11.72</v>
      </c>
      <c r="F3435" t="s">
        <v>9</v>
      </c>
      <c r="G3435" t="s">
        <v>54</v>
      </c>
      <c r="H3435">
        <v>97110</v>
      </c>
      <c r="I3435" t="str" cm="1">
        <f t="array" ref="I3435">IFERROR(INDEX(scheduling_data!H:H,MATCH(B3435&amp;D3435,scheduling_data!D:D&amp;scheduling_data!A:A,0)),"")</f>
        <v>Breanna Grieco</v>
      </c>
      <c r="J3435" t="str">
        <f t="shared" si="135"/>
        <v>No</v>
      </c>
      <c r="L3435" t="str">
        <f t="shared" si="136"/>
        <v>No</v>
      </c>
    </row>
    <row r="3436" spans="1:12" x14ac:dyDescent="0.3">
      <c r="A3436" t="s">
        <v>137</v>
      </c>
      <c r="B3436">
        <v>74</v>
      </c>
      <c r="C3436" s="1">
        <v>45352</v>
      </c>
      <c r="D3436" s="1">
        <v>45331.5</v>
      </c>
      <c r="E3436">
        <v>153.11000000000001</v>
      </c>
      <c r="F3436" t="s">
        <v>9</v>
      </c>
      <c r="G3436" t="s">
        <v>56</v>
      </c>
      <c r="H3436">
        <v>97110</v>
      </c>
      <c r="I3436" t="str" cm="1">
        <f t="array" ref="I3436">IFERROR(INDEX(scheduling_data!H:H,MATCH(B3436&amp;D3436,scheduling_data!D:D&amp;scheduling_data!A:A,0)),"")</f>
        <v>Breanna Grieco</v>
      </c>
      <c r="J3436" t="str">
        <f t="shared" si="135"/>
        <v>No</v>
      </c>
      <c r="L3436" t="str">
        <f t="shared" si="136"/>
        <v>No</v>
      </c>
    </row>
    <row r="3437" spans="1:12" x14ac:dyDescent="0.3">
      <c r="A3437" t="s">
        <v>137</v>
      </c>
      <c r="B3437">
        <v>74</v>
      </c>
      <c r="C3437" s="1">
        <v>45352</v>
      </c>
      <c r="D3437" s="1">
        <v>45331.5</v>
      </c>
      <c r="E3437">
        <v>0.93</v>
      </c>
      <c r="F3437" t="s">
        <v>9</v>
      </c>
      <c r="G3437" t="s">
        <v>55</v>
      </c>
      <c r="H3437">
        <v>97110</v>
      </c>
      <c r="I3437" t="str" cm="1">
        <f t="array" ref="I3437">IFERROR(INDEX(scheduling_data!H:H,MATCH(B3437&amp;D3437,scheduling_data!D:D&amp;scheduling_data!A:A,0)),"")</f>
        <v>Breanna Grieco</v>
      </c>
      <c r="J3437" t="str">
        <f t="shared" si="135"/>
        <v>No</v>
      </c>
      <c r="L3437" t="str">
        <f t="shared" si="136"/>
        <v>No</v>
      </c>
    </row>
    <row r="3438" spans="1:12" x14ac:dyDescent="0.3">
      <c r="A3438" t="s">
        <v>17</v>
      </c>
      <c r="B3438">
        <v>4</v>
      </c>
      <c r="C3438" s="1">
        <v>45358</v>
      </c>
      <c r="D3438" s="1">
        <v>45334.708333333336</v>
      </c>
      <c r="E3438">
        <v>56.78</v>
      </c>
      <c r="F3438" t="s">
        <v>19</v>
      </c>
      <c r="G3438" t="s">
        <v>20</v>
      </c>
      <c r="H3438">
        <v>97112</v>
      </c>
      <c r="I3438" t="str" cm="1">
        <f t="array" ref="I3438">IFERROR(INDEX(scheduling_data!H:H,MATCH(B3438&amp;D3438,scheduling_data!D:D&amp;scheduling_data!A:A,0)),"")</f>
        <v>Kelsea Rodriguez</v>
      </c>
      <c r="J3438" t="str">
        <f t="shared" si="135"/>
        <v>No</v>
      </c>
      <c r="L3438" t="str">
        <f t="shared" si="136"/>
        <v>Yes</v>
      </c>
    </row>
    <row r="3439" spans="1:12" x14ac:dyDescent="0.3">
      <c r="A3439" t="s">
        <v>17</v>
      </c>
      <c r="B3439">
        <v>4</v>
      </c>
      <c r="C3439" s="1">
        <v>45358</v>
      </c>
      <c r="D3439" s="1">
        <v>45334.708333333336</v>
      </c>
      <c r="E3439">
        <v>93.22</v>
      </c>
      <c r="F3439" t="s">
        <v>9</v>
      </c>
      <c r="G3439" t="s">
        <v>18</v>
      </c>
      <c r="H3439">
        <v>97112</v>
      </c>
      <c r="I3439" t="str" cm="1">
        <f t="array" ref="I3439">IFERROR(INDEX(scheduling_data!H:H,MATCH(B3439&amp;D3439,scheduling_data!D:D&amp;scheduling_data!A:A,0)),"")</f>
        <v>Kelsea Rodriguez</v>
      </c>
      <c r="J3439" t="str">
        <f t="shared" si="135"/>
        <v>No</v>
      </c>
      <c r="L3439" t="str">
        <f t="shared" si="136"/>
        <v>No</v>
      </c>
    </row>
    <row r="3440" spans="1:12" x14ac:dyDescent="0.3">
      <c r="A3440" t="s">
        <v>17</v>
      </c>
      <c r="B3440">
        <v>4</v>
      </c>
      <c r="C3440" s="1">
        <v>45358</v>
      </c>
      <c r="D3440" s="1">
        <v>45334.729166666664</v>
      </c>
      <c r="E3440">
        <v>85.19</v>
      </c>
      <c r="F3440" t="s">
        <v>9</v>
      </c>
      <c r="G3440" t="s">
        <v>18</v>
      </c>
      <c r="H3440">
        <v>92507</v>
      </c>
      <c r="I3440" t="str" cm="1">
        <f t="array" ref="I3440">IFERROR(INDEX(scheduling_data!H:H,MATCH(B3440&amp;D3440,scheduling_data!D:D&amp;scheduling_data!A:A,0)),"")</f>
        <v>Kelli Cruthirds</v>
      </c>
      <c r="J3440" t="str">
        <f t="shared" si="135"/>
        <v>No</v>
      </c>
      <c r="L3440" t="str">
        <f t="shared" si="136"/>
        <v>No</v>
      </c>
    </row>
    <row r="3441" spans="1:12" x14ac:dyDescent="0.3">
      <c r="A3441" t="s">
        <v>17</v>
      </c>
      <c r="B3441">
        <v>4</v>
      </c>
      <c r="C3441" s="1">
        <v>45358</v>
      </c>
      <c r="D3441" s="1">
        <v>45334.729166666664</v>
      </c>
      <c r="E3441">
        <v>64.81</v>
      </c>
      <c r="F3441" t="s">
        <v>19</v>
      </c>
      <c r="G3441" t="s">
        <v>20</v>
      </c>
      <c r="H3441">
        <v>92507</v>
      </c>
      <c r="I3441" t="str" cm="1">
        <f t="array" ref="I3441">IFERROR(INDEX(scheduling_data!H:H,MATCH(B3441&amp;D3441,scheduling_data!D:D&amp;scheduling_data!A:A,0)),"")</f>
        <v>Kelli Cruthirds</v>
      </c>
      <c r="J3441" t="str">
        <f t="shared" si="135"/>
        <v>No</v>
      </c>
      <c r="L3441" t="str">
        <f t="shared" si="136"/>
        <v>Yes</v>
      </c>
    </row>
    <row r="3442" spans="1:12" x14ac:dyDescent="0.3">
      <c r="A3442" t="s">
        <v>17</v>
      </c>
      <c r="B3442">
        <v>4</v>
      </c>
      <c r="C3442" s="1">
        <v>45370</v>
      </c>
      <c r="D3442" s="1">
        <v>45343.708333333336</v>
      </c>
      <c r="E3442">
        <v>56.78</v>
      </c>
      <c r="F3442" t="s">
        <v>19</v>
      </c>
      <c r="G3442" t="s">
        <v>20</v>
      </c>
      <c r="H3442">
        <v>97112</v>
      </c>
      <c r="I3442" t="str" cm="1">
        <f t="array" ref="I3442">IFERROR(INDEX(scheduling_data!H:H,MATCH(B3442&amp;D3442,scheduling_data!D:D&amp;scheduling_data!A:A,0)),"")</f>
        <v>Kelsea Rodriguez</v>
      </c>
      <c r="J3442" t="str">
        <f t="shared" si="135"/>
        <v>No</v>
      </c>
      <c r="L3442" t="str">
        <f t="shared" si="136"/>
        <v>Yes</v>
      </c>
    </row>
    <row r="3443" spans="1:12" x14ac:dyDescent="0.3">
      <c r="A3443" t="s">
        <v>17</v>
      </c>
      <c r="B3443">
        <v>4</v>
      </c>
      <c r="C3443" s="1">
        <v>45370</v>
      </c>
      <c r="D3443" s="1">
        <v>45343.708333333336</v>
      </c>
      <c r="E3443">
        <v>93.22</v>
      </c>
      <c r="F3443" t="s">
        <v>9</v>
      </c>
      <c r="G3443" t="s">
        <v>18</v>
      </c>
      <c r="H3443">
        <v>97112</v>
      </c>
      <c r="I3443" t="str" cm="1">
        <f t="array" ref="I3443">IFERROR(INDEX(scheduling_data!H:H,MATCH(B3443&amp;D3443,scheduling_data!D:D&amp;scheduling_data!A:A,0)),"")</f>
        <v>Kelsea Rodriguez</v>
      </c>
      <c r="J3443" t="str">
        <f t="shared" si="135"/>
        <v>No</v>
      </c>
      <c r="L3443" t="str">
        <f t="shared" si="136"/>
        <v>No</v>
      </c>
    </row>
    <row r="3444" spans="1:12" x14ac:dyDescent="0.3">
      <c r="A3444" t="s">
        <v>17</v>
      </c>
      <c r="B3444">
        <v>4</v>
      </c>
      <c r="C3444" s="1">
        <v>45363</v>
      </c>
      <c r="D3444" s="1">
        <v>45343.729166666664</v>
      </c>
      <c r="E3444">
        <v>64.81</v>
      </c>
      <c r="F3444" t="s">
        <v>19</v>
      </c>
      <c r="G3444" t="s">
        <v>20</v>
      </c>
      <c r="H3444">
        <v>92507</v>
      </c>
      <c r="I3444" t="str" cm="1">
        <f t="array" ref="I3444">IFERROR(INDEX(scheduling_data!H:H,MATCH(B3444&amp;D3444,scheduling_data!D:D&amp;scheduling_data!A:A,0)),"")</f>
        <v>Kelli Cruthirds</v>
      </c>
      <c r="J3444" t="str">
        <f t="shared" si="135"/>
        <v>No</v>
      </c>
      <c r="L3444" t="str">
        <f t="shared" si="136"/>
        <v>Yes</v>
      </c>
    </row>
    <row r="3445" spans="1:12" x14ac:dyDescent="0.3">
      <c r="A3445" t="s">
        <v>17</v>
      </c>
      <c r="B3445">
        <v>4</v>
      </c>
      <c r="C3445" s="1">
        <v>45363</v>
      </c>
      <c r="D3445" s="1">
        <v>45343.729166666664</v>
      </c>
      <c r="E3445">
        <v>85.19</v>
      </c>
      <c r="F3445" t="s">
        <v>9</v>
      </c>
      <c r="G3445" t="s">
        <v>18</v>
      </c>
      <c r="H3445">
        <v>92507</v>
      </c>
      <c r="I3445" t="str" cm="1">
        <f t="array" ref="I3445">IFERROR(INDEX(scheduling_data!H:H,MATCH(B3445&amp;D3445,scheduling_data!D:D&amp;scheduling_data!A:A,0)),"")</f>
        <v>Kelli Cruthirds</v>
      </c>
      <c r="J3445" t="str">
        <f t="shared" si="135"/>
        <v>No</v>
      </c>
      <c r="L3445" t="str">
        <f t="shared" si="136"/>
        <v>No</v>
      </c>
    </row>
    <row r="3446" spans="1:12" x14ac:dyDescent="0.3">
      <c r="A3446" t="s">
        <v>17</v>
      </c>
      <c r="B3446">
        <v>4</v>
      </c>
      <c r="C3446" s="1">
        <v>45363</v>
      </c>
      <c r="D3446" s="1">
        <v>45344.5625</v>
      </c>
      <c r="E3446">
        <v>85.19</v>
      </c>
      <c r="F3446" t="s">
        <v>9</v>
      </c>
      <c r="G3446" t="s">
        <v>18</v>
      </c>
      <c r="H3446">
        <v>92507</v>
      </c>
      <c r="I3446" t="str" cm="1">
        <f t="array" ref="I3446">IFERROR(INDEX(scheduling_data!H:H,MATCH(B3446&amp;D3446,scheduling_data!D:D&amp;scheduling_data!A:A,0)),"")</f>
        <v>Kelli Cruthirds</v>
      </c>
      <c r="J3446" t="str">
        <f t="shared" si="135"/>
        <v>No</v>
      </c>
      <c r="L3446" t="str">
        <f t="shared" si="136"/>
        <v>No</v>
      </c>
    </row>
    <row r="3447" spans="1:12" x14ac:dyDescent="0.3">
      <c r="A3447" t="s">
        <v>17</v>
      </c>
      <c r="B3447">
        <v>4</v>
      </c>
      <c r="C3447" s="1">
        <v>45363</v>
      </c>
      <c r="D3447" s="1">
        <v>45344.5625</v>
      </c>
      <c r="E3447">
        <v>64.81</v>
      </c>
      <c r="F3447" t="s">
        <v>19</v>
      </c>
      <c r="G3447" t="s">
        <v>20</v>
      </c>
      <c r="H3447">
        <v>92507</v>
      </c>
      <c r="I3447" t="str" cm="1">
        <f t="array" ref="I3447">IFERROR(INDEX(scheduling_data!H:H,MATCH(B3447&amp;D3447,scheduling_data!D:D&amp;scheduling_data!A:A,0)),"")</f>
        <v>Kelli Cruthirds</v>
      </c>
      <c r="J3447" t="str">
        <f t="shared" si="135"/>
        <v>No</v>
      </c>
      <c r="L3447" t="str">
        <f t="shared" si="136"/>
        <v>Yes</v>
      </c>
    </row>
    <row r="3448" spans="1:12" x14ac:dyDescent="0.3">
      <c r="A3448" t="s">
        <v>17</v>
      </c>
      <c r="B3448">
        <v>4</v>
      </c>
      <c r="C3448" s="1">
        <v>45363</v>
      </c>
      <c r="D3448" s="1">
        <v>45344.583333333336</v>
      </c>
      <c r="E3448">
        <v>93.22</v>
      </c>
      <c r="F3448" t="s">
        <v>9</v>
      </c>
      <c r="G3448" t="s">
        <v>18</v>
      </c>
      <c r="H3448">
        <v>97112</v>
      </c>
      <c r="I3448" t="str" cm="1">
        <f t="array" ref="I3448">IFERROR(INDEX(scheduling_data!H:H,MATCH(B3448&amp;D3448,scheduling_data!D:D&amp;scheduling_data!A:A,0)),"")</f>
        <v>Kelsea Rodriguez</v>
      </c>
      <c r="J3448" t="str">
        <f t="shared" si="135"/>
        <v>No</v>
      </c>
      <c r="L3448" t="str">
        <f t="shared" si="136"/>
        <v>No</v>
      </c>
    </row>
    <row r="3449" spans="1:12" x14ac:dyDescent="0.3">
      <c r="A3449" t="s">
        <v>17</v>
      </c>
      <c r="B3449">
        <v>4</v>
      </c>
      <c r="C3449" s="1">
        <v>45363</v>
      </c>
      <c r="D3449" s="1">
        <v>45344.583333333336</v>
      </c>
      <c r="E3449">
        <v>56.78</v>
      </c>
      <c r="F3449" t="s">
        <v>19</v>
      </c>
      <c r="G3449" t="s">
        <v>20</v>
      </c>
      <c r="H3449">
        <v>97112</v>
      </c>
      <c r="I3449" t="str" cm="1">
        <f t="array" ref="I3449">IFERROR(INDEX(scheduling_data!H:H,MATCH(B3449&amp;D3449,scheduling_data!D:D&amp;scheduling_data!A:A,0)),"")</f>
        <v>Kelsea Rodriguez</v>
      </c>
      <c r="J3449" t="str">
        <f t="shared" si="135"/>
        <v>No</v>
      </c>
      <c r="L3449" t="str">
        <f t="shared" si="136"/>
        <v>Yes</v>
      </c>
    </row>
    <row r="3450" spans="1:12" x14ac:dyDescent="0.3">
      <c r="A3450" t="s">
        <v>17</v>
      </c>
      <c r="B3450">
        <v>4</v>
      </c>
      <c r="C3450" s="1">
        <v>45370</v>
      </c>
      <c r="D3450" s="1">
        <v>45348.708333333336</v>
      </c>
      <c r="E3450">
        <v>85.19</v>
      </c>
      <c r="F3450" t="s">
        <v>9</v>
      </c>
      <c r="G3450" t="s">
        <v>18</v>
      </c>
      <c r="H3450">
        <v>92507</v>
      </c>
      <c r="I3450" t="str" cm="1">
        <f t="array" ref="I3450">IFERROR(INDEX(scheduling_data!H:H,MATCH(B3450&amp;D3450,scheduling_data!D:D&amp;scheduling_data!A:A,0)),"")</f>
        <v>Kelli Cruthirds</v>
      </c>
      <c r="J3450" t="str">
        <f t="shared" si="135"/>
        <v>No</v>
      </c>
      <c r="L3450" t="str">
        <f t="shared" si="136"/>
        <v>No</v>
      </c>
    </row>
    <row r="3451" spans="1:12" x14ac:dyDescent="0.3">
      <c r="A3451" t="s">
        <v>17</v>
      </c>
      <c r="B3451">
        <v>4</v>
      </c>
      <c r="C3451" s="1">
        <v>45370</v>
      </c>
      <c r="D3451" s="1">
        <v>45348.708333333336</v>
      </c>
      <c r="E3451">
        <v>64.81</v>
      </c>
      <c r="F3451" t="s">
        <v>19</v>
      </c>
      <c r="G3451" t="s">
        <v>20</v>
      </c>
      <c r="H3451">
        <v>92507</v>
      </c>
      <c r="I3451" t="str" cm="1">
        <f t="array" ref="I3451">IFERROR(INDEX(scheduling_data!H:H,MATCH(B3451&amp;D3451,scheduling_data!D:D&amp;scheduling_data!A:A,0)),"")</f>
        <v>Kelli Cruthirds</v>
      </c>
      <c r="J3451" t="str">
        <f t="shared" si="135"/>
        <v>No</v>
      </c>
      <c r="L3451" t="str">
        <f t="shared" si="136"/>
        <v>Yes</v>
      </c>
    </row>
    <row r="3452" spans="1:12" x14ac:dyDescent="0.3">
      <c r="A3452" t="s">
        <v>17</v>
      </c>
      <c r="B3452">
        <v>4</v>
      </c>
      <c r="C3452" s="1">
        <v>45370</v>
      </c>
      <c r="D3452" s="1">
        <v>45350.708333333336</v>
      </c>
      <c r="E3452">
        <v>93.22</v>
      </c>
      <c r="F3452" t="s">
        <v>9</v>
      </c>
      <c r="G3452" t="s">
        <v>18</v>
      </c>
      <c r="H3452">
        <v>97112</v>
      </c>
      <c r="I3452" t="str" cm="1">
        <f t="array" ref="I3452">IFERROR(INDEX(scheduling_data!H:H,MATCH(B3452&amp;D3452,scheduling_data!D:D&amp;scheduling_data!A:A,0)),"")</f>
        <v>Kelsea Rodriguez</v>
      </c>
      <c r="J3452" t="str">
        <f t="shared" si="135"/>
        <v>No</v>
      </c>
      <c r="L3452" t="str">
        <f t="shared" si="136"/>
        <v>No</v>
      </c>
    </row>
    <row r="3453" spans="1:12" x14ac:dyDescent="0.3">
      <c r="A3453" t="s">
        <v>17</v>
      </c>
      <c r="B3453">
        <v>4</v>
      </c>
      <c r="C3453" s="1">
        <v>45370</v>
      </c>
      <c r="D3453" s="1">
        <v>45350.708333333336</v>
      </c>
      <c r="E3453">
        <v>56.78</v>
      </c>
      <c r="F3453" t="s">
        <v>19</v>
      </c>
      <c r="G3453" t="s">
        <v>20</v>
      </c>
      <c r="H3453">
        <v>97112</v>
      </c>
      <c r="I3453" t="str" cm="1">
        <f t="array" ref="I3453">IFERROR(INDEX(scheduling_data!H:H,MATCH(B3453&amp;D3453,scheduling_data!D:D&amp;scheduling_data!A:A,0)),"")</f>
        <v>Kelsea Rodriguez</v>
      </c>
      <c r="J3453" t="str">
        <f t="shared" si="135"/>
        <v>No</v>
      </c>
      <c r="L3453" t="str">
        <f t="shared" si="136"/>
        <v>Yes</v>
      </c>
    </row>
    <row r="3454" spans="1:12" x14ac:dyDescent="0.3">
      <c r="A3454" t="s">
        <v>17</v>
      </c>
      <c r="B3454">
        <v>4</v>
      </c>
      <c r="C3454" s="1">
        <v>45370</v>
      </c>
      <c r="D3454" s="1">
        <v>45350.729166666664</v>
      </c>
      <c r="E3454">
        <v>85.19</v>
      </c>
      <c r="F3454" t="s">
        <v>9</v>
      </c>
      <c r="G3454" t="s">
        <v>18</v>
      </c>
      <c r="H3454">
        <v>92507</v>
      </c>
      <c r="I3454" t="str" cm="1">
        <f t="array" ref="I3454">IFERROR(INDEX(scheduling_data!H:H,MATCH(B3454&amp;D3454,scheduling_data!D:D&amp;scheduling_data!A:A,0)),"")</f>
        <v>Kelli Cruthirds</v>
      </c>
      <c r="J3454" t="str">
        <f t="shared" si="135"/>
        <v>No</v>
      </c>
      <c r="L3454" t="str">
        <f t="shared" si="136"/>
        <v>No</v>
      </c>
    </row>
    <row r="3455" spans="1:12" x14ac:dyDescent="0.3">
      <c r="A3455" t="s">
        <v>17</v>
      </c>
      <c r="B3455">
        <v>4</v>
      </c>
      <c r="C3455" s="1">
        <v>45370</v>
      </c>
      <c r="D3455" s="1">
        <v>45350.729166666664</v>
      </c>
      <c r="E3455">
        <v>64.81</v>
      </c>
      <c r="F3455" t="s">
        <v>19</v>
      </c>
      <c r="G3455" t="s">
        <v>20</v>
      </c>
      <c r="H3455">
        <v>92507</v>
      </c>
      <c r="I3455" t="str" cm="1">
        <f t="array" ref="I3455">IFERROR(INDEX(scheduling_data!H:H,MATCH(B3455&amp;D3455,scheduling_data!D:D&amp;scheduling_data!A:A,0)),"")</f>
        <v>Kelli Cruthirds</v>
      </c>
      <c r="J3455" t="str">
        <f t="shared" si="135"/>
        <v>No</v>
      </c>
      <c r="L3455" t="str">
        <f t="shared" si="136"/>
        <v>Yes</v>
      </c>
    </row>
    <row r="3456" spans="1:12" x14ac:dyDescent="0.3">
      <c r="A3456" t="s">
        <v>17</v>
      </c>
      <c r="B3456">
        <v>4</v>
      </c>
      <c r="C3456" s="1">
        <v>45358</v>
      </c>
      <c r="D3456" s="1">
        <v>45327.625</v>
      </c>
      <c r="E3456">
        <v>85.19</v>
      </c>
      <c r="F3456" t="s">
        <v>9</v>
      </c>
      <c r="G3456" t="s">
        <v>18</v>
      </c>
      <c r="H3456">
        <v>92507</v>
      </c>
      <c r="I3456" t="str" cm="1">
        <f t="array" ref="I3456">IFERROR(INDEX(scheduling_data!H:H,MATCH(B3456&amp;D3456,scheduling_data!D:D&amp;scheduling_data!A:A,0)),"")</f>
        <v>Kelli Cruthirds</v>
      </c>
      <c r="J3456" t="str">
        <f t="shared" si="135"/>
        <v>No</v>
      </c>
      <c r="L3456" t="str">
        <f t="shared" si="136"/>
        <v>No</v>
      </c>
    </row>
    <row r="3457" spans="1:12" x14ac:dyDescent="0.3">
      <c r="A3457" t="s">
        <v>17</v>
      </c>
      <c r="B3457">
        <v>4</v>
      </c>
      <c r="C3457" s="1">
        <v>45358</v>
      </c>
      <c r="D3457" s="1">
        <v>45327.625</v>
      </c>
      <c r="E3457">
        <v>64.81</v>
      </c>
      <c r="F3457" t="s">
        <v>19</v>
      </c>
      <c r="G3457" t="s">
        <v>20</v>
      </c>
      <c r="H3457">
        <v>92507</v>
      </c>
      <c r="I3457" t="str" cm="1">
        <f t="array" ref="I3457">IFERROR(INDEX(scheduling_data!H:H,MATCH(B3457&amp;D3457,scheduling_data!D:D&amp;scheduling_data!A:A,0)),"")</f>
        <v>Kelli Cruthirds</v>
      </c>
      <c r="J3457" t="str">
        <f t="shared" si="135"/>
        <v>No</v>
      </c>
      <c r="L3457" t="str">
        <f t="shared" si="136"/>
        <v>Yes</v>
      </c>
    </row>
    <row r="3458" spans="1:12" x14ac:dyDescent="0.3">
      <c r="A3458" t="s">
        <v>17</v>
      </c>
      <c r="B3458">
        <v>4</v>
      </c>
      <c r="C3458" s="1">
        <v>45358</v>
      </c>
      <c r="D3458" s="1">
        <v>45327.645833333336</v>
      </c>
      <c r="E3458">
        <v>93.22</v>
      </c>
      <c r="F3458" t="s">
        <v>9</v>
      </c>
      <c r="G3458" t="s">
        <v>18</v>
      </c>
      <c r="H3458">
        <v>97112</v>
      </c>
      <c r="I3458" t="str" cm="1">
        <f t="array" ref="I3458">IFERROR(INDEX(scheduling_data!H:H,MATCH(B3458&amp;D3458,scheduling_data!D:D&amp;scheduling_data!A:A,0)),"")</f>
        <v>Kelsea Rodriguez</v>
      </c>
      <c r="J3458" t="str">
        <f t="shared" si="135"/>
        <v>No</v>
      </c>
      <c r="L3458" t="str">
        <f t="shared" si="136"/>
        <v>No</v>
      </c>
    </row>
    <row r="3459" spans="1:12" x14ac:dyDescent="0.3">
      <c r="A3459" t="s">
        <v>17</v>
      </c>
      <c r="B3459">
        <v>4</v>
      </c>
      <c r="C3459" s="1">
        <v>45358</v>
      </c>
      <c r="D3459" s="1">
        <v>45327.645833333336</v>
      </c>
      <c r="E3459">
        <v>56.78</v>
      </c>
      <c r="F3459" t="s">
        <v>19</v>
      </c>
      <c r="G3459" t="s">
        <v>20</v>
      </c>
      <c r="H3459">
        <v>97112</v>
      </c>
      <c r="I3459" t="str" cm="1">
        <f t="array" ref="I3459">IFERROR(INDEX(scheduling_data!H:H,MATCH(B3459&amp;D3459,scheduling_data!D:D&amp;scheduling_data!A:A,0)),"")</f>
        <v>Kelsea Rodriguez</v>
      </c>
      <c r="J3459" t="str">
        <f t="shared" ref="J3459:J3522" si="137">IF(I3459="", "Yes", "No")</f>
        <v>No</v>
      </c>
      <c r="L3459" t="str">
        <f t="shared" ref="L3459:L3522" si="138">IF(OR(F3459="Cash", F3459="Check", F3459="EFT", F3459="Credit Card", F3459="Visa", F3459="Mastercard", F3459="AMEX"), "Yes", "No")</f>
        <v>Yes</v>
      </c>
    </row>
    <row r="3460" spans="1:12" x14ac:dyDescent="0.3">
      <c r="A3460" t="s">
        <v>17</v>
      </c>
      <c r="B3460">
        <v>4</v>
      </c>
      <c r="C3460" s="1">
        <v>45358</v>
      </c>
      <c r="D3460" s="1">
        <v>45329.625</v>
      </c>
      <c r="E3460">
        <v>85.19</v>
      </c>
      <c r="F3460" t="s">
        <v>9</v>
      </c>
      <c r="G3460" t="s">
        <v>18</v>
      </c>
      <c r="H3460">
        <v>92507</v>
      </c>
      <c r="I3460" t="str" cm="1">
        <f t="array" ref="I3460">IFERROR(INDEX(scheduling_data!H:H,MATCH(B3460&amp;D3460,scheduling_data!D:D&amp;scheduling_data!A:A,0)),"")</f>
        <v>Kelli Cruthirds</v>
      </c>
      <c r="J3460" t="str">
        <f t="shared" si="137"/>
        <v>No</v>
      </c>
      <c r="L3460" t="str">
        <f t="shared" si="138"/>
        <v>No</v>
      </c>
    </row>
    <row r="3461" spans="1:12" x14ac:dyDescent="0.3">
      <c r="A3461" t="s">
        <v>17</v>
      </c>
      <c r="B3461">
        <v>4</v>
      </c>
      <c r="C3461" s="1">
        <v>45358</v>
      </c>
      <c r="D3461" s="1">
        <v>45329.625</v>
      </c>
      <c r="E3461">
        <v>64.81</v>
      </c>
      <c r="F3461" t="s">
        <v>19</v>
      </c>
      <c r="G3461" t="s">
        <v>20</v>
      </c>
      <c r="H3461">
        <v>92507</v>
      </c>
      <c r="I3461" t="str" cm="1">
        <f t="array" ref="I3461">IFERROR(INDEX(scheduling_data!H:H,MATCH(B3461&amp;D3461,scheduling_data!D:D&amp;scheduling_data!A:A,0)),"")</f>
        <v>Kelli Cruthirds</v>
      </c>
      <c r="J3461" t="str">
        <f t="shared" si="137"/>
        <v>No</v>
      </c>
      <c r="L3461" t="str">
        <f t="shared" si="138"/>
        <v>Yes</v>
      </c>
    </row>
    <row r="3462" spans="1:12" x14ac:dyDescent="0.3">
      <c r="A3462" t="s">
        <v>17</v>
      </c>
      <c r="B3462">
        <v>4</v>
      </c>
      <c r="C3462" s="1">
        <v>45358</v>
      </c>
      <c r="D3462" s="1">
        <v>45329.645833333336</v>
      </c>
      <c r="E3462">
        <v>93.22</v>
      </c>
      <c r="F3462" t="s">
        <v>9</v>
      </c>
      <c r="G3462" t="s">
        <v>18</v>
      </c>
      <c r="H3462">
        <v>97112</v>
      </c>
      <c r="I3462" t="str" cm="1">
        <f t="array" ref="I3462">IFERROR(INDEX(scheduling_data!H:H,MATCH(B3462&amp;D3462,scheduling_data!D:D&amp;scheduling_data!A:A,0)),"")</f>
        <v>Kelsea Rodriguez</v>
      </c>
      <c r="J3462" t="str">
        <f t="shared" si="137"/>
        <v>No</v>
      </c>
      <c r="L3462" t="str">
        <f t="shared" si="138"/>
        <v>No</v>
      </c>
    </row>
    <row r="3463" spans="1:12" x14ac:dyDescent="0.3">
      <c r="A3463" t="s">
        <v>17</v>
      </c>
      <c r="B3463">
        <v>4</v>
      </c>
      <c r="C3463" s="1">
        <v>45358</v>
      </c>
      <c r="D3463" s="1">
        <v>45329.645833333336</v>
      </c>
      <c r="E3463">
        <v>56.78</v>
      </c>
      <c r="F3463" t="s">
        <v>19</v>
      </c>
      <c r="G3463" t="s">
        <v>20</v>
      </c>
      <c r="H3463">
        <v>97112</v>
      </c>
      <c r="I3463" t="str" cm="1">
        <f t="array" ref="I3463">IFERROR(INDEX(scheduling_data!H:H,MATCH(B3463&amp;D3463,scheduling_data!D:D&amp;scheduling_data!A:A,0)),"")</f>
        <v>Kelsea Rodriguez</v>
      </c>
      <c r="J3463" t="str">
        <f t="shared" si="137"/>
        <v>No</v>
      </c>
      <c r="L3463" t="str">
        <f t="shared" si="138"/>
        <v>Yes</v>
      </c>
    </row>
    <row r="3464" spans="1:12" x14ac:dyDescent="0.3">
      <c r="A3464" t="s">
        <v>49</v>
      </c>
      <c r="B3464">
        <v>75</v>
      </c>
      <c r="C3464" s="1">
        <v>45355</v>
      </c>
      <c r="D3464" s="1">
        <v>45334.6875</v>
      </c>
      <c r="E3464">
        <v>73.8</v>
      </c>
      <c r="F3464" t="s">
        <v>19</v>
      </c>
      <c r="G3464" t="s">
        <v>50</v>
      </c>
      <c r="H3464">
        <v>97112</v>
      </c>
      <c r="I3464" t="str" cm="1">
        <f t="array" ref="I3464">IFERROR(INDEX(scheduling_data!H:H,MATCH(B3464&amp;D3464,scheduling_data!D:D&amp;scheduling_data!A:A,0)),"")</f>
        <v>Heidi Molaison</v>
      </c>
      <c r="J3464" t="str">
        <f t="shared" si="137"/>
        <v>No</v>
      </c>
      <c r="L3464" t="str">
        <f t="shared" si="138"/>
        <v>Yes</v>
      </c>
    </row>
    <row r="3465" spans="1:12" x14ac:dyDescent="0.3">
      <c r="A3465" t="s">
        <v>49</v>
      </c>
      <c r="B3465">
        <v>75</v>
      </c>
      <c r="C3465" s="1">
        <v>45355</v>
      </c>
      <c r="D3465" s="1">
        <v>45334.6875</v>
      </c>
      <c r="E3465">
        <v>68</v>
      </c>
      <c r="F3465" t="s">
        <v>9</v>
      </c>
      <c r="G3465" t="s">
        <v>104</v>
      </c>
      <c r="H3465">
        <v>97112</v>
      </c>
      <c r="I3465" t="str" cm="1">
        <f t="array" ref="I3465">IFERROR(INDEX(scheduling_data!H:H,MATCH(B3465&amp;D3465,scheduling_data!D:D&amp;scheduling_data!A:A,0)),"")</f>
        <v>Heidi Molaison</v>
      </c>
      <c r="J3465" t="str">
        <f t="shared" si="137"/>
        <v>No</v>
      </c>
      <c r="L3465" t="str">
        <f t="shared" si="138"/>
        <v>No</v>
      </c>
    </row>
    <row r="3466" spans="1:12" x14ac:dyDescent="0.3">
      <c r="A3466" t="s">
        <v>49</v>
      </c>
      <c r="B3466">
        <v>75</v>
      </c>
      <c r="C3466" s="1">
        <v>45355</v>
      </c>
      <c r="D3466" s="1">
        <v>45341.6875</v>
      </c>
      <c r="E3466">
        <v>34</v>
      </c>
      <c r="F3466" t="s">
        <v>9</v>
      </c>
      <c r="G3466" t="s">
        <v>104</v>
      </c>
      <c r="H3466">
        <v>97535</v>
      </c>
      <c r="I3466" t="str" cm="1">
        <f t="array" ref="I3466">IFERROR(INDEX(scheduling_data!H:H,MATCH(B3466&amp;D3466,scheduling_data!D:D&amp;scheduling_data!A:A,0)),"")</f>
        <v>Heidi Molaison</v>
      </c>
      <c r="J3466" t="str">
        <f t="shared" si="137"/>
        <v>No</v>
      </c>
      <c r="L3466" t="str">
        <f t="shared" si="138"/>
        <v>No</v>
      </c>
    </row>
    <row r="3467" spans="1:12" x14ac:dyDescent="0.3">
      <c r="A3467" t="s">
        <v>49</v>
      </c>
      <c r="B3467">
        <v>75</v>
      </c>
      <c r="C3467" s="1">
        <v>45355</v>
      </c>
      <c r="D3467" s="1">
        <v>45341.6875</v>
      </c>
      <c r="E3467">
        <v>36.9</v>
      </c>
      <c r="F3467" t="s">
        <v>19</v>
      </c>
      <c r="G3467" t="s">
        <v>50</v>
      </c>
      <c r="H3467">
        <v>97535</v>
      </c>
      <c r="I3467" t="str" cm="1">
        <f t="array" ref="I3467">IFERROR(INDEX(scheduling_data!H:H,MATCH(B3467&amp;D3467,scheduling_data!D:D&amp;scheduling_data!A:A,0)),"")</f>
        <v>Heidi Molaison</v>
      </c>
      <c r="J3467" t="str">
        <f t="shared" si="137"/>
        <v>No</v>
      </c>
      <c r="L3467" t="str">
        <f t="shared" si="138"/>
        <v>Yes</v>
      </c>
    </row>
    <row r="3468" spans="1:12" x14ac:dyDescent="0.3">
      <c r="A3468" t="s">
        <v>49</v>
      </c>
      <c r="B3468">
        <v>75</v>
      </c>
      <c r="C3468" s="1">
        <v>45355</v>
      </c>
      <c r="D3468" s="1">
        <v>45341.6875</v>
      </c>
      <c r="E3468">
        <v>34</v>
      </c>
      <c r="F3468" t="s">
        <v>9</v>
      </c>
      <c r="G3468" t="s">
        <v>104</v>
      </c>
      <c r="H3468">
        <v>97112</v>
      </c>
      <c r="I3468" t="str" cm="1">
        <f t="array" ref="I3468">IFERROR(INDEX(scheduling_data!H:H,MATCH(B3468&amp;D3468,scheduling_data!D:D&amp;scheduling_data!A:A,0)),"")</f>
        <v>Heidi Molaison</v>
      </c>
      <c r="J3468" t="str">
        <f t="shared" si="137"/>
        <v>No</v>
      </c>
      <c r="L3468" t="str">
        <f t="shared" si="138"/>
        <v>No</v>
      </c>
    </row>
    <row r="3469" spans="1:12" x14ac:dyDescent="0.3">
      <c r="A3469" t="s">
        <v>49</v>
      </c>
      <c r="B3469">
        <v>75</v>
      </c>
      <c r="C3469" s="1">
        <v>45355</v>
      </c>
      <c r="D3469" s="1">
        <v>45341.6875</v>
      </c>
      <c r="E3469">
        <v>36.9</v>
      </c>
      <c r="F3469" t="s">
        <v>19</v>
      </c>
      <c r="G3469" t="s">
        <v>50</v>
      </c>
      <c r="H3469">
        <v>97112</v>
      </c>
      <c r="I3469" t="str" cm="1">
        <f t="array" ref="I3469">IFERROR(INDEX(scheduling_data!H:H,MATCH(B3469&amp;D3469,scheduling_data!D:D&amp;scheduling_data!A:A,0)),"")</f>
        <v>Heidi Molaison</v>
      </c>
      <c r="J3469" t="str">
        <f t="shared" si="137"/>
        <v>No</v>
      </c>
      <c r="L3469" t="str">
        <f t="shared" si="138"/>
        <v>Yes</v>
      </c>
    </row>
    <row r="3470" spans="1:12" x14ac:dyDescent="0.3">
      <c r="A3470" t="s">
        <v>49</v>
      </c>
      <c r="B3470">
        <v>75</v>
      </c>
      <c r="C3470" s="1">
        <v>45364</v>
      </c>
      <c r="D3470" s="1">
        <v>45348.666666666664</v>
      </c>
      <c r="E3470">
        <v>36.9</v>
      </c>
      <c r="F3470" t="s">
        <v>19</v>
      </c>
      <c r="G3470" t="s">
        <v>50</v>
      </c>
      <c r="H3470">
        <v>97535</v>
      </c>
      <c r="I3470" t="str" cm="1">
        <f t="array" ref="I3470">IFERROR(INDEX(scheduling_data!H:H,MATCH(B3470&amp;D3470,scheduling_data!D:D&amp;scheduling_data!A:A,0)),"")</f>
        <v>Heidi Molaison</v>
      </c>
      <c r="J3470" t="str">
        <f t="shared" si="137"/>
        <v>No</v>
      </c>
      <c r="L3470" t="str">
        <f t="shared" si="138"/>
        <v>Yes</v>
      </c>
    </row>
    <row r="3471" spans="1:12" x14ac:dyDescent="0.3">
      <c r="A3471" t="s">
        <v>49</v>
      </c>
      <c r="B3471">
        <v>75</v>
      </c>
      <c r="C3471" s="1">
        <v>45364</v>
      </c>
      <c r="D3471" s="1">
        <v>45348.666666666664</v>
      </c>
      <c r="E3471">
        <v>34</v>
      </c>
      <c r="F3471" t="s">
        <v>9</v>
      </c>
      <c r="G3471" t="s">
        <v>104</v>
      </c>
      <c r="H3471">
        <v>97535</v>
      </c>
      <c r="I3471" t="str" cm="1">
        <f t="array" ref="I3471">IFERROR(INDEX(scheduling_data!H:H,MATCH(B3471&amp;D3471,scheduling_data!D:D&amp;scheduling_data!A:A,0)),"")</f>
        <v>Heidi Molaison</v>
      </c>
      <c r="J3471" t="str">
        <f t="shared" si="137"/>
        <v>No</v>
      </c>
      <c r="L3471" t="str">
        <f t="shared" si="138"/>
        <v>No</v>
      </c>
    </row>
    <row r="3472" spans="1:12" x14ac:dyDescent="0.3">
      <c r="A3472" t="s">
        <v>49</v>
      </c>
      <c r="B3472">
        <v>75</v>
      </c>
      <c r="C3472" s="1">
        <v>45364</v>
      </c>
      <c r="D3472" s="1">
        <v>45348.666666666664</v>
      </c>
      <c r="E3472">
        <v>34</v>
      </c>
      <c r="F3472" t="s">
        <v>9</v>
      </c>
      <c r="G3472" t="s">
        <v>104</v>
      </c>
      <c r="H3472">
        <v>97112</v>
      </c>
      <c r="I3472" t="str" cm="1">
        <f t="array" ref="I3472">IFERROR(INDEX(scheduling_data!H:H,MATCH(B3472&amp;D3472,scheduling_data!D:D&amp;scheduling_data!A:A,0)),"")</f>
        <v>Heidi Molaison</v>
      </c>
      <c r="J3472" t="str">
        <f t="shared" si="137"/>
        <v>No</v>
      </c>
      <c r="L3472" t="str">
        <f t="shared" si="138"/>
        <v>No</v>
      </c>
    </row>
    <row r="3473" spans="1:12" x14ac:dyDescent="0.3">
      <c r="A3473" t="s">
        <v>49</v>
      </c>
      <c r="B3473">
        <v>75</v>
      </c>
      <c r="C3473" s="1">
        <v>45364</v>
      </c>
      <c r="D3473" s="1">
        <v>45348.666666666664</v>
      </c>
      <c r="E3473">
        <v>36.9</v>
      </c>
      <c r="F3473" t="s">
        <v>19</v>
      </c>
      <c r="G3473" t="s">
        <v>50</v>
      </c>
      <c r="H3473">
        <v>97112</v>
      </c>
      <c r="I3473" t="str" cm="1">
        <f t="array" ref="I3473">IFERROR(INDEX(scheduling_data!H:H,MATCH(B3473&amp;D3473,scheduling_data!D:D&amp;scheduling_data!A:A,0)),"")</f>
        <v>Heidi Molaison</v>
      </c>
      <c r="J3473" t="str">
        <f t="shared" si="137"/>
        <v>No</v>
      </c>
      <c r="L3473" t="str">
        <f t="shared" si="138"/>
        <v>Yes</v>
      </c>
    </row>
    <row r="3474" spans="1:12" x14ac:dyDescent="0.3">
      <c r="A3474" t="s">
        <v>33</v>
      </c>
      <c r="B3474">
        <v>75</v>
      </c>
      <c r="C3474" s="1">
        <v>45372</v>
      </c>
      <c r="D3474" s="1">
        <v>45334.6875</v>
      </c>
      <c r="E3474">
        <v>8.1999999999999993</v>
      </c>
      <c r="F3474" t="s">
        <v>9</v>
      </c>
      <c r="G3474" t="s">
        <v>83</v>
      </c>
      <c r="H3474">
        <v>97112</v>
      </c>
      <c r="I3474" t="str" cm="1">
        <f t="array" ref="I3474">IFERROR(INDEX(scheduling_data!H:H,MATCH(B3474&amp;D3474,scheduling_data!D:D&amp;scheduling_data!A:A,0)),"")</f>
        <v>Heidi Molaison</v>
      </c>
      <c r="J3474" t="str">
        <f t="shared" si="137"/>
        <v>No</v>
      </c>
      <c r="L3474" t="str">
        <f t="shared" si="138"/>
        <v>No</v>
      </c>
    </row>
    <row r="3475" spans="1:12" x14ac:dyDescent="0.3">
      <c r="A3475" t="s">
        <v>33</v>
      </c>
      <c r="B3475">
        <v>75</v>
      </c>
      <c r="C3475" s="1">
        <v>45372</v>
      </c>
      <c r="D3475" s="1">
        <v>45341.6875</v>
      </c>
      <c r="E3475">
        <v>0</v>
      </c>
      <c r="F3475" t="s">
        <v>9</v>
      </c>
      <c r="G3475" t="s">
        <v>433</v>
      </c>
      <c r="H3475">
        <v>97535</v>
      </c>
      <c r="I3475" t="str" cm="1">
        <f t="array" ref="I3475">IFERROR(INDEX(scheduling_data!H:H,MATCH(B3475&amp;D3475,scheduling_data!D:D&amp;scheduling_data!A:A,0)),"")</f>
        <v>Heidi Molaison</v>
      </c>
      <c r="J3475" t="str">
        <f t="shared" si="137"/>
        <v>No</v>
      </c>
      <c r="L3475" t="str">
        <f t="shared" si="138"/>
        <v>No</v>
      </c>
    </row>
    <row r="3476" spans="1:12" x14ac:dyDescent="0.3">
      <c r="A3476" t="s">
        <v>33</v>
      </c>
      <c r="B3476">
        <v>75</v>
      </c>
      <c r="C3476" s="1">
        <v>45372</v>
      </c>
      <c r="D3476" s="1">
        <v>45341.6875</v>
      </c>
      <c r="E3476">
        <v>4.0999999999999996</v>
      </c>
      <c r="F3476" t="s">
        <v>9</v>
      </c>
      <c r="G3476" t="s">
        <v>83</v>
      </c>
      <c r="H3476">
        <v>97112</v>
      </c>
      <c r="I3476" t="str" cm="1">
        <f t="array" ref="I3476">IFERROR(INDEX(scheduling_data!H:H,MATCH(B3476&amp;D3476,scheduling_data!D:D&amp;scheduling_data!A:A,0)),"")</f>
        <v>Heidi Molaison</v>
      </c>
      <c r="J3476" t="str">
        <f t="shared" si="137"/>
        <v>No</v>
      </c>
      <c r="L3476" t="str">
        <f t="shared" si="138"/>
        <v>No</v>
      </c>
    </row>
    <row r="3477" spans="1:12" x14ac:dyDescent="0.3">
      <c r="A3477" t="s">
        <v>25</v>
      </c>
      <c r="B3477">
        <v>76</v>
      </c>
      <c r="C3477" s="1">
        <v>45352</v>
      </c>
      <c r="D3477" s="1">
        <v>45335.458333333336</v>
      </c>
      <c r="E3477">
        <v>93.22</v>
      </c>
      <c r="F3477" t="s">
        <v>9</v>
      </c>
      <c r="G3477" t="s">
        <v>28</v>
      </c>
      <c r="H3477">
        <v>97112</v>
      </c>
      <c r="I3477" t="str" cm="1">
        <f t="array" ref="I3477">IFERROR(INDEX(scheduling_data!H:H,MATCH(B3477&amp;D3477,scheduling_data!D:D&amp;scheduling_data!A:A,0)),"")</f>
        <v>Kelsea Rodriguez</v>
      </c>
      <c r="J3477" t="str">
        <f t="shared" si="137"/>
        <v>No</v>
      </c>
      <c r="L3477" t="str">
        <f t="shared" si="138"/>
        <v>No</v>
      </c>
    </row>
    <row r="3478" spans="1:12" x14ac:dyDescent="0.3">
      <c r="A3478" t="s">
        <v>25</v>
      </c>
      <c r="B3478">
        <v>76</v>
      </c>
      <c r="C3478" s="1">
        <v>45352</v>
      </c>
      <c r="D3478" s="1">
        <v>45335.458333333336</v>
      </c>
      <c r="E3478">
        <v>56.78</v>
      </c>
      <c r="F3478" t="s">
        <v>19</v>
      </c>
      <c r="G3478" t="s">
        <v>26</v>
      </c>
      <c r="H3478">
        <v>97112</v>
      </c>
      <c r="I3478" t="str" cm="1">
        <f t="array" ref="I3478">IFERROR(INDEX(scheduling_data!H:H,MATCH(B3478&amp;D3478,scheduling_data!D:D&amp;scheduling_data!A:A,0)),"")</f>
        <v>Kelsea Rodriguez</v>
      </c>
      <c r="J3478" t="str">
        <f t="shared" si="137"/>
        <v>No</v>
      </c>
      <c r="L3478" t="str">
        <f t="shared" si="138"/>
        <v>Yes</v>
      </c>
    </row>
    <row r="3479" spans="1:12" x14ac:dyDescent="0.3">
      <c r="A3479" t="s">
        <v>25</v>
      </c>
      <c r="B3479">
        <v>76</v>
      </c>
      <c r="C3479" s="1">
        <v>45359</v>
      </c>
      <c r="D3479" s="1">
        <v>45342.458333333336</v>
      </c>
      <c r="E3479">
        <v>56.78</v>
      </c>
      <c r="F3479" t="s">
        <v>19</v>
      </c>
      <c r="G3479" t="s">
        <v>26</v>
      </c>
      <c r="H3479">
        <v>97112</v>
      </c>
      <c r="I3479" t="str" cm="1">
        <f t="array" ref="I3479">IFERROR(INDEX(scheduling_data!H:H,MATCH(B3479&amp;D3479,scheduling_data!D:D&amp;scheduling_data!A:A,0)),"")</f>
        <v>Kelsea Rodriguez</v>
      </c>
      <c r="J3479" t="str">
        <f t="shared" si="137"/>
        <v>No</v>
      </c>
      <c r="L3479" t="str">
        <f t="shared" si="138"/>
        <v>Yes</v>
      </c>
    </row>
    <row r="3480" spans="1:12" x14ac:dyDescent="0.3">
      <c r="A3480" t="s">
        <v>25</v>
      </c>
      <c r="B3480">
        <v>76</v>
      </c>
      <c r="C3480" s="1">
        <v>45359</v>
      </c>
      <c r="D3480" s="1">
        <v>45342.458333333336</v>
      </c>
      <c r="E3480">
        <v>93.22</v>
      </c>
      <c r="F3480" t="s">
        <v>9</v>
      </c>
      <c r="G3480" t="s">
        <v>28</v>
      </c>
      <c r="H3480">
        <v>97112</v>
      </c>
      <c r="I3480" t="str" cm="1">
        <f t="array" ref="I3480">IFERROR(INDEX(scheduling_data!H:H,MATCH(B3480&amp;D3480,scheduling_data!D:D&amp;scheduling_data!A:A,0)),"")</f>
        <v>Kelsea Rodriguez</v>
      </c>
      <c r="J3480" t="str">
        <f t="shared" si="137"/>
        <v>No</v>
      </c>
      <c r="L3480" t="str">
        <f t="shared" si="138"/>
        <v>No</v>
      </c>
    </row>
    <row r="3481" spans="1:12" x14ac:dyDescent="0.3">
      <c r="A3481" t="s">
        <v>25</v>
      </c>
      <c r="B3481">
        <v>76</v>
      </c>
      <c r="C3481" s="1">
        <v>45352</v>
      </c>
      <c r="D3481" s="1">
        <v>45343.416666666664</v>
      </c>
      <c r="E3481">
        <v>78.55</v>
      </c>
      <c r="F3481" t="s">
        <v>9</v>
      </c>
      <c r="G3481" t="s">
        <v>28</v>
      </c>
      <c r="H3481">
        <v>92526</v>
      </c>
      <c r="I3481" t="str" cm="1">
        <f t="array" ref="I3481">IFERROR(INDEX(scheduling_data!H:H,MATCH(B3481&amp;D3481,scheduling_data!D:D&amp;scheduling_data!A:A,0)),"")</f>
        <v>Victoria Miley</v>
      </c>
      <c r="J3481" t="str">
        <f t="shared" si="137"/>
        <v>No</v>
      </c>
      <c r="L3481" t="str">
        <f t="shared" si="138"/>
        <v>No</v>
      </c>
    </row>
    <row r="3482" spans="1:12" x14ac:dyDescent="0.3">
      <c r="A3482" t="s">
        <v>25</v>
      </c>
      <c r="B3482">
        <v>76</v>
      </c>
      <c r="C3482" s="1">
        <v>45352</v>
      </c>
      <c r="D3482" s="1">
        <v>45343.416666666664</v>
      </c>
      <c r="E3482">
        <v>71.45</v>
      </c>
      <c r="F3482" t="s">
        <v>19</v>
      </c>
      <c r="G3482" t="s">
        <v>26</v>
      </c>
      <c r="H3482">
        <v>92526</v>
      </c>
      <c r="I3482" t="str" cm="1">
        <f t="array" ref="I3482">IFERROR(INDEX(scheduling_data!H:H,MATCH(B3482&amp;D3482,scheduling_data!D:D&amp;scheduling_data!A:A,0)),"")</f>
        <v>Victoria Miley</v>
      </c>
      <c r="J3482" t="str">
        <f t="shared" si="137"/>
        <v>No</v>
      </c>
      <c r="L3482" t="str">
        <f t="shared" si="138"/>
        <v>Yes</v>
      </c>
    </row>
    <row r="3483" spans="1:12" x14ac:dyDescent="0.3">
      <c r="A3483" t="s">
        <v>25</v>
      </c>
      <c r="B3483">
        <v>76</v>
      </c>
      <c r="C3483" s="1">
        <v>45366</v>
      </c>
      <c r="D3483" s="1">
        <v>45349.625</v>
      </c>
      <c r="E3483">
        <v>93.22</v>
      </c>
      <c r="F3483" t="s">
        <v>9</v>
      </c>
      <c r="G3483" t="s">
        <v>28</v>
      </c>
      <c r="H3483">
        <v>97112</v>
      </c>
      <c r="I3483" t="str" cm="1">
        <f t="array" ref="I3483">IFERROR(INDEX(scheduling_data!H:H,MATCH(B3483&amp;D3483,scheduling_data!D:D&amp;scheduling_data!A:A,0)),"")</f>
        <v>Kelsea Rodriguez</v>
      </c>
      <c r="J3483" t="str">
        <f t="shared" si="137"/>
        <v>No</v>
      </c>
      <c r="L3483" t="str">
        <f t="shared" si="138"/>
        <v>No</v>
      </c>
    </row>
    <row r="3484" spans="1:12" x14ac:dyDescent="0.3">
      <c r="A3484" t="s">
        <v>25</v>
      </c>
      <c r="B3484">
        <v>76</v>
      </c>
      <c r="C3484" s="1">
        <v>45366</v>
      </c>
      <c r="D3484" s="1">
        <v>45349.625</v>
      </c>
      <c r="E3484">
        <v>56.78</v>
      </c>
      <c r="F3484" t="s">
        <v>19</v>
      </c>
      <c r="G3484" t="s">
        <v>26</v>
      </c>
      <c r="H3484">
        <v>97112</v>
      </c>
      <c r="I3484" t="str" cm="1">
        <f t="array" ref="I3484">IFERROR(INDEX(scheduling_data!H:H,MATCH(B3484&amp;D3484,scheduling_data!D:D&amp;scheduling_data!A:A,0)),"")</f>
        <v>Kelsea Rodriguez</v>
      </c>
      <c r="J3484" t="str">
        <f t="shared" si="137"/>
        <v>No</v>
      </c>
      <c r="L3484" t="str">
        <f t="shared" si="138"/>
        <v>Yes</v>
      </c>
    </row>
    <row r="3485" spans="1:12" x14ac:dyDescent="0.3">
      <c r="A3485" t="s">
        <v>25</v>
      </c>
      <c r="B3485">
        <v>76</v>
      </c>
      <c r="C3485" s="1">
        <v>45359</v>
      </c>
      <c r="D3485" s="1">
        <v>45350.416666666664</v>
      </c>
      <c r="E3485">
        <v>64.81</v>
      </c>
      <c r="F3485" t="s">
        <v>19</v>
      </c>
      <c r="G3485" t="s">
        <v>26</v>
      </c>
      <c r="H3485">
        <v>92507</v>
      </c>
      <c r="I3485" t="str" cm="1">
        <f t="array" ref="I3485">IFERROR(INDEX(scheduling_data!H:H,MATCH(B3485&amp;D3485,scheduling_data!D:D&amp;scheduling_data!A:A,0)),"")</f>
        <v>D'Anna Pullen</v>
      </c>
      <c r="J3485" t="str">
        <f t="shared" si="137"/>
        <v>No</v>
      </c>
      <c r="L3485" t="str">
        <f t="shared" si="138"/>
        <v>Yes</v>
      </c>
    </row>
    <row r="3486" spans="1:12" x14ac:dyDescent="0.3">
      <c r="A3486" t="s">
        <v>25</v>
      </c>
      <c r="B3486">
        <v>76</v>
      </c>
      <c r="C3486" s="1">
        <v>45359</v>
      </c>
      <c r="D3486" s="1">
        <v>45350.416666666664</v>
      </c>
      <c r="E3486">
        <v>85.19</v>
      </c>
      <c r="F3486" t="s">
        <v>9</v>
      </c>
      <c r="G3486" t="s">
        <v>28</v>
      </c>
      <c r="H3486">
        <v>92507</v>
      </c>
      <c r="I3486" t="str" cm="1">
        <f t="array" ref="I3486">IFERROR(INDEX(scheduling_data!H:H,MATCH(B3486&amp;D3486,scheduling_data!D:D&amp;scheduling_data!A:A,0)),"")</f>
        <v>D'Anna Pullen</v>
      </c>
      <c r="J3486" t="str">
        <f t="shared" si="137"/>
        <v>No</v>
      </c>
      <c r="L3486" t="str">
        <f t="shared" si="138"/>
        <v>No</v>
      </c>
    </row>
    <row r="3487" spans="1:12" x14ac:dyDescent="0.3">
      <c r="A3487" t="s">
        <v>80</v>
      </c>
      <c r="B3487">
        <v>77</v>
      </c>
      <c r="C3487" s="1">
        <v>45352</v>
      </c>
      <c r="D3487" s="1">
        <v>45337.708333333336</v>
      </c>
      <c r="E3487">
        <v>100.4</v>
      </c>
      <c r="F3487" t="s">
        <v>9</v>
      </c>
      <c r="G3487" t="s">
        <v>52</v>
      </c>
      <c r="H3487">
        <v>97110</v>
      </c>
      <c r="I3487" t="str" cm="1">
        <f t="array" ref="I3487">IFERROR(INDEX(scheduling_data!H:H,MATCH(B3487&amp;D3487,scheduling_data!D:D&amp;scheduling_data!A:A,0)),"")</f>
        <v>Christian Litz</v>
      </c>
      <c r="J3487" t="str">
        <f t="shared" si="137"/>
        <v>No</v>
      </c>
      <c r="L3487" t="str">
        <f t="shared" si="138"/>
        <v>No</v>
      </c>
    </row>
    <row r="3488" spans="1:12" x14ac:dyDescent="0.3">
      <c r="A3488" t="s">
        <v>80</v>
      </c>
      <c r="B3488">
        <v>77</v>
      </c>
      <c r="C3488" s="1">
        <v>45352</v>
      </c>
      <c r="D3488" s="1">
        <v>45337.708333333336</v>
      </c>
      <c r="E3488">
        <v>49.6</v>
      </c>
      <c r="F3488" t="s">
        <v>19</v>
      </c>
      <c r="G3488" t="s">
        <v>51</v>
      </c>
      <c r="H3488">
        <v>97110</v>
      </c>
      <c r="I3488" t="str" cm="1">
        <f t="array" ref="I3488">IFERROR(INDEX(scheduling_data!H:H,MATCH(B3488&amp;D3488,scheduling_data!D:D&amp;scheduling_data!A:A,0)),"")</f>
        <v>Christian Litz</v>
      </c>
      <c r="J3488" t="str">
        <f t="shared" si="137"/>
        <v>No</v>
      </c>
      <c r="L3488" t="str">
        <f t="shared" si="138"/>
        <v>Yes</v>
      </c>
    </row>
    <row r="3489" spans="1:12" x14ac:dyDescent="0.3">
      <c r="A3489" t="s">
        <v>80</v>
      </c>
      <c r="B3489">
        <v>77</v>
      </c>
      <c r="C3489" s="1">
        <v>45359</v>
      </c>
      <c r="D3489" s="1">
        <v>45341.666666666664</v>
      </c>
      <c r="E3489">
        <v>24.8</v>
      </c>
      <c r="F3489" t="s">
        <v>19</v>
      </c>
      <c r="G3489" t="s">
        <v>51</v>
      </c>
      <c r="H3489">
        <v>97110</v>
      </c>
      <c r="I3489" t="str" cm="1">
        <f t="array" ref="I3489">IFERROR(INDEX(scheduling_data!H:H,MATCH(B3489&amp;D3489,scheduling_data!D:D&amp;scheduling_data!A:A,0)),"")</f>
        <v>Katherine Tyree</v>
      </c>
      <c r="J3489" t="str">
        <f t="shared" si="137"/>
        <v>No</v>
      </c>
      <c r="L3489" t="str">
        <f t="shared" si="138"/>
        <v>Yes</v>
      </c>
    </row>
    <row r="3490" spans="1:12" x14ac:dyDescent="0.3">
      <c r="A3490" t="s">
        <v>80</v>
      </c>
      <c r="B3490">
        <v>77</v>
      </c>
      <c r="C3490" s="1">
        <v>45359</v>
      </c>
      <c r="D3490" s="1">
        <v>45341.666666666664</v>
      </c>
      <c r="E3490">
        <v>50.2</v>
      </c>
      <c r="F3490" t="s">
        <v>9</v>
      </c>
      <c r="G3490" t="s">
        <v>52</v>
      </c>
      <c r="H3490">
        <v>97110</v>
      </c>
      <c r="I3490" t="str" cm="1">
        <f t="array" ref="I3490">IFERROR(INDEX(scheduling_data!H:H,MATCH(B3490&amp;D3490,scheduling_data!D:D&amp;scheduling_data!A:A,0)),"")</f>
        <v>Katherine Tyree</v>
      </c>
      <c r="J3490" t="str">
        <f t="shared" si="137"/>
        <v>No</v>
      </c>
      <c r="L3490" t="str">
        <f t="shared" si="138"/>
        <v>No</v>
      </c>
    </row>
    <row r="3491" spans="1:12" x14ac:dyDescent="0.3">
      <c r="A3491" t="s">
        <v>80</v>
      </c>
      <c r="B3491">
        <v>77</v>
      </c>
      <c r="C3491" s="1">
        <v>45359</v>
      </c>
      <c r="D3491" s="1">
        <v>45341.666666666664</v>
      </c>
      <c r="E3491">
        <v>28.39</v>
      </c>
      <c r="F3491" t="s">
        <v>19</v>
      </c>
      <c r="G3491" t="s">
        <v>51</v>
      </c>
      <c r="H3491">
        <v>97112</v>
      </c>
      <c r="I3491" t="str" cm="1">
        <f t="array" ref="I3491">IFERROR(INDEX(scheduling_data!H:H,MATCH(B3491&amp;D3491,scheduling_data!D:D&amp;scheduling_data!A:A,0)),"")</f>
        <v>Katherine Tyree</v>
      </c>
      <c r="J3491" t="str">
        <f t="shared" si="137"/>
        <v>No</v>
      </c>
      <c r="L3491" t="str">
        <f t="shared" si="138"/>
        <v>Yes</v>
      </c>
    </row>
    <row r="3492" spans="1:12" x14ac:dyDescent="0.3">
      <c r="A3492" t="s">
        <v>80</v>
      </c>
      <c r="B3492">
        <v>77</v>
      </c>
      <c r="C3492" s="1">
        <v>45359</v>
      </c>
      <c r="D3492" s="1">
        <v>45341.666666666664</v>
      </c>
      <c r="E3492">
        <v>46.61</v>
      </c>
      <c r="F3492" t="s">
        <v>9</v>
      </c>
      <c r="G3492" t="s">
        <v>52</v>
      </c>
      <c r="H3492">
        <v>97112</v>
      </c>
      <c r="I3492" t="str" cm="1">
        <f t="array" ref="I3492">IFERROR(INDEX(scheduling_data!H:H,MATCH(B3492&amp;D3492,scheduling_data!D:D&amp;scheduling_data!A:A,0)),"")</f>
        <v>Katherine Tyree</v>
      </c>
      <c r="J3492" t="str">
        <f t="shared" si="137"/>
        <v>No</v>
      </c>
      <c r="L3492" t="str">
        <f t="shared" si="138"/>
        <v>No</v>
      </c>
    </row>
    <row r="3493" spans="1:12" x14ac:dyDescent="0.3">
      <c r="A3493" t="s">
        <v>80</v>
      </c>
      <c r="B3493">
        <v>77</v>
      </c>
      <c r="C3493" s="1">
        <v>45359</v>
      </c>
      <c r="D3493" s="1">
        <v>45343.666666666664</v>
      </c>
      <c r="E3493">
        <v>74.400000000000006</v>
      </c>
      <c r="F3493" t="s">
        <v>19</v>
      </c>
      <c r="G3493" t="s">
        <v>51</v>
      </c>
      <c r="H3493">
        <v>97110</v>
      </c>
      <c r="I3493" t="str" cm="1">
        <f t="array" ref="I3493">IFERROR(INDEX(scheduling_data!H:H,MATCH(B3493&amp;D3493,scheduling_data!D:D&amp;scheduling_data!A:A,0)),"")</f>
        <v>Jessica Pittman</v>
      </c>
      <c r="J3493" t="str">
        <f t="shared" si="137"/>
        <v>No</v>
      </c>
      <c r="L3493" t="str">
        <f t="shared" si="138"/>
        <v>Yes</v>
      </c>
    </row>
    <row r="3494" spans="1:12" x14ac:dyDescent="0.3">
      <c r="A3494" t="s">
        <v>80</v>
      </c>
      <c r="B3494">
        <v>77</v>
      </c>
      <c r="C3494" s="1">
        <v>45359</v>
      </c>
      <c r="D3494" s="1">
        <v>45343.666666666664</v>
      </c>
      <c r="E3494">
        <v>150.6</v>
      </c>
      <c r="F3494" t="s">
        <v>9</v>
      </c>
      <c r="G3494" t="s">
        <v>52</v>
      </c>
      <c r="H3494">
        <v>97110</v>
      </c>
      <c r="I3494" t="str" cm="1">
        <f t="array" ref="I3494">IFERROR(INDEX(scheduling_data!H:H,MATCH(B3494&amp;D3494,scheduling_data!D:D&amp;scheduling_data!A:A,0)),"")</f>
        <v>Jessica Pittman</v>
      </c>
      <c r="J3494" t="str">
        <f t="shared" si="137"/>
        <v>No</v>
      </c>
      <c r="L3494" t="str">
        <f t="shared" si="138"/>
        <v>No</v>
      </c>
    </row>
    <row r="3495" spans="1:12" x14ac:dyDescent="0.3">
      <c r="A3495" t="s">
        <v>80</v>
      </c>
      <c r="B3495">
        <v>77</v>
      </c>
      <c r="C3495" s="1">
        <v>45363</v>
      </c>
      <c r="D3495" s="1">
        <v>45348.666666666664</v>
      </c>
      <c r="E3495">
        <v>24.8</v>
      </c>
      <c r="F3495" t="s">
        <v>19</v>
      </c>
      <c r="G3495" t="s">
        <v>51</v>
      </c>
      <c r="H3495">
        <v>97110</v>
      </c>
      <c r="I3495" t="str" cm="1">
        <f t="array" ref="I3495">IFERROR(INDEX(scheduling_data!H:H,MATCH(B3495&amp;D3495,scheduling_data!D:D&amp;scheduling_data!A:A,0)),"")</f>
        <v>Katherine Tyree</v>
      </c>
      <c r="J3495" t="str">
        <f t="shared" si="137"/>
        <v>No</v>
      </c>
      <c r="L3495" t="str">
        <f t="shared" si="138"/>
        <v>Yes</v>
      </c>
    </row>
    <row r="3496" spans="1:12" x14ac:dyDescent="0.3">
      <c r="A3496" t="s">
        <v>80</v>
      </c>
      <c r="B3496">
        <v>77</v>
      </c>
      <c r="C3496" s="1">
        <v>45363</v>
      </c>
      <c r="D3496" s="1">
        <v>45348.666666666664</v>
      </c>
      <c r="E3496">
        <v>50.2</v>
      </c>
      <c r="F3496" t="s">
        <v>9</v>
      </c>
      <c r="G3496" t="s">
        <v>52</v>
      </c>
      <c r="H3496">
        <v>97110</v>
      </c>
      <c r="I3496" t="str" cm="1">
        <f t="array" ref="I3496">IFERROR(INDEX(scheduling_data!H:H,MATCH(B3496&amp;D3496,scheduling_data!D:D&amp;scheduling_data!A:A,0)),"")</f>
        <v>Katherine Tyree</v>
      </c>
      <c r="J3496" t="str">
        <f t="shared" si="137"/>
        <v>No</v>
      </c>
      <c r="L3496" t="str">
        <f t="shared" si="138"/>
        <v>No</v>
      </c>
    </row>
    <row r="3497" spans="1:12" x14ac:dyDescent="0.3">
      <c r="A3497" t="s">
        <v>80</v>
      </c>
      <c r="B3497">
        <v>77</v>
      </c>
      <c r="C3497" s="1">
        <v>45363</v>
      </c>
      <c r="D3497" s="1">
        <v>45348.666666666664</v>
      </c>
      <c r="E3497">
        <v>28.39</v>
      </c>
      <c r="F3497" t="s">
        <v>19</v>
      </c>
      <c r="G3497" t="s">
        <v>51</v>
      </c>
      <c r="H3497">
        <v>97112</v>
      </c>
      <c r="I3497" t="str" cm="1">
        <f t="array" ref="I3497">IFERROR(INDEX(scheduling_data!H:H,MATCH(B3497&amp;D3497,scheduling_data!D:D&amp;scheduling_data!A:A,0)),"")</f>
        <v>Katherine Tyree</v>
      </c>
      <c r="J3497" t="str">
        <f t="shared" si="137"/>
        <v>No</v>
      </c>
      <c r="L3497" t="str">
        <f t="shared" si="138"/>
        <v>Yes</v>
      </c>
    </row>
    <row r="3498" spans="1:12" x14ac:dyDescent="0.3">
      <c r="A3498" t="s">
        <v>80</v>
      </c>
      <c r="B3498">
        <v>77</v>
      </c>
      <c r="C3498" s="1">
        <v>45363</v>
      </c>
      <c r="D3498" s="1">
        <v>45348.666666666664</v>
      </c>
      <c r="E3498">
        <v>46.61</v>
      </c>
      <c r="F3498" t="s">
        <v>9</v>
      </c>
      <c r="G3498" t="s">
        <v>52</v>
      </c>
      <c r="H3498">
        <v>97112</v>
      </c>
      <c r="I3498" t="str" cm="1">
        <f t="array" ref="I3498">IFERROR(INDEX(scheduling_data!H:H,MATCH(B3498&amp;D3498,scheduling_data!D:D&amp;scheduling_data!A:A,0)),"")</f>
        <v>Katherine Tyree</v>
      </c>
      <c r="J3498" t="str">
        <f t="shared" si="137"/>
        <v>No</v>
      </c>
      <c r="L3498" t="str">
        <f t="shared" si="138"/>
        <v>No</v>
      </c>
    </row>
    <row r="3499" spans="1:12" x14ac:dyDescent="0.3">
      <c r="A3499" t="s">
        <v>80</v>
      </c>
      <c r="B3499">
        <v>77</v>
      </c>
      <c r="C3499" s="1">
        <v>45366</v>
      </c>
      <c r="D3499" s="1">
        <v>45350.666666666664</v>
      </c>
      <c r="E3499">
        <v>100.4</v>
      </c>
      <c r="F3499" t="s">
        <v>9</v>
      </c>
      <c r="G3499" t="s">
        <v>52</v>
      </c>
      <c r="H3499">
        <v>97110</v>
      </c>
      <c r="I3499" t="str" cm="1">
        <f t="array" ref="I3499">IFERROR(INDEX(scheduling_data!H:H,MATCH(B3499&amp;D3499,scheduling_data!D:D&amp;scheduling_data!A:A,0)),"")</f>
        <v>Jessica Pittman</v>
      </c>
      <c r="J3499" t="str">
        <f t="shared" si="137"/>
        <v>No</v>
      </c>
      <c r="L3499" t="str">
        <f t="shared" si="138"/>
        <v>No</v>
      </c>
    </row>
    <row r="3500" spans="1:12" x14ac:dyDescent="0.3">
      <c r="A3500" t="s">
        <v>80</v>
      </c>
      <c r="B3500">
        <v>77</v>
      </c>
      <c r="C3500" s="1">
        <v>45366</v>
      </c>
      <c r="D3500" s="1">
        <v>45350.666666666664</v>
      </c>
      <c r="E3500">
        <v>56.78</v>
      </c>
      <c r="F3500" t="s">
        <v>19</v>
      </c>
      <c r="G3500" t="s">
        <v>51</v>
      </c>
      <c r="H3500">
        <v>97112</v>
      </c>
      <c r="I3500" t="str" cm="1">
        <f t="array" ref="I3500">IFERROR(INDEX(scheduling_data!H:H,MATCH(B3500&amp;D3500,scheduling_data!D:D&amp;scheduling_data!A:A,0)),"")</f>
        <v>Jessica Pittman</v>
      </c>
      <c r="J3500" t="str">
        <f t="shared" si="137"/>
        <v>No</v>
      </c>
      <c r="L3500" t="str">
        <f t="shared" si="138"/>
        <v>Yes</v>
      </c>
    </row>
    <row r="3501" spans="1:12" x14ac:dyDescent="0.3">
      <c r="A3501" t="s">
        <v>80</v>
      </c>
      <c r="B3501">
        <v>77</v>
      </c>
      <c r="C3501" s="1">
        <v>45366</v>
      </c>
      <c r="D3501" s="1">
        <v>45350.666666666664</v>
      </c>
      <c r="E3501">
        <v>93.22</v>
      </c>
      <c r="F3501" t="s">
        <v>9</v>
      </c>
      <c r="G3501" t="s">
        <v>52</v>
      </c>
      <c r="H3501">
        <v>97112</v>
      </c>
      <c r="I3501" t="str" cm="1">
        <f t="array" ref="I3501">IFERROR(INDEX(scheduling_data!H:H,MATCH(B3501&amp;D3501,scheduling_data!D:D&amp;scheduling_data!A:A,0)),"")</f>
        <v>Jessica Pittman</v>
      </c>
      <c r="J3501" t="str">
        <f t="shared" si="137"/>
        <v>No</v>
      </c>
      <c r="L3501" t="str">
        <f t="shared" si="138"/>
        <v>No</v>
      </c>
    </row>
    <row r="3502" spans="1:12" x14ac:dyDescent="0.3">
      <c r="A3502" t="s">
        <v>80</v>
      </c>
      <c r="B3502">
        <v>77</v>
      </c>
      <c r="C3502" s="1">
        <v>45366</v>
      </c>
      <c r="D3502" s="1">
        <v>45350.666666666664</v>
      </c>
      <c r="E3502">
        <v>49.6</v>
      </c>
      <c r="F3502" t="s">
        <v>19</v>
      </c>
      <c r="G3502" t="s">
        <v>51</v>
      </c>
      <c r="H3502">
        <v>97110</v>
      </c>
      <c r="I3502" t="str" cm="1">
        <f t="array" ref="I3502">IFERROR(INDEX(scheduling_data!H:H,MATCH(B3502&amp;D3502,scheduling_data!D:D&amp;scheduling_data!A:A,0)),"")</f>
        <v>Jessica Pittman</v>
      </c>
      <c r="J3502" t="str">
        <f t="shared" si="137"/>
        <v>No</v>
      </c>
      <c r="L3502" t="str">
        <f t="shared" si="138"/>
        <v>Yes</v>
      </c>
    </row>
    <row r="3503" spans="1:12" x14ac:dyDescent="0.3">
      <c r="A3503" t="s">
        <v>14</v>
      </c>
      <c r="B3503">
        <v>284</v>
      </c>
      <c r="C3503" s="1">
        <v>45366</v>
      </c>
      <c r="D3503" s="1">
        <v>45351.479166666664</v>
      </c>
      <c r="E3503">
        <v>95</v>
      </c>
      <c r="F3503" t="s">
        <v>9</v>
      </c>
      <c r="G3503" t="s">
        <v>52</v>
      </c>
      <c r="H3503">
        <v>92507</v>
      </c>
      <c r="I3503" t="str" cm="1">
        <f t="array" ref="I3503">IFERROR(INDEX(scheduling_data!H:H,MATCH(B3503&amp;D3503,scheduling_data!D:D&amp;scheduling_data!A:A,0)),"")</f>
        <v>Kelli Cruthirds</v>
      </c>
      <c r="J3503" t="str">
        <f t="shared" si="137"/>
        <v>No</v>
      </c>
      <c r="L3503" t="str">
        <f t="shared" si="138"/>
        <v>No</v>
      </c>
    </row>
    <row r="3504" spans="1:12" x14ac:dyDescent="0.3">
      <c r="A3504" t="s">
        <v>14</v>
      </c>
      <c r="B3504">
        <v>284</v>
      </c>
      <c r="C3504" s="1">
        <v>45366</v>
      </c>
      <c r="D3504" s="1">
        <v>45351.479166666664</v>
      </c>
      <c r="E3504">
        <v>55</v>
      </c>
      <c r="F3504" t="s">
        <v>19</v>
      </c>
      <c r="G3504" t="s">
        <v>51</v>
      </c>
      <c r="H3504">
        <v>92507</v>
      </c>
      <c r="I3504" t="str" cm="1">
        <f t="array" ref="I3504">IFERROR(INDEX(scheduling_data!H:H,MATCH(B3504&amp;D3504,scheduling_data!D:D&amp;scheduling_data!A:A,0)),"")</f>
        <v>Kelli Cruthirds</v>
      </c>
      <c r="J3504" t="str">
        <f t="shared" si="137"/>
        <v>No</v>
      </c>
      <c r="L3504" t="str">
        <f t="shared" si="138"/>
        <v>Yes</v>
      </c>
    </row>
    <row r="3505" spans="1:12" x14ac:dyDescent="0.3">
      <c r="A3505" t="s">
        <v>232</v>
      </c>
      <c r="B3505">
        <v>284</v>
      </c>
      <c r="C3505" s="1">
        <v>45359</v>
      </c>
      <c r="D3505" s="1">
        <v>45343.541666666664</v>
      </c>
      <c r="E3505">
        <v>55</v>
      </c>
      <c r="F3505" t="s">
        <v>19</v>
      </c>
      <c r="H3505">
        <v>92507</v>
      </c>
      <c r="I3505" t="str" cm="1">
        <f t="array" ref="I3505">IFERROR(INDEX(scheduling_data!H:H,MATCH(B3505&amp;D3505,scheduling_data!D:D&amp;scheduling_data!A:A,0)),"")</f>
        <v>Kelli Cruthirds</v>
      </c>
      <c r="J3505" t="str">
        <f t="shared" si="137"/>
        <v>No</v>
      </c>
      <c r="L3505" t="str">
        <f t="shared" si="138"/>
        <v>Yes</v>
      </c>
    </row>
    <row r="3506" spans="1:12" x14ac:dyDescent="0.3">
      <c r="A3506" t="s">
        <v>232</v>
      </c>
      <c r="B3506">
        <v>284</v>
      </c>
      <c r="C3506" s="1">
        <v>45359</v>
      </c>
      <c r="D3506" s="1">
        <v>45343.541666666664</v>
      </c>
      <c r="E3506">
        <v>95</v>
      </c>
      <c r="F3506" t="s">
        <v>9</v>
      </c>
      <c r="H3506">
        <v>92507</v>
      </c>
      <c r="I3506" t="str" cm="1">
        <f t="array" ref="I3506">IFERROR(INDEX(scheduling_data!H:H,MATCH(B3506&amp;D3506,scheduling_data!D:D&amp;scheduling_data!A:A,0)),"")</f>
        <v>Kelli Cruthirds</v>
      </c>
      <c r="J3506" t="str">
        <f t="shared" si="137"/>
        <v>No</v>
      </c>
      <c r="L3506" t="str">
        <f t="shared" si="138"/>
        <v>No</v>
      </c>
    </row>
    <row r="3507" spans="1:12" x14ac:dyDescent="0.3">
      <c r="A3507" t="s">
        <v>14</v>
      </c>
      <c r="B3507">
        <v>79</v>
      </c>
      <c r="C3507" s="1">
        <v>45359</v>
      </c>
      <c r="D3507" s="1">
        <v>45342.375</v>
      </c>
      <c r="E3507">
        <v>55</v>
      </c>
      <c r="F3507" t="s">
        <v>19</v>
      </c>
      <c r="G3507" t="s">
        <v>51</v>
      </c>
      <c r="H3507">
        <v>92507</v>
      </c>
      <c r="I3507" t="str" cm="1">
        <f t="array" ref="I3507">IFERROR(INDEX(scheduling_data!H:H,MATCH(B3507&amp;D3507,scheduling_data!D:D&amp;scheduling_data!A:A,0)),"")</f>
        <v>Victoria Miley</v>
      </c>
      <c r="J3507" t="str">
        <f t="shared" si="137"/>
        <v>No</v>
      </c>
      <c r="L3507" t="str">
        <f t="shared" si="138"/>
        <v>Yes</v>
      </c>
    </row>
    <row r="3508" spans="1:12" x14ac:dyDescent="0.3">
      <c r="A3508" t="s">
        <v>14</v>
      </c>
      <c r="B3508">
        <v>79</v>
      </c>
      <c r="C3508" s="1">
        <v>45359</v>
      </c>
      <c r="D3508" s="1">
        <v>45342.375</v>
      </c>
      <c r="E3508">
        <v>95</v>
      </c>
      <c r="F3508" t="s">
        <v>9</v>
      </c>
      <c r="G3508" t="s">
        <v>52</v>
      </c>
      <c r="H3508">
        <v>92507</v>
      </c>
      <c r="I3508" t="str" cm="1">
        <f t="array" ref="I3508">IFERROR(INDEX(scheduling_data!H:H,MATCH(B3508&amp;D3508,scheduling_data!D:D&amp;scheduling_data!A:A,0)),"")</f>
        <v>Victoria Miley</v>
      </c>
      <c r="J3508" t="str">
        <f t="shared" si="137"/>
        <v>No</v>
      </c>
      <c r="L3508" t="str">
        <f t="shared" si="138"/>
        <v>No</v>
      </c>
    </row>
    <row r="3509" spans="1:12" x14ac:dyDescent="0.3">
      <c r="A3509" t="s">
        <v>14</v>
      </c>
      <c r="B3509">
        <v>79</v>
      </c>
      <c r="C3509" s="1">
        <v>45359</v>
      </c>
      <c r="D3509" s="1">
        <v>45349.4375</v>
      </c>
      <c r="E3509">
        <v>95</v>
      </c>
      <c r="F3509" t="s">
        <v>9</v>
      </c>
      <c r="G3509" t="s">
        <v>52</v>
      </c>
      <c r="H3509">
        <v>92507</v>
      </c>
      <c r="I3509" t="str" cm="1">
        <f t="array" ref="I3509">IFERROR(INDEX(scheduling_data!H:H,MATCH(B3509&amp;D3509,scheduling_data!D:D&amp;scheduling_data!A:A,0)),"")</f>
        <v>Victoria Miley</v>
      </c>
      <c r="J3509" t="str">
        <f t="shared" si="137"/>
        <v>No</v>
      </c>
      <c r="L3509" t="str">
        <f t="shared" si="138"/>
        <v>No</v>
      </c>
    </row>
    <row r="3510" spans="1:12" x14ac:dyDescent="0.3">
      <c r="A3510" t="s">
        <v>14</v>
      </c>
      <c r="B3510">
        <v>79</v>
      </c>
      <c r="C3510" s="1">
        <v>45359</v>
      </c>
      <c r="D3510" s="1">
        <v>45349.4375</v>
      </c>
      <c r="E3510">
        <v>55</v>
      </c>
      <c r="F3510" t="s">
        <v>19</v>
      </c>
      <c r="G3510" t="s">
        <v>51</v>
      </c>
      <c r="H3510">
        <v>92507</v>
      </c>
      <c r="I3510" t="str" cm="1">
        <f t="array" ref="I3510">IFERROR(INDEX(scheduling_data!H:H,MATCH(B3510&amp;D3510,scheduling_data!D:D&amp;scheduling_data!A:A,0)),"")</f>
        <v>Victoria Miley</v>
      </c>
      <c r="J3510" t="str">
        <f t="shared" si="137"/>
        <v>No</v>
      </c>
      <c r="L3510" t="str">
        <f t="shared" si="138"/>
        <v>Yes</v>
      </c>
    </row>
    <row r="3511" spans="1:12" x14ac:dyDescent="0.3">
      <c r="A3511" t="s">
        <v>11</v>
      </c>
      <c r="B3511">
        <v>80</v>
      </c>
      <c r="C3511" s="1">
        <v>45373.488194444442</v>
      </c>
      <c r="D3511" s="1">
        <v>45348.291666666664</v>
      </c>
      <c r="E3511">
        <v>47</v>
      </c>
      <c r="F3511" t="s">
        <v>91</v>
      </c>
      <c r="G3511" t="s">
        <v>434</v>
      </c>
      <c r="I3511" t="str" cm="1">
        <f t="array" ref="I3511">IFERROR(INDEX(scheduling_data!H:H,MATCH(B3511&amp;D3511,scheduling_data!D:D&amp;scheduling_data!A:A,0)),"")</f>
        <v>James Allen</v>
      </c>
      <c r="J3511" t="str">
        <f t="shared" si="137"/>
        <v>No</v>
      </c>
      <c r="L3511" t="str">
        <f t="shared" si="138"/>
        <v>Yes</v>
      </c>
    </row>
    <row r="3512" spans="1:12" x14ac:dyDescent="0.3">
      <c r="A3512" t="s">
        <v>232</v>
      </c>
      <c r="B3512">
        <v>80</v>
      </c>
      <c r="C3512" s="1">
        <v>45374.974999999999</v>
      </c>
      <c r="D3512" s="1">
        <v>45348.291666666664</v>
      </c>
      <c r="E3512">
        <v>83</v>
      </c>
      <c r="F3512" t="s">
        <v>9</v>
      </c>
      <c r="G3512" t="s">
        <v>169</v>
      </c>
      <c r="H3512">
        <v>97161</v>
      </c>
      <c r="I3512" t="str" cm="1">
        <f t="array" ref="I3512">IFERROR(INDEX(scheduling_data!H:H,MATCH(B3512&amp;D3512,scheduling_data!D:D&amp;scheduling_data!A:A,0)),"")</f>
        <v>James Allen</v>
      </c>
      <c r="J3512" t="str">
        <f t="shared" si="137"/>
        <v>No</v>
      </c>
      <c r="L3512" t="str">
        <f t="shared" si="138"/>
        <v>No</v>
      </c>
    </row>
    <row r="3513" spans="1:12" x14ac:dyDescent="0.3">
      <c r="A3513" t="s">
        <v>232</v>
      </c>
      <c r="B3513">
        <v>80</v>
      </c>
      <c r="C3513" s="1">
        <v>45374.974999999999</v>
      </c>
      <c r="D3513" s="1">
        <v>45348.291666666664</v>
      </c>
      <c r="E3513">
        <v>225</v>
      </c>
      <c r="F3513" t="s">
        <v>9</v>
      </c>
      <c r="G3513" t="s">
        <v>169</v>
      </c>
      <c r="H3513">
        <v>97110</v>
      </c>
      <c r="I3513" t="str" cm="1">
        <f t="array" ref="I3513">IFERROR(INDEX(scheduling_data!H:H,MATCH(B3513&amp;D3513,scheduling_data!D:D&amp;scheduling_data!A:A,0)),"")</f>
        <v>James Allen</v>
      </c>
      <c r="J3513" t="str">
        <f t="shared" si="137"/>
        <v>No</v>
      </c>
      <c r="L3513" t="str">
        <f t="shared" si="138"/>
        <v>No</v>
      </c>
    </row>
    <row r="3514" spans="1:12" x14ac:dyDescent="0.3">
      <c r="A3514" t="s">
        <v>80</v>
      </c>
      <c r="B3514">
        <v>81</v>
      </c>
      <c r="C3514" s="1">
        <v>45359</v>
      </c>
      <c r="D3514" s="1">
        <v>45344.625</v>
      </c>
      <c r="E3514">
        <v>64.81</v>
      </c>
      <c r="F3514" t="s">
        <v>19</v>
      </c>
      <c r="G3514" t="s">
        <v>51</v>
      </c>
      <c r="H3514">
        <v>92507</v>
      </c>
      <c r="I3514" t="str" cm="1">
        <f t="array" ref="I3514">IFERROR(INDEX(scheduling_data!H:H,MATCH(B3514&amp;D3514,scheduling_data!D:D&amp;scheduling_data!A:A,0)),"")</f>
        <v>Kelli Cruthirds</v>
      </c>
      <c r="J3514" t="str">
        <f t="shared" si="137"/>
        <v>No</v>
      </c>
      <c r="L3514" t="str">
        <f t="shared" si="138"/>
        <v>Yes</v>
      </c>
    </row>
    <row r="3515" spans="1:12" x14ac:dyDescent="0.3">
      <c r="A3515" t="s">
        <v>80</v>
      </c>
      <c r="B3515">
        <v>81</v>
      </c>
      <c r="C3515" s="1">
        <v>45359</v>
      </c>
      <c r="D3515" s="1">
        <v>45344.625</v>
      </c>
      <c r="E3515">
        <v>85.19</v>
      </c>
      <c r="F3515" t="s">
        <v>9</v>
      </c>
      <c r="G3515" t="s">
        <v>52</v>
      </c>
      <c r="H3515">
        <v>92507</v>
      </c>
      <c r="I3515" t="str" cm="1">
        <f t="array" ref="I3515">IFERROR(INDEX(scheduling_data!H:H,MATCH(B3515&amp;D3515,scheduling_data!D:D&amp;scheduling_data!A:A,0)),"")</f>
        <v>Kelli Cruthirds</v>
      </c>
      <c r="J3515" t="str">
        <f t="shared" si="137"/>
        <v>No</v>
      </c>
      <c r="L3515" t="str">
        <f t="shared" si="138"/>
        <v>No</v>
      </c>
    </row>
    <row r="3516" spans="1:12" x14ac:dyDescent="0.3">
      <c r="A3516" t="s">
        <v>80</v>
      </c>
      <c r="B3516">
        <v>81</v>
      </c>
      <c r="C3516" s="1">
        <v>45363</v>
      </c>
      <c r="D3516" s="1">
        <v>45349.625</v>
      </c>
      <c r="E3516">
        <v>85.19</v>
      </c>
      <c r="F3516" t="s">
        <v>9</v>
      </c>
      <c r="G3516" t="s">
        <v>52</v>
      </c>
      <c r="H3516">
        <v>92507</v>
      </c>
      <c r="I3516" t="str" cm="1">
        <f t="array" ref="I3516">IFERROR(INDEX(scheduling_data!H:H,MATCH(B3516&amp;D3516,scheduling_data!D:D&amp;scheduling_data!A:A,0)),"")</f>
        <v>Kelli Cruthirds</v>
      </c>
      <c r="J3516" t="str">
        <f t="shared" si="137"/>
        <v>No</v>
      </c>
      <c r="L3516" t="str">
        <f t="shared" si="138"/>
        <v>No</v>
      </c>
    </row>
    <row r="3517" spans="1:12" x14ac:dyDescent="0.3">
      <c r="A3517" t="s">
        <v>80</v>
      </c>
      <c r="B3517">
        <v>81</v>
      </c>
      <c r="C3517" s="1">
        <v>45363</v>
      </c>
      <c r="D3517" s="1">
        <v>45349.625</v>
      </c>
      <c r="E3517">
        <v>64.81</v>
      </c>
      <c r="F3517" t="s">
        <v>19</v>
      </c>
      <c r="G3517" t="s">
        <v>51</v>
      </c>
      <c r="H3517">
        <v>92507</v>
      </c>
      <c r="I3517" t="str" cm="1">
        <f t="array" ref="I3517">IFERROR(INDEX(scheduling_data!H:H,MATCH(B3517&amp;D3517,scheduling_data!D:D&amp;scheduling_data!A:A,0)),"")</f>
        <v>Kelli Cruthirds</v>
      </c>
      <c r="J3517" t="str">
        <f t="shared" si="137"/>
        <v>No</v>
      </c>
      <c r="L3517" t="str">
        <f t="shared" si="138"/>
        <v>Yes</v>
      </c>
    </row>
    <row r="3518" spans="1:12" x14ac:dyDescent="0.3">
      <c r="A3518" t="s">
        <v>80</v>
      </c>
      <c r="B3518">
        <v>81</v>
      </c>
      <c r="C3518" s="1">
        <v>45366</v>
      </c>
      <c r="D3518" s="1">
        <v>45351.625</v>
      </c>
      <c r="E3518">
        <v>85.19</v>
      </c>
      <c r="F3518" t="s">
        <v>9</v>
      </c>
      <c r="G3518" t="s">
        <v>52</v>
      </c>
      <c r="H3518">
        <v>92507</v>
      </c>
      <c r="I3518" t="str" cm="1">
        <f t="array" ref="I3518">IFERROR(INDEX(scheduling_data!H:H,MATCH(B3518&amp;D3518,scheduling_data!D:D&amp;scheduling_data!A:A,0)),"")</f>
        <v>Kelli Cruthirds</v>
      </c>
      <c r="J3518" t="str">
        <f t="shared" si="137"/>
        <v>No</v>
      </c>
      <c r="L3518" t="str">
        <f t="shared" si="138"/>
        <v>No</v>
      </c>
    </row>
    <row r="3519" spans="1:12" x14ac:dyDescent="0.3">
      <c r="A3519" t="s">
        <v>80</v>
      </c>
      <c r="B3519">
        <v>81</v>
      </c>
      <c r="C3519" s="1">
        <v>45366</v>
      </c>
      <c r="D3519" s="1">
        <v>45351.625</v>
      </c>
      <c r="E3519">
        <v>64.81</v>
      </c>
      <c r="F3519" t="s">
        <v>19</v>
      </c>
      <c r="G3519" t="s">
        <v>51</v>
      </c>
      <c r="H3519">
        <v>92507</v>
      </c>
      <c r="I3519" t="str" cm="1">
        <f t="array" ref="I3519">IFERROR(INDEX(scheduling_data!H:H,MATCH(B3519&amp;D3519,scheduling_data!D:D&amp;scheduling_data!A:A,0)),"")</f>
        <v>Kelli Cruthirds</v>
      </c>
      <c r="J3519" t="str">
        <f t="shared" si="137"/>
        <v>No</v>
      </c>
      <c r="L3519" t="str">
        <f t="shared" si="138"/>
        <v>Yes</v>
      </c>
    </row>
    <row r="3520" spans="1:12" x14ac:dyDescent="0.3">
      <c r="A3520" t="s">
        <v>21</v>
      </c>
      <c r="B3520">
        <v>5</v>
      </c>
      <c r="C3520" s="1">
        <v>45373</v>
      </c>
      <c r="D3520" s="1">
        <v>45341.625</v>
      </c>
      <c r="E3520">
        <v>69.63</v>
      </c>
      <c r="F3520" t="s">
        <v>9</v>
      </c>
      <c r="H3520">
        <v>97530</v>
      </c>
      <c r="I3520" t="str" cm="1">
        <f t="array" ref="I3520">IFERROR(INDEX(scheduling_data!H:H,MATCH(B3520&amp;D3520,scheduling_data!D:D&amp;scheduling_data!A:A,0)),"")</f>
        <v>Heidi Molaison</v>
      </c>
      <c r="J3520" t="str">
        <f t="shared" si="137"/>
        <v>No</v>
      </c>
      <c r="L3520" t="str">
        <f t="shared" si="138"/>
        <v>No</v>
      </c>
    </row>
    <row r="3521" spans="1:12" x14ac:dyDescent="0.3">
      <c r="A3521" t="s">
        <v>21</v>
      </c>
      <c r="B3521">
        <v>5</v>
      </c>
      <c r="C3521" s="1">
        <v>45373</v>
      </c>
      <c r="D3521" s="1">
        <v>45341.625</v>
      </c>
      <c r="E3521">
        <v>80.37</v>
      </c>
      <c r="F3521" t="s">
        <v>19</v>
      </c>
      <c r="H3521">
        <v>97530</v>
      </c>
      <c r="I3521" t="str" cm="1">
        <f t="array" ref="I3521">IFERROR(INDEX(scheduling_data!H:H,MATCH(B3521&amp;D3521,scheduling_data!D:D&amp;scheduling_data!A:A,0)),"")</f>
        <v>Heidi Molaison</v>
      </c>
      <c r="J3521" t="str">
        <f t="shared" si="137"/>
        <v>No</v>
      </c>
      <c r="L3521" t="str">
        <f t="shared" si="138"/>
        <v>Yes</v>
      </c>
    </row>
    <row r="3522" spans="1:12" x14ac:dyDescent="0.3">
      <c r="A3522" t="s">
        <v>21</v>
      </c>
      <c r="B3522">
        <v>5</v>
      </c>
      <c r="C3522" s="1">
        <v>45373</v>
      </c>
      <c r="D3522" s="1">
        <v>45341.625</v>
      </c>
      <c r="E3522">
        <v>75</v>
      </c>
      <c r="F3522" t="s">
        <v>9</v>
      </c>
      <c r="H3522">
        <v>97110</v>
      </c>
      <c r="I3522" t="str" cm="1">
        <f t="array" ref="I3522">IFERROR(INDEX(scheduling_data!H:H,MATCH(B3522&amp;D3522,scheduling_data!D:D&amp;scheduling_data!A:A,0)),"")</f>
        <v>Heidi Molaison</v>
      </c>
      <c r="J3522" t="str">
        <f t="shared" si="137"/>
        <v>No</v>
      </c>
      <c r="L3522" t="str">
        <f t="shared" si="138"/>
        <v>No</v>
      </c>
    </row>
    <row r="3523" spans="1:12" x14ac:dyDescent="0.3">
      <c r="A3523" t="s">
        <v>21</v>
      </c>
      <c r="B3523">
        <v>5</v>
      </c>
      <c r="C3523" s="1">
        <v>45370</v>
      </c>
      <c r="D3523" s="1">
        <v>45343.625</v>
      </c>
      <c r="E3523">
        <v>26.51</v>
      </c>
      <c r="F3523" t="s">
        <v>9</v>
      </c>
      <c r="G3523" t="s">
        <v>45</v>
      </c>
      <c r="H3523">
        <v>97140</v>
      </c>
      <c r="I3523" t="str" cm="1">
        <f t="array" ref="I3523">IFERROR(INDEX(scheduling_data!H:H,MATCH(B3523&amp;D3523,scheduling_data!D:D&amp;scheduling_data!A:A,0)),"")</f>
        <v>Heidi Molaison</v>
      </c>
      <c r="J3523" t="str">
        <f t="shared" ref="J3523:J3586" si="139">IF(I3523="", "Yes", "No")</f>
        <v>No</v>
      </c>
      <c r="L3523" t="str">
        <f t="shared" ref="L3523:L3586" si="140">IF(OR(F3523="Cash", F3523="Check", F3523="EFT", F3523="Credit Card", F3523="Visa", F3523="Mastercard", F3523="AMEX"), "Yes", "No")</f>
        <v>No</v>
      </c>
    </row>
    <row r="3524" spans="1:12" x14ac:dyDescent="0.3">
      <c r="A3524" t="s">
        <v>21</v>
      </c>
      <c r="B3524">
        <v>5</v>
      </c>
      <c r="C3524" s="1">
        <v>45370</v>
      </c>
      <c r="D3524" s="1">
        <v>45343.625</v>
      </c>
      <c r="E3524">
        <v>16.690000000000001</v>
      </c>
      <c r="F3524" t="s">
        <v>19</v>
      </c>
      <c r="G3524" t="s">
        <v>46</v>
      </c>
      <c r="H3524">
        <v>97140</v>
      </c>
      <c r="I3524" t="str" cm="1">
        <f t="array" ref="I3524">IFERROR(INDEX(scheduling_data!H:H,MATCH(B3524&amp;D3524,scheduling_data!D:D&amp;scheduling_data!A:A,0)),"")</f>
        <v>Heidi Molaison</v>
      </c>
      <c r="J3524" t="str">
        <f t="shared" si="139"/>
        <v>No</v>
      </c>
      <c r="L3524" t="str">
        <f t="shared" si="140"/>
        <v>Yes</v>
      </c>
    </row>
    <row r="3525" spans="1:12" x14ac:dyDescent="0.3">
      <c r="A3525" t="s">
        <v>21</v>
      </c>
      <c r="B3525">
        <v>5</v>
      </c>
      <c r="C3525" s="1">
        <v>45370</v>
      </c>
      <c r="D3525" s="1">
        <v>45343.625</v>
      </c>
      <c r="E3525">
        <v>27.96</v>
      </c>
      <c r="F3525" t="s">
        <v>9</v>
      </c>
      <c r="G3525" t="s">
        <v>47</v>
      </c>
      <c r="H3525">
        <v>97530</v>
      </c>
      <c r="I3525" t="str" cm="1">
        <f t="array" ref="I3525">IFERROR(INDEX(scheduling_data!H:H,MATCH(B3525&amp;D3525,scheduling_data!D:D&amp;scheduling_data!A:A,0)),"")</f>
        <v>Heidi Molaison</v>
      </c>
      <c r="J3525" t="str">
        <f t="shared" si="139"/>
        <v>No</v>
      </c>
      <c r="L3525" t="str">
        <f t="shared" si="140"/>
        <v>No</v>
      </c>
    </row>
    <row r="3526" spans="1:12" x14ac:dyDescent="0.3">
      <c r="A3526" t="s">
        <v>21</v>
      </c>
      <c r="B3526">
        <v>5</v>
      </c>
      <c r="C3526" s="1">
        <v>45370</v>
      </c>
      <c r="D3526" s="1">
        <v>45343.625</v>
      </c>
      <c r="E3526">
        <v>74.88</v>
      </c>
      <c r="F3526" t="s">
        <v>9</v>
      </c>
      <c r="G3526" t="s">
        <v>45</v>
      </c>
      <c r="H3526">
        <v>97530</v>
      </c>
      <c r="I3526" t="str" cm="1">
        <f t="array" ref="I3526">IFERROR(INDEX(scheduling_data!H:H,MATCH(B3526&amp;D3526,scheduling_data!D:D&amp;scheduling_data!A:A,0)),"")</f>
        <v>Heidi Molaison</v>
      </c>
      <c r="J3526" t="str">
        <f t="shared" si="139"/>
        <v>No</v>
      </c>
      <c r="L3526" t="str">
        <f t="shared" si="140"/>
        <v>No</v>
      </c>
    </row>
    <row r="3527" spans="1:12" x14ac:dyDescent="0.3">
      <c r="A3527" t="s">
        <v>21</v>
      </c>
      <c r="B3527">
        <v>5</v>
      </c>
      <c r="C3527" s="1">
        <v>45370</v>
      </c>
      <c r="D3527" s="1">
        <v>45343.625</v>
      </c>
      <c r="E3527">
        <v>47.16</v>
      </c>
      <c r="F3527" t="s">
        <v>19</v>
      </c>
      <c r="G3527" t="s">
        <v>46</v>
      </c>
      <c r="H3527">
        <v>97530</v>
      </c>
      <c r="I3527" t="str" cm="1">
        <f t="array" ref="I3527">IFERROR(INDEX(scheduling_data!H:H,MATCH(B3527&amp;D3527,scheduling_data!D:D&amp;scheduling_data!A:A,0)),"")</f>
        <v>Heidi Molaison</v>
      </c>
      <c r="J3527" t="str">
        <f t="shared" si="139"/>
        <v>No</v>
      </c>
      <c r="L3527" t="str">
        <f t="shared" si="140"/>
        <v>Yes</v>
      </c>
    </row>
    <row r="3528" spans="1:12" x14ac:dyDescent="0.3">
      <c r="A3528" t="s">
        <v>21</v>
      </c>
      <c r="B3528">
        <v>5</v>
      </c>
      <c r="C3528" s="1">
        <v>45370</v>
      </c>
      <c r="D3528" s="1">
        <v>45343.625</v>
      </c>
      <c r="E3528">
        <v>16.52</v>
      </c>
      <c r="F3528" t="s">
        <v>19</v>
      </c>
      <c r="G3528" t="s">
        <v>46</v>
      </c>
      <c r="H3528">
        <v>97110</v>
      </c>
      <c r="I3528" t="str" cm="1">
        <f t="array" ref="I3528">IFERROR(INDEX(scheduling_data!H:H,MATCH(B3528&amp;D3528,scheduling_data!D:D&amp;scheduling_data!A:A,0)),"")</f>
        <v>Heidi Molaison</v>
      </c>
      <c r="J3528" t="str">
        <f t="shared" si="139"/>
        <v>No</v>
      </c>
      <c r="L3528" t="str">
        <f t="shared" si="140"/>
        <v>Yes</v>
      </c>
    </row>
    <row r="3529" spans="1:12" x14ac:dyDescent="0.3">
      <c r="A3529" t="s">
        <v>21</v>
      </c>
      <c r="B3529">
        <v>5</v>
      </c>
      <c r="C3529" s="1">
        <v>45370</v>
      </c>
      <c r="D3529" s="1">
        <v>45343.625</v>
      </c>
      <c r="E3529">
        <v>31.8</v>
      </c>
      <c r="F3529" t="s">
        <v>9</v>
      </c>
      <c r="G3529" t="s">
        <v>47</v>
      </c>
      <c r="H3529">
        <v>97140</v>
      </c>
      <c r="I3529" t="str" cm="1">
        <f t="array" ref="I3529">IFERROR(INDEX(scheduling_data!H:H,MATCH(B3529&amp;D3529,scheduling_data!D:D&amp;scheduling_data!A:A,0)),"")</f>
        <v>Heidi Molaison</v>
      </c>
      <c r="J3529" t="str">
        <f t="shared" si="139"/>
        <v>No</v>
      </c>
      <c r="L3529" t="str">
        <f t="shared" si="140"/>
        <v>No</v>
      </c>
    </row>
    <row r="3530" spans="1:12" x14ac:dyDescent="0.3">
      <c r="A3530" t="s">
        <v>21</v>
      </c>
      <c r="B3530">
        <v>5</v>
      </c>
      <c r="C3530" s="1">
        <v>45370</v>
      </c>
      <c r="D3530" s="1">
        <v>45343.625</v>
      </c>
      <c r="E3530">
        <v>30.46</v>
      </c>
      <c r="F3530" t="s">
        <v>9</v>
      </c>
      <c r="G3530" t="s">
        <v>45</v>
      </c>
      <c r="H3530">
        <v>97110</v>
      </c>
      <c r="I3530" t="str" cm="1">
        <f t="array" ref="I3530">IFERROR(INDEX(scheduling_data!H:H,MATCH(B3530&amp;D3530,scheduling_data!D:D&amp;scheduling_data!A:A,0)),"")</f>
        <v>Heidi Molaison</v>
      </c>
      <c r="J3530" t="str">
        <f t="shared" si="139"/>
        <v>No</v>
      </c>
      <c r="L3530" t="str">
        <f t="shared" si="140"/>
        <v>No</v>
      </c>
    </row>
    <row r="3531" spans="1:12" x14ac:dyDescent="0.3">
      <c r="A3531" t="s">
        <v>21</v>
      </c>
      <c r="B3531">
        <v>5</v>
      </c>
      <c r="C3531" s="1">
        <v>45370</v>
      </c>
      <c r="D3531" s="1">
        <v>45343.625</v>
      </c>
      <c r="E3531">
        <v>28.02</v>
      </c>
      <c r="F3531" t="s">
        <v>9</v>
      </c>
      <c r="G3531" t="s">
        <v>47</v>
      </c>
      <c r="H3531">
        <v>97110</v>
      </c>
      <c r="I3531" t="str" cm="1">
        <f t="array" ref="I3531">IFERROR(INDEX(scheduling_data!H:H,MATCH(B3531&amp;D3531,scheduling_data!D:D&amp;scheduling_data!A:A,0)),"")</f>
        <v>Heidi Molaison</v>
      </c>
      <c r="J3531" t="str">
        <f t="shared" si="139"/>
        <v>No</v>
      </c>
      <c r="L3531" t="str">
        <f t="shared" si="140"/>
        <v>No</v>
      </c>
    </row>
    <row r="3532" spans="1:12" x14ac:dyDescent="0.3">
      <c r="A3532" t="s">
        <v>21</v>
      </c>
      <c r="B3532">
        <v>5</v>
      </c>
      <c r="C3532" s="1">
        <v>45366</v>
      </c>
      <c r="D3532" s="1">
        <v>45329.645833333336</v>
      </c>
      <c r="E3532">
        <v>68</v>
      </c>
      <c r="F3532" t="s">
        <v>9</v>
      </c>
      <c r="H3532">
        <v>97165</v>
      </c>
      <c r="I3532" t="str" cm="1">
        <f t="array" ref="I3532">IFERROR(INDEX(scheduling_data!H:H,MATCH(B3532&amp;D3532,scheduling_data!D:D&amp;scheduling_data!A:A,0)),"")</f>
        <v>Heidi Molaison</v>
      </c>
      <c r="J3532" t="str">
        <f t="shared" si="139"/>
        <v>No</v>
      </c>
      <c r="L3532" t="str">
        <f t="shared" si="140"/>
        <v>No</v>
      </c>
    </row>
    <row r="3533" spans="1:12" x14ac:dyDescent="0.3">
      <c r="A3533" t="s">
        <v>21</v>
      </c>
      <c r="B3533">
        <v>5</v>
      </c>
      <c r="C3533" s="1">
        <v>45366</v>
      </c>
      <c r="D3533" s="1">
        <v>45329.645833333336</v>
      </c>
      <c r="E3533">
        <v>82</v>
      </c>
      <c r="F3533" t="s">
        <v>19</v>
      </c>
      <c r="H3533">
        <v>97165</v>
      </c>
      <c r="I3533" t="str" cm="1">
        <f t="array" ref="I3533">IFERROR(INDEX(scheduling_data!H:H,MATCH(B3533&amp;D3533,scheduling_data!D:D&amp;scheduling_data!A:A,0)),"")</f>
        <v>Heidi Molaison</v>
      </c>
      <c r="J3533" t="str">
        <f t="shared" si="139"/>
        <v>No</v>
      </c>
      <c r="L3533" t="str">
        <f t="shared" si="140"/>
        <v>Yes</v>
      </c>
    </row>
    <row r="3534" spans="1:12" x14ac:dyDescent="0.3">
      <c r="A3534" t="s">
        <v>21</v>
      </c>
      <c r="B3534">
        <v>5</v>
      </c>
      <c r="C3534" s="1">
        <v>45366</v>
      </c>
      <c r="D3534" s="1">
        <v>45329.645833333336</v>
      </c>
      <c r="E3534">
        <v>71.41</v>
      </c>
      <c r="F3534" t="s">
        <v>19</v>
      </c>
      <c r="H3534">
        <v>97110</v>
      </c>
      <c r="I3534" t="str" cm="1">
        <f t="array" ref="I3534">IFERROR(INDEX(scheduling_data!H:H,MATCH(B3534&amp;D3534,scheduling_data!D:D&amp;scheduling_data!A:A,0)),"")</f>
        <v>Heidi Molaison</v>
      </c>
      <c r="J3534" t="str">
        <f t="shared" si="139"/>
        <v>No</v>
      </c>
      <c r="L3534" t="str">
        <f t="shared" si="140"/>
        <v>Yes</v>
      </c>
    </row>
    <row r="3535" spans="1:12" x14ac:dyDescent="0.3">
      <c r="A3535" t="s">
        <v>21</v>
      </c>
      <c r="B3535">
        <v>5</v>
      </c>
      <c r="C3535" s="1">
        <v>45366</v>
      </c>
      <c r="D3535" s="1">
        <v>45329.645833333336</v>
      </c>
      <c r="E3535">
        <v>153.59</v>
      </c>
      <c r="F3535" t="s">
        <v>9</v>
      </c>
      <c r="H3535">
        <v>97110</v>
      </c>
      <c r="I3535" t="str" cm="1">
        <f t="array" ref="I3535">IFERROR(INDEX(scheduling_data!H:H,MATCH(B3535&amp;D3535,scheduling_data!D:D&amp;scheduling_data!A:A,0)),"")</f>
        <v>Heidi Molaison</v>
      </c>
      <c r="J3535" t="str">
        <f t="shared" si="139"/>
        <v>No</v>
      </c>
      <c r="L3535" t="str">
        <f t="shared" si="140"/>
        <v>No</v>
      </c>
    </row>
    <row r="3536" spans="1:12" x14ac:dyDescent="0.3">
      <c r="A3536" t="s">
        <v>21</v>
      </c>
      <c r="B3536">
        <v>5</v>
      </c>
      <c r="C3536" s="1">
        <v>45366</v>
      </c>
      <c r="D3536" s="1">
        <v>45330.6875</v>
      </c>
      <c r="E3536">
        <v>72.680000000000007</v>
      </c>
      <c r="F3536" t="s">
        <v>9</v>
      </c>
      <c r="H3536">
        <v>97110</v>
      </c>
      <c r="I3536" t="str" cm="1">
        <f t="array" ref="I3536">IFERROR(INDEX(scheduling_data!H:H,MATCH(B3536&amp;D3536,scheduling_data!D:D&amp;scheduling_data!A:A,0)),"")</f>
        <v>Heidi Molaison</v>
      </c>
      <c r="J3536" t="str">
        <f t="shared" si="139"/>
        <v>No</v>
      </c>
      <c r="L3536" t="str">
        <f t="shared" si="140"/>
        <v>No</v>
      </c>
    </row>
    <row r="3537" spans="1:12" x14ac:dyDescent="0.3">
      <c r="A3537" t="s">
        <v>21</v>
      </c>
      <c r="B3537">
        <v>5</v>
      </c>
      <c r="C3537" s="1">
        <v>45366</v>
      </c>
      <c r="D3537" s="1">
        <v>45330.6875</v>
      </c>
      <c r="E3537">
        <v>77.319999999999993</v>
      </c>
      <c r="F3537" t="s">
        <v>19</v>
      </c>
      <c r="H3537">
        <v>97110</v>
      </c>
      <c r="I3537" t="str" cm="1">
        <f t="array" ref="I3537">IFERROR(INDEX(scheduling_data!H:H,MATCH(B3537&amp;D3537,scheduling_data!D:D&amp;scheduling_data!A:A,0)),"")</f>
        <v>Heidi Molaison</v>
      </c>
      <c r="J3537" t="str">
        <f t="shared" si="139"/>
        <v>No</v>
      </c>
      <c r="L3537" t="str">
        <f t="shared" si="140"/>
        <v>Yes</v>
      </c>
    </row>
    <row r="3538" spans="1:12" x14ac:dyDescent="0.3">
      <c r="A3538" t="s">
        <v>25</v>
      </c>
      <c r="B3538">
        <v>82</v>
      </c>
      <c r="C3538" s="1">
        <v>45352</v>
      </c>
      <c r="D3538" s="1">
        <v>45342.395833333336</v>
      </c>
      <c r="E3538">
        <v>85.19</v>
      </c>
      <c r="F3538" t="s">
        <v>9</v>
      </c>
      <c r="G3538" t="s">
        <v>28</v>
      </c>
      <c r="H3538">
        <v>92507</v>
      </c>
      <c r="I3538" t="str" cm="1">
        <f t="array" ref="I3538">IFERROR(INDEX(scheduling_data!H:H,MATCH(B3538&amp;D3538,scheduling_data!D:D&amp;scheduling_data!A:A,0)),"")</f>
        <v>Victoria Miley</v>
      </c>
      <c r="J3538" t="str">
        <f t="shared" si="139"/>
        <v>No</v>
      </c>
      <c r="L3538" t="str">
        <f t="shared" si="140"/>
        <v>No</v>
      </c>
    </row>
    <row r="3539" spans="1:12" x14ac:dyDescent="0.3">
      <c r="A3539" t="s">
        <v>25</v>
      </c>
      <c r="B3539">
        <v>82</v>
      </c>
      <c r="C3539" s="1">
        <v>45352</v>
      </c>
      <c r="D3539" s="1">
        <v>45342.395833333336</v>
      </c>
      <c r="E3539">
        <v>64.81</v>
      </c>
      <c r="F3539" t="s">
        <v>19</v>
      </c>
      <c r="G3539" t="s">
        <v>26</v>
      </c>
      <c r="H3539">
        <v>92507</v>
      </c>
      <c r="I3539" t="str" cm="1">
        <f t="array" ref="I3539">IFERROR(INDEX(scheduling_data!H:H,MATCH(B3539&amp;D3539,scheduling_data!D:D&amp;scheduling_data!A:A,0)),"")</f>
        <v>Victoria Miley</v>
      </c>
      <c r="J3539" t="str">
        <f t="shared" si="139"/>
        <v>No</v>
      </c>
      <c r="L3539" t="str">
        <f t="shared" si="140"/>
        <v>Yes</v>
      </c>
    </row>
    <row r="3540" spans="1:12" x14ac:dyDescent="0.3">
      <c r="A3540" t="s">
        <v>25</v>
      </c>
      <c r="B3540">
        <v>82</v>
      </c>
      <c r="C3540" s="1">
        <v>45352</v>
      </c>
      <c r="D3540" s="1">
        <v>45344.395833333336</v>
      </c>
      <c r="E3540">
        <v>85.19</v>
      </c>
      <c r="F3540" t="s">
        <v>9</v>
      </c>
      <c r="G3540" t="s">
        <v>28</v>
      </c>
      <c r="H3540">
        <v>92507</v>
      </c>
      <c r="I3540" t="str" cm="1">
        <f t="array" ref="I3540">IFERROR(INDEX(scheduling_data!H:H,MATCH(B3540&amp;D3540,scheduling_data!D:D&amp;scheduling_data!A:A,0)),"")</f>
        <v>D'Anna Pullen</v>
      </c>
      <c r="J3540" t="str">
        <f t="shared" si="139"/>
        <v>No</v>
      </c>
      <c r="L3540" t="str">
        <f t="shared" si="140"/>
        <v>No</v>
      </c>
    </row>
    <row r="3541" spans="1:12" x14ac:dyDescent="0.3">
      <c r="A3541" t="s">
        <v>25</v>
      </c>
      <c r="B3541">
        <v>82</v>
      </c>
      <c r="C3541" s="1">
        <v>45352</v>
      </c>
      <c r="D3541" s="1">
        <v>45344.395833333336</v>
      </c>
      <c r="E3541">
        <v>64.81</v>
      </c>
      <c r="F3541" t="s">
        <v>19</v>
      </c>
      <c r="G3541" t="s">
        <v>26</v>
      </c>
      <c r="H3541">
        <v>92507</v>
      </c>
      <c r="I3541" t="str" cm="1">
        <f t="array" ref="I3541">IFERROR(INDEX(scheduling_data!H:H,MATCH(B3541&amp;D3541,scheduling_data!D:D&amp;scheduling_data!A:A,0)),"")</f>
        <v>D'Anna Pullen</v>
      </c>
      <c r="J3541" t="str">
        <f t="shared" si="139"/>
        <v>No</v>
      </c>
      <c r="L3541" t="str">
        <f t="shared" si="140"/>
        <v>Yes</v>
      </c>
    </row>
    <row r="3542" spans="1:12" x14ac:dyDescent="0.3">
      <c r="A3542" t="s">
        <v>25</v>
      </c>
      <c r="B3542">
        <v>82</v>
      </c>
      <c r="C3542" s="1">
        <v>45359</v>
      </c>
      <c r="D3542" s="1">
        <v>45349.354166666664</v>
      </c>
      <c r="E3542">
        <v>64.81</v>
      </c>
      <c r="F3542" t="s">
        <v>19</v>
      </c>
      <c r="G3542" t="s">
        <v>26</v>
      </c>
      <c r="H3542">
        <v>92507</v>
      </c>
      <c r="I3542" t="str" cm="1">
        <f t="array" ref="I3542">IFERROR(INDEX(scheduling_data!H:H,MATCH(B3542&amp;D3542,scheduling_data!D:D&amp;scheduling_data!A:A,0)),"")</f>
        <v>Victoria Miley</v>
      </c>
      <c r="J3542" t="str">
        <f t="shared" si="139"/>
        <v>No</v>
      </c>
      <c r="L3542" t="str">
        <f t="shared" si="140"/>
        <v>Yes</v>
      </c>
    </row>
    <row r="3543" spans="1:12" x14ac:dyDescent="0.3">
      <c r="A3543" t="s">
        <v>25</v>
      </c>
      <c r="B3543">
        <v>82</v>
      </c>
      <c r="C3543" s="1">
        <v>45359</v>
      </c>
      <c r="D3543" s="1">
        <v>45349.354166666664</v>
      </c>
      <c r="E3543">
        <v>85.19</v>
      </c>
      <c r="F3543" t="s">
        <v>9</v>
      </c>
      <c r="G3543" t="s">
        <v>28</v>
      </c>
      <c r="H3543">
        <v>92507</v>
      </c>
      <c r="I3543" t="str" cm="1">
        <f t="array" ref="I3543">IFERROR(INDEX(scheduling_data!H:H,MATCH(B3543&amp;D3543,scheduling_data!D:D&amp;scheduling_data!A:A,0)),"")</f>
        <v>Victoria Miley</v>
      </c>
      <c r="J3543" t="str">
        <f t="shared" si="139"/>
        <v>No</v>
      </c>
      <c r="L3543" t="str">
        <f t="shared" si="140"/>
        <v>No</v>
      </c>
    </row>
    <row r="3544" spans="1:12" x14ac:dyDescent="0.3">
      <c r="A3544" t="s">
        <v>25</v>
      </c>
      <c r="B3544">
        <v>82</v>
      </c>
      <c r="C3544" s="1">
        <v>45359</v>
      </c>
      <c r="D3544" s="1">
        <v>45351.395833333336</v>
      </c>
      <c r="E3544">
        <v>64.81</v>
      </c>
      <c r="F3544" t="s">
        <v>19</v>
      </c>
      <c r="G3544" t="s">
        <v>26</v>
      </c>
      <c r="H3544">
        <v>92507</v>
      </c>
      <c r="I3544" t="str" cm="1">
        <f t="array" ref="I3544">IFERROR(INDEX(scheduling_data!H:H,MATCH(B3544&amp;D3544,scheduling_data!D:D&amp;scheduling_data!A:A,0)),"")</f>
        <v>D'Anna Pullen</v>
      </c>
      <c r="J3544" t="str">
        <f t="shared" si="139"/>
        <v>No</v>
      </c>
      <c r="L3544" t="str">
        <f t="shared" si="140"/>
        <v>Yes</v>
      </c>
    </row>
    <row r="3545" spans="1:12" x14ac:dyDescent="0.3">
      <c r="A3545" t="s">
        <v>25</v>
      </c>
      <c r="B3545">
        <v>82</v>
      </c>
      <c r="C3545" s="1">
        <v>45359</v>
      </c>
      <c r="D3545" s="1">
        <v>45351.395833333336</v>
      </c>
      <c r="E3545">
        <v>85.19</v>
      </c>
      <c r="F3545" t="s">
        <v>9</v>
      </c>
      <c r="G3545" t="s">
        <v>28</v>
      </c>
      <c r="H3545">
        <v>92507</v>
      </c>
      <c r="I3545" t="str" cm="1">
        <f t="array" ref="I3545">IFERROR(INDEX(scheduling_data!H:H,MATCH(B3545&amp;D3545,scheduling_data!D:D&amp;scheduling_data!A:A,0)),"")</f>
        <v>D'Anna Pullen</v>
      </c>
      <c r="J3545" t="str">
        <f t="shared" si="139"/>
        <v>No</v>
      </c>
      <c r="L3545" t="str">
        <f t="shared" si="140"/>
        <v>No</v>
      </c>
    </row>
    <row r="3546" spans="1:12" x14ac:dyDescent="0.3">
      <c r="A3546" t="s">
        <v>22</v>
      </c>
      <c r="B3546">
        <v>6</v>
      </c>
      <c r="C3546" s="1">
        <v>45372</v>
      </c>
      <c r="D3546" s="1">
        <v>45334.458333333336</v>
      </c>
      <c r="E3546">
        <v>126.03</v>
      </c>
      <c r="F3546" t="s">
        <v>23</v>
      </c>
      <c r="H3546">
        <v>97110</v>
      </c>
      <c r="I3546" t="str" cm="1">
        <f t="array" ref="I3546">IFERROR(INDEX(scheduling_data!H:H,MATCH(B3546&amp;D3546,scheduling_data!D:D&amp;scheduling_data!A:A,0)),"")</f>
        <v>Katherine Tyree</v>
      </c>
      <c r="J3546" t="str">
        <f t="shared" si="139"/>
        <v>No</v>
      </c>
      <c r="L3546" t="str">
        <f t="shared" si="140"/>
        <v>Yes</v>
      </c>
    </row>
    <row r="3547" spans="1:12" x14ac:dyDescent="0.3">
      <c r="A3547" t="s">
        <v>22</v>
      </c>
      <c r="B3547">
        <v>6</v>
      </c>
      <c r="C3547" s="1">
        <v>45372</v>
      </c>
      <c r="D3547" s="1">
        <v>45334.458333333336</v>
      </c>
      <c r="E3547">
        <v>98.97</v>
      </c>
      <c r="F3547" t="s">
        <v>9</v>
      </c>
      <c r="H3547">
        <v>97110</v>
      </c>
      <c r="I3547" t="str" cm="1">
        <f t="array" ref="I3547">IFERROR(INDEX(scheduling_data!H:H,MATCH(B3547&amp;D3547,scheduling_data!D:D&amp;scheduling_data!A:A,0)),"")</f>
        <v>Katherine Tyree</v>
      </c>
      <c r="J3547" t="str">
        <f t="shared" si="139"/>
        <v>No</v>
      </c>
      <c r="L3547" t="str">
        <f t="shared" si="140"/>
        <v>No</v>
      </c>
    </row>
    <row r="3548" spans="1:12" x14ac:dyDescent="0.3">
      <c r="A3548" t="s">
        <v>22</v>
      </c>
      <c r="B3548">
        <v>6</v>
      </c>
      <c r="C3548" s="1">
        <v>45372</v>
      </c>
      <c r="D3548" s="1">
        <v>45334.458333333336</v>
      </c>
      <c r="E3548">
        <v>106.26</v>
      </c>
      <c r="F3548" t="s">
        <v>23</v>
      </c>
      <c r="H3548">
        <v>97530</v>
      </c>
      <c r="I3548" t="str" cm="1">
        <f t="array" ref="I3548">IFERROR(INDEX(scheduling_data!H:H,MATCH(B3548&amp;D3548,scheduling_data!D:D&amp;scheduling_data!A:A,0)),"")</f>
        <v>Katherine Tyree</v>
      </c>
      <c r="J3548" t="str">
        <f t="shared" si="139"/>
        <v>No</v>
      </c>
      <c r="L3548" t="str">
        <f t="shared" si="140"/>
        <v>Yes</v>
      </c>
    </row>
    <row r="3549" spans="1:12" x14ac:dyDescent="0.3">
      <c r="A3549" t="s">
        <v>22</v>
      </c>
      <c r="B3549">
        <v>6</v>
      </c>
      <c r="C3549" s="1">
        <v>45372</v>
      </c>
      <c r="D3549" s="1">
        <v>45334.458333333336</v>
      </c>
      <c r="E3549">
        <v>43.74</v>
      </c>
      <c r="F3549" t="s">
        <v>9</v>
      </c>
      <c r="H3549">
        <v>97530</v>
      </c>
      <c r="I3549" t="str" cm="1">
        <f t="array" ref="I3549">IFERROR(INDEX(scheduling_data!H:H,MATCH(B3549&amp;D3549,scheduling_data!D:D&amp;scheduling_data!A:A,0)),"")</f>
        <v>Katherine Tyree</v>
      </c>
      <c r="J3549" t="str">
        <f t="shared" si="139"/>
        <v>No</v>
      </c>
      <c r="L3549" t="str">
        <f t="shared" si="140"/>
        <v>No</v>
      </c>
    </row>
    <row r="3550" spans="1:12" x14ac:dyDescent="0.3">
      <c r="A3550" t="s">
        <v>22</v>
      </c>
      <c r="B3550">
        <v>6</v>
      </c>
      <c r="C3550" s="1">
        <v>45365</v>
      </c>
      <c r="D3550" s="1">
        <v>45324.375</v>
      </c>
      <c r="E3550">
        <v>65.98</v>
      </c>
      <c r="F3550" t="s">
        <v>9</v>
      </c>
      <c r="H3550">
        <v>97110</v>
      </c>
      <c r="I3550" t="str" cm="1">
        <f t="array" ref="I3550">IFERROR(INDEX(scheduling_data!H:H,MATCH(B3550&amp;D3550,scheduling_data!D:D&amp;scheduling_data!A:A,0)),"")</f>
        <v>Amber Hickman</v>
      </c>
      <c r="J3550" t="str">
        <f t="shared" si="139"/>
        <v>No</v>
      </c>
      <c r="L3550" t="str">
        <f t="shared" si="140"/>
        <v>No</v>
      </c>
    </row>
    <row r="3551" spans="1:12" x14ac:dyDescent="0.3">
      <c r="A3551" t="s">
        <v>22</v>
      </c>
      <c r="B3551">
        <v>6</v>
      </c>
      <c r="C3551" s="1">
        <v>45365</v>
      </c>
      <c r="D3551" s="1">
        <v>45324.375</v>
      </c>
      <c r="E3551">
        <v>84.02</v>
      </c>
      <c r="F3551" t="s">
        <v>23</v>
      </c>
      <c r="H3551">
        <v>97110</v>
      </c>
      <c r="I3551" t="str" cm="1">
        <f t="array" ref="I3551">IFERROR(INDEX(scheduling_data!H:H,MATCH(B3551&amp;D3551,scheduling_data!D:D&amp;scheduling_data!A:A,0)),"")</f>
        <v>Amber Hickman</v>
      </c>
      <c r="J3551" t="str">
        <f t="shared" si="139"/>
        <v>No</v>
      </c>
      <c r="L3551" t="str">
        <f t="shared" si="140"/>
        <v>Yes</v>
      </c>
    </row>
    <row r="3552" spans="1:12" x14ac:dyDescent="0.3">
      <c r="A3552" t="s">
        <v>22</v>
      </c>
      <c r="B3552">
        <v>6</v>
      </c>
      <c r="C3552" s="1">
        <v>45372</v>
      </c>
      <c r="D3552" s="1">
        <v>45328.666666666664</v>
      </c>
      <c r="E3552">
        <v>84.02</v>
      </c>
      <c r="F3552" t="s">
        <v>23</v>
      </c>
      <c r="H3552">
        <v>97110</v>
      </c>
      <c r="I3552" t="str" cm="1">
        <f t="array" ref="I3552">IFERROR(INDEX(scheduling_data!H:H,MATCH(B3552&amp;D3552,scheduling_data!D:D&amp;scheduling_data!A:A,0)),"")</f>
        <v>Katherine Tyree</v>
      </c>
      <c r="J3552" t="str">
        <f t="shared" si="139"/>
        <v>No</v>
      </c>
      <c r="L3552" t="str">
        <f t="shared" si="140"/>
        <v>Yes</v>
      </c>
    </row>
    <row r="3553" spans="1:12" x14ac:dyDescent="0.3">
      <c r="A3553" t="s">
        <v>22</v>
      </c>
      <c r="B3553">
        <v>6</v>
      </c>
      <c r="C3553" s="1">
        <v>45372</v>
      </c>
      <c r="D3553" s="1">
        <v>45328.666666666664</v>
      </c>
      <c r="E3553">
        <v>65.98</v>
      </c>
      <c r="F3553" t="s">
        <v>9</v>
      </c>
      <c r="H3553">
        <v>97110</v>
      </c>
      <c r="I3553" t="str" cm="1">
        <f t="array" ref="I3553">IFERROR(INDEX(scheduling_data!H:H,MATCH(B3553&amp;D3553,scheduling_data!D:D&amp;scheduling_data!A:A,0)),"")</f>
        <v>Katherine Tyree</v>
      </c>
      <c r="J3553" t="str">
        <f t="shared" si="139"/>
        <v>No</v>
      </c>
      <c r="L3553" t="str">
        <f t="shared" si="140"/>
        <v>No</v>
      </c>
    </row>
    <row r="3554" spans="1:12" x14ac:dyDescent="0.3">
      <c r="A3554" t="s">
        <v>22</v>
      </c>
      <c r="B3554">
        <v>6</v>
      </c>
      <c r="C3554" s="1">
        <v>45372</v>
      </c>
      <c r="D3554" s="1">
        <v>45328.666666666664</v>
      </c>
      <c r="E3554">
        <v>48.21</v>
      </c>
      <c r="F3554" t="s">
        <v>23</v>
      </c>
      <c r="H3554">
        <v>97112</v>
      </c>
      <c r="I3554" t="str" cm="1">
        <f t="array" ref="I3554">IFERROR(INDEX(scheduling_data!H:H,MATCH(B3554&amp;D3554,scheduling_data!D:D&amp;scheduling_data!A:A,0)),"")</f>
        <v>Katherine Tyree</v>
      </c>
      <c r="J3554" t="str">
        <f t="shared" si="139"/>
        <v>No</v>
      </c>
      <c r="L3554" t="str">
        <f t="shared" si="140"/>
        <v>Yes</v>
      </c>
    </row>
    <row r="3555" spans="1:12" x14ac:dyDescent="0.3">
      <c r="A3555" t="s">
        <v>22</v>
      </c>
      <c r="B3555">
        <v>6</v>
      </c>
      <c r="C3555" s="1">
        <v>45372</v>
      </c>
      <c r="D3555" s="1">
        <v>45328.666666666664</v>
      </c>
      <c r="E3555">
        <v>26.79</v>
      </c>
      <c r="F3555" t="s">
        <v>9</v>
      </c>
      <c r="H3555">
        <v>97112</v>
      </c>
      <c r="I3555" t="str" cm="1">
        <f t="array" ref="I3555">IFERROR(INDEX(scheduling_data!H:H,MATCH(B3555&amp;D3555,scheduling_data!D:D&amp;scheduling_data!A:A,0)),"")</f>
        <v>Katherine Tyree</v>
      </c>
      <c r="J3555" t="str">
        <f t="shared" si="139"/>
        <v>No</v>
      </c>
      <c r="L3555" t="str">
        <f t="shared" si="140"/>
        <v>No</v>
      </c>
    </row>
    <row r="3556" spans="1:12" x14ac:dyDescent="0.3">
      <c r="A3556" t="s">
        <v>22</v>
      </c>
      <c r="B3556">
        <v>6</v>
      </c>
      <c r="C3556" s="1">
        <v>45372</v>
      </c>
      <c r="D3556" s="1">
        <v>45330.458333333336</v>
      </c>
      <c r="E3556">
        <v>42.01</v>
      </c>
      <c r="F3556" t="s">
        <v>23</v>
      </c>
      <c r="H3556">
        <v>97110</v>
      </c>
      <c r="I3556" t="str" cm="1">
        <f t="array" ref="I3556">IFERROR(INDEX(scheduling_data!H:H,MATCH(B3556&amp;D3556,scheduling_data!D:D&amp;scheduling_data!A:A,0)),"")</f>
        <v>Jessica Pittman</v>
      </c>
      <c r="J3556" t="str">
        <f t="shared" si="139"/>
        <v>No</v>
      </c>
      <c r="L3556" t="str">
        <f t="shared" si="140"/>
        <v>Yes</v>
      </c>
    </row>
    <row r="3557" spans="1:12" x14ac:dyDescent="0.3">
      <c r="A3557" t="s">
        <v>22</v>
      </c>
      <c r="B3557">
        <v>6</v>
      </c>
      <c r="C3557" s="1">
        <v>45372</v>
      </c>
      <c r="D3557" s="1">
        <v>45330.458333333336</v>
      </c>
      <c r="E3557">
        <v>32.99</v>
      </c>
      <c r="F3557" t="s">
        <v>9</v>
      </c>
      <c r="H3557">
        <v>97110</v>
      </c>
      <c r="I3557" t="str" cm="1">
        <f t="array" ref="I3557">IFERROR(INDEX(scheduling_data!H:H,MATCH(B3557&amp;D3557,scheduling_data!D:D&amp;scheduling_data!A:A,0)),"")</f>
        <v>Jessica Pittman</v>
      </c>
      <c r="J3557" t="str">
        <f t="shared" si="139"/>
        <v>No</v>
      </c>
      <c r="L3557" t="str">
        <f t="shared" si="140"/>
        <v>No</v>
      </c>
    </row>
    <row r="3558" spans="1:12" x14ac:dyDescent="0.3">
      <c r="A3558" t="s">
        <v>22</v>
      </c>
      <c r="B3558">
        <v>6</v>
      </c>
      <c r="C3558" s="1">
        <v>45372</v>
      </c>
      <c r="D3558" s="1">
        <v>45330.458333333336</v>
      </c>
      <c r="E3558">
        <v>53.13</v>
      </c>
      <c r="F3558" t="s">
        <v>23</v>
      </c>
      <c r="H3558">
        <v>97530</v>
      </c>
      <c r="I3558" t="str" cm="1">
        <f t="array" ref="I3558">IFERROR(INDEX(scheduling_data!H:H,MATCH(B3558&amp;D3558,scheduling_data!D:D&amp;scheduling_data!A:A,0)),"")</f>
        <v>Jessica Pittman</v>
      </c>
      <c r="J3558" t="str">
        <f t="shared" si="139"/>
        <v>No</v>
      </c>
      <c r="L3558" t="str">
        <f t="shared" si="140"/>
        <v>Yes</v>
      </c>
    </row>
    <row r="3559" spans="1:12" x14ac:dyDescent="0.3">
      <c r="A3559" t="s">
        <v>22</v>
      </c>
      <c r="B3559">
        <v>6</v>
      </c>
      <c r="C3559" s="1">
        <v>45372</v>
      </c>
      <c r="D3559" s="1">
        <v>45330.458333333336</v>
      </c>
      <c r="E3559">
        <v>21.87</v>
      </c>
      <c r="F3559" t="s">
        <v>9</v>
      </c>
      <c r="H3559">
        <v>97530</v>
      </c>
      <c r="I3559" t="str" cm="1">
        <f t="array" ref="I3559">IFERROR(INDEX(scheduling_data!H:H,MATCH(B3559&amp;D3559,scheduling_data!D:D&amp;scheduling_data!A:A,0)),"")</f>
        <v>Jessica Pittman</v>
      </c>
      <c r="J3559" t="str">
        <f t="shared" si="139"/>
        <v>No</v>
      </c>
      <c r="L3559" t="str">
        <f t="shared" si="140"/>
        <v>No</v>
      </c>
    </row>
    <row r="3560" spans="1:12" x14ac:dyDescent="0.3">
      <c r="A3560" t="s">
        <v>22</v>
      </c>
      <c r="B3560">
        <v>6</v>
      </c>
      <c r="C3560" s="1">
        <v>45372</v>
      </c>
      <c r="D3560" s="1">
        <v>45330.458333333336</v>
      </c>
      <c r="E3560">
        <v>48.21</v>
      </c>
      <c r="F3560" t="s">
        <v>23</v>
      </c>
      <c r="H3560">
        <v>97112</v>
      </c>
      <c r="I3560" t="str" cm="1">
        <f t="array" ref="I3560">IFERROR(INDEX(scheduling_data!H:H,MATCH(B3560&amp;D3560,scheduling_data!D:D&amp;scheduling_data!A:A,0)),"")</f>
        <v>Jessica Pittman</v>
      </c>
      <c r="J3560" t="str">
        <f t="shared" si="139"/>
        <v>No</v>
      </c>
      <c r="L3560" t="str">
        <f t="shared" si="140"/>
        <v>Yes</v>
      </c>
    </row>
    <row r="3561" spans="1:12" x14ac:dyDescent="0.3">
      <c r="A3561" t="s">
        <v>22</v>
      </c>
      <c r="B3561">
        <v>6</v>
      </c>
      <c r="C3561" s="1">
        <v>45372</v>
      </c>
      <c r="D3561" s="1">
        <v>45330.458333333336</v>
      </c>
      <c r="E3561">
        <v>26.79</v>
      </c>
      <c r="F3561" t="s">
        <v>9</v>
      </c>
      <c r="H3561">
        <v>97112</v>
      </c>
      <c r="I3561" t="str" cm="1">
        <f t="array" ref="I3561">IFERROR(INDEX(scheduling_data!H:H,MATCH(B3561&amp;D3561,scheduling_data!D:D&amp;scheduling_data!A:A,0)),"")</f>
        <v>Jessica Pittman</v>
      </c>
      <c r="J3561" t="str">
        <f t="shared" si="139"/>
        <v>No</v>
      </c>
      <c r="L3561" t="str">
        <f t="shared" si="140"/>
        <v>No</v>
      </c>
    </row>
    <row r="3562" spans="1:12" x14ac:dyDescent="0.3">
      <c r="A3562" t="s">
        <v>14</v>
      </c>
      <c r="B3562">
        <v>83</v>
      </c>
      <c r="C3562" s="1">
        <v>45359</v>
      </c>
      <c r="D3562" s="1">
        <v>45342.645833333336</v>
      </c>
      <c r="E3562">
        <v>55</v>
      </c>
      <c r="F3562" t="s">
        <v>19</v>
      </c>
      <c r="G3562" t="s">
        <v>51</v>
      </c>
      <c r="H3562">
        <v>97112</v>
      </c>
      <c r="I3562" t="str" cm="1">
        <f t="array" ref="I3562">IFERROR(INDEX(scheduling_data!H:H,MATCH(B3562&amp;D3562,scheduling_data!D:D&amp;scheduling_data!A:A,0)),"")</f>
        <v>Kelsea Rodriguez</v>
      </c>
      <c r="J3562" t="str">
        <f t="shared" si="139"/>
        <v>No</v>
      </c>
      <c r="L3562" t="str">
        <f t="shared" si="140"/>
        <v>Yes</v>
      </c>
    </row>
    <row r="3563" spans="1:12" x14ac:dyDescent="0.3">
      <c r="A3563" t="s">
        <v>14</v>
      </c>
      <c r="B3563">
        <v>83</v>
      </c>
      <c r="C3563" s="1">
        <v>45359</v>
      </c>
      <c r="D3563" s="1">
        <v>45342.645833333336</v>
      </c>
      <c r="E3563">
        <v>20</v>
      </c>
      <c r="F3563" t="s">
        <v>9</v>
      </c>
      <c r="G3563" t="s">
        <v>52</v>
      </c>
      <c r="H3563">
        <v>97112</v>
      </c>
      <c r="I3563" t="str" cm="1">
        <f t="array" ref="I3563">IFERROR(INDEX(scheduling_data!H:H,MATCH(B3563&amp;D3563,scheduling_data!D:D&amp;scheduling_data!A:A,0)),"")</f>
        <v>Kelsea Rodriguez</v>
      </c>
      <c r="J3563" t="str">
        <f t="shared" si="139"/>
        <v>No</v>
      </c>
      <c r="L3563" t="str">
        <f t="shared" si="140"/>
        <v>No</v>
      </c>
    </row>
    <row r="3564" spans="1:12" x14ac:dyDescent="0.3">
      <c r="A3564" t="s">
        <v>14</v>
      </c>
      <c r="B3564">
        <v>83</v>
      </c>
      <c r="C3564" s="1">
        <v>45359</v>
      </c>
      <c r="D3564" s="1">
        <v>45342.666666666664</v>
      </c>
      <c r="E3564">
        <v>55</v>
      </c>
      <c r="F3564" t="s">
        <v>19</v>
      </c>
      <c r="G3564" t="s">
        <v>51</v>
      </c>
      <c r="H3564">
        <v>92507</v>
      </c>
      <c r="I3564" t="str" cm="1">
        <f t="array" ref="I3564">IFERROR(INDEX(scheduling_data!H:H,MATCH(B3564&amp;D3564,scheduling_data!D:D&amp;scheduling_data!A:A,0)),"")</f>
        <v>Victoria Miley</v>
      </c>
      <c r="J3564" t="str">
        <f t="shared" si="139"/>
        <v>No</v>
      </c>
      <c r="L3564" t="str">
        <f t="shared" si="140"/>
        <v>Yes</v>
      </c>
    </row>
    <row r="3565" spans="1:12" x14ac:dyDescent="0.3">
      <c r="A3565" t="s">
        <v>14</v>
      </c>
      <c r="B3565">
        <v>83</v>
      </c>
      <c r="C3565" s="1">
        <v>45359</v>
      </c>
      <c r="D3565" s="1">
        <v>45342.666666666664</v>
      </c>
      <c r="E3565">
        <v>95</v>
      </c>
      <c r="F3565" t="s">
        <v>9</v>
      </c>
      <c r="G3565" t="s">
        <v>52</v>
      </c>
      <c r="H3565">
        <v>92507</v>
      </c>
      <c r="I3565" t="str" cm="1">
        <f t="array" ref="I3565">IFERROR(INDEX(scheduling_data!H:H,MATCH(B3565&amp;D3565,scheduling_data!D:D&amp;scheduling_data!A:A,0)),"")</f>
        <v>Victoria Miley</v>
      </c>
      <c r="J3565" t="str">
        <f t="shared" si="139"/>
        <v>No</v>
      </c>
      <c r="L3565" t="str">
        <f t="shared" si="140"/>
        <v>No</v>
      </c>
    </row>
    <row r="3566" spans="1:12" x14ac:dyDescent="0.3">
      <c r="A3566" t="s">
        <v>14</v>
      </c>
      <c r="B3566">
        <v>83</v>
      </c>
      <c r="C3566" s="1">
        <v>45359</v>
      </c>
      <c r="D3566" s="1">
        <v>45344.666666666664</v>
      </c>
      <c r="E3566">
        <v>55</v>
      </c>
      <c r="F3566" t="s">
        <v>19</v>
      </c>
      <c r="G3566" t="s">
        <v>51</v>
      </c>
      <c r="H3566">
        <v>92507</v>
      </c>
      <c r="I3566" t="str" cm="1">
        <f t="array" ref="I3566">IFERROR(INDEX(scheduling_data!H:H,MATCH(B3566&amp;D3566,scheduling_data!D:D&amp;scheduling_data!A:A,0)),"")</f>
        <v>Victoria Miley</v>
      </c>
      <c r="J3566" t="str">
        <f t="shared" si="139"/>
        <v>No</v>
      </c>
      <c r="L3566" t="str">
        <f t="shared" si="140"/>
        <v>Yes</v>
      </c>
    </row>
    <row r="3567" spans="1:12" x14ac:dyDescent="0.3">
      <c r="A3567" t="s">
        <v>14</v>
      </c>
      <c r="B3567">
        <v>83</v>
      </c>
      <c r="C3567" s="1">
        <v>45359</v>
      </c>
      <c r="D3567" s="1">
        <v>45344.666666666664</v>
      </c>
      <c r="E3567">
        <v>95</v>
      </c>
      <c r="F3567" t="s">
        <v>9</v>
      </c>
      <c r="G3567" t="s">
        <v>52</v>
      </c>
      <c r="H3567">
        <v>92507</v>
      </c>
      <c r="I3567" t="str" cm="1">
        <f t="array" ref="I3567">IFERROR(INDEX(scheduling_data!H:H,MATCH(B3567&amp;D3567,scheduling_data!D:D&amp;scheduling_data!A:A,0)),"")</f>
        <v>Victoria Miley</v>
      </c>
      <c r="J3567" t="str">
        <f t="shared" si="139"/>
        <v>No</v>
      </c>
      <c r="L3567" t="str">
        <f t="shared" si="140"/>
        <v>No</v>
      </c>
    </row>
    <row r="3568" spans="1:12" x14ac:dyDescent="0.3">
      <c r="A3568" t="s">
        <v>14</v>
      </c>
      <c r="B3568">
        <v>83</v>
      </c>
      <c r="C3568" s="1">
        <v>45363</v>
      </c>
      <c r="D3568" s="1">
        <v>45350.666666666664</v>
      </c>
      <c r="E3568">
        <v>55</v>
      </c>
      <c r="F3568" t="s">
        <v>19</v>
      </c>
      <c r="G3568" t="s">
        <v>51</v>
      </c>
      <c r="H3568">
        <v>92507</v>
      </c>
      <c r="I3568" t="str" cm="1">
        <f t="array" ref="I3568">IFERROR(INDEX(scheduling_data!H:H,MATCH(B3568&amp;D3568,scheduling_data!D:D&amp;scheduling_data!A:A,0)),"")</f>
        <v>Victoria Miley</v>
      </c>
      <c r="J3568" t="str">
        <f t="shared" si="139"/>
        <v>No</v>
      </c>
      <c r="L3568" t="str">
        <f t="shared" si="140"/>
        <v>Yes</v>
      </c>
    </row>
    <row r="3569" spans="1:12" x14ac:dyDescent="0.3">
      <c r="A3569" t="s">
        <v>14</v>
      </c>
      <c r="B3569">
        <v>83</v>
      </c>
      <c r="C3569" s="1">
        <v>45363</v>
      </c>
      <c r="D3569" s="1">
        <v>45350.666666666664</v>
      </c>
      <c r="E3569">
        <v>95</v>
      </c>
      <c r="F3569" t="s">
        <v>9</v>
      </c>
      <c r="G3569" t="s">
        <v>52</v>
      </c>
      <c r="H3569">
        <v>92507</v>
      </c>
      <c r="I3569" t="str" cm="1">
        <f t="array" ref="I3569">IFERROR(INDEX(scheduling_data!H:H,MATCH(B3569&amp;D3569,scheduling_data!D:D&amp;scheduling_data!A:A,0)),"")</f>
        <v>Victoria Miley</v>
      </c>
      <c r="J3569" t="str">
        <f t="shared" si="139"/>
        <v>No</v>
      </c>
      <c r="L3569" t="str">
        <f t="shared" si="140"/>
        <v>No</v>
      </c>
    </row>
    <row r="3570" spans="1:12" x14ac:dyDescent="0.3">
      <c r="A3570" t="s">
        <v>14</v>
      </c>
      <c r="B3570">
        <v>83</v>
      </c>
      <c r="C3570" s="1">
        <v>45363</v>
      </c>
      <c r="D3570" s="1">
        <v>45351.666666666664</v>
      </c>
      <c r="E3570">
        <v>95</v>
      </c>
      <c r="F3570" t="s">
        <v>9</v>
      </c>
      <c r="G3570" t="s">
        <v>112</v>
      </c>
      <c r="H3570">
        <v>97112</v>
      </c>
      <c r="I3570" t="str" cm="1">
        <f t="array" ref="I3570">IFERROR(INDEX(scheduling_data!H:H,MATCH(B3570&amp;D3570,scheduling_data!D:D&amp;scheduling_data!A:A,0)),"")</f>
        <v>Heidi Molaison</v>
      </c>
      <c r="J3570" t="str">
        <f t="shared" si="139"/>
        <v>No</v>
      </c>
      <c r="L3570" t="str">
        <f t="shared" si="140"/>
        <v>No</v>
      </c>
    </row>
    <row r="3571" spans="1:12" x14ac:dyDescent="0.3">
      <c r="A3571" t="s">
        <v>14</v>
      </c>
      <c r="B3571">
        <v>83</v>
      </c>
      <c r="C3571" s="1">
        <v>45363</v>
      </c>
      <c r="D3571" s="1">
        <v>45351.666666666664</v>
      </c>
      <c r="E3571">
        <v>55</v>
      </c>
      <c r="F3571" t="s">
        <v>19</v>
      </c>
      <c r="G3571" t="s">
        <v>51</v>
      </c>
      <c r="H3571">
        <v>97112</v>
      </c>
      <c r="I3571" t="str" cm="1">
        <f t="array" ref="I3571">IFERROR(INDEX(scheduling_data!H:H,MATCH(B3571&amp;D3571,scheduling_data!D:D&amp;scheduling_data!A:A,0)),"")</f>
        <v>Heidi Molaison</v>
      </c>
      <c r="J3571" t="str">
        <f t="shared" si="139"/>
        <v>No</v>
      </c>
      <c r="L3571" t="str">
        <f t="shared" si="140"/>
        <v>Yes</v>
      </c>
    </row>
    <row r="3572" spans="1:12" x14ac:dyDescent="0.3">
      <c r="A3572" t="s">
        <v>24</v>
      </c>
      <c r="B3572">
        <v>7</v>
      </c>
      <c r="C3572" s="1">
        <v>45372</v>
      </c>
      <c r="D3572" s="1">
        <v>45338.333333333336</v>
      </c>
      <c r="E3572">
        <v>149.04</v>
      </c>
      <c r="F3572" t="s">
        <v>16</v>
      </c>
      <c r="H3572">
        <v>97162</v>
      </c>
      <c r="I3572" t="str" cm="1">
        <f t="array" ref="I3572">IFERROR(INDEX(scheduling_data!H:H,MATCH(B3572&amp;D3572,scheduling_data!D:D&amp;scheduling_data!A:A,0)),"")</f>
        <v>Katherine Tyree</v>
      </c>
      <c r="J3572" t="str">
        <f t="shared" si="139"/>
        <v>No</v>
      </c>
      <c r="L3572" t="str">
        <f t="shared" si="140"/>
        <v>Yes</v>
      </c>
    </row>
    <row r="3573" spans="1:12" x14ac:dyDescent="0.3">
      <c r="A3573" t="s">
        <v>24</v>
      </c>
      <c r="B3573">
        <v>7</v>
      </c>
      <c r="C3573" s="1">
        <v>45372</v>
      </c>
      <c r="D3573" s="1">
        <v>45338.333333333336</v>
      </c>
      <c r="E3573">
        <v>31.8</v>
      </c>
      <c r="F3573" t="s">
        <v>9</v>
      </c>
      <c r="H3573">
        <v>97140</v>
      </c>
      <c r="I3573" t="str" cm="1">
        <f t="array" ref="I3573">IFERROR(INDEX(scheduling_data!H:H,MATCH(B3573&amp;D3573,scheduling_data!D:D&amp;scheduling_data!A:A,0)),"")</f>
        <v>Katherine Tyree</v>
      </c>
      <c r="J3573" t="str">
        <f t="shared" si="139"/>
        <v>No</v>
      </c>
      <c r="L3573" t="str">
        <f t="shared" si="140"/>
        <v>No</v>
      </c>
    </row>
    <row r="3574" spans="1:12" x14ac:dyDescent="0.3">
      <c r="A3574" t="s">
        <v>24</v>
      </c>
      <c r="B3574">
        <v>7</v>
      </c>
      <c r="C3574" s="1">
        <v>45372</v>
      </c>
      <c r="D3574" s="1">
        <v>45338.333333333336</v>
      </c>
      <c r="E3574">
        <v>43.2</v>
      </c>
      <c r="F3574" t="s">
        <v>16</v>
      </c>
      <c r="H3574">
        <v>97140</v>
      </c>
      <c r="I3574" t="str" cm="1">
        <f t="array" ref="I3574">IFERROR(INDEX(scheduling_data!H:H,MATCH(B3574&amp;D3574,scheduling_data!D:D&amp;scheduling_data!A:A,0)),"")</f>
        <v>Katherine Tyree</v>
      </c>
      <c r="J3574" t="str">
        <f t="shared" si="139"/>
        <v>No</v>
      </c>
      <c r="L3574" t="str">
        <f t="shared" si="140"/>
        <v>Yes</v>
      </c>
    </row>
    <row r="3575" spans="1:12" x14ac:dyDescent="0.3">
      <c r="A3575" t="s">
        <v>24</v>
      </c>
      <c r="B3575">
        <v>7</v>
      </c>
      <c r="C3575" s="1">
        <v>45372</v>
      </c>
      <c r="D3575" s="1">
        <v>45338.333333333336</v>
      </c>
      <c r="E3575">
        <v>13.98</v>
      </c>
      <c r="F3575" t="s">
        <v>9</v>
      </c>
      <c r="H3575">
        <v>97530</v>
      </c>
      <c r="I3575" t="str" cm="1">
        <f t="array" ref="I3575">IFERROR(INDEX(scheduling_data!H:H,MATCH(B3575&amp;D3575,scheduling_data!D:D&amp;scheduling_data!A:A,0)),"")</f>
        <v>Katherine Tyree</v>
      </c>
      <c r="J3575" t="str">
        <f t="shared" si="139"/>
        <v>No</v>
      </c>
      <c r="L3575" t="str">
        <f t="shared" si="140"/>
        <v>No</v>
      </c>
    </row>
    <row r="3576" spans="1:12" x14ac:dyDescent="0.3">
      <c r="A3576" t="s">
        <v>24</v>
      </c>
      <c r="B3576">
        <v>7</v>
      </c>
      <c r="C3576" s="1">
        <v>45372</v>
      </c>
      <c r="D3576" s="1">
        <v>45338.333333333336</v>
      </c>
      <c r="E3576">
        <v>61.02</v>
      </c>
      <c r="F3576" t="s">
        <v>16</v>
      </c>
      <c r="H3576">
        <v>97530</v>
      </c>
      <c r="I3576" t="str" cm="1">
        <f t="array" ref="I3576">IFERROR(INDEX(scheduling_data!H:H,MATCH(B3576&amp;D3576,scheduling_data!D:D&amp;scheduling_data!A:A,0)),"")</f>
        <v>Katherine Tyree</v>
      </c>
      <c r="J3576" t="str">
        <f t="shared" si="139"/>
        <v>No</v>
      </c>
      <c r="L3576" t="str">
        <f t="shared" si="140"/>
        <v>Yes</v>
      </c>
    </row>
    <row r="3577" spans="1:12" x14ac:dyDescent="0.3">
      <c r="A3577" t="s">
        <v>24</v>
      </c>
      <c r="B3577">
        <v>7</v>
      </c>
      <c r="C3577" s="1">
        <v>45372</v>
      </c>
      <c r="D3577" s="1">
        <v>45338.333333333336</v>
      </c>
      <c r="E3577">
        <v>28.02</v>
      </c>
      <c r="F3577" t="s">
        <v>9</v>
      </c>
      <c r="H3577">
        <v>97110</v>
      </c>
      <c r="I3577" t="str" cm="1">
        <f t="array" ref="I3577">IFERROR(INDEX(scheduling_data!H:H,MATCH(B3577&amp;D3577,scheduling_data!D:D&amp;scheduling_data!A:A,0)),"")</f>
        <v>Katherine Tyree</v>
      </c>
      <c r="J3577" t="str">
        <f t="shared" si="139"/>
        <v>No</v>
      </c>
      <c r="L3577" t="str">
        <f t="shared" si="140"/>
        <v>No</v>
      </c>
    </row>
    <row r="3578" spans="1:12" x14ac:dyDescent="0.3">
      <c r="A3578" t="s">
        <v>24</v>
      </c>
      <c r="B3578">
        <v>7</v>
      </c>
      <c r="C3578" s="1">
        <v>45372</v>
      </c>
      <c r="D3578" s="1">
        <v>45338.333333333336</v>
      </c>
      <c r="E3578">
        <v>46.98</v>
      </c>
      <c r="F3578" t="s">
        <v>16</v>
      </c>
      <c r="H3578">
        <v>97110</v>
      </c>
      <c r="I3578" t="str" cm="1">
        <f t="array" ref="I3578">IFERROR(INDEX(scheduling_data!H:H,MATCH(B3578&amp;D3578,scheduling_data!D:D&amp;scheduling_data!A:A,0)),"")</f>
        <v>Katherine Tyree</v>
      </c>
      <c r="J3578" t="str">
        <f t="shared" si="139"/>
        <v>No</v>
      </c>
      <c r="L3578" t="str">
        <f t="shared" si="140"/>
        <v>Yes</v>
      </c>
    </row>
    <row r="3579" spans="1:12" x14ac:dyDescent="0.3">
      <c r="A3579" t="s">
        <v>24</v>
      </c>
      <c r="B3579">
        <v>7</v>
      </c>
      <c r="C3579" s="1">
        <v>45372</v>
      </c>
      <c r="D3579" s="1">
        <v>45338.333333333336</v>
      </c>
      <c r="E3579">
        <v>25.96</v>
      </c>
      <c r="F3579" t="s">
        <v>9</v>
      </c>
      <c r="H3579">
        <v>97162</v>
      </c>
      <c r="I3579" t="str" cm="1">
        <f t="array" ref="I3579">IFERROR(INDEX(scheduling_data!H:H,MATCH(B3579&amp;D3579,scheduling_data!D:D&amp;scheduling_data!A:A,0)),"")</f>
        <v>Katherine Tyree</v>
      </c>
      <c r="J3579" t="str">
        <f t="shared" si="139"/>
        <v>No</v>
      </c>
      <c r="L3579" t="str">
        <f t="shared" si="140"/>
        <v>No</v>
      </c>
    </row>
    <row r="3580" spans="1:12" x14ac:dyDescent="0.3">
      <c r="A3580" t="s">
        <v>24</v>
      </c>
      <c r="B3580">
        <v>7</v>
      </c>
      <c r="C3580" s="1">
        <v>45372</v>
      </c>
      <c r="D3580" s="1">
        <v>45349.333333333336</v>
      </c>
      <c r="E3580">
        <v>93.96</v>
      </c>
      <c r="F3580" t="s">
        <v>16</v>
      </c>
      <c r="H3580">
        <v>97110</v>
      </c>
      <c r="I3580" t="str" cm="1">
        <f t="array" ref="I3580">IFERROR(INDEX(scheduling_data!H:H,MATCH(B3580&amp;D3580,scheduling_data!D:D&amp;scheduling_data!A:A,0)),"")</f>
        <v>Christian Litz</v>
      </c>
      <c r="J3580" t="str">
        <f t="shared" si="139"/>
        <v>No</v>
      </c>
      <c r="L3580" t="str">
        <f t="shared" si="140"/>
        <v>Yes</v>
      </c>
    </row>
    <row r="3581" spans="1:12" x14ac:dyDescent="0.3">
      <c r="A3581" t="s">
        <v>24</v>
      </c>
      <c r="B3581">
        <v>7</v>
      </c>
      <c r="C3581" s="1">
        <v>45372</v>
      </c>
      <c r="D3581" s="1">
        <v>45349.333333333336</v>
      </c>
      <c r="E3581">
        <v>56.04</v>
      </c>
      <c r="F3581" t="s">
        <v>9</v>
      </c>
      <c r="H3581">
        <v>97110</v>
      </c>
      <c r="I3581" t="str" cm="1">
        <f t="array" ref="I3581">IFERROR(INDEX(scheduling_data!H:H,MATCH(B3581&amp;D3581,scheduling_data!D:D&amp;scheduling_data!A:A,0)),"")</f>
        <v>Christian Litz</v>
      </c>
      <c r="J3581" t="str">
        <f t="shared" si="139"/>
        <v>No</v>
      </c>
      <c r="L3581" t="str">
        <f t="shared" si="140"/>
        <v>No</v>
      </c>
    </row>
    <row r="3582" spans="1:12" x14ac:dyDescent="0.3">
      <c r="A3582" t="s">
        <v>24</v>
      </c>
      <c r="B3582">
        <v>7</v>
      </c>
      <c r="C3582" s="1">
        <v>45372</v>
      </c>
      <c r="D3582" s="1">
        <v>45349.333333333336</v>
      </c>
      <c r="E3582">
        <v>54.54</v>
      </c>
      <c r="F3582" t="s">
        <v>16</v>
      </c>
      <c r="H3582">
        <v>97112</v>
      </c>
      <c r="I3582" t="str" cm="1">
        <f t="array" ref="I3582">IFERROR(INDEX(scheduling_data!H:H,MATCH(B3582&amp;D3582,scheduling_data!D:D&amp;scheduling_data!A:A,0)),"")</f>
        <v>Christian Litz</v>
      </c>
      <c r="J3582" t="str">
        <f t="shared" si="139"/>
        <v>No</v>
      </c>
      <c r="L3582" t="str">
        <f t="shared" si="140"/>
        <v>Yes</v>
      </c>
    </row>
    <row r="3583" spans="1:12" x14ac:dyDescent="0.3">
      <c r="A3583" t="s">
        <v>24</v>
      </c>
      <c r="B3583">
        <v>7</v>
      </c>
      <c r="C3583" s="1">
        <v>45372</v>
      </c>
      <c r="D3583" s="1">
        <v>45349.333333333336</v>
      </c>
      <c r="E3583">
        <v>20.46</v>
      </c>
      <c r="F3583" t="s">
        <v>9</v>
      </c>
      <c r="H3583">
        <v>97112</v>
      </c>
      <c r="I3583" t="str" cm="1">
        <f t="array" ref="I3583">IFERROR(INDEX(scheduling_data!H:H,MATCH(B3583&amp;D3583,scheduling_data!D:D&amp;scheduling_data!A:A,0)),"")</f>
        <v>Christian Litz</v>
      </c>
      <c r="J3583" t="str">
        <f t="shared" si="139"/>
        <v>No</v>
      </c>
      <c r="L3583" t="str">
        <f t="shared" si="140"/>
        <v>No</v>
      </c>
    </row>
    <row r="3584" spans="1:12" x14ac:dyDescent="0.3">
      <c r="A3584" t="s">
        <v>24</v>
      </c>
      <c r="B3584">
        <v>7</v>
      </c>
      <c r="C3584" s="1">
        <v>45372</v>
      </c>
      <c r="D3584" s="1">
        <v>45349.333333333336</v>
      </c>
      <c r="E3584">
        <v>43.2</v>
      </c>
      <c r="F3584" t="s">
        <v>16</v>
      </c>
      <c r="H3584">
        <v>97140</v>
      </c>
      <c r="I3584" t="str" cm="1">
        <f t="array" ref="I3584">IFERROR(INDEX(scheduling_data!H:H,MATCH(B3584&amp;D3584,scheduling_data!D:D&amp;scheduling_data!A:A,0)),"")</f>
        <v>Christian Litz</v>
      </c>
      <c r="J3584" t="str">
        <f t="shared" si="139"/>
        <v>No</v>
      </c>
      <c r="L3584" t="str">
        <f t="shared" si="140"/>
        <v>Yes</v>
      </c>
    </row>
    <row r="3585" spans="1:12" x14ac:dyDescent="0.3">
      <c r="A3585" t="s">
        <v>24</v>
      </c>
      <c r="B3585">
        <v>7</v>
      </c>
      <c r="C3585" s="1">
        <v>45372</v>
      </c>
      <c r="D3585" s="1">
        <v>45349.333333333336</v>
      </c>
      <c r="E3585">
        <v>31.8</v>
      </c>
      <c r="F3585" t="s">
        <v>9</v>
      </c>
      <c r="H3585">
        <v>97140</v>
      </c>
      <c r="I3585" t="str" cm="1">
        <f t="array" ref="I3585">IFERROR(INDEX(scheduling_data!H:H,MATCH(B3585&amp;D3585,scheduling_data!D:D&amp;scheduling_data!A:A,0)),"")</f>
        <v>Christian Litz</v>
      </c>
      <c r="J3585" t="str">
        <f t="shared" si="139"/>
        <v>No</v>
      </c>
      <c r="L3585" t="str">
        <f t="shared" si="140"/>
        <v>No</v>
      </c>
    </row>
    <row r="3586" spans="1:12" x14ac:dyDescent="0.3">
      <c r="A3586" t="s">
        <v>17</v>
      </c>
      <c r="B3586">
        <v>285</v>
      </c>
      <c r="C3586" s="1">
        <v>45358</v>
      </c>
      <c r="D3586" s="1">
        <v>45334.625</v>
      </c>
      <c r="E3586">
        <v>64.81</v>
      </c>
      <c r="F3586" t="s">
        <v>19</v>
      </c>
      <c r="G3586" t="s">
        <v>20</v>
      </c>
      <c r="H3586">
        <v>92507</v>
      </c>
      <c r="I3586" t="str" cm="1">
        <f t="array" ref="I3586">IFERROR(INDEX(scheduling_data!H:H,MATCH(B3586&amp;D3586,scheduling_data!D:D&amp;scheduling_data!A:A,0)),"")</f>
        <v>Kelli Cruthirds</v>
      </c>
      <c r="J3586" t="str">
        <f t="shared" si="139"/>
        <v>No</v>
      </c>
      <c r="L3586" t="str">
        <f t="shared" si="140"/>
        <v>Yes</v>
      </c>
    </row>
    <row r="3587" spans="1:12" x14ac:dyDescent="0.3">
      <c r="A3587" t="s">
        <v>17</v>
      </c>
      <c r="B3587">
        <v>285</v>
      </c>
      <c r="C3587" s="1">
        <v>45358</v>
      </c>
      <c r="D3587" s="1">
        <v>45334.625</v>
      </c>
      <c r="E3587">
        <v>85.19</v>
      </c>
      <c r="F3587" t="s">
        <v>9</v>
      </c>
      <c r="G3587" t="s">
        <v>18</v>
      </c>
      <c r="H3587">
        <v>92507</v>
      </c>
      <c r="I3587" t="str" cm="1">
        <f t="array" ref="I3587">IFERROR(INDEX(scheduling_data!H:H,MATCH(B3587&amp;D3587,scheduling_data!D:D&amp;scheduling_data!A:A,0)),"")</f>
        <v>Kelli Cruthirds</v>
      </c>
      <c r="J3587" t="str">
        <f t="shared" ref="J3587:J3650" si="141">IF(I3587="", "Yes", "No")</f>
        <v>No</v>
      </c>
      <c r="L3587" t="str">
        <f t="shared" ref="L3587:L3650" si="142">IF(OR(F3587="Cash", F3587="Check", F3587="EFT", F3587="Credit Card", F3587="Visa", F3587="Mastercard", F3587="AMEX"), "Yes", "No")</f>
        <v>No</v>
      </c>
    </row>
    <row r="3588" spans="1:12" x14ac:dyDescent="0.3">
      <c r="A3588" t="s">
        <v>17</v>
      </c>
      <c r="B3588">
        <v>8</v>
      </c>
      <c r="C3588" s="1">
        <v>45358</v>
      </c>
      <c r="D3588" s="1">
        <v>45334.416666666664</v>
      </c>
      <c r="E3588">
        <v>85.19</v>
      </c>
      <c r="F3588" t="s">
        <v>9</v>
      </c>
      <c r="G3588" t="s">
        <v>18</v>
      </c>
      <c r="H3588">
        <v>92507</v>
      </c>
      <c r="I3588" t="str" cm="1">
        <f t="array" ref="I3588">IFERROR(INDEX(scheduling_data!H:H,MATCH(B3588&amp;D3588,scheduling_data!D:D&amp;scheduling_data!A:A,0)),"")</f>
        <v>Victoria Miley</v>
      </c>
      <c r="J3588" t="str">
        <f t="shared" si="141"/>
        <v>No</v>
      </c>
      <c r="L3588" t="str">
        <f t="shared" si="142"/>
        <v>No</v>
      </c>
    </row>
    <row r="3589" spans="1:12" x14ac:dyDescent="0.3">
      <c r="A3589" t="s">
        <v>17</v>
      </c>
      <c r="B3589">
        <v>8</v>
      </c>
      <c r="C3589" s="1">
        <v>45358</v>
      </c>
      <c r="D3589" s="1">
        <v>45334.416666666664</v>
      </c>
      <c r="E3589">
        <v>64.81</v>
      </c>
      <c r="F3589" t="s">
        <v>19</v>
      </c>
      <c r="G3589" t="s">
        <v>20</v>
      </c>
      <c r="H3589">
        <v>92507</v>
      </c>
      <c r="I3589" t="str" cm="1">
        <f t="array" ref="I3589">IFERROR(INDEX(scheduling_data!H:H,MATCH(B3589&amp;D3589,scheduling_data!D:D&amp;scheduling_data!A:A,0)),"")</f>
        <v>Victoria Miley</v>
      </c>
      <c r="J3589" t="str">
        <f t="shared" si="141"/>
        <v>No</v>
      </c>
      <c r="L3589" t="str">
        <f t="shared" si="142"/>
        <v>Yes</v>
      </c>
    </row>
    <row r="3590" spans="1:12" x14ac:dyDescent="0.3">
      <c r="A3590" t="s">
        <v>17</v>
      </c>
      <c r="B3590">
        <v>8</v>
      </c>
      <c r="C3590" s="1">
        <v>45358</v>
      </c>
      <c r="D3590" s="1">
        <v>45334.4375</v>
      </c>
      <c r="E3590">
        <v>28.39</v>
      </c>
      <c r="F3590" t="s">
        <v>19</v>
      </c>
      <c r="G3590" t="s">
        <v>20</v>
      </c>
      <c r="H3590">
        <v>97112</v>
      </c>
      <c r="I3590" t="str" cm="1">
        <f t="array" ref="I3590">IFERROR(INDEX(scheduling_data!H:H,MATCH(B3590&amp;D3590,scheduling_data!D:D&amp;scheduling_data!A:A,0)),"")</f>
        <v>Christian Litz</v>
      </c>
      <c r="J3590" t="str">
        <f t="shared" si="141"/>
        <v>No</v>
      </c>
      <c r="L3590" t="str">
        <f t="shared" si="142"/>
        <v>Yes</v>
      </c>
    </row>
    <row r="3591" spans="1:12" x14ac:dyDescent="0.3">
      <c r="A3591" t="s">
        <v>17</v>
      </c>
      <c r="B3591">
        <v>8</v>
      </c>
      <c r="C3591" s="1">
        <v>45358</v>
      </c>
      <c r="D3591" s="1">
        <v>45334.4375</v>
      </c>
      <c r="E3591">
        <v>22.9</v>
      </c>
      <c r="F3591" t="s">
        <v>19</v>
      </c>
      <c r="G3591" t="s">
        <v>20</v>
      </c>
      <c r="H3591">
        <v>97140</v>
      </c>
      <c r="I3591" t="str" cm="1">
        <f t="array" ref="I3591">IFERROR(INDEX(scheduling_data!H:H,MATCH(B3591&amp;D3591,scheduling_data!D:D&amp;scheduling_data!A:A,0)),"")</f>
        <v>Christian Litz</v>
      </c>
      <c r="J3591" t="str">
        <f t="shared" si="141"/>
        <v>No</v>
      </c>
      <c r="L3591" t="str">
        <f t="shared" si="142"/>
        <v>Yes</v>
      </c>
    </row>
    <row r="3592" spans="1:12" x14ac:dyDescent="0.3">
      <c r="A3592" t="s">
        <v>17</v>
      </c>
      <c r="B3592">
        <v>8</v>
      </c>
      <c r="C3592" s="1">
        <v>45358</v>
      </c>
      <c r="D3592" s="1">
        <v>45334.4375</v>
      </c>
      <c r="E3592">
        <v>46.61</v>
      </c>
      <c r="F3592" t="s">
        <v>9</v>
      </c>
      <c r="G3592" t="s">
        <v>18</v>
      </c>
      <c r="H3592">
        <v>97112</v>
      </c>
      <c r="I3592" t="str" cm="1">
        <f t="array" ref="I3592">IFERROR(INDEX(scheduling_data!H:H,MATCH(B3592&amp;D3592,scheduling_data!D:D&amp;scheduling_data!A:A,0)),"")</f>
        <v>Christian Litz</v>
      </c>
      <c r="J3592" t="str">
        <f t="shared" si="141"/>
        <v>No</v>
      </c>
      <c r="L3592" t="str">
        <f t="shared" si="142"/>
        <v>No</v>
      </c>
    </row>
    <row r="3593" spans="1:12" x14ac:dyDescent="0.3">
      <c r="A3593" t="s">
        <v>17</v>
      </c>
      <c r="B3593">
        <v>8</v>
      </c>
      <c r="C3593" s="1">
        <v>45358</v>
      </c>
      <c r="D3593" s="1">
        <v>45334.4375</v>
      </c>
      <c r="E3593">
        <v>52.1</v>
      </c>
      <c r="F3593" t="s">
        <v>9</v>
      </c>
      <c r="G3593" t="s">
        <v>18</v>
      </c>
      <c r="H3593">
        <v>97140</v>
      </c>
      <c r="I3593" t="str" cm="1">
        <f t="array" ref="I3593">IFERROR(INDEX(scheduling_data!H:H,MATCH(B3593&amp;D3593,scheduling_data!D:D&amp;scheduling_data!A:A,0)),"")</f>
        <v>Christian Litz</v>
      </c>
      <c r="J3593" t="str">
        <f t="shared" si="141"/>
        <v>No</v>
      </c>
      <c r="L3593" t="str">
        <f t="shared" si="142"/>
        <v>No</v>
      </c>
    </row>
    <row r="3594" spans="1:12" x14ac:dyDescent="0.3">
      <c r="A3594" t="s">
        <v>17</v>
      </c>
      <c r="B3594">
        <v>8</v>
      </c>
      <c r="C3594" s="1">
        <v>45358</v>
      </c>
      <c r="D3594" s="1">
        <v>45336.4375</v>
      </c>
      <c r="E3594">
        <v>85.19</v>
      </c>
      <c r="F3594" t="s">
        <v>9</v>
      </c>
      <c r="G3594" t="s">
        <v>18</v>
      </c>
      <c r="H3594">
        <v>92507</v>
      </c>
      <c r="I3594" t="str" cm="1">
        <f t="array" ref="I3594">IFERROR(INDEX(scheduling_data!H:H,MATCH(B3594&amp;D3594,scheduling_data!D:D&amp;scheduling_data!A:A,0)),"")</f>
        <v>Victoria Miley</v>
      </c>
      <c r="J3594" t="str">
        <f t="shared" si="141"/>
        <v>No</v>
      </c>
      <c r="L3594" t="str">
        <f t="shared" si="142"/>
        <v>No</v>
      </c>
    </row>
    <row r="3595" spans="1:12" x14ac:dyDescent="0.3">
      <c r="A3595" t="s">
        <v>17</v>
      </c>
      <c r="B3595">
        <v>8</v>
      </c>
      <c r="C3595" s="1">
        <v>45358</v>
      </c>
      <c r="D3595" s="1">
        <v>45336.4375</v>
      </c>
      <c r="E3595">
        <v>64.81</v>
      </c>
      <c r="F3595" t="s">
        <v>19</v>
      </c>
      <c r="G3595" t="s">
        <v>20</v>
      </c>
      <c r="H3595">
        <v>92507</v>
      </c>
      <c r="I3595" t="str" cm="1">
        <f t="array" ref="I3595">IFERROR(INDEX(scheduling_data!H:H,MATCH(B3595&amp;D3595,scheduling_data!D:D&amp;scheduling_data!A:A,0)),"")</f>
        <v>Victoria Miley</v>
      </c>
      <c r="J3595" t="str">
        <f t="shared" si="141"/>
        <v>No</v>
      </c>
      <c r="L3595" t="str">
        <f t="shared" si="142"/>
        <v>Yes</v>
      </c>
    </row>
    <row r="3596" spans="1:12" x14ac:dyDescent="0.3">
      <c r="A3596" t="s">
        <v>17</v>
      </c>
      <c r="B3596">
        <v>8</v>
      </c>
      <c r="C3596" s="1">
        <v>45363</v>
      </c>
      <c r="D3596" s="1">
        <v>45336.458333333336</v>
      </c>
      <c r="E3596">
        <v>56.78</v>
      </c>
      <c r="F3596" t="s">
        <v>19</v>
      </c>
      <c r="G3596" t="s">
        <v>20</v>
      </c>
      <c r="H3596">
        <v>97112</v>
      </c>
      <c r="I3596" t="str" cm="1">
        <f t="array" ref="I3596">IFERROR(INDEX(scheduling_data!H:H,MATCH(B3596&amp;D3596,scheduling_data!D:D&amp;scheduling_data!A:A,0)),"")</f>
        <v>Heidi Molaison</v>
      </c>
      <c r="J3596" t="str">
        <f t="shared" si="141"/>
        <v>No</v>
      </c>
      <c r="L3596" t="str">
        <f t="shared" si="142"/>
        <v>Yes</v>
      </c>
    </row>
    <row r="3597" spans="1:12" x14ac:dyDescent="0.3">
      <c r="A3597" t="s">
        <v>17</v>
      </c>
      <c r="B3597">
        <v>8</v>
      </c>
      <c r="C3597" s="1">
        <v>45363</v>
      </c>
      <c r="D3597" s="1">
        <v>45336.458333333336</v>
      </c>
      <c r="E3597">
        <v>93.22</v>
      </c>
      <c r="F3597" t="s">
        <v>9</v>
      </c>
      <c r="G3597" t="s">
        <v>18</v>
      </c>
      <c r="H3597">
        <v>97112</v>
      </c>
      <c r="I3597" t="str" cm="1">
        <f t="array" ref="I3597">IFERROR(INDEX(scheduling_data!H:H,MATCH(B3597&amp;D3597,scheduling_data!D:D&amp;scheduling_data!A:A,0)),"")</f>
        <v>Heidi Molaison</v>
      </c>
      <c r="J3597" t="str">
        <f t="shared" si="141"/>
        <v>No</v>
      </c>
      <c r="L3597" t="str">
        <f t="shared" si="142"/>
        <v>No</v>
      </c>
    </row>
    <row r="3598" spans="1:12" x14ac:dyDescent="0.3">
      <c r="A3598" t="s">
        <v>17</v>
      </c>
      <c r="B3598">
        <v>8</v>
      </c>
      <c r="C3598" s="1">
        <v>45363</v>
      </c>
      <c r="D3598" s="1">
        <v>45341.458333333336</v>
      </c>
      <c r="E3598">
        <v>85.19</v>
      </c>
      <c r="F3598" t="s">
        <v>9</v>
      </c>
      <c r="G3598" t="s">
        <v>18</v>
      </c>
      <c r="H3598">
        <v>92507</v>
      </c>
      <c r="I3598" t="str" cm="1">
        <f t="array" ref="I3598">IFERROR(INDEX(scheduling_data!H:H,MATCH(B3598&amp;D3598,scheduling_data!D:D&amp;scheduling_data!A:A,0)),"")</f>
        <v>D'Anna Pullen</v>
      </c>
      <c r="J3598" t="str">
        <f t="shared" si="141"/>
        <v>No</v>
      </c>
      <c r="L3598" t="str">
        <f t="shared" si="142"/>
        <v>No</v>
      </c>
    </row>
    <row r="3599" spans="1:12" x14ac:dyDescent="0.3">
      <c r="A3599" t="s">
        <v>17</v>
      </c>
      <c r="B3599">
        <v>8</v>
      </c>
      <c r="C3599" s="1">
        <v>45363</v>
      </c>
      <c r="D3599" s="1">
        <v>45341.458333333336</v>
      </c>
      <c r="E3599">
        <v>64.81</v>
      </c>
      <c r="F3599" t="s">
        <v>19</v>
      </c>
      <c r="G3599" t="s">
        <v>20</v>
      </c>
      <c r="H3599">
        <v>92507</v>
      </c>
      <c r="I3599" t="str" cm="1">
        <f t="array" ref="I3599">IFERROR(INDEX(scheduling_data!H:H,MATCH(B3599&amp;D3599,scheduling_data!D:D&amp;scheduling_data!A:A,0)),"")</f>
        <v>D'Anna Pullen</v>
      </c>
      <c r="J3599" t="str">
        <f t="shared" si="141"/>
        <v>No</v>
      </c>
      <c r="L3599" t="str">
        <f t="shared" si="142"/>
        <v>Yes</v>
      </c>
    </row>
    <row r="3600" spans="1:12" x14ac:dyDescent="0.3">
      <c r="A3600" t="s">
        <v>17</v>
      </c>
      <c r="B3600">
        <v>8</v>
      </c>
      <c r="C3600" s="1">
        <v>45358</v>
      </c>
      <c r="D3600" s="1">
        <v>45341.479166666664</v>
      </c>
      <c r="E3600">
        <v>56.78</v>
      </c>
      <c r="F3600" t="s">
        <v>19</v>
      </c>
      <c r="G3600" t="s">
        <v>20</v>
      </c>
      <c r="H3600">
        <v>97112</v>
      </c>
      <c r="I3600" t="str" cm="1">
        <f t="array" ref="I3600">IFERROR(INDEX(scheduling_data!H:H,MATCH(B3600&amp;D3600,scheduling_data!D:D&amp;scheduling_data!A:A,0)),"")</f>
        <v>Heidi Molaison</v>
      </c>
      <c r="J3600" t="str">
        <f t="shared" si="141"/>
        <v>No</v>
      </c>
      <c r="L3600" t="str">
        <f t="shared" si="142"/>
        <v>Yes</v>
      </c>
    </row>
    <row r="3601" spans="1:12" x14ac:dyDescent="0.3">
      <c r="A3601" t="s">
        <v>17</v>
      </c>
      <c r="B3601">
        <v>8</v>
      </c>
      <c r="C3601" s="1">
        <v>45358</v>
      </c>
      <c r="D3601" s="1">
        <v>45341.479166666664</v>
      </c>
      <c r="E3601">
        <v>93.22</v>
      </c>
      <c r="F3601" t="s">
        <v>9</v>
      </c>
      <c r="G3601" t="s">
        <v>18</v>
      </c>
      <c r="H3601">
        <v>97112</v>
      </c>
      <c r="I3601" t="str" cm="1">
        <f t="array" ref="I3601">IFERROR(INDEX(scheduling_data!H:H,MATCH(B3601&amp;D3601,scheduling_data!D:D&amp;scheduling_data!A:A,0)),"")</f>
        <v>Heidi Molaison</v>
      </c>
      <c r="J3601" t="str">
        <f t="shared" si="141"/>
        <v>No</v>
      </c>
      <c r="L3601" t="str">
        <f t="shared" si="142"/>
        <v>No</v>
      </c>
    </row>
    <row r="3602" spans="1:12" x14ac:dyDescent="0.3">
      <c r="A3602" t="s">
        <v>17</v>
      </c>
      <c r="B3602">
        <v>8</v>
      </c>
      <c r="C3602" s="1">
        <v>45370</v>
      </c>
      <c r="D3602" s="1">
        <v>45350.458333333336</v>
      </c>
      <c r="E3602">
        <v>85.19</v>
      </c>
      <c r="F3602" t="s">
        <v>9</v>
      </c>
      <c r="G3602" t="s">
        <v>18</v>
      </c>
      <c r="H3602">
        <v>92507</v>
      </c>
      <c r="I3602" t="str" cm="1">
        <f t="array" ref="I3602">IFERROR(INDEX(scheduling_data!H:H,MATCH(B3602&amp;D3602,scheduling_data!D:D&amp;scheduling_data!A:A,0)),"")</f>
        <v>D'Anna Pullen</v>
      </c>
      <c r="J3602" t="str">
        <f t="shared" si="141"/>
        <v>No</v>
      </c>
      <c r="L3602" t="str">
        <f t="shared" si="142"/>
        <v>No</v>
      </c>
    </row>
    <row r="3603" spans="1:12" x14ac:dyDescent="0.3">
      <c r="A3603" t="s">
        <v>17</v>
      </c>
      <c r="B3603">
        <v>8</v>
      </c>
      <c r="C3603" s="1">
        <v>45370</v>
      </c>
      <c r="D3603" s="1">
        <v>45350.458333333336</v>
      </c>
      <c r="E3603">
        <v>64.81</v>
      </c>
      <c r="F3603" t="s">
        <v>19</v>
      </c>
      <c r="G3603" t="s">
        <v>20</v>
      </c>
      <c r="H3603">
        <v>92507</v>
      </c>
      <c r="I3603" t="str" cm="1">
        <f t="array" ref="I3603">IFERROR(INDEX(scheduling_data!H:H,MATCH(B3603&amp;D3603,scheduling_data!D:D&amp;scheduling_data!A:A,0)),"")</f>
        <v>D'Anna Pullen</v>
      </c>
      <c r="J3603" t="str">
        <f t="shared" si="141"/>
        <v>No</v>
      </c>
      <c r="L3603" t="str">
        <f t="shared" si="142"/>
        <v>Yes</v>
      </c>
    </row>
    <row r="3604" spans="1:12" x14ac:dyDescent="0.3">
      <c r="A3604" t="s">
        <v>17</v>
      </c>
      <c r="B3604">
        <v>8</v>
      </c>
      <c r="C3604" s="1">
        <v>45358</v>
      </c>
      <c r="D3604" s="1">
        <v>45327.416666666664</v>
      </c>
      <c r="E3604">
        <v>93.22</v>
      </c>
      <c r="F3604" t="s">
        <v>9</v>
      </c>
      <c r="G3604" t="s">
        <v>18</v>
      </c>
      <c r="H3604">
        <v>97112</v>
      </c>
      <c r="I3604" t="str" cm="1">
        <f t="array" ref="I3604">IFERROR(INDEX(scheduling_data!H:H,MATCH(B3604&amp;D3604,scheduling_data!D:D&amp;scheduling_data!A:A,0)),"")</f>
        <v>Christian Litz</v>
      </c>
      <c r="J3604" t="str">
        <f t="shared" si="141"/>
        <v>No</v>
      </c>
      <c r="L3604" t="str">
        <f t="shared" si="142"/>
        <v>No</v>
      </c>
    </row>
    <row r="3605" spans="1:12" x14ac:dyDescent="0.3">
      <c r="A3605" t="s">
        <v>17</v>
      </c>
      <c r="B3605">
        <v>8</v>
      </c>
      <c r="C3605" s="1">
        <v>45358</v>
      </c>
      <c r="D3605" s="1">
        <v>45327.416666666664</v>
      </c>
      <c r="E3605">
        <v>56.78</v>
      </c>
      <c r="F3605" t="s">
        <v>19</v>
      </c>
      <c r="G3605" t="s">
        <v>20</v>
      </c>
      <c r="H3605">
        <v>97112</v>
      </c>
      <c r="I3605" t="str" cm="1">
        <f t="array" ref="I3605">IFERROR(INDEX(scheduling_data!H:H,MATCH(B3605&amp;D3605,scheduling_data!D:D&amp;scheduling_data!A:A,0)),"")</f>
        <v>Christian Litz</v>
      </c>
      <c r="J3605" t="str">
        <f t="shared" si="141"/>
        <v>No</v>
      </c>
      <c r="L3605" t="str">
        <f t="shared" si="142"/>
        <v>Yes</v>
      </c>
    </row>
    <row r="3606" spans="1:12" x14ac:dyDescent="0.3">
      <c r="A3606" t="s">
        <v>17</v>
      </c>
      <c r="B3606">
        <v>8</v>
      </c>
      <c r="C3606" s="1">
        <v>45358</v>
      </c>
      <c r="D3606" s="1">
        <v>45327.375</v>
      </c>
      <c r="E3606">
        <v>61.38</v>
      </c>
      <c r="F3606" t="s">
        <v>19</v>
      </c>
      <c r="G3606" t="s">
        <v>20</v>
      </c>
      <c r="H3606">
        <v>97530</v>
      </c>
      <c r="I3606" t="str" cm="1">
        <f t="array" ref="I3606">IFERROR(INDEX(scheduling_data!H:H,MATCH(B3606&amp;D3606,scheduling_data!D:D&amp;scheduling_data!A:A,0)),"")</f>
        <v>Carolyn Simpson</v>
      </c>
      <c r="J3606" t="str">
        <f t="shared" si="141"/>
        <v>No</v>
      </c>
      <c r="L3606" t="str">
        <f t="shared" si="142"/>
        <v>Yes</v>
      </c>
    </row>
    <row r="3607" spans="1:12" x14ac:dyDescent="0.3">
      <c r="A3607" t="s">
        <v>17</v>
      </c>
      <c r="B3607">
        <v>8</v>
      </c>
      <c r="C3607" s="1">
        <v>45358</v>
      </c>
      <c r="D3607" s="1">
        <v>45327.375</v>
      </c>
      <c r="E3607">
        <v>88.62</v>
      </c>
      <c r="F3607" t="s">
        <v>9</v>
      </c>
      <c r="G3607" t="s">
        <v>18</v>
      </c>
      <c r="H3607">
        <v>97530</v>
      </c>
      <c r="I3607" t="str" cm="1">
        <f t="array" ref="I3607">IFERROR(INDEX(scheduling_data!H:H,MATCH(B3607&amp;D3607,scheduling_data!D:D&amp;scheduling_data!A:A,0)),"")</f>
        <v>Carolyn Simpson</v>
      </c>
      <c r="J3607" t="str">
        <f t="shared" si="141"/>
        <v>No</v>
      </c>
      <c r="L3607" t="str">
        <f t="shared" si="142"/>
        <v>No</v>
      </c>
    </row>
    <row r="3608" spans="1:12" x14ac:dyDescent="0.3">
      <c r="A3608" t="s">
        <v>17</v>
      </c>
      <c r="B3608">
        <v>8</v>
      </c>
      <c r="C3608" s="1">
        <v>45358</v>
      </c>
      <c r="D3608" s="1">
        <v>45327.395833333336</v>
      </c>
      <c r="E3608">
        <v>85.19</v>
      </c>
      <c r="F3608" t="s">
        <v>9</v>
      </c>
      <c r="G3608" t="s">
        <v>18</v>
      </c>
      <c r="H3608">
        <v>92507</v>
      </c>
      <c r="I3608" t="str" cm="1">
        <f t="array" ref="I3608">IFERROR(INDEX(scheduling_data!H:H,MATCH(B3608&amp;D3608,scheduling_data!D:D&amp;scheduling_data!A:A,0)),"")</f>
        <v>D'Anna Pullen</v>
      </c>
      <c r="J3608" t="str">
        <f t="shared" si="141"/>
        <v>No</v>
      </c>
      <c r="L3608" t="str">
        <f t="shared" si="142"/>
        <v>No</v>
      </c>
    </row>
    <row r="3609" spans="1:12" x14ac:dyDescent="0.3">
      <c r="A3609" t="s">
        <v>17</v>
      </c>
      <c r="B3609">
        <v>8</v>
      </c>
      <c r="C3609" s="1">
        <v>45358</v>
      </c>
      <c r="D3609" s="1">
        <v>45327.395833333336</v>
      </c>
      <c r="E3609">
        <v>64.81</v>
      </c>
      <c r="F3609" t="s">
        <v>19</v>
      </c>
      <c r="G3609" t="s">
        <v>20</v>
      </c>
      <c r="H3609">
        <v>92507</v>
      </c>
      <c r="I3609" t="str" cm="1">
        <f t="array" ref="I3609">IFERROR(INDEX(scheduling_data!H:H,MATCH(B3609&amp;D3609,scheduling_data!D:D&amp;scheduling_data!A:A,0)),"")</f>
        <v>D'Anna Pullen</v>
      </c>
      <c r="J3609" t="str">
        <f t="shared" si="141"/>
        <v>No</v>
      </c>
      <c r="L3609" t="str">
        <f t="shared" si="142"/>
        <v>Yes</v>
      </c>
    </row>
    <row r="3610" spans="1:12" x14ac:dyDescent="0.3">
      <c r="A3610" t="s">
        <v>239</v>
      </c>
      <c r="B3610">
        <v>286</v>
      </c>
      <c r="C3610" s="1">
        <v>45358</v>
      </c>
      <c r="D3610" s="1">
        <v>45324.4375</v>
      </c>
      <c r="E3610">
        <v>52</v>
      </c>
      <c r="F3610" t="s">
        <v>23</v>
      </c>
      <c r="H3610">
        <v>92507</v>
      </c>
      <c r="I3610" t="str" cm="1">
        <f t="array" ref="I3610">IFERROR(INDEX(scheduling_data!H:H,MATCH(B3610&amp;D3610,scheduling_data!D:D&amp;scheduling_data!A:A,0)),"")</f>
        <v>Kelli Cruthirds</v>
      </c>
      <c r="J3610" t="str">
        <f t="shared" si="141"/>
        <v>No</v>
      </c>
      <c r="L3610" t="str">
        <f t="shared" si="142"/>
        <v>Yes</v>
      </c>
    </row>
    <row r="3611" spans="1:12" x14ac:dyDescent="0.3">
      <c r="A3611" t="s">
        <v>239</v>
      </c>
      <c r="B3611">
        <v>286</v>
      </c>
      <c r="C3611" s="1">
        <v>45358</v>
      </c>
      <c r="D3611" s="1">
        <v>45324.4375</v>
      </c>
      <c r="E3611">
        <v>83</v>
      </c>
      <c r="F3611" t="s">
        <v>9</v>
      </c>
      <c r="H3611">
        <v>92507</v>
      </c>
      <c r="I3611" t="str" cm="1">
        <f t="array" ref="I3611">IFERROR(INDEX(scheduling_data!H:H,MATCH(B3611&amp;D3611,scheduling_data!D:D&amp;scheduling_data!A:A,0)),"")</f>
        <v>Kelli Cruthirds</v>
      </c>
      <c r="J3611" t="str">
        <f t="shared" si="141"/>
        <v>No</v>
      </c>
      <c r="L3611" t="str">
        <f t="shared" si="142"/>
        <v>No</v>
      </c>
    </row>
    <row r="3612" spans="1:12" x14ac:dyDescent="0.3">
      <c r="A3612" t="s">
        <v>239</v>
      </c>
      <c r="B3612">
        <v>286</v>
      </c>
      <c r="C3612" s="1">
        <v>45379</v>
      </c>
      <c r="D3612" s="1">
        <v>45343.4375</v>
      </c>
      <c r="E3612">
        <v>52</v>
      </c>
      <c r="F3612" t="s">
        <v>23</v>
      </c>
      <c r="H3612">
        <v>92507</v>
      </c>
      <c r="I3612" t="str" cm="1">
        <f t="array" ref="I3612">IFERROR(INDEX(scheduling_data!H:H,MATCH(B3612&amp;D3612,scheduling_data!D:D&amp;scheduling_data!A:A,0)),"")</f>
        <v>Kelli Cruthirds</v>
      </c>
      <c r="J3612" t="str">
        <f t="shared" si="141"/>
        <v>No</v>
      </c>
      <c r="L3612" t="str">
        <f t="shared" si="142"/>
        <v>Yes</v>
      </c>
    </row>
    <row r="3613" spans="1:12" x14ac:dyDescent="0.3">
      <c r="A3613" t="s">
        <v>239</v>
      </c>
      <c r="B3613">
        <v>286</v>
      </c>
      <c r="C3613" s="1">
        <v>45379</v>
      </c>
      <c r="D3613" s="1">
        <v>45343.4375</v>
      </c>
      <c r="E3613">
        <v>83</v>
      </c>
      <c r="F3613" t="s">
        <v>9</v>
      </c>
      <c r="H3613">
        <v>92507</v>
      </c>
      <c r="I3613" t="str" cm="1">
        <f t="array" ref="I3613">IFERROR(INDEX(scheduling_data!H:H,MATCH(B3613&amp;D3613,scheduling_data!D:D&amp;scheduling_data!A:A,0)),"")</f>
        <v>Kelli Cruthirds</v>
      </c>
      <c r="J3613" t="str">
        <f t="shared" si="141"/>
        <v>No</v>
      </c>
      <c r="L3613" t="str">
        <f t="shared" si="142"/>
        <v>No</v>
      </c>
    </row>
    <row r="3614" spans="1:12" x14ac:dyDescent="0.3">
      <c r="A3614" t="s">
        <v>239</v>
      </c>
      <c r="B3614">
        <v>286</v>
      </c>
      <c r="C3614" s="1">
        <v>45380</v>
      </c>
      <c r="D3614" s="1">
        <v>45345.4375</v>
      </c>
      <c r="E3614">
        <v>52</v>
      </c>
      <c r="F3614" t="s">
        <v>19</v>
      </c>
      <c r="H3614">
        <v>92507</v>
      </c>
      <c r="I3614" t="str" cm="1">
        <f t="array" ref="I3614">IFERROR(INDEX(scheduling_data!H:H,MATCH(B3614&amp;D3614,scheduling_data!D:D&amp;scheduling_data!A:A,0)),"")</f>
        <v>Kelli Cruthirds</v>
      </c>
      <c r="J3614" t="str">
        <f t="shared" si="141"/>
        <v>No</v>
      </c>
      <c r="L3614" t="str">
        <f t="shared" si="142"/>
        <v>Yes</v>
      </c>
    </row>
    <row r="3615" spans="1:12" x14ac:dyDescent="0.3">
      <c r="A3615" t="s">
        <v>239</v>
      </c>
      <c r="B3615">
        <v>286</v>
      </c>
      <c r="C3615" s="1">
        <v>45380</v>
      </c>
      <c r="D3615" s="1">
        <v>45345.4375</v>
      </c>
      <c r="E3615">
        <v>83</v>
      </c>
      <c r="F3615" t="s">
        <v>9</v>
      </c>
      <c r="H3615">
        <v>92507</v>
      </c>
      <c r="I3615" t="str" cm="1">
        <f t="array" ref="I3615">IFERROR(INDEX(scheduling_data!H:H,MATCH(B3615&amp;D3615,scheduling_data!D:D&amp;scheduling_data!A:A,0)),"")</f>
        <v>Kelli Cruthirds</v>
      </c>
      <c r="J3615" t="str">
        <f t="shared" si="141"/>
        <v>No</v>
      </c>
      <c r="L3615" t="str">
        <f t="shared" si="142"/>
        <v>No</v>
      </c>
    </row>
    <row r="3616" spans="1:12" x14ac:dyDescent="0.3">
      <c r="A3616" t="s">
        <v>239</v>
      </c>
      <c r="B3616">
        <v>286</v>
      </c>
      <c r="C3616" s="1">
        <v>45380</v>
      </c>
      <c r="D3616" s="1">
        <v>45350.4375</v>
      </c>
      <c r="E3616">
        <v>52</v>
      </c>
      <c r="F3616" t="s">
        <v>19</v>
      </c>
      <c r="H3616">
        <v>92507</v>
      </c>
      <c r="I3616" t="str" cm="1">
        <f t="array" ref="I3616">IFERROR(INDEX(scheduling_data!H:H,MATCH(B3616&amp;D3616,scheduling_data!D:D&amp;scheduling_data!A:A,0)),"")</f>
        <v>Kelli Cruthirds</v>
      </c>
      <c r="J3616" t="str">
        <f t="shared" si="141"/>
        <v>No</v>
      </c>
      <c r="L3616" t="str">
        <f t="shared" si="142"/>
        <v>Yes</v>
      </c>
    </row>
    <row r="3617" spans="1:12" x14ac:dyDescent="0.3">
      <c r="A3617" t="s">
        <v>239</v>
      </c>
      <c r="B3617">
        <v>286</v>
      </c>
      <c r="C3617" s="1">
        <v>45380</v>
      </c>
      <c r="D3617" s="1">
        <v>45350.4375</v>
      </c>
      <c r="E3617">
        <v>83</v>
      </c>
      <c r="F3617" t="s">
        <v>9</v>
      </c>
      <c r="H3617">
        <v>92507</v>
      </c>
      <c r="I3617" t="str" cm="1">
        <f t="array" ref="I3617">IFERROR(INDEX(scheduling_data!H:H,MATCH(B3617&amp;D3617,scheduling_data!D:D&amp;scheduling_data!A:A,0)),"")</f>
        <v>Kelli Cruthirds</v>
      </c>
      <c r="J3617" t="str">
        <f t="shared" si="141"/>
        <v>No</v>
      </c>
      <c r="L3617" t="str">
        <f t="shared" si="142"/>
        <v>No</v>
      </c>
    </row>
    <row r="3618" spans="1:12" x14ac:dyDescent="0.3">
      <c r="A3618" t="s">
        <v>239</v>
      </c>
      <c r="B3618">
        <v>286</v>
      </c>
      <c r="C3618" s="1">
        <v>45379</v>
      </c>
      <c r="D3618" s="1">
        <v>45329.4375</v>
      </c>
      <c r="E3618">
        <v>52</v>
      </c>
      <c r="F3618" t="s">
        <v>23</v>
      </c>
      <c r="H3618">
        <v>92507</v>
      </c>
      <c r="I3618" t="str" cm="1">
        <f t="array" ref="I3618">IFERROR(INDEX(scheduling_data!H:H,MATCH(B3618&amp;D3618,scheduling_data!D:D&amp;scheduling_data!A:A,0)),"")</f>
        <v>Kelli Cruthirds</v>
      </c>
      <c r="J3618" t="str">
        <f t="shared" si="141"/>
        <v>No</v>
      </c>
      <c r="L3618" t="str">
        <f t="shared" si="142"/>
        <v>Yes</v>
      </c>
    </row>
    <row r="3619" spans="1:12" x14ac:dyDescent="0.3">
      <c r="A3619" t="s">
        <v>239</v>
      </c>
      <c r="B3619">
        <v>286</v>
      </c>
      <c r="C3619" s="1">
        <v>45379</v>
      </c>
      <c r="D3619" s="1">
        <v>45329.4375</v>
      </c>
      <c r="E3619">
        <v>83</v>
      </c>
      <c r="F3619" t="s">
        <v>9</v>
      </c>
      <c r="H3619">
        <v>92507</v>
      </c>
      <c r="I3619" t="str" cm="1">
        <f t="array" ref="I3619">IFERROR(INDEX(scheduling_data!H:H,MATCH(B3619&amp;D3619,scheduling_data!D:D&amp;scheduling_data!A:A,0)),"")</f>
        <v>Kelli Cruthirds</v>
      </c>
      <c r="J3619" t="str">
        <f t="shared" si="141"/>
        <v>No</v>
      </c>
      <c r="L3619" t="str">
        <f t="shared" si="142"/>
        <v>No</v>
      </c>
    </row>
    <row r="3620" spans="1:12" x14ac:dyDescent="0.3">
      <c r="A3620" t="s">
        <v>239</v>
      </c>
      <c r="B3620">
        <v>286</v>
      </c>
      <c r="C3620" s="1">
        <v>45372</v>
      </c>
      <c r="D3620" s="1">
        <v>45331.458333333336</v>
      </c>
      <c r="E3620">
        <v>83</v>
      </c>
      <c r="F3620" t="s">
        <v>9</v>
      </c>
      <c r="H3620">
        <v>92507</v>
      </c>
      <c r="I3620" t="str" cm="1">
        <f t="array" ref="I3620">IFERROR(INDEX(scheduling_data!H:H,MATCH(B3620&amp;D3620,scheduling_data!D:D&amp;scheduling_data!A:A,0)),"")</f>
        <v>Kelli Cruthirds</v>
      </c>
      <c r="J3620" t="str">
        <f t="shared" si="141"/>
        <v>No</v>
      </c>
      <c r="L3620" t="str">
        <f t="shared" si="142"/>
        <v>No</v>
      </c>
    </row>
    <row r="3621" spans="1:12" x14ac:dyDescent="0.3">
      <c r="A3621" t="s">
        <v>239</v>
      </c>
      <c r="B3621">
        <v>286</v>
      </c>
      <c r="C3621" s="1">
        <v>45372</v>
      </c>
      <c r="D3621" s="1">
        <v>45331.458333333336</v>
      </c>
      <c r="E3621">
        <v>52</v>
      </c>
      <c r="F3621" t="s">
        <v>23</v>
      </c>
      <c r="H3621">
        <v>92507</v>
      </c>
      <c r="I3621" t="str" cm="1">
        <f t="array" ref="I3621">IFERROR(INDEX(scheduling_data!H:H,MATCH(B3621&amp;D3621,scheduling_data!D:D&amp;scheduling_data!A:A,0)),"")</f>
        <v>Kelli Cruthirds</v>
      </c>
      <c r="J3621" t="str">
        <f t="shared" si="141"/>
        <v>No</v>
      </c>
      <c r="L3621" t="str">
        <f t="shared" si="142"/>
        <v>Yes</v>
      </c>
    </row>
    <row r="3622" spans="1:12" x14ac:dyDescent="0.3">
      <c r="A3622" t="s">
        <v>239</v>
      </c>
      <c r="B3622">
        <v>287</v>
      </c>
      <c r="C3622" s="1">
        <v>45380</v>
      </c>
      <c r="D3622" s="1">
        <v>45334.708333333336</v>
      </c>
      <c r="E3622">
        <v>52</v>
      </c>
      <c r="F3622" t="s">
        <v>19</v>
      </c>
      <c r="H3622">
        <v>92507</v>
      </c>
      <c r="I3622" t="str" cm="1">
        <f t="array" ref="I3622">IFERROR(INDEX(scheduling_data!H:H,MATCH(B3622&amp;D3622,scheduling_data!D:D&amp;scheduling_data!A:A,0)),"")</f>
        <v>Kelli Cruthirds</v>
      </c>
      <c r="J3622" t="str">
        <f t="shared" si="141"/>
        <v>No</v>
      </c>
      <c r="L3622" t="str">
        <f t="shared" si="142"/>
        <v>Yes</v>
      </c>
    </row>
    <row r="3623" spans="1:12" x14ac:dyDescent="0.3">
      <c r="A3623" t="s">
        <v>239</v>
      </c>
      <c r="B3623">
        <v>287</v>
      </c>
      <c r="C3623" s="1">
        <v>45380</v>
      </c>
      <c r="D3623" s="1">
        <v>45334.708333333336</v>
      </c>
      <c r="E3623">
        <v>83</v>
      </c>
      <c r="F3623" t="s">
        <v>9</v>
      </c>
      <c r="H3623">
        <v>92507</v>
      </c>
      <c r="I3623" t="str" cm="1">
        <f t="array" ref="I3623">IFERROR(INDEX(scheduling_data!H:H,MATCH(B3623&amp;D3623,scheduling_data!D:D&amp;scheduling_data!A:A,0)),"")</f>
        <v>Kelli Cruthirds</v>
      </c>
      <c r="J3623" t="str">
        <f t="shared" si="141"/>
        <v>No</v>
      </c>
      <c r="L3623" t="str">
        <f t="shared" si="142"/>
        <v>No</v>
      </c>
    </row>
    <row r="3624" spans="1:12" x14ac:dyDescent="0.3">
      <c r="A3624" t="s">
        <v>239</v>
      </c>
      <c r="B3624">
        <v>287</v>
      </c>
      <c r="C3624" s="1">
        <v>45377</v>
      </c>
      <c r="D3624" s="1">
        <v>45342.6875</v>
      </c>
      <c r="E3624">
        <v>52</v>
      </c>
      <c r="F3624" t="s">
        <v>19</v>
      </c>
      <c r="H3624">
        <v>92507</v>
      </c>
      <c r="I3624" t="str" cm="1">
        <f t="array" ref="I3624">IFERROR(INDEX(scheduling_data!H:H,MATCH(B3624&amp;D3624,scheduling_data!D:D&amp;scheduling_data!A:A,0)),"")</f>
        <v>Kelli Cruthirds</v>
      </c>
      <c r="J3624" t="str">
        <f t="shared" si="141"/>
        <v>No</v>
      </c>
      <c r="L3624" t="str">
        <f t="shared" si="142"/>
        <v>Yes</v>
      </c>
    </row>
    <row r="3625" spans="1:12" x14ac:dyDescent="0.3">
      <c r="A3625" t="s">
        <v>239</v>
      </c>
      <c r="B3625">
        <v>287</v>
      </c>
      <c r="C3625" s="1">
        <v>45377</v>
      </c>
      <c r="D3625" s="1">
        <v>45342.6875</v>
      </c>
      <c r="E3625">
        <v>83</v>
      </c>
      <c r="F3625" t="s">
        <v>9</v>
      </c>
      <c r="H3625">
        <v>92507</v>
      </c>
      <c r="I3625" t="str" cm="1">
        <f t="array" ref="I3625">IFERROR(INDEX(scheduling_data!H:H,MATCH(B3625&amp;D3625,scheduling_data!D:D&amp;scheduling_data!A:A,0)),"")</f>
        <v>Kelli Cruthirds</v>
      </c>
      <c r="J3625" t="str">
        <f t="shared" si="141"/>
        <v>No</v>
      </c>
      <c r="L3625" t="str">
        <f t="shared" si="142"/>
        <v>No</v>
      </c>
    </row>
    <row r="3626" spans="1:12" x14ac:dyDescent="0.3">
      <c r="A3626" t="s">
        <v>239</v>
      </c>
      <c r="B3626">
        <v>287</v>
      </c>
      <c r="C3626" s="1">
        <v>45379</v>
      </c>
      <c r="D3626" s="1">
        <v>45343.708333333336</v>
      </c>
      <c r="E3626">
        <v>83</v>
      </c>
      <c r="F3626" t="s">
        <v>9</v>
      </c>
      <c r="H3626">
        <v>92507</v>
      </c>
      <c r="I3626" t="str" cm="1">
        <f t="array" ref="I3626">IFERROR(INDEX(scheduling_data!H:H,MATCH(B3626&amp;D3626,scheduling_data!D:D&amp;scheduling_data!A:A,0)),"")</f>
        <v>Kelli Cruthirds</v>
      </c>
      <c r="J3626" t="str">
        <f t="shared" si="141"/>
        <v>No</v>
      </c>
      <c r="L3626" t="str">
        <f t="shared" si="142"/>
        <v>No</v>
      </c>
    </row>
    <row r="3627" spans="1:12" x14ac:dyDescent="0.3">
      <c r="A3627" t="s">
        <v>239</v>
      </c>
      <c r="B3627">
        <v>287</v>
      </c>
      <c r="C3627" s="1">
        <v>45379</v>
      </c>
      <c r="D3627" s="1">
        <v>45343.708333333336</v>
      </c>
      <c r="E3627">
        <v>52</v>
      </c>
      <c r="F3627" t="s">
        <v>23</v>
      </c>
      <c r="H3627">
        <v>92507</v>
      </c>
      <c r="I3627" t="str" cm="1">
        <f t="array" ref="I3627">IFERROR(INDEX(scheduling_data!H:H,MATCH(B3627&amp;D3627,scheduling_data!D:D&amp;scheduling_data!A:A,0)),"")</f>
        <v>Kelli Cruthirds</v>
      </c>
      <c r="J3627" t="str">
        <f t="shared" si="141"/>
        <v>No</v>
      </c>
      <c r="L3627" t="str">
        <f t="shared" si="142"/>
        <v>Yes</v>
      </c>
    </row>
    <row r="3628" spans="1:12" x14ac:dyDescent="0.3">
      <c r="A3628" t="s">
        <v>239</v>
      </c>
      <c r="B3628">
        <v>287</v>
      </c>
      <c r="C3628" s="1">
        <v>45380</v>
      </c>
      <c r="D3628" s="1">
        <v>45349.6875</v>
      </c>
      <c r="E3628">
        <v>52</v>
      </c>
      <c r="F3628" t="s">
        <v>19</v>
      </c>
      <c r="H3628">
        <v>92507</v>
      </c>
      <c r="I3628" t="str" cm="1">
        <f t="array" ref="I3628">IFERROR(INDEX(scheduling_data!H:H,MATCH(B3628&amp;D3628,scheduling_data!D:D&amp;scheduling_data!A:A,0)),"")</f>
        <v>Kelli Cruthirds</v>
      </c>
      <c r="J3628" t="str">
        <f t="shared" si="141"/>
        <v>No</v>
      </c>
      <c r="L3628" t="str">
        <f t="shared" si="142"/>
        <v>Yes</v>
      </c>
    </row>
    <row r="3629" spans="1:12" x14ac:dyDescent="0.3">
      <c r="A3629" t="s">
        <v>239</v>
      </c>
      <c r="B3629">
        <v>287</v>
      </c>
      <c r="C3629" s="1">
        <v>45380</v>
      </c>
      <c r="D3629" s="1">
        <v>45349.6875</v>
      </c>
      <c r="E3629">
        <v>83</v>
      </c>
      <c r="F3629" t="s">
        <v>9</v>
      </c>
      <c r="H3629">
        <v>92507</v>
      </c>
      <c r="I3629" t="str" cm="1">
        <f t="array" ref="I3629">IFERROR(INDEX(scheduling_data!H:H,MATCH(B3629&amp;D3629,scheduling_data!D:D&amp;scheduling_data!A:A,0)),"")</f>
        <v>Kelli Cruthirds</v>
      </c>
      <c r="J3629" t="str">
        <f t="shared" si="141"/>
        <v>No</v>
      </c>
      <c r="L3629" t="str">
        <f t="shared" si="142"/>
        <v>No</v>
      </c>
    </row>
    <row r="3630" spans="1:12" x14ac:dyDescent="0.3">
      <c r="A3630" t="s">
        <v>239</v>
      </c>
      <c r="B3630">
        <v>287</v>
      </c>
      <c r="C3630" s="1">
        <v>45380</v>
      </c>
      <c r="D3630" s="1">
        <v>45350.708333333336</v>
      </c>
      <c r="E3630">
        <v>52</v>
      </c>
      <c r="F3630" t="s">
        <v>19</v>
      </c>
      <c r="H3630">
        <v>92507</v>
      </c>
      <c r="I3630" t="str" cm="1">
        <f t="array" ref="I3630">IFERROR(INDEX(scheduling_data!H:H,MATCH(B3630&amp;D3630,scheduling_data!D:D&amp;scheduling_data!A:A,0)),"")</f>
        <v>Kelli Cruthirds</v>
      </c>
      <c r="J3630" t="str">
        <f t="shared" si="141"/>
        <v>No</v>
      </c>
      <c r="L3630" t="str">
        <f t="shared" si="142"/>
        <v>Yes</v>
      </c>
    </row>
    <row r="3631" spans="1:12" x14ac:dyDescent="0.3">
      <c r="A3631" t="s">
        <v>239</v>
      </c>
      <c r="B3631">
        <v>287</v>
      </c>
      <c r="C3631" s="1">
        <v>45380</v>
      </c>
      <c r="D3631" s="1">
        <v>45350.708333333336</v>
      </c>
      <c r="E3631">
        <v>83</v>
      </c>
      <c r="F3631" t="s">
        <v>9</v>
      </c>
      <c r="H3631">
        <v>92507</v>
      </c>
      <c r="I3631" t="str" cm="1">
        <f t="array" ref="I3631">IFERROR(INDEX(scheduling_data!H:H,MATCH(B3631&amp;D3631,scheduling_data!D:D&amp;scheduling_data!A:A,0)),"")</f>
        <v>Kelli Cruthirds</v>
      </c>
      <c r="J3631" t="str">
        <f t="shared" si="141"/>
        <v>No</v>
      </c>
      <c r="L3631" t="str">
        <f t="shared" si="142"/>
        <v>No</v>
      </c>
    </row>
    <row r="3632" spans="1:12" x14ac:dyDescent="0.3">
      <c r="A3632" t="s">
        <v>239</v>
      </c>
      <c r="B3632">
        <v>287</v>
      </c>
      <c r="C3632" s="1">
        <v>45372</v>
      </c>
      <c r="D3632" s="1">
        <v>45329.6875</v>
      </c>
      <c r="E3632">
        <v>91</v>
      </c>
      <c r="F3632" t="s">
        <v>9</v>
      </c>
      <c r="H3632">
        <v>92507</v>
      </c>
      <c r="I3632" t="str" cm="1">
        <f t="array" ref="I3632">IFERROR(INDEX(scheduling_data!H:H,MATCH(B3632&amp;D3632,scheduling_data!D:D&amp;scheduling_data!A:A,0)),"")</f>
        <v>Kelli Cruthirds</v>
      </c>
      <c r="J3632" t="str">
        <f t="shared" si="141"/>
        <v>No</v>
      </c>
      <c r="L3632" t="str">
        <f t="shared" si="142"/>
        <v>No</v>
      </c>
    </row>
    <row r="3633" spans="1:12" x14ac:dyDescent="0.3">
      <c r="A3633" t="s">
        <v>239</v>
      </c>
      <c r="B3633">
        <v>287</v>
      </c>
      <c r="C3633" s="1">
        <v>45372</v>
      </c>
      <c r="D3633" s="1">
        <v>45329.6875</v>
      </c>
      <c r="E3633">
        <v>52</v>
      </c>
      <c r="F3633" t="s">
        <v>23</v>
      </c>
      <c r="H3633">
        <v>92507</v>
      </c>
      <c r="I3633" t="str" cm="1">
        <f t="array" ref="I3633">IFERROR(INDEX(scheduling_data!H:H,MATCH(B3633&amp;D3633,scheduling_data!D:D&amp;scheduling_data!A:A,0)),"")</f>
        <v>Kelli Cruthirds</v>
      </c>
      <c r="J3633" t="str">
        <f t="shared" si="141"/>
        <v>No</v>
      </c>
      <c r="L3633" t="str">
        <f t="shared" si="142"/>
        <v>Yes</v>
      </c>
    </row>
    <row r="3634" spans="1:12" x14ac:dyDescent="0.3">
      <c r="A3634" t="s">
        <v>239</v>
      </c>
      <c r="B3634">
        <v>287</v>
      </c>
      <c r="C3634" s="1">
        <v>45372</v>
      </c>
      <c r="D3634" s="1">
        <v>45330.645833333336</v>
      </c>
      <c r="E3634">
        <v>83</v>
      </c>
      <c r="F3634" t="s">
        <v>9</v>
      </c>
      <c r="H3634">
        <v>92507</v>
      </c>
      <c r="I3634" t="str" cm="1">
        <f t="array" ref="I3634">IFERROR(INDEX(scheduling_data!H:H,MATCH(B3634&amp;D3634,scheduling_data!D:D&amp;scheduling_data!A:A,0)),"")</f>
        <v>Kelli Cruthirds</v>
      </c>
      <c r="J3634" t="str">
        <f t="shared" si="141"/>
        <v>No</v>
      </c>
      <c r="L3634" t="str">
        <f t="shared" si="142"/>
        <v>No</v>
      </c>
    </row>
    <row r="3635" spans="1:12" x14ac:dyDescent="0.3">
      <c r="A3635" t="s">
        <v>239</v>
      </c>
      <c r="B3635">
        <v>287</v>
      </c>
      <c r="C3635" s="1">
        <v>45372</v>
      </c>
      <c r="D3635" s="1">
        <v>45330.645833333336</v>
      </c>
      <c r="E3635">
        <v>52</v>
      </c>
      <c r="F3635" t="s">
        <v>23</v>
      </c>
      <c r="H3635">
        <v>92507</v>
      </c>
      <c r="I3635" t="str" cm="1">
        <f t="array" ref="I3635">IFERROR(INDEX(scheduling_data!H:H,MATCH(B3635&amp;D3635,scheduling_data!D:D&amp;scheduling_data!A:A,0)),"")</f>
        <v>Kelli Cruthirds</v>
      </c>
      <c r="J3635" t="str">
        <f t="shared" si="141"/>
        <v>No</v>
      </c>
      <c r="L3635" t="str">
        <f t="shared" si="142"/>
        <v>Yes</v>
      </c>
    </row>
    <row r="3636" spans="1:12" x14ac:dyDescent="0.3">
      <c r="A3636" t="s">
        <v>435</v>
      </c>
      <c r="B3636">
        <v>288</v>
      </c>
      <c r="C3636" s="1">
        <v>45365</v>
      </c>
      <c r="D3636" s="1">
        <v>45331.458333333336</v>
      </c>
      <c r="E3636">
        <v>22</v>
      </c>
      <c r="F3636" t="s">
        <v>23</v>
      </c>
      <c r="H3636">
        <v>97110</v>
      </c>
      <c r="I3636" t="str" cm="1">
        <f t="array" ref="I3636">IFERROR(INDEX(scheduling_data!H:H,MATCH(B3636&amp;D3636,scheduling_data!D:D&amp;scheduling_data!A:A,0)),"")</f>
        <v>James Allen</v>
      </c>
      <c r="J3636" t="str">
        <f t="shared" si="141"/>
        <v>No</v>
      </c>
      <c r="L3636" t="str">
        <f t="shared" si="142"/>
        <v>Yes</v>
      </c>
    </row>
    <row r="3637" spans="1:12" x14ac:dyDescent="0.3">
      <c r="A3637" t="s">
        <v>435</v>
      </c>
      <c r="B3637">
        <v>288</v>
      </c>
      <c r="C3637" s="1">
        <v>45365</v>
      </c>
      <c r="D3637" s="1">
        <v>45331.458333333336</v>
      </c>
      <c r="E3637">
        <v>83</v>
      </c>
      <c r="F3637" t="s">
        <v>9</v>
      </c>
      <c r="H3637">
        <v>97110</v>
      </c>
      <c r="I3637" t="str" cm="1">
        <f t="array" ref="I3637">IFERROR(INDEX(scheduling_data!H:H,MATCH(B3637&amp;D3637,scheduling_data!D:D&amp;scheduling_data!A:A,0)),"")</f>
        <v>James Allen</v>
      </c>
      <c r="J3637" t="str">
        <f t="shared" si="141"/>
        <v>No</v>
      </c>
      <c r="L3637" t="str">
        <f t="shared" si="142"/>
        <v>No</v>
      </c>
    </row>
    <row r="3638" spans="1:12" x14ac:dyDescent="0.3">
      <c r="A3638" t="s">
        <v>17</v>
      </c>
      <c r="B3638">
        <v>289</v>
      </c>
      <c r="C3638" s="1">
        <v>45358</v>
      </c>
      <c r="D3638" s="1">
        <v>45323.416666666664</v>
      </c>
      <c r="E3638">
        <v>85.19</v>
      </c>
      <c r="F3638" t="s">
        <v>9</v>
      </c>
      <c r="G3638" t="s">
        <v>18</v>
      </c>
      <c r="H3638">
        <v>92507</v>
      </c>
      <c r="I3638" t="str" cm="1">
        <f t="array" ref="I3638">IFERROR(INDEX(scheduling_data!H:H,MATCH(B3638&amp;D3638,scheduling_data!D:D&amp;scheduling_data!A:A,0)),"")</f>
        <v>D'Anna Pullen</v>
      </c>
      <c r="J3638" t="str">
        <f t="shared" si="141"/>
        <v>No</v>
      </c>
      <c r="L3638" t="str">
        <f t="shared" si="142"/>
        <v>No</v>
      </c>
    </row>
    <row r="3639" spans="1:12" x14ac:dyDescent="0.3">
      <c r="A3639" t="s">
        <v>17</v>
      </c>
      <c r="B3639">
        <v>289</v>
      </c>
      <c r="C3639" s="1">
        <v>45358</v>
      </c>
      <c r="D3639" s="1">
        <v>45323.416666666664</v>
      </c>
      <c r="E3639">
        <v>64.81</v>
      </c>
      <c r="F3639" t="s">
        <v>19</v>
      </c>
      <c r="G3639" t="s">
        <v>20</v>
      </c>
      <c r="H3639">
        <v>92507</v>
      </c>
      <c r="I3639" t="str" cm="1">
        <f t="array" ref="I3639">IFERROR(INDEX(scheduling_data!H:H,MATCH(B3639&amp;D3639,scheduling_data!D:D&amp;scheduling_data!A:A,0)),"")</f>
        <v>D'Anna Pullen</v>
      </c>
      <c r="J3639" t="str">
        <f t="shared" si="141"/>
        <v>No</v>
      </c>
      <c r="L3639" t="str">
        <f t="shared" si="142"/>
        <v>Yes</v>
      </c>
    </row>
    <row r="3640" spans="1:12" x14ac:dyDescent="0.3">
      <c r="A3640" t="s">
        <v>17</v>
      </c>
      <c r="B3640">
        <v>289</v>
      </c>
      <c r="C3640" s="1">
        <v>45358</v>
      </c>
      <c r="D3640" s="1">
        <v>45337.4375</v>
      </c>
      <c r="E3640">
        <v>85.19</v>
      </c>
      <c r="F3640" t="s">
        <v>9</v>
      </c>
      <c r="G3640" t="s">
        <v>18</v>
      </c>
      <c r="H3640">
        <v>92507</v>
      </c>
      <c r="I3640" t="str" cm="1">
        <f t="array" ref="I3640">IFERROR(INDEX(scheduling_data!H:H,MATCH(B3640&amp;D3640,scheduling_data!D:D&amp;scheduling_data!A:A,0)),"")</f>
        <v>D'Anna Pullen</v>
      </c>
      <c r="J3640" t="str">
        <f t="shared" si="141"/>
        <v>No</v>
      </c>
      <c r="L3640" t="str">
        <f t="shared" si="142"/>
        <v>No</v>
      </c>
    </row>
    <row r="3641" spans="1:12" x14ac:dyDescent="0.3">
      <c r="A3641" t="s">
        <v>17</v>
      </c>
      <c r="B3641">
        <v>289</v>
      </c>
      <c r="C3641" s="1">
        <v>45358</v>
      </c>
      <c r="D3641" s="1">
        <v>45337.4375</v>
      </c>
      <c r="E3641">
        <v>64.81</v>
      </c>
      <c r="F3641" t="s">
        <v>19</v>
      </c>
      <c r="G3641" t="s">
        <v>20</v>
      </c>
      <c r="H3641">
        <v>92507</v>
      </c>
      <c r="I3641" t="str" cm="1">
        <f t="array" ref="I3641">IFERROR(INDEX(scheduling_data!H:H,MATCH(B3641&amp;D3641,scheduling_data!D:D&amp;scheduling_data!A:A,0)),"")</f>
        <v>D'Anna Pullen</v>
      </c>
      <c r="J3641" t="str">
        <f t="shared" si="141"/>
        <v>No</v>
      </c>
      <c r="L3641" t="str">
        <f t="shared" si="142"/>
        <v>Yes</v>
      </c>
    </row>
    <row r="3642" spans="1:12" x14ac:dyDescent="0.3">
      <c r="A3642" t="s">
        <v>17</v>
      </c>
      <c r="B3642">
        <v>289</v>
      </c>
      <c r="C3642" s="1">
        <v>45363</v>
      </c>
      <c r="D3642" s="1">
        <v>45342.416666666664</v>
      </c>
      <c r="E3642">
        <v>64.81</v>
      </c>
      <c r="F3642" t="s">
        <v>19</v>
      </c>
      <c r="G3642" t="s">
        <v>20</v>
      </c>
      <c r="H3642">
        <v>92507</v>
      </c>
      <c r="I3642" t="str" cm="1">
        <f t="array" ref="I3642">IFERROR(INDEX(scheduling_data!H:H,MATCH(B3642&amp;D3642,scheduling_data!D:D&amp;scheduling_data!A:A,0)),"")</f>
        <v>Victoria Miley</v>
      </c>
      <c r="J3642" t="str">
        <f t="shared" si="141"/>
        <v>No</v>
      </c>
      <c r="L3642" t="str">
        <f t="shared" si="142"/>
        <v>Yes</v>
      </c>
    </row>
    <row r="3643" spans="1:12" x14ac:dyDescent="0.3">
      <c r="A3643" t="s">
        <v>17</v>
      </c>
      <c r="B3643">
        <v>289</v>
      </c>
      <c r="C3643" s="1">
        <v>45363</v>
      </c>
      <c r="D3643" s="1">
        <v>45342.416666666664</v>
      </c>
      <c r="E3643">
        <v>85.19</v>
      </c>
      <c r="F3643" t="s">
        <v>9</v>
      </c>
      <c r="G3643" t="s">
        <v>18</v>
      </c>
      <c r="H3643">
        <v>92507</v>
      </c>
      <c r="I3643" t="str" cm="1">
        <f t="array" ref="I3643">IFERROR(INDEX(scheduling_data!H:H,MATCH(B3643&amp;D3643,scheduling_data!D:D&amp;scheduling_data!A:A,0)),"")</f>
        <v>Victoria Miley</v>
      </c>
      <c r="J3643" t="str">
        <f t="shared" si="141"/>
        <v>No</v>
      </c>
      <c r="L3643" t="str">
        <f t="shared" si="142"/>
        <v>No</v>
      </c>
    </row>
    <row r="3644" spans="1:12" x14ac:dyDescent="0.3">
      <c r="A3644" t="s">
        <v>17</v>
      </c>
      <c r="B3644">
        <v>289</v>
      </c>
      <c r="C3644" s="1">
        <v>45363</v>
      </c>
      <c r="D3644" s="1">
        <v>45344.4375</v>
      </c>
      <c r="E3644">
        <v>85.19</v>
      </c>
      <c r="F3644" t="s">
        <v>9</v>
      </c>
      <c r="G3644" t="s">
        <v>18</v>
      </c>
      <c r="H3644">
        <v>92507</v>
      </c>
      <c r="I3644" t="str" cm="1">
        <f t="array" ref="I3644">IFERROR(INDEX(scheduling_data!H:H,MATCH(B3644&amp;D3644,scheduling_data!D:D&amp;scheduling_data!A:A,0)),"")</f>
        <v>D'Anna Pullen</v>
      </c>
      <c r="J3644" t="str">
        <f t="shared" si="141"/>
        <v>No</v>
      </c>
      <c r="L3644" t="str">
        <f t="shared" si="142"/>
        <v>No</v>
      </c>
    </row>
    <row r="3645" spans="1:12" x14ac:dyDescent="0.3">
      <c r="A3645" t="s">
        <v>17</v>
      </c>
      <c r="B3645">
        <v>289</v>
      </c>
      <c r="C3645" s="1">
        <v>45363</v>
      </c>
      <c r="D3645" s="1">
        <v>45344.4375</v>
      </c>
      <c r="E3645">
        <v>64.81</v>
      </c>
      <c r="F3645" t="s">
        <v>19</v>
      </c>
      <c r="G3645" t="s">
        <v>20</v>
      </c>
      <c r="H3645">
        <v>92507</v>
      </c>
      <c r="I3645" t="str" cm="1">
        <f t="array" ref="I3645">IFERROR(INDEX(scheduling_data!H:H,MATCH(B3645&amp;D3645,scheduling_data!D:D&amp;scheduling_data!A:A,0)),"")</f>
        <v>D'Anna Pullen</v>
      </c>
      <c r="J3645" t="str">
        <f t="shared" si="141"/>
        <v>No</v>
      </c>
      <c r="L3645" t="str">
        <f t="shared" si="142"/>
        <v>Yes</v>
      </c>
    </row>
    <row r="3646" spans="1:12" x14ac:dyDescent="0.3">
      <c r="A3646" t="s">
        <v>17</v>
      </c>
      <c r="B3646">
        <v>289</v>
      </c>
      <c r="C3646" s="1">
        <v>45370</v>
      </c>
      <c r="D3646" s="1">
        <v>45349.416666666664</v>
      </c>
      <c r="E3646">
        <v>64.81</v>
      </c>
      <c r="F3646" t="s">
        <v>19</v>
      </c>
      <c r="G3646" t="s">
        <v>20</v>
      </c>
      <c r="H3646">
        <v>92507</v>
      </c>
      <c r="I3646" t="str" cm="1">
        <f t="array" ref="I3646">IFERROR(INDEX(scheduling_data!H:H,MATCH(B3646&amp;D3646,scheduling_data!D:D&amp;scheduling_data!A:A,0)),"")</f>
        <v>Victoria Miley</v>
      </c>
      <c r="J3646" t="str">
        <f t="shared" si="141"/>
        <v>No</v>
      </c>
      <c r="L3646" t="str">
        <f t="shared" si="142"/>
        <v>Yes</v>
      </c>
    </row>
    <row r="3647" spans="1:12" x14ac:dyDescent="0.3">
      <c r="A3647" t="s">
        <v>17</v>
      </c>
      <c r="B3647">
        <v>289</v>
      </c>
      <c r="C3647" s="1">
        <v>45370</v>
      </c>
      <c r="D3647" s="1">
        <v>45349.416666666664</v>
      </c>
      <c r="E3647">
        <v>85.19</v>
      </c>
      <c r="F3647" t="s">
        <v>9</v>
      </c>
      <c r="G3647" t="s">
        <v>18</v>
      </c>
      <c r="H3647">
        <v>92507</v>
      </c>
      <c r="I3647" t="str" cm="1">
        <f t="array" ref="I3647">IFERROR(INDEX(scheduling_data!H:H,MATCH(B3647&amp;D3647,scheduling_data!D:D&amp;scheduling_data!A:A,0)),"")</f>
        <v>Victoria Miley</v>
      </c>
      <c r="J3647" t="str">
        <f t="shared" si="141"/>
        <v>No</v>
      </c>
      <c r="L3647" t="str">
        <f t="shared" si="142"/>
        <v>No</v>
      </c>
    </row>
    <row r="3648" spans="1:12" x14ac:dyDescent="0.3">
      <c r="A3648" t="s">
        <v>17</v>
      </c>
      <c r="B3648">
        <v>289</v>
      </c>
      <c r="C3648" s="1">
        <v>45370</v>
      </c>
      <c r="D3648" s="1">
        <v>45351.4375</v>
      </c>
      <c r="E3648">
        <v>85.19</v>
      </c>
      <c r="F3648" t="s">
        <v>9</v>
      </c>
      <c r="G3648" t="s">
        <v>18</v>
      </c>
      <c r="H3648">
        <v>92507</v>
      </c>
      <c r="I3648" t="str" cm="1">
        <f t="array" ref="I3648">IFERROR(INDEX(scheduling_data!H:H,MATCH(B3648&amp;D3648,scheduling_data!D:D&amp;scheduling_data!A:A,0)),"")</f>
        <v>D'Anna Pullen</v>
      </c>
      <c r="J3648" t="str">
        <f t="shared" si="141"/>
        <v>No</v>
      </c>
      <c r="L3648" t="str">
        <f t="shared" si="142"/>
        <v>No</v>
      </c>
    </row>
    <row r="3649" spans="1:12" x14ac:dyDescent="0.3">
      <c r="A3649" t="s">
        <v>17</v>
      </c>
      <c r="B3649">
        <v>289</v>
      </c>
      <c r="C3649" s="1">
        <v>45370</v>
      </c>
      <c r="D3649" s="1">
        <v>45351.4375</v>
      </c>
      <c r="E3649">
        <v>64.81</v>
      </c>
      <c r="F3649" t="s">
        <v>19</v>
      </c>
      <c r="G3649" t="s">
        <v>20</v>
      </c>
      <c r="H3649">
        <v>92507</v>
      </c>
      <c r="I3649" t="str" cm="1">
        <f t="array" ref="I3649">IFERROR(INDEX(scheduling_data!H:H,MATCH(B3649&amp;D3649,scheduling_data!D:D&amp;scheduling_data!A:A,0)),"")</f>
        <v>D'Anna Pullen</v>
      </c>
      <c r="J3649" t="str">
        <f t="shared" si="141"/>
        <v>No</v>
      </c>
      <c r="L3649" t="str">
        <f t="shared" si="142"/>
        <v>Yes</v>
      </c>
    </row>
    <row r="3650" spans="1:12" x14ac:dyDescent="0.3">
      <c r="A3650" t="s">
        <v>17</v>
      </c>
      <c r="B3650">
        <v>289</v>
      </c>
      <c r="C3650" s="1">
        <v>45358</v>
      </c>
      <c r="D3650" s="1">
        <v>45328.375</v>
      </c>
      <c r="E3650">
        <v>64.81</v>
      </c>
      <c r="F3650" t="s">
        <v>19</v>
      </c>
      <c r="G3650" t="s">
        <v>20</v>
      </c>
      <c r="H3650">
        <v>92507</v>
      </c>
      <c r="I3650" t="str" cm="1">
        <f t="array" ref="I3650">IFERROR(INDEX(scheduling_data!H:H,MATCH(B3650&amp;D3650,scheduling_data!D:D&amp;scheduling_data!A:A,0)),"")</f>
        <v>Victoria Miley</v>
      </c>
      <c r="J3650" t="str">
        <f t="shared" si="141"/>
        <v>No</v>
      </c>
      <c r="L3650" t="str">
        <f t="shared" si="142"/>
        <v>Yes</v>
      </c>
    </row>
    <row r="3651" spans="1:12" x14ac:dyDescent="0.3">
      <c r="A3651" t="s">
        <v>17</v>
      </c>
      <c r="B3651">
        <v>289</v>
      </c>
      <c r="C3651" s="1">
        <v>45358</v>
      </c>
      <c r="D3651" s="1">
        <v>45328.375</v>
      </c>
      <c r="E3651">
        <v>85.19</v>
      </c>
      <c r="F3651" t="s">
        <v>9</v>
      </c>
      <c r="G3651" t="s">
        <v>18</v>
      </c>
      <c r="H3651">
        <v>92507</v>
      </c>
      <c r="I3651" t="str" cm="1">
        <f t="array" ref="I3651">IFERROR(INDEX(scheduling_data!H:H,MATCH(B3651&amp;D3651,scheduling_data!D:D&amp;scheduling_data!A:A,0)),"")</f>
        <v>Victoria Miley</v>
      </c>
      <c r="J3651" t="str">
        <f t="shared" ref="J3651:J3714" si="143">IF(I3651="", "Yes", "No")</f>
        <v>No</v>
      </c>
      <c r="L3651" t="str">
        <f t="shared" ref="L3651:L3714" si="144">IF(OR(F3651="Cash", F3651="Check", F3651="EFT", F3651="Credit Card", F3651="Visa", F3651="Mastercard", F3651="AMEX"), "Yes", "No")</f>
        <v>No</v>
      </c>
    </row>
    <row r="3652" spans="1:12" x14ac:dyDescent="0.3">
      <c r="A3652" t="s">
        <v>17</v>
      </c>
      <c r="B3652">
        <v>289</v>
      </c>
      <c r="C3652" s="1">
        <v>45358</v>
      </c>
      <c r="D3652" s="1">
        <v>45330.395833333336</v>
      </c>
      <c r="E3652">
        <v>85.19</v>
      </c>
      <c r="F3652" t="s">
        <v>9</v>
      </c>
      <c r="G3652" t="s">
        <v>18</v>
      </c>
      <c r="H3652">
        <v>92507</v>
      </c>
      <c r="I3652" t="str" cm="1">
        <f t="array" ref="I3652">IFERROR(INDEX(scheduling_data!H:H,MATCH(B3652&amp;D3652,scheduling_data!D:D&amp;scheduling_data!A:A,0)),"")</f>
        <v>D'Anna Pullen</v>
      </c>
      <c r="J3652" t="str">
        <f t="shared" si="143"/>
        <v>No</v>
      </c>
      <c r="L3652" t="str">
        <f t="shared" si="144"/>
        <v>No</v>
      </c>
    </row>
    <row r="3653" spans="1:12" x14ac:dyDescent="0.3">
      <c r="A3653" t="s">
        <v>17</v>
      </c>
      <c r="B3653">
        <v>289</v>
      </c>
      <c r="C3653" s="1">
        <v>45358</v>
      </c>
      <c r="D3653" s="1">
        <v>45330.395833333336</v>
      </c>
      <c r="E3653">
        <v>64.81</v>
      </c>
      <c r="F3653" t="s">
        <v>19</v>
      </c>
      <c r="G3653" t="s">
        <v>20</v>
      </c>
      <c r="H3653">
        <v>92507</v>
      </c>
      <c r="I3653" t="str" cm="1">
        <f t="array" ref="I3653">IFERROR(INDEX(scheduling_data!H:H,MATCH(B3653&amp;D3653,scheduling_data!D:D&amp;scheduling_data!A:A,0)),"")</f>
        <v>D'Anna Pullen</v>
      </c>
      <c r="J3653" t="str">
        <f t="shared" si="143"/>
        <v>No</v>
      </c>
      <c r="L3653" t="str">
        <f t="shared" si="144"/>
        <v>Yes</v>
      </c>
    </row>
    <row r="3654" spans="1:12" x14ac:dyDescent="0.3">
      <c r="A3654" t="s">
        <v>123</v>
      </c>
      <c r="B3654">
        <v>84</v>
      </c>
      <c r="C3654" s="1">
        <v>45352</v>
      </c>
      <c r="D3654" s="1">
        <v>45348.333333333336</v>
      </c>
      <c r="E3654">
        <v>109</v>
      </c>
      <c r="F3654" t="s">
        <v>9</v>
      </c>
      <c r="G3654" t="s">
        <v>125</v>
      </c>
      <c r="H3654">
        <v>97112</v>
      </c>
      <c r="I3654" t="str" cm="1">
        <f t="array" ref="I3654">IFERROR(INDEX(scheduling_data!H:H,MATCH(B3654&amp;D3654,scheduling_data!D:D&amp;scheduling_data!A:A,0)),"")</f>
        <v>Heidi Molaison</v>
      </c>
      <c r="J3654" t="str">
        <f t="shared" si="143"/>
        <v>No</v>
      </c>
      <c r="L3654" t="str">
        <f t="shared" si="144"/>
        <v>No</v>
      </c>
    </row>
    <row r="3655" spans="1:12" x14ac:dyDescent="0.3">
      <c r="A3655" t="s">
        <v>123</v>
      </c>
      <c r="B3655">
        <v>84</v>
      </c>
      <c r="C3655" s="1">
        <v>45352</v>
      </c>
      <c r="D3655" s="1">
        <v>45348.333333333336</v>
      </c>
      <c r="E3655">
        <v>41</v>
      </c>
      <c r="F3655" t="s">
        <v>19</v>
      </c>
      <c r="G3655" t="s">
        <v>124</v>
      </c>
      <c r="H3655">
        <v>97112</v>
      </c>
      <c r="I3655" t="str" cm="1">
        <f t="array" ref="I3655">IFERROR(INDEX(scheduling_data!H:H,MATCH(B3655&amp;D3655,scheduling_data!D:D&amp;scheduling_data!A:A,0)),"")</f>
        <v>Heidi Molaison</v>
      </c>
      <c r="J3655" t="str">
        <f t="shared" si="143"/>
        <v>No</v>
      </c>
      <c r="L3655" t="str">
        <f t="shared" si="144"/>
        <v>Yes</v>
      </c>
    </row>
    <row r="3656" spans="1:12" x14ac:dyDescent="0.3">
      <c r="A3656" t="s">
        <v>85</v>
      </c>
      <c r="B3656">
        <v>85</v>
      </c>
      <c r="C3656" s="1">
        <v>45358</v>
      </c>
      <c r="D3656" s="1">
        <v>45323.583333333336</v>
      </c>
      <c r="E3656">
        <v>11.3</v>
      </c>
      <c r="F3656" t="s">
        <v>23</v>
      </c>
      <c r="H3656">
        <v>97530</v>
      </c>
      <c r="I3656" t="str" cm="1">
        <f t="array" ref="I3656">IFERROR(INDEX(scheduling_data!H:H,MATCH(B3656&amp;D3656,scheduling_data!D:D&amp;scheduling_data!A:A,0)),"")</f>
        <v>Katherine Tyree</v>
      </c>
      <c r="J3656" t="str">
        <f t="shared" si="143"/>
        <v>No</v>
      </c>
      <c r="L3656" t="str">
        <f t="shared" si="144"/>
        <v>Yes</v>
      </c>
    </row>
    <row r="3657" spans="1:12" x14ac:dyDescent="0.3">
      <c r="A3657" t="s">
        <v>85</v>
      </c>
      <c r="B3657">
        <v>85</v>
      </c>
      <c r="C3657" s="1">
        <v>45358</v>
      </c>
      <c r="D3657" s="1">
        <v>45323.583333333336</v>
      </c>
      <c r="E3657">
        <v>4.72</v>
      </c>
      <c r="F3657" t="s">
        <v>23</v>
      </c>
      <c r="H3657">
        <v>97112</v>
      </c>
      <c r="I3657" t="str" cm="1">
        <f t="array" ref="I3657">IFERROR(INDEX(scheduling_data!H:H,MATCH(B3657&amp;D3657,scheduling_data!D:D&amp;scheduling_data!A:A,0)),"")</f>
        <v>Katherine Tyree</v>
      </c>
      <c r="J3657" t="str">
        <f t="shared" si="143"/>
        <v>No</v>
      </c>
      <c r="L3657" t="str">
        <f t="shared" si="144"/>
        <v>Yes</v>
      </c>
    </row>
    <row r="3658" spans="1:12" x14ac:dyDescent="0.3">
      <c r="A3658" t="s">
        <v>85</v>
      </c>
      <c r="B3658">
        <v>85</v>
      </c>
      <c r="C3658" s="1">
        <v>45358</v>
      </c>
      <c r="D3658" s="1">
        <v>45323.583333333336</v>
      </c>
      <c r="E3658">
        <v>4.17</v>
      </c>
      <c r="F3658" t="s">
        <v>23</v>
      </c>
      <c r="H3658">
        <v>97110</v>
      </c>
      <c r="I3658" t="str" cm="1">
        <f t="array" ref="I3658">IFERROR(INDEX(scheduling_data!H:H,MATCH(B3658&amp;D3658,scheduling_data!D:D&amp;scheduling_data!A:A,0)),"")</f>
        <v>Katherine Tyree</v>
      </c>
      <c r="J3658" t="str">
        <f t="shared" si="143"/>
        <v>No</v>
      </c>
      <c r="L3658" t="str">
        <f t="shared" si="144"/>
        <v>Yes</v>
      </c>
    </row>
    <row r="3659" spans="1:12" x14ac:dyDescent="0.3">
      <c r="A3659" t="s">
        <v>85</v>
      </c>
      <c r="B3659">
        <v>85</v>
      </c>
      <c r="C3659" s="1">
        <v>45365</v>
      </c>
      <c r="D3659" s="1">
        <v>45335.583333333336</v>
      </c>
      <c r="E3659">
        <v>6.56</v>
      </c>
      <c r="F3659" t="s">
        <v>19</v>
      </c>
      <c r="G3659" t="s">
        <v>144</v>
      </c>
      <c r="H3659">
        <v>97530</v>
      </c>
      <c r="I3659" t="str" cm="1">
        <f t="array" ref="I3659">IFERROR(INDEX(scheduling_data!H:H,MATCH(B3659&amp;D3659,scheduling_data!D:D&amp;scheduling_data!A:A,0)),"")</f>
        <v>Katherine Tyree</v>
      </c>
      <c r="J3659" t="str">
        <f t="shared" si="143"/>
        <v>No</v>
      </c>
      <c r="L3659" t="str">
        <f t="shared" si="144"/>
        <v>Yes</v>
      </c>
    </row>
    <row r="3660" spans="1:12" x14ac:dyDescent="0.3">
      <c r="A3660" t="s">
        <v>85</v>
      </c>
      <c r="B3660">
        <v>85</v>
      </c>
      <c r="C3660" s="1">
        <v>45365</v>
      </c>
      <c r="D3660" s="1">
        <v>45335.583333333336</v>
      </c>
      <c r="E3660">
        <v>4.72</v>
      </c>
      <c r="F3660" t="s">
        <v>19</v>
      </c>
      <c r="G3660" t="s">
        <v>144</v>
      </c>
      <c r="H3660">
        <v>97112</v>
      </c>
      <c r="I3660" t="str" cm="1">
        <f t="array" ref="I3660">IFERROR(INDEX(scheduling_data!H:H,MATCH(B3660&amp;D3660,scheduling_data!D:D&amp;scheduling_data!A:A,0)),"")</f>
        <v>Katherine Tyree</v>
      </c>
      <c r="J3660" t="str">
        <f t="shared" si="143"/>
        <v>No</v>
      </c>
      <c r="L3660" t="str">
        <f t="shared" si="144"/>
        <v>Yes</v>
      </c>
    </row>
    <row r="3661" spans="1:12" x14ac:dyDescent="0.3">
      <c r="A3661" t="s">
        <v>85</v>
      </c>
      <c r="B3661">
        <v>85</v>
      </c>
      <c r="C3661" s="1">
        <v>45365</v>
      </c>
      <c r="D3661" s="1">
        <v>45337.583333333336</v>
      </c>
      <c r="E3661">
        <v>4.72</v>
      </c>
      <c r="F3661" t="s">
        <v>19</v>
      </c>
      <c r="G3661" t="s">
        <v>144</v>
      </c>
      <c r="H3661">
        <v>97112</v>
      </c>
      <c r="I3661" t="str" cm="1">
        <f t="array" ref="I3661">IFERROR(INDEX(scheduling_data!H:H,MATCH(B3661&amp;D3661,scheduling_data!D:D&amp;scheduling_data!A:A,0)),"")</f>
        <v>Katherine Tyree</v>
      </c>
      <c r="J3661" t="str">
        <f t="shared" si="143"/>
        <v>No</v>
      </c>
      <c r="L3661" t="str">
        <f t="shared" si="144"/>
        <v>Yes</v>
      </c>
    </row>
    <row r="3662" spans="1:12" x14ac:dyDescent="0.3">
      <c r="A3662" t="s">
        <v>85</v>
      </c>
      <c r="B3662">
        <v>85</v>
      </c>
      <c r="C3662" s="1">
        <v>45365</v>
      </c>
      <c r="D3662" s="1">
        <v>45337.583333333336</v>
      </c>
      <c r="E3662">
        <v>11.3</v>
      </c>
      <c r="F3662" t="s">
        <v>19</v>
      </c>
      <c r="G3662" t="s">
        <v>144</v>
      </c>
      <c r="H3662">
        <v>97530</v>
      </c>
      <c r="I3662" t="str" cm="1">
        <f t="array" ref="I3662">IFERROR(INDEX(scheduling_data!H:H,MATCH(B3662&amp;D3662,scheduling_data!D:D&amp;scheduling_data!A:A,0)),"")</f>
        <v>Katherine Tyree</v>
      </c>
      <c r="J3662" t="str">
        <f t="shared" si="143"/>
        <v>No</v>
      </c>
      <c r="L3662" t="str">
        <f t="shared" si="144"/>
        <v>Yes</v>
      </c>
    </row>
    <row r="3663" spans="1:12" x14ac:dyDescent="0.3">
      <c r="A3663" t="s">
        <v>85</v>
      </c>
      <c r="B3663">
        <v>85</v>
      </c>
      <c r="C3663" s="1">
        <v>45365</v>
      </c>
      <c r="D3663" s="1">
        <v>45337.583333333336</v>
      </c>
      <c r="E3663">
        <v>4.17</v>
      </c>
      <c r="F3663" t="s">
        <v>19</v>
      </c>
      <c r="G3663" t="s">
        <v>144</v>
      </c>
      <c r="H3663">
        <v>97110</v>
      </c>
      <c r="I3663" t="str" cm="1">
        <f t="array" ref="I3663">IFERROR(INDEX(scheduling_data!H:H,MATCH(B3663&amp;D3663,scheduling_data!D:D&amp;scheduling_data!A:A,0)),"")</f>
        <v>Katherine Tyree</v>
      </c>
      <c r="J3663" t="str">
        <f t="shared" si="143"/>
        <v>No</v>
      </c>
      <c r="L3663" t="str">
        <f t="shared" si="144"/>
        <v>Yes</v>
      </c>
    </row>
    <row r="3664" spans="1:12" x14ac:dyDescent="0.3">
      <c r="A3664" t="s">
        <v>85</v>
      </c>
      <c r="B3664">
        <v>85</v>
      </c>
      <c r="C3664" s="1">
        <v>45372</v>
      </c>
      <c r="D3664" s="1">
        <v>45341.583333333336</v>
      </c>
      <c r="E3664">
        <v>4.17</v>
      </c>
      <c r="F3664" t="s">
        <v>19</v>
      </c>
      <c r="G3664" t="s">
        <v>144</v>
      </c>
      <c r="H3664">
        <v>97110</v>
      </c>
      <c r="I3664" t="str" cm="1">
        <f t="array" ref="I3664">IFERROR(INDEX(scheduling_data!H:H,MATCH(B3664&amp;D3664,scheduling_data!D:D&amp;scheduling_data!A:A,0)),"")</f>
        <v>Katherine Tyree</v>
      </c>
      <c r="J3664" t="str">
        <f t="shared" si="143"/>
        <v>No</v>
      </c>
      <c r="L3664" t="str">
        <f t="shared" si="144"/>
        <v>Yes</v>
      </c>
    </row>
    <row r="3665" spans="1:12" x14ac:dyDescent="0.3">
      <c r="A3665" t="s">
        <v>85</v>
      </c>
      <c r="B3665">
        <v>85</v>
      </c>
      <c r="C3665" s="1">
        <v>45372</v>
      </c>
      <c r="D3665" s="1">
        <v>45341.583333333336</v>
      </c>
      <c r="E3665">
        <v>4.72</v>
      </c>
      <c r="F3665" t="s">
        <v>19</v>
      </c>
      <c r="G3665" t="s">
        <v>144</v>
      </c>
      <c r="H3665">
        <v>97112</v>
      </c>
      <c r="I3665" t="str" cm="1">
        <f t="array" ref="I3665">IFERROR(INDEX(scheduling_data!H:H,MATCH(B3665&amp;D3665,scheduling_data!D:D&amp;scheduling_data!A:A,0)),"")</f>
        <v>Katherine Tyree</v>
      </c>
      <c r="J3665" t="str">
        <f t="shared" si="143"/>
        <v>No</v>
      </c>
      <c r="L3665" t="str">
        <f t="shared" si="144"/>
        <v>Yes</v>
      </c>
    </row>
    <row r="3666" spans="1:12" x14ac:dyDescent="0.3">
      <c r="A3666" t="s">
        <v>85</v>
      </c>
      <c r="B3666">
        <v>85</v>
      </c>
      <c r="C3666" s="1">
        <v>45372</v>
      </c>
      <c r="D3666" s="1">
        <v>45341.583333333336</v>
      </c>
      <c r="E3666">
        <v>11.3</v>
      </c>
      <c r="F3666" t="s">
        <v>19</v>
      </c>
      <c r="G3666" t="s">
        <v>144</v>
      </c>
      <c r="H3666">
        <v>97530</v>
      </c>
      <c r="I3666" t="str" cm="1">
        <f t="array" ref="I3666">IFERROR(INDEX(scheduling_data!H:H,MATCH(B3666&amp;D3666,scheduling_data!D:D&amp;scheduling_data!A:A,0)),"")</f>
        <v>Katherine Tyree</v>
      </c>
      <c r="J3666" t="str">
        <f t="shared" si="143"/>
        <v>No</v>
      </c>
      <c r="L3666" t="str">
        <f t="shared" si="144"/>
        <v>Yes</v>
      </c>
    </row>
    <row r="3667" spans="1:12" x14ac:dyDescent="0.3">
      <c r="A3667" t="s">
        <v>85</v>
      </c>
      <c r="B3667">
        <v>85</v>
      </c>
      <c r="C3667" s="1">
        <v>45372</v>
      </c>
      <c r="D3667" s="1">
        <v>45344.583333333336</v>
      </c>
      <c r="E3667">
        <v>4.17</v>
      </c>
      <c r="F3667" t="s">
        <v>19</v>
      </c>
      <c r="G3667" t="s">
        <v>144</v>
      </c>
      <c r="H3667">
        <v>97110</v>
      </c>
      <c r="I3667" t="str" cm="1">
        <f t="array" ref="I3667">IFERROR(INDEX(scheduling_data!H:H,MATCH(B3667&amp;D3667,scheduling_data!D:D&amp;scheduling_data!A:A,0)),"")</f>
        <v>Katherine Tyree</v>
      </c>
      <c r="J3667" t="str">
        <f t="shared" si="143"/>
        <v>No</v>
      </c>
      <c r="L3667" t="str">
        <f t="shared" si="144"/>
        <v>Yes</v>
      </c>
    </row>
    <row r="3668" spans="1:12" x14ac:dyDescent="0.3">
      <c r="A3668" t="s">
        <v>85</v>
      </c>
      <c r="B3668">
        <v>85</v>
      </c>
      <c r="C3668" s="1">
        <v>45372</v>
      </c>
      <c r="D3668" s="1">
        <v>45344.583333333336</v>
      </c>
      <c r="E3668">
        <v>11.3</v>
      </c>
      <c r="F3668" t="s">
        <v>19</v>
      </c>
      <c r="G3668" t="s">
        <v>144</v>
      </c>
      <c r="H3668">
        <v>97530</v>
      </c>
      <c r="I3668" t="str" cm="1">
        <f t="array" ref="I3668">IFERROR(INDEX(scheduling_data!H:H,MATCH(B3668&amp;D3668,scheduling_data!D:D&amp;scheduling_data!A:A,0)),"")</f>
        <v>Katherine Tyree</v>
      </c>
      <c r="J3668" t="str">
        <f t="shared" si="143"/>
        <v>No</v>
      </c>
      <c r="L3668" t="str">
        <f t="shared" si="144"/>
        <v>Yes</v>
      </c>
    </row>
    <row r="3669" spans="1:12" x14ac:dyDescent="0.3">
      <c r="A3669" t="s">
        <v>85</v>
      </c>
      <c r="B3669">
        <v>85</v>
      </c>
      <c r="C3669" s="1">
        <v>45372</v>
      </c>
      <c r="D3669" s="1">
        <v>45344.583333333336</v>
      </c>
      <c r="E3669">
        <v>4.72</v>
      </c>
      <c r="F3669" t="s">
        <v>19</v>
      </c>
      <c r="G3669" t="s">
        <v>144</v>
      </c>
      <c r="H3669">
        <v>97112</v>
      </c>
      <c r="I3669" t="str" cm="1">
        <f t="array" ref="I3669">IFERROR(INDEX(scheduling_data!H:H,MATCH(B3669&amp;D3669,scheduling_data!D:D&amp;scheduling_data!A:A,0)),"")</f>
        <v>Katherine Tyree</v>
      </c>
      <c r="J3669" t="str">
        <f t="shared" si="143"/>
        <v>No</v>
      </c>
      <c r="L3669" t="str">
        <f t="shared" si="144"/>
        <v>Yes</v>
      </c>
    </row>
    <row r="3670" spans="1:12" x14ac:dyDescent="0.3">
      <c r="A3670" t="s">
        <v>85</v>
      </c>
      <c r="B3670">
        <v>85</v>
      </c>
      <c r="C3670" s="1">
        <v>45358</v>
      </c>
      <c r="D3670" s="1">
        <v>45327.583333333336</v>
      </c>
      <c r="E3670">
        <v>4.72</v>
      </c>
      <c r="F3670" t="s">
        <v>23</v>
      </c>
      <c r="H3670">
        <v>97112</v>
      </c>
      <c r="I3670" t="str" cm="1">
        <f t="array" ref="I3670">IFERROR(INDEX(scheduling_data!H:H,MATCH(B3670&amp;D3670,scheduling_data!D:D&amp;scheduling_data!A:A,0)),"")</f>
        <v>Katherine Tyree</v>
      </c>
      <c r="J3670" t="str">
        <f t="shared" si="143"/>
        <v>No</v>
      </c>
      <c r="L3670" t="str">
        <f t="shared" si="144"/>
        <v>Yes</v>
      </c>
    </row>
    <row r="3671" spans="1:12" x14ac:dyDescent="0.3">
      <c r="A3671" t="s">
        <v>85</v>
      </c>
      <c r="B3671">
        <v>85</v>
      </c>
      <c r="C3671" s="1">
        <v>45358</v>
      </c>
      <c r="D3671" s="1">
        <v>45327.583333333336</v>
      </c>
      <c r="E3671">
        <v>6.56</v>
      </c>
      <c r="F3671" t="s">
        <v>23</v>
      </c>
      <c r="H3671">
        <v>97530</v>
      </c>
      <c r="I3671" t="str" cm="1">
        <f t="array" ref="I3671">IFERROR(INDEX(scheduling_data!H:H,MATCH(B3671&amp;D3671,scheduling_data!D:D&amp;scheduling_data!A:A,0)),"")</f>
        <v>Katherine Tyree</v>
      </c>
      <c r="J3671" t="str">
        <f t="shared" si="143"/>
        <v>No</v>
      </c>
      <c r="L3671" t="str">
        <f t="shared" si="144"/>
        <v>Yes</v>
      </c>
    </row>
    <row r="3672" spans="1:12" x14ac:dyDescent="0.3">
      <c r="A3672" t="s">
        <v>85</v>
      </c>
      <c r="B3672">
        <v>85</v>
      </c>
      <c r="C3672" s="1">
        <v>45358</v>
      </c>
      <c r="D3672" s="1">
        <v>45330.583333333336</v>
      </c>
      <c r="E3672">
        <v>6.56</v>
      </c>
      <c r="F3672" t="s">
        <v>19</v>
      </c>
      <c r="G3672" t="s">
        <v>144</v>
      </c>
      <c r="H3672">
        <v>97530</v>
      </c>
      <c r="I3672" t="str" cm="1">
        <f t="array" ref="I3672">IFERROR(INDEX(scheduling_data!H:H,MATCH(B3672&amp;D3672,scheduling_data!D:D&amp;scheduling_data!A:A,0)),"")</f>
        <v>Katherine Tyree</v>
      </c>
      <c r="J3672" t="str">
        <f t="shared" si="143"/>
        <v>No</v>
      </c>
      <c r="L3672" t="str">
        <f t="shared" si="144"/>
        <v>Yes</v>
      </c>
    </row>
    <row r="3673" spans="1:12" x14ac:dyDescent="0.3">
      <c r="A3673" t="s">
        <v>85</v>
      </c>
      <c r="B3673">
        <v>85</v>
      </c>
      <c r="C3673" s="1">
        <v>45358</v>
      </c>
      <c r="D3673" s="1">
        <v>45330.583333333336</v>
      </c>
      <c r="E3673">
        <v>4.17</v>
      </c>
      <c r="F3673" t="s">
        <v>19</v>
      </c>
      <c r="G3673" t="s">
        <v>144</v>
      </c>
      <c r="H3673">
        <v>97110</v>
      </c>
      <c r="I3673" t="str" cm="1">
        <f t="array" ref="I3673">IFERROR(INDEX(scheduling_data!H:H,MATCH(B3673&amp;D3673,scheduling_data!D:D&amp;scheduling_data!A:A,0)),"")</f>
        <v>Katherine Tyree</v>
      </c>
      <c r="J3673" t="str">
        <f t="shared" si="143"/>
        <v>No</v>
      </c>
      <c r="L3673" t="str">
        <f t="shared" si="144"/>
        <v>Yes</v>
      </c>
    </row>
    <row r="3674" spans="1:12" x14ac:dyDescent="0.3">
      <c r="A3674" t="s">
        <v>137</v>
      </c>
      <c r="B3674">
        <v>85</v>
      </c>
      <c r="C3674" s="1">
        <v>45352</v>
      </c>
      <c r="D3674" s="1">
        <v>45335.583333333336</v>
      </c>
      <c r="E3674">
        <v>18.5</v>
      </c>
      <c r="F3674" t="s">
        <v>19</v>
      </c>
      <c r="G3674" t="s">
        <v>57</v>
      </c>
      <c r="H3674">
        <v>97112</v>
      </c>
      <c r="I3674" t="str" cm="1">
        <f t="array" ref="I3674">IFERROR(INDEX(scheduling_data!H:H,MATCH(B3674&amp;D3674,scheduling_data!D:D&amp;scheduling_data!A:A,0)),"")</f>
        <v>Katherine Tyree</v>
      </c>
      <c r="J3674" t="str">
        <f t="shared" si="143"/>
        <v>No</v>
      </c>
      <c r="L3674" t="str">
        <f t="shared" si="144"/>
        <v>Yes</v>
      </c>
    </row>
    <row r="3675" spans="1:12" x14ac:dyDescent="0.3">
      <c r="A3675" t="s">
        <v>137</v>
      </c>
      <c r="B3675">
        <v>85</v>
      </c>
      <c r="C3675" s="1">
        <v>45352</v>
      </c>
      <c r="D3675" s="1">
        <v>45335.583333333336</v>
      </c>
      <c r="E3675">
        <v>44.43</v>
      </c>
      <c r="F3675" t="s">
        <v>9</v>
      </c>
      <c r="G3675" t="s">
        <v>56</v>
      </c>
      <c r="H3675">
        <v>97112</v>
      </c>
      <c r="I3675" t="str" cm="1">
        <f t="array" ref="I3675">IFERROR(INDEX(scheduling_data!H:H,MATCH(B3675&amp;D3675,scheduling_data!D:D&amp;scheduling_data!A:A,0)),"")</f>
        <v>Katherine Tyree</v>
      </c>
      <c r="J3675" t="str">
        <f t="shared" si="143"/>
        <v>No</v>
      </c>
      <c r="L3675" t="str">
        <f t="shared" si="144"/>
        <v>No</v>
      </c>
    </row>
    <row r="3676" spans="1:12" x14ac:dyDescent="0.3">
      <c r="A3676" t="s">
        <v>137</v>
      </c>
      <c r="B3676">
        <v>85</v>
      </c>
      <c r="C3676" s="1">
        <v>45352</v>
      </c>
      <c r="D3676" s="1">
        <v>45335.583333333336</v>
      </c>
      <c r="E3676">
        <v>0.52</v>
      </c>
      <c r="F3676" t="s">
        <v>9</v>
      </c>
      <c r="G3676" t="s">
        <v>55</v>
      </c>
      <c r="H3676">
        <v>97530</v>
      </c>
      <c r="I3676" t="str" cm="1">
        <f t="array" ref="I3676">IFERROR(INDEX(scheduling_data!H:H,MATCH(B3676&amp;D3676,scheduling_data!D:D&amp;scheduling_data!A:A,0)),"")</f>
        <v>Katherine Tyree</v>
      </c>
      <c r="J3676" t="str">
        <f t="shared" si="143"/>
        <v>No</v>
      </c>
      <c r="L3676" t="str">
        <f t="shared" si="144"/>
        <v>No</v>
      </c>
    </row>
    <row r="3677" spans="1:12" x14ac:dyDescent="0.3">
      <c r="A3677" t="s">
        <v>137</v>
      </c>
      <c r="B3677">
        <v>85</v>
      </c>
      <c r="C3677" s="1">
        <v>45352</v>
      </c>
      <c r="D3677" s="1">
        <v>45335.583333333336</v>
      </c>
      <c r="E3677">
        <v>42.21</v>
      </c>
      <c r="F3677" t="s">
        <v>9</v>
      </c>
      <c r="G3677" t="s">
        <v>56</v>
      </c>
      <c r="H3677">
        <v>97530</v>
      </c>
      <c r="I3677" t="str" cm="1">
        <f t="array" ref="I3677">IFERROR(INDEX(scheduling_data!H:H,MATCH(B3677&amp;D3677,scheduling_data!D:D&amp;scheduling_data!A:A,0)),"")</f>
        <v>Katherine Tyree</v>
      </c>
      <c r="J3677" t="str">
        <f t="shared" si="143"/>
        <v>No</v>
      </c>
      <c r="L3677" t="str">
        <f t="shared" si="144"/>
        <v>No</v>
      </c>
    </row>
    <row r="3678" spans="1:12" x14ac:dyDescent="0.3">
      <c r="A3678" t="s">
        <v>137</v>
      </c>
      <c r="B3678">
        <v>85</v>
      </c>
      <c r="C3678" s="1">
        <v>45352</v>
      </c>
      <c r="D3678" s="1">
        <v>45335.583333333336</v>
      </c>
      <c r="E3678">
        <v>0.38</v>
      </c>
      <c r="F3678" t="s">
        <v>9</v>
      </c>
      <c r="G3678" t="s">
        <v>55</v>
      </c>
      <c r="H3678">
        <v>97112</v>
      </c>
      <c r="I3678" t="str" cm="1">
        <f t="array" ref="I3678">IFERROR(INDEX(scheduling_data!H:H,MATCH(B3678&amp;D3678,scheduling_data!D:D&amp;scheduling_data!A:A,0)),"")</f>
        <v>Katherine Tyree</v>
      </c>
      <c r="J3678" t="str">
        <f t="shared" si="143"/>
        <v>No</v>
      </c>
      <c r="L3678" t="str">
        <f t="shared" si="144"/>
        <v>No</v>
      </c>
    </row>
    <row r="3679" spans="1:12" x14ac:dyDescent="0.3">
      <c r="A3679" t="s">
        <v>137</v>
      </c>
      <c r="B3679">
        <v>85</v>
      </c>
      <c r="C3679" s="1">
        <v>45352</v>
      </c>
      <c r="D3679" s="1">
        <v>45335.583333333336</v>
      </c>
      <c r="E3679">
        <v>25.71</v>
      </c>
      <c r="F3679" t="s">
        <v>19</v>
      </c>
      <c r="G3679" t="s">
        <v>57</v>
      </c>
      <c r="H3679">
        <v>97530</v>
      </c>
      <c r="I3679" t="str" cm="1">
        <f t="array" ref="I3679">IFERROR(INDEX(scheduling_data!H:H,MATCH(B3679&amp;D3679,scheduling_data!D:D&amp;scheduling_data!A:A,0)),"")</f>
        <v>Katherine Tyree</v>
      </c>
      <c r="J3679" t="str">
        <f t="shared" si="143"/>
        <v>No</v>
      </c>
      <c r="L3679" t="str">
        <f t="shared" si="144"/>
        <v>Yes</v>
      </c>
    </row>
    <row r="3680" spans="1:12" x14ac:dyDescent="0.3">
      <c r="A3680" t="s">
        <v>137</v>
      </c>
      <c r="B3680">
        <v>85</v>
      </c>
      <c r="C3680" s="1">
        <v>45352</v>
      </c>
      <c r="D3680" s="1">
        <v>45335.583333333336</v>
      </c>
      <c r="E3680">
        <v>6.97</v>
      </c>
      <c r="F3680" t="s">
        <v>9</v>
      </c>
      <c r="G3680" t="s">
        <v>54</v>
      </c>
      <c r="H3680">
        <v>97112</v>
      </c>
      <c r="I3680" t="str" cm="1">
        <f t="array" ref="I3680">IFERROR(INDEX(scheduling_data!H:H,MATCH(B3680&amp;D3680,scheduling_data!D:D&amp;scheduling_data!A:A,0)),"")</f>
        <v>Katherine Tyree</v>
      </c>
      <c r="J3680" t="str">
        <f t="shared" si="143"/>
        <v>No</v>
      </c>
      <c r="L3680" t="str">
        <f t="shared" si="144"/>
        <v>No</v>
      </c>
    </row>
    <row r="3681" spans="1:12" x14ac:dyDescent="0.3">
      <c r="A3681" t="s">
        <v>137</v>
      </c>
      <c r="B3681">
        <v>85</v>
      </c>
      <c r="C3681" s="1">
        <v>45355</v>
      </c>
      <c r="D3681" s="1">
        <v>45337.583333333336</v>
      </c>
      <c r="E3681">
        <v>0.38</v>
      </c>
      <c r="F3681" t="s">
        <v>9</v>
      </c>
      <c r="G3681" t="s">
        <v>55</v>
      </c>
      <c r="H3681">
        <v>97112</v>
      </c>
      <c r="I3681" t="str" cm="1">
        <f t="array" ref="I3681">IFERROR(INDEX(scheduling_data!H:H,MATCH(B3681&amp;D3681,scheduling_data!D:D&amp;scheduling_data!A:A,0)),"")</f>
        <v>Katherine Tyree</v>
      </c>
      <c r="J3681" t="str">
        <f t="shared" si="143"/>
        <v>No</v>
      </c>
      <c r="L3681" t="str">
        <f t="shared" si="144"/>
        <v>No</v>
      </c>
    </row>
    <row r="3682" spans="1:12" x14ac:dyDescent="0.3">
      <c r="A3682" t="s">
        <v>137</v>
      </c>
      <c r="B3682">
        <v>85</v>
      </c>
      <c r="C3682" s="1">
        <v>45355</v>
      </c>
      <c r="D3682" s="1">
        <v>45337.583333333336</v>
      </c>
      <c r="E3682">
        <v>6.97</v>
      </c>
      <c r="F3682" t="s">
        <v>9</v>
      </c>
      <c r="G3682" t="s">
        <v>54</v>
      </c>
      <c r="H3682">
        <v>97112</v>
      </c>
      <c r="I3682" t="str" cm="1">
        <f t="array" ref="I3682">IFERROR(INDEX(scheduling_data!H:H,MATCH(B3682&amp;D3682,scheduling_data!D:D&amp;scheduling_data!A:A,0)),"")</f>
        <v>Katherine Tyree</v>
      </c>
      <c r="J3682" t="str">
        <f t="shared" si="143"/>
        <v>No</v>
      </c>
      <c r="L3682" t="str">
        <f t="shared" si="144"/>
        <v>No</v>
      </c>
    </row>
    <row r="3683" spans="1:12" x14ac:dyDescent="0.3">
      <c r="A3683" t="s">
        <v>137</v>
      </c>
      <c r="B3683">
        <v>85</v>
      </c>
      <c r="C3683" s="1">
        <v>45355</v>
      </c>
      <c r="D3683" s="1">
        <v>45337.583333333336</v>
      </c>
      <c r="E3683">
        <v>44.43</v>
      </c>
      <c r="F3683" t="s">
        <v>9</v>
      </c>
      <c r="G3683" t="s">
        <v>56</v>
      </c>
      <c r="H3683">
        <v>97112</v>
      </c>
      <c r="I3683" t="str" cm="1">
        <f t="array" ref="I3683">IFERROR(INDEX(scheduling_data!H:H,MATCH(B3683&amp;D3683,scheduling_data!D:D&amp;scheduling_data!A:A,0)),"")</f>
        <v>Katherine Tyree</v>
      </c>
      <c r="J3683" t="str">
        <f t="shared" si="143"/>
        <v>No</v>
      </c>
      <c r="L3683" t="str">
        <f t="shared" si="144"/>
        <v>No</v>
      </c>
    </row>
    <row r="3684" spans="1:12" x14ac:dyDescent="0.3">
      <c r="A3684" t="s">
        <v>137</v>
      </c>
      <c r="B3684">
        <v>85</v>
      </c>
      <c r="C3684" s="1">
        <v>45355</v>
      </c>
      <c r="D3684" s="1">
        <v>45337.583333333336</v>
      </c>
      <c r="E3684">
        <v>18.5</v>
      </c>
      <c r="F3684" t="s">
        <v>19</v>
      </c>
      <c r="G3684" t="s">
        <v>57</v>
      </c>
      <c r="H3684">
        <v>97112</v>
      </c>
      <c r="I3684" t="str" cm="1">
        <f t="array" ref="I3684">IFERROR(INDEX(scheduling_data!H:H,MATCH(B3684&amp;D3684,scheduling_data!D:D&amp;scheduling_data!A:A,0)),"")</f>
        <v>Katherine Tyree</v>
      </c>
      <c r="J3684" t="str">
        <f t="shared" si="143"/>
        <v>No</v>
      </c>
      <c r="L3684" t="str">
        <f t="shared" si="144"/>
        <v>Yes</v>
      </c>
    </row>
    <row r="3685" spans="1:12" x14ac:dyDescent="0.3">
      <c r="A3685" t="s">
        <v>137</v>
      </c>
      <c r="B3685">
        <v>85</v>
      </c>
      <c r="C3685" s="1">
        <v>45355</v>
      </c>
      <c r="D3685" s="1">
        <v>45337.583333333336</v>
      </c>
      <c r="E3685">
        <v>9.06</v>
      </c>
      <c r="F3685" t="s">
        <v>9</v>
      </c>
      <c r="G3685" t="s">
        <v>54</v>
      </c>
      <c r="H3685">
        <v>97530</v>
      </c>
      <c r="I3685" t="str" cm="1">
        <f t="array" ref="I3685">IFERROR(INDEX(scheduling_data!H:H,MATCH(B3685&amp;D3685,scheduling_data!D:D&amp;scheduling_data!A:A,0)),"")</f>
        <v>Katherine Tyree</v>
      </c>
      <c r="J3685" t="str">
        <f t="shared" si="143"/>
        <v>No</v>
      </c>
      <c r="L3685" t="str">
        <f t="shared" si="144"/>
        <v>No</v>
      </c>
    </row>
    <row r="3686" spans="1:12" x14ac:dyDescent="0.3">
      <c r="A3686" t="s">
        <v>137</v>
      </c>
      <c r="B3686">
        <v>85</v>
      </c>
      <c r="C3686" s="1">
        <v>45355</v>
      </c>
      <c r="D3686" s="1">
        <v>45337.583333333336</v>
      </c>
      <c r="E3686">
        <v>0.9</v>
      </c>
      <c r="F3686" t="s">
        <v>9</v>
      </c>
      <c r="G3686" t="s">
        <v>55</v>
      </c>
      <c r="H3686">
        <v>97530</v>
      </c>
      <c r="I3686" t="str" cm="1">
        <f t="array" ref="I3686">IFERROR(INDEX(scheduling_data!H:H,MATCH(B3686&amp;D3686,scheduling_data!D:D&amp;scheduling_data!A:A,0)),"")</f>
        <v>Katherine Tyree</v>
      </c>
      <c r="J3686" t="str">
        <f t="shared" si="143"/>
        <v>No</v>
      </c>
      <c r="L3686" t="str">
        <f t="shared" si="144"/>
        <v>No</v>
      </c>
    </row>
    <row r="3687" spans="1:12" x14ac:dyDescent="0.3">
      <c r="A3687" t="s">
        <v>137</v>
      </c>
      <c r="B3687">
        <v>85</v>
      </c>
      <c r="C3687" s="1">
        <v>45355</v>
      </c>
      <c r="D3687" s="1">
        <v>45337.583333333336</v>
      </c>
      <c r="E3687">
        <v>84.42</v>
      </c>
      <c r="F3687" t="s">
        <v>9</v>
      </c>
      <c r="G3687" t="s">
        <v>56</v>
      </c>
      <c r="H3687">
        <v>97530</v>
      </c>
      <c r="I3687" t="str" cm="1">
        <f t="array" ref="I3687">IFERROR(INDEX(scheduling_data!H:H,MATCH(B3687&amp;D3687,scheduling_data!D:D&amp;scheduling_data!A:A,0)),"")</f>
        <v>Katherine Tyree</v>
      </c>
      <c r="J3687" t="str">
        <f t="shared" si="143"/>
        <v>No</v>
      </c>
      <c r="L3687" t="str">
        <f t="shared" si="144"/>
        <v>No</v>
      </c>
    </row>
    <row r="3688" spans="1:12" x14ac:dyDescent="0.3">
      <c r="A3688" t="s">
        <v>137</v>
      </c>
      <c r="B3688">
        <v>85</v>
      </c>
      <c r="C3688" s="1">
        <v>45355</v>
      </c>
      <c r="D3688" s="1">
        <v>45337.583333333336</v>
      </c>
      <c r="E3688">
        <v>44.32</v>
      </c>
      <c r="F3688" t="s">
        <v>19</v>
      </c>
      <c r="G3688" t="s">
        <v>57</v>
      </c>
      <c r="H3688">
        <v>97530</v>
      </c>
      <c r="I3688" t="str" cm="1">
        <f t="array" ref="I3688">IFERROR(INDEX(scheduling_data!H:H,MATCH(B3688&amp;D3688,scheduling_data!D:D&amp;scheduling_data!A:A,0)),"")</f>
        <v>Katherine Tyree</v>
      </c>
      <c r="J3688" t="str">
        <f t="shared" si="143"/>
        <v>No</v>
      </c>
      <c r="L3688" t="str">
        <f t="shared" si="144"/>
        <v>Yes</v>
      </c>
    </row>
    <row r="3689" spans="1:12" x14ac:dyDescent="0.3">
      <c r="A3689" t="s">
        <v>137</v>
      </c>
      <c r="B3689">
        <v>85</v>
      </c>
      <c r="C3689" s="1">
        <v>45355</v>
      </c>
      <c r="D3689" s="1">
        <v>45337.583333333336</v>
      </c>
      <c r="E3689">
        <v>5.86</v>
      </c>
      <c r="F3689" t="s">
        <v>9</v>
      </c>
      <c r="G3689" t="s">
        <v>54</v>
      </c>
      <c r="H3689">
        <v>97110</v>
      </c>
      <c r="I3689" t="str" cm="1">
        <f t="array" ref="I3689">IFERROR(INDEX(scheduling_data!H:H,MATCH(B3689&amp;D3689,scheduling_data!D:D&amp;scheduling_data!A:A,0)),"")</f>
        <v>Katherine Tyree</v>
      </c>
      <c r="J3689" t="str">
        <f t="shared" si="143"/>
        <v>No</v>
      </c>
      <c r="L3689" t="str">
        <f t="shared" si="144"/>
        <v>No</v>
      </c>
    </row>
    <row r="3690" spans="1:12" x14ac:dyDescent="0.3">
      <c r="A3690" t="s">
        <v>137</v>
      </c>
      <c r="B3690">
        <v>85</v>
      </c>
      <c r="C3690" s="1">
        <v>45355</v>
      </c>
      <c r="D3690" s="1">
        <v>45337.583333333336</v>
      </c>
      <c r="E3690">
        <v>0.33</v>
      </c>
      <c r="F3690" t="s">
        <v>9</v>
      </c>
      <c r="G3690" t="s">
        <v>55</v>
      </c>
      <c r="H3690">
        <v>97110</v>
      </c>
      <c r="I3690" t="str" cm="1">
        <f t="array" ref="I3690">IFERROR(INDEX(scheduling_data!H:H,MATCH(B3690&amp;D3690,scheduling_data!D:D&amp;scheduling_data!A:A,0)),"")</f>
        <v>Katherine Tyree</v>
      </c>
      <c r="J3690" t="str">
        <f t="shared" si="143"/>
        <v>No</v>
      </c>
      <c r="L3690" t="str">
        <f t="shared" si="144"/>
        <v>No</v>
      </c>
    </row>
    <row r="3691" spans="1:12" x14ac:dyDescent="0.3">
      <c r="A3691" t="s">
        <v>137</v>
      </c>
      <c r="B3691">
        <v>85</v>
      </c>
      <c r="C3691" s="1">
        <v>45355</v>
      </c>
      <c r="D3691" s="1">
        <v>45337.583333333336</v>
      </c>
      <c r="E3691">
        <v>48.3</v>
      </c>
      <c r="F3691" t="s">
        <v>9</v>
      </c>
      <c r="G3691" t="s">
        <v>56</v>
      </c>
      <c r="H3691">
        <v>97110</v>
      </c>
      <c r="I3691" t="str" cm="1">
        <f t="array" ref="I3691">IFERROR(INDEX(scheduling_data!H:H,MATCH(B3691&amp;D3691,scheduling_data!D:D&amp;scheduling_data!A:A,0)),"")</f>
        <v>Katherine Tyree</v>
      </c>
      <c r="J3691" t="str">
        <f t="shared" si="143"/>
        <v>No</v>
      </c>
      <c r="L3691" t="str">
        <f t="shared" si="144"/>
        <v>No</v>
      </c>
    </row>
    <row r="3692" spans="1:12" x14ac:dyDescent="0.3">
      <c r="A3692" t="s">
        <v>137</v>
      </c>
      <c r="B3692">
        <v>85</v>
      </c>
      <c r="C3692" s="1">
        <v>45355</v>
      </c>
      <c r="D3692" s="1">
        <v>45337.583333333336</v>
      </c>
      <c r="E3692">
        <v>16.34</v>
      </c>
      <c r="F3692" t="s">
        <v>19</v>
      </c>
      <c r="G3692" t="s">
        <v>57</v>
      </c>
      <c r="H3692">
        <v>97110</v>
      </c>
      <c r="I3692" t="str" cm="1">
        <f t="array" ref="I3692">IFERROR(INDEX(scheduling_data!H:H,MATCH(B3692&amp;D3692,scheduling_data!D:D&amp;scheduling_data!A:A,0)),"")</f>
        <v>Katherine Tyree</v>
      </c>
      <c r="J3692" t="str">
        <f t="shared" si="143"/>
        <v>No</v>
      </c>
      <c r="L3692" t="str">
        <f t="shared" si="144"/>
        <v>Yes</v>
      </c>
    </row>
    <row r="3693" spans="1:12" x14ac:dyDescent="0.3">
      <c r="A3693" t="s">
        <v>137</v>
      </c>
      <c r="B3693">
        <v>85</v>
      </c>
      <c r="C3693" s="1">
        <v>45359</v>
      </c>
      <c r="D3693" s="1">
        <v>45341.583333333336</v>
      </c>
      <c r="E3693">
        <v>16.34</v>
      </c>
      <c r="F3693" t="s">
        <v>19</v>
      </c>
      <c r="G3693" t="s">
        <v>57</v>
      </c>
      <c r="H3693">
        <v>97110</v>
      </c>
      <c r="I3693" t="str" cm="1">
        <f t="array" ref="I3693">IFERROR(INDEX(scheduling_data!H:H,MATCH(B3693&amp;D3693,scheduling_data!D:D&amp;scheduling_data!A:A,0)),"")</f>
        <v>Katherine Tyree</v>
      </c>
      <c r="J3693" t="str">
        <f t="shared" si="143"/>
        <v>No</v>
      </c>
      <c r="L3693" t="str">
        <f t="shared" si="144"/>
        <v>Yes</v>
      </c>
    </row>
    <row r="3694" spans="1:12" x14ac:dyDescent="0.3">
      <c r="A3694" t="s">
        <v>137</v>
      </c>
      <c r="B3694">
        <v>85</v>
      </c>
      <c r="C3694" s="1">
        <v>45359</v>
      </c>
      <c r="D3694" s="1">
        <v>45341.583333333336</v>
      </c>
      <c r="E3694">
        <v>48.3</v>
      </c>
      <c r="F3694" t="s">
        <v>9</v>
      </c>
      <c r="G3694" t="s">
        <v>56</v>
      </c>
      <c r="H3694">
        <v>97110</v>
      </c>
      <c r="I3694" t="str" cm="1">
        <f t="array" ref="I3694">IFERROR(INDEX(scheduling_data!H:H,MATCH(B3694&amp;D3694,scheduling_data!D:D&amp;scheduling_data!A:A,0)),"")</f>
        <v>Katherine Tyree</v>
      </c>
      <c r="J3694" t="str">
        <f t="shared" si="143"/>
        <v>No</v>
      </c>
      <c r="L3694" t="str">
        <f t="shared" si="144"/>
        <v>No</v>
      </c>
    </row>
    <row r="3695" spans="1:12" x14ac:dyDescent="0.3">
      <c r="A3695" t="s">
        <v>137</v>
      </c>
      <c r="B3695">
        <v>85</v>
      </c>
      <c r="C3695" s="1">
        <v>45359</v>
      </c>
      <c r="D3695" s="1">
        <v>45341.583333333336</v>
      </c>
      <c r="E3695">
        <v>0.33</v>
      </c>
      <c r="F3695" t="s">
        <v>9</v>
      </c>
      <c r="G3695" t="s">
        <v>55</v>
      </c>
      <c r="H3695">
        <v>97110</v>
      </c>
      <c r="I3695" t="str" cm="1">
        <f t="array" ref="I3695">IFERROR(INDEX(scheduling_data!H:H,MATCH(B3695&amp;D3695,scheduling_data!D:D&amp;scheduling_data!A:A,0)),"")</f>
        <v>Katherine Tyree</v>
      </c>
      <c r="J3695" t="str">
        <f t="shared" si="143"/>
        <v>No</v>
      </c>
      <c r="L3695" t="str">
        <f t="shared" si="144"/>
        <v>No</v>
      </c>
    </row>
    <row r="3696" spans="1:12" x14ac:dyDescent="0.3">
      <c r="A3696" t="s">
        <v>137</v>
      </c>
      <c r="B3696">
        <v>85</v>
      </c>
      <c r="C3696" s="1">
        <v>45359</v>
      </c>
      <c r="D3696" s="1">
        <v>45341.583333333336</v>
      </c>
      <c r="E3696">
        <v>5.86</v>
      </c>
      <c r="F3696" t="s">
        <v>9</v>
      </c>
      <c r="G3696" t="s">
        <v>54</v>
      </c>
      <c r="H3696">
        <v>97110</v>
      </c>
      <c r="I3696" t="str" cm="1">
        <f t="array" ref="I3696">IFERROR(INDEX(scheduling_data!H:H,MATCH(B3696&amp;D3696,scheduling_data!D:D&amp;scheduling_data!A:A,0)),"")</f>
        <v>Katherine Tyree</v>
      </c>
      <c r="J3696" t="str">
        <f t="shared" si="143"/>
        <v>No</v>
      </c>
      <c r="L3696" t="str">
        <f t="shared" si="144"/>
        <v>No</v>
      </c>
    </row>
    <row r="3697" spans="1:12" x14ac:dyDescent="0.3">
      <c r="A3697" t="s">
        <v>137</v>
      </c>
      <c r="B3697">
        <v>85</v>
      </c>
      <c r="C3697" s="1">
        <v>45359</v>
      </c>
      <c r="D3697" s="1">
        <v>45341.583333333336</v>
      </c>
      <c r="E3697">
        <v>44.32</v>
      </c>
      <c r="F3697" t="s">
        <v>19</v>
      </c>
      <c r="G3697" t="s">
        <v>57</v>
      </c>
      <c r="H3697">
        <v>97530</v>
      </c>
      <c r="I3697" t="str" cm="1">
        <f t="array" ref="I3697">IFERROR(INDEX(scheduling_data!H:H,MATCH(B3697&amp;D3697,scheduling_data!D:D&amp;scheduling_data!A:A,0)),"")</f>
        <v>Katherine Tyree</v>
      </c>
      <c r="J3697" t="str">
        <f t="shared" si="143"/>
        <v>No</v>
      </c>
      <c r="L3697" t="str">
        <f t="shared" si="144"/>
        <v>Yes</v>
      </c>
    </row>
    <row r="3698" spans="1:12" x14ac:dyDescent="0.3">
      <c r="A3698" t="s">
        <v>137</v>
      </c>
      <c r="B3698">
        <v>85</v>
      </c>
      <c r="C3698" s="1">
        <v>45359</v>
      </c>
      <c r="D3698" s="1">
        <v>45341.583333333336</v>
      </c>
      <c r="E3698">
        <v>84.42</v>
      </c>
      <c r="F3698" t="s">
        <v>9</v>
      </c>
      <c r="G3698" t="s">
        <v>56</v>
      </c>
      <c r="H3698">
        <v>97530</v>
      </c>
      <c r="I3698" t="str" cm="1">
        <f t="array" ref="I3698">IFERROR(INDEX(scheduling_data!H:H,MATCH(B3698&amp;D3698,scheduling_data!D:D&amp;scheduling_data!A:A,0)),"")</f>
        <v>Katherine Tyree</v>
      </c>
      <c r="J3698" t="str">
        <f t="shared" si="143"/>
        <v>No</v>
      </c>
      <c r="L3698" t="str">
        <f t="shared" si="144"/>
        <v>No</v>
      </c>
    </row>
    <row r="3699" spans="1:12" x14ac:dyDescent="0.3">
      <c r="A3699" t="s">
        <v>137</v>
      </c>
      <c r="B3699">
        <v>85</v>
      </c>
      <c r="C3699" s="1">
        <v>45359</v>
      </c>
      <c r="D3699" s="1">
        <v>45341.583333333336</v>
      </c>
      <c r="E3699">
        <v>0.9</v>
      </c>
      <c r="F3699" t="s">
        <v>9</v>
      </c>
      <c r="G3699" t="s">
        <v>55</v>
      </c>
      <c r="H3699">
        <v>97530</v>
      </c>
      <c r="I3699" t="str" cm="1">
        <f t="array" ref="I3699">IFERROR(INDEX(scheduling_data!H:H,MATCH(B3699&amp;D3699,scheduling_data!D:D&amp;scheduling_data!A:A,0)),"")</f>
        <v>Katherine Tyree</v>
      </c>
      <c r="J3699" t="str">
        <f t="shared" si="143"/>
        <v>No</v>
      </c>
      <c r="L3699" t="str">
        <f t="shared" si="144"/>
        <v>No</v>
      </c>
    </row>
    <row r="3700" spans="1:12" x14ac:dyDescent="0.3">
      <c r="A3700" t="s">
        <v>137</v>
      </c>
      <c r="B3700">
        <v>85</v>
      </c>
      <c r="C3700" s="1">
        <v>45359</v>
      </c>
      <c r="D3700" s="1">
        <v>45341.583333333336</v>
      </c>
      <c r="E3700">
        <v>9.06</v>
      </c>
      <c r="F3700" t="s">
        <v>9</v>
      </c>
      <c r="G3700" t="s">
        <v>54</v>
      </c>
      <c r="H3700">
        <v>97530</v>
      </c>
      <c r="I3700" t="str" cm="1">
        <f t="array" ref="I3700">IFERROR(INDEX(scheduling_data!H:H,MATCH(B3700&amp;D3700,scheduling_data!D:D&amp;scheduling_data!A:A,0)),"")</f>
        <v>Katherine Tyree</v>
      </c>
      <c r="J3700" t="str">
        <f t="shared" si="143"/>
        <v>No</v>
      </c>
      <c r="L3700" t="str">
        <f t="shared" si="144"/>
        <v>No</v>
      </c>
    </row>
    <row r="3701" spans="1:12" x14ac:dyDescent="0.3">
      <c r="A3701" t="s">
        <v>137</v>
      </c>
      <c r="B3701">
        <v>85</v>
      </c>
      <c r="C3701" s="1">
        <v>45359</v>
      </c>
      <c r="D3701" s="1">
        <v>45341.583333333336</v>
      </c>
      <c r="E3701">
        <v>18.5</v>
      </c>
      <c r="F3701" t="s">
        <v>19</v>
      </c>
      <c r="G3701" t="s">
        <v>57</v>
      </c>
      <c r="H3701">
        <v>97112</v>
      </c>
      <c r="I3701" t="str" cm="1">
        <f t="array" ref="I3701">IFERROR(INDEX(scheduling_data!H:H,MATCH(B3701&amp;D3701,scheduling_data!D:D&amp;scheduling_data!A:A,0)),"")</f>
        <v>Katherine Tyree</v>
      </c>
      <c r="J3701" t="str">
        <f t="shared" si="143"/>
        <v>No</v>
      </c>
      <c r="L3701" t="str">
        <f t="shared" si="144"/>
        <v>Yes</v>
      </c>
    </row>
    <row r="3702" spans="1:12" x14ac:dyDescent="0.3">
      <c r="A3702" t="s">
        <v>137</v>
      </c>
      <c r="B3702">
        <v>85</v>
      </c>
      <c r="C3702" s="1">
        <v>45359</v>
      </c>
      <c r="D3702" s="1">
        <v>45341.583333333336</v>
      </c>
      <c r="E3702">
        <v>44.43</v>
      </c>
      <c r="F3702" t="s">
        <v>9</v>
      </c>
      <c r="G3702" t="s">
        <v>56</v>
      </c>
      <c r="H3702">
        <v>97112</v>
      </c>
      <c r="I3702" t="str" cm="1">
        <f t="array" ref="I3702">IFERROR(INDEX(scheduling_data!H:H,MATCH(B3702&amp;D3702,scheduling_data!D:D&amp;scheduling_data!A:A,0)),"")</f>
        <v>Katherine Tyree</v>
      </c>
      <c r="J3702" t="str">
        <f t="shared" si="143"/>
        <v>No</v>
      </c>
      <c r="L3702" t="str">
        <f t="shared" si="144"/>
        <v>No</v>
      </c>
    </row>
    <row r="3703" spans="1:12" x14ac:dyDescent="0.3">
      <c r="A3703" t="s">
        <v>137</v>
      </c>
      <c r="B3703">
        <v>85</v>
      </c>
      <c r="C3703" s="1">
        <v>45359</v>
      </c>
      <c r="D3703" s="1">
        <v>45341.583333333336</v>
      </c>
      <c r="E3703">
        <v>6.97</v>
      </c>
      <c r="F3703" t="s">
        <v>9</v>
      </c>
      <c r="G3703" t="s">
        <v>54</v>
      </c>
      <c r="H3703">
        <v>97112</v>
      </c>
      <c r="I3703" t="str" cm="1">
        <f t="array" ref="I3703">IFERROR(INDEX(scheduling_data!H:H,MATCH(B3703&amp;D3703,scheduling_data!D:D&amp;scheduling_data!A:A,0)),"")</f>
        <v>Katherine Tyree</v>
      </c>
      <c r="J3703" t="str">
        <f t="shared" si="143"/>
        <v>No</v>
      </c>
      <c r="L3703" t="str">
        <f t="shared" si="144"/>
        <v>No</v>
      </c>
    </row>
    <row r="3704" spans="1:12" x14ac:dyDescent="0.3">
      <c r="A3704" t="s">
        <v>137</v>
      </c>
      <c r="B3704">
        <v>85</v>
      </c>
      <c r="C3704" s="1">
        <v>45359</v>
      </c>
      <c r="D3704" s="1">
        <v>45341.583333333336</v>
      </c>
      <c r="E3704">
        <v>0.38</v>
      </c>
      <c r="F3704" t="s">
        <v>9</v>
      </c>
      <c r="G3704" t="s">
        <v>55</v>
      </c>
      <c r="H3704">
        <v>97112</v>
      </c>
      <c r="I3704" t="str" cm="1">
        <f t="array" ref="I3704">IFERROR(INDEX(scheduling_data!H:H,MATCH(B3704&amp;D3704,scheduling_data!D:D&amp;scheduling_data!A:A,0)),"")</f>
        <v>Katherine Tyree</v>
      </c>
      <c r="J3704" t="str">
        <f t="shared" si="143"/>
        <v>No</v>
      </c>
      <c r="L3704" t="str">
        <f t="shared" si="144"/>
        <v>No</v>
      </c>
    </row>
    <row r="3705" spans="1:12" x14ac:dyDescent="0.3">
      <c r="A3705" t="s">
        <v>137</v>
      </c>
      <c r="B3705">
        <v>85</v>
      </c>
      <c r="C3705" s="1">
        <v>45362</v>
      </c>
      <c r="D3705" s="1">
        <v>45344.583333333336</v>
      </c>
      <c r="E3705">
        <v>0.9</v>
      </c>
      <c r="F3705" t="s">
        <v>9</v>
      </c>
      <c r="G3705" t="s">
        <v>55</v>
      </c>
      <c r="H3705">
        <v>97530</v>
      </c>
      <c r="I3705" t="str" cm="1">
        <f t="array" ref="I3705">IFERROR(INDEX(scheduling_data!H:H,MATCH(B3705&amp;D3705,scheduling_data!D:D&amp;scheduling_data!A:A,0)),"")</f>
        <v>Katherine Tyree</v>
      </c>
      <c r="J3705" t="str">
        <f t="shared" si="143"/>
        <v>No</v>
      </c>
      <c r="L3705" t="str">
        <f t="shared" si="144"/>
        <v>No</v>
      </c>
    </row>
    <row r="3706" spans="1:12" x14ac:dyDescent="0.3">
      <c r="A3706" t="s">
        <v>137</v>
      </c>
      <c r="B3706">
        <v>85</v>
      </c>
      <c r="C3706" s="1">
        <v>45362</v>
      </c>
      <c r="D3706" s="1">
        <v>45344.583333333336</v>
      </c>
      <c r="E3706">
        <v>16.34</v>
      </c>
      <c r="F3706" t="s">
        <v>19</v>
      </c>
      <c r="G3706" t="s">
        <v>57</v>
      </c>
      <c r="H3706">
        <v>97110</v>
      </c>
      <c r="I3706" t="str" cm="1">
        <f t="array" ref="I3706">IFERROR(INDEX(scheduling_data!H:H,MATCH(B3706&amp;D3706,scheduling_data!D:D&amp;scheduling_data!A:A,0)),"")</f>
        <v>Katherine Tyree</v>
      </c>
      <c r="J3706" t="str">
        <f t="shared" si="143"/>
        <v>No</v>
      </c>
      <c r="L3706" t="str">
        <f t="shared" si="144"/>
        <v>Yes</v>
      </c>
    </row>
    <row r="3707" spans="1:12" x14ac:dyDescent="0.3">
      <c r="A3707" t="s">
        <v>137</v>
      </c>
      <c r="B3707">
        <v>85</v>
      </c>
      <c r="C3707" s="1">
        <v>45362</v>
      </c>
      <c r="D3707" s="1">
        <v>45344.583333333336</v>
      </c>
      <c r="E3707">
        <v>48.3</v>
      </c>
      <c r="F3707" t="s">
        <v>9</v>
      </c>
      <c r="G3707" t="s">
        <v>56</v>
      </c>
      <c r="H3707">
        <v>97110</v>
      </c>
      <c r="I3707" t="str" cm="1">
        <f t="array" ref="I3707">IFERROR(INDEX(scheduling_data!H:H,MATCH(B3707&amp;D3707,scheduling_data!D:D&amp;scheduling_data!A:A,0)),"")</f>
        <v>Katherine Tyree</v>
      </c>
      <c r="J3707" t="str">
        <f t="shared" si="143"/>
        <v>No</v>
      </c>
      <c r="L3707" t="str">
        <f t="shared" si="144"/>
        <v>No</v>
      </c>
    </row>
    <row r="3708" spans="1:12" x14ac:dyDescent="0.3">
      <c r="A3708" t="s">
        <v>137</v>
      </c>
      <c r="B3708">
        <v>85</v>
      </c>
      <c r="C3708" s="1">
        <v>45362</v>
      </c>
      <c r="D3708" s="1">
        <v>45344.583333333336</v>
      </c>
      <c r="E3708">
        <v>0.33</v>
      </c>
      <c r="F3708" t="s">
        <v>9</v>
      </c>
      <c r="G3708" t="s">
        <v>55</v>
      </c>
      <c r="H3708">
        <v>97110</v>
      </c>
      <c r="I3708" t="str" cm="1">
        <f t="array" ref="I3708">IFERROR(INDEX(scheduling_data!H:H,MATCH(B3708&amp;D3708,scheduling_data!D:D&amp;scheduling_data!A:A,0)),"")</f>
        <v>Katherine Tyree</v>
      </c>
      <c r="J3708" t="str">
        <f t="shared" si="143"/>
        <v>No</v>
      </c>
      <c r="L3708" t="str">
        <f t="shared" si="144"/>
        <v>No</v>
      </c>
    </row>
    <row r="3709" spans="1:12" x14ac:dyDescent="0.3">
      <c r="A3709" t="s">
        <v>137</v>
      </c>
      <c r="B3709">
        <v>85</v>
      </c>
      <c r="C3709" s="1">
        <v>45362</v>
      </c>
      <c r="D3709" s="1">
        <v>45344.583333333336</v>
      </c>
      <c r="E3709">
        <v>5.86</v>
      </c>
      <c r="F3709" t="s">
        <v>9</v>
      </c>
      <c r="G3709" t="s">
        <v>54</v>
      </c>
      <c r="H3709">
        <v>97110</v>
      </c>
      <c r="I3709" t="str" cm="1">
        <f t="array" ref="I3709">IFERROR(INDEX(scheduling_data!H:H,MATCH(B3709&amp;D3709,scheduling_data!D:D&amp;scheduling_data!A:A,0)),"")</f>
        <v>Katherine Tyree</v>
      </c>
      <c r="J3709" t="str">
        <f t="shared" si="143"/>
        <v>No</v>
      </c>
      <c r="L3709" t="str">
        <f t="shared" si="144"/>
        <v>No</v>
      </c>
    </row>
    <row r="3710" spans="1:12" x14ac:dyDescent="0.3">
      <c r="A3710" t="s">
        <v>137</v>
      </c>
      <c r="B3710">
        <v>85</v>
      </c>
      <c r="C3710" s="1">
        <v>45362</v>
      </c>
      <c r="D3710" s="1">
        <v>45344.583333333336</v>
      </c>
      <c r="E3710">
        <v>44.32</v>
      </c>
      <c r="F3710" t="s">
        <v>19</v>
      </c>
      <c r="G3710" t="s">
        <v>57</v>
      </c>
      <c r="H3710">
        <v>97530</v>
      </c>
      <c r="I3710" t="str" cm="1">
        <f t="array" ref="I3710">IFERROR(INDEX(scheduling_data!H:H,MATCH(B3710&amp;D3710,scheduling_data!D:D&amp;scheduling_data!A:A,0)),"")</f>
        <v>Katherine Tyree</v>
      </c>
      <c r="J3710" t="str">
        <f t="shared" si="143"/>
        <v>No</v>
      </c>
      <c r="L3710" t="str">
        <f t="shared" si="144"/>
        <v>Yes</v>
      </c>
    </row>
    <row r="3711" spans="1:12" x14ac:dyDescent="0.3">
      <c r="A3711" t="s">
        <v>137</v>
      </c>
      <c r="B3711">
        <v>85</v>
      </c>
      <c r="C3711" s="1">
        <v>45362</v>
      </c>
      <c r="D3711" s="1">
        <v>45344.583333333336</v>
      </c>
      <c r="E3711">
        <v>84.42</v>
      </c>
      <c r="F3711" t="s">
        <v>9</v>
      </c>
      <c r="G3711" t="s">
        <v>56</v>
      </c>
      <c r="H3711">
        <v>97530</v>
      </c>
      <c r="I3711" t="str" cm="1">
        <f t="array" ref="I3711">IFERROR(INDEX(scheduling_data!H:H,MATCH(B3711&amp;D3711,scheduling_data!D:D&amp;scheduling_data!A:A,0)),"")</f>
        <v>Katherine Tyree</v>
      </c>
      <c r="J3711" t="str">
        <f t="shared" si="143"/>
        <v>No</v>
      </c>
      <c r="L3711" t="str">
        <f t="shared" si="144"/>
        <v>No</v>
      </c>
    </row>
    <row r="3712" spans="1:12" x14ac:dyDescent="0.3">
      <c r="A3712" t="s">
        <v>137</v>
      </c>
      <c r="B3712">
        <v>85</v>
      </c>
      <c r="C3712" s="1">
        <v>45362</v>
      </c>
      <c r="D3712" s="1">
        <v>45344.583333333336</v>
      </c>
      <c r="E3712">
        <v>9.06</v>
      </c>
      <c r="F3712" t="s">
        <v>9</v>
      </c>
      <c r="G3712" t="s">
        <v>54</v>
      </c>
      <c r="H3712">
        <v>97530</v>
      </c>
      <c r="I3712" t="str" cm="1">
        <f t="array" ref="I3712">IFERROR(INDEX(scheduling_data!H:H,MATCH(B3712&amp;D3712,scheduling_data!D:D&amp;scheduling_data!A:A,0)),"")</f>
        <v>Katherine Tyree</v>
      </c>
      <c r="J3712" t="str">
        <f t="shared" si="143"/>
        <v>No</v>
      </c>
      <c r="L3712" t="str">
        <f t="shared" si="144"/>
        <v>No</v>
      </c>
    </row>
    <row r="3713" spans="1:12" x14ac:dyDescent="0.3">
      <c r="A3713" t="s">
        <v>137</v>
      </c>
      <c r="B3713">
        <v>85</v>
      </c>
      <c r="C3713" s="1">
        <v>45362</v>
      </c>
      <c r="D3713" s="1">
        <v>45344.583333333336</v>
      </c>
      <c r="E3713">
        <v>18.5</v>
      </c>
      <c r="F3713" t="s">
        <v>19</v>
      </c>
      <c r="G3713" t="s">
        <v>57</v>
      </c>
      <c r="H3713">
        <v>97112</v>
      </c>
      <c r="I3713" t="str" cm="1">
        <f t="array" ref="I3713">IFERROR(INDEX(scheduling_data!H:H,MATCH(B3713&amp;D3713,scheduling_data!D:D&amp;scheduling_data!A:A,0)),"")</f>
        <v>Katherine Tyree</v>
      </c>
      <c r="J3713" t="str">
        <f t="shared" si="143"/>
        <v>No</v>
      </c>
      <c r="L3713" t="str">
        <f t="shared" si="144"/>
        <v>Yes</v>
      </c>
    </row>
    <row r="3714" spans="1:12" x14ac:dyDescent="0.3">
      <c r="A3714" t="s">
        <v>137</v>
      </c>
      <c r="B3714">
        <v>85</v>
      </c>
      <c r="C3714" s="1">
        <v>45362</v>
      </c>
      <c r="D3714" s="1">
        <v>45344.583333333336</v>
      </c>
      <c r="E3714">
        <v>44.43</v>
      </c>
      <c r="F3714" t="s">
        <v>9</v>
      </c>
      <c r="G3714" t="s">
        <v>56</v>
      </c>
      <c r="H3714">
        <v>97112</v>
      </c>
      <c r="I3714" t="str" cm="1">
        <f t="array" ref="I3714">IFERROR(INDEX(scheduling_data!H:H,MATCH(B3714&amp;D3714,scheduling_data!D:D&amp;scheduling_data!A:A,0)),"")</f>
        <v>Katherine Tyree</v>
      </c>
      <c r="J3714" t="str">
        <f t="shared" si="143"/>
        <v>No</v>
      </c>
      <c r="L3714" t="str">
        <f t="shared" si="144"/>
        <v>No</v>
      </c>
    </row>
    <row r="3715" spans="1:12" x14ac:dyDescent="0.3">
      <c r="A3715" t="s">
        <v>137</v>
      </c>
      <c r="B3715">
        <v>85</v>
      </c>
      <c r="C3715" s="1">
        <v>45362</v>
      </c>
      <c r="D3715" s="1">
        <v>45344.583333333336</v>
      </c>
      <c r="E3715">
        <v>0.38</v>
      </c>
      <c r="F3715" t="s">
        <v>9</v>
      </c>
      <c r="G3715" t="s">
        <v>55</v>
      </c>
      <c r="H3715">
        <v>97112</v>
      </c>
      <c r="I3715" t="str" cm="1">
        <f t="array" ref="I3715">IFERROR(INDEX(scheduling_data!H:H,MATCH(B3715&amp;D3715,scheduling_data!D:D&amp;scheduling_data!A:A,0)),"")</f>
        <v>Katherine Tyree</v>
      </c>
      <c r="J3715" t="str">
        <f t="shared" ref="J3715:J3778" si="145">IF(I3715="", "Yes", "No")</f>
        <v>No</v>
      </c>
      <c r="L3715" t="str">
        <f t="shared" ref="L3715:L3778" si="146">IF(OR(F3715="Cash", F3715="Check", F3715="EFT", F3715="Credit Card", F3715="Visa", F3715="Mastercard", F3715="AMEX"), "Yes", "No")</f>
        <v>No</v>
      </c>
    </row>
    <row r="3716" spans="1:12" x14ac:dyDescent="0.3">
      <c r="A3716" t="s">
        <v>137</v>
      </c>
      <c r="B3716">
        <v>85</v>
      </c>
      <c r="C3716" s="1">
        <v>45362</v>
      </c>
      <c r="D3716" s="1">
        <v>45344.583333333336</v>
      </c>
      <c r="E3716">
        <v>6.97</v>
      </c>
      <c r="F3716" t="s">
        <v>9</v>
      </c>
      <c r="G3716" t="s">
        <v>54</v>
      </c>
      <c r="H3716">
        <v>97112</v>
      </c>
      <c r="I3716" t="str" cm="1">
        <f t="array" ref="I3716">IFERROR(INDEX(scheduling_data!H:H,MATCH(B3716&amp;D3716,scheduling_data!D:D&amp;scheduling_data!A:A,0)),"")</f>
        <v>Katherine Tyree</v>
      </c>
      <c r="J3716" t="str">
        <f t="shared" si="145"/>
        <v>No</v>
      </c>
      <c r="L3716" t="str">
        <f t="shared" si="146"/>
        <v>No</v>
      </c>
    </row>
    <row r="3717" spans="1:12" x14ac:dyDescent="0.3">
      <c r="A3717" t="s">
        <v>14</v>
      </c>
      <c r="B3717">
        <v>86</v>
      </c>
      <c r="C3717" s="1">
        <v>45359</v>
      </c>
      <c r="D3717" s="1">
        <v>45341.666666666664</v>
      </c>
      <c r="E3717">
        <v>55</v>
      </c>
      <c r="F3717" t="s">
        <v>19</v>
      </c>
      <c r="G3717" t="s">
        <v>51</v>
      </c>
      <c r="H3717">
        <v>97110</v>
      </c>
      <c r="I3717" t="str" cm="1">
        <f t="array" ref="I3717">IFERROR(INDEX(scheduling_data!H:H,MATCH(B3717&amp;D3717,scheduling_data!D:D&amp;scheduling_data!A:A,0)),"")</f>
        <v>Katherine Tyree</v>
      </c>
      <c r="J3717" t="str">
        <f t="shared" si="145"/>
        <v>No</v>
      </c>
      <c r="L3717" t="str">
        <f t="shared" si="146"/>
        <v>Yes</v>
      </c>
    </row>
    <row r="3718" spans="1:12" x14ac:dyDescent="0.3">
      <c r="A3718" t="s">
        <v>14</v>
      </c>
      <c r="B3718">
        <v>86</v>
      </c>
      <c r="C3718" s="1">
        <v>45359</v>
      </c>
      <c r="D3718" s="1">
        <v>45341.666666666664</v>
      </c>
      <c r="E3718">
        <v>75</v>
      </c>
      <c r="F3718" t="s">
        <v>9</v>
      </c>
      <c r="G3718" t="s">
        <v>436</v>
      </c>
      <c r="H3718">
        <v>97140</v>
      </c>
      <c r="I3718" t="str" cm="1">
        <f t="array" ref="I3718">IFERROR(INDEX(scheduling_data!H:H,MATCH(B3718&amp;D3718,scheduling_data!D:D&amp;scheduling_data!A:A,0)),"")</f>
        <v>Katherine Tyree</v>
      </c>
      <c r="J3718" t="str">
        <f t="shared" si="145"/>
        <v>No</v>
      </c>
      <c r="L3718" t="str">
        <f t="shared" si="146"/>
        <v>No</v>
      </c>
    </row>
    <row r="3719" spans="1:12" x14ac:dyDescent="0.3">
      <c r="A3719" t="s">
        <v>14</v>
      </c>
      <c r="B3719">
        <v>86</v>
      </c>
      <c r="C3719" s="1">
        <v>45359</v>
      </c>
      <c r="D3719" s="1">
        <v>45341.666666666664</v>
      </c>
      <c r="E3719">
        <v>75</v>
      </c>
      <c r="F3719" t="s">
        <v>9</v>
      </c>
      <c r="G3719" t="s">
        <v>436</v>
      </c>
      <c r="H3719">
        <v>97112</v>
      </c>
      <c r="I3719" t="str" cm="1">
        <f t="array" ref="I3719">IFERROR(INDEX(scheduling_data!H:H,MATCH(B3719&amp;D3719,scheduling_data!D:D&amp;scheduling_data!A:A,0)),"")</f>
        <v>Katherine Tyree</v>
      </c>
      <c r="J3719" t="str">
        <f t="shared" si="145"/>
        <v>No</v>
      </c>
      <c r="L3719" t="str">
        <f t="shared" si="146"/>
        <v>No</v>
      </c>
    </row>
    <row r="3720" spans="1:12" x14ac:dyDescent="0.3">
      <c r="A3720" t="s">
        <v>14</v>
      </c>
      <c r="B3720">
        <v>86</v>
      </c>
      <c r="C3720" s="1">
        <v>45359</v>
      </c>
      <c r="D3720" s="1">
        <v>45341.666666666664</v>
      </c>
      <c r="E3720">
        <v>20</v>
      </c>
      <c r="F3720" t="s">
        <v>9</v>
      </c>
      <c r="G3720" t="s">
        <v>52</v>
      </c>
      <c r="H3720">
        <v>97110</v>
      </c>
      <c r="I3720" t="str" cm="1">
        <f t="array" ref="I3720">IFERROR(INDEX(scheduling_data!H:H,MATCH(B3720&amp;D3720,scheduling_data!D:D&amp;scheduling_data!A:A,0)),"")</f>
        <v>Katherine Tyree</v>
      </c>
      <c r="J3720" t="str">
        <f t="shared" si="145"/>
        <v>No</v>
      </c>
      <c r="L3720" t="str">
        <f t="shared" si="146"/>
        <v>No</v>
      </c>
    </row>
    <row r="3721" spans="1:12" x14ac:dyDescent="0.3">
      <c r="A3721" t="s">
        <v>14</v>
      </c>
      <c r="B3721">
        <v>86</v>
      </c>
      <c r="C3721" s="1">
        <v>45359</v>
      </c>
      <c r="D3721" s="1">
        <v>45343.708333333336</v>
      </c>
      <c r="E3721">
        <v>55</v>
      </c>
      <c r="F3721" t="s">
        <v>19</v>
      </c>
      <c r="G3721" t="s">
        <v>51</v>
      </c>
      <c r="H3721">
        <v>97112</v>
      </c>
      <c r="I3721" t="str" cm="1">
        <f t="array" ref="I3721">IFERROR(INDEX(scheduling_data!H:H,MATCH(B3721&amp;D3721,scheduling_data!D:D&amp;scheduling_data!A:A,0)),"")</f>
        <v>Jessica Pittman</v>
      </c>
      <c r="J3721" t="str">
        <f t="shared" si="145"/>
        <v>No</v>
      </c>
      <c r="L3721" t="str">
        <f t="shared" si="146"/>
        <v>Yes</v>
      </c>
    </row>
    <row r="3722" spans="1:12" x14ac:dyDescent="0.3">
      <c r="A3722" t="s">
        <v>14</v>
      </c>
      <c r="B3722">
        <v>86</v>
      </c>
      <c r="C3722" s="1">
        <v>45359</v>
      </c>
      <c r="D3722" s="1">
        <v>45343.708333333336</v>
      </c>
      <c r="E3722">
        <v>170</v>
      </c>
      <c r="F3722" t="s">
        <v>9</v>
      </c>
      <c r="G3722" t="s">
        <v>437</v>
      </c>
      <c r="H3722">
        <v>97112</v>
      </c>
      <c r="I3722" t="str" cm="1">
        <f t="array" ref="I3722">IFERROR(INDEX(scheduling_data!H:H,MATCH(B3722&amp;D3722,scheduling_data!D:D&amp;scheduling_data!A:A,0)),"")</f>
        <v>Jessica Pittman</v>
      </c>
      <c r="J3722" t="str">
        <f t="shared" si="145"/>
        <v>No</v>
      </c>
      <c r="L3722" t="str">
        <f t="shared" si="146"/>
        <v>No</v>
      </c>
    </row>
    <row r="3723" spans="1:12" x14ac:dyDescent="0.3">
      <c r="A3723" t="s">
        <v>14</v>
      </c>
      <c r="B3723">
        <v>86</v>
      </c>
      <c r="C3723" s="1">
        <v>45363</v>
      </c>
      <c r="D3723" s="1">
        <v>45348.666666666664</v>
      </c>
      <c r="E3723">
        <v>20</v>
      </c>
      <c r="F3723" t="s">
        <v>9</v>
      </c>
      <c r="G3723" t="s">
        <v>52</v>
      </c>
      <c r="H3723">
        <v>97110</v>
      </c>
      <c r="I3723" t="str" cm="1">
        <f t="array" ref="I3723">IFERROR(INDEX(scheduling_data!H:H,MATCH(B3723&amp;D3723,scheduling_data!D:D&amp;scheduling_data!A:A,0)),"")</f>
        <v>Katherine Tyree</v>
      </c>
      <c r="J3723" t="str">
        <f t="shared" si="145"/>
        <v>No</v>
      </c>
      <c r="L3723" t="str">
        <f t="shared" si="146"/>
        <v>No</v>
      </c>
    </row>
    <row r="3724" spans="1:12" x14ac:dyDescent="0.3">
      <c r="A3724" t="s">
        <v>14</v>
      </c>
      <c r="B3724">
        <v>86</v>
      </c>
      <c r="C3724" s="1">
        <v>45363</v>
      </c>
      <c r="D3724" s="1">
        <v>45348.666666666664</v>
      </c>
      <c r="E3724">
        <v>55</v>
      </c>
      <c r="F3724" t="s">
        <v>19</v>
      </c>
      <c r="G3724" t="s">
        <v>51</v>
      </c>
      <c r="H3724">
        <v>97110</v>
      </c>
      <c r="I3724" t="str" cm="1">
        <f t="array" ref="I3724">IFERROR(INDEX(scheduling_data!H:H,MATCH(B3724&amp;D3724,scheduling_data!D:D&amp;scheduling_data!A:A,0)),"")</f>
        <v>Katherine Tyree</v>
      </c>
      <c r="J3724" t="str">
        <f t="shared" si="145"/>
        <v>No</v>
      </c>
      <c r="L3724" t="str">
        <f t="shared" si="146"/>
        <v>Yes</v>
      </c>
    </row>
    <row r="3725" spans="1:12" x14ac:dyDescent="0.3">
      <c r="A3725" t="s">
        <v>14</v>
      </c>
      <c r="B3725">
        <v>86</v>
      </c>
      <c r="C3725" s="1">
        <v>45363</v>
      </c>
      <c r="D3725" s="1">
        <v>45348.666666666664</v>
      </c>
      <c r="E3725">
        <v>75</v>
      </c>
      <c r="F3725" t="s">
        <v>9</v>
      </c>
      <c r="G3725" t="s">
        <v>112</v>
      </c>
      <c r="H3725">
        <v>97112</v>
      </c>
      <c r="I3725" t="str" cm="1">
        <f t="array" ref="I3725">IFERROR(INDEX(scheduling_data!H:H,MATCH(B3725&amp;D3725,scheduling_data!D:D&amp;scheduling_data!A:A,0)),"")</f>
        <v>Katherine Tyree</v>
      </c>
      <c r="J3725" t="str">
        <f t="shared" si="145"/>
        <v>No</v>
      </c>
      <c r="L3725" t="str">
        <f t="shared" si="146"/>
        <v>No</v>
      </c>
    </row>
    <row r="3726" spans="1:12" x14ac:dyDescent="0.3">
      <c r="A3726" t="s">
        <v>14</v>
      </c>
      <c r="B3726">
        <v>86</v>
      </c>
      <c r="C3726" s="1">
        <v>45363</v>
      </c>
      <c r="D3726" s="1">
        <v>45348.666666666664</v>
      </c>
      <c r="E3726">
        <v>75</v>
      </c>
      <c r="F3726" t="s">
        <v>9</v>
      </c>
      <c r="G3726" t="s">
        <v>112</v>
      </c>
      <c r="H3726">
        <v>97140</v>
      </c>
      <c r="I3726" t="str" cm="1">
        <f t="array" ref="I3726">IFERROR(INDEX(scheduling_data!H:H,MATCH(B3726&amp;D3726,scheduling_data!D:D&amp;scheduling_data!A:A,0)),"")</f>
        <v>Katherine Tyree</v>
      </c>
      <c r="J3726" t="str">
        <f t="shared" si="145"/>
        <v>No</v>
      </c>
      <c r="L3726" t="str">
        <f t="shared" si="146"/>
        <v>No</v>
      </c>
    </row>
    <row r="3727" spans="1:12" x14ac:dyDescent="0.3">
      <c r="A3727" t="s">
        <v>14</v>
      </c>
      <c r="B3727">
        <v>86</v>
      </c>
      <c r="C3727" s="1">
        <v>45366</v>
      </c>
      <c r="D3727" s="1">
        <v>45350.708333333336</v>
      </c>
      <c r="E3727">
        <v>150</v>
      </c>
      <c r="F3727" t="s">
        <v>9</v>
      </c>
      <c r="G3727" t="s">
        <v>112</v>
      </c>
      <c r="H3727">
        <v>97112</v>
      </c>
      <c r="I3727" t="str" cm="1">
        <f t="array" ref="I3727">IFERROR(INDEX(scheduling_data!H:H,MATCH(B3727&amp;D3727,scheduling_data!D:D&amp;scheduling_data!A:A,0)),"")</f>
        <v>Jessica Pittman</v>
      </c>
      <c r="J3727" t="str">
        <f t="shared" si="145"/>
        <v>No</v>
      </c>
      <c r="L3727" t="str">
        <f t="shared" si="146"/>
        <v>No</v>
      </c>
    </row>
    <row r="3728" spans="1:12" x14ac:dyDescent="0.3">
      <c r="A3728" t="s">
        <v>14</v>
      </c>
      <c r="B3728">
        <v>86</v>
      </c>
      <c r="C3728" s="1">
        <v>45366</v>
      </c>
      <c r="D3728" s="1">
        <v>45350.708333333336</v>
      </c>
      <c r="E3728">
        <v>75</v>
      </c>
      <c r="F3728" t="s">
        <v>9</v>
      </c>
      <c r="G3728" t="s">
        <v>112</v>
      </c>
      <c r="H3728">
        <v>97530</v>
      </c>
      <c r="I3728" t="str" cm="1">
        <f t="array" ref="I3728">IFERROR(INDEX(scheduling_data!H:H,MATCH(B3728&amp;D3728,scheduling_data!D:D&amp;scheduling_data!A:A,0)),"")</f>
        <v>Jessica Pittman</v>
      </c>
      <c r="J3728" t="str">
        <f t="shared" si="145"/>
        <v>No</v>
      </c>
      <c r="L3728" t="str">
        <f t="shared" si="146"/>
        <v>No</v>
      </c>
    </row>
    <row r="3729" spans="1:12" x14ac:dyDescent="0.3">
      <c r="A3729" t="s">
        <v>14</v>
      </c>
      <c r="B3729">
        <v>86</v>
      </c>
      <c r="C3729" s="1">
        <v>45366</v>
      </c>
      <c r="D3729" s="1">
        <v>45350.708333333336</v>
      </c>
      <c r="E3729">
        <v>20</v>
      </c>
      <c r="F3729" t="s">
        <v>9</v>
      </c>
      <c r="G3729" t="s">
        <v>52</v>
      </c>
      <c r="H3729">
        <v>97110</v>
      </c>
      <c r="I3729" t="str" cm="1">
        <f t="array" ref="I3729">IFERROR(INDEX(scheduling_data!H:H,MATCH(B3729&amp;D3729,scheduling_data!D:D&amp;scheduling_data!A:A,0)),"")</f>
        <v>Jessica Pittman</v>
      </c>
      <c r="J3729" t="str">
        <f t="shared" si="145"/>
        <v>No</v>
      </c>
      <c r="L3729" t="str">
        <f t="shared" si="146"/>
        <v>No</v>
      </c>
    </row>
    <row r="3730" spans="1:12" x14ac:dyDescent="0.3">
      <c r="A3730" t="s">
        <v>14</v>
      </c>
      <c r="B3730">
        <v>86</v>
      </c>
      <c r="C3730" s="1">
        <v>45366</v>
      </c>
      <c r="D3730" s="1">
        <v>45350.708333333336</v>
      </c>
      <c r="E3730">
        <v>55</v>
      </c>
      <c r="F3730" t="s">
        <v>19</v>
      </c>
      <c r="G3730" t="s">
        <v>51</v>
      </c>
      <c r="H3730">
        <v>97110</v>
      </c>
      <c r="I3730" t="str" cm="1">
        <f t="array" ref="I3730">IFERROR(INDEX(scheduling_data!H:H,MATCH(B3730&amp;D3730,scheduling_data!D:D&amp;scheduling_data!A:A,0)),"")</f>
        <v>Jessica Pittman</v>
      </c>
      <c r="J3730" t="str">
        <f t="shared" si="145"/>
        <v>No</v>
      </c>
      <c r="L3730" t="str">
        <f t="shared" si="146"/>
        <v>Yes</v>
      </c>
    </row>
    <row r="3731" spans="1:12" x14ac:dyDescent="0.3">
      <c r="A3731" t="s">
        <v>85</v>
      </c>
      <c r="B3731">
        <v>88</v>
      </c>
      <c r="C3731" s="1">
        <v>45352</v>
      </c>
      <c r="D3731" s="1">
        <v>45343.583333333336</v>
      </c>
      <c r="E3731">
        <v>27.56</v>
      </c>
      <c r="F3731" t="s">
        <v>19</v>
      </c>
      <c r="G3731" t="s">
        <v>144</v>
      </c>
      <c r="H3731">
        <v>97530</v>
      </c>
      <c r="I3731" t="str" cm="1">
        <f t="array" ref="I3731">IFERROR(INDEX(scheduling_data!H:H,MATCH(B3731&amp;D3731,scheduling_data!D:D&amp;scheduling_data!A:A,0)),"")</f>
        <v>Katherine Tyree</v>
      </c>
      <c r="J3731" t="str">
        <f t="shared" si="145"/>
        <v>No</v>
      </c>
      <c r="L3731" t="str">
        <f t="shared" si="146"/>
        <v>Yes</v>
      </c>
    </row>
    <row r="3732" spans="1:12" x14ac:dyDescent="0.3">
      <c r="A3732" t="s">
        <v>85</v>
      </c>
      <c r="B3732">
        <v>88</v>
      </c>
      <c r="C3732" s="1">
        <v>45352</v>
      </c>
      <c r="D3732" s="1">
        <v>45343.583333333336</v>
      </c>
      <c r="E3732">
        <v>0.56000000000000005</v>
      </c>
      <c r="F3732" t="s">
        <v>9</v>
      </c>
      <c r="G3732" t="s">
        <v>142</v>
      </c>
      <c r="H3732">
        <v>97530</v>
      </c>
      <c r="I3732" t="str" cm="1">
        <f t="array" ref="I3732">IFERROR(INDEX(scheduling_data!H:H,MATCH(B3732&amp;D3732,scheduling_data!D:D&amp;scheduling_data!A:A,0)),"")</f>
        <v>Katherine Tyree</v>
      </c>
      <c r="J3732" t="str">
        <f t="shared" si="145"/>
        <v>No</v>
      </c>
      <c r="L3732" t="str">
        <f t="shared" si="146"/>
        <v>No</v>
      </c>
    </row>
    <row r="3733" spans="1:12" x14ac:dyDescent="0.3">
      <c r="A3733" t="s">
        <v>85</v>
      </c>
      <c r="B3733">
        <v>88</v>
      </c>
      <c r="C3733" s="1">
        <v>45352</v>
      </c>
      <c r="D3733" s="1">
        <v>45343.583333333336</v>
      </c>
      <c r="E3733">
        <v>54.67</v>
      </c>
      <c r="F3733" t="s">
        <v>9</v>
      </c>
      <c r="G3733" t="s">
        <v>143</v>
      </c>
      <c r="H3733">
        <v>97110</v>
      </c>
      <c r="I3733" t="str" cm="1">
        <f t="array" ref="I3733">IFERROR(INDEX(scheduling_data!H:H,MATCH(B3733&amp;D3733,scheduling_data!D:D&amp;scheduling_data!A:A,0)),"")</f>
        <v>Katherine Tyree</v>
      </c>
      <c r="J3733" t="str">
        <f t="shared" si="145"/>
        <v>No</v>
      </c>
      <c r="L3733" t="str">
        <f t="shared" si="146"/>
        <v>No</v>
      </c>
    </row>
    <row r="3734" spans="1:12" x14ac:dyDescent="0.3">
      <c r="A3734" t="s">
        <v>85</v>
      </c>
      <c r="B3734">
        <v>88</v>
      </c>
      <c r="C3734" s="1">
        <v>45352</v>
      </c>
      <c r="D3734" s="1">
        <v>45343.583333333336</v>
      </c>
      <c r="E3734">
        <v>51.96</v>
      </c>
      <c r="F3734" t="s">
        <v>9</v>
      </c>
      <c r="G3734" t="s">
        <v>143</v>
      </c>
      <c r="H3734">
        <v>97530</v>
      </c>
      <c r="I3734" t="str" cm="1">
        <f t="array" ref="I3734">IFERROR(INDEX(scheduling_data!H:H,MATCH(B3734&amp;D3734,scheduling_data!D:D&amp;scheduling_data!A:A,0)),"")</f>
        <v>Katherine Tyree</v>
      </c>
      <c r="J3734" t="str">
        <f t="shared" si="145"/>
        <v>No</v>
      </c>
      <c r="L3734" t="str">
        <f t="shared" si="146"/>
        <v>No</v>
      </c>
    </row>
    <row r="3735" spans="1:12" x14ac:dyDescent="0.3">
      <c r="A3735" t="s">
        <v>85</v>
      </c>
      <c r="B3735">
        <v>88</v>
      </c>
      <c r="C3735" s="1">
        <v>45352</v>
      </c>
      <c r="D3735" s="1">
        <v>45343.583333333336</v>
      </c>
      <c r="E3735">
        <v>0.46</v>
      </c>
      <c r="F3735" t="s">
        <v>9</v>
      </c>
      <c r="G3735" t="s">
        <v>142</v>
      </c>
      <c r="H3735">
        <v>97530</v>
      </c>
      <c r="I3735" t="str" cm="1">
        <f t="array" ref="I3735">IFERROR(INDEX(scheduling_data!H:H,MATCH(B3735&amp;D3735,scheduling_data!D:D&amp;scheduling_data!A:A,0)),"")</f>
        <v>Katherine Tyree</v>
      </c>
      <c r="J3735" t="str">
        <f t="shared" si="145"/>
        <v>No</v>
      </c>
      <c r="L3735" t="str">
        <f t="shared" si="146"/>
        <v>No</v>
      </c>
    </row>
    <row r="3736" spans="1:12" x14ac:dyDescent="0.3">
      <c r="A3736" t="s">
        <v>85</v>
      </c>
      <c r="B3736">
        <v>88</v>
      </c>
      <c r="C3736" s="1">
        <v>45352</v>
      </c>
      <c r="D3736" s="1">
        <v>45343.583333333336</v>
      </c>
      <c r="E3736">
        <v>22.58</v>
      </c>
      <c r="F3736" t="s">
        <v>19</v>
      </c>
      <c r="G3736" t="s">
        <v>144</v>
      </c>
      <c r="H3736">
        <v>97530</v>
      </c>
      <c r="I3736" t="str" cm="1">
        <f t="array" ref="I3736">IFERROR(INDEX(scheduling_data!H:H,MATCH(B3736&amp;D3736,scheduling_data!D:D&amp;scheduling_data!A:A,0)),"")</f>
        <v>Katherine Tyree</v>
      </c>
      <c r="J3736" t="str">
        <f t="shared" si="145"/>
        <v>No</v>
      </c>
      <c r="L3736" t="str">
        <f t="shared" si="146"/>
        <v>Yes</v>
      </c>
    </row>
    <row r="3737" spans="1:12" x14ac:dyDescent="0.3">
      <c r="A3737" t="s">
        <v>85</v>
      </c>
      <c r="B3737">
        <v>88</v>
      </c>
      <c r="C3737" s="1">
        <v>45352</v>
      </c>
      <c r="D3737" s="1">
        <v>45343.583333333336</v>
      </c>
      <c r="E3737">
        <v>42.21</v>
      </c>
      <c r="F3737" t="s">
        <v>9</v>
      </c>
      <c r="G3737" t="s">
        <v>146</v>
      </c>
      <c r="H3737">
        <v>97530</v>
      </c>
      <c r="I3737" t="str" cm="1">
        <f t="array" ref="I3737">IFERROR(INDEX(scheduling_data!H:H,MATCH(B3737&amp;D3737,scheduling_data!D:D&amp;scheduling_data!A:A,0)),"")</f>
        <v>Katherine Tyree</v>
      </c>
      <c r="J3737" t="str">
        <f t="shared" si="145"/>
        <v>No</v>
      </c>
      <c r="L3737" t="str">
        <f t="shared" si="146"/>
        <v>No</v>
      </c>
    </row>
    <row r="3738" spans="1:12" x14ac:dyDescent="0.3">
      <c r="A3738" t="s">
        <v>49</v>
      </c>
      <c r="B3738">
        <v>89</v>
      </c>
      <c r="C3738" s="1">
        <v>45355</v>
      </c>
      <c r="D3738" s="1">
        <v>45341.333333333336</v>
      </c>
      <c r="E3738">
        <v>68</v>
      </c>
      <c r="F3738" t="s">
        <v>9</v>
      </c>
      <c r="G3738" t="s">
        <v>104</v>
      </c>
      <c r="H3738">
        <v>97112</v>
      </c>
      <c r="I3738" t="str" cm="1">
        <f t="array" ref="I3738">IFERROR(INDEX(scheduling_data!H:H,MATCH(B3738&amp;D3738,scheduling_data!D:D&amp;scheduling_data!A:A,0)),"")</f>
        <v>Christian Litz</v>
      </c>
      <c r="J3738" t="str">
        <f t="shared" si="145"/>
        <v>No</v>
      </c>
      <c r="L3738" t="str">
        <f t="shared" si="146"/>
        <v>No</v>
      </c>
    </row>
    <row r="3739" spans="1:12" x14ac:dyDescent="0.3">
      <c r="A3739" t="s">
        <v>49</v>
      </c>
      <c r="B3739">
        <v>89</v>
      </c>
      <c r="C3739" s="1">
        <v>45355</v>
      </c>
      <c r="D3739" s="1">
        <v>45341.333333333336</v>
      </c>
      <c r="E3739">
        <v>72</v>
      </c>
      <c r="F3739" t="s">
        <v>19</v>
      </c>
      <c r="G3739" t="s">
        <v>50</v>
      </c>
      <c r="H3739">
        <v>97110</v>
      </c>
      <c r="I3739" t="str" cm="1">
        <f t="array" ref="I3739">IFERROR(INDEX(scheduling_data!H:H,MATCH(B3739&amp;D3739,scheduling_data!D:D&amp;scheduling_data!A:A,0)),"")</f>
        <v>Christian Litz</v>
      </c>
      <c r="J3739" t="str">
        <f t="shared" si="145"/>
        <v>No</v>
      </c>
      <c r="L3739" t="str">
        <f t="shared" si="146"/>
        <v>Yes</v>
      </c>
    </row>
    <row r="3740" spans="1:12" x14ac:dyDescent="0.3">
      <c r="A3740" t="s">
        <v>49</v>
      </c>
      <c r="B3740">
        <v>89</v>
      </c>
      <c r="C3740" s="1">
        <v>45355</v>
      </c>
      <c r="D3740" s="1">
        <v>45341.333333333336</v>
      </c>
      <c r="E3740">
        <v>70</v>
      </c>
      <c r="F3740" t="s">
        <v>9</v>
      </c>
      <c r="G3740" t="s">
        <v>104</v>
      </c>
      <c r="H3740">
        <v>97110</v>
      </c>
      <c r="I3740" t="str" cm="1">
        <f t="array" ref="I3740">IFERROR(INDEX(scheduling_data!H:H,MATCH(B3740&amp;D3740,scheduling_data!D:D&amp;scheduling_data!A:A,0)),"")</f>
        <v>Christian Litz</v>
      </c>
      <c r="J3740" t="str">
        <f t="shared" si="145"/>
        <v>No</v>
      </c>
      <c r="L3740" t="str">
        <f t="shared" si="146"/>
        <v>No</v>
      </c>
    </row>
    <row r="3741" spans="1:12" x14ac:dyDescent="0.3">
      <c r="A3741" t="s">
        <v>49</v>
      </c>
      <c r="B3741">
        <v>89</v>
      </c>
      <c r="C3741" s="1">
        <v>45355</v>
      </c>
      <c r="D3741" s="1">
        <v>45341.333333333336</v>
      </c>
      <c r="E3741">
        <v>81.22</v>
      </c>
      <c r="F3741" t="s">
        <v>19</v>
      </c>
      <c r="G3741" t="s">
        <v>50</v>
      </c>
      <c r="H3741">
        <v>97112</v>
      </c>
      <c r="I3741" t="str" cm="1">
        <f t="array" ref="I3741">IFERROR(INDEX(scheduling_data!H:H,MATCH(B3741&amp;D3741,scheduling_data!D:D&amp;scheduling_data!A:A,0)),"")</f>
        <v>Christian Litz</v>
      </c>
      <c r="J3741" t="str">
        <f t="shared" si="145"/>
        <v>No</v>
      </c>
      <c r="L3741" t="str">
        <f t="shared" si="146"/>
        <v>Yes</v>
      </c>
    </row>
    <row r="3742" spans="1:12" x14ac:dyDescent="0.3">
      <c r="A3742" t="s">
        <v>49</v>
      </c>
      <c r="B3742">
        <v>89</v>
      </c>
      <c r="C3742" s="1">
        <v>45355</v>
      </c>
      <c r="D3742" s="1">
        <v>45344.375</v>
      </c>
      <c r="E3742">
        <v>70</v>
      </c>
      <c r="F3742" t="s">
        <v>9</v>
      </c>
      <c r="G3742" t="s">
        <v>104</v>
      </c>
      <c r="H3742">
        <v>97110</v>
      </c>
      <c r="I3742" t="str" cm="1">
        <f t="array" ref="I3742">IFERROR(INDEX(scheduling_data!H:H,MATCH(B3742&amp;D3742,scheduling_data!D:D&amp;scheduling_data!A:A,0)),"")</f>
        <v>Christian Litz</v>
      </c>
      <c r="J3742" t="str">
        <f t="shared" si="145"/>
        <v>No</v>
      </c>
      <c r="L3742" t="str">
        <f t="shared" si="146"/>
        <v>No</v>
      </c>
    </row>
    <row r="3743" spans="1:12" x14ac:dyDescent="0.3">
      <c r="A3743" t="s">
        <v>49</v>
      </c>
      <c r="B3743">
        <v>89</v>
      </c>
      <c r="C3743" s="1">
        <v>45355</v>
      </c>
      <c r="D3743" s="1">
        <v>45344.375</v>
      </c>
      <c r="E3743">
        <v>82</v>
      </c>
      <c r="F3743" t="s">
        <v>19</v>
      </c>
      <c r="G3743" t="s">
        <v>50</v>
      </c>
      <c r="H3743">
        <v>97112</v>
      </c>
      <c r="I3743" t="str" cm="1">
        <f t="array" ref="I3743">IFERROR(INDEX(scheduling_data!H:H,MATCH(B3743&amp;D3743,scheduling_data!D:D&amp;scheduling_data!A:A,0)),"")</f>
        <v>Christian Litz</v>
      </c>
      <c r="J3743" t="str">
        <f t="shared" si="145"/>
        <v>No</v>
      </c>
      <c r="L3743" t="str">
        <f t="shared" si="146"/>
        <v>Yes</v>
      </c>
    </row>
    <row r="3744" spans="1:12" x14ac:dyDescent="0.3">
      <c r="A3744" t="s">
        <v>49</v>
      </c>
      <c r="B3744">
        <v>89</v>
      </c>
      <c r="C3744" s="1">
        <v>45355</v>
      </c>
      <c r="D3744" s="1">
        <v>45344.375</v>
      </c>
      <c r="E3744">
        <v>38</v>
      </c>
      <c r="F3744" t="s">
        <v>9</v>
      </c>
      <c r="G3744" t="s">
        <v>104</v>
      </c>
      <c r="H3744">
        <v>97140</v>
      </c>
      <c r="I3744" t="str" cm="1">
        <f t="array" ref="I3744">IFERROR(INDEX(scheduling_data!H:H,MATCH(B3744&amp;D3744,scheduling_data!D:D&amp;scheduling_data!A:A,0)),"")</f>
        <v>Christian Litz</v>
      </c>
      <c r="J3744" t="str">
        <f t="shared" si="145"/>
        <v>No</v>
      </c>
      <c r="L3744" t="str">
        <f t="shared" si="146"/>
        <v>No</v>
      </c>
    </row>
    <row r="3745" spans="1:12" x14ac:dyDescent="0.3">
      <c r="A3745" t="s">
        <v>49</v>
      </c>
      <c r="B3745">
        <v>89</v>
      </c>
      <c r="C3745" s="1">
        <v>45355</v>
      </c>
      <c r="D3745" s="1">
        <v>45344.375</v>
      </c>
      <c r="E3745">
        <v>37</v>
      </c>
      <c r="F3745" t="s">
        <v>19</v>
      </c>
      <c r="G3745" t="s">
        <v>50</v>
      </c>
      <c r="H3745">
        <v>97140</v>
      </c>
      <c r="I3745" t="str" cm="1">
        <f t="array" ref="I3745">IFERROR(INDEX(scheduling_data!H:H,MATCH(B3745&amp;D3745,scheduling_data!D:D&amp;scheduling_data!A:A,0)),"")</f>
        <v>Christian Litz</v>
      </c>
      <c r="J3745" t="str">
        <f t="shared" si="145"/>
        <v>No</v>
      </c>
      <c r="L3745" t="str">
        <f t="shared" si="146"/>
        <v>Yes</v>
      </c>
    </row>
    <row r="3746" spans="1:12" x14ac:dyDescent="0.3">
      <c r="A3746" t="s">
        <v>49</v>
      </c>
      <c r="B3746">
        <v>89</v>
      </c>
      <c r="C3746" s="1">
        <v>45355</v>
      </c>
      <c r="D3746" s="1">
        <v>45344.375</v>
      </c>
      <c r="E3746">
        <v>68</v>
      </c>
      <c r="F3746" t="s">
        <v>9</v>
      </c>
      <c r="G3746" t="s">
        <v>104</v>
      </c>
      <c r="H3746">
        <v>97112</v>
      </c>
      <c r="I3746" t="str" cm="1">
        <f t="array" ref="I3746">IFERROR(INDEX(scheduling_data!H:H,MATCH(B3746&amp;D3746,scheduling_data!D:D&amp;scheduling_data!A:A,0)),"")</f>
        <v>Christian Litz</v>
      </c>
      <c r="J3746" t="str">
        <f t="shared" si="145"/>
        <v>No</v>
      </c>
      <c r="L3746" t="str">
        <f t="shared" si="146"/>
        <v>No</v>
      </c>
    </row>
    <row r="3747" spans="1:12" x14ac:dyDescent="0.3">
      <c r="A3747" t="s">
        <v>49</v>
      </c>
      <c r="B3747">
        <v>89</v>
      </c>
      <c r="C3747" s="1">
        <v>45355</v>
      </c>
      <c r="D3747" s="1">
        <v>45344.375</v>
      </c>
      <c r="E3747">
        <v>80</v>
      </c>
      <c r="F3747" t="s">
        <v>19</v>
      </c>
      <c r="G3747" t="s">
        <v>50</v>
      </c>
      <c r="H3747">
        <v>97110</v>
      </c>
      <c r="I3747" t="str" cm="1">
        <f t="array" ref="I3747">IFERROR(INDEX(scheduling_data!H:H,MATCH(B3747&amp;D3747,scheduling_data!D:D&amp;scheduling_data!A:A,0)),"")</f>
        <v>Christian Litz</v>
      </c>
      <c r="J3747" t="str">
        <f t="shared" si="145"/>
        <v>No</v>
      </c>
      <c r="L3747" t="str">
        <f t="shared" si="146"/>
        <v>Yes</v>
      </c>
    </row>
    <row r="3748" spans="1:12" x14ac:dyDescent="0.3">
      <c r="A3748" t="s">
        <v>49</v>
      </c>
      <c r="B3748">
        <v>89</v>
      </c>
      <c r="C3748" s="1">
        <v>45355</v>
      </c>
      <c r="D3748" s="1">
        <v>45348.333333333336</v>
      </c>
      <c r="E3748">
        <v>120</v>
      </c>
      <c r="F3748" t="s">
        <v>19</v>
      </c>
      <c r="G3748" t="s">
        <v>50</v>
      </c>
      <c r="H3748">
        <v>97110</v>
      </c>
      <c r="I3748" t="str" cm="1">
        <f t="array" ref="I3748">IFERROR(INDEX(scheduling_data!H:H,MATCH(B3748&amp;D3748,scheduling_data!D:D&amp;scheduling_data!A:A,0)),"")</f>
        <v>Christian Litz</v>
      </c>
      <c r="J3748" t="str">
        <f t="shared" si="145"/>
        <v>No</v>
      </c>
      <c r="L3748" t="str">
        <f t="shared" si="146"/>
        <v>Yes</v>
      </c>
    </row>
    <row r="3749" spans="1:12" x14ac:dyDescent="0.3">
      <c r="A3749" t="s">
        <v>49</v>
      </c>
      <c r="B3749">
        <v>89</v>
      </c>
      <c r="C3749" s="1">
        <v>45355</v>
      </c>
      <c r="D3749" s="1">
        <v>45348.333333333336</v>
      </c>
      <c r="E3749">
        <v>105</v>
      </c>
      <c r="F3749" t="s">
        <v>9</v>
      </c>
      <c r="G3749" t="s">
        <v>104</v>
      </c>
      <c r="H3749">
        <v>97110</v>
      </c>
      <c r="I3749" t="str" cm="1">
        <f t="array" ref="I3749">IFERROR(INDEX(scheduling_data!H:H,MATCH(B3749&amp;D3749,scheduling_data!D:D&amp;scheduling_data!A:A,0)),"")</f>
        <v>Christian Litz</v>
      </c>
      <c r="J3749" t="str">
        <f t="shared" si="145"/>
        <v>No</v>
      </c>
      <c r="L3749" t="str">
        <f t="shared" si="146"/>
        <v>No</v>
      </c>
    </row>
    <row r="3750" spans="1:12" x14ac:dyDescent="0.3">
      <c r="A3750" t="s">
        <v>49</v>
      </c>
      <c r="B3750">
        <v>89</v>
      </c>
      <c r="C3750" s="1">
        <v>45355</v>
      </c>
      <c r="D3750" s="1">
        <v>45348.333333333336</v>
      </c>
      <c r="E3750">
        <v>34</v>
      </c>
      <c r="F3750" t="s">
        <v>9</v>
      </c>
      <c r="G3750" t="s">
        <v>104</v>
      </c>
      <c r="H3750">
        <v>97112</v>
      </c>
      <c r="I3750" t="str" cm="1">
        <f t="array" ref="I3750">IFERROR(INDEX(scheduling_data!H:H,MATCH(B3750&amp;D3750,scheduling_data!D:D&amp;scheduling_data!A:A,0)),"")</f>
        <v>Christian Litz</v>
      </c>
      <c r="J3750" t="str">
        <f t="shared" si="145"/>
        <v>No</v>
      </c>
      <c r="L3750" t="str">
        <f t="shared" si="146"/>
        <v>No</v>
      </c>
    </row>
    <row r="3751" spans="1:12" x14ac:dyDescent="0.3">
      <c r="A3751" t="s">
        <v>49</v>
      </c>
      <c r="B3751">
        <v>89</v>
      </c>
      <c r="C3751" s="1">
        <v>45355</v>
      </c>
      <c r="D3751" s="1">
        <v>45348.333333333336</v>
      </c>
      <c r="E3751">
        <v>41</v>
      </c>
      <c r="F3751" t="s">
        <v>19</v>
      </c>
      <c r="G3751" t="s">
        <v>50</v>
      </c>
      <c r="H3751">
        <v>97112</v>
      </c>
      <c r="I3751" t="str" cm="1">
        <f t="array" ref="I3751">IFERROR(INDEX(scheduling_data!H:H,MATCH(B3751&amp;D3751,scheduling_data!D:D&amp;scheduling_data!A:A,0)),"")</f>
        <v>Christian Litz</v>
      </c>
      <c r="J3751" t="str">
        <f t="shared" si="145"/>
        <v>No</v>
      </c>
      <c r="L3751" t="str">
        <f t="shared" si="146"/>
        <v>Yes</v>
      </c>
    </row>
    <row r="3752" spans="1:12" x14ac:dyDescent="0.3">
      <c r="A3752" t="s">
        <v>49</v>
      </c>
      <c r="B3752">
        <v>89</v>
      </c>
      <c r="C3752" s="1">
        <v>45355</v>
      </c>
      <c r="D3752" s="1">
        <v>45348.333333333336</v>
      </c>
      <c r="E3752">
        <v>35</v>
      </c>
      <c r="F3752" t="s">
        <v>9</v>
      </c>
      <c r="G3752" t="s">
        <v>104</v>
      </c>
      <c r="H3752">
        <v>97530</v>
      </c>
      <c r="I3752" t="str" cm="1">
        <f t="array" ref="I3752">IFERROR(INDEX(scheduling_data!H:H,MATCH(B3752&amp;D3752,scheduling_data!D:D&amp;scheduling_data!A:A,0)),"")</f>
        <v>Christian Litz</v>
      </c>
      <c r="J3752" t="str">
        <f t="shared" si="145"/>
        <v>No</v>
      </c>
      <c r="L3752" t="str">
        <f t="shared" si="146"/>
        <v>No</v>
      </c>
    </row>
    <row r="3753" spans="1:12" x14ac:dyDescent="0.3">
      <c r="A3753" t="s">
        <v>49</v>
      </c>
      <c r="B3753">
        <v>89</v>
      </c>
      <c r="C3753" s="1">
        <v>45355</v>
      </c>
      <c r="D3753" s="1">
        <v>45348.333333333336</v>
      </c>
      <c r="E3753">
        <v>40</v>
      </c>
      <c r="F3753" t="s">
        <v>19</v>
      </c>
      <c r="G3753" t="s">
        <v>50</v>
      </c>
      <c r="H3753">
        <v>97530</v>
      </c>
      <c r="I3753" t="str" cm="1">
        <f t="array" ref="I3753">IFERROR(INDEX(scheduling_data!H:H,MATCH(B3753&amp;D3753,scheduling_data!D:D&amp;scheduling_data!A:A,0)),"")</f>
        <v>Christian Litz</v>
      </c>
      <c r="J3753" t="str">
        <f t="shared" si="145"/>
        <v>No</v>
      </c>
      <c r="L3753" t="str">
        <f t="shared" si="146"/>
        <v>Yes</v>
      </c>
    </row>
    <row r="3754" spans="1:12" x14ac:dyDescent="0.3">
      <c r="A3754" t="s">
        <v>49</v>
      </c>
      <c r="B3754">
        <v>89</v>
      </c>
      <c r="C3754" s="1">
        <v>45364</v>
      </c>
      <c r="D3754" s="1">
        <v>45350.333333333336</v>
      </c>
      <c r="E3754">
        <v>80</v>
      </c>
      <c r="F3754" t="s">
        <v>19</v>
      </c>
      <c r="G3754" t="s">
        <v>50</v>
      </c>
      <c r="H3754">
        <v>97110</v>
      </c>
      <c r="I3754" t="str" cm="1">
        <f t="array" ref="I3754">IFERROR(INDEX(scheduling_data!H:H,MATCH(B3754&amp;D3754,scheduling_data!D:D&amp;scheduling_data!A:A,0)),"")</f>
        <v>Christian Litz</v>
      </c>
      <c r="J3754" t="str">
        <f t="shared" si="145"/>
        <v>No</v>
      </c>
      <c r="L3754" t="str">
        <f t="shared" si="146"/>
        <v>Yes</v>
      </c>
    </row>
    <row r="3755" spans="1:12" x14ac:dyDescent="0.3">
      <c r="A3755" t="s">
        <v>49</v>
      </c>
      <c r="B3755">
        <v>89</v>
      </c>
      <c r="C3755" s="1">
        <v>45364</v>
      </c>
      <c r="D3755" s="1">
        <v>45350.333333333336</v>
      </c>
      <c r="E3755">
        <v>70</v>
      </c>
      <c r="F3755" t="s">
        <v>9</v>
      </c>
      <c r="G3755" t="s">
        <v>104</v>
      </c>
      <c r="H3755">
        <v>97110</v>
      </c>
      <c r="I3755" t="str" cm="1">
        <f t="array" ref="I3755">IFERROR(INDEX(scheduling_data!H:H,MATCH(B3755&amp;D3755,scheduling_data!D:D&amp;scheduling_data!A:A,0)),"")</f>
        <v>Christian Litz</v>
      </c>
      <c r="J3755" t="str">
        <f t="shared" si="145"/>
        <v>No</v>
      </c>
      <c r="L3755" t="str">
        <f t="shared" si="146"/>
        <v>No</v>
      </c>
    </row>
    <row r="3756" spans="1:12" x14ac:dyDescent="0.3">
      <c r="A3756" t="s">
        <v>49</v>
      </c>
      <c r="B3756">
        <v>89</v>
      </c>
      <c r="C3756" s="1">
        <v>45364</v>
      </c>
      <c r="D3756" s="1">
        <v>45350.333333333336</v>
      </c>
      <c r="E3756">
        <v>40</v>
      </c>
      <c r="F3756" t="s">
        <v>19</v>
      </c>
      <c r="G3756" t="s">
        <v>50</v>
      </c>
      <c r="H3756">
        <v>97530</v>
      </c>
      <c r="I3756" t="str" cm="1">
        <f t="array" ref="I3756">IFERROR(INDEX(scheduling_data!H:H,MATCH(B3756&amp;D3756,scheduling_data!D:D&amp;scheduling_data!A:A,0)),"")</f>
        <v>Christian Litz</v>
      </c>
      <c r="J3756" t="str">
        <f t="shared" si="145"/>
        <v>No</v>
      </c>
      <c r="L3756" t="str">
        <f t="shared" si="146"/>
        <v>Yes</v>
      </c>
    </row>
    <row r="3757" spans="1:12" x14ac:dyDescent="0.3">
      <c r="A3757" t="s">
        <v>49</v>
      </c>
      <c r="B3757">
        <v>89</v>
      </c>
      <c r="C3757" s="1">
        <v>45364</v>
      </c>
      <c r="D3757" s="1">
        <v>45350.333333333336</v>
      </c>
      <c r="E3757">
        <v>35</v>
      </c>
      <c r="F3757" t="s">
        <v>9</v>
      </c>
      <c r="G3757" t="s">
        <v>104</v>
      </c>
      <c r="H3757">
        <v>97530</v>
      </c>
      <c r="I3757" t="str" cm="1">
        <f t="array" ref="I3757">IFERROR(INDEX(scheduling_data!H:H,MATCH(B3757&amp;D3757,scheduling_data!D:D&amp;scheduling_data!A:A,0)),"")</f>
        <v>Christian Litz</v>
      </c>
      <c r="J3757" t="str">
        <f t="shared" si="145"/>
        <v>No</v>
      </c>
      <c r="L3757" t="str">
        <f t="shared" si="146"/>
        <v>No</v>
      </c>
    </row>
    <row r="3758" spans="1:12" x14ac:dyDescent="0.3">
      <c r="A3758" t="s">
        <v>49</v>
      </c>
      <c r="B3758">
        <v>89</v>
      </c>
      <c r="C3758" s="1">
        <v>45364</v>
      </c>
      <c r="D3758" s="1">
        <v>45350.333333333336</v>
      </c>
      <c r="E3758">
        <v>82</v>
      </c>
      <c r="F3758" t="s">
        <v>19</v>
      </c>
      <c r="G3758" t="s">
        <v>50</v>
      </c>
      <c r="H3758">
        <v>97112</v>
      </c>
      <c r="I3758" t="str" cm="1">
        <f t="array" ref="I3758">IFERROR(INDEX(scheduling_data!H:H,MATCH(B3758&amp;D3758,scheduling_data!D:D&amp;scheduling_data!A:A,0)),"")</f>
        <v>Christian Litz</v>
      </c>
      <c r="J3758" t="str">
        <f t="shared" si="145"/>
        <v>No</v>
      </c>
      <c r="L3758" t="str">
        <f t="shared" si="146"/>
        <v>Yes</v>
      </c>
    </row>
    <row r="3759" spans="1:12" x14ac:dyDescent="0.3">
      <c r="A3759" t="s">
        <v>49</v>
      </c>
      <c r="B3759">
        <v>89</v>
      </c>
      <c r="C3759" s="1">
        <v>45364</v>
      </c>
      <c r="D3759" s="1">
        <v>45350.333333333336</v>
      </c>
      <c r="E3759">
        <v>68</v>
      </c>
      <c r="F3759" t="s">
        <v>9</v>
      </c>
      <c r="G3759" t="s">
        <v>104</v>
      </c>
      <c r="H3759">
        <v>97112</v>
      </c>
      <c r="I3759" t="str" cm="1">
        <f t="array" ref="I3759">IFERROR(INDEX(scheduling_data!H:H,MATCH(B3759&amp;D3759,scheduling_data!D:D&amp;scheduling_data!A:A,0)),"")</f>
        <v>Christian Litz</v>
      </c>
      <c r="J3759" t="str">
        <f t="shared" si="145"/>
        <v>No</v>
      </c>
      <c r="L3759" t="str">
        <f t="shared" si="146"/>
        <v>No</v>
      </c>
    </row>
    <row r="3760" spans="1:12" x14ac:dyDescent="0.3">
      <c r="A3760" t="s">
        <v>25</v>
      </c>
      <c r="B3760">
        <v>9</v>
      </c>
      <c r="C3760" s="1">
        <v>45359</v>
      </c>
      <c r="D3760" s="1">
        <v>45335.583333333336</v>
      </c>
      <c r="E3760">
        <v>139.83000000000001</v>
      </c>
      <c r="F3760" t="s">
        <v>9</v>
      </c>
      <c r="G3760" t="s">
        <v>28</v>
      </c>
      <c r="H3760">
        <v>97112</v>
      </c>
      <c r="I3760" t="str" cm="1">
        <f t="array" ref="I3760">IFERROR(INDEX(scheduling_data!H:H,MATCH(B3760&amp;D3760,scheduling_data!D:D&amp;scheduling_data!A:A,0)),"")</f>
        <v>Kelsea Rodriguez</v>
      </c>
      <c r="J3760" t="str">
        <f t="shared" si="145"/>
        <v>No</v>
      </c>
      <c r="L3760" t="str">
        <f t="shared" si="146"/>
        <v>No</v>
      </c>
    </row>
    <row r="3761" spans="1:12" x14ac:dyDescent="0.3">
      <c r="A3761" t="s">
        <v>25</v>
      </c>
      <c r="B3761">
        <v>9</v>
      </c>
      <c r="C3761" s="1">
        <v>45359</v>
      </c>
      <c r="D3761" s="1">
        <v>45335.583333333336</v>
      </c>
      <c r="E3761">
        <v>85.17</v>
      </c>
      <c r="F3761" t="s">
        <v>19</v>
      </c>
      <c r="G3761" t="s">
        <v>26</v>
      </c>
      <c r="H3761">
        <v>97112</v>
      </c>
      <c r="I3761" t="str" cm="1">
        <f t="array" ref="I3761">IFERROR(INDEX(scheduling_data!H:H,MATCH(B3761&amp;D3761,scheduling_data!D:D&amp;scheduling_data!A:A,0)),"")</f>
        <v>Kelsea Rodriguez</v>
      </c>
      <c r="J3761" t="str">
        <f t="shared" si="145"/>
        <v>No</v>
      </c>
      <c r="L3761" t="str">
        <f t="shared" si="146"/>
        <v>Yes</v>
      </c>
    </row>
    <row r="3762" spans="1:12" x14ac:dyDescent="0.3">
      <c r="A3762" t="s">
        <v>25</v>
      </c>
      <c r="B3762">
        <v>9</v>
      </c>
      <c r="C3762" s="1">
        <v>45359</v>
      </c>
      <c r="D3762" s="1">
        <v>45335.583333333336</v>
      </c>
      <c r="E3762">
        <v>65.47</v>
      </c>
      <c r="F3762" t="s">
        <v>9</v>
      </c>
      <c r="G3762" t="s">
        <v>28</v>
      </c>
      <c r="H3762">
        <v>97165</v>
      </c>
      <c r="I3762" t="str" cm="1">
        <f t="array" ref="I3762">IFERROR(INDEX(scheduling_data!H:H,MATCH(B3762&amp;D3762,scheduling_data!D:D&amp;scheduling_data!A:A,0)),"")</f>
        <v>Kelsea Rodriguez</v>
      </c>
      <c r="J3762" t="str">
        <f t="shared" si="145"/>
        <v>No</v>
      </c>
      <c r="L3762" t="str">
        <f t="shared" si="146"/>
        <v>No</v>
      </c>
    </row>
    <row r="3763" spans="1:12" x14ac:dyDescent="0.3">
      <c r="A3763" t="s">
        <v>25</v>
      </c>
      <c r="B3763">
        <v>9</v>
      </c>
      <c r="C3763" s="1">
        <v>45359</v>
      </c>
      <c r="D3763" s="1">
        <v>45335.583333333336</v>
      </c>
      <c r="E3763">
        <v>84.53</v>
      </c>
      <c r="F3763" t="s">
        <v>19</v>
      </c>
      <c r="G3763" t="s">
        <v>26</v>
      </c>
      <c r="H3763">
        <v>97165</v>
      </c>
      <c r="I3763" t="str" cm="1">
        <f t="array" ref="I3763">IFERROR(INDEX(scheduling_data!H:H,MATCH(B3763&amp;D3763,scheduling_data!D:D&amp;scheduling_data!A:A,0)),"")</f>
        <v>Kelsea Rodriguez</v>
      </c>
      <c r="J3763" t="str">
        <f t="shared" si="145"/>
        <v>No</v>
      </c>
      <c r="L3763" t="str">
        <f t="shared" si="146"/>
        <v>Yes</v>
      </c>
    </row>
    <row r="3764" spans="1:12" x14ac:dyDescent="0.3">
      <c r="A3764" t="s">
        <v>25</v>
      </c>
      <c r="B3764">
        <v>9</v>
      </c>
      <c r="C3764" s="1">
        <v>45352</v>
      </c>
      <c r="D3764" s="1">
        <v>45342.625</v>
      </c>
      <c r="E3764">
        <v>85.19</v>
      </c>
      <c r="F3764" t="s">
        <v>9</v>
      </c>
      <c r="G3764" t="s">
        <v>28</v>
      </c>
      <c r="H3764">
        <v>92507</v>
      </c>
      <c r="I3764" t="str" cm="1">
        <f t="array" ref="I3764">IFERROR(INDEX(scheduling_data!H:H,MATCH(B3764&amp;D3764,scheduling_data!D:D&amp;scheduling_data!A:A,0)),"")</f>
        <v>D'Anna Pullen</v>
      </c>
      <c r="J3764" t="str">
        <f t="shared" si="145"/>
        <v>No</v>
      </c>
      <c r="L3764" t="str">
        <f t="shared" si="146"/>
        <v>No</v>
      </c>
    </row>
    <row r="3765" spans="1:12" x14ac:dyDescent="0.3">
      <c r="A3765" t="s">
        <v>25</v>
      </c>
      <c r="B3765">
        <v>9</v>
      </c>
      <c r="C3765" s="1">
        <v>45352</v>
      </c>
      <c r="D3765" s="1">
        <v>45342.625</v>
      </c>
      <c r="E3765">
        <v>64.81</v>
      </c>
      <c r="F3765" t="s">
        <v>19</v>
      </c>
      <c r="G3765" t="s">
        <v>26</v>
      </c>
      <c r="H3765">
        <v>92507</v>
      </c>
      <c r="I3765" t="str" cm="1">
        <f t="array" ref="I3765">IFERROR(INDEX(scheduling_data!H:H,MATCH(B3765&amp;D3765,scheduling_data!D:D&amp;scheduling_data!A:A,0)),"")</f>
        <v>D'Anna Pullen</v>
      </c>
      <c r="J3765" t="str">
        <f t="shared" si="145"/>
        <v>No</v>
      </c>
      <c r="L3765" t="str">
        <f t="shared" si="146"/>
        <v>Yes</v>
      </c>
    </row>
    <row r="3766" spans="1:12" x14ac:dyDescent="0.3">
      <c r="A3766" t="s">
        <v>25</v>
      </c>
      <c r="B3766">
        <v>9</v>
      </c>
      <c r="C3766" s="1">
        <v>45352</v>
      </c>
      <c r="D3766" s="1">
        <v>45343.604166666664</v>
      </c>
      <c r="E3766">
        <v>64.81</v>
      </c>
      <c r="F3766" t="s">
        <v>19</v>
      </c>
      <c r="G3766" t="s">
        <v>26</v>
      </c>
      <c r="H3766">
        <v>92507</v>
      </c>
      <c r="I3766" t="str" cm="1">
        <f t="array" ref="I3766">IFERROR(INDEX(scheduling_data!H:H,MATCH(B3766&amp;D3766,scheduling_data!D:D&amp;scheduling_data!A:A,0)),"")</f>
        <v>Victoria Miley</v>
      </c>
      <c r="J3766" t="str">
        <f t="shared" si="145"/>
        <v>No</v>
      </c>
      <c r="L3766" t="str">
        <f t="shared" si="146"/>
        <v>Yes</v>
      </c>
    </row>
    <row r="3767" spans="1:12" x14ac:dyDescent="0.3">
      <c r="A3767" t="s">
        <v>25</v>
      </c>
      <c r="B3767">
        <v>9</v>
      </c>
      <c r="C3767" s="1">
        <v>45352</v>
      </c>
      <c r="D3767" s="1">
        <v>45343.604166666664</v>
      </c>
      <c r="E3767">
        <v>85.19</v>
      </c>
      <c r="F3767" t="s">
        <v>9</v>
      </c>
      <c r="G3767" t="s">
        <v>28</v>
      </c>
      <c r="H3767">
        <v>92507</v>
      </c>
      <c r="I3767" t="str" cm="1">
        <f t="array" ref="I3767">IFERROR(INDEX(scheduling_data!H:H,MATCH(B3767&amp;D3767,scheduling_data!D:D&amp;scheduling_data!A:A,0)),"")</f>
        <v>Victoria Miley</v>
      </c>
      <c r="J3767" t="str">
        <f t="shared" si="145"/>
        <v>No</v>
      </c>
      <c r="L3767" t="str">
        <f t="shared" si="146"/>
        <v>No</v>
      </c>
    </row>
    <row r="3768" spans="1:12" x14ac:dyDescent="0.3">
      <c r="A3768" t="s">
        <v>25</v>
      </c>
      <c r="B3768">
        <v>9</v>
      </c>
      <c r="C3768" s="1">
        <v>45366</v>
      </c>
      <c r="D3768" s="1">
        <v>45348.458333333336</v>
      </c>
      <c r="E3768">
        <v>0</v>
      </c>
      <c r="F3768" t="s">
        <v>9</v>
      </c>
      <c r="G3768" t="s">
        <v>438</v>
      </c>
      <c r="H3768">
        <v>97112</v>
      </c>
      <c r="I3768" t="str" cm="1">
        <f t="array" ref="I3768">IFERROR(INDEX(scheduling_data!H:H,MATCH(B3768&amp;D3768,scheduling_data!D:D&amp;scheduling_data!A:A,0)),"")</f>
        <v>Breanna Cochran</v>
      </c>
      <c r="J3768" t="str">
        <f t="shared" si="145"/>
        <v>No</v>
      </c>
      <c r="L3768" t="str">
        <f t="shared" si="146"/>
        <v>No</v>
      </c>
    </row>
    <row r="3769" spans="1:12" x14ac:dyDescent="0.3">
      <c r="A3769" t="s">
        <v>25</v>
      </c>
      <c r="B3769">
        <v>9</v>
      </c>
      <c r="C3769" s="1">
        <v>45380</v>
      </c>
      <c r="D3769" s="1">
        <v>45348.458333333336</v>
      </c>
      <c r="E3769">
        <v>93.22</v>
      </c>
      <c r="F3769" t="s">
        <v>9</v>
      </c>
      <c r="G3769" t="s">
        <v>28</v>
      </c>
      <c r="H3769">
        <v>97112</v>
      </c>
      <c r="I3769" t="str" cm="1">
        <f t="array" ref="I3769">IFERROR(INDEX(scheduling_data!H:H,MATCH(B3769&amp;D3769,scheduling_data!D:D&amp;scheduling_data!A:A,0)),"")</f>
        <v>Breanna Cochran</v>
      </c>
      <c r="J3769" t="str">
        <f t="shared" si="145"/>
        <v>No</v>
      </c>
      <c r="L3769" t="str">
        <f t="shared" si="146"/>
        <v>No</v>
      </c>
    </row>
    <row r="3770" spans="1:12" x14ac:dyDescent="0.3">
      <c r="A3770" t="s">
        <v>25</v>
      </c>
      <c r="B3770">
        <v>9</v>
      </c>
      <c r="C3770" s="1">
        <v>45380</v>
      </c>
      <c r="D3770" s="1">
        <v>45348.458333333336</v>
      </c>
      <c r="E3770">
        <v>56.78</v>
      </c>
      <c r="F3770" t="s">
        <v>19</v>
      </c>
      <c r="G3770" t="s">
        <v>26</v>
      </c>
      <c r="H3770">
        <v>97112</v>
      </c>
      <c r="I3770" t="str" cm="1">
        <f t="array" ref="I3770">IFERROR(INDEX(scheduling_data!H:H,MATCH(B3770&amp;D3770,scheduling_data!D:D&amp;scheduling_data!A:A,0)),"")</f>
        <v>Breanna Cochran</v>
      </c>
      <c r="J3770" t="str">
        <f t="shared" si="145"/>
        <v>No</v>
      </c>
      <c r="L3770" t="str">
        <f t="shared" si="146"/>
        <v>Yes</v>
      </c>
    </row>
    <row r="3771" spans="1:12" x14ac:dyDescent="0.3">
      <c r="A3771" t="s">
        <v>25</v>
      </c>
      <c r="B3771">
        <v>9</v>
      </c>
      <c r="C3771" s="1">
        <v>45359</v>
      </c>
      <c r="D3771" s="1">
        <v>45350.395833333336</v>
      </c>
      <c r="E3771">
        <v>64.81</v>
      </c>
      <c r="F3771" t="s">
        <v>19</v>
      </c>
      <c r="G3771" t="s">
        <v>26</v>
      </c>
      <c r="H3771">
        <v>92507</v>
      </c>
      <c r="I3771" t="str" cm="1">
        <f t="array" ref="I3771">IFERROR(INDEX(scheduling_data!H:H,MATCH(B3771&amp;D3771,scheduling_data!D:D&amp;scheduling_data!A:A,0)),"")</f>
        <v>Victoria Miley</v>
      </c>
      <c r="J3771" t="str">
        <f t="shared" si="145"/>
        <v>No</v>
      </c>
      <c r="L3771" t="str">
        <f t="shared" si="146"/>
        <v>Yes</v>
      </c>
    </row>
    <row r="3772" spans="1:12" x14ac:dyDescent="0.3">
      <c r="A3772" t="s">
        <v>25</v>
      </c>
      <c r="B3772">
        <v>9</v>
      </c>
      <c r="C3772" s="1">
        <v>45359</v>
      </c>
      <c r="D3772" s="1">
        <v>45350.395833333336</v>
      </c>
      <c r="E3772">
        <v>85.19</v>
      </c>
      <c r="F3772" t="s">
        <v>9</v>
      </c>
      <c r="G3772" t="s">
        <v>28</v>
      </c>
      <c r="H3772">
        <v>92507</v>
      </c>
      <c r="I3772" t="str" cm="1">
        <f t="array" ref="I3772">IFERROR(INDEX(scheduling_data!H:H,MATCH(B3772&amp;D3772,scheduling_data!D:D&amp;scheduling_data!A:A,0)),"")</f>
        <v>Victoria Miley</v>
      </c>
      <c r="J3772" t="str">
        <f t="shared" si="145"/>
        <v>No</v>
      </c>
      <c r="L3772" t="str">
        <f t="shared" si="146"/>
        <v>No</v>
      </c>
    </row>
    <row r="3773" spans="1:12" x14ac:dyDescent="0.3">
      <c r="A3773" t="s">
        <v>25</v>
      </c>
      <c r="B3773">
        <v>9</v>
      </c>
      <c r="C3773" s="1">
        <v>45366</v>
      </c>
      <c r="D3773" s="1">
        <v>45351.458333333336</v>
      </c>
      <c r="E3773">
        <v>93.22</v>
      </c>
      <c r="F3773" t="s">
        <v>9</v>
      </c>
      <c r="G3773" t="s">
        <v>28</v>
      </c>
      <c r="H3773">
        <v>97112</v>
      </c>
      <c r="I3773" t="str" cm="1">
        <f t="array" ref="I3773">IFERROR(INDEX(scheduling_data!H:H,MATCH(B3773&amp;D3773,scheduling_data!D:D&amp;scheduling_data!A:A,0)),"")</f>
        <v>Heidi Molaison</v>
      </c>
      <c r="J3773" t="str">
        <f t="shared" si="145"/>
        <v>No</v>
      </c>
      <c r="L3773" t="str">
        <f t="shared" si="146"/>
        <v>No</v>
      </c>
    </row>
    <row r="3774" spans="1:12" x14ac:dyDescent="0.3">
      <c r="A3774" t="s">
        <v>25</v>
      </c>
      <c r="B3774">
        <v>9</v>
      </c>
      <c r="C3774" s="1">
        <v>45366</v>
      </c>
      <c r="D3774" s="1">
        <v>45351.458333333336</v>
      </c>
      <c r="E3774">
        <v>56.78</v>
      </c>
      <c r="F3774" t="s">
        <v>19</v>
      </c>
      <c r="G3774" t="s">
        <v>26</v>
      </c>
      <c r="H3774">
        <v>97112</v>
      </c>
      <c r="I3774" t="str" cm="1">
        <f t="array" ref="I3774">IFERROR(INDEX(scheduling_data!H:H,MATCH(B3774&amp;D3774,scheduling_data!D:D&amp;scheduling_data!A:A,0)),"")</f>
        <v>Heidi Molaison</v>
      </c>
      <c r="J3774" t="str">
        <f t="shared" si="145"/>
        <v>No</v>
      </c>
      <c r="L3774" t="str">
        <f t="shared" si="146"/>
        <v>Yes</v>
      </c>
    </row>
    <row r="3775" spans="1:12" x14ac:dyDescent="0.3">
      <c r="A3775" t="s">
        <v>25</v>
      </c>
      <c r="B3775">
        <v>9</v>
      </c>
      <c r="C3775" s="1">
        <v>45366</v>
      </c>
      <c r="D3775" s="1">
        <v>45351.479166666664</v>
      </c>
      <c r="E3775">
        <v>64.81</v>
      </c>
      <c r="F3775" t="s">
        <v>19</v>
      </c>
      <c r="G3775" t="s">
        <v>26</v>
      </c>
      <c r="H3775">
        <v>92507</v>
      </c>
      <c r="I3775" t="str" cm="1">
        <f t="array" ref="I3775">IFERROR(INDEX(scheduling_data!H:H,MATCH(B3775&amp;D3775,scheduling_data!D:D&amp;scheduling_data!A:A,0)),"")</f>
        <v>Annette Fertitta</v>
      </c>
      <c r="J3775" t="str">
        <f t="shared" si="145"/>
        <v>No</v>
      </c>
      <c r="L3775" t="str">
        <f t="shared" si="146"/>
        <v>Yes</v>
      </c>
    </row>
    <row r="3776" spans="1:12" x14ac:dyDescent="0.3">
      <c r="A3776" t="s">
        <v>25</v>
      </c>
      <c r="B3776">
        <v>9</v>
      </c>
      <c r="C3776" s="1">
        <v>45366</v>
      </c>
      <c r="D3776" s="1">
        <v>45351.479166666664</v>
      </c>
      <c r="E3776">
        <v>85.19</v>
      </c>
      <c r="F3776" t="s">
        <v>9</v>
      </c>
      <c r="G3776" t="s">
        <v>28</v>
      </c>
      <c r="H3776">
        <v>92507</v>
      </c>
      <c r="I3776" t="str" cm="1">
        <f t="array" ref="I3776">IFERROR(INDEX(scheduling_data!H:H,MATCH(B3776&amp;D3776,scheduling_data!D:D&amp;scheduling_data!A:A,0)),"")</f>
        <v>Annette Fertitta</v>
      </c>
      <c r="J3776" t="str">
        <f t="shared" si="145"/>
        <v>No</v>
      </c>
      <c r="L3776" t="str">
        <f t="shared" si="146"/>
        <v>No</v>
      </c>
    </row>
    <row r="3777" spans="1:12" x14ac:dyDescent="0.3">
      <c r="A3777" t="s">
        <v>149</v>
      </c>
      <c r="B3777">
        <v>290</v>
      </c>
      <c r="C3777" s="1">
        <v>45366</v>
      </c>
      <c r="D3777" s="1">
        <v>45351.416666666664</v>
      </c>
      <c r="E3777">
        <v>0.81</v>
      </c>
      <c r="F3777" t="s">
        <v>9</v>
      </c>
      <c r="G3777" t="s">
        <v>142</v>
      </c>
      <c r="H3777">
        <v>97110</v>
      </c>
      <c r="I3777" t="str" cm="1">
        <f t="array" ref="I3777">IFERROR(INDEX(scheduling_data!H:H,MATCH(B3777&amp;D3777,scheduling_data!D:D&amp;scheduling_data!A:A,0)),"")</f>
        <v>Robert Crochet</v>
      </c>
      <c r="J3777" t="str">
        <f t="shared" si="145"/>
        <v>No</v>
      </c>
      <c r="L3777" t="str">
        <f t="shared" si="146"/>
        <v>No</v>
      </c>
    </row>
    <row r="3778" spans="1:12" x14ac:dyDescent="0.3">
      <c r="A3778" t="s">
        <v>149</v>
      </c>
      <c r="B3778">
        <v>290</v>
      </c>
      <c r="C3778" s="1">
        <v>45366</v>
      </c>
      <c r="D3778" s="1">
        <v>45351.416666666664</v>
      </c>
      <c r="E3778">
        <v>109.34</v>
      </c>
      <c r="F3778" t="s">
        <v>9</v>
      </c>
      <c r="G3778" t="s">
        <v>143</v>
      </c>
      <c r="H3778">
        <v>97110</v>
      </c>
      <c r="I3778" t="str" cm="1">
        <f t="array" ref="I3778">IFERROR(INDEX(scheduling_data!H:H,MATCH(B3778&amp;D3778,scheduling_data!D:D&amp;scheduling_data!A:A,0)),"")</f>
        <v>Robert Crochet</v>
      </c>
      <c r="J3778" t="str">
        <f t="shared" si="145"/>
        <v>No</v>
      </c>
      <c r="L3778" t="str">
        <f t="shared" si="146"/>
        <v>No</v>
      </c>
    </row>
    <row r="3779" spans="1:12" x14ac:dyDescent="0.3">
      <c r="A3779" t="s">
        <v>149</v>
      </c>
      <c r="B3779">
        <v>290</v>
      </c>
      <c r="C3779" s="1">
        <v>45366</v>
      </c>
      <c r="D3779" s="1">
        <v>45351.416666666664</v>
      </c>
      <c r="E3779">
        <v>39.85</v>
      </c>
      <c r="F3779" t="s">
        <v>19</v>
      </c>
      <c r="G3779" t="s">
        <v>144</v>
      </c>
      <c r="H3779">
        <v>97110</v>
      </c>
      <c r="I3779" t="str" cm="1">
        <f t="array" ref="I3779">IFERROR(INDEX(scheduling_data!H:H,MATCH(B3779&amp;D3779,scheduling_data!D:D&amp;scheduling_data!A:A,0)),"")</f>
        <v>Robert Crochet</v>
      </c>
      <c r="J3779" t="str">
        <f t="shared" ref="J3779:J3842" si="147">IF(I3779="", "Yes", "No")</f>
        <v>No</v>
      </c>
      <c r="L3779" t="str">
        <f t="shared" ref="L3779:L3842" si="148">IF(OR(F3779="Cash", F3779="Check", F3779="EFT", F3779="Credit Card", F3779="Visa", F3779="Mastercard", F3779="AMEX"), "Yes", "No")</f>
        <v>Yes</v>
      </c>
    </row>
    <row r="3780" spans="1:12" x14ac:dyDescent="0.3">
      <c r="A3780" t="s">
        <v>149</v>
      </c>
      <c r="B3780">
        <v>290</v>
      </c>
      <c r="C3780" s="1">
        <v>45366</v>
      </c>
      <c r="D3780" s="1">
        <v>45351.416666666664</v>
      </c>
      <c r="E3780">
        <v>58.67</v>
      </c>
      <c r="F3780" t="s">
        <v>9</v>
      </c>
      <c r="G3780" t="s">
        <v>146</v>
      </c>
      <c r="H3780">
        <v>97161</v>
      </c>
      <c r="I3780" t="str" cm="1">
        <f t="array" ref="I3780">IFERROR(INDEX(scheduling_data!H:H,MATCH(B3780&amp;D3780,scheduling_data!D:D&amp;scheduling_data!A:A,0)),"")</f>
        <v>Robert Crochet</v>
      </c>
      <c r="J3780" t="str">
        <f t="shared" si="147"/>
        <v>No</v>
      </c>
      <c r="L3780" t="str">
        <f t="shared" si="148"/>
        <v>No</v>
      </c>
    </row>
    <row r="3781" spans="1:12" x14ac:dyDescent="0.3">
      <c r="A3781" t="s">
        <v>149</v>
      </c>
      <c r="B3781">
        <v>290</v>
      </c>
      <c r="C3781" s="1">
        <v>45366</v>
      </c>
      <c r="D3781" s="1">
        <v>45351.416666666664</v>
      </c>
      <c r="E3781">
        <v>22.54</v>
      </c>
      <c r="F3781" t="s">
        <v>19</v>
      </c>
      <c r="G3781" t="s">
        <v>144</v>
      </c>
      <c r="H3781">
        <v>97112</v>
      </c>
      <c r="I3781" t="str" cm="1">
        <f t="array" ref="I3781">IFERROR(INDEX(scheduling_data!H:H,MATCH(B3781&amp;D3781,scheduling_data!D:D&amp;scheduling_data!A:A,0)),"")</f>
        <v>Robert Crochet</v>
      </c>
      <c r="J3781" t="str">
        <f t="shared" si="147"/>
        <v>No</v>
      </c>
      <c r="L3781" t="str">
        <f t="shared" si="148"/>
        <v>Yes</v>
      </c>
    </row>
    <row r="3782" spans="1:12" x14ac:dyDescent="0.3">
      <c r="A3782" t="s">
        <v>149</v>
      </c>
      <c r="B3782">
        <v>290</v>
      </c>
      <c r="C3782" s="1">
        <v>45366</v>
      </c>
      <c r="D3782" s="1">
        <v>45351.416666666664</v>
      </c>
      <c r="E3782">
        <v>0.46</v>
      </c>
      <c r="F3782" t="s">
        <v>9</v>
      </c>
      <c r="G3782" t="s">
        <v>142</v>
      </c>
      <c r="H3782">
        <v>97112</v>
      </c>
      <c r="I3782" t="str" cm="1">
        <f t="array" ref="I3782">IFERROR(INDEX(scheduling_data!H:H,MATCH(B3782&amp;D3782,scheduling_data!D:D&amp;scheduling_data!A:A,0)),"")</f>
        <v>Robert Crochet</v>
      </c>
      <c r="J3782" t="str">
        <f t="shared" si="147"/>
        <v>No</v>
      </c>
      <c r="L3782" t="str">
        <f t="shared" si="148"/>
        <v>No</v>
      </c>
    </row>
    <row r="3783" spans="1:12" x14ac:dyDescent="0.3">
      <c r="A3783" t="s">
        <v>149</v>
      </c>
      <c r="B3783">
        <v>290</v>
      </c>
      <c r="C3783" s="1">
        <v>45366</v>
      </c>
      <c r="D3783" s="1">
        <v>45351.416666666664</v>
      </c>
      <c r="E3783">
        <v>1.83</v>
      </c>
      <c r="F3783" t="s">
        <v>9</v>
      </c>
      <c r="G3783" t="s">
        <v>142</v>
      </c>
      <c r="H3783">
        <v>97161</v>
      </c>
      <c r="I3783" t="str" cm="1">
        <f t="array" ref="I3783">IFERROR(INDEX(scheduling_data!H:H,MATCH(B3783&amp;D3783,scheduling_data!D:D&amp;scheduling_data!A:A,0)),"")</f>
        <v>Robert Crochet</v>
      </c>
      <c r="J3783" t="str">
        <f t="shared" si="147"/>
        <v>No</v>
      </c>
      <c r="L3783" t="str">
        <f t="shared" si="148"/>
        <v>No</v>
      </c>
    </row>
    <row r="3784" spans="1:12" x14ac:dyDescent="0.3">
      <c r="A3784" t="s">
        <v>149</v>
      </c>
      <c r="B3784">
        <v>290</v>
      </c>
      <c r="C3784" s="1">
        <v>45366</v>
      </c>
      <c r="D3784" s="1">
        <v>45351.416666666664</v>
      </c>
      <c r="E3784">
        <v>89.5</v>
      </c>
      <c r="F3784" t="s">
        <v>19</v>
      </c>
      <c r="G3784" t="s">
        <v>144</v>
      </c>
      <c r="H3784">
        <v>97161</v>
      </c>
      <c r="I3784" t="str" cm="1">
        <f t="array" ref="I3784">IFERROR(INDEX(scheduling_data!H:H,MATCH(B3784&amp;D3784,scheduling_data!D:D&amp;scheduling_data!A:A,0)),"")</f>
        <v>Robert Crochet</v>
      </c>
      <c r="J3784" t="str">
        <f t="shared" si="147"/>
        <v>No</v>
      </c>
      <c r="L3784" t="str">
        <f t="shared" si="148"/>
        <v>Yes</v>
      </c>
    </row>
    <row r="3785" spans="1:12" x14ac:dyDescent="0.3">
      <c r="A3785" t="s">
        <v>149</v>
      </c>
      <c r="B3785">
        <v>290</v>
      </c>
      <c r="C3785" s="1">
        <v>45366</v>
      </c>
      <c r="D3785" s="1">
        <v>45351.416666666664</v>
      </c>
      <c r="E3785">
        <v>52</v>
      </c>
      <c r="F3785" t="s">
        <v>9</v>
      </c>
      <c r="G3785" t="s">
        <v>143</v>
      </c>
      <c r="H3785">
        <v>97112</v>
      </c>
      <c r="I3785" t="str" cm="1">
        <f t="array" ref="I3785">IFERROR(INDEX(scheduling_data!H:H,MATCH(B3785&amp;D3785,scheduling_data!D:D&amp;scheduling_data!A:A,0)),"")</f>
        <v>Robert Crochet</v>
      </c>
      <c r="J3785" t="str">
        <f t="shared" si="147"/>
        <v>No</v>
      </c>
      <c r="L3785" t="str">
        <f t="shared" si="148"/>
        <v>No</v>
      </c>
    </row>
    <row r="3786" spans="1:12" x14ac:dyDescent="0.3">
      <c r="A3786" t="s">
        <v>137</v>
      </c>
      <c r="B3786">
        <v>10</v>
      </c>
      <c r="C3786" s="1">
        <v>45357</v>
      </c>
      <c r="D3786" s="1">
        <v>45335.583333333336</v>
      </c>
      <c r="E3786">
        <v>1.0900000000000001</v>
      </c>
      <c r="F3786" t="s">
        <v>9</v>
      </c>
      <c r="G3786" t="s">
        <v>55</v>
      </c>
      <c r="H3786">
        <v>97530</v>
      </c>
      <c r="I3786" t="str" cm="1">
        <f t="array" ref="I3786">IFERROR(INDEX(scheduling_data!H:H,MATCH(B3786&amp;D3786,scheduling_data!D:D&amp;scheduling_data!A:A,0)),"")</f>
        <v>Jessica Pittman</v>
      </c>
      <c r="J3786" t="str">
        <f t="shared" si="147"/>
        <v>No</v>
      </c>
      <c r="L3786" t="str">
        <f t="shared" si="148"/>
        <v>No</v>
      </c>
    </row>
    <row r="3787" spans="1:12" x14ac:dyDescent="0.3">
      <c r="A3787" t="s">
        <v>137</v>
      </c>
      <c r="B3787">
        <v>10</v>
      </c>
      <c r="C3787" s="1">
        <v>45357</v>
      </c>
      <c r="D3787" s="1">
        <v>45335.583333333336</v>
      </c>
      <c r="E3787">
        <v>18.12</v>
      </c>
      <c r="F3787" t="s">
        <v>9</v>
      </c>
      <c r="G3787" t="s">
        <v>54</v>
      </c>
      <c r="H3787">
        <v>97530</v>
      </c>
      <c r="I3787" t="str" cm="1">
        <f t="array" ref="I3787">IFERROR(INDEX(scheduling_data!H:H,MATCH(B3787&amp;D3787,scheduling_data!D:D&amp;scheduling_data!A:A,0)),"")</f>
        <v>Jessica Pittman</v>
      </c>
      <c r="J3787" t="str">
        <f t="shared" si="147"/>
        <v>No</v>
      </c>
      <c r="L3787" t="str">
        <f t="shared" si="148"/>
        <v>No</v>
      </c>
    </row>
    <row r="3788" spans="1:12" x14ac:dyDescent="0.3">
      <c r="A3788" t="s">
        <v>137</v>
      </c>
      <c r="B3788">
        <v>10</v>
      </c>
      <c r="C3788" s="1">
        <v>45357</v>
      </c>
      <c r="D3788" s="1">
        <v>45335.583333333336</v>
      </c>
      <c r="E3788">
        <v>5.86</v>
      </c>
      <c r="F3788" t="s">
        <v>9</v>
      </c>
      <c r="G3788" t="s">
        <v>54</v>
      </c>
      <c r="H3788">
        <v>97110</v>
      </c>
      <c r="I3788" t="str" cm="1">
        <f t="array" ref="I3788">IFERROR(INDEX(scheduling_data!H:H,MATCH(B3788&amp;D3788,scheduling_data!D:D&amp;scheduling_data!A:A,0)),"")</f>
        <v>Jessica Pittman</v>
      </c>
      <c r="J3788" t="str">
        <f t="shared" si="147"/>
        <v>No</v>
      </c>
      <c r="L3788" t="str">
        <f t="shared" si="148"/>
        <v>No</v>
      </c>
    </row>
    <row r="3789" spans="1:12" x14ac:dyDescent="0.3">
      <c r="A3789" t="s">
        <v>137</v>
      </c>
      <c r="B3789">
        <v>10</v>
      </c>
      <c r="C3789" s="1">
        <v>45357</v>
      </c>
      <c r="D3789" s="1">
        <v>45335.583333333336</v>
      </c>
      <c r="E3789">
        <v>136.26</v>
      </c>
      <c r="F3789" t="s">
        <v>9</v>
      </c>
      <c r="G3789" t="s">
        <v>56</v>
      </c>
      <c r="H3789">
        <v>97530</v>
      </c>
      <c r="I3789" t="str" cm="1">
        <f t="array" ref="I3789">IFERROR(INDEX(scheduling_data!H:H,MATCH(B3789&amp;D3789,scheduling_data!D:D&amp;scheduling_data!A:A,0)),"")</f>
        <v>Jessica Pittman</v>
      </c>
      <c r="J3789" t="str">
        <f t="shared" si="147"/>
        <v>No</v>
      </c>
      <c r="L3789" t="str">
        <f t="shared" si="148"/>
        <v>No</v>
      </c>
    </row>
    <row r="3790" spans="1:12" x14ac:dyDescent="0.3">
      <c r="A3790" t="s">
        <v>137</v>
      </c>
      <c r="B3790">
        <v>10</v>
      </c>
      <c r="C3790" s="1">
        <v>45357</v>
      </c>
      <c r="D3790" s="1">
        <v>45335.583333333336</v>
      </c>
      <c r="E3790">
        <v>53.48</v>
      </c>
      <c r="F3790" t="s">
        <v>19</v>
      </c>
      <c r="G3790" t="s">
        <v>57</v>
      </c>
      <c r="H3790">
        <v>97530</v>
      </c>
      <c r="I3790" t="str" cm="1">
        <f t="array" ref="I3790">IFERROR(INDEX(scheduling_data!H:H,MATCH(B3790&amp;D3790,scheduling_data!D:D&amp;scheduling_data!A:A,0)),"")</f>
        <v>Jessica Pittman</v>
      </c>
      <c r="J3790" t="str">
        <f t="shared" si="147"/>
        <v>No</v>
      </c>
      <c r="L3790" t="str">
        <f t="shared" si="148"/>
        <v>Yes</v>
      </c>
    </row>
    <row r="3791" spans="1:12" x14ac:dyDescent="0.3">
      <c r="A3791" t="s">
        <v>137</v>
      </c>
      <c r="B3791">
        <v>10</v>
      </c>
      <c r="C3791" s="1">
        <v>45357</v>
      </c>
      <c r="D3791" s="1">
        <v>45335.583333333336</v>
      </c>
      <c r="E3791">
        <v>0.28000000000000003</v>
      </c>
      <c r="F3791" t="s">
        <v>9</v>
      </c>
      <c r="G3791" t="s">
        <v>55</v>
      </c>
      <c r="H3791">
        <v>97110</v>
      </c>
      <c r="I3791" t="str" cm="1">
        <f t="array" ref="I3791">IFERROR(INDEX(scheduling_data!H:H,MATCH(B3791&amp;D3791,scheduling_data!D:D&amp;scheduling_data!A:A,0)),"")</f>
        <v>Jessica Pittman</v>
      </c>
      <c r="J3791" t="str">
        <f t="shared" si="147"/>
        <v>No</v>
      </c>
      <c r="L3791" t="str">
        <f t="shared" si="148"/>
        <v>No</v>
      </c>
    </row>
    <row r="3792" spans="1:12" x14ac:dyDescent="0.3">
      <c r="A3792" t="s">
        <v>137</v>
      </c>
      <c r="B3792">
        <v>10</v>
      </c>
      <c r="C3792" s="1">
        <v>45357</v>
      </c>
      <c r="D3792" s="1">
        <v>45335.583333333336</v>
      </c>
      <c r="E3792">
        <v>50.8</v>
      </c>
      <c r="F3792" t="s">
        <v>9</v>
      </c>
      <c r="G3792" t="s">
        <v>56</v>
      </c>
      <c r="H3792">
        <v>97110</v>
      </c>
      <c r="I3792" t="str" cm="1">
        <f t="array" ref="I3792">IFERROR(INDEX(scheduling_data!H:H,MATCH(B3792&amp;D3792,scheduling_data!D:D&amp;scheduling_data!A:A,0)),"")</f>
        <v>Jessica Pittman</v>
      </c>
      <c r="J3792" t="str">
        <f t="shared" si="147"/>
        <v>No</v>
      </c>
      <c r="L3792" t="str">
        <f t="shared" si="148"/>
        <v>No</v>
      </c>
    </row>
    <row r="3793" spans="1:12" x14ac:dyDescent="0.3">
      <c r="A3793" t="s">
        <v>137</v>
      </c>
      <c r="B3793">
        <v>10</v>
      </c>
      <c r="C3793" s="1">
        <v>45357</v>
      </c>
      <c r="D3793" s="1">
        <v>45335.583333333336</v>
      </c>
      <c r="E3793">
        <v>13.89</v>
      </c>
      <c r="F3793" t="s">
        <v>19</v>
      </c>
      <c r="G3793" t="s">
        <v>57</v>
      </c>
      <c r="H3793">
        <v>97110</v>
      </c>
      <c r="I3793" t="str" cm="1">
        <f t="array" ref="I3793">IFERROR(INDEX(scheduling_data!H:H,MATCH(B3793&amp;D3793,scheduling_data!D:D&amp;scheduling_data!A:A,0)),"")</f>
        <v>Jessica Pittman</v>
      </c>
      <c r="J3793" t="str">
        <f t="shared" si="147"/>
        <v>No</v>
      </c>
      <c r="L3793" t="str">
        <f t="shared" si="148"/>
        <v>Yes</v>
      </c>
    </row>
    <row r="3794" spans="1:12" x14ac:dyDescent="0.3">
      <c r="A3794" t="s">
        <v>137</v>
      </c>
      <c r="B3794">
        <v>10</v>
      </c>
      <c r="C3794" s="1">
        <v>45357</v>
      </c>
      <c r="D3794" s="1">
        <v>45337.583333333336</v>
      </c>
      <c r="E3794">
        <v>49.02</v>
      </c>
      <c r="F3794" t="s">
        <v>19</v>
      </c>
      <c r="G3794" t="s">
        <v>57</v>
      </c>
      <c r="H3794">
        <v>97110</v>
      </c>
      <c r="I3794" t="str" cm="1">
        <f t="array" ref="I3794">IFERROR(INDEX(scheduling_data!H:H,MATCH(B3794&amp;D3794,scheduling_data!D:D&amp;scheduling_data!A:A,0)),"")</f>
        <v>Robert Crochet</v>
      </c>
      <c r="J3794" t="str">
        <f t="shared" si="147"/>
        <v>No</v>
      </c>
      <c r="L3794" t="str">
        <f t="shared" si="148"/>
        <v>Yes</v>
      </c>
    </row>
    <row r="3795" spans="1:12" x14ac:dyDescent="0.3">
      <c r="A3795" t="s">
        <v>137</v>
      </c>
      <c r="B3795">
        <v>10</v>
      </c>
      <c r="C3795" s="1">
        <v>45357</v>
      </c>
      <c r="D3795" s="1">
        <v>45337.583333333336</v>
      </c>
      <c r="E3795">
        <v>0.52</v>
      </c>
      <c r="F3795" t="s">
        <v>9</v>
      </c>
      <c r="G3795" t="s">
        <v>55</v>
      </c>
      <c r="H3795">
        <v>97530</v>
      </c>
      <c r="I3795" t="str" cm="1">
        <f t="array" ref="I3795">IFERROR(INDEX(scheduling_data!H:H,MATCH(B3795&amp;D3795,scheduling_data!D:D&amp;scheduling_data!A:A,0)),"")</f>
        <v>Robert Crochet</v>
      </c>
      <c r="J3795" t="str">
        <f t="shared" si="147"/>
        <v>No</v>
      </c>
      <c r="L3795" t="str">
        <f t="shared" si="148"/>
        <v>No</v>
      </c>
    </row>
    <row r="3796" spans="1:12" x14ac:dyDescent="0.3">
      <c r="A3796" t="s">
        <v>137</v>
      </c>
      <c r="B3796">
        <v>10</v>
      </c>
      <c r="C3796" s="1">
        <v>45357</v>
      </c>
      <c r="D3796" s="1">
        <v>45337.583333333336</v>
      </c>
      <c r="E3796">
        <v>42.21</v>
      </c>
      <c r="F3796" t="s">
        <v>9</v>
      </c>
      <c r="G3796" t="s">
        <v>56</v>
      </c>
      <c r="H3796">
        <v>97530</v>
      </c>
      <c r="I3796" t="str" cm="1">
        <f t="array" ref="I3796">IFERROR(INDEX(scheduling_data!H:H,MATCH(B3796&amp;D3796,scheduling_data!D:D&amp;scheduling_data!A:A,0)),"")</f>
        <v>Robert Crochet</v>
      </c>
      <c r="J3796" t="str">
        <f t="shared" si="147"/>
        <v>No</v>
      </c>
      <c r="L3796" t="str">
        <f t="shared" si="148"/>
        <v>No</v>
      </c>
    </row>
    <row r="3797" spans="1:12" x14ac:dyDescent="0.3">
      <c r="A3797" t="s">
        <v>137</v>
      </c>
      <c r="B3797">
        <v>10</v>
      </c>
      <c r="C3797" s="1">
        <v>45357</v>
      </c>
      <c r="D3797" s="1">
        <v>45337.583333333336</v>
      </c>
      <c r="E3797">
        <v>25.71</v>
      </c>
      <c r="F3797" t="s">
        <v>19</v>
      </c>
      <c r="G3797" t="s">
        <v>57</v>
      </c>
      <c r="H3797">
        <v>97530</v>
      </c>
      <c r="I3797" t="str" cm="1">
        <f t="array" ref="I3797">IFERROR(INDEX(scheduling_data!H:H,MATCH(B3797&amp;D3797,scheduling_data!D:D&amp;scheduling_data!A:A,0)),"")</f>
        <v>Robert Crochet</v>
      </c>
      <c r="J3797" t="str">
        <f t="shared" si="147"/>
        <v>No</v>
      </c>
      <c r="L3797" t="str">
        <f t="shared" si="148"/>
        <v>Yes</v>
      </c>
    </row>
    <row r="3798" spans="1:12" x14ac:dyDescent="0.3">
      <c r="A3798" t="s">
        <v>137</v>
      </c>
      <c r="B3798">
        <v>10</v>
      </c>
      <c r="C3798" s="1">
        <v>45357</v>
      </c>
      <c r="D3798" s="1">
        <v>45337.583333333336</v>
      </c>
      <c r="E3798">
        <v>17.579999999999998</v>
      </c>
      <c r="F3798" t="s">
        <v>9</v>
      </c>
      <c r="G3798" t="s">
        <v>54</v>
      </c>
      <c r="H3798">
        <v>97110</v>
      </c>
      <c r="I3798" t="str" cm="1">
        <f t="array" ref="I3798">IFERROR(INDEX(scheduling_data!H:H,MATCH(B3798&amp;D3798,scheduling_data!D:D&amp;scheduling_data!A:A,0)),"")</f>
        <v>Robert Crochet</v>
      </c>
      <c r="J3798" t="str">
        <f t="shared" si="147"/>
        <v>No</v>
      </c>
      <c r="L3798" t="str">
        <f t="shared" si="148"/>
        <v>No</v>
      </c>
    </row>
    <row r="3799" spans="1:12" x14ac:dyDescent="0.3">
      <c r="A3799" t="s">
        <v>137</v>
      </c>
      <c r="B3799">
        <v>10</v>
      </c>
      <c r="C3799" s="1">
        <v>45357</v>
      </c>
      <c r="D3799" s="1">
        <v>45337.583333333336</v>
      </c>
      <c r="E3799">
        <v>1</v>
      </c>
      <c r="F3799" t="s">
        <v>9</v>
      </c>
      <c r="G3799" t="s">
        <v>55</v>
      </c>
      <c r="H3799">
        <v>97110</v>
      </c>
      <c r="I3799" t="str" cm="1">
        <f t="array" ref="I3799">IFERROR(INDEX(scheduling_data!H:H,MATCH(B3799&amp;D3799,scheduling_data!D:D&amp;scheduling_data!A:A,0)),"")</f>
        <v>Robert Crochet</v>
      </c>
      <c r="J3799" t="str">
        <f t="shared" si="147"/>
        <v>No</v>
      </c>
      <c r="L3799" t="str">
        <f t="shared" si="148"/>
        <v>No</v>
      </c>
    </row>
    <row r="3800" spans="1:12" x14ac:dyDescent="0.3">
      <c r="A3800" t="s">
        <v>137</v>
      </c>
      <c r="B3800">
        <v>10</v>
      </c>
      <c r="C3800" s="1">
        <v>45357</v>
      </c>
      <c r="D3800" s="1">
        <v>45337.583333333336</v>
      </c>
      <c r="E3800">
        <v>144.9</v>
      </c>
      <c r="F3800" t="s">
        <v>9</v>
      </c>
      <c r="G3800" t="s">
        <v>56</v>
      </c>
      <c r="H3800">
        <v>97110</v>
      </c>
      <c r="I3800" t="str" cm="1">
        <f t="array" ref="I3800">IFERROR(INDEX(scheduling_data!H:H,MATCH(B3800&amp;D3800,scheduling_data!D:D&amp;scheduling_data!A:A,0)),"")</f>
        <v>Robert Crochet</v>
      </c>
      <c r="J3800" t="str">
        <f t="shared" si="147"/>
        <v>No</v>
      </c>
      <c r="L3800" t="str">
        <f t="shared" si="148"/>
        <v>No</v>
      </c>
    </row>
    <row r="3801" spans="1:12" x14ac:dyDescent="0.3">
      <c r="A3801" t="s">
        <v>137</v>
      </c>
      <c r="B3801">
        <v>10</v>
      </c>
      <c r="C3801" s="1">
        <v>45362</v>
      </c>
      <c r="D3801" s="1">
        <v>45342.583333333336</v>
      </c>
      <c r="E3801">
        <v>17.579999999999998</v>
      </c>
      <c r="F3801" t="s">
        <v>9</v>
      </c>
      <c r="G3801" t="s">
        <v>54</v>
      </c>
      <c r="H3801">
        <v>97110</v>
      </c>
      <c r="I3801" t="str" cm="1">
        <f t="array" ref="I3801">IFERROR(INDEX(scheduling_data!H:H,MATCH(B3801&amp;D3801,scheduling_data!D:D&amp;scheduling_data!A:A,0)),"")</f>
        <v>Amber Hickman</v>
      </c>
      <c r="J3801" t="str">
        <f t="shared" si="147"/>
        <v>No</v>
      </c>
      <c r="L3801" t="str">
        <f t="shared" si="148"/>
        <v>No</v>
      </c>
    </row>
    <row r="3802" spans="1:12" x14ac:dyDescent="0.3">
      <c r="A3802" t="s">
        <v>137</v>
      </c>
      <c r="B3802">
        <v>10</v>
      </c>
      <c r="C3802" s="1">
        <v>45362</v>
      </c>
      <c r="D3802" s="1">
        <v>45342.583333333336</v>
      </c>
      <c r="E3802">
        <v>0.45</v>
      </c>
      <c r="F3802" t="s">
        <v>9</v>
      </c>
      <c r="G3802" t="s">
        <v>55</v>
      </c>
      <c r="H3802">
        <v>97530</v>
      </c>
      <c r="I3802" t="str" cm="1">
        <f t="array" ref="I3802">IFERROR(INDEX(scheduling_data!H:H,MATCH(B3802&amp;D3802,scheduling_data!D:D&amp;scheduling_data!A:A,0)),"")</f>
        <v>Amber Hickman</v>
      </c>
      <c r="J3802" t="str">
        <f t="shared" si="147"/>
        <v>No</v>
      </c>
      <c r="L3802" t="str">
        <f t="shared" si="148"/>
        <v>No</v>
      </c>
    </row>
    <row r="3803" spans="1:12" x14ac:dyDescent="0.3">
      <c r="A3803" t="s">
        <v>137</v>
      </c>
      <c r="B3803">
        <v>10</v>
      </c>
      <c r="C3803" s="1">
        <v>45362</v>
      </c>
      <c r="D3803" s="1">
        <v>45342.583333333336</v>
      </c>
      <c r="E3803">
        <v>46.14</v>
      </c>
      <c r="F3803" t="s">
        <v>9</v>
      </c>
      <c r="G3803" t="s">
        <v>56</v>
      </c>
      <c r="H3803">
        <v>97530</v>
      </c>
      <c r="I3803" t="str" cm="1">
        <f t="array" ref="I3803">IFERROR(INDEX(scheduling_data!H:H,MATCH(B3803&amp;D3803,scheduling_data!D:D&amp;scheduling_data!A:A,0)),"")</f>
        <v>Amber Hickman</v>
      </c>
      <c r="J3803" t="str">
        <f t="shared" si="147"/>
        <v>No</v>
      </c>
      <c r="L3803" t="str">
        <f t="shared" si="148"/>
        <v>No</v>
      </c>
    </row>
    <row r="3804" spans="1:12" x14ac:dyDescent="0.3">
      <c r="A3804" t="s">
        <v>137</v>
      </c>
      <c r="B3804">
        <v>10</v>
      </c>
      <c r="C3804" s="1">
        <v>45362</v>
      </c>
      <c r="D3804" s="1">
        <v>45342.583333333336</v>
      </c>
      <c r="E3804">
        <v>21.85</v>
      </c>
      <c r="F3804" t="s">
        <v>19</v>
      </c>
      <c r="G3804" t="s">
        <v>57</v>
      </c>
      <c r="H3804">
        <v>97530</v>
      </c>
      <c r="I3804" t="str" cm="1">
        <f t="array" ref="I3804">IFERROR(INDEX(scheduling_data!H:H,MATCH(B3804&amp;D3804,scheduling_data!D:D&amp;scheduling_data!A:A,0)),"")</f>
        <v>Amber Hickman</v>
      </c>
      <c r="J3804" t="str">
        <f t="shared" si="147"/>
        <v>No</v>
      </c>
      <c r="L3804" t="str">
        <f t="shared" si="148"/>
        <v>Yes</v>
      </c>
    </row>
    <row r="3805" spans="1:12" x14ac:dyDescent="0.3">
      <c r="A3805" t="s">
        <v>137</v>
      </c>
      <c r="B3805">
        <v>10</v>
      </c>
      <c r="C3805" s="1">
        <v>45362</v>
      </c>
      <c r="D3805" s="1">
        <v>45342.583333333336</v>
      </c>
      <c r="E3805">
        <v>0.85</v>
      </c>
      <c r="F3805" t="s">
        <v>9</v>
      </c>
      <c r="G3805" t="s">
        <v>55</v>
      </c>
      <c r="H3805">
        <v>97110</v>
      </c>
      <c r="I3805" t="str" cm="1">
        <f t="array" ref="I3805">IFERROR(INDEX(scheduling_data!H:H,MATCH(B3805&amp;D3805,scheduling_data!D:D&amp;scheduling_data!A:A,0)),"")</f>
        <v>Amber Hickman</v>
      </c>
      <c r="J3805" t="str">
        <f t="shared" si="147"/>
        <v>No</v>
      </c>
      <c r="L3805" t="str">
        <f t="shared" si="148"/>
        <v>No</v>
      </c>
    </row>
    <row r="3806" spans="1:12" x14ac:dyDescent="0.3">
      <c r="A3806" t="s">
        <v>137</v>
      </c>
      <c r="B3806">
        <v>10</v>
      </c>
      <c r="C3806" s="1">
        <v>45362</v>
      </c>
      <c r="D3806" s="1">
        <v>45342.583333333336</v>
      </c>
      <c r="E3806">
        <v>152.4</v>
      </c>
      <c r="F3806" t="s">
        <v>9</v>
      </c>
      <c r="G3806" t="s">
        <v>56</v>
      </c>
      <c r="H3806">
        <v>97110</v>
      </c>
      <c r="I3806" t="str" cm="1">
        <f t="array" ref="I3806">IFERROR(INDEX(scheduling_data!H:H,MATCH(B3806&amp;D3806,scheduling_data!D:D&amp;scheduling_data!A:A,0)),"")</f>
        <v>Amber Hickman</v>
      </c>
      <c r="J3806" t="str">
        <f t="shared" si="147"/>
        <v>No</v>
      </c>
      <c r="L3806" t="str">
        <f t="shared" si="148"/>
        <v>No</v>
      </c>
    </row>
    <row r="3807" spans="1:12" x14ac:dyDescent="0.3">
      <c r="A3807" t="s">
        <v>137</v>
      </c>
      <c r="B3807">
        <v>10</v>
      </c>
      <c r="C3807" s="1">
        <v>45362</v>
      </c>
      <c r="D3807" s="1">
        <v>45342.583333333336</v>
      </c>
      <c r="E3807">
        <v>41.67</v>
      </c>
      <c r="F3807" t="s">
        <v>19</v>
      </c>
      <c r="G3807" t="s">
        <v>57</v>
      </c>
      <c r="H3807">
        <v>97110</v>
      </c>
      <c r="I3807" t="str" cm="1">
        <f t="array" ref="I3807">IFERROR(INDEX(scheduling_data!H:H,MATCH(B3807&amp;D3807,scheduling_data!D:D&amp;scheduling_data!A:A,0)),"")</f>
        <v>Amber Hickman</v>
      </c>
      <c r="J3807" t="str">
        <f t="shared" si="147"/>
        <v>No</v>
      </c>
      <c r="L3807" t="str">
        <f t="shared" si="148"/>
        <v>Yes</v>
      </c>
    </row>
    <row r="3808" spans="1:12" x14ac:dyDescent="0.3">
      <c r="A3808" t="s">
        <v>137</v>
      </c>
      <c r="B3808">
        <v>10</v>
      </c>
      <c r="C3808" s="1">
        <v>45371</v>
      </c>
      <c r="D3808" s="1">
        <v>45349.583333333336</v>
      </c>
      <c r="E3808">
        <v>37.270000000000003</v>
      </c>
      <c r="F3808" t="s">
        <v>19</v>
      </c>
      <c r="G3808" t="s">
        <v>57</v>
      </c>
      <c r="H3808">
        <v>97110</v>
      </c>
      <c r="I3808" t="str" cm="1">
        <f t="array" ref="I3808">IFERROR(INDEX(scheduling_data!H:H,MATCH(B3808&amp;D3808,scheduling_data!D:D&amp;scheduling_data!A:A,0)),"")</f>
        <v>Robert Crochet</v>
      </c>
      <c r="J3808" t="str">
        <f t="shared" si="147"/>
        <v>No</v>
      </c>
      <c r="L3808" t="str">
        <f t="shared" si="148"/>
        <v>Yes</v>
      </c>
    </row>
    <row r="3809" spans="1:12" x14ac:dyDescent="0.3">
      <c r="A3809" t="s">
        <v>137</v>
      </c>
      <c r="B3809">
        <v>10</v>
      </c>
      <c r="C3809" s="1">
        <v>45371</v>
      </c>
      <c r="D3809" s="1">
        <v>45349.583333333336</v>
      </c>
      <c r="E3809">
        <v>96.6</v>
      </c>
      <c r="F3809" t="s">
        <v>9</v>
      </c>
      <c r="G3809" t="s">
        <v>56</v>
      </c>
      <c r="H3809">
        <v>97110</v>
      </c>
      <c r="I3809" t="str" cm="1">
        <f t="array" ref="I3809">IFERROR(INDEX(scheduling_data!H:H,MATCH(B3809&amp;D3809,scheduling_data!D:D&amp;scheduling_data!A:A,0)),"")</f>
        <v>Robert Crochet</v>
      </c>
      <c r="J3809" t="str">
        <f t="shared" si="147"/>
        <v>No</v>
      </c>
      <c r="L3809" t="str">
        <f t="shared" si="148"/>
        <v>No</v>
      </c>
    </row>
    <row r="3810" spans="1:12" x14ac:dyDescent="0.3">
      <c r="A3810" t="s">
        <v>137</v>
      </c>
      <c r="B3810">
        <v>10</v>
      </c>
      <c r="C3810" s="1">
        <v>45371</v>
      </c>
      <c r="D3810" s="1">
        <v>45349.583333333336</v>
      </c>
      <c r="E3810">
        <v>0.76</v>
      </c>
      <c r="F3810" t="s">
        <v>9</v>
      </c>
      <c r="G3810" t="s">
        <v>55</v>
      </c>
      <c r="H3810">
        <v>97110</v>
      </c>
      <c r="I3810" t="str" cm="1">
        <f t="array" ref="I3810">IFERROR(INDEX(scheduling_data!H:H,MATCH(B3810&amp;D3810,scheduling_data!D:D&amp;scheduling_data!A:A,0)),"")</f>
        <v>Robert Crochet</v>
      </c>
      <c r="J3810" t="str">
        <f t="shared" si="147"/>
        <v>No</v>
      </c>
      <c r="L3810" t="str">
        <f t="shared" si="148"/>
        <v>No</v>
      </c>
    </row>
    <row r="3811" spans="1:12" x14ac:dyDescent="0.3">
      <c r="A3811" t="s">
        <v>137</v>
      </c>
      <c r="B3811">
        <v>10</v>
      </c>
      <c r="C3811" s="1">
        <v>45371</v>
      </c>
      <c r="D3811" s="1">
        <v>45349.583333333336</v>
      </c>
      <c r="E3811">
        <v>5.86</v>
      </c>
      <c r="F3811" t="s">
        <v>9</v>
      </c>
      <c r="G3811" t="s">
        <v>54</v>
      </c>
      <c r="H3811">
        <v>97110</v>
      </c>
      <c r="I3811" t="str" cm="1">
        <f t="array" ref="I3811">IFERROR(INDEX(scheduling_data!H:H,MATCH(B3811&amp;D3811,scheduling_data!D:D&amp;scheduling_data!A:A,0)),"")</f>
        <v>Robert Crochet</v>
      </c>
      <c r="J3811" t="str">
        <f t="shared" si="147"/>
        <v>No</v>
      </c>
      <c r="L3811" t="str">
        <f t="shared" si="148"/>
        <v>No</v>
      </c>
    </row>
    <row r="3812" spans="1:12" x14ac:dyDescent="0.3">
      <c r="A3812" t="s">
        <v>137</v>
      </c>
      <c r="B3812">
        <v>10</v>
      </c>
      <c r="C3812" s="1">
        <v>45371</v>
      </c>
      <c r="D3812" s="1">
        <v>45351.583333333336</v>
      </c>
      <c r="E3812">
        <v>84.42</v>
      </c>
      <c r="F3812" t="s">
        <v>9</v>
      </c>
      <c r="G3812" t="s">
        <v>56</v>
      </c>
      <c r="H3812">
        <v>97530</v>
      </c>
      <c r="I3812" t="str" cm="1">
        <f t="array" ref="I3812">IFERROR(INDEX(scheduling_data!H:H,MATCH(B3812&amp;D3812,scheduling_data!D:D&amp;scheduling_data!A:A,0)),"")</f>
        <v>Robert Crochet</v>
      </c>
      <c r="J3812" t="str">
        <f t="shared" si="147"/>
        <v>No</v>
      </c>
      <c r="L3812" t="str">
        <f t="shared" si="148"/>
        <v>No</v>
      </c>
    </row>
    <row r="3813" spans="1:12" x14ac:dyDescent="0.3">
      <c r="A3813" t="s">
        <v>137</v>
      </c>
      <c r="B3813">
        <v>10</v>
      </c>
      <c r="C3813" s="1">
        <v>45371</v>
      </c>
      <c r="D3813" s="1">
        <v>45351.583333333336</v>
      </c>
      <c r="E3813">
        <v>0.9</v>
      </c>
      <c r="F3813" t="s">
        <v>9</v>
      </c>
      <c r="G3813" t="s">
        <v>55</v>
      </c>
      <c r="H3813">
        <v>97530</v>
      </c>
      <c r="I3813" t="str" cm="1">
        <f t="array" ref="I3813">IFERROR(INDEX(scheduling_data!H:H,MATCH(B3813&amp;D3813,scheduling_data!D:D&amp;scheduling_data!A:A,0)),"")</f>
        <v>Robert Crochet</v>
      </c>
      <c r="J3813" t="str">
        <f t="shared" si="147"/>
        <v>No</v>
      </c>
      <c r="L3813" t="str">
        <f t="shared" si="148"/>
        <v>No</v>
      </c>
    </row>
    <row r="3814" spans="1:12" x14ac:dyDescent="0.3">
      <c r="A3814" t="s">
        <v>137</v>
      </c>
      <c r="B3814">
        <v>10</v>
      </c>
      <c r="C3814" s="1">
        <v>45371</v>
      </c>
      <c r="D3814" s="1">
        <v>45351.583333333336</v>
      </c>
      <c r="E3814">
        <v>9.06</v>
      </c>
      <c r="F3814" t="s">
        <v>9</v>
      </c>
      <c r="G3814" t="s">
        <v>54</v>
      </c>
      <c r="H3814">
        <v>97530</v>
      </c>
      <c r="I3814" t="str" cm="1">
        <f t="array" ref="I3814">IFERROR(INDEX(scheduling_data!H:H,MATCH(B3814&amp;D3814,scheduling_data!D:D&amp;scheduling_data!A:A,0)),"")</f>
        <v>Robert Crochet</v>
      </c>
      <c r="J3814" t="str">
        <f t="shared" si="147"/>
        <v>No</v>
      </c>
      <c r="L3814" t="str">
        <f t="shared" si="148"/>
        <v>No</v>
      </c>
    </row>
    <row r="3815" spans="1:12" x14ac:dyDescent="0.3">
      <c r="A3815" t="s">
        <v>137</v>
      </c>
      <c r="B3815">
        <v>10</v>
      </c>
      <c r="C3815" s="1">
        <v>45371</v>
      </c>
      <c r="D3815" s="1">
        <v>45351.583333333336</v>
      </c>
      <c r="E3815">
        <v>44.32</v>
      </c>
      <c r="F3815" t="s">
        <v>19</v>
      </c>
      <c r="G3815" t="s">
        <v>57</v>
      </c>
      <c r="H3815">
        <v>97530</v>
      </c>
      <c r="I3815" t="str" cm="1">
        <f t="array" ref="I3815">IFERROR(INDEX(scheduling_data!H:H,MATCH(B3815&amp;D3815,scheduling_data!D:D&amp;scheduling_data!A:A,0)),"")</f>
        <v>Robert Crochet</v>
      </c>
      <c r="J3815" t="str">
        <f t="shared" si="147"/>
        <v>No</v>
      </c>
      <c r="L3815" t="str">
        <f t="shared" si="148"/>
        <v>Yes</v>
      </c>
    </row>
    <row r="3816" spans="1:12" x14ac:dyDescent="0.3">
      <c r="A3816" t="s">
        <v>27</v>
      </c>
      <c r="B3816">
        <v>10</v>
      </c>
      <c r="C3816" s="1">
        <v>45365</v>
      </c>
      <c r="D3816" s="1">
        <v>45335.583333333336</v>
      </c>
      <c r="E3816">
        <v>16.05</v>
      </c>
      <c r="F3816" t="s">
        <v>16</v>
      </c>
      <c r="H3816">
        <v>97530</v>
      </c>
      <c r="I3816" t="str" cm="1">
        <f t="array" ref="I3816">IFERROR(INDEX(scheduling_data!H:H,MATCH(B3816&amp;D3816,scheduling_data!D:D&amp;scheduling_data!A:A,0)),"")</f>
        <v>Jessica Pittman</v>
      </c>
      <c r="J3816" t="str">
        <f t="shared" si="147"/>
        <v>No</v>
      </c>
      <c r="L3816" t="str">
        <f t="shared" si="148"/>
        <v>Yes</v>
      </c>
    </row>
    <row r="3817" spans="1:12" x14ac:dyDescent="0.3">
      <c r="A3817" t="s">
        <v>27</v>
      </c>
      <c r="B3817">
        <v>10</v>
      </c>
      <c r="C3817" s="1">
        <v>45365</v>
      </c>
      <c r="D3817" s="1">
        <v>45335.583333333336</v>
      </c>
      <c r="E3817">
        <v>4.17</v>
      </c>
      <c r="F3817" t="s">
        <v>16</v>
      </c>
      <c r="H3817">
        <v>97110</v>
      </c>
      <c r="I3817" t="str" cm="1">
        <f t="array" ref="I3817">IFERROR(INDEX(scheduling_data!H:H,MATCH(B3817&amp;D3817,scheduling_data!D:D&amp;scheduling_data!A:A,0)),"")</f>
        <v>Jessica Pittman</v>
      </c>
      <c r="J3817" t="str">
        <f t="shared" si="147"/>
        <v>No</v>
      </c>
      <c r="L3817" t="str">
        <f t="shared" si="148"/>
        <v>Yes</v>
      </c>
    </row>
    <row r="3818" spans="1:12" x14ac:dyDescent="0.3">
      <c r="A3818" t="s">
        <v>27</v>
      </c>
      <c r="B3818">
        <v>10</v>
      </c>
      <c r="C3818" s="1">
        <v>45365</v>
      </c>
      <c r="D3818" s="1">
        <v>45337.583333333336</v>
      </c>
      <c r="E3818">
        <v>6.56</v>
      </c>
      <c r="F3818" t="s">
        <v>16</v>
      </c>
      <c r="H3818">
        <v>97530</v>
      </c>
      <c r="I3818" t="str" cm="1">
        <f t="array" ref="I3818">IFERROR(INDEX(scheduling_data!H:H,MATCH(B3818&amp;D3818,scheduling_data!D:D&amp;scheduling_data!A:A,0)),"")</f>
        <v>Robert Crochet</v>
      </c>
      <c r="J3818" t="str">
        <f t="shared" si="147"/>
        <v>No</v>
      </c>
      <c r="L3818" t="str">
        <f t="shared" si="148"/>
        <v>Yes</v>
      </c>
    </row>
    <row r="3819" spans="1:12" x14ac:dyDescent="0.3">
      <c r="A3819" t="s">
        <v>27</v>
      </c>
      <c r="B3819">
        <v>10</v>
      </c>
      <c r="C3819" s="1">
        <v>45365</v>
      </c>
      <c r="D3819" s="1">
        <v>45337.583333333336</v>
      </c>
      <c r="E3819">
        <v>12.5</v>
      </c>
      <c r="F3819" t="s">
        <v>16</v>
      </c>
      <c r="H3819">
        <v>97110</v>
      </c>
      <c r="I3819" t="str" cm="1">
        <f t="array" ref="I3819">IFERROR(INDEX(scheduling_data!H:H,MATCH(B3819&amp;D3819,scheduling_data!D:D&amp;scheduling_data!A:A,0)),"")</f>
        <v>Robert Crochet</v>
      </c>
      <c r="J3819" t="str">
        <f t="shared" si="147"/>
        <v>No</v>
      </c>
      <c r="L3819" t="str">
        <f t="shared" si="148"/>
        <v>Yes</v>
      </c>
    </row>
    <row r="3820" spans="1:12" x14ac:dyDescent="0.3">
      <c r="A3820" t="s">
        <v>27</v>
      </c>
      <c r="B3820">
        <v>10</v>
      </c>
      <c r="C3820" s="1">
        <v>45365</v>
      </c>
      <c r="D3820" s="1">
        <v>45328.583333333336</v>
      </c>
      <c r="E3820">
        <v>11.3</v>
      </c>
      <c r="F3820" t="s">
        <v>16</v>
      </c>
      <c r="H3820">
        <v>97530</v>
      </c>
      <c r="I3820" t="str" cm="1">
        <f t="array" ref="I3820">IFERROR(INDEX(scheduling_data!H:H,MATCH(B3820&amp;D3820,scheduling_data!D:D&amp;scheduling_data!A:A,0)),"")</f>
        <v>Robert Crochet</v>
      </c>
      <c r="J3820" t="str">
        <f t="shared" si="147"/>
        <v>No</v>
      </c>
      <c r="L3820" t="str">
        <f t="shared" si="148"/>
        <v>Yes</v>
      </c>
    </row>
    <row r="3821" spans="1:12" x14ac:dyDescent="0.3">
      <c r="A3821" t="s">
        <v>27</v>
      </c>
      <c r="B3821">
        <v>10</v>
      </c>
      <c r="C3821" s="1">
        <v>45365</v>
      </c>
      <c r="D3821" s="1">
        <v>45328.583333333336</v>
      </c>
      <c r="E3821">
        <v>8.34</v>
      </c>
      <c r="F3821" t="s">
        <v>16</v>
      </c>
      <c r="H3821">
        <v>97110</v>
      </c>
      <c r="I3821" t="str" cm="1">
        <f t="array" ref="I3821">IFERROR(INDEX(scheduling_data!H:H,MATCH(B3821&amp;D3821,scheduling_data!D:D&amp;scheduling_data!A:A,0)),"")</f>
        <v>Robert Crochet</v>
      </c>
      <c r="J3821" t="str">
        <f t="shared" si="147"/>
        <v>No</v>
      </c>
      <c r="L3821" t="str">
        <f t="shared" si="148"/>
        <v>Yes</v>
      </c>
    </row>
    <row r="3822" spans="1:12" x14ac:dyDescent="0.3">
      <c r="A3822" t="s">
        <v>27</v>
      </c>
      <c r="B3822">
        <v>10</v>
      </c>
      <c r="C3822" s="1">
        <v>45365</v>
      </c>
      <c r="D3822" s="1">
        <v>45330.583333333336</v>
      </c>
      <c r="E3822">
        <v>11.3</v>
      </c>
      <c r="F3822" t="s">
        <v>16</v>
      </c>
      <c r="H3822">
        <v>97530</v>
      </c>
      <c r="I3822" t="str" cm="1">
        <f t="array" ref="I3822">IFERROR(INDEX(scheduling_data!H:H,MATCH(B3822&amp;D3822,scheduling_data!D:D&amp;scheduling_data!A:A,0)),"")</f>
        <v>Katherine Tyree</v>
      </c>
      <c r="J3822" t="str">
        <f t="shared" si="147"/>
        <v>No</v>
      </c>
      <c r="L3822" t="str">
        <f t="shared" si="148"/>
        <v>Yes</v>
      </c>
    </row>
    <row r="3823" spans="1:12" x14ac:dyDescent="0.3">
      <c r="A3823" t="s">
        <v>27</v>
      </c>
      <c r="B3823">
        <v>10</v>
      </c>
      <c r="C3823" s="1">
        <v>45365</v>
      </c>
      <c r="D3823" s="1">
        <v>45330.583333333336</v>
      </c>
      <c r="E3823">
        <v>4.17</v>
      </c>
      <c r="F3823" t="s">
        <v>16</v>
      </c>
      <c r="H3823">
        <v>97110</v>
      </c>
      <c r="I3823" t="str" cm="1">
        <f t="array" ref="I3823">IFERROR(INDEX(scheduling_data!H:H,MATCH(B3823&amp;D3823,scheduling_data!D:D&amp;scheduling_data!A:A,0)),"")</f>
        <v>Katherine Tyree</v>
      </c>
      <c r="J3823" t="str">
        <f t="shared" si="147"/>
        <v>No</v>
      </c>
      <c r="L3823" t="str">
        <f t="shared" si="148"/>
        <v>Yes</v>
      </c>
    </row>
    <row r="3824" spans="1:12" x14ac:dyDescent="0.3">
      <c r="A3824" t="s">
        <v>80</v>
      </c>
      <c r="B3824">
        <v>93</v>
      </c>
      <c r="C3824" s="1">
        <v>45352</v>
      </c>
      <c r="D3824" s="1">
        <v>45341.458333333336</v>
      </c>
      <c r="E3824">
        <v>85.19</v>
      </c>
      <c r="F3824" t="s">
        <v>9</v>
      </c>
      <c r="G3824" t="s">
        <v>52</v>
      </c>
      <c r="H3824">
        <v>92507</v>
      </c>
      <c r="I3824" t="str" cm="1">
        <f t="array" ref="I3824">IFERROR(INDEX(scheduling_data!H:H,MATCH(B3824&amp;D3824,scheduling_data!D:D&amp;scheduling_data!A:A,0)),"")</f>
        <v>Victoria Miley</v>
      </c>
      <c r="J3824" t="str">
        <f t="shared" si="147"/>
        <v>No</v>
      </c>
      <c r="L3824" t="str">
        <f t="shared" si="148"/>
        <v>No</v>
      </c>
    </row>
    <row r="3825" spans="1:12" x14ac:dyDescent="0.3">
      <c r="A3825" t="s">
        <v>80</v>
      </c>
      <c r="B3825">
        <v>93</v>
      </c>
      <c r="C3825" s="1">
        <v>45352</v>
      </c>
      <c r="D3825" s="1">
        <v>45341.458333333336</v>
      </c>
      <c r="E3825">
        <v>64.81</v>
      </c>
      <c r="F3825" t="s">
        <v>19</v>
      </c>
      <c r="G3825" t="s">
        <v>51</v>
      </c>
      <c r="H3825">
        <v>92507</v>
      </c>
      <c r="I3825" t="str" cm="1">
        <f t="array" ref="I3825">IFERROR(INDEX(scheduling_data!H:H,MATCH(B3825&amp;D3825,scheduling_data!D:D&amp;scheduling_data!A:A,0)),"")</f>
        <v>Victoria Miley</v>
      </c>
      <c r="J3825" t="str">
        <f t="shared" si="147"/>
        <v>No</v>
      </c>
      <c r="L3825" t="str">
        <f t="shared" si="148"/>
        <v>Yes</v>
      </c>
    </row>
    <row r="3826" spans="1:12" x14ac:dyDescent="0.3">
      <c r="A3826" t="s">
        <v>80</v>
      </c>
      <c r="B3826">
        <v>93</v>
      </c>
      <c r="C3826" s="1">
        <v>45359</v>
      </c>
      <c r="D3826" s="1">
        <v>45348.458333333336</v>
      </c>
      <c r="E3826">
        <v>85.19</v>
      </c>
      <c r="F3826" t="s">
        <v>9</v>
      </c>
      <c r="G3826" t="s">
        <v>52</v>
      </c>
      <c r="H3826">
        <v>92507</v>
      </c>
      <c r="I3826" t="str" cm="1">
        <f t="array" ref="I3826">IFERROR(INDEX(scheduling_data!H:H,MATCH(B3826&amp;D3826,scheduling_data!D:D&amp;scheduling_data!A:A,0)),"")</f>
        <v>Victoria Miley</v>
      </c>
      <c r="J3826" t="str">
        <f t="shared" si="147"/>
        <v>No</v>
      </c>
      <c r="L3826" t="str">
        <f t="shared" si="148"/>
        <v>No</v>
      </c>
    </row>
    <row r="3827" spans="1:12" x14ac:dyDescent="0.3">
      <c r="A3827" t="s">
        <v>80</v>
      </c>
      <c r="B3827">
        <v>93</v>
      </c>
      <c r="C3827" s="1">
        <v>45359</v>
      </c>
      <c r="D3827" s="1">
        <v>45348.458333333336</v>
      </c>
      <c r="E3827">
        <v>64.81</v>
      </c>
      <c r="F3827" t="s">
        <v>19</v>
      </c>
      <c r="G3827" t="s">
        <v>51</v>
      </c>
      <c r="H3827">
        <v>92507</v>
      </c>
      <c r="I3827" t="str" cm="1">
        <f t="array" ref="I3827">IFERROR(INDEX(scheduling_data!H:H,MATCH(B3827&amp;D3827,scheduling_data!D:D&amp;scheduling_data!A:A,0)),"")</f>
        <v>Victoria Miley</v>
      </c>
      <c r="J3827" t="str">
        <f t="shared" si="147"/>
        <v>No</v>
      </c>
      <c r="L3827" t="str">
        <f t="shared" si="148"/>
        <v>Yes</v>
      </c>
    </row>
    <row r="3828" spans="1:12" x14ac:dyDescent="0.3">
      <c r="A3828" t="s">
        <v>61</v>
      </c>
      <c r="B3828">
        <v>94</v>
      </c>
      <c r="C3828" s="1">
        <v>45359</v>
      </c>
      <c r="D3828" s="1">
        <v>45323.625</v>
      </c>
      <c r="E3828">
        <v>120.01</v>
      </c>
      <c r="F3828" t="s">
        <v>9</v>
      </c>
      <c r="G3828" t="s">
        <v>64</v>
      </c>
      <c r="H3828">
        <v>97110</v>
      </c>
      <c r="I3828" t="str" cm="1">
        <f t="array" ref="I3828">IFERROR(INDEX(scheduling_data!H:H,MATCH(B3828&amp;D3828,scheduling_data!D:D&amp;scheduling_data!A:A,0)),"")</f>
        <v>Jessica Pittman</v>
      </c>
      <c r="J3828" t="str">
        <f t="shared" si="147"/>
        <v>No</v>
      </c>
      <c r="L3828" t="str">
        <f t="shared" si="148"/>
        <v>No</v>
      </c>
    </row>
    <row r="3829" spans="1:12" x14ac:dyDescent="0.3">
      <c r="A3829" t="s">
        <v>61</v>
      </c>
      <c r="B3829">
        <v>94</v>
      </c>
      <c r="C3829" s="1">
        <v>45359</v>
      </c>
      <c r="D3829" s="1">
        <v>45323.625</v>
      </c>
      <c r="E3829">
        <v>23.51</v>
      </c>
      <c r="F3829" t="s">
        <v>19</v>
      </c>
      <c r="G3829" t="s">
        <v>65</v>
      </c>
      <c r="H3829">
        <v>97110</v>
      </c>
      <c r="I3829" t="str" cm="1">
        <f t="array" ref="I3829">IFERROR(INDEX(scheduling_data!H:H,MATCH(B3829&amp;D3829,scheduling_data!D:D&amp;scheduling_data!A:A,0)),"")</f>
        <v>Jessica Pittman</v>
      </c>
      <c r="J3829" t="str">
        <f t="shared" si="147"/>
        <v>No</v>
      </c>
      <c r="L3829" t="str">
        <f t="shared" si="148"/>
        <v>Yes</v>
      </c>
    </row>
    <row r="3830" spans="1:12" x14ac:dyDescent="0.3">
      <c r="A3830" t="s">
        <v>61</v>
      </c>
      <c r="B3830">
        <v>94</v>
      </c>
      <c r="C3830" s="1">
        <v>45359</v>
      </c>
      <c r="D3830" s="1">
        <v>45323.625</v>
      </c>
      <c r="E3830">
        <v>0.48</v>
      </c>
      <c r="F3830" t="s">
        <v>9</v>
      </c>
      <c r="G3830" t="s">
        <v>63</v>
      </c>
      <c r="H3830">
        <v>97110</v>
      </c>
      <c r="I3830" t="str" cm="1">
        <f t="array" ref="I3830">IFERROR(INDEX(scheduling_data!H:H,MATCH(B3830&amp;D3830,scheduling_data!D:D&amp;scheduling_data!A:A,0)),"")</f>
        <v>Jessica Pittman</v>
      </c>
      <c r="J3830" t="str">
        <f t="shared" si="147"/>
        <v>No</v>
      </c>
      <c r="L3830" t="str">
        <f t="shared" si="148"/>
        <v>No</v>
      </c>
    </row>
    <row r="3831" spans="1:12" x14ac:dyDescent="0.3">
      <c r="A3831" t="s">
        <v>61</v>
      </c>
      <c r="B3831">
        <v>94</v>
      </c>
      <c r="C3831" s="1">
        <v>45359</v>
      </c>
      <c r="D3831" s="1">
        <v>45323.625</v>
      </c>
      <c r="E3831">
        <v>52.92</v>
      </c>
      <c r="F3831" t="s">
        <v>9</v>
      </c>
      <c r="G3831" t="s">
        <v>152</v>
      </c>
      <c r="H3831">
        <v>97112</v>
      </c>
      <c r="I3831" t="str" cm="1">
        <f t="array" ref="I3831">IFERROR(INDEX(scheduling_data!H:H,MATCH(B3831&amp;D3831,scheduling_data!D:D&amp;scheduling_data!A:A,0)),"")</f>
        <v>Jessica Pittman</v>
      </c>
      <c r="J3831" t="str">
        <f t="shared" si="147"/>
        <v>No</v>
      </c>
      <c r="L3831" t="str">
        <f t="shared" si="148"/>
        <v>No</v>
      </c>
    </row>
    <row r="3832" spans="1:12" x14ac:dyDescent="0.3">
      <c r="A3832" t="s">
        <v>61</v>
      </c>
      <c r="B3832">
        <v>94</v>
      </c>
      <c r="C3832" s="1">
        <v>45359</v>
      </c>
      <c r="D3832" s="1">
        <v>45323.625</v>
      </c>
      <c r="E3832">
        <v>0.35</v>
      </c>
      <c r="F3832" t="s">
        <v>9</v>
      </c>
      <c r="G3832" t="s">
        <v>63</v>
      </c>
      <c r="H3832">
        <v>97112</v>
      </c>
      <c r="I3832" t="str" cm="1">
        <f t="array" ref="I3832">IFERROR(INDEX(scheduling_data!H:H,MATCH(B3832&amp;D3832,scheduling_data!D:D&amp;scheduling_data!A:A,0)),"")</f>
        <v>Jessica Pittman</v>
      </c>
      <c r="J3832" t="str">
        <f t="shared" si="147"/>
        <v>No</v>
      </c>
      <c r="L3832" t="str">
        <f t="shared" si="148"/>
        <v>No</v>
      </c>
    </row>
    <row r="3833" spans="1:12" x14ac:dyDescent="0.3">
      <c r="A3833" t="s">
        <v>61</v>
      </c>
      <c r="B3833">
        <v>94</v>
      </c>
      <c r="C3833" s="1">
        <v>45359</v>
      </c>
      <c r="D3833" s="1">
        <v>45323.625</v>
      </c>
      <c r="E3833">
        <v>17.309999999999999</v>
      </c>
      <c r="F3833" t="s">
        <v>19</v>
      </c>
      <c r="G3833" t="s">
        <v>65</v>
      </c>
      <c r="H3833">
        <v>97112</v>
      </c>
      <c r="I3833" t="str" cm="1">
        <f t="array" ref="I3833">IFERROR(INDEX(scheduling_data!H:H,MATCH(B3833&amp;D3833,scheduling_data!D:D&amp;scheduling_data!A:A,0)),"")</f>
        <v>Jessica Pittman</v>
      </c>
      <c r="J3833" t="str">
        <f t="shared" si="147"/>
        <v>No</v>
      </c>
      <c r="L3833" t="str">
        <f t="shared" si="148"/>
        <v>Yes</v>
      </c>
    </row>
    <row r="3834" spans="1:12" x14ac:dyDescent="0.3">
      <c r="A3834" t="s">
        <v>61</v>
      </c>
      <c r="B3834">
        <v>94</v>
      </c>
      <c r="C3834" s="1">
        <v>45355</v>
      </c>
      <c r="D3834" s="1">
        <v>45343.333333333336</v>
      </c>
      <c r="E3834">
        <v>0.45</v>
      </c>
      <c r="F3834" t="s">
        <v>9</v>
      </c>
      <c r="G3834" t="s">
        <v>63</v>
      </c>
      <c r="H3834">
        <v>97530</v>
      </c>
      <c r="I3834" t="str" cm="1">
        <f t="array" ref="I3834">IFERROR(INDEX(scheduling_data!H:H,MATCH(B3834&amp;D3834,scheduling_data!D:D&amp;scheduling_data!A:A,0)),"")</f>
        <v>Christian Litz</v>
      </c>
      <c r="J3834" t="str">
        <f t="shared" si="147"/>
        <v>No</v>
      </c>
      <c r="L3834" t="str">
        <f t="shared" si="148"/>
        <v>No</v>
      </c>
    </row>
    <row r="3835" spans="1:12" x14ac:dyDescent="0.3">
      <c r="A3835" t="s">
        <v>61</v>
      </c>
      <c r="B3835">
        <v>94</v>
      </c>
      <c r="C3835" s="1">
        <v>45355</v>
      </c>
      <c r="D3835" s="1">
        <v>45343.333333333336</v>
      </c>
      <c r="E3835">
        <v>114.72</v>
      </c>
      <c r="F3835" t="s">
        <v>9</v>
      </c>
      <c r="G3835" t="s">
        <v>64</v>
      </c>
      <c r="H3835">
        <v>97110</v>
      </c>
      <c r="I3835" t="str" cm="1">
        <f t="array" ref="I3835">IFERROR(INDEX(scheduling_data!H:H,MATCH(B3835&amp;D3835,scheduling_data!D:D&amp;scheduling_data!A:A,0)),"")</f>
        <v>Christian Litz</v>
      </c>
      <c r="J3835" t="str">
        <f t="shared" si="147"/>
        <v>No</v>
      </c>
      <c r="L3835" t="str">
        <f t="shared" si="148"/>
        <v>No</v>
      </c>
    </row>
    <row r="3836" spans="1:12" x14ac:dyDescent="0.3">
      <c r="A3836" t="s">
        <v>61</v>
      </c>
      <c r="B3836">
        <v>94</v>
      </c>
      <c r="C3836" s="1">
        <v>45355</v>
      </c>
      <c r="D3836" s="1">
        <v>45343.333333333336</v>
      </c>
      <c r="E3836">
        <v>0.56000000000000005</v>
      </c>
      <c r="F3836" t="s">
        <v>9</v>
      </c>
      <c r="G3836" t="s">
        <v>63</v>
      </c>
      <c r="H3836">
        <v>97110</v>
      </c>
      <c r="I3836" t="str" cm="1">
        <f t="array" ref="I3836">IFERROR(INDEX(scheduling_data!H:H,MATCH(B3836&amp;D3836,scheduling_data!D:D&amp;scheduling_data!A:A,0)),"")</f>
        <v>Christian Litz</v>
      </c>
      <c r="J3836" t="str">
        <f t="shared" si="147"/>
        <v>No</v>
      </c>
      <c r="L3836" t="str">
        <f t="shared" si="148"/>
        <v>No</v>
      </c>
    </row>
    <row r="3837" spans="1:12" x14ac:dyDescent="0.3">
      <c r="A3837" t="s">
        <v>61</v>
      </c>
      <c r="B3837">
        <v>94</v>
      </c>
      <c r="C3837" s="1">
        <v>45355</v>
      </c>
      <c r="D3837" s="1">
        <v>45343.333333333336</v>
      </c>
      <c r="E3837">
        <v>27.66</v>
      </c>
      <c r="F3837" t="s">
        <v>19</v>
      </c>
      <c r="G3837" t="s">
        <v>65</v>
      </c>
      <c r="H3837">
        <v>97110</v>
      </c>
      <c r="I3837" t="str" cm="1">
        <f t="array" ref="I3837">IFERROR(INDEX(scheduling_data!H:H,MATCH(B3837&amp;D3837,scheduling_data!D:D&amp;scheduling_data!A:A,0)),"")</f>
        <v>Christian Litz</v>
      </c>
      <c r="J3837" t="str">
        <f t="shared" si="147"/>
        <v>No</v>
      </c>
      <c r="L3837" t="str">
        <f t="shared" si="148"/>
        <v>Yes</v>
      </c>
    </row>
    <row r="3838" spans="1:12" x14ac:dyDescent="0.3">
      <c r="A3838" t="s">
        <v>61</v>
      </c>
      <c r="B3838">
        <v>94</v>
      </c>
      <c r="C3838" s="1">
        <v>45355</v>
      </c>
      <c r="D3838" s="1">
        <v>45343.333333333336</v>
      </c>
      <c r="E3838">
        <v>47.13</v>
      </c>
      <c r="F3838" t="s">
        <v>9</v>
      </c>
      <c r="G3838" t="s">
        <v>62</v>
      </c>
      <c r="H3838">
        <v>97530</v>
      </c>
      <c r="I3838" t="str" cm="1">
        <f t="array" ref="I3838">IFERROR(INDEX(scheduling_data!H:H,MATCH(B3838&amp;D3838,scheduling_data!D:D&amp;scheduling_data!A:A,0)),"")</f>
        <v>Christian Litz</v>
      </c>
      <c r="J3838" t="str">
        <f t="shared" si="147"/>
        <v>No</v>
      </c>
      <c r="L3838" t="str">
        <f t="shared" si="148"/>
        <v>No</v>
      </c>
    </row>
    <row r="3839" spans="1:12" x14ac:dyDescent="0.3">
      <c r="A3839" t="s">
        <v>61</v>
      </c>
      <c r="B3839">
        <v>94</v>
      </c>
      <c r="C3839" s="1">
        <v>45355</v>
      </c>
      <c r="D3839" s="1">
        <v>45343.333333333336</v>
      </c>
      <c r="E3839">
        <v>21.85</v>
      </c>
      <c r="F3839" t="s">
        <v>19</v>
      </c>
      <c r="G3839" t="s">
        <v>65</v>
      </c>
      <c r="H3839">
        <v>97530</v>
      </c>
      <c r="I3839" t="str" cm="1">
        <f t="array" ref="I3839">IFERROR(INDEX(scheduling_data!H:H,MATCH(B3839&amp;D3839,scheduling_data!D:D&amp;scheduling_data!A:A,0)),"")</f>
        <v>Christian Litz</v>
      </c>
      <c r="J3839" t="str">
        <f t="shared" si="147"/>
        <v>No</v>
      </c>
      <c r="L3839" t="str">
        <f t="shared" si="148"/>
        <v>Yes</v>
      </c>
    </row>
    <row r="3840" spans="1:12" x14ac:dyDescent="0.3">
      <c r="A3840" t="s">
        <v>61</v>
      </c>
      <c r="B3840">
        <v>94</v>
      </c>
      <c r="C3840" s="1">
        <v>45355</v>
      </c>
      <c r="D3840" s="1">
        <v>45344.333333333336</v>
      </c>
      <c r="E3840">
        <v>0.28000000000000003</v>
      </c>
      <c r="F3840" t="s">
        <v>9</v>
      </c>
      <c r="G3840" t="s">
        <v>63</v>
      </c>
      <c r="H3840">
        <v>97110</v>
      </c>
      <c r="I3840" t="str" cm="1">
        <f t="array" ref="I3840">IFERROR(INDEX(scheduling_data!H:H,MATCH(B3840&amp;D3840,scheduling_data!D:D&amp;scheduling_data!A:A,0)),"")</f>
        <v>Katherine Tyree</v>
      </c>
      <c r="J3840" t="str">
        <f t="shared" si="147"/>
        <v>No</v>
      </c>
      <c r="L3840" t="str">
        <f t="shared" si="148"/>
        <v>No</v>
      </c>
    </row>
    <row r="3841" spans="1:12" x14ac:dyDescent="0.3">
      <c r="A3841" t="s">
        <v>61</v>
      </c>
      <c r="B3841">
        <v>94</v>
      </c>
      <c r="C3841" s="1">
        <v>45355</v>
      </c>
      <c r="D3841" s="1">
        <v>45344.333333333336</v>
      </c>
      <c r="E3841">
        <v>13.83</v>
      </c>
      <c r="F3841" t="s">
        <v>19</v>
      </c>
      <c r="G3841" t="s">
        <v>65</v>
      </c>
      <c r="H3841">
        <v>97110</v>
      </c>
      <c r="I3841" t="str" cm="1">
        <f t="array" ref="I3841">IFERROR(INDEX(scheduling_data!H:H,MATCH(B3841&amp;D3841,scheduling_data!D:D&amp;scheduling_data!A:A,0)),"")</f>
        <v>Katherine Tyree</v>
      </c>
      <c r="J3841" t="str">
        <f t="shared" si="147"/>
        <v>No</v>
      </c>
      <c r="L3841" t="str">
        <f t="shared" si="148"/>
        <v>Yes</v>
      </c>
    </row>
    <row r="3842" spans="1:12" x14ac:dyDescent="0.3">
      <c r="A3842" t="s">
        <v>61</v>
      </c>
      <c r="B3842">
        <v>94</v>
      </c>
      <c r="C3842" s="1">
        <v>45355</v>
      </c>
      <c r="D3842" s="1">
        <v>45344.333333333336</v>
      </c>
      <c r="E3842">
        <v>57.36</v>
      </c>
      <c r="F3842" t="s">
        <v>9</v>
      </c>
      <c r="G3842" t="s">
        <v>64</v>
      </c>
      <c r="H3842">
        <v>97110</v>
      </c>
      <c r="I3842" t="str" cm="1">
        <f t="array" ref="I3842">IFERROR(INDEX(scheduling_data!H:H,MATCH(B3842&amp;D3842,scheduling_data!D:D&amp;scheduling_data!A:A,0)),"")</f>
        <v>Katherine Tyree</v>
      </c>
      <c r="J3842" t="str">
        <f t="shared" si="147"/>
        <v>No</v>
      </c>
      <c r="L3842" t="str">
        <f t="shared" si="148"/>
        <v>No</v>
      </c>
    </row>
    <row r="3843" spans="1:12" x14ac:dyDescent="0.3">
      <c r="A3843" t="s">
        <v>61</v>
      </c>
      <c r="B3843">
        <v>94</v>
      </c>
      <c r="C3843" s="1">
        <v>45355</v>
      </c>
      <c r="D3843" s="1">
        <v>45344.333333333336</v>
      </c>
      <c r="E3843">
        <v>21.85</v>
      </c>
      <c r="F3843" t="s">
        <v>19</v>
      </c>
      <c r="G3843" t="s">
        <v>65</v>
      </c>
      <c r="H3843">
        <v>97530</v>
      </c>
      <c r="I3843" t="str" cm="1">
        <f t="array" ref="I3843">IFERROR(INDEX(scheduling_data!H:H,MATCH(B3843&amp;D3843,scheduling_data!D:D&amp;scheduling_data!A:A,0)),"")</f>
        <v>Katherine Tyree</v>
      </c>
      <c r="J3843" t="str">
        <f t="shared" ref="J3843:J3906" si="149">IF(I3843="", "Yes", "No")</f>
        <v>No</v>
      </c>
      <c r="L3843" t="str">
        <f t="shared" ref="L3843:L3906" si="150">IF(OR(F3843="Cash", F3843="Check", F3843="EFT", F3843="Credit Card", F3843="Visa", F3843="Mastercard", F3843="AMEX"), "Yes", "No")</f>
        <v>Yes</v>
      </c>
    </row>
    <row r="3844" spans="1:12" x14ac:dyDescent="0.3">
      <c r="A3844" t="s">
        <v>61</v>
      </c>
      <c r="B3844">
        <v>94</v>
      </c>
      <c r="C3844" s="1">
        <v>45355</v>
      </c>
      <c r="D3844" s="1">
        <v>45344.333333333336</v>
      </c>
      <c r="E3844">
        <v>47.13</v>
      </c>
      <c r="F3844" t="s">
        <v>9</v>
      </c>
      <c r="G3844" t="s">
        <v>62</v>
      </c>
      <c r="H3844">
        <v>97530</v>
      </c>
      <c r="I3844" t="str" cm="1">
        <f t="array" ref="I3844">IFERROR(INDEX(scheduling_data!H:H,MATCH(B3844&amp;D3844,scheduling_data!D:D&amp;scheduling_data!A:A,0)),"")</f>
        <v>Katherine Tyree</v>
      </c>
      <c r="J3844" t="str">
        <f t="shared" si="149"/>
        <v>No</v>
      </c>
      <c r="L3844" t="str">
        <f t="shared" si="150"/>
        <v>No</v>
      </c>
    </row>
    <row r="3845" spans="1:12" x14ac:dyDescent="0.3">
      <c r="A3845" t="s">
        <v>61</v>
      </c>
      <c r="B3845">
        <v>94</v>
      </c>
      <c r="C3845" s="1">
        <v>45355</v>
      </c>
      <c r="D3845" s="1">
        <v>45344.333333333336</v>
      </c>
      <c r="E3845">
        <v>0.45</v>
      </c>
      <c r="F3845" t="s">
        <v>9</v>
      </c>
      <c r="G3845" t="s">
        <v>63</v>
      </c>
      <c r="H3845">
        <v>97530</v>
      </c>
      <c r="I3845" t="str" cm="1">
        <f t="array" ref="I3845">IFERROR(INDEX(scheduling_data!H:H,MATCH(B3845&amp;D3845,scheduling_data!D:D&amp;scheduling_data!A:A,0)),"")</f>
        <v>Katherine Tyree</v>
      </c>
      <c r="J3845" t="str">
        <f t="shared" si="149"/>
        <v>No</v>
      </c>
      <c r="L3845" t="str">
        <f t="shared" si="150"/>
        <v>No</v>
      </c>
    </row>
    <row r="3846" spans="1:12" x14ac:dyDescent="0.3">
      <c r="A3846" t="s">
        <v>61</v>
      </c>
      <c r="B3846">
        <v>94</v>
      </c>
      <c r="C3846" s="1">
        <v>45359</v>
      </c>
      <c r="D3846" s="1">
        <v>45349.333333333336</v>
      </c>
      <c r="E3846">
        <v>27.66</v>
      </c>
      <c r="F3846" t="s">
        <v>19</v>
      </c>
      <c r="G3846" t="s">
        <v>65</v>
      </c>
      <c r="H3846">
        <v>97110</v>
      </c>
      <c r="I3846" t="str" cm="1">
        <f t="array" ref="I3846">IFERROR(INDEX(scheduling_data!H:H,MATCH(B3846&amp;D3846,scheduling_data!D:D&amp;scheduling_data!A:A,0)),"")</f>
        <v>Robert Crochet</v>
      </c>
      <c r="J3846" t="str">
        <f t="shared" si="149"/>
        <v>No</v>
      </c>
      <c r="L3846" t="str">
        <f t="shared" si="150"/>
        <v>Yes</v>
      </c>
    </row>
    <row r="3847" spans="1:12" x14ac:dyDescent="0.3">
      <c r="A3847" t="s">
        <v>61</v>
      </c>
      <c r="B3847">
        <v>94</v>
      </c>
      <c r="C3847" s="1">
        <v>45359</v>
      </c>
      <c r="D3847" s="1">
        <v>45349.333333333336</v>
      </c>
      <c r="E3847">
        <v>0.56000000000000005</v>
      </c>
      <c r="F3847" t="s">
        <v>9</v>
      </c>
      <c r="G3847" t="s">
        <v>63</v>
      </c>
      <c r="H3847">
        <v>97110</v>
      </c>
      <c r="I3847" t="str" cm="1">
        <f t="array" ref="I3847">IFERROR(INDEX(scheduling_data!H:H,MATCH(B3847&amp;D3847,scheduling_data!D:D&amp;scheduling_data!A:A,0)),"")</f>
        <v>Robert Crochet</v>
      </c>
      <c r="J3847" t="str">
        <f t="shared" si="149"/>
        <v>No</v>
      </c>
      <c r="L3847" t="str">
        <f t="shared" si="150"/>
        <v>No</v>
      </c>
    </row>
    <row r="3848" spans="1:12" x14ac:dyDescent="0.3">
      <c r="A3848" t="s">
        <v>61</v>
      </c>
      <c r="B3848">
        <v>94</v>
      </c>
      <c r="C3848" s="1">
        <v>45359</v>
      </c>
      <c r="D3848" s="1">
        <v>45349.333333333336</v>
      </c>
      <c r="E3848">
        <v>114.72</v>
      </c>
      <c r="F3848" t="s">
        <v>9</v>
      </c>
      <c r="G3848" t="s">
        <v>64</v>
      </c>
      <c r="H3848">
        <v>97110</v>
      </c>
      <c r="I3848" t="str" cm="1">
        <f t="array" ref="I3848">IFERROR(INDEX(scheduling_data!H:H,MATCH(B3848&amp;D3848,scheduling_data!D:D&amp;scheduling_data!A:A,0)),"")</f>
        <v>Robert Crochet</v>
      </c>
      <c r="J3848" t="str">
        <f t="shared" si="149"/>
        <v>No</v>
      </c>
      <c r="L3848" t="str">
        <f t="shared" si="150"/>
        <v>No</v>
      </c>
    </row>
    <row r="3849" spans="1:12" x14ac:dyDescent="0.3">
      <c r="A3849" t="s">
        <v>61</v>
      </c>
      <c r="B3849">
        <v>94</v>
      </c>
      <c r="C3849" s="1">
        <v>45359</v>
      </c>
      <c r="D3849" s="1">
        <v>45349.333333333336</v>
      </c>
      <c r="E3849">
        <v>37.58</v>
      </c>
      <c r="F3849" t="s">
        <v>19</v>
      </c>
      <c r="G3849" t="s">
        <v>65</v>
      </c>
      <c r="H3849">
        <v>97530</v>
      </c>
      <c r="I3849" t="str" cm="1">
        <f t="array" ref="I3849">IFERROR(INDEX(scheduling_data!H:H,MATCH(B3849&amp;D3849,scheduling_data!D:D&amp;scheduling_data!A:A,0)),"")</f>
        <v>Robert Crochet</v>
      </c>
      <c r="J3849" t="str">
        <f t="shared" si="149"/>
        <v>No</v>
      </c>
      <c r="L3849" t="str">
        <f t="shared" si="150"/>
        <v>Yes</v>
      </c>
    </row>
    <row r="3850" spans="1:12" x14ac:dyDescent="0.3">
      <c r="A3850" t="s">
        <v>61</v>
      </c>
      <c r="B3850">
        <v>94</v>
      </c>
      <c r="C3850" s="1">
        <v>45359</v>
      </c>
      <c r="D3850" s="1">
        <v>45349.333333333336</v>
      </c>
      <c r="E3850">
        <v>0.77</v>
      </c>
      <c r="F3850" t="s">
        <v>9</v>
      </c>
      <c r="G3850" t="s">
        <v>63</v>
      </c>
      <c r="H3850">
        <v>97530</v>
      </c>
      <c r="I3850" t="str" cm="1">
        <f t="array" ref="I3850">IFERROR(INDEX(scheduling_data!H:H,MATCH(B3850&amp;D3850,scheduling_data!D:D&amp;scheduling_data!A:A,0)),"")</f>
        <v>Robert Crochet</v>
      </c>
      <c r="J3850" t="str">
        <f t="shared" si="149"/>
        <v>No</v>
      </c>
      <c r="L3850" t="str">
        <f t="shared" si="150"/>
        <v>No</v>
      </c>
    </row>
    <row r="3851" spans="1:12" x14ac:dyDescent="0.3">
      <c r="A3851" t="s">
        <v>61</v>
      </c>
      <c r="B3851">
        <v>94</v>
      </c>
      <c r="C3851" s="1">
        <v>45359</v>
      </c>
      <c r="D3851" s="1">
        <v>45349.333333333336</v>
      </c>
      <c r="E3851">
        <v>102.06</v>
      </c>
      <c r="F3851" t="s">
        <v>9</v>
      </c>
      <c r="G3851" t="s">
        <v>64</v>
      </c>
      <c r="H3851">
        <v>97530</v>
      </c>
      <c r="I3851" t="str" cm="1">
        <f t="array" ref="I3851">IFERROR(INDEX(scheduling_data!H:H,MATCH(B3851&amp;D3851,scheduling_data!D:D&amp;scheduling_data!A:A,0)),"")</f>
        <v>Robert Crochet</v>
      </c>
      <c r="J3851" t="str">
        <f t="shared" si="149"/>
        <v>No</v>
      </c>
      <c r="L3851" t="str">
        <f t="shared" si="150"/>
        <v>No</v>
      </c>
    </row>
    <row r="3852" spans="1:12" x14ac:dyDescent="0.3">
      <c r="A3852" t="s">
        <v>61</v>
      </c>
      <c r="B3852">
        <v>94</v>
      </c>
      <c r="C3852" s="1">
        <v>45359</v>
      </c>
      <c r="D3852" s="1">
        <v>45350.583333333336</v>
      </c>
      <c r="E3852">
        <v>13.83</v>
      </c>
      <c r="F3852" t="s">
        <v>19</v>
      </c>
      <c r="G3852" t="s">
        <v>65</v>
      </c>
      <c r="H3852">
        <v>97110</v>
      </c>
      <c r="I3852" t="str" cm="1">
        <f t="array" ref="I3852">IFERROR(INDEX(scheduling_data!H:H,MATCH(B3852&amp;D3852,scheduling_data!D:D&amp;scheduling_data!A:A,0)),"")</f>
        <v>Katherine Tyree</v>
      </c>
      <c r="J3852" t="str">
        <f t="shared" si="149"/>
        <v>No</v>
      </c>
      <c r="L3852" t="str">
        <f t="shared" si="150"/>
        <v>Yes</v>
      </c>
    </row>
    <row r="3853" spans="1:12" x14ac:dyDescent="0.3">
      <c r="A3853" t="s">
        <v>61</v>
      </c>
      <c r="B3853">
        <v>94</v>
      </c>
      <c r="C3853" s="1">
        <v>45359</v>
      </c>
      <c r="D3853" s="1">
        <v>45350.583333333336</v>
      </c>
      <c r="E3853">
        <v>0.28000000000000003</v>
      </c>
      <c r="F3853" t="s">
        <v>9</v>
      </c>
      <c r="G3853" t="s">
        <v>63</v>
      </c>
      <c r="H3853">
        <v>97110</v>
      </c>
      <c r="I3853" t="str" cm="1">
        <f t="array" ref="I3853">IFERROR(INDEX(scheduling_data!H:H,MATCH(B3853&amp;D3853,scheduling_data!D:D&amp;scheduling_data!A:A,0)),"")</f>
        <v>Katherine Tyree</v>
      </c>
      <c r="J3853" t="str">
        <f t="shared" si="149"/>
        <v>No</v>
      </c>
      <c r="L3853" t="str">
        <f t="shared" si="150"/>
        <v>No</v>
      </c>
    </row>
    <row r="3854" spans="1:12" x14ac:dyDescent="0.3">
      <c r="A3854" t="s">
        <v>61</v>
      </c>
      <c r="B3854">
        <v>94</v>
      </c>
      <c r="C3854" s="1">
        <v>45359</v>
      </c>
      <c r="D3854" s="1">
        <v>45350.583333333336</v>
      </c>
      <c r="E3854">
        <v>57.36</v>
      </c>
      <c r="F3854" t="s">
        <v>9</v>
      </c>
      <c r="G3854" t="s">
        <v>64</v>
      </c>
      <c r="H3854">
        <v>97110</v>
      </c>
      <c r="I3854" t="str" cm="1">
        <f t="array" ref="I3854">IFERROR(INDEX(scheduling_data!H:H,MATCH(B3854&amp;D3854,scheduling_data!D:D&amp;scheduling_data!A:A,0)),"")</f>
        <v>Katherine Tyree</v>
      </c>
      <c r="J3854" t="str">
        <f t="shared" si="149"/>
        <v>No</v>
      </c>
      <c r="L3854" t="str">
        <f t="shared" si="150"/>
        <v>No</v>
      </c>
    </row>
    <row r="3855" spans="1:12" x14ac:dyDescent="0.3">
      <c r="A3855" t="s">
        <v>61</v>
      </c>
      <c r="B3855">
        <v>94</v>
      </c>
      <c r="C3855" s="1">
        <v>45359</v>
      </c>
      <c r="D3855" s="1">
        <v>45350.583333333336</v>
      </c>
      <c r="E3855">
        <v>21.85</v>
      </c>
      <c r="F3855" t="s">
        <v>19</v>
      </c>
      <c r="G3855" t="s">
        <v>65</v>
      </c>
      <c r="H3855">
        <v>97530</v>
      </c>
      <c r="I3855" t="str" cm="1">
        <f t="array" ref="I3855">IFERROR(INDEX(scheduling_data!H:H,MATCH(B3855&amp;D3855,scheduling_data!D:D&amp;scheduling_data!A:A,0)),"")</f>
        <v>Katherine Tyree</v>
      </c>
      <c r="J3855" t="str">
        <f t="shared" si="149"/>
        <v>No</v>
      </c>
      <c r="L3855" t="str">
        <f t="shared" si="150"/>
        <v>Yes</v>
      </c>
    </row>
    <row r="3856" spans="1:12" x14ac:dyDescent="0.3">
      <c r="A3856" t="s">
        <v>61</v>
      </c>
      <c r="B3856">
        <v>94</v>
      </c>
      <c r="C3856" s="1">
        <v>45359</v>
      </c>
      <c r="D3856" s="1">
        <v>45350.583333333336</v>
      </c>
      <c r="E3856">
        <v>0.45</v>
      </c>
      <c r="F3856" t="s">
        <v>9</v>
      </c>
      <c r="G3856" t="s">
        <v>63</v>
      </c>
      <c r="H3856">
        <v>97530</v>
      </c>
      <c r="I3856" t="str" cm="1">
        <f t="array" ref="I3856">IFERROR(INDEX(scheduling_data!H:H,MATCH(B3856&amp;D3856,scheduling_data!D:D&amp;scheduling_data!A:A,0)),"")</f>
        <v>Katherine Tyree</v>
      </c>
      <c r="J3856" t="str">
        <f t="shared" si="149"/>
        <v>No</v>
      </c>
      <c r="L3856" t="str">
        <f t="shared" si="150"/>
        <v>No</v>
      </c>
    </row>
    <row r="3857" spans="1:12" x14ac:dyDescent="0.3">
      <c r="A3857" t="s">
        <v>61</v>
      </c>
      <c r="B3857">
        <v>94</v>
      </c>
      <c r="C3857" s="1">
        <v>45359</v>
      </c>
      <c r="D3857" s="1">
        <v>45350.583333333336</v>
      </c>
      <c r="E3857">
        <v>47.13</v>
      </c>
      <c r="F3857" t="s">
        <v>9</v>
      </c>
      <c r="G3857" t="s">
        <v>62</v>
      </c>
      <c r="H3857">
        <v>97530</v>
      </c>
      <c r="I3857" t="str" cm="1">
        <f t="array" ref="I3857">IFERROR(INDEX(scheduling_data!H:H,MATCH(B3857&amp;D3857,scheduling_data!D:D&amp;scheduling_data!A:A,0)),"")</f>
        <v>Katherine Tyree</v>
      </c>
      <c r="J3857" t="str">
        <f t="shared" si="149"/>
        <v>No</v>
      </c>
      <c r="L3857" t="str">
        <f t="shared" si="150"/>
        <v>No</v>
      </c>
    </row>
    <row r="3858" spans="1:12" x14ac:dyDescent="0.3">
      <c r="A3858" t="s">
        <v>61</v>
      </c>
      <c r="B3858">
        <v>94</v>
      </c>
      <c r="C3858" s="1">
        <v>45359</v>
      </c>
      <c r="D3858" s="1">
        <v>45351.333333333336</v>
      </c>
      <c r="E3858">
        <v>41.49</v>
      </c>
      <c r="F3858" t="s">
        <v>19</v>
      </c>
      <c r="G3858" t="s">
        <v>65</v>
      </c>
      <c r="H3858">
        <v>97110</v>
      </c>
      <c r="I3858" t="str" cm="1">
        <f t="array" ref="I3858">IFERROR(INDEX(scheduling_data!H:H,MATCH(B3858&amp;D3858,scheduling_data!D:D&amp;scheduling_data!A:A,0)),"")</f>
        <v>Robert Crochet</v>
      </c>
      <c r="J3858" t="str">
        <f t="shared" si="149"/>
        <v>No</v>
      </c>
      <c r="L3858" t="str">
        <f t="shared" si="150"/>
        <v>Yes</v>
      </c>
    </row>
    <row r="3859" spans="1:12" x14ac:dyDescent="0.3">
      <c r="A3859" t="s">
        <v>61</v>
      </c>
      <c r="B3859">
        <v>94</v>
      </c>
      <c r="C3859" s="1">
        <v>45359</v>
      </c>
      <c r="D3859" s="1">
        <v>45351.333333333336</v>
      </c>
      <c r="E3859">
        <v>0.85</v>
      </c>
      <c r="F3859" t="s">
        <v>9</v>
      </c>
      <c r="G3859" t="s">
        <v>63</v>
      </c>
      <c r="H3859">
        <v>97110</v>
      </c>
      <c r="I3859" t="str" cm="1">
        <f t="array" ref="I3859">IFERROR(INDEX(scheduling_data!H:H,MATCH(B3859&amp;D3859,scheduling_data!D:D&amp;scheduling_data!A:A,0)),"")</f>
        <v>Robert Crochet</v>
      </c>
      <c r="J3859" t="str">
        <f t="shared" si="149"/>
        <v>No</v>
      </c>
      <c r="L3859" t="str">
        <f t="shared" si="150"/>
        <v>No</v>
      </c>
    </row>
    <row r="3860" spans="1:12" x14ac:dyDescent="0.3">
      <c r="A3860" t="s">
        <v>61</v>
      </c>
      <c r="B3860">
        <v>94</v>
      </c>
      <c r="C3860" s="1">
        <v>45359</v>
      </c>
      <c r="D3860" s="1">
        <v>45351.333333333336</v>
      </c>
      <c r="E3860">
        <v>172.07</v>
      </c>
      <c r="F3860" t="s">
        <v>9</v>
      </c>
      <c r="G3860" t="s">
        <v>64</v>
      </c>
      <c r="H3860">
        <v>97110</v>
      </c>
      <c r="I3860" t="str" cm="1">
        <f t="array" ref="I3860">IFERROR(INDEX(scheduling_data!H:H,MATCH(B3860&amp;D3860,scheduling_data!D:D&amp;scheduling_data!A:A,0)),"")</f>
        <v>Robert Crochet</v>
      </c>
      <c r="J3860" t="str">
        <f t="shared" si="149"/>
        <v>No</v>
      </c>
      <c r="L3860" t="str">
        <f t="shared" si="150"/>
        <v>No</v>
      </c>
    </row>
    <row r="3861" spans="1:12" x14ac:dyDescent="0.3">
      <c r="A3861" t="s">
        <v>61</v>
      </c>
      <c r="B3861">
        <v>94</v>
      </c>
      <c r="C3861" s="1">
        <v>45359</v>
      </c>
      <c r="D3861" s="1">
        <v>45351.333333333336</v>
      </c>
      <c r="E3861">
        <v>47.13</v>
      </c>
      <c r="F3861" t="s">
        <v>9</v>
      </c>
      <c r="G3861" t="s">
        <v>62</v>
      </c>
      <c r="H3861">
        <v>97530</v>
      </c>
      <c r="I3861" t="str" cm="1">
        <f t="array" ref="I3861">IFERROR(INDEX(scheduling_data!H:H,MATCH(B3861&amp;D3861,scheduling_data!D:D&amp;scheduling_data!A:A,0)),"")</f>
        <v>Robert Crochet</v>
      </c>
      <c r="J3861" t="str">
        <f t="shared" si="149"/>
        <v>No</v>
      </c>
      <c r="L3861" t="str">
        <f t="shared" si="150"/>
        <v>No</v>
      </c>
    </row>
    <row r="3862" spans="1:12" x14ac:dyDescent="0.3">
      <c r="A3862" t="s">
        <v>61</v>
      </c>
      <c r="B3862">
        <v>94</v>
      </c>
      <c r="C3862" s="1">
        <v>45359</v>
      </c>
      <c r="D3862" s="1">
        <v>45351.333333333336</v>
      </c>
      <c r="E3862">
        <v>0.45</v>
      </c>
      <c r="F3862" t="s">
        <v>9</v>
      </c>
      <c r="G3862" t="s">
        <v>63</v>
      </c>
      <c r="H3862">
        <v>97530</v>
      </c>
      <c r="I3862" t="str" cm="1">
        <f t="array" ref="I3862">IFERROR(INDEX(scheduling_data!H:H,MATCH(B3862&amp;D3862,scheduling_data!D:D&amp;scheduling_data!A:A,0)),"")</f>
        <v>Robert Crochet</v>
      </c>
      <c r="J3862" t="str">
        <f t="shared" si="149"/>
        <v>No</v>
      </c>
      <c r="L3862" t="str">
        <f t="shared" si="150"/>
        <v>No</v>
      </c>
    </row>
    <row r="3863" spans="1:12" x14ac:dyDescent="0.3">
      <c r="A3863" t="s">
        <v>61</v>
      </c>
      <c r="B3863">
        <v>94</v>
      </c>
      <c r="C3863" s="1">
        <v>45359</v>
      </c>
      <c r="D3863" s="1">
        <v>45351.333333333336</v>
      </c>
      <c r="E3863">
        <v>21.85</v>
      </c>
      <c r="F3863" t="s">
        <v>19</v>
      </c>
      <c r="G3863" t="s">
        <v>65</v>
      </c>
      <c r="H3863">
        <v>97530</v>
      </c>
      <c r="I3863" t="str" cm="1">
        <f t="array" ref="I3863">IFERROR(INDEX(scheduling_data!H:H,MATCH(B3863&amp;D3863,scheduling_data!D:D&amp;scheduling_data!A:A,0)),"")</f>
        <v>Robert Crochet</v>
      </c>
      <c r="J3863" t="str">
        <f t="shared" si="149"/>
        <v>No</v>
      </c>
      <c r="L3863" t="str">
        <f t="shared" si="150"/>
        <v>Yes</v>
      </c>
    </row>
    <row r="3864" spans="1:12" x14ac:dyDescent="0.3">
      <c r="A3864" t="s">
        <v>61</v>
      </c>
      <c r="B3864">
        <v>94</v>
      </c>
      <c r="C3864" s="1">
        <v>45359</v>
      </c>
      <c r="D3864" s="1">
        <v>45328.458333333336</v>
      </c>
      <c r="E3864">
        <v>109.66</v>
      </c>
      <c r="F3864" t="s">
        <v>9</v>
      </c>
      <c r="G3864" t="s">
        <v>64</v>
      </c>
      <c r="H3864">
        <v>97110</v>
      </c>
      <c r="I3864" t="str" cm="1">
        <f t="array" ref="I3864">IFERROR(INDEX(scheduling_data!H:H,MATCH(B3864&amp;D3864,scheduling_data!D:D&amp;scheduling_data!A:A,0)),"")</f>
        <v>Christian Litz</v>
      </c>
      <c r="J3864" t="str">
        <f t="shared" si="149"/>
        <v>No</v>
      </c>
      <c r="L3864" t="str">
        <f t="shared" si="150"/>
        <v>No</v>
      </c>
    </row>
    <row r="3865" spans="1:12" x14ac:dyDescent="0.3">
      <c r="A3865" t="s">
        <v>61</v>
      </c>
      <c r="B3865">
        <v>94</v>
      </c>
      <c r="C3865" s="1">
        <v>45359</v>
      </c>
      <c r="D3865" s="1">
        <v>45328.458333333336</v>
      </c>
      <c r="E3865">
        <v>31.62</v>
      </c>
      <c r="F3865" t="s">
        <v>19</v>
      </c>
      <c r="G3865" t="s">
        <v>65</v>
      </c>
      <c r="H3865">
        <v>97110</v>
      </c>
      <c r="I3865" t="str" cm="1">
        <f t="array" ref="I3865">IFERROR(INDEX(scheduling_data!H:H,MATCH(B3865&amp;D3865,scheduling_data!D:D&amp;scheduling_data!A:A,0)),"")</f>
        <v>Christian Litz</v>
      </c>
      <c r="J3865" t="str">
        <f t="shared" si="149"/>
        <v>No</v>
      </c>
      <c r="L3865" t="str">
        <f t="shared" si="150"/>
        <v>Yes</v>
      </c>
    </row>
    <row r="3866" spans="1:12" x14ac:dyDescent="0.3">
      <c r="A3866" t="s">
        <v>61</v>
      </c>
      <c r="B3866">
        <v>94</v>
      </c>
      <c r="C3866" s="1">
        <v>45359</v>
      </c>
      <c r="D3866" s="1">
        <v>45328.458333333336</v>
      </c>
      <c r="E3866">
        <v>0.65</v>
      </c>
      <c r="F3866" t="s">
        <v>9</v>
      </c>
      <c r="G3866" t="s">
        <v>63</v>
      </c>
      <c r="H3866">
        <v>97110</v>
      </c>
      <c r="I3866" t="str" cm="1">
        <f t="array" ref="I3866">IFERROR(INDEX(scheduling_data!H:H,MATCH(B3866&amp;D3866,scheduling_data!D:D&amp;scheduling_data!A:A,0)),"")</f>
        <v>Christian Litz</v>
      </c>
      <c r="J3866" t="str">
        <f t="shared" si="149"/>
        <v>No</v>
      </c>
      <c r="L3866" t="str">
        <f t="shared" si="150"/>
        <v>No</v>
      </c>
    </row>
    <row r="3867" spans="1:12" x14ac:dyDescent="0.3">
      <c r="A3867" t="s">
        <v>61</v>
      </c>
      <c r="B3867">
        <v>94</v>
      </c>
      <c r="C3867" s="1">
        <v>45359</v>
      </c>
      <c r="D3867" s="1">
        <v>45329.333333333336</v>
      </c>
      <c r="E3867">
        <v>115.71</v>
      </c>
      <c r="F3867" t="s">
        <v>9</v>
      </c>
      <c r="G3867" t="s">
        <v>64</v>
      </c>
      <c r="H3867">
        <v>97110</v>
      </c>
      <c r="I3867" t="str" cm="1">
        <f t="array" ref="I3867">IFERROR(INDEX(scheduling_data!H:H,MATCH(B3867&amp;D3867,scheduling_data!D:D&amp;scheduling_data!A:A,0)),"")</f>
        <v>Jessica Pittman</v>
      </c>
      <c r="J3867" t="str">
        <f t="shared" si="149"/>
        <v>No</v>
      </c>
      <c r="L3867" t="str">
        <f t="shared" si="150"/>
        <v>No</v>
      </c>
    </row>
    <row r="3868" spans="1:12" x14ac:dyDescent="0.3">
      <c r="A3868" t="s">
        <v>61</v>
      </c>
      <c r="B3868">
        <v>94</v>
      </c>
      <c r="C3868" s="1">
        <v>45359</v>
      </c>
      <c r="D3868" s="1">
        <v>45329.333333333336</v>
      </c>
      <c r="E3868">
        <v>0.55000000000000004</v>
      </c>
      <c r="F3868" t="s">
        <v>9</v>
      </c>
      <c r="G3868" t="s">
        <v>63</v>
      </c>
      <c r="H3868">
        <v>97110</v>
      </c>
      <c r="I3868" t="str" cm="1">
        <f t="array" ref="I3868">IFERROR(INDEX(scheduling_data!H:H,MATCH(B3868&amp;D3868,scheduling_data!D:D&amp;scheduling_data!A:A,0)),"")</f>
        <v>Jessica Pittman</v>
      </c>
      <c r="J3868" t="str">
        <f t="shared" si="149"/>
        <v>No</v>
      </c>
      <c r="L3868" t="str">
        <f t="shared" si="150"/>
        <v>No</v>
      </c>
    </row>
    <row r="3869" spans="1:12" x14ac:dyDescent="0.3">
      <c r="A3869" t="s">
        <v>61</v>
      </c>
      <c r="B3869">
        <v>94</v>
      </c>
      <c r="C3869" s="1">
        <v>45359</v>
      </c>
      <c r="D3869" s="1">
        <v>45329.333333333336</v>
      </c>
      <c r="E3869">
        <v>26.88</v>
      </c>
      <c r="F3869" t="s">
        <v>19</v>
      </c>
      <c r="G3869" t="s">
        <v>65</v>
      </c>
      <c r="H3869">
        <v>97110</v>
      </c>
      <c r="I3869" t="str" cm="1">
        <f t="array" ref="I3869">IFERROR(INDEX(scheduling_data!H:H,MATCH(B3869&amp;D3869,scheduling_data!D:D&amp;scheduling_data!A:A,0)),"")</f>
        <v>Jessica Pittman</v>
      </c>
      <c r="J3869" t="str">
        <f t="shared" si="149"/>
        <v>No</v>
      </c>
      <c r="L3869" t="str">
        <f t="shared" si="150"/>
        <v>Yes</v>
      </c>
    </row>
    <row r="3870" spans="1:12" x14ac:dyDescent="0.3">
      <c r="A3870" t="s">
        <v>61</v>
      </c>
      <c r="B3870">
        <v>94</v>
      </c>
      <c r="C3870" s="1">
        <v>45359</v>
      </c>
      <c r="D3870" s="1">
        <v>45330.333333333336</v>
      </c>
      <c r="E3870">
        <v>109.66</v>
      </c>
      <c r="F3870" t="s">
        <v>9</v>
      </c>
      <c r="G3870" t="s">
        <v>64</v>
      </c>
      <c r="H3870">
        <v>97110</v>
      </c>
      <c r="I3870" t="str" cm="1">
        <f t="array" ref="I3870">IFERROR(INDEX(scheduling_data!H:H,MATCH(B3870&amp;D3870,scheduling_data!D:D&amp;scheduling_data!A:A,0)),"")</f>
        <v>Christian Litz</v>
      </c>
      <c r="J3870" t="str">
        <f t="shared" si="149"/>
        <v>No</v>
      </c>
      <c r="L3870" t="str">
        <f t="shared" si="150"/>
        <v>No</v>
      </c>
    </row>
    <row r="3871" spans="1:12" x14ac:dyDescent="0.3">
      <c r="A3871" t="s">
        <v>61</v>
      </c>
      <c r="B3871">
        <v>94</v>
      </c>
      <c r="C3871" s="1">
        <v>45359</v>
      </c>
      <c r="D3871" s="1">
        <v>45330.333333333336</v>
      </c>
      <c r="E3871">
        <v>0.65</v>
      </c>
      <c r="F3871" t="s">
        <v>9</v>
      </c>
      <c r="G3871" t="s">
        <v>63</v>
      </c>
      <c r="H3871">
        <v>97110</v>
      </c>
      <c r="I3871" t="str" cm="1">
        <f t="array" ref="I3871">IFERROR(INDEX(scheduling_data!H:H,MATCH(B3871&amp;D3871,scheduling_data!D:D&amp;scheduling_data!A:A,0)),"")</f>
        <v>Christian Litz</v>
      </c>
      <c r="J3871" t="str">
        <f t="shared" si="149"/>
        <v>No</v>
      </c>
      <c r="L3871" t="str">
        <f t="shared" si="150"/>
        <v>No</v>
      </c>
    </row>
    <row r="3872" spans="1:12" x14ac:dyDescent="0.3">
      <c r="A3872" t="s">
        <v>61</v>
      </c>
      <c r="B3872">
        <v>94</v>
      </c>
      <c r="C3872" s="1">
        <v>45359</v>
      </c>
      <c r="D3872" s="1">
        <v>45330.333333333336</v>
      </c>
      <c r="E3872">
        <v>31.62</v>
      </c>
      <c r="F3872" t="s">
        <v>19</v>
      </c>
      <c r="G3872" t="s">
        <v>65</v>
      </c>
      <c r="H3872">
        <v>97110</v>
      </c>
      <c r="I3872" t="str" cm="1">
        <f t="array" ref="I3872">IFERROR(INDEX(scheduling_data!H:H,MATCH(B3872&amp;D3872,scheduling_data!D:D&amp;scheduling_data!A:A,0)),"")</f>
        <v>Christian Litz</v>
      </c>
      <c r="J3872" t="str">
        <f t="shared" si="149"/>
        <v>No</v>
      </c>
      <c r="L3872" t="str">
        <f t="shared" si="150"/>
        <v>Yes</v>
      </c>
    </row>
    <row r="3873" spans="1:12" x14ac:dyDescent="0.3">
      <c r="A3873" t="s">
        <v>33</v>
      </c>
      <c r="B3873">
        <v>94</v>
      </c>
      <c r="C3873" s="1">
        <v>45372</v>
      </c>
      <c r="D3873" s="1">
        <v>45323.625</v>
      </c>
      <c r="E3873">
        <v>0</v>
      </c>
      <c r="F3873" t="s">
        <v>9</v>
      </c>
      <c r="G3873" t="s">
        <v>439</v>
      </c>
      <c r="H3873">
        <v>97110</v>
      </c>
      <c r="I3873" t="str" cm="1">
        <f t="array" ref="I3873">IFERROR(INDEX(scheduling_data!H:H,MATCH(B3873&amp;D3873,scheduling_data!D:D&amp;scheduling_data!A:A,0)),"")</f>
        <v>Jessica Pittman</v>
      </c>
      <c r="J3873" t="str">
        <f t="shared" si="149"/>
        <v>No</v>
      </c>
      <c r="L3873" t="str">
        <f t="shared" si="150"/>
        <v>No</v>
      </c>
    </row>
    <row r="3874" spans="1:12" x14ac:dyDescent="0.3">
      <c r="A3874" t="s">
        <v>33</v>
      </c>
      <c r="B3874">
        <v>94</v>
      </c>
      <c r="C3874" s="1">
        <v>45372</v>
      </c>
      <c r="D3874" s="1">
        <v>45323.625</v>
      </c>
      <c r="E3874">
        <v>0</v>
      </c>
      <c r="F3874" t="s">
        <v>9</v>
      </c>
      <c r="G3874" t="s">
        <v>440</v>
      </c>
      <c r="H3874">
        <v>97112</v>
      </c>
      <c r="I3874" t="str" cm="1">
        <f t="array" ref="I3874">IFERROR(INDEX(scheduling_data!H:H,MATCH(B3874&amp;D3874,scheduling_data!D:D&amp;scheduling_data!A:A,0)),"")</f>
        <v>Jessica Pittman</v>
      </c>
      <c r="J3874" t="str">
        <f t="shared" si="149"/>
        <v>No</v>
      </c>
      <c r="L3874" t="str">
        <f t="shared" si="150"/>
        <v>No</v>
      </c>
    </row>
    <row r="3875" spans="1:12" x14ac:dyDescent="0.3">
      <c r="A3875" t="s">
        <v>33</v>
      </c>
      <c r="B3875">
        <v>94</v>
      </c>
      <c r="C3875" s="1">
        <v>45365</v>
      </c>
      <c r="D3875" s="1">
        <v>45336.333333333336</v>
      </c>
      <c r="E3875">
        <v>3.34</v>
      </c>
      <c r="F3875" t="s">
        <v>9</v>
      </c>
      <c r="H3875">
        <v>97112</v>
      </c>
      <c r="I3875" t="str" cm="1">
        <f t="array" ref="I3875">IFERROR(INDEX(scheduling_data!H:H,MATCH(B3875&amp;D3875,scheduling_data!D:D&amp;scheduling_data!A:A,0)),"")</f>
        <v>Christian Litz</v>
      </c>
      <c r="J3875" t="str">
        <f t="shared" si="149"/>
        <v>No</v>
      </c>
      <c r="L3875" t="str">
        <f t="shared" si="150"/>
        <v>No</v>
      </c>
    </row>
    <row r="3876" spans="1:12" x14ac:dyDescent="0.3">
      <c r="A3876" t="s">
        <v>33</v>
      </c>
      <c r="B3876">
        <v>94</v>
      </c>
      <c r="C3876" s="1">
        <v>45365</v>
      </c>
      <c r="D3876" s="1">
        <v>45336.333333333336</v>
      </c>
      <c r="E3876">
        <v>0.67</v>
      </c>
      <c r="F3876" t="s">
        <v>19</v>
      </c>
      <c r="H3876">
        <v>97112</v>
      </c>
      <c r="I3876" t="str" cm="1">
        <f t="array" ref="I3876">IFERROR(INDEX(scheduling_data!H:H,MATCH(B3876&amp;D3876,scheduling_data!D:D&amp;scheduling_data!A:A,0)),"")</f>
        <v>Christian Litz</v>
      </c>
      <c r="J3876" t="str">
        <f t="shared" si="149"/>
        <v>No</v>
      </c>
      <c r="L3876" t="str">
        <f t="shared" si="150"/>
        <v>Yes</v>
      </c>
    </row>
    <row r="3877" spans="1:12" x14ac:dyDescent="0.3">
      <c r="A3877" t="s">
        <v>33</v>
      </c>
      <c r="B3877">
        <v>94</v>
      </c>
      <c r="C3877" s="1">
        <v>45365</v>
      </c>
      <c r="D3877" s="1">
        <v>45336.333333333336</v>
      </c>
      <c r="E3877">
        <v>0.91</v>
      </c>
      <c r="F3877" t="s">
        <v>9</v>
      </c>
      <c r="H3877">
        <v>97110</v>
      </c>
      <c r="I3877" t="str" cm="1">
        <f t="array" ref="I3877">IFERROR(INDEX(scheduling_data!H:H,MATCH(B3877&amp;D3877,scheduling_data!D:D&amp;scheduling_data!A:A,0)),"")</f>
        <v>Christian Litz</v>
      </c>
      <c r="J3877" t="str">
        <f t="shared" si="149"/>
        <v>No</v>
      </c>
      <c r="L3877" t="str">
        <f t="shared" si="150"/>
        <v>No</v>
      </c>
    </row>
    <row r="3878" spans="1:12" x14ac:dyDescent="0.3">
      <c r="A3878" t="s">
        <v>33</v>
      </c>
      <c r="B3878">
        <v>94</v>
      </c>
      <c r="C3878" s="1">
        <v>45365</v>
      </c>
      <c r="D3878" s="1">
        <v>45336.333333333336</v>
      </c>
      <c r="E3878">
        <v>8</v>
      </c>
      <c r="F3878" t="s">
        <v>19</v>
      </c>
      <c r="H3878">
        <v>97110</v>
      </c>
      <c r="I3878" t="str" cm="1">
        <f t="array" ref="I3878">IFERROR(INDEX(scheduling_data!H:H,MATCH(B3878&amp;D3878,scheduling_data!D:D&amp;scheduling_data!A:A,0)),"")</f>
        <v>Christian Litz</v>
      </c>
      <c r="J3878" t="str">
        <f t="shared" si="149"/>
        <v>No</v>
      </c>
      <c r="L3878" t="str">
        <f t="shared" si="150"/>
        <v>Yes</v>
      </c>
    </row>
    <row r="3879" spans="1:12" x14ac:dyDescent="0.3">
      <c r="A3879" t="s">
        <v>33</v>
      </c>
      <c r="B3879">
        <v>94</v>
      </c>
      <c r="C3879" s="1">
        <v>45365</v>
      </c>
      <c r="D3879" s="1">
        <v>45336.333333333336</v>
      </c>
      <c r="E3879">
        <v>0.53</v>
      </c>
      <c r="F3879" t="s">
        <v>9</v>
      </c>
      <c r="H3879">
        <v>97161</v>
      </c>
      <c r="I3879" t="str" cm="1">
        <f t="array" ref="I3879">IFERROR(INDEX(scheduling_data!H:H,MATCH(B3879&amp;D3879,scheduling_data!D:D&amp;scheduling_data!A:A,0)),"")</f>
        <v>Christian Litz</v>
      </c>
      <c r="J3879" t="str">
        <f t="shared" si="149"/>
        <v>No</v>
      </c>
      <c r="L3879" t="str">
        <f t="shared" si="150"/>
        <v>No</v>
      </c>
    </row>
    <row r="3880" spans="1:12" x14ac:dyDescent="0.3">
      <c r="A3880" t="s">
        <v>33</v>
      </c>
      <c r="B3880">
        <v>94</v>
      </c>
      <c r="C3880" s="1">
        <v>45365</v>
      </c>
      <c r="D3880" s="1">
        <v>45336.333333333336</v>
      </c>
      <c r="E3880">
        <v>15</v>
      </c>
      <c r="F3880" t="s">
        <v>19</v>
      </c>
      <c r="H3880">
        <v>97161</v>
      </c>
      <c r="I3880" t="str" cm="1">
        <f t="array" ref="I3880">IFERROR(INDEX(scheduling_data!H:H,MATCH(B3880&amp;D3880,scheduling_data!D:D&amp;scheduling_data!A:A,0)),"")</f>
        <v>Christian Litz</v>
      </c>
      <c r="J3880" t="str">
        <f t="shared" si="149"/>
        <v>No</v>
      </c>
      <c r="L3880" t="str">
        <f t="shared" si="150"/>
        <v>Yes</v>
      </c>
    </row>
    <row r="3881" spans="1:12" x14ac:dyDescent="0.3">
      <c r="A3881" t="s">
        <v>33</v>
      </c>
      <c r="B3881">
        <v>94</v>
      </c>
      <c r="C3881" s="1">
        <v>45372</v>
      </c>
      <c r="D3881" s="1">
        <v>45343.333333333336</v>
      </c>
      <c r="E3881">
        <v>0</v>
      </c>
      <c r="F3881" t="s">
        <v>9</v>
      </c>
      <c r="G3881" t="s">
        <v>355</v>
      </c>
      <c r="H3881">
        <v>97530</v>
      </c>
      <c r="I3881" t="str" cm="1">
        <f t="array" ref="I3881">IFERROR(INDEX(scheduling_data!H:H,MATCH(B3881&amp;D3881,scheduling_data!D:D&amp;scheduling_data!A:A,0)),"")</f>
        <v>Christian Litz</v>
      </c>
      <c r="J3881" t="str">
        <f t="shared" si="149"/>
        <v>No</v>
      </c>
      <c r="L3881" t="str">
        <f t="shared" si="150"/>
        <v>No</v>
      </c>
    </row>
    <row r="3882" spans="1:12" x14ac:dyDescent="0.3">
      <c r="A3882" t="s">
        <v>33</v>
      </c>
      <c r="B3882">
        <v>94</v>
      </c>
      <c r="C3882" s="1">
        <v>45372</v>
      </c>
      <c r="D3882" s="1">
        <v>45343.333333333336</v>
      </c>
      <c r="E3882">
        <v>0</v>
      </c>
      <c r="F3882" t="s">
        <v>9</v>
      </c>
      <c r="G3882" t="s">
        <v>354</v>
      </c>
      <c r="H3882">
        <v>97110</v>
      </c>
      <c r="I3882" t="str" cm="1">
        <f t="array" ref="I3882">IFERROR(INDEX(scheduling_data!H:H,MATCH(B3882&amp;D3882,scheduling_data!D:D&amp;scheduling_data!A:A,0)),"")</f>
        <v>Christian Litz</v>
      </c>
      <c r="J3882" t="str">
        <f t="shared" si="149"/>
        <v>No</v>
      </c>
      <c r="L3882" t="str">
        <f t="shared" si="150"/>
        <v>No</v>
      </c>
    </row>
    <row r="3883" spans="1:12" x14ac:dyDescent="0.3">
      <c r="A3883" t="s">
        <v>33</v>
      </c>
      <c r="B3883">
        <v>94</v>
      </c>
      <c r="C3883" s="1">
        <v>45372</v>
      </c>
      <c r="D3883" s="1">
        <v>45344.333333333336</v>
      </c>
      <c r="E3883">
        <v>0</v>
      </c>
      <c r="F3883" t="s">
        <v>9</v>
      </c>
      <c r="G3883" t="s">
        <v>355</v>
      </c>
      <c r="H3883">
        <v>97110</v>
      </c>
      <c r="I3883" t="str" cm="1">
        <f t="array" ref="I3883">IFERROR(INDEX(scheduling_data!H:H,MATCH(B3883&amp;D3883,scheduling_data!D:D&amp;scheduling_data!A:A,0)),"")</f>
        <v>Katherine Tyree</v>
      </c>
      <c r="J3883" t="str">
        <f t="shared" si="149"/>
        <v>No</v>
      </c>
      <c r="L3883" t="str">
        <f t="shared" si="150"/>
        <v>No</v>
      </c>
    </row>
    <row r="3884" spans="1:12" x14ac:dyDescent="0.3">
      <c r="A3884" t="s">
        <v>33</v>
      </c>
      <c r="B3884">
        <v>94</v>
      </c>
      <c r="C3884" s="1">
        <v>45372</v>
      </c>
      <c r="D3884" s="1">
        <v>45344.333333333336</v>
      </c>
      <c r="E3884">
        <v>0</v>
      </c>
      <c r="F3884" t="s">
        <v>9</v>
      </c>
      <c r="G3884" t="s">
        <v>355</v>
      </c>
      <c r="H3884">
        <v>97530</v>
      </c>
      <c r="I3884" t="str" cm="1">
        <f t="array" ref="I3884">IFERROR(INDEX(scheduling_data!H:H,MATCH(B3884&amp;D3884,scheduling_data!D:D&amp;scheduling_data!A:A,0)),"")</f>
        <v>Katherine Tyree</v>
      </c>
      <c r="J3884" t="str">
        <f t="shared" si="149"/>
        <v>No</v>
      </c>
      <c r="L3884" t="str">
        <f t="shared" si="150"/>
        <v>No</v>
      </c>
    </row>
    <row r="3885" spans="1:12" x14ac:dyDescent="0.3">
      <c r="A3885" t="s">
        <v>33</v>
      </c>
      <c r="B3885">
        <v>94</v>
      </c>
      <c r="C3885" s="1">
        <v>45372</v>
      </c>
      <c r="D3885" s="1">
        <v>45349.333333333336</v>
      </c>
      <c r="E3885">
        <v>0</v>
      </c>
      <c r="F3885" t="s">
        <v>9</v>
      </c>
      <c r="G3885" t="s">
        <v>354</v>
      </c>
      <c r="H3885">
        <v>97110</v>
      </c>
      <c r="I3885" t="str" cm="1">
        <f t="array" ref="I3885">IFERROR(INDEX(scheduling_data!H:H,MATCH(B3885&amp;D3885,scheduling_data!D:D&amp;scheduling_data!A:A,0)),"")</f>
        <v>Robert Crochet</v>
      </c>
      <c r="J3885" t="str">
        <f t="shared" si="149"/>
        <v>No</v>
      </c>
      <c r="L3885" t="str">
        <f t="shared" si="150"/>
        <v>No</v>
      </c>
    </row>
    <row r="3886" spans="1:12" x14ac:dyDescent="0.3">
      <c r="A3886" t="s">
        <v>33</v>
      </c>
      <c r="B3886">
        <v>94</v>
      </c>
      <c r="C3886" s="1">
        <v>45372</v>
      </c>
      <c r="D3886" s="1">
        <v>45349.333333333336</v>
      </c>
      <c r="E3886">
        <v>0</v>
      </c>
      <c r="F3886" t="s">
        <v>9</v>
      </c>
      <c r="G3886" t="s">
        <v>354</v>
      </c>
      <c r="H3886">
        <v>97530</v>
      </c>
      <c r="I3886" t="str" cm="1">
        <f t="array" ref="I3886">IFERROR(INDEX(scheduling_data!H:H,MATCH(B3886&amp;D3886,scheduling_data!D:D&amp;scheduling_data!A:A,0)),"")</f>
        <v>Robert Crochet</v>
      </c>
      <c r="J3886" t="str">
        <f t="shared" si="149"/>
        <v>No</v>
      </c>
      <c r="L3886" t="str">
        <f t="shared" si="150"/>
        <v>No</v>
      </c>
    </row>
    <row r="3887" spans="1:12" x14ac:dyDescent="0.3">
      <c r="A3887" t="s">
        <v>33</v>
      </c>
      <c r="B3887">
        <v>94</v>
      </c>
      <c r="C3887" s="1">
        <v>45372</v>
      </c>
      <c r="D3887" s="1">
        <v>45350.583333333336</v>
      </c>
      <c r="E3887">
        <v>0</v>
      </c>
      <c r="F3887" t="s">
        <v>9</v>
      </c>
      <c r="G3887" t="s">
        <v>355</v>
      </c>
      <c r="H3887">
        <v>97110</v>
      </c>
      <c r="I3887" t="str" cm="1">
        <f t="array" ref="I3887">IFERROR(INDEX(scheduling_data!H:H,MATCH(B3887&amp;D3887,scheduling_data!D:D&amp;scheduling_data!A:A,0)),"")</f>
        <v>Katherine Tyree</v>
      </c>
      <c r="J3887" t="str">
        <f t="shared" si="149"/>
        <v>No</v>
      </c>
      <c r="L3887" t="str">
        <f t="shared" si="150"/>
        <v>No</v>
      </c>
    </row>
    <row r="3888" spans="1:12" x14ac:dyDescent="0.3">
      <c r="A3888" t="s">
        <v>33</v>
      </c>
      <c r="B3888">
        <v>94</v>
      </c>
      <c r="C3888" s="1">
        <v>45372</v>
      </c>
      <c r="D3888" s="1">
        <v>45350.583333333336</v>
      </c>
      <c r="E3888">
        <v>0</v>
      </c>
      <c r="F3888" t="s">
        <v>9</v>
      </c>
      <c r="G3888" t="s">
        <v>355</v>
      </c>
      <c r="H3888">
        <v>97530</v>
      </c>
      <c r="I3888" t="str" cm="1">
        <f t="array" ref="I3888">IFERROR(INDEX(scheduling_data!H:H,MATCH(B3888&amp;D3888,scheduling_data!D:D&amp;scheduling_data!A:A,0)),"")</f>
        <v>Katherine Tyree</v>
      </c>
      <c r="J3888" t="str">
        <f t="shared" si="149"/>
        <v>No</v>
      </c>
      <c r="L3888" t="str">
        <f t="shared" si="150"/>
        <v>No</v>
      </c>
    </row>
    <row r="3889" spans="1:12" x14ac:dyDescent="0.3">
      <c r="A3889" t="s">
        <v>33</v>
      </c>
      <c r="B3889">
        <v>94</v>
      </c>
      <c r="C3889" s="1">
        <v>45372</v>
      </c>
      <c r="D3889" s="1">
        <v>45351.333333333336</v>
      </c>
      <c r="E3889">
        <v>32.909999999999997</v>
      </c>
      <c r="F3889" t="s">
        <v>19</v>
      </c>
      <c r="G3889" t="s">
        <v>84</v>
      </c>
      <c r="H3889">
        <v>97110</v>
      </c>
      <c r="I3889" t="str" cm="1">
        <f t="array" ref="I3889">IFERROR(INDEX(scheduling_data!H:H,MATCH(B3889&amp;D3889,scheduling_data!D:D&amp;scheduling_data!A:A,0)),"")</f>
        <v>Robert Crochet</v>
      </c>
      <c r="J3889" t="str">
        <f t="shared" si="149"/>
        <v>No</v>
      </c>
      <c r="L3889" t="str">
        <f t="shared" si="150"/>
        <v>Yes</v>
      </c>
    </row>
    <row r="3890" spans="1:12" x14ac:dyDescent="0.3">
      <c r="A3890" t="s">
        <v>33</v>
      </c>
      <c r="B3890">
        <v>94</v>
      </c>
      <c r="C3890" s="1">
        <v>45372</v>
      </c>
      <c r="D3890" s="1">
        <v>45351.333333333336</v>
      </c>
      <c r="E3890">
        <v>8.84</v>
      </c>
      <c r="F3890" t="s">
        <v>19</v>
      </c>
      <c r="G3890" t="s">
        <v>84</v>
      </c>
      <c r="H3890">
        <v>97530</v>
      </c>
      <c r="I3890" t="str" cm="1">
        <f t="array" ref="I3890">IFERROR(INDEX(scheduling_data!H:H,MATCH(B3890&amp;D3890,scheduling_data!D:D&amp;scheduling_data!A:A,0)),"")</f>
        <v>Robert Crochet</v>
      </c>
      <c r="J3890" t="str">
        <f t="shared" si="149"/>
        <v>No</v>
      </c>
      <c r="L3890" t="str">
        <f t="shared" si="150"/>
        <v>Yes</v>
      </c>
    </row>
    <row r="3891" spans="1:12" x14ac:dyDescent="0.3">
      <c r="A3891" t="s">
        <v>33</v>
      </c>
      <c r="B3891">
        <v>94</v>
      </c>
      <c r="C3891" s="1">
        <v>45372</v>
      </c>
      <c r="D3891" s="1">
        <v>45328.458333333336</v>
      </c>
      <c r="E3891">
        <v>17.98</v>
      </c>
      <c r="F3891" t="s">
        <v>19</v>
      </c>
      <c r="G3891" t="s">
        <v>84</v>
      </c>
      <c r="H3891">
        <v>97110</v>
      </c>
      <c r="I3891" t="str" cm="1">
        <f t="array" ref="I3891">IFERROR(INDEX(scheduling_data!H:H,MATCH(B3891&amp;D3891,scheduling_data!D:D&amp;scheduling_data!A:A,0)),"")</f>
        <v>Christian Litz</v>
      </c>
      <c r="J3891" t="str">
        <f t="shared" si="149"/>
        <v>No</v>
      </c>
      <c r="L3891" t="str">
        <f t="shared" si="150"/>
        <v>Yes</v>
      </c>
    </row>
    <row r="3892" spans="1:12" x14ac:dyDescent="0.3">
      <c r="A3892" t="s">
        <v>33</v>
      </c>
      <c r="B3892">
        <v>94</v>
      </c>
      <c r="C3892" s="1">
        <v>45372</v>
      </c>
      <c r="D3892" s="1">
        <v>45329.333333333336</v>
      </c>
      <c r="E3892">
        <v>0</v>
      </c>
      <c r="F3892" t="s">
        <v>9</v>
      </c>
      <c r="G3892" t="s">
        <v>439</v>
      </c>
      <c r="H3892">
        <v>97110</v>
      </c>
      <c r="I3892" t="str" cm="1">
        <f t="array" ref="I3892">IFERROR(INDEX(scheduling_data!H:H,MATCH(B3892&amp;D3892,scheduling_data!D:D&amp;scheduling_data!A:A,0)),"")</f>
        <v>Jessica Pittman</v>
      </c>
      <c r="J3892" t="str">
        <f t="shared" si="149"/>
        <v>No</v>
      </c>
      <c r="L3892" t="str">
        <f t="shared" si="150"/>
        <v>No</v>
      </c>
    </row>
    <row r="3893" spans="1:12" x14ac:dyDescent="0.3">
      <c r="A3893" t="s">
        <v>33</v>
      </c>
      <c r="B3893">
        <v>94</v>
      </c>
      <c r="C3893" s="1">
        <v>45372</v>
      </c>
      <c r="D3893" s="1">
        <v>45330.333333333336</v>
      </c>
      <c r="E3893">
        <v>17.98</v>
      </c>
      <c r="F3893" t="s">
        <v>19</v>
      </c>
      <c r="G3893" t="s">
        <v>84</v>
      </c>
      <c r="H3893">
        <v>97110</v>
      </c>
      <c r="I3893" t="str" cm="1">
        <f t="array" ref="I3893">IFERROR(INDEX(scheduling_data!H:H,MATCH(B3893&amp;D3893,scheduling_data!D:D&amp;scheduling_data!A:A,0)),"")</f>
        <v>Christian Litz</v>
      </c>
      <c r="J3893" t="str">
        <f t="shared" si="149"/>
        <v>No</v>
      </c>
      <c r="L3893" t="str">
        <f t="shared" si="150"/>
        <v>Yes</v>
      </c>
    </row>
    <row r="3894" spans="1:12" x14ac:dyDescent="0.3">
      <c r="A3894" t="s">
        <v>17</v>
      </c>
      <c r="B3894">
        <v>291</v>
      </c>
      <c r="C3894" s="1">
        <v>45358</v>
      </c>
      <c r="D3894" s="1">
        <v>45335.458333333336</v>
      </c>
      <c r="E3894">
        <v>64.81</v>
      </c>
      <c r="F3894" t="s">
        <v>19</v>
      </c>
      <c r="G3894" t="s">
        <v>20</v>
      </c>
      <c r="H3894">
        <v>92507</v>
      </c>
      <c r="I3894" t="str" cm="1">
        <f t="array" ref="I3894">IFERROR(INDEX(scheduling_data!H:H,MATCH(B3894&amp;D3894,scheduling_data!D:D&amp;scheduling_data!A:A,0)),"")</f>
        <v>Victoria Miley</v>
      </c>
      <c r="J3894" t="str">
        <f t="shared" si="149"/>
        <v>No</v>
      </c>
      <c r="L3894" t="str">
        <f t="shared" si="150"/>
        <v>Yes</v>
      </c>
    </row>
    <row r="3895" spans="1:12" x14ac:dyDescent="0.3">
      <c r="A3895" t="s">
        <v>17</v>
      </c>
      <c r="B3895">
        <v>291</v>
      </c>
      <c r="C3895" s="1">
        <v>45358</v>
      </c>
      <c r="D3895" s="1">
        <v>45335.458333333336</v>
      </c>
      <c r="E3895">
        <v>85.19</v>
      </c>
      <c r="F3895" t="s">
        <v>9</v>
      </c>
      <c r="G3895" t="s">
        <v>18</v>
      </c>
      <c r="H3895">
        <v>92507</v>
      </c>
      <c r="I3895" t="str" cm="1">
        <f t="array" ref="I3895">IFERROR(INDEX(scheduling_data!H:H,MATCH(B3895&amp;D3895,scheduling_data!D:D&amp;scheduling_data!A:A,0)),"")</f>
        <v>Victoria Miley</v>
      </c>
      <c r="J3895" t="str">
        <f t="shared" si="149"/>
        <v>No</v>
      </c>
      <c r="L3895" t="str">
        <f t="shared" si="150"/>
        <v>No</v>
      </c>
    </row>
    <row r="3896" spans="1:12" x14ac:dyDescent="0.3">
      <c r="A3896" t="s">
        <v>17</v>
      </c>
      <c r="B3896">
        <v>291</v>
      </c>
      <c r="C3896" s="1">
        <v>45358</v>
      </c>
      <c r="D3896" s="1">
        <v>45335.479166666664</v>
      </c>
      <c r="E3896">
        <v>93.22</v>
      </c>
      <c r="F3896" t="s">
        <v>9</v>
      </c>
      <c r="G3896" t="s">
        <v>18</v>
      </c>
      <c r="H3896">
        <v>97112</v>
      </c>
      <c r="I3896" t="str" cm="1">
        <f t="array" ref="I3896">IFERROR(INDEX(scheduling_data!H:H,MATCH(B3896&amp;D3896,scheduling_data!D:D&amp;scheduling_data!A:A,0)),"")</f>
        <v>Kelsea Rodriguez</v>
      </c>
      <c r="J3896" t="str">
        <f t="shared" si="149"/>
        <v>No</v>
      </c>
      <c r="L3896" t="str">
        <f t="shared" si="150"/>
        <v>No</v>
      </c>
    </row>
    <row r="3897" spans="1:12" x14ac:dyDescent="0.3">
      <c r="A3897" t="s">
        <v>17</v>
      </c>
      <c r="B3897">
        <v>291</v>
      </c>
      <c r="C3897" s="1">
        <v>45358</v>
      </c>
      <c r="D3897" s="1">
        <v>45335.479166666664</v>
      </c>
      <c r="E3897">
        <v>56.78</v>
      </c>
      <c r="F3897" t="s">
        <v>19</v>
      </c>
      <c r="G3897" t="s">
        <v>20</v>
      </c>
      <c r="H3897">
        <v>97112</v>
      </c>
      <c r="I3897" t="str" cm="1">
        <f t="array" ref="I3897">IFERROR(INDEX(scheduling_data!H:H,MATCH(B3897&amp;D3897,scheduling_data!D:D&amp;scheduling_data!A:A,0)),"")</f>
        <v>Kelsea Rodriguez</v>
      </c>
      <c r="J3897" t="str">
        <f t="shared" si="149"/>
        <v>No</v>
      </c>
      <c r="L3897" t="str">
        <f t="shared" si="150"/>
        <v>Yes</v>
      </c>
    </row>
    <row r="3898" spans="1:12" x14ac:dyDescent="0.3">
      <c r="A3898" t="s">
        <v>17</v>
      </c>
      <c r="B3898">
        <v>291</v>
      </c>
      <c r="C3898" s="1">
        <v>45358</v>
      </c>
      <c r="D3898" s="1">
        <v>45338.4375</v>
      </c>
      <c r="E3898">
        <v>64.81</v>
      </c>
      <c r="F3898" t="s">
        <v>19</v>
      </c>
      <c r="G3898" t="s">
        <v>20</v>
      </c>
      <c r="H3898">
        <v>92507</v>
      </c>
      <c r="I3898" t="str" cm="1">
        <f t="array" ref="I3898">IFERROR(INDEX(scheduling_data!H:H,MATCH(B3898&amp;D3898,scheduling_data!D:D&amp;scheduling_data!A:A,0)),"")</f>
        <v>Annette Fertitta</v>
      </c>
      <c r="J3898" t="str">
        <f t="shared" si="149"/>
        <v>No</v>
      </c>
      <c r="L3898" t="str">
        <f t="shared" si="150"/>
        <v>Yes</v>
      </c>
    </row>
    <row r="3899" spans="1:12" x14ac:dyDescent="0.3">
      <c r="A3899" t="s">
        <v>17</v>
      </c>
      <c r="B3899">
        <v>291</v>
      </c>
      <c r="C3899" s="1">
        <v>45358</v>
      </c>
      <c r="D3899" s="1">
        <v>45338.4375</v>
      </c>
      <c r="E3899">
        <v>85.19</v>
      </c>
      <c r="F3899" t="s">
        <v>9</v>
      </c>
      <c r="G3899" t="s">
        <v>18</v>
      </c>
      <c r="H3899">
        <v>92507</v>
      </c>
      <c r="I3899" t="str" cm="1">
        <f t="array" ref="I3899">IFERROR(INDEX(scheduling_data!H:H,MATCH(B3899&amp;D3899,scheduling_data!D:D&amp;scheduling_data!A:A,0)),"")</f>
        <v>Annette Fertitta</v>
      </c>
      <c r="J3899" t="str">
        <f t="shared" si="149"/>
        <v>No</v>
      </c>
      <c r="L3899" t="str">
        <f t="shared" si="150"/>
        <v>No</v>
      </c>
    </row>
    <row r="3900" spans="1:12" x14ac:dyDescent="0.3">
      <c r="A3900" t="s">
        <v>17</v>
      </c>
      <c r="B3900">
        <v>291</v>
      </c>
      <c r="C3900" s="1">
        <v>45363</v>
      </c>
      <c r="D3900" s="1">
        <v>45345.458333333336</v>
      </c>
      <c r="E3900">
        <v>85.19</v>
      </c>
      <c r="F3900" t="s">
        <v>9</v>
      </c>
      <c r="G3900" t="s">
        <v>18</v>
      </c>
      <c r="H3900">
        <v>92507</v>
      </c>
      <c r="I3900" t="str" cm="1">
        <f t="array" ref="I3900">IFERROR(INDEX(scheduling_data!H:H,MATCH(B3900&amp;D3900,scheduling_data!D:D&amp;scheduling_data!A:A,0)),"")</f>
        <v>D'Anna Pullen</v>
      </c>
      <c r="J3900" t="str">
        <f t="shared" si="149"/>
        <v>No</v>
      </c>
      <c r="L3900" t="str">
        <f t="shared" si="150"/>
        <v>No</v>
      </c>
    </row>
    <row r="3901" spans="1:12" x14ac:dyDescent="0.3">
      <c r="A3901" t="s">
        <v>17</v>
      </c>
      <c r="B3901">
        <v>291</v>
      </c>
      <c r="C3901" s="1">
        <v>45363</v>
      </c>
      <c r="D3901" s="1">
        <v>45345.458333333336</v>
      </c>
      <c r="E3901">
        <v>64.81</v>
      </c>
      <c r="F3901" t="s">
        <v>19</v>
      </c>
      <c r="G3901" t="s">
        <v>20</v>
      </c>
      <c r="H3901">
        <v>92507</v>
      </c>
      <c r="I3901" t="str" cm="1">
        <f t="array" ref="I3901">IFERROR(INDEX(scheduling_data!H:H,MATCH(B3901&amp;D3901,scheduling_data!D:D&amp;scheduling_data!A:A,0)),"")</f>
        <v>D'Anna Pullen</v>
      </c>
      <c r="J3901" t="str">
        <f t="shared" si="149"/>
        <v>No</v>
      </c>
      <c r="L3901" t="str">
        <f t="shared" si="150"/>
        <v>Yes</v>
      </c>
    </row>
    <row r="3902" spans="1:12" x14ac:dyDescent="0.3">
      <c r="A3902" t="s">
        <v>17</v>
      </c>
      <c r="B3902">
        <v>291</v>
      </c>
      <c r="C3902" s="1">
        <v>45363</v>
      </c>
      <c r="D3902" s="1">
        <v>45345.479166666664</v>
      </c>
      <c r="E3902">
        <v>56.78</v>
      </c>
      <c r="F3902" t="s">
        <v>19</v>
      </c>
      <c r="G3902" t="s">
        <v>20</v>
      </c>
      <c r="H3902">
        <v>97112</v>
      </c>
      <c r="I3902" t="str" cm="1">
        <f t="array" ref="I3902">IFERROR(INDEX(scheduling_data!H:H,MATCH(B3902&amp;D3902,scheduling_data!D:D&amp;scheduling_data!A:A,0)),"")</f>
        <v>Kelsea Rodriguez</v>
      </c>
      <c r="J3902" t="str">
        <f t="shared" si="149"/>
        <v>No</v>
      </c>
      <c r="L3902" t="str">
        <f t="shared" si="150"/>
        <v>Yes</v>
      </c>
    </row>
    <row r="3903" spans="1:12" x14ac:dyDescent="0.3">
      <c r="A3903" t="s">
        <v>17</v>
      </c>
      <c r="B3903">
        <v>291</v>
      </c>
      <c r="C3903" s="1">
        <v>45363</v>
      </c>
      <c r="D3903" s="1">
        <v>45345.479166666664</v>
      </c>
      <c r="E3903">
        <v>93.22</v>
      </c>
      <c r="F3903" t="s">
        <v>9</v>
      </c>
      <c r="G3903" t="s">
        <v>18</v>
      </c>
      <c r="H3903">
        <v>97112</v>
      </c>
      <c r="I3903" t="str" cm="1">
        <f t="array" ref="I3903">IFERROR(INDEX(scheduling_data!H:H,MATCH(B3903&amp;D3903,scheduling_data!D:D&amp;scheduling_data!A:A,0)),"")</f>
        <v>Kelsea Rodriguez</v>
      </c>
      <c r="J3903" t="str">
        <f t="shared" si="149"/>
        <v>No</v>
      </c>
      <c r="L3903" t="str">
        <f t="shared" si="150"/>
        <v>No</v>
      </c>
    </row>
    <row r="3904" spans="1:12" x14ac:dyDescent="0.3">
      <c r="A3904" t="s">
        <v>17</v>
      </c>
      <c r="B3904">
        <v>291</v>
      </c>
      <c r="C3904" s="1">
        <v>45358</v>
      </c>
      <c r="D3904" s="1">
        <v>45328.458333333336</v>
      </c>
      <c r="E3904">
        <v>85.19</v>
      </c>
      <c r="F3904" t="s">
        <v>9</v>
      </c>
      <c r="G3904" t="s">
        <v>18</v>
      </c>
      <c r="H3904">
        <v>92507</v>
      </c>
      <c r="I3904" t="str" cm="1">
        <f t="array" ref="I3904">IFERROR(INDEX(scheduling_data!H:H,MATCH(B3904&amp;D3904,scheduling_data!D:D&amp;scheduling_data!A:A,0)),"")</f>
        <v>Kelli Cruthirds</v>
      </c>
      <c r="J3904" t="str">
        <f t="shared" si="149"/>
        <v>No</v>
      </c>
      <c r="L3904" t="str">
        <f t="shared" si="150"/>
        <v>No</v>
      </c>
    </row>
    <row r="3905" spans="1:12" x14ac:dyDescent="0.3">
      <c r="A3905" t="s">
        <v>17</v>
      </c>
      <c r="B3905">
        <v>291</v>
      </c>
      <c r="C3905" s="1">
        <v>45358</v>
      </c>
      <c r="D3905" s="1">
        <v>45328.458333333336</v>
      </c>
      <c r="E3905">
        <v>64.81</v>
      </c>
      <c r="F3905" t="s">
        <v>19</v>
      </c>
      <c r="G3905" t="s">
        <v>20</v>
      </c>
      <c r="H3905">
        <v>92507</v>
      </c>
      <c r="I3905" t="str" cm="1">
        <f t="array" ref="I3905">IFERROR(INDEX(scheduling_data!H:H,MATCH(B3905&amp;D3905,scheduling_data!D:D&amp;scheduling_data!A:A,0)),"")</f>
        <v>Kelli Cruthirds</v>
      </c>
      <c r="J3905" t="str">
        <f t="shared" si="149"/>
        <v>No</v>
      </c>
      <c r="L3905" t="str">
        <f t="shared" si="150"/>
        <v>Yes</v>
      </c>
    </row>
    <row r="3906" spans="1:12" x14ac:dyDescent="0.3">
      <c r="A3906" t="s">
        <v>17</v>
      </c>
      <c r="B3906">
        <v>291</v>
      </c>
      <c r="C3906" s="1">
        <v>45358</v>
      </c>
      <c r="D3906" s="1">
        <v>45331.458333333336</v>
      </c>
      <c r="E3906">
        <v>64.81</v>
      </c>
      <c r="F3906" t="s">
        <v>19</v>
      </c>
      <c r="G3906" t="s">
        <v>20</v>
      </c>
      <c r="H3906">
        <v>92507</v>
      </c>
      <c r="I3906" t="str" cm="1">
        <f t="array" ref="I3906">IFERROR(INDEX(scheduling_data!H:H,MATCH(B3906&amp;D3906,scheduling_data!D:D&amp;scheduling_data!A:A,0)),"")</f>
        <v>D'Anna Pullen</v>
      </c>
      <c r="J3906" t="str">
        <f t="shared" si="149"/>
        <v>No</v>
      </c>
      <c r="L3906" t="str">
        <f t="shared" si="150"/>
        <v>Yes</v>
      </c>
    </row>
    <row r="3907" spans="1:12" x14ac:dyDescent="0.3">
      <c r="A3907" t="s">
        <v>17</v>
      </c>
      <c r="B3907">
        <v>291</v>
      </c>
      <c r="C3907" s="1">
        <v>45358</v>
      </c>
      <c r="D3907" s="1">
        <v>45331.458333333336</v>
      </c>
      <c r="E3907">
        <v>85.19</v>
      </c>
      <c r="F3907" t="s">
        <v>9</v>
      </c>
      <c r="G3907" t="s">
        <v>18</v>
      </c>
      <c r="H3907">
        <v>92507</v>
      </c>
      <c r="I3907" t="str" cm="1">
        <f t="array" ref="I3907">IFERROR(INDEX(scheduling_data!H:H,MATCH(B3907&amp;D3907,scheduling_data!D:D&amp;scheduling_data!A:A,0)),"")</f>
        <v>D'Anna Pullen</v>
      </c>
      <c r="J3907" t="str">
        <f t="shared" ref="J3907:J3970" si="151">IF(I3907="", "Yes", "No")</f>
        <v>No</v>
      </c>
      <c r="L3907" t="str">
        <f t="shared" ref="L3907:L3970" si="152">IF(OR(F3907="Cash", F3907="Check", F3907="EFT", F3907="Credit Card", F3907="Visa", F3907="Mastercard", F3907="AMEX"), "Yes", "No")</f>
        <v>No</v>
      </c>
    </row>
    <row r="3908" spans="1:12" x14ac:dyDescent="0.3">
      <c r="A3908" t="s">
        <v>17</v>
      </c>
      <c r="B3908">
        <v>291</v>
      </c>
      <c r="C3908" s="1">
        <v>45358</v>
      </c>
      <c r="D3908" s="1">
        <v>45331.479166666664</v>
      </c>
      <c r="E3908">
        <v>93.22</v>
      </c>
      <c r="F3908" t="s">
        <v>9</v>
      </c>
      <c r="G3908" t="s">
        <v>18</v>
      </c>
      <c r="H3908">
        <v>97112</v>
      </c>
      <c r="I3908" t="str" cm="1">
        <f t="array" ref="I3908">IFERROR(INDEX(scheduling_data!H:H,MATCH(B3908&amp;D3908,scheduling_data!D:D&amp;scheduling_data!A:A,0)),"")</f>
        <v>Kelsea Rodriguez</v>
      </c>
      <c r="J3908" t="str">
        <f t="shared" si="151"/>
        <v>No</v>
      </c>
      <c r="L3908" t="str">
        <f t="shared" si="152"/>
        <v>No</v>
      </c>
    </row>
    <row r="3909" spans="1:12" x14ac:dyDescent="0.3">
      <c r="A3909" t="s">
        <v>17</v>
      </c>
      <c r="B3909">
        <v>291</v>
      </c>
      <c r="C3909" s="1">
        <v>45358</v>
      </c>
      <c r="D3909" s="1">
        <v>45331.479166666664</v>
      </c>
      <c r="E3909">
        <v>56.78</v>
      </c>
      <c r="F3909" t="s">
        <v>19</v>
      </c>
      <c r="G3909" t="s">
        <v>20</v>
      </c>
      <c r="H3909">
        <v>97112</v>
      </c>
      <c r="I3909" t="str" cm="1">
        <f t="array" ref="I3909">IFERROR(INDEX(scheduling_data!H:H,MATCH(B3909&amp;D3909,scheduling_data!D:D&amp;scheduling_data!A:A,0)),"")</f>
        <v>Kelsea Rodriguez</v>
      </c>
      <c r="J3909" t="str">
        <f t="shared" si="151"/>
        <v>No</v>
      </c>
      <c r="L3909" t="str">
        <f t="shared" si="152"/>
        <v>Yes</v>
      </c>
    </row>
    <row r="3910" spans="1:12" x14ac:dyDescent="0.3">
      <c r="A3910" t="s">
        <v>49</v>
      </c>
      <c r="B3910">
        <v>96</v>
      </c>
      <c r="C3910" s="1">
        <v>45355</v>
      </c>
      <c r="D3910" s="1">
        <v>45341.625</v>
      </c>
      <c r="E3910">
        <v>70</v>
      </c>
      <c r="F3910" t="s">
        <v>9</v>
      </c>
      <c r="G3910" t="s">
        <v>104</v>
      </c>
      <c r="H3910">
        <v>97530</v>
      </c>
      <c r="I3910" t="str" cm="1">
        <f t="array" ref="I3910">IFERROR(INDEX(scheduling_data!H:H,MATCH(B3910&amp;D3910,scheduling_data!D:D&amp;scheduling_data!A:A,0)),"")</f>
        <v>Katherine Tyree</v>
      </c>
      <c r="J3910" t="str">
        <f t="shared" si="151"/>
        <v>No</v>
      </c>
      <c r="L3910" t="str">
        <f t="shared" si="152"/>
        <v>No</v>
      </c>
    </row>
    <row r="3911" spans="1:12" x14ac:dyDescent="0.3">
      <c r="A3911" t="s">
        <v>49</v>
      </c>
      <c r="B3911">
        <v>96</v>
      </c>
      <c r="C3911" s="1">
        <v>45355</v>
      </c>
      <c r="D3911" s="1">
        <v>45341.625</v>
      </c>
      <c r="E3911">
        <v>64</v>
      </c>
      <c r="F3911" t="s">
        <v>19</v>
      </c>
      <c r="G3911" t="s">
        <v>50</v>
      </c>
      <c r="H3911">
        <v>97530</v>
      </c>
      <c r="I3911" t="str" cm="1">
        <f t="array" ref="I3911">IFERROR(INDEX(scheduling_data!H:H,MATCH(B3911&amp;D3911,scheduling_data!D:D&amp;scheduling_data!A:A,0)),"")</f>
        <v>Katherine Tyree</v>
      </c>
      <c r="J3911" t="str">
        <f t="shared" si="151"/>
        <v>No</v>
      </c>
      <c r="L3911" t="str">
        <f t="shared" si="152"/>
        <v>Yes</v>
      </c>
    </row>
    <row r="3912" spans="1:12" x14ac:dyDescent="0.3">
      <c r="A3912" t="s">
        <v>49</v>
      </c>
      <c r="B3912">
        <v>96</v>
      </c>
      <c r="C3912" s="1">
        <v>45355</v>
      </c>
      <c r="D3912" s="1">
        <v>45341.625</v>
      </c>
      <c r="E3912">
        <v>105</v>
      </c>
      <c r="F3912" t="s">
        <v>9</v>
      </c>
      <c r="G3912" t="s">
        <v>104</v>
      </c>
      <c r="H3912">
        <v>97110</v>
      </c>
      <c r="I3912" t="str" cm="1">
        <f t="array" ref="I3912">IFERROR(INDEX(scheduling_data!H:H,MATCH(B3912&amp;D3912,scheduling_data!D:D&amp;scheduling_data!A:A,0)),"")</f>
        <v>Katherine Tyree</v>
      </c>
      <c r="J3912" t="str">
        <f t="shared" si="151"/>
        <v>No</v>
      </c>
      <c r="L3912" t="str">
        <f t="shared" si="152"/>
        <v>No</v>
      </c>
    </row>
    <row r="3913" spans="1:12" x14ac:dyDescent="0.3">
      <c r="A3913" t="s">
        <v>49</v>
      </c>
      <c r="B3913">
        <v>96</v>
      </c>
      <c r="C3913" s="1">
        <v>45355</v>
      </c>
      <c r="D3913" s="1">
        <v>45341.625</v>
      </c>
      <c r="E3913">
        <v>96</v>
      </c>
      <c r="F3913" t="s">
        <v>19</v>
      </c>
      <c r="G3913" t="s">
        <v>50</v>
      </c>
      <c r="H3913">
        <v>97110</v>
      </c>
      <c r="I3913" t="str" cm="1">
        <f t="array" ref="I3913">IFERROR(INDEX(scheduling_data!H:H,MATCH(B3913&amp;D3913,scheduling_data!D:D&amp;scheduling_data!A:A,0)),"")</f>
        <v>Katherine Tyree</v>
      </c>
      <c r="J3913" t="str">
        <f t="shared" si="151"/>
        <v>No</v>
      </c>
      <c r="L3913" t="str">
        <f t="shared" si="152"/>
        <v>Yes</v>
      </c>
    </row>
    <row r="3914" spans="1:12" x14ac:dyDescent="0.3">
      <c r="A3914" t="s">
        <v>25</v>
      </c>
      <c r="B3914">
        <v>11</v>
      </c>
      <c r="C3914" s="1">
        <v>45352</v>
      </c>
      <c r="D3914" s="1">
        <v>45334.375</v>
      </c>
      <c r="E3914">
        <v>93.22</v>
      </c>
      <c r="F3914" t="s">
        <v>9</v>
      </c>
      <c r="G3914" t="s">
        <v>28</v>
      </c>
      <c r="H3914">
        <v>97112</v>
      </c>
      <c r="I3914" t="str" cm="1">
        <f t="array" ref="I3914">IFERROR(INDEX(scheduling_data!H:H,MATCH(B3914&amp;D3914,scheduling_data!D:D&amp;scheduling_data!A:A,0)),"")</f>
        <v>Carolyn Simpson</v>
      </c>
      <c r="J3914" t="str">
        <f t="shared" si="151"/>
        <v>No</v>
      </c>
      <c r="L3914" t="str">
        <f t="shared" si="152"/>
        <v>No</v>
      </c>
    </row>
    <row r="3915" spans="1:12" x14ac:dyDescent="0.3">
      <c r="A3915" t="s">
        <v>25</v>
      </c>
      <c r="B3915">
        <v>11</v>
      </c>
      <c r="C3915" s="1">
        <v>45352</v>
      </c>
      <c r="D3915" s="1">
        <v>45334.375</v>
      </c>
      <c r="E3915">
        <v>56.78</v>
      </c>
      <c r="F3915" t="s">
        <v>19</v>
      </c>
      <c r="G3915" t="s">
        <v>26</v>
      </c>
      <c r="H3915">
        <v>97112</v>
      </c>
      <c r="I3915" t="str" cm="1">
        <f t="array" ref="I3915">IFERROR(INDEX(scheduling_data!H:H,MATCH(B3915&amp;D3915,scheduling_data!D:D&amp;scheduling_data!A:A,0)),"")</f>
        <v>Carolyn Simpson</v>
      </c>
      <c r="J3915" t="str">
        <f t="shared" si="151"/>
        <v>No</v>
      </c>
      <c r="L3915" t="str">
        <f t="shared" si="152"/>
        <v>Yes</v>
      </c>
    </row>
    <row r="3916" spans="1:12" x14ac:dyDescent="0.3">
      <c r="A3916" t="s">
        <v>25</v>
      </c>
      <c r="B3916">
        <v>11</v>
      </c>
      <c r="C3916" s="1">
        <v>45352</v>
      </c>
      <c r="D3916" s="1">
        <v>45341.354166666664</v>
      </c>
      <c r="E3916">
        <v>0</v>
      </c>
      <c r="F3916" t="s">
        <v>9</v>
      </c>
      <c r="G3916" t="s">
        <v>441</v>
      </c>
      <c r="H3916">
        <v>97112</v>
      </c>
      <c r="I3916" t="str" cm="1">
        <f t="array" ref="I3916">IFERROR(INDEX(scheduling_data!H:H,MATCH(B3916&amp;D3916,scheduling_data!D:D&amp;scheduling_data!A:A,0)),"")</f>
        <v>Heidi Molaison</v>
      </c>
      <c r="J3916" t="str">
        <f t="shared" si="151"/>
        <v>No</v>
      </c>
      <c r="L3916" t="str">
        <f t="shared" si="152"/>
        <v>No</v>
      </c>
    </row>
    <row r="3917" spans="1:12" x14ac:dyDescent="0.3">
      <c r="A3917" t="s">
        <v>25</v>
      </c>
      <c r="B3917">
        <v>11</v>
      </c>
      <c r="C3917" s="1">
        <v>45373</v>
      </c>
      <c r="D3917" s="1">
        <v>45341.354166666664</v>
      </c>
      <c r="E3917">
        <v>0</v>
      </c>
      <c r="F3917" t="s">
        <v>9</v>
      </c>
      <c r="G3917" t="s">
        <v>441</v>
      </c>
      <c r="H3917">
        <v>97112</v>
      </c>
      <c r="I3917" t="str" cm="1">
        <f t="array" ref="I3917">IFERROR(INDEX(scheduling_data!H:H,MATCH(B3917&amp;D3917,scheduling_data!D:D&amp;scheduling_data!A:A,0)),"")</f>
        <v>Heidi Molaison</v>
      </c>
      <c r="J3917" t="str">
        <f t="shared" si="151"/>
        <v>No</v>
      </c>
      <c r="L3917" t="str">
        <f t="shared" si="152"/>
        <v>No</v>
      </c>
    </row>
    <row r="3918" spans="1:12" x14ac:dyDescent="0.3">
      <c r="A3918" t="s">
        <v>25</v>
      </c>
      <c r="B3918">
        <v>11</v>
      </c>
      <c r="C3918" s="1">
        <v>45359</v>
      </c>
      <c r="D3918" s="1">
        <v>45341.354166666664</v>
      </c>
      <c r="E3918">
        <v>56.78</v>
      </c>
      <c r="F3918" t="s">
        <v>19</v>
      </c>
      <c r="H3918">
        <v>97112</v>
      </c>
      <c r="I3918" t="str" cm="1">
        <f t="array" ref="I3918">IFERROR(INDEX(scheduling_data!H:H,MATCH(B3918&amp;D3918,scheduling_data!D:D&amp;scheduling_data!A:A,0)),"")</f>
        <v>Heidi Molaison</v>
      </c>
      <c r="J3918" t="str">
        <f t="shared" si="151"/>
        <v>No</v>
      </c>
      <c r="L3918" t="str">
        <f t="shared" si="152"/>
        <v>Yes</v>
      </c>
    </row>
    <row r="3919" spans="1:12" x14ac:dyDescent="0.3">
      <c r="A3919" t="s">
        <v>25</v>
      </c>
      <c r="B3919">
        <v>11</v>
      </c>
      <c r="C3919" s="1">
        <v>45359</v>
      </c>
      <c r="D3919" s="1">
        <v>45341.354166666664</v>
      </c>
      <c r="E3919">
        <v>93.22</v>
      </c>
      <c r="F3919" t="s">
        <v>9</v>
      </c>
      <c r="H3919">
        <v>97112</v>
      </c>
      <c r="I3919" t="str" cm="1">
        <f t="array" ref="I3919">IFERROR(INDEX(scheduling_data!H:H,MATCH(B3919&amp;D3919,scheduling_data!D:D&amp;scheduling_data!A:A,0)),"")</f>
        <v>Heidi Molaison</v>
      </c>
      <c r="J3919" t="str">
        <f t="shared" si="151"/>
        <v>No</v>
      </c>
      <c r="L3919" t="str">
        <f t="shared" si="152"/>
        <v>No</v>
      </c>
    </row>
    <row r="3920" spans="1:12" x14ac:dyDescent="0.3">
      <c r="A3920" t="s">
        <v>25</v>
      </c>
      <c r="B3920">
        <v>11</v>
      </c>
      <c r="C3920" s="1">
        <v>45366</v>
      </c>
      <c r="D3920" s="1">
        <v>45348.354166666664</v>
      </c>
      <c r="E3920">
        <v>0</v>
      </c>
      <c r="F3920" t="s">
        <v>9</v>
      </c>
      <c r="G3920" t="s">
        <v>438</v>
      </c>
      <c r="H3920">
        <v>97112</v>
      </c>
      <c r="I3920" t="str" cm="1">
        <f t="array" ref="I3920">IFERROR(INDEX(scheduling_data!H:H,MATCH(B3920&amp;D3920,scheduling_data!D:D&amp;scheduling_data!A:A,0)),"")</f>
        <v>Breanna Cochran</v>
      </c>
      <c r="J3920" t="str">
        <f t="shared" si="151"/>
        <v>No</v>
      </c>
      <c r="L3920" t="str">
        <f t="shared" si="152"/>
        <v>No</v>
      </c>
    </row>
    <row r="3921" spans="1:12" x14ac:dyDescent="0.3">
      <c r="A3921" t="s">
        <v>137</v>
      </c>
      <c r="B3921">
        <v>97</v>
      </c>
      <c r="C3921" s="1">
        <v>45352</v>
      </c>
      <c r="D3921" s="1">
        <v>45334.666666666664</v>
      </c>
      <c r="E3921">
        <v>0.87</v>
      </c>
      <c r="F3921" t="s">
        <v>9</v>
      </c>
      <c r="G3921" t="s">
        <v>55</v>
      </c>
      <c r="H3921">
        <v>97112</v>
      </c>
      <c r="I3921" t="str" cm="1">
        <f t="array" ref="I3921">IFERROR(INDEX(scheduling_data!H:H,MATCH(B3921&amp;D3921,scheduling_data!D:D&amp;scheduling_data!A:A,0)),"")</f>
        <v>Katherine Tyree</v>
      </c>
      <c r="J3921" t="str">
        <f t="shared" si="151"/>
        <v>No</v>
      </c>
      <c r="L3921" t="str">
        <f t="shared" si="152"/>
        <v>No</v>
      </c>
    </row>
    <row r="3922" spans="1:12" x14ac:dyDescent="0.3">
      <c r="A3922" t="s">
        <v>137</v>
      </c>
      <c r="B3922">
        <v>97</v>
      </c>
      <c r="C3922" s="1">
        <v>45352</v>
      </c>
      <c r="D3922" s="1">
        <v>45334.666666666664</v>
      </c>
      <c r="E3922">
        <v>42.47</v>
      </c>
      <c r="F3922" t="s">
        <v>19</v>
      </c>
      <c r="G3922" t="s">
        <v>57</v>
      </c>
      <c r="H3922">
        <v>97112</v>
      </c>
      <c r="I3922" t="str" cm="1">
        <f t="array" ref="I3922">IFERROR(INDEX(scheduling_data!H:H,MATCH(B3922&amp;D3922,scheduling_data!D:D&amp;scheduling_data!A:A,0)),"")</f>
        <v>Katherine Tyree</v>
      </c>
      <c r="J3922" t="str">
        <f t="shared" si="151"/>
        <v>No</v>
      </c>
      <c r="L3922" t="str">
        <f t="shared" si="152"/>
        <v>Yes</v>
      </c>
    </row>
    <row r="3923" spans="1:12" x14ac:dyDescent="0.3">
      <c r="A3923" t="s">
        <v>137</v>
      </c>
      <c r="B3923">
        <v>97</v>
      </c>
      <c r="C3923" s="1">
        <v>45352</v>
      </c>
      <c r="D3923" s="1">
        <v>45334.666666666664</v>
      </c>
      <c r="E3923">
        <v>88.86</v>
      </c>
      <c r="F3923" t="s">
        <v>9</v>
      </c>
      <c r="G3923" t="s">
        <v>56</v>
      </c>
      <c r="H3923">
        <v>97112</v>
      </c>
      <c r="I3923" t="str" cm="1">
        <f t="array" ref="I3923">IFERROR(INDEX(scheduling_data!H:H,MATCH(B3923&amp;D3923,scheduling_data!D:D&amp;scheduling_data!A:A,0)),"")</f>
        <v>Katherine Tyree</v>
      </c>
      <c r="J3923" t="str">
        <f t="shared" si="151"/>
        <v>No</v>
      </c>
      <c r="L3923" t="str">
        <f t="shared" si="152"/>
        <v>No</v>
      </c>
    </row>
    <row r="3924" spans="1:12" x14ac:dyDescent="0.3">
      <c r="A3924" t="s">
        <v>137</v>
      </c>
      <c r="B3924">
        <v>97</v>
      </c>
      <c r="C3924" s="1">
        <v>45352</v>
      </c>
      <c r="D3924" s="1">
        <v>45334.666666666664</v>
      </c>
      <c r="E3924">
        <v>6.97</v>
      </c>
      <c r="F3924" t="s">
        <v>9</v>
      </c>
      <c r="G3924" t="s">
        <v>54</v>
      </c>
      <c r="H3924">
        <v>97112</v>
      </c>
      <c r="I3924" t="str" cm="1">
        <f t="array" ref="I3924">IFERROR(INDEX(scheduling_data!H:H,MATCH(B3924&amp;D3924,scheduling_data!D:D&amp;scheduling_data!A:A,0)),"")</f>
        <v>Katherine Tyree</v>
      </c>
      <c r="J3924" t="str">
        <f t="shared" si="151"/>
        <v>No</v>
      </c>
      <c r="L3924" t="str">
        <f t="shared" si="152"/>
        <v>No</v>
      </c>
    </row>
    <row r="3925" spans="1:12" x14ac:dyDescent="0.3">
      <c r="A3925" t="s">
        <v>137</v>
      </c>
      <c r="B3925">
        <v>97</v>
      </c>
      <c r="C3925" s="1">
        <v>45352</v>
      </c>
      <c r="D3925" s="1">
        <v>45334.666666666664</v>
      </c>
      <c r="E3925">
        <v>8.3699999999999992</v>
      </c>
      <c r="F3925" t="s">
        <v>19</v>
      </c>
      <c r="G3925" t="s">
        <v>57</v>
      </c>
      <c r="H3925">
        <v>97012</v>
      </c>
      <c r="I3925" t="str" cm="1">
        <f t="array" ref="I3925">IFERROR(INDEX(scheduling_data!H:H,MATCH(B3925&amp;D3925,scheduling_data!D:D&amp;scheduling_data!A:A,0)),"")</f>
        <v>Katherine Tyree</v>
      </c>
      <c r="J3925" t="str">
        <f t="shared" si="151"/>
        <v>No</v>
      </c>
      <c r="L3925" t="str">
        <f t="shared" si="152"/>
        <v>Yes</v>
      </c>
    </row>
    <row r="3926" spans="1:12" x14ac:dyDescent="0.3">
      <c r="A3926" t="s">
        <v>137</v>
      </c>
      <c r="B3926">
        <v>97</v>
      </c>
      <c r="C3926" s="1">
        <v>45352</v>
      </c>
      <c r="D3926" s="1">
        <v>45334.666666666664</v>
      </c>
      <c r="E3926">
        <v>42.1</v>
      </c>
      <c r="F3926" t="s">
        <v>9</v>
      </c>
      <c r="G3926" t="s">
        <v>56</v>
      </c>
      <c r="H3926">
        <v>97012</v>
      </c>
      <c r="I3926" t="str" cm="1">
        <f t="array" ref="I3926">IFERROR(INDEX(scheduling_data!H:H,MATCH(B3926&amp;D3926,scheduling_data!D:D&amp;scheduling_data!A:A,0)),"")</f>
        <v>Katherine Tyree</v>
      </c>
      <c r="J3926" t="str">
        <f t="shared" si="151"/>
        <v>No</v>
      </c>
      <c r="L3926" t="str">
        <f t="shared" si="152"/>
        <v>No</v>
      </c>
    </row>
    <row r="3927" spans="1:12" x14ac:dyDescent="0.3">
      <c r="A3927" t="s">
        <v>137</v>
      </c>
      <c r="B3927">
        <v>97</v>
      </c>
      <c r="C3927" s="1">
        <v>45352</v>
      </c>
      <c r="D3927" s="1">
        <v>45334.666666666664</v>
      </c>
      <c r="E3927">
        <v>0.17</v>
      </c>
      <c r="F3927" t="s">
        <v>9</v>
      </c>
      <c r="G3927" t="s">
        <v>55</v>
      </c>
      <c r="H3927">
        <v>97012</v>
      </c>
      <c r="I3927" t="str" cm="1">
        <f t="array" ref="I3927">IFERROR(INDEX(scheduling_data!H:H,MATCH(B3927&amp;D3927,scheduling_data!D:D&amp;scheduling_data!A:A,0)),"")</f>
        <v>Katherine Tyree</v>
      </c>
      <c r="J3927" t="str">
        <f t="shared" si="151"/>
        <v>No</v>
      </c>
      <c r="L3927" t="str">
        <f t="shared" si="152"/>
        <v>No</v>
      </c>
    </row>
    <row r="3928" spans="1:12" x14ac:dyDescent="0.3">
      <c r="A3928" t="s">
        <v>137</v>
      </c>
      <c r="B3928">
        <v>97</v>
      </c>
      <c r="C3928" s="1">
        <v>45352</v>
      </c>
      <c r="D3928" s="1">
        <v>45334.666666666664</v>
      </c>
      <c r="E3928">
        <v>2.23</v>
      </c>
      <c r="F3928" t="s">
        <v>9</v>
      </c>
      <c r="G3928" t="s">
        <v>54</v>
      </c>
      <c r="H3928">
        <v>97012</v>
      </c>
      <c r="I3928" t="str" cm="1">
        <f t="array" ref="I3928">IFERROR(INDEX(scheduling_data!H:H,MATCH(B3928&amp;D3928,scheduling_data!D:D&amp;scheduling_data!A:A,0)),"")</f>
        <v>Katherine Tyree</v>
      </c>
      <c r="J3928" t="str">
        <f t="shared" si="151"/>
        <v>No</v>
      </c>
      <c r="L3928" t="str">
        <f t="shared" si="152"/>
        <v>No</v>
      </c>
    </row>
    <row r="3929" spans="1:12" x14ac:dyDescent="0.3">
      <c r="A3929" t="s">
        <v>137</v>
      </c>
      <c r="B3929">
        <v>97</v>
      </c>
      <c r="C3929" s="1">
        <v>45355</v>
      </c>
      <c r="D3929" s="1">
        <v>45337.666666666664</v>
      </c>
      <c r="E3929">
        <v>5.86</v>
      </c>
      <c r="F3929" t="s">
        <v>9</v>
      </c>
      <c r="G3929" t="s">
        <v>54</v>
      </c>
      <c r="H3929">
        <v>97110</v>
      </c>
      <c r="I3929" t="str" cm="1">
        <f t="array" ref="I3929">IFERROR(INDEX(scheduling_data!H:H,MATCH(B3929&amp;D3929,scheduling_data!D:D&amp;scheduling_data!A:A,0)),"")</f>
        <v>Katherine Tyree</v>
      </c>
      <c r="J3929" t="str">
        <f t="shared" si="151"/>
        <v>No</v>
      </c>
      <c r="L3929" t="str">
        <f t="shared" si="152"/>
        <v>No</v>
      </c>
    </row>
    <row r="3930" spans="1:12" x14ac:dyDescent="0.3">
      <c r="A3930" t="s">
        <v>137</v>
      </c>
      <c r="B3930">
        <v>97</v>
      </c>
      <c r="C3930" s="1">
        <v>45355</v>
      </c>
      <c r="D3930" s="1">
        <v>45337.666666666664</v>
      </c>
      <c r="E3930">
        <v>0.33</v>
      </c>
      <c r="F3930" t="s">
        <v>9</v>
      </c>
      <c r="G3930" t="s">
        <v>55</v>
      </c>
      <c r="H3930">
        <v>97110</v>
      </c>
      <c r="I3930" t="str" cm="1">
        <f t="array" ref="I3930">IFERROR(INDEX(scheduling_data!H:H,MATCH(B3930&amp;D3930,scheduling_data!D:D&amp;scheduling_data!A:A,0)),"")</f>
        <v>Katherine Tyree</v>
      </c>
      <c r="J3930" t="str">
        <f t="shared" si="151"/>
        <v>No</v>
      </c>
      <c r="L3930" t="str">
        <f t="shared" si="152"/>
        <v>No</v>
      </c>
    </row>
    <row r="3931" spans="1:12" x14ac:dyDescent="0.3">
      <c r="A3931" t="s">
        <v>137</v>
      </c>
      <c r="B3931">
        <v>97</v>
      </c>
      <c r="C3931" s="1">
        <v>45355</v>
      </c>
      <c r="D3931" s="1">
        <v>45337.666666666664</v>
      </c>
      <c r="E3931">
        <v>23.97</v>
      </c>
      <c r="F3931" t="s">
        <v>19</v>
      </c>
      <c r="G3931" t="s">
        <v>57</v>
      </c>
      <c r="H3931">
        <v>97112</v>
      </c>
      <c r="I3931" t="str" cm="1">
        <f t="array" ref="I3931">IFERROR(INDEX(scheduling_data!H:H,MATCH(B3931&amp;D3931,scheduling_data!D:D&amp;scheduling_data!A:A,0)),"")</f>
        <v>Katherine Tyree</v>
      </c>
      <c r="J3931" t="str">
        <f t="shared" si="151"/>
        <v>No</v>
      </c>
      <c r="L3931" t="str">
        <f t="shared" si="152"/>
        <v>Yes</v>
      </c>
    </row>
    <row r="3932" spans="1:12" x14ac:dyDescent="0.3">
      <c r="A3932" t="s">
        <v>137</v>
      </c>
      <c r="B3932">
        <v>97</v>
      </c>
      <c r="C3932" s="1">
        <v>45355</v>
      </c>
      <c r="D3932" s="1">
        <v>45337.666666666664</v>
      </c>
      <c r="E3932">
        <v>44.43</v>
      </c>
      <c r="F3932" t="s">
        <v>9</v>
      </c>
      <c r="G3932" t="s">
        <v>56</v>
      </c>
      <c r="H3932">
        <v>97112</v>
      </c>
      <c r="I3932" t="str" cm="1">
        <f t="array" ref="I3932">IFERROR(INDEX(scheduling_data!H:H,MATCH(B3932&amp;D3932,scheduling_data!D:D&amp;scheduling_data!A:A,0)),"")</f>
        <v>Katherine Tyree</v>
      </c>
      <c r="J3932" t="str">
        <f t="shared" si="151"/>
        <v>No</v>
      </c>
      <c r="L3932" t="str">
        <f t="shared" si="152"/>
        <v>No</v>
      </c>
    </row>
    <row r="3933" spans="1:12" x14ac:dyDescent="0.3">
      <c r="A3933" t="s">
        <v>137</v>
      </c>
      <c r="B3933">
        <v>97</v>
      </c>
      <c r="C3933" s="1">
        <v>45355</v>
      </c>
      <c r="D3933" s="1">
        <v>45337.666666666664</v>
      </c>
      <c r="E3933">
        <v>0.49</v>
      </c>
      <c r="F3933" t="s">
        <v>9</v>
      </c>
      <c r="G3933" t="s">
        <v>55</v>
      </c>
      <c r="H3933">
        <v>97112</v>
      </c>
      <c r="I3933" t="str" cm="1">
        <f t="array" ref="I3933">IFERROR(INDEX(scheduling_data!H:H,MATCH(B3933&amp;D3933,scheduling_data!D:D&amp;scheduling_data!A:A,0)),"")</f>
        <v>Katherine Tyree</v>
      </c>
      <c r="J3933" t="str">
        <f t="shared" si="151"/>
        <v>No</v>
      </c>
      <c r="L3933" t="str">
        <f t="shared" si="152"/>
        <v>No</v>
      </c>
    </row>
    <row r="3934" spans="1:12" x14ac:dyDescent="0.3">
      <c r="A3934" t="s">
        <v>137</v>
      </c>
      <c r="B3934">
        <v>97</v>
      </c>
      <c r="C3934" s="1">
        <v>45355</v>
      </c>
      <c r="D3934" s="1">
        <v>45337.666666666664</v>
      </c>
      <c r="E3934">
        <v>75</v>
      </c>
      <c r="F3934" t="s">
        <v>9</v>
      </c>
      <c r="G3934" t="s">
        <v>154</v>
      </c>
      <c r="H3934">
        <v>97140</v>
      </c>
      <c r="I3934" t="str" cm="1">
        <f t="array" ref="I3934">IFERROR(INDEX(scheduling_data!H:H,MATCH(B3934&amp;D3934,scheduling_data!D:D&amp;scheduling_data!A:A,0)),"")</f>
        <v>Katherine Tyree</v>
      </c>
      <c r="J3934" t="str">
        <f t="shared" si="151"/>
        <v>No</v>
      </c>
      <c r="L3934" t="str">
        <f t="shared" si="152"/>
        <v>No</v>
      </c>
    </row>
    <row r="3935" spans="1:12" x14ac:dyDescent="0.3">
      <c r="A3935" t="s">
        <v>137</v>
      </c>
      <c r="B3935">
        <v>97</v>
      </c>
      <c r="C3935" s="1">
        <v>45355</v>
      </c>
      <c r="D3935" s="1">
        <v>45337.666666666664</v>
      </c>
      <c r="E3935">
        <v>2.23</v>
      </c>
      <c r="F3935" t="s">
        <v>9</v>
      </c>
      <c r="G3935" t="s">
        <v>54</v>
      </c>
      <c r="H3935">
        <v>97012</v>
      </c>
      <c r="I3935" t="str" cm="1">
        <f t="array" ref="I3935">IFERROR(INDEX(scheduling_data!H:H,MATCH(B3935&amp;D3935,scheduling_data!D:D&amp;scheduling_data!A:A,0)),"")</f>
        <v>Katherine Tyree</v>
      </c>
      <c r="J3935" t="str">
        <f t="shared" si="151"/>
        <v>No</v>
      </c>
      <c r="L3935" t="str">
        <f t="shared" si="152"/>
        <v>No</v>
      </c>
    </row>
    <row r="3936" spans="1:12" x14ac:dyDescent="0.3">
      <c r="A3936" t="s">
        <v>137</v>
      </c>
      <c r="B3936">
        <v>97</v>
      </c>
      <c r="C3936" s="1">
        <v>45355</v>
      </c>
      <c r="D3936" s="1">
        <v>45337.666666666664</v>
      </c>
      <c r="E3936">
        <v>0.17</v>
      </c>
      <c r="F3936" t="s">
        <v>9</v>
      </c>
      <c r="G3936" t="s">
        <v>55</v>
      </c>
      <c r="H3936">
        <v>97012</v>
      </c>
      <c r="I3936" t="str" cm="1">
        <f t="array" ref="I3936">IFERROR(INDEX(scheduling_data!H:H,MATCH(B3936&amp;D3936,scheduling_data!D:D&amp;scheduling_data!A:A,0)),"")</f>
        <v>Katherine Tyree</v>
      </c>
      <c r="J3936" t="str">
        <f t="shared" si="151"/>
        <v>No</v>
      </c>
      <c r="L3936" t="str">
        <f t="shared" si="152"/>
        <v>No</v>
      </c>
    </row>
    <row r="3937" spans="1:12" x14ac:dyDescent="0.3">
      <c r="A3937" t="s">
        <v>137</v>
      </c>
      <c r="B3937">
        <v>97</v>
      </c>
      <c r="C3937" s="1">
        <v>45355</v>
      </c>
      <c r="D3937" s="1">
        <v>45337.666666666664</v>
      </c>
      <c r="E3937">
        <v>42.1</v>
      </c>
      <c r="F3937" t="s">
        <v>9</v>
      </c>
      <c r="G3937" t="s">
        <v>56</v>
      </c>
      <c r="H3937">
        <v>97012</v>
      </c>
      <c r="I3937" t="str" cm="1">
        <f t="array" ref="I3937">IFERROR(INDEX(scheduling_data!H:H,MATCH(B3937&amp;D3937,scheduling_data!D:D&amp;scheduling_data!A:A,0)),"")</f>
        <v>Katherine Tyree</v>
      </c>
      <c r="J3937" t="str">
        <f t="shared" si="151"/>
        <v>No</v>
      </c>
      <c r="L3937" t="str">
        <f t="shared" si="152"/>
        <v>No</v>
      </c>
    </row>
    <row r="3938" spans="1:12" x14ac:dyDescent="0.3">
      <c r="A3938" t="s">
        <v>137</v>
      </c>
      <c r="B3938">
        <v>97</v>
      </c>
      <c r="C3938" s="1">
        <v>45355</v>
      </c>
      <c r="D3938" s="1">
        <v>45337.666666666664</v>
      </c>
      <c r="E3938">
        <v>8.3699999999999992</v>
      </c>
      <c r="F3938" t="s">
        <v>19</v>
      </c>
      <c r="G3938" t="s">
        <v>57</v>
      </c>
      <c r="H3938">
        <v>97012</v>
      </c>
      <c r="I3938" t="str" cm="1">
        <f t="array" ref="I3938">IFERROR(INDEX(scheduling_data!H:H,MATCH(B3938&amp;D3938,scheduling_data!D:D&amp;scheduling_data!A:A,0)),"")</f>
        <v>Katherine Tyree</v>
      </c>
      <c r="J3938" t="str">
        <f t="shared" si="151"/>
        <v>No</v>
      </c>
      <c r="L3938" t="str">
        <f t="shared" si="152"/>
        <v>Yes</v>
      </c>
    </row>
    <row r="3939" spans="1:12" x14ac:dyDescent="0.3">
      <c r="A3939" t="s">
        <v>137</v>
      </c>
      <c r="B3939">
        <v>97</v>
      </c>
      <c r="C3939" s="1">
        <v>45355</v>
      </c>
      <c r="D3939" s="1">
        <v>45337.666666666664</v>
      </c>
      <c r="E3939">
        <v>16.34</v>
      </c>
      <c r="F3939" t="s">
        <v>19</v>
      </c>
      <c r="G3939" t="s">
        <v>57</v>
      </c>
      <c r="H3939">
        <v>97110</v>
      </c>
      <c r="I3939" t="str" cm="1">
        <f t="array" ref="I3939">IFERROR(INDEX(scheduling_data!H:H,MATCH(B3939&amp;D3939,scheduling_data!D:D&amp;scheduling_data!A:A,0)),"")</f>
        <v>Katherine Tyree</v>
      </c>
      <c r="J3939" t="str">
        <f t="shared" si="151"/>
        <v>No</v>
      </c>
      <c r="L3939" t="str">
        <f t="shared" si="152"/>
        <v>Yes</v>
      </c>
    </row>
    <row r="3940" spans="1:12" x14ac:dyDescent="0.3">
      <c r="A3940" t="s">
        <v>137</v>
      </c>
      <c r="B3940">
        <v>97</v>
      </c>
      <c r="C3940" s="1">
        <v>45355</v>
      </c>
      <c r="D3940" s="1">
        <v>45337.666666666664</v>
      </c>
      <c r="E3940">
        <v>48.3</v>
      </c>
      <c r="F3940" t="s">
        <v>9</v>
      </c>
      <c r="G3940" t="s">
        <v>56</v>
      </c>
      <c r="H3940">
        <v>97110</v>
      </c>
      <c r="I3940" t="str" cm="1">
        <f t="array" ref="I3940">IFERROR(INDEX(scheduling_data!H:H,MATCH(B3940&amp;D3940,scheduling_data!D:D&amp;scheduling_data!A:A,0)),"")</f>
        <v>Katherine Tyree</v>
      </c>
      <c r="J3940" t="str">
        <f t="shared" si="151"/>
        <v>No</v>
      </c>
      <c r="L3940" t="str">
        <f t="shared" si="152"/>
        <v>No</v>
      </c>
    </row>
    <row r="3941" spans="1:12" x14ac:dyDescent="0.3">
      <c r="A3941" t="s">
        <v>137</v>
      </c>
      <c r="B3941">
        <v>97</v>
      </c>
      <c r="C3941" s="1">
        <v>45359</v>
      </c>
      <c r="D3941" s="1">
        <v>45342.666666666664</v>
      </c>
      <c r="E3941">
        <v>0.49</v>
      </c>
      <c r="F3941" t="s">
        <v>9</v>
      </c>
      <c r="G3941" t="s">
        <v>55</v>
      </c>
      <c r="H3941">
        <v>97112</v>
      </c>
      <c r="I3941" t="str" cm="1">
        <f t="array" ref="I3941">IFERROR(INDEX(scheduling_data!H:H,MATCH(B3941&amp;D3941,scheduling_data!D:D&amp;scheduling_data!A:A,0)),"")</f>
        <v>Katherine Tyree</v>
      </c>
      <c r="J3941" t="str">
        <f t="shared" si="151"/>
        <v>No</v>
      </c>
      <c r="L3941" t="str">
        <f t="shared" si="152"/>
        <v>No</v>
      </c>
    </row>
    <row r="3942" spans="1:12" x14ac:dyDescent="0.3">
      <c r="A3942" t="s">
        <v>137</v>
      </c>
      <c r="B3942">
        <v>97</v>
      </c>
      <c r="C3942" s="1">
        <v>45359</v>
      </c>
      <c r="D3942" s="1">
        <v>45342.666666666664</v>
      </c>
      <c r="E3942">
        <v>16.34</v>
      </c>
      <c r="F3942" t="s">
        <v>19</v>
      </c>
      <c r="G3942" t="s">
        <v>57</v>
      </c>
      <c r="H3942">
        <v>97110</v>
      </c>
      <c r="I3942" t="str" cm="1">
        <f t="array" ref="I3942">IFERROR(INDEX(scheduling_data!H:H,MATCH(B3942&amp;D3942,scheduling_data!D:D&amp;scheduling_data!A:A,0)),"")</f>
        <v>Katherine Tyree</v>
      </c>
      <c r="J3942" t="str">
        <f t="shared" si="151"/>
        <v>No</v>
      </c>
      <c r="L3942" t="str">
        <f t="shared" si="152"/>
        <v>Yes</v>
      </c>
    </row>
    <row r="3943" spans="1:12" x14ac:dyDescent="0.3">
      <c r="A3943" t="s">
        <v>137</v>
      </c>
      <c r="B3943">
        <v>97</v>
      </c>
      <c r="C3943" s="1">
        <v>45359</v>
      </c>
      <c r="D3943" s="1">
        <v>45342.666666666664</v>
      </c>
      <c r="E3943">
        <v>48.3</v>
      </c>
      <c r="F3943" t="s">
        <v>9</v>
      </c>
      <c r="G3943" t="s">
        <v>56</v>
      </c>
      <c r="H3943">
        <v>97110</v>
      </c>
      <c r="I3943" t="str" cm="1">
        <f t="array" ref="I3943">IFERROR(INDEX(scheduling_data!H:H,MATCH(B3943&amp;D3943,scheduling_data!D:D&amp;scheduling_data!A:A,0)),"")</f>
        <v>Katherine Tyree</v>
      </c>
      <c r="J3943" t="str">
        <f t="shared" si="151"/>
        <v>No</v>
      </c>
      <c r="L3943" t="str">
        <f t="shared" si="152"/>
        <v>No</v>
      </c>
    </row>
    <row r="3944" spans="1:12" x14ac:dyDescent="0.3">
      <c r="A3944" t="s">
        <v>137</v>
      </c>
      <c r="B3944">
        <v>97</v>
      </c>
      <c r="C3944" s="1">
        <v>45359</v>
      </c>
      <c r="D3944" s="1">
        <v>45342.666666666664</v>
      </c>
      <c r="E3944">
        <v>75</v>
      </c>
      <c r="F3944" t="s">
        <v>9</v>
      </c>
      <c r="G3944" t="s">
        <v>154</v>
      </c>
      <c r="H3944">
        <v>97140</v>
      </c>
      <c r="I3944" t="str" cm="1">
        <f t="array" ref="I3944">IFERROR(INDEX(scheduling_data!H:H,MATCH(B3944&amp;D3944,scheduling_data!D:D&amp;scheduling_data!A:A,0)),"")</f>
        <v>Katherine Tyree</v>
      </c>
      <c r="J3944" t="str">
        <f t="shared" si="151"/>
        <v>No</v>
      </c>
      <c r="L3944" t="str">
        <f t="shared" si="152"/>
        <v>No</v>
      </c>
    </row>
    <row r="3945" spans="1:12" x14ac:dyDescent="0.3">
      <c r="A3945" t="s">
        <v>137</v>
      </c>
      <c r="B3945">
        <v>97</v>
      </c>
      <c r="C3945" s="1">
        <v>45359</v>
      </c>
      <c r="D3945" s="1">
        <v>45342.666666666664</v>
      </c>
      <c r="E3945">
        <v>8.3699999999999992</v>
      </c>
      <c r="F3945" t="s">
        <v>19</v>
      </c>
      <c r="G3945" t="s">
        <v>57</v>
      </c>
      <c r="H3945">
        <v>97012</v>
      </c>
      <c r="I3945" t="str" cm="1">
        <f t="array" ref="I3945">IFERROR(INDEX(scheduling_data!H:H,MATCH(B3945&amp;D3945,scheduling_data!D:D&amp;scheduling_data!A:A,0)),"")</f>
        <v>Katherine Tyree</v>
      </c>
      <c r="J3945" t="str">
        <f t="shared" si="151"/>
        <v>No</v>
      </c>
      <c r="L3945" t="str">
        <f t="shared" si="152"/>
        <v>Yes</v>
      </c>
    </row>
    <row r="3946" spans="1:12" x14ac:dyDescent="0.3">
      <c r="A3946" t="s">
        <v>137</v>
      </c>
      <c r="B3946">
        <v>97</v>
      </c>
      <c r="C3946" s="1">
        <v>45359</v>
      </c>
      <c r="D3946" s="1">
        <v>45342.666666666664</v>
      </c>
      <c r="E3946">
        <v>42.1</v>
      </c>
      <c r="F3946" t="s">
        <v>9</v>
      </c>
      <c r="G3946" t="s">
        <v>56</v>
      </c>
      <c r="H3946">
        <v>97012</v>
      </c>
      <c r="I3946" t="str" cm="1">
        <f t="array" ref="I3946">IFERROR(INDEX(scheduling_data!H:H,MATCH(B3946&amp;D3946,scheduling_data!D:D&amp;scheduling_data!A:A,0)),"")</f>
        <v>Katherine Tyree</v>
      </c>
      <c r="J3946" t="str">
        <f t="shared" si="151"/>
        <v>No</v>
      </c>
      <c r="L3946" t="str">
        <f t="shared" si="152"/>
        <v>No</v>
      </c>
    </row>
    <row r="3947" spans="1:12" x14ac:dyDescent="0.3">
      <c r="A3947" t="s">
        <v>137</v>
      </c>
      <c r="B3947">
        <v>97</v>
      </c>
      <c r="C3947" s="1">
        <v>45359</v>
      </c>
      <c r="D3947" s="1">
        <v>45342.666666666664</v>
      </c>
      <c r="E3947">
        <v>0.17</v>
      </c>
      <c r="F3947" t="s">
        <v>9</v>
      </c>
      <c r="G3947" t="s">
        <v>55</v>
      </c>
      <c r="H3947">
        <v>97012</v>
      </c>
      <c r="I3947" t="str" cm="1">
        <f t="array" ref="I3947">IFERROR(INDEX(scheduling_data!H:H,MATCH(B3947&amp;D3947,scheduling_data!D:D&amp;scheduling_data!A:A,0)),"")</f>
        <v>Katherine Tyree</v>
      </c>
      <c r="J3947" t="str">
        <f t="shared" si="151"/>
        <v>No</v>
      </c>
      <c r="L3947" t="str">
        <f t="shared" si="152"/>
        <v>No</v>
      </c>
    </row>
    <row r="3948" spans="1:12" x14ac:dyDescent="0.3">
      <c r="A3948" t="s">
        <v>137</v>
      </c>
      <c r="B3948">
        <v>97</v>
      </c>
      <c r="C3948" s="1">
        <v>45359</v>
      </c>
      <c r="D3948" s="1">
        <v>45342.666666666664</v>
      </c>
      <c r="E3948">
        <v>2.23</v>
      </c>
      <c r="F3948" t="s">
        <v>9</v>
      </c>
      <c r="G3948" t="s">
        <v>54</v>
      </c>
      <c r="H3948">
        <v>97012</v>
      </c>
      <c r="I3948" t="str" cm="1">
        <f t="array" ref="I3948">IFERROR(INDEX(scheduling_data!H:H,MATCH(B3948&amp;D3948,scheduling_data!D:D&amp;scheduling_data!A:A,0)),"")</f>
        <v>Katherine Tyree</v>
      </c>
      <c r="J3948" t="str">
        <f t="shared" si="151"/>
        <v>No</v>
      </c>
      <c r="L3948" t="str">
        <f t="shared" si="152"/>
        <v>No</v>
      </c>
    </row>
    <row r="3949" spans="1:12" x14ac:dyDescent="0.3">
      <c r="A3949" t="s">
        <v>137</v>
      </c>
      <c r="B3949">
        <v>97</v>
      </c>
      <c r="C3949" s="1">
        <v>45359</v>
      </c>
      <c r="D3949" s="1">
        <v>45342.666666666664</v>
      </c>
      <c r="E3949">
        <v>44.43</v>
      </c>
      <c r="F3949" t="s">
        <v>9</v>
      </c>
      <c r="G3949" t="s">
        <v>56</v>
      </c>
      <c r="H3949">
        <v>97112</v>
      </c>
      <c r="I3949" t="str" cm="1">
        <f t="array" ref="I3949">IFERROR(INDEX(scheduling_data!H:H,MATCH(B3949&amp;D3949,scheduling_data!D:D&amp;scheduling_data!A:A,0)),"")</f>
        <v>Katherine Tyree</v>
      </c>
      <c r="J3949" t="str">
        <f t="shared" si="151"/>
        <v>No</v>
      </c>
      <c r="L3949" t="str">
        <f t="shared" si="152"/>
        <v>No</v>
      </c>
    </row>
    <row r="3950" spans="1:12" x14ac:dyDescent="0.3">
      <c r="A3950" t="s">
        <v>137</v>
      </c>
      <c r="B3950">
        <v>97</v>
      </c>
      <c r="C3950" s="1">
        <v>45359</v>
      </c>
      <c r="D3950" s="1">
        <v>45342.666666666664</v>
      </c>
      <c r="E3950">
        <v>23.97</v>
      </c>
      <c r="F3950" t="s">
        <v>19</v>
      </c>
      <c r="G3950" t="s">
        <v>57</v>
      </c>
      <c r="H3950">
        <v>97112</v>
      </c>
      <c r="I3950" t="str" cm="1">
        <f t="array" ref="I3950">IFERROR(INDEX(scheduling_data!H:H,MATCH(B3950&amp;D3950,scheduling_data!D:D&amp;scheduling_data!A:A,0)),"")</f>
        <v>Katherine Tyree</v>
      </c>
      <c r="J3950" t="str">
        <f t="shared" si="151"/>
        <v>No</v>
      </c>
      <c r="L3950" t="str">
        <f t="shared" si="152"/>
        <v>Yes</v>
      </c>
    </row>
    <row r="3951" spans="1:12" x14ac:dyDescent="0.3">
      <c r="A3951" t="s">
        <v>137</v>
      </c>
      <c r="B3951">
        <v>97</v>
      </c>
      <c r="C3951" s="1">
        <v>45359</v>
      </c>
      <c r="D3951" s="1">
        <v>45342.666666666664</v>
      </c>
      <c r="E3951">
        <v>5.86</v>
      </c>
      <c r="F3951" t="s">
        <v>9</v>
      </c>
      <c r="G3951" t="s">
        <v>54</v>
      </c>
      <c r="H3951">
        <v>97110</v>
      </c>
      <c r="I3951" t="str" cm="1">
        <f t="array" ref="I3951">IFERROR(INDEX(scheduling_data!H:H,MATCH(B3951&amp;D3951,scheduling_data!D:D&amp;scheduling_data!A:A,0)),"")</f>
        <v>Katherine Tyree</v>
      </c>
      <c r="J3951" t="str">
        <f t="shared" si="151"/>
        <v>No</v>
      </c>
      <c r="L3951" t="str">
        <f t="shared" si="152"/>
        <v>No</v>
      </c>
    </row>
    <row r="3952" spans="1:12" x14ac:dyDescent="0.3">
      <c r="A3952" t="s">
        <v>137</v>
      </c>
      <c r="B3952">
        <v>97</v>
      </c>
      <c r="C3952" s="1">
        <v>45359</v>
      </c>
      <c r="D3952" s="1">
        <v>45342.666666666664</v>
      </c>
      <c r="E3952">
        <v>0.33</v>
      </c>
      <c r="F3952" t="s">
        <v>9</v>
      </c>
      <c r="G3952" t="s">
        <v>55</v>
      </c>
      <c r="H3952">
        <v>97110</v>
      </c>
      <c r="I3952" t="str" cm="1">
        <f t="array" ref="I3952">IFERROR(INDEX(scheduling_data!H:H,MATCH(B3952&amp;D3952,scheduling_data!D:D&amp;scheduling_data!A:A,0)),"")</f>
        <v>Katherine Tyree</v>
      </c>
      <c r="J3952" t="str">
        <f t="shared" si="151"/>
        <v>No</v>
      </c>
      <c r="L3952" t="str">
        <f t="shared" si="152"/>
        <v>No</v>
      </c>
    </row>
    <row r="3953" spans="1:12" x14ac:dyDescent="0.3">
      <c r="A3953" t="s">
        <v>137</v>
      </c>
      <c r="B3953">
        <v>97</v>
      </c>
      <c r="C3953" s="1">
        <v>45362</v>
      </c>
      <c r="D3953" s="1">
        <v>45344.666666666664</v>
      </c>
      <c r="E3953">
        <v>2.23</v>
      </c>
      <c r="F3953" t="s">
        <v>9</v>
      </c>
      <c r="G3953" t="s">
        <v>54</v>
      </c>
      <c r="H3953">
        <v>97012</v>
      </c>
      <c r="I3953" t="str" cm="1">
        <f t="array" ref="I3953">IFERROR(INDEX(scheduling_data!H:H,MATCH(B3953&amp;D3953,scheduling_data!D:D&amp;scheduling_data!A:A,0)),"")</f>
        <v>Katherine Tyree</v>
      </c>
      <c r="J3953" t="str">
        <f t="shared" si="151"/>
        <v>No</v>
      </c>
      <c r="L3953" t="str">
        <f t="shared" si="152"/>
        <v>No</v>
      </c>
    </row>
    <row r="3954" spans="1:12" x14ac:dyDescent="0.3">
      <c r="A3954" t="s">
        <v>137</v>
      </c>
      <c r="B3954">
        <v>97</v>
      </c>
      <c r="C3954" s="1">
        <v>45362</v>
      </c>
      <c r="D3954" s="1">
        <v>45344.666666666664</v>
      </c>
      <c r="E3954">
        <v>0.17</v>
      </c>
      <c r="F3954" t="s">
        <v>9</v>
      </c>
      <c r="G3954" t="s">
        <v>55</v>
      </c>
      <c r="H3954">
        <v>97012</v>
      </c>
      <c r="I3954" t="str" cm="1">
        <f t="array" ref="I3954">IFERROR(INDEX(scheduling_data!H:H,MATCH(B3954&amp;D3954,scheduling_data!D:D&amp;scheduling_data!A:A,0)),"")</f>
        <v>Katherine Tyree</v>
      </c>
      <c r="J3954" t="str">
        <f t="shared" si="151"/>
        <v>No</v>
      </c>
      <c r="L3954" t="str">
        <f t="shared" si="152"/>
        <v>No</v>
      </c>
    </row>
    <row r="3955" spans="1:12" x14ac:dyDescent="0.3">
      <c r="A3955" t="s">
        <v>137</v>
      </c>
      <c r="B3955">
        <v>97</v>
      </c>
      <c r="C3955" s="1">
        <v>45362</v>
      </c>
      <c r="D3955" s="1">
        <v>45344.666666666664</v>
      </c>
      <c r="E3955">
        <v>5.86</v>
      </c>
      <c r="F3955" t="s">
        <v>9</v>
      </c>
      <c r="G3955" t="s">
        <v>54</v>
      </c>
      <c r="H3955">
        <v>97110</v>
      </c>
      <c r="I3955" t="str" cm="1">
        <f t="array" ref="I3955">IFERROR(INDEX(scheduling_data!H:H,MATCH(B3955&amp;D3955,scheduling_data!D:D&amp;scheduling_data!A:A,0)),"")</f>
        <v>Katherine Tyree</v>
      </c>
      <c r="J3955" t="str">
        <f t="shared" si="151"/>
        <v>No</v>
      </c>
      <c r="L3955" t="str">
        <f t="shared" si="152"/>
        <v>No</v>
      </c>
    </row>
    <row r="3956" spans="1:12" x14ac:dyDescent="0.3">
      <c r="A3956" t="s">
        <v>137</v>
      </c>
      <c r="B3956">
        <v>97</v>
      </c>
      <c r="C3956" s="1">
        <v>45362</v>
      </c>
      <c r="D3956" s="1">
        <v>45344.666666666664</v>
      </c>
      <c r="E3956">
        <v>42.1</v>
      </c>
      <c r="F3956" t="s">
        <v>9</v>
      </c>
      <c r="G3956" t="s">
        <v>56</v>
      </c>
      <c r="H3956">
        <v>97012</v>
      </c>
      <c r="I3956" t="str" cm="1">
        <f t="array" ref="I3956">IFERROR(INDEX(scheduling_data!H:H,MATCH(B3956&amp;D3956,scheduling_data!D:D&amp;scheduling_data!A:A,0)),"")</f>
        <v>Katherine Tyree</v>
      </c>
      <c r="J3956" t="str">
        <f t="shared" si="151"/>
        <v>No</v>
      </c>
      <c r="L3956" t="str">
        <f t="shared" si="152"/>
        <v>No</v>
      </c>
    </row>
    <row r="3957" spans="1:12" x14ac:dyDescent="0.3">
      <c r="A3957" t="s">
        <v>137</v>
      </c>
      <c r="B3957">
        <v>97</v>
      </c>
      <c r="C3957" s="1">
        <v>45362</v>
      </c>
      <c r="D3957" s="1">
        <v>45344.666666666664</v>
      </c>
      <c r="E3957">
        <v>8.3699999999999992</v>
      </c>
      <c r="F3957" t="s">
        <v>19</v>
      </c>
      <c r="G3957" t="s">
        <v>57</v>
      </c>
      <c r="H3957">
        <v>97012</v>
      </c>
      <c r="I3957" t="str" cm="1">
        <f t="array" ref="I3957">IFERROR(INDEX(scheduling_data!H:H,MATCH(B3957&amp;D3957,scheduling_data!D:D&amp;scheduling_data!A:A,0)),"")</f>
        <v>Katherine Tyree</v>
      </c>
      <c r="J3957" t="str">
        <f t="shared" si="151"/>
        <v>No</v>
      </c>
      <c r="L3957" t="str">
        <f t="shared" si="152"/>
        <v>Yes</v>
      </c>
    </row>
    <row r="3958" spans="1:12" x14ac:dyDescent="0.3">
      <c r="A3958" t="s">
        <v>137</v>
      </c>
      <c r="B3958">
        <v>97</v>
      </c>
      <c r="C3958" s="1">
        <v>45362</v>
      </c>
      <c r="D3958" s="1">
        <v>45344.666666666664</v>
      </c>
      <c r="E3958">
        <v>75</v>
      </c>
      <c r="F3958" t="s">
        <v>9</v>
      </c>
      <c r="G3958" t="s">
        <v>154</v>
      </c>
      <c r="H3958">
        <v>97140</v>
      </c>
      <c r="I3958" t="str" cm="1">
        <f t="array" ref="I3958">IFERROR(INDEX(scheduling_data!H:H,MATCH(B3958&amp;D3958,scheduling_data!D:D&amp;scheduling_data!A:A,0)),"")</f>
        <v>Katherine Tyree</v>
      </c>
      <c r="J3958" t="str">
        <f t="shared" si="151"/>
        <v>No</v>
      </c>
      <c r="L3958" t="str">
        <f t="shared" si="152"/>
        <v>No</v>
      </c>
    </row>
    <row r="3959" spans="1:12" x14ac:dyDescent="0.3">
      <c r="A3959" t="s">
        <v>137</v>
      </c>
      <c r="B3959">
        <v>97</v>
      </c>
      <c r="C3959" s="1">
        <v>45362</v>
      </c>
      <c r="D3959" s="1">
        <v>45344.666666666664</v>
      </c>
      <c r="E3959">
        <v>0.49</v>
      </c>
      <c r="F3959" t="s">
        <v>9</v>
      </c>
      <c r="G3959" t="s">
        <v>55</v>
      </c>
      <c r="H3959">
        <v>97112</v>
      </c>
      <c r="I3959" t="str" cm="1">
        <f t="array" ref="I3959">IFERROR(INDEX(scheduling_data!H:H,MATCH(B3959&amp;D3959,scheduling_data!D:D&amp;scheduling_data!A:A,0)),"")</f>
        <v>Katherine Tyree</v>
      </c>
      <c r="J3959" t="str">
        <f t="shared" si="151"/>
        <v>No</v>
      </c>
      <c r="L3959" t="str">
        <f t="shared" si="152"/>
        <v>No</v>
      </c>
    </row>
    <row r="3960" spans="1:12" x14ac:dyDescent="0.3">
      <c r="A3960" t="s">
        <v>137</v>
      </c>
      <c r="B3960">
        <v>97</v>
      </c>
      <c r="C3960" s="1">
        <v>45362</v>
      </c>
      <c r="D3960" s="1">
        <v>45344.666666666664</v>
      </c>
      <c r="E3960">
        <v>44.43</v>
      </c>
      <c r="F3960" t="s">
        <v>9</v>
      </c>
      <c r="G3960" t="s">
        <v>56</v>
      </c>
      <c r="H3960">
        <v>97112</v>
      </c>
      <c r="I3960" t="str" cm="1">
        <f t="array" ref="I3960">IFERROR(INDEX(scheduling_data!H:H,MATCH(B3960&amp;D3960,scheduling_data!D:D&amp;scheduling_data!A:A,0)),"")</f>
        <v>Katherine Tyree</v>
      </c>
      <c r="J3960" t="str">
        <f t="shared" si="151"/>
        <v>No</v>
      </c>
      <c r="L3960" t="str">
        <f t="shared" si="152"/>
        <v>No</v>
      </c>
    </row>
    <row r="3961" spans="1:12" x14ac:dyDescent="0.3">
      <c r="A3961" t="s">
        <v>137</v>
      </c>
      <c r="B3961">
        <v>97</v>
      </c>
      <c r="C3961" s="1">
        <v>45362</v>
      </c>
      <c r="D3961" s="1">
        <v>45344.666666666664</v>
      </c>
      <c r="E3961">
        <v>23.97</v>
      </c>
      <c r="F3961" t="s">
        <v>19</v>
      </c>
      <c r="G3961" t="s">
        <v>57</v>
      </c>
      <c r="H3961">
        <v>97112</v>
      </c>
      <c r="I3961" t="str" cm="1">
        <f t="array" ref="I3961">IFERROR(INDEX(scheduling_data!H:H,MATCH(B3961&amp;D3961,scheduling_data!D:D&amp;scheduling_data!A:A,0)),"")</f>
        <v>Katherine Tyree</v>
      </c>
      <c r="J3961" t="str">
        <f t="shared" si="151"/>
        <v>No</v>
      </c>
      <c r="L3961" t="str">
        <f t="shared" si="152"/>
        <v>Yes</v>
      </c>
    </row>
    <row r="3962" spans="1:12" x14ac:dyDescent="0.3">
      <c r="A3962" t="s">
        <v>137</v>
      </c>
      <c r="B3962">
        <v>97</v>
      </c>
      <c r="C3962" s="1">
        <v>45362</v>
      </c>
      <c r="D3962" s="1">
        <v>45344.666666666664</v>
      </c>
      <c r="E3962">
        <v>0.33</v>
      </c>
      <c r="F3962" t="s">
        <v>9</v>
      </c>
      <c r="G3962" t="s">
        <v>55</v>
      </c>
      <c r="H3962">
        <v>97110</v>
      </c>
      <c r="I3962" t="str" cm="1">
        <f t="array" ref="I3962">IFERROR(INDEX(scheduling_data!H:H,MATCH(B3962&amp;D3962,scheduling_data!D:D&amp;scheduling_data!A:A,0)),"")</f>
        <v>Katherine Tyree</v>
      </c>
      <c r="J3962" t="str">
        <f t="shared" si="151"/>
        <v>No</v>
      </c>
      <c r="L3962" t="str">
        <f t="shared" si="152"/>
        <v>No</v>
      </c>
    </row>
    <row r="3963" spans="1:12" x14ac:dyDescent="0.3">
      <c r="A3963" t="s">
        <v>137</v>
      </c>
      <c r="B3963">
        <v>97</v>
      </c>
      <c r="C3963" s="1">
        <v>45362</v>
      </c>
      <c r="D3963" s="1">
        <v>45344.666666666664</v>
      </c>
      <c r="E3963">
        <v>48.3</v>
      </c>
      <c r="F3963" t="s">
        <v>9</v>
      </c>
      <c r="G3963" t="s">
        <v>56</v>
      </c>
      <c r="H3963">
        <v>97110</v>
      </c>
      <c r="I3963" t="str" cm="1">
        <f t="array" ref="I3963">IFERROR(INDEX(scheduling_data!H:H,MATCH(B3963&amp;D3963,scheduling_data!D:D&amp;scheduling_data!A:A,0)),"")</f>
        <v>Katherine Tyree</v>
      </c>
      <c r="J3963" t="str">
        <f t="shared" si="151"/>
        <v>No</v>
      </c>
      <c r="L3963" t="str">
        <f t="shared" si="152"/>
        <v>No</v>
      </c>
    </row>
    <row r="3964" spans="1:12" x14ac:dyDescent="0.3">
      <c r="A3964" t="s">
        <v>137</v>
      </c>
      <c r="B3964">
        <v>97</v>
      </c>
      <c r="C3964" s="1">
        <v>45362</v>
      </c>
      <c r="D3964" s="1">
        <v>45344.666666666664</v>
      </c>
      <c r="E3964">
        <v>16.34</v>
      </c>
      <c r="F3964" t="s">
        <v>19</v>
      </c>
      <c r="G3964" t="s">
        <v>57</v>
      </c>
      <c r="H3964">
        <v>97110</v>
      </c>
      <c r="I3964" t="str" cm="1">
        <f t="array" ref="I3964">IFERROR(INDEX(scheduling_data!H:H,MATCH(B3964&amp;D3964,scheduling_data!D:D&amp;scheduling_data!A:A,0)),"")</f>
        <v>Katherine Tyree</v>
      </c>
      <c r="J3964" t="str">
        <f t="shared" si="151"/>
        <v>No</v>
      </c>
      <c r="L3964" t="str">
        <f t="shared" si="152"/>
        <v>Yes</v>
      </c>
    </row>
    <row r="3965" spans="1:12" x14ac:dyDescent="0.3">
      <c r="A3965" t="s">
        <v>137</v>
      </c>
      <c r="B3965">
        <v>97</v>
      </c>
      <c r="C3965" s="1">
        <v>45371</v>
      </c>
      <c r="D3965" s="1">
        <v>45349.666666666664</v>
      </c>
      <c r="E3965">
        <v>8.3699999999999992</v>
      </c>
      <c r="F3965" t="s">
        <v>19</v>
      </c>
      <c r="G3965" t="s">
        <v>57</v>
      </c>
      <c r="H3965">
        <v>97012</v>
      </c>
      <c r="I3965" t="str" cm="1">
        <f t="array" ref="I3965">IFERROR(INDEX(scheduling_data!H:H,MATCH(B3965&amp;D3965,scheduling_data!D:D&amp;scheduling_data!A:A,0)),"")</f>
        <v>Robert Crochet</v>
      </c>
      <c r="J3965" t="str">
        <f t="shared" si="151"/>
        <v>No</v>
      </c>
      <c r="L3965" t="str">
        <f t="shared" si="152"/>
        <v>Yes</v>
      </c>
    </row>
    <row r="3966" spans="1:12" x14ac:dyDescent="0.3">
      <c r="A3966" t="s">
        <v>137</v>
      </c>
      <c r="B3966">
        <v>97</v>
      </c>
      <c r="C3966" s="1">
        <v>45371</v>
      </c>
      <c r="D3966" s="1">
        <v>45349.666666666664</v>
      </c>
      <c r="E3966">
        <v>2.23</v>
      </c>
      <c r="F3966" t="s">
        <v>9</v>
      </c>
      <c r="G3966" t="s">
        <v>54</v>
      </c>
      <c r="H3966">
        <v>97012</v>
      </c>
      <c r="I3966" t="str" cm="1">
        <f t="array" ref="I3966">IFERROR(INDEX(scheduling_data!H:H,MATCH(B3966&amp;D3966,scheduling_data!D:D&amp;scheduling_data!A:A,0)),"")</f>
        <v>Robert Crochet</v>
      </c>
      <c r="J3966" t="str">
        <f t="shared" si="151"/>
        <v>No</v>
      </c>
      <c r="L3966" t="str">
        <f t="shared" si="152"/>
        <v>No</v>
      </c>
    </row>
    <row r="3967" spans="1:12" x14ac:dyDescent="0.3">
      <c r="A3967" t="s">
        <v>137</v>
      </c>
      <c r="B3967">
        <v>97</v>
      </c>
      <c r="C3967" s="1">
        <v>45371</v>
      </c>
      <c r="D3967" s="1">
        <v>45349.666666666664</v>
      </c>
      <c r="E3967">
        <v>0.17</v>
      </c>
      <c r="F3967" t="s">
        <v>9</v>
      </c>
      <c r="G3967" t="s">
        <v>55</v>
      </c>
      <c r="H3967">
        <v>97012</v>
      </c>
      <c r="I3967" t="str" cm="1">
        <f t="array" ref="I3967">IFERROR(INDEX(scheduling_data!H:H,MATCH(B3967&amp;D3967,scheduling_data!D:D&amp;scheduling_data!A:A,0)),"")</f>
        <v>Robert Crochet</v>
      </c>
      <c r="J3967" t="str">
        <f t="shared" si="151"/>
        <v>No</v>
      </c>
      <c r="L3967" t="str">
        <f t="shared" si="152"/>
        <v>No</v>
      </c>
    </row>
    <row r="3968" spans="1:12" x14ac:dyDescent="0.3">
      <c r="A3968" t="s">
        <v>137</v>
      </c>
      <c r="B3968">
        <v>97</v>
      </c>
      <c r="C3968" s="1">
        <v>45371</v>
      </c>
      <c r="D3968" s="1">
        <v>45349.666666666664</v>
      </c>
      <c r="E3968">
        <v>42.1</v>
      </c>
      <c r="F3968" t="s">
        <v>9</v>
      </c>
      <c r="G3968" t="s">
        <v>56</v>
      </c>
      <c r="H3968">
        <v>97012</v>
      </c>
      <c r="I3968" t="str" cm="1">
        <f t="array" ref="I3968">IFERROR(INDEX(scheduling_data!H:H,MATCH(B3968&amp;D3968,scheduling_data!D:D&amp;scheduling_data!A:A,0)),"")</f>
        <v>Robert Crochet</v>
      </c>
      <c r="J3968" t="str">
        <f t="shared" si="151"/>
        <v>No</v>
      </c>
      <c r="L3968" t="str">
        <f t="shared" si="152"/>
        <v>No</v>
      </c>
    </row>
    <row r="3969" spans="1:12" x14ac:dyDescent="0.3">
      <c r="A3969" t="s">
        <v>137</v>
      </c>
      <c r="B3969">
        <v>97</v>
      </c>
      <c r="C3969" s="1">
        <v>45371</v>
      </c>
      <c r="D3969" s="1">
        <v>45349.666666666664</v>
      </c>
      <c r="E3969">
        <v>5.86</v>
      </c>
      <c r="F3969" t="s">
        <v>9</v>
      </c>
      <c r="G3969" t="s">
        <v>54</v>
      </c>
      <c r="H3969">
        <v>97110</v>
      </c>
      <c r="I3969" t="str" cm="1">
        <f t="array" ref="I3969">IFERROR(INDEX(scheduling_data!H:H,MATCH(B3969&amp;D3969,scheduling_data!D:D&amp;scheduling_data!A:A,0)),"")</f>
        <v>Robert Crochet</v>
      </c>
      <c r="J3969" t="str">
        <f t="shared" si="151"/>
        <v>No</v>
      </c>
      <c r="L3969" t="str">
        <f t="shared" si="152"/>
        <v>No</v>
      </c>
    </row>
    <row r="3970" spans="1:12" x14ac:dyDescent="0.3">
      <c r="A3970" t="s">
        <v>137</v>
      </c>
      <c r="B3970">
        <v>97</v>
      </c>
      <c r="C3970" s="1">
        <v>45371</v>
      </c>
      <c r="D3970" s="1">
        <v>45349.666666666664</v>
      </c>
      <c r="E3970">
        <v>0.76</v>
      </c>
      <c r="F3970" t="s">
        <v>9</v>
      </c>
      <c r="G3970" t="s">
        <v>55</v>
      </c>
      <c r="H3970">
        <v>97110</v>
      </c>
      <c r="I3970" t="str" cm="1">
        <f t="array" ref="I3970">IFERROR(INDEX(scheduling_data!H:H,MATCH(B3970&amp;D3970,scheduling_data!D:D&amp;scheduling_data!A:A,0)),"")</f>
        <v>Robert Crochet</v>
      </c>
      <c r="J3970" t="str">
        <f t="shared" si="151"/>
        <v>No</v>
      </c>
      <c r="L3970" t="str">
        <f t="shared" si="152"/>
        <v>No</v>
      </c>
    </row>
    <row r="3971" spans="1:12" x14ac:dyDescent="0.3">
      <c r="A3971" t="s">
        <v>137</v>
      </c>
      <c r="B3971">
        <v>97</v>
      </c>
      <c r="C3971" s="1">
        <v>45371</v>
      </c>
      <c r="D3971" s="1">
        <v>45349.666666666664</v>
      </c>
      <c r="E3971">
        <v>96.6</v>
      </c>
      <c r="F3971" t="s">
        <v>9</v>
      </c>
      <c r="G3971" t="s">
        <v>56</v>
      </c>
      <c r="H3971">
        <v>97110</v>
      </c>
      <c r="I3971" t="str" cm="1">
        <f t="array" ref="I3971">IFERROR(INDEX(scheduling_data!H:H,MATCH(B3971&amp;D3971,scheduling_data!D:D&amp;scheduling_data!A:A,0)),"")</f>
        <v>Robert Crochet</v>
      </c>
      <c r="J3971" t="str">
        <f t="shared" ref="J3971:J4034" si="153">IF(I3971="", "Yes", "No")</f>
        <v>No</v>
      </c>
      <c r="L3971" t="str">
        <f t="shared" ref="L3971:L4034" si="154">IF(OR(F3971="Cash", F3971="Check", F3971="EFT", F3971="Credit Card", F3971="Visa", F3971="Mastercard", F3971="AMEX"), "Yes", "No")</f>
        <v>No</v>
      </c>
    </row>
    <row r="3972" spans="1:12" x14ac:dyDescent="0.3">
      <c r="A3972" t="s">
        <v>137</v>
      </c>
      <c r="B3972">
        <v>97</v>
      </c>
      <c r="C3972" s="1">
        <v>45371</v>
      </c>
      <c r="D3972" s="1">
        <v>45349.666666666664</v>
      </c>
      <c r="E3972">
        <v>37.270000000000003</v>
      </c>
      <c r="F3972" t="s">
        <v>19</v>
      </c>
      <c r="G3972" t="s">
        <v>57</v>
      </c>
      <c r="H3972">
        <v>97110</v>
      </c>
      <c r="I3972" t="str" cm="1">
        <f t="array" ref="I3972">IFERROR(INDEX(scheduling_data!H:H,MATCH(B3972&amp;D3972,scheduling_data!D:D&amp;scheduling_data!A:A,0)),"")</f>
        <v>Robert Crochet</v>
      </c>
      <c r="J3972" t="str">
        <f t="shared" si="153"/>
        <v>No</v>
      </c>
      <c r="L3972" t="str">
        <f t="shared" si="154"/>
        <v>Yes</v>
      </c>
    </row>
    <row r="3973" spans="1:12" x14ac:dyDescent="0.3">
      <c r="A3973" t="s">
        <v>137</v>
      </c>
      <c r="B3973">
        <v>97</v>
      </c>
      <c r="C3973" s="1">
        <v>45369</v>
      </c>
      <c r="D3973" s="1">
        <v>45351.666666666664</v>
      </c>
      <c r="E3973">
        <v>42.1</v>
      </c>
      <c r="F3973" t="s">
        <v>9</v>
      </c>
      <c r="G3973" t="s">
        <v>56</v>
      </c>
      <c r="H3973">
        <v>97012</v>
      </c>
      <c r="I3973" t="str" cm="1">
        <f t="array" ref="I3973">IFERROR(INDEX(scheduling_data!H:H,MATCH(B3973&amp;D3973,scheduling_data!D:D&amp;scheduling_data!A:A,0)),"")</f>
        <v>Katherine Tyree</v>
      </c>
      <c r="J3973" t="str">
        <f t="shared" si="153"/>
        <v>No</v>
      </c>
      <c r="L3973" t="str">
        <f t="shared" si="154"/>
        <v>No</v>
      </c>
    </row>
    <row r="3974" spans="1:12" x14ac:dyDescent="0.3">
      <c r="A3974" t="s">
        <v>137</v>
      </c>
      <c r="B3974">
        <v>97</v>
      </c>
      <c r="C3974" s="1">
        <v>45369</v>
      </c>
      <c r="D3974" s="1">
        <v>45351.666666666664</v>
      </c>
      <c r="E3974">
        <v>16.34</v>
      </c>
      <c r="F3974" t="s">
        <v>19</v>
      </c>
      <c r="G3974" t="s">
        <v>57</v>
      </c>
      <c r="H3974">
        <v>97110</v>
      </c>
      <c r="I3974" t="str" cm="1">
        <f t="array" ref="I3974">IFERROR(INDEX(scheduling_data!H:H,MATCH(B3974&amp;D3974,scheduling_data!D:D&amp;scheduling_data!A:A,0)),"")</f>
        <v>Katherine Tyree</v>
      </c>
      <c r="J3974" t="str">
        <f t="shared" si="153"/>
        <v>No</v>
      </c>
      <c r="L3974" t="str">
        <f t="shared" si="154"/>
        <v>Yes</v>
      </c>
    </row>
    <row r="3975" spans="1:12" x14ac:dyDescent="0.3">
      <c r="A3975" t="s">
        <v>137</v>
      </c>
      <c r="B3975">
        <v>97</v>
      </c>
      <c r="C3975" s="1">
        <v>45369</v>
      </c>
      <c r="D3975" s="1">
        <v>45351.666666666664</v>
      </c>
      <c r="E3975">
        <v>2.23</v>
      </c>
      <c r="F3975" t="s">
        <v>9</v>
      </c>
      <c r="G3975" t="s">
        <v>54</v>
      </c>
      <c r="H3975">
        <v>97012</v>
      </c>
      <c r="I3975" t="str" cm="1">
        <f t="array" ref="I3975">IFERROR(INDEX(scheduling_data!H:H,MATCH(B3975&amp;D3975,scheduling_data!D:D&amp;scheduling_data!A:A,0)),"")</f>
        <v>Katherine Tyree</v>
      </c>
      <c r="J3975" t="str">
        <f t="shared" si="153"/>
        <v>No</v>
      </c>
      <c r="L3975" t="str">
        <f t="shared" si="154"/>
        <v>No</v>
      </c>
    </row>
    <row r="3976" spans="1:12" x14ac:dyDescent="0.3">
      <c r="A3976" t="s">
        <v>137</v>
      </c>
      <c r="B3976">
        <v>97</v>
      </c>
      <c r="C3976" s="1">
        <v>45369</v>
      </c>
      <c r="D3976" s="1">
        <v>45351.666666666664</v>
      </c>
      <c r="E3976">
        <v>0.17</v>
      </c>
      <c r="F3976" t="s">
        <v>9</v>
      </c>
      <c r="G3976" t="s">
        <v>55</v>
      </c>
      <c r="H3976">
        <v>97012</v>
      </c>
      <c r="I3976" t="str" cm="1">
        <f t="array" ref="I3976">IFERROR(INDEX(scheduling_data!H:H,MATCH(B3976&amp;D3976,scheduling_data!D:D&amp;scheduling_data!A:A,0)),"")</f>
        <v>Katherine Tyree</v>
      </c>
      <c r="J3976" t="str">
        <f t="shared" si="153"/>
        <v>No</v>
      </c>
      <c r="L3976" t="str">
        <f t="shared" si="154"/>
        <v>No</v>
      </c>
    </row>
    <row r="3977" spans="1:12" x14ac:dyDescent="0.3">
      <c r="A3977" t="s">
        <v>137</v>
      </c>
      <c r="B3977">
        <v>97</v>
      </c>
      <c r="C3977" s="1">
        <v>45369</v>
      </c>
      <c r="D3977" s="1">
        <v>45351.666666666664</v>
      </c>
      <c r="E3977">
        <v>48.3</v>
      </c>
      <c r="F3977" t="s">
        <v>9</v>
      </c>
      <c r="G3977" t="s">
        <v>56</v>
      </c>
      <c r="H3977">
        <v>97110</v>
      </c>
      <c r="I3977" t="str" cm="1">
        <f t="array" ref="I3977">IFERROR(INDEX(scheduling_data!H:H,MATCH(B3977&amp;D3977,scheduling_data!D:D&amp;scheduling_data!A:A,0)),"")</f>
        <v>Katherine Tyree</v>
      </c>
      <c r="J3977" t="str">
        <f t="shared" si="153"/>
        <v>No</v>
      </c>
      <c r="L3977" t="str">
        <f t="shared" si="154"/>
        <v>No</v>
      </c>
    </row>
    <row r="3978" spans="1:12" x14ac:dyDescent="0.3">
      <c r="A3978" t="s">
        <v>137</v>
      </c>
      <c r="B3978">
        <v>97</v>
      </c>
      <c r="C3978" s="1">
        <v>45369</v>
      </c>
      <c r="D3978" s="1">
        <v>45351.666666666664</v>
      </c>
      <c r="E3978">
        <v>8.3699999999999992</v>
      </c>
      <c r="F3978" t="s">
        <v>19</v>
      </c>
      <c r="G3978" t="s">
        <v>57</v>
      </c>
      <c r="H3978">
        <v>97012</v>
      </c>
      <c r="I3978" t="str" cm="1">
        <f t="array" ref="I3978">IFERROR(INDEX(scheduling_data!H:H,MATCH(B3978&amp;D3978,scheduling_data!D:D&amp;scheduling_data!A:A,0)),"")</f>
        <v>Katherine Tyree</v>
      </c>
      <c r="J3978" t="str">
        <f t="shared" si="153"/>
        <v>No</v>
      </c>
      <c r="L3978" t="str">
        <f t="shared" si="154"/>
        <v>Yes</v>
      </c>
    </row>
    <row r="3979" spans="1:12" x14ac:dyDescent="0.3">
      <c r="A3979" t="s">
        <v>137</v>
      </c>
      <c r="B3979">
        <v>97</v>
      </c>
      <c r="C3979" s="1">
        <v>45369</v>
      </c>
      <c r="D3979" s="1">
        <v>45351.666666666664</v>
      </c>
      <c r="E3979">
        <v>0.49</v>
      </c>
      <c r="F3979" t="s">
        <v>9</v>
      </c>
      <c r="G3979" t="s">
        <v>55</v>
      </c>
      <c r="H3979">
        <v>97112</v>
      </c>
      <c r="I3979" t="str" cm="1">
        <f t="array" ref="I3979">IFERROR(INDEX(scheduling_data!H:H,MATCH(B3979&amp;D3979,scheduling_data!D:D&amp;scheduling_data!A:A,0)),"")</f>
        <v>Katherine Tyree</v>
      </c>
      <c r="J3979" t="str">
        <f t="shared" si="153"/>
        <v>No</v>
      </c>
      <c r="L3979" t="str">
        <f t="shared" si="154"/>
        <v>No</v>
      </c>
    </row>
    <row r="3980" spans="1:12" x14ac:dyDescent="0.3">
      <c r="A3980" t="s">
        <v>137</v>
      </c>
      <c r="B3980">
        <v>97</v>
      </c>
      <c r="C3980" s="1">
        <v>45369</v>
      </c>
      <c r="D3980" s="1">
        <v>45351.666666666664</v>
      </c>
      <c r="E3980">
        <v>44.43</v>
      </c>
      <c r="F3980" t="s">
        <v>9</v>
      </c>
      <c r="G3980" t="s">
        <v>56</v>
      </c>
      <c r="H3980">
        <v>97112</v>
      </c>
      <c r="I3980" t="str" cm="1">
        <f t="array" ref="I3980">IFERROR(INDEX(scheduling_data!H:H,MATCH(B3980&amp;D3980,scheduling_data!D:D&amp;scheduling_data!A:A,0)),"")</f>
        <v>Katherine Tyree</v>
      </c>
      <c r="J3980" t="str">
        <f t="shared" si="153"/>
        <v>No</v>
      </c>
      <c r="L3980" t="str">
        <f t="shared" si="154"/>
        <v>No</v>
      </c>
    </row>
    <row r="3981" spans="1:12" x14ac:dyDescent="0.3">
      <c r="A3981" t="s">
        <v>137</v>
      </c>
      <c r="B3981">
        <v>97</v>
      </c>
      <c r="C3981" s="1">
        <v>45369</v>
      </c>
      <c r="D3981" s="1">
        <v>45351.666666666664</v>
      </c>
      <c r="E3981">
        <v>23.97</v>
      </c>
      <c r="F3981" t="s">
        <v>19</v>
      </c>
      <c r="G3981" t="s">
        <v>57</v>
      </c>
      <c r="H3981">
        <v>97112</v>
      </c>
      <c r="I3981" t="str" cm="1">
        <f t="array" ref="I3981">IFERROR(INDEX(scheduling_data!H:H,MATCH(B3981&amp;D3981,scheduling_data!D:D&amp;scheduling_data!A:A,0)),"")</f>
        <v>Katherine Tyree</v>
      </c>
      <c r="J3981" t="str">
        <f t="shared" si="153"/>
        <v>No</v>
      </c>
      <c r="L3981" t="str">
        <f t="shared" si="154"/>
        <v>Yes</v>
      </c>
    </row>
    <row r="3982" spans="1:12" x14ac:dyDescent="0.3">
      <c r="A3982" t="s">
        <v>137</v>
      </c>
      <c r="B3982">
        <v>97</v>
      </c>
      <c r="C3982" s="1">
        <v>45369</v>
      </c>
      <c r="D3982" s="1">
        <v>45351.666666666664</v>
      </c>
      <c r="E3982">
        <v>5.86</v>
      </c>
      <c r="F3982" t="s">
        <v>9</v>
      </c>
      <c r="G3982" t="s">
        <v>54</v>
      </c>
      <c r="H3982">
        <v>97110</v>
      </c>
      <c r="I3982" t="str" cm="1">
        <f t="array" ref="I3982">IFERROR(INDEX(scheduling_data!H:H,MATCH(B3982&amp;D3982,scheduling_data!D:D&amp;scheduling_data!A:A,0)),"")</f>
        <v>Katherine Tyree</v>
      </c>
      <c r="J3982" t="str">
        <f t="shared" si="153"/>
        <v>No</v>
      </c>
      <c r="L3982" t="str">
        <f t="shared" si="154"/>
        <v>No</v>
      </c>
    </row>
    <row r="3983" spans="1:12" x14ac:dyDescent="0.3">
      <c r="A3983" t="s">
        <v>137</v>
      </c>
      <c r="B3983">
        <v>97</v>
      </c>
      <c r="C3983" s="1">
        <v>45369</v>
      </c>
      <c r="D3983" s="1">
        <v>45351.666666666664</v>
      </c>
      <c r="E3983">
        <v>0.33</v>
      </c>
      <c r="F3983" t="s">
        <v>9</v>
      </c>
      <c r="G3983" t="s">
        <v>55</v>
      </c>
      <c r="H3983">
        <v>97110</v>
      </c>
      <c r="I3983" t="str" cm="1">
        <f t="array" ref="I3983">IFERROR(INDEX(scheduling_data!H:H,MATCH(B3983&amp;D3983,scheduling_data!D:D&amp;scheduling_data!A:A,0)),"")</f>
        <v>Katherine Tyree</v>
      </c>
      <c r="J3983" t="str">
        <f t="shared" si="153"/>
        <v>No</v>
      </c>
      <c r="L3983" t="str">
        <f t="shared" si="154"/>
        <v>No</v>
      </c>
    </row>
    <row r="3984" spans="1:12" x14ac:dyDescent="0.3">
      <c r="A3984" t="s">
        <v>137</v>
      </c>
      <c r="B3984">
        <v>97</v>
      </c>
      <c r="C3984" s="1">
        <v>45352</v>
      </c>
      <c r="D3984" s="1">
        <v>45330.666666666664</v>
      </c>
      <c r="E3984">
        <v>5.86</v>
      </c>
      <c r="F3984" t="s">
        <v>9</v>
      </c>
      <c r="G3984" t="s">
        <v>54</v>
      </c>
      <c r="H3984">
        <v>97110</v>
      </c>
      <c r="I3984" t="str" cm="1">
        <f t="array" ref="I3984">IFERROR(INDEX(scheduling_data!H:H,MATCH(B3984&amp;D3984,scheduling_data!D:D&amp;scheduling_data!A:A,0)),"")</f>
        <v>Jessica Pittman</v>
      </c>
      <c r="J3984" t="str">
        <f t="shared" si="153"/>
        <v>No</v>
      </c>
      <c r="L3984" t="str">
        <f t="shared" si="154"/>
        <v>No</v>
      </c>
    </row>
    <row r="3985" spans="1:12" x14ac:dyDescent="0.3">
      <c r="A3985" t="s">
        <v>137</v>
      </c>
      <c r="B3985">
        <v>97</v>
      </c>
      <c r="C3985" s="1">
        <v>45352</v>
      </c>
      <c r="D3985" s="1">
        <v>45330.666666666664</v>
      </c>
      <c r="E3985">
        <v>0.65</v>
      </c>
      <c r="F3985" t="s">
        <v>9</v>
      </c>
      <c r="G3985" t="s">
        <v>55</v>
      </c>
      <c r="H3985">
        <v>97110</v>
      </c>
      <c r="I3985" t="str" cm="1">
        <f t="array" ref="I3985">IFERROR(INDEX(scheduling_data!H:H,MATCH(B3985&amp;D3985,scheduling_data!D:D&amp;scheduling_data!A:A,0)),"")</f>
        <v>Jessica Pittman</v>
      </c>
      <c r="J3985" t="str">
        <f t="shared" si="153"/>
        <v>No</v>
      </c>
      <c r="L3985" t="str">
        <f t="shared" si="154"/>
        <v>No</v>
      </c>
    </row>
    <row r="3986" spans="1:12" x14ac:dyDescent="0.3">
      <c r="A3986" t="s">
        <v>137</v>
      </c>
      <c r="B3986">
        <v>97</v>
      </c>
      <c r="C3986" s="1">
        <v>45352</v>
      </c>
      <c r="D3986" s="1">
        <v>45330.666666666664</v>
      </c>
      <c r="E3986">
        <v>102.3</v>
      </c>
      <c r="F3986" t="s">
        <v>9</v>
      </c>
      <c r="G3986" t="s">
        <v>56</v>
      </c>
      <c r="H3986">
        <v>97110</v>
      </c>
      <c r="I3986" t="str" cm="1">
        <f t="array" ref="I3986">IFERROR(INDEX(scheduling_data!H:H,MATCH(B3986&amp;D3986,scheduling_data!D:D&amp;scheduling_data!A:A,0)),"")</f>
        <v>Jessica Pittman</v>
      </c>
      <c r="J3986" t="str">
        <f t="shared" si="153"/>
        <v>No</v>
      </c>
      <c r="L3986" t="str">
        <f t="shared" si="154"/>
        <v>No</v>
      </c>
    </row>
    <row r="3987" spans="1:12" x14ac:dyDescent="0.3">
      <c r="A3987" t="s">
        <v>137</v>
      </c>
      <c r="B3987">
        <v>97</v>
      </c>
      <c r="C3987" s="1">
        <v>45352</v>
      </c>
      <c r="D3987" s="1">
        <v>45330.666666666664</v>
      </c>
      <c r="E3987">
        <v>31.68</v>
      </c>
      <c r="F3987" t="s">
        <v>19</v>
      </c>
      <c r="G3987" t="s">
        <v>57</v>
      </c>
      <c r="H3987">
        <v>97110</v>
      </c>
      <c r="I3987" t="str" cm="1">
        <f t="array" ref="I3987">IFERROR(INDEX(scheduling_data!H:H,MATCH(B3987&amp;D3987,scheduling_data!D:D&amp;scheduling_data!A:A,0)),"")</f>
        <v>Jessica Pittman</v>
      </c>
      <c r="J3987" t="str">
        <f t="shared" si="153"/>
        <v>No</v>
      </c>
      <c r="L3987" t="str">
        <f t="shared" si="154"/>
        <v>Yes</v>
      </c>
    </row>
    <row r="3988" spans="1:12" x14ac:dyDescent="0.3">
      <c r="A3988" t="s">
        <v>59</v>
      </c>
      <c r="B3988">
        <v>97</v>
      </c>
      <c r="C3988" s="1">
        <v>45356</v>
      </c>
      <c r="D3988" s="1">
        <v>45334.666666666664</v>
      </c>
      <c r="E3988">
        <v>2.13</v>
      </c>
      <c r="F3988" t="s">
        <v>19</v>
      </c>
      <c r="G3988" t="s">
        <v>60</v>
      </c>
      <c r="H3988">
        <v>97012</v>
      </c>
      <c r="I3988" t="str" cm="1">
        <f t="array" ref="I3988">IFERROR(INDEX(scheduling_data!H:H,MATCH(B3988&amp;D3988,scheduling_data!D:D&amp;scheduling_data!A:A,0)),"")</f>
        <v>Katherine Tyree</v>
      </c>
      <c r="J3988" t="str">
        <f t="shared" si="153"/>
        <v>No</v>
      </c>
      <c r="L3988" t="str">
        <f t="shared" si="154"/>
        <v>Yes</v>
      </c>
    </row>
    <row r="3989" spans="1:12" x14ac:dyDescent="0.3">
      <c r="A3989" t="s">
        <v>59</v>
      </c>
      <c r="B3989">
        <v>97</v>
      </c>
      <c r="C3989" s="1">
        <v>45356</v>
      </c>
      <c r="D3989" s="1">
        <v>45334.666666666664</v>
      </c>
      <c r="E3989">
        <v>10.83</v>
      </c>
      <c r="F3989" t="s">
        <v>19</v>
      </c>
      <c r="G3989" t="s">
        <v>60</v>
      </c>
      <c r="H3989">
        <v>97112</v>
      </c>
      <c r="I3989" t="str" cm="1">
        <f t="array" ref="I3989">IFERROR(INDEX(scheduling_data!H:H,MATCH(B3989&amp;D3989,scheduling_data!D:D&amp;scheduling_data!A:A,0)),"")</f>
        <v>Katherine Tyree</v>
      </c>
      <c r="J3989" t="str">
        <f t="shared" si="153"/>
        <v>No</v>
      </c>
      <c r="L3989" t="str">
        <f t="shared" si="154"/>
        <v>Yes</v>
      </c>
    </row>
    <row r="3990" spans="1:12" x14ac:dyDescent="0.3">
      <c r="A3990" t="s">
        <v>59</v>
      </c>
      <c r="B3990">
        <v>97</v>
      </c>
      <c r="C3990" s="1">
        <v>45358</v>
      </c>
      <c r="D3990" s="1">
        <v>45337.666666666664</v>
      </c>
      <c r="E3990">
        <v>6.11</v>
      </c>
      <c r="F3990" t="s">
        <v>19</v>
      </c>
      <c r="G3990" t="s">
        <v>60</v>
      </c>
      <c r="H3990">
        <v>97112</v>
      </c>
      <c r="I3990" t="str" cm="1">
        <f t="array" ref="I3990">IFERROR(INDEX(scheduling_data!H:H,MATCH(B3990&amp;D3990,scheduling_data!D:D&amp;scheduling_data!A:A,0)),"")</f>
        <v>Katherine Tyree</v>
      </c>
      <c r="J3990" t="str">
        <f t="shared" si="153"/>
        <v>No</v>
      </c>
      <c r="L3990" t="str">
        <f t="shared" si="154"/>
        <v>Yes</v>
      </c>
    </row>
    <row r="3991" spans="1:12" x14ac:dyDescent="0.3">
      <c r="A3991" t="s">
        <v>59</v>
      </c>
      <c r="B3991">
        <v>97</v>
      </c>
      <c r="C3991" s="1">
        <v>45358</v>
      </c>
      <c r="D3991" s="1">
        <v>45337.666666666664</v>
      </c>
      <c r="E3991">
        <v>2.13</v>
      </c>
      <c r="F3991" t="s">
        <v>19</v>
      </c>
      <c r="G3991" t="s">
        <v>60</v>
      </c>
      <c r="H3991">
        <v>97012</v>
      </c>
      <c r="I3991" t="str" cm="1">
        <f t="array" ref="I3991">IFERROR(INDEX(scheduling_data!H:H,MATCH(B3991&amp;D3991,scheduling_data!D:D&amp;scheduling_data!A:A,0)),"")</f>
        <v>Katherine Tyree</v>
      </c>
      <c r="J3991" t="str">
        <f t="shared" si="153"/>
        <v>No</v>
      </c>
      <c r="L3991" t="str">
        <f t="shared" si="154"/>
        <v>Yes</v>
      </c>
    </row>
    <row r="3992" spans="1:12" x14ac:dyDescent="0.3">
      <c r="A3992" t="s">
        <v>59</v>
      </c>
      <c r="B3992">
        <v>97</v>
      </c>
      <c r="C3992" s="1">
        <v>45358</v>
      </c>
      <c r="D3992" s="1">
        <v>45337.666666666664</v>
      </c>
      <c r="E3992">
        <v>4.17</v>
      </c>
      <c r="F3992" t="s">
        <v>19</v>
      </c>
      <c r="G3992" t="s">
        <v>60</v>
      </c>
      <c r="H3992">
        <v>97110</v>
      </c>
      <c r="I3992" t="str" cm="1">
        <f t="array" ref="I3992">IFERROR(INDEX(scheduling_data!H:H,MATCH(B3992&amp;D3992,scheduling_data!D:D&amp;scheduling_data!A:A,0)),"")</f>
        <v>Katherine Tyree</v>
      </c>
      <c r="J3992" t="str">
        <f t="shared" si="153"/>
        <v>No</v>
      </c>
      <c r="L3992" t="str">
        <f t="shared" si="154"/>
        <v>Yes</v>
      </c>
    </row>
    <row r="3993" spans="1:12" x14ac:dyDescent="0.3">
      <c r="A3993" t="s">
        <v>59</v>
      </c>
      <c r="B3993">
        <v>97</v>
      </c>
      <c r="C3993" s="1">
        <v>45364</v>
      </c>
      <c r="D3993" s="1">
        <v>45342.666666666664</v>
      </c>
      <c r="E3993">
        <v>2.13</v>
      </c>
      <c r="F3993" t="s">
        <v>19</v>
      </c>
      <c r="G3993" t="s">
        <v>60</v>
      </c>
      <c r="H3993">
        <v>97012</v>
      </c>
      <c r="I3993" t="str" cm="1">
        <f t="array" ref="I3993">IFERROR(INDEX(scheduling_data!H:H,MATCH(B3993&amp;D3993,scheduling_data!D:D&amp;scheduling_data!A:A,0)),"")</f>
        <v>Katherine Tyree</v>
      </c>
      <c r="J3993" t="str">
        <f t="shared" si="153"/>
        <v>No</v>
      </c>
      <c r="L3993" t="str">
        <f t="shared" si="154"/>
        <v>Yes</v>
      </c>
    </row>
    <row r="3994" spans="1:12" x14ac:dyDescent="0.3">
      <c r="A3994" t="s">
        <v>59</v>
      </c>
      <c r="B3994">
        <v>97</v>
      </c>
      <c r="C3994" s="1">
        <v>45364</v>
      </c>
      <c r="D3994" s="1">
        <v>45342.666666666664</v>
      </c>
      <c r="E3994">
        <v>6.11</v>
      </c>
      <c r="F3994" t="s">
        <v>19</v>
      </c>
      <c r="G3994" t="s">
        <v>60</v>
      </c>
      <c r="H3994">
        <v>97112</v>
      </c>
      <c r="I3994" t="str" cm="1">
        <f t="array" ref="I3994">IFERROR(INDEX(scheduling_data!H:H,MATCH(B3994&amp;D3994,scheduling_data!D:D&amp;scheduling_data!A:A,0)),"")</f>
        <v>Katherine Tyree</v>
      </c>
      <c r="J3994" t="str">
        <f t="shared" si="153"/>
        <v>No</v>
      </c>
      <c r="L3994" t="str">
        <f t="shared" si="154"/>
        <v>Yes</v>
      </c>
    </row>
    <row r="3995" spans="1:12" x14ac:dyDescent="0.3">
      <c r="A3995" t="s">
        <v>59</v>
      </c>
      <c r="B3995">
        <v>97</v>
      </c>
      <c r="C3995" s="1">
        <v>45364</v>
      </c>
      <c r="D3995" s="1">
        <v>45342.666666666664</v>
      </c>
      <c r="E3995">
        <v>4.17</v>
      </c>
      <c r="F3995" t="s">
        <v>19</v>
      </c>
      <c r="G3995" t="s">
        <v>60</v>
      </c>
      <c r="H3995">
        <v>97110</v>
      </c>
      <c r="I3995" t="str" cm="1">
        <f t="array" ref="I3995">IFERROR(INDEX(scheduling_data!H:H,MATCH(B3995&amp;D3995,scheduling_data!D:D&amp;scheduling_data!A:A,0)),"")</f>
        <v>Katherine Tyree</v>
      </c>
      <c r="J3995" t="str">
        <f t="shared" si="153"/>
        <v>No</v>
      </c>
      <c r="L3995" t="str">
        <f t="shared" si="154"/>
        <v>Yes</v>
      </c>
    </row>
    <row r="3996" spans="1:12" x14ac:dyDescent="0.3">
      <c r="A3996" t="s">
        <v>59</v>
      </c>
      <c r="B3996">
        <v>97</v>
      </c>
      <c r="C3996" s="1">
        <v>45365</v>
      </c>
      <c r="D3996" s="1">
        <v>45344.666666666664</v>
      </c>
      <c r="E3996">
        <v>2.13</v>
      </c>
      <c r="F3996" t="s">
        <v>19</v>
      </c>
      <c r="G3996" t="s">
        <v>60</v>
      </c>
      <c r="H3996">
        <v>97012</v>
      </c>
      <c r="I3996" t="str" cm="1">
        <f t="array" ref="I3996">IFERROR(INDEX(scheduling_data!H:H,MATCH(B3996&amp;D3996,scheduling_data!D:D&amp;scheduling_data!A:A,0)),"")</f>
        <v>Katherine Tyree</v>
      </c>
      <c r="J3996" t="str">
        <f t="shared" si="153"/>
        <v>No</v>
      </c>
      <c r="L3996" t="str">
        <f t="shared" si="154"/>
        <v>Yes</v>
      </c>
    </row>
    <row r="3997" spans="1:12" x14ac:dyDescent="0.3">
      <c r="A3997" t="s">
        <v>59</v>
      </c>
      <c r="B3997">
        <v>97</v>
      </c>
      <c r="C3997" s="1">
        <v>45365</v>
      </c>
      <c r="D3997" s="1">
        <v>45344.666666666664</v>
      </c>
      <c r="E3997">
        <v>6.11</v>
      </c>
      <c r="F3997" t="s">
        <v>19</v>
      </c>
      <c r="G3997" t="s">
        <v>60</v>
      </c>
      <c r="H3997">
        <v>97112</v>
      </c>
      <c r="I3997" t="str" cm="1">
        <f t="array" ref="I3997">IFERROR(INDEX(scheduling_data!H:H,MATCH(B3997&amp;D3997,scheduling_data!D:D&amp;scheduling_data!A:A,0)),"")</f>
        <v>Katherine Tyree</v>
      </c>
      <c r="J3997" t="str">
        <f t="shared" si="153"/>
        <v>No</v>
      </c>
      <c r="L3997" t="str">
        <f t="shared" si="154"/>
        <v>Yes</v>
      </c>
    </row>
    <row r="3998" spans="1:12" x14ac:dyDescent="0.3">
      <c r="A3998" t="s">
        <v>59</v>
      </c>
      <c r="B3998">
        <v>97</v>
      </c>
      <c r="C3998" s="1">
        <v>45365</v>
      </c>
      <c r="D3998" s="1">
        <v>45344.666666666664</v>
      </c>
      <c r="E3998">
        <v>4.17</v>
      </c>
      <c r="F3998" t="s">
        <v>19</v>
      </c>
      <c r="G3998" t="s">
        <v>60</v>
      </c>
      <c r="H3998">
        <v>97110</v>
      </c>
      <c r="I3998" t="str" cm="1">
        <f t="array" ref="I3998">IFERROR(INDEX(scheduling_data!H:H,MATCH(B3998&amp;D3998,scheduling_data!D:D&amp;scheduling_data!A:A,0)),"")</f>
        <v>Katherine Tyree</v>
      </c>
      <c r="J3998" t="str">
        <f t="shared" si="153"/>
        <v>No</v>
      </c>
      <c r="L3998" t="str">
        <f t="shared" si="154"/>
        <v>Yes</v>
      </c>
    </row>
    <row r="3999" spans="1:12" x14ac:dyDescent="0.3">
      <c r="A3999" t="s">
        <v>59</v>
      </c>
      <c r="B3999">
        <v>97</v>
      </c>
      <c r="C3999" s="1">
        <v>45376</v>
      </c>
      <c r="D3999" s="1">
        <v>45349.666666666664</v>
      </c>
      <c r="E3999">
        <v>2.13</v>
      </c>
      <c r="F3999" t="s">
        <v>19</v>
      </c>
      <c r="G3999" t="s">
        <v>60</v>
      </c>
      <c r="H3999">
        <v>97012</v>
      </c>
      <c r="I3999" t="str" cm="1">
        <f t="array" ref="I3999">IFERROR(INDEX(scheduling_data!H:H,MATCH(B3999&amp;D3999,scheduling_data!D:D&amp;scheduling_data!A:A,0)),"")</f>
        <v>Robert Crochet</v>
      </c>
      <c r="J3999" t="str">
        <f t="shared" si="153"/>
        <v>No</v>
      </c>
      <c r="L3999" t="str">
        <f t="shared" si="154"/>
        <v>Yes</v>
      </c>
    </row>
    <row r="4000" spans="1:12" x14ac:dyDescent="0.3">
      <c r="A4000" t="s">
        <v>59</v>
      </c>
      <c r="B4000">
        <v>97</v>
      </c>
      <c r="C4000" s="1">
        <v>45376</v>
      </c>
      <c r="D4000" s="1">
        <v>45349.666666666664</v>
      </c>
      <c r="E4000">
        <v>9.51</v>
      </c>
      <c r="F4000" t="s">
        <v>19</v>
      </c>
      <c r="G4000" t="s">
        <v>60</v>
      </c>
      <c r="H4000">
        <v>97110</v>
      </c>
      <c r="I4000" t="str" cm="1">
        <f t="array" ref="I4000">IFERROR(INDEX(scheduling_data!H:H,MATCH(B4000&amp;D4000,scheduling_data!D:D&amp;scheduling_data!A:A,0)),"")</f>
        <v>Robert Crochet</v>
      </c>
      <c r="J4000" t="str">
        <f t="shared" si="153"/>
        <v>No</v>
      </c>
      <c r="L4000" t="str">
        <f t="shared" si="154"/>
        <v>Yes</v>
      </c>
    </row>
    <row r="4001" spans="1:12" x14ac:dyDescent="0.3">
      <c r="A4001" t="s">
        <v>59</v>
      </c>
      <c r="B4001">
        <v>97</v>
      </c>
      <c r="C4001" s="1">
        <v>45372</v>
      </c>
      <c r="D4001" s="1">
        <v>45351.666666666664</v>
      </c>
      <c r="E4001">
        <v>2.13</v>
      </c>
      <c r="F4001" t="s">
        <v>19</v>
      </c>
      <c r="G4001" t="s">
        <v>60</v>
      </c>
      <c r="H4001">
        <v>97012</v>
      </c>
      <c r="I4001" t="str" cm="1">
        <f t="array" ref="I4001">IFERROR(INDEX(scheduling_data!H:H,MATCH(B4001&amp;D4001,scheduling_data!D:D&amp;scheduling_data!A:A,0)),"")</f>
        <v>Katherine Tyree</v>
      </c>
      <c r="J4001" t="str">
        <f t="shared" si="153"/>
        <v>No</v>
      </c>
      <c r="L4001" t="str">
        <f t="shared" si="154"/>
        <v>Yes</v>
      </c>
    </row>
    <row r="4002" spans="1:12" x14ac:dyDescent="0.3">
      <c r="A4002" t="s">
        <v>59</v>
      </c>
      <c r="B4002">
        <v>97</v>
      </c>
      <c r="C4002" s="1">
        <v>45372</v>
      </c>
      <c r="D4002" s="1">
        <v>45351.666666666664</v>
      </c>
      <c r="E4002">
        <v>6.11</v>
      </c>
      <c r="F4002" t="s">
        <v>19</v>
      </c>
      <c r="G4002" t="s">
        <v>60</v>
      </c>
      <c r="H4002">
        <v>97112</v>
      </c>
      <c r="I4002" t="str" cm="1">
        <f t="array" ref="I4002">IFERROR(INDEX(scheduling_data!H:H,MATCH(B4002&amp;D4002,scheduling_data!D:D&amp;scheduling_data!A:A,0)),"")</f>
        <v>Katherine Tyree</v>
      </c>
      <c r="J4002" t="str">
        <f t="shared" si="153"/>
        <v>No</v>
      </c>
      <c r="L4002" t="str">
        <f t="shared" si="154"/>
        <v>Yes</v>
      </c>
    </row>
    <row r="4003" spans="1:12" x14ac:dyDescent="0.3">
      <c r="A4003" t="s">
        <v>59</v>
      </c>
      <c r="B4003">
        <v>97</v>
      </c>
      <c r="C4003" s="1">
        <v>45372</v>
      </c>
      <c r="D4003" s="1">
        <v>45351.666666666664</v>
      </c>
      <c r="E4003">
        <v>4.17</v>
      </c>
      <c r="F4003" t="s">
        <v>19</v>
      </c>
      <c r="G4003" t="s">
        <v>60</v>
      </c>
      <c r="H4003">
        <v>97110</v>
      </c>
      <c r="I4003" t="str" cm="1">
        <f t="array" ref="I4003">IFERROR(INDEX(scheduling_data!H:H,MATCH(B4003&amp;D4003,scheduling_data!D:D&amp;scheduling_data!A:A,0)),"")</f>
        <v>Katherine Tyree</v>
      </c>
      <c r="J4003" t="str">
        <f t="shared" si="153"/>
        <v>No</v>
      </c>
      <c r="L4003" t="str">
        <f t="shared" si="154"/>
        <v>Yes</v>
      </c>
    </row>
    <row r="4004" spans="1:12" x14ac:dyDescent="0.3">
      <c r="A4004" t="s">
        <v>59</v>
      </c>
      <c r="B4004">
        <v>97</v>
      </c>
      <c r="C4004" s="1">
        <v>45373</v>
      </c>
      <c r="D4004" s="1">
        <v>45327.666666666664</v>
      </c>
      <c r="E4004">
        <v>0</v>
      </c>
      <c r="F4004" t="s">
        <v>9</v>
      </c>
      <c r="G4004" t="s">
        <v>442</v>
      </c>
      <c r="H4004">
        <v>97110</v>
      </c>
      <c r="I4004" t="str" cm="1">
        <f t="array" ref="I4004">IFERROR(INDEX(scheduling_data!H:H,MATCH(B4004&amp;D4004,scheduling_data!D:D&amp;scheduling_data!A:A,0)),"")</f>
        <v>Katherine Tyree</v>
      </c>
      <c r="J4004" t="str">
        <f t="shared" si="153"/>
        <v>No</v>
      </c>
      <c r="L4004" t="str">
        <f t="shared" si="154"/>
        <v>No</v>
      </c>
    </row>
    <row r="4005" spans="1:12" x14ac:dyDescent="0.3">
      <c r="A4005" t="s">
        <v>59</v>
      </c>
      <c r="B4005">
        <v>97</v>
      </c>
      <c r="C4005" s="1">
        <v>45373</v>
      </c>
      <c r="D4005" s="1">
        <v>45327.666666666664</v>
      </c>
      <c r="E4005">
        <v>0</v>
      </c>
      <c r="F4005" t="s">
        <v>9</v>
      </c>
      <c r="G4005" t="s">
        <v>442</v>
      </c>
      <c r="H4005">
        <v>97112</v>
      </c>
      <c r="I4005" t="str" cm="1">
        <f t="array" ref="I4005">IFERROR(INDEX(scheduling_data!H:H,MATCH(B4005&amp;D4005,scheduling_data!D:D&amp;scheduling_data!A:A,0)),"")</f>
        <v>Katherine Tyree</v>
      </c>
      <c r="J4005" t="str">
        <f t="shared" si="153"/>
        <v>No</v>
      </c>
      <c r="L4005" t="str">
        <f t="shared" si="154"/>
        <v>No</v>
      </c>
    </row>
    <row r="4006" spans="1:12" x14ac:dyDescent="0.3">
      <c r="A4006" t="s">
        <v>59</v>
      </c>
      <c r="B4006">
        <v>97</v>
      </c>
      <c r="C4006" s="1">
        <v>45373</v>
      </c>
      <c r="D4006" s="1">
        <v>45327.666666666664</v>
      </c>
      <c r="E4006">
        <v>15.28</v>
      </c>
      <c r="F4006" t="s">
        <v>19</v>
      </c>
      <c r="G4006" t="s">
        <v>57</v>
      </c>
      <c r="H4006">
        <v>97140</v>
      </c>
      <c r="I4006" t="str" cm="1">
        <f t="array" ref="I4006">IFERROR(INDEX(scheduling_data!H:H,MATCH(B4006&amp;D4006,scheduling_data!D:D&amp;scheduling_data!A:A,0)),"")</f>
        <v>Katherine Tyree</v>
      </c>
      <c r="J4006" t="str">
        <f t="shared" si="153"/>
        <v>No</v>
      </c>
      <c r="L4006" t="str">
        <f t="shared" si="154"/>
        <v>Yes</v>
      </c>
    </row>
    <row r="4007" spans="1:12" x14ac:dyDescent="0.3">
      <c r="A4007" t="s">
        <v>59</v>
      </c>
      <c r="B4007">
        <v>97</v>
      </c>
      <c r="C4007" s="1">
        <v>45373</v>
      </c>
      <c r="D4007" s="1">
        <v>45327.666666666664</v>
      </c>
      <c r="E4007">
        <v>50.35</v>
      </c>
      <c r="F4007" t="s">
        <v>9</v>
      </c>
      <c r="G4007" t="s">
        <v>56</v>
      </c>
      <c r="H4007">
        <v>97140</v>
      </c>
      <c r="I4007" t="str" cm="1">
        <f t="array" ref="I4007">IFERROR(INDEX(scheduling_data!H:H,MATCH(B4007&amp;D4007,scheduling_data!D:D&amp;scheduling_data!A:A,0)),"")</f>
        <v>Katherine Tyree</v>
      </c>
      <c r="J4007" t="str">
        <f t="shared" si="153"/>
        <v>No</v>
      </c>
      <c r="L4007" t="str">
        <f t="shared" si="154"/>
        <v>No</v>
      </c>
    </row>
    <row r="4008" spans="1:12" x14ac:dyDescent="0.3">
      <c r="A4008" t="s">
        <v>59</v>
      </c>
      <c r="B4008">
        <v>97</v>
      </c>
      <c r="C4008" s="1">
        <v>45373</v>
      </c>
      <c r="D4008" s="1">
        <v>45327.666666666664</v>
      </c>
      <c r="E4008">
        <v>0</v>
      </c>
      <c r="F4008" t="s">
        <v>9</v>
      </c>
      <c r="G4008" t="s">
        <v>443</v>
      </c>
      <c r="H4008">
        <v>97012</v>
      </c>
      <c r="I4008" t="str" cm="1">
        <f t="array" ref="I4008">IFERROR(INDEX(scheduling_data!H:H,MATCH(B4008&amp;D4008,scheduling_data!D:D&amp;scheduling_data!A:A,0)),"")</f>
        <v>Katherine Tyree</v>
      </c>
      <c r="J4008" t="str">
        <f t="shared" si="153"/>
        <v>No</v>
      </c>
      <c r="L4008" t="str">
        <f t="shared" si="154"/>
        <v>No</v>
      </c>
    </row>
    <row r="4009" spans="1:12" x14ac:dyDescent="0.3">
      <c r="A4009" t="s">
        <v>59</v>
      </c>
      <c r="B4009">
        <v>97</v>
      </c>
      <c r="C4009" s="1">
        <v>45373</v>
      </c>
      <c r="D4009" s="1">
        <v>45327.666666666664</v>
      </c>
      <c r="E4009">
        <v>0.31</v>
      </c>
      <c r="F4009" t="s">
        <v>9</v>
      </c>
      <c r="G4009" t="s">
        <v>55</v>
      </c>
      <c r="H4009">
        <v>97140</v>
      </c>
      <c r="I4009" t="str" cm="1">
        <f t="array" ref="I4009">IFERROR(INDEX(scheduling_data!H:H,MATCH(B4009&amp;D4009,scheduling_data!D:D&amp;scheduling_data!A:A,0)),"")</f>
        <v>Katherine Tyree</v>
      </c>
      <c r="J4009" t="str">
        <f t="shared" si="153"/>
        <v>No</v>
      </c>
      <c r="L4009" t="str">
        <f t="shared" si="154"/>
        <v>No</v>
      </c>
    </row>
    <row r="4010" spans="1:12" x14ac:dyDescent="0.3">
      <c r="A4010" t="s">
        <v>59</v>
      </c>
      <c r="B4010">
        <v>97</v>
      </c>
      <c r="C4010" s="1">
        <v>45373</v>
      </c>
      <c r="D4010" s="1">
        <v>45327.666666666664</v>
      </c>
      <c r="E4010">
        <v>5.16</v>
      </c>
      <c r="F4010" t="s">
        <v>9</v>
      </c>
      <c r="G4010" t="s">
        <v>54</v>
      </c>
      <c r="H4010">
        <v>97140</v>
      </c>
      <c r="I4010" t="str" cm="1">
        <f t="array" ref="I4010">IFERROR(INDEX(scheduling_data!H:H,MATCH(B4010&amp;D4010,scheduling_data!D:D&amp;scheduling_data!A:A,0)),"")</f>
        <v>Katherine Tyree</v>
      </c>
      <c r="J4010" t="str">
        <f t="shared" si="153"/>
        <v>No</v>
      </c>
      <c r="L4010" t="str">
        <f t="shared" si="154"/>
        <v>No</v>
      </c>
    </row>
    <row r="4011" spans="1:12" x14ac:dyDescent="0.3">
      <c r="A4011" t="s">
        <v>59</v>
      </c>
      <c r="B4011">
        <v>97</v>
      </c>
      <c r="C4011" s="1">
        <v>45378</v>
      </c>
      <c r="D4011" s="1">
        <v>45327.666666666664</v>
      </c>
      <c r="E4011">
        <v>3.9</v>
      </c>
      <c r="F4011" t="s">
        <v>19</v>
      </c>
      <c r="G4011" t="s">
        <v>60</v>
      </c>
      <c r="H4011">
        <v>97140</v>
      </c>
      <c r="I4011" t="str" cm="1">
        <f t="array" ref="I4011">IFERROR(INDEX(scheduling_data!H:H,MATCH(B4011&amp;D4011,scheduling_data!D:D&amp;scheduling_data!A:A,0)),"")</f>
        <v>Katherine Tyree</v>
      </c>
      <c r="J4011" t="str">
        <f t="shared" si="153"/>
        <v>No</v>
      </c>
      <c r="L4011" t="str">
        <f t="shared" si="154"/>
        <v>Yes</v>
      </c>
    </row>
    <row r="4012" spans="1:12" x14ac:dyDescent="0.3">
      <c r="A4012" t="s">
        <v>59</v>
      </c>
      <c r="B4012">
        <v>97</v>
      </c>
      <c r="C4012" s="1">
        <v>45357</v>
      </c>
      <c r="D4012" s="1">
        <v>45330.666666666664</v>
      </c>
      <c r="E4012">
        <v>9.51</v>
      </c>
      <c r="F4012" t="s">
        <v>19</v>
      </c>
      <c r="G4012" t="s">
        <v>60</v>
      </c>
      <c r="H4012">
        <v>97110</v>
      </c>
      <c r="I4012" t="str" cm="1">
        <f t="array" ref="I4012">IFERROR(INDEX(scheduling_data!H:H,MATCH(B4012&amp;D4012,scheduling_data!D:D&amp;scheduling_data!A:A,0)),"")</f>
        <v>Jessica Pittman</v>
      </c>
      <c r="J4012" t="str">
        <f t="shared" si="153"/>
        <v>No</v>
      </c>
      <c r="L4012" t="str">
        <f t="shared" si="154"/>
        <v>Yes</v>
      </c>
    </row>
    <row r="4013" spans="1:12" x14ac:dyDescent="0.3">
      <c r="A4013" t="s">
        <v>17</v>
      </c>
      <c r="B4013">
        <v>12</v>
      </c>
      <c r="C4013" s="1">
        <v>45363</v>
      </c>
      <c r="D4013" s="1">
        <v>45336.625</v>
      </c>
      <c r="E4013">
        <v>56.78</v>
      </c>
      <c r="F4013" t="s">
        <v>19</v>
      </c>
      <c r="G4013" t="s">
        <v>20</v>
      </c>
      <c r="H4013">
        <v>97112</v>
      </c>
      <c r="I4013" t="str" cm="1">
        <f t="array" ref="I4013">IFERROR(INDEX(scheduling_data!H:H,MATCH(B4013&amp;D4013,scheduling_data!D:D&amp;scheduling_data!A:A,0)),"")</f>
        <v>James Allen</v>
      </c>
      <c r="J4013" t="str">
        <f t="shared" si="153"/>
        <v>No</v>
      </c>
      <c r="L4013" t="str">
        <f t="shared" si="154"/>
        <v>Yes</v>
      </c>
    </row>
    <row r="4014" spans="1:12" x14ac:dyDescent="0.3">
      <c r="A4014" t="s">
        <v>17</v>
      </c>
      <c r="B4014">
        <v>12</v>
      </c>
      <c r="C4014" s="1">
        <v>45363</v>
      </c>
      <c r="D4014" s="1">
        <v>45336.625</v>
      </c>
      <c r="E4014">
        <v>93.22</v>
      </c>
      <c r="F4014" t="s">
        <v>9</v>
      </c>
      <c r="G4014" t="s">
        <v>18</v>
      </c>
      <c r="H4014">
        <v>97112</v>
      </c>
      <c r="I4014" t="str" cm="1">
        <f t="array" ref="I4014">IFERROR(INDEX(scheduling_data!H:H,MATCH(B4014&amp;D4014,scheduling_data!D:D&amp;scheduling_data!A:A,0)),"")</f>
        <v>James Allen</v>
      </c>
      <c r="J4014" t="str">
        <f t="shared" si="153"/>
        <v>No</v>
      </c>
      <c r="L4014" t="str">
        <f t="shared" si="154"/>
        <v>No</v>
      </c>
    </row>
    <row r="4015" spans="1:12" x14ac:dyDescent="0.3">
      <c r="A4015" t="s">
        <v>17</v>
      </c>
      <c r="B4015">
        <v>12</v>
      </c>
      <c r="C4015" s="1">
        <v>45358</v>
      </c>
      <c r="D4015" s="1">
        <v>45337.333333333336</v>
      </c>
      <c r="E4015">
        <v>0</v>
      </c>
      <c r="F4015" t="s">
        <v>9</v>
      </c>
      <c r="G4015" t="s">
        <v>29</v>
      </c>
      <c r="H4015">
        <v>97112</v>
      </c>
      <c r="I4015" t="str" cm="1">
        <f t="array" ref="I4015">IFERROR(INDEX(scheduling_data!H:H,MATCH(B4015&amp;D4015,scheduling_data!D:D&amp;scheduling_data!A:A,0)),"")</f>
        <v>Kelsea Rodriguez</v>
      </c>
      <c r="J4015" t="str">
        <f t="shared" si="153"/>
        <v>No</v>
      </c>
      <c r="L4015" t="str">
        <f t="shared" si="154"/>
        <v>No</v>
      </c>
    </row>
    <row r="4016" spans="1:12" x14ac:dyDescent="0.3">
      <c r="A4016" t="s">
        <v>17</v>
      </c>
      <c r="B4016">
        <v>12</v>
      </c>
      <c r="C4016" s="1">
        <v>45358</v>
      </c>
      <c r="D4016" s="1">
        <v>45324.458333333336</v>
      </c>
      <c r="E4016">
        <v>85.17</v>
      </c>
      <c r="F4016" t="s">
        <v>19</v>
      </c>
      <c r="G4016" t="s">
        <v>20</v>
      </c>
      <c r="H4016">
        <v>97112</v>
      </c>
      <c r="I4016" t="str" cm="1">
        <f t="array" ref="I4016">IFERROR(INDEX(scheduling_data!H:H,MATCH(B4016&amp;D4016,scheduling_data!D:D&amp;scheduling_data!A:A,0)),"")</f>
        <v>James Allen</v>
      </c>
      <c r="J4016" t="str">
        <f t="shared" si="153"/>
        <v>No</v>
      </c>
      <c r="L4016" t="str">
        <f t="shared" si="154"/>
        <v>Yes</v>
      </c>
    </row>
    <row r="4017" spans="1:12" x14ac:dyDescent="0.3">
      <c r="A4017" t="s">
        <v>17</v>
      </c>
      <c r="B4017">
        <v>12</v>
      </c>
      <c r="C4017" s="1">
        <v>45358</v>
      </c>
      <c r="D4017" s="1">
        <v>45324.458333333336</v>
      </c>
      <c r="E4017">
        <v>139.83000000000001</v>
      </c>
      <c r="F4017" t="s">
        <v>9</v>
      </c>
      <c r="G4017" t="s">
        <v>18</v>
      </c>
      <c r="H4017">
        <v>97112</v>
      </c>
      <c r="I4017" t="str" cm="1">
        <f t="array" ref="I4017">IFERROR(INDEX(scheduling_data!H:H,MATCH(B4017&amp;D4017,scheduling_data!D:D&amp;scheduling_data!A:A,0)),"")</f>
        <v>James Allen</v>
      </c>
      <c r="J4017" t="str">
        <f t="shared" si="153"/>
        <v>No</v>
      </c>
      <c r="L4017" t="str">
        <f t="shared" si="154"/>
        <v>No</v>
      </c>
    </row>
    <row r="4018" spans="1:12" x14ac:dyDescent="0.3">
      <c r="A4018" t="s">
        <v>17</v>
      </c>
      <c r="B4018">
        <v>12</v>
      </c>
      <c r="C4018" s="1">
        <v>45370</v>
      </c>
      <c r="D4018" s="1">
        <v>45348.666666666664</v>
      </c>
      <c r="E4018">
        <v>93.22</v>
      </c>
      <c r="F4018" t="s">
        <v>9</v>
      </c>
      <c r="G4018" t="s">
        <v>18</v>
      </c>
      <c r="H4018">
        <v>97112</v>
      </c>
      <c r="I4018" t="str" cm="1">
        <f t="array" ref="I4018">IFERROR(INDEX(scheduling_data!H:H,MATCH(B4018&amp;D4018,scheduling_data!D:D&amp;scheduling_data!A:A,0)),"")</f>
        <v>James Allen</v>
      </c>
      <c r="J4018" t="str">
        <f t="shared" si="153"/>
        <v>No</v>
      </c>
      <c r="L4018" t="str">
        <f t="shared" si="154"/>
        <v>No</v>
      </c>
    </row>
    <row r="4019" spans="1:12" x14ac:dyDescent="0.3">
      <c r="A4019" t="s">
        <v>17</v>
      </c>
      <c r="B4019">
        <v>12</v>
      </c>
      <c r="C4019" s="1">
        <v>45370</v>
      </c>
      <c r="D4019" s="1">
        <v>45348.666666666664</v>
      </c>
      <c r="E4019">
        <v>56.78</v>
      </c>
      <c r="F4019" t="s">
        <v>19</v>
      </c>
      <c r="G4019" t="s">
        <v>20</v>
      </c>
      <c r="H4019">
        <v>97112</v>
      </c>
      <c r="I4019" t="str" cm="1">
        <f t="array" ref="I4019">IFERROR(INDEX(scheduling_data!H:H,MATCH(B4019&amp;D4019,scheduling_data!D:D&amp;scheduling_data!A:A,0)),"")</f>
        <v>James Allen</v>
      </c>
      <c r="J4019" t="str">
        <f t="shared" si="153"/>
        <v>No</v>
      </c>
      <c r="L4019" t="str">
        <f t="shared" si="154"/>
        <v>Yes</v>
      </c>
    </row>
    <row r="4020" spans="1:12" x14ac:dyDescent="0.3">
      <c r="A4020" t="s">
        <v>17</v>
      </c>
      <c r="B4020">
        <v>12</v>
      </c>
      <c r="C4020" s="1">
        <v>45370</v>
      </c>
      <c r="D4020" s="1">
        <v>45350.666666666664</v>
      </c>
      <c r="E4020">
        <v>56.78</v>
      </c>
      <c r="F4020" t="s">
        <v>19</v>
      </c>
      <c r="G4020" t="s">
        <v>20</v>
      </c>
      <c r="H4020">
        <v>97112</v>
      </c>
      <c r="I4020" t="str" cm="1">
        <f t="array" ref="I4020">IFERROR(INDEX(scheduling_data!H:H,MATCH(B4020&amp;D4020,scheduling_data!D:D&amp;scheduling_data!A:A,0)),"")</f>
        <v>James Allen</v>
      </c>
      <c r="J4020" t="str">
        <f t="shared" si="153"/>
        <v>No</v>
      </c>
      <c r="L4020" t="str">
        <f t="shared" si="154"/>
        <v>Yes</v>
      </c>
    </row>
    <row r="4021" spans="1:12" x14ac:dyDescent="0.3">
      <c r="A4021" t="s">
        <v>17</v>
      </c>
      <c r="B4021">
        <v>12</v>
      </c>
      <c r="C4021" s="1">
        <v>45370</v>
      </c>
      <c r="D4021" s="1">
        <v>45350.666666666664</v>
      </c>
      <c r="E4021">
        <v>93.22</v>
      </c>
      <c r="F4021" t="s">
        <v>9</v>
      </c>
      <c r="G4021" t="s">
        <v>18</v>
      </c>
      <c r="H4021">
        <v>97112</v>
      </c>
      <c r="I4021" t="str" cm="1">
        <f t="array" ref="I4021">IFERROR(INDEX(scheduling_data!H:H,MATCH(B4021&amp;D4021,scheduling_data!D:D&amp;scheduling_data!A:A,0)),"")</f>
        <v>James Allen</v>
      </c>
      <c r="J4021" t="str">
        <f t="shared" si="153"/>
        <v>No</v>
      </c>
      <c r="L4021" t="str">
        <f t="shared" si="154"/>
        <v>No</v>
      </c>
    </row>
    <row r="4022" spans="1:12" x14ac:dyDescent="0.3">
      <c r="A4022" t="s">
        <v>168</v>
      </c>
      <c r="B4022">
        <v>98</v>
      </c>
      <c r="C4022" s="1">
        <v>45370</v>
      </c>
      <c r="D4022" s="1">
        <v>45337.333333333336</v>
      </c>
      <c r="E4022">
        <v>47</v>
      </c>
      <c r="F4022" t="s">
        <v>19</v>
      </c>
      <c r="G4022" t="s">
        <v>170</v>
      </c>
      <c r="H4022">
        <v>97162</v>
      </c>
      <c r="I4022" t="str" cm="1">
        <f t="array" ref="I4022">IFERROR(INDEX(scheduling_data!H:H,MATCH(B4022&amp;D4022,scheduling_data!D:D&amp;scheduling_data!A:A,0)),"")</f>
        <v>Robert Crochet</v>
      </c>
      <c r="J4022" t="str">
        <f t="shared" si="153"/>
        <v>No</v>
      </c>
      <c r="L4022" t="str">
        <f t="shared" si="154"/>
        <v>Yes</v>
      </c>
    </row>
    <row r="4023" spans="1:12" x14ac:dyDescent="0.3">
      <c r="A4023" t="s">
        <v>168</v>
      </c>
      <c r="B4023">
        <v>98</v>
      </c>
      <c r="C4023" s="1">
        <v>45370</v>
      </c>
      <c r="D4023" s="1">
        <v>45337.333333333336</v>
      </c>
      <c r="E4023">
        <v>225</v>
      </c>
      <c r="F4023" t="s">
        <v>9</v>
      </c>
      <c r="G4023" t="s">
        <v>169</v>
      </c>
      <c r="H4023">
        <v>97110</v>
      </c>
      <c r="I4023" t="str" cm="1">
        <f t="array" ref="I4023">IFERROR(INDEX(scheduling_data!H:H,MATCH(B4023&amp;D4023,scheduling_data!D:D&amp;scheduling_data!A:A,0)),"")</f>
        <v>Robert Crochet</v>
      </c>
      <c r="J4023" t="str">
        <f t="shared" si="153"/>
        <v>No</v>
      </c>
      <c r="L4023" t="str">
        <f t="shared" si="154"/>
        <v>No</v>
      </c>
    </row>
    <row r="4024" spans="1:12" x14ac:dyDescent="0.3">
      <c r="A4024" t="s">
        <v>168</v>
      </c>
      <c r="B4024">
        <v>98</v>
      </c>
      <c r="C4024" s="1">
        <v>45370</v>
      </c>
      <c r="D4024" s="1">
        <v>45337.333333333336</v>
      </c>
      <c r="E4024">
        <v>108</v>
      </c>
      <c r="F4024" t="s">
        <v>9</v>
      </c>
      <c r="G4024" t="s">
        <v>169</v>
      </c>
      <c r="H4024">
        <v>97162</v>
      </c>
      <c r="I4024" t="str" cm="1">
        <f t="array" ref="I4024">IFERROR(INDEX(scheduling_data!H:H,MATCH(B4024&amp;D4024,scheduling_data!D:D&amp;scheduling_data!A:A,0)),"")</f>
        <v>Robert Crochet</v>
      </c>
      <c r="J4024" t="str">
        <f t="shared" si="153"/>
        <v>No</v>
      </c>
      <c r="L4024" t="str">
        <f t="shared" si="154"/>
        <v>No</v>
      </c>
    </row>
    <row r="4025" spans="1:12" x14ac:dyDescent="0.3">
      <c r="A4025" t="s">
        <v>168</v>
      </c>
      <c r="B4025">
        <v>98</v>
      </c>
      <c r="C4025" s="1">
        <v>45370</v>
      </c>
      <c r="D4025" s="1">
        <v>45338.416666666664</v>
      </c>
      <c r="E4025">
        <v>83</v>
      </c>
      <c r="F4025" t="s">
        <v>9</v>
      </c>
      <c r="G4025" t="s">
        <v>169</v>
      </c>
      <c r="H4025">
        <v>97110</v>
      </c>
      <c r="I4025" t="str" cm="1">
        <f t="array" ref="I4025">IFERROR(INDEX(scheduling_data!H:H,MATCH(B4025&amp;D4025,scheduling_data!D:D&amp;scheduling_data!A:A,0)),"")</f>
        <v>Katherine Tyree</v>
      </c>
      <c r="J4025" t="str">
        <f t="shared" si="153"/>
        <v>No</v>
      </c>
      <c r="L4025" t="str">
        <f t="shared" si="154"/>
        <v>No</v>
      </c>
    </row>
    <row r="4026" spans="1:12" x14ac:dyDescent="0.3">
      <c r="A4026" t="s">
        <v>168</v>
      </c>
      <c r="B4026">
        <v>98</v>
      </c>
      <c r="C4026" s="1">
        <v>45370</v>
      </c>
      <c r="D4026" s="1">
        <v>45338.416666666664</v>
      </c>
      <c r="E4026">
        <v>47</v>
      </c>
      <c r="F4026" t="s">
        <v>19</v>
      </c>
      <c r="G4026" t="s">
        <v>170</v>
      </c>
      <c r="H4026">
        <v>97110</v>
      </c>
      <c r="I4026" t="str" cm="1">
        <f t="array" ref="I4026">IFERROR(INDEX(scheduling_data!H:H,MATCH(B4026&amp;D4026,scheduling_data!D:D&amp;scheduling_data!A:A,0)),"")</f>
        <v>Katherine Tyree</v>
      </c>
      <c r="J4026" t="str">
        <f t="shared" si="153"/>
        <v>No</v>
      </c>
      <c r="L4026" t="str">
        <f t="shared" si="154"/>
        <v>Yes</v>
      </c>
    </row>
    <row r="4027" spans="1:12" x14ac:dyDescent="0.3">
      <c r="A4027" t="s">
        <v>168</v>
      </c>
      <c r="B4027">
        <v>98</v>
      </c>
      <c r="C4027" s="1">
        <v>45370</v>
      </c>
      <c r="D4027" s="1">
        <v>45341.416666666664</v>
      </c>
      <c r="E4027">
        <v>233</v>
      </c>
      <c r="F4027" t="s">
        <v>9</v>
      </c>
      <c r="G4027" t="s">
        <v>169</v>
      </c>
      <c r="H4027">
        <v>97110</v>
      </c>
      <c r="I4027" t="str" cm="1">
        <f t="array" ref="I4027">IFERROR(INDEX(scheduling_data!H:H,MATCH(B4027&amp;D4027,scheduling_data!D:D&amp;scheduling_data!A:A,0)),"")</f>
        <v>Katherine Tyree</v>
      </c>
      <c r="J4027" t="str">
        <f t="shared" si="153"/>
        <v>No</v>
      </c>
      <c r="L4027" t="str">
        <f t="shared" si="154"/>
        <v>No</v>
      </c>
    </row>
    <row r="4028" spans="1:12" x14ac:dyDescent="0.3">
      <c r="A4028" t="s">
        <v>168</v>
      </c>
      <c r="B4028">
        <v>98</v>
      </c>
      <c r="C4028" s="1">
        <v>45370</v>
      </c>
      <c r="D4028" s="1">
        <v>45341.416666666664</v>
      </c>
      <c r="E4028">
        <v>47</v>
      </c>
      <c r="F4028" t="s">
        <v>19</v>
      </c>
      <c r="G4028" t="s">
        <v>170</v>
      </c>
      <c r="H4028">
        <v>97110</v>
      </c>
      <c r="I4028" t="str" cm="1">
        <f t="array" ref="I4028">IFERROR(INDEX(scheduling_data!H:H,MATCH(B4028&amp;D4028,scheduling_data!D:D&amp;scheduling_data!A:A,0)),"")</f>
        <v>Katherine Tyree</v>
      </c>
      <c r="J4028" t="str">
        <f t="shared" si="153"/>
        <v>No</v>
      </c>
      <c r="L4028" t="str">
        <f t="shared" si="154"/>
        <v>Yes</v>
      </c>
    </row>
    <row r="4029" spans="1:12" x14ac:dyDescent="0.3">
      <c r="A4029" t="s">
        <v>168</v>
      </c>
      <c r="B4029">
        <v>98</v>
      </c>
      <c r="C4029" s="1">
        <v>45373</v>
      </c>
      <c r="D4029" s="1">
        <v>45343.541666666664</v>
      </c>
      <c r="E4029">
        <v>83</v>
      </c>
      <c r="F4029" t="s">
        <v>9</v>
      </c>
      <c r="G4029" t="s">
        <v>169</v>
      </c>
      <c r="H4029">
        <v>97110</v>
      </c>
      <c r="I4029" t="str" cm="1">
        <f t="array" ref="I4029">IFERROR(INDEX(scheduling_data!H:H,MATCH(B4029&amp;D4029,scheduling_data!D:D&amp;scheduling_data!A:A,0)),"")</f>
        <v>Jessica Pittman</v>
      </c>
      <c r="J4029" t="str">
        <f t="shared" si="153"/>
        <v>No</v>
      </c>
      <c r="L4029" t="str">
        <f t="shared" si="154"/>
        <v>No</v>
      </c>
    </row>
    <row r="4030" spans="1:12" x14ac:dyDescent="0.3">
      <c r="A4030" t="s">
        <v>168</v>
      </c>
      <c r="B4030">
        <v>98</v>
      </c>
      <c r="C4030" s="1">
        <v>45373</v>
      </c>
      <c r="D4030" s="1">
        <v>45343.541666666664</v>
      </c>
      <c r="E4030">
        <v>47</v>
      </c>
      <c r="F4030" t="s">
        <v>19</v>
      </c>
      <c r="G4030" t="s">
        <v>170</v>
      </c>
      <c r="H4030">
        <v>97110</v>
      </c>
      <c r="I4030" t="str" cm="1">
        <f t="array" ref="I4030">IFERROR(INDEX(scheduling_data!H:H,MATCH(B4030&amp;D4030,scheduling_data!D:D&amp;scheduling_data!A:A,0)),"")</f>
        <v>Jessica Pittman</v>
      </c>
      <c r="J4030" t="str">
        <f t="shared" si="153"/>
        <v>No</v>
      </c>
      <c r="L4030" t="str">
        <f t="shared" si="154"/>
        <v>Yes</v>
      </c>
    </row>
    <row r="4031" spans="1:12" x14ac:dyDescent="0.3">
      <c r="A4031" t="s">
        <v>168</v>
      </c>
      <c r="B4031">
        <v>98</v>
      </c>
      <c r="C4031" s="1">
        <v>45373</v>
      </c>
      <c r="D4031" s="1">
        <v>45345.416666666664</v>
      </c>
      <c r="E4031">
        <v>47</v>
      </c>
      <c r="F4031" t="s">
        <v>19</v>
      </c>
      <c r="G4031" t="s">
        <v>170</v>
      </c>
      <c r="H4031">
        <v>97110</v>
      </c>
      <c r="I4031" t="str" cm="1">
        <f t="array" ref="I4031">IFERROR(INDEX(scheduling_data!H:H,MATCH(B4031&amp;D4031,scheduling_data!D:D&amp;scheduling_data!A:A,0)),"")</f>
        <v>Amber Hickman</v>
      </c>
      <c r="J4031" t="str">
        <f t="shared" si="153"/>
        <v>No</v>
      </c>
      <c r="L4031" t="str">
        <f t="shared" si="154"/>
        <v>Yes</v>
      </c>
    </row>
    <row r="4032" spans="1:12" x14ac:dyDescent="0.3">
      <c r="A4032" t="s">
        <v>168</v>
      </c>
      <c r="B4032">
        <v>98</v>
      </c>
      <c r="C4032" s="1">
        <v>45373</v>
      </c>
      <c r="D4032" s="1">
        <v>45345.416666666664</v>
      </c>
      <c r="E4032">
        <v>83</v>
      </c>
      <c r="F4032" t="s">
        <v>9</v>
      </c>
      <c r="G4032" t="s">
        <v>169</v>
      </c>
      <c r="H4032">
        <v>97110</v>
      </c>
      <c r="I4032" t="str" cm="1">
        <f t="array" ref="I4032">IFERROR(INDEX(scheduling_data!H:H,MATCH(B4032&amp;D4032,scheduling_data!D:D&amp;scheduling_data!A:A,0)),"")</f>
        <v>Amber Hickman</v>
      </c>
      <c r="J4032" t="str">
        <f t="shared" si="153"/>
        <v>No</v>
      </c>
      <c r="L4032" t="str">
        <f t="shared" si="154"/>
        <v>No</v>
      </c>
    </row>
    <row r="4033" spans="1:12" x14ac:dyDescent="0.3">
      <c r="A4033" t="s">
        <v>168</v>
      </c>
      <c r="B4033">
        <v>98</v>
      </c>
      <c r="C4033" s="1">
        <v>45373</v>
      </c>
      <c r="D4033" s="1">
        <v>45345.416666666664</v>
      </c>
      <c r="E4033">
        <v>225</v>
      </c>
      <c r="F4033" t="s">
        <v>9</v>
      </c>
      <c r="G4033" t="s">
        <v>169</v>
      </c>
      <c r="H4033">
        <v>97530</v>
      </c>
      <c r="I4033" t="str" cm="1">
        <f t="array" ref="I4033">IFERROR(INDEX(scheduling_data!H:H,MATCH(B4033&amp;D4033,scheduling_data!D:D&amp;scheduling_data!A:A,0)),"")</f>
        <v>Amber Hickman</v>
      </c>
      <c r="J4033" t="str">
        <f t="shared" si="153"/>
        <v>No</v>
      </c>
      <c r="L4033" t="str">
        <f t="shared" si="154"/>
        <v>No</v>
      </c>
    </row>
    <row r="4034" spans="1:12" x14ac:dyDescent="0.3">
      <c r="A4034" t="s">
        <v>30</v>
      </c>
      <c r="B4034">
        <v>13</v>
      </c>
      <c r="C4034" s="1">
        <v>45365</v>
      </c>
      <c r="D4034" s="1">
        <v>45323.375</v>
      </c>
      <c r="E4034">
        <v>17.84</v>
      </c>
      <c r="F4034" t="s">
        <v>19</v>
      </c>
      <c r="G4034" t="s">
        <v>31</v>
      </c>
      <c r="H4034">
        <v>97110</v>
      </c>
      <c r="I4034" t="str" cm="1">
        <f t="array" ref="I4034">IFERROR(INDEX(scheduling_data!H:H,MATCH(B4034&amp;D4034,scheduling_data!D:D&amp;scheduling_data!A:A,0)),"")</f>
        <v>James Allen</v>
      </c>
      <c r="J4034" t="str">
        <f t="shared" si="153"/>
        <v>No</v>
      </c>
      <c r="L4034" t="str">
        <f t="shared" si="154"/>
        <v>Yes</v>
      </c>
    </row>
    <row r="4035" spans="1:12" x14ac:dyDescent="0.3">
      <c r="A4035" t="s">
        <v>30</v>
      </c>
      <c r="B4035">
        <v>13</v>
      </c>
      <c r="C4035" s="1">
        <v>45379</v>
      </c>
      <c r="D4035" s="1">
        <v>45335.375</v>
      </c>
      <c r="E4035">
        <v>13.68</v>
      </c>
      <c r="F4035" t="s">
        <v>19</v>
      </c>
      <c r="G4035" t="s">
        <v>31</v>
      </c>
      <c r="H4035">
        <v>97110</v>
      </c>
      <c r="I4035" t="str" cm="1">
        <f t="array" ref="I4035">IFERROR(INDEX(scheduling_data!H:H,MATCH(B4035&amp;D4035,scheduling_data!D:D&amp;scheduling_data!A:A,0)),"")</f>
        <v>James Allen</v>
      </c>
      <c r="J4035" t="str">
        <f t="shared" ref="J4035:J4098" si="155">IF(I4035="", "Yes", "No")</f>
        <v>No</v>
      </c>
      <c r="L4035" t="str">
        <f t="shared" ref="L4035:L4098" si="156">IF(OR(F4035="Cash", F4035="Check", F4035="EFT", F4035="Credit Card", F4035="Visa", F4035="Mastercard", F4035="AMEX"), "Yes", "No")</f>
        <v>Yes</v>
      </c>
    </row>
    <row r="4036" spans="1:12" x14ac:dyDescent="0.3">
      <c r="A4036" t="s">
        <v>30</v>
      </c>
      <c r="B4036">
        <v>13</v>
      </c>
      <c r="C4036" s="1">
        <v>45379</v>
      </c>
      <c r="D4036" s="1">
        <v>45337.375</v>
      </c>
      <c r="E4036">
        <v>13.68</v>
      </c>
      <c r="F4036" t="s">
        <v>19</v>
      </c>
      <c r="G4036" t="s">
        <v>31</v>
      </c>
      <c r="H4036">
        <v>97110</v>
      </c>
      <c r="I4036" t="str" cm="1">
        <f t="array" ref="I4036">IFERROR(INDEX(scheduling_data!H:H,MATCH(B4036&amp;D4036,scheduling_data!D:D&amp;scheduling_data!A:A,0)),"")</f>
        <v>James Allen</v>
      </c>
      <c r="J4036" t="str">
        <f t="shared" si="155"/>
        <v>No</v>
      </c>
      <c r="L4036" t="str">
        <f t="shared" si="156"/>
        <v>Yes</v>
      </c>
    </row>
    <row r="4037" spans="1:12" x14ac:dyDescent="0.3">
      <c r="A4037" t="s">
        <v>30</v>
      </c>
      <c r="B4037">
        <v>13</v>
      </c>
      <c r="C4037" s="1">
        <v>45376</v>
      </c>
      <c r="D4037" s="1">
        <v>45328.375</v>
      </c>
      <c r="E4037">
        <v>17.84</v>
      </c>
      <c r="F4037" t="s">
        <v>19</v>
      </c>
      <c r="G4037" t="s">
        <v>31</v>
      </c>
      <c r="H4037">
        <v>97110</v>
      </c>
      <c r="I4037" t="str" cm="1">
        <f t="array" ref="I4037">IFERROR(INDEX(scheduling_data!H:H,MATCH(B4037&amp;D4037,scheduling_data!D:D&amp;scheduling_data!A:A,0)),"")</f>
        <v>James Allen</v>
      </c>
      <c r="J4037" t="str">
        <f t="shared" si="155"/>
        <v>No</v>
      </c>
      <c r="L4037" t="str">
        <f t="shared" si="156"/>
        <v>Yes</v>
      </c>
    </row>
    <row r="4038" spans="1:12" x14ac:dyDescent="0.3">
      <c r="A4038" t="s">
        <v>30</v>
      </c>
      <c r="B4038">
        <v>13</v>
      </c>
      <c r="C4038" s="1">
        <v>45376</v>
      </c>
      <c r="D4038" s="1">
        <v>45330.375</v>
      </c>
      <c r="E4038">
        <v>13.68</v>
      </c>
      <c r="F4038" t="s">
        <v>19</v>
      </c>
      <c r="G4038" t="s">
        <v>31</v>
      </c>
      <c r="H4038">
        <v>97110</v>
      </c>
      <c r="I4038" t="str" cm="1">
        <f t="array" ref="I4038">IFERROR(INDEX(scheduling_data!H:H,MATCH(B4038&amp;D4038,scheduling_data!D:D&amp;scheduling_data!A:A,0)),"")</f>
        <v>James Allen</v>
      </c>
      <c r="J4038" t="str">
        <f t="shared" si="155"/>
        <v>No</v>
      </c>
      <c r="L4038" t="str">
        <f t="shared" si="156"/>
        <v>Yes</v>
      </c>
    </row>
    <row r="4039" spans="1:12" x14ac:dyDescent="0.3">
      <c r="A4039" t="s">
        <v>137</v>
      </c>
      <c r="B4039">
        <v>13</v>
      </c>
      <c r="C4039" s="1">
        <v>45357</v>
      </c>
      <c r="D4039" s="1">
        <v>45335.375</v>
      </c>
      <c r="E4039">
        <v>144.9</v>
      </c>
      <c r="F4039" t="s">
        <v>9</v>
      </c>
      <c r="G4039" t="s">
        <v>56</v>
      </c>
      <c r="H4039">
        <v>97110</v>
      </c>
      <c r="I4039" t="str" cm="1">
        <f t="array" ref="I4039">IFERROR(INDEX(scheduling_data!H:H,MATCH(B4039&amp;D4039,scheduling_data!D:D&amp;scheduling_data!A:A,0)),"")</f>
        <v>James Allen</v>
      </c>
      <c r="J4039" t="str">
        <f t="shared" si="155"/>
        <v>No</v>
      </c>
      <c r="L4039" t="str">
        <f t="shared" si="156"/>
        <v>No</v>
      </c>
    </row>
    <row r="4040" spans="1:12" x14ac:dyDescent="0.3">
      <c r="A4040" t="s">
        <v>137</v>
      </c>
      <c r="B4040">
        <v>13</v>
      </c>
      <c r="C4040" s="1">
        <v>45357</v>
      </c>
      <c r="D4040" s="1">
        <v>45335.375</v>
      </c>
      <c r="E4040">
        <v>53.61</v>
      </c>
      <c r="F4040" t="s">
        <v>19</v>
      </c>
      <c r="G4040" t="s">
        <v>57</v>
      </c>
      <c r="H4040">
        <v>97110</v>
      </c>
      <c r="I4040" t="str" cm="1">
        <f t="array" ref="I4040">IFERROR(INDEX(scheduling_data!H:H,MATCH(B4040&amp;D4040,scheduling_data!D:D&amp;scheduling_data!A:A,0)),"")</f>
        <v>James Allen</v>
      </c>
      <c r="J4040" t="str">
        <f t="shared" si="155"/>
        <v>No</v>
      </c>
      <c r="L4040" t="str">
        <f t="shared" si="156"/>
        <v>Yes</v>
      </c>
    </row>
    <row r="4041" spans="1:12" x14ac:dyDescent="0.3">
      <c r="A4041" t="s">
        <v>137</v>
      </c>
      <c r="B4041">
        <v>13</v>
      </c>
      <c r="C4041" s="1">
        <v>45357</v>
      </c>
      <c r="D4041" s="1">
        <v>45335.375</v>
      </c>
      <c r="E4041">
        <v>1.0900000000000001</v>
      </c>
      <c r="F4041" t="s">
        <v>9</v>
      </c>
      <c r="G4041" t="s">
        <v>55</v>
      </c>
      <c r="H4041">
        <v>97110</v>
      </c>
      <c r="I4041" t="str" cm="1">
        <f t="array" ref="I4041">IFERROR(INDEX(scheduling_data!H:H,MATCH(B4041&amp;D4041,scheduling_data!D:D&amp;scheduling_data!A:A,0)),"")</f>
        <v>James Allen</v>
      </c>
      <c r="J4041" t="str">
        <f t="shared" si="155"/>
        <v>No</v>
      </c>
      <c r="L4041" t="str">
        <f t="shared" si="156"/>
        <v>No</v>
      </c>
    </row>
    <row r="4042" spans="1:12" x14ac:dyDescent="0.3">
      <c r="A4042" t="s">
        <v>137</v>
      </c>
      <c r="B4042">
        <v>13</v>
      </c>
      <c r="C4042" s="1">
        <v>45357</v>
      </c>
      <c r="D4042" s="1">
        <v>45335.375</v>
      </c>
      <c r="E4042">
        <v>11.72</v>
      </c>
      <c r="F4042" t="s">
        <v>9</v>
      </c>
      <c r="G4042" t="s">
        <v>54</v>
      </c>
      <c r="H4042">
        <v>97110</v>
      </c>
      <c r="I4042" t="str" cm="1">
        <f t="array" ref="I4042">IFERROR(INDEX(scheduling_data!H:H,MATCH(B4042&amp;D4042,scheduling_data!D:D&amp;scheduling_data!A:A,0)),"")</f>
        <v>James Allen</v>
      </c>
      <c r="J4042" t="str">
        <f t="shared" si="155"/>
        <v>No</v>
      </c>
      <c r="L4042" t="str">
        <f t="shared" si="156"/>
        <v>No</v>
      </c>
    </row>
    <row r="4043" spans="1:12" x14ac:dyDescent="0.3">
      <c r="A4043" t="s">
        <v>137</v>
      </c>
      <c r="B4043">
        <v>13</v>
      </c>
      <c r="C4043" s="1">
        <v>45357</v>
      </c>
      <c r="D4043" s="1">
        <v>45337.375</v>
      </c>
      <c r="E4043">
        <v>11.72</v>
      </c>
      <c r="F4043" t="s">
        <v>9</v>
      </c>
      <c r="G4043" t="s">
        <v>54</v>
      </c>
      <c r="H4043">
        <v>97110</v>
      </c>
      <c r="I4043" t="str" cm="1">
        <f t="array" ref="I4043">IFERROR(INDEX(scheduling_data!H:H,MATCH(B4043&amp;D4043,scheduling_data!D:D&amp;scheduling_data!A:A,0)),"")</f>
        <v>James Allen</v>
      </c>
      <c r="J4043" t="str">
        <f t="shared" si="155"/>
        <v>No</v>
      </c>
      <c r="L4043" t="str">
        <f t="shared" si="156"/>
        <v>No</v>
      </c>
    </row>
    <row r="4044" spans="1:12" x14ac:dyDescent="0.3">
      <c r="A4044" t="s">
        <v>137</v>
      </c>
      <c r="B4044">
        <v>13</v>
      </c>
      <c r="C4044" s="1">
        <v>45357</v>
      </c>
      <c r="D4044" s="1">
        <v>45337.375</v>
      </c>
      <c r="E4044">
        <v>1.0900000000000001</v>
      </c>
      <c r="F4044" t="s">
        <v>9</v>
      </c>
      <c r="G4044" t="s">
        <v>55</v>
      </c>
      <c r="H4044">
        <v>97110</v>
      </c>
      <c r="I4044" t="str" cm="1">
        <f t="array" ref="I4044">IFERROR(INDEX(scheduling_data!H:H,MATCH(B4044&amp;D4044,scheduling_data!D:D&amp;scheduling_data!A:A,0)),"")</f>
        <v>James Allen</v>
      </c>
      <c r="J4044" t="str">
        <f t="shared" si="155"/>
        <v>No</v>
      </c>
      <c r="L4044" t="str">
        <f t="shared" si="156"/>
        <v>No</v>
      </c>
    </row>
    <row r="4045" spans="1:12" x14ac:dyDescent="0.3">
      <c r="A4045" t="s">
        <v>137</v>
      </c>
      <c r="B4045">
        <v>13</v>
      </c>
      <c r="C4045" s="1">
        <v>45357</v>
      </c>
      <c r="D4045" s="1">
        <v>45337.375</v>
      </c>
      <c r="E4045">
        <v>144.9</v>
      </c>
      <c r="F4045" t="s">
        <v>9</v>
      </c>
      <c r="G4045" t="s">
        <v>56</v>
      </c>
      <c r="H4045">
        <v>97110</v>
      </c>
      <c r="I4045" t="str" cm="1">
        <f t="array" ref="I4045">IFERROR(INDEX(scheduling_data!H:H,MATCH(B4045&amp;D4045,scheduling_data!D:D&amp;scheduling_data!A:A,0)),"")</f>
        <v>James Allen</v>
      </c>
      <c r="J4045" t="str">
        <f t="shared" si="155"/>
        <v>No</v>
      </c>
      <c r="L4045" t="str">
        <f t="shared" si="156"/>
        <v>No</v>
      </c>
    </row>
    <row r="4046" spans="1:12" x14ac:dyDescent="0.3">
      <c r="A4046" t="s">
        <v>137</v>
      </c>
      <c r="B4046">
        <v>13</v>
      </c>
      <c r="C4046" s="1">
        <v>45357</v>
      </c>
      <c r="D4046" s="1">
        <v>45337.375</v>
      </c>
      <c r="E4046">
        <v>53.61</v>
      </c>
      <c r="F4046" t="s">
        <v>19</v>
      </c>
      <c r="G4046" t="s">
        <v>57</v>
      </c>
      <c r="H4046">
        <v>97110</v>
      </c>
      <c r="I4046" t="str" cm="1">
        <f t="array" ref="I4046">IFERROR(INDEX(scheduling_data!H:H,MATCH(B4046&amp;D4046,scheduling_data!D:D&amp;scheduling_data!A:A,0)),"")</f>
        <v>James Allen</v>
      </c>
      <c r="J4046" t="str">
        <f t="shared" si="155"/>
        <v>No</v>
      </c>
      <c r="L4046" t="str">
        <f t="shared" si="156"/>
        <v>Yes</v>
      </c>
    </row>
    <row r="4047" spans="1:12" x14ac:dyDescent="0.3">
      <c r="A4047" t="s">
        <v>137</v>
      </c>
      <c r="B4047">
        <v>13</v>
      </c>
      <c r="C4047" s="1">
        <v>45364</v>
      </c>
      <c r="D4047" s="1">
        <v>45342.375</v>
      </c>
      <c r="E4047">
        <v>37.270000000000003</v>
      </c>
      <c r="F4047" t="s">
        <v>19</v>
      </c>
      <c r="G4047" t="s">
        <v>57</v>
      </c>
      <c r="H4047">
        <v>97110</v>
      </c>
      <c r="I4047" t="str" cm="1">
        <f t="array" ref="I4047">IFERROR(INDEX(scheduling_data!H:H,MATCH(B4047&amp;D4047,scheduling_data!D:D&amp;scheduling_data!A:A,0)),"")</f>
        <v>James Allen</v>
      </c>
      <c r="J4047" t="str">
        <f t="shared" si="155"/>
        <v>No</v>
      </c>
      <c r="L4047" t="str">
        <f t="shared" si="156"/>
        <v>Yes</v>
      </c>
    </row>
    <row r="4048" spans="1:12" x14ac:dyDescent="0.3">
      <c r="A4048" t="s">
        <v>137</v>
      </c>
      <c r="B4048">
        <v>13</v>
      </c>
      <c r="C4048" s="1">
        <v>45364</v>
      </c>
      <c r="D4048" s="1">
        <v>45342.375</v>
      </c>
      <c r="E4048">
        <v>5.86</v>
      </c>
      <c r="F4048" t="s">
        <v>9</v>
      </c>
      <c r="G4048" t="s">
        <v>54</v>
      </c>
      <c r="H4048">
        <v>97110</v>
      </c>
      <c r="I4048" t="str" cm="1">
        <f t="array" ref="I4048">IFERROR(INDEX(scheduling_data!H:H,MATCH(B4048&amp;D4048,scheduling_data!D:D&amp;scheduling_data!A:A,0)),"")</f>
        <v>James Allen</v>
      </c>
      <c r="J4048" t="str">
        <f t="shared" si="155"/>
        <v>No</v>
      </c>
      <c r="L4048" t="str">
        <f t="shared" si="156"/>
        <v>No</v>
      </c>
    </row>
    <row r="4049" spans="1:12" x14ac:dyDescent="0.3">
      <c r="A4049" t="s">
        <v>137</v>
      </c>
      <c r="B4049">
        <v>13</v>
      </c>
      <c r="C4049" s="1">
        <v>45364</v>
      </c>
      <c r="D4049" s="1">
        <v>45342.375</v>
      </c>
      <c r="E4049">
        <v>0.76</v>
      </c>
      <c r="F4049" t="s">
        <v>9</v>
      </c>
      <c r="G4049" t="s">
        <v>55</v>
      </c>
      <c r="H4049">
        <v>97110</v>
      </c>
      <c r="I4049" t="str" cm="1">
        <f t="array" ref="I4049">IFERROR(INDEX(scheduling_data!H:H,MATCH(B4049&amp;D4049,scheduling_data!D:D&amp;scheduling_data!A:A,0)),"")</f>
        <v>James Allen</v>
      </c>
      <c r="J4049" t="str">
        <f t="shared" si="155"/>
        <v>No</v>
      </c>
      <c r="L4049" t="str">
        <f t="shared" si="156"/>
        <v>No</v>
      </c>
    </row>
    <row r="4050" spans="1:12" x14ac:dyDescent="0.3">
      <c r="A4050" t="s">
        <v>137</v>
      </c>
      <c r="B4050">
        <v>13</v>
      </c>
      <c r="C4050" s="1">
        <v>45364</v>
      </c>
      <c r="D4050" s="1">
        <v>45342.375</v>
      </c>
      <c r="E4050">
        <v>96.6</v>
      </c>
      <c r="F4050" t="s">
        <v>9</v>
      </c>
      <c r="G4050" t="s">
        <v>56</v>
      </c>
      <c r="H4050">
        <v>97110</v>
      </c>
      <c r="I4050" t="str" cm="1">
        <f t="array" ref="I4050">IFERROR(INDEX(scheduling_data!H:H,MATCH(B4050&amp;D4050,scheduling_data!D:D&amp;scheduling_data!A:A,0)),"")</f>
        <v>James Allen</v>
      </c>
      <c r="J4050" t="str">
        <f t="shared" si="155"/>
        <v>No</v>
      </c>
      <c r="L4050" t="str">
        <f t="shared" si="156"/>
        <v>No</v>
      </c>
    </row>
    <row r="4051" spans="1:12" x14ac:dyDescent="0.3">
      <c r="A4051" t="s">
        <v>137</v>
      </c>
      <c r="B4051">
        <v>13</v>
      </c>
      <c r="C4051" s="1">
        <v>45364</v>
      </c>
      <c r="D4051" s="1">
        <v>45343.375</v>
      </c>
      <c r="E4051">
        <v>17.579999999999998</v>
      </c>
      <c r="F4051" t="s">
        <v>9</v>
      </c>
      <c r="G4051" t="s">
        <v>54</v>
      </c>
      <c r="H4051">
        <v>97110</v>
      </c>
      <c r="I4051" t="str" cm="1">
        <f t="array" ref="I4051">IFERROR(INDEX(scheduling_data!H:H,MATCH(B4051&amp;D4051,scheduling_data!D:D&amp;scheduling_data!A:A,0)),"")</f>
        <v>James Allen</v>
      </c>
      <c r="J4051" t="str">
        <f t="shared" si="155"/>
        <v>No</v>
      </c>
      <c r="L4051" t="str">
        <f t="shared" si="156"/>
        <v>No</v>
      </c>
    </row>
    <row r="4052" spans="1:12" x14ac:dyDescent="0.3">
      <c r="A4052" t="s">
        <v>137</v>
      </c>
      <c r="B4052">
        <v>13</v>
      </c>
      <c r="C4052" s="1">
        <v>45364</v>
      </c>
      <c r="D4052" s="1">
        <v>45343.375</v>
      </c>
      <c r="E4052">
        <v>1.43</v>
      </c>
      <c r="F4052" t="s">
        <v>9</v>
      </c>
      <c r="G4052" t="s">
        <v>55</v>
      </c>
      <c r="H4052">
        <v>97110</v>
      </c>
      <c r="I4052" t="str" cm="1">
        <f t="array" ref="I4052">IFERROR(INDEX(scheduling_data!H:H,MATCH(B4052&amp;D4052,scheduling_data!D:D&amp;scheduling_data!A:A,0)),"")</f>
        <v>James Allen</v>
      </c>
      <c r="J4052" t="str">
        <f t="shared" si="155"/>
        <v>No</v>
      </c>
      <c r="L4052" t="str">
        <f t="shared" si="156"/>
        <v>No</v>
      </c>
    </row>
    <row r="4053" spans="1:12" x14ac:dyDescent="0.3">
      <c r="A4053" t="s">
        <v>137</v>
      </c>
      <c r="B4053">
        <v>13</v>
      </c>
      <c r="C4053" s="1">
        <v>45364</v>
      </c>
      <c r="D4053" s="1">
        <v>45343.375</v>
      </c>
      <c r="E4053">
        <v>193.2</v>
      </c>
      <c r="F4053" t="s">
        <v>9</v>
      </c>
      <c r="G4053" t="s">
        <v>56</v>
      </c>
      <c r="H4053">
        <v>97110</v>
      </c>
      <c r="I4053" t="str" cm="1">
        <f t="array" ref="I4053">IFERROR(INDEX(scheduling_data!H:H,MATCH(B4053&amp;D4053,scheduling_data!D:D&amp;scheduling_data!A:A,0)),"")</f>
        <v>James Allen</v>
      </c>
      <c r="J4053" t="str">
        <f t="shared" si="155"/>
        <v>No</v>
      </c>
      <c r="L4053" t="str">
        <f t="shared" si="156"/>
        <v>No</v>
      </c>
    </row>
    <row r="4054" spans="1:12" x14ac:dyDescent="0.3">
      <c r="A4054" t="s">
        <v>137</v>
      </c>
      <c r="B4054">
        <v>13</v>
      </c>
      <c r="C4054" s="1">
        <v>45364</v>
      </c>
      <c r="D4054" s="1">
        <v>45343.375</v>
      </c>
      <c r="E4054">
        <v>69.95</v>
      </c>
      <c r="F4054" t="s">
        <v>19</v>
      </c>
      <c r="G4054" t="s">
        <v>57</v>
      </c>
      <c r="H4054">
        <v>97110</v>
      </c>
      <c r="I4054" t="str" cm="1">
        <f t="array" ref="I4054">IFERROR(INDEX(scheduling_data!H:H,MATCH(B4054&amp;D4054,scheduling_data!D:D&amp;scheduling_data!A:A,0)),"")</f>
        <v>James Allen</v>
      </c>
      <c r="J4054" t="str">
        <f t="shared" si="155"/>
        <v>No</v>
      </c>
      <c r="L4054" t="str">
        <f t="shared" si="156"/>
        <v>Yes</v>
      </c>
    </row>
    <row r="4055" spans="1:12" x14ac:dyDescent="0.3">
      <c r="A4055" t="s">
        <v>137</v>
      </c>
      <c r="B4055">
        <v>13</v>
      </c>
      <c r="C4055" s="1">
        <v>45371</v>
      </c>
      <c r="D4055" s="1">
        <v>45349.375</v>
      </c>
      <c r="E4055">
        <v>5.86</v>
      </c>
      <c r="F4055" t="s">
        <v>9</v>
      </c>
      <c r="G4055" t="s">
        <v>54</v>
      </c>
      <c r="H4055">
        <v>97110</v>
      </c>
      <c r="I4055" t="str" cm="1">
        <f t="array" ref="I4055">IFERROR(INDEX(scheduling_data!H:H,MATCH(B4055&amp;D4055,scheduling_data!D:D&amp;scheduling_data!A:A,0)),"")</f>
        <v>James Allen</v>
      </c>
      <c r="J4055" t="str">
        <f t="shared" si="155"/>
        <v>No</v>
      </c>
      <c r="L4055" t="str">
        <f t="shared" si="156"/>
        <v>No</v>
      </c>
    </row>
    <row r="4056" spans="1:12" x14ac:dyDescent="0.3">
      <c r="A4056" t="s">
        <v>137</v>
      </c>
      <c r="B4056">
        <v>13</v>
      </c>
      <c r="C4056" s="1">
        <v>45371</v>
      </c>
      <c r="D4056" s="1">
        <v>45349.375</v>
      </c>
      <c r="E4056">
        <v>0.76</v>
      </c>
      <c r="F4056" t="s">
        <v>9</v>
      </c>
      <c r="G4056" t="s">
        <v>55</v>
      </c>
      <c r="H4056">
        <v>97110</v>
      </c>
      <c r="I4056" t="str" cm="1">
        <f t="array" ref="I4056">IFERROR(INDEX(scheduling_data!H:H,MATCH(B4056&amp;D4056,scheduling_data!D:D&amp;scheduling_data!A:A,0)),"")</f>
        <v>James Allen</v>
      </c>
      <c r="J4056" t="str">
        <f t="shared" si="155"/>
        <v>No</v>
      </c>
      <c r="L4056" t="str">
        <f t="shared" si="156"/>
        <v>No</v>
      </c>
    </row>
    <row r="4057" spans="1:12" x14ac:dyDescent="0.3">
      <c r="A4057" t="s">
        <v>137</v>
      </c>
      <c r="B4057">
        <v>13</v>
      </c>
      <c r="C4057" s="1">
        <v>45371</v>
      </c>
      <c r="D4057" s="1">
        <v>45349.375</v>
      </c>
      <c r="E4057">
        <v>96.6</v>
      </c>
      <c r="F4057" t="s">
        <v>9</v>
      </c>
      <c r="G4057" t="s">
        <v>56</v>
      </c>
      <c r="H4057">
        <v>97110</v>
      </c>
      <c r="I4057" t="str" cm="1">
        <f t="array" ref="I4057">IFERROR(INDEX(scheduling_data!H:H,MATCH(B4057&amp;D4057,scheduling_data!D:D&amp;scheduling_data!A:A,0)),"")</f>
        <v>James Allen</v>
      </c>
      <c r="J4057" t="str">
        <f t="shared" si="155"/>
        <v>No</v>
      </c>
      <c r="L4057" t="str">
        <f t="shared" si="156"/>
        <v>No</v>
      </c>
    </row>
    <row r="4058" spans="1:12" x14ac:dyDescent="0.3">
      <c r="A4058" t="s">
        <v>137</v>
      </c>
      <c r="B4058">
        <v>13</v>
      </c>
      <c r="C4058" s="1">
        <v>45371</v>
      </c>
      <c r="D4058" s="1">
        <v>45349.375</v>
      </c>
      <c r="E4058">
        <v>37.270000000000003</v>
      </c>
      <c r="F4058" t="s">
        <v>19</v>
      </c>
      <c r="G4058" t="s">
        <v>57</v>
      </c>
      <c r="H4058">
        <v>97110</v>
      </c>
      <c r="I4058" t="str" cm="1">
        <f t="array" ref="I4058">IFERROR(INDEX(scheduling_data!H:H,MATCH(B4058&amp;D4058,scheduling_data!D:D&amp;scheduling_data!A:A,0)),"")</f>
        <v>James Allen</v>
      </c>
      <c r="J4058" t="str">
        <f t="shared" si="155"/>
        <v>No</v>
      </c>
      <c r="L4058" t="str">
        <f t="shared" si="156"/>
        <v>Yes</v>
      </c>
    </row>
    <row r="4059" spans="1:12" x14ac:dyDescent="0.3">
      <c r="A4059" t="s">
        <v>137</v>
      </c>
      <c r="B4059">
        <v>13</v>
      </c>
      <c r="C4059" s="1">
        <v>45371</v>
      </c>
      <c r="D4059" s="1">
        <v>45351.458333333336</v>
      </c>
      <c r="E4059">
        <v>5.86</v>
      </c>
      <c r="F4059" t="s">
        <v>9</v>
      </c>
      <c r="G4059" t="s">
        <v>54</v>
      </c>
      <c r="H4059">
        <v>97110</v>
      </c>
      <c r="I4059" t="str" cm="1">
        <f t="array" ref="I4059">IFERROR(INDEX(scheduling_data!H:H,MATCH(B4059&amp;D4059,scheduling_data!D:D&amp;scheduling_data!A:A,0)),"")</f>
        <v>James Allen</v>
      </c>
      <c r="J4059" t="str">
        <f t="shared" si="155"/>
        <v>No</v>
      </c>
      <c r="L4059" t="str">
        <f t="shared" si="156"/>
        <v>No</v>
      </c>
    </row>
    <row r="4060" spans="1:12" x14ac:dyDescent="0.3">
      <c r="A4060" t="s">
        <v>137</v>
      </c>
      <c r="B4060">
        <v>13</v>
      </c>
      <c r="C4060" s="1">
        <v>45371</v>
      </c>
      <c r="D4060" s="1">
        <v>45351.458333333336</v>
      </c>
      <c r="E4060">
        <v>0.76</v>
      </c>
      <c r="F4060" t="s">
        <v>9</v>
      </c>
      <c r="G4060" t="s">
        <v>55</v>
      </c>
      <c r="H4060">
        <v>97110</v>
      </c>
      <c r="I4060" t="str" cm="1">
        <f t="array" ref="I4060">IFERROR(INDEX(scheduling_data!H:H,MATCH(B4060&amp;D4060,scheduling_data!D:D&amp;scheduling_data!A:A,0)),"")</f>
        <v>James Allen</v>
      </c>
      <c r="J4060" t="str">
        <f t="shared" si="155"/>
        <v>No</v>
      </c>
      <c r="L4060" t="str">
        <f t="shared" si="156"/>
        <v>No</v>
      </c>
    </row>
    <row r="4061" spans="1:12" x14ac:dyDescent="0.3">
      <c r="A4061" t="s">
        <v>137</v>
      </c>
      <c r="B4061">
        <v>13</v>
      </c>
      <c r="C4061" s="1">
        <v>45371</v>
      </c>
      <c r="D4061" s="1">
        <v>45351.458333333336</v>
      </c>
      <c r="E4061">
        <v>96.6</v>
      </c>
      <c r="F4061" t="s">
        <v>9</v>
      </c>
      <c r="G4061" t="s">
        <v>56</v>
      </c>
      <c r="H4061">
        <v>97110</v>
      </c>
      <c r="I4061" t="str" cm="1">
        <f t="array" ref="I4061">IFERROR(INDEX(scheduling_data!H:H,MATCH(B4061&amp;D4061,scheduling_data!D:D&amp;scheduling_data!A:A,0)),"")</f>
        <v>James Allen</v>
      </c>
      <c r="J4061" t="str">
        <f t="shared" si="155"/>
        <v>No</v>
      </c>
      <c r="L4061" t="str">
        <f t="shared" si="156"/>
        <v>No</v>
      </c>
    </row>
    <row r="4062" spans="1:12" x14ac:dyDescent="0.3">
      <c r="A4062" t="s">
        <v>137</v>
      </c>
      <c r="B4062">
        <v>13</v>
      </c>
      <c r="C4062" s="1">
        <v>45371</v>
      </c>
      <c r="D4062" s="1">
        <v>45351.458333333336</v>
      </c>
      <c r="E4062">
        <v>37.270000000000003</v>
      </c>
      <c r="F4062" t="s">
        <v>19</v>
      </c>
      <c r="G4062" t="s">
        <v>57</v>
      </c>
      <c r="H4062">
        <v>97110</v>
      </c>
      <c r="I4062" t="str" cm="1">
        <f t="array" ref="I4062">IFERROR(INDEX(scheduling_data!H:H,MATCH(B4062&amp;D4062,scheduling_data!D:D&amp;scheduling_data!A:A,0)),"")</f>
        <v>James Allen</v>
      </c>
      <c r="J4062" t="str">
        <f t="shared" si="155"/>
        <v>No</v>
      </c>
      <c r="L4062" t="str">
        <f t="shared" si="156"/>
        <v>Yes</v>
      </c>
    </row>
    <row r="4063" spans="1:12" x14ac:dyDescent="0.3">
      <c r="A4063" t="s">
        <v>137</v>
      </c>
      <c r="B4063">
        <v>13</v>
      </c>
      <c r="C4063" s="1">
        <v>45352</v>
      </c>
      <c r="D4063" s="1">
        <v>45328.375</v>
      </c>
      <c r="E4063">
        <v>17.579999999999998</v>
      </c>
      <c r="F4063" t="s">
        <v>9</v>
      </c>
      <c r="G4063" t="s">
        <v>54</v>
      </c>
      <c r="H4063">
        <v>97110</v>
      </c>
      <c r="I4063" t="str" cm="1">
        <f t="array" ref="I4063">IFERROR(INDEX(scheduling_data!H:H,MATCH(B4063&amp;D4063,scheduling_data!D:D&amp;scheduling_data!A:A,0)),"")</f>
        <v>James Allen</v>
      </c>
      <c r="J4063" t="str">
        <f t="shared" si="155"/>
        <v>No</v>
      </c>
      <c r="L4063" t="str">
        <f t="shared" si="156"/>
        <v>No</v>
      </c>
    </row>
    <row r="4064" spans="1:12" x14ac:dyDescent="0.3">
      <c r="A4064" t="s">
        <v>137</v>
      </c>
      <c r="B4064">
        <v>13</v>
      </c>
      <c r="C4064" s="1">
        <v>45352</v>
      </c>
      <c r="D4064" s="1">
        <v>45328.375</v>
      </c>
      <c r="E4064">
        <v>1.43</v>
      </c>
      <c r="F4064" t="s">
        <v>9</v>
      </c>
      <c r="G4064" t="s">
        <v>55</v>
      </c>
      <c r="H4064">
        <v>97110</v>
      </c>
      <c r="I4064" t="str" cm="1">
        <f t="array" ref="I4064">IFERROR(INDEX(scheduling_data!H:H,MATCH(B4064&amp;D4064,scheduling_data!D:D&amp;scheduling_data!A:A,0)),"")</f>
        <v>James Allen</v>
      </c>
      <c r="J4064" t="str">
        <f t="shared" si="155"/>
        <v>No</v>
      </c>
      <c r="L4064" t="str">
        <f t="shared" si="156"/>
        <v>No</v>
      </c>
    </row>
    <row r="4065" spans="1:12" x14ac:dyDescent="0.3">
      <c r="A4065" t="s">
        <v>137</v>
      </c>
      <c r="B4065">
        <v>13</v>
      </c>
      <c r="C4065" s="1">
        <v>45352</v>
      </c>
      <c r="D4065" s="1">
        <v>45328.375</v>
      </c>
      <c r="E4065">
        <v>193.2</v>
      </c>
      <c r="F4065" t="s">
        <v>9</v>
      </c>
      <c r="G4065" t="s">
        <v>56</v>
      </c>
      <c r="H4065">
        <v>97110</v>
      </c>
      <c r="I4065" t="str" cm="1">
        <f t="array" ref="I4065">IFERROR(INDEX(scheduling_data!H:H,MATCH(B4065&amp;D4065,scheduling_data!D:D&amp;scheduling_data!A:A,0)),"")</f>
        <v>James Allen</v>
      </c>
      <c r="J4065" t="str">
        <f t="shared" si="155"/>
        <v>No</v>
      </c>
      <c r="L4065" t="str">
        <f t="shared" si="156"/>
        <v>No</v>
      </c>
    </row>
    <row r="4066" spans="1:12" x14ac:dyDescent="0.3">
      <c r="A4066" t="s">
        <v>137</v>
      </c>
      <c r="B4066">
        <v>13</v>
      </c>
      <c r="C4066" s="1">
        <v>45352</v>
      </c>
      <c r="D4066" s="1">
        <v>45328.375</v>
      </c>
      <c r="E4066">
        <v>69.95</v>
      </c>
      <c r="F4066" t="s">
        <v>19</v>
      </c>
      <c r="G4066" t="s">
        <v>57</v>
      </c>
      <c r="H4066">
        <v>97110</v>
      </c>
      <c r="I4066" t="str" cm="1">
        <f t="array" ref="I4066">IFERROR(INDEX(scheduling_data!H:H,MATCH(B4066&amp;D4066,scheduling_data!D:D&amp;scheduling_data!A:A,0)),"")</f>
        <v>James Allen</v>
      </c>
      <c r="J4066" t="str">
        <f t="shared" si="155"/>
        <v>No</v>
      </c>
      <c r="L4066" t="str">
        <f t="shared" si="156"/>
        <v>Yes</v>
      </c>
    </row>
    <row r="4067" spans="1:12" x14ac:dyDescent="0.3">
      <c r="A4067" t="s">
        <v>137</v>
      </c>
      <c r="B4067">
        <v>13</v>
      </c>
      <c r="C4067" s="1">
        <v>45352</v>
      </c>
      <c r="D4067" s="1">
        <v>45330.375</v>
      </c>
      <c r="E4067">
        <v>144.9</v>
      </c>
      <c r="F4067" t="s">
        <v>9</v>
      </c>
      <c r="G4067" t="s">
        <v>56</v>
      </c>
      <c r="H4067">
        <v>97110</v>
      </c>
      <c r="I4067" t="str" cm="1">
        <f t="array" ref="I4067">IFERROR(INDEX(scheduling_data!H:H,MATCH(B4067&amp;D4067,scheduling_data!D:D&amp;scheduling_data!A:A,0)),"")</f>
        <v>James Allen</v>
      </c>
      <c r="J4067" t="str">
        <f t="shared" si="155"/>
        <v>No</v>
      </c>
      <c r="L4067" t="str">
        <f t="shared" si="156"/>
        <v>No</v>
      </c>
    </row>
    <row r="4068" spans="1:12" x14ac:dyDescent="0.3">
      <c r="A4068" t="s">
        <v>137</v>
      </c>
      <c r="B4068">
        <v>13</v>
      </c>
      <c r="C4068" s="1">
        <v>45352</v>
      </c>
      <c r="D4068" s="1">
        <v>45330.375</v>
      </c>
      <c r="E4068">
        <v>53.61</v>
      </c>
      <c r="F4068" t="s">
        <v>19</v>
      </c>
      <c r="G4068" t="s">
        <v>57</v>
      </c>
      <c r="H4068">
        <v>97110</v>
      </c>
      <c r="I4068" t="str" cm="1">
        <f t="array" ref="I4068">IFERROR(INDEX(scheduling_data!H:H,MATCH(B4068&amp;D4068,scheduling_data!D:D&amp;scheduling_data!A:A,0)),"")</f>
        <v>James Allen</v>
      </c>
      <c r="J4068" t="str">
        <f t="shared" si="155"/>
        <v>No</v>
      </c>
      <c r="L4068" t="str">
        <f t="shared" si="156"/>
        <v>Yes</v>
      </c>
    </row>
    <row r="4069" spans="1:12" x14ac:dyDescent="0.3">
      <c r="A4069" t="s">
        <v>137</v>
      </c>
      <c r="B4069">
        <v>13</v>
      </c>
      <c r="C4069" s="1">
        <v>45352</v>
      </c>
      <c r="D4069" s="1">
        <v>45330.375</v>
      </c>
      <c r="E4069">
        <v>1.0900000000000001</v>
      </c>
      <c r="F4069" t="s">
        <v>9</v>
      </c>
      <c r="G4069" t="s">
        <v>55</v>
      </c>
      <c r="H4069">
        <v>97110</v>
      </c>
      <c r="I4069" t="str" cm="1">
        <f t="array" ref="I4069">IFERROR(INDEX(scheduling_data!H:H,MATCH(B4069&amp;D4069,scheduling_data!D:D&amp;scheduling_data!A:A,0)),"")</f>
        <v>James Allen</v>
      </c>
      <c r="J4069" t="str">
        <f t="shared" si="155"/>
        <v>No</v>
      </c>
      <c r="L4069" t="str">
        <f t="shared" si="156"/>
        <v>No</v>
      </c>
    </row>
    <row r="4070" spans="1:12" x14ac:dyDescent="0.3">
      <c r="A4070" t="s">
        <v>137</v>
      </c>
      <c r="B4070">
        <v>13</v>
      </c>
      <c r="C4070" s="1">
        <v>45352</v>
      </c>
      <c r="D4070" s="1">
        <v>45330.375</v>
      </c>
      <c r="E4070">
        <v>11.72</v>
      </c>
      <c r="F4070" t="s">
        <v>9</v>
      </c>
      <c r="G4070" t="s">
        <v>54</v>
      </c>
      <c r="H4070">
        <v>97110</v>
      </c>
      <c r="I4070" t="str" cm="1">
        <f t="array" ref="I4070">IFERROR(INDEX(scheduling_data!H:H,MATCH(B4070&amp;D4070,scheduling_data!D:D&amp;scheduling_data!A:A,0)),"")</f>
        <v>James Allen</v>
      </c>
      <c r="J4070" t="str">
        <f t="shared" si="155"/>
        <v>No</v>
      </c>
      <c r="L4070" t="str">
        <f t="shared" si="156"/>
        <v>No</v>
      </c>
    </row>
    <row r="4071" spans="1:12" x14ac:dyDescent="0.3">
      <c r="A4071" t="s">
        <v>80</v>
      </c>
      <c r="B4071">
        <v>99</v>
      </c>
      <c r="C4071" s="1">
        <v>45352</v>
      </c>
      <c r="D4071" s="1">
        <v>45335.6875</v>
      </c>
      <c r="E4071">
        <v>93.22</v>
      </c>
      <c r="F4071" t="s">
        <v>9</v>
      </c>
      <c r="G4071" t="s">
        <v>52</v>
      </c>
      <c r="H4071">
        <v>97112</v>
      </c>
      <c r="I4071" t="str" cm="1">
        <f t="array" ref="I4071">IFERROR(INDEX(scheduling_data!H:H,MATCH(B4071&amp;D4071,scheduling_data!D:D&amp;scheduling_data!A:A,0)),"")</f>
        <v>Heidi Molaison</v>
      </c>
      <c r="J4071" t="str">
        <f t="shared" si="155"/>
        <v>No</v>
      </c>
      <c r="L4071" t="str">
        <f t="shared" si="156"/>
        <v>No</v>
      </c>
    </row>
    <row r="4072" spans="1:12" x14ac:dyDescent="0.3">
      <c r="A4072" t="s">
        <v>80</v>
      </c>
      <c r="B4072">
        <v>99</v>
      </c>
      <c r="C4072" s="1">
        <v>45352</v>
      </c>
      <c r="D4072" s="1">
        <v>45335.6875</v>
      </c>
      <c r="E4072">
        <v>56.78</v>
      </c>
      <c r="F4072" t="s">
        <v>19</v>
      </c>
      <c r="G4072" t="s">
        <v>51</v>
      </c>
      <c r="H4072">
        <v>97112</v>
      </c>
      <c r="I4072" t="str" cm="1">
        <f t="array" ref="I4072">IFERROR(INDEX(scheduling_data!H:H,MATCH(B4072&amp;D4072,scheduling_data!D:D&amp;scheduling_data!A:A,0)),"")</f>
        <v>Heidi Molaison</v>
      </c>
      <c r="J4072" t="str">
        <f t="shared" si="155"/>
        <v>No</v>
      </c>
      <c r="L4072" t="str">
        <f t="shared" si="156"/>
        <v>Yes</v>
      </c>
    </row>
    <row r="4073" spans="1:12" x14ac:dyDescent="0.3">
      <c r="A4073" t="s">
        <v>80</v>
      </c>
      <c r="B4073">
        <v>99</v>
      </c>
      <c r="C4073" s="1">
        <v>45359</v>
      </c>
      <c r="D4073" s="1">
        <v>45348.6875</v>
      </c>
      <c r="E4073">
        <v>56.78</v>
      </c>
      <c r="F4073" t="s">
        <v>19</v>
      </c>
      <c r="G4073" t="s">
        <v>51</v>
      </c>
      <c r="H4073">
        <v>97112</v>
      </c>
      <c r="I4073" t="str" cm="1">
        <f t="array" ref="I4073">IFERROR(INDEX(scheduling_data!H:H,MATCH(B4073&amp;D4073,scheduling_data!D:D&amp;scheduling_data!A:A,0)),"")</f>
        <v>Christian Litz</v>
      </c>
      <c r="J4073" t="str">
        <f t="shared" si="155"/>
        <v>No</v>
      </c>
      <c r="L4073" t="str">
        <f t="shared" si="156"/>
        <v>Yes</v>
      </c>
    </row>
    <row r="4074" spans="1:12" x14ac:dyDescent="0.3">
      <c r="A4074" t="s">
        <v>80</v>
      </c>
      <c r="B4074">
        <v>99</v>
      </c>
      <c r="C4074" s="1">
        <v>45359</v>
      </c>
      <c r="D4074" s="1">
        <v>45348.6875</v>
      </c>
      <c r="E4074">
        <v>93.22</v>
      </c>
      <c r="F4074" t="s">
        <v>9</v>
      </c>
      <c r="G4074" t="s">
        <v>52</v>
      </c>
      <c r="H4074">
        <v>97112</v>
      </c>
      <c r="I4074" t="str" cm="1">
        <f t="array" ref="I4074">IFERROR(INDEX(scheduling_data!H:H,MATCH(B4074&amp;D4074,scheduling_data!D:D&amp;scheduling_data!A:A,0)),"")</f>
        <v>Christian Litz</v>
      </c>
      <c r="J4074" t="str">
        <f t="shared" si="155"/>
        <v>No</v>
      </c>
      <c r="L4074" t="str">
        <f t="shared" si="156"/>
        <v>No</v>
      </c>
    </row>
    <row r="4075" spans="1:12" x14ac:dyDescent="0.3">
      <c r="A4075" t="s">
        <v>80</v>
      </c>
      <c r="B4075">
        <v>99</v>
      </c>
      <c r="C4075" s="1">
        <v>45366</v>
      </c>
      <c r="D4075" s="1">
        <v>45349.708333333336</v>
      </c>
      <c r="E4075">
        <v>28.39</v>
      </c>
      <c r="F4075" t="s">
        <v>19</v>
      </c>
      <c r="G4075" t="s">
        <v>51</v>
      </c>
      <c r="H4075">
        <v>97112</v>
      </c>
      <c r="I4075" t="str" cm="1">
        <f t="array" ref="I4075">IFERROR(INDEX(scheduling_data!H:H,MATCH(B4075&amp;D4075,scheduling_data!D:D&amp;scheduling_data!A:A,0)),"")</f>
        <v>Christian Litz</v>
      </c>
      <c r="J4075" t="str">
        <f t="shared" si="155"/>
        <v>No</v>
      </c>
      <c r="L4075" t="str">
        <f t="shared" si="156"/>
        <v>Yes</v>
      </c>
    </row>
    <row r="4076" spans="1:12" x14ac:dyDescent="0.3">
      <c r="A4076" t="s">
        <v>80</v>
      </c>
      <c r="B4076">
        <v>99</v>
      </c>
      <c r="C4076" s="1">
        <v>45366</v>
      </c>
      <c r="D4076" s="1">
        <v>45349.708333333336</v>
      </c>
      <c r="E4076">
        <v>46.61</v>
      </c>
      <c r="F4076" t="s">
        <v>9</v>
      </c>
      <c r="G4076" t="s">
        <v>52</v>
      </c>
      <c r="H4076">
        <v>97112</v>
      </c>
      <c r="I4076" t="str" cm="1">
        <f t="array" ref="I4076">IFERROR(INDEX(scheduling_data!H:H,MATCH(B4076&amp;D4076,scheduling_data!D:D&amp;scheduling_data!A:A,0)),"")</f>
        <v>Christian Litz</v>
      </c>
      <c r="J4076" t="str">
        <f t="shared" si="155"/>
        <v>No</v>
      </c>
      <c r="L4076" t="str">
        <f t="shared" si="156"/>
        <v>No</v>
      </c>
    </row>
    <row r="4077" spans="1:12" x14ac:dyDescent="0.3">
      <c r="A4077" t="s">
        <v>80</v>
      </c>
      <c r="B4077">
        <v>99</v>
      </c>
      <c r="C4077" s="1">
        <v>45366</v>
      </c>
      <c r="D4077" s="1">
        <v>45349.708333333336</v>
      </c>
      <c r="E4077">
        <v>50.2</v>
      </c>
      <c r="F4077" t="s">
        <v>9</v>
      </c>
      <c r="G4077" t="s">
        <v>52</v>
      </c>
      <c r="H4077">
        <v>97116</v>
      </c>
      <c r="I4077" t="str" cm="1">
        <f t="array" ref="I4077">IFERROR(INDEX(scheduling_data!H:H,MATCH(B4077&amp;D4077,scheduling_data!D:D&amp;scheduling_data!A:A,0)),"")</f>
        <v>Christian Litz</v>
      </c>
      <c r="J4077" t="str">
        <f t="shared" si="155"/>
        <v>No</v>
      </c>
      <c r="L4077" t="str">
        <f t="shared" si="156"/>
        <v>No</v>
      </c>
    </row>
    <row r="4078" spans="1:12" x14ac:dyDescent="0.3">
      <c r="A4078" t="s">
        <v>80</v>
      </c>
      <c r="B4078">
        <v>99</v>
      </c>
      <c r="C4078" s="1">
        <v>45366</v>
      </c>
      <c r="D4078" s="1">
        <v>45349.708333333336</v>
      </c>
      <c r="E4078">
        <v>24.8</v>
      </c>
      <c r="F4078" t="s">
        <v>19</v>
      </c>
      <c r="G4078" t="s">
        <v>51</v>
      </c>
      <c r="H4078">
        <v>97116</v>
      </c>
      <c r="I4078" t="str" cm="1">
        <f t="array" ref="I4078">IFERROR(INDEX(scheduling_data!H:H,MATCH(B4078&amp;D4078,scheduling_data!D:D&amp;scheduling_data!A:A,0)),"")</f>
        <v>Christian Litz</v>
      </c>
      <c r="J4078" t="str">
        <f t="shared" si="155"/>
        <v>No</v>
      </c>
      <c r="L4078" t="str">
        <f t="shared" si="156"/>
        <v>Yes</v>
      </c>
    </row>
    <row r="4079" spans="1:12" x14ac:dyDescent="0.3">
      <c r="A4079" t="s">
        <v>17</v>
      </c>
      <c r="B4079">
        <v>14</v>
      </c>
      <c r="C4079" s="1">
        <v>45358</v>
      </c>
      <c r="D4079" s="1">
        <v>45334.4375</v>
      </c>
      <c r="E4079">
        <v>56.78</v>
      </c>
      <c r="F4079" t="s">
        <v>19</v>
      </c>
      <c r="G4079" t="s">
        <v>20</v>
      </c>
      <c r="H4079">
        <v>97112</v>
      </c>
      <c r="I4079" t="str" cm="1">
        <f t="array" ref="I4079">IFERROR(INDEX(scheduling_data!H:H,MATCH(B4079&amp;D4079,scheduling_data!D:D&amp;scheduling_data!A:A,0)),"")</f>
        <v>Kelsea Rodriguez</v>
      </c>
      <c r="J4079" t="str">
        <f t="shared" si="155"/>
        <v>No</v>
      </c>
      <c r="L4079" t="str">
        <f t="shared" si="156"/>
        <v>Yes</v>
      </c>
    </row>
    <row r="4080" spans="1:12" x14ac:dyDescent="0.3">
      <c r="A4080" t="s">
        <v>17</v>
      </c>
      <c r="B4080">
        <v>14</v>
      </c>
      <c r="C4080" s="1">
        <v>45358</v>
      </c>
      <c r="D4080" s="1">
        <v>45334.4375</v>
      </c>
      <c r="E4080">
        <v>93.22</v>
      </c>
      <c r="F4080" t="s">
        <v>9</v>
      </c>
      <c r="G4080" t="s">
        <v>18</v>
      </c>
      <c r="H4080">
        <v>97112</v>
      </c>
      <c r="I4080" t="str" cm="1">
        <f t="array" ref="I4080">IFERROR(INDEX(scheduling_data!H:H,MATCH(B4080&amp;D4080,scheduling_data!D:D&amp;scheduling_data!A:A,0)),"")</f>
        <v>Kelsea Rodriguez</v>
      </c>
      <c r="J4080" t="str">
        <f t="shared" si="155"/>
        <v>No</v>
      </c>
      <c r="L4080" t="str">
        <f t="shared" si="156"/>
        <v>No</v>
      </c>
    </row>
    <row r="4081" spans="1:12" x14ac:dyDescent="0.3">
      <c r="A4081" t="s">
        <v>17</v>
      </c>
      <c r="B4081">
        <v>14</v>
      </c>
      <c r="C4081" s="1">
        <v>45358</v>
      </c>
      <c r="D4081" s="1">
        <v>45336.4375</v>
      </c>
      <c r="E4081">
        <v>93.22</v>
      </c>
      <c r="F4081" t="s">
        <v>9</v>
      </c>
      <c r="G4081" t="s">
        <v>18</v>
      </c>
      <c r="H4081">
        <v>97112</v>
      </c>
      <c r="I4081" t="str" cm="1">
        <f t="array" ref="I4081">IFERROR(INDEX(scheduling_data!H:H,MATCH(B4081&amp;D4081,scheduling_data!D:D&amp;scheduling_data!A:A,0)),"")</f>
        <v>Kelsea Rodriguez</v>
      </c>
      <c r="J4081" t="str">
        <f t="shared" si="155"/>
        <v>No</v>
      </c>
      <c r="L4081" t="str">
        <f t="shared" si="156"/>
        <v>No</v>
      </c>
    </row>
    <row r="4082" spans="1:12" x14ac:dyDescent="0.3">
      <c r="A4082" t="s">
        <v>17</v>
      </c>
      <c r="B4082">
        <v>14</v>
      </c>
      <c r="C4082" s="1">
        <v>45358</v>
      </c>
      <c r="D4082" s="1">
        <v>45336.4375</v>
      </c>
      <c r="E4082">
        <v>56.78</v>
      </c>
      <c r="F4082" t="s">
        <v>19</v>
      </c>
      <c r="G4082" t="s">
        <v>20</v>
      </c>
      <c r="H4082">
        <v>97112</v>
      </c>
      <c r="I4082" t="str" cm="1">
        <f t="array" ref="I4082">IFERROR(INDEX(scheduling_data!H:H,MATCH(B4082&amp;D4082,scheduling_data!D:D&amp;scheduling_data!A:A,0)),"")</f>
        <v>Kelsea Rodriguez</v>
      </c>
      <c r="J4082" t="str">
        <f t="shared" si="155"/>
        <v>No</v>
      </c>
      <c r="L4082" t="str">
        <f t="shared" si="156"/>
        <v>Yes</v>
      </c>
    </row>
    <row r="4083" spans="1:12" x14ac:dyDescent="0.3">
      <c r="A4083" t="s">
        <v>17</v>
      </c>
      <c r="B4083">
        <v>14</v>
      </c>
      <c r="C4083" s="1">
        <v>45363</v>
      </c>
      <c r="D4083" s="1">
        <v>45341.4375</v>
      </c>
      <c r="E4083">
        <v>56.78</v>
      </c>
      <c r="F4083" t="s">
        <v>19</v>
      </c>
      <c r="G4083" t="s">
        <v>20</v>
      </c>
      <c r="H4083">
        <v>97112</v>
      </c>
      <c r="I4083" t="str" cm="1">
        <f t="array" ref="I4083">IFERROR(INDEX(scheduling_data!H:H,MATCH(B4083&amp;D4083,scheduling_data!D:D&amp;scheduling_data!A:A,0)),"")</f>
        <v>Kelsea Rodriguez</v>
      </c>
      <c r="J4083" t="str">
        <f t="shared" si="155"/>
        <v>No</v>
      </c>
      <c r="L4083" t="str">
        <f t="shared" si="156"/>
        <v>Yes</v>
      </c>
    </row>
    <row r="4084" spans="1:12" x14ac:dyDescent="0.3">
      <c r="A4084" t="s">
        <v>17</v>
      </c>
      <c r="B4084">
        <v>14</v>
      </c>
      <c r="C4084" s="1">
        <v>45363</v>
      </c>
      <c r="D4084" s="1">
        <v>45341.4375</v>
      </c>
      <c r="E4084">
        <v>93.22</v>
      </c>
      <c r="F4084" t="s">
        <v>9</v>
      </c>
      <c r="G4084" t="s">
        <v>18</v>
      </c>
      <c r="H4084">
        <v>97112</v>
      </c>
      <c r="I4084" t="str" cm="1">
        <f t="array" ref="I4084">IFERROR(INDEX(scheduling_data!H:H,MATCH(B4084&amp;D4084,scheduling_data!D:D&amp;scheduling_data!A:A,0)),"")</f>
        <v>Kelsea Rodriguez</v>
      </c>
      <c r="J4084" t="str">
        <f t="shared" si="155"/>
        <v>No</v>
      </c>
      <c r="L4084" t="str">
        <f t="shared" si="156"/>
        <v>No</v>
      </c>
    </row>
    <row r="4085" spans="1:12" x14ac:dyDescent="0.3">
      <c r="A4085" t="s">
        <v>17</v>
      </c>
      <c r="B4085">
        <v>14</v>
      </c>
      <c r="C4085" s="1">
        <v>45358</v>
      </c>
      <c r="D4085" s="1">
        <v>45343.4375</v>
      </c>
      <c r="E4085">
        <v>0</v>
      </c>
      <c r="F4085" t="s">
        <v>9</v>
      </c>
      <c r="G4085" t="s">
        <v>32</v>
      </c>
      <c r="H4085">
        <v>97112</v>
      </c>
      <c r="I4085" t="str" cm="1">
        <f t="array" ref="I4085">IFERROR(INDEX(scheduling_data!H:H,MATCH(B4085&amp;D4085,scheduling_data!D:D&amp;scheduling_data!A:A,0)),"")</f>
        <v>Kelsea Rodriguez</v>
      </c>
      <c r="J4085" t="str">
        <f t="shared" si="155"/>
        <v>No</v>
      </c>
      <c r="L4085" t="str">
        <f t="shared" si="156"/>
        <v>No</v>
      </c>
    </row>
    <row r="4086" spans="1:12" x14ac:dyDescent="0.3">
      <c r="A4086" t="s">
        <v>17</v>
      </c>
      <c r="B4086">
        <v>14</v>
      </c>
      <c r="C4086" s="1">
        <v>45358</v>
      </c>
      <c r="D4086" s="1">
        <v>45327.458333333336</v>
      </c>
      <c r="E4086">
        <v>93.22</v>
      </c>
      <c r="F4086" t="s">
        <v>9</v>
      </c>
      <c r="G4086" t="s">
        <v>18</v>
      </c>
      <c r="H4086">
        <v>97112</v>
      </c>
      <c r="I4086" t="str" cm="1">
        <f t="array" ref="I4086">IFERROR(INDEX(scheduling_data!H:H,MATCH(B4086&amp;D4086,scheduling_data!D:D&amp;scheduling_data!A:A,0)),"")</f>
        <v>Kelsea Rodriguez</v>
      </c>
      <c r="J4086" t="str">
        <f t="shared" si="155"/>
        <v>No</v>
      </c>
      <c r="L4086" t="str">
        <f t="shared" si="156"/>
        <v>No</v>
      </c>
    </row>
    <row r="4087" spans="1:12" x14ac:dyDescent="0.3">
      <c r="A4087" t="s">
        <v>17</v>
      </c>
      <c r="B4087">
        <v>14</v>
      </c>
      <c r="C4087" s="1">
        <v>45358</v>
      </c>
      <c r="D4087" s="1">
        <v>45327.458333333336</v>
      </c>
      <c r="E4087">
        <v>56.78</v>
      </c>
      <c r="F4087" t="s">
        <v>19</v>
      </c>
      <c r="G4087" t="s">
        <v>20</v>
      </c>
      <c r="H4087">
        <v>97112</v>
      </c>
      <c r="I4087" t="str" cm="1">
        <f t="array" ref="I4087">IFERROR(INDEX(scheduling_data!H:H,MATCH(B4087&amp;D4087,scheduling_data!D:D&amp;scheduling_data!A:A,0)),"")</f>
        <v>Kelsea Rodriguez</v>
      </c>
      <c r="J4087" t="str">
        <f t="shared" si="155"/>
        <v>No</v>
      </c>
      <c r="L4087" t="str">
        <f t="shared" si="156"/>
        <v>Yes</v>
      </c>
    </row>
    <row r="4088" spans="1:12" x14ac:dyDescent="0.3">
      <c r="A4088" t="s">
        <v>17</v>
      </c>
      <c r="B4088">
        <v>14</v>
      </c>
      <c r="C4088" s="1">
        <v>45358</v>
      </c>
      <c r="D4088" s="1">
        <v>45329.4375</v>
      </c>
      <c r="E4088">
        <v>93.22</v>
      </c>
      <c r="F4088" t="s">
        <v>9</v>
      </c>
      <c r="G4088" t="s">
        <v>18</v>
      </c>
      <c r="H4088">
        <v>97112</v>
      </c>
      <c r="I4088" t="str" cm="1">
        <f t="array" ref="I4088">IFERROR(INDEX(scheduling_data!H:H,MATCH(B4088&amp;D4088,scheduling_data!D:D&amp;scheduling_data!A:A,0)),"")</f>
        <v>Kelsea Rodriguez</v>
      </c>
      <c r="J4088" t="str">
        <f t="shared" si="155"/>
        <v>No</v>
      </c>
      <c r="L4088" t="str">
        <f t="shared" si="156"/>
        <v>No</v>
      </c>
    </row>
    <row r="4089" spans="1:12" x14ac:dyDescent="0.3">
      <c r="A4089" t="s">
        <v>17</v>
      </c>
      <c r="B4089">
        <v>14</v>
      </c>
      <c r="C4089" s="1">
        <v>45358</v>
      </c>
      <c r="D4089" s="1">
        <v>45329.4375</v>
      </c>
      <c r="E4089">
        <v>56.78</v>
      </c>
      <c r="F4089" t="s">
        <v>19</v>
      </c>
      <c r="G4089" t="s">
        <v>20</v>
      </c>
      <c r="H4089">
        <v>97112</v>
      </c>
      <c r="I4089" t="str" cm="1">
        <f t="array" ref="I4089">IFERROR(INDEX(scheduling_data!H:H,MATCH(B4089&amp;D4089,scheduling_data!D:D&amp;scheduling_data!A:A,0)),"")</f>
        <v>Kelsea Rodriguez</v>
      </c>
      <c r="J4089" t="str">
        <f t="shared" si="155"/>
        <v>No</v>
      </c>
      <c r="L4089" t="str">
        <f t="shared" si="156"/>
        <v>Yes</v>
      </c>
    </row>
    <row r="4090" spans="1:12" x14ac:dyDescent="0.3">
      <c r="A4090" t="s">
        <v>168</v>
      </c>
      <c r="B4090">
        <v>100</v>
      </c>
      <c r="C4090" s="1">
        <v>45357</v>
      </c>
      <c r="D4090" s="1">
        <v>45334.291666666664</v>
      </c>
      <c r="E4090">
        <v>37</v>
      </c>
      <c r="F4090" t="s">
        <v>19</v>
      </c>
      <c r="G4090" t="s">
        <v>170</v>
      </c>
      <c r="H4090">
        <v>97110</v>
      </c>
      <c r="I4090" t="str" cm="1">
        <f t="array" ref="I4090">IFERROR(INDEX(scheduling_data!H:H,MATCH(B4090&amp;D4090,scheduling_data!D:D&amp;scheduling_data!A:A,0)),"")</f>
        <v>Katherine Tyree</v>
      </c>
      <c r="J4090" t="str">
        <f t="shared" si="155"/>
        <v>No</v>
      </c>
      <c r="L4090" t="str">
        <f t="shared" si="156"/>
        <v>Yes</v>
      </c>
    </row>
    <row r="4091" spans="1:12" x14ac:dyDescent="0.3">
      <c r="A4091" t="s">
        <v>168</v>
      </c>
      <c r="B4091">
        <v>100</v>
      </c>
      <c r="C4091" s="1">
        <v>45357</v>
      </c>
      <c r="D4091" s="1">
        <v>45334.291666666664</v>
      </c>
      <c r="E4091">
        <v>150</v>
      </c>
      <c r="F4091" t="s">
        <v>9</v>
      </c>
      <c r="G4091" t="s">
        <v>169</v>
      </c>
      <c r="H4091">
        <v>97530</v>
      </c>
      <c r="I4091" t="str" cm="1">
        <f t="array" ref="I4091">IFERROR(INDEX(scheduling_data!H:H,MATCH(B4091&amp;D4091,scheduling_data!D:D&amp;scheduling_data!A:A,0)),"")</f>
        <v>Katherine Tyree</v>
      </c>
      <c r="J4091" t="str">
        <f t="shared" si="155"/>
        <v>No</v>
      </c>
      <c r="L4091" t="str">
        <f t="shared" si="156"/>
        <v>No</v>
      </c>
    </row>
    <row r="4092" spans="1:12" x14ac:dyDescent="0.3">
      <c r="A4092" t="s">
        <v>168</v>
      </c>
      <c r="B4092">
        <v>100</v>
      </c>
      <c r="C4092" s="1">
        <v>45357</v>
      </c>
      <c r="D4092" s="1">
        <v>45334.291666666664</v>
      </c>
      <c r="E4092">
        <v>83</v>
      </c>
      <c r="F4092" t="s">
        <v>9</v>
      </c>
      <c r="G4092" t="s">
        <v>169</v>
      </c>
      <c r="H4092">
        <v>97110</v>
      </c>
      <c r="I4092" t="str" cm="1">
        <f t="array" ref="I4092">IFERROR(INDEX(scheduling_data!H:H,MATCH(B4092&amp;D4092,scheduling_data!D:D&amp;scheduling_data!A:A,0)),"")</f>
        <v>Katherine Tyree</v>
      </c>
      <c r="J4092" t="str">
        <f t="shared" si="155"/>
        <v>No</v>
      </c>
      <c r="L4092" t="str">
        <f t="shared" si="156"/>
        <v>No</v>
      </c>
    </row>
    <row r="4093" spans="1:12" x14ac:dyDescent="0.3">
      <c r="A4093" t="s">
        <v>168</v>
      </c>
      <c r="B4093">
        <v>100</v>
      </c>
      <c r="C4093" s="1">
        <v>45358</v>
      </c>
      <c r="D4093" s="1">
        <v>45336.291666666664</v>
      </c>
      <c r="E4093">
        <v>150</v>
      </c>
      <c r="F4093" t="s">
        <v>9</v>
      </c>
      <c r="G4093" t="s">
        <v>169</v>
      </c>
      <c r="H4093">
        <v>97530</v>
      </c>
      <c r="I4093" t="str" cm="1">
        <f t="array" ref="I4093">IFERROR(INDEX(scheduling_data!H:H,MATCH(B4093&amp;D4093,scheduling_data!D:D&amp;scheduling_data!A:A,0)),"")</f>
        <v>Christian Litz</v>
      </c>
      <c r="J4093" t="str">
        <f t="shared" si="155"/>
        <v>No</v>
      </c>
      <c r="L4093" t="str">
        <f t="shared" si="156"/>
        <v>No</v>
      </c>
    </row>
    <row r="4094" spans="1:12" x14ac:dyDescent="0.3">
      <c r="A4094" t="s">
        <v>168</v>
      </c>
      <c r="B4094">
        <v>100</v>
      </c>
      <c r="C4094" s="1">
        <v>45358</v>
      </c>
      <c r="D4094" s="1">
        <v>45336.291666666664</v>
      </c>
      <c r="E4094">
        <v>83</v>
      </c>
      <c r="F4094" t="s">
        <v>9</v>
      </c>
      <c r="G4094" t="s">
        <v>169</v>
      </c>
      <c r="H4094">
        <v>97110</v>
      </c>
      <c r="I4094" t="str" cm="1">
        <f t="array" ref="I4094">IFERROR(INDEX(scheduling_data!H:H,MATCH(B4094&amp;D4094,scheduling_data!D:D&amp;scheduling_data!A:A,0)),"")</f>
        <v>Christian Litz</v>
      </c>
      <c r="J4094" t="str">
        <f t="shared" si="155"/>
        <v>No</v>
      </c>
      <c r="L4094" t="str">
        <f t="shared" si="156"/>
        <v>No</v>
      </c>
    </row>
    <row r="4095" spans="1:12" x14ac:dyDescent="0.3">
      <c r="A4095" t="s">
        <v>168</v>
      </c>
      <c r="B4095">
        <v>100</v>
      </c>
      <c r="C4095" s="1">
        <v>45358</v>
      </c>
      <c r="D4095" s="1">
        <v>45336.291666666664</v>
      </c>
      <c r="E4095">
        <v>37</v>
      </c>
      <c r="F4095" t="s">
        <v>19</v>
      </c>
      <c r="G4095" t="s">
        <v>170</v>
      </c>
      <c r="H4095">
        <v>97110</v>
      </c>
      <c r="I4095" t="str" cm="1">
        <f t="array" ref="I4095">IFERROR(INDEX(scheduling_data!H:H,MATCH(B4095&amp;D4095,scheduling_data!D:D&amp;scheduling_data!A:A,0)),"")</f>
        <v>Christian Litz</v>
      </c>
      <c r="J4095" t="str">
        <f t="shared" si="155"/>
        <v>No</v>
      </c>
      <c r="L4095" t="str">
        <f t="shared" si="156"/>
        <v>Yes</v>
      </c>
    </row>
    <row r="4096" spans="1:12" x14ac:dyDescent="0.3">
      <c r="A4096" t="s">
        <v>168</v>
      </c>
      <c r="B4096">
        <v>100</v>
      </c>
      <c r="C4096" s="1">
        <v>45365</v>
      </c>
      <c r="D4096" s="1">
        <v>45338.291666666664</v>
      </c>
      <c r="E4096">
        <v>150</v>
      </c>
      <c r="F4096" t="s">
        <v>9</v>
      </c>
      <c r="G4096" t="s">
        <v>169</v>
      </c>
      <c r="H4096">
        <v>97530</v>
      </c>
      <c r="I4096" t="str" cm="1">
        <f t="array" ref="I4096">IFERROR(INDEX(scheduling_data!H:H,MATCH(B4096&amp;D4096,scheduling_data!D:D&amp;scheduling_data!A:A,0)),"")</f>
        <v>Katherine Tyree</v>
      </c>
      <c r="J4096" t="str">
        <f t="shared" si="155"/>
        <v>No</v>
      </c>
      <c r="L4096" t="str">
        <f t="shared" si="156"/>
        <v>No</v>
      </c>
    </row>
    <row r="4097" spans="1:12" x14ac:dyDescent="0.3">
      <c r="A4097" t="s">
        <v>168</v>
      </c>
      <c r="B4097">
        <v>100</v>
      </c>
      <c r="C4097" s="1">
        <v>45365</v>
      </c>
      <c r="D4097" s="1">
        <v>45338.291666666664</v>
      </c>
      <c r="E4097">
        <v>37</v>
      </c>
      <c r="F4097" t="s">
        <v>19</v>
      </c>
      <c r="G4097" t="s">
        <v>170</v>
      </c>
      <c r="H4097">
        <v>97110</v>
      </c>
      <c r="I4097" t="str" cm="1">
        <f t="array" ref="I4097">IFERROR(INDEX(scheduling_data!H:H,MATCH(B4097&amp;D4097,scheduling_data!D:D&amp;scheduling_data!A:A,0)),"")</f>
        <v>Katherine Tyree</v>
      </c>
      <c r="J4097" t="str">
        <f t="shared" si="155"/>
        <v>No</v>
      </c>
      <c r="L4097" t="str">
        <f t="shared" si="156"/>
        <v>Yes</v>
      </c>
    </row>
    <row r="4098" spans="1:12" x14ac:dyDescent="0.3">
      <c r="A4098" t="s">
        <v>168</v>
      </c>
      <c r="B4098">
        <v>100</v>
      </c>
      <c r="C4098" s="1">
        <v>45365</v>
      </c>
      <c r="D4098" s="1">
        <v>45338.291666666664</v>
      </c>
      <c r="E4098">
        <v>8</v>
      </c>
      <c r="F4098" t="s">
        <v>9</v>
      </c>
      <c r="G4098" t="s">
        <v>169</v>
      </c>
      <c r="H4098">
        <v>97110</v>
      </c>
      <c r="I4098" t="str" cm="1">
        <f t="array" ref="I4098">IFERROR(INDEX(scheduling_data!H:H,MATCH(B4098&amp;D4098,scheduling_data!D:D&amp;scheduling_data!A:A,0)),"")</f>
        <v>Katherine Tyree</v>
      </c>
      <c r="J4098" t="str">
        <f t="shared" si="155"/>
        <v>No</v>
      </c>
      <c r="L4098" t="str">
        <f t="shared" si="156"/>
        <v>No</v>
      </c>
    </row>
    <row r="4099" spans="1:12" x14ac:dyDescent="0.3">
      <c r="A4099" t="s">
        <v>168</v>
      </c>
      <c r="B4099">
        <v>100</v>
      </c>
      <c r="C4099" s="1">
        <v>45365</v>
      </c>
      <c r="D4099" s="1">
        <v>45341.291666666664</v>
      </c>
      <c r="E4099">
        <v>83</v>
      </c>
      <c r="F4099" t="s">
        <v>9</v>
      </c>
      <c r="G4099" t="s">
        <v>169</v>
      </c>
      <c r="H4099">
        <v>97110</v>
      </c>
      <c r="I4099" t="str" cm="1">
        <f t="array" ref="I4099">IFERROR(INDEX(scheduling_data!H:H,MATCH(B4099&amp;D4099,scheduling_data!D:D&amp;scheduling_data!A:A,0)),"")</f>
        <v>Katherine Tyree</v>
      </c>
      <c r="J4099" t="str">
        <f t="shared" ref="J4099:J4162" si="157">IF(I4099="", "Yes", "No")</f>
        <v>No</v>
      </c>
      <c r="L4099" t="str">
        <f t="shared" ref="L4099:L4162" si="158">IF(OR(F4099="Cash", F4099="Check", F4099="EFT", F4099="Credit Card", F4099="Visa", F4099="Mastercard", F4099="AMEX"), "Yes", "No")</f>
        <v>No</v>
      </c>
    </row>
    <row r="4100" spans="1:12" x14ac:dyDescent="0.3">
      <c r="A4100" t="s">
        <v>168</v>
      </c>
      <c r="B4100">
        <v>100</v>
      </c>
      <c r="C4100" s="1">
        <v>45365</v>
      </c>
      <c r="D4100" s="1">
        <v>45341.291666666664</v>
      </c>
      <c r="E4100">
        <v>150</v>
      </c>
      <c r="F4100" t="s">
        <v>9</v>
      </c>
      <c r="G4100" t="s">
        <v>169</v>
      </c>
      <c r="H4100">
        <v>97530</v>
      </c>
      <c r="I4100" t="str" cm="1">
        <f t="array" ref="I4100">IFERROR(INDEX(scheduling_data!H:H,MATCH(B4100&amp;D4100,scheduling_data!D:D&amp;scheduling_data!A:A,0)),"")</f>
        <v>Katherine Tyree</v>
      </c>
      <c r="J4100" t="str">
        <f t="shared" si="157"/>
        <v>No</v>
      </c>
      <c r="L4100" t="str">
        <f t="shared" si="158"/>
        <v>No</v>
      </c>
    </row>
    <row r="4101" spans="1:12" x14ac:dyDescent="0.3">
      <c r="A4101" t="s">
        <v>168</v>
      </c>
      <c r="B4101">
        <v>100</v>
      </c>
      <c r="C4101" s="1">
        <v>45365</v>
      </c>
      <c r="D4101" s="1">
        <v>45341.291666666664</v>
      </c>
      <c r="E4101">
        <v>37</v>
      </c>
      <c r="F4101" t="s">
        <v>19</v>
      </c>
      <c r="G4101" t="s">
        <v>170</v>
      </c>
      <c r="H4101">
        <v>97110</v>
      </c>
      <c r="I4101" t="str" cm="1">
        <f t="array" ref="I4101">IFERROR(INDEX(scheduling_data!H:H,MATCH(B4101&amp;D4101,scheduling_data!D:D&amp;scheduling_data!A:A,0)),"")</f>
        <v>Katherine Tyree</v>
      </c>
      <c r="J4101" t="str">
        <f t="shared" si="157"/>
        <v>No</v>
      </c>
      <c r="L4101" t="str">
        <f t="shared" si="158"/>
        <v>Yes</v>
      </c>
    </row>
    <row r="4102" spans="1:12" x14ac:dyDescent="0.3">
      <c r="A4102" t="s">
        <v>168</v>
      </c>
      <c r="B4102">
        <v>100</v>
      </c>
      <c r="C4102" s="1">
        <v>45370</v>
      </c>
      <c r="D4102" s="1">
        <v>45343.291666666664</v>
      </c>
      <c r="E4102">
        <v>83</v>
      </c>
      <c r="F4102" t="s">
        <v>9</v>
      </c>
      <c r="G4102" t="s">
        <v>169</v>
      </c>
      <c r="H4102">
        <v>97110</v>
      </c>
      <c r="I4102" t="str" cm="1">
        <f t="array" ref="I4102">IFERROR(INDEX(scheduling_data!H:H,MATCH(B4102&amp;D4102,scheduling_data!D:D&amp;scheduling_data!A:A,0)),"")</f>
        <v>Jessica Pittman</v>
      </c>
      <c r="J4102" t="str">
        <f t="shared" si="157"/>
        <v>No</v>
      </c>
      <c r="L4102" t="str">
        <f t="shared" si="158"/>
        <v>No</v>
      </c>
    </row>
    <row r="4103" spans="1:12" x14ac:dyDescent="0.3">
      <c r="A4103" t="s">
        <v>168</v>
      </c>
      <c r="B4103">
        <v>100</v>
      </c>
      <c r="C4103" s="1">
        <v>45370</v>
      </c>
      <c r="D4103" s="1">
        <v>45343.291666666664</v>
      </c>
      <c r="E4103">
        <v>150</v>
      </c>
      <c r="F4103" t="s">
        <v>9</v>
      </c>
      <c r="G4103" t="s">
        <v>169</v>
      </c>
      <c r="H4103">
        <v>97530</v>
      </c>
      <c r="I4103" t="str" cm="1">
        <f t="array" ref="I4103">IFERROR(INDEX(scheduling_data!H:H,MATCH(B4103&amp;D4103,scheduling_data!D:D&amp;scheduling_data!A:A,0)),"")</f>
        <v>Jessica Pittman</v>
      </c>
      <c r="J4103" t="str">
        <f t="shared" si="157"/>
        <v>No</v>
      </c>
      <c r="L4103" t="str">
        <f t="shared" si="158"/>
        <v>No</v>
      </c>
    </row>
    <row r="4104" spans="1:12" x14ac:dyDescent="0.3">
      <c r="A4104" t="s">
        <v>168</v>
      </c>
      <c r="B4104">
        <v>100</v>
      </c>
      <c r="C4104" s="1">
        <v>45370</v>
      </c>
      <c r="D4104" s="1">
        <v>45343.291666666664</v>
      </c>
      <c r="E4104">
        <v>37</v>
      </c>
      <c r="F4104" t="s">
        <v>19</v>
      </c>
      <c r="G4104" t="s">
        <v>170</v>
      </c>
      <c r="H4104">
        <v>97110</v>
      </c>
      <c r="I4104" t="str" cm="1">
        <f t="array" ref="I4104">IFERROR(INDEX(scheduling_data!H:H,MATCH(B4104&amp;D4104,scheduling_data!D:D&amp;scheduling_data!A:A,0)),"")</f>
        <v>Jessica Pittman</v>
      </c>
      <c r="J4104" t="str">
        <f t="shared" si="157"/>
        <v>No</v>
      </c>
      <c r="L4104" t="str">
        <f t="shared" si="158"/>
        <v>Yes</v>
      </c>
    </row>
    <row r="4105" spans="1:12" x14ac:dyDescent="0.3">
      <c r="A4105" t="s">
        <v>168</v>
      </c>
      <c r="B4105">
        <v>100</v>
      </c>
      <c r="C4105" s="1">
        <v>45370</v>
      </c>
      <c r="D4105" s="1">
        <v>45345.291666666664</v>
      </c>
      <c r="E4105">
        <v>8</v>
      </c>
      <c r="F4105" t="s">
        <v>9</v>
      </c>
      <c r="G4105" t="s">
        <v>169</v>
      </c>
      <c r="H4105">
        <v>97110</v>
      </c>
      <c r="I4105" t="str" cm="1">
        <f t="array" ref="I4105">IFERROR(INDEX(scheduling_data!H:H,MATCH(B4105&amp;D4105,scheduling_data!D:D&amp;scheduling_data!A:A,0)),"")</f>
        <v>Christian Litz</v>
      </c>
      <c r="J4105" t="str">
        <f t="shared" si="157"/>
        <v>No</v>
      </c>
      <c r="L4105" t="str">
        <f t="shared" si="158"/>
        <v>No</v>
      </c>
    </row>
    <row r="4106" spans="1:12" x14ac:dyDescent="0.3">
      <c r="A4106" t="s">
        <v>168</v>
      </c>
      <c r="B4106">
        <v>100</v>
      </c>
      <c r="C4106" s="1">
        <v>45370</v>
      </c>
      <c r="D4106" s="1">
        <v>45345.291666666664</v>
      </c>
      <c r="E4106">
        <v>225</v>
      </c>
      <c r="F4106" t="s">
        <v>9</v>
      </c>
      <c r="G4106" t="s">
        <v>169</v>
      </c>
      <c r="H4106">
        <v>97530</v>
      </c>
      <c r="I4106" t="str" cm="1">
        <f t="array" ref="I4106">IFERROR(INDEX(scheduling_data!H:H,MATCH(B4106&amp;D4106,scheduling_data!D:D&amp;scheduling_data!A:A,0)),"")</f>
        <v>Christian Litz</v>
      </c>
      <c r="J4106" t="str">
        <f t="shared" si="157"/>
        <v>No</v>
      </c>
      <c r="L4106" t="str">
        <f t="shared" si="158"/>
        <v>No</v>
      </c>
    </row>
    <row r="4107" spans="1:12" x14ac:dyDescent="0.3">
      <c r="A4107" t="s">
        <v>168</v>
      </c>
      <c r="B4107">
        <v>100</v>
      </c>
      <c r="C4107" s="1">
        <v>45370</v>
      </c>
      <c r="D4107" s="1">
        <v>45345.291666666664</v>
      </c>
      <c r="E4107">
        <v>37</v>
      </c>
      <c r="F4107" t="s">
        <v>19</v>
      </c>
      <c r="G4107" t="s">
        <v>170</v>
      </c>
      <c r="H4107">
        <v>97110</v>
      </c>
      <c r="I4107" t="str" cm="1">
        <f t="array" ref="I4107">IFERROR(INDEX(scheduling_data!H:H,MATCH(B4107&amp;D4107,scheduling_data!D:D&amp;scheduling_data!A:A,0)),"")</f>
        <v>Christian Litz</v>
      </c>
      <c r="J4107" t="str">
        <f t="shared" si="157"/>
        <v>No</v>
      </c>
      <c r="L4107" t="str">
        <f t="shared" si="158"/>
        <v>Yes</v>
      </c>
    </row>
    <row r="4108" spans="1:12" x14ac:dyDescent="0.3">
      <c r="A4108" t="s">
        <v>168</v>
      </c>
      <c r="B4108">
        <v>100</v>
      </c>
      <c r="C4108" s="1">
        <v>45372</v>
      </c>
      <c r="D4108" s="1">
        <v>45348.291666666664</v>
      </c>
      <c r="E4108">
        <v>8</v>
      </c>
      <c r="F4108" t="s">
        <v>9</v>
      </c>
      <c r="G4108" t="s">
        <v>169</v>
      </c>
      <c r="H4108">
        <v>97110</v>
      </c>
      <c r="I4108" t="str" cm="1">
        <f t="array" ref="I4108">IFERROR(INDEX(scheduling_data!H:H,MATCH(B4108&amp;D4108,scheduling_data!D:D&amp;scheduling_data!A:A,0)),"")</f>
        <v>Katherine Tyree</v>
      </c>
      <c r="J4108" t="str">
        <f t="shared" si="157"/>
        <v>No</v>
      </c>
      <c r="L4108" t="str">
        <f t="shared" si="158"/>
        <v>No</v>
      </c>
    </row>
    <row r="4109" spans="1:12" x14ac:dyDescent="0.3">
      <c r="A4109" t="s">
        <v>168</v>
      </c>
      <c r="B4109">
        <v>100</v>
      </c>
      <c r="C4109" s="1">
        <v>45372</v>
      </c>
      <c r="D4109" s="1">
        <v>45348.291666666664</v>
      </c>
      <c r="E4109">
        <v>75</v>
      </c>
      <c r="F4109" t="s">
        <v>9</v>
      </c>
      <c r="G4109" t="s">
        <v>169</v>
      </c>
      <c r="H4109">
        <v>97530</v>
      </c>
      <c r="I4109" t="str" cm="1">
        <f t="array" ref="I4109">IFERROR(INDEX(scheduling_data!H:H,MATCH(B4109&amp;D4109,scheduling_data!D:D&amp;scheduling_data!A:A,0)),"")</f>
        <v>Katherine Tyree</v>
      </c>
      <c r="J4109" t="str">
        <f t="shared" si="157"/>
        <v>No</v>
      </c>
      <c r="L4109" t="str">
        <f t="shared" si="158"/>
        <v>No</v>
      </c>
    </row>
    <row r="4110" spans="1:12" x14ac:dyDescent="0.3">
      <c r="A4110" t="s">
        <v>168</v>
      </c>
      <c r="B4110">
        <v>100</v>
      </c>
      <c r="C4110" s="1">
        <v>45372</v>
      </c>
      <c r="D4110" s="1">
        <v>45348.291666666664</v>
      </c>
      <c r="E4110">
        <v>37</v>
      </c>
      <c r="F4110" t="s">
        <v>19</v>
      </c>
      <c r="G4110" t="s">
        <v>170</v>
      </c>
      <c r="H4110">
        <v>97110</v>
      </c>
      <c r="I4110" t="str" cm="1">
        <f t="array" ref="I4110">IFERROR(INDEX(scheduling_data!H:H,MATCH(B4110&amp;D4110,scheduling_data!D:D&amp;scheduling_data!A:A,0)),"")</f>
        <v>Katherine Tyree</v>
      </c>
      <c r="J4110" t="str">
        <f t="shared" si="157"/>
        <v>No</v>
      </c>
      <c r="L4110" t="str">
        <f t="shared" si="158"/>
        <v>Yes</v>
      </c>
    </row>
    <row r="4111" spans="1:12" x14ac:dyDescent="0.3">
      <c r="A4111" t="s">
        <v>168</v>
      </c>
      <c r="B4111">
        <v>100</v>
      </c>
      <c r="C4111" s="1">
        <v>45372</v>
      </c>
      <c r="D4111" s="1">
        <v>45350.291666666664</v>
      </c>
      <c r="E4111">
        <v>37</v>
      </c>
      <c r="F4111" t="s">
        <v>19</v>
      </c>
      <c r="G4111" t="s">
        <v>170</v>
      </c>
      <c r="H4111">
        <v>97110</v>
      </c>
      <c r="I4111" t="str" cm="1">
        <f t="array" ref="I4111">IFERROR(INDEX(scheduling_data!H:H,MATCH(B4111&amp;D4111,scheduling_data!D:D&amp;scheduling_data!A:A,0)),"")</f>
        <v>Jessica Pittman</v>
      </c>
      <c r="J4111" t="str">
        <f t="shared" si="157"/>
        <v>No</v>
      </c>
      <c r="L4111" t="str">
        <f t="shared" si="158"/>
        <v>Yes</v>
      </c>
    </row>
    <row r="4112" spans="1:12" x14ac:dyDescent="0.3">
      <c r="A4112" t="s">
        <v>168</v>
      </c>
      <c r="B4112">
        <v>100</v>
      </c>
      <c r="C4112" s="1">
        <v>45372</v>
      </c>
      <c r="D4112" s="1">
        <v>45350.291666666664</v>
      </c>
      <c r="E4112">
        <v>83</v>
      </c>
      <c r="F4112" t="s">
        <v>9</v>
      </c>
      <c r="G4112" t="s">
        <v>169</v>
      </c>
      <c r="H4112">
        <v>97110</v>
      </c>
      <c r="I4112" t="str" cm="1">
        <f t="array" ref="I4112">IFERROR(INDEX(scheduling_data!H:H,MATCH(B4112&amp;D4112,scheduling_data!D:D&amp;scheduling_data!A:A,0)),"")</f>
        <v>Jessica Pittman</v>
      </c>
      <c r="J4112" t="str">
        <f t="shared" si="157"/>
        <v>No</v>
      </c>
      <c r="L4112" t="str">
        <f t="shared" si="158"/>
        <v>No</v>
      </c>
    </row>
    <row r="4113" spans="1:12" x14ac:dyDescent="0.3">
      <c r="A4113" t="s">
        <v>168</v>
      </c>
      <c r="B4113">
        <v>100</v>
      </c>
      <c r="C4113" s="1">
        <v>45372</v>
      </c>
      <c r="D4113" s="1">
        <v>45350.291666666664</v>
      </c>
      <c r="E4113">
        <v>150</v>
      </c>
      <c r="F4113" t="s">
        <v>9</v>
      </c>
      <c r="G4113" t="s">
        <v>169</v>
      </c>
      <c r="H4113">
        <v>97530</v>
      </c>
      <c r="I4113" t="str" cm="1">
        <f t="array" ref="I4113">IFERROR(INDEX(scheduling_data!H:H,MATCH(B4113&amp;D4113,scheduling_data!D:D&amp;scheduling_data!A:A,0)),"")</f>
        <v>Jessica Pittman</v>
      </c>
      <c r="J4113" t="str">
        <f t="shared" si="157"/>
        <v>No</v>
      </c>
      <c r="L4113" t="str">
        <f t="shared" si="158"/>
        <v>No</v>
      </c>
    </row>
    <row r="4114" spans="1:12" x14ac:dyDescent="0.3">
      <c r="A4114" t="s">
        <v>168</v>
      </c>
      <c r="B4114">
        <v>100</v>
      </c>
      <c r="C4114" s="1">
        <v>45357</v>
      </c>
      <c r="D4114" s="1">
        <v>45331.291666666664</v>
      </c>
      <c r="E4114">
        <v>150</v>
      </c>
      <c r="F4114" t="s">
        <v>9</v>
      </c>
      <c r="G4114" t="s">
        <v>169</v>
      </c>
      <c r="H4114">
        <v>97530</v>
      </c>
      <c r="I4114" t="str" cm="1">
        <f t="array" ref="I4114">IFERROR(INDEX(scheduling_data!H:H,MATCH(B4114&amp;D4114,scheduling_data!D:D&amp;scheduling_data!A:A,0)),"")</f>
        <v>Katherine Tyree</v>
      </c>
      <c r="J4114" t="str">
        <f t="shared" si="157"/>
        <v>No</v>
      </c>
      <c r="L4114" t="str">
        <f t="shared" si="158"/>
        <v>No</v>
      </c>
    </row>
    <row r="4115" spans="1:12" x14ac:dyDescent="0.3">
      <c r="A4115" t="s">
        <v>168</v>
      </c>
      <c r="B4115">
        <v>100</v>
      </c>
      <c r="C4115" s="1">
        <v>45357</v>
      </c>
      <c r="D4115" s="1">
        <v>45331.291666666664</v>
      </c>
      <c r="E4115">
        <v>83</v>
      </c>
      <c r="F4115" t="s">
        <v>9</v>
      </c>
      <c r="G4115" t="s">
        <v>169</v>
      </c>
      <c r="H4115">
        <v>97110</v>
      </c>
      <c r="I4115" t="str" cm="1">
        <f t="array" ref="I4115">IFERROR(INDEX(scheduling_data!H:H,MATCH(B4115&amp;D4115,scheduling_data!D:D&amp;scheduling_data!A:A,0)),"")</f>
        <v>Katherine Tyree</v>
      </c>
      <c r="J4115" t="str">
        <f t="shared" si="157"/>
        <v>No</v>
      </c>
      <c r="L4115" t="str">
        <f t="shared" si="158"/>
        <v>No</v>
      </c>
    </row>
    <row r="4116" spans="1:12" x14ac:dyDescent="0.3">
      <c r="A4116" t="s">
        <v>168</v>
      </c>
      <c r="B4116">
        <v>100</v>
      </c>
      <c r="C4116" s="1">
        <v>45357</v>
      </c>
      <c r="D4116" s="1">
        <v>45331.291666666664</v>
      </c>
      <c r="E4116">
        <v>37</v>
      </c>
      <c r="F4116" t="s">
        <v>19</v>
      </c>
      <c r="G4116" t="s">
        <v>170</v>
      </c>
      <c r="H4116">
        <v>97110</v>
      </c>
      <c r="I4116" t="str" cm="1">
        <f t="array" ref="I4116">IFERROR(INDEX(scheduling_data!H:H,MATCH(B4116&amp;D4116,scheduling_data!D:D&amp;scheduling_data!A:A,0)),"")</f>
        <v>Katherine Tyree</v>
      </c>
      <c r="J4116" t="str">
        <f t="shared" si="157"/>
        <v>No</v>
      </c>
      <c r="L4116" t="str">
        <f t="shared" si="158"/>
        <v>Yes</v>
      </c>
    </row>
    <row r="4117" spans="1:12" x14ac:dyDescent="0.3">
      <c r="A4117" t="s">
        <v>17</v>
      </c>
      <c r="B4117">
        <v>292</v>
      </c>
      <c r="C4117" s="1">
        <v>45358</v>
      </c>
      <c r="D4117" s="1">
        <v>45323.708333333336</v>
      </c>
      <c r="E4117">
        <v>100.4</v>
      </c>
      <c r="F4117" t="s">
        <v>9</v>
      </c>
      <c r="G4117" t="s">
        <v>18</v>
      </c>
      <c r="H4117">
        <v>97110</v>
      </c>
      <c r="I4117" t="str" cm="1">
        <f t="array" ref="I4117">IFERROR(INDEX(scheduling_data!H:H,MATCH(B4117&amp;D4117,scheduling_data!D:D&amp;scheduling_data!A:A,0)),"")</f>
        <v>Christian Litz</v>
      </c>
      <c r="J4117" t="str">
        <f t="shared" si="157"/>
        <v>No</v>
      </c>
      <c r="L4117" t="str">
        <f t="shared" si="158"/>
        <v>No</v>
      </c>
    </row>
    <row r="4118" spans="1:12" x14ac:dyDescent="0.3">
      <c r="A4118" t="s">
        <v>17</v>
      </c>
      <c r="B4118">
        <v>292</v>
      </c>
      <c r="C4118" s="1">
        <v>45358</v>
      </c>
      <c r="D4118" s="1">
        <v>45323.708333333336</v>
      </c>
      <c r="E4118">
        <v>49.6</v>
      </c>
      <c r="F4118" t="s">
        <v>19</v>
      </c>
      <c r="G4118" t="s">
        <v>20</v>
      </c>
      <c r="H4118">
        <v>97110</v>
      </c>
      <c r="I4118" t="str" cm="1">
        <f t="array" ref="I4118">IFERROR(INDEX(scheduling_data!H:H,MATCH(B4118&amp;D4118,scheduling_data!D:D&amp;scheduling_data!A:A,0)),"")</f>
        <v>Christian Litz</v>
      </c>
      <c r="J4118" t="str">
        <f t="shared" si="157"/>
        <v>No</v>
      </c>
      <c r="L4118" t="str">
        <f t="shared" si="158"/>
        <v>Yes</v>
      </c>
    </row>
    <row r="4119" spans="1:12" x14ac:dyDescent="0.3">
      <c r="A4119" t="s">
        <v>17</v>
      </c>
      <c r="B4119">
        <v>292</v>
      </c>
      <c r="C4119" s="1">
        <v>45363</v>
      </c>
      <c r="D4119" s="1">
        <v>45344.708333333336</v>
      </c>
      <c r="E4119">
        <v>93.22</v>
      </c>
      <c r="F4119" t="s">
        <v>9</v>
      </c>
      <c r="G4119" t="s">
        <v>18</v>
      </c>
      <c r="H4119">
        <v>97112</v>
      </c>
      <c r="I4119" t="str" cm="1">
        <f t="array" ref="I4119">IFERROR(INDEX(scheduling_data!H:H,MATCH(B4119&amp;D4119,scheduling_data!D:D&amp;scheduling_data!A:A,0)),"")</f>
        <v>Christian Litz</v>
      </c>
      <c r="J4119" t="str">
        <f t="shared" si="157"/>
        <v>No</v>
      </c>
      <c r="L4119" t="str">
        <f t="shared" si="158"/>
        <v>No</v>
      </c>
    </row>
    <row r="4120" spans="1:12" x14ac:dyDescent="0.3">
      <c r="A4120" t="s">
        <v>17</v>
      </c>
      <c r="B4120">
        <v>292</v>
      </c>
      <c r="C4120" s="1">
        <v>45363</v>
      </c>
      <c r="D4120" s="1">
        <v>45344.708333333336</v>
      </c>
      <c r="E4120">
        <v>56.78</v>
      </c>
      <c r="F4120" t="s">
        <v>19</v>
      </c>
      <c r="G4120" t="s">
        <v>20</v>
      </c>
      <c r="H4120">
        <v>97112</v>
      </c>
      <c r="I4120" t="str" cm="1">
        <f t="array" ref="I4120">IFERROR(INDEX(scheduling_data!H:H,MATCH(B4120&amp;D4120,scheduling_data!D:D&amp;scheduling_data!A:A,0)),"")</f>
        <v>Christian Litz</v>
      </c>
      <c r="J4120" t="str">
        <f t="shared" si="157"/>
        <v>No</v>
      </c>
      <c r="L4120" t="str">
        <f t="shared" si="158"/>
        <v>Yes</v>
      </c>
    </row>
    <row r="4121" spans="1:12" x14ac:dyDescent="0.3">
      <c r="A4121" t="s">
        <v>17</v>
      </c>
      <c r="B4121">
        <v>292</v>
      </c>
      <c r="C4121" s="1">
        <v>45363</v>
      </c>
      <c r="D4121" s="1">
        <v>45344.708333333336</v>
      </c>
      <c r="E4121">
        <v>100.4</v>
      </c>
      <c r="F4121" t="s">
        <v>9</v>
      </c>
      <c r="G4121" t="s">
        <v>18</v>
      </c>
      <c r="H4121">
        <v>97110</v>
      </c>
      <c r="I4121" t="str" cm="1">
        <f t="array" ref="I4121">IFERROR(INDEX(scheduling_data!H:H,MATCH(B4121&amp;D4121,scheduling_data!D:D&amp;scheduling_data!A:A,0)),"")</f>
        <v>Christian Litz</v>
      </c>
      <c r="J4121" t="str">
        <f t="shared" si="157"/>
        <v>No</v>
      </c>
      <c r="L4121" t="str">
        <f t="shared" si="158"/>
        <v>No</v>
      </c>
    </row>
    <row r="4122" spans="1:12" x14ac:dyDescent="0.3">
      <c r="A4122" t="s">
        <v>17</v>
      </c>
      <c r="B4122">
        <v>292</v>
      </c>
      <c r="C4122" s="1">
        <v>45363</v>
      </c>
      <c r="D4122" s="1">
        <v>45344.708333333336</v>
      </c>
      <c r="E4122">
        <v>49.6</v>
      </c>
      <c r="F4122" t="s">
        <v>19</v>
      </c>
      <c r="G4122" t="s">
        <v>20</v>
      </c>
      <c r="H4122">
        <v>97110</v>
      </c>
      <c r="I4122" t="str" cm="1">
        <f t="array" ref="I4122">IFERROR(INDEX(scheduling_data!H:H,MATCH(B4122&amp;D4122,scheduling_data!D:D&amp;scheduling_data!A:A,0)),"")</f>
        <v>Christian Litz</v>
      </c>
      <c r="J4122" t="str">
        <f t="shared" si="157"/>
        <v>No</v>
      </c>
      <c r="L4122" t="str">
        <f t="shared" si="158"/>
        <v>Yes</v>
      </c>
    </row>
    <row r="4123" spans="1:12" x14ac:dyDescent="0.3">
      <c r="A4123" t="s">
        <v>17</v>
      </c>
      <c r="B4123">
        <v>292</v>
      </c>
      <c r="C4123" s="1">
        <v>45358</v>
      </c>
      <c r="D4123" s="1">
        <v>45330.708333333336</v>
      </c>
      <c r="E4123">
        <v>56.78</v>
      </c>
      <c r="F4123" t="s">
        <v>19</v>
      </c>
      <c r="G4123" t="s">
        <v>20</v>
      </c>
      <c r="H4123">
        <v>97112</v>
      </c>
      <c r="I4123" t="str" cm="1">
        <f t="array" ref="I4123">IFERROR(INDEX(scheduling_data!H:H,MATCH(B4123&amp;D4123,scheduling_data!D:D&amp;scheduling_data!A:A,0)),"")</f>
        <v>Christian Litz</v>
      </c>
      <c r="J4123" t="str">
        <f t="shared" si="157"/>
        <v>No</v>
      </c>
      <c r="L4123" t="str">
        <f t="shared" si="158"/>
        <v>Yes</v>
      </c>
    </row>
    <row r="4124" spans="1:12" x14ac:dyDescent="0.3">
      <c r="A4124" t="s">
        <v>17</v>
      </c>
      <c r="B4124">
        <v>292</v>
      </c>
      <c r="C4124" s="1">
        <v>45358</v>
      </c>
      <c r="D4124" s="1">
        <v>45330.708333333336</v>
      </c>
      <c r="E4124">
        <v>93.22</v>
      </c>
      <c r="F4124" t="s">
        <v>9</v>
      </c>
      <c r="G4124" t="s">
        <v>18</v>
      </c>
      <c r="H4124">
        <v>97112</v>
      </c>
      <c r="I4124" t="str" cm="1">
        <f t="array" ref="I4124">IFERROR(INDEX(scheduling_data!H:H,MATCH(B4124&amp;D4124,scheduling_data!D:D&amp;scheduling_data!A:A,0)),"")</f>
        <v>Christian Litz</v>
      </c>
      <c r="J4124" t="str">
        <f t="shared" si="157"/>
        <v>No</v>
      </c>
      <c r="L4124" t="str">
        <f t="shared" si="158"/>
        <v>No</v>
      </c>
    </row>
    <row r="4125" spans="1:12" x14ac:dyDescent="0.3">
      <c r="A4125" t="s">
        <v>17</v>
      </c>
      <c r="B4125">
        <v>292</v>
      </c>
      <c r="C4125" s="1">
        <v>45358</v>
      </c>
      <c r="D4125" s="1">
        <v>45330.708333333336</v>
      </c>
      <c r="E4125">
        <v>100.4</v>
      </c>
      <c r="F4125" t="s">
        <v>9</v>
      </c>
      <c r="G4125" t="s">
        <v>18</v>
      </c>
      <c r="H4125">
        <v>97110</v>
      </c>
      <c r="I4125" t="str" cm="1">
        <f t="array" ref="I4125">IFERROR(INDEX(scheduling_data!H:H,MATCH(B4125&amp;D4125,scheduling_data!D:D&amp;scheduling_data!A:A,0)),"")</f>
        <v>Christian Litz</v>
      </c>
      <c r="J4125" t="str">
        <f t="shared" si="157"/>
        <v>No</v>
      </c>
      <c r="L4125" t="str">
        <f t="shared" si="158"/>
        <v>No</v>
      </c>
    </row>
    <row r="4126" spans="1:12" x14ac:dyDescent="0.3">
      <c r="A4126" t="s">
        <v>17</v>
      </c>
      <c r="B4126">
        <v>292</v>
      </c>
      <c r="C4126" s="1">
        <v>45358</v>
      </c>
      <c r="D4126" s="1">
        <v>45330.708333333336</v>
      </c>
      <c r="E4126">
        <v>49.6</v>
      </c>
      <c r="F4126" t="s">
        <v>19</v>
      </c>
      <c r="G4126" t="s">
        <v>20</v>
      </c>
      <c r="H4126">
        <v>97110</v>
      </c>
      <c r="I4126" t="str" cm="1">
        <f t="array" ref="I4126">IFERROR(INDEX(scheduling_data!H:H,MATCH(B4126&amp;D4126,scheduling_data!D:D&amp;scheduling_data!A:A,0)),"")</f>
        <v>Christian Litz</v>
      </c>
      <c r="J4126" t="str">
        <f t="shared" si="157"/>
        <v>No</v>
      </c>
      <c r="L4126" t="str">
        <f t="shared" si="158"/>
        <v>Yes</v>
      </c>
    </row>
    <row r="4127" spans="1:12" x14ac:dyDescent="0.3">
      <c r="A4127" t="s">
        <v>85</v>
      </c>
      <c r="B4127">
        <v>101</v>
      </c>
      <c r="C4127" s="1">
        <v>45358</v>
      </c>
      <c r="D4127" s="1">
        <v>45324.333333333336</v>
      </c>
      <c r="E4127">
        <v>9.51</v>
      </c>
      <c r="F4127" t="s">
        <v>19</v>
      </c>
      <c r="H4127">
        <v>97110</v>
      </c>
      <c r="I4127" t="str" cm="1">
        <f t="array" ref="I4127">IFERROR(INDEX(scheduling_data!H:H,MATCH(B4127&amp;D4127,scheduling_data!D:D&amp;scheduling_data!A:A,0)),"")</f>
        <v>Christian Litz</v>
      </c>
      <c r="J4127" t="str">
        <f t="shared" si="157"/>
        <v>No</v>
      </c>
      <c r="L4127" t="str">
        <f t="shared" si="158"/>
        <v>Yes</v>
      </c>
    </row>
    <row r="4128" spans="1:12" x14ac:dyDescent="0.3">
      <c r="A4128" t="s">
        <v>85</v>
      </c>
      <c r="B4128">
        <v>101</v>
      </c>
      <c r="C4128" s="1">
        <v>45358</v>
      </c>
      <c r="D4128" s="1">
        <v>45327.333333333336</v>
      </c>
      <c r="E4128">
        <v>9.51</v>
      </c>
      <c r="F4128" t="s">
        <v>23</v>
      </c>
      <c r="H4128">
        <v>97110</v>
      </c>
      <c r="I4128" t="str" cm="1">
        <f t="array" ref="I4128">IFERROR(INDEX(scheduling_data!H:H,MATCH(B4128&amp;D4128,scheduling_data!D:D&amp;scheduling_data!A:A,0)),"")</f>
        <v>Amber Hickman</v>
      </c>
      <c r="J4128" t="str">
        <f t="shared" si="157"/>
        <v>No</v>
      </c>
      <c r="L4128" t="str">
        <f t="shared" si="158"/>
        <v>Yes</v>
      </c>
    </row>
    <row r="4129" spans="1:12" x14ac:dyDescent="0.3">
      <c r="A4129" t="s">
        <v>149</v>
      </c>
      <c r="B4129">
        <v>101</v>
      </c>
      <c r="C4129" s="1">
        <v>45372</v>
      </c>
      <c r="D4129" s="1">
        <v>45344.333333333336</v>
      </c>
      <c r="E4129">
        <v>3.9</v>
      </c>
      <c r="F4129" t="s">
        <v>19</v>
      </c>
      <c r="G4129" t="s">
        <v>144</v>
      </c>
      <c r="H4129">
        <v>97140</v>
      </c>
      <c r="I4129" t="str" cm="1">
        <f t="array" ref="I4129">IFERROR(INDEX(scheduling_data!H:H,MATCH(B4129&amp;D4129,scheduling_data!D:D&amp;scheduling_data!A:A,0)),"")</f>
        <v>Katherine Tyree</v>
      </c>
      <c r="J4129" t="str">
        <f t="shared" si="157"/>
        <v>No</v>
      </c>
      <c r="L4129" t="str">
        <f t="shared" si="158"/>
        <v>Yes</v>
      </c>
    </row>
    <row r="4130" spans="1:12" x14ac:dyDescent="0.3">
      <c r="A4130" t="s">
        <v>149</v>
      </c>
      <c r="B4130">
        <v>101</v>
      </c>
      <c r="C4130" s="1">
        <v>45372</v>
      </c>
      <c r="D4130" s="1">
        <v>45344.333333333336</v>
      </c>
      <c r="E4130">
        <v>9.51</v>
      </c>
      <c r="F4130" t="s">
        <v>19</v>
      </c>
      <c r="G4130" t="s">
        <v>144</v>
      </c>
      <c r="H4130">
        <v>97110</v>
      </c>
      <c r="I4130" t="str" cm="1">
        <f t="array" ref="I4130">IFERROR(INDEX(scheduling_data!H:H,MATCH(B4130&amp;D4130,scheduling_data!D:D&amp;scheduling_data!A:A,0)),"")</f>
        <v>Katherine Tyree</v>
      </c>
      <c r="J4130" t="str">
        <f t="shared" si="157"/>
        <v>No</v>
      </c>
      <c r="L4130" t="str">
        <f t="shared" si="158"/>
        <v>Yes</v>
      </c>
    </row>
    <row r="4131" spans="1:12" x14ac:dyDescent="0.3">
      <c r="A4131" t="s">
        <v>149</v>
      </c>
      <c r="B4131">
        <v>101</v>
      </c>
      <c r="C4131" s="1">
        <v>45380</v>
      </c>
      <c r="D4131" s="1">
        <v>45348.416666666664</v>
      </c>
      <c r="E4131">
        <v>3.9</v>
      </c>
      <c r="F4131" t="s">
        <v>19</v>
      </c>
      <c r="G4131" t="s">
        <v>144</v>
      </c>
      <c r="H4131">
        <v>97140</v>
      </c>
      <c r="I4131" t="str" cm="1">
        <f t="array" ref="I4131">IFERROR(INDEX(scheduling_data!H:H,MATCH(B4131&amp;D4131,scheduling_data!D:D&amp;scheduling_data!A:A,0)),"")</f>
        <v>Katherine Tyree</v>
      </c>
      <c r="J4131" t="str">
        <f t="shared" si="157"/>
        <v>No</v>
      </c>
      <c r="L4131" t="str">
        <f t="shared" si="158"/>
        <v>Yes</v>
      </c>
    </row>
    <row r="4132" spans="1:12" x14ac:dyDescent="0.3">
      <c r="A4132" t="s">
        <v>149</v>
      </c>
      <c r="B4132">
        <v>101</v>
      </c>
      <c r="C4132" s="1">
        <v>45380</v>
      </c>
      <c r="D4132" s="1">
        <v>45348.416666666664</v>
      </c>
      <c r="E4132">
        <v>9.51</v>
      </c>
      <c r="F4132" t="s">
        <v>19</v>
      </c>
      <c r="G4132" t="s">
        <v>144</v>
      </c>
      <c r="H4132">
        <v>97110</v>
      </c>
      <c r="I4132" t="str" cm="1">
        <f t="array" ref="I4132">IFERROR(INDEX(scheduling_data!H:H,MATCH(B4132&amp;D4132,scheduling_data!D:D&amp;scheduling_data!A:A,0)),"")</f>
        <v>Katherine Tyree</v>
      </c>
      <c r="J4132" t="str">
        <f t="shared" si="157"/>
        <v>No</v>
      </c>
      <c r="L4132" t="str">
        <f t="shared" si="158"/>
        <v>Yes</v>
      </c>
    </row>
    <row r="4133" spans="1:12" x14ac:dyDescent="0.3">
      <c r="A4133" t="s">
        <v>149</v>
      </c>
      <c r="B4133">
        <v>101</v>
      </c>
      <c r="C4133" s="1">
        <v>45366</v>
      </c>
      <c r="D4133" s="1">
        <v>45348.416666666664</v>
      </c>
      <c r="E4133">
        <v>37.270000000000003</v>
      </c>
      <c r="F4133" t="s">
        <v>19</v>
      </c>
      <c r="G4133" t="s">
        <v>57</v>
      </c>
      <c r="H4133">
        <v>97110</v>
      </c>
      <c r="I4133" t="str" cm="1">
        <f t="array" ref="I4133">IFERROR(INDEX(scheduling_data!H:H,MATCH(B4133&amp;D4133,scheduling_data!D:D&amp;scheduling_data!A:A,0)),"")</f>
        <v>Katherine Tyree</v>
      </c>
      <c r="J4133" t="str">
        <f t="shared" si="157"/>
        <v>No</v>
      </c>
      <c r="L4133" t="str">
        <f t="shared" si="158"/>
        <v>Yes</v>
      </c>
    </row>
    <row r="4134" spans="1:12" x14ac:dyDescent="0.3">
      <c r="A4134" t="s">
        <v>149</v>
      </c>
      <c r="B4134">
        <v>101</v>
      </c>
      <c r="C4134" s="1">
        <v>45366</v>
      </c>
      <c r="D4134" s="1">
        <v>45348.416666666664</v>
      </c>
      <c r="E4134">
        <v>0.31</v>
      </c>
      <c r="F4134" t="s">
        <v>9</v>
      </c>
      <c r="G4134" t="s">
        <v>55</v>
      </c>
      <c r="H4134">
        <v>97140</v>
      </c>
      <c r="I4134" t="str" cm="1">
        <f t="array" ref="I4134">IFERROR(INDEX(scheduling_data!H:H,MATCH(B4134&amp;D4134,scheduling_data!D:D&amp;scheduling_data!A:A,0)),"")</f>
        <v>Katherine Tyree</v>
      </c>
      <c r="J4134" t="str">
        <f t="shared" si="157"/>
        <v>No</v>
      </c>
      <c r="L4134" t="str">
        <f t="shared" si="158"/>
        <v>No</v>
      </c>
    </row>
    <row r="4135" spans="1:12" x14ac:dyDescent="0.3">
      <c r="A4135" t="s">
        <v>149</v>
      </c>
      <c r="B4135">
        <v>101</v>
      </c>
      <c r="C4135" s="1">
        <v>45366</v>
      </c>
      <c r="D4135" s="1">
        <v>45348.416666666664</v>
      </c>
      <c r="E4135">
        <v>96.6</v>
      </c>
      <c r="F4135" t="s">
        <v>9</v>
      </c>
      <c r="G4135" t="s">
        <v>56</v>
      </c>
      <c r="H4135">
        <v>97110</v>
      </c>
      <c r="I4135" t="str" cm="1">
        <f t="array" ref="I4135">IFERROR(INDEX(scheduling_data!H:H,MATCH(B4135&amp;D4135,scheduling_data!D:D&amp;scheduling_data!A:A,0)),"")</f>
        <v>Katherine Tyree</v>
      </c>
      <c r="J4135" t="str">
        <f t="shared" si="157"/>
        <v>No</v>
      </c>
      <c r="L4135" t="str">
        <f t="shared" si="158"/>
        <v>No</v>
      </c>
    </row>
    <row r="4136" spans="1:12" x14ac:dyDescent="0.3">
      <c r="A4136" t="s">
        <v>149</v>
      </c>
      <c r="B4136">
        <v>101</v>
      </c>
      <c r="C4136" s="1">
        <v>45366</v>
      </c>
      <c r="D4136" s="1">
        <v>45348.416666666664</v>
      </c>
      <c r="E4136">
        <v>0.76</v>
      </c>
      <c r="F4136" t="s">
        <v>9</v>
      </c>
      <c r="G4136" t="s">
        <v>55</v>
      </c>
      <c r="H4136">
        <v>97110</v>
      </c>
      <c r="I4136" t="str" cm="1">
        <f t="array" ref="I4136">IFERROR(INDEX(scheduling_data!H:H,MATCH(B4136&amp;D4136,scheduling_data!D:D&amp;scheduling_data!A:A,0)),"")</f>
        <v>Katherine Tyree</v>
      </c>
      <c r="J4136" t="str">
        <f t="shared" si="157"/>
        <v>No</v>
      </c>
      <c r="L4136" t="str">
        <f t="shared" si="158"/>
        <v>No</v>
      </c>
    </row>
    <row r="4137" spans="1:12" x14ac:dyDescent="0.3">
      <c r="A4137" t="s">
        <v>149</v>
      </c>
      <c r="B4137">
        <v>101</v>
      </c>
      <c r="C4137" s="1">
        <v>45366</v>
      </c>
      <c r="D4137" s="1">
        <v>45348.416666666664</v>
      </c>
      <c r="E4137">
        <v>5.86</v>
      </c>
      <c r="F4137" t="s">
        <v>9</v>
      </c>
      <c r="G4137" t="s">
        <v>54</v>
      </c>
      <c r="H4137">
        <v>97110</v>
      </c>
      <c r="I4137" t="str" cm="1">
        <f t="array" ref="I4137">IFERROR(INDEX(scheduling_data!H:H,MATCH(B4137&amp;D4137,scheduling_data!D:D&amp;scheduling_data!A:A,0)),"")</f>
        <v>Katherine Tyree</v>
      </c>
      <c r="J4137" t="str">
        <f t="shared" si="157"/>
        <v>No</v>
      </c>
      <c r="L4137" t="str">
        <f t="shared" si="158"/>
        <v>No</v>
      </c>
    </row>
    <row r="4138" spans="1:12" x14ac:dyDescent="0.3">
      <c r="A4138" t="s">
        <v>149</v>
      </c>
      <c r="B4138">
        <v>101</v>
      </c>
      <c r="C4138" s="1">
        <v>45366</v>
      </c>
      <c r="D4138" s="1">
        <v>45348.416666666664</v>
      </c>
      <c r="E4138">
        <v>15.28</v>
      </c>
      <c r="F4138" t="s">
        <v>19</v>
      </c>
      <c r="G4138" t="s">
        <v>57</v>
      </c>
      <c r="H4138">
        <v>97140</v>
      </c>
      <c r="I4138" t="str" cm="1">
        <f t="array" ref="I4138">IFERROR(INDEX(scheduling_data!H:H,MATCH(B4138&amp;D4138,scheduling_data!D:D&amp;scheduling_data!A:A,0)),"")</f>
        <v>Katherine Tyree</v>
      </c>
      <c r="J4138" t="str">
        <f t="shared" si="157"/>
        <v>No</v>
      </c>
      <c r="L4138" t="str">
        <f t="shared" si="158"/>
        <v>Yes</v>
      </c>
    </row>
    <row r="4139" spans="1:12" x14ac:dyDescent="0.3">
      <c r="A4139" t="s">
        <v>149</v>
      </c>
      <c r="B4139">
        <v>101</v>
      </c>
      <c r="C4139" s="1">
        <v>45366</v>
      </c>
      <c r="D4139" s="1">
        <v>45348.416666666664</v>
      </c>
      <c r="E4139">
        <v>50.35</v>
      </c>
      <c r="F4139" t="s">
        <v>9</v>
      </c>
      <c r="G4139" t="s">
        <v>56</v>
      </c>
      <c r="H4139">
        <v>97140</v>
      </c>
      <c r="I4139" t="str" cm="1">
        <f t="array" ref="I4139">IFERROR(INDEX(scheduling_data!H:H,MATCH(B4139&amp;D4139,scheduling_data!D:D&amp;scheduling_data!A:A,0)),"")</f>
        <v>Katherine Tyree</v>
      </c>
      <c r="J4139" t="str">
        <f t="shared" si="157"/>
        <v>No</v>
      </c>
      <c r="L4139" t="str">
        <f t="shared" si="158"/>
        <v>No</v>
      </c>
    </row>
    <row r="4140" spans="1:12" x14ac:dyDescent="0.3">
      <c r="A4140" t="s">
        <v>149</v>
      </c>
      <c r="B4140">
        <v>101</v>
      </c>
      <c r="C4140" s="1">
        <v>45366</v>
      </c>
      <c r="D4140" s="1">
        <v>45348.416666666664</v>
      </c>
      <c r="E4140">
        <v>5.16</v>
      </c>
      <c r="F4140" t="s">
        <v>9</v>
      </c>
      <c r="G4140" t="s">
        <v>54</v>
      </c>
      <c r="H4140">
        <v>97140</v>
      </c>
      <c r="I4140" t="str" cm="1">
        <f t="array" ref="I4140">IFERROR(INDEX(scheduling_data!H:H,MATCH(B4140&amp;D4140,scheduling_data!D:D&amp;scheduling_data!A:A,0)),"")</f>
        <v>Katherine Tyree</v>
      </c>
      <c r="J4140" t="str">
        <f t="shared" si="157"/>
        <v>No</v>
      </c>
      <c r="L4140" t="str">
        <f t="shared" si="158"/>
        <v>No</v>
      </c>
    </row>
    <row r="4141" spans="1:12" x14ac:dyDescent="0.3">
      <c r="A4141" t="s">
        <v>149</v>
      </c>
      <c r="B4141">
        <v>101</v>
      </c>
      <c r="C4141" s="1">
        <v>45366</v>
      </c>
      <c r="D4141" s="1">
        <v>45350.416666666664</v>
      </c>
      <c r="E4141">
        <v>17.579999999999998</v>
      </c>
      <c r="F4141" t="s">
        <v>9</v>
      </c>
      <c r="G4141" t="s">
        <v>54</v>
      </c>
      <c r="H4141">
        <v>97110</v>
      </c>
      <c r="I4141" t="str" cm="1">
        <f t="array" ref="I4141">IFERROR(INDEX(scheduling_data!H:H,MATCH(B4141&amp;D4141,scheduling_data!D:D&amp;scheduling_data!A:A,0)),"")</f>
        <v>Jessica Pittman</v>
      </c>
      <c r="J4141" t="str">
        <f t="shared" si="157"/>
        <v>No</v>
      </c>
      <c r="L4141" t="str">
        <f t="shared" si="158"/>
        <v>No</v>
      </c>
    </row>
    <row r="4142" spans="1:12" x14ac:dyDescent="0.3">
      <c r="A4142" t="s">
        <v>149</v>
      </c>
      <c r="B4142">
        <v>101</v>
      </c>
      <c r="C4142" s="1">
        <v>45366</v>
      </c>
      <c r="D4142" s="1">
        <v>45350.416666666664</v>
      </c>
      <c r="E4142">
        <v>1.21</v>
      </c>
      <c r="F4142" t="s">
        <v>9</v>
      </c>
      <c r="G4142" t="s">
        <v>55</v>
      </c>
      <c r="H4142">
        <v>97110</v>
      </c>
      <c r="I4142" t="str" cm="1">
        <f t="array" ref="I4142">IFERROR(INDEX(scheduling_data!H:H,MATCH(B4142&amp;D4142,scheduling_data!D:D&amp;scheduling_data!A:A,0)),"")</f>
        <v>Jessica Pittman</v>
      </c>
      <c r="J4142" t="str">
        <f t="shared" si="157"/>
        <v>No</v>
      </c>
      <c r="L4142" t="str">
        <f t="shared" si="158"/>
        <v>No</v>
      </c>
    </row>
    <row r="4143" spans="1:12" x14ac:dyDescent="0.3">
      <c r="A4143" t="s">
        <v>149</v>
      </c>
      <c r="B4143">
        <v>101</v>
      </c>
      <c r="C4143" s="1">
        <v>45366</v>
      </c>
      <c r="D4143" s="1">
        <v>45350.416666666664</v>
      </c>
      <c r="E4143">
        <v>203.91</v>
      </c>
      <c r="F4143" t="s">
        <v>9</v>
      </c>
      <c r="G4143" t="s">
        <v>56</v>
      </c>
      <c r="H4143">
        <v>97110</v>
      </c>
      <c r="I4143" t="str" cm="1">
        <f t="array" ref="I4143">IFERROR(INDEX(scheduling_data!H:H,MATCH(B4143&amp;D4143,scheduling_data!D:D&amp;scheduling_data!A:A,0)),"")</f>
        <v>Jessica Pittman</v>
      </c>
      <c r="J4143" t="str">
        <f t="shared" si="157"/>
        <v>No</v>
      </c>
      <c r="L4143" t="str">
        <f t="shared" si="158"/>
        <v>No</v>
      </c>
    </row>
    <row r="4144" spans="1:12" x14ac:dyDescent="0.3">
      <c r="A4144" t="s">
        <v>149</v>
      </c>
      <c r="B4144">
        <v>101</v>
      </c>
      <c r="C4144" s="1">
        <v>45366</v>
      </c>
      <c r="D4144" s="1">
        <v>45350.416666666664</v>
      </c>
      <c r="E4144">
        <v>59.46</v>
      </c>
      <c r="F4144" t="s">
        <v>19</v>
      </c>
      <c r="G4144" t="s">
        <v>57</v>
      </c>
      <c r="H4144">
        <v>97110</v>
      </c>
      <c r="I4144" t="str" cm="1">
        <f t="array" ref="I4144">IFERROR(INDEX(scheduling_data!H:H,MATCH(B4144&amp;D4144,scheduling_data!D:D&amp;scheduling_data!A:A,0)),"")</f>
        <v>Jessica Pittman</v>
      </c>
      <c r="J4144" t="str">
        <f t="shared" si="157"/>
        <v>No</v>
      </c>
      <c r="L4144" t="str">
        <f t="shared" si="158"/>
        <v>Yes</v>
      </c>
    </row>
    <row r="4145" spans="1:12" x14ac:dyDescent="0.3">
      <c r="A4145" t="s">
        <v>149</v>
      </c>
      <c r="B4145">
        <v>101</v>
      </c>
      <c r="C4145" s="1">
        <v>45380</v>
      </c>
      <c r="D4145" s="1">
        <v>45350.416666666664</v>
      </c>
      <c r="E4145">
        <v>17.84</v>
      </c>
      <c r="F4145" t="s">
        <v>19</v>
      </c>
      <c r="G4145" t="s">
        <v>144</v>
      </c>
      <c r="H4145">
        <v>97110</v>
      </c>
      <c r="I4145" t="str" cm="1">
        <f t="array" ref="I4145">IFERROR(INDEX(scheduling_data!H:H,MATCH(B4145&amp;D4145,scheduling_data!D:D&amp;scheduling_data!A:A,0)),"")</f>
        <v>Jessica Pittman</v>
      </c>
      <c r="J4145" t="str">
        <f t="shared" si="157"/>
        <v>No</v>
      </c>
      <c r="L4145" t="str">
        <f t="shared" si="158"/>
        <v>Yes</v>
      </c>
    </row>
    <row r="4146" spans="1:12" x14ac:dyDescent="0.3">
      <c r="A4146" t="s">
        <v>137</v>
      </c>
      <c r="B4146">
        <v>101</v>
      </c>
      <c r="C4146" s="1">
        <v>45362</v>
      </c>
      <c r="D4146" s="1">
        <v>45344.333333333336</v>
      </c>
      <c r="E4146">
        <v>15.28</v>
      </c>
      <c r="F4146" t="s">
        <v>19</v>
      </c>
      <c r="G4146" t="s">
        <v>57</v>
      </c>
      <c r="H4146">
        <v>97140</v>
      </c>
      <c r="I4146" t="str" cm="1">
        <f t="array" ref="I4146">IFERROR(INDEX(scheduling_data!H:H,MATCH(B4146&amp;D4146,scheduling_data!D:D&amp;scheduling_data!A:A,0)),"")</f>
        <v>Katherine Tyree</v>
      </c>
      <c r="J4146" t="str">
        <f t="shared" si="157"/>
        <v>No</v>
      </c>
      <c r="L4146" t="str">
        <f t="shared" si="158"/>
        <v>Yes</v>
      </c>
    </row>
    <row r="4147" spans="1:12" x14ac:dyDescent="0.3">
      <c r="A4147" t="s">
        <v>137</v>
      </c>
      <c r="B4147">
        <v>101</v>
      </c>
      <c r="C4147" s="1">
        <v>45362</v>
      </c>
      <c r="D4147" s="1">
        <v>45344.333333333336</v>
      </c>
      <c r="E4147">
        <v>96.6</v>
      </c>
      <c r="F4147" t="s">
        <v>9</v>
      </c>
      <c r="G4147" t="s">
        <v>56</v>
      </c>
      <c r="H4147">
        <v>97110</v>
      </c>
      <c r="I4147" t="str" cm="1">
        <f t="array" ref="I4147">IFERROR(INDEX(scheduling_data!H:H,MATCH(B4147&amp;D4147,scheduling_data!D:D&amp;scheduling_data!A:A,0)),"")</f>
        <v>Katherine Tyree</v>
      </c>
      <c r="J4147" t="str">
        <f t="shared" si="157"/>
        <v>No</v>
      </c>
      <c r="L4147" t="str">
        <f t="shared" si="158"/>
        <v>No</v>
      </c>
    </row>
    <row r="4148" spans="1:12" x14ac:dyDescent="0.3">
      <c r="A4148" t="s">
        <v>137</v>
      </c>
      <c r="B4148">
        <v>101</v>
      </c>
      <c r="C4148" s="1">
        <v>45362</v>
      </c>
      <c r="D4148" s="1">
        <v>45344.333333333336</v>
      </c>
      <c r="E4148">
        <v>0.76</v>
      </c>
      <c r="F4148" t="s">
        <v>9</v>
      </c>
      <c r="G4148" t="s">
        <v>55</v>
      </c>
      <c r="H4148">
        <v>97110</v>
      </c>
      <c r="I4148" t="str" cm="1">
        <f t="array" ref="I4148">IFERROR(INDEX(scheduling_data!H:H,MATCH(B4148&amp;D4148,scheduling_data!D:D&amp;scheduling_data!A:A,0)),"")</f>
        <v>Katherine Tyree</v>
      </c>
      <c r="J4148" t="str">
        <f t="shared" si="157"/>
        <v>No</v>
      </c>
      <c r="L4148" t="str">
        <f t="shared" si="158"/>
        <v>No</v>
      </c>
    </row>
    <row r="4149" spans="1:12" x14ac:dyDescent="0.3">
      <c r="A4149" t="s">
        <v>137</v>
      </c>
      <c r="B4149">
        <v>101</v>
      </c>
      <c r="C4149" s="1">
        <v>45362</v>
      </c>
      <c r="D4149" s="1">
        <v>45344.333333333336</v>
      </c>
      <c r="E4149">
        <v>5.86</v>
      </c>
      <c r="F4149" t="s">
        <v>9</v>
      </c>
      <c r="G4149" t="s">
        <v>54</v>
      </c>
      <c r="H4149">
        <v>97110</v>
      </c>
      <c r="I4149" t="str" cm="1">
        <f t="array" ref="I4149">IFERROR(INDEX(scheduling_data!H:H,MATCH(B4149&amp;D4149,scheduling_data!D:D&amp;scheduling_data!A:A,0)),"")</f>
        <v>Katherine Tyree</v>
      </c>
      <c r="J4149" t="str">
        <f t="shared" si="157"/>
        <v>No</v>
      </c>
      <c r="L4149" t="str">
        <f t="shared" si="158"/>
        <v>No</v>
      </c>
    </row>
    <row r="4150" spans="1:12" x14ac:dyDescent="0.3">
      <c r="A4150" t="s">
        <v>137</v>
      </c>
      <c r="B4150">
        <v>101</v>
      </c>
      <c r="C4150" s="1">
        <v>45362</v>
      </c>
      <c r="D4150" s="1">
        <v>45344.333333333336</v>
      </c>
      <c r="E4150">
        <v>50.35</v>
      </c>
      <c r="F4150" t="s">
        <v>9</v>
      </c>
      <c r="G4150" t="s">
        <v>56</v>
      </c>
      <c r="H4150">
        <v>97140</v>
      </c>
      <c r="I4150" t="str" cm="1">
        <f t="array" ref="I4150">IFERROR(INDEX(scheduling_data!H:H,MATCH(B4150&amp;D4150,scheduling_data!D:D&amp;scheduling_data!A:A,0)),"")</f>
        <v>Katherine Tyree</v>
      </c>
      <c r="J4150" t="str">
        <f t="shared" si="157"/>
        <v>No</v>
      </c>
      <c r="L4150" t="str">
        <f t="shared" si="158"/>
        <v>No</v>
      </c>
    </row>
    <row r="4151" spans="1:12" x14ac:dyDescent="0.3">
      <c r="A4151" t="s">
        <v>137</v>
      </c>
      <c r="B4151">
        <v>101</v>
      </c>
      <c r="C4151" s="1">
        <v>45362</v>
      </c>
      <c r="D4151" s="1">
        <v>45344.333333333336</v>
      </c>
      <c r="E4151">
        <v>0.31</v>
      </c>
      <c r="F4151" t="s">
        <v>9</v>
      </c>
      <c r="G4151" t="s">
        <v>55</v>
      </c>
      <c r="H4151">
        <v>97140</v>
      </c>
      <c r="I4151" t="str" cm="1">
        <f t="array" ref="I4151">IFERROR(INDEX(scheduling_data!H:H,MATCH(B4151&amp;D4151,scheduling_data!D:D&amp;scheduling_data!A:A,0)),"")</f>
        <v>Katherine Tyree</v>
      </c>
      <c r="J4151" t="str">
        <f t="shared" si="157"/>
        <v>No</v>
      </c>
      <c r="L4151" t="str">
        <f t="shared" si="158"/>
        <v>No</v>
      </c>
    </row>
    <row r="4152" spans="1:12" x14ac:dyDescent="0.3">
      <c r="A4152" t="s">
        <v>137</v>
      </c>
      <c r="B4152">
        <v>101</v>
      </c>
      <c r="C4152" s="1">
        <v>45362</v>
      </c>
      <c r="D4152" s="1">
        <v>45344.333333333336</v>
      </c>
      <c r="E4152">
        <v>5.16</v>
      </c>
      <c r="F4152" t="s">
        <v>9</v>
      </c>
      <c r="G4152" t="s">
        <v>54</v>
      </c>
      <c r="H4152">
        <v>97140</v>
      </c>
      <c r="I4152" t="str" cm="1">
        <f t="array" ref="I4152">IFERROR(INDEX(scheduling_data!H:H,MATCH(B4152&amp;D4152,scheduling_data!D:D&amp;scheduling_data!A:A,0)),"")</f>
        <v>Katherine Tyree</v>
      </c>
      <c r="J4152" t="str">
        <f t="shared" si="157"/>
        <v>No</v>
      </c>
      <c r="L4152" t="str">
        <f t="shared" si="158"/>
        <v>No</v>
      </c>
    </row>
    <row r="4153" spans="1:12" x14ac:dyDescent="0.3">
      <c r="A4153" t="s">
        <v>137</v>
      </c>
      <c r="B4153">
        <v>101</v>
      </c>
      <c r="C4153" s="1">
        <v>45362</v>
      </c>
      <c r="D4153" s="1">
        <v>45344.333333333336</v>
      </c>
      <c r="E4153">
        <v>37.270000000000003</v>
      </c>
      <c r="F4153" t="s">
        <v>19</v>
      </c>
      <c r="G4153" t="s">
        <v>57</v>
      </c>
      <c r="H4153">
        <v>97110</v>
      </c>
      <c r="I4153" t="str" cm="1">
        <f t="array" ref="I4153">IFERROR(INDEX(scheduling_data!H:H,MATCH(B4153&amp;D4153,scheduling_data!D:D&amp;scheduling_data!A:A,0)),"")</f>
        <v>Katherine Tyree</v>
      </c>
      <c r="J4153" t="str">
        <f t="shared" si="157"/>
        <v>No</v>
      </c>
      <c r="L4153" t="str">
        <f t="shared" si="158"/>
        <v>Yes</v>
      </c>
    </row>
    <row r="4154" spans="1:12" x14ac:dyDescent="0.3">
      <c r="A4154" t="s">
        <v>49</v>
      </c>
      <c r="B4154">
        <v>102</v>
      </c>
      <c r="C4154" s="1">
        <v>45355</v>
      </c>
      <c r="D4154" s="1">
        <v>45338.375</v>
      </c>
      <c r="E4154">
        <v>70</v>
      </c>
      <c r="F4154" t="s">
        <v>9</v>
      </c>
      <c r="G4154" t="s">
        <v>104</v>
      </c>
      <c r="H4154">
        <v>97110</v>
      </c>
      <c r="I4154" t="str" cm="1">
        <f t="array" ref="I4154">IFERROR(INDEX(scheduling_data!H:H,MATCH(B4154&amp;D4154,scheduling_data!D:D&amp;scheduling_data!A:A,0)),"")</f>
        <v>Amber Hickman</v>
      </c>
      <c r="J4154" t="str">
        <f t="shared" si="157"/>
        <v>No</v>
      </c>
      <c r="L4154" t="str">
        <f t="shared" si="158"/>
        <v>No</v>
      </c>
    </row>
    <row r="4155" spans="1:12" x14ac:dyDescent="0.3">
      <c r="A4155" t="s">
        <v>49</v>
      </c>
      <c r="B4155">
        <v>102</v>
      </c>
      <c r="C4155" s="1">
        <v>45355</v>
      </c>
      <c r="D4155" s="1">
        <v>45338.375</v>
      </c>
      <c r="E4155">
        <v>72</v>
      </c>
      <c r="F4155" t="s">
        <v>19</v>
      </c>
      <c r="G4155" t="s">
        <v>50</v>
      </c>
      <c r="H4155">
        <v>97530</v>
      </c>
      <c r="I4155" t="str" cm="1">
        <f t="array" ref="I4155">IFERROR(INDEX(scheduling_data!H:H,MATCH(B4155&amp;D4155,scheduling_data!D:D&amp;scheduling_data!A:A,0)),"")</f>
        <v>Amber Hickman</v>
      </c>
      <c r="J4155" t="str">
        <f t="shared" si="157"/>
        <v>No</v>
      </c>
      <c r="L4155" t="str">
        <f t="shared" si="158"/>
        <v>Yes</v>
      </c>
    </row>
    <row r="4156" spans="1:12" x14ac:dyDescent="0.3">
      <c r="A4156" t="s">
        <v>49</v>
      </c>
      <c r="B4156">
        <v>102</v>
      </c>
      <c r="C4156" s="1">
        <v>45355</v>
      </c>
      <c r="D4156" s="1">
        <v>45338.375</v>
      </c>
      <c r="E4156">
        <v>70</v>
      </c>
      <c r="F4156" t="s">
        <v>9</v>
      </c>
      <c r="G4156" t="s">
        <v>104</v>
      </c>
      <c r="H4156">
        <v>97530</v>
      </c>
      <c r="I4156" t="str" cm="1">
        <f t="array" ref="I4156">IFERROR(INDEX(scheduling_data!H:H,MATCH(B4156&amp;D4156,scheduling_data!D:D&amp;scheduling_data!A:A,0)),"")</f>
        <v>Amber Hickman</v>
      </c>
      <c r="J4156" t="str">
        <f t="shared" si="157"/>
        <v>No</v>
      </c>
      <c r="L4156" t="str">
        <f t="shared" si="158"/>
        <v>No</v>
      </c>
    </row>
    <row r="4157" spans="1:12" x14ac:dyDescent="0.3">
      <c r="A4157" t="s">
        <v>49</v>
      </c>
      <c r="B4157">
        <v>102</v>
      </c>
      <c r="C4157" s="1">
        <v>45355</v>
      </c>
      <c r="D4157" s="1">
        <v>45338.375</v>
      </c>
      <c r="E4157">
        <v>36.9</v>
      </c>
      <c r="F4157" t="s">
        <v>19</v>
      </c>
      <c r="G4157" t="s">
        <v>50</v>
      </c>
      <c r="H4157">
        <v>97112</v>
      </c>
      <c r="I4157" t="str" cm="1">
        <f t="array" ref="I4157">IFERROR(INDEX(scheduling_data!H:H,MATCH(B4157&amp;D4157,scheduling_data!D:D&amp;scheduling_data!A:A,0)),"")</f>
        <v>Amber Hickman</v>
      </c>
      <c r="J4157" t="str">
        <f t="shared" si="157"/>
        <v>No</v>
      </c>
      <c r="L4157" t="str">
        <f t="shared" si="158"/>
        <v>Yes</v>
      </c>
    </row>
    <row r="4158" spans="1:12" x14ac:dyDescent="0.3">
      <c r="A4158" t="s">
        <v>49</v>
      </c>
      <c r="B4158">
        <v>102</v>
      </c>
      <c r="C4158" s="1">
        <v>45355</v>
      </c>
      <c r="D4158" s="1">
        <v>45338.375</v>
      </c>
      <c r="E4158">
        <v>34</v>
      </c>
      <c r="F4158" t="s">
        <v>9</v>
      </c>
      <c r="G4158" t="s">
        <v>104</v>
      </c>
      <c r="H4158">
        <v>97112</v>
      </c>
      <c r="I4158" t="str" cm="1">
        <f t="array" ref="I4158">IFERROR(INDEX(scheduling_data!H:H,MATCH(B4158&amp;D4158,scheduling_data!D:D&amp;scheduling_data!A:A,0)),"")</f>
        <v>Amber Hickman</v>
      </c>
      <c r="J4158" t="str">
        <f t="shared" si="157"/>
        <v>No</v>
      </c>
      <c r="L4158" t="str">
        <f t="shared" si="158"/>
        <v>No</v>
      </c>
    </row>
    <row r="4159" spans="1:12" x14ac:dyDescent="0.3">
      <c r="A4159" t="s">
        <v>49</v>
      </c>
      <c r="B4159">
        <v>102</v>
      </c>
      <c r="C4159" s="1">
        <v>45355</v>
      </c>
      <c r="D4159" s="1">
        <v>45338.375</v>
      </c>
      <c r="E4159">
        <v>72</v>
      </c>
      <c r="F4159" t="s">
        <v>19</v>
      </c>
      <c r="G4159" t="s">
        <v>50</v>
      </c>
      <c r="H4159">
        <v>97110</v>
      </c>
      <c r="I4159" t="str" cm="1">
        <f t="array" ref="I4159">IFERROR(INDEX(scheduling_data!H:H,MATCH(B4159&amp;D4159,scheduling_data!D:D&amp;scheduling_data!A:A,0)),"")</f>
        <v>Amber Hickman</v>
      </c>
      <c r="J4159" t="str">
        <f t="shared" si="157"/>
        <v>No</v>
      </c>
      <c r="L4159" t="str">
        <f t="shared" si="158"/>
        <v>Yes</v>
      </c>
    </row>
    <row r="4160" spans="1:12" x14ac:dyDescent="0.3">
      <c r="A4160" t="s">
        <v>49</v>
      </c>
      <c r="B4160">
        <v>102</v>
      </c>
      <c r="C4160" s="1">
        <v>45355</v>
      </c>
      <c r="D4160" s="1">
        <v>45342.375</v>
      </c>
      <c r="E4160">
        <v>72</v>
      </c>
      <c r="F4160" t="s">
        <v>19</v>
      </c>
      <c r="G4160" t="s">
        <v>50</v>
      </c>
      <c r="H4160">
        <v>97530</v>
      </c>
      <c r="I4160" t="str" cm="1">
        <f t="array" ref="I4160">IFERROR(INDEX(scheduling_data!H:H,MATCH(B4160&amp;D4160,scheduling_data!D:D&amp;scheduling_data!A:A,0)),"")</f>
        <v>Amber Hickman</v>
      </c>
      <c r="J4160" t="str">
        <f t="shared" si="157"/>
        <v>No</v>
      </c>
      <c r="L4160" t="str">
        <f t="shared" si="158"/>
        <v>Yes</v>
      </c>
    </row>
    <row r="4161" spans="1:12" x14ac:dyDescent="0.3">
      <c r="A4161" t="s">
        <v>49</v>
      </c>
      <c r="B4161">
        <v>102</v>
      </c>
      <c r="C4161" s="1">
        <v>45355</v>
      </c>
      <c r="D4161" s="1">
        <v>45342.375</v>
      </c>
      <c r="E4161">
        <v>70</v>
      </c>
      <c r="F4161" t="s">
        <v>9</v>
      </c>
      <c r="G4161" t="s">
        <v>104</v>
      </c>
      <c r="H4161">
        <v>97530</v>
      </c>
      <c r="I4161" t="str" cm="1">
        <f t="array" ref="I4161">IFERROR(INDEX(scheduling_data!H:H,MATCH(B4161&amp;D4161,scheduling_data!D:D&amp;scheduling_data!A:A,0)),"")</f>
        <v>Amber Hickman</v>
      </c>
      <c r="J4161" t="str">
        <f t="shared" si="157"/>
        <v>No</v>
      </c>
      <c r="L4161" t="str">
        <f t="shared" si="158"/>
        <v>No</v>
      </c>
    </row>
    <row r="4162" spans="1:12" x14ac:dyDescent="0.3">
      <c r="A4162" t="s">
        <v>49</v>
      </c>
      <c r="B4162">
        <v>102</v>
      </c>
      <c r="C4162" s="1">
        <v>45355</v>
      </c>
      <c r="D4162" s="1">
        <v>45342.375</v>
      </c>
      <c r="E4162">
        <v>35</v>
      </c>
      <c r="F4162" t="s">
        <v>9</v>
      </c>
      <c r="G4162" t="s">
        <v>104</v>
      </c>
      <c r="H4162">
        <v>97110</v>
      </c>
      <c r="I4162" t="str" cm="1">
        <f t="array" ref="I4162">IFERROR(INDEX(scheduling_data!H:H,MATCH(B4162&amp;D4162,scheduling_data!D:D&amp;scheduling_data!A:A,0)),"")</f>
        <v>Amber Hickman</v>
      </c>
      <c r="J4162" t="str">
        <f t="shared" si="157"/>
        <v>No</v>
      </c>
      <c r="L4162" t="str">
        <f t="shared" si="158"/>
        <v>No</v>
      </c>
    </row>
    <row r="4163" spans="1:12" x14ac:dyDescent="0.3">
      <c r="A4163" t="s">
        <v>49</v>
      </c>
      <c r="B4163">
        <v>102</v>
      </c>
      <c r="C4163" s="1">
        <v>45355</v>
      </c>
      <c r="D4163" s="1">
        <v>45342.375</v>
      </c>
      <c r="E4163">
        <v>36</v>
      </c>
      <c r="F4163" t="s">
        <v>19</v>
      </c>
      <c r="G4163" t="s">
        <v>50</v>
      </c>
      <c r="H4163">
        <v>97110</v>
      </c>
      <c r="I4163" t="str" cm="1">
        <f t="array" ref="I4163">IFERROR(INDEX(scheduling_data!H:H,MATCH(B4163&amp;D4163,scheduling_data!D:D&amp;scheduling_data!A:A,0)),"")</f>
        <v>Amber Hickman</v>
      </c>
      <c r="J4163" t="str">
        <f t="shared" ref="J4163:J4226" si="159">IF(I4163="", "Yes", "No")</f>
        <v>No</v>
      </c>
      <c r="L4163" t="str">
        <f t="shared" ref="L4163:L4226" si="160">IF(OR(F4163="Cash", F4163="Check", F4163="EFT", F4163="Credit Card", F4163="Visa", F4163="Mastercard", F4163="AMEX"), "Yes", "No")</f>
        <v>Yes</v>
      </c>
    </row>
    <row r="4164" spans="1:12" x14ac:dyDescent="0.3">
      <c r="A4164" t="s">
        <v>49</v>
      </c>
      <c r="B4164">
        <v>102</v>
      </c>
      <c r="C4164" s="1">
        <v>45355</v>
      </c>
      <c r="D4164" s="1">
        <v>45345.375</v>
      </c>
      <c r="E4164">
        <v>36</v>
      </c>
      <c r="F4164" t="s">
        <v>19</v>
      </c>
      <c r="G4164" t="s">
        <v>50</v>
      </c>
      <c r="H4164">
        <v>97110</v>
      </c>
      <c r="I4164" t="str" cm="1">
        <f t="array" ref="I4164">IFERROR(INDEX(scheduling_data!H:H,MATCH(B4164&amp;D4164,scheduling_data!D:D&amp;scheduling_data!A:A,0)),"")</f>
        <v>Amber Hickman</v>
      </c>
      <c r="J4164" t="str">
        <f t="shared" si="159"/>
        <v>No</v>
      </c>
      <c r="L4164" t="str">
        <f t="shared" si="160"/>
        <v>Yes</v>
      </c>
    </row>
    <row r="4165" spans="1:12" x14ac:dyDescent="0.3">
      <c r="A4165" t="s">
        <v>49</v>
      </c>
      <c r="B4165">
        <v>102</v>
      </c>
      <c r="C4165" s="1">
        <v>45355</v>
      </c>
      <c r="D4165" s="1">
        <v>45345.375</v>
      </c>
      <c r="E4165">
        <v>35</v>
      </c>
      <c r="F4165" t="s">
        <v>9</v>
      </c>
      <c r="G4165" t="s">
        <v>104</v>
      </c>
      <c r="H4165">
        <v>97110</v>
      </c>
      <c r="I4165" t="str" cm="1">
        <f t="array" ref="I4165">IFERROR(INDEX(scheduling_data!H:H,MATCH(B4165&amp;D4165,scheduling_data!D:D&amp;scheduling_data!A:A,0)),"")</f>
        <v>Amber Hickman</v>
      </c>
      <c r="J4165" t="str">
        <f t="shared" si="159"/>
        <v>No</v>
      </c>
      <c r="L4165" t="str">
        <f t="shared" si="160"/>
        <v>No</v>
      </c>
    </row>
    <row r="4166" spans="1:12" x14ac:dyDescent="0.3">
      <c r="A4166" t="s">
        <v>49</v>
      </c>
      <c r="B4166">
        <v>102</v>
      </c>
      <c r="C4166" s="1">
        <v>45355</v>
      </c>
      <c r="D4166" s="1">
        <v>45345.375</v>
      </c>
      <c r="E4166">
        <v>36</v>
      </c>
      <c r="F4166" t="s">
        <v>19</v>
      </c>
      <c r="G4166" t="s">
        <v>50</v>
      </c>
      <c r="H4166">
        <v>97530</v>
      </c>
      <c r="I4166" t="str" cm="1">
        <f t="array" ref="I4166">IFERROR(INDEX(scheduling_data!H:H,MATCH(B4166&amp;D4166,scheduling_data!D:D&amp;scheduling_data!A:A,0)),"")</f>
        <v>Amber Hickman</v>
      </c>
      <c r="J4166" t="str">
        <f t="shared" si="159"/>
        <v>No</v>
      </c>
      <c r="L4166" t="str">
        <f t="shared" si="160"/>
        <v>Yes</v>
      </c>
    </row>
    <row r="4167" spans="1:12" x14ac:dyDescent="0.3">
      <c r="A4167" t="s">
        <v>49</v>
      </c>
      <c r="B4167">
        <v>102</v>
      </c>
      <c r="C4167" s="1">
        <v>45355</v>
      </c>
      <c r="D4167" s="1">
        <v>45345.375</v>
      </c>
      <c r="E4167">
        <v>35</v>
      </c>
      <c r="F4167" t="s">
        <v>9</v>
      </c>
      <c r="G4167" t="s">
        <v>104</v>
      </c>
      <c r="H4167">
        <v>97530</v>
      </c>
      <c r="I4167" t="str" cm="1">
        <f t="array" ref="I4167">IFERROR(INDEX(scheduling_data!H:H,MATCH(B4167&amp;D4167,scheduling_data!D:D&amp;scheduling_data!A:A,0)),"")</f>
        <v>Amber Hickman</v>
      </c>
      <c r="J4167" t="str">
        <f t="shared" si="159"/>
        <v>No</v>
      </c>
      <c r="L4167" t="str">
        <f t="shared" si="160"/>
        <v>No</v>
      </c>
    </row>
    <row r="4168" spans="1:12" x14ac:dyDescent="0.3">
      <c r="A4168" t="s">
        <v>49</v>
      </c>
      <c r="B4168">
        <v>102</v>
      </c>
      <c r="C4168" s="1">
        <v>45364</v>
      </c>
      <c r="D4168" s="1">
        <v>45349.375</v>
      </c>
      <c r="E4168">
        <v>70</v>
      </c>
      <c r="F4168" t="s">
        <v>9</v>
      </c>
      <c r="G4168" t="s">
        <v>104</v>
      </c>
      <c r="H4168">
        <v>97110</v>
      </c>
      <c r="I4168" t="str" cm="1">
        <f t="array" ref="I4168">IFERROR(INDEX(scheduling_data!H:H,MATCH(B4168&amp;D4168,scheduling_data!D:D&amp;scheduling_data!A:A,0)),"")</f>
        <v>Amber Hickman</v>
      </c>
      <c r="J4168" t="str">
        <f t="shared" si="159"/>
        <v>No</v>
      </c>
      <c r="L4168" t="str">
        <f t="shared" si="160"/>
        <v>No</v>
      </c>
    </row>
    <row r="4169" spans="1:12" x14ac:dyDescent="0.3">
      <c r="A4169" t="s">
        <v>49</v>
      </c>
      <c r="B4169">
        <v>102</v>
      </c>
      <c r="C4169" s="1">
        <v>45364</v>
      </c>
      <c r="D4169" s="1">
        <v>45349.375</v>
      </c>
      <c r="E4169">
        <v>72</v>
      </c>
      <c r="F4169" t="s">
        <v>19</v>
      </c>
      <c r="G4169" t="s">
        <v>50</v>
      </c>
      <c r="H4169">
        <v>97110</v>
      </c>
      <c r="I4169" t="str" cm="1">
        <f t="array" ref="I4169">IFERROR(INDEX(scheduling_data!H:H,MATCH(B4169&amp;D4169,scheduling_data!D:D&amp;scheduling_data!A:A,0)),"")</f>
        <v>Amber Hickman</v>
      </c>
      <c r="J4169" t="str">
        <f t="shared" si="159"/>
        <v>No</v>
      </c>
      <c r="L4169" t="str">
        <f t="shared" si="160"/>
        <v>Yes</v>
      </c>
    </row>
    <row r="4170" spans="1:12" x14ac:dyDescent="0.3">
      <c r="A4170" t="s">
        <v>49</v>
      </c>
      <c r="B4170">
        <v>102</v>
      </c>
      <c r="C4170" s="1">
        <v>45364</v>
      </c>
      <c r="D4170" s="1">
        <v>45349.375</v>
      </c>
      <c r="E4170">
        <v>70</v>
      </c>
      <c r="F4170" t="s">
        <v>9</v>
      </c>
      <c r="G4170" t="s">
        <v>104</v>
      </c>
      <c r="H4170">
        <v>97530</v>
      </c>
      <c r="I4170" t="str" cm="1">
        <f t="array" ref="I4170">IFERROR(INDEX(scheduling_data!H:H,MATCH(B4170&amp;D4170,scheduling_data!D:D&amp;scheduling_data!A:A,0)),"")</f>
        <v>Amber Hickman</v>
      </c>
      <c r="J4170" t="str">
        <f t="shared" si="159"/>
        <v>No</v>
      </c>
      <c r="L4170" t="str">
        <f t="shared" si="160"/>
        <v>No</v>
      </c>
    </row>
    <row r="4171" spans="1:12" x14ac:dyDescent="0.3">
      <c r="A4171" t="s">
        <v>49</v>
      </c>
      <c r="B4171">
        <v>102</v>
      </c>
      <c r="C4171" s="1">
        <v>45364</v>
      </c>
      <c r="D4171" s="1">
        <v>45349.375</v>
      </c>
      <c r="E4171">
        <v>72</v>
      </c>
      <c r="F4171" t="s">
        <v>19</v>
      </c>
      <c r="G4171" t="s">
        <v>50</v>
      </c>
      <c r="H4171">
        <v>97530</v>
      </c>
      <c r="I4171" t="str" cm="1">
        <f t="array" ref="I4171">IFERROR(INDEX(scheduling_data!H:H,MATCH(B4171&amp;D4171,scheduling_data!D:D&amp;scheduling_data!A:A,0)),"")</f>
        <v>Amber Hickman</v>
      </c>
      <c r="J4171" t="str">
        <f t="shared" si="159"/>
        <v>No</v>
      </c>
      <c r="L4171" t="str">
        <f t="shared" si="160"/>
        <v>Yes</v>
      </c>
    </row>
    <row r="4172" spans="1:12" x14ac:dyDescent="0.3">
      <c r="A4172" t="s">
        <v>61</v>
      </c>
      <c r="B4172">
        <v>103</v>
      </c>
      <c r="C4172" s="1">
        <v>45358</v>
      </c>
      <c r="D4172" s="1">
        <v>45343.708333333336</v>
      </c>
      <c r="E4172">
        <v>54.76</v>
      </c>
      <c r="F4172" t="s">
        <v>19</v>
      </c>
      <c r="H4172">
        <v>97110</v>
      </c>
      <c r="I4172" t="str" cm="1">
        <f t="array" ref="I4172">IFERROR(INDEX(scheduling_data!H:H,MATCH(B4172&amp;D4172,scheduling_data!D:D&amp;scheduling_data!A:A,0)),"")</f>
        <v>James Allen</v>
      </c>
      <c r="J4172" t="str">
        <f t="shared" si="159"/>
        <v>No</v>
      </c>
      <c r="L4172" t="str">
        <f t="shared" si="160"/>
        <v>Yes</v>
      </c>
    </row>
    <row r="4173" spans="1:12" x14ac:dyDescent="0.3">
      <c r="A4173" t="s">
        <v>61</v>
      </c>
      <c r="B4173">
        <v>103</v>
      </c>
      <c r="C4173" s="1">
        <v>45358</v>
      </c>
      <c r="D4173" s="1">
        <v>45343.708333333336</v>
      </c>
      <c r="E4173">
        <v>0.24</v>
      </c>
      <c r="F4173" t="s">
        <v>9</v>
      </c>
      <c r="H4173">
        <v>97110</v>
      </c>
      <c r="I4173" t="str" cm="1">
        <f t="array" ref="I4173">IFERROR(INDEX(scheduling_data!H:H,MATCH(B4173&amp;D4173,scheduling_data!D:D&amp;scheduling_data!A:A,0)),"")</f>
        <v>James Allen</v>
      </c>
      <c r="J4173" t="str">
        <f t="shared" si="159"/>
        <v>No</v>
      </c>
      <c r="L4173" t="str">
        <f t="shared" si="160"/>
        <v>No</v>
      </c>
    </row>
    <row r="4174" spans="1:12" x14ac:dyDescent="0.3">
      <c r="A4174" t="s">
        <v>38</v>
      </c>
      <c r="B4174">
        <v>293</v>
      </c>
      <c r="C4174" s="1">
        <v>45357.82916666667</v>
      </c>
      <c r="D4174" s="1">
        <v>45324.291666666664</v>
      </c>
      <c r="E4174">
        <v>100</v>
      </c>
      <c r="F4174" t="s">
        <v>9</v>
      </c>
      <c r="H4174">
        <v>97110</v>
      </c>
      <c r="I4174" t="str" cm="1">
        <f t="array" ref="I4174">IFERROR(INDEX(scheduling_data!H:H,MATCH(B4174&amp;D4174,scheduling_data!D:D&amp;scheduling_data!A:A,0)),"")</f>
        <v>Christian Litz</v>
      </c>
      <c r="J4174" t="str">
        <f t="shared" si="159"/>
        <v>No</v>
      </c>
      <c r="L4174" t="str">
        <f t="shared" si="160"/>
        <v>No</v>
      </c>
    </row>
    <row r="4175" spans="1:12" x14ac:dyDescent="0.3">
      <c r="A4175" t="s">
        <v>49</v>
      </c>
      <c r="B4175">
        <v>104</v>
      </c>
      <c r="C4175" s="1">
        <v>45355</v>
      </c>
      <c r="D4175" s="1">
        <v>45342.375</v>
      </c>
      <c r="E4175">
        <v>53</v>
      </c>
      <c r="F4175" t="s">
        <v>9</v>
      </c>
      <c r="G4175" t="s">
        <v>104</v>
      </c>
      <c r="H4175">
        <v>92507</v>
      </c>
      <c r="I4175" t="str" cm="1">
        <f t="array" ref="I4175">IFERROR(INDEX(scheduling_data!H:H,MATCH(B4175&amp;D4175,scheduling_data!D:D&amp;scheduling_data!A:A,0)),"")</f>
        <v>Annette Fertitta</v>
      </c>
      <c r="J4175" t="str">
        <f t="shared" si="159"/>
        <v>No</v>
      </c>
      <c r="L4175" t="str">
        <f t="shared" si="160"/>
        <v>No</v>
      </c>
    </row>
    <row r="4176" spans="1:12" x14ac:dyDescent="0.3">
      <c r="A4176" t="s">
        <v>49</v>
      </c>
      <c r="B4176">
        <v>104</v>
      </c>
      <c r="C4176" s="1">
        <v>45355</v>
      </c>
      <c r="D4176" s="1">
        <v>45342.375</v>
      </c>
      <c r="E4176">
        <v>22</v>
      </c>
      <c r="F4176" t="s">
        <v>19</v>
      </c>
      <c r="G4176" t="s">
        <v>50</v>
      </c>
      <c r="H4176">
        <v>92507</v>
      </c>
      <c r="I4176" t="str" cm="1">
        <f t="array" ref="I4176">IFERROR(INDEX(scheduling_data!H:H,MATCH(B4176&amp;D4176,scheduling_data!D:D&amp;scheduling_data!A:A,0)),"")</f>
        <v>Annette Fertitta</v>
      </c>
      <c r="J4176" t="str">
        <f t="shared" si="159"/>
        <v>No</v>
      </c>
      <c r="L4176" t="str">
        <f t="shared" si="160"/>
        <v>Yes</v>
      </c>
    </row>
    <row r="4177" spans="1:12" x14ac:dyDescent="0.3">
      <c r="A4177" t="s">
        <v>49</v>
      </c>
      <c r="B4177">
        <v>104</v>
      </c>
      <c r="C4177" s="1">
        <v>45355</v>
      </c>
      <c r="D4177" s="1">
        <v>45344.354166666664</v>
      </c>
      <c r="E4177">
        <v>53</v>
      </c>
      <c r="F4177" t="s">
        <v>9</v>
      </c>
      <c r="G4177" t="s">
        <v>104</v>
      </c>
      <c r="H4177">
        <v>92507</v>
      </c>
      <c r="I4177" t="str" cm="1">
        <f t="array" ref="I4177">IFERROR(INDEX(scheduling_data!H:H,MATCH(B4177&amp;D4177,scheduling_data!D:D&amp;scheduling_data!A:A,0)),"")</f>
        <v>Annette Fertitta</v>
      </c>
      <c r="J4177" t="str">
        <f t="shared" si="159"/>
        <v>No</v>
      </c>
      <c r="L4177" t="str">
        <f t="shared" si="160"/>
        <v>No</v>
      </c>
    </row>
    <row r="4178" spans="1:12" x14ac:dyDescent="0.3">
      <c r="A4178" t="s">
        <v>49</v>
      </c>
      <c r="B4178">
        <v>104</v>
      </c>
      <c r="C4178" s="1">
        <v>45355</v>
      </c>
      <c r="D4178" s="1">
        <v>45344.354166666664</v>
      </c>
      <c r="E4178">
        <v>22</v>
      </c>
      <c r="F4178" t="s">
        <v>19</v>
      </c>
      <c r="G4178" t="s">
        <v>50</v>
      </c>
      <c r="H4178">
        <v>92507</v>
      </c>
      <c r="I4178" t="str" cm="1">
        <f t="array" ref="I4178">IFERROR(INDEX(scheduling_data!H:H,MATCH(B4178&amp;D4178,scheduling_data!D:D&amp;scheduling_data!A:A,0)),"")</f>
        <v>Annette Fertitta</v>
      </c>
      <c r="J4178" t="str">
        <f t="shared" si="159"/>
        <v>No</v>
      </c>
      <c r="L4178" t="str">
        <f t="shared" si="160"/>
        <v>Yes</v>
      </c>
    </row>
    <row r="4179" spans="1:12" x14ac:dyDescent="0.3">
      <c r="A4179" t="s">
        <v>49</v>
      </c>
      <c r="B4179">
        <v>104</v>
      </c>
      <c r="C4179" s="1">
        <v>45364</v>
      </c>
      <c r="D4179" s="1">
        <v>45349.354166666664</v>
      </c>
      <c r="E4179">
        <v>22</v>
      </c>
      <c r="F4179" t="s">
        <v>19</v>
      </c>
      <c r="G4179" t="s">
        <v>50</v>
      </c>
      <c r="H4179">
        <v>92507</v>
      </c>
      <c r="I4179" t="str" cm="1">
        <f t="array" ref="I4179">IFERROR(INDEX(scheduling_data!H:H,MATCH(B4179&amp;D4179,scheduling_data!D:D&amp;scheduling_data!A:A,0)),"")</f>
        <v>D'Anna Pullen</v>
      </c>
      <c r="J4179" t="str">
        <f t="shared" si="159"/>
        <v>No</v>
      </c>
      <c r="L4179" t="str">
        <f t="shared" si="160"/>
        <v>Yes</v>
      </c>
    </row>
    <row r="4180" spans="1:12" x14ac:dyDescent="0.3">
      <c r="A4180" t="s">
        <v>49</v>
      </c>
      <c r="B4180">
        <v>104</v>
      </c>
      <c r="C4180" s="1">
        <v>45364</v>
      </c>
      <c r="D4180" s="1">
        <v>45349.354166666664</v>
      </c>
      <c r="E4180">
        <v>53</v>
      </c>
      <c r="F4180" t="s">
        <v>9</v>
      </c>
      <c r="G4180" t="s">
        <v>104</v>
      </c>
      <c r="H4180">
        <v>92507</v>
      </c>
      <c r="I4180" t="str" cm="1">
        <f t="array" ref="I4180">IFERROR(INDEX(scheduling_data!H:H,MATCH(B4180&amp;D4180,scheduling_data!D:D&amp;scheduling_data!A:A,0)),"")</f>
        <v>D'Anna Pullen</v>
      </c>
      <c r="J4180" t="str">
        <f t="shared" si="159"/>
        <v>No</v>
      </c>
      <c r="L4180" t="str">
        <f t="shared" si="160"/>
        <v>No</v>
      </c>
    </row>
    <row r="4181" spans="1:12" x14ac:dyDescent="0.3">
      <c r="A4181" t="s">
        <v>33</v>
      </c>
      <c r="B4181">
        <v>104</v>
      </c>
      <c r="C4181" s="1">
        <v>45372</v>
      </c>
      <c r="D4181" s="1">
        <v>45342.375</v>
      </c>
      <c r="E4181">
        <v>0</v>
      </c>
      <c r="F4181" t="s">
        <v>9</v>
      </c>
      <c r="G4181" t="s">
        <v>439</v>
      </c>
      <c r="H4181">
        <v>92507</v>
      </c>
      <c r="I4181" t="str" cm="1">
        <f t="array" ref="I4181">IFERROR(INDEX(scheduling_data!H:H,MATCH(B4181&amp;D4181,scheduling_data!D:D&amp;scheduling_data!A:A,0)),"")</f>
        <v>Annette Fertitta</v>
      </c>
      <c r="J4181" t="str">
        <f t="shared" si="159"/>
        <v>No</v>
      </c>
      <c r="L4181" t="str">
        <f t="shared" si="160"/>
        <v>No</v>
      </c>
    </row>
    <row r="4182" spans="1:12" x14ac:dyDescent="0.3">
      <c r="A4182" t="s">
        <v>33</v>
      </c>
      <c r="B4182">
        <v>104</v>
      </c>
      <c r="C4182" s="1">
        <v>45372</v>
      </c>
      <c r="D4182" s="1">
        <v>45344.354166666664</v>
      </c>
      <c r="E4182">
        <v>0</v>
      </c>
      <c r="F4182" t="s">
        <v>9</v>
      </c>
      <c r="G4182" t="s">
        <v>439</v>
      </c>
      <c r="H4182">
        <v>92507</v>
      </c>
      <c r="I4182" t="str" cm="1">
        <f t="array" ref="I4182">IFERROR(INDEX(scheduling_data!H:H,MATCH(B4182&amp;D4182,scheduling_data!D:D&amp;scheduling_data!A:A,0)),"")</f>
        <v>Annette Fertitta</v>
      </c>
      <c r="J4182" t="str">
        <f t="shared" si="159"/>
        <v>No</v>
      </c>
      <c r="L4182" t="str">
        <f t="shared" si="160"/>
        <v>No</v>
      </c>
    </row>
    <row r="4183" spans="1:12" x14ac:dyDescent="0.3">
      <c r="A4183" t="s">
        <v>21</v>
      </c>
      <c r="B4183">
        <v>106</v>
      </c>
      <c r="C4183" s="1">
        <v>45358</v>
      </c>
      <c r="D4183" s="1">
        <v>45341.375</v>
      </c>
      <c r="E4183">
        <v>75</v>
      </c>
      <c r="F4183" t="s">
        <v>23</v>
      </c>
      <c r="H4183">
        <v>97110</v>
      </c>
      <c r="I4183" t="str" cm="1">
        <f t="array" ref="I4183">IFERROR(INDEX(scheduling_data!H:H,MATCH(B4183&amp;D4183,scheduling_data!D:D&amp;scheduling_data!A:A,0)),"")</f>
        <v>Amber Hickman</v>
      </c>
      <c r="J4183" t="str">
        <f t="shared" si="159"/>
        <v>No</v>
      </c>
      <c r="L4183" t="str">
        <f t="shared" si="160"/>
        <v>Yes</v>
      </c>
    </row>
    <row r="4184" spans="1:12" x14ac:dyDescent="0.3">
      <c r="A4184" t="s">
        <v>21</v>
      </c>
      <c r="B4184">
        <v>106</v>
      </c>
      <c r="C4184" s="1">
        <v>45358</v>
      </c>
      <c r="D4184" s="1">
        <v>45341.375</v>
      </c>
      <c r="E4184">
        <v>7</v>
      </c>
      <c r="F4184" t="s">
        <v>23</v>
      </c>
      <c r="H4184">
        <v>97530</v>
      </c>
      <c r="I4184" t="str" cm="1">
        <f t="array" ref="I4184">IFERROR(INDEX(scheduling_data!H:H,MATCH(B4184&amp;D4184,scheduling_data!D:D&amp;scheduling_data!A:A,0)),"")</f>
        <v>Amber Hickman</v>
      </c>
      <c r="J4184" t="str">
        <f t="shared" si="159"/>
        <v>No</v>
      </c>
      <c r="L4184" t="str">
        <f t="shared" si="160"/>
        <v>Yes</v>
      </c>
    </row>
    <row r="4185" spans="1:12" x14ac:dyDescent="0.3">
      <c r="A4185" t="s">
        <v>21</v>
      </c>
      <c r="B4185">
        <v>106</v>
      </c>
      <c r="C4185" s="1">
        <v>45358</v>
      </c>
      <c r="D4185" s="1">
        <v>45341.375</v>
      </c>
      <c r="E4185">
        <v>68</v>
      </c>
      <c r="F4185" t="s">
        <v>9</v>
      </c>
      <c r="H4185">
        <v>97530</v>
      </c>
      <c r="I4185" t="str" cm="1">
        <f t="array" ref="I4185">IFERROR(INDEX(scheduling_data!H:H,MATCH(B4185&amp;D4185,scheduling_data!D:D&amp;scheduling_data!A:A,0)),"")</f>
        <v>Amber Hickman</v>
      </c>
      <c r="J4185" t="str">
        <f t="shared" si="159"/>
        <v>No</v>
      </c>
      <c r="L4185" t="str">
        <f t="shared" si="160"/>
        <v>No</v>
      </c>
    </row>
    <row r="4186" spans="1:12" x14ac:dyDescent="0.3">
      <c r="A4186" t="s">
        <v>21</v>
      </c>
      <c r="B4186">
        <v>106</v>
      </c>
      <c r="C4186" s="1">
        <v>45358</v>
      </c>
      <c r="D4186" s="1">
        <v>45341.375</v>
      </c>
      <c r="E4186">
        <v>75</v>
      </c>
      <c r="F4186" t="s">
        <v>9</v>
      </c>
      <c r="H4186">
        <v>97112</v>
      </c>
      <c r="I4186" t="str" cm="1">
        <f t="array" ref="I4186">IFERROR(INDEX(scheduling_data!H:H,MATCH(B4186&amp;D4186,scheduling_data!D:D&amp;scheduling_data!A:A,0)),"")</f>
        <v>Amber Hickman</v>
      </c>
      <c r="J4186" t="str">
        <f t="shared" si="159"/>
        <v>No</v>
      </c>
      <c r="L4186" t="str">
        <f t="shared" si="160"/>
        <v>No</v>
      </c>
    </row>
    <row r="4187" spans="1:12" x14ac:dyDescent="0.3">
      <c r="A4187" t="s">
        <v>61</v>
      </c>
      <c r="B4187">
        <v>107</v>
      </c>
      <c r="C4187" s="1">
        <v>45356</v>
      </c>
      <c r="D4187" s="1">
        <v>45344.458333333336</v>
      </c>
      <c r="E4187">
        <v>39.119999999999997</v>
      </c>
      <c r="F4187" t="s">
        <v>19</v>
      </c>
      <c r="G4187" t="s">
        <v>65</v>
      </c>
      <c r="H4187">
        <v>97112</v>
      </c>
      <c r="I4187" t="str" cm="1">
        <f t="array" ref="I4187">IFERROR(INDEX(scheduling_data!H:H,MATCH(B4187&amp;D4187,scheduling_data!D:D&amp;scheduling_data!A:A,0)),"")</f>
        <v>Robert Crochet</v>
      </c>
      <c r="J4187" t="str">
        <f t="shared" si="159"/>
        <v>No</v>
      </c>
      <c r="L4187" t="str">
        <f t="shared" si="160"/>
        <v>Yes</v>
      </c>
    </row>
    <row r="4188" spans="1:12" x14ac:dyDescent="0.3">
      <c r="A4188" t="s">
        <v>61</v>
      </c>
      <c r="B4188">
        <v>107</v>
      </c>
      <c r="C4188" s="1">
        <v>45356</v>
      </c>
      <c r="D4188" s="1">
        <v>45344.458333333336</v>
      </c>
      <c r="E4188">
        <v>47.13</v>
      </c>
      <c r="F4188" t="s">
        <v>9</v>
      </c>
      <c r="G4188" t="s">
        <v>62</v>
      </c>
      <c r="H4188">
        <v>97530</v>
      </c>
      <c r="I4188" t="str" cm="1">
        <f t="array" ref="I4188">IFERROR(INDEX(scheduling_data!H:H,MATCH(B4188&amp;D4188,scheduling_data!D:D&amp;scheduling_data!A:A,0)),"")</f>
        <v>Robert Crochet</v>
      </c>
      <c r="J4188" t="str">
        <f t="shared" si="159"/>
        <v>No</v>
      </c>
      <c r="L4188" t="str">
        <f t="shared" si="160"/>
        <v>No</v>
      </c>
    </row>
    <row r="4189" spans="1:12" x14ac:dyDescent="0.3">
      <c r="A4189" t="s">
        <v>61</v>
      </c>
      <c r="B4189">
        <v>107</v>
      </c>
      <c r="C4189" s="1">
        <v>45356</v>
      </c>
      <c r="D4189" s="1">
        <v>45344.458333333336</v>
      </c>
      <c r="E4189">
        <v>0.06</v>
      </c>
      <c r="F4189" t="s">
        <v>9</v>
      </c>
      <c r="G4189" t="s">
        <v>63</v>
      </c>
      <c r="H4189">
        <v>97530</v>
      </c>
      <c r="I4189" t="str" cm="1">
        <f t="array" ref="I4189">IFERROR(INDEX(scheduling_data!H:H,MATCH(B4189&amp;D4189,scheduling_data!D:D&amp;scheduling_data!A:A,0)),"")</f>
        <v>Robert Crochet</v>
      </c>
      <c r="J4189" t="str">
        <f t="shared" si="159"/>
        <v>No</v>
      </c>
      <c r="L4189" t="str">
        <f t="shared" si="160"/>
        <v>No</v>
      </c>
    </row>
    <row r="4190" spans="1:12" x14ac:dyDescent="0.3">
      <c r="A4190" t="s">
        <v>61</v>
      </c>
      <c r="B4190">
        <v>107</v>
      </c>
      <c r="C4190" s="1">
        <v>45356</v>
      </c>
      <c r="D4190" s="1">
        <v>45344.458333333336</v>
      </c>
      <c r="E4190">
        <v>2.81</v>
      </c>
      <c r="F4190" t="s">
        <v>19</v>
      </c>
      <c r="G4190" t="s">
        <v>65</v>
      </c>
      <c r="H4190">
        <v>97530</v>
      </c>
      <c r="I4190" t="str" cm="1">
        <f t="array" ref="I4190">IFERROR(INDEX(scheduling_data!H:H,MATCH(B4190&amp;D4190,scheduling_data!D:D&amp;scheduling_data!A:A,0)),"")</f>
        <v>Robert Crochet</v>
      </c>
      <c r="J4190" t="str">
        <f t="shared" si="159"/>
        <v>No</v>
      </c>
      <c r="L4190" t="str">
        <f t="shared" si="160"/>
        <v>Yes</v>
      </c>
    </row>
    <row r="4191" spans="1:12" x14ac:dyDescent="0.3">
      <c r="A4191" t="s">
        <v>61</v>
      </c>
      <c r="B4191">
        <v>107</v>
      </c>
      <c r="C4191" s="1">
        <v>45356</v>
      </c>
      <c r="D4191" s="1">
        <v>45344.458333333336</v>
      </c>
      <c r="E4191">
        <v>110.08</v>
      </c>
      <c r="F4191" t="s">
        <v>9</v>
      </c>
      <c r="G4191" t="s">
        <v>64</v>
      </c>
      <c r="H4191">
        <v>97112</v>
      </c>
      <c r="I4191" t="str" cm="1">
        <f t="array" ref="I4191">IFERROR(INDEX(scheduling_data!H:H,MATCH(B4191&amp;D4191,scheduling_data!D:D&amp;scheduling_data!A:A,0)),"")</f>
        <v>Robert Crochet</v>
      </c>
      <c r="J4191" t="str">
        <f t="shared" si="159"/>
        <v>No</v>
      </c>
      <c r="L4191" t="str">
        <f t="shared" si="160"/>
        <v>No</v>
      </c>
    </row>
    <row r="4192" spans="1:12" x14ac:dyDescent="0.3">
      <c r="A4192" t="s">
        <v>61</v>
      </c>
      <c r="B4192">
        <v>107</v>
      </c>
      <c r="C4192" s="1">
        <v>45356</v>
      </c>
      <c r="D4192" s="1">
        <v>45344.458333333336</v>
      </c>
      <c r="E4192">
        <v>0.8</v>
      </c>
      <c r="F4192" t="s">
        <v>9</v>
      </c>
      <c r="G4192" t="s">
        <v>63</v>
      </c>
      <c r="H4192">
        <v>97112</v>
      </c>
      <c r="I4192" t="str" cm="1">
        <f t="array" ref="I4192">IFERROR(INDEX(scheduling_data!H:H,MATCH(B4192&amp;D4192,scheduling_data!D:D&amp;scheduling_data!A:A,0)),"")</f>
        <v>Robert Crochet</v>
      </c>
      <c r="J4192" t="str">
        <f t="shared" si="159"/>
        <v>No</v>
      </c>
      <c r="L4192" t="str">
        <f t="shared" si="160"/>
        <v>No</v>
      </c>
    </row>
    <row r="4193" spans="1:12" x14ac:dyDescent="0.3">
      <c r="A4193" t="s">
        <v>61</v>
      </c>
      <c r="B4193">
        <v>107</v>
      </c>
      <c r="C4193" s="1">
        <v>45363</v>
      </c>
      <c r="D4193" s="1">
        <v>45349.458333333336</v>
      </c>
      <c r="E4193">
        <v>102.06</v>
      </c>
      <c r="F4193" t="s">
        <v>9</v>
      </c>
      <c r="G4193" t="s">
        <v>64</v>
      </c>
      <c r="H4193">
        <v>97530</v>
      </c>
      <c r="I4193" t="str" cm="1">
        <f t="array" ref="I4193">IFERROR(INDEX(scheduling_data!H:H,MATCH(B4193&amp;D4193,scheduling_data!D:D&amp;scheduling_data!A:A,0)),"")</f>
        <v>Robert Crochet</v>
      </c>
      <c r="J4193" t="str">
        <f t="shared" si="159"/>
        <v>No</v>
      </c>
      <c r="L4193" t="str">
        <f t="shared" si="160"/>
        <v>No</v>
      </c>
    </row>
    <row r="4194" spans="1:12" x14ac:dyDescent="0.3">
      <c r="A4194" t="s">
        <v>61</v>
      </c>
      <c r="B4194">
        <v>107</v>
      </c>
      <c r="C4194" s="1">
        <v>45363</v>
      </c>
      <c r="D4194" s="1">
        <v>45349.458333333336</v>
      </c>
      <c r="E4194">
        <v>22.48</v>
      </c>
      <c r="F4194" t="s">
        <v>19</v>
      </c>
      <c r="G4194" t="s">
        <v>65</v>
      </c>
      <c r="H4194">
        <v>97530</v>
      </c>
      <c r="I4194" t="str" cm="1">
        <f t="array" ref="I4194">IFERROR(INDEX(scheduling_data!H:H,MATCH(B4194&amp;D4194,scheduling_data!D:D&amp;scheduling_data!A:A,0)),"")</f>
        <v>Robert Crochet</v>
      </c>
      <c r="J4194" t="str">
        <f t="shared" si="159"/>
        <v>No</v>
      </c>
      <c r="L4194" t="str">
        <f t="shared" si="160"/>
        <v>Yes</v>
      </c>
    </row>
    <row r="4195" spans="1:12" x14ac:dyDescent="0.3">
      <c r="A4195" t="s">
        <v>61</v>
      </c>
      <c r="B4195">
        <v>107</v>
      </c>
      <c r="C4195" s="1">
        <v>45363</v>
      </c>
      <c r="D4195" s="1">
        <v>45349.458333333336</v>
      </c>
      <c r="E4195">
        <v>55.04</v>
      </c>
      <c r="F4195" t="s">
        <v>9</v>
      </c>
      <c r="G4195" t="s">
        <v>64</v>
      </c>
      <c r="H4195">
        <v>97112</v>
      </c>
      <c r="I4195" t="str" cm="1">
        <f t="array" ref="I4195">IFERROR(INDEX(scheduling_data!H:H,MATCH(B4195&amp;D4195,scheduling_data!D:D&amp;scheduling_data!A:A,0)),"")</f>
        <v>Robert Crochet</v>
      </c>
      <c r="J4195" t="str">
        <f t="shared" si="159"/>
        <v>No</v>
      </c>
      <c r="L4195" t="str">
        <f t="shared" si="160"/>
        <v>No</v>
      </c>
    </row>
    <row r="4196" spans="1:12" x14ac:dyDescent="0.3">
      <c r="A4196" t="s">
        <v>61</v>
      </c>
      <c r="B4196">
        <v>107</v>
      </c>
      <c r="C4196" s="1">
        <v>45363</v>
      </c>
      <c r="D4196" s="1">
        <v>45349.458333333336</v>
      </c>
      <c r="E4196">
        <v>0.4</v>
      </c>
      <c r="F4196" t="s">
        <v>9</v>
      </c>
      <c r="G4196" t="s">
        <v>63</v>
      </c>
      <c r="H4196">
        <v>97112</v>
      </c>
      <c r="I4196" t="str" cm="1">
        <f t="array" ref="I4196">IFERROR(INDEX(scheduling_data!H:H,MATCH(B4196&amp;D4196,scheduling_data!D:D&amp;scheduling_data!A:A,0)),"")</f>
        <v>Robert Crochet</v>
      </c>
      <c r="J4196" t="str">
        <f t="shared" si="159"/>
        <v>No</v>
      </c>
      <c r="L4196" t="str">
        <f t="shared" si="160"/>
        <v>No</v>
      </c>
    </row>
    <row r="4197" spans="1:12" x14ac:dyDescent="0.3">
      <c r="A4197" t="s">
        <v>61</v>
      </c>
      <c r="B4197">
        <v>107</v>
      </c>
      <c r="C4197" s="1">
        <v>45363</v>
      </c>
      <c r="D4197" s="1">
        <v>45349.458333333336</v>
      </c>
      <c r="E4197">
        <v>19.559999999999999</v>
      </c>
      <c r="F4197" t="s">
        <v>19</v>
      </c>
      <c r="G4197" t="s">
        <v>65</v>
      </c>
      <c r="H4197">
        <v>97112</v>
      </c>
      <c r="I4197" t="str" cm="1">
        <f t="array" ref="I4197">IFERROR(INDEX(scheduling_data!H:H,MATCH(B4197&amp;D4197,scheduling_data!D:D&amp;scheduling_data!A:A,0)),"")</f>
        <v>Robert Crochet</v>
      </c>
      <c r="J4197" t="str">
        <f t="shared" si="159"/>
        <v>No</v>
      </c>
      <c r="L4197" t="str">
        <f t="shared" si="160"/>
        <v>Yes</v>
      </c>
    </row>
    <row r="4198" spans="1:12" x14ac:dyDescent="0.3">
      <c r="A4198" t="s">
        <v>61</v>
      </c>
      <c r="B4198">
        <v>107</v>
      </c>
      <c r="C4198" s="1">
        <v>45363</v>
      </c>
      <c r="D4198" s="1">
        <v>45349.458333333336</v>
      </c>
      <c r="E4198">
        <v>0.46</v>
      </c>
      <c r="F4198" t="s">
        <v>9</v>
      </c>
      <c r="G4198" t="s">
        <v>63</v>
      </c>
      <c r="H4198">
        <v>97530</v>
      </c>
      <c r="I4198" t="str" cm="1">
        <f t="array" ref="I4198">IFERROR(INDEX(scheduling_data!H:H,MATCH(B4198&amp;D4198,scheduling_data!D:D&amp;scheduling_data!A:A,0)),"")</f>
        <v>Robert Crochet</v>
      </c>
      <c r="J4198" t="str">
        <f t="shared" si="159"/>
        <v>No</v>
      </c>
      <c r="L4198" t="str">
        <f t="shared" si="160"/>
        <v>No</v>
      </c>
    </row>
    <row r="4199" spans="1:12" x14ac:dyDescent="0.3">
      <c r="A4199" t="s">
        <v>61</v>
      </c>
      <c r="B4199">
        <v>107</v>
      </c>
      <c r="C4199" s="1">
        <v>45363</v>
      </c>
      <c r="D4199" s="1">
        <v>45351.458333333336</v>
      </c>
      <c r="E4199">
        <v>47.13</v>
      </c>
      <c r="F4199" t="s">
        <v>9</v>
      </c>
      <c r="G4199" t="s">
        <v>62</v>
      </c>
      <c r="H4199">
        <v>97530</v>
      </c>
      <c r="I4199" t="str" cm="1">
        <f t="array" ref="I4199">IFERROR(INDEX(scheduling_data!H:H,MATCH(B4199&amp;D4199,scheduling_data!D:D&amp;scheduling_data!A:A,0)),"")</f>
        <v>Robert Crochet</v>
      </c>
      <c r="J4199" t="str">
        <f t="shared" si="159"/>
        <v>No</v>
      </c>
      <c r="L4199" t="str">
        <f t="shared" si="160"/>
        <v>No</v>
      </c>
    </row>
    <row r="4200" spans="1:12" x14ac:dyDescent="0.3">
      <c r="A4200" t="s">
        <v>61</v>
      </c>
      <c r="B4200">
        <v>107</v>
      </c>
      <c r="C4200" s="1">
        <v>45363</v>
      </c>
      <c r="D4200" s="1">
        <v>45351.458333333336</v>
      </c>
      <c r="E4200">
        <v>0.06</v>
      </c>
      <c r="F4200" t="s">
        <v>9</v>
      </c>
      <c r="G4200" t="s">
        <v>63</v>
      </c>
      <c r="H4200">
        <v>97530</v>
      </c>
      <c r="I4200" t="str" cm="1">
        <f t="array" ref="I4200">IFERROR(INDEX(scheduling_data!H:H,MATCH(B4200&amp;D4200,scheduling_data!D:D&amp;scheduling_data!A:A,0)),"")</f>
        <v>Robert Crochet</v>
      </c>
      <c r="J4200" t="str">
        <f t="shared" si="159"/>
        <v>No</v>
      </c>
      <c r="L4200" t="str">
        <f t="shared" si="160"/>
        <v>No</v>
      </c>
    </row>
    <row r="4201" spans="1:12" x14ac:dyDescent="0.3">
      <c r="A4201" t="s">
        <v>61</v>
      </c>
      <c r="B4201">
        <v>107</v>
      </c>
      <c r="C4201" s="1">
        <v>45363</v>
      </c>
      <c r="D4201" s="1">
        <v>45351.458333333336</v>
      </c>
      <c r="E4201">
        <v>2.81</v>
      </c>
      <c r="F4201" t="s">
        <v>19</v>
      </c>
      <c r="G4201" t="s">
        <v>65</v>
      </c>
      <c r="H4201">
        <v>97530</v>
      </c>
      <c r="I4201" t="str" cm="1">
        <f t="array" ref="I4201">IFERROR(INDEX(scheduling_data!H:H,MATCH(B4201&amp;D4201,scheduling_data!D:D&amp;scheduling_data!A:A,0)),"")</f>
        <v>Robert Crochet</v>
      </c>
      <c r="J4201" t="str">
        <f t="shared" si="159"/>
        <v>No</v>
      </c>
      <c r="L4201" t="str">
        <f t="shared" si="160"/>
        <v>Yes</v>
      </c>
    </row>
    <row r="4202" spans="1:12" x14ac:dyDescent="0.3">
      <c r="A4202" t="s">
        <v>61</v>
      </c>
      <c r="B4202">
        <v>107</v>
      </c>
      <c r="C4202" s="1">
        <v>45363</v>
      </c>
      <c r="D4202" s="1">
        <v>45351.458333333336</v>
      </c>
      <c r="E4202">
        <v>110.08</v>
      </c>
      <c r="F4202" t="s">
        <v>9</v>
      </c>
      <c r="G4202" t="s">
        <v>64</v>
      </c>
      <c r="H4202">
        <v>97112</v>
      </c>
      <c r="I4202" t="str" cm="1">
        <f t="array" ref="I4202">IFERROR(INDEX(scheduling_data!H:H,MATCH(B4202&amp;D4202,scheduling_data!D:D&amp;scheduling_data!A:A,0)),"")</f>
        <v>Robert Crochet</v>
      </c>
      <c r="J4202" t="str">
        <f t="shared" si="159"/>
        <v>No</v>
      </c>
      <c r="L4202" t="str">
        <f t="shared" si="160"/>
        <v>No</v>
      </c>
    </row>
    <row r="4203" spans="1:12" x14ac:dyDescent="0.3">
      <c r="A4203" t="s">
        <v>61</v>
      </c>
      <c r="B4203">
        <v>107</v>
      </c>
      <c r="C4203" s="1">
        <v>45363</v>
      </c>
      <c r="D4203" s="1">
        <v>45351.458333333336</v>
      </c>
      <c r="E4203">
        <v>0.8</v>
      </c>
      <c r="F4203" t="s">
        <v>9</v>
      </c>
      <c r="G4203" t="s">
        <v>63</v>
      </c>
      <c r="H4203">
        <v>97112</v>
      </c>
      <c r="I4203" t="str" cm="1">
        <f t="array" ref="I4203">IFERROR(INDEX(scheduling_data!H:H,MATCH(B4203&amp;D4203,scheduling_data!D:D&amp;scheduling_data!A:A,0)),"")</f>
        <v>Robert Crochet</v>
      </c>
      <c r="J4203" t="str">
        <f t="shared" si="159"/>
        <v>No</v>
      </c>
      <c r="L4203" t="str">
        <f t="shared" si="160"/>
        <v>No</v>
      </c>
    </row>
    <row r="4204" spans="1:12" x14ac:dyDescent="0.3">
      <c r="A4204" t="s">
        <v>61</v>
      </c>
      <c r="B4204">
        <v>107</v>
      </c>
      <c r="C4204" s="1">
        <v>45363</v>
      </c>
      <c r="D4204" s="1">
        <v>45351.458333333336</v>
      </c>
      <c r="E4204">
        <v>39.119999999999997</v>
      </c>
      <c r="F4204" t="s">
        <v>19</v>
      </c>
      <c r="G4204" t="s">
        <v>65</v>
      </c>
      <c r="H4204">
        <v>97112</v>
      </c>
      <c r="I4204" t="str" cm="1">
        <f t="array" ref="I4204">IFERROR(INDEX(scheduling_data!H:H,MATCH(B4204&amp;D4204,scheduling_data!D:D&amp;scheduling_data!A:A,0)),"")</f>
        <v>Robert Crochet</v>
      </c>
      <c r="J4204" t="str">
        <f t="shared" si="159"/>
        <v>No</v>
      </c>
      <c r="L4204" t="str">
        <f t="shared" si="160"/>
        <v>Yes</v>
      </c>
    </row>
    <row r="4205" spans="1:12" x14ac:dyDescent="0.3">
      <c r="A4205" t="s">
        <v>61</v>
      </c>
      <c r="B4205">
        <v>108</v>
      </c>
      <c r="C4205" s="1">
        <v>45358</v>
      </c>
      <c r="D4205" s="1">
        <v>45341.458333333336</v>
      </c>
      <c r="E4205">
        <v>224.12</v>
      </c>
      <c r="F4205" t="s">
        <v>9</v>
      </c>
      <c r="G4205" t="s">
        <v>64</v>
      </c>
      <c r="H4205">
        <v>97110</v>
      </c>
      <c r="I4205" t="str" cm="1">
        <f t="array" ref="I4205">IFERROR(INDEX(scheduling_data!H:H,MATCH(B4205&amp;D4205,scheduling_data!D:D&amp;scheduling_data!A:A,0)),"")</f>
        <v>James Allen</v>
      </c>
      <c r="J4205" t="str">
        <f t="shared" si="159"/>
        <v>No</v>
      </c>
      <c r="L4205" t="str">
        <f t="shared" si="160"/>
        <v>No</v>
      </c>
    </row>
    <row r="4206" spans="1:12" x14ac:dyDescent="0.3">
      <c r="A4206" t="s">
        <v>61</v>
      </c>
      <c r="B4206">
        <v>108</v>
      </c>
      <c r="C4206" s="1">
        <v>45358</v>
      </c>
      <c r="D4206" s="1">
        <v>45341.458333333336</v>
      </c>
      <c r="E4206">
        <v>1.02</v>
      </c>
      <c r="F4206" t="s">
        <v>9</v>
      </c>
      <c r="G4206" t="s">
        <v>63</v>
      </c>
      <c r="H4206">
        <v>97110</v>
      </c>
      <c r="I4206" t="str" cm="1">
        <f t="array" ref="I4206">IFERROR(INDEX(scheduling_data!H:H,MATCH(B4206&amp;D4206,scheduling_data!D:D&amp;scheduling_data!A:A,0)),"")</f>
        <v>James Allen</v>
      </c>
      <c r="J4206" t="str">
        <f t="shared" si="159"/>
        <v>No</v>
      </c>
      <c r="L4206" t="str">
        <f t="shared" si="160"/>
        <v>No</v>
      </c>
    </row>
    <row r="4207" spans="1:12" x14ac:dyDescent="0.3">
      <c r="A4207" t="s">
        <v>61</v>
      </c>
      <c r="B4207">
        <v>108</v>
      </c>
      <c r="C4207" s="1">
        <v>45358</v>
      </c>
      <c r="D4207" s="1">
        <v>45341.458333333336</v>
      </c>
      <c r="E4207">
        <v>49.86</v>
      </c>
      <c r="F4207" t="s">
        <v>19</v>
      </c>
      <c r="G4207" t="s">
        <v>65</v>
      </c>
      <c r="H4207">
        <v>97110</v>
      </c>
      <c r="I4207" t="str" cm="1">
        <f t="array" ref="I4207">IFERROR(INDEX(scheduling_data!H:H,MATCH(B4207&amp;D4207,scheduling_data!D:D&amp;scheduling_data!A:A,0)),"")</f>
        <v>James Allen</v>
      </c>
      <c r="J4207" t="str">
        <f t="shared" si="159"/>
        <v>No</v>
      </c>
      <c r="L4207" t="str">
        <f t="shared" si="160"/>
        <v>Yes</v>
      </c>
    </row>
    <row r="4208" spans="1:12" x14ac:dyDescent="0.3">
      <c r="A4208" t="s">
        <v>61</v>
      </c>
      <c r="B4208">
        <v>108</v>
      </c>
      <c r="C4208" s="1">
        <v>45358</v>
      </c>
      <c r="D4208" s="1">
        <v>45342.416666666664</v>
      </c>
      <c r="E4208">
        <v>1.02</v>
      </c>
      <c r="F4208" t="s">
        <v>9</v>
      </c>
      <c r="G4208" t="s">
        <v>63</v>
      </c>
      <c r="H4208">
        <v>97110</v>
      </c>
      <c r="I4208" t="str" cm="1">
        <f t="array" ref="I4208">IFERROR(INDEX(scheduling_data!H:H,MATCH(B4208&amp;D4208,scheduling_data!D:D&amp;scheduling_data!A:A,0)),"")</f>
        <v>James Allen</v>
      </c>
      <c r="J4208" t="str">
        <f t="shared" si="159"/>
        <v>No</v>
      </c>
      <c r="L4208" t="str">
        <f t="shared" si="160"/>
        <v>No</v>
      </c>
    </row>
    <row r="4209" spans="1:12" x14ac:dyDescent="0.3">
      <c r="A4209" t="s">
        <v>61</v>
      </c>
      <c r="B4209">
        <v>108</v>
      </c>
      <c r="C4209" s="1">
        <v>45358</v>
      </c>
      <c r="D4209" s="1">
        <v>45342.416666666664</v>
      </c>
      <c r="E4209">
        <v>49.86</v>
      </c>
      <c r="F4209" t="s">
        <v>19</v>
      </c>
      <c r="G4209" t="s">
        <v>65</v>
      </c>
      <c r="H4209">
        <v>97110</v>
      </c>
      <c r="I4209" t="str" cm="1">
        <f t="array" ref="I4209">IFERROR(INDEX(scheduling_data!H:H,MATCH(B4209&amp;D4209,scheduling_data!D:D&amp;scheduling_data!A:A,0)),"")</f>
        <v>James Allen</v>
      </c>
      <c r="J4209" t="str">
        <f t="shared" si="159"/>
        <v>No</v>
      </c>
      <c r="L4209" t="str">
        <f t="shared" si="160"/>
        <v>Yes</v>
      </c>
    </row>
    <row r="4210" spans="1:12" x14ac:dyDescent="0.3">
      <c r="A4210" t="s">
        <v>61</v>
      </c>
      <c r="B4210">
        <v>108</v>
      </c>
      <c r="C4210" s="1">
        <v>45358</v>
      </c>
      <c r="D4210" s="1">
        <v>45342.416666666664</v>
      </c>
      <c r="E4210">
        <v>224.12</v>
      </c>
      <c r="F4210" t="s">
        <v>9</v>
      </c>
      <c r="G4210" t="s">
        <v>64</v>
      </c>
      <c r="H4210">
        <v>97110</v>
      </c>
      <c r="I4210" t="str" cm="1">
        <f t="array" ref="I4210">IFERROR(INDEX(scheduling_data!H:H,MATCH(B4210&amp;D4210,scheduling_data!D:D&amp;scheduling_data!A:A,0)),"")</f>
        <v>James Allen</v>
      </c>
      <c r="J4210" t="str">
        <f t="shared" si="159"/>
        <v>No</v>
      </c>
      <c r="L4210" t="str">
        <f t="shared" si="160"/>
        <v>No</v>
      </c>
    </row>
    <row r="4211" spans="1:12" x14ac:dyDescent="0.3">
      <c r="A4211" t="s">
        <v>61</v>
      </c>
      <c r="B4211">
        <v>108</v>
      </c>
      <c r="C4211" s="1">
        <v>45358</v>
      </c>
      <c r="D4211" s="1">
        <v>45344.333333333336</v>
      </c>
      <c r="E4211">
        <v>15.12</v>
      </c>
      <c r="F4211" t="s">
        <v>19</v>
      </c>
      <c r="G4211" t="s">
        <v>65</v>
      </c>
      <c r="H4211">
        <v>97110</v>
      </c>
      <c r="I4211" t="str" cm="1">
        <f t="array" ref="I4211">IFERROR(INDEX(scheduling_data!H:H,MATCH(B4211&amp;D4211,scheduling_data!D:D&amp;scheduling_data!A:A,0)),"")</f>
        <v>James Allen</v>
      </c>
      <c r="J4211" t="str">
        <f t="shared" si="159"/>
        <v>No</v>
      </c>
      <c r="L4211" t="str">
        <f t="shared" si="160"/>
        <v>Yes</v>
      </c>
    </row>
    <row r="4212" spans="1:12" x14ac:dyDescent="0.3">
      <c r="A4212" t="s">
        <v>61</v>
      </c>
      <c r="B4212">
        <v>108</v>
      </c>
      <c r="C4212" s="1">
        <v>45358</v>
      </c>
      <c r="D4212" s="1">
        <v>45344.333333333336</v>
      </c>
      <c r="E4212">
        <v>0.31</v>
      </c>
      <c r="F4212" t="s">
        <v>9</v>
      </c>
      <c r="G4212" t="s">
        <v>63</v>
      </c>
      <c r="H4212">
        <v>97110</v>
      </c>
      <c r="I4212" t="str" cm="1">
        <f t="array" ref="I4212">IFERROR(INDEX(scheduling_data!H:H,MATCH(B4212&amp;D4212,scheduling_data!D:D&amp;scheduling_data!A:A,0)),"")</f>
        <v>James Allen</v>
      </c>
      <c r="J4212" t="str">
        <f t="shared" si="159"/>
        <v>No</v>
      </c>
      <c r="L4212" t="str">
        <f t="shared" si="160"/>
        <v>No</v>
      </c>
    </row>
    <row r="4213" spans="1:12" x14ac:dyDescent="0.3">
      <c r="A4213" t="s">
        <v>61</v>
      </c>
      <c r="B4213">
        <v>108</v>
      </c>
      <c r="C4213" s="1">
        <v>45358</v>
      </c>
      <c r="D4213" s="1">
        <v>45344.333333333336</v>
      </c>
      <c r="E4213">
        <v>109.57</v>
      </c>
      <c r="F4213" t="s">
        <v>9</v>
      </c>
      <c r="G4213" t="s">
        <v>64</v>
      </c>
      <c r="H4213">
        <v>97110</v>
      </c>
      <c r="I4213" t="str" cm="1">
        <f t="array" ref="I4213">IFERROR(INDEX(scheduling_data!H:H,MATCH(B4213&amp;D4213,scheduling_data!D:D&amp;scheduling_data!A:A,0)),"")</f>
        <v>James Allen</v>
      </c>
      <c r="J4213" t="str">
        <f t="shared" si="159"/>
        <v>No</v>
      </c>
      <c r="L4213" t="str">
        <f t="shared" si="160"/>
        <v>No</v>
      </c>
    </row>
    <row r="4214" spans="1:12" x14ac:dyDescent="0.3">
      <c r="A4214" t="s">
        <v>61</v>
      </c>
      <c r="B4214">
        <v>108</v>
      </c>
      <c r="C4214" s="1">
        <v>45365</v>
      </c>
      <c r="D4214" s="1">
        <v>45348.708333333336</v>
      </c>
      <c r="E4214">
        <v>224.12</v>
      </c>
      <c r="F4214" t="s">
        <v>9</v>
      </c>
      <c r="G4214" t="s">
        <v>64</v>
      </c>
      <c r="H4214">
        <v>97110</v>
      </c>
      <c r="I4214" t="str" cm="1">
        <f t="array" ref="I4214">IFERROR(INDEX(scheduling_data!H:H,MATCH(B4214&amp;D4214,scheduling_data!D:D&amp;scheduling_data!A:A,0)),"")</f>
        <v>James Allen</v>
      </c>
      <c r="J4214" t="str">
        <f t="shared" si="159"/>
        <v>No</v>
      </c>
      <c r="L4214" t="str">
        <f t="shared" si="160"/>
        <v>No</v>
      </c>
    </row>
    <row r="4215" spans="1:12" x14ac:dyDescent="0.3">
      <c r="A4215" t="s">
        <v>61</v>
      </c>
      <c r="B4215">
        <v>108</v>
      </c>
      <c r="C4215" s="1">
        <v>45365</v>
      </c>
      <c r="D4215" s="1">
        <v>45348.708333333336</v>
      </c>
      <c r="E4215">
        <v>1.02</v>
      </c>
      <c r="F4215" t="s">
        <v>9</v>
      </c>
      <c r="G4215" t="s">
        <v>63</v>
      </c>
      <c r="H4215">
        <v>97110</v>
      </c>
      <c r="I4215" t="str" cm="1">
        <f t="array" ref="I4215">IFERROR(INDEX(scheduling_data!H:H,MATCH(B4215&amp;D4215,scheduling_data!D:D&amp;scheduling_data!A:A,0)),"")</f>
        <v>James Allen</v>
      </c>
      <c r="J4215" t="str">
        <f t="shared" si="159"/>
        <v>No</v>
      </c>
      <c r="L4215" t="str">
        <f t="shared" si="160"/>
        <v>No</v>
      </c>
    </row>
    <row r="4216" spans="1:12" x14ac:dyDescent="0.3">
      <c r="A4216" t="s">
        <v>61</v>
      </c>
      <c r="B4216">
        <v>108</v>
      </c>
      <c r="C4216" s="1">
        <v>45365</v>
      </c>
      <c r="D4216" s="1">
        <v>45348.708333333336</v>
      </c>
      <c r="E4216">
        <v>49.86</v>
      </c>
      <c r="F4216" t="s">
        <v>19</v>
      </c>
      <c r="G4216" t="s">
        <v>65</v>
      </c>
      <c r="H4216">
        <v>97110</v>
      </c>
      <c r="I4216" t="str" cm="1">
        <f t="array" ref="I4216">IFERROR(INDEX(scheduling_data!H:H,MATCH(B4216&amp;D4216,scheduling_data!D:D&amp;scheduling_data!A:A,0)),"")</f>
        <v>James Allen</v>
      </c>
      <c r="J4216" t="str">
        <f t="shared" si="159"/>
        <v>No</v>
      </c>
      <c r="L4216" t="str">
        <f t="shared" si="160"/>
        <v>Yes</v>
      </c>
    </row>
    <row r="4217" spans="1:12" x14ac:dyDescent="0.3">
      <c r="A4217" t="s">
        <v>61</v>
      </c>
      <c r="B4217">
        <v>108</v>
      </c>
      <c r="C4217" s="1">
        <v>45365</v>
      </c>
      <c r="D4217" s="1">
        <v>45350.375</v>
      </c>
      <c r="E4217">
        <v>109.57</v>
      </c>
      <c r="F4217" t="s">
        <v>9</v>
      </c>
      <c r="G4217" t="s">
        <v>64</v>
      </c>
      <c r="H4217">
        <v>97110</v>
      </c>
      <c r="I4217" t="str" cm="1">
        <f t="array" ref="I4217">IFERROR(INDEX(scheduling_data!H:H,MATCH(B4217&amp;D4217,scheduling_data!D:D&amp;scheduling_data!A:A,0)),"")</f>
        <v>James Allen</v>
      </c>
      <c r="J4217" t="str">
        <f t="shared" si="159"/>
        <v>No</v>
      </c>
      <c r="L4217" t="str">
        <f t="shared" si="160"/>
        <v>No</v>
      </c>
    </row>
    <row r="4218" spans="1:12" x14ac:dyDescent="0.3">
      <c r="A4218" t="s">
        <v>61</v>
      </c>
      <c r="B4218">
        <v>108</v>
      </c>
      <c r="C4218" s="1">
        <v>45365</v>
      </c>
      <c r="D4218" s="1">
        <v>45350.375</v>
      </c>
      <c r="E4218">
        <v>15.12</v>
      </c>
      <c r="F4218" t="s">
        <v>19</v>
      </c>
      <c r="G4218" t="s">
        <v>65</v>
      </c>
      <c r="H4218">
        <v>97110</v>
      </c>
      <c r="I4218" t="str" cm="1">
        <f t="array" ref="I4218">IFERROR(INDEX(scheduling_data!H:H,MATCH(B4218&amp;D4218,scheduling_data!D:D&amp;scheduling_data!A:A,0)),"")</f>
        <v>James Allen</v>
      </c>
      <c r="J4218" t="str">
        <f t="shared" si="159"/>
        <v>No</v>
      </c>
      <c r="L4218" t="str">
        <f t="shared" si="160"/>
        <v>Yes</v>
      </c>
    </row>
    <row r="4219" spans="1:12" x14ac:dyDescent="0.3">
      <c r="A4219" t="s">
        <v>61</v>
      </c>
      <c r="B4219">
        <v>108</v>
      </c>
      <c r="C4219" s="1">
        <v>45365</v>
      </c>
      <c r="D4219" s="1">
        <v>45350.375</v>
      </c>
      <c r="E4219">
        <v>0.31</v>
      </c>
      <c r="F4219" t="s">
        <v>9</v>
      </c>
      <c r="G4219" t="s">
        <v>63</v>
      </c>
      <c r="H4219">
        <v>97110</v>
      </c>
      <c r="I4219" t="str" cm="1">
        <f t="array" ref="I4219">IFERROR(INDEX(scheduling_data!H:H,MATCH(B4219&amp;D4219,scheduling_data!D:D&amp;scheduling_data!A:A,0)),"")</f>
        <v>James Allen</v>
      </c>
      <c r="J4219" t="str">
        <f t="shared" si="159"/>
        <v>No</v>
      </c>
      <c r="L4219" t="str">
        <f t="shared" si="160"/>
        <v>No</v>
      </c>
    </row>
    <row r="4220" spans="1:12" x14ac:dyDescent="0.3">
      <c r="A4220" t="s">
        <v>61</v>
      </c>
      <c r="B4220">
        <v>108</v>
      </c>
      <c r="C4220" s="1">
        <v>45365</v>
      </c>
      <c r="D4220" s="1">
        <v>45351.416666666664</v>
      </c>
      <c r="E4220">
        <v>0.31</v>
      </c>
      <c r="F4220" t="s">
        <v>9</v>
      </c>
      <c r="G4220" t="s">
        <v>63</v>
      </c>
      <c r="H4220">
        <v>97110</v>
      </c>
      <c r="I4220" t="str" cm="1">
        <f t="array" ref="I4220">IFERROR(INDEX(scheduling_data!H:H,MATCH(B4220&amp;D4220,scheduling_data!D:D&amp;scheduling_data!A:A,0)),"")</f>
        <v>James Allen</v>
      </c>
      <c r="J4220" t="str">
        <f t="shared" si="159"/>
        <v>No</v>
      </c>
      <c r="L4220" t="str">
        <f t="shared" si="160"/>
        <v>No</v>
      </c>
    </row>
    <row r="4221" spans="1:12" x14ac:dyDescent="0.3">
      <c r="A4221" t="s">
        <v>61</v>
      </c>
      <c r="B4221">
        <v>108</v>
      </c>
      <c r="C4221" s="1">
        <v>45365</v>
      </c>
      <c r="D4221" s="1">
        <v>45351.416666666664</v>
      </c>
      <c r="E4221">
        <v>15.12</v>
      </c>
      <c r="F4221" t="s">
        <v>19</v>
      </c>
      <c r="G4221" t="s">
        <v>65</v>
      </c>
      <c r="H4221">
        <v>97110</v>
      </c>
      <c r="I4221" t="str" cm="1">
        <f t="array" ref="I4221">IFERROR(INDEX(scheduling_data!H:H,MATCH(B4221&amp;D4221,scheduling_data!D:D&amp;scheduling_data!A:A,0)),"")</f>
        <v>James Allen</v>
      </c>
      <c r="J4221" t="str">
        <f t="shared" si="159"/>
        <v>No</v>
      </c>
      <c r="L4221" t="str">
        <f t="shared" si="160"/>
        <v>Yes</v>
      </c>
    </row>
    <row r="4222" spans="1:12" x14ac:dyDescent="0.3">
      <c r="A4222" t="s">
        <v>61</v>
      </c>
      <c r="B4222">
        <v>108</v>
      </c>
      <c r="C4222" s="1">
        <v>45365</v>
      </c>
      <c r="D4222" s="1">
        <v>45351.416666666664</v>
      </c>
      <c r="E4222">
        <v>109.57</v>
      </c>
      <c r="F4222" t="s">
        <v>9</v>
      </c>
      <c r="G4222" t="s">
        <v>64</v>
      </c>
      <c r="H4222">
        <v>97110</v>
      </c>
      <c r="I4222" t="str" cm="1">
        <f t="array" ref="I4222">IFERROR(INDEX(scheduling_data!H:H,MATCH(B4222&amp;D4222,scheduling_data!D:D&amp;scheduling_data!A:A,0)),"")</f>
        <v>James Allen</v>
      </c>
      <c r="J4222" t="str">
        <f t="shared" si="159"/>
        <v>No</v>
      </c>
      <c r="L4222" t="str">
        <f t="shared" si="160"/>
        <v>No</v>
      </c>
    </row>
    <row r="4223" spans="1:12" x14ac:dyDescent="0.3">
      <c r="A4223" t="s">
        <v>11</v>
      </c>
      <c r="B4223">
        <v>108</v>
      </c>
      <c r="C4223" s="1">
        <v>45352.336805555555</v>
      </c>
      <c r="D4223" s="1">
        <v>45348.708333333336</v>
      </c>
      <c r="E4223">
        <v>25</v>
      </c>
      <c r="F4223" t="s">
        <v>91</v>
      </c>
      <c r="G4223" t="s">
        <v>444</v>
      </c>
      <c r="I4223" t="str" cm="1">
        <f t="array" ref="I4223">IFERROR(INDEX(scheduling_data!H:H,MATCH(B4223&amp;D4223,scheduling_data!D:D&amp;scheduling_data!A:A,0)),"")</f>
        <v>James Allen</v>
      </c>
      <c r="J4223" t="str">
        <f t="shared" si="159"/>
        <v>No</v>
      </c>
      <c r="L4223" t="str">
        <f t="shared" si="160"/>
        <v>Yes</v>
      </c>
    </row>
    <row r="4224" spans="1:12" x14ac:dyDescent="0.3">
      <c r="A4224" t="s">
        <v>11</v>
      </c>
      <c r="B4224">
        <v>108</v>
      </c>
      <c r="C4224" s="1">
        <v>45352.336805555555</v>
      </c>
      <c r="D4224" s="1">
        <v>45350.375</v>
      </c>
      <c r="E4224">
        <v>25</v>
      </c>
      <c r="F4224" t="s">
        <v>91</v>
      </c>
      <c r="G4224" t="s">
        <v>444</v>
      </c>
      <c r="I4224" t="str" cm="1">
        <f t="array" ref="I4224">IFERROR(INDEX(scheduling_data!H:H,MATCH(B4224&amp;D4224,scheduling_data!D:D&amp;scheduling_data!A:A,0)),"")</f>
        <v>James Allen</v>
      </c>
      <c r="J4224" t="str">
        <f t="shared" si="159"/>
        <v>No</v>
      </c>
      <c r="L4224" t="str">
        <f t="shared" si="160"/>
        <v>Yes</v>
      </c>
    </row>
    <row r="4225" spans="1:12" x14ac:dyDescent="0.3">
      <c r="A4225" t="s">
        <v>11</v>
      </c>
      <c r="B4225">
        <v>108</v>
      </c>
      <c r="C4225" s="1">
        <v>45352.336805555555</v>
      </c>
      <c r="D4225" s="1">
        <v>45351.416666666664</v>
      </c>
      <c r="E4225">
        <v>25</v>
      </c>
      <c r="F4225" t="s">
        <v>91</v>
      </c>
      <c r="G4225" t="s">
        <v>444</v>
      </c>
      <c r="I4225" t="str" cm="1">
        <f t="array" ref="I4225">IFERROR(INDEX(scheduling_data!H:H,MATCH(B4225&amp;D4225,scheduling_data!D:D&amp;scheduling_data!A:A,0)),"")</f>
        <v>James Allen</v>
      </c>
      <c r="J4225" t="str">
        <f t="shared" si="159"/>
        <v>No</v>
      </c>
      <c r="L4225" t="str">
        <f t="shared" si="160"/>
        <v>Yes</v>
      </c>
    </row>
    <row r="4226" spans="1:12" x14ac:dyDescent="0.3">
      <c r="A4226" t="s">
        <v>49</v>
      </c>
      <c r="B4226">
        <v>110</v>
      </c>
      <c r="C4226" s="1">
        <v>45355</v>
      </c>
      <c r="D4226" s="1">
        <v>45323.583333333336</v>
      </c>
      <c r="E4226">
        <v>9.51</v>
      </c>
      <c r="F4226" t="s">
        <v>19</v>
      </c>
      <c r="G4226" t="s">
        <v>50</v>
      </c>
      <c r="H4226">
        <v>97110</v>
      </c>
      <c r="I4226" t="str" cm="1">
        <f t="array" ref="I4226">IFERROR(INDEX(scheduling_data!H:H,MATCH(B4226&amp;D4226,scheduling_data!D:D&amp;scheduling_data!A:A,0)),"")</f>
        <v>Robert Crochet</v>
      </c>
      <c r="J4226" t="str">
        <f t="shared" si="159"/>
        <v>No</v>
      </c>
      <c r="L4226" t="str">
        <f t="shared" si="160"/>
        <v>Yes</v>
      </c>
    </row>
    <row r="4227" spans="1:12" x14ac:dyDescent="0.3">
      <c r="A4227" t="s">
        <v>49</v>
      </c>
      <c r="B4227">
        <v>110</v>
      </c>
      <c r="C4227" s="1">
        <v>45364</v>
      </c>
      <c r="D4227" s="1">
        <v>45330.583333333336</v>
      </c>
      <c r="E4227">
        <v>8.34</v>
      </c>
      <c r="F4227" t="s">
        <v>19</v>
      </c>
      <c r="G4227" t="s">
        <v>50</v>
      </c>
      <c r="H4227">
        <v>97110</v>
      </c>
      <c r="I4227" t="str" cm="1">
        <f t="array" ref="I4227">IFERROR(INDEX(scheduling_data!H:H,MATCH(B4227&amp;D4227,scheduling_data!D:D&amp;scheduling_data!A:A,0)),"")</f>
        <v>Jessica Pittman</v>
      </c>
      <c r="J4227" t="str">
        <f t="shared" ref="J4227:J4290" si="161">IF(I4227="", "Yes", "No")</f>
        <v>No</v>
      </c>
      <c r="L4227" t="str">
        <f t="shared" ref="L4227:L4290" si="162">IF(OR(F4227="Cash", F4227="Check", F4227="EFT", F4227="Credit Card", F4227="Visa", F4227="Mastercard", F4227="AMEX"), "Yes", "No")</f>
        <v>Yes</v>
      </c>
    </row>
    <row r="4228" spans="1:12" x14ac:dyDescent="0.3">
      <c r="A4228" t="s">
        <v>49</v>
      </c>
      <c r="B4228">
        <v>110</v>
      </c>
      <c r="C4228" s="1">
        <v>45364</v>
      </c>
      <c r="D4228" s="1">
        <v>45330.583333333336</v>
      </c>
      <c r="E4228">
        <v>4.72</v>
      </c>
      <c r="F4228" t="s">
        <v>19</v>
      </c>
      <c r="G4228" t="s">
        <v>50</v>
      </c>
      <c r="H4228">
        <v>97112</v>
      </c>
      <c r="I4228" t="str" cm="1">
        <f t="array" ref="I4228">IFERROR(INDEX(scheduling_data!H:H,MATCH(B4228&amp;D4228,scheduling_data!D:D&amp;scheduling_data!A:A,0)),"")</f>
        <v>Jessica Pittman</v>
      </c>
      <c r="J4228" t="str">
        <f t="shared" si="161"/>
        <v>No</v>
      </c>
      <c r="L4228" t="str">
        <f t="shared" si="162"/>
        <v>Yes</v>
      </c>
    </row>
    <row r="4229" spans="1:12" x14ac:dyDescent="0.3">
      <c r="A4229" t="s">
        <v>49</v>
      </c>
      <c r="B4229">
        <v>110</v>
      </c>
      <c r="C4229" s="1">
        <v>45364</v>
      </c>
      <c r="D4229" s="1">
        <v>45330.583333333336</v>
      </c>
      <c r="E4229">
        <v>6.56</v>
      </c>
      <c r="F4229" t="s">
        <v>19</v>
      </c>
      <c r="G4229" t="s">
        <v>50</v>
      </c>
      <c r="H4229">
        <v>97530</v>
      </c>
      <c r="I4229" t="str" cm="1">
        <f t="array" ref="I4229">IFERROR(INDEX(scheduling_data!H:H,MATCH(B4229&amp;D4229,scheduling_data!D:D&amp;scheduling_data!A:A,0)),"")</f>
        <v>Jessica Pittman</v>
      </c>
      <c r="J4229" t="str">
        <f t="shared" si="161"/>
        <v>No</v>
      </c>
      <c r="L4229" t="str">
        <f t="shared" si="162"/>
        <v>Yes</v>
      </c>
    </row>
    <row r="4230" spans="1:12" x14ac:dyDescent="0.3">
      <c r="A4230" t="s">
        <v>137</v>
      </c>
      <c r="B4230">
        <v>110</v>
      </c>
      <c r="C4230" s="1">
        <v>45352</v>
      </c>
      <c r="D4230" s="1">
        <v>45330.583333333336</v>
      </c>
      <c r="E4230">
        <v>27.77</v>
      </c>
      <c r="F4230" t="s">
        <v>19</v>
      </c>
      <c r="G4230" t="s">
        <v>57</v>
      </c>
      <c r="H4230">
        <v>97110</v>
      </c>
      <c r="I4230" t="str" cm="1">
        <f t="array" ref="I4230">IFERROR(INDEX(scheduling_data!H:H,MATCH(B4230&amp;D4230,scheduling_data!D:D&amp;scheduling_data!A:A,0)),"")</f>
        <v>Jessica Pittman</v>
      </c>
      <c r="J4230" t="str">
        <f t="shared" si="161"/>
        <v>No</v>
      </c>
      <c r="L4230" t="str">
        <f t="shared" si="162"/>
        <v>Yes</v>
      </c>
    </row>
    <row r="4231" spans="1:12" x14ac:dyDescent="0.3">
      <c r="A4231" t="s">
        <v>137</v>
      </c>
      <c r="B4231">
        <v>110</v>
      </c>
      <c r="C4231" s="1">
        <v>45352</v>
      </c>
      <c r="D4231" s="1">
        <v>45330.583333333336</v>
      </c>
      <c r="E4231">
        <v>101.6</v>
      </c>
      <c r="F4231" t="s">
        <v>9</v>
      </c>
      <c r="G4231" t="s">
        <v>56</v>
      </c>
      <c r="H4231">
        <v>97110</v>
      </c>
      <c r="I4231" t="str" cm="1">
        <f t="array" ref="I4231">IFERROR(INDEX(scheduling_data!H:H,MATCH(B4231&amp;D4231,scheduling_data!D:D&amp;scheduling_data!A:A,0)),"")</f>
        <v>Jessica Pittman</v>
      </c>
      <c r="J4231" t="str">
        <f t="shared" si="161"/>
        <v>No</v>
      </c>
      <c r="L4231" t="str">
        <f t="shared" si="162"/>
        <v>No</v>
      </c>
    </row>
    <row r="4232" spans="1:12" x14ac:dyDescent="0.3">
      <c r="A4232" t="s">
        <v>137</v>
      </c>
      <c r="B4232">
        <v>110</v>
      </c>
      <c r="C4232" s="1">
        <v>45352</v>
      </c>
      <c r="D4232" s="1">
        <v>45330.583333333336</v>
      </c>
      <c r="E4232">
        <v>0.56999999999999995</v>
      </c>
      <c r="F4232" t="s">
        <v>9</v>
      </c>
      <c r="G4232" t="s">
        <v>55</v>
      </c>
      <c r="H4232">
        <v>97110</v>
      </c>
      <c r="I4232" t="str" cm="1">
        <f t="array" ref="I4232">IFERROR(INDEX(scheduling_data!H:H,MATCH(B4232&amp;D4232,scheduling_data!D:D&amp;scheduling_data!A:A,0)),"")</f>
        <v>Jessica Pittman</v>
      </c>
      <c r="J4232" t="str">
        <f t="shared" si="161"/>
        <v>No</v>
      </c>
      <c r="L4232" t="str">
        <f t="shared" si="162"/>
        <v>No</v>
      </c>
    </row>
    <row r="4233" spans="1:12" x14ac:dyDescent="0.3">
      <c r="A4233" t="s">
        <v>137</v>
      </c>
      <c r="B4233">
        <v>110</v>
      </c>
      <c r="C4233" s="1">
        <v>45352</v>
      </c>
      <c r="D4233" s="1">
        <v>45330.583333333336</v>
      </c>
      <c r="E4233">
        <v>11.72</v>
      </c>
      <c r="F4233" t="s">
        <v>9</v>
      </c>
      <c r="G4233" t="s">
        <v>54</v>
      </c>
      <c r="H4233">
        <v>97110</v>
      </c>
      <c r="I4233" t="str" cm="1">
        <f t="array" ref="I4233">IFERROR(INDEX(scheduling_data!H:H,MATCH(B4233&amp;D4233,scheduling_data!D:D&amp;scheduling_data!A:A,0)),"")</f>
        <v>Jessica Pittman</v>
      </c>
      <c r="J4233" t="str">
        <f t="shared" si="161"/>
        <v>No</v>
      </c>
      <c r="L4233" t="str">
        <f t="shared" si="162"/>
        <v>No</v>
      </c>
    </row>
    <row r="4234" spans="1:12" x14ac:dyDescent="0.3">
      <c r="A4234" t="s">
        <v>137</v>
      </c>
      <c r="B4234">
        <v>110</v>
      </c>
      <c r="C4234" s="1">
        <v>45352</v>
      </c>
      <c r="D4234" s="1">
        <v>45330.583333333336</v>
      </c>
      <c r="E4234">
        <v>21.85</v>
      </c>
      <c r="F4234" t="s">
        <v>19</v>
      </c>
      <c r="G4234" t="s">
        <v>57</v>
      </c>
      <c r="H4234">
        <v>97530</v>
      </c>
      <c r="I4234" t="str" cm="1">
        <f t="array" ref="I4234">IFERROR(INDEX(scheduling_data!H:H,MATCH(B4234&amp;D4234,scheduling_data!D:D&amp;scheduling_data!A:A,0)),"")</f>
        <v>Jessica Pittman</v>
      </c>
      <c r="J4234" t="str">
        <f t="shared" si="161"/>
        <v>No</v>
      </c>
      <c r="L4234" t="str">
        <f t="shared" si="162"/>
        <v>Yes</v>
      </c>
    </row>
    <row r="4235" spans="1:12" x14ac:dyDescent="0.3">
      <c r="A4235" t="s">
        <v>137</v>
      </c>
      <c r="B4235">
        <v>110</v>
      </c>
      <c r="C4235" s="1">
        <v>45352</v>
      </c>
      <c r="D4235" s="1">
        <v>45330.583333333336</v>
      </c>
      <c r="E4235">
        <v>46.14</v>
      </c>
      <c r="F4235" t="s">
        <v>9</v>
      </c>
      <c r="G4235" t="s">
        <v>56</v>
      </c>
      <c r="H4235">
        <v>97530</v>
      </c>
      <c r="I4235" t="str" cm="1">
        <f t="array" ref="I4235">IFERROR(INDEX(scheduling_data!H:H,MATCH(B4235&amp;D4235,scheduling_data!D:D&amp;scheduling_data!A:A,0)),"")</f>
        <v>Jessica Pittman</v>
      </c>
      <c r="J4235" t="str">
        <f t="shared" si="161"/>
        <v>No</v>
      </c>
      <c r="L4235" t="str">
        <f t="shared" si="162"/>
        <v>No</v>
      </c>
    </row>
    <row r="4236" spans="1:12" x14ac:dyDescent="0.3">
      <c r="A4236" t="s">
        <v>137</v>
      </c>
      <c r="B4236">
        <v>110</v>
      </c>
      <c r="C4236" s="1">
        <v>45352</v>
      </c>
      <c r="D4236" s="1">
        <v>45330.583333333336</v>
      </c>
      <c r="E4236">
        <v>0.45</v>
      </c>
      <c r="F4236" t="s">
        <v>9</v>
      </c>
      <c r="G4236" t="s">
        <v>55</v>
      </c>
      <c r="H4236">
        <v>97530</v>
      </c>
      <c r="I4236" t="str" cm="1">
        <f t="array" ref="I4236">IFERROR(INDEX(scheduling_data!H:H,MATCH(B4236&amp;D4236,scheduling_data!D:D&amp;scheduling_data!A:A,0)),"")</f>
        <v>Jessica Pittman</v>
      </c>
      <c r="J4236" t="str">
        <f t="shared" si="161"/>
        <v>No</v>
      </c>
      <c r="L4236" t="str">
        <f t="shared" si="162"/>
        <v>No</v>
      </c>
    </row>
    <row r="4237" spans="1:12" x14ac:dyDescent="0.3">
      <c r="A4237" t="s">
        <v>137</v>
      </c>
      <c r="B4237">
        <v>110</v>
      </c>
      <c r="C4237" s="1">
        <v>45352</v>
      </c>
      <c r="D4237" s="1">
        <v>45330.583333333336</v>
      </c>
      <c r="E4237">
        <v>6.97</v>
      </c>
      <c r="F4237" t="s">
        <v>9</v>
      </c>
      <c r="G4237" t="s">
        <v>54</v>
      </c>
      <c r="H4237">
        <v>97112</v>
      </c>
      <c r="I4237" t="str" cm="1">
        <f t="array" ref="I4237">IFERROR(INDEX(scheduling_data!H:H,MATCH(B4237&amp;D4237,scheduling_data!D:D&amp;scheduling_data!A:A,0)),"")</f>
        <v>Jessica Pittman</v>
      </c>
      <c r="J4237" t="str">
        <f t="shared" si="161"/>
        <v>No</v>
      </c>
      <c r="L4237" t="str">
        <f t="shared" si="162"/>
        <v>No</v>
      </c>
    </row>
    <row r="4238" spans="1:12" x14ac:dyDescent="0.3">
      <c r="A4238" t="s">
        <v>137</v>
      </c>
      <c r="B4238">
        <v>110</v>
      </c>
      <c r="C4238" s="1">
        <v>45352</v>
      </c>
      <c r="D4238" s="1">
        <v>45330.583333333336</v>
      </c>
      <c r="E4238">
        <v>0.32</v>
      </c>
      <c r="F4238" t="s">
        <v>9</v>
      </c>
      <c r="G4238" t="s">
        <v>55</v>
      </c>
      <c r="H4238">
        <v>97112</v>
      </c>
      <c r="I4238" t="str" cm="1">
        <f t="array" ref="I4238">IFERROR(INDEX(scheduling_data!H:H,MATCH(B4238&amp;D4238,scheduling_data!D:D&amp;scheduling_data!A:A,0)),"")</f>
        <v>Jessica Pittman</v>
      </c>
      <c r="J4238" t="str">
        <f t="shared" si="161"/>
        <v>No</v>
      </c>
      <c r="L4238" t="str">
        <f t="shared" si="162"/>
        <v>No</v>
      </c>
    </row>
    <row r="4239" spans="1:12" x14ac:dyDescent="0.3">
      <c r="A4239" t="s">
        <v>137</v>
      </c>
      <c r="B4239">
        <v>110</v>
      </c>
      <c r="C4239" s="1">
        <v>45352</v>
      </c>
      <c r="D4239" s="1">
        <v>45330.583333333336</v>
      </c>
      <c r="E4239">
        <v>47.26</v>
      </c>
      <c r="F4239" t="s">
        <v>9</v>
      </c>
      <c r="G4239" t="s">
        <v>56</v>
      </c>
      <c r="H4239">
        <v>97112</v>
      </c>
      <c r="I4239" t="str" cm="1">
        <f t="array" ref="I4239">IFERROR(INDEX(scheduling_data!H:H,MATCH(B4239&amp;D4239,scheduling_data!D:D&amp;scheduling_data!A:A,0)),"")</f>
        <v>Jessica Pittman</v>
      </c>
      <c r="J4239" t="str">
        <f t="shared" si="161"/>
        <v>No</v>
      </c>
      <c r="L4239" t="str">
        <f t="shared" si="162"/>
        <v>No</v>
      </c>
    </row>
    <row r="4240" spans="1:12" x14ac:dyDescent="0.3">
      <c r="A4240" t="s">
        <v>137</v>
      </c>
      <c r="B4240">
        <v>110</v>
      </c>
      <c r="C4240" s="1">
        <v>45352</v>
      </c>
      <c r="D4240" s="1">
        <v>45330.583333333336</v>
      </c>
      <c r="E4240">
        <v>15.73</v>
      </c>
      <c r="F4240" t="s">
        <v>19</v>
      </c>
      <c r="G4240" t="s">
        <v>57</v>
      </c>
      <c r="H4240">
        <v>97112</v>
      </c>
      <c r="I4240" t="str" cm="1">
        <f t="array" ref="I4240">IFERROR(INDEX(scheduling_data!H:H,MATCH(B4240&amp;D4240,scheduling_data!D:D&amp;scheduling_data!A:A,0)),"")</f>
        <v>Jessica Pittman</v>
      </c>
      <c r="J4240" t="str">
        <f t="shared" si="161"/>
        <v>No</v>
      </c>
      <c r="L4240" t="str">
        <f t="shared" si="162"/>
        <v>Yes</v>
      </c>
    </row>
    <row r="4241" spans="1:12" x14ac:dyDescent="0.3">
      <c r="A4241" t="s">
        <v>49</v>
      </c>
      <c r="B4241">
        <v>111</v>
      </c>
      <c r="C4241" s="1">
        <v>45355</v>
      </c>
      <c r="D4241" s="1">
        <v>45337.666666666664</v>
      </c>
      <c r="E4241">
        <v>0</v>
      </c>
      <c r="F4241" t="s">
        <v>9</v>
      </c>
      <c r="G4241" t="s">
        <v>192</v>
      </c>
      <c r="H4241">
        <v>97140</v>
      </c>
      <c r="I4241" t="str" cm="1">
        <f t="array" ref="I4241">IFERROR(INDEX(scheduling_data!H:H,MATCH(B4241&amp;D4241,scheduling_data!D:D&amp;scheduling_data!A:A,0)),"")</f>
        <v>Robert Crochet</v>
      </c>
      <c r="J4241" t="str">
        <f t="shared" si="161"/>
        <v>No</v>
      </c>
      <c r="L4241" t="str">
        <f t="shared" si="162"/>
        <v>No</v>
      </c>
    </row>
    <row r="4242" spans="1:12" x14ac:dyDescent="0.3">
      <c r="A4242" t="s">
        <v>49</v>
      </c>
      <c r="B4242">
        <v>111</v>
      </c>
      <c r="C4242" s="1">
        <v>45355</v>
      </c>
      <c r="D4242" s="1">
        <v>45337.666666666664</v>
      </c>
      <c r="E4242">
        <v>0</v>
      </c>
      <c r="F4242" t="s">
        <v>9</v>
      </c>
      <c r="G4242" t="s">
        <v>193</v>
      </c>
      <c r="H4242">
        <v>97110</v>
      </c>
      <c r="I4242" t="str" cm="1">
        <f t="array" ref="I4242">IFERROR(INDEX(scheduling_data!H:H,MATCH(B4242&amp;D4242,scheduling_data!D:D&amp;scheduling_data!A:A,0)),"")</f>
        <v>Robert Crochet</v>
      </c>
      <c r="J4242" t="str">
        <f t="shared" si="161"/>
        <v>No</v>
      </c>
      <c r="L4242" t="str">
        <f t="shared" si="162"/>
        <v>No</v>
      </c>
    </row>
    <row r="4243" spans="1:12" x14ac:dyDescent="0.3">
      <c r="A4243" t="s">
        <v>49</v>
      </c>
      <c r="B4243">
        <v>111</v>
      </c>
      <c r="C4243" s="1">
        <v>45355</v>
      </c>
      <c r="D4243" s="1">
        <v>45342.708333333336</v>
      </c>
      <c r="E4243">
        <v>0</v>
      </c>
      <c r="F4243" t="s">
        <v>9</v>
      </c>
      <c r="G4243" t="s">
        <v>192</v>
      </c>
      <c r="H4243">
        <v>97140</v>
      </c>
      <c r="I4243" t="str" cm="1">
        <f t="array" ref="I4243">IFERROR(INDEX(scheduling_data!H:H,MATCH(B4243&amp;D4243,scheduling_data!D:D&amp;scheduling_data!A:A,0)),"")</f>
        <v>Robert Crochet</v>
      </c>
      <c r="J4243" t="str">
        <f t="shared" si="161"/>
        <v>No</v>
      </c>
      <c r="L4243" t="str">
        <f t="shared" si="162"/>
        <v>No</v>
      </c>
    </row>
    <row r="4244" spans="1:12" x14ac:dyDescent="0.3">
      <c r="A4244" t="s">
        <v>49</v>
      </c>
      <c r="B4244">
        <v>111</v>
      </c>
      <c r="C4244" s="1">
        <v>45355</v>
      </c>
      <c r="D4244" s="1">
        <v>45342.708333333336</v>
      </c>
      <c r="E4244">
        <v>0</v>
      </c>
      <c r="F4244" t="s">
        <v>9</v>
      </c>
      <c r="G4244" t="s">
        <v>192</v>
      </c>
      <c r="H4244">
        <v>97530</v>
      </c>
      <c r="I4244" t="str" cm="1">
        <f t="array" ref="I4244">IFERROR(INDEX(scheduling_data!H:H,MATCH(B4244&amp;D4244,scheduling_data!D:D&amp;scheduling_data!A:A,0)),"")</f>
        <v>Robert Crochet</v>
      </c>
      <c r="J4244" t="str">
        <f t="shared" si="161"/>
        <v>No</v>
      </c>
      <c r="L4244" t="str">
        <f t="shared" si="162"/>
        <v>No</v>
      </c>
    </row>
    <row r="4245" spans="1:12" x14ac:dyDescent="0.3">
      <c r="A4245" t="s">
        <v>49</v>
      </c>
      <c r="B4245">
        <v>111</v>
      </c>
      <c r="C4245" s="1">
        <v>45355</v>
      </c>
      <c r="D4245" s="1">
        <v>45342.708333333336</v>
      </c>
      <c r="E4245">
        <v>0</v>
      </c>
      <c r="F4245" t="s">
        <v>9</v>
      </c>
      <c r="G4245" t="s">
        <v>193</v>
      </c>
      <c r="H4245">
        <v>97110</v>
      </c>
      <c r="I4245" t="str" cm="1">
        <f t="array" ref="I4245">IFERROR(INDEX(scheduling_data!H:H,MATCH(B4245&amp;D4245,scheduling_data!D:D&amp;scheduling_data!A:A,0)),"")</f>
        <v>Robert Crochet</v>
      </c>
      <c r="J4245" t="str">
        <f t="shared" si="161"/>
        <v>No</v>
      </c>
      <c r="L4245" t="str">
        <f t="shared" si="162"/>
        <v>No</v>
      </c>
    </row>
    <row r="4246" spans="1:12" x14ac:dyDescent="0.3">
      <c r="A4246" t="s">
        <v>49</v>
      </c>
      <c r="B4246">
        <v>111</v>
      </c>
      <c r="C4246" s="1">
        <v>45355</v>
      </c>
      <c r="D4246" s="1">
        <v>45344.666666666664</v>
      </c>
      <c r="E4246">
        <v>0</v>
      </c>
      <c r="F4246" t="s">
        <v>9</v>
      </c>
      <c r="G4246" t="s">
        <v>192</v>
      </c>
      <c r="H4246">
        <v>97110</v>
      </c>
      <c r="I4246" t="str" cm="1">
        <f t="array" ref="I4246">IFERROR(INDEX(scheduling_data!H:H,MATCH(B4246&amp;D4246,scheduling_data!D:D&amp;scheduling_data!A:A,0)),"")</f>
        <v>Katherine Tyree</v>
      </c>
      <c r="J4246" t="str">
        <f t="shared" si="161"/>
        <v>No</v>
      </c>
      <c r="L4246" t="str">
        <f t="shared" si="162"/>
        <v>No</v>
      </c>
    </row>
    <row r="4247" spans="1:12" x14ac:dyDescent="0.3">
      <c r="A4247" t="s">
        <v>49</v>
      </c>
      <c r="B4247">
        <v>111</v>
      </c>
      <c r="C4247" s="1">
        <v>45355</v>
      </c>
      <c r="D4247" s="1">
        <v>45344.666666666664</v>
      </c>
      <c r="E4247">
        <v>0</v>
      </c>
      <c r="F4247" t="s">
        <v>9</v>
      </c>
      <c r="G4247" t="s">
        <v>192</v>
      </c>
      <c r="H4247">
        <v>97140</v>
      </c>
      <c r="I4247" t="str" cm="1">
        <f t="array" ref="I4247">IFERROR(INDEX(scheduling_data!H:H,MATCH(B4247&amp;D4247,scheduling_data!D:D&amp;scheduling_data!A:A,0)),"")</f>
        <v>Katherine Tyree</v>
      </c>
      <c r="J4247" t="str">
        <f t="shared" si="161"/>
        <v>No</v>
      </c>
      <c r="L4247" t="str">
        <f t="shared" si="162"/>
        <v>No</v>
      </c>
    </row>
    <row r="4248" spans="1:12" x14ac:dyDescent="0.3">
      <c r="A4248" t="s">
        <v>49</v>
      </c>
      <c r="B4248">
        <v>111</v>
      </c>
      <c r="C4248" s="1">
        <v>45355</v>
      </c>
      <c r="D4248" s="1">
        <v>45344.666666666664</v>
      </c>
      <c r="E4248">
        <v>0</v>
      </c>
      <c r="F4248" t="s">
        <v>9</v>
      </c>
      <c r="G4248" t="s">
        <v>192</v>
      </c>
      <c r="H4248">
        <v>97112</v>
      </c>
      <c r="I4248" t="str" cm="1">
        <f t="array" ref="I4248">IFERROR(INDEX(scheduling_data!H:H,MATCH(B4248&amp;D4248,scheduling_data!D:D&amp;scheduling_data!A:A,0)),"")</f>
        <v>Katherine Tyree</v>
      </c>
      <c r="J4248" t="str">
        <f t="shared" si="161"/>
        <v>No</v>
      </c>
      <c r="L4248" t="str">
        <f t="shared" si="162"/>
        <v>No</v>
      </c>
    </row>
    <row r="4249" spans="1:12" x14ac:dyDescent="0.3">
      <c r="A4249" t="s">
        <v>49</v>
      </c>
      <c r="B4249">
        <v>111</v>
      </c>
      <c r="C4249" s="1">
        <v>45373</v>
      </c>
      <c r="D4249" s="1">
        <v>45349.666666666664</v>
      </c>
      <c r="E4249">
        <v>50</v>
      </c>
      <c r="F4249" t="s">
        <v>19</v>
      </c>
      <c r="G4249" t="s">
        <v>50</v>
      </c>
      <c r="H4249">
        <v>97110</v>
      </c>
      <c r="I4249" t="str" cm="1">
        <f t="array" ref="I4249">IFERROR(INDEX(scheduling_data!H:H,MATCH(B4249&amp;D4249,scheduling_data!D:D&amp;scheduling_data!A:A,0)),"")</f>
        <v>Christian Litz</v>
      </c>
      <c r="J4249" t="str">
        <f t="shared" si="161"/>
        <v>No</v>
      </c>
      <c r="L4249" t="str">
        <f t="shared" si="162"/>
        <v>Yes</v>
      </c>
    </row>
    <row r="4250" spans="1:12" x14ac:dyDescent="0.3">
      <c r="A4250" t="s">
        <v>49</v>
      </c>
      <c r="B4250">
        <v>111</v>
      </c>
      <c r="C4250" s="1">
        <v>45373</v>
      </c>
      <c r="D4250" s="1">
        <v>45349.666666666664</v>
      </c>
      <c r="E4250">
        <v>70</v>
      </c>
      <c r="F4250" t="s">
        <v>9</v>
      </c>
      <c r="G4250" t="s">
        <v>104</v>
      </c>
      <c r="H4250">
        <v>97110</v>
      </c>
      <c r="I4250" t="str" cm="1">
        <f t="array" ref="I4250">IFERROR(INDEX(scheduling_data!H:H,MATCH(B4250&amp;D4250,scheduling_data!D:D&amp;scheduling_data!A:A,0)),"")</f>
        <v>Christian Litz</v>
      </c>
      <c r="J4250" t="str">
        <f t="shared" si="161"/>
        <v>No</v>
      </c>
      <c r="L4250" t="str">
        <f t="shared" si="162"/>
        <v>No</v>
      </c>
    </row>
    <row r="4251" spans="1:12" x14ac:dyDescent="0.3">
      <c r="A4251" t="s">
        <v>49</v>
      </c>
      <c r="B4251">
        <v>111</v>
      </c>
      <c r="C4251" s="1">
        <v>45373</v>
      </c>
      <c r="D4251" s="1">
        <v>45349.666666666664</v>
      </c>
      <c r="E4251">
        <v>40</v>
      </c>
      <c r="F4251" t="s">
        <v>19</v>
      </c>
      <c r="G4251" t="s">
        <v>50</v>
      </c>
      <c r="H4251">
        <v>97530</v>
      </c>
      <c r="I4251" t="str" cm="1">
        <f t="array" ref="I4251">IFERROR(INDEX(scheduling_data!H:H,MATCH(B4251&amp;D4251,scheduling_data!D:D&amp;scheduling_data!A:A,0)),"")</f>
        <v>Christian Litz</v>
      </c>
      <c r="J4251" t="str">
        <f t="shared" si="161"/>
        <v>No</v>
      </c>
      <c r="L4251" t="str">
        <f t="shared" si="162"/>
        <v>Yes</v>
      </c>
    </row>
    <row r="4252" spans="1:12" x14ac:dyDescent="0.3">
      <c r="A4252" t="s">
        <v>49</v>
      </c>
      <c r="B4252">
        <v>111</v>
      </c>
      <c r="C4252" s="1">
        <v>45373</v>
      </c>
      <c r="D4252" s="1">
        <v>45349.666666666664</v>
      </c>
      <c r="E4252">
        <v>35</v>
      </c>
      <c r="F4252" t="s">
        <v>9</v>
      </c>
      <c r="G4252" t="s">
        <v>104</v>
      </c>
      <c r="H4252">
        <v>97530</v>
      </c>
      <c r="I4252" t="str" cm="1">
        <f t="array" ref="I4252">IFERROR(INDEX(scheduling_data!H:H,MATCH(B4252&amp;D4252,scheduling_data!D:D&amp;scheduling_data!A:A,0)),"")</f>
        <v>Christian Litz</v>
      </c>
      <c r="J4252" t="str">
        <f t="shared" si="161"/>
        <v>No</v>
      </c>
      <c r="L4252" t="str">
        <f t="shared" si="162"/>
        <v>No</v>
      </c>
    </row>
    <row r="4253" spans="1:12" x14ac:dyDescent="0.3">
      <c r="A4253" t="s">
        <v>49</v>
      </c>
      <c r="B4253">
        <v>111</v>
      </c>
      <c r="C4253" s="1">
        <v>45373</v>
      </c>
      <c r="D4253" s="1">
        <v>45349.666666666664</v>
      </c>
      <c r="E4253">
        <v>82</v>
      </c>
      <c r="F4253" t="s">
        <v>19</v>
      </c>
      <c r="G4253" t="s">
        <v>50</v>
      </c>
      <c r="H4253">
        <v>97112</v>
      </c>
      <c r="I4253" t="str" cm="1">
        <f t="array" ref="I4253">IFERROR(INDEX(scheduling_data!H:H,MATCH(B4253&amp;D4253,scheduling_data!D:D&amp;scheduling_data!A:A,0)),"")</f>
        <v>Christian Litz</v>
      </c>
      <c r="J4253" t="str">
        <f t="shared" si="161"/>
        <v>No</v>
      </c>
      <c r="L4253" t="str">
        <f t="shared" si="162"/>
        <v>Yes</v>
      </c>
    </row>
    <row r="4254" spans="1:12" x14ac:dyDescent="0.3">
      <c r="A4254" t="s">
        <v>49</v>
      </c>
      <c r="B4254">
        <v>111</v>
      </c>
      <c r="C4254" s="1">
        <v>45373</v>
      </c>
      <c r="D4254" s="1">
        <v>45349.666666666664</v>
      </c>
      <c r="E4254">
        <v>68</v>
      </c>
      <c r="F4254" t="s">
        <v>9</v>
      </c>
      <c r="G4254" t="s">
        <v>104</v>
      </c>
      <c r="H4254">
        <v>97112</v>
      </c>
      <c r="I4254" t="str" cm="1">
        <f t="array" ref="I4254">IFERROR(INDEX(scheduling_data!H:H,MATCH(B4254&amp;D4254,scheduling_data!D:D&amp;scheduling_data!A:A,0)),"")</f>
        <v>Christian Litz</v>
      </c>
      <c r="J4254" t="str">
        <f t="shared" si="161"/>
        <v>No</v>
      </c>
      <c r="L4254" t="str">
        <f t="shared" si="162"/>
        <v>No</v>
      </c>
    </row>
    <row r="4255" spans="1:12" x14ac:dyDescent="0.3">
      <c r="A4255" t="s">
        <v>49</v>
      </c>
      <c r="B4255">
        <v>111</v>
      </c>
      <c r="C4255" s="1">
        <v>45364</v>
      </c>
      <c r="D4255" s="1">
        <v>45351.666666666664</v>
      </c>
      <c r="E4255">
        <v>70</v>
      </c>
      <c r="F4255" t="s">
        <v>9</v>
      </c>
      <c r="G4255" t="s">
        <v>104</v>
      </c>
      <c r="H4255">
        <v>97110</v>
      </c>
      <c r="I4255" t="str" cm="1">
        <f t="array" ref="I4255">IFERROR(INDEX(scheduling_data!H:H,MATCH(B4255&amp;D4255,scheduling_data!D:D&amp;scheduling_data!A:A,0)),"")</f>
        <v>Jessica Pittman</v>
      </c>
      <c r="J4255" t="str">
        <f t="shared" si="161"/>
        <v>No</v>
      </c>
      <c r="L4255" t="str">
        <f t="shared" si="162"/>
        <v>No</v>
      </c>
    </row>
    <row r="4256" spans="1:12" x14ac:dyDescent="0.3">
      <c r="A4256" t="s">
        <v>49</v>
      </c>
      <c r="B4256">
        <v>111</v>
      </c>
      <c r="C4256" s="1">
        <v>45364</v>
      </c>
      <c r="D4256" s="1">
        <v>45351.666666666664</v>
      </c>
      <c r="E4256">
        <v>50</v>
      </c>
      <c r="F4256" t="s">
        <v>19</v>
      </c>
      <c r="G4256" t="s">
        <v>50</v>
      </c>
      <c r="H4256">
        <v>97110</v>
      </c>
      <c r="I4256" t="str" cm="1">
        <f t="array" ref="I4256">IFERROR(INDEX(scheduling_data!H:H,MATCH(B4256&amp;D4256,scheduling_data!D:D&amp;scheduling_data!A:A,0)),"")</f>
        <v>Jessica Pittman</v>
      </c>
      <c r="J4256" t="str">
        <f t="shared" si="161"/>
        <v>No</v>
      </c>
      <c r="L4256" t="str">
        <f t="shared" si="162"/>
        <v>Yes</v>
      </c>
    </row>
    <row r="4257" spans="1:12" x14ac:dyDescent="0.3">
      <c r="A4257" t="s">
        <v>49</v>
      </c>
      <c r="B4257">
        <v>111</v>
      </c>
      <c r="C4257" s="1">
        <v>45364</v>
      </c>
      <c r="D4257" s="1">
        <v>45351.666666666664</v>
      </c>
      <c r="E4257">
        <v>38</v>
      </c>
      <c r="F4257" t="s">
        <v>9</v>
      </c>
      <c r="G4257" t="s">
        <v>104</v>
      </c>
      <c r="H4257">
        <v>97140</v>
      </c>
      <c r="I4257" t="str" cm="1">
        <f t="array" ref="I4257">IFERROR(INDEX(scheduling_data!H:H,MATCH(B4257&amp;D4257,scheduling_data!D:D&amp;scheduling_data!A:A,0)),"")</f>
        <v>Jessica Pittman</v>
      </c>
      <c r="J4257" t="str">
        <f t="shared" si="161"/>
        <v>No</v>
      </c>
      <c r="L4257" t="str">
        <f t="shared" si="162"/>
        <v>No</v>
      </c>
    </row>
    <row r="4258" spans="1:12" x14ac:dyDescent="0.3">
      <c r="A4258" t="s">
        <v>49</v>
      </c>
      <c r="B4258">
        <v>111</v>
      </c>
      <c r="C4258" s="1">
        <v>45364</v>
      </c>
      <c r="D4258" s="1">
        <v>45351.666666666664</v>
      </c>
      <c r="E4258">
        <v>40</v>
      </c>
      <c r="F4258" t="s">
        <v>19</v>
      </c>
      <c r="G4258" t="s">
        <v>50</v>
      </c>
      <c r="H4258">
        <v>97530</v>
      </c>
      <c r="I4258" t="str" cm="1">
        <f t="array" ref="I4258">IFERROR(INDEX(scheduling_data!H:H,MATCH(B4258&amp;D4258,scheduling_data!D:D&amp;scheduling_data!A:A,0)),"")</f>
        <v>Jessica Pittman</v>
      </c>
      <c r="J4258" t="str">
        <f t="shared" si="161"/>
        <v>No</v>
      </c>
      <c r="L4258" t="str">
        <f t="shared" si="162"/>
        <v>Yes</v>
      </c>
    </row>
    <row r="4259" spans="1:12" x14ac:dyDescent="0.3">
      <c r="A4259" t="s">
        <v>49</v>
      </c>
      <c r="B4259">
        <v>111</v>
      </c>
      <c r="C4259" s="1">
        <v>45364</v>
      </c>
      <c r="D4259" s="1">
        <v>45351.666666666664</v>
      </c>
      <c r="E4259">
        <v>35</v>
      </c>
      <c r="F4259" t="s">
        <v>9</v>
      </c>
      <c r="G4259" t="s">
        <v>104</v>
      </c>
      <c r="H4259">
        <v>97530</v>
      </c>
      <c r="I4259" t="str" cm="1">
        <f t="array" ref="I4259">IFERROR(INDEX(scheduling_data!H:H,MATCH(B4259&amp;D4259,scheduling_data!D:D&amp;scheduling_data!A:A,0)),"")</f>
        <v>Jessica Pittman</v>
      </c>
      <c r="J4259" t="str">
        <f t="shared" si="161"/>
        <v>No</v>
      </c>
      <c r="L4259" t="str">
        <f t="shared" si="162"/>
        <v>No</v>
      </c>
    </row>
    <row r="4260" spans="1:12" x14ac:dyDescent="0.3">
      <c r="A4260" t="s">
        <v>49</v>
      </c>
      <c r="B4260">
        <v>111</v>
      </c>
      <c r="C4260" s="1">
        <v>45364</v>
      </c>
      <c r="D4260" s="1">
        <v>45351.666666666664</v>
      </c>
      <c r="E4260">
        <v>41</v>
      </c>
      <c r="F4260" t="s">
        <v>19</v>
      </c>
      <c r="G4260" t="s">
        <v>50</v>
      </c>
      <c r="H4260">
        <v>97112</v>
      </c>
      <c r="I4260" t="str" cm="1">
        <f t="array" ref="I4260">IFERROR(INDEX(scheduling_data!H:H,MATCH(B4260&amp;D4260,scheduling_data!D:D&amp;scheduling_data!A:A,0)),"")</f>
        <v>Jessica Pittman</v>
      </c>
      <c r="J4260" t="str">
        <f t="shared" si="161"/>
        <v>No</v>
      </c>
      <c r="L4260" t="str">
        <f t="shared" si="162"/>
        <v>Yes</v>
      </c>
    </row>
    <row r="4261" spans="1:12" x14ac:dyDescent="0.3">
      <c r="A4261" t="s">
        <v>49</v>
      </c>
      <c r="B4261">
        <v>111</v>
      </c>
      <c r="C4261" s="1">
        <v>45364</v>
      </c>
      <c r="D4261" s="1">
        <v>45351.666666666664</v>
      </c>
      <c r="E4261">
        <v>37</v>
      </c>
      <c r="F4261" t="s">
        <v>19</v>
      </c>
      <c r="G4261" t="s">
        <v>50</v>
      </c>
      <c r="H4261">
        <v>97140</v>
      </c>
      <c r="I4261" t="str" cm="1">
        <f t="array" ref="I4261">IFERROR(INDEX(scheduling_data!H:H,MATCH(B4261&amp;D4261,scheduling_data!D:D&amp;scheduling_data!A:A,0)),"")</f>
        <v>Jessica Pittman</v>
      </c>
      <c r="J4261" t="str">
        <f t="shared" si="161"/>
        <v>No</v>
      </c>
      <c r="L4261" t="str">
        <f t="shared" si="162"/>
        <v>Yes</v>
      </c>
    </row>
    <row r="4262" spans="1:12" x14ac:dyDescent="0.3">
      <c r="A4262" t="s">
        <v>49</v>
      </c>
      <c r="B4262">
        <v>111</v>
      </c>
      <c r="C4262" s="1">
        <v>45364</v>
      </c>
      <c r="D4262" s="1">
        <v>45351.666666666664</v>
      </c>
      <c r="E4262">
        <v>34</v>
      </c>
      <c r="F4262" t="s">
        <v>9</v>
      </c>
      <c r="G4262" t="s">
        <v>104</v>
      </c>
      <c r="H4262">
        <v>97112</v>
      </c>
      <c r="I4262" t="str" cm="1">
        <f t="array" ref="I4262">IFERROR(INDEX(scheduling_data!H:H,MATCH(B4262&amp;D4262,scheduling_data!D:D&amp;scheduling_data!A:A,0)),"")</f>
        <v>Jessica Pittman</v>
      </c>
      <c r="J4262" t="str">
        <f t="shared" si="161"/>
        <v>No</v>
      </c>
      <c r="L4262" t="str">
        <f t="shared" si="162"/>
        <v>No</v>
      </c>
    </row>
    <row r="4263" spans="1:12" x14ac:dyDescent="0.3">
      <c r="A4263" t="s">
        <v>61</v>
      </c>
      <c r="B4263">
        <v>112</v>
      </c>
      <c r="C4263" s="1">
        <v>45358</v>
      </c>
      <c r="D4263" s="1">
        <v>45341.291666666664</v>
      </c>
      <c r="E4263">
        <v>49.86</v>
      </c>
      <c r="F4263" t="s">
        <v>19</v>
      </c>
      <c r="G4263" t="s">
        <v>65</v>
      </c>
      <c r="H4263">
        <v>97110</v>
      </c>
      <c r="I4263" t="str" cm="1">
        <f t="array" ref="I4263">IFERROR(INDEX(scheduling_data!H:H,MATCH(B4263&amp;D4263,scheduling_data!D:D&amp;scheduling_data!A:A,0)),"")</f>
        <v>James Allen</v>
      </c>
      <c r="J4263" t="str">
        <f t="shared" si="161"/>
        <v>No</v>
      </c>
      <c r="L4263" t="str">
        <f t="shared" si="162"/>
        <v>Yes</v>
      </c>
    </row>
    <row r="4264" spans="1:12" x14ac:dyDescent="0.3">
      <c r="A4264" t="s">
        <v>61</v>
      </c>
      <c r="B4264">
        <v>112</v>
      </c>
      <c r="C4264" s="1">
        <v>45358</v>
      </c>
      <c r="D4264" s="1">
        <v>45341.291666666664</v>
      </c>
      <c r="E4264">
        <v>1.02</v>
      </c>
      <c r="F4264" t="s">
        <v>9</v>
      </c>
      <c r="G4264" t="s">
        <v>63</v>
      </c>
      <c r="H4264">
        <v>97110</v>
      </c>
      <c r="I4264" t="str" cm="1">
        <f t="array" ref="I4264">IFERROR(INDEX(scheduling_data!H:H,MATCH(B4264&amp;D4264,scheduling_data!D:D&amp;scheduling_data!A:A,0)),"")</f>
        <v>James Allen</v>
      </c>
      <c r="J4264" t="str">
        <f t="shared" si="161"/>
        <v>No</v>
      </c>
      <c r="L4264" t="str">
        <f t="shared" si="162"/>
        <v>No</v>
      </c>
    </row>
    <row r="4265" spans="1:12" x14ac:dyDescent="0.3">
      <c r="A4265" t="s">
        <v>61</v>
      </c>
      <c r="B4265">
        <v>112</v>
      </c>
      <c r="C4265" s="1">
        <v>45358</v>
      </c>
      <c r="D4265" s="1">
        <v>45341.291666666664</v>
      </c>
      <c r="E4265">
        <v>224.12</v>
      </c>
      <c r="F4265" t="s">
        <v>9</v>
      </c>
      <c r="G4265" t="s">
        <v>64</v>
      </c>
      <c r="H4265">
        <v>97110</v>
      </c>
      <c r="I4265" t="str" cm="1">
        <f t="array" ref="I4265">IFERROR(INDEX(scheduling_data!H:H,MATCH(B4265&amp;D4265,scheduling_data!D:D&amp;scheduling_data!A:A,0)),"")</f>
        <v>James Allen</v>
      </c>
      <c r="J4265" t="str">
        <f t="shared" si="161"/>
        <v>No</v>
      </c>
      <c r="L4265" t="str">
        <f t="shared" si="162"/>
        <v>No</v>
      </c>
    </row>
    <row r="4266" spans="1:12" x14ac:dyDescent="0.3">
      <c r="A4266" t="s">
        <v>61</v>
      </c>
      <c r="B4266">
        <v>112</v>
      </c>
      <c r="C4266" s="1">
        <v>45365</v>
      </c>
      <c r="D4266" s="1">
        <v>45349.416666666664</v>
      </c>
      <c r="E4266">
        <v>52.3</v>
      </c>
      <c r="F4266" t="s">
        <v>9</v>
      </c>
      <c r="G4266" t="s">
        <v>62</v>
      </c>
      <c r="H4266">
        <v>97110</v>
      </c>
      <c r="I4266" t="str" cm="1">
        <f t="array" ref="I4266">IFERROR(INDEX(scheduling_data!H:H,MATCH(B4266&amp;D4266,scheduling_data!D:D&amp;scheduling_data!A:A,0)),"")</f>
        <v>James Allen</v>
      </c>
      <c r="J4266" t="str">
        <f t="shared" si="161"/>
        <v>No</v>
      </c>
      <c r="L4266" t="str">
        <f t="shared" si="162"/>
        <v>No</v>
      </c>
    </row>
    <row r="4267" spans="1:12" x14ac:dyDescent="0.3">
      <c r="A4267" t="s">
        <v>25</v>
      </c>
      <c r="B4267">
        <v>294</v>
      </c>
      <c r="C4267" s="1">
        <v>45359</v>
      </c>
      <c r="D4267" s="1">
        <v>45344.416666666664</v>
      </c>
      <c r="E4267">
        <v>84.53</v>
      </c>
      <c r="F4267" t="s">
        <v>19</v>
      </c>
      <c r="G4267" t="s">
        <v>26</v>
      </c>
      <c r="H4267">
        <v>97162</v>
      </c>
      <c r="I4267" t="str" cm="1">
        <f t="array" ref="I4267">IFERROR(INDEX(scheduling_data!H:H,MATCH(B4267&amp;D4267,scheduling_data!D:D&amp;scheduling_data!A:A,0)),"")</f>
        <v>Robert Crochet</v>
      </c>
      <c r="J4267" t="str">
        <f t="shared" si="161"/>
        <v>No</v>
      </c>
      <c r="L4267" t="str">
        <f t="shared" si="162"/>
        <v>Yes</v>
      </c>
    </row>
    <row r="4268" spans="1:12" x14ac:dyDescent="0.3">
      <c r="A4268" t="s">
        <v>25</v>
      </c>
      <c r="B4268">
        <v>294</v>
      </c>
      <c r="C4268" s="1">
        <v>45359</v>
      </c>
      <c r="D4268" s="1">
        <v>45344.416666666664</v>
      </c>
      <c r="E4268">
        <v>90.47</v>
      </c>
      <c r="F4268" t="s">
        <v>9</v>
      </c>
      <c r="G4268" t="s">
        <v>28</v>
      </c>
      <c r="H4268">
        <v>97162</v>
      </c>
      <c r="I4268" t="str" cm="1">
        <f t="array" ref="I4268">IFERROR(INDEX(scheduling_data!H:H,MATCH(B4268&amp;D4268,scheduling_data!D:D&amp;scheduling_data!A:A,0)),"")</f>
        <v>Robert Crochet</v>
      </c>
      <c r="J4268" t="str">
        <f t="shared" si="161"/>
        <v>No</v>
      </c>
      <c r="L4268" t="str">
        <f t="shared" si="162"/>
        <v>No</v>
      </c>
    </row>
    <row r="4269" spans="1:12" x14ac:dyDescent="0.3">
      <c r="A4269" t="s">
        <v>25</v>
      </c>
      <c r="B4269">
        <v>294</v>
      </c>
      <c r="C4269" s="1">
        <v>45359</v>
      </c>
      <c r="D4269" s="1">
        <v>45344.416666666664</v>
      </c>
      <c r="E4269">
        <v>24.8</v>
      </c>
      <c r="F4269" t="s">
        <v>19</v>
      </c>
      <c r="G4269" t="s">
        <v>26</v>
      </c>
      <c r="H4269">
        <v>97110</v>
      </c>
      <c r="I4269" t="str" cm="1">
        <f t="array" ref="I4269">IFERROR(INDEX(scheduling_data!H:H,MATCH(B4269&amp;D4269,scheduling_data!D:D&amp;scheduling_data!A:A,0)),"")</f>
        <v>Robert Crochet</v>
      </c>
      <c r="J4269" t="str">
        <f t="shared" si="161"/>
        <v>No</v>
      </c>
      <c r="L4269" t="str">
        <f t="shared" si="162"/>
        <v>Yes</v>
      </c>
    </row>
    <row r="4270" spans="1:12" x14ac:dyDescent="0.3">
      <c r="A4270" t="s">
        <v>25</v>
      </c>
      <c r="B4270">
        <v>294</v>
      </c>
      <c r="C4270" s="1">
        <v>45359</v>
      </c>
      <c r="D4270" s="1">
        <v>45344.416666666664</v>
      </c>
      <c r="E4270">
        <v>50.2</v>
      </c>
      <c r="F4270" t="s">
        <v>9</v>
      </c>
      <c r="G4270" t="s">
        <v>28</v>
      </c>
      <c r="H4270">
        <v>97110</v>
      </c>
      <c r="I4270" t="str" cm="1">
        <f t="array" ref="I4270">IFERROR(INDEX(scheduling_data!H:H,MATCH(B4270&amp;D4270,scheduling_data!D:D&amp;scheduling_data!A:A,0)),"")</f>
        <v>Robert Crochet</v>
      </c>
      <c r="J4270" t="str">
        <f t="shared" si="161"/>
        <v>No</v>
      </c>
      <c r="L4270" t="str">
        <f t="shared" si="162"/>
        <v>No</v>
      </c>
    </row>
    <row r="4271" spans="1:12" x14ac:dyDescent="0.3">
      <c r="A4271" t="s">
        <v>25</v>
      </c>
      <c r="B4271">
        <v>294</v>
      </c>
      <c r="C4271" s="1">
        <v>45359</v>
      </c>
      <c r="D4271" s="1">
        <v>45344.416666666664</v>
      </c>
      <c r="E4271">
        <v>56.78</v>
      </c>
      <c r="F4271" t="s">
        <v>19</v>
      </c>
      <c r="G4271" t="s">
        <v>26</v>
      </c>
      <c r="H4271">
        <v>97112</v>
      </c>
      <c r="I4271" t="str" cm="1">
        <f t="array" ref="I4271">IFERROR(INDEX(scheduling_data!H:H,MATCH(B4271&amp;D4271,scheduling_data!D:D&amp;scheduling_data!A:A,0)),"")</f>
        <v>Robert Crochet</v>
      </c>
      <c r="J4271" t="str">
        <f t="shared" si="161"/>
        <v>No</v>
      </c>
      <c r="L4271" t="str">
        <f t="shared" si="162"/>
        <v>Yes</v>
      </c>
    </row>
    <row r="4272" spans="1:12" x14ac:dyDescent="0.3">
      <c r="A4272" t="s">
        <v>25</v>
      </c>
      <c r="B4272">
        <v>294</v>
      </c>
      <c r="C4272" s="1">
        <v>45359</v>
      </c>
      <c r="D4272" s="1">
        <v>45344.416666666664</v>
      </c>
      <c r="E4272">
        <v>93.22</v>
      </c>
      <c r="F4272" t="s">
        <v>9</v>
      </c>
      <c r="G4272" t="s">
        <v>28</v>
      </c>
      <c r="H4272">
        <v>97112</v>
      </c>
      <c r="I4272" t="str" cm="1">
        <f t="array" ref="I4272">IFERROR(INDEX(scheduling_data!H:H,MATCH(B4272&amp;D4272,scheduling_data!D:D&amp;scheduling_data!A:A,0)),"")</f>
        <v>Robert Crochet</v>
      </c>
      <c r="J4272" t="str">
        <f t="shared" si="161"/>
        <v>No</v>
      </c>
      <c r="L4272" t="str">
        <f t="shared" si="162"/>
        <v>No</v>
      </c>
    </row>
    <row r="4273" spans="1:12" x14ac:dyDescent="0.3">
      <c r="A4273" t="s">
        <v>14</v>
      </c>
      <c r="B4273">
        <v>114</v>
      </c>
      <c r="C4273" s="1">
        <v>45352</v>
      </c>
      <c r="D4273" s="1">
        <v>45338.375</v>
      </c>
      <c r="E4273">
        <v>95</v>
      </c>
      <c r="F4273" t="s">
        <v>9</v>
      </c>
      <c r="G4273" t="s">
        <v>52</v>
      </c>
      <c r="H4273">
        <v>92507</v>
      </c>
      <c r="I4273" t="str" cm="1">
        <f t="array" ref="I4273">IFERROR(INDEX(scheduling_data!H:H,MATCH(B4273&amp;D4273,scheduling_data!D:D&amp;scheduling_data!A:A,0)),"")</f>
        <v>Victoria Miley</v>
      </c>
      <c r="J4273" t="str">
        <f t="shared" si="161"/>
        <v>No</v>
      </c>
      <c r="L4273" t="str">
        <f t="shared" si="162"/>
        <v>No</v>
      </c>
    </row>
    <row r="4274" spans="1:12" x14ac:dyDescent="0.3">
      <c r="A4274" t="s">
        <v>14</v>
      </c>
      <c r="B4274">
        <v>114</v>
      </c>
      <c r="C4274" s="1">
        <v>45352</v>
      </c>
      <c r="D4274" s="1">
        <v>45338.375</v>
      </c>
      <c r="E4274">
        <v>55</v>
      </c>
      <c r="F4274" t="s">
        <v>19</v>
      </c>
      <c r="G4274" t="s">
        <v>51</v>
      </c>
      <c r="H4274">
        <v>92507</v>
      </c>
      <c r="I4274" t="str" cm="1">
        <f t="array" ref="I4274">IFERROR(INDEX(scheduling_data!H:H,MATCH(B4274&amp;D4274,scheduling_data!D:D&amp;scheduling_data!A:A,0)),"")</f>
        <v>Victoria Miley</v>
      </c>
      <c r="J4274" t="str">
        <f t="shared" si="161"/>
        <v>No</v>
      </c>
      <c r="L4274" t="str">
        <f t="shared" si="162"/>
        <v>Yes</v>
      </c>
    </row>
    <row r="4275" spans="1:12" x14ac:dyDescent="0.3">
      <c r="A4275" t="s">
        <v>14</v>
      </c>
      <c r="B4275">
        <v>114</v>
      </c>
      <c r="C4275" s="1">
        <v>45352</v>
      </c>
      <c r="D4275" s="1">
        <v>45341.416666666664</v>
      </c>
      <c r="E4275">
        <v>55</v>
      </c>
      <c r="F4275" t="s">
        <v>19</v>
      </c>
      <c r="G4275" t="s">
        <v>51</v>
      </c>
      <c r="H4275">
        <v>92507</v>
      </c>
      <c r="I4275" t="str" cm="1">
        <f t="array" ref="I4275">IFERROR(INDEX(scheduling_data!H:H,MATCH(B4275&amp;D4275,scheduling_data!D:D&amp;scheduling_data!A:A,0)),"")</f>
        <v>Victoria Miley</v>
      </c>
      <c r="J4275" t="str">
        <f t="shared" si="161"/>
        <v>No</v>
      </c>
      <c r="L4275" t="str">
        <f t="shared" si="162"/>
        <v>Yes</v>
      </c>
    </row>
    <row r="4276" spans="1:12" x14ac:dyDescent="0.3">
      <c r="A4276" t="s">
        <v>14</v>
      </c>
      <c r="B4276">
        <v>114</v>
      </c>
      <c r="C4276" s="1">
        <v>45352</v>
      </c>
      <c r="D4276" s="1">
        <v>45341.416666666664</v>
      </c>
      <c r="E4276">
        <v>95</v>
      </c>
      <c r="F4276" t="s">
        <v>9</v>
      </c>
      <c r="G4276" t="s">
        <v>52</v>
      </c>
      <c r="H4276">
        <v>92507</v>
      </c>
      <c r="I4276" t="str" cm="1">
        <f t="array" ref="I4276">IFERROR(INDEX(scheduling_data!H:H,MATCH(B4276&amp;D4276,scheduling_data!D:D&amp;scheduling_data!A:A,0)),"")</f>
        <v>Victoria Miley</v>
      </c>
      <c r="J4276" t="str">
        <f t="shared" si="161"/>
        <v>No</v>
      </c>
      <c r="L4276" t="str">
        <f t="shared" si="162"/>
        <v>No</v>
      </c>
    </row>
    <row r="4277" spans="1:12" x14ac:dyDescent="0.3">
      <c r="A4277" t="s">
        <v>14</v>
      </c>
      <c r="B4277">
        <v>114</v>
      </c>
      <c r="C4277" s="1">
        <v>45359</v>
      </c>
      <c r="D4277" s="1">
        <v>45343.395833333336</v>
      </c>
      <c r="E4277">
        <v>55</v>
      </c>
      <c r="F4277" t="s">
        <v>19</v>
      </c>
      <c r="G4277" t="s">
        <v>51</v>
      </c>
      <c r="H4277">
        <v>92507</v>
      </c>
      <c r="I4277" t="str" cm="1">
        <f t="array" ref="I4277">IFERROR(INDEX(scheduling_data!H:H,MATCH(B4277&amp;D4277,scheduling_data!D:D&amp;scheduling_data!A:A,0)),"")</f>
        <v>Victoria Miley</v>
      </c>
      <c r="J4277" t="str">
        <f t="shared" si="161"/>
        <v>No</v>
      </c>
      <c r="L4277" t="str">
        <f t="shared" si="162"/>
        <v>Yes</v>
      </c>
    </row>
    <row r="4278" spans="1:12" x14ac:dyDescent="0.3">
      <c r="A4278" t="s">
        <v>14</v>
      </c>
      <c r="B4278">
        <v>114</v>
      </c>
      <c r="C4278" s="1">
        <v>45359</v>
      </c>
      <c r="D4278" s="1">
        <v>45343.395833333336</v>
      </c>
      <c r="E4278">
        <v>95</v>
      </c>
      <c r="F4278" t="s">
        <v>9</v>
      </c>
      <c r="G4278" t="s">
        <v>52</v>
      </c>
      <c r="H4278">
        <v>92507</v>
      </c>
      <c r="I4278" t="str" cm="1">
        <f t="array" ref="I4278">IFERROR(INDEX(scheduling_data!H:H,MATCH(B4278&amp;D4278,scheduling_data!D:D&amp;scheduling_data!A:A,0)),"")</f>
        <v>Victoria Miley</v>
      </c>
      <c r="J4278" t="str">
        <f t="shared" si="161"/>
        <v>No</v>
      </c>
      <c r="L4278" t="str">
        <f t="shared" si="162"/>
        <v>No</v>
      </c>
    </row>
    <row r="4279" spans="1:12" x14ac:dyDescent="0.3">
      <c r="A4279" t="s">
        <v>14</v>
      </c>
      <c r="B4279">
        <v>114</v>
      </c>
      <c r="C4279" s="1">
        <v>45359</v>
      </c>
      <c r="D4279" s="1">
        <v>45348.416666666664</v>
      </c>
      <c r="E4279">
        <v>95</v>
      </c>
      <c r="F4279" t="s">
        <v>9</v>
      </c>
      <c r="G4279" t="s">
        <v>52</v>
      </c>
      <c r="H4279">
        <v>92507</v>
      </c>
      <c r="I4279" t="str" cm="1">
        <f t="array" ref="I4279">IFERROR(INDEX(scheduling_data!H:H,MATCH(B4279&amp;D4279,scheduling_data!D:D&amp;scheduling_data!A:A,0)),"")</f>
        <v>Victoria Miley</v>
      </c>
      <c r="J4279" t="str">
        <f t="shared" si="161"/>
        <v>No</v>
      </c>
      <c r="L4279" t="str">
        <f t="shared" si="162"/>
        <v>No</v>
      </c>
    </row>
    <row r="4280" spans="1:12" x14ac:dyDescent="0.3">
      <c r="A4280" t="s">
        <v>14</v>
      </c>
      <c r="B4280">
        <v>114</v>
      </c>
      <c r="C4280" s="1">
        <v>45359</v>
      </c>
      <c r="D4280" s="1">
        <v>45348.416666666664</v>
      </c>
      <c r="E4280">
        <v>55</v>
      </c>
      <c r="F4280" t="s">
        <v>19</v>
      </c>
      <c r="G4280" t="s">
        <v>51</v>
      </c>
      <c r="H4280">
        <v>92507</v>
      </c>
      <c r="I4280" t="str" cm="1">
        <f t="array" ref="I4280">IFERROR(INDEX(scheduling_data!H:H,MATCH(B4280&amp;D4280,scheduling_data!D:D&amp;scheduling_data!A:A,0)),"")</f>
        <v>Victoria Miley</v>
      </c>
      <c r="J4280" t="str">
        <f t="shared" si="161"/>
        <v>No</v>
      </c>
      <c r="L4280" t="str">
        <f t="shared" si="162"/>
        <v>Yes</v>
      </c>
    </row>
    <row r="4281" spans="1:12" x14ac:dyDescent="0.3">
      <c r="A4281" t="s">
        <v>14</v>
      </c>
      <c r="B4281">
        <v>114</v>
      </c>
      <c r="C4281" s="1">
        <v>45363</v>
      </c>
      <c r="D4281" s="1">
        <v>45350.375</v>
      </c>
      <c r="E4281">
        <v>55</v>
      </c>
      <c r="F4281" t="s">
        <v>19</v>
      </c>
      <c r="G4281" t="s">
        <v>51</v>
      </c>
      <c r="H4281">
        <v>92507</v>
      </c>
      <c r="I4281" t="str" cm="1">
        <f t="array" ref="I4281">IFERROR(INDEX(scheduling_data!H:H,MATCH(B4281&amp;D4281,scheduling_data!D:D&amp;scheduling_data!A:A,0)),"")</f>
        <v>Victoria Miley</v>
      </c>
      <c r="J4281" t="str">
        <f t="shared" si="161"/>
        <v>No</v>
      </c>
      <c r="L4281" t="str">
        <f t="shared" si="162"/>
        <v>Yes</v>
      </c>
    </row>
    <row r="4282" spans="1:12" x14ac:dyDescent="0.3">
      <c r="A4282" t="s">
        <v>14</v>
      </c>
      <c r="B4282">
        <v>114</v>
      </c>
      <c r="C4282" s="1">
        <v>45363</v>
      </c>
      <c r="D4282" s="1">
        <v>45350.375</v>
      </c>
      <c r="E4282">
        <v>95</v>
      </c>
      <c r="F4282" t="s">
        <v>9</v>
      </c>
      <c r="G4282" t="s">
        <v>52</v>
      </c>
      <c r="H4282">
        <v>92507</v>
      </c>
      <c r="I4282" t="str" cm="1">
        <f t="array" ref="I4282">IFERROR(INDEX(scheduling_data!H:H,MATCH(B4282&amp;D4282,scheduling_data!D:D&amp;scheduling_data!A:A,0)),"")</f>
        <v>Victoria Miley</v>
      </c>
      <c r="J4282" t="str">
        <f t="shared" si="161"/>
        <v>No</v>
      </c>
      <c r="L4282" t="str">
        <f t="shared" si="162"/>
        <v>No</v>
      </c>
    </row>
    <row r="4283" spans="1:12" x14ac:dyDescent="0.3">
      <c r="A4283" t="s">
        <v>137</v>
      </c>
      <c r="B4283">
        <v>295</v>
      </c>
      <c r="C4283" s="1">
        <v>45357</v>
      </c>
      <c r="D4283" s="1">
        <v>45337.5625</v>
      </c>
      <c r="E4283">
        <v>163.47999999999999</v>
      </c>
      <c r="F4283" t="s">
        <v>9</v>
      </c>
      <c r="H4283">
        <v>97110</v>
      </c>
      <c r="I4283" t="str" cm="1">
        <f t="array" ref="I4283">IFERROR(INDEX(scheduling_data!H:H,MATCH(B4283&amp;D4283,scheduling_data!D:D&amp;scheduling_data!A:A,0)),"")</f>
        <v>Heidi Molaison</v>
      </c>
      <c r="J4283" t="str">
        <f t="shared" si="161"/>
        <v>No</v>
      </c>
      <c r="L4283" t="str">
        <f t="shared" si="162"/>
        <v>No</v>
      </c>
    </row>
    <row r="4284" spans="1:12" x14ac:dyDescent="0.3">
      <c r="A4284" t="s">
        <v>137</v>
      </c>
      <c r="B4284">
        <v>295</v>
      </c>
      <c r="C4284" s="1">
        <v>45357</v>
      </c>
      <c r="D4284" s="1">
        <v>45337.5625</v>
      </c>
      <c r="E4284">
        <v>49.02</v>
      </c>
      <c r="F4284" t="s">
        <v>19</v>
      </c>
      <c r="H4284">
        <v>97110</v>
      </c>
      <c r="I4284" t="str" cm="1">
        <f t="array" ref="I4284">IFERROR(INDEX(scheduling_data!H:H,MATCH(B4284&amp;D4284,scheduling_data!D:D&amp;scheduling_data!A:A,0)),"")</f>
        <v>Heidi Molaison</v>
      </c>
      <c r="J4284" t="str">
        <f t="shared" si="161"/>
        <v>No</v>
      </c>
      <c r="L4284" t="str">
        <f t="shared" si="162"/>
        <v>Yes</v>
      </c>
    </row>
    <row r="4285" spans="1:12" x14ac:dyDescent="0.3">
      <c r="A4285" t="s">
        <v>137</v>
      </c>
      <c r="B4285">
        <v>295</v>
      </c>
      <c r="C4285" s="1">
        <v>45357</v>
      </c>
      <c r="D4285" s="1">
        <v>45337.5625</v>
      </c>
      <c r="E4285">
        <v>59.31</v>
      </c>
      <c r="F4285" t="s">
        <v>9</v>
      </c>
      <c r="H4285">
        <v>97165</v>
      </c>
      <c r="I4285" t="str" cm="1">
        <f t="array" ref="I4285">IFERROR(INDEX(scheduling_data!H:H,MATCH(B4285&amp;D4285,scheduling_data!D:D&amp;scheduling_data!A:A,0)),"")</f>
        <v>Heidi Molaison</v>
      </c>
      <c r="J4285" t="str">
        <f t="shared" si="161"/>
        <v>No</v>
      </c>
      <c r="L4285" t="str">
        <f t="shared" si="162"/>
        <v>No</v>
      </c>
    </row>
    <row r="4286" spans="1:12" x14ac:dyDescent="0.3">
      <c r="A4286" t="s">
        <v>137</v>
      </c>
      <c r="B4286">
        <v>295</v>
      </c>
      <c r="C4286" s="1">
        <v>45357</v>
      </c>
      <c r="D4286" s="1">
        <v>45337.5625</v>
      </c>
      <c r="E4286">
        <v>72.260000000000005</v>
      </c>
      <c r="F4286" t="s">
        <v>19</v>
      </c>
      <c r="H4286">
        <v>97165</v>
      </c>
      <c r="I4286" t="str" cm="1">
        <f t="array" ref="I4286">IFERROR(INDEX(scheduling_data!H:H,MATCH(B4286&amp;D4286,scheduling_data!D:D&amp;scheduling_data!A:A,0)),"")</f>
        <v>Heidi Molaison</v>
      </c>
      <c r="J4286" t="str">
        <f t="shared" si="161"/>
        <v>No</v>
      </c>
      <c r="L4286" t="str">
        <f t="shared" si="162"/>
        <v>Yes</v>
      </c>
    </row>
    <row r="4287" spans="1:12" x14ac:dyDescent="0.3">
      <c r="A4287" t="s">
        <v>137</v>
      </c>
      <c r="B4287">
        <v>295</v>
      </c>
      <c r="C4287" s="1">
        <v>45357</v>
      </c>
      <c r="D4287" s="1">
        <v>45341.583333333336</v>
      </c>
      <c r="E4287">
        <v>0.52</v>
      </c>
      <c r="F4287" t="s">
        <v>9</v>
      </c>
      <c r="G4287" t="s">
        <v>55</v>
      </c>
      <c r="H4287">
        <v>97530</v>
      </c>
      <c r="I4287" t="str" cm="1">
        <f t="array" ref="I4287">IFERROR(INDEX(scheduling_data!H:H,MATCH(B4287&amp;D4287,scheduling_data!D:D&amp;scheduling_data!A:A,0)),"")</f>
        <v>Heidi Molaison</v>
      </c>
      <c r="J4287" t="str">
        <f t="shared" si="161"/>
        <v>No</v>
      </c>
      <c r="L4287" t="str">
        <f t="shared" si="162"/>
        <v>No</v>
      </c>
    </row>
    <row r="4288" spans="1:12" x14ac:dyDescent="0.3">
      <c r="A4288" t="s">
        <v>137</v>
      </c>
      <c r="B4288">
        <v>295</v>
      </c>
      <c r="C4288" s="1">
        <v>45357</v>
      </c>
      <c r="D4288" s="1">
        <v>45341.583333333336</v>
      </c>
      <c r="E4288">
        <v>42.21</v>
      </c>
      <c r="F4288" t="s">
        <v>9</v>
      </c>
      <c r="G4288" t="s">
        <v>56</v>
      </c>
      <c r="H4288">
        <v>97530</v>
      </c>
      <c r="I4288" t="str" cm="1">
        <f t="array" ref="I4288">IFERROR(INDEX(scheduling_data!H:H,MATCH(B4288&amp;D4288,scheduling_data!D:D&amp;scheduling_data!A:A,0)),"")</f>
        <v>Heidi Molaison</v>
      </c>
      <c r="J4288" t="str">
        <f t="shared" si="161"/>
        <v>No</v>
      </c>
      <c r="L4288" t="str">
        <f t="shared" si="162"/>
        <v>No</v>
      </c>
    </row>
    <row r="4289" spans="1:12" x14ac:dyDescent="0.3">
      <c r="A4289" t="s">
        <v>137</v>
      </c>
      <c r="B4289">
        <v>295</v>
      </c>
      <c r="C4289" s="1">
        <v>45357</v>
      </c>
      <c r="D4289" s="1">
        <v>45341.583333333336</v>
      </c>
      <c r="E4289">
        <v>25.71</v>
      </c>
      <c r="F4289" t="s">
        <v>19</v>
      </c>
      <c r="G4289" t="s">
        <v>57</v>
      </c>
      <c r="H4289">
        <v>97530</v>
      </c>
      <c r="I4289" t="str" cm="1">
        <f t="array" ref="I4289">IFERROR(INDEX(scheduling_data!H:H,MATCH(B4289&amp;D4289,scheduling_data!D:D&amp;scheduling_data!A:A,0)),"")</f>
        <v>Heidi Molaison</v>
      </c>
      <c r="J4289" t="str">
        <f t="shared" si="161"/>
        <v>No</v>
      </c>
      <c r="L4289" t="str">
        <f t="shared" si="162"/>
        <v>Yes</v>
      </c>
    </row>
    <row r="4290" spans="1:12" x14ac:dyDescent="0.3">
      <c r="A4290" t="s">
        <v>137</v>
      </c>
      <c r="B4290">
        <v>295</v>
      </c>
      <c r="C4290" s="1">
        <v>45357</v>
      </c>
      <c r="D4290" s="1">
        <v>45341.583333333336</v>
      </c>
      <c r="E4290">
        <v>5.86</v>
      </c>
      <c r="F4290" t="s">
        <v>9</v>
      </c>
      <c r="G4290" t="s">
        <v>54</v>
      </c>
      <c r="H4290">
        <v>97110</v>
      </c>
      <c r="I4290" t="str" cm="1">
        <f t="array" ref="I4290">IFERROR(INDEX(scheduling_data!H:H,MATCH(B4290&amp;D4290,scheduling_data!D:D&amp;scheduling_data!A:A,0)),"")</f>
        <v>Heidi Molaison</v>
      </c>
      <c r="J4290" t="str">
        <f t="shared" si="161"/>
        <v>No</v>
      </c>
      <c r="L4290" t="str">
        <f t="shared" si="162"/>
        <v>No</v>
      </c>
    </row>
    <row r="4291" spans="1:12" x14ac:dyDescent="0.3">
      <c r="A4291" t="s">
        <v>137</v>
      </c>
      <c r="B4291">
        <v>295</v>
      </c>
      <c r="C4291" s="1">
        <v>45357</v>
      </c>
      <c r="D4291" s="1">
        <v>45341.583333333336</v>
      </c>
      <c r="E4291">
        <v>0.33</v>
      </c>
      <c r="F4291" t="s">
        <v>9</v>
      </c>
      <c r="G4291" t="s">
        <v>55</v>
      </c>
      <c r="H4291">
        <v>97110</v>
      </c>
      <c r="I4291" t="str" cm="1">
        <f t="array" ref="I4291">IFERROR(INDEX(scheduling_data!H:H,MATCH(B4291&amp;D4291,scheduling_data!D:D&amp;scheduling_data!A:A,0)),"")</f>
        <v>Heidi Molaison</v>
      </c>
      <c r="J4291" t="str">
        <f t="shared" ref="J4291:J4354" si="163">IF(I4291="", "Yes", "No")</f>
        <v>No</v>
      </c>
      <c r="L4291" t="str">
        <f t="shared" ref="L4291:L4354" si="164">IF(OR(F4291="Cash", F4291="Check", F4291="EFT", F4291="Credit Card", F4291="Visa", F4291="Mastercard", F4291="AMEX"), "Yes", "No")</f>
        <v>No</v>
      </c>
    </row>
    <row r="4292" spans="1:12" x14ac:dyDescent="0.3">
      <c r="A4292" t="s">
        <v>137</v>
      </c>
      <c r="B4292">
        <v>295</v>
      </c>
      <c r="C4292" s="1">
        <v>45357</v>
      </c>
      <c r="D4292" s="1">
        <v>45341.583333333336</v>
      </c>
      <c r="E4292">
        <v>48.3</v>
      </c>
      <c r="F4292" t="s">
        <v>9</v>
      </c>
      <c r="G4292" t="s">
        <v>56</v>
      </c>
      <c r="H4292">
        <v>97110</v>
      </c>
      <c r="I4292" t="str" cm="1">
        <f t="array" ref="I4292">IFERROR(INDEX(scheduling_data!H:H,MATCH(B4292&amp;D4292,scheduling_data!D:D&amp;scheduling_data!A:A,0)),"")</f>
        <v>Heidi Molaison</v>
      </c>
      <c r="J4292" t="str">
        <f t="shared" si="163"/>
        <v>No</v>
      </c>
      <c r="L4292" t="str">
        <f t="shared" si="164"/>
        <v>No</v>
      </c>
    </row>
    <row r="4293" spans="1:12" x14ac:dyDescent="0.3">
      <c r="A4293" t="s">
        <v>137</v>
      </c>
      <c r="B4293">
        <v>295</v>
      </c>
      <c r="C4293" s="1">
        <v>45357</v>
      </c>
      <c r="D4293" s="1">
        <v>45341.583333333336</v>
      </c>
      <c r="E4293">
        <v>16.34</v>
      </c>
      <c r="F4293" t="s">
        <v>19</v>
      </c>
      <c r="G4293" t="s">
        <v>57</v>
      </c>
      <c r="H4293">
        <v>97110</v>
      </c>
      <c r="I4293" t="str" cm="1">
        <f t="array" ref="I4293">IFERROR(INDEX(scheduling_data!H:H,MATCH(B4293&amp;D4293,scheduling_data!D:D&amp;scheduling_data!A:A,0)),"")</f>
        <v>Heidi Molaison</v>
      </c>
      <c r="J4293" t="str">
        <f t="shared" si="163"/>
        <v>No</v>
      </c>
      <c r="L4293" t="str">
        <f t="shared" si="164"/>
        <v>Yes</v>
      </c>
    </row>
    <row r="4294" spans="1:12" x14ac:dyDescent="0.3">
      <c r="A4294" t="s">
        <v>137</v>
      </c>
      <c r="B4294">
        <v>295</v>
      </c>
      <c r="C4294" s="1">
        <v>45359</v>
      </c>
      <c r="D4294" s="1">
        <v>45343.625</v>
      </c>
      <c r="E4294">
        <v>0.52</v>
      </c>
      <c r="F4294" t="s">
        <v>9</v>
      </c>
      <c r="G4294" t="s">
        <v>55</v>
      </c>
      <c r="H4294">
        <v>97530</v>
      </c>
      <c r="I4294" t="str" cm="1">
        <f t="array" ref="I4294">IFERROR(INDEX(scheduling_data!H:H,MATCH(B4294&amp;D4294,scheduling_data!D:D&amp;scheduling_data!A:A,0)),"")</f>
        <v>Heidi Molaison</v>
      </c>
      <c r="J4294" t="str">
        <f t="shared" si="163"/>
        <v>No</v>
      </c>
      <c r="L4294" t="str">
        <f t="shared" si="164"/>
        <v>No</v>
      </c>
    </row>
    <row r="4295" spans="1:12" x14ac:dyDescent="0.3">
      <c r="A4295" t="s">
        <v>137</v>
      </c>
      <c r="B4295">
        <v>295</v>
      </c>
      <c r="C4295" s="1">
        <v>45359</v>
      </c>
      <c r="D4295" s="1">
        <v>45343.625</v>
      </c>
      <c r="E4295">
        <v>0.33</v>
      </c>
      <c r="F4295" t="s">
        <v>9</v>
      </c>
      <c r="G4295" t="s">
        <v>55</v>
      </c>
      <c r="H4295">
        <v>97110</v>
      </c>
      <c r="I4295" t="str" cm="1">
        <f t="array" ref="I4295">IFERROR(INDEX(scheduling_data!H:H,MATCH(B4295&amp;D4295,scheduling_data!D:D&amp;scheduling_data!A:A,0)),"")</f>
        <v>Heidi Molaison</v>
      </c>
      <c r="J4295" t="str">
        <f t="shared" si="163"/>
        <v>No</v>
      </c>
      <c r="L4295" t="str">
        <f t="shared" si="164"/>
        <v>No</v>
      </c>
    </row>
    <row r="4296" spans="1:12" x14ac:dyDescent="0.3">
      <c r="A4296" t="s">
        <v>137</v>
      </c>
      <c r="B4296">
        <v>295</v>
      </c>
      <c r="C4296" s="1">
        <v>45359</v>
      </c>
      <c r="D4296" s="1">
        <v>45343.625</v>
      </c>
      <c r="E4296">
        <v>48.3</v>
      </c>
      <c r="F4296" t="s">
        <v>9</v>
      </c>
      <c r="G4296" t="s">
        <v>56</v>
      </c>
      <c r="H4296">
        <v>97110</v>
      </c>
      <c r="I4296" t="str" cm="1">
        <f t="array" ref="I4296">IFERROR(INDEX(scheduling_data!H:H,MATCH(B4296&amp;D4296,scheduling_data!D:D&amp;scheduling_data!A:A,0)),"")</f>
        <v>Heidi Molaison</v>
      </c>
      <c r="J4296" t="str">
        <f t="shared" si="163"/>
        <v>No</v>
      </c>
      <c r="L4296" t="str">
        <f t="shared" si="164"/>
        <v>No</v>
      </c>
    </row>
    <row r="4297" spans="1:12" x14ac:dyDescent="0.3">
      <c r="A4297" t="s">
        <v>137</v>
      </c>
      <c r="B4297">
        <v>295</v>
      </c>
      <c r="C4297" s="1">
        <v>45359</v>
      </c>
      <c r="D4297" s="1">
        <v>45343.625</v>
      </c>
      <c r="E4297">
        <v>16.34</v>
      </c>
      <c r="F4297" t="s">
        <v>19</v>
      </c>
      <c r="G4297" t="s">
        <v>57</v>
      </c>
      <c r="H4297">
        <v>97110</v>
      </c>
      <c r="I4297" t="str" cm="1">
        <f t="array" ref="I4297">IFERROR(INDEX(scheduling_data!H:H,MATCH(B4297&amp;D4297,scheduling_data!D:D&amp;scheduling_data!A:A,0)),"")</f>
        <v>Heidi Molaison</v>
      </c>
      <c r="J4297" t="str">
        <f t="shared" si="163"/>
        <v>No</v>
      </c>
      <c r="L4297" t="str">
        <f t="shared" si="164"/>
        <v>Yes</v>
      </c>
    </row>
    <row r="4298" spans="1:12" x14ac:dyDescent="0.3">
      <c r="A4298" t="s">
        <v>137</v>
      </c>
      <c r="B4298">
        <v>295</v>
      </c>
      <c r="C4298" s="1">
        <v>45359</v>
      </c>
      <c r="D4298" s="1">
        <v>45343.625</v>
      </c>
      <c r="E4298">
        <v>5.86</v>
      </c>
      <c r="F4298" t="s">
        <v>9</v>
      </c>
      <c r="G4298" t="s">
        <v>54</v>
      </c>
      <c r="H4298">
        <v>97110</v>
      </c>
      <c r="I4298" t="str" cm="1">
        <f t="array" ref="I4298">IFERROR(INDEX(scheduling_data!H:H,MATCH(B4298&amp;D4298,scheduling_data!D:D&amp;scheduling_data!A:A,0)),"")</f>
        <v>Heidi Molaison</v>
      </c>
      <c r="J4298" t="str">
        <f t="shared" si="163"/>
        <v>No</v>
      </c>
      <c r="L4298" t="str">
        <f t="shared" si="164"/>
        <v>No</v>
      </c>
    </row>
    <row r="4299" spans="1:12" x14ac:dyDescent="0.3">
      <c r="A4299" t="s">
        <v>137</v>
      </c>
      <c r="B4299">
        <v>295</v>
      </c>
      <c r="C4299" s="1">
        <v>45359</v>
      </c>
      <c r="D4299" s="1">
        <v>45343.625</v>
      </c>
      <c r="E4299">
        <v>25.71</v>
      </c>
      <c r="F4299" t="s">
        <v>19</v>
      </c>
      <c r="G4299" t="s">
        <v>57</v>
      </c>
      <c r="H4299">
        <v>97530</v>
      </c>
      <c r="I4299" t="str" cm="1">
        <f t="array" ref="I4299">IFERROR(INDEX(scheduling_data!H:H,MATCH(B4299&amp;D4299,scheduling_data!D:D&amp;scheduling_data!A:A,0)),"")</f>
        <v>Heidi Molaison</v>
      </c>
      <c r="J4299" t="str">
        <f t="shared" si="163"/>
        <v>No</v>
      </c>
      <c r="L4299" t="str">
        <f t="shared" si="164"/>
        <v>Yes</v>
      </c>
    </row>
    <row r="4300" spans="1:12" x14ac:dyDescent="0.3">
      <c r="A4300" t="s">
        <v>137</v>
      </c>
      <c r="B4300">
        <v>295</v>
      </c>
      <c r="C4300" s="1">
        <v>45359</v>
      </c>
      <c r="D4300" s="1">
        <v>45343.625</v>
      </c>
      <c r="E4300">
        <v>42.21</v>
      </c>
      <c r="F4300" t="s">
        <v>9</v>
      </c>
      <c r="G4300" t="s">
        <v>56</v>
      </c>
      <c r="H4300">
        <v>97530</v>
      </c>
      <c r="I4300" t="str" cm="1">
        <f t="array" ref="I4300">IFERROR(INDEX(scheduling_data!H:H,MATCH(B4300&amp;D4300,scheduling_data!D:D&amp;scheduling_data!A:A,0)),"")</f>
        <v>Heidi Molaison</v>
      </c>
      <c r="J4300" t="str">
        <f t="shared" si="163"/>
        <v>No</v>
      </c>
      <c r="L4300" t="str">
        <f t="shared" si="164"/>
        <v>No</v>
      </c>
    </row>
    <row r="4301" spans="1:12" x14ac:dyDescent="0.3">
      <c r="A4301" t="s">
        <v>137</v>
      </c>
      <c r="B4301">
        <v>295</v>
      </c>
      <c r="C4301" s="1">
        <v>45371</v>
      </c>
      <c r="D4301" s="1">
        <v>45349.395833333336</v>
      </c>
      <c r="E4301">
        <v>23.97</v>
      </c>
      <c r="F4301" t="s">
        <v>19</v>
      </c>
      <c r="G4301" t="s">
        <v>57</v>
      </c>
      <c r="H4301">
        <v>97112</v>
      </c>
      <c r="I4301" t="str" cm="1">
        <f t="array" ref="I4301">IFERROR(INDEX(scheduling_data!H:H,MATCH(B4301&amp;D4301,scheduling_data!D:D&amp;scheduling_data!A:A,0)),"")</f>
        <v>Kelsea Rodriguez</v>
      </c>
      <c r="J4301" t="str">
        <f t="shared" si="163"/>
        <v>No</v>
      </c>
      <c r="L4301" t="str">
        <f t="shared" si="164"/>
        <v>Yes</v>
      </c>
    </row>
    <row r="4302" spans="1:12" x14ac:dyDescent="0.3">
      <c r="A4302" t="s">
        <v>137</v>
      </c>
      <c r="B4302">
        <v>295</v>
      </c>
      <c r="C4302" s="1">
        <v>45371</v>
      </c>
      <c r="D4302" s="1">
        <v>45349.395833333336</v>
      </c>
      <c r="E4302">
        <v>32.67</v>
      </c>
      <c r="F4302" t="s">
        <v>19</v>
      </c>
      <c r="G4302" t="s">
        <v>57</v>
      </c>
      <c r="H4302">
        <v>97110</v>
      </c>
      <c r="I4302" t="str" cm="1">
        <f t="array" ref="I4302">IFERROR(INDEX(scheduling_data!H:H,MATCH(B4302&amp;D4302,scheduling_data!D:D&amp;scheduling_data!A:A,0)),"")</f>
        <v>Kelsea Rodriguez</v>
      </c>
      <c r="J4302" t="str">
        <f t="shared" si="163"/>
        <v>No</v>
      </c>
      <c r="L4302" t="str">
        <f t="shared" si="164"/>
        <v>Yes</v>
      </c>
    </row>
    <row r="4303" spans="1:12" x14ac:dyDescent="0.3">
      <c r="A4303" t="s">
        <v>137</v>
      </c>
      <c r="B4303">
        <v>295</v>
      </c>
      <c r="C4303" s="1">
        <v>45371</v>
      </c>
      <c r="D4303" s="1">
        <v>45349.395833333336</v>
      </c>
      <c r="E4303">
        <v>44.43</v>
      </c>
      <c r="F4303" t="s">
        <v>9</v>
      </c>
      <c r="G4303" t="s">
        <v>56</v>
      </c>
      <c r="H4303">
        <v>97112</v>
      </c>
      <c r="I4303" t="str" cm="1">
        <f t="array" ref="I4303">IFERROR(INDEX(scheduling_data!H:H,MATCH(B4303&amp;D4303,scheduling_data!D:D&amp;scheduling_data!A:A,0)),"")</f>
        <v>Kelsea Rodriguez</v>
      </c>
      <c r="J4303" t="str">
        <f t="shared" si="163"/>
        <v>No</v>
      </c>
      <c r="L4303" t="str">
        <f t="shared" si="164"/>
        <v>No</v>
      </c>
    </row>
    <row r="4304" spans="1:12" x14ac:dyDescent="0.3">
      <c r="A4304" t="s">
        <v>137</v>
      </c>
      <c r="B4304">
        <v>295</v>
      </c>
      <c r="C4304" s="1">
        <v>45371</v>
      </c>
      <c r="D4304" s="1">
        <v>45349.395833333336</v>
      </c>
      <c r="E4304">
        <v>0.49</v>
      </c>
      <c r="F4304" t="s">
        <v>9</v>
      </c>
      <c r="G4304" t="s">
        <v>55</v>
      </c>
      <c r="H4304">
        <v>97112</v>
      </c>
      <c r="I4304" t="str" cm="1">
        <f t="array" ref="I4304">IFERROR(INDEX(scheduling_data!H:H,MATCH(B4304&amp;D4304,scheduling_data!D:D&amp;scheduling_data!A:A,0)),"")</f>
        <v>Kelsea Rodriguez</v>
      </c>
      <c r="J4304" t="str">
        <f t="shared" si="163"/>
        <v>No</v>
      </c>
      <c r="L4304" t="str">
        <f t="shared" si="164"/>
        <v>No</v>
      </c>
    </row>
    <row r="4305" spans="1:12" x14ac:dyDescent="0.3">
      <c r="A4305" t="s">
        <v>137</v>
      </c>
      <c r="B4305">
        <v>295</v>
      </c>
      <c r="C4305" s="1">
        <v>45371</v>
      </c>
      <c r="D4305" s="1">
        <v>45349.395833333336</v>
      </c>
      <c r="E4305">
        <v>11.72</v>
      </c>
      <c r="F4305" t="s">
        <v>9</v>
      </c>
      <c r="G4305" t="s">
        <v>54</v>
      </c>
      <c r="H4305">
        <v>97110</v>
      </c>
      <c r="I4305" t="str" cm="1">
        <f t="array" ref="I4305">IFERROR(INDEX(scheduling_data!H:H,MATCH(B4305&amp;D4305,scheduling_data!D:D&amp;scheduling_data!A:A,0)),"")</f>
        <v>Kelsea Rodriguez</v>
      </c>
      <c r="J4305" t="str">
        <f t="shared" si="163"/>
        <v>No</v>
      </c>
      <c r="L4305" t="str">
        <f t="shared" si="164"/>
        <v>No</v>
      </c>
    </row>
    <row r="4306" spans="1:12" x14ac:dyDescent="0.3">
      <c r="A4306" t="s">
        <v>137</v>
      </c>
      <c r="B4306">
        <v>295</v>
      </c>
      <c r="C4306" s="1">
        <v>45371</v>
      </c>
      <c r="D4306" s="1">
        <v>45349.395833333336</v>
      </c>
      <c r="E4306">
        <v>0.67</v>
      </c>
      <c r="F4306" t="s">
        <v>9</v>
      </c>
      <c r="G4306" t="s">
        <v>55</v>
      </c>
      <c r="H4306">
        <v>97110</v>
      </c>
      <c r="I4306" t="str" cm="1">
        <f t="array" ref="I4306">IFERROR(INDEX(scheduling_data!H:H,MATCH(B4306&amp;D4306,scheduling_data!D:D&amp;scheduling_data!A:A,0)),"")</f>
        <v>Kelsea Rodriguez</v>
      </c>
      <c r="J4306" t="str">
        <f t="shared" si="163"/>
        <v>No</v>
      </c>
      <c r="L4306" t="str">
        <f t="shared" si="164"/>
        <v>No</v>
      </c>
    </row>
    <row r="4307" spans="1:12" x14ac:dyDescent="0.3">
      <c r="A4307" t="s">
        <v>137</v>
      </c>
      <c r="B4307">
        <v>295</v>
      </c>
      <c r="C4307" s="1">
        <v>45371</v>
      </c>
      <c r="D4307" s="1">
        <v>45349.395833333336</v>
      </c>
      <c r="E4307">
        <v>96.6</v>
      </c>
      <c r="F4307" t="s">
        <v>9</v>
      </c>
      <c r="G4307" t="s">
        <v>56</v>
      </c>
      <c r="H4307">
        <v>97110</v>
      </c>
      <c r="I4307" t="str" cm="1">
        <f t="array" ref="I4307">IFERROR(INDEX(scheduling_data!H:H,MATCH(B4307&amp;D4307,scheduling_data!D:D&amp;scheduling_data!A:A,0)),"")</f>
        <v>Kelsea Rodriguez</v>
      </c>
      <c r="J4307" t="str">
        <f t="shared" si="163"/>
        <v>No</v>
      </c>
      <c r="L4307" t="str">
        <f t="shared" si="164"/>
        <v>No</v>
      </c>
    </row>
    <row r="4308" spans="1:12" x14ac:dyDescent="0.3">
      <c r="A4308" t="s">
        <v>137</v>
      </c>
      <c r="B4308">
        <v>295</v>
      </c>
      <c r="C4308" s="1">
        <v>45371</v>
      </c>
      <c r="D4308" s="1">
        <v>45350.666666666664</v>
      </c>
      <c r="E4308">
        <v>48.3</v>
      </c>
      <c r="F4308" t="s">
        <v>9</v>
      </c>
      <c r="G4308" t="s">
        <v>56</v>
      </c>
      <c r="H4308">
        <v>97110</v>
      </c>
      <c r="I4308" t="str" cm="1">
        <f t="array" ref="I4308">IFERROR(INDEX(scheduling_data!H:H,MATCH(B4308&amp;D4308,scheduling_data!D:D&amp;scheduling_data!A:A,0)),"")</f>
        <v>Heidi Molaison</v>
      </c>
      <c r="J4308" t="str">
        <f t="shared" si="163"/>
        <v>No</v>
      </c>
      <c r="L4308" t="str">
        <f t="shared" si="164"/>
        <v>No</v>
      </c>
    </row>
    <row r="4309" spans="1:12" x14ac:dyDescent="0.3">
      <c r="A4309" t="s">
        <v>137</v>
      </c>
      <c r="B4309">
        <v>295</v>
      </c>
      <c r="C4309" s="1">
        <v>45371</v>
      </c>
      <c r="D4309" s="1">
        <v>45350.666666666664</v>
      </c>
      <c r="E4309">
        <v>0.33</v>
      </c>
      <c r="F4309" t="s">
        <v>9</v>
      </c>
      <c r="G4309" t="s">
        <v>55</v>
      </c>
      <c r="H4309">
        <v>97110</v>
      </c>
      <c r="I4309" t="str" cm="1">
        <f t="array" ref="I4309">IFERROR(INDEX(scheduling_data!H:H,MATCH(B4309&amp;D4309,scheduling_data!D:D&amp;scheduling_data!A:A,0)),"")</f>
        <v>Heidi Molaison</v>
      </c>
      <c r="J4309" t="str">
        <f t="shared" si="163"/>
        <v>No</v>
      </c>
      <c r="L4309" t="str">
        <f t="shared" si="164"/>
        <v>No</v>
      </c>
    </row>
    <row r="4310" spans="1:12" x14ac:dyDescent="0.3">
      <c r="A4310" t="s">
        <v>137</v>
      </c>
      <c r="B4310">
        <v>295</v>
      </c>
      <c r="C4310" s="1">
        <v>45371</v>
      </c>
      <c r="D4310" s="1">
        <v>45350.666666666664</v>
      </c>
      <c r="E4310">
        <v>5.86</v>
      </c>
      <c r="F4310" t="s">
        <v>9</v>
      </c>
      <c r="G4310" t="s">
        <v>54</v>
      </c>
      <c r="H4310">
        <v>97110</v>
      </c>
      <c r="I4310" t="str" cm="1">
        <f t="array" ref="I4310">IFERROR(INDEX(scheduling_data!H:H,MATCH(B4310&amp;D4310,scheduling_data!D:D&amp;scheduling_data!A:A,0)),"")</f>
        <v>Heidi Molaison</v>
      </c>
      <c r="J4310" t="str">
        <f t="shared" si="163"/>
        <v>No</v>
      </c>
      <c r="L4310" t="str">
        <f t="shared" si="164"/>
        <v>No</v>
      </c>
    </row>
    <row r="4311" spans="1:12" x14ac:dyDescent="0.3">
      <c r="A4311" t="s">
        <v>137</v>
      </c>
      <c r="B4311">
        <v>295</v>
      </c>
      <c r="C4311" s="1">
        <v>45371</v>
      </c>
      <c r="D4311" s="1">
        <v>45350.666666666664</v>
      </c>
      <c r="E4311">
        <v>25.71</v>
      </c>
      <c r="F4311" t="s">
        <v>19</v>
      </c>
      <c r="G4311" t="s">
        <v>57</v>
      </c>
      <c r="H4311">
        <v>97530</v>
      </c>
      <c r="I4311" t="str" cm="1">
        <f t="array" ref="I4311">IFERROR(INDEX(scheduling_data!H:H,MATCH(B4311&amp;D4311,scheduling_data!D:D&amp;scheduling_data!A:A,0)),"")</f>
        <v>Heidi Molaison</v>
      </c>
      <c r="J4311" t="str">
        <f t="shared" si="163"/>
        <v>No</v>
      </c>
      <c r="L4311" t="str">
        <f t="shared" si="164"/>
        <v>Yes</v>
      </c>
    </row>
    <row r="4312" spans="1:12" x14ac:dyDescent="0.3">
      <c r="A4312" t="s">
        <v>137</v>
      </c>
      <c r="B4312">
        <v>295</v>
      </c>
      <c r="C4312" s="1">
        <v>45371</v>
      </c>
      <c r="D4312" s="1">
        <v>45350.666666666664</v>
      </c>
      <c r="E4312">
        <v>42.21</v>
      </c>
      <c r="F4312" t="s">
        <v>9</v>
      </c>
      <c r="G4312" t="s">
        <v>56</v>
      </c>
      <c r="H4312">
        <v>97530</v>
      </c>
      <c r="I4312" t="str" cm="1">
        <f t="array" ref="I4312">IFERROR(INDEX(scheduling_data!H:H,MATCH(B4312&amp;D4312,scheduling_data!D:D&amp;scheduling_data!A:A,0)),"")</f>
        <v>Heidi Molaison</v>
      </c>
      <c r="J4312" t="str">
        <f t="shared" si="163"/>
        <v>No</v>
      </c>
      <c r="L4312" t="str">
        <f t="shared" si="164"/>
        <v>No</v>
      </c>
    </row>
    <row r="4313" spans="1:12" x14ac:dyDescent="0.3">
      <c r="A4313" t="s">
        <v>137</v>
      </c>
      <c r="B4313">
        <v>295</v>
      </c>
      <c r="C4313" s="1">
        <v>45371</v>
      </c>
      <c r="D4313" s="1">
        <v>45350.666666666664</v>
      </c>
      <c r="E4313">
        <v>0.52</v>
      </c>
      <c r="F4313" t="s">
        <v>9</v>
      </c>
      <c r="G4313" t="s">
        <v>55</v>
      </c>
      <c r="H4313">
        <v>97530</v>
      </c>
      <c r="I4313" t="str" cm="1">
        <f t="array" ref="I4313">IFERROR(INDEX(scheduling_data!H:H,MATCH(B4313&amp;D4313,scheduling_data!D:D&amp;scheduling_data!A:A,0)),"")</f>
        <v>Heidi Molaison</v>
      </c>
      <c r="J4313" t="str">
        <f t="shared" si="163"/>
        <v>No</v>
      </c>
      <c r="L4313" t="str">
        <f t="shared" si="164"/>
        <v>No</v>
      </c>
    </row>
    <row r="4314" spans="1:12" x14ac:dyDescent="0.3">
      <c r="A4314" t="s">
        <v>137</v>
      </c>
      <c r="B4314">
        <v>295</v>
      </c>
      <c r="C4314" s="1">
        <v>45371</v>
      </c>
      <c r="D4314" s="1">
        <v>45350.666666666664</v>
      </c>
      <c r="E4314">
        <v>16.34</v>
      </c>
      <c r="F4314" t="s">
        <v>19</v>
      </c>
      <c r="G4314" t="s">
        <v>57</v>
      </c>
      <c r="H4314">
        <v>97110</v>
      </c>
      <c r="I4314" t="str" cm="1">
        <f t="array" ref="I4314">IFERROR(INDEX(scheduling_data!H:H,MATCH(B4314&amp;D4314,scheduling_data!D:D&amp;scheduling_data!A:A,0)),"")</f>
        <v>Heidi Molaison</v>
      </c>
      <c r="J4314" t="str">
        <f t="shared" si="163"/>
        <v>No</v>
      </c>
      <c r="L4314" t="str">
        <f t="shared" si="164"/>
        <v>Yes</v>
      </c>
    </row>
    <row r="4315" spans="1:12" x14ac:dyDescent="0.3">
      <c r="A4315" t="s">
        <v>59</v>
      </c>
      <c r="B4315">
        <v>295</v>
      </c>
      <c r="C4315" s="1">
        <v>45362</v>
      </c>
      <c r="D4315" s="1">
        <v>45337.5625</v>
      </c>
      <c r="E4315">
        <v>18.43</v>
      </c>
      <c r="F4315" t="s">
        <v>19</v>
      </c>
      <c r="H4315">
        <v>97165</v>
      </c>
      <c r="I4315" t="str" cm="1">
        <f t="array" ref="I4315">IFERROR(INDEX(scheduling_data!H:H,MATCH(B4315&amp;D4315,scheduling_data!D:D&amp;scheduling_data!A:A,0)),"")</f>
        <v>Heidi Molaison</v>
      </c>
      <c r="J4315" t="str">
        <f t="shared" si="163"/>
        <v>No</v>
      </c>
      <c r="L4315" t="str">
        <f t="shared" si="164"/>
        <v>Yes</v>
      </c>
    </row>
    <row r="4316" spans="1:12" x14ac:dyDescent="0.3">
      <c r="A4316" t="s">
        <v>59</v>
      </c>
      <c r="B4316">
        <v>295</v>
      </c>
      <c r="C4316" s="1">
        <v>45362</v>
      </c>
      <c r="D4316" s="1">
        <v>45337.5625</v>
      </c>
      <c r="E4316">
        <v>12.5</v>
      </c>
      <c r="F4316" t="s">
        <v>19</v>
      </c>
      <c r="H4316">
        <v>97110</v>
      </c>
      <c r="I4316" t="str" cm="1">
        <f t="array" ref="I4316">IFERROR(INDEX(scheduling_data!H:H,MATCH(B4316&amp;D4316,scheduling_data!D:D&amp;scheduling_data!A:A,0)),"")</f>
        <v>Heidi Molaison</v>
      </c>
      <c r="J4316" t="str">
        <f t="shared" si="163"/>
        <v>No</v>
      </c>
      <c r="L4316" t="str">
        <f t="shared" si="164"/>
        <v>Yes</v>
      </c>
    </row>
    <row r="4317" spans="1:12" x14ac:dyDescent="0.3">
      <c r="A4317" t="s">
        <v>59</v>
      </c>
      <c r="B4317">
        <v>295</v>
      </c>
      <c r="C4317" s="1">
        <v>45364</v>
      </c>
      <c r="D4317" s="1">
        <v>45341.583333333336</v>
      </c>
      <c r="E4317">
        <v>4.17</v>
      </c>
      <c r="F4317" t="s">
        <v>19</v>
      </c>
      <c r="G4317" t="s">
        <v>60</v>
      </c>
      <c r="H4317">
        <v>97110</v>
      </c>
      <c r="I4317" t="str" cm="1">
        <f t="array" ref="I4317">IFERROR(INDEX(scheduling_data!H:H,MATCH(B4317&amp;D4317,scheduling_data!D:D&amp;scheduling_data!A:A,0)),"")</f>
        <v>Heidi Molaison</v>
      </c>
      <c r="J4317" t="str">
        <f t="shared" si="163"/>
        <v>No</v>
      </c>
      <c r="L4317" t="str">
        <f t="shared" si="164"/>
        <v>Yes</v>
      </c>
    </row>
    <row r="4318" spans="1:12" x14ac:dyDescent="0.3">
      <c r="A4318" t="s">
        <v>59</v>
      </c>
      <c r="B4318">
        <v>295</v>
      </c>
      <c r="C4318" s="1">
        <v>45364</v>
      </c>
      <c r="D4318" s="1">
        <v>45341.583333333336</v>
      </c>
      <c r="E4318">
        <v>6.56</v>
      </c>
      <c r="F4318" t="s">
        <v>19</v>
      </c>
      <c r="G4318" t="s">
        <v>60</v>
      </c>
      <c r="H4318">
        <v>97530</v>
      </c>
      <c r="I4318" t="str" cm="1">
        <f t="array" ref="I4318">IFERROR(INDEX(scheduling_data!H:H,MATCH(B4318&amp;D4318,scheduling_data!D:D&amp;scheduling_data!A:A,0)),"")</f>
        <v>Heidi Molaison</v>
      </c>
      <c r="J4318" t="str">
        <f t="shared" si="163"/>
        <v>No</v>
      </c>
      <c r="L4318" t="str">
        <f t="shared" si="164"/>
        <v>Yes</v>
      </c>
    </row>
    <row r="4319" spans="1:12" x14ac:dyDescent="0.3">
      <c r="A4319" t="s">
        <v>59</v>
      </c>
      <c r="B4319">
        <v>295</v>
      </c>
      <c r="C4319" s="1">
        <v>45364</v>
      </c>
      <c r="D4319" s="1">
        <v>45343.625</v>
      </c>
      <c r="E4319">
        <v>4.17</v>
      </c>
      <c r="F4319" t="s">
        <v>19</v>
      </c>
      <c r="G4319" t="s">
        <v>60</v>
      </c>
      <c r="H4319">
        <v>97110</v>
      </c>
      <c r="I4319" t="str" cm="1">
        <f t="array" ref="I4319">IFERROR(INDEX(scheduling_data!H:H,MATCH(B4319&amp;D4319,scheduling_data!D:D&amp;scheduling_data!A:A,0)),"")</f>
        <v>Heidi Molaison</v>
      </c>
      <c r="J4319" t="str">
        <f t="shared" si="163"/>
        <v>No</v>
      </c>
      <c r="L4319" t="str">
        <f t="shared" si="164"/>
        <v>Yes</v>
      </c>
    </row>
    <row r="4320" spans="1:12" x14ac:dyDescent="0.3">
      <c r="A4320" t="s">
        <v>59</v>
      </c>
      <c r="B4320">
        <v>295</v>
      </c>
      <c r="C4320" s="1">
        <v>45364</v>
      </c>
      <c r="D4320" s="1">
        <v>45343.625</v>
      </c>
      <c r="E4320">
        <v>6.56</v>
      </c>
      <c r="F4320" t="s">
        <v>19</v>
      </c>
      <c r="G4320" t="s">
        <v>60</v>
      </c>
      <c r="H4320">
        <v>97530</v>
      </c>
      <c r="I4320" t="str" cm="1">
        <f t="array" ref="I4320">IFERROR(INDEX(scheduling_data!H:H,MATCH(B4320&amp;D4320,scheduling_data!D:D&amp;scheduling_data!A:A,0)),"")</f>
        <v>Heidi Molaison</v>
      </c>
      <c r="J4320" t="str">
        <f t="shared" si="163"/>
        <v>No</v>
      </c>
      <c r="L4320" t="str">
        <f t="shared" si="164"/>
        <v>Yes</v>
      </c>
    </row>
    <row r="4321" spans="1:12" x14ac:dyDescent="0.3">
      <c r="A4321" t="s">
        <v>59</v>
      </c>
      <c r="B4321">
        <v>295</v>
      </c>
      <c r="C4321" s="1">
        <v>45376</v>
      </c>
      <c r="D4321" s="1">
        <v>45349.395833333336</v>
      </c>
      <c r="E4321">
        <v>6.11</v>
      </c>
      <c r="F4321" t="s">
        <v>19</v>
      </c>
      <c r="G4321" t="s">
        <v>60</v>
      </c>
      <c r="H4321">
        <v>97112</v>
      </c>
      <c r="I4321" t="str" cm="1">
        <f t="array" ref="I4321">IFERROR(INDEX(scheduling_data!H:H,MATCH(B4321&amp;D4321,scheduling_data!D:D&amp;scheduling_data!A:A,0)),"")</f>
        <v>Kelsea Rodriguez</v>
      </c>
      <c r="J4321" t="str">
        <f t="shared" si="163"/>
        <v>No</v>
      </c>
      <c r="L4321" t="str">
        <f t="shared" si="164"/>
        <v>Yes</v>
      </c>
    </row>
    <row r="4322" spans="1:12" x14ac:dyDescent="0.3">
      <c r="A4322" t="s">
        <v>59</v>
      </c>
      <c r="B4322">
        <v>295</v>
      </c>
      <c r="C4322" s="1">
        <v>45376</v>
      </c>
      <c r="D4322" s="1">
        <v>45349.395833333336</v>
      </c>
      <c r="E4322">
        <v>8.34</v>
      </c>
      <c r="F4322" t="s">
        <v>19</v>
      </c>
      <c r="G4322" t="s">
        <v>60</v>
      </c>
      <c r="H4322">
        <v>97110</v>
      </c>
      <c r="I4322" t="str" cm="1">
        <f t="array" ref="I4322">IFERROR(INDEX(scheduling_data!H:H,MATCH(B4322&amp;D4322,scheduling_data!D:D&amp;scheduling_data!A:A,0)),"")</f>
        <v>Kelsea Rodriguez</v>
      </c>
      <c r="J4322" t="str">
        <f t="shared" si="163"/>
        <v>No</v>
      </c>
      <c r="L4322" t="str">
        <f t="shared" si="164"/>
        <v>Yes</v>
      </c>
    </row>
    <row r="4323" spans="1:12" x14ac:dyDescent="0.3">
      <c r="A4323" t="s">
        <v>59</v>
      </c>
      <c r="B4323">
        <v>295</v>
      </c>
      <c r="C4323" s="1">
        <v>45376</v>
      </c>
      <c r="D4323" s="1">
        <v>45350.666666666664</v>
      </c>
      <c r="E4323">
        <v>6.56</v>
      </c>
      <c r="F4323" t="s">
        <v>19</v>
      </c>
      <c r="G4323" t="s">
        <v>60</v>
      </c>
      <c r="H4323">
        <v>97530</v>
      </c>
      <c r="I4323" t="str" cm="1">
        <f t="array" ref="I4323">IFERROR(INDEX(scheduling_data!H:H,MATCH(B4323&amp;D4323,scheduling_data!D:D&amp;scheduling_data!A:A,0)),"")</f>
        <v>Heidi Molaison</v>
      </c>
      <c r="J4323" t="str">
        <f t="shared" si="163"/>
        <v>No</v>
      </c>
      <c r="L4323" t="str">
        <f t="shared" si="164"/>
        <v>Yes</v>
      </c>
    </row>
    <row r="4324" spans="1:12" x14ac:dyDescent="0.3">
      <c r="A4324" t="s">
        <v>59</v>
      </c>
      <c r="B4324">
        <v>295</v>
      </c>
      <c r="C4324" s="1">
        <v>45376</v>
      </c>
      <c r="D4324" s="1">
        <v>45350.666666666664</v>
      </c>
      <c r="E4324">
        <v>4.17</v>
      </c>
      <c r="F4324" t="s">
        <v>19</v>
      </c>
      <c r="G4324" t="s">
        <v>60</v>
      </c>
      <c r="H4324">
        <v>97110</v>
      </c>
      <c r="I4324" t="str" cm="1">
        <f t="array" ref="I4324">IFERROR(INDEX(scheduling_data!H:H,MATCH(B4324&amp;D4324,scheduling_data!D:D&amp;scheduling_data!A:A,0)),"")</f>
        <v>Heidi Molaison</v>
      </c>
      <c r="J4324" t="str">
        <f t="shared" si="163"/>
        <v>No</v>
      </c>
      <c r="L4324" t="str">
        <f t="shared" si="164"/>
        <v>Yes</v>
      </c>
    </row>
    <row r="4325" spans="1:12" x14ac:dyDescent="0.3">
      <c r="A4325" t="s">
        <v>49</v>
      </c>
      <c r="B4325">
        <v>115</v>
      </c>
      <c r="C4325" s="1">
        <v>45355</v>
      </c>
      <c r="D4325" s="1">
        <v>45323.375</v>
      </c>
      <c r="E4325">
        <v>230.05</v>
      </c>
      <c r="F4325" t="s">
        <v>19</v>
      </c>
      <c r="G4325" t="s">
        <v>50</v>
      </c>
      <c r="H4325">
        <v>97110</v>
      </c>
      <c r="I4325" t="str" cm="1">
        <f t="array" ref="I4325">IFERROR(INDEX(scheduling_data!H:H,MATCH(B4325&amp;D4325,scheduling_data!D:D&amp;scheduling_data!A:A,0)),"")</f>
        <v>Robert Crochet</v>
      </c>
      <c r="J4325" t="str">
        <f t="shared" si="163"/>
        <v>No</v>
      </c>
      <c r="L4325" t="str">
        <f t="shared" si="164"/>
        <v>Yes</v>
      </c>
    </row>
    <row r="4326" spans="1:12" x14ac:dyDescent="0.3">
      <c r="A4326" t="s">
        <v>49</v>
      </c>
      <c r="B4326">
        <v>115</v>
      </c>
      <c r="C4326" s="1">
        <v>45373</v>
      </c>
      <c r="D4326" s="1">
        <v>45341.375</v>
      </c>
      <c r="E4326">
        <v>117.33</v>
      </c>
      <c r="F4326" t="s">
        <v>19</v>
      </c>
      <c r="G4326" t="s">
        <v>50</v>
      </c>
      <c r="H4326">
        <v>97110</v>
      </c>
      <c r="I4326" t="str" cm="1">
        <f t="array" ref="I4326">IFERROR(INDEX(scheduling_data!H:H,MATCH(B4326&amp;D4326,scheduling_data!D:D&amp;scheduling_data!A:A,0)),"")</f>
        <v>Katherine Tyree</v>
      </c>
      <c r="J4326" t="str">
        <f t="shared" si="163"/>
        <v>No</v>
      </c>
      <c r="L4326" t="str">
        <f t="shared" si="164"/>
        <v>Yes</v>
      </c>
    </row>
    <row r="4327" spans="1:12" x14ac:dyDescent="0.3">
      <c r="A4327" t="s">
        <v>49</v>
      </c>
      <c r="B4327">
        <v>115</v>
      </c>
      <c r="C4327" s="1">
        <v>45373</v>
      </c>
      <c r="D4327" s="1">
        <v>45341.375</v>
      </c>
      <c r="E4327">
        <v>59.72</v>
      </c>
      <c r="F4327" t="s">
        <v>19</v>
      </c>
      <c r="G4327" t="s">
        <v>50</v>
      </c>
      <c r="H4327">
        <v>97140</v>
      </c>
      <c r="I4327" t="str" cm="1">
        <f t="array" ref="I4327">IFERROR(INDEX(scheduling_data!H:H,MATCH(B4327&amp;D4327,scheduling_data!D:D&amp;scheduling_data!A:A,0)),"")</f>
        <v>Katherine Tyree</v>
      </c>
      <c r="J4327" t="str">
        <f t="shared" si="163"/>
        <v>No</v>
      </c>
      <c r="L4327" t="str">
        <f t="shared" si="164"/>
        <v>Yes</v>
      </c>
    </row>
    <row r="4328" spans="1:12" x14ac:dyDescent="0.3">
      <c r="A4328" t="s">
        <v>49</v>
      </c>
      <c r="B4328">
        <v>115</v>
      </c>
      <c r="C4328" s="1">
        <v>45373</v>
      </c>
      <c r="D4328" s="1">
        <v>45341.375</v>
      </c>
      <c r="E4328">
        <v>49.29</v>
      </c>
      <c r="F4328" t="s">
        <v>19</v>
      </c>
      <c r="G4328" t="s">
        <v>50</v>
      </c>
      <c r="H4328">
        <v>97530</v>
      </c>
      <c r="I4328" t="str" cm="1">
        <f t="array" ref="I4328">IFERROR(INDEX(scheduling_data!H:H,MATCH(B4328&amp;D4328,scheduling_data!D:D&amp;scheduling_data!A:A,0)),"")</f>
        <v>Katherine Tyree</v>
      </c>
      <c r="J4328" t="str">
        <f t="shared" si="163"/>
        <v>No</v>
      </c>
      <c r="L4328" t="str">
        <f t="shared" si="164"/>
        <v>Yes</v>
      </c>
    </row>
    <row r="4329" spans="1:12" x14ac:dyDescent="0.3">
      <c r="A4329" t="s">
        <v>49</v>
      </c>
      <c r="B4329">
        <v>115</v>
      </c>
      <c r="C4329" s="1">
        <v>45373</v>
      </c>
      <c r="D4329" s="1">
        <v>45343.375</v>
      </c>
      <c r="E4329">
        <v>61.11</v>
      </c>
      <c r="F4329" t="s">
        <v>19</v>
      </c>
      <c r="G4329" t="s">
        <v>50</v>
      </c>
      <c r="H4329">
        <v>97110</v>
      </c>
      <c r="I4329" t="str" cm="1">
        <f t="array" ref="I4329">IFERROR(INDEX(scheduling_data!H:H,MATCH(B4329&amp;D4329,scheduling_data!D:D&amp;scheduling_data!A:A,0)),"")</f>
        <v>Jessica Pittman</v>
      </c>
      <c r="J4329" t="str">
        <f t="shared" si="163"/>
        <v>No</v>
      </c>
      <c r="L4329" t="str">
        <f t="shared" si="164"/>
        <v>Yes</v>
      </c>
    </row>
    <row r="4330" spans="1:12" x14ac:dyDescent="0.3">
      <c r="A4330" t="s">
        <v>49</v>
      </c>
      <c r="B4330">
        <v>115</v>
      </c>
      <c r="C4330" s="1">
        <v>45373</v>
      </c>
      <c r="D4330" s="1">
        <v>45343.375</v>
      </c>
      <c r="E4330">
        <v>112.33</v>
      </c>
      <c r="F4330" t="s">
        <v>19</v>
      </c>
      <c r="G4330" t="s">
        <v>50</v>
      </c>
      <c r="H4330">
        <v>97530</v>
      </c>
      <c r="I4330" t="str" cm="1">
        <f t="array" ref="I4330">IFERROR(INDEX(scheduling_data!H:H,MATCH(B4330&amp;D4330,scheduling_data!D:D&amp;scheduling_data!A:A,0)),"")</f>
        <v>Jessica Pittman</v>
      </c>
      <c r="J4330" t="str">
        <f t="shared" si="163"/>
        <v>No</v>
      </c>
      <c r="L4330" t="str">
        <f t="shared" si="164"/>
        <v>Yes</v>
      </c>
    </row>
    <row r="4331" spans="1:12" x14ac:dyDescent="0.3">
      <c r="A4331" t="s">
        <v>49</v>
      </c>
      <c r="B4331">
        <v>115</v>
      </c>
      <c r="C4331" s="1">
        <v>45373</v>
      </c>
      <c r="D4331" s="1">
        <v>45344.375</v>
      </c>
      <c r="E4331">
        <v>117.33</v>
      </c>
      <c r="F4331" t="s">
        <v>19</v>
      </c>
      <c r="G4331" t="s">
        <v>50</v>
      </c>
      <c r="H4331">
        <v>97110</v>
      </c>
      <c r="I4331" t="str" cm="1">
        <f t="array" ref="I4331">IFERROR(INDEX(scheduling_data!H:H,MATCH(B4331&amp;D4331,scheduling_data!D:D&amp;scheduling_data!A:A,0)),"")</f>
        <v>Katherine Tyree</v>
      </c>
      <c r="J4331" t="str">
        <f t="shared" si="163"/>
        <v>No</v>
      </c>
      <c r="L4331" t="str">
        <f t="shared" si="164"/>
        <v>Yes</v>
      </c>
    </row>
    <row r="4332" spans="1:12" x14ac:dyDescent="0.3">
      <c r="A4332" t="s">
        <v>49</v>
      </c>
      <c r="B4332">
        <v>115</v>
      </c>
      <c r="C4332" s="1">
        <v>45373</v>
      </c>
      <c r="D4332" s="1">
        <v>45344.375</v>
      </c>
      <c r="E4332">
        <v>49.29</v>
      </c>
      <c r="F4332" t="s">
        <v>19</v>
      </c>
      <c r="G4332" t="s">
        <v>50</v>
      </c>
      <c r="H4332">
        <v>97530</v>
      </c>
      <c r="I4332" t="str" cm="1">
        <f t="array" ref="I4332">IFERROR(INDEX(scheduling_data!H:H,MATCH(B4332&amp;D4332,scheduling_data!D:D&amp;scheduling_data!A:A,0)),"")</f>
        <v>Katherine Tyree</v>
      </c>
      <c r="J4332" t="str">
        <f t="shared" si="163"/>
        <v>No</v>
      </c>
      <c r="L4332" t="str">
        <f t="shared" si="164"/>
        <v>Yes</v>
      </c>
    </row>
    <row r="4333" spans="1:12" x14ac:dyDescent="0.3">
      <c r="A4333" t="s">
        <v>49</v>
      </c>
      <c r="B4333">
        <v>115</v>
      </c>
      <c r="C4333" s="1">
        <v>45373</v>
      </c>
      <c r="D4333" s="1">
        <v>45344.375</v>
      </c>
      <c r="E4333">
        <v>59.72</v>
      </c>
      <c r="F4333" t="s">
        <v>19</v>
      </c>
      <c r="G4333" t="s">
        <v>50</v>
      </c>
      <c r="H4333">
        <v>97140</v>
      </c>
      <c r="I4333" t="str" cm="1">
        <f t="array" ref="I4333">IFERROR(INDEX(scheduling_data!H:H,MATCH(B4333&amp;D4333,scheduling_data!D:D&amp;scheduling_data!A:A,0)),"")</f>
        <v>Katherine Tyree</v>
      </c>
      <c r="J4333" t="str">
        <f t="shared" si="163"/>
        <v>No</v>
      </c>
      <c r="L4333" t="str">
        <f t="shared" si="164"/>
        <v>Yes</v>
      </c>
    </row>
    <row r="4334" spans="1:12" x14ac:dyDescent="0.3">
      <c r="A4334" t="s">
        <v>49</v>
      </c>
      <c r="B4334">
        <v>115</v>
      </c>
      <c r="C4334" s="1">
        <v>45373</v>
      </c>
      <c r="D4334" s="1">
        <v>45349.375</v>
      </c>
      <c r="E4334">
        <v>8.34</v>
      </c>
      <c r="F4334" t="s">
        <v>19</v>
      </c>
      <c r="G4334" t="s">
        <v>50</v>
      </c>
      <c r="H4334">
        <v>97110</v>
      </c>
      <c r="I4334" t="str" cm="1">
        <f t="array" ref="I4334">IFERROR(INDEX(scheduling_data!H:H,MATCH(B4334&amp;D4334,scheduling_data!D:D&amp;scheduling_data!A:A,0)),"")</f>
        <v>Christian Litz</v>
      </c>
      <c r="J4334" t="str">
        <f t="shared" si="163"/>
        <v>No</v>
      </c>
      <c r="L4334" t="str">
        <f t="shared" si="164"/>
        <v>Yes</v>
      </c>
    </row>
    <row r="4335" spans="1:12" x14ac:dyDescent="0.3">
      <c r="A4335" t="s">
        <v>49</v>
      </c>
      <c r="B4335">
        <v>115</v>
      </c>
      <c r="C4335" s="1">
        <v>45373</v>
      </c>
      <c r="D4335" s="1">
        <v>45349.375</v>
      </c>
      <c r="E4335">
        <v>11.3</v>
      </c>
      <c r="F4335" t="s">
        <v>19</v>
      </c>
      <c r="G4335" t="s">
        <v>50</v>
      </c>
      <c r="H4335">
        <v>97530</v>
      </c>
      <c r="I4335" t="str" cm="1">
        <f t="array" ref="I4335">IFERROR(INDEX(scheduling_data!H:H,MATCH(B4335&amp;D4335,scheduling_data!D:D&amp;scheduling_data!A:A,0)),"")</f>
        <v>Christian Litz</v>
      </c>
      <c r="J4335" t="str">
        <f t="shared" si="163"/>
        <v>No</v>
      </c>
      <c r="L4335" t="str">
        <f t="shared" si="164"/>
        <v>Yes</v>
      </c>
    </row>
    <row r="4336" spans="1:12" x14ac:dyDescent="0.3">
      <c r="A4336" t="s">
        <v>49</v>
      </c>
      <c r="B4336">
        <v>115</v>
      </c>
      <c r="C4336" s="1">
        <v>45373</v>
      </c>
      <c r="D4336" s="1">
        <v>45351.375</v>
      </c>
      <c r="E4336">
        <v>240.54</v>
      </c>
      <c r="F4336" t="s">
        <v>19</v>
      </c>
      <c r="G4336" t="s">
        <v>50</v>
      </c>
      <c r="H4336">
        <v>97110</v>
      </c>
      <c r="I4336" t="str" cm="1">
        <f t="array" ref="I4336">IFERROR(INDEX(scheduling_data!H:H,MATCH(B4336&amp;D4336,scheduling_data!D:D&amp;scheduling_data!A:A,0)),"")</f>
        <v>Jessica Pittman</v>
      </c>
      <c r="J4336" t="str">
        <f t="shared" si="163"/>
        <v>No</v>
      </c>
      <c r="L4336" t="str">
        <f t="shared" si="164"/>
        <v>Yes</v>
      </c>
    </row>
    <row r="4337" spans="1:12" x14ac:dyDescent="0.3">
      <c r="A4337" t="s">
        <v>49</v>
      </c>
      <c r="B4337">
        <v>115</v>
      </c>
      <c r="C4337" s="1">
        <v>45355</v>
      </c>
      <c r="D4337" s="1">
        <v>45327.375</v>
      </c>
      <c r="E4337">
        <v>117.33</v>
      </c>
      <c r="F4337" t="s">
        <v>19</v>
      </c>
      <c r="G4337" t="s">
        <v>50</v>
      </c>
      <c r="H4337">
        <v>97110</v>
      </c>
      <c r="I4337" t="str" cm="1">
        <f t="array" ref="I4337">IFERROR(INDEX(scheduling_data!H:H,MATCH(B4337&amp;D4337,scheduling_data!D:D&amp;scheduling_data!A:A,0)),"")</f>
        <v>Christian Litz</v>
      </c>
      <c r="J4337" t="str">
        <f t="shared" si="163"/>
        <v>No</v>
      </c>
      <c r="L4337" t="str">
        <f t="shared" si="164"/>
        <v>Yes</v>
      </c>
    </row>
    <row r="4338" spans="1:12" x14ac:dyDescent="0.3">
      <c r="A4338" t="s">
        <v>49</v>
      </c>
      <c r="B4338">
        <v>115</v>
      </c>
      <c r="C4338" s="1">
        <v>45355</v>
      </c>
      <c r="D4338" s="1">
        <v>45327.375</v>
      </c>
      <c r="E4338">
        <v>105.68</v>
      </c>
      <c r="F4338" t="s">
        <v>19</v>
      </c>
      <c r="G4338" t="s">
        <v>50</v>
      </c>
      <c r="H4338">
        <v>97530</v>
      </c>
      <c r="I4338" t="str" cm="1">
        <f t="array" ref="I4338">IFERROR(INDEX(scheduling_data!H:H,MATCH(B4338&amp;D4338,scheduling_data!D:D&amp;scheduling_data!A:A,0)),"")</f>
        <v>Christian Litz</v>
      </c>
      <c r="J4338" t="str">
        <f t="shared" si="163"/>
        <v>No</v>
      </c>
      <c r="L4338" t="str">
        <f t="shared" si="164"/>
        <v>Yes</v>
      </c>
    </row>
    <row r="4339" spans="1:12" x14ac:dyDescent="0.3">
      <c r="A4339" t="s">
        <v>49</v>
      </c>
      <c r="B4339">
        <v>115</v>
      </c>
      <c r="C4339" s="1">
        <v>45364</v>
      </c>
      <c r="D4339" s="1">
        <v>45329.375</v>
      </c>
      <c r="E4339">
        <v>183.33</v>
      </c>
      <c r="F4339" t="s">
        <v>19</v>
      </c>
      <c r="G4339" t="s">
        <v>50</v>
      </c>
      <c r="H4339">
        <v>97110</v>
      </c>
      <c r="I4339" t="str" cm="1">
        <f t="array" ref="I4339">IFERROR(INDEX(scheduling_data!H:H,MATCH(B4339&amp;D4339,scheduling_data!D:D&amp;scheduling_data!A:A,0)),"")</f>
        <v>Jessica Pittman</v>
      </c>
      <c r="J4339" t="str">
        <f t="shared" si="163"/>
        <v>No</v>
      </c>
      <c r="L4339" t="str">
        <f t="shared" si="164"/>
        <v>Yes</v>
      </c>
    </row>
    <row r="4340" spans="1:12" x14ac:dyDescent="0.3">
      <c r="A4340" t="s">
        <v>49</v>
      </c>
      <c r="B4340">
        <v>115</v>
      </c>
      <c r="C4340" s="1">
        <v>45364</v>
      </c>
      <c r="D4340" s="1">
        <v>45329.375</v>
      </c>
      <c r="E4340">
        <v>53.15</v>
      </c>
      <c r="F4340" t="s">
        <v>19</v>
      </c>
      <c r="G4340" t="s">
        <v>50</v>
      </c>
      <c r="H4340">
        <v>97530</v>
      </c>
      <c r="I4340" t="str" cm="1">
        <f t="array" ref="I4340">IFERROR(INDEX(scheduling_data!H:H,MATCH(B4340&amp;D4340,scheduling_data!D:D&amp;scheduling_data!A:A,0)),"")</f>
        <v>Jessica Pittman</v>
      </c>
      <c r="J4340" t="str">
        <f t="shared" si="163"/>
        <v>No</v>
      </c>
      <c r="L4340" t="str">
        <f t="shared" si="164"/>
        <v>Yes</v>
      </c>
    </row>
    <row r="4341" spans="1:12" x14ac:dyDescent="0.3">
      <c r="A4341" t="s">
        <v>49</v>
      </c>
      <c r="B4341">
        <v>115</v>
      </c>
      <c r="C4341" s="1">
        <v>45373</v>
      </c>
      <c r="D4341" s="1">
        <v>45330.375</v>
      </c>
      <c r="E4341">
        <v>49.29</v>
      </c>
      <c r="F4341" t="s">
        <v>19</v>
      </c>
      <c r="G4341" t="s">
        <v>50</v>
      </c>
      <c r="H4341">
        <v>97530</v>
      </c>
      <c r="I4341" t="str" cm="1">
        <f t="array" ref="I4341">IFERROR(INDEX(scheduling_data!H:H,MATCH(B4341&amp;D4341,scheduling_data!D:D&amp;scheduling_data!A:A,0)),"")</f>
        <v>Robert Crochet</v>
      </c>
      <c r="J4341" t="str">
        <f t="shared" si="163"/>
        <v>No</v>
      </c>
      <c r="L4341" t="str">
        <f t="shared" si="164"/>
        <v>Yes</v>
      </c>
    </row>
    <row r="4342" spans="1:12" x14ac:dyDescent="0.3">
      <c r="A4342" t="s">
        <v>49</v>
      </c>
      <c r="B4342">
        <v>115</v>
      </c>
      <c r="C4342" s="1">
        <v>45373</v>
      </c>
      <c r="D4342" s="1">
        <v>45330.375</v>
      </c>
      <c r="E4342">
        <v>117.33</v>
      </c>
      <c r="F4342" t="s">
        <v>19</v>
      </c>
      <c r="G4342" t="s">
        <v>50</v>
      </c>
      <c r="H4342">
        <v>97110</v>
      </c>
      <c r="I4342" t="str" cm="1">
        <f t="array" ref="I4342">IFERROR(INDEX(scheduling_data!H:H,MATCH(B4342&amp;D4342,scheduling_data!D:D&amp;scheduling_data!A:A,0)),"")</f>
        <v>Robert Crochet</v>
      </c>
      <c r="J4342" t="str">
        <f t="shared" si="163"/>
        <v>No</v>
      </c>
      <c r="L4342" t="str">
        <f t="shared" si="164"/>
        <v>Yes</v>
      </c>
    </row>
    <row r="4343" spans="1:12" x14ac:dyDescent="0.3">
      <c r="A4343" t="s">
        <v>49</v>
      </c>
      <c r="B4343">
        <v>115</v>
      </c>
      <c r="C4343" s="1">
        <v>45373</v>
      </c>
      <c r="D4343" s="1">
        <v>45330.375</v>
      </c>
      <c r="E4343">
        <v>59.72</v>
      </c>
      <c r="F4343" t="s">
        <v>19</v>
      </c>
      <c r="G4343" t="s">
        <v>50</v>
      </c>
      <c r="H4343">
        <v>97140</v>
      </c>
      <c r="I4343" t="str" cm="1">
        <f t="array" ref="I4343">IFERROR(INDEX(scheduling_data!H:H,MATCH(B4343&amp;D4343,scheduling_data!D:D&amp;scheduling_data!A:A,0)),"")</f>
        <v>Robert Crochet</v>
      </c>
      <c r="J4343" t="str">
        <f t="shared" si="163"/>
        <v>No</v>
      </c>
      <c r="L4343" t="str">
        <f t="shared" si="164"/>
        <v>Yes</v>
      </c>
    </row>
    <row r="4344" spans="1:12" x14ac:dyDescent="0.3">
      <c r="A4344" t="s">
        <v>137</v>
      </c>
      <c r="B4344">
        <v>115</v>
      </c>
      <c r="C4344" s="1">
        <v>45357</v>
      </c>
      <c r="D4344" s="1">
        <v>45341.375</v>
      </c>
      <c r="E4344">
        <v>0.67</v>
      </c>
      <c r="F4344" t="s">
        <v>9</v>
      </c>
      <c r="G4344" t="s">
        <v>55</v>
      </c>
      <c r="H4344">
        <v>97110</v>
      </c>
      <c r="I4344" t="str" cm="1">
        <f t="array" ref="I4344">IFERROR(INDEX(scheduling_data!H:H,MATCH(B4344&amp;D4344,scheduling_data!D:D&amp;scheduling_data!A:A,0)),"")</f>
        <v>Katherine Tyree</v>
      </c>
      <c r="J4344" t="str">
        <f t="shared" si="163"/>
        <v>No</v>
      </c>
      <c r="L4344" t="str">
        <f t="shared" si="164"/>
        <v>No</v>
      </c>
    </row>
    <row r="4345" spans="1:12" x14ac:dyDescent="0.3">
      <c r="A4345" t="s">
        <v>137</v>
      </c>
      <c r="B4345">
        <v>115</v>
      </c>
      <c r="C4345" s="1">
        <v>45357</v>
      </c>
      <c r="D4345" s="1">
        <v>45341.375</v>
      </c>
      <c r="E4345">
        <v>96.6</v>
      </c>
      <c r="F4345" t="s">
        <v>9</v>
      </c>
      <c r="G4345" t="s">
        <v>56</v>
      </c>
      <c r="H4345">
        <v>97110</v>
      </c>
      <c r="I4345" t="str" cm="1">
        <f t="array" ref="I4345">IFERROR(INDEX(scheduling_data!H:H,MATCH(B4345&amp;D4345,scheduling_data!D:D&amp;scheduling_data!A:A,0)),"")</f>
        <v>Katherine Tyree</v>
      </c>
      <c r="J4345" t="str">
        <f t="shared" si="163"/>
        <v>No</v>
      </c>
      <c r="L4345" t="str">
        <f t="shared" si="164"/>
        <v>No</v>
      </c>
    </row>
    <row r="4346" spans="1:12" x14ac:dyDescent="0.3">
      <c r="A4346" t="s">
        <v>137</v>
      </c>
      <c r="B4346">
        <v>115</v>
      </c>
      <c r="C4346" s="1">
        <v>45357</v>
      </c>
      <c r="D4346" s="1">
        <v>45341.375</v>
      </c>
      <c r="E4346">
        <v>32.67</v>
      </c>
      <c r="F4346" t="s">
        <v>19</v>
      </c>
      <c r="G4346" t="s">
        <v>57</v>
      </c>
      <c r="H4346">
        <v>97110</v>
      </c>
      <c r="I4346" t="str" cm="1">
        <f t="array" ref="I4346">IFERROR(INDEX(scheduling_data!H:H,MATCH(B4346&amp;D4346,scheduling_data!D:D&amp;scheduling_data!A:A,0)),"")</f>
        <v>Katherine Tyree</v>
      </c>
      <c r="J4346" t="str">
        <f t="shared" si="163"/>
        <v>No</v>
      </c>
      <c r="L4346" t="str">
        <f t="shared" si="164"/>
        <v>Yes</v>
      </c>
    </row>
    <row r="4347" spans="1:12" x14ac:dyDescent="0.3">
      <c r="A4347" t="s">
        <v>137</v>
      </c>
      <c r="B4347">
        <v>115</v>
      </c>
      <c r="C4347" s="1">
        <v>45357</v>
      </c>
      <c r="D4347" s="1">
        <v>45341.375</v>
      </c>
      <c r="E4347">
        <v>11.72</v>
      </c>
      <c r="F4347" t="s">
        <v>9</v>
      </c>
      <c r="G4347" t="s">
        <v>54</v>
      </c>
      <c r="H4347">
        <v>97110</v>
      </c>
      <c r="I4347" t="str" cm="1">
        <f t="array" ref="I4347">IFERROR(INDEX(scheduling_data!H:H,MATCH(B4347&amp;D4347,scheduling_data!D:D&amp;scheduling_data!A:A,0)),"")</f>
        <v>Katherine Tyree</v>
      </c>
      <c r="J4347" t="str">
        <f t="shared" si="163"/>
        <v>No</v>
      </c>
      <c r="L4347" t="str">
        <f t="shared" si="164"/>
        <v>No</v>
      </c>
    </row>
    <row r="4348" spans="1:12" x14ac:dyDescent="0.3">
      <c r="A4348" t="s">
        <v>137</v>
      </c>
      <c r="B4348">
        <v>115</v>
      </c>
      <c r="C4348" s="1">
        <v>45357</v>
      </c>
      <c r="D4348" s="1">
        <v>45341.375</v>
      </c>
      <c r="E4348">
        <v>25.71</v>
      </c>
      <c r="F4348" t="s">
        <v>19</v>
      </c>
      <c r="G4348" t="s">
        <v>57</v>
      </c>
      <c r="H4348">
        <v>97530</v>
      </c>
      <c r="I4348" t="str" cm="1">
        <f t="array" ref="I4348">IFERROR(INDEX(scheduling_data!H:H,MATCH(B4348&amp;D4348,scheduling_data!D:D&amp;scheduling_data!A:A,0)),"")</f>
        <v>Katherine Tyree</v>
      </c>
      <c r="J4348" t="str">
        <f t="shared" si="163"/>
        <v>No</v>
      </c>
      <c r="L4348" t="str">
        <f t="shared" si="164"/>
        <v>Yes</v>
      </c>
    </row>
    <row r="4349" spans="1:12" x14ac:dyDescent="0.3">
      <c r="A4349" t="s">
        <v>137</v>
      </c>
      <c r="B4349">
        <v>115</v>
      </c>
      <c r="C4349" s="1">
        <v>45357</v>
      </c>
      <c r="D4349" s="1">
        <v>45341.375</v>
      </c>
      <c r="E4349">
        <v>42.21</v>
      </c>
      <c r="F4349" t="s">
        <v>9</v>
      </c>
      <c r="G4349" t="s">
        <v>56</v>
      </c>
      <c r="H4349">
        <v>97530</v>
      </c>
      <c r="I4349" t="str" cm="1">
        <f t="array" ref="I4349">IFERROR(INDEX(scheduling_data!H:H,MATCH(B4349&amp;D4349,scheduling_data!D:D&amp;scheduling_data!A:A,0)),"")</f>
        <v>Katherine Tyree</v>
      </c>
      <c r="J4349" t="str">
        <f t="shared" si="163"/>
        <v>No</v>
      </c>
      <c r="L4349" t="str">
        <f t="shared" si="164"/>
        <v>No</v>
      </c>
    </row>
    <row r="4350" spans="1:12" x14ac:dyDescent="0.3">
      <c r="A4350" t="s">
        <v>137</v>
      </c>
      <c r="B4350">
        <v>115</v>
      </c>
      <c r="C4350" s="1">
        <v>45357</v>
      </c>
      <c r="D4350" s="1">
        <v>45341.375</v>
      </c>
      <c r="E4350">
        <v>0.52</v>
      </c>
      <c r="F4350" t="s">
        <v>9</v>
      </c>
      <c r="G4350" t="s">
        <v>55</v>
      </c>
      <c r="H4350">
        <v>97530</v>
      </c>
      <c r="I4350" t="str" cm="1">
        <f t="array" ref="I4350">IFERROR(INDEX(scheduling_data!H:H,MATCH(B4350&amp;D4350,scheduling_data!D:D&amp;scheduling_data!A:A,0)),"")</f>
        <v>Katherine Tyree</v>
      </c>
      <c r="J4350" t="str">
        <f t="shared" si="163"/>
        <v>No</v>
      </c>
      <c r="L4350" t="str">
        <f t="shared" si="164"/>
        <v>No</v>
      </c>
    </row>
    <row r="4351" spans="1:12" x14ac:dyDescent="0.3">
      <c r="A4351" t="s">
        <v>137</v>
      </c>
      <c r="B4351">
        <v>115</v>
      </c>
      <c r="C4351" s="1">
        <v>45357</v>
      </c>
      <c r="D4351" s="1">
        <v>45341.375</v>
      </c>
      <c r="E4351">
        <v>15.28</v>
      </c>
      <c r="F4351" t="s">
        <v>19</v>
      </c>
      <c r="G4351" t="s">
        <v>57</v>
      </c>
      <c r="H4351">
        <v>97140</v>
      </c>
      <c r="I4351" t="str" cm="1">
        <f t="array" ref="I4351">IFERROR(INDEX(scheduling_data!H:H,MATCH(B4351&amp;D4351,scheduling_data!D:D&amp;scheduling_data!A:A,0)),"")</f>
        <v>Katherine Tyree</v>
      </c>
      <c r="J4351" t="str">
        <f t="shared" si="163"/>
        <v>No</v>
      </c>
      <c r="L4351" t="str">
        <f t="shared" si="164"/>
        <v>Yes</v>
      </c>
    </row>
    <row r="4352" spans="1:12" x14ac:dyDescent="0.3">
      <c r="A4352" t="s">
        <v>137</v>
      </c>
      <c r="B4352">
        <v>115</v>
      </c>
      <c r="C4352" s="1">
        <v>45357</v>
      </c>
      <c r="D4352" s="1">
        <v>45341.375</v>
      </c>
      <c r="E4352">
        <v>50.35</v>
      </c>
      <c r="F4352" t="s">
        <v>9</v>
      </c>
      <c r="G4352" t="s">
        <v>56</v>
      </c>
      <c r="H4352">
        <v>97140</v>
      </c>
      <c r="I4352" t="str" cm="1">
        <f t="array" ref="I4352">IFERROR(INDEX(scheduling_data!H:H,MATCH(B4352&amp;D4352,scheduling_data!D:D&amp;scheduling_data!A:A,0)),"")</f>
        <v>Katherine Tyree</v>
      </c>
      <c r="J4352" t="str">
        <f t="shared" si="163"/>
        <v>No</v>
      </c>
      <c r="L4352" t="str">
        <f t="shared" si="164"/>
        <v>No</v>
      </c>
    </row>
    <row r="4353" spans="1:12" x14ac:dyDescent="0.3">
      <c r="A4353" t="s">
        <v>137</v>
      </c>
      <c r="B4353">
        <v>115</v>
      </c>
      <c r="C4353" s="1">
        <v>45357</v>
      </c>
      <c r="D4353" s="1">
        <v>45341.375</v>
      </c>
      <c r="E4353">
        <v>0.31</v>
      </c>
      <c r="F4353" t="s">
        <v>9</v>
      </c>
      <c r="G4353" t="s">
        <v>55</v>
      </c>
      <c r="H4353">
        <v>97140</v>
      </c>
      <c r="I4353" t="str" cm="1">
        <f t="array" ref="I4353">IFERROR(INDEX(scheduling_data!H:H,MATCH(B4353&amp;D4353,scheduling_data!D:D&amp;scheduling_data!A:A,0)),"")</f>
        <v>Katherine Tyree</v>
      </c>
      <c r="J4353" t="str">
        <f t="shared" si="163"/>
        <v>No</v>
      </c>
      <c r="L4353" t="str">
        <f t="shared" si="164"/>
        <v>No</v>
      </c>
    </row>
    <row r="4354" spans="1:12" x14ac:dyDescent="0.3">
      <c r="A4354" t="s">
        <v>137</v>
      </c>
      <c r="B4354">
        <v>115</v>
      </c>
      <c r="C4354" s="1">
        <v>45357</v>
      </c>
      <c r="D4354" s="1">
        <v>45341.375</v>
      </c>
      <c r="E4354">
        <v>5.16</v>
      </c>
      <c r="F4354" t="s">
        <v>9</v>
      </c>
      <c r="G4354" t="s">
        <v>54</v>
      </c>
      <c r="H4354">
        <v>97140</v>
      </c>
      <c r="I4354" t="str" cm="1">
        <f t="array" ref="I4354">IFERROR(INDEX(scheduling_data!H:H,MATCH(B4354&amp;D4354,scheduling_data!D:D&amp;scheduling_data!A:A,0)),"")</f>
        <v>Katherine Tyree</v>
      </c>
      <c r="J4354" t="str">
        <f t="shared" si="163"/>
        <v>No</v>
      </c>
      <c r="L4354" t="str">
        <f t="shared" si="164"/>
        <v>No</v>
      </c>
    </row>
    <row r="4355" spans="1:12" x14ac:dyDescent="0.3">
      <c r="A4355" t="s">
        <v>137</v>
      </c>
      <c r="B4355">
        <v>115</v>
      </c>
      <c r="C4355" s="1">
        <v>45359</v>
      </c>
      <c r="D4355" s="1">
        <v>45343.375</v>
      </c>
      <c r="E4355">
        <v>37.67</v>
      </c>
      <c r="F4355" t="s">
        <v>19</v>
      </c>
      <c r="G4355" t="s">
        <v>57</v>
      </c>
      <c r="H4355">
        <v>97530</v>
      </c>
      <c r="I4355" t="str" cm="1">
        <f t="array" ref="I4355">IFERROR(INDEX(scheduling_data!H:H,MATCH(B4355&amp;D4355,scheduling_data!D:D&amp;scheduling_data!A:A,0)),"")</f>
        <v>Jessica Pittman</v>
      </c>
      <c r="J4355" t="str">
        <f t="shared" ref="J4355:J4418" si="165">IF(I4355="", "Yes", "No")</f>
        <v>No</v>
      </c>
      <c r="L4355" t="str">
        <f t="shared" ref="L4355:L4418" si="166">IF(OR(F4355="Cash", F4355="Check", F4355="EFT", F4355="Credit Card", F4355="Visa", F4355="Mastercard", F4355="AMEX"), "Yes", "No")</f>
        <v>Yes</v>
      </c>
    </row>
    <row r="4356" spans="1:12" x14ac:dyDescent="0.3">
      <c r="A4356" t="s">
        <v>137</v>
      </c>
      <c r="B4356">
        <v>115</v>
      </c>
      <c r="C4356" s="1">
        <v>45359</v>
      </c>
      <c r="D4356" s="1">
        <v>45343.375</v>
      </c>
      <c r="E4356">
        <v>13.89</v>
      </c>
      <c r="F4356" t="s">
        <v>19</v>
      </c>
      <c r="G4356" t="s">
        <v>57</v>
      </c>
      <c r="H4356">
        <v>97110</v>
      </c>
      <c r="I4356" t="str" cm="1">
        <f t="array" ref="I4356">IFERROR(INDEX(scheduling_data!H:H,MATCH(B4356&amp;D4356,scheduling_data!D:D&amp;scheduling_data!A:A,0)),"")</f>
        <v>Jessica Pittman</v>
      </c>
      <c r="J4356" t="str">
        <f t="shared" si="165"/>
        <v>No</v>
      </c>
      <c r="L4356" t="str">
        <f t="shared" si="166"/>
        <v>Yes</v>
      </c>
    </row>
    <row r="4357" spans="1:12" x14ac:dyDescent="0.3">
      <c r="A4357" t="s">
        <v>137</v>
      </c>
      <c r="B4357">
        <v>115</v>
      </c>
      <c r="C4357" s="1">
        <v>45359</v>
      </c>
      <c r="D4357" s="1">
        <v>45343.375</v>
      </c>
      <c r="E4357">
        <v>50.8</v>
      </c>
      <c r="F4357" t="s">
        <v>9</v>
      </c>
      <c r="G4357" t="s">
        <v>56</v>
      </c>
      <c r="H4357">
        <v>97110</v>
      </c>
      <c r="I4357" t="str" cm="1">
        <f t="array" ref="I4357">IFERROR(INDEX(scheduling_data!H:H,MATCH(B4357&amp;D4357,scheduling_data!D:D&amp;scheduling_data!A:A,0)),"")</f>
        <v>Jessica Pittman</v>
      </c>
      <c r="J4357" t="str">
        <f t="shared" si="165"/>
        <v>No</v>
      </c>
      <c r="L4357" t="str">
        <f t="shared" si="166"/>
        <v>No</v>
      </c>
    </row>
    <row r="4358" spans="1:12" x14ac:dyDescent="0.3">
      <c r="A4358" t="s">
        <v>137</v>
      </c>
      <c r="B4358">
        <v>115</v>
      </c>
      <c r="C4358" s="1">
        <v>45359</v>
      </c>
      <c r="D4358" s="1">
        <v>45343.375</v>
      </c>
      <c r="E4358">
        <v>0.28000000000000003</v>
      </c>
      <c r="F4358" t="s">
        <v>9</v>
      </c>
      <c r="G4358" t="s">
        <v>55</v>
      </c>
      <c r="H4358">
        <v>97110</v>
      </c>
      <c r="I4358" t="str" cm="1">
        <f t="array" ref="I4358">IFERROR(INDEX(scheduling_data!H:H,MATCH(B4358&amp;D4358,scheduling_data!D:D&amp;scheduling_data!A:A,0)),"")</f>
        <v>Jessica Pittman</v>
      </c>
      <c r="J4358" t="str">
        <f t="shared" si="165"/>
        <v>No</v>
      </c>
      <c r="L4358" t="str">
        <f t="shared" si="166"/>
        <v>No</v>
      </c>
    </row>
    <row r="4359" spans="1:12" x14ac:dyDescent="0.3">
      <c r="A4359" t="s">
        <v>137</v>
      </c>
      <c r="B4359">
        <v>115</v>
      </c>
      <c r="C4359" s="1">
        <v>45359</v>
      </c>
      <c r="D4359" s="1">
        <v>45343.375</v>
      </c>
      <c r="E4359">
        <v>5.86</v>
      </c>
      <c r="F4359" t="s">
        <v>9</v>
      </c>
      <c r="G4359" t="s">
        <v>54</v>
      </c>
      <c r="H4359">
        <v>97110</v>
      </c>
      <c r="I4359" t="str" cm="1">
        <f t="array" ref="I4359">IFERROR(INDEX(scheduling_data!H:H,MATCH(B4359&amp;D4359,scheduling_data!D:D&amp;scheduling_data!A:A,0)),"")</f>
        <v>Jessica Pittman</v>
      </c>
      <c r="J4359" t="str">
        <f t="shared" si="165"/>
        <v>No</v>
      </c>
      <c r="L4359" t="str">
        <f t="shared" si="166"/>
        <v>No</v>
      </c>
    </row>
    <row r="4360" spans="1:12" x14ac:dyDescent="0.3">
      <c r="A4360" t="s">
        <v>137</v>
      </c>
      <c r="B4360">
        <v>115</v>
      </c>
      <c r="C4360" s="1">
        <v>45359</v>
      </c>
      <c r="D4360" s="1">
        <v>45343.375</v>
      </c>
      <c r="E4360">
        <v>0.77</v>
      </c>
      <c r="F4360" t="s">
        <v>9</v>
      </c>
      <c r="G4360" t="s">
        <v>55</v>
      </c>
      <c r="H4360">
        <v>97530</v>
      </c>
      <c r="I4360" t="str" cm="1">
        <f t="array" ref="I4360">IFERROR(INDEX(scheduling_data!H:H,MATCH(B4360&amp;D4360,scheduling_data!D:D&amp;scheduling_data!A:A,0)),"")</f>
        <v>Jessica Pittman</v>
      </c>
      <c r="J4360" t="str">
        <f t="shared" si="165"/>
        <v>No</v>
      </c>
      <c r="L4360" t="str">
        <f t="shared" si="166"/>
        <v>No</v>
      </c>
    </row>
    <row r="4361" spans="1:12" x14ac:dyDescent="0.3">
      <c r="A4361" t="s">
        <v>137</v>
      </c>
      <c r="B4361">
        <v>115</v>
      </c>
      <c r="C4361" s="1">
        <v>45359</v>
      </c>
      <c r="D4361" s="1">
        <v>45343.375</v>
      </c>
      <c r="E4361">
        <v>91.2</v>
      </c>
      <c r="F4361" t="s">
        <v>9</v>
      </c>
      <c r="G4361" t="s">
        <v>56</v>
      </c>
      <c r="H4361">
        <v>97530</v>
      </c>
      <c r="I4361" t="str" cm="1">
        <f t="array" ref="I4361">IFERROR(INDEX(scheduling_data!H:H,MATCH(B4361&amp;D4361,scheduling_data!D:D&amp;scheduling_data!A:A,0)),"")</f>
        <v>Jessica Pittman</v>
      </c>
      <c r="J4361" t="str">
        <f t="shared" si="165"/>
        <v>No</v>
      </c>
      <c r="L4361" t="str">
        <f t="shared" si="166"/>
        <v>No</v>
      </c>
    </row>
    <row r="4362" spans="1:12" x14ac:dyDescent="0.3">
      <c r="A4362" t="s">
        <v>137</v>
      </c>
      <c r="B4362">
        <v>115</v>
      </c>
      <c r="C4362" s="1">
        <v>45359</v>
      </c>
      <c r="D4362" s="1">
        <v>45343.375</v>
      </c>
      <c r="E4362">
        <v>9.06</v>
      </c>
      <c r="F4362" t="s">
        <v>9</v>
      </c>
      <c r="G4362" t="s">
        <v>54</v>
      </c>
      <c r="H4362">
        <v>97530</v>
      </c>
      <c r="I4362" t="str" cm="1">
        <f t="array" ref="I4362">IFERROR(INDEX(scheduling_data!H:H,MATCH(B4362&amp;D4362,scheduling_data!D:D&amp;scheduling_data!A:A,0)),"")</f>
        <v>Jessica Pittman</v>
      </c>
      <c r="J4362" t="str">
        <f t="shared" si="165"/>
        <v>No</v>
      </c>
      <c r="L4362" t="str">
        <f t="shared" si="166"/>
        <v>No</v>
      </c>
    </row>
    <row r="4363" spans="1:12" x14ac:dyDescent="0.3">
      <c r="A4363" t="s">
        <v>137</v>
      </c>
      <c r="B4363">
        <v>115</v>
      </c>
      <c r="C4363" s="1">
        <v>45362</v>
      </c>
      <c r="D4363" s="1">
        <v>45344.375</v>
      </c>
      <c r="E4363">
        <v>5.16</v>
      </c>
      <c r="F4363" t="s">
        <v>9</v>
      </c>
      <c r="G4363" t="s">
        <v>54</v>
      </c>
      <c r="H4363">
        <v>97140</v>
      </c>
      <c r="I4363" t="str" cm="1">
        <f t="array" ref="I4363">IFERROR(INDEX(scheduling_data!H:H,MATCH(B4363&amp;D4363,scheduling_data!D:D&amp;scheduling_data!A:A,0)),"")</f>
        <v>Katherine Tyree</v>
      </c>
      <c r="J4363" t="str">
        <f t="shared" si="165"/>
        <v>No</v>
      </c>
      <c r="L4363" t="str">
        <f t="shared" si="166"/>
        <v>No</v>
      </c>
    </row>
    <row r="4364" spans="1:12" x14ac:dyDescent="0.3">
      <c r="A4364" t="s">
        <v>137</v>
      </c>
      <c r="B4364">
        <v>115</v>
      </c>
      <c r="C4364" s="1">
        <v>45362</v>
      </c>
      <c r="D4364" s="1">
        <v>45344.375</v>
      </c>
      <c r="E4364">
        <v>0.31</v>
      </c>
      <c r="F4364" t="s">
        <v>9</v>
      </c>
      <c r="G4364" t="s">
        <v>55</v>
      </c>
      <c r="H4364">
        <v>97140</v>
      </c>
      <c r="I4364" t="str" cm="1">
        <f t="array" ref="I4364">IFERROR(INDEX(scheduling_data!H:H,MATCH(B4364&amp;D4364,scheduling_data!D:D&amp;scheduling_data!A:A,0)),"")</f>
        <v>Katherine Tyree</v>
      </c>
      <c r="J4364" t="str">
        <f t="shared" si="165"/>
        <v>No</v>
      </c>
      <c r="L4364" t="str">
        <f t="shared" si="166"/>
        <v>No</v>
      </c>
    </row>
    <row r="4365" spans="1:12" x14ac:dyDescent="0.3">
      <c r="A4365" t="s">
        <v>137</v>
      </c>
      <c r="B4365">
        <v>115</v>
      </c>
      <c r="C4365" s="1">
        <v>45362</v>
      </c>
      <c r="D4365" s="1">
        <v>45344.375</v>
      </c>
      <c r="E4365">
        <v>50.35</v>
      </c>
      <c r="F4365" t="s">
        <v>9</v>
      </c>
      <c r="G4365" t="s">
        <v>56</v>
      </c>
      <c r="H4365">
        <v>97140</v>
      </c>
      <c r="I4365" t="str" cm="1">
        <f t="array" ref="I4365">IFERROR(INDEX(scheduling_data!H:H,MATCH(B4365&amp;D4365,scheduling_data!D:D&amp;scheduling_data!A:A,0)),"")</f>
        <v>Katherine Tyree</v>
      </c>
      <c r="J4365" t="str">
        <f t="shared" si="165"/>
        <v>No</v>
      </c>
      <c r="L4365" t="str">
        <f t="shared" si="166"/>
        <v>No</v>
      </c>
    </row>
    <row r="4366" spans="1:12" x14ac:dyDescent="0.3">
      <c r="A4366" t="s">
        <v>137</v>
      </c>
      <c r="B4366">
        <v>115</v>
      </c>
      <c r="C4366" s="1">
        <v>45362</v>
      </c>
      <c r="D4366" s="1">
        <v>45344.375</v>
      </c>
      <c r="E4366">
        <v>15.28</v>
      </c>
      <c r="F4366" t="s">
        <v>19</v>
      </c>
      <c r="G4366" t="s">
        <v>57</v>
      </c>
      <c r="H4366">
        <v>97140</v>
      </c>
      <c r="I4366" t="str" cm="1">
        <f t="array" ref="I4366">IFERROR(INDEX(scheduling_data!H:H,MATCH(B4366&amp;D4366,scheduling_data!D:D&amp;scheduling_data!A:A,0)),"")</f>
        <v>Katherine Tyree</v>
      </c>
      <c r="J4366" t="str">
        <f t="shared" si="165"/>
        <v>No</v>
      </c>
      <c r="L4366" t="str">
        <f t="shared" si="166"/>
        <v>Yes</v>
      </c>
    </row>
    <row r="4367" spans="1:12" x14ac:dyDescent="0.3">
      <c r="A4367" t="s">
        <v>137</v>
      </c>
      <c r="B4367">
        <v>115</v>
      </c>
      <c r="C4367" s="1">
        <v>45362</v>
      </c>
      <c r="D4367" s="1">
        <v>45344.375</v>
      </c>
      <c r="E4367">
        <v>0.52</v>
      </c>
      <c r="F4367" t="s">
        <v>9</v>
      </c>
      <c r="G4367" t="s">
        <v>55</v>
      </c>
      <c r="H4367">
        <v>97530</v>
      </c>
      <c r="I4367" t="str" cm="1">
        <f t="array" ref="I4367">IFERROR(INDEX(scheduling_data!H:H,MATCH(B4367&amp;D4367,scheduling_data!D:D&amp;scheduling_data!A:A,0)),"")</f>
        <v>Katherine Tyree</v>
      </c>
      <c r="J4367" t="str">
        <f t="shared" si="165"/>
        <v>No</v>
      </c>
      <c r="L4367" t="str">
        <f t="shared" si="166"/>
        <v>No</v>
      </c>
    </row>
    <row r="4368" spans="1:12" x14ac:dyDescent="0.3">
      <c r="A4368" t="s">
        <v>137</v>
      </c>
      <c r="B4368">
        <v>115</v>
      </c>
      <c r="C4368" s="1">
        <v>45362</v>
      </c>
      <c r="D4368" s="1">
        <v>45344.375</v>
      </c>
      <c r="E4368">
        <v>42.21</v>
      </c>
      <c r="F4368" t="s">
        <v>9</v>
      </c>
      <c r="G4368" t="s">
        <v>56</v>
      </c>
      <c r="H4368">
        <v>97530</v>
      </c>
      <c r="I4368" t="str" cm="1">
        <f t="array" ref="I4368">IFERROR(INDEX(scheduling_data!H:H,MATCH(B4368&amp;D4368,scheduling_data!D:D&amp;scheduling_data!A:A,0)),"")</f>
        <v>Katherine Tyree</v>
      </c>
      <c r="J4368" t="str">
        <f t="shared" si="165"/>
        <v>No</v>
      </c>
      <c r="L4368" t="str">
        <f t="shared" si="166"/>
        <v>No</v>
      </c>
    </row>
    <row r="4369" spans="1:12" x14ac:dyDescent="0.3">
      <c r="A4369" t="s">
        <v>137</v>
      </c>
      <c r="B4369">
        <v>115</v>
      </c>
      <c r="C4369" s="1">
        <v>45362</v>
      </c>
      <c r="D4369" s="1">
        <v>45344.375</v>
      </c>
      <c r="E4369">
        <v>25.71</v>
      </c>
      <c r="F4369" t="s">
        <v>19</v>
      </c>
      <c r="G4369" t="s">
        <v>57</v>
      </c>
      <c r="H4369">
        <v>97530</v>
      </c>
      <c r="I4369" t="str" cm="1">
        <f t="array" ref="I4369">IFERROR(INDEX(scheduling_data!H:H,MATCH(B4369&amp;D4369,scheduling_data!D:D&amp;scheduling_data!A:A,0)),"")</f>
        <v>Katherine Tyree</v>
      </c>
      <c r="J4369" t="str">
        <f t="shared" si="165"/>
        <v>No</v>
      </c>
      <c r="L4369" t="str">
        <f t="shared" si="166"/>
        <v>Yes</v>
      </c>
    </row>
    <row r="4370" spans="1:12" x14ac:dyDescent="0.3">
      <c r="A4370" t="s">
        <v>137</v>
      </c>
      <c r="B4370">
        <v>115</v>
      </c>
      <c r="C4370" s="1">
        <v>45362</v>
      </c>
      <c r="D4370" s="1">
        <v>45344.375</v>
      </c>
      <c r="E4370">
        <v>11.72</v>
      </c>
      <c r="F4370" t="s">
        <v>9</v>
      </c>
      <c r="G4370" t="s">
        <v>54</v>
      </c>
      <c r="H4370">
        <v>97110</v>
      </c>
      <c r="I4370" t="str" cm="1">
        <f t="array" ref="I4370">IFERROR(INDEX(scheduling_data!H:H,MATCH(B4370&amp;D4370,scheduling_data!D:D&amp;scheduling_data!A:A,0)),"")</f>
        <v>Katherine Tyree</v>
      </c>
      <c r="J4370" t="str">
        <f t="shared" si="165"/>
        <v>No</v>
      </c>
      <c r="L4370" t="str">
        <f t="shared" si="166"/>
        <v>No</v>
      </c>
    </row>
    <row r="4371" spans="1:12" x14ac:dyDescent="0.3">
      <c r="A4371" t="s">
        <v>137</v>
      </c>
      <c r="B4371">
        <v>115</v>
      </c>
      <c r="C4371" s="1">
        <v>45362</v>
      </c>
      <c r="D4371" s="1">
        <v>45344.375</v>
      </c>
      <c r="E4371">
        <v>0.67</v>
      </c>
      <c r="F4371" t="s">
        <v>9</v>
      </c>
      <c r="G4371" t="s">
        <v>55</v>
      </c>
      <c r="H4371">
        <v>97110</v>
      </c>
      <c r="I4371" t="str" cm="1">
        <f t="array" ref="I4371">IFERROR(INDEX(scheduling_data!H:H,MATCH(B4371&amp;D4371,scheduling_data!D:D&amp;scheduling_data!A:A,0)),"")</f>
        <v>Katherine Tyree</v>
      </c>
      <c r="J4371" t="str">
        <f t="shared" si="165"/>
        <v>No</v>
      </c>
      <c r="L4371" t="str">
        <f t="shared" si="166"/>
        <v>No</v>
      </c>
    </row>
    <row r="4372" spans="1:12" x14ac:dyDescent="0.3">
      <c r="A4372" t="s">
        <v>137</v>
      </c>
      <c r="B4372">
        <v>115</v>
      </c>
      <c r="C4372" s="1">
        <v>45362</v>
      </c>
      <c r="D4372" s="1">
        <v>45344.375</v>
      </c>
      <c r="E4372">
        <v>96.6</v>
      </c>
      <c r="F4372" t="s">
        <v>9</v>
      </c>
      <c r="G4372" t="s">
        <v>56</v>
      </c>
      <c r="H4372">
        <v>97110</v>
      </c>
      <c r="I4372" t="str" cm="1">
        <f t="array" ref="I4372">IFERROR(INDEX(scheduling_data!H:H,MATCH(B4372&amp;D4372,scheduling_data!D:D&amp;scheduling_data!A:A,0)),"")</f>
        <v>Katherine Tyree</v>
      </c>
      <c r="J4372" t="str">
        <f t="shared" si="165"/>
        <v>No</v>
      </c>
      <c r="L4372" t="str">
        <f t="shared" si="166"/>
        <v>No</v>
      </c>
    </row>
    <row r="4373" spans="1:12" x14ac:dyDescent="0.3">
      <c r="A4373" t="s">
        <v>137</v>
      </c>
      <c r="B4373">
        <v>115</v>
      </c>
      <c r="C4373" s="1">
        <v>45362</v>
      </c>
      <c r="D4373" s="1">
        <v>45344.375</v>
      </c>
      <c r="E4373">
        <v>32.67</v>
      </c>
      <c r="F4373" t="s">
        <v>19</v>
      </c>
      <c r="G4373" t="s">
        <v>57</v>
      </c>
      <c r="H4373">
        <v>97110</v>
      </c>
      <c r="I4373" t="str" cm="1">
        <f t="array" ref="I4373">IFERROR(INDEX(scheduling_data!H:H,MATCH(B4373&amp;D4373,scheduling_data!D:D&amp;scheduling_data!A:A,0)),"")</f>
        <v>Katherine Tyree</v>
      </c>
      <c r="J4373" t="str">
        <f t="shared" si="165"/>
        <v>No</v>
      </c>
      <c r="L4373" t="str">
        <f t="shared" si="166"/>
        <v>Yes</v>
      </c>
    </row>
    <row r="4374" spans="1:12" x14ac:dyDescent="0.3">
      <c r="A4374" t="s">
        <v>137</v>
      </c>
      <c r="B4374">
        <v>115</v>
      </c>
      <c r="C4374" s="1">
        <v>45365</v>
      </c>
      <c r="D4374" s="1">
        <v>45349.375</v>
      </c>
      <c r="E4374">
        <v>0.67</v>
      </c>
      <c r="F4374" t="s">
        <v>9</v>
      </c>
      <c r="G4374" t="s">
        <v>55</v>
      </c>
      <c r="H4374">
        <v>97110</v>
      </c>
      <c r="I4374" t="str" cm="1">
        <f t="array" ref="I4374">IFERROR(INDEX(scheduling_data!H:H,MATCH(B4374&amp;D4374,scheduling_data!D:D&amp;scheduling_data!A:A,0)),"")</f>
        <v>Christian Litz</v>
      </c>
      <c r="J4374" t="str">
        <f t="shared" si="165"/>
        <v>No</v>
      </c>
      <c r="L4374" t="str">
        <f t="shared" si="166"/>
        <v>No</v>
      </c>
    </row>
    <row r="4375" spans="1:12" x14ac:dyDescent="0.3">
      <c r="A4375" t="s">
        <v>137</v>
      </c>
      <c r="B4375">
        <v>115</v>
      </c>
      <c r="C4375" s="1">
        <v>45365</v>
      </c>
      <c r="D4375" s="1">
        <v>45349.375</v>
      </c>
      <c r="E4375">
        <v>84.42</v>
      </c>
      <c r="F4375" t="s">
        <v>9</v>
      </c>
      <c r="G4375" t="s">
        <v>56</v>
      </c>
      <c r="H4375">
        <v>97530</v>
      </c>
      <c r="I4375" t="str" cm="1">
        <f t="array" ref="I4375">IFERROR(INDEX(scheduling_data!H:H,MATCH(B4375&amp;D4375,scheduling_data!D:D&amp;scheduling_data!A:A,0)),"")</f>
        <v>Christian Litz</v>
      </c>
      <c r="J4375" t="str">
        <f t="shared" si="165"/>
        <v>No</v>
      </c>
      <c r="L4375" t="str">
        <f t="shared" si="166"/>
        <v>No</v>
      </c>
    </row>
    <row r="4376" spans="1:12" x14ac:dyDescent="0.3">
      <c r="A4376" t="s">
        <v>137</v>
      </c>
      <c r="B4376">
        <v>115</v>
      </c>
      <c r="C4376" s="1">
        <v>45365</v>
      </c>
      <c r="D4376" s="1">
        <v>45349.375</v>
      </c>
      <c r="E4376">
        <v>0.9</v>
      </c>
      <c r="F4376" t="s">
        <v>9</v>
      </c>
      <c r="G4376" t="s">
        <v>55</v>
      </c>
      <c r="H4376">
        <v>97530</v>
      </c>
      <c r="I4376" t="str" cm="1">
        <f t="array" ref="I4376">IFERROR(INDEX(scheduling_data!H:H,MATCH(B4376&amp;D4376,scheduling_data!D:D&amp;scheduling_data!A:A,0)),"")</f>
        <v>Christian Litz</v>
      </c>
      <c r="J4376" t="str">
        <f t="shared" si="165"/>
        <v>No</v>
      </c>
      <c r="L4376" t="str">
        <f t="shared" si="166"/>
        <v>No</v>
      </c>
    </row>
    <row r="4377" spans="1:12" x14ac:dyDescent="0.3">
      <c r="A4377" t="s">
        <v>137</v>
      </c>
      <c r="B4377">
        <v>115</v>
      </c>
      <c r="C4377" s="1">
        <v>45365</v>
      </c>
      <c r="D4377" s="1">
        <v>45349.375</v>
      </c>
      <c r="E4377">
        <v>9.06</v>
      </c>
      <c r="F4377" t="s">
        <v>9</v>
      </c>
      <c r="G4377" t="s">
        <v>54</v>
      </c>
      <c r="H4377">
        <v>97530</v>
      </c>
      <c r="I4377" t="str" cm="1">
        <f t="array" ref="I4377">IFERROR(INDEX(scheduling_data!H:H,MATCH(B4377&amp;D4377,scheduling_data!D:D&amp;scheduling_data!A:A,0)),"")</f>
        <v>Christian Litz</v>
      </c>
      <c r="J4377" t="str">
        <f t="shared" si="165"/>
        <v>No</v>
      </c>
      <c r="L4377" t="str">
        <f t="shared" si="166"/>
        <v>No</v>
      </c>
    </row>
    <row r="4378" spans="1:12" x14ac:dyDescent="0.3">
      <c r="A4378" t="s">
        <v>137</v>
      </c>
      <c r="B4378">
        <v>115</v>
      </c>
      <c r="C4378" s="1">
        <v>45365</v>
      </c>
      <c r="D4378" s="1">
        <v>45349.375</v>
      </c>
      <c r="E4378">
        <v>44.32</v>
      </c>
      <c r="F4378" t="s">
        <v>19</v>
      </c>
      <c r="G4378" t="s">
        <v>57</v>
      </c>
      <c r="H4378">
        <v>97530</v>
      </c>
      <c r="I4378" t="str" cm="1">
        <f t="array" ref="I4378">IFERROR(INDEX(scheduling_data!H:H,MATCH(B4378&amp;D4378,scheduling_data!D:D&amp;scheduling_data!A:A,0)),"")</f>
        <v>Christian Litz</v>
      </c>
      <c r="J4378" t="str">
        <f t="shared" si="165"/>
        <v>No</v>
      </c>
      <c r="L4378" t="str">
        <f t="shared" si="166"/>
        <v>Yes</v>
      </c>
    </row>
    <row r="4379" spans="1:12" x14ac:dyDescent="0.3">
      <c r="A4379" t="s">
        <v>137</v>
      </c>
      <c r="B4379">
        <v>115</v>
      </c>
      <c r="C4379" s="1">
        <v>45365</v>
      </c>
      <c r="D4379" s="1">
        <v>45349.375</v>
      </c>
      <c r="E4379">
        <v>11.72</v>
      </c>
      <c r="F4379" t="s">
        <v>9</v>
      </c>
      <c r="G4379" t="s">
        <v>54</v>
      </c>
      <c r="H4379">
        <v>97110</v>
      </c>
      <c r="I4379" t="str" cm="1">
        <f t="array" ref="I4379">IFERROR(INDEX(scheduling_data!H:H,MATCH(B4379&amp;D4379,scheduling_data!D:D&amp;scheduling_data!A:A,0)),"")</f>
        <v>Christian Litz</v>
      </c>
      <c r="J4379" t="str">
        <f t="shared" si="165"/>
        <v>No</v>
      </c>
      <c r="L4379" t="str">
        <f t="shared" si="166"/>
        <v>No</v>
      </c>
    </row>
    <row r="4380" spans="1:12" x14ac:dyDescent="0.3">
      <c r="A4380" t="s">
        <v>137</v>
      </c>
      <c r="B4380">
        <v>115</v>
      </c>
      <c r="C4380" s="1">
        <v>45365</v>
      </c>
      <c r="D4380" s="1">
        <v>45349.375</v>
      </c>
      <c r="E4380">
        <v>96.6</v>
      </c>
      <c r="F4380" t="s">
        <v>9</v>
      </c>
      <c r="G4380" t="s">
        <v>56</v>
      </c>
      <c r="H4380">
        <v>97110</v>
      </c>
      <c r="I4380" t="str" cm="1">
        <f t="array" ref="I4380">IFERROR(INDEX(scheduling_data!H:H,MATCH(B4380&amp;D4380,scheduling_data!D:D&amp;scheduling_data!A:A,0)),"")</f>
        <v>Christian Litz</v>
      </c>
      <c r="J4380" t="str">
        <f t="shared" si="165"/>
        <v>No</v>
      </c>
      <c r="L4380" t="str">
        <f t="shared" si="166"/>
        <v>No</v>
      </c>
    </row>
    <row r="4381" spans="1:12" x14ac:dyDescent="0.3">
      <c r="A4381" t="s">
        <v>137</v>
      </c>
      <c r="B4381">
        <v>115</v>
      </c>
      <c r="C4381" s="1">
        <v>45365</v>
      </c>
      <c r="D4381" s="1">
        <v>45349.375</v>
      </c>
      <c r="E4381">
        <v>32.67</v>
      </c>
      <c r="F4381" t="s">
        <v>19</v>
      </c>
      <c r="G4381" t="s">
        <v>57</v>
      </c>
      <c r="H4381">
        <v>97110</v>
      </c>
      <c r="I4381" t="str" cm="1">
        <f t="array" ref="I4381">IFERROR(INDEX(scheduling_data!H:H,MATCH(B4381&amp;D4381,scheduling_data!D:D&amp;scheduling_data!A:A,0)),"")</f>
        <v>Christian Litz</v>
      </c>
      <c r="J4381" t="str">
        <f t="shared" si="165"/>
        <v>No</v>
      </c>
      <c r="L4381" t="str">
        <f t="shared" si="166"/>
        <v>Yes</v>
      </c>
    </row>
    <row r="4382" spans="1:12" x14ac:dyDescent="0.3">
      <c r="A4382" t="s">
        <v>137</v>
      </c>
      <c r="B4382">
        <v>115</v>
      </c>
      <c r="C4382" s="1">
        <v>45366</v>
      </c>
      <c r="D4382" s="1">
        <v>45351.375</v>
      </c>
      <c r="E4382">
        <v>1.21</v>
      </c>
      <c r="F4382" t="s">
        <v>9</v>
      </c>
      <c r="G4382" t="s">
        <v>55</v>
      </c>
      <c r="H4382">
        <v>97110</v>
      </c>
      <c r="I4382" t="str" cm="1">
        <f t="array" ref="I4382">IFERROR(INDEX(scheduling_data!H:H,MATCH(B4382&amp;D4382,scheduling_data!D:D&amp;scheduling_data!A:A,0)),"")</f>
        <v>Jessica Pittman</v>
      </c>
      <c r="J4382" t="str">
        <f t="shared" si="165"/>
        <v>No</v>
      </c>
      <c r="L4382" t="str">
        <f t="shared" si="166"/>
        <v>No</v>
      </c>
    </row>
    <row r="4383" spans="1:12" x14ac:dyDescent="0.3">
      <c r="A4383" t="s">
        <v>137</v>
      </c>
      <c r="B4383">
        <v>115</v>
      </c>
      <c r="C4383" s="1">
        <v>45366</v>
      </c>
      <c r="D4383" s="1">
        <v>45351.375</v>
      </c>
      <c r="E4383">
        <v>17.579999999999998</v>
      </c>
      <c r="F4383" t="s">
        <v>9</v>
      </c>
      <c r="G4383" t="s">
        <v>54</v>
      </c>
      <c r="H4383">
        <v>97110</v>
      </c>
      <c r="I4383" t="str" cm="1">
        <f t="array" ref="I4383">IFERROR(INDEX(scheduling_data!H:H,MATCH(B4383&amp;D4383,scheduling_data!D:D&amp;scheduling_data!A:A,0)),"")</f>
        <v>Jessica Pittman</v>
      </c>
      <c r="J4383" t="str">
        <f t="shared" si="165"/>
        <v>No</v>
      </c>
      <c r="L4383" t="str">
        <f t="shared" si="166"/>
        <v>No</v>
      </c>
    </row>
    <row r="4384" spans="1:12" x14ac:dyDescent="0.3">
      <c r="A4384" t="s">
        <v>137</v>
      </c>
      <c r="B4384">
        <v>115</v>
      </c>
      <c r="C4384" s="1">
        <v>45366</v>
      </c>
      <c r="D4384" s="1">
        <v>45351.375</v>
      </c>
      <c r="E4384">
        <v>59.46</v>
      </c>
      <c r="F4384" t="s">
        <v>19</v>
      </c>
      <c r="G4384" t="s">
        <v>57</v>
      </c>
      <c r="H4384">
        <v>97110</v>
      </c>
      <c r="I4384" t="str" cm="1">
        <f t="array" ref="I4384">IFERROR(INDEX(scheduling_data!H:H,MATCH(B4384&amp;D4384,scheduling_data!D:D&amp;scheduling_data!A:A,0)),"")</f>
        <v>Jessica Pittman</v>
      </c>
      <c r="J4384" t="str">
        <f t="shared" si="165"/>
        <v>No</v>
      </c>
      <c r="L4384" t="str">
        <f t="shared" si="166"/>
        <v>Yes</v>
      </c>
    </row>
    <row r="4385" spans="1:12" x14ac:dyDescent="0.3">
      <c r="A4385" t="s">
        <v>137</v>
      </c>
      <c r="B4385">
        <v>115</v>
      </c>
      <c r="C4385" s="1">
        <v>45366</v>
      </c>
      <c r="D4385" s="1">
        <v>45351.375</v>
      </c>
      <c r="E4385">
        <v>203.91</v>
      </c>
      <c r="F4385" t="s">
        <v>9</v>
      </c>
      <c r="G4385" t="s">
        <v>56</v>
      </c>
      <c r="H4385">
        <v>97110</v>
      </c>
      <c r="I4385" t="str" cm="1">
        <f t="array" ref="I4385">IFERROR(INDEX(scheduling_data!H:H,MATCH(B4385&amp;D4385,scheduling_data!D:D&amp;scheduling_data!A:A,0)),"")</f>
        <v>Jessica Pittman</v>
      </c>
      <c r="J4385" t="str">
        <f t="shared" si="165"/>
        <v>No</v>
      </c>
      <c r="L4385" t="str">
        <f t="shared" si="166"/>
        <v>No</v>
      </c>
    </row>
    <row r="4386" spans="1:12" x14ac:dyDescent="0.3">
      <c r="A4386" t="s">
        <v>137</v>
      </c>
      <c r="B4386">
        <v>115</v>
      </c>
      <c r="C4386" s="1">
        <v>45352</v>
      </c>
      <c r="D4386" s="1">
        <v>45330.375</v>
      </c>
      <c r="E4386">
        <v>5.16</v>
      </c>
      <c r="F4386" t="s">
        <v>9</v>
      </c>
      <c r="G4386" t="s">
        <v>54</v>
      </c>
      <c r="H4386">
        <v>97140</v>
      </c>
      <c r="I4386" t="str" cm="1">
        <f t="array" ref="I4386">IFERROR(INDEX(scheduling_data!H:H,MATCH(B4386&amp;D4386,scheduling_data!D:D&amp;scheduling_data!A:A,0)),"")</f>
        <v>Robert Crochet</v>
      </c>
      <c r="J4386" t="str">
        <f t="shared" si="165"/>
        <v>No</v>
      </c>
      <c r="L4386" t="str">
        <f t="shared" si="166"/>
        <v>No</v>
      </c>
    </row>
    <row r="4387" spans="1:12" x14ac:dyDescent="0.3">
      <c r="A4387" t="s">
        <v>137</v>
      </c>
      <c r="B4387">
        <v>115</v>
      </c>
      <c r="C4387" s="1">
        <v>45352</v>
      </c>
      <c r="D4387" s="1">
        <v>45330.375</v>
      </c>
      <c r="E4387">
        <v>32.67</v>
      </c>
      <c r="F4387" t="s">
        <v>19</v>
      </c>
      <c r="G4387" t="s">
        <v>57</v>
      </c>
      <c r="H4387">
        <v>97110</v>
      </c>
      <c r="I4387" t="str" cm="1">
        <f t="array" ref="I4387">IFERROR(INDEX(scheduling_data!H:H,MATCH(B4387&amp;D4387,scheduling_data!D:D&amp;scheduling_data!A:A,0)),"")</f>
        <v>Robert Crochet</v>
      </c>
      <c r="J4387" t="str">
        <f t="shared" si="165"/>
        <v>No</v>
      </c>
      <c r="L4387" t="str">
        <f t="shared" si="166"/>
        <v>Yes</v>
      </c>
    </row>
    <row r="4388" spans="1:12" x14ac:dyDescent="0.3">
      <c r="A4388" t="s">
        <v>137</v>
      </c>
      <c r="B4388">
        <v>115</v>
      </c>
      <c r="C4388" s="1">
        <v>45352</v>
      </c>
      <c r="D4388" s="1">
        <v>45330.375</v>
      </c>
      <c r="E4388">
        <v>96.6</v>
      </c>
      <c r="F4388" t="s">
        <v>9</v>
      </c>
      <c r="G4388" t="s">
        <v>56</v>
      </c>
      <c r="H4388">
        <v>97110</v>
      </c>
      <c r="I4388" t="str" cm="1">
        <f t="array" ref="I4388">IFERROR(INDEX(scheduling_data!H:H,MATCH(B4388&amp;D4388,scheduling_data!D:D&amp;scheduling_data!A:A,0)),"")</f>
        <v>Robert Crochet</v>
      </c>
      <c r="J4388" t="str">
        <f t="shared" si="165"/>
        <v>No</v>
      </c>
      <c r="L4388" t="str">
        <f t="shared" si="166"/>
        <v>No</v>
      </c>
    </row>
    <row r="4389" spans="1:12" x14ac:dyDescent="0.3">
      <c r="A4389" t="s">
        <v>137</v>
      </c>
      <c r="B4389">
        <v>115</v>
      </c>
      <c r="C4389" s="1">
        <v>45352</v>
      </c>
      <c r="D4389" s="1">
        <v>45330.375</v>
      </c>
      <c r="E4389">
        <v>0.67</v>
      </c>
      <c r="F4389" t="s">
        <v>9</v>
      </c>
      <c r="G4389" t="s">
        <v>55</v>
      </c>
      <c r="H4389">
        <v>97110</v>
      </c>
      <c r="I4389" t="str" cm="1">
        <f t="array" ref="I4389">IFERROR(INDEX(scheduling_data!H:H,MATCH(B4389&amp;D4389,scheduling_data!D:D&amp;scheduling_data!A:A,0)),"")</f>
        <v>Robert Crochet</v>
      </c>
      <c r="J4389" t="str">
        <f t="shared" si="165"/>
        <v>No</v>
      </c>
      <c r="L4389" t="str">
        <f t="shared" si="166"/>
        <v>No</v>
      </c>
    </row>
    <row r="4390" spans="1:12" x14ac:dyDescent="0.3">
      <c r="A4390" t="s">
        <v>137</v>
      </c>
      <c r="B4390">
        <v>115</v>
      </c>
      <c r="C4390" s="1">
        <v>45352</v>
      </c>
      <c r="D4390" s="1">
        <v>45330.375</v>
      </c>
      <c r="E4390">
        <v>11.72</v>
      </c>
      <c r="F4390" t="s">
        <v>9</v>
      </c>
      <c r="G4390" t="s">
        <v>54</v>
      </c>
      <c r="H4390">
        <v>97110</v>
      </c>
      <c r="I4390" t="str" cm="1">
        <f t="array" ref="I4390">IFERROR(INDEX(scheduling_data!H:H,MATCH(B4390&amp;D4390,scheduling_data!D:D&amp;scheduling_data!A:A,0)),"")</f>
        <v>Robert Crochet</v>
      </c>
      <c r="J4390" t="str">
        <f t="shared" si="165"/>
        <v>No</v>
      </c>
      <c r="L4390" t="str">
        <f t="shared" si="166"/>
        <v>No</v>
      </c>
    </row>
    <row r="4391" spans="1:12" x14ac:dyDescent="0.3">
      <c r="A4391" t="s">
        <v>137</v>
      </c>
      <c r="B4391">
        <v>115</v>
      </c>
      <c r="C4391" s="1">
        <v>45352</v>
      </c>
      <c r="D4391" s="1">
        <v>45330.375</v>
      </c>
      <c r="E4391">
        <v>25.71</v>
      </c>
      <c r="F4391" t="s">
        <v>19</v>
      </c>
      <c r="G4391" t="s">
        <v>57</v>
      </c>
      <c r="H4391">
        <v>97530</v>
      </c>
      <c r="I4391" t="str" cm="1">
        <f t="array" ref="I4391">IFERROR(INDEX(scheduling_data!H:H,MATCH(B4391&amp;D4391,scheduling_data!D:D&amp;scheduling_data!A:A,0)),"")</f>
        <v>Robert Crochet</v>
      </c>
      <c r="J4391" t="str">
        <f t="shared" si="165"/>
        <v>No</v>
      </c>
      <c r="L4391" t="str">
        <f t="shared" si="166"/>
        <v>Yes</v>
      </c>
    </row>
    <row r="4392" spans="1:12" x14ac:dyDescent="0.3">
      <c r="A4392" t="s">
        <v>137</v>
      </c>
      <c r="B4392">
        <v>115</v>
      </c>
      <c r="C4392" s="1">
        <v>45352</v>
      </c>
      <c r="D4392" s="1">
        <v>45330.375</v>
      </c>
      <c r="E4392">
        <v>42.21</v>
      </c>
      <c r="F4392" t="s">
        <v>9</v>
      </c>
      <c r="G4392" t="s">
        <v>56</v>
      </c>
      <c r="H4392">
        <v>97530</v>
      </c>
      <c r="I4392" t="str" cm="1">
        <f t="array" ref="I4392">IFERROR(INDEX(scheduling_data!H:H,MATCH(B4392&amp;D4392,scheduling_data!D:D&amp;scheduling_data!A:A,0)),"")</f>
        <v>Robert Crochet</v>
      </c>
      <c r="J4392" t="str">
        <f t="shared" si="165"/>
        <v>No</v>
      </c>
      <c r="L4392" t="str">
        <f t="shared" si="166"/>
        <v>No</v>
      </c>
    </row>
    <row r="4393" spans="1:12" x14ac:dyDescent="0.3">
      <c r="A4393" t="s">
        <v>137</v>
      </c>
      <c r="B4393">
        <v>115</v>
      </c>
      <c r="C4393" s="1">
        <v>45352</v>
      </c>
      <c r="D4393" s="1">
        <v>45330.375</v>
      </c>
      <c r="E4393">
        <v>0.52</v>
      </c>
      <c r="F4393" t="s">
        <v>9</v>
      </c>
      <c r="G4393" t="s">
        <v>55</v>
      </c>
      <c r="H4393">
        <v>97530</v>
      </c>
      <c r="I4393" t="str" cm="1">
        <f t="array" ref="I4393">IFERROR(INDEX(scheduling_data!H:H,MATCH(B4393&amp;D4393,scheduling_data!D:D&amp;scheduling_data!A:A,0)),"")</f>
        <v>Robert Crochet</v>
      </c>
      <c r="J4393" t="str">
        <f t="shared" si="165"/>
        <v>No</v>
      </c>
      <c r="L4393" t="str">
        <f t="shared" si="166"/>
        <v>No</v>
      </c>
    </row>
    <row r="4394" spans="1:12" x14ac:dyDescent="0.3">
      <c r="A4394" t="s">
        <v>137</v>
      </c>
      <c r="B4394">
        <v>115</v>
      </c>
      <c r="C4394" s="1">
        <v>45352</v>
      </c>
      <c r="D4394" s="1">
        <v>45330.375</v>
      </c>
      <c r="E4394">
        <v>15.28</v>
      </c>
      <c r="F4394" t="s">
        <v>19</v>
      </c>
      <c r="G4394" t="s">
        <v>57</v>
      </c>
      <c r="H4394">
        <v>97140</v>
      </c>
      <c r="I4394" t="str" cm="1">
        <f t="array" ref="I4394">IFERROR(INDEX(scheduling_data!H:H,MATCH(B4394&amp;D4394,scheduling_data!D:D&amp;scheduling_data!A:A,0)),"")</f>
        <v>Robert Crochet</v>
      </c>
      <c r="J4394" t="str">
        <f t="shared" si="165"/>
        <v>No</v>
      </c>
      <c r="L4394" t="str">
        <f t="shared" si="166"/>
        <v>Yes</v>
      </c>
    </row>
    <row r="4395" spans="1:12" x14ac:dyDescent="0.3">
      <c r="A4395" t="s">
        <v>137</v>
      </c>
      <c r="B4395">
        <v>115</v>
      </c>
      <c r="C4395" s="1">
        <v>45352</v>
      </c>
      <c r="D4395" s="1">
        <v>45330.375</v>
      </c>
      <c r="E4395">
        <v>50.35</v>
      </c>
      <c r="F4395" t="s">
        <v>9</v>
      </c>
      <c r="G4395" t="s">
        <v>56</v>
      </c>
      <c r="H4395">
        <v>97140</v>
      </c>
      <c r="I4395" t="str" cm="1">
        <f t="array" ref="I4395">IFERROR(INDEX(scheduling_data!H:H,MATCH(B4395&amp;D4395,scheduling_data!D:D&amp;scheduling_data!A:A,0)),"")</f>
        <v>Robert Crochet</v>
      </c>
      <c r="J4395" t="str">
        <f t="shared" si="165"/>
        <v>No</v>
      </c>
      <c r="L4395" t="str">
        <f t="shared" si="166"/>
        <v>No</v>
      </c>
    </row>
    <row r="4396" spans="1:12" x14ac:dyDescent="0.3">
      <c r="A4396" t="s">
        <v>137</v>
      </c>
      <c r="B4396">
        <v>115</v>
      </c>
      <c r="C4396" s="1">
        <v>45352</v>
      </c>
      <c r="D4396" s="1">
        <v>45330.375</v>
      </c>
      <c r="E4396">
        <v>0.31</v>
      </c>
      <c r="F4396" t="s">
        <v>9</v>
      </c>
      <c r="G4396" t="s">
        <v>55</v>
      </c>
      <c r="H4396">
        <v>97140</v>
      </c>
      <c r="I4396" t="str" cm="1">
        <f t="array" ref="I4396">IFERROR(INDEX(scheduling_data!H:H,MATCH(B4396&amp;D4396,scheduling_data!D:D&amp;scheduling_data!A:A,0)),"")</f>
        <v>Robert Crochet</v>
      </c>
      <c r="J4396" t="str">
        <f t="shared" si="165"/>
        <v>No</v>
      </c>
      <c r="L4396" t="str">
        <f t="shared" si="166"/>
        <v>No</v>
      </c>
    </row>
    <row r="4397" spans="1:12" x14ac:dyDescent="0.3">
      <c r="A4397" t="s">
        <v>25</v>
      </c>
      <c r="B4397">
        <v>116</v>
      </c>
      <c r="C4397" s="1">
        <v>45352</v>
      </c>
      <c r="D4397" s="1">
        <v>45344.604166666664</v>
      </c>
      <c r="E4397">
        <v>64.81</v>
      </c>
      <c r="F4397" t="s">
        <v>19</v>
      </c>
      <c r="G4397" t="s">
        <v>26</v>
      </c>
      <c r="H4397">
        <v>92507</v>
      </c>
      <c r="I4397" t="str" cm="1">
        <f t="array" ref="I4397">IFERROR(INDEX(scheduling_data!H:H,MATCH(B4397&amp;D4397,scheduling_data!D:D&amp;scheduling_data!A:A,0)),"")</f>
        <v>Kelli Cruthirds</v>
      </c>
      <c r="J4397" t="str">
        <f t="shared" si="165"/>
        <v>No</v>
      </c>
      <c r="L4397" t="str">
        <f t="shared" si="166"/>
        <v>Yes</v>
      </c>
    </row>
    <row r="4398" spans="1:12" x14ac:dyDescent="0.3">
      <c r="A4398" t="s">
        <v>25</v>
      </c>
      <c r="B4398">
        <v>116</v>
      </c>
      <c r="C4398" s="1">
        <v>45352</v>
      </c>
      <c r="D4398" s="1">
        <v>45344.604166666664</v>
      </c>
      <c r="E4398">
        <v>85.19</v>
      </c>
      <c r="F4398" t="s">
        <v>9</v>
      </c>
      <c r="G4398" t="s">
        <v>28</v>
      </c>
      <c r="H4398">
        <v>92507</v>
      </c>
      <c r="I4398" t="str" cm="1">
        <f t="array" ref="I4398">IFERROR(INDEX(scheduling_data!H:H,MATCH(B4398&amp;D4398,scheduling_data!D:D&amp;scheduling_data!A:A,0)),"")</f>
        <v>Kelli Cruthirds</v>
      </c>
      <c r="J4398" t="str">
        <f t="shared" si="165"/>
        <v>No</v>
      </c>
      <c r="L4398" t="str">
        <f t="shared" si="166"/>
        <v>No</v>
      </c>
    </row>
    <row r="4399" spans="1:12" x14ac:dyDescent="0.3">
      <c r="A4399" t="s">
        <v>25</v>
      </c>
      <c r="B4399">
        <v>116</v>
      </c>
      <c r="C4399" s="1">
        <v>45366</v>
      </c>
      <c r="D4399" s="1">
        <v>45351.5625</v>
      </c>
      <c r="E4399">
        <v>64.81</v>
      </c>
      <c r="F4399" t="s">
        <v>19</v>
      </c>
      <c r="G4399" t="s">
        <v>26</v>
      </c>
      <c r="H4399">
        <v>92507</v>
      </c>
      <c r="I4399" t="str" cm="1">
        <f t="array" ref="I4399">IFERROR(INDEX(scheduling_data!H:H,MATCH(B4399&amp;D4399,scheduling_data!D:D&amp;scheduling_data!A:A,0)),"")</f>
        <v>Kelli Cruthirds</v>
      </c>
      <c r="J4399" t="str">
        <f t="shared" si="165"/>
        <v>No</v>
      </c>
      <c r="L4399" t="str">
        <f t="shared" si="166"/>
        <v>Yes</v>
      </c>
    </row>
    <row r="4400" spans="1:12" x14ac:dyDescent="0.3">
      <c r="A4400" t="s">
        <v>25</v>
      </c>
      <c r="B4400">
        <v>116</v>
      </c>
      <c r="C4400" s="1">
        <v>45366</v>
      </c>
      <c r="D4400" s="1">
        <v>45351.5625</v>
      </c>
      <c r="E4400">
        <v>85.19</v>
      </c>
      <c r="F4400" t="s">
        <v>9</v>
      </c>
      <c r="G4400" t="s">
        <v>28</v>
      </c>
      <c r="H4400">
        <v>92507</v>
      </c>
      <c r="I4400" t="str" cm="1">
        <f t="array" ref="I4400">IFERROR(INDEX(scheduling_data!H:H,MATCH(B4400&amp;D4400,scheduling_data!D:D&amp;scheduling_data!A:A,0)),"")</f>
        <v>Kelli Cruthirds</v>
      </c>
      <c r="J4400" t="str">
        <f t="shared" si="165"/>
        <v>No</v>
      </c>
      <c r="L4400" t="str">
        <f t="shared" si="166"/>
        <v>No</v>
      </c>
    </row>
    <row r="4401" spans="1:12" x14ac:dyDescent="0.3">
      <c r="A4401" t="s">
        <v>25</v>
      </c>
      <c r="B4401">
        <v>117</v>
      </c>
      <c r="C4401" s="1">
        <v>45352</v>
      </c>
      <c r="D4401" s="1">
        <v>45344.604166666664</v>
      </c>
      <c r="E4401">
        <v>64.81</v>
      </c>
      <c r="F4401" t="s">
        <v>19</v>
      </c>
      <c r="G4401" t="s">
        <v>26</v>
      </c>
      <c r="H4401">
        <v>92507</v>
      </c>
      <c r="I4401" t="str" cm="1">
        <f t="array" ref="I4401">IFERROR(INDEX(scheduling_data!H:H,MATCH(B4401&amp;D4401,scheduling_data!D:D&amp;scheduling_data!A:A,0)),"")</f>
        <v>Kelli Cruthirds</v>
      </c>
      <c r="J4401" t="str">
        <f t="shared" si="165"/>
        <v>No</v>
      </c>
      <c r="L4401" t="str">
        <f t="shared" si="166"/>
        <v>Yes</v>
      </c>
    </row>
    <row r="4402" spans="1:12" x14ac:dyDescent="0.3">
      <c r="A4402" t="s">
        <v>25</v>
      </c>
      <c r="B4402">
        <v>117</v>
      </c>
      <c r="C4402" s="1">
        <v>45352</v>
      </c>
      <c r="D4402" s="1">
        <v>45344.604166666664</v>
      </c>
      <c r="E4402">
        <v>85.19</v>
      </c>
      <c r="F4402" t="s">
        <v>9</v>
      </c>
      <c r="G4402" t="s">
        <v>28</v>
      </c>
      <c r="H4402">
        <v>92507</v>
      </c>
      <c r="I4402" t="str" cm="1">
        <f t="array" ref="I4402">IFERROR(INDEX(scheduling_data!H:H,MATCH(B4402&amp;D4402,scheduling_data!D:D&amp;scheduling_data!A:A,0)),"")</f>
        <v>Kelli Cruthirds</v>
      </c>
      <c r="J4402" t="str">
        <f t="shared" si="165"/>
        <v>No</v>
      </c>
      <c r="L4402" t="str">
        <f t="shared" si="166"/>
        <v>No</v>
      </c>
    </row>
    <row r="4403" spans="1:12" x14ac:dyDescent="0.3">
      <c r="A4403" t="s">
        <v>25</v>
      </c>
      <c r="B4403">
        <v>117</v>
      </c>
      <c r="C4403" s="1">
        <v>45366</v>
      </c>
      <c r="D4403" s="1">
        <v>45351.583333333336</v>
      </c>
      <c r="E4403">
        <v>64.81</v>
      </c>
      <c r="F4403" t="s">
        <v>19</v>
      </c>
      <c r="G4403" t="s">
        <v>26</v>
      </c>
      <c r="H4403">
        <v>92507</v>
      </c>
      <c r="I4403" t="str" cm="1">
        <f t="array" ref="I4403">IFERROR(INDEX(scheduling_data!H:H,MATCH(B4403&amp;D4403,scheduling_data!D:D&amp;scheduling_data!A:A,0)),"")</f>
        <v>Kelli Cruthirds</v>
      </c>
      <c r="J4403" t="str">
        <f t="shared" si="165"/>
        <v>No</v>
      </c>
      <c r="L4403" t="str">
        <f t="shared" si="166"/>
        <v>Yes</v>
      </c>
    </row>
    <row r="4404" spans="1:12" x14ac:dyDescent="0.3">
      <c r="A4404" t="s">
        <v>25</v>
      </c>
      <c r="B4404">
        <v>117</v>
      </c>
      <c r="C4404" s="1">
        <v>45366</v>
      </c>
      <c r="D4404" s="1">
        <v>45351.583333333336</v>
      </c>
      <c r="E4404">
        <v>85.19</v>
      </c>
      <c r="F4404" t="s">
        <v>9</v>
      </c>
      <c r="G4404" t="s">
        <v>28</v>
      </c>
      <c r="H4404">
        <v>92507</v>
      </c>
      <c r="I4404" t="str" cm="1">
        <f t="array" ref="I4404">IFERROR(INDEX(scheduling_data!H:H,MATCH(B4404&amp;D4404,scheduling_data!D:D&amp;scheduling_data!A:A,0)),"")</f>
        <v>Kelli Cruthirds</v>
      </c>
      <c r="J4404" t="str">
        <f t="shared" si="165"/>
        <v>No</v>
      </c>
      <c r="L4404" t="str">
        <f t="shared" si="166"/>
        <v>No</v>
      </c>
    </row>
    <row r="4405" spans="1:12" x14ac:dyDescent="0.3">
      <c r="A4405" t="s">
        <v>14</v>
      </c>
      <c r="B4405">
        <v>120</v>
      </c>
      <c r="C4405" s="1">
        <v>45359</v>
      </c>
      <c r="D4405" s="1">
        <v>45342.458333333336</v>
      </c>
      <c r="E4405">
        <v>55</v>
      </c>
      <c r="F4405" t="s">
        <v>19</v>
      </c>
      <c r="G4405" t="s">
        <v>51</v>
      </c>
      <c r="H4405">
        <v>92507</v>
      </c>
      <c r="I4405" t="str" cm="1">
        <f t="array" ref="I4405">IFERROR(INDEX(scheduling_data!H:H,MATCH(B4405&amp;D4405,scheduling_data!D:D&amp;scheduling_data!A:A,0)),"")</f>
        <v>D'Anna Pullen</v>
      </c>
      <c r="J4405" t="str">
        <f t="shared" si="165"/>
        <v>No</v>
      </c>
      <c r="L4405" t="str">
        <f t="shared" si="166"/>
        <v>Yes</v>
      </c>
    </row>
    <row r="4406" spans="1:12" x14ac:dyDescent="0.3">
      <c r="A4406" t="s">
        <v>14</v>
      </c>
      <c r="B4406">
        <v>120</v>
      </c>
      <c r="C4406" s="1">
        <v>45359</v>
      </c>
      <c r="D4406" s="1">
        <v>45342.458333333336</v>
      </c>
      <c r="E4406">
        <v>95</v>
      </c>
      <c r="F4406" t="s">
        <v>9</v>
      </c>
      <c r="G4406" t="s">
        <v>52</v>
      </c>
      <c r="H4406">
        <v>92507</v>
      </c>
      <c r="I4406" t="str" cm="1">
        <f t="array" ref="I4406">IFERROR(INDEX(scheduling_data!H:H,MATCH(B4406&amp;D4406,scheduling_data!D:D&amp;scheduling_data!A:A,0)),"")</f>
        <v>D'Anna Pullen</v>
      </c>
      <c r="J4406" t="str">
        <f t="shared" si="165"/>
        <v>No</v>
      </c>
      <c r="L4406" t="str">
        <f t="shared" si="166"/>
        <v>No</v>
      </c>
    </row>
    <row r="4407" spans="1:12" x14ac:dyDescent="0.3">
      <c r="A4407" t="s">
        <v>14</v>
      </c>
      <c r="B4407">
        <v>120</v>
      </c>
      <c r="C4407" s="1">
        <v>45359</v>
      </c>
      <c r="D4407" s="1">
        <v>45344.395833333336</v>
      </c>
      <c r="E4407">
        <v>55</v>
      </c>
      <c r="F4407" t="s">
        <v>19</v>
      </c>
      <c r="G4407" t="s">
        <v>51</v>
      </c>
      <c r="H4407">
        <v>92507</v>
      </c>
      <c r="I4407" t="str" cm="1">
        <f t="array" ref="I4407">IFERROR(INDEX(scheduling_data!H:H,MATCH(B4407&amp;D4407,scheduling_data!D:D&amp;scheduling_data!A:A,0)),"")</f>
        <v>Annette Fertitta</v>
      </c>
      <c r="J4407" t="str">
        <f t="shared" si="165"/>
        <v>No</v>
      </c>
      <c r="L4407" t="str">
        <f t="shared" si="166"/>
        <v>Yes</v>
      </c>
    </row>
    <row r="4408" spans="1:12" x14ac:dyDescent="0.3">
      <c r="A4408" t="s">
        <v>14</v>
      </c>
      <c r="B4408">
        <v>120</v>
      </c>
      <c r="C4408" s="1">
        <v>45359</v>
      </c>
      <c r="D4408" s="1">
        <v>45344.395833333336</v>
      </c>
      <c r="E4408">
        <v>95</v>
      </c>
      <c r="F4408" t="s">
        <v>9</v>
      </c>
      <c r="G4408" t="s">
        <v>52</v>
      </c>
      <c r="H4408">
        <v>92507</v>
      </c>
      <c r="I4408" t="str" cm="1">
        <f t="array" ref="I4408">IFERROR(INDEX(scheduling_data!H:H,MATCH(B4408&amp;D4408,scheduling_data!D:D&amp;scheduling_data!A:A,0)),"")</f>
        <v>Annette Fertitta</v>
      </c>
      <c r="J4408" t="str">
        <f t="shared" si="165"/>
        <v>No</v>
      </c>
      <c r="L4408" t="str">
        <f t="shared" si="166"/>
        <v>No</v>
      </c>
    </row>
    <row r="4409" spans="1:12" x14ac:dyDescent="0.3">
      <c r="A4409" t="s">
        <v>14</v>
      </c>
      <c r="B4409">
        <v>120</v>
      </c>
      <c r="C4409" s="1">
        <v>45359</v>
      </c>
      <c r="D4409" s="1">
        <v>45349.395833333336</v>
      </c>
      <c r="E4409">
        <v>95</v>
      </c>
      <c r="F4409" t="s">
        <v>9</v>
      </c>
      <c r="G4409" t="s">
        <v>52</v>
      </c>
      <c r="H4409">
        <v>92507</v>
      </c>
      <c r="I4409" t="str" cm="1">
        <f t="array" ref="I4409">IFERROR(INDEX(scheduling_data!H:H,MATCH(B4409&amp;D4409,scheduling_data!D:D&amp;scheduling_data!A:A,0)),"")</f>
        <v>D'Anna Pullen</v>
      </c>
      <c r="J4409" t="str">
        <f t="shared" si="165"/>
        <v>No</v>
      </c>
      <c r="L4409" t="str">
        <f t="shared" si="166"/>
        <v>No</v>
      </c>
    </row>
    <row r="4410" spans="1:12" x14ac:dyDescent="0.3">
      <c r="A4410" t="s">
        <v>14</v>
      </c>
      <c r="B4410">
        <v>120</v>
      </c>
      <c r="C4410" s="1">
        <v>45359</v>
      </c>
      <c r="D4410" s="1">
        <v>45349.395833333336</v>
      </c>
      <c r="E4410">
        <v>55</v>
      </c>
      <c r="F4410" t="s">
        <v>19</v>
      </c>
      <c r="G4410" t="s">
        <v>51</v>
      </c>
      <c r="H4410">
        <v>92507</v>
      </c>
      <c r="I4410" t="str" cm="1">
        <f t="array" ref="I4410">IFERROR(INDEX(scheduling_data!H:H,MATCH(B4410&amp;D4410,scheduling_data!D:D&amp;scheduling_data!A:A,0)),"")</f>
        <v>D'Anna Pullen</v>
      </c>
      <c r="J4410" t="str">
        <f t="shared" si="165"/>
        <v>No</v>
      </c>
      <c r="L4410" t="str">
        <f t="shared" si="166"/>
        <v>Yes</v>
      </c>
    </row>
    <row r="4411" spans="1:12" x14ac:dyDescent="0.3">
      <c r="A4411" t="s">
        <v>14</v>
      </c>
      <c r="B4411">
        <v>120</v>
      </c>
      <c r="C4411" s="1">
        <v>45366</v>
      </c>
      <c r="D4411" s="1">
        <v>45351.375</v>
      </c>
      <c r="E4411">
        <v>95</v>
      </c>
      <c r="F4411" t="s">
        <v>9</v>
      </c>
      <c r="G4411" t="s">
        <v>52</v>
      </c>
      <c r="H4411">
        <v>92507</v>
      </c>
      <c r="I4411" t="str" cm="1">
        <f t="array" ref="I4411">IFERROR(INDEX(scheduling_data!H:H,MATCH(B4411&amp;D4411,scheduling_data!D:D&amp;scheduling_data!A:A,0)),"")</f>
        <v>Annette Fertitta</v>
      </c>
      <c r="J4411" t="str">
        <f t="shared" si="165"/>
        <v>No</v>
      </c>
      <c r="L4411" t="str">
        <f t="shared" si="166"/>
        <v>No</v>
      </c>
    </row>
    <row r="4412" spans="1:12" x14ac:dyDescent="0.3">
      <c r="A4412" t="s">
        <v>14</v>
      </c>
      <c r="B4412">
        <v>120</v>
      </c>
      <c r="C4412" s="1">
        <v>45366</v>
      </c>
      <c r="D4412" s="1">
        <v>45351.375</v>
      </c>
      <c r="E4412">
        <v>55</v>
      </c>
      <c r="F4412" t="s">
        <v>19</v>
      </c>
      <c r="G4412" t="s">
        <v>51</v>
      </c>
      <c r="H4412">
        <v>92507</v>
      </c>
      <c r="I4412" t="str" cm="1">
        <f t="array" ref="I4412">IFERROR(INDEX(scheduling_data!H:H,MATCH(B4412&amp;D4412,scheduling_data!D:D&amp;scheduling_data!A:A,0)),"")</f>
        <v>Annette Fertitta</v>
      </c>
      <c r="J4412" t="str">
        <f t="shared" si="165"/>
        <v>No</v>
      </c>
      <c r="L4412" t="str">
        <f t="shared" si="166"/>
        <v>Yes</v>
      </c>
    </row>
    <row r="4413" spans="1:12" x14ac:dyDescent="0.3">
      <c r="A4413" t="s">
        <v>38</v>
      </c>
      <c r="B4413">
        <v>296</v>
      </c>
      <c r="C4413" s="1">
        <v>45377</v>
      </c>
      <c r="D4413" s="1">
        <v>45334.458333333336</v>
      </c>
      <c r="E4413">
        <v>49.1</v>
      </c>
      <c r="F4413" t="s">
        <v>19</v>
      </c>
      <c r="H4413">
        <v>97110</v>
      </c>
      <c r="I4413" t="str" cm="1">
        <f t="array" ref="I4413">IFERROR(INDEX(scheduling_data!H:H,MATCH(B4413&amp;D4413,scheduling_data!D:D&amp;scheduling_data!A:A,0)),"")</f>
        <v>James Allen</v>
      </c>
      <c r="J4413" t="str">
        <f t="shared" si="165"/>
        <v>No</v>
      </c>
      <c r="L4413" t="str">
        <f t="shared" si="166"/>
        <v>Yes</v>
      </c>
    </row>
    <row r="4414" spans="1:12" x14ac:dyDescent="0.3">
      <c r="A4414" t="s">
        <v>38</v>
      </c>
      <c r="B4414">
        <v>296</v>
      </c>
      <c r="C4414" s="1">
        <v>45377</v>
      </c>
      <c r="D4414" s="1">
        <v>45334.458333333336</v>
      </c>
      <c r="E4414">
        <v>100.9</v>
      </c>
      <c r="F4414" t="s">
        <v>9</v>
      </c>
      <c r="H4414">
        <v>97110</v>
      </c>
      <c r="I4414" t="str" cm="1">
        <f t="array" ref="I4414">IFERROR(INDEX(scheduling_data!H:H,MATCH(B4414&amp;D4414,scheduling_data!D:D&amp;scheduling_data!A:A,0)),"")</f>
        <v>James Allen</v>
      </c>
      <c r="J4414" t="str">
        <f t="shared" si="165"/>
        <v>No</v>
      </c>
      <c r="L4414" t="str">
        <f t="shared" si="166"/>
        <v>No</v>
      </c>
    </row>
    <row r="4415" spans="1:12" x14ac:dyDescent="0.3">
      <c r="A4415" t="s">
        <v>38</v>
      </c>
      <c r="B4415">
        <v>296</v>
      </c>
      <c r="C4415" s="1">
        <v>45377</v>
      </c>
      <c r="D4415" s="1">
        <v>45341.458333333336</v>
      </c>
      <c r="E4415">
        <v>60</v>
      </c>
      <c r="F4415" t="s">
        <v>19</v>
      </c>
      <c r="H4415">
        <v>97110</v>
      </c>
      <c r="I4415" t="str" cm="1">
        <f t="array" ref="I4415">IFERROR(INDEX(scheduling_data!H:H,MATCH(B4415&amp;D4415,scheduling_data!D:D&amp;scheduling_data!A:A,0)),"")</f>
        <v>James Allen</v>
      </c>
      <c r="J4415" t="str">
        <f t="shared" si="165"/>
        <v>No</v>
      </c>
      <c r="L4415" t="str">
        <f t="shared" si="166"/>
        <v>Yes</v>
      </c>
    </row>
    <row r="4416" spans="1:12" x14ac:dyDescent="0.3">
      <c r="A4416" t="s">
        <v>38</v>
      </c>
      <c r="B4416">
        <v>296</v>
      </c>
      <c r="C4416" s="1">
        <v>45377</v>
      </c>
      <c r="D4416" s="1">
        <v>45341.458333333336</v>
      </c>
      <c r="E4416">
        <v>240</v>
      </c>
      <c r="F4416" t="s">
        <v>9</v>
      </c>
      <c r="H4416">
        <v>97110</v>
      </c>
      <c r="I4416" t="str" cm="1">
        <f t="array" ref="I4416">IFERROR(INDEX(scheduling_data!H:H,MATCH(B4416&amp;D4416,scheduling_data!D:D&amp;scheduling_data!A:A,0)),"")</f>
        <v>James Allen</v>
      </c>
      <c r="J4416" t="str">
        <f t="shared" si="165"/>
        <v>No</v>
      </c>
      <c r="L4416" t="str">
        <f t="shared" si="166"/>
        <v>No</v>
      </c>
    </row>
    <row r="4417" spans="1:12" x14ac:dyDescent="0.3">
      <c r="A4417" t="s">
        <v>38</v>
      </c>
      <c r="B4417">
        <v>296</v>
      </c>
      <c r="C4417" s="1">
        <v>45377</v>
      </c>
      <c r="D4417" s="1">
        <v>45324.458333333336</v>
      </c>
      <c r="E4417">
        <v>49.1</v>
      </c>
      <c r="F4417" t="s">
        <v>19</v>
      </c>
      <c r="H4417">
        <v>97110</v>
      </c>
      <c r="I4417" t="str" cm="1">
        <f t="array" ref="I4417">IFERROR(INDEX(scheduling_data!H:H,MATCH(B4417&amp;D4417,scheduling_data!D:D&amp;scheduling_data!A:A,0)),"")</f>
        <v>James Allen</v>
      </c>
      <c r="J4417" t="str">
        <f t="shared" si="165"/>
        <v>No</v>
      </c>
      <c r="L4417" t="str">
        <f t="shared" si="166"/>
        <v>Yes</v>
      </c>
    </row>
    <row r="4418" spans="1:12" x14ac:dyDescent="0.3">
      <c r="A4418" t="s">
        <v>38</v>
      </c>
      <c r="B4418">
        <v>296</v>
      </c>
      <c r="C4418" s="1">
        <v>45377</v>
      </c>
      <c r="D4418" s="1">
        <v>45324.458333333336</v>
      </c>
      <c r="E4418">
        <v>100.9</v>
      </c>
      <c r="F4418" t="s">
        <v>9</v>
      </c>
      <c r="H4418">
        <v>97110</v>
      </c>
      <c r="I4418" t="str" cm="1">
        <f t="array" ref="I4418">IFERROR(INDEX(scheduling_data!H:H,MATCH(B4418&amp;D4418,scheduling_data!D:D&amp;scheduling_data!A:A,0)),"")</f>
        <v>James Allen</v>
      </c>
      <c r="J4418" t="str">
        <f t="shared" si="165"/>
        <v>No</v>
      </c>
      <c r="L4418" t="str">
        <f t="shared" si="166"/>
        <v>No</v>
      </c>
    </row>
    <row r="4419" spans="1:12" x14ac:dyDescent="0.3">
      <c r="A4419" t="s">
        <v>38</v>
      </c>
      <c r="B4419">
        <v>296</v>
      </c>
      <c r="C4419" s="1">
        <v>45377</v>
      </c>
      <c r="D4419" s="1">
        <v>45348.458333333336</v>
      </c>
      <c r="E4419">
        <v>240</v>
      </c>
      <c r="F4419" t="s">
        <v>9</v>
      </c>
      <c r="H4419">
        <v>97110</v>
      </c>
      <c r="I4419" t="str" cm="1">
        <f t="array" ref="I4419">IFERROR(INDEX(scheduling_data!H:H,MATCH(B4419&amp;D4419,scheduling_data!D:D&amp;scheduling_data!A:A,0)),"")</f>
        <v>James Allen</v>
      </c>
      <c r="J4419" t="str">
        <f t="shared" ref="J4419:J4482" si="167">IF(I4419="", "Yes", "No")</f>
        <v>No</v>
      </c>
      <c r="L4419" t="str">
        <f t="shared" ref="L4419:L4482" si="168">IF(OR(F4419="Cash", F4419="Check", F4419="EFT", F4419="Credit Card", F4419="Visa", F4419="Mastercard", F4419="AMEX"), "Yes", "No")</f>
        <v>No</v>
      </c>
    </row>
    <row r="4420" spans="1:12" x14ac:dyDescent="0.3">
      <c r="A4420" t="s">
        <v>38</v>
      </c>
      <c r="B4420">
        <v>296</v>
      </c>
      <c r="C4420" s="1">
        <v>45377</v>
      </c>
      <c r="D4420" s="1">
        <v>45348.458333333336</v>
      </c>
      <c r="E4420">
        <v>60</v>
      </c>
      <c r="F4420" t="s">
        <v>19</v>
      </c>
      <c r="H4420">
        <v>97110</v>
      </c>
      <c r="I4420" t="str" cm="1">
        <f t="array" ref="I4420">IFERROR(INDEX(scheduling_data!H:H,MATCH(B4420&amp;D4420,scheduling_data!D:D&amp;scheduling_data!A:A,0)),"")</f>
        <v>James Allen</v>
      </c>
      <c r="J4420" t="str">
        <f t="shared" si="167"/>
        <v>No</v>
      </c>
      <c r="L4420" t="str">
        <f t="shared" si="168"/>
        <v>Yes</v>
      </c>
    </row>
    <row r="4421" spans="1:12" x14ac:dyDescent="0.3">
      <c r="A4421" t="s">
        <v>38</v>
      </c>
      <c r="B4421">
        <v>296</v>
      </c>
      <c r="C4421" s="1">
        <v>45377</v>
      </c>
      <c r="D4421" s="1">
        <v>45327.458333333336</v>
      </c>
      <c r="E4421">
        <v>100.9</v>
      </c>
      <c r="F4421" t="s">
        <v>9</v>
      </c>
      <c r="H4421">
        <v>97110</v>
      </c>
      <c r="I4421" t="str" cm="1">
        <f t="array" ref="I4421">IFERROR(INDEX(scheduling_data!H:H,MATCH(B4421&amp;D4421,scheduling_data!D:D&amp;scheduling_data!A:A,0)),"")</f>
        <v>James Allen</v>
      </c>
      <c r="J4421" t="str">
        <f t="shared" si="167"/>
        <v>No</v>
      </c>
      <c r="L4421" t="str">
        <f t="shared" si="168"/>
        <v>No</v>
      </c>
    </row>
    <row r="4422" spans="1:12" x14ac:dyDescent="0.3">
      <c r="A4422" t="s">
        <v>38</v>
      </c>
      <c r="B4422">
        <v>296</v>
      </c>
      <c r="C4422" s="1">
        <v>45377</v>
      </c>
      <c r="D4422" s="1">
        <v>45327.458333333336</v>
      </c>
      <c r="E4422">
        <v>49.1</v>
      </c>
      <c r="F4422" t="s">
        <v>19</v>
      </c>
      <c r="H4422">
        <v>97110</v>
      </c>
      <c r="I4422" t="str" cm="1">
        <f t="array" ref="I4422">IFERROR(INDEX(scheduling_data!H:H,MATCH(B4422&amp;D4422,scheduling_data!D:D&amp;scheduling_data!A:A,0)),"")</f>
        <v>James Allen</v>
      </c>
      <c r="J4422" t="str">
        <f t="shared" si="167"/>
        <v>No</v>
      </c>
      <c r="L4422" t="str">
        <f t="shared" si="168"/>
        <v>Yes</v>
      </c>
    </row>
    <row r="4423" spans="1:12" x14ac:dyDescent="0.3">
      <c r="A4423" t="s">
        <v>38</v>
      </c>
      <c r="B4423">
        <v>296</v>
      </c>
      <c r="C4423" s="1">
        <v>45377</v>
      </c>
      <c r="D4423" s="1">
        <v>45329.458333333336</v>
      </c>
      <c r="E4423">
        <v>49.1</v>
      </c>
      <c r="F4423" t="s">
        <v>19</v>
      </c>
      <c r="H4423">
        <v>97110</v>
      </c>
      <c r="I4423" t="str" cm="1">
        <f t="array" ref="I4423">IFERROR(INDEX(scheduling_data!H:H,MATCH(B4423&amp;D4423,scheduling_data!D:D&amp;scheduling_data!A:A,0)),"")</f>
        <v>James Allen</v>
      </c>
      <c r="J4423" t="str">
        <f t="shared" si="167"/>
        <v>No</v>
      </c>
      <c r="L4423" t="str">
        <f t="shared" si="168"/>
        <v>Yes</v>
      </c>
    </row>
    <row r="4424" spans="1:12" x14ac:dyDescent="0.3">
      <c r="A4424" t="s">
        <v>38</v>
      </c>
      <c r="B4424">
        <v>296</v>
      </c>
      <c r="C4424" s="1">
        <v>45377</v>
      </c>
      <c r="D4424" s="1">
        <v>45329.458333333336</v>
      </c>
      <c r="E4424">
        <v>100.9</v>
      </c>
      <c r="F4424" t="s">
        <v>9</v>
      </c>
      <c r="H4424">
        <v>97110</v>
      </c>
      <c r="I4424" t="str" cm="1">
        <f t="array" ref="I4424">IFERROR(INDEX(scheduling_data!H:H,MATCH(B4424&amp;D4424,scheduling_data!D:D&amp;scheduling_data!A:A,0)),"")</f>
        <v>James Allen</v>
      </c>
      <c r="J4424" t="str">
        <f t="shared" si="167"/>
        <v>No</v>
      </c>
      <c r="L4424" t="str">
        <f t="shared" si="168"/>
        <v>No</v>
      </c>
    </row>
    <row r="4425" spans="1:12" x14ac:dyDescent="0.3">
      <c r="A4425" t="s">
        <v>38</v>
      </c>
      <c r="B4425">
        <v>296</v>
      </c>
      <c r="C4425" s="1">
        <v>45377</v>
      </c>
      <c r="D4425" s="1">
        <v>45331.458333333336</v>
      </c>
      <c r="E4425">
        <v>60</v>
      </c>
      <c r="F4425" t="s">
        <v>19</v>
      </c>
      <c r="H4425">
        <v>97110</v>
      </c>
      <c r="I4425" t="str" cm="1">
        <f t="array" ref="I4425">IFERROR(INDEX(scheduling_data!H:H,MATCH(B4425&amp;D4425,scheduling_data!D:D&amp;scheduling_data!A:A,0)),"")</f>
        <v>Breanna Grieco</v>
      </c>
      <c r="J4425" t="str">
        <f t="shared" si="167"/>
        <v>No</v>
      </c>
      <c r="L4425" t="str">
        <f t="shared" si="168"/>
        <v>Yes</v>
      </c>
    </row>
    <row r="4426" spans="1:12" x14ac:dyDescent="0.3">
      <c r="A4426" t="s">
        <v>38</v>
      </c>
      <c r="B4426">
        <v>296</v>
      </c>
      <c r="C4426" s="1">
        <v>45377</v>
      </c>
      <c r="D4426" s="1">
        <v>45331.458333333336</v>
      </c>
      <c r="E4426">
        <v>240</v>
      </c>
      <c r="F4426" t="s">
        <v>9</v>
      </c>
      <c r="H4426">
        <v>97110</v>
      </c>
      <c r="I4426" t="str" cm="1">
        <f t="array" ref="I4426">IFERROR(INDEX(scheduling_data!H:H,MATCH(B4426&amp;D4426,scheduling_data!D:D&amp;scheduling_data!A:A,0)),"")</f>
        <v>Breanna Grieco</v>
      </c>
      <c r="J4426" t="str">
        <f t="shared" si="167"/>
        <v>No</v>
      </c>
      <c r="L4426" t="str">
        <f t="shared" si="168"/>
        <v>No</v>
      </c>
    </row>
    <row r="4427" spans="1:12" x14ac:dyDescent="0.3">
      <c r="A4427" t="s">
        <v>445</v>
      </c>
      <c r="B4427">
        <v>297</v>
      </c>
      <c r="C4427" s="1">
        <v>45358</v>
      </c>
      <c r="D4427" s="1">
        <v>45323.333333333336</v>
      </c>
      <c r="E4427">
        <v>62.74</v>
      </c>
      <c r="F4427" t="s">
        <v>9</v>
      </c>
      <c r="H4427">
        <v>97112</v>
      </c>
      <c r="I4427" t="str" cm="1">
        <f t="array" ref="I4427">IFERROR(INDEX(scheduling_data!H:H,MATCH(B4427&amp;D4427,scheduling_data!D:D&amp;scheduling_data!A:A,0)),"")</f>
        <v>Christian Litz</v>
      </c>
      <c r="J4427" t="str">
        <f t="shared" si="167"/>
        <v>No</v>
      </c>
      <c r="L4427" t="str">
        <f t="shared" si="168"/>
        <v>No</v>
      </c>
    </row>
    <row r="4428" spans="1:12" x14ac:dyDescent="0.3">
      <c r="A4428" t="s">
        <v>445</v>
      </c>
      <c r="B4428">
        <v>297</v>
      </c>
      <c r="C4428" s="1">
        <v>45358</v>
      </c>
      <c r="D4428" s="1">
        <v>45323.333333333336</v>
      </c>
      <c r="E4428">
        <v>87.26</v>
      </c>
      <c r="F4428" t="s">
        <v>16</v>
      </c>
      <c r="H4428">
        <v>97112</v>
      </c>
      <c r="I4428" t="str" cm="1">
        <f t="array" ref="I4428">IFERROR(INDEX(scheduling_data!H:H,MATCH(B4428&amp;D4428,scheduling_data!D:D&amp;scheduling_data!A:A,0)),"")</f>
        <v>Christian Litz</v>
      </c>
      <c r="J4428" t="str">
        <f t="shared" si="167"/>
        <v>No</v>
      </c>
      <c r="L4428" t="str">
        <f t="shared" si="168"/>
        <v>Yes</v>
      </c>
    </row>
    <row r="4429" spans="1:12" x14ac:dyDescent="0.3">
      <c r="A4429" t="s">
        <v>445</v>
      </c>
      <c r="B4429">
        <v>297</v>
      </c>
      <c r="C4429" s="1">
        <v>45358</v>
      </c>
      <c r="D4429" s="1">
        <v>45323.333333333336</v>
      </c>
      <c r="E4429">
        <v>75</v>
      </c>
      <c r="F4429" t="s">
        <v>9</v>
      </c>
      <c r="H4429">
        <v>97530</v>
      </c>
      <c r="I4429" t="str" cm="1">
        <f t="array" ref="I4429">IFERROR(INDEX(scheduling_data!H:H,MATCH(B4429&amp;D4429,scheduling_data!D:D&amp;scheduling_data!A:A,0)),"")</f>
        <v>Christian Litz</v>
      </c>
      <c r="J4429" t="str">
        <f t="shared" si="167"/>
        <v>No</v>
      </c>
      <c r="L4429" t="str">
        <f t="shared" si="168"/>
        <v>No</v>
      </c>
    </row>
    <row r="4430" spans="1:12" x14ac:dyDescent="0.3">
      <c r="A4430" t="s">
        <v>445</v>
      </c>
      <c r="B4430">
        <v>297</v>
      </c>
      <c r="C4430" s="1">
        <v>45358</v>
      </c>
      <c r="D4430" s="1">
        <v>45323.333333333336</v>
      </c>
      <c r="E4430">
        <v>74.83</v>
      </c>
      <c r="F4430" t="s">
        <v>9</v>
      </c>
      <c r="H4430">
        <v>97110</v>
      </c>
      <c r="I4430" t="str" cm="1">
        <f t="array" ref="I4430">IFERROR(INDEX(scheduling_data!H:H,MATCH(B4430&amp;D4430,scheduling_data!D:D&amp;scheduling_data!A:A,0)),"")</f>
        <v>Christian Litz</v>
      </c>
      <c r="J4430" t="str">
        <f t="shared" si="167"/>
        <v>No</v>
      </c>
      <c r="L4430" t="str">
        <f t="shared" si="168"/>
        <v>No</v>
      </c>
    </row>
    <row r="4431" spans="1:12" x14ac:dyDescent="0.3">
      <c r="A4431" t="s">
        <v>445</v>
      </c>
      <c r="B4431">
        <v>297</v>
      </c>
      <c r="C4431" s="1">
        <v>45358</v>
      </c>
      <c r="D4431" s="1">
        <v>45323.333333333336</v>
      </c>
      <c r="E4431">
        <v>75.17</v>
      </c>
      <c r="F4431" t="s">
        <v>16</v>
      </c>
      <c r="H4431">
        <v>97110</v>
      </c>
      <c r="I4431" t="str" cm="1">
        <f t="array" ref="I4431">IFERROR(INDEX(scheduling_data!H:H,MATCH(B4431&amp;D4431,scheduling_data!D:D&amp;scheduling_data!A:A,0)),"")</f>
        <v>Christian Litz</v>
      </c>
      <c r="J4431" t="str">
        <f t="shared" si="167"/>
        <v>No</v>
      </c>
      <c r="L4431" t="str">
        <f t="shared" si="168"/>
        <v>Yes</v>
      </c>
    </row>
    <row r="4432" spans="1:12" x14ac:dyDescent="0.3">
      <c r="A4432" t="s">
        <v>17</v>
      </c>
      <c r="B4432">
        <v>121</v>
      </c>
      <c r="C4432" s="1">
        <v>45363</v>
      </c>
      <c r="D4432" s="1">
        <v>45336.604166666664</v>
      </c>
      <c r="E4432">
        <v>56.78</v>
      </c>
      <c r="F4432" t="s">
        <v>19</v>
      </c>
      <c r="G4432" t="s">
        <v>20</v>
      </c>
      <c r="H4432">
        <v>97112</v>
      </c>
      <c r="I4432" t="str" cm="1">
        <f t="array" ref="I4432">IFERROR(INDEX(scheduling_data!H:H,MATCH(B4432&amp;D4432,scheduling_data!D:D&amp;scheduling_data!A:A,0)),"")</f>
        <v>Heidi Molaison</v>
      </c>
      <c r="J4432" t="str">
        <f t="shared" si="167"/>
        <v>No</v>
      </c>
      <c r="L4432" t="str">
        <f t="shared" si="168"/>
        <v>Yes</v>
      </c>
    </row>
    <row r="4433" spans="1:12" x14ac:dyDescent="0.3">
      <c r="A4433" t="s">
        <v>17</v>
      </c>
      <c r="B4433">
        <v>121</v>
      </c>
      <c r="C4433" s="1">
        <v>45363</v>
      </c>
      <c r="D4433" s="1">
        <v>45336.604166666664</v>
      </c>
      <c r="E4433">
        <v>93.22</v>
      </c>
      <c r="F4433" t="s">
        <v>9</v>
      </c>
      <c r="G4433" t="s">
        <v>18</v>
      </c>
      <c r="H4433">
        <v>97112</v>
      </c>
      <c r="I4433" t="str" cm="1">
        <f t="array" ref="I4433">IFERROR(INDEX(scheduling_data!H:H,MATCH(B4433&amp;D4433,scheduling_data!D:D&amp;scheduling_data!A:A,0)),"")</f>
        <v>Heidi Molaison</v>
      </c>
      <c r="J4433" t="str">
        <f t="shared" si="167"/>
        <v>No</v>
      </c>
      <c r="L4433" t="str">
        <f t="shared" si="168"/>
        <v>No</v>
      </c>
    </row>
    <row r="4434" spans="1:12" x14ac:dyDescent="0.3">
      <c r="A4434" t="s">
        <v>61</v>
      </c>
      <c r="B4434">
        <v>15</v>
      </c>
      <c r="C4434" s="1">
        <v>45369</v>
      </c>
      <c r="D4434" s="1">
        <v>45351.5625</v>
      </c>
      <c r="E4434">
        <v>75</v>
      </c>
      <c r="F4434" t="s">
        <v>9</v>
      </c>
      <c r="G4434" t="s">
        <v>446</v>
      </c>
      <c r="H4434">
        <v>97140</v>
      </c>
      <c r="I4434" t="str" cm="1">
        <f t="array" ref="I4434">IFERROR(INDEX(scheduling_data!H:H,MATCH(B4434&amp;D4434,scheduling_data!D:D&amp;scheduling_data!A:A,0)),"")</f>
        <v>Kelsea Rodriguez</v>
      </c>
      <c r="J4434" t="str">
        <f t="shared" si="167"/>
        <v>No</v>
      </c>
      <c r="L4434" t="str">
        <f t="shared" si="168"/>
        <v>No</v>
      </c>
    </row>
    <row r="4435" spans="1:12" x14ac:dyDescent="0.3">
      <c r="A4435" t="s">
        <v>61</v>
      </c>
      <c r="B4435">
        <v>15</v>
      </c>
      <c r="C4435" s="1">
        <v>45369</v>
      </c>
      <c r="D4435" s="1">
        <v>45351.5625</v>
      </c>
      <c r="E4435">
        <v>150</v>
      </c>
      <c r="F4435" t="s">
        <v>9</v>
      </c>
      <c r="G4435" t="s">
        <v>446</v>
      </c>
      <c r="H4435">
        <v>97110</v>
      </c>
      <c r="I4435" t="str" cm="1">
        <f t="array" ref="I4435">IFERROR(INDEX(scheduling_data!H:H,MATCH(B4435&amp;D4435,scheduling_data!D:D&amp;scheduling_data!A:A,0)),"")</f>
        <v>Kelsea Rodriguez</v>
      </c>
      <c r="J4435" t="str">
        <f t="shared" si="167"/>
        <v>No</v>
      </c>
      <c r="L4435" t="str">
        <f t="shared" si="168"/>
        <v>No</v>
      </c>
    </row>
    <row r="4436" spans="1:12" x14ac:dyDescent="0.3">
      <c r="A4436" t="s">
        <v>61</v>
      </c>
      <c r="B4436">
        <v>15</v>
      </c>
      <c r="C4436" s="1">
        <v>45369</v>
      </c>
      <c r="D4436" s="1">
        <v>45351.5625</v>
      </c>
      <c r="E4436">
        <v>83</v>
      </c>
      <c r="F4436" t="s">
        <v>9</v>
      </c>
      <c r="G4436" t="s">
        <v>447</v>
      </c>
      <c r="H4436">
        <v>97165</v>
      </c>
      <c r="I4436" t="str" cm="1">
        <f t="array" ref="I4436">IFERROR(INDEX(scheduling_data!H:H,MATCH(B4436&amp;D4436,scheduling_data!D:D&amp;scheduling_data!A:A,0)),"")</f>
        <v>Kelsea Rodriguez</v>
      </c>
      <c r="J4436" t="str">
        <f t="shared" si="167"/>
        <v>No</v>
      </c>
      <c r="L4436" t="str">
        <f t="shared" si="168"/>
        <v>No</v>
      </c>
    </row>
    <row r="4437" spans="1:12" x14ac:dyDescent="0.3">
      <c r="A4437" t="s">
        <v>61</v>
      </c>
      <c r="B4437">
        <v>15</v>
      </c>
      <c r="C4437" s="1">
        <v>45369</v>
      </c>
      <c r="D4437" s="1">
        <v>45351.5625</v>
      </c>
      <c r="E4437">
        <v>53.6</v>
      </c>
      <c r="F4437" t="s">
        <v>19</v>
      </c>
      <c r="G4437" t="s">
        <v>448</v>
      </c>
      <c r="H4437">
        <v>97165</v>
      </c>
      <c r="I4437" t="str" cm="1">
        <f t="array" ref="I4437">IFERROR(INDEX(scheduling_data!H:H,MATCH(B4437&amp;D4437,scheduling_data!D:D&amp;scheduling_data!A:A,0)),"")</f>
        <v>Kelsea Rodriguez</v>
      </c>
      <c r="J4437" t="str">
        <f t="shared" si="167"/>
        <v>No</v>
      </c>
      <c r="L4437" t="str">
        <f t="shared" si="168"/>
        <v>Yes</v>
      </c>
    </row>
    <row r="4438" spans="1:12" x14ac:dyDescent="0.3">
      <c r="A4438" t="s">
        <v>81</v>
      </c>
      <c r="B4438">
        <v>15</v>
      </c>
      <c r="C4438" s="1">
        <v>45379</v>
      </c>
      <c r="D4438" s="1">
        <v>45351.5625</v>
      </c>
      <c r="E4438">
        <v>0</v>
      </c>
      <c r="F4438" t="s">
        <v>9</v>
      </c>
      <c r="G4438" t="s">
        <v>440</v>
      </c>
      <c r="H4438">
        <v>97140</v>
      </c>
      <c r="I4438" t="str" cm="1">
        <f t="array" ref="I4438">IFERROR(INDEX(scheduling_data!H:H,MATCH(B4438&amp;D4438,scheduling_data!D:D&amp;scheduling_data!A:A,0)),"")</f>
        <v>Kelsea Rodriguez</v>
      </c>
      <c r="J4438" t="str">
        <f t="shared" si="167"/>
        <v>No</v>
      </c>
      <c r="L4438" t="str">
        <f t="shared" si="168"/>
        <v>No</v>
      </c>
    </row>
    <row r="4439" spans="1:12" x14ac:dyDescent="0.3">
      <c r="A4439" t="s">
        <v>81</v>
      </c>
      <c r="B4439">
        <v>15</v>
      </c>
      <c r="C4439" s="1">
        <v>45379</v>
      </c>
      <c r="D4439" s="1">
        <v>45351.5625</v>
      </c>
      <c r="E4439">
        <v>0</v>
      </c>
      <c r="F4439" t="s">
        <v>9</v>
      </c>
      <c r="G4439" t="s">
        <v>439</v>
      </c>
      <c r="H4439">
        <v>97165</v>
      </c>
      <c r="I4439" t="str" cm="1">
        <f t="array" ref="I4439">IFERROR(INDEX(scheduling_data!H:H,MATCH(B4439&amp;D4439,scheduling_data!D:D&amp;scheduling_data!A:A,0)),"")</f>
        <v>Kelsea Rodriguez</v>
      </c>
      <c r="J4439" t="str">
        <f t="shared" si="167"/>
        <v>No</v>
      </c>
      <c r="L4439" t="str">
        <f t="shared" si="168"/>
        <v>No</v>
      </c>
    </row>
    <row r="4440" spans="1:12" x14ac:dyDescent="0.3">
      <c r="A4440" t="s">
        <v>81</v>
      </c>
      <c r="B4440">
        <v>15</v>
      </c>
      <c r="C4440" s="1">
        <v>45379</v>
      </c>
      <c r="D4440" s="1">
        <v>45351.5625</v>
      </c>
      <c r="E4440">
        <v>0</v>
      </c>
      <c r="F4440" t="s">
        <v>9</v>
      </c>
      <c r="G4440" t="s">
        <v>439</v>
      </c>
      <c r="H4440">
        <v>97110</v>
      </c>
      <c r="I4440" t="str" cm="1">
        <f t="array" ref="I4440">IFERROR(INDEX(scheduling_data!H:H,MATCH(B4440&amp;D4440,scheduling_data!D:D&amp;scheduling_data!A:A,0)),"")</f>
        <v>Kelsea Rodriguez</v>
      </c>
      <c r="J4440" t="str">
        <f t="shared" si="167"/>
        <v>No</v>
      </c>
      <c r="L4440" t="str">
        <f t="shared" si="168"/>
        <v>No</v>
      </c>
    </row>
    <row r="4441" spans="1:12" x14ac:dyDescent="0.3">
      <c r="A4441" t="s">
        <v>17</v>
      </c>
      <c r="B4441">
        <v>16</v>
      </c>
      <c r="C4441" s="1">
        <v>45358</v>
      </c>
      <c r="D4441" s="1">
        <v>45334.666666666664</v>
      </c>
      <c r="E4441">
        <v>85.19</v>
      </c>
      <c r="F4441" t="s">
        <v>9</v>
      </c>
      <c r="G4441" t="s">
        <v>18</v>
      </c>
      <c r="H4441">
        <v>92507</v>
      </c>
      <c r="I4441" t="str" cm="1">
        <f t="array" ref="I4441">IFERROR(INDEX(scheduling_data!H:H,MATCH(B4441&amp;D4441,scheduling_data!D:D&amp;scheduling_data!A:A,0)),"")</f>
        <v>Kelli Cruthirds</v>
      </c>
      <c r="J4441" t="str">
        <f t="shared" si="167"/>
        <v>No</v>
      </c>
      <c r="L4441" t="str">
        <f t="shared" si="168"/>
        <v>No</v>
      </c>
    </row>
    <row r="4442" spans="1:12" x14ac:dyDescent="0.3">
      <c r="A4442" t="s">
        <v>17</v>
      </c>
      <c r="B4442">
        <v>16</v>
      </c>
      <c r="C4442" s="1">
        <v>45358</v>
      </c>
      <c r="D4442" s="1">
        <v>45334.666666666664</v>
      </c>
      <c r="E4442">
        <v>64.81</v>
      </c>
      <c r="F4442" t="s">
        <v>19</v>
      </c>
      <c r="G4442" t="s">
        <v>20</v>
      </c>
      <c r="H4442">
        <v>92507</v>
      </c>
      <c r="I4442" t="str" cm="1">
        <f t="array" ref="I4442">IFERROR(INDEX(scheduling_data!H:H,MATCH(B4442&amp;D4442,scheduling_data!D:D&amp;scheduling_data!A:A,0)),"")</f>
        <v>Kelli Cruthirds</v>
      </c>
      <c r="J4442" t="str">
        <f t="shared" si="167"/>
        <v>No</v>
      </c>
      <c r="L4442" t="str">
        <f t="shared" si="168"/>
        <v>Yes</v>
      </c>
    </row>
    <row r="4443" spans="1:12" x14ac:dyDescent="0.3">
      <c r="A4443" t="s">
        <v>17</v>
      </c>
      <c r="B4443">
        <v>16</v>
      </c>
      <c r="C4443" s="1">
        <v>45370</v>
      </c>
      <c r="D4443" s="1">
        <v>45350.458333333336</v>
      </c>
      <c r="E4443">
        <v>85.19</v>
      </c>
      <c r="F4443" t="s">
        <v>9</v>
      </c>
      <c r="G4443" t="s">
        <v>18</v>
      </c>
      <c r="H4443">
        <v>92507</v>
      </c>
      <c r="I4443" t="str" cm="1">
        <f t="array" ref="I4443">IFERROR(INDEX(scheduling_data!H:H,MATCH(B4443&amp;D4443,scheduling_data!D:D&amp;scheduling_data!A:A,0)),"")</f>
        <v>Kelli Cruthirds</v>
      </c>
      <c r="J4443" t="str">
        <f t="shared" si="167"/>
        <v>No</v>
      </c>
      <c r="L4443" t="str">
        <f t="shared" si="168"/>
        <v>No</v>
      </c>
    </row>
    <row r="4444" spans="1:12" x14ac:dyDescent="0.3">
      <c r="A4444" t="s">
        <v>17</v>
      </c>
      <c r="B4444">
        <v>16</v>
      </c>
      <c r="C4444" s="1">
        <v>45370</v>
      </c>
      <c r="D4444" s="1">
        <v>45350.458333333336</v>
      </c>
      <c r="E4444">
        <v>64.81</v>
      </c>
      <c r="F4444" t="s">
        <v>19</v>
      </c>
      <c r="G4444" t="s">
        <v>20</v>
      </c>
      <c r="H4444">
        <v>92507</v>
      </c>
      <c r="I4444" t="str" cm="1">
        <f t="array" ref="I4444">IFERROR(INDEX(scheduling_data!H:H,MATCH(B4444&amp;D4444,scheduling_data!D:D&amp;scheduling_data!A:A,0)),"")</f>
        <v>Kelli Cruthirds</v>
      </c>
      <c r="J4444" t="str">
        <f t="shared" si="167"/>
        <v>No</v>
      </c>
      <c r="L4444" t="str">
        <f t="shared" si="168"/>
        <v>Yes</v>
      </c>
    </row>
    <row r="4445" spans="1:12" x14ac:dyDescent="0.3">
      <c r="A4445" t="s">
        <v>17</v>
      </c>
      <c r="B4445">
        <v>16</v>
      </c>
      <c r="C4445" s="1">
        <v>45358</v>
      </c>
      <c r="D4445" s="1">
        <v>45327.4375</v>
      </c>
      <c r="E4445">
        <v>85.19</v>
      </c>
      <c r="F4445" t="s">
        <v>9</v>
      </c>
      <c r="G4445" t="s">
        <v>18</v>
      </c>
      <c r="H4445">
        <v>92507</v>
      </c>
      <c r="I4445" t="str" cm="1">
        <f t="array" ref="I4445">IFERROR(INDEX(scheduling_data!H:H,MATCH(B4445&amp;D4445,scheduling_data!D:D&amp;scheduling_data!A:A,0)),"")</f>
        <v>Kelli Cruthirds</v>
      </c>
      <c r="J4445" t="str">
        <f t="shared" si="167"/>
        <v>No</v>
      </c>
      <c r="L4445" t="str">
        <f t="shared" si="168"/>
        <v>No</v>
      </c>
    </row>
    <row r="4446" spans="1:12" x14ac:dyDescent="0.3">
      <c r="A4446" t="s">
        <v>17</v>
      </c>
      <c r="B4446">
        <v>16</v>
      </c>
      <c r="C4446" s="1">
        <v>45358</v>
      </c>
      <c r="D4446" s="1">
        <v>45327.4375</v>
      </c>
      <c r="E4446">
        <v>64.81</v>
      </c>
      <c r="F4446" t="s">
        <v>19</v>
      </c>
      <c r="G4446" t="s">
        <v>20</v>
      </c>
      <c r="H4446">
        <v>92507</v>
      </c>
      <c r="I4446" t="str" cm="1">
        <f t="array" ref="I4446">IFERROR(INDEX(scheduling_data!H:H,MATCH(B4446&amp;D4446,scheduling_data!D:D&amp;scheduling_data!A:A,0)),"")</f>
        <v>Kelli Cruthirds</v>
      </c>
      <c r="J4446" t="str">
        <f t="shared" si="167"/>
        <v>No</v>
      </c>
      <c r="L4446" t="str">
        <f t="shared" si="168"/>
        <v>Yes</v>
      </c>
    </row>
    <row r="4447" spans="1:12" x14ac:dyDescent="0.3">
      <c r="A4447" t="s">
        <v>49</v>
      </c>
      <c r="B4447">
        <v>122</v>
      </c>
      <c r="C4447" s="1">
        <v>45355</v>
      </c>
      <c r="D4447" s="1">
        <v>45341.395833333336</v>
      </c>
      <c r="E4447">
        <v>68</v>
      </c>
      <c r="F4447" t="s">
        <v>9</v>
      </c>
      <c r="G4447" t="s">
        <v>104</v>
      </c>
      <c r="H4447">
        <v>97112</v>
      </c>
      <c r="I4447" t="str" cm="1">
        <f t="array" ref="I4447">IFERROR(INDEX(scheduling_data!H:H,MATCH(B4447&amp;D4447,scheduling_data!D:D&amp;scheduling_data!A:A,0)),"")</f>
        <v>Breanna Cochran</v>
      </c>
      <c r="J4447" t="str">
        <f t="shared" si="167"/>
        <v>No</v>
      </c>
      <c r="L4447" t="str">
        <f t="shared" si="168"/>
        <v>No</v>
      </c>
    </row>
    <row r="4448" spans="1:12" x14ac:dyDescent="0.3">
      <c r="A4448" t="s">
        <v>49</v>
      </c>
      <c r="B4448">
        <v>122</v>
      </c>
      <c r="C4448" s="1">
        <v>45355</v>
      </c>
      <c r="D4448" s="1">
        <v>45341.395833333336</v>
      </c>
      <c r="E4448">
        <v>47</v>
      </c>
      <c r="F4448" t="s">
        <v>19</v>
      </c>
      <c r="G4448" t="s">
        <v>50</v>
      </c>
      <c r="H4448">
        <v>97112</v>
      </c>
      <c r="I4448" t="str" cm="1">
        <f t="array" ref="I4448">IFERROR(INDEX(scheduling_data!H:H,MATCH(B4448&amp;D4448,scheduling_data!D:D&amp;scheduling_data!A:A,0)),"")</f>
        <v>Breanna Cochran</v>
      </c>
      <c r="J4448" t="str">
        <f t="shared" si="167"/>
        <v>No</v>
      </c>
      <c r="L4448" t="str">
        <f t="shared" si="168"/>
        <v>Yes</v>
      </c>
    </row>
    <row r="4449" spans="1:12" x14ac:dyDescent="0.3">
      <c r="A4449" t="s">
        <v>49</v>
      </c>
      <c r="B4449">
        <v>122</v>
      </c>
      <c r="C4449" s="1">
        <v>45364</v>
      </c>
      <c r="D4449" s="1">
        <v>45348.395833333336</v>
      </c>
      <c r="E4449">
        <v>47</v>
      </c>
      <c r="F4449" t="s">
        <v>19</v>
      </c>
      <c r="G4449" t="s">
        <v>50</v>
      </c>
      <c r="H4449">
        <v>97112</v>
      </c>
      <c r="I4449" t="str" cm="1">
        <f t="array" ref="I4449">IFERROR(INDEX(scheduling_data!H:H,MATCH(B4449&amp;D4449,scheduling_data!D:D&amp;scheduling_data!A:A,0)),"")</f>
        <v>Breanna Cochran</v>
      </c>
      <c r="J4449" t="str">
        <f t="shared" si="167"/>
        <v>No</v>
      </c>
      <c r="L4449" t="str">
        <f t="shared" si="168"/>
        <v>Yes</v>
      </c>
    </row>
    <row r="4450" spans="1:12" x14ac:dyDescent="0.3">
      <c r="A4450" t="s">
        <v>49</v>
      </c>
      <c r="B4450">
        <v>122</v>
      </c>
      <c r="C4450" s="1">
        <v>45364</v>
      </c>
      <c r="D4450" s="1">
        <v>45348.395833333336</v>
      </c>
      <c r="E4450">
        <v>68</v>
      </c>
      <c r="F4450" t="s">
        <v>9</v>
      </c>
      <c r="G4450" t="s">
        <v>104</v>
      </c>
      <c r="H4450">
        <v>97112</v>
      </c>
      <c r="I4450" t="str" cm="1">
        <f t="array" ref="I4450">IFERROR(INDEX(scheduling_data!H:H,MATCH(B4450&amp;D4450,scheduling_data!D:D&amp;scheduling_data!A:A,0)),"")</f>
        <v>Breanna Cochran</v>
      </c>
      <c r="J4450" t="str">
        <f t="shared" si="167"/>
        <v>No</v>
      </c>
      <c r="L4450" t="str">
        <f t="shared" si="168"/>
        <v>No</v>
      </c>
    </row>
    <row r="4451" spans="1:12" x14ac:dyDescent="0.3">
      <c r="A4451" t="s">
        <v>49</v>
      </c>
      <c r="B4451">
        <v>122</v>
      </c>
      <c r="C4451" s="1">
        <v>45364</v>
      </c>
      <c r="D4451" s="1">
        <v>45350.395833333336</v>
      </c>
      <c r="E4451">
        <v>41</v>
      </c>
      <c r="F4451" t="s">
        <v>19</v>
      </c>
      <c r="G4451" t="s">
        <v>50</v>
      </c>
      <c r="H4451">
        <v>97112</v>
      </c>
      <c r="I4451" t="str" cm="1">
        <f t="array" ref="I4451">IFERROR(INDEX(scheduling_data!H:H,MATCH(B4451&amp;D4451,scheduling_data!D:D&amp;scheduling_data!A:A,0)),"")</f>
        <v>Heidi Molaison</v>
      </c>
      <c r="J4451" t="str">
        <f t="shared" si="167"/>
        <v>No</v>
      </c>
      <c r="L4451" t="str">
        <f t="shared" si="168"/>
        <v>Yes</v>
      </c>
    </row>
    <row r="4452" spans="1:12" x14ac:dyDescent="0.3">
      <c r="A4452" t="s">
        <v>49</v>
      </c>
      <c r="B4452">
        <v>122</v>
      </c>
      <c r="C4452" s="1">
        <v>45364</v>
      </c>
      <c r="D4452" s="1">
        <v>45350.395833333336</v>
      </c>
      <c r="E4452">
        <v>35</v>
      </c>
      <c r="F4452" t="s">
        <v>9</v>
      </c>
      <c r="G4452" t="s">
        <v>104</v>
      </c>
      <c r="H4452">
        <v>97530</v>
      </c>
      <c r="I4452" t="str" cm="1">
        <f t="array" ref="I4452">IFERROR(INDEX(scheduling_data!H:H,MATCH(B4452&amp;D4452,scheduling_data!D:D&amp;scheduling_data!A:A,0)),"")</f>
        <v>Heidi Molaison</v>
      </c>
      <c r="J4452" t="str">
        <f t="shared" si="167"/>
        <v>No</v>
      </c>
      <c r="L4452" t="str">
        <f t="shared" si="168"/>
        <v>No</v>
      </c>
    </row>
    <row r="4453" spans="1:12" x14ac:dyDescent="0.3">
      <c r="A4453" t="s">
        <v>49</v>
      </c>
      <c r="B4453">
        <v>122</v>
      </c>
      <c r="C4453" s="1">
        <v>45364</v>
      </c>
      <c r="D4453" s="1">
        <v>45350.395833333336</v>
      </c>
      <c r="E4453">
        <v>34</v>
      </c>
      <c r="F4453" t="s">
        <v>9</v>
      </c>
      <c r="G4453" t="s">
        <v>104</v>
      </c>
      <c r="H4453">
        <v>97112</v>
      </c>
      <c r="I4453" t="str" cm="1">
        <f t="array" ref="I4453">IFERROR(INDEX(scheduling_data!H:H,MATCH(B4453&amp;D4453,scheduling_data!D:D&amp;scheduling_data!A:A,0)),"")</f>
        <v>Heidi Molaison</v>
      </c>
      <c r="J4453" t="str">
        <f t="shared" si="167"/>
        <v>No</v>
      </c>
      <c r="L4453" t="str">
        <f t="shared" si="168"/>
        <v>No</v>
      </c>
    </row>
    <row r="4454" spans="1:12" x14ac:dyDescent="0.3">
      <c r="A4454" t="s">
        <v>49</v>
      </c>
      <c r="B4454">
        <v>122</v>
      </c>
      <c r="C4454" s="1">
        <v>45364</v>
      </c>
      <c r="D4454" s="1">
        <v>45350.395833333336</v>
      </c>
      <c r="E4454">
        <v>5</v>
      </c>
      <c r="F4454" t="s">
        <v>19</v>
      </c>
      <c r="G4454" t="s">
        <v>50</v>
      </c>
      <c r="H4454">
        <v>97530</v>
      </c>
      <c r="I4454" t="str" cm="1">
        <f t="array" ref="I4454">IFERROR(INDEX(scheduling_data!H:H,MATCH(B4454&amp;D4454,scheduling_data!D:D&amp;scheduling_data!A:A,0)),"")</f>
        <v>Heidi Molaison</v>
      </c>
      <c r="J4454" t="str">
        <f t="shared" si="167"/>
        <v>No</v>
      </c>
      <c r="L4454" t="str">
        <f t="shared" si="168"/>
        <v>Yes</v>
      </c>
    </row>
    <row r="4455" spans="1:12" x14ac:dyDescent="0.3">
      <c r="A4455" t="s">
        <v>33</v>
      </c>
      <c r="B4455">
        <v>124</v>
      </c>
      <c r="C4455" s="1">
        <v>45365</v>
      </c>
      <c r="D4455" s="1">
        <v>45334.645833333336</v>
      </c>
      <c r="E4455">
        <v>7.12</v>
      </c>
      <c r="F4455" t="s">
        <v>9</v>
      </c>
      <c r="H4455">
        <v>92507</v>
      </c>
      <c r="I4455" t="str" cm="1">
        <f t="array" ref="I4455">IFERROR(INDEX(scheduling_data!H:H,MATCH(B4455&amp;D4455,scheduling_data!D:D&amp;scheduling_data!A:A,0)),"")</f>
        <v>Victoria Miley</v>
      </c>
      <c r="J4455" t="str">
        <f t="shared" si="167"/>
        <v>No</v>
      </c>
      <c r="L4455" t="str">
        <f t="shared" si="168"/>
        <v>No</v>
      </c>
    </row>
    <row r="4456" spans="1:12" x14ac:dyDescent="0.3">
      <c r="A4456" t="s">
        <v>33</v>
      </c>
      <c r="B4456">
        <v>124</v>
      </c>
      <c r="C4456" s="1">
        <v>45365</v>
      </c>
      <c r="D4456" s="1">
        <v>45334.645833333336</v>
      </c>
      <c r="E4456">
        <v>6.9</v>
      </c>
      <c r="F4456" t="s">
        <v>19</v>
      </c>
      <c r="H4456">
        <v>92507</v>
      </c>
      <c r="I4456" t="str" cm="1">
        <f t="array" ref="I4456">IFERROR(INDEX(scheduling_data!H:H,MATCH(B4456&amp;D4456,scheduling_data!D:D&amp;scheduling_data!A:A,0)),"")</f>
        <v>Victoria Miley</v>
      </c>
      <c r="J4456" t="str">
        <f t="shared" si="167"/>
        <v>No</v>
      </c>
      <c r="L4456" t="str">
        <f t="shared" si="168"/>
        <v>Yes</v>
      </c>
    </row>
    <row r="4457" spans="1:12" x14ac:dyDescent="0.3">
      <c r="A4457" t="s">
        <v>33</v>
      </c>
      <c r="B4457">
        <v>124</v>
      </c>
      <c r="C4457" s="1">
        <v>45365</v>
      </c>
      <c r="D4457" s="1">
        <v>45337.6875</v>
      </c>
      <c r="E4457">
        <v>6.9</v>
      </c>
      <c r="F4457" t="s">
        <v>19</v>
      </c>
      <c r="H4457">
        <v>92507</v>
      </c>
      <c r="I4457" t="str" cm="1">
        <f t="array" ref="I4457">IFERROR(INDEX(scheduling_data!H:H,MATCH(B4457&amp;D4457,scheduling_data!D:D&amp;scheduling_data!A:A,0)),"")</f>
        <v>D'Anna Pullen</v>
      </c>
      <c r="J4457" t="str">
        <f t="shared" si="167"/>
        <v>No</v>
      </c>
      <c r="L4457" t="str">
        <f t="shared" si="168"/>
        <v>Yes</v>
      </c>
    </row>
    <row r="4458" spans="1:12" x14ac:dyDescent="0.3">
      <c r="A4458" t="s">
        <v>33</v>
      </c>
      <c r="B4458">
        <v>124</v>
      </c>
      <c r="C4458" s="1">
        <v>45365</v>
      </c>
      <c r="D4458" s="1">
        <v>45337.6875</v>
      </c>
      <c r="E4458">
        <v>7.12</v>
      </c>
      <c r="F4458" t="s">
        <v>9</v>
      </c>
      <c r="H4458">
        <v>92507</v>
      </c>
      <c r="I4458" t="str" cm="1">
        <f t="array" ref="I4458">IFERROR(INDEX(scheduling_data!H:H,MATCH(B4458&amp;D4458,scheduling_data!D:D&amp;scheduling_data!A:A,0)),"")</f>
        <v>D'Anna Pullen</v>
      </c>
      <c r="J4458" t="str">
        <f t="shared" si="167"/>
        <v>No</v>
      </c>
      <c r="L4458" t="str">
        <f t="shared" si="168"/>
        <v>No</v>
      </c>
    </row>
    <row r="4459" spans="1:12" x14ac:dyDescent="0.3">
      <c r="A4459" t="s">
        <v>33</v>
      </c>
      <c r="B4459">
        <v>124</v>
      </c>
      <c r="C4459" s="1">
        <v>45365</v>
      </c>
      <c r="D4459" s="1">
        <v>45341.666666666664</v>
      </c>
      <c r="E4459">
        <v>7.12</v>
      </c>
      <c r="F4459" t="s">
        <v>9</v>
      </c>
      <c r="H4459">
        <v>92507</v>
      </c>
      <c r="I4459" t="str" cm="1">
        <f t="array" ref="I4459">IFERROR(INDEX(scheduling_data!H:H,MATCH(B4459&amp;D4459,scheduling_data!D:D&amp;scheduling_data!A:A,0)),"")</f>
        <v>Victoria Miley</v>
      </c>
      <c r="J4459" t="str">
        <f t="shared" si="167"/>
        <v>No</v>
      </c>
      <c r="L4459" t="str">
        <f t="shared" si="168"/>
        <v>No</v>
      </c>
    </row>
    <row r="4460" spans="1:12" x14ac:dyDescent="0.3">
      <c r="A4460" t="s">
        <v>33</v>
      </c>
      <c r="B4460">
        <v>124</v>
      </c>
      <c r="C4460" s="1">
        <v>45365</v>
      </c>
      <c r="D4460" s="1">
        <v>45341.666666666664</v>
      </c>
      <c r="E4460">
        <v>6.9</v>
      </c>
      <c r="F4460" t="s">
        <v>19</v>
      </c>
      <c r="H4460">
        <v>92507</v>
      </c>
      <c r="I4460" t="str" cm="1">
        <f t="array" ref="I4460">IFERROR(INDEX(scheduling_data!H:H,MATCH(B4460&amp;D4460,scheduling_data!D:D&amp;scheduling_data!A:A,0)),"")</f>
        <v>Victoria Miley</v>
      </c>
      <c r="J4460" t="str">
        <f t="shared" si="167"/>
        <v>No</v>
      </c>
      <c r="L4460" t="str">
        <f t="shared" si="168"/>
        <v>Yes</v>
      </c>
    </row>
    <row r="4461" spans="1:12" x14ac:dyDescent="0.3">
      <c r="A4461" t="s">
        <v>33</v>
      </c>
      <c r="B4461">
        <v>124</v>
      </c>
      <c r="C4461" s="1">
        <v>45372</v>
      </c>
      <c r="D4461" s="1">
        <v>45344.645833333336</v>
      </c>
      <c r="E4461">
        <v>6.9</v>
      </c>
      <c r="F4461" t="s">
        <v>19</v>
      </c>
      <c r="G4461" t="s">
        <v>84</v>
      </c>
      <c r="H4461">
        <v>92507</v>
      </c>
      <c r="I4461" t="str" cm="1">
        <f t="array" ref="I4461">IFERROR(INDEX(scheduling_data!H:H,MATCH(B4461&amp;D4461,scheduling_data!D:D&amp;scheduling_data!A:A,0)),"")</f>
        <v>Victoria Miley</v>
      </c>
      <c r="J4461" t="str">
        <f t="shared" si="167"/>
        <v>No</v>
      </c>
      <c r="L4461" t="str">
        <f t="shared" si="168"/>
        <v>Yes</v>
      </c>
    </row>
    <row r="4462" spans="1:12" x14ac:dyDescent="0.3">
      <c r="A4462" t="s">
        <v>33</v>
      </c>
      <c r="B4462">
        <v>124</v>
      </c>
      <c r="C4462" s="1">
        <v>45372.951388888891</v>
      </c>
      <c r="D4462" s="1">
        <v>45344.645833333336</v>
      </c>
      <c r="E4462">
        <v>7.12</v>
      </c>
      <c r="F4462" t="s">
        <v>9</v>
      </c>
      <c r="H4462">
        <v>92507</v>
      </c>
      <c r="I4462" t="str" cm="1">
        <f t="array" ref="I4462">IFERROR(INDEX(scheduling_data!H:H,MATCH(B4462&amp;D4462,scheduling_data!D:D&amp;scheduling_data!A:A,0)),"")</f>
        <v>Victoria Miley</v>
      </c>
      <c r="J4462" t="str">
        <f t="shared" si="167"/>
        <v>No</v>
      </c>
      <c r="L4462" t="str">
        <f t="shared" si="168"/>
        <v>No</v>
      </c>
    </row>
    <row r="4463" spans="1:12" x14ac:dyDescent="0.3">
      <c r="A4463" t="s">
        <v>33</v>
      </c>
      <c r="B4463">
        <v>124</v>
      </c>
      <c r="C4463" s="1">
        <v>45379</v>
      </c>
      <c r="D4463" s="1">
        <v>45348.6875</v>
      </c>
      <c r="E4463">
        <v>6.9</v>
      </c>
      <c r="F4463" t="s">
        <v>19</v>
      </c>
      <c r="H4463">
        <v>92507</v>
      </c>
      <c r="I4463" t="str" cm="1">
        <f t="array" ref="I4463">IFERROR(INDEX(scheduling_data!H:H,MATCH(B4463&amp;D4463,scheduling_data!D:D&amp;scheduling_data!A:A,0)),"")</f>
        <v>Annette Fertitta</v>
      </c>
      <c r="J4463" t="str">
        <f t="shared" si="167"/>
        <v>No</v>
      </c>
      <c r="L4463" t="str">
        <f t="shared" si="168"/>
        <v>Yes</v>
      </c>
    </row>
    <row r="4464" spans="1:12" x14ac:dyDescent="0.3">
      <c r="A4464" t="s">
        <v>33</v>
      </c>
      <c r="B4464">
        <v>124</v>
      </c>
      <c r="C4464" s="1">
        <v>45379</v>
      </c>
      <c r="D4464" s="1">
        <v>45348.6875</v>
      </c>
      <c r="E4464">
        <v>7.12</v>
      </c>
      <c r="F4464" t="s">
        <v>9</v>
      </c>
      <c r="H4464">
        <v>92507</v>
      </c>
      <c r="I4464" t="str" cm="1">
        <f t="array" ref="I4464">IFERROR(INDEX(scheduling_data!H:H,MATCH(B4464&amp;D4464,scheduling_data!D:D&amp;scheduling_data!A:A,0)),"")</f>
        <v>Annette Fertitta</v>
      </c>
      <c r="J4464" t="str">
        <f t="shared" si="167"/>
        <v>No</v>
      </c>
      <c r="L4464" t="str">
        <f t="shared" si="168"/>
        <v>No</v>
      </c>
    </row>
    <row r="4465" spans="1:12" x14ac:dyDescent="0.3">
      <c r="A4465" t="s">
        <v>33</v>
      </c>
      <c r="B4465">
        <v>124</v>
      </c>
      <c r="C4465" s="1">
        <v>45379</v>
      </c>
      <c r="D4465" s="1">
        <v>45351.666666666664</v>
      </c>
      <c r="E4465">
        <v>6.9</v>
      </c>
      <c r="F4465" t="s">
        <v>19</v>
      </c>
      <c r="H4465">
        <v>92507</v>
      </c>
      <c r="I4465" t="str" cm="1">
        <f t="array" ref="I4465">IFERROR(INDEX(scheduling_data!H:H,MATCH(B4465&amp;D4465,scheduling_data!D:D&amp;scheduling_data!A:A,0)),"")</f>
        <v>Victoria Miley</v>
      </c>
      <c r="J4465" t="str">
        <f t="shared" si="167"/>
        <v>No</v>
      </c>
      <c r="L4465" t="str">
        <f t="shared" si="168"/>
        <v>Yes</v>
      </c>
    </row>
    <row r="4466" spans="1:12" x14ac:dyDescent="0.3">
      <c r="A4466" t="s">
        <v>33</v>
      </c>
      <c r="B4466">
        <v>124</v>
      </c>
      <c r="C4466" s="1">
        <v>45379</v>
      </c>
      <c r="D4466" s="1">
        <v>45351.666666666664</v>
      </c>
      <c r="E4466">
        <v>7.12</v>
      </c>
      <c r="F4466" t="s">
        <v>9</v>
      </c>
      <c r="H4466">
        <v>92507</v>
      </c>
      <c r="I4466" t="str" cm="1">
        <f t="array" ref="I4466">IFERROR(INDEX(scheduling_data!H:H,MATCH(B4466&amp;D4466,scheduling_data!D:D&amp;scheduling_data!A:A,0)),"")</f>
        <v>Victoria Miley</v>
      </c>
      <c r="J4466" t="str">
        <f t="shared" si="167"/>
        <v>No</v>
      </c>
      <c r="L4466" t="str">
        <f t="shared" si="168"/>
        <v>No</v>
      </c>
    </row>
    <row r="4467" spans="1:12" x14ac:dyDescent="0.3">
      <c r="A4467" t="s">
        <v>33</v>
      </c>
      <c r="B4467">
        <v>124</v>
      </c>
      <c r="C4467" s="1">
        <v>45358</v>
      </c>
      <c r="D4467" s="1">
        <v>45330.6875</v>
      </c>
      <c r="E4467">
        <v>7.12</v>
      </c>
      <c r="F4467" t="s">
        <v>9</v>
      </c>
      <c r="H4467">
        <v>92507</v>
      </c>
      <c r="I4467" t="str" cm="1">
        <f t="array" ref="I4467">IFERROR(INDEX(scheduling_data!H:H,MATCH(B4467&amp;D4467,scheduling_data!D:D&amp;scheduling_data!A:A,0)),"")</f>
        <v>D'Anna Pullen</v>
      </c>
      <c r="J4467" t="str">
        <f t="shared" si="167"/>
        <v>No</v>
      </c>
      <c r="L4467" t="str">
        <f t="shared" si="168"/>
        <v>No</v>
      </c>
    </row>
    <row r="4468" spans="1:12" x14ac:dyDescent="0.3">
      <c r="A4468" t="s">
        <v>33</v>
      </c>
      <c r="B4468">
        <v>124</v>
      </c>
      <c r="C4468" s="1">
        <v>45358</v>
      </c>
      <c r="D4468" s="1">
        <v>45330.6875</v>
      </c>
      <c r="E4468">
        <v>6.9</v>
      </c>
      <c r="F4468" t="s">
        <v>19</v>
      </c>
      <c r="H4468">
        <v>92507</v>
      </c>
      <c r="I4468" t="str" cm="1">
        <f t="array" ref="I4468">IFERROR(INDEX(scheduling_data!H:H,MATCH(B4468&amp;D4468,scheduling_data!D:D&amp;scheduling_data!A:A,0)),"")</f>
        <v>D'Anna Pullen</v>
      </c>
      <c r="J4468" t="str">
        <f t="shared" si="167"/>
        <v>No</v>
      </c>
      <c r="L4468" t="str">
        <f t="shared" si="168"/>
        <v>Yes</v>
      </c>
    </row>
    <row r="4469" spans="1:12" x14ac:dyDescent="0.3">
      <c r="A4469" t="s">
        <v>137</v>
      </c>
      <c r="B4469">
        <v>124</v>
      </c>
      <c r="C4469" s="1">
        <v>45357</v>
      </c>
      <c r="D4469" s="1">
        <v>45334.645833333336</v>
      </c>
      <c r="E4469">
        <v>54.96</v>
      </c>
      <c r="F4469" t="s">
        <v>19</v>
      </c>
      <c r="G4469" t="s">
        <v>57</v>
      </c>
      <c r="H4469">
        <v>92507</v>
      </c>
      <c r="I4469" t="str" cm="1">
        <f t="array" ref="I4469">IFERROR(INDEX(scheduling_data!H:H,MATCH(B4469&amp;D4469,scheduling_data!D:D&amp;scheduling_data!A:A,0)),"")</f>
        <v>Victoria Miley</v>
      </c>
      <c r="J4469" t="str">
        <f t="shared" si="167"/>
        <v>No</v>
      </c>
      <c r="L4469" t="str">
        <f t="shared" si="168"/>
        <v>Yes</v>
      </c>
    </row>
    <row r="4470" spans="1:12" x14ac:dyDescent="0.3">
      <c r="A4470" t="s">
        <v>137</v>
      </c>
      <c r="B4470">
        <v>124</v>
      </c>
      <c r="C4470" s="1">
        <v>45357</v>
      </c>
      <c r="D4470" s="1">
        <v>45334.645833333336</v>
      </c>
      <c r="E4470">
        <v>1.1200000000000001</v>
      </c>
      <c r="F4470" t="s">
        <v>9</v>
      </c>
      <c r="G4470" t="s">
        <v>55</v>
      </c>
      <c r="H4470">
        <v>92507</v>
      </c>
      <c r="I4470" t="str" cm="1">
        <f t="array" ref="I4470">IFERROR(INDEX(scheduling_data!H:H,MATCH(B4470&amp;D4470,scheduling_data!D:D&amp;scheduling_data!A:A,0)),"")</f>
        <v>Victoria Miley</v>
      </c>
      <c r="J4470" t="str">
        <f t="shared" si="167"/>
        <v>No</v>
      </c>
      <c r="L4470" t="str">
        <f t="shared" si="168"/>
        <v>No</v>
      </c>
    </row>
    <row r="4471" spans="1:12" x14ac:dyDescent="0.3">
      <c r="A4471" t="s">
        <v>137</v>
      </c>
      <c r="B4471">
        <v>124</v>
      </c>
      <c r="C4471" s="1">
        <v>45357</v>
      </c>
      <c r="D4471" s="1">
        <v>45334.645833333336</v>
      </c>
      <c r="E4471">
        <v>79.900000000000006</v>
      </c>
      <c r="F4471" t="s">
        <v>9</v>
      </c>
      <c r="G4471" t="s">
        <v>56</v>
      </c>
      <c r="H4471">
        <v>92507</v>
      </c>
      <c r="I4471" t="str" cm="1">
        <f t="array" ref="I4471">IFERROR(INDEX(scheduling_data!H:H,MATCH(B4471&amp;D4471,scheduling_data!D:D&amp;scheduling_data!A:A,0)),"")</f>
        <v>Victoria Miley</v>
      </c>
      <c r="J4471" t="str">
        <f t="shared" si="167"/>
        <v>No</v>
      </c>
      <c r="L4471" t="str">
        <f t="shared" si="168"/>
        <v>No</v>
      </c>
    </row>
    <row r="4472" spans="1:12" x14ac:dyDescent="0.3">
      <c r="A4472" t="s">
        <v>137</v>
      </c>
      <c r="B4472">
        <v>124</v>
      </c>
      <c r="C4472" s="1">
        <v>45355</v>
      </c>
      <c r="D4472" s="1">
        <v>45337.6875</v>
      </c>
      <c r="E4472">
        <v>1.1200000000000001</v>
      </c>
      <c r="F4472" t="s">
        <v>9</v>
      </c>
      <c r="G4472" t="s">
        <v>55</v>
      </c>
      <c r="H4472">
        <v>92507</v>
      </c>
      <c r="I4472" t="str" cm="1">
        <f t="array" ref="I4472">IFERROR(INDEX(scheduling_data!H:H,MATCH(B4472&amp;D4472,scheduling_data!D:D&amp;scheduling_data!A:A,0)),"")</f>
        <v>D'Anna Pullen</v>
      </c>
      <c r="J4472" t="str">
        <f t="shared" si="167"/>
        <v>No</v>
      </c>
      <c r="L4472" t="str">
        <f t="shared" si="168"/>
        <v>No</v>
      </c>
    </row>
    <row r="4473" spans="1:12" x14ac:dyDescent="0.3">
      <c r="A4473" t="s">
        <v>137</v>
      </c>
      <c r="B4473">
        <v>124</v>
      </c>
      <c r="C4473" s="1">
        <v>45355</v>
      </c>
      <c r="D4473" s="1">
        <v>45337.6875</v>
      </c>
      <c r="E4473">
        <v>79.900000000000006</v>
      </c>
      <c r="F4473" t="s">
        <v>9</v>
      </c>
      <c r="G4473" t="s">
        <v>56</v>
      </c>
      <c r="H4473">
        <v>92507</v>
      </c>
      <c r="I4473" t="str" cm="1">
        <f t="array" ref="I4473">IFERROR(INDEX(scheduling_data!H:H,MATCH(B4473&amp;D4473,scheduling_data!D:D&amp;scheduling_data!A:A,0)),"")</f>
        <v>D'Anna Pullen</v>
      </c>
      <c r="J4473" t="str">
        <f t="shared" si="167"/>
        <v>No</v>
      </c>
      <c r="L4473" t="str">
        <f t="shared" si="168"/>
        <v>No</v>
      </c>
    </row>
    <row r="4474" spans="1:12" x14ac:dyDescent="0.3">
      <c r="A4474" t="s">
        <v>137</v>
      </c>
      <c r="B4474">
        <v>124</v>
      </c>
      <c r="C4474" s="1">
        <v>45355</v>
      </c>
      <c r="D4474" s="1">
        <v>45337.6875</v>
      </c>
      <c r="E4474">
        <v>54.96</v>
      </c>
      <c r="F4474" t="s">
        <v>19</v>
      </c>
      <c r="G4474" t="s">
        <v>57</v>
      </c>
      <c r="H4474">
        <v>92507</v>
      </c>
      <c r="I4474" t="str" cm="1">
        <f t="array" ref="I4474">IFERROR(INDEX(scheduling_data!H:H,MATCH(B4474&amp;D4474,scheduling_data!D:D&amp;scheduling_data!A:A,0)),"")</f>
        <v>D'Anna Pullen</v>
      </c>
      <c r="J4474" t="str">
        <f t="shared" si="167"/>
        <v>No</v>
      </c>
      <c r="L4474" t="str">
        <f t="shared" si="168"/>
        <v>Yes</v>
      </c>
    </row>
    <row r="4475" spans="1:12" x14ac:dyDescent="0.3">
      <c r="A4475" t="s">
        <v>137</v>
      </c>
      <c r="B4475">
        <v>124</v>
      </c>
      <c r="C4475" s="1">
        <v>45357</v>
      </c>
      <c r="D4475" s="1">
        <v>45341.666666666664</v>
      </c>
      <c r="E4475">
        <v>54.96</v>
      </c>
      <c r="F4475" t="s">
        <v>19</v>
      </c>
      <c r="G4475" t="s">
        <v>57</v>
      </c>
      <c r="H4475">
        <v>92507</v>
      </c>
      <c r="I4475" t="str" cm="1">
        <f t="array" ref="I4475">IFERROR(INDEX(scheduling_data!H:H,MATCH(B4475&amp;D4475,scheduling_data!D:D&amp;scheduling_data!A:A,0)),"")</f>
        <v>Victoria Miley</v>
      </c>
      <c r="J4475" t="str">
        <f t="shared" si="167"/>
        <v>No</v>
      </c>
      <c r="L4475" t="str">
        <f t="shared" si="168"/>
        <v>Yes</v>
      </c>
    </row>
    <row r="4476" spans="1:12" x14ac:dyDescent="0.3">
      <c r="A4476" t="s">
        <v>137</v>
      </c>
      <c r="B4476">
        <v>124</v>
      </c>
      <c r="C4476" s="1">
        <v>45357</v>
      </c>
      <c r="D4476" s="1">
        <v>45341.666666666664</v>
      </c>
      <c r="E4476">
        <v>79.900000000000006</v>
      </c>
      <c r="F4476" t="s">
        <v>9</v>
      </c>
      <c r="G4476" t="s">
        <v>56</v>
      </c>
      <c r="H4476">
        <v>92507</v>
      </c>
      <c r="I4476" t="str" cm="1">
        <f t="array" ref="I4476">IFERROR(INDEX(scheduling_data!H:H,MATCH(B4476&amp;D4476,scheduling_data!D:D&amp;scheduling_data!A:A,0)),"")</f>
        <v>Victoria Miley</v>
      </c>
      <c r="J4476" t="str">
        <f t="shared" si="167"/>
        <v>No</v>
      </c>
      <c r="L4476" t="str">
        <f t="shared" si="168"/>
        <v>No</v>
      </c>
    </row>
    <row r="4477" spans="1:12" x14ac:dyDescent="0.3">
      <c r="A4477" t="s">
        <v>137</v>
      </c>
      <c r="B4477">
        <v>124</v>
      </c>
      <c r="C4477" s="1">
        <v>45357</v>
      </c>
      <c r="D4477" s="1">
        <v>45341.666666666664</v>
      </c>
      <c r="E4477">
        <v>1.1200000000000001</v>
      </c>
      <c r="F4477" t="s">
        <v>9</v>
      </c>
      <c r="G4477" t="s">
        <v>55</v>
      </c>
      <c r="H4477">
        <v>92507</v>
      </c>
      <c r="I4477" t="str" cm="1">
        <f t="array" ref="I4477">IFERROR(INDEX(scheduling_data!H:H,MATCH(B4477&amp;D4477,scheduling_data!D:D&amp;scheduling_data!A:A,0)),"")</f>
        <v>Victoria Miley</v>
      </c>
      <c r="J4477" t="str">
        <f t="shared" si="167"/>
        <v>No</v>
      </c>
      <c r="L4477" t="str">
        <f t="shared" si="168"/>
        <v>No</v>
      </c>
    </row>
    <row r="4478" spans="1:12" x14ac:dyDescent="0.3">
      <c r="A4478" t="s">
        <v>137</v>
      </c>
      <c r="B4478">
        <v>124</v>
      </c>
      <c r="C4478" s="1">
        <v>45362</v>
      </c>
      <c r="D4478" s="1">
        <v>45344.645833333336</v>
      </c>
      <c r="E4478">
        <v>1.1200000000000001</v>
      </c>
      <c r="F4478" t="s">
        <v>9</v>
      </c>
      <c r="G4478" t="s">
        <v>55</v>
      </c>
      <c r="H4478">
        <v>92507</v>
      </c>
      <c r="I4478" t="str" cm="1">
        <f t="array" ref="I4478">IFERROR(INDEX(scheduling_data!H:H,MATCH(B4478&amp;D4478,scheduling_data!D:D&amp;scheduling_data!A:A,0)),"")</f>
        <v>Victoria Miley</v>
      </c>
      <c r="J4478" t="str">
        <f t="shared" si="167"/>
        <v>No</v>
      </c>
      <c r="L4478" t="str">
        <f t="shared" si="168"/>
        <v>No</v>
      </c>
    </row>
    <row r="4479" spans="1:12" x14ac:dyDescent="0.3">
      <c r="A4479" t="s">
        <v>137</v>
      </c>
      <c r="B4479">
        <v>124</v>
      </c>
      <c r="C4479" s="1">
        <v>45362</v>
      </c>
      <c r="D4479" s="1">
        <v>45344.645833333336</v>
      </c>
      <c r="E4479">
        <v>79.900000000000006</v>
      </c>
      <c r="F4479" t="s">
        <v>9</v>
      </c>
      <c r="G4479" t="s">
        <v>56</v>
      </c>
      <c r="H4479">
        <v>92507</v>
      </c>
      <c r="I4479" t="str" cm="1">
        <f t="array" ref="I4479">IFERROR(INDEX(scheduling_data!H:H,MATCH(B4479&amp;D4479,scheduling_data!D:D&amp;scheduling_data!A:A,0)),"")</f>
        <v>Victoria Miley</v>
      </c>
      <c r="J4479" t="str">
        <f t="shared" si="167"/>
        <v>No</v>
      </c>
      <c r="L4479" t="str">
        <f t="shared" si="168"/>
        <v>No</v>
      </c>
    </row>
    <row r="4480" spans="1:12" x14ac:dyDescent="0.3">
      <c r="A4480" t="s">
        <v>137</v>
      </c>
      <c r="B4480">
        <v>124</v>
      </c>
      <c r="C4480" s="1">
        <v>45362</v>
      </c>
      <c r="D4480" s="1">
        <v>45344.645833333336</v>
      </c>
      <c r="E4480">
        <v>54.96</v>
      </c>
      <c r="F4480" t="s">
        <v>19</v>
      </c>
      <c r="G4480" t="s">
        <v>57</v>
      </c>
      <c r="H4480">
        <v>92507</v>
      </c>
      <c r="I4480" t="str" cm="1">
        <f t="array" ref="I4480">IFERROR(INDEX(scheduling_data!H:H,MATCH(B4480&amp;D4480,scheduling_data!D:D&amp;scheduling_data!A:A,0)),"")</f>
        <v>Victoria Miley</v>
      </c>
      <c r="J4480" t="str">
        <f t="shared" si="167"/>
        <v>No</v>
      </c>
      <c r="L4480" t="str">
        <f t="shared" si="168"/>
        <v>Yes</v>
      </c>
    </row>
    <row r="4481" spans="1:12" x14ac:dyDescent="0.3">
      <c r="A4481" t="s">
        <v>137</v>
      </c>
      <c r="B4481">
        <v>124</v>
      </c>
      <c r="C4481" s="1">
        <v>45371</v>
      </c>
      <c r="D4481" s="1">
        <v>45348.6875</v>
      </c>
      <c r="E4481">
        <v>79.900000000000006</v>
      </c>
      <c r="F4481" t="s">
        <v>9</v>
      </c>
      <c r="G4481" t="s">
        <v>56</v>
      </c>
      <c r="H4481">
        <v>92507</v>
      </c>
      <c r="I4481" t="str" cm="1">
        <f t="array" ref="I4481">IFERROR(INDEX(scheduling_data!H:H,MATCH(B4481&amp;D4481,scheduling_data!D:D&amp;scheduling_data!A:A,0)),"")</f>
        <v>Annette Fertitta</v>
      </c>
      <c r="J4481" t="str">
        <f t="shared" si="167"/>
        <v>No</v>
      </c>
      <c r="L4481" t="str">
        <f t="shared" si="168"/>
        <v>No</v>
      </c>
    </row>
    <row r="4482" spans="1:12" x14ac:dyDescent="0.3">
      <c r="A4482" t="s">
        <v>137</v>
      </c>
      <c r="B4482">
        <v>124</v>
      </c>
      <c r="C4482" s="1">
        <v>45371</v>
      </c>
      <c r="D4482" s="1">
        <v>45348.6875</v>
      </c>
      <c r="E4482">
        <v>54.96</v>
      </c>
      <c r="F4482" t="s">
        <v>19</v>
      </c>
      <c r="G4482" t="s">
        <v>57</v>
      </c>
      <c r="H4482">
        <v>92507</v>
      </c>
      <c r="I4482" t="str" cm="1">
        <f t="array" ref="I4482">IFERROR(INDEX(scheduling_data!H:H,MATCH(B4482&amp;D4482,scheduling_data!D:D&amp;scheduling_data!A:A,0)),"")</f>
        <v>Annette Fertitta</v>
      </c>
      <c r="J4482" t="str">
        <f t="shared" si="167"/>
        <v>No</v>
      </c>
      <c r="L4482" t="str">
        <f t="shared" si="168"/>
        <v>Yes</v>
      </c>
    </row>
    <row r="4483" spans="1:12" x14ac:dyDescent="0.3">
      <c r="A4483" t="s">
        <v>137</v>
      </c>
      <c r="B4483">
        <v>124</v>
      </c>
      <c r="C4483" s="1">
        <v>45371</v>
      </c>
      <c r="D4483" s="1">
        <v>45348.6875</v>
      </c>
      <c r="E4483">
        <v>1.1200000000000001</v>
      </c>
      <c r="F4483" t="s">
        <v>9</v>
      </c>
      <c r="G4483" t="s">
        <v>55</v>
      </c>
      <c r="H4483">
        <v>92507</v>
      </c>
      <c r="I4483" t="str" cm="1">
        <f t="array" ref="I4483">IFERROR(INDEX(scheduling_data!H:H,MATCH(B4483&amp;D4483,scheduling_data!D:D&amp;scheduling_data!A:A,0)),"")</f>
        <v>Annette Fertitta</v>
      </c>
      <c r="J4483" t="str">
        <f t="shared" ref="J4483:J4546" si="169">IF(I4483="", "Yes", "No")</f>
        <v>No</v>
      </c>
      <c r="L4483" t="str">
        <f t="shared" ref="L4483:L4546" si="170">IF(OR(F4483="Cash", F4483="Check", F4483="EFT", F4483="Credit Card", F4483="Visa", F4483="Mastercard", F4483="AMEX"), "Yes", "No")</f>
        <v>No</v>
      </c>
    </row>
    <row r="4484" spans="1:12" x14ac:dyDescent="0.3">
      <c r="A4484" t="s">
        <v>137</v>
      </c>
      <c r="B4484">
        <v>124</v>
      </c>
      <c r="C4484" s="1">
        <v>45369</v>
      </c>
      <c r="D4484" s="1">
        <v>45351.666666666664</v>
      </c>
      <c r="E4484">
        <v>1.1200000000000001</v>
      </c>
      <c r="F4484" t="s">
        <v>9</v>
      </c>
      <c r="G4484" t="s">
        <v>55</v>
      </c>
      <c r="H4484">
        <v>92507</v>
      </c>
      <c r="I4484" t="str" cm="1">
        <f t="array" ref="I4484">IFERROR(INDEX(scheduling_data!H:H,MATCH(B4484&amp;D4484,scheduling_data!D:D&amp;scheduling_data!A:A,0)),"")</f>
        <v>Victoria Miley</v>
      </c>
      <c r="J4484" t="str">
        <f t="shared" si="169"/>
        <v>No</v>
      </c>
      <c r="L4484" t="str">
        <f t="shared" si="170"/>
        <v>No</v>
      </c>
    </row>
    <row r="4485" spans="1:12" x14ac:dyDescent="0.3">
      <c r="A4485" t="s">
        <v>137</v>
      </c>
      <c r="B4485">
        <v>124</v>
      </c>
      <c r="C4485" s="1">
        <v>45369</v>
      </c>
      <c r="D4485" s="1">
        <v>45351.666666666664</v>
      </c>
      <c r="E4485">
        <v>79.900000000000006</v>
      </c>
      <c r="F4485" t="s">
        <v>9</v>
      </c>
      <c r="G4485" t="s">
        <v>56</v>
      </c>
      <c r="H4485">
        <v>92507</v>
      </c>
      <c r="I4485" t="str" cm="1">
        <f t="array" ref="I4485">IFERROR(INDEX(scheduling_data!H:H,MATCH(B4485&amp;D4485,scheduling_data!D:D&amp;scheduling_data!A:A,0)),"")</f>
        <v>Victoria Miley</v>
      </c>
      <c r="J4485" t="str">
        <f t="shared" si="169"/>
        <v>No</v>
      </c>
      <c r="L4485" t="str">
        <f t="shared" si="170"/>
        <v>No</v>
      </c>
    </row>
    <row r="4486" spans="1:12" x14ac:dyDescent="0.3">
      <c r="A4486" t="s">
        <v>137</v>
      </c>
      <c r="B4486">
        <v>124</v>
      </c>
      <c r="C4486" s="1">
        <v>45369</v>
      </c>
      <c r="D4486" s="1">
        <v>45351.666666666664</v>
      </c>
      <c r="E4486">
        <v>54.96</v>
      </c>
      <c r="F4486" t="s">
        <v>19</v>
      </c>
      <c r="G4486" t="s">
        <v>57</v>
      </c>
      <c r="H4486">
        <v>92507</v>
      </c>
      <c r="I4486" t="str" cm="1">
        <f t="array" ref="I4486">IFERROR(INDEX(scheduling_data!H:H,MATCH(B4486&amp;D4486,scheduling_data!D:D&amp;scheduling_data!A:A,0)),"")</f>
        <v>Victoria Miley</v>
      </c>
      <c r="J4486" t="str">
        <f t="shared" si="169"/>
        <v>No</v>
      </c>
      <c r="L4486" t="str">
        <f t="shared" si="170"/>
        <v>Yes</v>
      </c>
    </row>
    <row r="4487" spans="1:12" x14ac:dyDescent="0.3">
      <c r="A4487" t="s">
        <v>17</v>
      </c>
      <c r="B4487">
        <v>125</v>
      </c>
      <c r="C4487" s="1">
        <v>45370</v>
      </c>
      <c r="D4487" s="1">
        <v>45348.645833333336</v>
      </c>
      <c r="E4487">
        <v>64.81</v>
      </c>
      <c r="F4487" t="s">
        <v>19</v>
      </c>
      <c r="G4487" t="s">
        <v>20</v>
      </c>
      <c r="H4487">
        <v>92507</v>
      </c>
      <c r="I4487" t="str" cm="1">
        <f t="array" ref="I4487">IFERROR(INDEX(scheduling_data!H:H,MATCH(B4487&amp;D4487,scheduling_data!D:D&amp;scheduling_data!A:A,0)),"")</f>
        <v>Kelli Cruthirds</v>
      </c>
      <c r="J4487" t="str">
        <f t="shared" si="169"/>
        <v>No</v>
      </c>
      <c r="L4487" t="str">
        <f t="shared" si="170"/>
        <v>Yes</v>
      </c>
    </row>
    <row r="4488" spans="1:12" x14ac:dyDescent="0.3">
      <c r="A4488" t="s">
        <v>17</v>
      </c>
      <c r="B4488">
        <v>125</v>
      </c>
      <c r="C4488" s="1">
        <v>45370</v>
      </c>
      <c r="D4488" s="1">
        <v>45348.645833333336</v>
      </c>
      <c r="E4488">
        <v>85.19</v>
      </c>
      <c r="F4488" t="s">
        <v>9</v>
      </c>
      <c r="G4488" t="s">
        <v>18</v>
      </c>
      <c r="H4488">
        <v>92507</v>
      </c>
      <c r="I4488" t="str" cm="1">
        <f t="array" ref="I4488">IFERROR(INDEX(scheduling_data!H:H,MATCH(B4488&amp;D4488,scheduling_data!D:D&amp;scheduling_data!A:A,0)),"")</f>
        <v>Kelli Cruthirds</v>
      </c>
      <c r="J4488" t="str">
        <f t="shared" si="169"/>
        <v>No</v>
      </c>
      <c r="L4488" t="str">
        <f t="shared" si="170"/>
        <v>No</v>
      </c>
    </row>
    <row r="4489" spans="1:12" x14ac:dyDescent="0.3">
      <c r="A4489" t="s">
        <v>80</v>
      </c>
      <c r="B4489">
        <v>126</v>
      </c>
      <c r="C4489" s="1">
        <v>45359</v>
      </c>
      <c r="D4489" s="1">
        <v>45342.625</v>
      </c>
      <c r="E4489">
        <v>85.19</v>
      </c>
      <c r="F4489" t="s">
        <v>9</v>
      </c>
      <c r="G4489" t="s">
        <v>52</v>
      </c>
      <c r="H4489">
        <v>92507</v>
      </c>
      <c r="I4489" t="str" cm="1">
        <f t="array" ref="I4489">IFERROR(INDEX(scheduling_data!H:H,MATCH(B4489&amp;D4489,scheduling_data!D:D&amp;scheduling_data!A:A,0)),"")</f>
        <v>Kelli Cruthirds</v>
      </c>
      <c r="J4489" t="str">
        <f t="shared" si="169"/>
        <v>No</v>
      </c>
      <c r="L4489" t="str">
        <f t="shared" si="170"/>
        <v>No</v>
      </c>
    </row>
    <row r="4490" spans="1:12" x14ac:dyDescent="0.3">
      <c r="A4490" t="s">
        <v>80</v>
      </c>
      <c r="B4490">
        <v>126</v>
      </c>
      <c r="C4490" s="1">
        <v>45359</v>
      </c>
      <c r="D4490" s="1">
        <v>45342.625</v>
      </c>
      <c r="E4490">
        <v>64.81</v>
      </c>
      <c r="F4490" t="s">
        <v>19</v>
      </c>
      <c r="G4490" t="s">
        <v>51</v>
      </c>
      <c r="H4490">
        <v>92507</v>
      </c>
      <c r="I4490" t="str" cm="1">
        <f t="array" ref="I4490">IFERROR(INDEX(scheduling_data!H:H,MATCH(B4490&amp;D4490,scheduling_data!D:D&amp;scheduling_data!A:A,0)),"")</f>
        <v>Kelli Cruthirds</v>
      </c>
      <c r="J4490" t="str">
        <f t="shared" si="169"/>
        <v>No</v>
      </c>
      <c r="L4490" t="str">
        <f t="shared" si="170"/>
        <v>Yes</v>
      </c>
    </row>
    <row r="4491" spans="1:12" x14ac:dyDescent="0.3">
      <c r="A4491" t="s">
        <v>80</v>
      </c>
      <c r="B4491">
        <v>126</v>
      </c>
      <c r="C4491" s="1">
        <v>45359</v>
      </c>
      <c r="D4491" s="1">
        <v>45343.666666666664</v>
      </c>
      <c r="E4491">
        <v>85.19</v>
      </c>
      <c r="F4491" t="s">
        <v>9</v>
      </c>
      <c r="G4491" t="s">
        <v>52</v>
      </c>
      <c r="H4491">
        <v>92507</v>
      </c>
      <c r="I4491" t="str" cm="1">
        <f t="array" ref="I4491">IFERROR(INDEX(scheduling_data!H:H,MATCH(B4491&amp;D4491,scheduling_data!D:D&amp;scheduling_data!A:A,0)),"")</f>
        <v>Kelli Cruthirds</v>
      </c>
      <c r="J4491" t="str">
        <f t="shared" si="169"/>
        <v>No</v>
      </c>
      <c r="L4491" t="str">
        <f t="shared" si="170"/>
        <v>No</v>
      </c>
    </row>
    <row r="4492" spans="1:12" x14ac:dyDescent="0.3">
      <c r="A4492" t="s">
        <v>80</v>
      </c>
      <c r="B4492">
        <v>126</v>
      </c>
      <c r="C4492" s="1">
        <v>45359</v>
      </c>
      <c r="D4492" s="1">
        <v>45343.666666666664</v>
      </c>
      <c r="E4492">
        <v>64.81</v>
      </c>
      <c r="F4492" t="s">
        <v>19</v>
      </c>
      <c r="G4492" t="s">
        <v>51</v>
      </c>
      <c r="H4492">
        <v>92507</v>
      </c>
      <c r="I4492" t="str" cm="1">
        <f t="array" ref="I4492">IFERROR(INDEX(scheduling_data!H:H,MATCH(B4492&amp;D4492,scheduling_data!D:D&amp;scheduling_data!A:A,0)),"")</f>
        <v>Kelli Cruthirds</v>
      </c>
      <c r="J4492" t="str">
        <f t="shared" si="169"/>
        <v>No</v>
      </c>
      <c r="L4492" t="str">
        <f t="shared" si="170"/>
        <v>Yes</v>
      </c>
    </row>
    <row r="4493" spans="1:12" x14ac:dyDescent="0.3">
      <c r="A4493" t="s">
        <v>80</v>
      </c>
      <c r="B4493">
        <v>126</v>
      </c>
      <c r="C4493" s="1">
        <v>45359</v>
      </c>
      <c r="D4493" s="1">
        <v>45348.625</v>
      </c>
      <c r="E4493">
        <v>64.81</v>
      </c>
      <c r="F4493" t="s">
        <v>19</v>
      </c>
      <c r="G4493" t="s">
        <v>51</v>
      </c>
      <c r="H4493">
        <v>92507</v>
      </c>
      <c r="I4493" t="str" cm="1">
        <f t="array" ref="I4493">IFERROR(INDEX(scheduling_data!H:H,MATCH(B4493&amp;D4493,scheduling_data!D:D&amp;scheduling_data!A:A,0)),"")</f>
        <v>Kelli Cruthirds</v>
      </c>
      <c r="J4493" t="str">
        <f t="shared" si="169"/>
        <v>No</v>
      </c>
      <c r="L4493" t="str">
        <f t="shared" si="170"/>
        <v>Yes</v>
      </c>
    </row>
    <row r="4494" spans="1:12" x14ac:dyDescent="0.3">
      <c r="A4494" t="s">
        <v>80</v>
      </c>
      <c r="B4494">
        <v>126</v>
      </c>
      <c r="C4494" s="1">
        <v>45359</v>
      </c>
      <c r="D4494" s="1">
        <v>45348.625</v>
      </c>
      <c r="E4494">
        <v>85.19</v>
      </c>
      <c r="F4494" t="s">
        <v>9</v>
      </c>
      <c r="G4494" t="s">
        <v>52</v>
      </c>
      <c r="H4494">
        <v>92507</v>
      </c>
      <c r="I4494" t="str" cm="1">
        <f t="array" ref="I4494">IFERROR(INDEX(scheduling_data!H:H,MATCH(B4494&amp;D4494,scheduling_data!D:D&amp;scheduling_data!A:A,0)),"")</f>
        <v>Kelli Cruthirds</v>
      </c>
      <c r="J4494" t="str">
        <f t="shared" si="169"/>
        <v>No</v>
      </c>
      <c r="L4494" t="str">
        <f t="shared" si="170"/>
        <v>No</v>
      </c>
    </row>
    <row r="4495" spans="1:12" x14ac:dyDescent="0.3">
      <c r="A4495" t="s">
        <v>80</v>
      </c>
      <c r="B4495">
        <v>127</v>
      </c>
      <c r="C4495" s="1">
        <v>45352</v>
      </c>
      <c r="D4495" s="1">
        <v>45341.354166666664</v>
      </c>
      <c r="E4495">
        <v>78.55</v>
      </c>
      <c r="F4495" t="s">
        <v>9</v>
      </c>
      <c r="G4495" t="s">
        <v>52</v>
      </c>
      <c r="H4495">
        <v>92526</v>
      </c>
      <c r="I4495" t="str" cm="1">
        <f t="array" ref="I4495">IFERROR(INDEX(scheduling_data!H:H,MATCH(B4495&amp;D4495,scheduling_data!D:D&amp;scheduling_data!A:A,0)),"")</f>
        <v>D'Anna Pullen</v>
      </c>
      <c r="J4495" t="str">
        <f t="shared" si="169"/>
        <v>No</v>
      </c>
      <c r="L4495" t="str">
        <f t="shared" si="170"/>
        <v>No</v>
      </c>
    </row>
    <row r="4496" spans="1:12" x14ac:dyDescent="0.3">
      <c r="A4496" t="s">
        <v>80</v>
      </c>
      <c r="B4496">
        <v>127</v>
      </c>
      <c r="C4496" s="1">
        <v>45352</v>
      </c>
      <c r="D4496" s="1">
        <v>45341.354166666664</v>
      </c>
      <c r="E4496">
        <v>71.45</v>
      </c>
      <c r="F4496" t="s">
        <v>19</v>
      </c>
      <c r="G4496" t="s">
        <v>51</v>
      </c>
      <c r="H4496">
        <v>92526</v>
      </c>
      <c r="I4496" t="str" cm="1">
        <f t="array" ref="I4496">IFERROR(INDEX(scheduling_data!H:H,MATCH(B4496&amp;D4496,scheduling_data!D:D&amp;scheduling_data!A:A,0)),"")</f>
        <v>D'Anna Pullen</v>
      </c>
      <c r="J4496" t="str">
        <f t="shared" si="169"/>
        <v>No</v>
      </c>
      <c r="L4496" t="str">
        <f t="shared" si="170"/>
        <v>Yes</v>
      </c>
    </row>
    <row r="4497" spans="1:12" x14ac:dyDescent="0.3">
      <c r="A4497" t="s">
        <v>80</v>
      </c>
      <c r="B4497">
        <v>127</v>
      </c>
      <c r="C4497" s="1">
        <v>45359</v>
      </c>
      <c r="D4497" s="1">
        <v>45343.354166666664</v>
      </c>
      <c r="E4497">
        <v>71.45</v>
      </c>
      <c r="F4497" t="s">
        <v>19</v>
      </c>
      <c r="G4497" t="s">
        <v>51</v>
      </c>
      <c r="H4497">
        <v>92526</v>
      </c>
      <c r="I4497" t="str" cm="1">
        <f t="array" ref="I4497">IFERROR(INDEX(scheduling_data!H:H,MATCH(B4497&amp;D4497,scheduling_data!D:D&amp;scheduling_data!A:A,0)),"")</f>
        <v>Victoria Miley</v>
      </c>
      <c r="J4497" t="str">
        <f t="shared" si="169"/>
        <v>No</v>
      </c>
      <c r="L4497" t="str">
        <f t="shared" si="170"/>
        <v>Yes</v>
      </c>
    </row>
    <row r="4498" spans="1:12" x14ac:dyDescent="0.3">
      <c r="A4498" t="s">
        <v>80</v>
      </c>
      <c r="B4498">
        <v>127</v>
      </c>
      <c r="C4498" s="1">
        <v>45359</v>
      </c>
      <c r="D4498" s="1">
        <v>45343.354166666664</v>
      </c>
      <c r="E4498">
        <v>78.55</v>
      </c>
      <c r="F4498" t="s">
        <v>9</v>
      </c>
      <c r="G4498" t="s">
        <v>52</v>
      </c>
      <c r="H4498">
        <v>92526</v>
      </c>
      <c r="I4498" t="str" cm="1">
        <f t="array" ref="I4498">IFERROR(INDEX(scheduling_data!H:H,MATCH(B4498&amp;D4498,scheduling_data!D:D&amp;scheduling_data!A:A,0)),"")</f>
        <v>Victoria Miley</v>
      </c>
      <c r="J4498" t="str">
        <f t="shared" si="169"/>
        <v>No</v>
      </c>
      <c r="L4498" t="str">
        <f t="shared" si="170"/>
        <v>No</v>
      </c>
    </row>
    <row r="4499" spans="1:12" x14ac:dyDescent="0.3">
      <c r="A4499" t="s">
        <v>80</v>
      </c>
      <c r="B4499">
        <v>127</v>
      </c>
      <c r="C4499" s="1">
        <v>45380</v>
      </c>
      <c r="D4499" s="1">
        <v>45350.354166666664</v>
      </c>
      <c r="E4499">
        <v>78.55</v>
      </c>
      <c r="F4499" t="s">
        <v>9</v>
      </c>
      <c r="G4499" t="s">
        <v>52</v>
      </c>
      <c r="H4499">
        <v>92526</v>
      </c>
      <c r="I4499" t="str" cm="1">
        <f t="array" ref="I4499">IFERROR(INDEX(scheduling_data!H:H,MATCH(B4499&amp;D4499,scheduling_data!D:D&amp;scheduling_data!A:A,0)),"")</f>
        <v>Victoria Miley</v>
      </c>
      <c r="J4499" t="str">
        <f t="shared" si="169"/>
        <v>No</v>
      </c>
      <c r="L4499" t="str">
        <f t="shared" si="170"/>
        <v>No</v>
      </c>
    </row>
    <row r="4500" spans="1:12" x14ac:dyDescent="0.3">
      <c r="A4500" t="s">
        <v>80</v>
      </c>
      <c r="B4500">
        <v>127</v>
      </c>
      <c r="C4500" s="1">
        <v>45380</v>
      </c>
      <c r="D4500" s="1">
        <v>45350.354166666664</v>
      </c>
      <c r="E4500">
        <v>71.45</v>
      </c>
      <c r="F4500" t="s">
        <v>19</v>
      </c>
      <c r="G4500" t="s">
        <v>51</v>
      </c>
      <c r="H4500">
        <v>92526</v>
      </c>
      <c r="I4500" t="str" cm="1">
        <f t="array" ref="I4500">IFERROR(INDEX(scheduling_data!H:H,MATCH(B4500&amp;D4500,scheduling_data!D:D&amp;scheduling_data!A:A,0)),"")</f>
        <v>Victoria Miley</v>
      </c>
      <c r="J4500" t="str">
        <f t="shared" si="169"/>
        <v>No</v>
      </c>
      <c r="L4500" t="str">
        <f t="shared" si="170"/>
        <v>Yes</v>
      </c>
    </row>
    <row r="4501" spans="1:12" x14ac:dyDescent="0.3">
      <c r="A4501" t="s">
        <v>49</v>
      </c>
      <c r="B4501">
        <v>128</v>
      </c>
      <c r="C4501" s="1">
        <v>45355</v>
      </c>
      <c r="D4501" s="1">
        <v>45342.666666666664</v>
      </c>
      <c r="E4501">
        <v>81.599999999999994</v>
      </c>
      <c r="F4501" t="s">
        <v>19</v>
      </c>
      <c r="G4501" t="s">
        <v>50</v>
      </c>
      <c r="H4501">
        <v>97110</v>
      </c>
      <c r="I4501" t="str" cm="1">
        <f t="array" ref="I4501">IFERROR(INDEX(scheduling_data!H:H,MATCH(B4501&amp;D4501,scheduling_data!D:D&amp;scheduling_data!A:A,0)),"")</f>
        <v>James Allen</v>
      </c>
      <c r="J4501" t="str">
        <f t="shared" si="169"/>
        <v>No</v>
      </c>
      <c r="L4501" t="str">
        <f t="shared" si="170"/>
        <v>Yes</v>
      </c>
    </row>
    <row r="4502" spans="1:12" x14ac:dyDescent="0.3">
      <c r="A4502" t="s">
        <v>49</v>
      </c>
      <c r="B4502">
        <v>128</v>
      </c>
      <c r="C4502" s="1">
        <v>45355</v>
      </c>
      <c r="D4502" s="1">
        <v>45342.666666666664</v>
      </c>
      <c r="E4502">
        <v>60</v>
      </c>
      <c r="F4502" t="s">
        <v>9</v>
      </c>
      <c r="G4502" t="s">
        <v>104</v>
      </c>
      <c r="H4502">
        <v>97161</v>
      </c>
      <c r="I4502" t="str" cm="1">
        <f t="array" ref="I4502">IFERROR(INDEX(scheduling_data!H:H,MATCH(B4502&amp;D4502,scheduling_data!D:D&amp;scheduling_data!A:A,0)),"")</f>
        <v>James Allen</v>
      </c>
      <c r="J4502" t="str">
        <f t="shared" si="169"/>
        <v>No</v>
      </c>
      <c r="L4502" t="str">
        <f t="shared" si="170"/>
        <v>No</v>
      </c>
    </row>
    <row r="4503" spans="1:12" x14ac:dyDescent="0.3">
      <c r="A4503" t="s">
        <v>49</v>
      </c>
      <c r="B4503">
        <v>128</v>
      </c>
      <c r="C4503" s="1">
        <v>45355</v>
      </c>
      <c r="D4503" s="1">
        <v>45342.666666666664</v>
      </c>
      <c r="E4503">
        <v>72</v>
      </c>
      <c r="F4503" t="s">
        <v>19</v>
      </c>
      <c r="G4503" t="s">
        <v>50</v>
      </c>
      <c r="H4503">
        <v>97161</v>
      </c>
      <c r="I4503" t="str" cm="1">
        <f t="array" ref="I4503">IFERROR(INDEX(scheduling_data!H:H,MATCH(B4503&amp;D4503,scheduling_data!D:D&amp;scheduling_data!A:A,0)),"")</f>
        <v>James Allen</v>
      </c>
      <c r="J4503" t="str">
        <f t="shared" si="169"/>
        <v>No</v>
      </c>
      <c r="L4503" t="str">
        <f t="shared" si="170"/>
        <v>Yes</v>
      </c>
    </row>
    <row r="4504" spans="1:12" x14ac:dyDescent="0.3">
      <c r="A4504" t="s">
        <v>49</v>
      </c>
      <c r="B4504">
        <v>128</v>
      </c>
      <c r="C4504" s="1">
        <v>45355</v>
      </c>
      <c r="D4504" s="1">
        <v>45342.666666666664</v>
      </c>
      <c r="E4504">
        <v>123</v>
      </c>
      <c r="F4504" t="s">
        <v>9</v>
      </c>
      <c r="G4504" t="s">
        <v>104</v>
      </c>
      <c r="H4504">
        <v>97110</v>
      </c>
      <c r="I4504" t="str" cm="1">
        <f t="array" ref="I4504">IFERROR(INDEX(scheduling_data!H:H,MATCH(B4504&amp;D4504,scheduling_data!D:D&amp;scheduling_data!A:A,0)),"")</f>
        <v>James Allen</v>
      </c>
      <c r="J4504" t="str">
        <f t="shared" si="169"/>
        <v>No</v>
      </c>
      <c r="L4504" t="str">
        <f t="shared" si="170"/>
        <v>No</v>
      </c>
    </row>
    <row r="4505" spans="1:12" x14ac:dyDescent="0.3">
      <c r="A4505" t="s">
        <v>11</v>
      </c>
      <c r="B4505">
        <v>128</v>
      </c>
      <c r="C4505" s="1">
        <v>45355.704861111109</v>
      </c>
      <c r="D4505" s="1">
        <v>45342.666666666664</v>
      </c>
      <c r="E4505">
        <v>2.8</v>
      </c>
      <c r="F4505" t="s">
        <v>87</v>
      </c>
      <c r="G4505" t="s">
        <v>449</v>
      </c>
      <c r="I4505" t="str" cm="1">
        <f t="array" ref="I4505">IFERROR(INDEX(scheduling_data!H:H,MATCH(B4505&amp;D4505,scheduling_data!D:D&amp;scheduling_data!A:A,0)),"")</f>
        <v>James Allen</v>
      </c>
      <c r="J4505" t="str">
        <f t="shared" si="169"/>
        <v>No</v>
      </c>
      <c r="L4505" t="str">
        <f t="shared" si="170"/>
        <v>Yes</v>
      </c>
    </row>
    <row r="4506" spans="1:12" x14ac:dyDescent="0.3">
      <c r="A4506" t="s">
        <v>11</v>
      </c>
      <c r="B4506">
        <v>128</v>
      </c>
      <c r="C4506" s="1">
        <v>45357.709027777775</v>
      </c>
      <c r="D4506" s="1">
        <v>45342.666666666664</v>
      </c>
      <c r="E4506">
        <v>2.8</v>
      </c>
      <c r="F4506" t="s">
        <v>87</v>
      </c>
      <c r="G4506" t="s">
        <v>450</v>
      </c>
      <c r="I4506" t="str" cm="1">
        <f t="array" ref="I4506">IFERROR(INDEX(scheduling_data!H:H,MATCH(B4506&amp;D4506,scheduling_data!D:D&amp;scheduling_data!A:A,0)),"")</f>
        <v>James Allen</v>
      </c>
      <c r="J4506" t="str">
        <f t="shared" si="169"/>
        <v>No</v>
      </c>
      <c r="L4506" t="str">
        <f t="shared" si="170"/>
        <v>Yes</v>
      </c>
    </row>
    <row r="4507" spans="1:12" x14ac:dyDescent="0.3">
      <c r="A4507" t="s">
        <v>11</v>
      </c>
      <c r="B4507">
        <v>128</v>
      </c>
      <c r="C4507" s="1">
        <v>45362.747916666667</v>
      </c>
      <c r="D4507" s="1">
        <v>45342.666666666664</v>
      </c>
      <c r="E4507">
        <v>2.8</v>
      </c>
      <c r="F4507" t="s">
        <v>87</v>
      </c>
      <c r="G4507" t="s">
        <v>451</v>
      </c>
      <c r="I4507" t="str" cm="1">
        <f t="array" ref="I4507">IFERROR(INDEX(scheduling_data!H:H,MATCH(B4507&amp;D4507,scheduling_data!D:D&amp;scheduling_data!A:A,0)),"")</f>
        <v>James Allen</v>
      </c>
      <c r="J4507" t="str">
        <f t="shared" si="169"/>
        <v>No</v>
      </c>
      <c r="L4507" t="str">
        <f t="shared" si="170"/>
        <v>Yes</v>
      </c>
    </row>
    <row r="4508" spans="1:12" x14ac:dyDescent="0.3">
      <c r="A4508" t="s">
        <v>25</v>
      </c>
      <c r="B4508">
        <v>129</v>
      </c>
      <c r="C4508" s="1">
        <v>45359</v>
      </c>
      <c r="D4508" s="1">
        <v>45335.458333333336</v>
      </c>
      <c r="E4508">
        <v>49.6</v>
      </c>
      <c r="F4508" t="s">
        <v>19</v>
      </c>
      <c r="G4508" t="s">
        <v>26</v>
      </c>
      <c r="H4508">
        <v>97110</v>
      </c>
      <c r="I4508" t="str" cm="1">
        <f t="array" ref="I4508">IFERROR(INDEX(scheduling_data!H:H,MATCH(B4508&amp;D4508,scheduling_data!D:D&amp;scheduling_data!A:A,0)),"")</f>
        <v>Jessica Pittman</v>
      </c>
      <c r="J4508" t="str">
        <f t="shared" si="169"/>
        <v>No</v>
      </c>
      <c r="L4508" t="str">
        <f t="shared" si="170"/>
        <v>Yes</v>
      </c>
    </row>
    <row r="4509" spans="1:12" x14ac:dyDescent="0.3">
      <c r="A4509" t="s">
        <v>25</v>
      </c>
      <c r="B4509">
        <v>129</v>
      </c>
      <c r="C4509" s="1">
        <v>45359</v>
      </c>
      <c r="D4509" s="1">
        <v>45335.458333333336</v>
      </c>
      <c r="E4509">
        <v>100.4</v>
      </c>
      <c r="F4509" t="s">
        <v>9</v>
      </c>
      <c r="G4509" t="s">
        <v>28</v>
      </c>
      <c r="H4509">
        <v>97110</v>
      </c>
      <c r="I4509" t="str" cm="1">
        <f t="array" ref="I4509">IFERROR(INDEX(scheduling_data!H:H,MATCH(B4509&amp;D4509,scheduling_data!D:D&amp;scheduling_data!A:A,0)),"")</f>
        <v>Jessica Pittman</v>
      </c>
      <c r="J4509" t="str">
        <f t="shared" si="169"/>
        <v>No</v>
      </c>
      <c r="L4509" t="str">
        <f t="shared" si="170"/>
        <v>No</v>
      </c>
    </row>
    <row r="4510" spans="1:12" x14ac:dyDescent="0.3">
      <c r="A4510" t="s">
        <v>25</v>
      </c>
      <c r="B4510">
        <v>129</v>
      </c>
      <c r="C4510" s="1">
        <v>45359</v>
      </c>
      <c r="D4510" s="1">
        <v>45337.416666666664</v>
      </c>
      <c r="E4510">
        <v>100.4</v>
      </c>
      <c r="F4510" t="s">
        <v>9</v>
      </c>
      <c r="G4510" t="s">
        <v>28</v>
      </c>
      <c r="H4510">
        <v>97110</v>
      </c>
      <c r="I4510" t="str" cm="1">
        <f t="array" ref="I4510">IFERROR(INDEX(scheduling_data!H:H,MATCH(B4510&amp;D4510,scheduling_data!D:D&amp;scheduling_data!A:A,0)),"")</f>
        <v>Jessica Pittman</v>
      </c>
      <c r="J4510" t="str">
        <f t="shared" si="169"/>
        <v>No</v>
      </c>
      <c r="L4510" t="str">
        <f t="shared" si="170"/>
        <v>No</v>
      </c>
    </row>
    <row r="4511" spans="1:12" x14ac:dyDescent="0.3">
      <c r="A4511" t="s">
        <v>25</v>
      </c>
      <c r="B4511">
        <v>129</v>
      </c>
      <c r="C4511" s="1">
        <v>45359</v>
      </c>
      <c r="D4511" s="1">
        <v>45337.416666666664</v>
      </c>
      <c r="E4511">
        <v>49.6</v>
      </c>
      <c r="F4511" t="s">
        <v>19</v>
      </c>
      <c r="G4511" t="s">
        <v>26</v>
      </c>
      <c r="H4511">
        <v>97110</v>
      </c>
      <c r="I4511" t="str" cm="1">
        <f t="array" ref="I4511">IFERROR(INDEX(scheduling_data!H:H,MATCH(B4511&amp;D4511,scheduling_data!D:D&amp;scheduling_data!A:A,0)),"")</f>
        <v>Jessica Pittman</v>
      </c>
      <c r="J4511" t="str">
        <f t="shared" si="169"/>
        <v>No</v>
      </c>
      <c r="L4511" t="str">
        <f t="shared" si="170"/>
        <v>Yes</v>
      </c>
    </row>
    <row r="4512" spans="1:12" x14ac:dyDescent="0.3">
      <c r="A4512" t="s">
        <v>25</v>
      </c>
      <c r="B4512">
        <v>129</v>
      </c>
      <c r="C4512" s="1">
        <v>45359</v>
      </c>
      <c r="D4512" s="1">
        <v>45342.416666666664</v>
      </c>
      <c r="E4512">
        <v>99.2</v>
      </c>
      <c r="F4512" t="s">
        <v>19</v>
      </c>
      <c r="G4512" t="s">
        <v>26</v>
      </c>
      <c r="H4512">
        <v>97110</v>
      </c>
      <c r="I4512" t="str" cm="1">
        <f t="array" ref="I4512">IFERROR(INDEX(scheduling_data!H:H,MATCH(B4512&amp;D4512,scheduling_data!D:D&amp;scheduling_data!A:A,0)),"")</f>
        <v>Amber Hickman</v>
      </c>
      <c r="J4512" t="str">
        <f t="shared" si="169"/>
        <v>No</v>
      </c>
      <c r="L4512" t="str">
        <f t="shared" si="170"/>
        <v>Yes</v>
      </c>
    </row>
    <row r="4513" spans="1:12" x14ac:dyDescent="0.3">
      <c r="A4513" t="s">
        <v>25</v>
      </c>
      <c r="B4513">
        <v>129</v>
      </c>
      <c r="C4513" s="1">
        <v>45359</v>
      </c>
      <c r="D4513" s="1">
        <v>45342.416666666664</v>
      </c>
      <c r="E4513">
        <v>200.8</v>
      </c>
      <c r="F4513" t="s">
        <v>9</v>
      </c>
      <c r="G4513" t="s">
        <v>28</v>
      </c>
      <c r="H4513">
        <v>97110</v>
      </c>
      <c r="I4513" t="str" cm="1">
        <f t="array" ref="I4513">IFERROR(INDEX(scheduling_data!H:H,MATCH(B4513&amp;D4513,scheduling_data!D:D&amp;scheduling_data!A:A,0)),"")</f>
        <v>Amber Hickman</v>
      </c>
      <c r="J4513" t="str">
        <f t="shared" si="169"/>
        <v>No</v>
      </c>
      <c r="L4513" t="str">
        <f t="shared" si="170"/>
        <v>No</v>
      </c>
    </row>
    <row r="4514" spans="1:12" x14ac:dyDescent="0.3">
      <c r="A4514" t="s">
        <v>25</v>
      </c>
      <c r="B4514">
        <v>129</v>
      </c>
      <c r="C4514" s="1">
        <v>45373</v>
      </c>
      <c r="D4514" s="1">
        <v>45349.458333333336</v>
      </c>
      <c r="E4514">
        <v>100.4</v>
      </c>
      <c r="F4514" t="s">
        <v>9</v>
      </c>
      <c r="G4514" t="s">
        <v>28</v>
      </c>
      <c r="H4514">
        <v>97110</v>
      </c>
      <c r="I4514" t="str" cm="1">
        <f t="array" ref="I4514">IFERROR(INDEX(scheduling_data!H:H,MATCH(B4514&amp;D4514,scheduling_data!D:D&amp;scheduling_data!A:A,0)),"")</f>
        <v>Amber Hickman</v>
      </c>
      <c r="J4514" t="str">
        <f t="shared" si="169"/>
        <v>No</v>
      </c>
      <c r="L4514" t="str">
        <f t="shared" si="170"/>
        <v>No</v>
      </c>
    </row>
    <row r="4515" spans="1:12" x14ac:dyDescent="0.3">
      <c r="A4515" t="s">
        <v>25</v>
      </c>
      <c r="B4515">
        <v>129</v>
      </c>
      <c r="C4515" s="1">
        <v>45373</v>
      </c>
      <c r="D4515" s="1">
        <v>45349.458333333336</v>
      </c>
      <c r="E4515">
        <v>49.6</v>
      </c>
      <c r="F4515" t="s">
        <v>19</v>
      </c>
      <c r="G4515" t="s">
        <v>26</v>
      </c>
      <c r="H4515">
        <v>97110</v>
      </c>
      <c r="I4515" t="str" cm="1">
        <f t="array" ref="I4515">IFERROR(INDEX(scheduling_data!H:H,MATCH(B4515&amp;D4515,scheduling_data!D:D&amp;scheduling_data!A:A,0)),"")</f>
        <v>Amber Hickman</v>
      </c>
      <c r="J4515" t="str">
        <f t="shared" si="169"/>
        <v>No</v>
      </c>
      <c r="L4515" t="str">
        <f t="shared" si="170"/>
        <v>Yes</v>
      </c>
    </row>
    <row r="4516" spans="1:12" x14ac:dyDescent="0.3">
      <c r="A4516" t="s">
        <v>25</v>
      </c>
      <c r="B4516">
        <v>129</v>
      </c>
      <c r="C4516" s="1">
        <v>45366</v>
      </c>
      <c r="D4516" s="1">
        <v>45351.416666666664</v>
      </c>
      <c r="E4516">
        <v>49.6</v>
      </c>
      <c r="F4516" t="s">
        <v>19</v>
      </c>
      <c r="G4516" t="s">
        <v>26</v>
      </c>
      <c r="H4516">
        <v>97110</v>
      </c>
      <c r="I4516" t="str" cm="1">
        <f t="array" ref="I4516">IFERROR(INDEX(scheduling_data!H:H,MATCH(B4516&amp;D4516,scheduling_data!D:D&amp;scheduling_data!A:A,0)),"")</f>
        <v>Christian Litz</v>
      </c>
      <c r="J4516" t="str">
        <f t="shared" si="169"/>
        <v>No</v>
      </c>
      <c r="L4516" t="str">
        <f t="shared" si="170"/>
        <v>Yes</v>
      </c>
    </row>
    <row r="4517" spans="1:12" x14ac:dyDescent="0.3">
      <c r="A4517" t="s">
        <v>25</v>
      </c>
      <c r="B4517">
        <v>129</v>
      </c>
      <c r="C4517" s="1">
        <v>45366</v>
      </c>
      <c r="D4517" s="1">
        <v>45351.416666666664</v>
      </c>
      <c r="E4517">
        <v>100.4</v>
      </c>
      <c r="F4517" t="s">
        <v>9</v>
      </c>
      <c r="G4517" t="s">
        <v>28</v>
      </c>
      <c r="H4517">
        <v>97110</v>
      </c>
      <c r="I4517" t="str" cm="1">
        <f t="array" ref="I4517">IFERROR(INDEX(scheduling_data!H:H,MATCH(B4517&amp;D4517,scheduling_data!D:D&amp;scheduling_data!A:A,0)),"")</f>
        <v>Christian Litz</v>
      </c>
      <c r="J4517" t="str">
        <f t="shared" si="169"/>
        <v>No</v>
      </c>
      <c r="L4517" t="str">
        <f t="shared" si="170"/>
        <v>No</v>
      </c>
    </row>
    <row r="4518" spans="1:12" x14ac:dyDescent="0.3">
      <c r="A4518" t="s">
        <v>25</v>
      </c>
      <c r="B4518">
        <v>129</v>
      </c>
      <c r="C4518" s="1">
        <v>45366</v>
      </c>
      <c r="D4518" s="1">
        <v>45351.416666666664</v>
      </c>
      <c r="E4518">
        <v>22.9</v>
      </c>
      <c r="F4518" t="s">
        <v>19</v>
      </c>
      <c r="G4518" t="s">
        <v>26</v>
      </c>
      <c r="H4518">
        <v>97140</v>
      </c>
      <c r="I4518" t="str" cm="1">
        <f t="array" ref="I4518">IFERROR(INDEX(scheduling_data!H:H,MATCH(B4518&amp;D4518,scheduling_data!D:D&amp;scheduling_data!A:A,0)),"")</f>
        <v>Christian Litz</v>
      </c>
      <c r="J4518" t="str">
        <f t="shared" si="169"/>
        <v>No</v>
      </c>
      <c r="L4518" t="str">
        <f t="shared" si="170"/>
        <v>Yes</v>
      </c>
    </row>
    <row r="4519" spans="1:12" x14ac:dyDescent="0.3">
      <c r="A4519" t="s">
        <v>25</v>
      </c>
      <c r="B4519">
        <v>129</v>
      </c>
      <c r="C4519" s="1">
        <v>45366</v>
      </c>
      <c r="D4519" s="1">
        <v>45351.416666666664</v>
      </c>
      <c r="E4519">
        <v>52.1</v>
      </c>
      <c r="F4519" t="s">
        <v>9</v>
      </c>
      <c r="G4519" t="s">
        <v>28</v>
      </c>
      <c r="H4519">
        <v>97140</v>
      </c>
      <c r="I4519" t="str" cm="1">
        <f t="array" ref="I4519">IFERROR(INDEX(scheduling_data!H:H,MATCH(B4519&amp;D4519,scheduling_data!D:D&amp;scheduling_data!A:A,0)),"")</f>
        <v>Christian Litz</v>
      </c>
      <c r="J4519" t="str">
        <f t="shared" si="169"/>
        <v>No</v>
      </c>
      <c r="L4519" t="str">
        <f t="shared" si="170"/>
        <v>No</v>
      </c>
    </row>
    <row r="4520" spans="1:12" x14ac:dyDescent="0.3">
      <c r="A4520" t="s">
        <v>25</v>
      </c>
      <c r="B4520">
        <v>129</v>
      </c>
      <c r="C4520" s="1">
        <v>45373</v>
      </c>
      <c r="D4520" s="1">
        <v>45330.416666666664</v>
      </c>
      <c r="E4520">
        <v>84.53</v>
      </c>
      <c r="F4520" t="s">
        <v>19</v>
      </c>
      <c r="G4520" t="s">
        <v>26</v>
      </c>
      <c r="H4520">
        <v>97163</v>
      </c>
      <c r="I4520" t="str" cm="1">
        <f t="array" ref="I4520">IFERROR(INDEX(scheduling_data!H:H,MATCH(B4520&amp;D4520,scheduling_data!D:D&amp;scheduling_data!A:A,0)),"")</f>
        <v>Katherine Tyree</v>
      </c>
      <c r="J4520" t="str">
        <f t="shared" si="169"/>
        <v>No</v>
      </c>
      <c r="L4520" t="str">
        <f t="shared" si="170"/>
        <v>Yes</v>
      </c>
    </row>
    <row r="4521" spans="1:12" x14ac:dyDescent="0.3">
      <c r="A4521" t="s">
        <v>25</v>
      </c>
      <c r="B4521">
        <v>129</v>
      </c>
      <c r="C4521" s="1">
        <v>45373</v>
      </c>
      <c r="D4521" s="1">
        <v>45330.416666666664</v>
      </c>
      <c r="E4521">
        <v>115.47</v>
      </c>
      <c r="F4521" t="s">
        <v>9</v>
      </c>
      <c r="G4521" t="s">
        <v>28</v>
      </c>
      <c r="H4521">
        <v>97163</v>
      </c>
      <c r="I4521" t="str" cm="1">
        <f t="array" ref="I4521">IFERROR(INDEX(scheduling_data!H:H,MATCH(B4521&amp;D4521,scheduling_data!D:D&amp;scheduling_data!A:A,0)),"")</f>
        <v>Katherine Tyree</v>
      </c>
      <c r="J4521" t="str">
        <f t="shared" si="169"/>
        <v>No</v>
      </c>
      <c r="L4521" t="str">
        <f t="shared" si="170"/>
        <v>No</v>
      </c>
    </row>
    <row r="4522" spans="1:12" x14ac:dyDescent="0.3">
      <c r="A4522" t="s">
        <v>25</v>
      </c>
      <c r="B4522">
        <v>129</v>
      </c>
      <c r="C4522" s="1">
        <v>45373</v>
      </c>
      <c r="D4522" s="1">
        <v>45330.416666666664</v>
      </c>
      <c r="E4522">
        <v>49.6</v>
      </c>
      <c r="F4522" t="s">
        <v>19</v>
      </c>
      <c r="G4522" t="s">
        <v>26</v>
      </c>
      <c r="H4522">
        <v>97110</v>
      </c>
      <c r="I4522" t="str" cm="1">
        <f t="array" ref="I4522">IFERROR(INDEX(scheduling_data!H:H,MATCH(B4522&amp;D4522,scheduling_data!D:D&amp;scheduling_data!A:A,0)),"")</f>
        <v>Katherine Tyree</v>
      </c>
      <c r="J4522" t="str">
        <f t="shared" si="169"/>
        <v>No</v>
      </c>
      <c r="L4522" t="str">
        <f t="shared" si="170"/>
        <v>Yes</v>
      </c>
    </row>
    <row r="4523" spans="1:12" x14ac:dyDescent="0.3">
      <c r="A4523" t="s">
        <v>25</v>
      </c>
      <c r="B4523">
        <v>129</v>
      </c>
      <c r="C4523" s="1">
        <v>45373</v>
      </c>
      <c r="D4523" s="1">
        <v>45330.416666666664</v>
      </c>
      <c r="E4523">
        <v>100.4</v>
      </c>
      <c r="F4523" t="s">
        <v>9</v>
      </c>
      <c r="G4523" t="s">
        <v>28</v>
      </c>
      <c r="H4523">
        <v>97110</v>
      </c>
      <c r="I4523" t="str" cm="1">
        <f t="array" ref="I4523">IFERROR(INDEX(scheduling_data!H:H,MATCH(B4523&amp;D4523,scheduling_data!D:D&amp;scheduling_data!A:A,0)),"")</f>
        <v>Katherine Tyree</v>
      </c>
      <c r="J4523" t="str">
        <f t="shared" si="169"/>
        <v>No</v>
      </c>
      <c r="L4523" t="str">
        <f t="shared" si="170"/>
        <v>No</v>
      </c>
    </row>
    <row r="4524" spans="1:12" x14ac:dyDescent="0.3">
      <c r="A4524" t="s">
        <v>25</v>
      </c>
      <c r="B4524">
        <v>129</v>
      </c>
      <c r="C4524" s="1">
        <v>45373</v>
      </c>
      <c r="D4524" s="1">
        <v>45330.416666666664</v>
      </c>
      <c r="E4524">
        <v>22.9</v>
      </c>
      <c r="F4524" t="s">
        <v>19</v>
      </c>
      <c r="G4524" t="s">
        <v>26</v>
      </c>
      <c r="H4524">
        <v>97140</v>
      </c>
      <c r="I4524" t="str" cm="1">
        <f t="array" ref="I4524">IFERROR(INDEX(scheduling_data!H:H,MATCH(B4524&amp;D4524,scheduling_data!D:D&amp;scheduling_data!A:A,0)),"")</f>
        <v>Katherine Tyree</v>
      </c>
      <c r="J4524" t="str">
        <f t="shared" si="169"/>
        <v>No</v>
      </c>
      <c r="L4524" t="str">
        <f t="shared" si="170"/>
        <v>Yes</v>
      </c>
    </row>
    <row r="4525" spans="1:12" x14ac:dyDescent="0.3">
      <c r="A4525" t="s">
        <v>25</v>
      </c>
      <c r="B4525">
        <v>129</v>
      </c>
      <c r="C4525" s="1">
        <v>45373</v>
      </c>
      <c r="D4525" s="1">
        <v>45330.416666666664</v>
      </c>
      <c r="E4525">
        <v>52.1</v>
      </c>
      <c r="F4525" t="s">
        <v>9</v>
      </c>
      <c r="G4525" t="s">
        <v>28</v>
      </c>
      <c r="H4525">
        <v>97140</v>
      </c>
      <c r="I4525" t="str" cm="1">
        <f t="array" ref="I4525">IFERROR(INDEX(scheduling_data!H:H,MATCH(B4525&amp;D4525,scheduling_data!D:D&amp;scheduling_data!A:A,0)),"")</f>
        <v>Katherine Tyree</v>
      </c>
      <c r="J4525" t="str">
        <f t="shared" si="169"/>
        <v>No</v>
      </c>
      <c r="L4525" t="str">
        <f t="shared" si="170"/>
        <v>No</v>
      </c>
    </row>
    <row r="4526" spans="1:12" x14ac:dyDescent="0.3">
      <c r="A4526" t="s">
        <v>25</v>
      </c>
      <c r="B4526">
        <v>130</v>
      </c>
      <c r="C4526" s="1">
        <v>45352</v>
      </c>
      <c r="D4526" s="1">
        <v>45342.395833333336</v>
      </c>
      <c r="E4526">
        <v>85.19</v>
      </c>
      <c r="F4526" t="s">
        <v>9</v>
      </c>
      <c r="G4526" t="s">
        <v>28</v>
      </c>
      <c r="H4526">
        <v>92507</v>
      </c>
      <c r="I4526" t="str" cm="1">
        <f t="array" ref="I4526">IFERROR(INDEX(scheduling_data!H:H,MATCH(B4526&amp;D4526,scheduling_data!D:D&amp;scheduling_data!A:A,0)),"")</f>
        <v>Victoria Miley</v>
      </c>
      <c r="J4526" t="str">
        <f t="shared" si="169"/>
        <v>No</v>
      </c>
      <c r="L4526" t="str">
        <f t="shared" si="170"/>
        <v>No</v>
      </c>
    </row>
    <row r="4527" spans="1:12" x14ac:dyDescent="0.3">
      <c r="A4527" t="s">
        <v>25</v>
      </c>
      <c r="B4527">
        <v>130</v>
      </c>
      <c r="C4527" s="1">
        <v>45352</v>
      </c>
      <c r="D4527" s="1">
        <v>45342.395833333336</v>
      </c>
      <c r="E4527">
        <v>64.81</v>
      </c>
      <c r="F4527" t="s">
        <v>19</v>
      </c>
      <c r="G4527" t="s">
        <v>26</v>
      </c>
      <c r="H4527">
        <v>92507</v>
      </c>
      <c r="I4527" t="str" cm="1">
        <f t="array" ref="I4527">IFERROR(INDEX(scheduling_data!H:H,MATCH(B4527&amp;D4527,scheduling_data!D:D&amp;scheduling_data!A:A,0)),"")</f>
        <v>Victoria Miley</v>
      </c>
      <c r="J4527" t="str">
        <f t="shared" si="169"/>
        <v>No</v>
      </c>
      <c r="L4527" t="str">
        <f t="shared" si="170"/>
        <v>Yes</v>
      </c>
    </row>
    <row r="4528" spans="1:12" x14ac:dyDescent="0.3">
      <c r="A4528" t="s">
        <v>25</v>
      </c>
      <c r="B4528">
        <v>130</v>
      </c>
      <c r="C4528" s="1">
        <v>45352</v>
      </c>
      <c r="D4528" s="1">
        <v>45344.416666666664</v>
      </c>
      <c r="E4528">
        <v>64.81</v>
      </c>
      <c r="F4528" t="s">
        <v>19</v>
      </c>
      <c r="G4528" t="s">
        <v>26</v>
      </c>
      <c r="H4528">
        <v>92507</v>
      </c>
      <c r="I4528" t="str" cm="1">
        <f t="array" ref="I4528">IFERROR(INDEX(scheduling_data!H:H,MATCH(B4528&amp;D4528,scheduling_data!D:D&amp;scheduling_data!A:A,0)),"")</f>
        <v>D'Anna Pullen</v>
      </c>
      <c r="J4528" t="str">
        <f t="shared" si="169"/>
        <v>No</v>
      </c>
      <c r="L4528" t="str">
        <f t="shared" si="170"/>
        <v>Yes</v>
      </c>
    </row>
    <row r="4529" spans="1:12" x14ac:dyDescent="0.3">
      <c r="A4529" t="s">
        <v>25</v>
      </c>
      <c r="B4529">
        <v>130</v>
      </c>
      <c r="C4529" s="1">
        <v>45352</v>
      </c>
      <c r="D4529" s="1">
        <v>45344.416666666664</v>
      </c>
      <c r="E4529">
        <v>85.19</v>
      </c>
      <c r="F4529" t="s">
        <v>9</v>
      </c>
      <c r="G4529" t="s">
        <v>28</v>
      </c>
      <c r="H4529">
        <v>92507</v>
      </c>
      <c r="I4529" t="str" cm="1">
        <f t="array" ref="I4529">IFERROR(INDEX(scheduling_data!H:H,MATCH(B4529&amp;D4529,scheduling_data!D:D&amp;scheduling_data!A:A,0)),"")</f>
        <v>D'Anna Pullen</v>
      </c>
      <c r="J4529" t="str">
        <f t="shared" si="169"/>
        <v>No</v>
      </c>
      <c r="L4529" t="str">
        <f t="shared" si="170"/>
        <v>No</v>
      </c>
    </row>
    <row r="4530" spans="1:12" x14ac:dyDescent="0.3">
      <c r="A4530" t="s">
        <v>25</v>
      </c>
      <c r="B4530">
        <v>130</v>
      </c>
      <c r="C4530" s="1">
        <v>45359</v>
      </c>
      <c r="D4530" s="1">
        <v>45349.354166666664</v>
      </c>
      <c r="E4530">
        <v>64.81</v>
      </c>
      <c r="F4530" t="s">
        <v>19</v>
      </c>
      <c r="G4530" t="s">
        <v>26</v>
      </c>
      <c r="H4530">
        <v>92507</v>
      </c>
      <c r="I4530" t="str" cm="1">
        <f t="array" ref="I4530">IFERROR(INDEX(scheduling_data!H:H,MATCH(B4530&amp;D4530,scheduling_data!D:D&amp;scheduling_data!A:A,0)),"")</f>
        <v>Victoria Miley</v>
      </c>
      <c r="J4530" t="str">
        <f t="shared" si="169"/>
        <v>No</v>
      </c>
      <c r="L4530" t="str">
        <f t="shared" si="170"/>
        <v>Yes</v>
      </c>
    </row>
    <row r="4531" spans="1:12" x14ac:dyDescent="0.3">
      <c r="A4531" t="s">
        <v>25</v>
      </c>
      <c r="B4531">
        <v>130</v>
      </c>
      <c r="C4531" s="1">
        <v>45359</v>
      </c>
      <c r="D4531" s="1">
        <v>45349.354166666664</v>
      </c>
      <c r="E4531">
        <v>85.19</v>
      </c>
      <c r="F4531" t="s">
        <v>9</v>
      </c>
      <c r="G4531" t="s">
        <v>28</v>
      </c>
      <c r="H4531">
        <v>92507</v>
      </c>
      <c r="I4531" t="str" cm="1">
        <f t="array" ref="I4531">IFERROR(INDEX(scheduling_data!H:H,MATCH(B4531&amp;D4531,scheduling_data!D:D&amp;scheduling_data!A:A,0)),"")</f>
        <v>Victoria Miley</v>
      </c>
      <c r="J4531" t="str">
        <f t="shared" si="169"/>
        <v>No</v>
      </c>
      <c r="L4531" t="str">
        <f t="shared" si="170"/>
        <v>No</v>
      </c>
    </row>
    <row r="4532" spans="1:12" x14ac:dyDescent="0.3">
      <c r="A4532" t="s">
        <v>25</v>
      </c>
      <c r="B4532">
        <v>130</v>
      </c>
      <c r="C4532" s="1">
        <v>45359</v>
      </c>
      <c r="D4532" s="1">
        <v>45351.416666666664</v>
      </c>
      <c r="E4532">
        <v>85.19</v>
      </c>
      <c r="F4532" t="s">
        <v>9</v>
      </c>
      <c r="G4532" t="s">
        <v>28</v>
      </c>
      <c r="H4532">
        <v>92507</v>
      </c>
      <c r="I4532" t="str" cm="1">
        <f t="array" ref="I4532">IFERROR(INDEX(scheduling_data!H:H,MATCH(B4532&amp;D4532,scheduling_data!D:D&amp;scheduling_data!A:A,0)),"")</f>
        <v>D'Anna Pullen</v>
      </c>
      <c r="J4532" t="str">
        <f t="shared" si="169"/>
        <v>No</v>
      </c>
      <c r="L4532" t="str">
        <f t="shared" si="170"/>
        <v>No</v>
      </c>
    </row>
    <row r="4533" spans="1:12" x14ac:dyDescent="0.3">
      <c r="A4533" t="s">
        <v>25</v>
      </c>
      <c r="B4533">
        <v>130</v>
      </c>
      <c r="C4533" s="1">
        <v>45359</v>
      </c>
      <c r="D4533" s="1">
        <v>45351.416666666664</v>
      </c>
      <c r="E4533">
        <v>64.81</v>
      </c>
      <c r="F4533" t="s">
        <v>19</v>
      </c>
      <c r="G4533" t="s">
        <v>26</v>
      </c>
      <c r="H4533">
        <v>92507</v>
      </c>
      <c r="I4533" t="str" cm="1">
        <f t="array" ref="I4533">IFERROR(INDEX(scheduling_data!H:H,MATCH(B4533&amp;D4533,scheduling_data!D:D&amp;scheduling_data!A:A,0)),"")</f>
        <v>D'Anna Pullen</v>
      </c>
      <c r="J4533" t="str">
        <f t="shared" si="169"/>
        <v>No</v>
      </c>
      <c r="L4533" t="str">
        <f t="shared" si="170"/>
        <v>Yes</v>
      </c>
    </row>
    <row r="4534" spans="1:12" x14ac:dyDescent="0.3">
      <c r="A4534" t="s">
        <v>80</v>
      </c>
      <c r="B4534">
        <v>132</v>
      </c>
      <c r="C4534" s="1">
        <v>45359</v>
      </c>
      <c r="D4534" s="1">
        <v>45342.583333333336</v>
      </c>
      <c r="E4534">
        <v>85.19</v>
      </c>
      <c r="F4534" t="s">
        <v>9</v>
      </c>
      <c r="G4534" t="s">
        <v>52</v>
      </c>
      <c r="H4534">
        <v>92507</v>
      </c>
      <c r="I4534" t="str" cm="1">
        <f t="array" ref="I4534">IFERROR(INDEX(scheduling_data!H:H,MATCH(B4534&amp;D4534,scheduling_data!D:D&amp;scheduling_data!A:A,0)),"")</f>
        <v>Kelli Cruthirds</v>
      </c>
      <c r="J4534" t="str">
        <f t="shared" si="169"/>
        <v>No</v>
      </c>
      <c r="L4534" t="str">
        <f t="shared" si="170"/>
        <v>No</v>
      </c>
    </row>
    <row r="4535" spans="1:12" x14ac:dyDescent="0.3">
      <c r="A4535" t="s">
        <v>80</v>
      </c>
      <c r="B4535">
        <v>132</v>
      </c>
      <c r="C4535" s="1">
        <v>45359</v>
      </c>
      <c r="D4535" s="1">
        <v>45342.583333333336</v>
      </c>
      <c r="E4535">
        <v>64.81</v>
      </c>
      <c r="F4535" t="s">
        <v>19</v>
      </c>
      <c r="G4535" t="s">
        <v>51</v>
      </c>
      <c r="H4535">
        <v>92507</v>
      </c>
      <c r="I4535" t="str" cm="1">
        <f t="array" ref="I4535">IFERROR(INDEX(scheduling_data!H:H,MATCH(B4535&amp;D4535,scheduling_data!D:D&amp;scheduling_data!A:A,0)),"")</f>
        <v>Kelli Cruthirds</v>
      </c>
      <c r="J4535" t="str">
        <f t="shared" si="169"/>
        <v>No</v>
      </c>
      <c r="L4535" t="str">
        <f t="shared" si="170"/>
        <v>Yes</v>
      </c>
    </row>
    <row r="4536" spans="1:12" x14ac:dyDescent="0.3">
      <c r="A4536" t="s">
        <v>80</v>
      </c>
      <c r="B4536">
        <v>132</v>
      </c>
      <c r="C4536" s="1">
        <v>45359</v>
      </c>
      <c r="D4536" s="1">
        <v>45343.583333333336</v>
      </c>
      <c r="E4536">
        <v>85.19</v>
      </c>
      <c r="F4536" t="s">
        <v>9</v>
      </c>
      <c r="G4536" t="s">
        <v>52</v>
      </c>
      <c r="H4536">
        <v>92507</v>
      </c>
      <c r="I4536" t="str" cm="1">
        <f t="array" ref="I4536">IFERROR(INDEX(scheduling_data!H:H,MATCH(B4536&amp;D4536,scheduling_data!D:D&amp;scheduling_data!A:A,0)),"")</f>
        <v>Kelli Cruthirds</v>
      </c>
      <c r="J4536" t="str">
        <f t="shared" si="169"/>
        <v>No</v>
      </c>
      <c r="L4536" t="str">
        <f t="shared" si="170"/>
        <v>No</v>
      </c>
    </row>
    <row r="4537" spans="1:12" x14ac:dyDescent="0.3">
      <c r="A4537" t="s">
        <v>80</v>
      </c>
      <c r="B4537">
        <v>132</v>
      </c>
      <c r="C4537" s="1">
        <v>45359</v>
      </c>
      <c r="D4537" s="1">
        <v>45343.583333333336</v>
      </c>
      <c r="E4537">
        <v>64.81</v>
      </c>
      <c r="F4537" t="s">
        <v>19</v>
      </c>
      <c r="G4537" t="s">
        <v>51</v>
      </c>
      <c r="H4537">
        <v>92507</v>
      </c>
      <c r="I4537" t="str" cm="1">
        <f t="array" ref="I4537">IFERROR(INDEX(scheduling_data!H:H,MATCH(B4537&amp;D4537,scheduling_data!D:D&amp;scheduling_data!A:A,0)),"")</f>
        <v>Kelli Cruthirds</v>
      </c>
      <c r="J4537" t="str">
        <f t="shared" si="169"/>
        <v>No</v>
      </c>
      <c r="L4537" t="str">
        <f t="shared" si="170"/>
        <v>Yes</v>
      </c>
    </row>
    <row r="4538" spans="1:12" x14ac:dyDescent="0.3">
      <c r="A4538" t="s">
        <v>80</v>
      </c>
      <c r="B4538">
        <v>132</v>
      </c>
      <c r="C4538" s="1">
        <v>45359</v>
      </c>
      <c r="D4538" s="1">
        <v>45348.583333333336</v>
      </c>
      <c r="E4538">
        <v>85.19</v>
      </c>
      <c r="F4538" t="s">
        <v>9</v>
      </c>
      <c r="G4538" t="s">
        <v>52</v>
      </c>
      <c r="H4538">
        <v>92507</v>
      </c>
      <c r="I4538" t="str" cm="1">
        <f t="array" ref="I4538">IFERROR(INDEX(scheduling_data!H:H,MATCH(B4538&amp;D4538,scheduling_data!D:D&amp;scheduling_data!A:A,0)),"")</f>
        <v>Kelli Cruthirds</v>
      </c>
      <c r="J4538" t="str">
        <f t="shared" si="169"/>
        <v>No</v>
      </c>
      <c r="L4538" t="str">
        <f t="shared" si="170"/>
        <v>No</v>
      </c>
    </row>
    <row r="4539" spans="1:12" x14ac:dyDescent="0.3">
      <c r="A4539" t="s">
        <v>80</v>
      </c>
      <c r="B4539">
        <v>132</v>
      </c>
      <c r="C4539" s="1">
        <v>45359</v>
      </c>
      <c r="D4539" s="1">
        <v>45348.583333333336</v>
      </c>
      <c r="E4539">
        <v>64.81</v>
      </c>
      <c r="F4539" t="s">
        <v>19</v>
      </c>
      <c r="G4539" t="s">
        <v>51</v>
      </c>
      <c r="H4539">
        <v>92507</v>
      </c>
      <c r="I4539" t="str" cm="1">
        <f t="array" ref="I4539">IFERROR(INDEX(scheduling_data!H:H,MATCH(B4539&amp;D4539,scheduling_data!D:D&amp;scheduling_data!A:A,0)),"")</f>
        <v>Kelli Cruthirds</v>
      </c>
      <c r="J4539" t="str">
        <f t="shared" si="169"/>
        <v>No</v>
      </c>
      <c r="L4539" t="str">
        <f t="shared" si="170"/>
        <v>Yes</v>
      </c>
    </row>
    <row r="4540" spans="1:12" x14ac:dyDescent="0.3">
      <c r="A4540" t="s">
        <v>80</v>
      </c>
      <c r="B4540">
        <v>132</v>
      </c>
      <c r="C4540" s="1">
        <v>45363</v>
      </c>
      <c r="D4540" s="1">
        <v>45350.583333333336</v>
      </c>
      <c r="E4540">
        <v>64.81</v>
      </c>
      <c r="F4540" t="s">
        <v>19</v>
      </c>
      <c r="G4540" t="s">
        <v>51</v>
      </c>
      <c r="H4540">
        <v>92507</v>
      </c>
      <c r="I4540" t="str" cm="1">
        <f t="array" ref="I4540">IFERROR(INDEX(scheduling_data!H:H,MATCH(B4540&amp;D4540,scheduling_data!D:D&amp;scheduling_data!A:A,0)),"")</f>
        <v>Kelli Cruthirds</v>
      </c>
      <c r="J4540" t="str">
        <f t="shared" si="169"/>
        <v>No</v>
      </c>
      <c r="L4540" t="str">
        <f t="shared" si="170"/>
        <v>Yes</v>
      </c>
    </row>
    <row r="4541" spans="1:12" x14ac:dyDescent="0.3">
      <c r="A4541" t="s">
        <v>80</v>
      </c>
      <c r="B4541">
        <v>132</v>
      </c>
      <c r="C4541" s="1">
        <v>45363</v>
      </c>
      <c r="D4541" s="1">
        <v>45350.583333333336</v>
      </c>
      <c r="E4541">
        <v>85.19</v>
      </c>
      <c r="F4541" t="s">
        <v>9</v>
      </c>
      <c r="G4541" t="s">
        <v>52</v>
      </c>
      <c r="H4541">
        <v>92507</v>
      </c>
      <c r="I4541" t="str" cm="1">
        <f t="array" ref="I4541">IFERROR(INDEX(scheduling_data!H:H,MATCH(B4541&amp;D4541,scheduling_data!D:D&amp;scheduling_data!A:A,0)),"")</f>
        <v>Kelli Cruthirds</v>
      </c>
      <c r="J4541" t="str">
        <f t="shared" si="169"/>
        <v>No</v>
      </c>
      <c r="L4541" t="str">
        <f t="shared" si="170"/>
        <v>No</v>
      </c>
    </row>
    <row r="4542" spans="1:12" x14ac:dyDescent="0.3">
      <c r="A4542" t="s">
        <v>49</v>
      </c>
      <c r="B4542">
        <v>19</v>
      </c>
      <c r="C4542" s="1">
        <v>45355</v>
      </c>
      <c r="D4542" s="1">
        <v>45335.583333333336</v>
      </c>
      <c r="E4542">
        <v>68</v>
      </c>
      <c r="F4542" t="s">
        <v>9</v>
      </c>
      <c r="G4542" t="s">
        <v>104</v>
      </c>
      <c r="H4542">
        <v>97112</v>
      </c>
      <c r="I4542" t="str" cm="1">
        <f t="array" ref="I4542">IFERROR(INDEX(scheduling_data!H:H,MATCH(B4542&amp;D4542,scheduling_data!D:D&amp;scheduling_data!A:A,0)),"")</f>
        <v>Christian Litz</v>
      </c>
      <c r="J4542" t="str">
        <f t="shared" si="169"/>
        <v>No</v>
      </c>
      <c r="L4542" t="str">
        <f t="shared" si="170"/>
        <v>No</v>
      </c>
    </row>
    <row r="4543" spans="1:12" x14ac:dyDescent="0.3">
      <c r="A4543" t="s">
        <v>49</v>
      </c>
      <c r="B4543">
        <v>19</v>
      </c>
      <c r="C4543" s="1">
        <v>45355</v>
      </c>
      <c r="D4543" s="1">
        <v>45335.583333333336</v>
      </c>
      <c r="E4543">
        <v>82</v>
      </c>
      <c r="F4543" t="s">
        <v>19</v>
      </c>
      <c r="G4543" t="s">
        <v>50</v>
      </c>
      <c r="H4543">
        <v>97112</v>
      </c>
      <c r="I4543" t="str" cm="1">
        <f t="array" ref="I4543">IFERROR(INDEX(scheduling_data!H:H,MATCH(B4543&amp;D4543,scheduling_data!D:D&amp;scheduling_data!A:A,0)),"")</f>
        <v>Christian Litz</v>
      </c>
      <c r="J4543" t="str">
        <f t="shared" si="169"/>
        <v>No</v>
      </c>
      <c r="L4543" t="str">
        <f t="shared" si="170"/>
        <v>Yes</v>
      </c>
    </row>
    <row r="4544" spans="1:12" x14ac:dyDescent="0.3">
      <c r="A4544" t="s">
        <v>49</v>
      </c>
      <c r="B4544">
        <v>19</v>
      </c>
      <c r="C4544" s="1">
        <v>45355</v>
      </c>
      <c r="D4544" s="1">
        <v>45335.583333333336</v>
      </c>
      <c r="E4544">
        <v>35</v>
      </c>
      <c r="F4544" t="s">
        <v>9</v>
      </c>
      <c r="G4544" t="s">
        <v>104</v>
      </c>
      <c r="H4544">
        <v>97110</v>
      </c>
      <c r="I4544" t="str" cm="1">
        <f t="array" ref="I4544">IFERROR(INDEX(scheduling_data!H:H,MATCH(B4544&amp;D4544,scheduling_data!D:D&amp;scheduling_data!A:A,0)),"")</f>
        <v>Christian Litz</v>
      </c>
      <c r="J4544" t="str">
        <f t="shared" si="169"/>
        <v>No</v>
      </c>
      <c r="L4544" t="str">
        <f t="shared" si="170"/>
        <v>No</v>
      </c>
    </row>
    <row r="4545" spans="1:12" x14ac:dyDescent="0.3">
      <c r="A4545" t="s">
        <v>49</v>
      </c>
      <c r="B4545">
        <v>19</v>
      </c>
      <c r="C4545" s="1">
        <v>45355</v>
      </c>
      <c r="D4545" s="1">
        <v>45335.583333333336</v>
      </c>
      <c r="E4545">
        <v>40</v>
      </c>
      <c r="F4545" t="s">
        <v>19</v>
      </c>
      <c r="G4545" t="s">
        <v>50</v>
      </c>
      <c r="H4545">
        <v>97110</v>
      </c>
      <c r="I4545" t="str" cm="1">
        <f t="array" ref="I4545">IFERROR(INDEX(scheduling_data!H:H,MATCH(B4545&amp;D4545,scheduling_data!D:D&amp;scheduling_data!A:A,0)),"")</f>
        <v>Christian Litz</v>
      </c>
      <c r="J4545" t="str">
        <f t="shared" si="169"/>
        <v>No</v>
      </c>
      <c r="L4545" t="str">
        <f t="shared" si="170"/>
        <v>Yes</v>
      </c>
    </row>
    <row r="4546" spans="1:12" x14ac:dyDescent="0.3">
      <c r="A4546" t="s">
        <v>49</v>
      </c>
      <c r="B4546">
        <v>19</v>
      </c>
      <c r="C4546" s="1">
        <v>45355</v>
      </c>
      <c r="D4546" s="1">
        <v>45335.583333333336</v>
      </c>
      <c r="E4546">
        <v>60</v>
      </c>
      <c r="F4546" t="s">
        <v>9</v>
      </c>
      <c r="G4546" t="s">
        <v>104</v>
      </c>
      <c r="H4546">
        <v>97161</v>
      </c>
      <c r="I4546" t="str" cm="1">
        <f t="array" ref="I4546">IFERROR(INDEX(scheduling_data!H:H,MATCH(B4546&amp;D4546,scheduling_data!D:D&amp;scheduling_data!A:A,0)),"")</f>
        <v>Christian Litz</v>
      </c>
      <c r="J4546" t="str">
        <f t="shared" si="169"/>
        <v>No</v>
      </c>
      <c r="L4546" t="str">
        <f t="shared" si="170"/>
        <v>No</v>
      </c>
    </row>
    <row r="4547" spans="1:12" x14ac:dyDescent="0.3">
      <c r="A4547" t="s">
        <v>49</v>
      </c>
      <c r="B4547">
        <v>19</v>
      </c>
      <c r="C4547" s="1">
        <v>45355</v>
      </c>
      <c r="D4547" s="1">
        <v>45335.583333333336</v>
      </c>
      <c r="E4547">
        <v>90</v>
      </c>
      <c r="F4547" t="s">
        <v>19</v>
      </c>
      <c r="G4547" t="s">
        <v>50</v>
      </c>
      <c r="H4547">
        <v>97161</v>
      </c>
      <c r="I4547" t="str" cm="1">
        <f t="array" ref="I4547">IFERROR(INDEX(scheduling_data!H:H,MATCH(B4547&amp;D4547,scheduling_data!D:D&amp;scheduling_data!A:A,0)),"")</f>
        <v>Christian Litz</v>
      </c>
      <c r="J4547" t="str">
        <f t="shared" ref="J4547:J4610" si="171">IF(I4547="", "Yes", "No")</f>
        <v>No</v>
      </c>
      <c r="L4547" t="str">
        <f t="shared" ref="L4547:L4610" si="172">IF(OR(F4547="Cash", F4547="Check", F4547="EFT", F4547="Credit Card", F4547="Visa", F4547="Mastercard", F4547="AMEX"), "Yes", "No")</f>
        <v>Yes</v>
      </c>
    </row>
    <row r="4548" spans="1:12" x14ac:dyDescent="0.3">
      <c r="A4548" t="s">
        <v>49</v>
      </c>
      <c r="B4548">
        <v>19</v>
      </c>
      <c r="C4548" s="1">
        <v>45355</v>
      </c>
      <c r="D4548" s="1">
        <v>45337.541666666664</v>
      </c>
      <c r="E4548">
        <v>35</v>
      </c>
      <c r="F4548" t="s">
        <v>9</v>
      </c>
      <c r="G4548" t="s">
        <v>104</v>
      </c>
      <c r="H4548">
        <v>97530</v>
      </c>
      <c r="I4548" t="str" cm="1">
        <f t="array" ref="I4548">IFERROR(INDEX(scheduling_data!H:H,MATCH(B4548&amp;D4548,scheduling_data!D:D&amp;scheduling_data!A:A,0)),"")</f>
        <v>Jessica Pittman</v>
      </c>
      <c r="J4548" t="str">
        <f t="shared" si="171"/>
        <v>No</v>
      </c>
      <c r="L4548" t="str">
        <f t="shared" si="172"/>
        <v>No</v>
      </c>
    </row>
    <row r="4549" spans="1:12" x14ac:dyDescent="0.3">
      <c r="A4549" t="s">
        <v>49</v>
      </c>
      <c r="B4549">
        <v>19</v>
      </c>
      <c r="C4549" s="1">
        <v>45355</v>
      </c>
      <c r="D4549" s="1">
        <v>45337.541666666664</v>
      </c>
      <c r="E4549">
        <v>40</v>
      </c>
      <c r="F4549" t="s">
        <v>19</v>
      </c>
      <c r="G4549" t="s">
        <v>50</v>
      </c>
      <c r="H4549">
        <v>97530</v>
      </c>
      <c r="I4549" t="str" cm="1">
        <f t="array" ref="I4549">IFERROR(INDEX(scheduling_data!H:H,MATCH(B4549&amp;D4549,scheduling_data!D:D&amp;scheduling_data!A:A,0)),"")</f>
        <v>Jessica Pittman</v>
      </c>
      <c r="J4549" t="str">
        <f t="shared" si="171"/>
        <v>No</v>
      </c>
      <c r="L4549" t="str">
        <f t="shared" si="172"/>
        <v>Yes</v>
      </c>
    </row>
    <row r="4550" spans="1:12" x14ac:dyDescent="0.3">
      <c r="A4550" t="s">
        <v>49</v>
      </c>
      <c r="B4550">
        <v>19</v>
      </c>
      <c r="C4550" s="1">
        <v>45355</v>
      </c>
      <c r="D4550" s="1">
        <v>45337.541666666664</v>
      </c>
      <c r="E4550">
        <v>140</v>
      </c>
      <c r="F4550" t="s">
        <v>9</v>
      </c>
      <c r="G4550" t="s">
        <v>104</v>
      </c>
      <c r="H4550">
        <v>97110</v>
      </c>
      <c r="I4550" t="str" cm="1">
        <f t="array" ref="I4550">IFERROR(INDEX(scheduling_data!H:H,MATCH(B4550&amp;D4550,scheduling_data!D:D&amp;scheduling_data!A:A,0)),"")</f>
        <v>Jessica Pittman</v>
      </c>
      <c r="J4550" t="str">
        <f t="shared" si="171"/>
        <v>No</v>
      </c>
      <c r="L4550" t="str">
        <f t="shared" si="172"/>
        <v>No</v>
      </c>
    </row>
    <row r="4551" spans="1:12" x14ac:dyDescent="0.3">
      <c r="A4551" t="s">
        <v>49</v>
      </c>
      <c r="B4551">
        <v>19</v>
      </c>
      <c r="C4551" s="1">
        <v>45355</v>
      </c>
      <c r="D4551" s="1">
        <v>45337.541666666664</v>
      </c>
      <c r="E4551">
        <v>160</v>
      </c>
      <c r="F4551" t="s">
        <v>19</v>
      </c>
      <c r="G4551" t="s">
        <v>50</v>
      </c>
      <c r="H4551">
        <v>97110</v>
      </c>
      <c r="I4551" t="str" cm="1">
        <f t="array" ref="I4551">IFERROR(INDEX(scheduling_data!H:H,MATCH(B4551&amp;D4551,scheduling_data!D:D&amp;scheduling_data!A:A,0)),"")</f>
        <v>Jessica Pittman</v>
      </c>
      <c r="J4551" t="str">
        <f t="shared" si="171"/>
        <v>No</v>
      </c>
      <c r="L4551" t="str">
        <f t="shared" si="172"/>
        <v>Yes</v>
      </c>
    </row>
    <row r="4552" spans="1:12" x14ac:dyDescent="0.3">
      <c r="A4552" t="s">
        <v>49</v>
      </c>
      <c r="B4552">
        <v>19</v>
      </c>
      <c r="C4552" s="1">
        <v>45355</v>
      </c>
      <c r="D4552" s="1">
        <v>45338.5</v>
      </c>
      <c r="E4552">
        <v>35</v>
      </c>
      <c r="F4552" t="s">
        <v>9</v>
      </c>
      <c r="G4552" t="s">
        <v>104</v>
      </c>
      <c r="H4552">
        <v>97110</v>
      </c>
      <c r="I4552" t="str" cm="1">
        <f t="array" ref="I4552">IFERROR(INDEX(scheduling_data!H:H,MATCH(B4552&amp;D4552,scheduling_data!D:D&amp;scheduling_data!A:A,0)),"")</f>
        <v>Amber Hickman</v>
      </c>
      <c r="J4552" t="str">
        <f t="shared" si="171"/>
        <v>No</v>
      </c>
      <c r="L4552" t="str">
        <f t="shared" si="172"/>
        <v>No</v>
      </c>
    </row>
    <row r="4553" spans="1:12" x14ac:dyDescent="0.3">
      <c r="A4553" t="s">
        <v>49</v>
      </c>
      <c r="B4553">
        <v>19</v>
      </c>
      <c r="C4553" s="1">
        <v>45355</v>
      </c>
      <c r="D4553" s="1">
        <v>45338.5</v>
      </c>
      <c r="E4553">
        <v>68</v>
      </c>
      <c r="F4553" t="s">
        <v>9</v>
      </c>
      <c r="G4553" t="s">
        <v>104</v>
      </c>
      <c r="H4553">
        <v>97112</v>
      </c>
      <c r="I4553" t="str" cm="1">
        <f t="array" ref="I4553">IFERROR(INDEX(scheduling_data!H:H,MATCH(B4553&amp;D4553,scheduling_data!D:D&amp;scheduling_data!A:A,0)),"")</f>
        <v>Amber Hickman</v>
      </c>
      <c r="J4553" t="str">
        <f t="shared" si="171"/>
        <v>No</v>
      </c>
      <c r="L4553" t="str">
        <f t="shared" si="172"/>
        <v>No</v>
      </c>
    </row>
    <row r="4554" spans="1:12" x14ac:dyDescent="0.3">
      <c r="A4554" t="s">
        <v>49</v>
      </c>
      <c r="B4554">
        <v>19</v>
      </c>
      <c r="C4554" s="1">
        <v>45355</v>
      </c>
      <c r="D4554" s="1">
        <v>45338.5</v>
      </c>
      <c r="E4554">
        <v>82</v>
      </c>
      <c r="F4554" t="s">
        <v>19</v>
      </c>
      <c r="G4554" t="s">
        <v>50</v>
      </c>
      <c r="H4554">
        <v>97112</v>
      </c>
      <c r="I4554" t="str" cm="1">
        <f t="array" ref="I4554">IFERROR(INDEX(scheduling_data!H:H,MATCH(B4554&amp;D4554,scheduling_data!D:D&amp;scheduling_data!A:A,0)),"")</f>
        <v>Amber Hickman</v>
      </c>
      <c r="J4554" t="str">
        <f t="shared" si="171"/>
        <v>No</v>
      </c>
      <c r="L4554" t="str">
        <f t="shared" si="172"/>
        <v>Yes</v>
      </c>
    </row>
    <row r="4555" spans="1:12" x14ac:dyDescent="0.3">
      <c r="A4555" t="s">
        <v>49</v>
      </c>
      <c r="B4555">
        <v>19</v>
      </c>
      <c r="C4555" s="1">
        <v>45355</v>
      </c>
      <c r="D4555" s="1">
        <v>45338.5</v>
      </c>
      <c r="E4555">
        <v>40</v>
      </c>
      <c r="F4555" t="s">
        <v>19</v>
      </c>
      <c r="G4555" t="s">
        <v>50</v>
      </c>
      <c r="H4555">
        <v>97110</v>
      </c>
      <c r="I4555" t="str" cm="1">
        <f t="array" ref="I4555">IFERROR(INDEX(scheduling_data!H:H,MATCH(B4555&amp;D4555,scheduling_data!D:D&amp;scheduling_data!A:A,0)),"")</f>
        <v>Amber Hickman</v>
      </c>
      <c r="J4555" t="str">
        <f t="shared" si="171"/>
        <v>No</v>
      </c>
      <c r="L4555" t="str">
        <f t="shared" si="172"/>
        <v>Yes</v>
      </c>
    </row>
    <row r="4556" spans="1:12" x14ac:dyDescent="0.3">
      <c r="A4556" t="s">
        <v>49</v>
      </c>
      <c r="B4556">
        <v>19</v>
      </c>
      <c r="C4556" s="1">
        <v>45355</v>
      </c>
      <c r="D4556" s="1">
        <v>45341.583333333336</v>
      </c>
      <c r="E4556">
        <v>34</v>
      </c>
      <c r="F4556" t="s">
        <v>9</v>
      </c>
      <c r="G4556" t="s">
        <v>104</v>
      </c>
      <c r="H4556">
        <v>97112</v>
      </c>
      <c r="I4556" t="str" cm="1">
        <f t="array" ref="I4556">IFERROR(INDEX(scheduling_data!H:H,MATCH(B4556&amp;D4556,scheduling_data!D:D&amp;scheduling_data!A:A,0)),"")</f>
        <v>Christian Litz</v>
      </c>
      <c r="J4556" t="str">
        <f t="shared" si="171"/>
        <v>No</v>
      </c>
      <c r="L4556" t="str">
        <f t="shared" si="172"/>
        <v>No</v>
      </c>
    </row>
    <row r="4557" spans="1:12" x14ac:dyDescent="0.3">
      <c r="A4557" t="s">
        <v>49</v>
      </c>
      <c r="B4557">
        <v>19</v>
      </c>
      <c r="C4557" s="1">
        <v>45355</v>
      </c>
      <c r="D4557" s="1">
        <v>45341.583333333336</v>
      </c>
      <c r="E4557">
        <v>40</v>
      </c>
      <c r="F4557" t="s">
        <v>19</v>
      </c>
      <c r="G4557" t="s">
        <v>50</v>
      </c>
      <c r="H4557">
        <v>97110</v>
      </c>
      <c r="I4557" t="str" cm="1">
        <f t="array" ref="I4557">IFERROR(INDEX(scheduling_data!H:H,MATCH(B4557&amp;D4557,scheduling_data!D:D&amp;scheduling_data!A:A,0)),"")</f>
        <v>Christian Litz</v>
      </c>
      <c r="J4557" t="str">
        <f t="shared" si="171"/>
        <v>No</v>
      </c>
      <c r="L4557" t="str">
        <f t="shared" si="172"/>
        <v>Yes</v>
      </c>
    </row>
    <row r="4558" spans="1:12" x14ac:dyDescent="0.3">
      <c r="A4558" t="s">
        <v>49</v>
      </c>
      <c r="B4558">
        <v>19</v>
      </c>
      <c r="C4558" s="1">
        <v>45355</v>
      </c>
      <c r="D4558" s="1">
        <v>45341.583333333336</v>
      </c>
      <c r="E4558">
        <v>35</v>
      </c>
      <c r="F4558" t="s">
        <v>9</v>
      </c>
      <c r="G4558" t="s">
        <v>104</v>
      </c>
      <c r="H4558">
        <v>97110</v>
      </c>
      <c r="I4558" t="str" cm="1">
        <f t="array" ref="I4558">IFERROR(INDEX(scheduling_data!H:H,MATCH(B4558&amp;D4558,scheduling_data!D:D&amp;scheduling_data!A:A,0)),"")</f>
        <v>Christian Litz</v>
      </c>
      <c r="J4558" t="str">
        <f t="shared" si="171"/>
        <v>No</v>
      </c>
      <c r="L4558" t="str">
        <f t="shared" si="172"/>
        <v>No</v>
      </c>
    </row>
    <row r="4559" spans="1:12" x14ac:dyDescent="0.3">
      <c r="A4559" t="s">
        <v>49</v>
      </c>
      <c r="B4559">
        <v>19</v>
      </c>
      <c r="C4559" s="1">
        <v>45355</v>
      </c>
      <c r="D4559" s="1">
        <v>45341.583333333336</v>
      </c>
      <c r="E4559">
        <v>41</v>
      </c>
      <c r="F4559" t="s">
        <v>19</v>
      </c>
      <c r="G4559" t="s">
        <v>50</v>
      </c>
      <c r="H4559">
        <v>97112</v>
      </c>
      <c r="I4559" t="str" cm="1">
        <f t="array" ref="I4559">IFERROR(INDEX(scheduling_data!H:H,MATCH(B4559&amp;D4559,scheduling_data!D:D&amp;scheduling_data!A:A,0)),"")</f>
        <v>Christian Litz</v>
      </c>
      <c r="J4559" t="str">
        <f t="shared" si="171"/>
        <v>No</v>
      </c>
      <c r="L4559" t="str">
        <f t="shared" si="172"/>
        <v>Yes</v>
      </c>
    </row>
    <row r="4560" spans="1:12" x14ac:dyDescent="0.3">
      <c r="A4560" t="s">
        <v>49</v>
      </c>
      <c r="B4560">
        <v>19</v>
      </c>
      <c r="C4560" s="1">
        <v>45355</v>
      </c>
      <c r="D4560" s="1">
        <v>45341.583333333336</v>
      </c>
      <c r="E4560">
        <v>40</v>
      </c>
      <c r="F4560" t="s">
        <v>19</v>
      </c>
      <c r="G4560" t="s">
        <v>50</v>
      </c>
      <c r="H4560">
        <v>97530</v>
      </c>
      <c r="I4560" t="str" cm="1">
        <f t="array" ref="I4560">IFERROR(INDEX(scheduling_data!H:H,MATCH(B4560&amp;D4560,scheduling_data!D:D&amp;scheduling_data!A:A,0)),"")</f>
        <v>Christian Litz</v>
      </c>
      <c r="J4560" t="str">
        <f t="shared" si="171"/>
        <v>No</v>
      </c>
      <c r="L4560" t="str">
        <f t="shared" si="172"/>
        <v>Yes</v>
      </c>
    </row>
    <row r="4561" spans="1:12" x14ac:dyDescent="0.3">
      <c r="A4561" t="s">
        <v>49</v>
      </c>
      <c r="B4561">
        <v>19</v>
      </c>
      <c r="C4561" s="1">
        <v>45355</v>
      </c>
      <c r="D4561" s="1">
        <v>45341.583333333336</v>
      </c>
      <c r="E4561">
        <v>35</v>
      </c>
      <c r="F4561" t="s">
        <v>9</v>
      </c>
      <c r="G4561" t="s">
        <v>104</v>
      </c>
      <c r="H4561">
        <v>97530</v>
      </c>
      <c r="I4561" t="str" cm="1">
        <f t="array" ref="I4561">IFERROR(INDEX(scheduling_data!H:H,MATCH(B4561&amp;D4561,scheduling_data!D:D&amp;scheduling_data!A:A,0)),"")</f>
        <v>Christian Litz</v>
      </c>
      <c r="J4561" t="str">
        <f t="shared" si="171"/>
        <v>No</v>
      </c>
      <c r="L4561" t="str">
        <f t="shared" si="172"/>
        <v>No</v>
      </c>
    </row>
    <row r="4562" spans="1:12" x14ac:dyDescent="0.3">
      <c r="A4562" t="s">
        <v>49</v>
      </c>
      <c r="B4562">
        <v>19</v>
      </c>
      <c r="C4562" s="1">
        <v>45355</v>
      </c>
      <c r="D4562" s="1">
        <v>45343.541666666664</v>
      </c>
      <c r="E4562">
        <v>41</v>
      </c>
      <c r="F4562" t="s">
        <v>19</v>
      </c>
      <c r="G4562" t="s">
        <v>50</v>
      </c>
      <c r="H4562">
        <v>97112</v>
      </c>
      <c r="I4562" t="str" cm="1">
        <f t="array" ref="I4562">IFERROR(INDEX(scheduling_data!H:H,MATCH(B4562&amp;D4562,scheduling_data!D:D&amp;scheduling_data!A:A,0)),"")</f>
        <v>Katherine Tyree</v>
      </c>
      <c r="J4562" t="str">
        <f t="shared" si="171"/>
        <v>No</v>
      </c>
      <c r="L4562" t="str">
        <f t="shared" si="172"/>
        <v>Yes</v>
      </c>
    </row>
    <row r="4563" spans="1:12" x14ac:dyDescent="0.3">
      <c r="A4563" t="s">
        <v>49</v>
      </c>
      <c r="B4563">
        <v>19</v>
      </c>
      <c r="C4563" s="1">
        <v>45355</v>
      </c>
      <c r="D4563" s="1">
        <v>45343.541666666664</v>
      </c>
      <c r="E4563">
        <v>35</v>
      </c>
      <c r="F4563" t="s">
        <v>9</v>
      </c>
      <c r="G4563" t="s">
        <v>104</v>
      </c>
      <c r="H4563">
        <v>97530</v>
      </c>
      <c r="I4563" t="str" cm="1">
        <f t="array" ref="I4563">IFERROR(INDEX(scheduling_data!H:H,MATCH(B4563&amp;D4563,scheduling_data!D:D&amp;scheduling_data!A:A,0)),"")</f>
        <v>Katherine Tyree</v>
      </c>
      <c r="J4563" t="str">
        <f t="shared" si="171"/>
        <v>No</v>
      </c>
      <c r="L4563" t="str">
        <f t="shared" si="172"/>
        <v>No</v>
      </c>
    </row>
    <row r="4564" spans="1:12" x14ac:dyDescent="0.3">
      <c r="A4564" t="s">
        <v>49</v>
      </c>
      <c r="B4564">
        <v>19</v>
      </c>
      <c r="C4564" s="1">
        <v>45355</v>
      </c>
      <c r="D4564" s="1">
        <v>45343.541666666664</v>
      </c>
      <c r="E4564">
        <v>120</v>
      </c>
      <c r="F4564" t="s">
        <v>19</v>
      </c>
      <c r="G4564" t="s">
        <v>50</v>
      </c>
      <c r="H4564">
        <v>97110</v>
      </c>
      <c r="I4564" t="str" cm="1">
        <f t="array" ref="I4564">IFERROR(INDEX(scheduling_data!H:H,MATCH(B4564&amp;D4564,scheduling_data!D:D&amp;scheduling_data!A:A,0)),"")</f>
        <v>Katherine Tyree</v>
      </c>
      <c r="J4564" t="str">
        <f t="shared" si="171"/>
        <v>No</v>
      </c>
      <c r="L4564" t="str">
        <f t="shared" si="172"/>
        <v>Yes</v>
      </c>
    </row>
    <row r="4565" spans="1:12" x14ac:dyDescent="0.3">
      <c r="A4565" t="s">
        <v>49</v>
      </c>
      <c r="B4565">
        <v>19</v>
      </c>
      <c r="C4565" s="1">
        <v>45355</v>
      </c>
      <c r="D4565" s="1">
        <v>45343.541666666664</v>
      </c>
      <c r="E4565">
        <v>105</v>
      </c>
      <c r="F4565" t="s">
        <v>9</v>
      </c>
      <c r="G4565" t="s">
        <v>104</v>
      </c>
      <c r="H4565">
        <v>97110</v>
      </c>
      <c r="I4565" t="str" cm="1">
        <f t="array" ref="I4565">IFERROR(INDEX(scheduling_data!H:H,MATCH(B4565&amp;D4565,scheduling_data!D:D&amp;scheduling_data!A:A,0)),"")</f>
        <v>Katherine Tyree</v>
      </c>
      <c r="J4565" t="str">
        <f t="shared" si="171"/>
        <v>No</v>
      </c>
      <c r="L4565" t="str">
        <f t="shared" si="172"/>
        <v>No</v>
      </c>
    </row>
    <row r="4566" spans="1:12" x14ac:dyDescent="0.3">
      <c r="A4566" t="s">
        <v>49</v>
      </c>
      <c r="B4566">
        <v>19</v>
      </c>
      <c r="C4566" s="1">
        <v>45355</v>
      </c>
      <c r="D4566" s="1">
        <v>45343.541666666664</v>
      </c>
      <c r="E4566">
        <v>40</v>
      </c>
      <c r="F4566" t="s">
        <v>19</v>
      </c>
      <c r="G4566" t="s">
        <v>50</v>
      </c>
      <c r="H4566">
        <v>97530</v>
      </c>
      <c r="I4566" t="str" cm="1">
        <f t="array" ref="I4566">IFERROR(INDEX(scheduling_data!H:H,MATCH(B4566&amp;D4566,scheduling_data!D:D&amp;scheduling_data!A:A,0)),"")</f>
        <v>Katherine Tyree</v>
      </c>
      <c r="J4566" t="str">
        <f t="shared" si="171"/>
        <v>No</v>
      </c>
      <c r="L4566" t="str">
        <f t="shared" si="172"/>
        <v>Yes</v>
      </c>
    </row>
    <row r="4567" spans="1:12" x14ac:dyDescent="0.3">
      <c r="A4567" t="s">
        <v>49</v>
      </c>
      <c r="B4567">
        <v>19</v>
      </c>
      <c r="C4567" s="1">
        <v>45355</v>
      </c>
      <c r="D4567" s="1">
        <v>45343.541666666664</v>
      </c>
      <c r="E4567">
        <v>34</v>
      </c>
      <c r="F4567" t="s">
        <v>9</v>
      </c>
      <c r="G4567" t="s">
        <v>104</v>
      </c>
      <c r="H4567">
        <v>97112</v>
      </c>
      <c r="I4567" t="str" cm="1">
        <f t="array" ref="I4567">IFERROR(INDEX(scheduling_data!H:H,MATCH(B4567&amp;D4567,scheduling_data!D:D&amp;scheduling_data!A:A,0)),"")</f>
        <v>Katherine Tyree</v>
      </c>
      <c r="J4567" t="str">
        <f t="shared" si="171"/>
        <v>No</v>
      </c>
      <c r="L4567" t="str">
        <f t="shared" si="172"/>
        <v>No</v>
      </c>
    </row>
    <row r="4568" spans="1:12" x14ac:dyDescent="0.3">
      <c r="A4568" t="s">
        <v>49</v>
      </c>
      <c r="B4568">
        <v>19</v>
      </c>
      <c r="C4568" s="1">
        <v>45355</v>
      </c>
      <c r="D4568" s="1">
        <v>45345.458333333336</v>
      </c>
      <c r="E4568">
        <v>34</v>
      </c>
      <c r="F4568" t="s">
        <v>9</v>
      </c>
      <c r="G4568" t="s">
        <v>104</v>
      </c>
      <c r="H4568">
        <v>97112</v>
      </c>
      <c r="I4568" t="str" cm="1">
        <f t="array" ref="I4568">IFERROR(INDEX(scheduling_data!H:H,MATCH(B4568&amp;D4568,scheduling_data!D:D&amp;scheduling_data!A:A,0)),"")</f>
        <v>Amber Hickman</v>
      </c>
      <c r="J4568" t="str">
        <f t="shared" si="171"/>
        <v>No</v>
      </c>
      <c r="L4568" t="str">
        <f t="shared" si="172"/>
        <v>No</v>
      </c>
    </row>
    <row r="4569" spans="1:12" x14ac:dyDescent="0.3">
      <c r="A4569" t="s">
        <v>49</v>
      </c>
      <c r="B4569">
        <v>19</v>
      </c>
      <c r="C4569" s="1">
        <v>45355</v>
      </c>
      <c r="D4569" s="1">
        <v>45345.458333333336</v>
      </c>
      <c r="E4569">
        <v>40</v>
      </c>
      <c r="F4569" t="s">
        <v>19</v>
      </c>
      <c r="G4569" t="s">
        <v>50</v>
      </c>
      <c r="H4569">
        <v>97110</v>
      </c>
      <c r="I4569" t="str" cm="1">
        <f t="array" ref="I4569">IFERROR(INDEX(scheduling_data!H:H,MATCH(B4569&amp;D4569,scheduling_data!D:D&amp;scheduling_data!A:A,0)),"")</f>
        <v>Amber Hickman</v>
      </c>
      <c r="J4569" t="str">
        <f t="shared" si="171"/>
        <v>No</v>
      </c>
      <c r="L4569" t="str">
        <f t="shared" si="172"/>
        <v>Yes</v>
      </c>
    </row>
    <row r="4570" spans="1:12" x14ac:dyDescent="0.3">
      <c r="A4570" t="s">
        <v>49</v>
      </c>
      <c r="B4570">
        <v>19</v>
      </c>
      <c r="C4570" s="1">
        <v>45355</v>
      </c>
      <c r="D4570" s="1">
        <v>45345.458333333336</v>
      </c>
      <c r="E4570">
        <v>35</v>
      </c>
      <c r="F4570" t="s">
        <v>9</v>
      </c>
      <c r="G4570" t="s">
        <v>104</v>
      </c>
      <c r="H4570">
        <v>97110</v>
      </c>
      <c r="I4570" t="str" cm="1">
        <f t="array" ref="I4570">IFERROR(INDEX(scheduling_data!H:H,MATCH(B4570&amp;D4570,scheduling_data!D:D&amp;scheduling_data!A:A,0)),"")</f>
        <v>Amber Hickman</v>
      </c>
      <c r="J4570" t="str">
        <f t="shared" si="171"/>
        <v>No</v>
      </c>
      <c r="L4570" t="str">
        <f t="shared" si="172"/>
        <v>No</v>
      </c>
    </row>
    <row r="4571" spans="1:12" x14ac:dyDescent="0.3">
      <c r="A4571" t="s">
        <v>49</v>
      </c>
      <c r="B4571">
        <v>19</v>
      </c>
      <c r="C4571" s="1">
        <v>45355</v>
      </c>
      <c r="D4571" s="1">
        <v>45345.458333333336</v>
      </c>
      <c r="E4571">
        <v>41</v>
      </c>
      <c r="F4571" t="s">
        <v>19</v>
      </c>
      <c r="G4571" t="s">
        <v>50</v>
      </c>
      <c r="H4571">
        <v>97112</v>
      </c>
      <c r="I4571" t="str" cm="1">
        <f t="array" ref="I4571">IFERROR(INDEX(scheduling_data!H:H,MATCH(B4571&amp;D4571,scheduling_data!D:D&amp;scheduling_data!A:A,0)),"")</f>
        <v>Amber Hickman</v>
      </c>
      <c r="J4571" t="str">
        <f t="shared" si="171"/>
        <v>No</v>
      </c>
      <c r="L4571" t="str">
        <f t="shared" si="172"/>
        <v>Yes</v>
      </c>
    </row>
    <row r="4572" spans="1:12" x14ac:dyDescent="0.3">
      <c r="A4572" t="s">
        <v>49</v>
      </c>
      <c r="B4572">
        <v>19</v>
      </c>
      <c r="C4572" s="1">
        <v>45355</v>
      </c>
      <c r="D4572" s="1">
        <v>45345.458333333336</v>
      </c>
      <c r="E4572">
        <v>35</v>
      </c>
      <c r="F4572" t="s">
        <v>9</v>
      </c>
      <c r="G4572" t="s">
        <v>104</v>
      </c>
      <c r="H4572">
        <v>97530</v>
      </c>
      <c r="I4572" t="str" cm="1">
        <f t="array" ref="I4572">IFERROR(INDEX(scheduling_data!H:H,MATCH(B4572&amp;D4572,scheduling_data!D:D&amp;scheduling_data!A:A,0)),"")</f>
        <v>Amber Hickman</v>
      </c>
      <c r="J4572" t="str">
        <f t="shared" si="171"/>
        <v>No</v>
      </c>
      <c r="L4572" t="str">
        <f t="shared" si="172"/>
        <v>No</v>
      </c>
    </row>
    <row r="4573" spans="1:12" x14ac:dyDescent="0.3">
      <c r="A4573" t="s">
        <v>49</v>
      </c>
      <c r="B4573">
        <v>19</v>
      </c>
      <c r="C4573" s="1">
        <v>45355</v>
      </c>
      <c r="D4573" s="1">
        <v>45345.458333333336</v>
      </c>
      <c r="E4573">
        <v>40</v>
      </c>
      <c r="F4573" t="s">
        <v>19</v>
      </c>
      <c r="G4573" t="s">
        <v>50</v>
      </c>
      <c r="H4573">
        <v>97530</v>
      </c>
      <c r="I4573" t="str" cm="1">
        <f t="array" ref="I4573">IFERROR(INDEX(scheduling_data!H:H,MATCH(B4573&amp;D4573,scheduling_data!D:D&amp;scheduling_data!A:A,0)),"")</f>
        <v>Amber Hickman</v>
      </c>
      <c r="J4573" t="str">
        <f t="shared" si="171"/>
        <v>No</v>
      </c>
      <c r="L4573" t="str">
        <f t="shared" si="172"/>
        <v>Yes</v>
      </c>
    </row>
    <row r="4574" spans="1:12" x14ac:dyDescent="0.3">
      <c r="A4574" t="s">
        <v>49</v>
      </c>
      <c r="B4574">
        <v>19</v>
      </c>
      <c r="C4574" s="1">
        <v>45364</v>
      </c>
      <c r="D4574" s="1">
        <v>45350.541666666664</v>
      </c>
      <c r="E4574">
        <v>35</v>
      </c>
      <c r="F4574" t="s">
        <v>9</v>
      </c>
      <c r="G4574" t="s">
        <v>104</v>
      </c>
      <c r="H4574">
        <v>97110</v>
      </c>
      <c r="I4574" t="str" cm="1">
        <f t="array" ref="I4574">IFERROR(INDEX(scheduling_data!H:H,MATCH(B4574&amp;D4574,scheduling_data!D:D&amp;scheduling_data!A:A,0)),"")</f>
        <v>Jessica Pittman</v>
      </c>
      <c r="J4574" t="str">
        <f t="shared" si="171"/>
        <v>No</v>
      </c>
      <c r="L4574" t="str">
        <f t="shared" si="172"/>
        <v>No</v>
      </c>
    </row>
    <row r="4575" spans="1:12" x14ac:dyDescent="0.3">
      <c r="A4575" t="s">
        <v>49</v>
      </c>
      <c r="B4575">
        <v>19</v>
      </c>
      <c r="C4575" s="1">
        <v>45364</v>
      </c>
      <c r="D4575" s="1">
        <v>45350.541666666664</v>
      </c>
      <c r="E4575">
        <v>40</v>
      </c>
      <c r="F4575" t="s">
        <v>19</v>
      </c>
      <c r="G4575" t="s">
        <v>50</v>
      </c>
      <c r="H4575">
        <v>97530</v>
      </c>
      <c r="I4575" t="str" cm="1">
        <f t="array" ref="I4575">IFERROR(INDEX(scheduling_data!H:H,MATCH(B4575&amp;D4575,scheduling_data!D:D&amp;scheduling_data!A:A,0)),"")</f>
        <v>Jessica Pittman</v>
      </c>
      <c r="J4575" t="str">
        <f t="shared" si="171"/>
        <v>No</v>
      </c>
      <c r="L4575" t="str">
        <f t="shared" si="172"/>
        <v>Yes</v>
      </c>
    </row>
    <row r="4576" spans="1:12" x14ac:dyDescent="0.3">
      <c r="A4576" t="s">
        <v>49</v>
      </c>
      <c r="B4576">
        <v>19</v>
      </c>
      <c r="C4576" s="1">
        <v>45364</v>
      </c>
      <c r="D4576" s="1">
        <v>45350.541666666664</v>
      </c>
      <c r="E4576">
        <v>35</v>
      </c>
      <c r="F4576" t="s">
        <v>9</v>
      </c>
      <c r="G4576" t="s">
        <v>104</v>
      </c>
      <c r="H4576">
        <v>97530</v>
      </c>
      <c r="I4576" t="str" cm="1">
        <f t="array" ref="I4576">IFERROR(INDEX(scheduling_data!H:H,MATCH(B4576&amp;D4576,scheduling_data!D:D&amp;scheduling_data!A:A,0)),"")</f>
        <v>Jessica Pittman</v>
      </c>
      <c r="J4576" t="str">
        <f t="shared" si="171"/>
        <v>No</v>
      </c>
      <c r="L4576" t="str">
        <f t="shared" si="172"/>
        <v>No</v>
      </c>
    </row>
    <row r="4577" spans="1:12" x14ac:dyDescent="0.3">
      <c r="A4577" t="s">
        <v>49</v>
      </c>
      <c r="B4577">
        <v>19</v>
      </c>
      <c r="C4577" s="1">
        <v>45364</v>
      </c>
      <c r="D4577" s="1">
        <v>45350.541666666664</v>
      </c>
      <c r="E4577">
        <v>41</v>
      </c>
      <c r="F4577" t="s">
        <v>19</v>
      </c>
      <c r="G4577" t="s">
        <v>50</v>
      </c>
      <c r="H4577">
        <v>97112</v>
      </c>
      <c r="I4577" t="str" cm="1">
        <f t="array" ref="I4577">IFERROR(INDEX(scheduling_data!H:H,MATCH(B4577&amp;D4577,scheduling_data!D:D&amp;scheduling_data!A:A,0)),"")</f>
        <v>Jessica Pittman</v>
      </c>
      <c r="J4577" t="str">
        <f t="shared" si="171"/>
        <v>No</v>
      </c>
      <c r="L4577" t="str">
        <f t="shared" si="172"/>
        <v>Yes</v>
      </c>
    </row>
    <row r="4578" spans="1:12" x14ac:dyDescent="0.3">
      <c r="A4578" t="s">
        <v>49</v>
      </c>
      <c r="B4578">
        <v>19</v>
      </c>
      <c r="C4578" s="1">
        <v>45364</v>
      </c>
      <c r="D4578" s="1">
        <v>45350.541666666664</v>
      </c>
      <c r="E4578">
        <v>34</v>
      </c>
      <c r="F4578" t="s">
        <v>9</v>
      </c>
      <c r="G4578" t="s">
        <v>104</v>
      </c>
      <c r="H4578">
        <v>97112</v>
      </c>
      <c r="I4578" t="str" cm="1">
        <f t="array" ref="I4578">IFERROR(INDEX(scheduling_data!H:H,MATCH(B4578&amp;D4578,scheduling_data!D:D&amp;scheduling_data!A:A,0)),"")</f>
        <v>Jessica Pittman</v>
      </c>
      <c r="J4578" t="str">
        <f t="shared" si="171"/>
        <v>No</v>
      </c>
      <c r="L4578" t="str">
        <f t="shared" si="172"/>
        <v>No</v>
      </c>
    </row>
    <row r="4579" spans="1:12" x14ac:dyDescent="0.3">
      <c r="A4579" t="s">
        <v>49</v>
      </c>
      <c r="B4579">
        <v>19</v>
      </c>
      <c r="C4579" s="1">
        <v>45364</v>
      </c>
      <c r="D4579" s="1">
        <v>45350.541666666664</v>
      </c>
      <c r="E4579">
        <v>40</v>
      </c>
      <c r="F4579" t="s">
        <v>19</v>
      </c>
      <c r="G4579" t="s">
        <v>50</v>
      </c>
      <c r="H4579">
        <v>97110</v>
      </c>
      <c r="I4579" t="str" cm="1">
        <f t="array" ref="I4579">IFERROR(INDEX(scheduling_data!H:H,MATCH(B4579&amp;D4579,scheduling_data!D:D&amp;scheduling_data!A:A,0)),"")</f>
        <v>Jessica Pittman</v>
      </c>
      <c r="J4579" t="str">
        <f t="shared" si="171"/>
        <v>No</v>
      </c>
      <c r="L4579" t="str">
        <f t="shared" si="172"/>
        <v>Yes</v>
      </c>
    </row>
    <row r="4580" spans="1:12" x14ac:dyDescent="0.3">
      <c r="A4580" t="s">
        <v>80</v>
      </c>
      <c r="B4580">
        <v>134</v>
      </c>
      <c r="C4580" s="1">
        <v>45352</v>
      </c>
      <c r="D4580" s="1">
        <v>45336.666666666664</v>
      </c>
      <c r="E4580">
        <v>56.78</v>
      </c>
      <c r="F4580" t="s">
        <v>19</v>
      </c>
      <c r="G4580" t="s">
        <v>51</v>
      </c>
      <c r="H4580">
        <v>97112</v>
      </c>
      <c r="I4580" t="str" cm="1">
        <f t="array" ref="I4580">IFERROR(INDEX(scheduling_data!H:H,MATCH(B4580&amp;D4580,scheduling_data!D:D&amp;scheduling_data!A:A,0)),"")</f>
        <v>Heidi Molaison</v>
      </c>
      <c r="J4580" t="str">
        <f t="shared" si="171"/>
        <v>No</v>
      </c>
      <c r="L4580" t="str">
        <f t="shared" si="172"/>
        <v>Yes</v>
      </c>
    </row>
    <row r="4581" spans="1:12" x14ac:dyDescent="0.3">
      <c r="A4581" t="s">
        <v>80</v>
      </c>
      <c r="B4581">
        <v>134</v>
      </c>
      <c r="C4581" s="1">
        <v>45352</v>
      </c>
      <c r="D4581" s="1">
        <v>45336.666666666664</v>
      </c>
      <c r="E4581">
        <v>93.22</v>
      </c>
      <c r="F4581" t="s">
        <v>9</v>
      </c>
      <c r="G4581" t="s">
        <v>52</v>
      </c>
      <c r="H4581">
        <v>97112</v>
      </c>
      <c r="I4581" t="str" cm="1">
        <f t="array" ref="I4581">IFERROR(INDEX(scheduling_data!H:H,MATCH(B4581&amp;D4581,scheduling_data!D:D&amp;scheduling_data!A:A,0)),"")</f>
        <v>Heidi Molaison</v>
      </c>
      <c r="J4581" t="str">
        <f t="shared" si="171"/>
        <v>No</v>
      </c>
      <c r="L4581" t="str">
        <f t="shared" si="172"/>
        <v>No</v>
      </c>
    </row>
    <row r="4582" spans="1:12" x14ac:dyDescent="0.3">
      <c r="A4582" t="s">
        <v>80</v>
      </c>
      <c r="B4582">
        <v>134</v>
      </c>
      <c r="C4582" s="1">
        <v>45352</v>
      </c>
      <c r="D4582" s="1">
        <v>45341.645833333336</v>
      </c>
      <c r="E4582">
        <v>64.81</v>
      </c>
      <c r="F4582" t="s">
        <v>19</v>
      </c>
      <c r="G4582" t="s">
        <v>51</v>
      </c>
      <c r="H4582">
        <v>92507</v>
      </c>
      <c r="I4582" t="str" cm="1">
        <f t="array" ref="I4582">IFERROR(INDEX(scheduling_data!H:H,MATCH(B4582&amp;D4582,scheduling_data!D:D&amp;scheduling_data!A:A,0)),"")</f>
        <v>D'Anna Pullen</v>
      </c>
      <c r="J4582" t="str">
        <f t="shared" si="171"/>
        <v>No</v>
      </c>
      <c r="L4582" t="str">
        <f t="shared" si="172"/>
        <v>Yes</v>
      </c>
    </row>
    <row r="4583" spans="1:12" x14ac:dyDescent="0.3">
      <c r="A4583" t="s">
        <v>80</v>
      </c>
      <c r="B4583">
        <v>134</v>
      </c>
      <c r="C4583" s="1">
        <v>45352</v>
      </c>
      <c r="D4583" s="1">
        <v>45341.645833333336</v>
      </c>
      <c r="E4583">
        <v>85.19</v>
      </c>
      <c r="F4583" t="s">
        <v>9</v>
      </c>
      <c r="G4583" t="s">
        <v>52</v>
      </c>
      <c r="H4583">
        <v>92507</v>
      </c>
      <c r="I4583" t="str" cm="1">
        <f t="array" ref="I4583">IFERROR(INDEX(scheduling_data!H:H,MATCH(B4583&amp;D4583,scheduling_data!D:D&amp;scheduling_data!A:A,0)),"")</f>
        <v>D'Anna Pullen</v>
      </c>
      <c r="J4583" t="str">
        <f t="shared" si="171"/>
        <v>No</v>
      </c>
      <c r="L4583" t="str">
        <f t="shared" si="172"/>
        <v>No</v>
      </c>
    </row>
    <row r="4584" spans="1:12" x14ac:dyDescent="0.3">
      <c r="A4584" t="s">
        <v>80</v>
      </c>
      <c r="B4584">
        <v>134</v>
      </c>
      <c r="C4584" s="1">
        <v>45359</v>
      </c>
      <c r="D4584" s="1">
        <v>45341.666666666664</v>
      </c>
      <c r="E4584">
        <v>56.78</v>
      </c>
      <c r="F4584" t="s">
        <v>19</v>
      </c>
      <c r="G4584" t="s">
        <v>51</v>
      </c>
      <c r="H4584">
        <v>97112</v>
      </c>
      <c r="I4584" t="str" cm="1">
        <f t="array" ref="I4584">IFERROR(INDEX(scheduling_data!H:H,MATCH(B4584&amp;D4584,scheduling_data!D:D&amp;scheduling_data!A:A,0)),"")</f>
        <v>Breanna Cochran</v>
      </c>
      <c r="J4584" t="str">
        <f t="shared" si="171"/>
        <v>No</v>
      </c>
      <c r="L4584" t="str">
        <f t="shared" si="172"/>
        <v>Yes</v>
      </c>
    </row>
    <row r="4585" spans="1:12" x14ac:dyDescent="0.3">
      <c r="A4585" t="s">
        <v>80</v>
      </c>
      <c r="B4585">
        <v>134</v>
      </c>
      <c r="C4585" s="1">
        <v>45359</v>
      </c>
      <c r="D4585" s="1">
        <v>45341.666666666664</v>
      </c>
      <c r="E4585">
        <v>93.22</v>
      </c>
      <c r="F4585" t="s">
        <v>9</v>
      </c>
      <c r="G4585" t="s">
        <v>52</v>
      </c>
      <c r="H4585">
        <v>97112</v>
      </c>
      <c r="I4585" t="str" cm="1">
        <f t="array" ref="I4585">IFERROR(INDEX(scheduling_data!H:H,MATCH(B4585&amp;D4585,scheduling_data!D:D&amp;scheduling_data!A:A,0)),"")</f>
        <v>Breanna Cochran</v>
      </c>
      <c r="J4585" t="str">
        <f t="shared" si="171"/>
        <v>No</v>
      </c>
      <c r="L4585" t="str">
        <f t="shared" si="172"/>
        <v>No</v>
      </c>
    </row>
    <row r="4586" spans="1:12" x14ac:dyDescent="0.3">
      <c r="A4586" t="s">
        <v>80</v>
      </c>
      <c r="B4586">
        <v>134</v>
      </c>
      <c r="C4586" s="1">
        <v>45359</v>
      </c>
      <c r="D4586" s="1">
        <v>45343.645833333336</v>
      </c>
      <c r="E4586">
        <v>64.81</v>
      </c>
      <c r="F4586" t="s">
        <v>19</v>
      </c>
      <c r="G4586" t="s">
        <v>51</v>
      </c>
      <c r="H4586">
        <v>92507</v>
      </c>
      <c r="I4586" t="str" cm="1">
        <f t="array" ref="I4586">IFERROR(INDEX(scheduling_data!H:H,MATCH(B4586&amp;D4586,scheduling_data!D:D&amp;scheduling_data!A:A,0)),"")</f>
        <v>Victoria Miley</v>
      </c>
      <c r="J4586" t="str">
        <f t="shared" si="171"/>
        <v>No</v>
      </c>
      <c r="L4586" t="str">
        <f t="shared" si="172"/>
        <v>Yes</v>
      </c>
    </row>
    <row r="4587" spans="1:12" x14ac:dyDescent="0.3">
      <c r="A4587" t="s">
        <v>80</v>
      </c>
      <c r="B4587">
        <v>134</v>
      </c>
      <c r="C4587" s="1">
        <v>45359</v>
      </c>
      <c r="D4587" s="1">
        <v>45343.645833333336</v>
      </c>
      <c r="E4587">
        <v>85.19</v>
      </c>
      <c r="F4587" t="s">
        <v>9</v>
      </c>
      <c r="G4587" t="s">
        <v>52</v>
      </c>
      <c r="H4587">
        <v>92507</v>
      </c>
      <c r="I4587" t="str" cm="1">
        <f t="array" ref="I4587">IFERROR(INDEX(scheduling_data!H:H,MATCH(B4587&amp;D4587,scheduling_data!D:D&amp;scheduling_data!A:A,0)),"")</f>
        <v>Victoria Miley</v>
      </c>
      <c r="J4587" t="str">
        <f t="shared" si="171"/>
        <v>No</v>
      </c>
      <c r="L4587" t="str">
        <f t="shared" si="172"/>
        <v>No</v>
      </c>
    </row>
    <row r="4588" spans="1:12" x14ac:dyDescent="0.3">
      <c r="A4588" t="s">
        <v>80</v>
      </c>
      <c r="B4588">
        <v>134</v>
      </c>
      <c r="C4588" s="1">
        <v>45359</v>
      </c>
      <c r="D4588" s="1">
        <v>45343.666666666664</v>
      </c>
      <c r="E4588">
        <v>56.78</v>
      </c>
      <c r="F4588" t="s">
        <v>19</v>
      </c>
      <c r="G4588" t="s">
        <v>51</v>
      </c>
      <c r="H4588">
        <v>97112</v>
      </c>
      <c r="I4588" t="str" cm="1">
        <f t="array" ref="I4588">IFERROR(INDEX(scheduling_data!H:H,MATCH(B4588&amp;D4588,scheduling_data!D:D&amp;scheduling_data!A:A,0)),"")</f>
        <v>Heidi Molaison</v>
      </c>
      <c r="J4588" t="str">
        <f t="shared" si="171"/>
        <v>No</v>
      </c>
      <c r="L4588" t="str">
        <f t="shared" si="172"/>
        <v>Yes</v>
      </c>
    </row>
    <row r="4589" spans="1:12" x14ac:dyDescent="0.3">
      <c r="A4589" t="s">
        <v>80</v>
      </c>
      <c r="B4589">
        <v>134</v>
      </c>
      <c r="C4589" s="1">
        <v>45359</v>
      </c>
      <c r="D4589" s="1">
        <v>45343.666666666664</v>
      </c>
      <c r="E4589">
        <v>93.22</v>
      </c>
      <c r="F4589" t="s">
        <v>9</v>
      </c>
      <c r="G4589" t="s">
        <v>52</v>
      </c>
      <c r="H4589">
        <v>97112</v>
      </c>
      <c r="I4589" t="str" cm="1">
        <f t="array" ref="I4589">IFERROR(INDEX(scheduling_data!H:H,MATCH(B4589&amp;D4589,scheduling_data!D:D&amp;scheduling_data!A:A,0)),"")</f>
        <v>Heidi Molaison</v>
      </c>
      <c r="J4589" t="str">
        <f t="shared" si="171"/>
        <v>No</v>
      </c>
      <c r="L4589" t="str">
        <f t="shared" si="172"/>
        <v>No</v>
      </c>
    </row>
    <row r="4590" spans="1:12" x14ac:dyDescent="0.3">
      <c r="A4590" t="s">
        <v>80</v>
      </c>
      <c r="B4590">
        <v>134</v>
      </c>
      <c r="C4590" s="1">
        <v>45359</v>
      </c>
      <c r="D4590" s="1">
        <v>45348.645833333336</v>
      </c>
      <c r="E4590">
        <v>85.19</v>
      </c>
      <c r="F4590" t="s">
        <v>9</v>
      </c>
      <c r="G4590" t="s">
        <v>52</v>
      </c>
      <c r="H4590">
        <v>92507</v>
      </c>
      <c r="I4590" t="str" cm="1">
        <f t="array" ref="I4590">IFERROR(INDEX(scheduling_data!H:H,MATCH(B4590&amp;D4590,scheduling_data!D:D&amp;scheduling_data!A:A,0)),"")</f>
        <v>Victoria Miley</v>
      </c>
      <c r="J4590" t="str">
        <f t="shared" si="171"/>
        <v>No</v>
      </c>
      <c r="L4590" t="str">
        <f t="shared" si="172"/>
        <v>No</v>
      </c>
    </row>
    <row r="4591" spans="1:12" x14ac:dyDescent="0.3">
      <c r="A4591" t="s">
        <v>80</v>
      </c>
      <c r="B4591">
        <v>134</v>
      </c>
      <c r="C4591" s="1">
        <v>45359</v>
      </c>
      <c r="D4591" s="1">
        <v>45348.645833333336</v>
      </c>
      <c r="E4591">
        <v>64.81</v>
      </c>
      <c r="F4591" t="s">
        <v>19</v>
      </c>
      <c r="G4591" t="s">
        <v>51</v>
      </c>
      <c r="H4591">
        <v>92507</v>
      </c>
      <c r="I4591" t="str" cm="1">
        <f t="array" ref="I4591">IFERROR(INDEX(scheduling_data!H:H,MATCH(B4591&amp;D4591,scheduling_data!D:D&amp;scheduling_data!A:A,0)),"")</f>
        <v>Victoria Miley</v>
      </c>
      <c r="J4591" t="str">
        <f t="shared" si="171"/>
        <v>No</v>
      </c>
      <c r="L4591" t="str">
        <f t="shared" si="172"/>
        <v>Yes</v>
      </c>
    </row>
    <row r="4592" spans="1:12" x14ac:dyDescent="0.3">
      <c r="A4592" t="s">
        <v>80</v>
      </c>
      <c r="B4592">
        <v>134</v>
      </c>
      <c r="C4592" s="1">
        <v>45363</v>
      </c>
      <c r="D4592" s="1">
        <v>45348.666666666664</v>
      </c>
      <c r="E4592">
        <v>93.22</v>
      </c>
      <c r="F4592" t="s">
        <v>9</v>
      </c>
      <c r="G4592" t="s">
        <v>52</v>
      </c>
      <c r="H4592">
        <v>97112</v>
      </c>
      <c r="I4592" t="str" cm="1">
        <f t="array" ref="I4592">IFERROR(INDEX(scheduling_data!H:H,MATCH(B4592&amp;D4592,scheduling_data!D:D&amp;scheduling_data!A:A,0)),"")</f>
        <v>Breanna Cochran</v>
      </c>
      <c r="J4592" t="str">
        <f t="shared" si="171"/>
        <v>No</v>
      </c>
      <c r="L4592" t="str">
        <f t="shared" si="172"/>
        <v>No</v>
      </c>
    </row>
    <row r="4593" spans="1:12" x14ac:dyDescent="0.3">
      <c r="A4593" t="s">
        <v>80</v>
      </c>
      <c r="B4593">
        <v>134</v>
      </c>
      <c r="C4593" s="1">
        <v>45363</v>
      </c>
      <c r="D4593" s="1">
        <v>45348.666666666664</v>
      </c>
      <c r="E4593">
        <v>56.78</v>
      </c>
      <c r="F4593" t="s">
        <v>19</v>
      </c>
      <c r="G4593" t="s">
        <v>51</v>
      </c>
      <c r="H4593">
        <v>97112</v>
      </c>
      <c r="I4593" t="str" cm="1">
        <f t="array" ref="I4593">IFERROR(INDEX(scheduling_data!H:H,MATCH(B4593&amp;D4593,scheduling_data!D:D&amp;scheduling_data!A:A,0)),"")</f>
        <v>Breanna Cochran</v>
      </c>
      <c r="J4593" t="str">
        <f t="shared" si="171"/>
        <v>No</v>
      </c>
      <c r="L4593" t="str">
        <f t="shared" si="172"/>
        <v>Yes</v>
      </c>
    </row>
    <row r="4594" spans="1:12" x14ac:dyDescent="0.3">
      <c r="A4594" t="s">
        <v>80</v>
      </c>
      <c r="B4594">
        <v>134</v>
      </c>
      <c r="C4594" s="1">
        <v>45363</v>
      </c>
      <c r="D4594" s="1">
        <v>45350.645833333336</v>
      </c>
      <c r="E4594">
        <v>64.81</v>
      </c>
      <c r="F4594" t="s">
        <v>19</v>
      </c>
      <c r="G4594" t="s">
        <v>51</v>
      </c>
      <c r="H4594">
        <v>92507</v>
      </c>
      <c r="I4594" t="str" cm="1">
        <f t="array" ref="I4594">IFERROR(INDEX(scheduling_data!H:H,MATCH(B4594&amp;D4594,scheduling_data!D:D&amp;scheduling_data!A:A,0)),"")</f>
        <v>D'Anna Pullen</v>
      </c>
      <c r="J4594" t="str">
        <f t="shared" si="171"/>
        <v>No</v>
      </c>
      <c r="L4594" t="str">
        <f t="shared" si="172"/>
        <v>Yes</v>
      </c>
    </row>
    <row r="4595" spans="1:12" x14ac:dyDescent="0.3">
      <c r="A4595" t="s">
        <v>80</v>
      </c>
      <c r="B4595">
        <v>134</v>
      </c>
      <c r="C4595" s="1">
        <v>45363</v>
      </c>
      <c r="D4595" s="1">
        <v>45350.645833333336</v>
      </c>
      <c r="E4595">
        <v>85.19</v>
      </c>
      <c r="F4595" t="s">
        <v>9</v>
      </c>
      <c r="G4595" t="s">
        <v>52</v>
      </c>
      <c r="H4595">
        <v>92507</v>
      </c>
      <c r="I4595" t="str" cm="1">
        <f t="array" ref="I4595">IFERROR(INDEX(scheduling_data!H:H,MATCH(B4595&amp;D4595,scheduling_data!D:D&amp;scheduling_data!A:A,0)),"")</f>
        <v>D'Anna Pullen</v>
      </c>
      <c r="J4595" t="str">
        <f t="shared" si="171"/>
        <v>No</v>
      </c>
      <c r="L4595" t="str">
        <f t="shared" si="172"/>
        <v>No</v>
      </c>
    </row>
    <row r="4596" spans="1:12" x14ac:dyDescent="0.3">
      <c r="A4596" t="s">
        <v>17</v>
      </c>
      <c r="B4596">
        <v>20</v>
      </c>
      <c r="C4596" s="1">
        <v>45358</v>
      </c>
      <c r="D4596" s="1">
        <v>45335.375</v>
      </c>
      <c r="E4596">
        <v>56.78</v>
      </c>
      <c r="F4596" t="s">
        <v>19</v>
      </c>
      <c r="G4596" t="s">
        <v>20</v>
      </c>
      <c r="H4596">
        <v>97112</v>
      </c>
      <c r="I4596" t="str" cm="1">
        <f t="array" ref="I4596">IFERROR(INDEX(scheduling_data!H:H,MATCH(B4596&amp;D4596,scheduling_data!D:D&amp;scheduling_data!A:A,0)),"")</f>
        <v>Carolyn Simpson</v>
      </c>
      <c r="J4596" t="str">
        <f t="shared" si="171"/>
        <v>No</v>
      </c>
      <c r="L4596" t="str">
        <f t="shared" si="172"/>
        <v>Yes</v>
      </c>
    </row>
    <row r="4597" spans="1:12" x14ac:dyDescent="0.3">
      <c r="A4597" t="s">
        <v>17</v>
      </c>
      <c r="B4597">
        <v>20</v>
      </c>
      <c r="C4597" s="1">
        <v>45358</v>
      </c>
      <c r="D4597" s="1">
        <v>45335.375</v>
      </c>
      <c r="E4597">
        <v>93.22</v>
      </c>
      <c r="F4597" t="s">
        <v>9</v>
      </c>
      <c r="G4597" t="s">
        <v>18</v>
      </c>
      <c r="H4597">
        <v>97112</v>
      </c>
      <c r="I4597" t="str" cm="1">
        <f t="array" ref="I4597">IFERROR(INDEX(scheduling_data!H:H,MATCH(B4597&amp;D4597,scheduling_data!D:D&amp;scheduling_data!A:A,0)),"")</f>
        <v>Carolyn Simpson</v>
      </c>
      <c r="J4597" t="str">
        <f t="shared" si="171"/>
        <v>No</v>
      </c>
      <c r="L4597" t="str">
        <f t="shared" si="172"/>
        <v>No</v>
      </c>
    </row>
    <row r="4598" spans="1:12" x14ac:dyDescent="0.3">
      <c r="A4598" t="s">
        <v>17</v>
      </c>
      <c r="B4598">
        <v>20</v>
      </c>
      <c r="C4598" s="1">
        <v>45358</v>
      </c>
      <c r="D4598" s="1">
        <v>45338.333333333336</v>
      </c>
      <c r="E4598">
        <v>85.19</v>
      </c>
      <c r="F4598" t="s">
        <v>9</v>
      </c>
      <c r="G4598" t="s">
        <v>18</v>
      </c>
      <c r="H4598">
        <v>92507</v>
      </c>
      <c r="I4598" t="str" cm="1">
        <f t="array" ref="I4598">IFERROR(INDEX(scheduling_data!H:H,MATCH(B4598&amp;D4598,scheduling_data!D:D&amp;scheduling_data!A:A,0)),"")</f>
        <v>Victoria Miley</v>
      </c>
      <c r="J4598" t="str">
        <f t="shared" si="171"/>
        <v>No</v>
      </c>
      <c r="L4598" t="str">
        <f t="shared" si="172"/>
        <v>No</v>
      </c>
    </row>
    <row r="4599" spans="1:12" x14ac:dyDescent="0.3">
      <c r="A4599" t="s">
        <v>17</v>
      </c>
      <c r="B4599">
        <v>20</v>
      </c>
      <c r="C4599" s="1">
        <v>45358</v>
      </c>
      <c r="D4599" s="1">
        <v>45338.333333333336</v>
      </c>
      <c r="E4599">
        <v>64.81</v>
      </c>
      <c r="F4599" t="s">
        <v>19</v>
      </c>
      <c r="G4599" t="s">
        <v>20</v>
      </c>
      <c r="H4599">
        <v>92507</v>
      </c>
      <c r="I4599" t="str" cm="1">
        <f t="array" ref="I4599">IFERROR(INDEX(scheduling_data!H:H,MATCH(B4599&amp;D4599,scheduling_data!D:D&amp;scheduling_data!A:A,0)),"")</f>
        <v>Victoria Miley</v>
      </c>
      <c r="J4599" t="str">
        <f t="shared" si="171"/>
        <v>No</v>
      </c>
      <c r="L4599" t="str">
        <f t="shared" si="172"/>
        <v>Yes</v>
      </c>
    </row>
    <row r="4600" spans="1:12" x14ac:dyDescent="0.3">
      <c r="A4600" t="s">
        <v>17</v>
      </c>
      <c r="B4600">
        <v>20</v>
      </c>
      <c r="C4600" s="1">
        <v>45363</v>
      </c>
      <c r="D4600" s="1">
        <v>45341.333333333336</v>
      </c>
      <c r="E4600">
        <v>64.81</v>
      </c>
      <c r="F4600" t="s">
        <v>19</v>
      </c>
      <c r="G4600" t="s">
        <v>20</v>
      </c>
      <c r="H4600">
        <v>92507</v>
      </c>
      <c r="I4600" t="str" cm="1">
        <f t="array" ref="I4600">IFERROR(INDEX(scheduling_data!H:H,MATCH(B4600&amp;D4600,scheduling_data!D:D&amp;scheduling_data!A:A,0)),"")</f>
        <v>Victoria Miley</v>
      </c>
      <c r="J4600" t="str">
        <f t="shared" si="171"/>
        <v>No</v>
      </c>
      <c r="L4600" t="str">
        <f t="shared" si="172"/>
        <v>Yes</v>
      </c>
    </row>
    <row r="4601" spans="1:12" x14ac:dyDescent="0.3">
      <c r="A4601" t="s">
        <v>17</v>
      </c>
      <c r="B4601">
        <v>20</v>
      </c>
      <c r="C4601" s="1">
        <v>45363</v>
      </c>
      <c r="D4601" s="1">
        <v>45341.333333333336</v>
      </c>
      <c r="E4601">
        <v>85.19</v>
      </c>
      <c r="F4601" t="s">
        <v>9</v>
      </c>
      <c r="G4601" t="s">
        <v>18</v>
      </c>
      <c r="H4601">
        <v>92507</v>
      </c>
      <c r="I4601" t="str" cm="1">
        <f t="array" ref="I4601">IFERROR(INDEX(scheduling_data!H:H,MATCH(B4601&amp;D4601,scheduling_data!D:D&amp;scheduling_data!A:A,0)),"")</f>
        <v>Victoria Miley</v>
      </c>
      <c r="J4601" t="str">
        <f t="shared" si="171"/>
        <v>No</v>
      </c>
      <c r="L4601" t="str">
        <f t="shared" si="172"/>
        <v>No</v>
      </c>
    </row>
    <row r="4602" spans="1:12" x14ac:dyDescent="0.3">
      <c r="A4602" t="s">
        <v>17</v>
      </c>
      <c r="B4602">
        <v>20</v>
      </c>
      <c r="C4602" s="1">
        <v>45358</v>
      </c>
      <c r="D4602" s="1">
        <v>45341.354166666664</v>
      </c>
      <c r="E4602">
        <v>0</v>
      </c>
      <c r="F4602" t="s">
        <v>9</v>
      </c>
      <c r="G4602" t="s">
        <v>452</v>
      </c>
      <c r="H4602">
        <v>97112</v>
      </c>
      <c r="I4602" t="str" cm="1">
        <f t="array" ref="I4602">IFERROR(INDEX(scheduling_data!H:H,MATCH(B4602&amp;D4602,scheduling_data!D:D&amp;scheduling_data!A:A,0)),"")</f>
        <v>Breanna Cochran</v>
      </c>
      <c r="J4602" t="str">
        <f t="shared" si="171"/>
        <v>No</v>
      </c>
      <c r="L4602" t="str">
        <f t="shared" si="172"/>
        <v>No</v>
      </c>
    </row>
    <row r="4603" spans="1:12" x14ac:dyDescent="0.3">
      <c r="A4603" t="s">
        <v>17</v>
      </c>
      <c r="B4603">
        <v>20</v>
      </c>
      <c r="C4603" s="1">
        <v>45363</v>
      </c>
      <c r="D4603" s="1">
        <v>45344.541666666664</v>
      </c>
      <c r="E4603">
        <v>85.19</v>
      </c>
      <c r="F4603" t="s">
        <v>9</v>
      </c>
      <c r="G4603" t="s">
        <v>18</v>
      </c>
      <c r="H4603">
        <v>92507</v>
      </c>
      <c r="I4603" t="str" cm="1">
        <f t="array" ref="I4603">IFERROR(INDEX(scheduling_data!H:H,MATCH(B4603&amp;D4603,scheduling_data!D:D&amp;scheduling_data!A:A,0)),"")</f>
        <v>Victoria Miley</v>
      </c>
      <c r="J4603" t="str">
        <f t="shared" si="171"/>
        <v>No</v>
      </c>
      <c r="L4603" t="str">
        <f t="shared" si="172"/>
        <v>No</v>
      </c>
    </row>
    <row r="4604" spans="1:12" x14ac:dyDescent="0.3">
      <c r="A4604" t="s">
        <v>17</v>
      </c>
      <c r="B4604">
        <v>20</v>
      </c>
      <c r="C4604" s="1">
        <v>45363</v>
      </c>
      <c r="D4604" s="1">
        <v>45344.541666666664</v>
      </c>
      <c r="E4604">
        <v>64.81</v>
      </c>
      <c r="F4604" t="s">
        <v>19</v>
      </c>
      <c r="G4604" t="s">
        <v>20</v>
      </c>
      <c r="H4604">
        <v>92507</v>
      </c>
      <c r="I4604" t="str" cm="1">
        <f t="array" ref="I4604">IFERROR(INDEX(scheduling_data!H:H,MATCH(B4604&amp;D4604,scheduling_data!D:D&amp;scheduling_data!A:A,0)),"")</f>
        <v>Victoria Miley</v>
      </c>
      <c r="J4604" t="str">
        <f t="shared" si="171"/>
        <v>No</v>
      </c>
      <c r="L4604" t="str">
        <f t="shared" si="172"/>
        <v>Yes</v>
      </c>
    </row>
    <row r="4605" spans="1:12" x14ac:dyDescent="0.3">
      <c r="A4605" t="s">
        <v>17</v>
      </c>
      <c r="B4605">
        <v>20</v>
      </c>
      <c r="C4605" s="1">
        <v>45370</v>
      </c>
      <c r="D4605" s="1">
        <v>45348.354166666664</v>
      </c>
      <c r="E4605">
        <v>56.78</v>
      </c>
      <c r="F4605" t="s">
        <v>19</v>
      </c>
      <c r="G4605" t="s">
        <v>20</v>
      </c>
      <c r="H4605">
        <v>97112</v>
      </c>
      <c r="I4605" t="str" cm="1">
        <f t="array" ref="I4605">IFERROR(INDEX(scheduling_data!H:H,MATCH(B4605&amp;D4605,scheduling_data!D:D&amp;scheduling_data!A:A,0)),"")</f>
        <v>Heidi Molaison</v>
      </c>
      <c r="J4605" t="str">
        <f t="shared" si="171"/>
        <v>No</v>
      </c>
      <c r="L4605" t="str">
        <f t="shared" si="172"/>
        <v>Yes</v>
      </c>
    </row>
    <row r="4606" spans="1:12" x14ac:dyDescent="0.3">
      <c r="A4606" t="s">
        <v>17</v>
      </c>
      <c r="B4606">
        <v>20</v>
      </c>
      <c r="C4606" s="1">
        <v>45370</v>
      </c>
      <c r="D4606" s="1">
        <v>45348.354166666664</v>
      </c>
      <c r="E4606">
        <v>93.22</v>
      </c>
      <c r="F4606" t="s">
        <v>9</v>
      </c>
      <c r="G4606" t="s">
        <v>18</v>
      </c>
      <c r="H4606">
        <v>97112</v>
      </c>
      <c r="I4606" t="str" cm="1">
        <f t="array" ref="I4606">IFERROR(INDEX(scheduling_data!H:H,MATCH(B4606&amp;D4606,scheduling_data!D:D&amp;scheduling_data!A:A,0)),"")</f>
        <v>Heidi Molaison</v>
      </c>
      <c r="J4606" t="str">
        <f t="shared" si="171"/>
        <v>No</v>
      </c>
      <c r="L4606" t="str">
        <f t="shared" si="172"/>
        <v>No</v>
      </c>
    </row>
    <row r="4607" spans="1:12" x14ac:dyDescent="0.3">
      <c r="A4607" t="s">
        <v>17</v>
      </c>
      <c r="B4607">
        <v>20</v>
      </c>
      <c r="C4607" s="1">
        <v>45370</v>
      </c>
      <c r="D4607" s="1">
        <v>45350.354166666664</v>
      </c>
      <c r="E4607">
        <v>64.81</v>
      </c>
      <c r="F4607" t="s">
        <v>19</v>
      </c>
      <c r="G4607" t="s">
        <v>20</v>
      </c>
      <c r="H4607">
        <v>92507</v>
      </c>
      <c r="I4607" t="str" cm="1">
        <f t="array" ref="I4607">IFERROR(INDEX(scheduling_data!H:H,MATCH(B4607&amp;D4607,scheduling_data!D:D&amp;scheduling_data!A:A,0)),"")</f>
        <v>D'Anna Pullen</v>
      </c>
      <c r="J4607" t="str">
        <f t="shared" si="171"/>
        <v>No</v>
      </c>
      <c r="L4607" t="str">
        <f t="shared" si="172"/>
        <v>Yes</v>
      </c>
    </row>
    <row r="4608" spans="1:12" x14ac:dyDescent="0.3">
      <c r="A4608" t="s">
        <v>17</v>
      </c>
      <c r="B4608">
        <v>20</v>
      </c>
      <c r="C4608" s="1">
        <v>45370</v>
      </c>
      <c r="D4608" s="1">
        <v>45350.354166666664</v>
      </c>
      <c r="E4608">
        <v>85.19</v>
      </c>
      <c r="F4608" t="s">
        <v>9</v>
      </c>
      <c r="G4608" t="s">
        <v>18</v>
      </c>
      <c r="H4608">
        <v>92507</v>
      </c>
      <c r="I4608" t="str" cm="1">
        <f t="array" ref="I4608">IFERROR(INDEX(scheduling_data!H:H,MATCH(B4608&amp;D4608,scheduling_data!D:D&amp;scheduling_data!A:A,0)),"")</f>
        <v>D'Anna Pullen</v>
      </c>
      <c r="J4608" t="str">
        <f t="shared" si="171"/>
        <v>No</v>
      </c>
      <c r="L4608" t="str">
        <f t="shared" si="172"/>
        <v>No</v>
      </c>
    </row>
    <row r="4609" spans="1:12" x14ac:dyDescent="0.3">
      <c r="A4609" t="s">
        <v>17</v>
      </c>
      <c r="B4609">
        <v>20</v>
      </c>
      <c r="C4609" s="1">
        <v>45358</v>
      </c>
      <c r="D4609" s="1">
        <v>45327.333333333336</v>
      </c>
      <c r="E4609">
        <v>85.19</v>
      </c>
      <c r="F4609" t="s">
        <v>9</v>
      </c>
      <c r="G4609" t="s">
        <v>18</v>
      </c>
      <c r="H4609">
        <v>92507</v>
      </c>
      <c r="I4609" t="str" cm="1">
        <f t="array" ref="I4609">IFERROR(INDEX(scheduling_data!H:H,MATCH(B4609&amp;D4609,scheduling_data!D:D&amp;scheduling_data!A:A,0)),"")</f>
        <v>Victoria Miley</v>
      </c>
      <c r="J4609" t="str">
        <f t="shared" si="171"/>
        <v>No</v>
      </c>
      <c r="L4609" t="str">
        <f t="shared" si="172"/>
        <v>No</v>
      </c>
    </row>
    <row r="4610" spans="1:12" x14ac:dyDescent="0.3">
      <c r="A4610" t="s">
        <v>17</v>
      </c>
      <c r="B4610">
        <v>20</v>
      </c>
      <c r="C4610" s="1">
        <v>45358</v>
      </c>
      <c r="D4610" s="1">
        <v>45327.333333333336</v>
      </c>
      <c r="E4610">
        <v>64.81</v>
      </c>
      <c r="F4610" t="s">
        <v>19</v>
      </c>
      <c r="G4610" t="s">
        <v>20</v>
      </c>
      <c r="H4610">
        <v>92507</v>
      </c>
      <c r="I4610" t="str" cm="1">
        <f t="array" ref="I4610">IFERROR(INDEX(scheduling_data!H:H,MATCH(B4610&amp;D4610,scheduling_data!D:D&amp;scheduling_data!A:A,0)),"")</f>
        <v>Victoria Miley</v>
      </c>
      <c r="J4610" t="str">
        <f t="shared" si="171"/>
        <v>No</v>
      </c>
      <c r="L4610" t="str">
        <f t="shared" si="172"/>
        <v>Yes</v>
      </c>
    </row>
    <row r="4611" spans="1:12" x14ac:dyDescent="0.3">
      <c r="A4611" t="s">
        <v>17</v>
      </c>
      <c r="B4611">
        <v>20</v>
      </c>
      <c r="C4611" s="1">
        <v>45358</v>
      </c>
      <c r="D4611" s="1">
        <v>45329.333333333336</v>
      </c>
      <c r="E4611">
        <v>85.19</v>
      </c>
      <c r="F4611" t="s">
        <v>9</v>
      </c>
      <c r="G4611" t="s">
        <v>18</v>
      </c>
      <c r="H4611">
        <v>92507</v>
      </c>
      <c r="I4611" t="str" cm="1">
        <f t="array" ref="I4611">IFERROR(INDEX(scheduling_data!H:H,MATCH(B4611&amp;D4611,scheduling_data!D:D&amp;scheduling_data!A:A,0)),"")</f>
        <v>Victoria Miley</v>
      </c>
      <c r="J4611" t="str">
        <f t="shared" ref="J4611:J4674" si="173">IF(I4611="", "Yes", "No")</f>
        <v>No</v>
      </c>
      <c r="L4611" t="str">
        <f t="shared" ref="L4611:L4674" si="174">IF(OR(F4611="Cash", F4611="Check", F4611="EFT", F4611="Credit Card", F4611="Visa", F4611="Mastercard", F4611="AMEX"), "Yes", "No")</f>
        <v>No</v>
      </c>
    </row>
    <row r="4612" spans="1:12" x14ac:dyDescent="0.3">
      <c r="A4612" t="s">
        <v>17</v>
      </c>
      <c r="B4612">
        <v>20</v>
      </c>
      <c r="C4612" s="1">
        <v>45358</v>
      </c>
      <c r="D4612" s="1">
        <v>45329.333333333336</v>
      </c>
      <c r="E4612">
        <v>64.81</v>
      </c>
      <c r="F4612" t="s">
        <v>19</v>
      </c>
      <c r="G4612" t="s">
        <v>20</v>
      </c>
      <c r="H4612">
        <v>92507</v>
      </c>
      <c r="I4612" t="str" cm="1">
        <f t="array" ref="I4612">IFERROR(INDEX(scheduling_data!H:H,MATCH(B4612&amp;D4612,scheduling_data!D:D&amp;scheduling_data!A:A,0)),"")</f>
        <v>Victoria Miley</v>
      </c>
      <c r="J4612" t="str">
        <f t="shared" si="173"/>
        <v>No</v>
      </c>
      <c r="L4612" t="str">
        <f t="shared" si="174"/>
        <v>Yes</v>
      </c>
    </row>
    <row r="4613" spans="1:12" x14ac:dyDescent="0.3">
      <c r="A4613" t="s">
        <v>17</v>
      </c>
      <c r="B4613">
        <v>20</v>
      </c>
      <c r="C4613" s="1">
        <v>45358</v>
      </c>
      <c r="D4613" s="1">
        <v>45330.333333333336</v>
      </c>
      <c r="E4613">
        <v>64.81</v>
      </c>
      <c r="F4613" t="s">
        <v>19</v>
      </c>
      <c r="G4613" t="s">
        <v>20</v>
      </c>
      <c r="H4613">
        <v>92507</v>
      </c>
      <c r="I4613" t="str" cm="1">
        <f t="array" ref="I4613">IFERROR(INDEX(scheduling_data!H:H,MATCH(B4613&amp;D4613,scheduling_data!D:D&amp;scheduling_data!A:A,0)),"")</f>
        <v>Victoria Miley</v>
      </c>
      <c r="J4613" t="str">
        <f t="shared" si="173"/>
        <v>No</v>
      </c>
      <c r="L4613" t="str">
        <f t="shared" si="174"/>
        <v>Yes</v>
      </c>
    </row>
    <row r="4614" spans="1:12" x14ac:dyDescent="0.3">
      <c r="A4614" t="s">
        <v>17</v>
      </c>
      <c r="B4614">
        <v>20</v>
      </c>
      <c r="C4614" s="1">
        <v>45358</v>
      </c>
      <c r="D4614" s="1">
        <v>45330.333333333336</v>
      </c>
      <c r="E4614">
        <v>85.19</v>
      </c>
      <c r="F4614" t="s">
        <v>9</v>
      </c>
      <c r="G4614" t="s">
        <v>18</v>
      </c>
      <c r="H4614">
        <v>92507</v>
      </c>
      <c r="I4614" t="str" cm="1">
        <f t="array" ref="I4614">IFERROR(INDEX(scheduling_data!H:H,MATCH(B4614&amp;D4614,scheduling_data!D:D&amp;scheduling_data!A:A,0)),"")</f>
        <v>Victoria Miley</v>
      </c>
      <c r="J4614" t="str">
        <f t="shared" si="173"/>
        <v>No</v>
      </c>
      <c r="L4614" t="str">
        <f t="shared" si="174"/>
        <v>No</v>
      </c>
    </row>
    <row r="4615" spans="1:12" x14ac:dyDescent="0.3">
      <c r="A4615" t="s">
        <v>25</v>
      </c>
      <c r="B4615">
        <v>135</v>
      </c>
      <c r="C4615" s="1">
        <v>45352</v>
      </c>
      <c r="D4615" s="1">
        <v>45343.645833333336</v>
      </c>
      <c r="E4615">
        <v>85.19</v>
      </c>
      <c r="F4615" t="s">
        <v>9</v>
      </c>
      <c r="G4615" t="s">
        <v>28</v>
      </c>
      <c r="H4615">
        <v>92507</v>
      </c>
      <c r="I4615" t="str" cm="1">
        <f t="array" ref="I4615">IFERROR(INDEX(scheduling_data!H:H,MATCH(B4615&amp;D4615,scheduling_data!D:D&amp;scheduling_data!A:A,0)),"")</f>
        <v>D'Anna Pullen</v>
      </c>
      <c r="J4615" t="str">
        <f t="shared" si="173"/>
        <v>No</v>
      </c>
      <c r="L4615" t="str">
        <f t="shared" si="174"/>
        <v>No</v>
      </c>
    </row>
    <row r="4616" spans="1:12" x14ac:dyDescent="0.3">
      <c r="A4616" t="s">
        <v>25</v>
      </c>
      <c r="B4616">
        <v>135</v>
      </c>
      <c r="C4616" s="1">
        <v>45352</v>
      </c>
      <c r="D4616" s="1">
        <v>45343.645833333336</v>
      </c>
      <c r="E4616">
        <v>64.81</v>
      </c>
      <c r="F4616" t="s">
        <v>19</v>
      </c>
      <c r="G4616" t="s">
        <v>26</v>
      </c>
      <c r="H4616">
        <v>92507</v>
      </c>
      <c r="I4616" t="str" cm="1">
        <f t="array" ref="I4616">IFERROR(INDEX(scheduling_data!H:H,MATCH(B4616&amp;D4616,scheduling_data!D:D&amp;scheduling_data!A:A,0)),"")</f>
        <v>D'Anna Pullen</v>
      </c>
      <c r="J4616" t="str">
        <f t="shared" si="173"/>
        <v>No</v>
      </c>
      <c r="L4616" t="str">
        <f t="shared" si="174"/>
        <v>Yes</v>
      </c>
    </row>
    <row r="4617" spans="1:12" x14ac:dyDescent="0.3">
      <c r="A4617" t="s">
        <v>25</v>
      </c>
      <c r="B4617">
        <v>135</v>
      </c>
      <c r="C4617" s="1">
        <v>45359</v>
      </c>
      <c r="D4617" s="1">
        <v>45350.666666666664</v>
      </c>
      <c r="E4617">
        <v>64.81</v>
      </c>
      <c r="F4617" t="s">
        <v>19</v>
      </c>
      <c r="G4617" t="s">
        <v>26</v>
      </c>
      <c r="H4617">
        <v>92507</v>
      </c>
      <c r="I4617" t="str" cm="1">
        <f t="array" ref="I4617">IFERROR(INDEX(scheduling_data!H:H,MATCH(B4617&amp;D4617,scheduling_data!D:D&amp;scheduling_data!A:A,0)),"")</f>
        <v>D'Anna Pullen</v>
      </c>
      <c r="J4617" t="str">
        <f t="shared" si="173"/>
        <v>No</v>
      </c>
      <c r="L4617" t="str">
        <f t="shared" si="174"/>
        <v>Yes</v>
      </c>
    </row>
    <row r="4618" spans="1:12" x14ac:dyDescent="0.3">
      <c r="A4618" t="s">
        <v>25</v>
      </c>
      <c r="B4618">
        <v>135</v>
      </c>
      <c r="C4618" s="1">
        <v>45359</v>
      </c>
      <c r="D4618" s="1">
        <v>45350.666666666664</v>
      </c>
      <c r="E4618">
        <v>85.19</v>
      </c>
      <c r="F4618" t="s">
        <v>9</v>
      </c>
      <c r="G4618" t="s">
        <v>28</v>
      </c>
      <c r="H4618">
        <v>92507</v>
      </c>
      <c r="I4618" t="str" cm="1">
        <f t="array" ref="I4618">IFERROR(INDEX(scheduling_data!H:H,MATCH(B4618&amp;D4618,scheduling_data!D:D&amp;scheduling_data!A:A,0)),"")</f>
        <v>D'Anna Pullen</v>
      </c>
      <c r="J4618" t="str">
        <f t="shared" si="173"/>
        <v>No</v>
      </c>
      <c r="L4618" t="str">
        <f t="shared" si="174"/>
        <v>No</v>
      </c>
    </row>
    <row r="4619" spans="1:12" x14ac:dyDescent="0.3">
      <c r="A4619" t="s">
        <v>25</v>
      </c>
      <c r="B4619">
        <v>135</v>
      </c>
      <c r="C4619" s="1">
        <v>45359</v>
      </c>
      <c r="D4619" s="1">
        <v>45351.645833333336</v>
      </c>
      <c r="E4619">
        <v>85.19</v>
      </c>
      <c r="F4619" t="s">
        <v>9</v>
      </c>
      <c r="G4619" t="s">
        <v>28</v>
      </c>
      <c r="H4619">
        <v>92507</v>
      </c>
      <c r="I4619" t="str" cm="1">
        <f t="array" ref="I4619">IFERROR(INDEX(scheduling_data!H:H,MATCH(B4619&amp;D4619,scheduling_data!D:D&amp;scheduling_data!A:A,0)),"")</f>
        <v>Victoria Miley</v>
      </c>
      <c r="J4619" t="str">
        <f t="shared" si="173"/>
        <v>No</v>
      </c>
      <c r="L4619" t="str">
        <f t="shared" si="174"/>
        <v>No</v>
      </c>
    </row>
    <row r="4620" spans="1:12" x14ac:dyDescent="0.3">
      <c r="A4620" t="s">
        <v>25</v>
      </c>
      <c r="B4620">
        <v>135</v>
      </c>
      <c r="C4620" s="1">
        <v>45359</v>
      </c>
      <c r="D4620" s="1">
        <v>45351.645833333336</v>
      </c>
      <c r="E4620">
        <v>64.81</v>
      </c>
      <c r="F4620" t="s">
        <v>19</v>
      </c>
      <c r="G4620" t="s">
        <v>26</v>
      </c>
      <c r="H4620">
        <v>92507</v>
      </c>
      <c r="I4620" t="str" cm="1">
        <f t="array" ref="I4620">IFERROR(INDEX(scheduling_data!H:H,MATCH(B4620&amp;D4620,scheduling_data!D:D&amp;scheduling_data!A:A,0)),"")</f>
        <v>Victoria Miley</v>
      </c>
      <c r="J4620" t="str">
        <f t="shared" si="173"/>
        <v>No</v>
      </c>
      <c r="L4620" t="str">
        <f t="shared" si="174"/>
        <v>Yes</v>
      </c>
    </row>
    <row r="4621" spans="1:12" x14ac:dyDescent="0.3">
      <c r="A4621" t="s">
        <v>232</v>
      </c>
      <c r="B4621">
        <v>137</v>
      </c>
      <c r="C4621" s="1">
        <v>45357</v>
      </c>
      <c r="D4621" s="1">
        <v>45335.333333333336</v>
      </c>
      <c r="E4621">
        <v>83</v>
      </c>
      <c r="F4621" t="s">
        <v>9</v>
      </c>
      <c r="G4621" t="s">
        <v>169</v>
      </c>
      <c r="H4621">
        <v>92507</v>
      </c>
      <c r="I4621" t="str" cm="1">
        <f t="array" ref="I4621">IFERROR(INDEX(scheduling_data!H:H,MATCH(B4621&amp;D4621,scheduling_data!D:D&amp;scheduling_data!A:A,0)),"")</f>
        <v>D'Anna Pullen</v>
      </c>
      <c r="J4621" t="str">
        <f t="shared" si="173"/>
        <v>No</v>
      </c>
      <c r="L4621" t="str">
        <f t="shared" si="174"/>
        <v>No</v>
      </c>
    </row>
    <row r="4622" spans="1:12" x14ac:dyDescent="0.3">
      <c r="A4622" t="s">
        <v>232</v>
      </c>
      <c r="B4622">
        <v>137</v>
      </c>
      <c r="C4622" s="1">
        <v>45357</v>
      </c>
      <c r="D4622" s="1">
        <v>45335.333333333336</v>
      </c>
      <c r="E4622">
        <v>37</v>
      </c>
      <c r="F4622" t="s">
        <v>19</v>
      </c>
      <c r="G4622" t="s">
        <v>170</v>
      </c>
      <c r="H4622">
        <v>92507</v>
      </c>
      <c r="I4622" t="str" cm="1">
        <f t="array" ref="I4622">IFERROR(INDEX(scheduling_data!H:H,MATCH(B4622&amp;D4622,scheduling_data!D:D&amp;scheduling_data!A:A,0)),"")</f>
        <v>D'Anna Pullen</v>
      </c>
      <c r="J4622" t="str">
        <f t="shared" si="173"/>
        <v>No</v>
      </c>
      <c r="L4622" t="str">
        <f t="shared" si="174"/>
        <v>Yes</v>
      </c>
    </row>
    <row r="4623" spans="1:12" x14ac:dyDescent="0.3">
      <c r="A4623" t="s">
        <v>232</v>
      </c>
      <c r="B4623">
        <v>137</v>
      </c>
      <c r="C4623" s="1">
        <v>45364</v>
      </c>
      <c r="D4623" s="1">
        <v>45345.333333333336</v>
      </c>
      <c r="E4623">
        <v>83</v>
      </c>
      <c r="F4623" t="s">
        <v>9</v>
      </c>
      <c r="G4623" t="s">
        <v>169</v>
      </c>
      <c r="H4623">
        <v>92507</v>
      </c>
      <c r="I4623" t="str" cm="1">
        <f t="array" ref="I4623">IFERROR(INDEX(scheduling_data!H:H,MATCH(B4623&amp;D4623,scheduling_data!D:D&amp;scheduling_data!A:A,0)),"")</f>
        <v>D'Anna Pullen</v>
      </c>
      <c r="J4623" t="str">
        <f t="shared" si="173"/>
        <v>No</v>
      </c>
      <c r="L4623" t="str">
        <f t="shared" si="174"/>
        <v>No</v>
      </c>
    </row>
    <row r="4624" spans="1:12" x14ac:dyDescent="0.3">
      <c r="A4624" t="s">
        <v>232</v>
      </c>
      <c r="B4624">
        <v>137</v>
      </c>
      <c r="C4624" s="1">
        <v>45364</v>
      </c>
      <c r="D4624" s="1">
        <v>45345.333333333336</v>
      </c>
      <c r="E4624">
        <v>37</v>
      </c>
      <c r="F4624" t="s">
        <v>19</v>
      </c>
      <c r="G4624" t="s">
        <v>170</v>
      </c>
      <c r="H4624">
        <v>92507</v>
      </c>
      <c r="I4624" t="str" cm="1">
        <f t="array" ref="I4624">IFERROR(INDEX(scheduling_data!H:H,MATCH(B4624&amp;D4624,scheduling_data!D:D&amp;scheduling_data!A:A,0)),"")</f>
        <v>D'Anna Pullen</v>
      </c>
      <c r="J4624" t="str">
        <f t="shared" si="173"/>
        <v>No</v>
      </c>
      <c r="L4624" t="str">
        <f t="shared" si="174"/>
        <v>Yes</v>
      </c>
    </row>
    <row r="4625" spans="1:12" x14ac:dyDescent="0.3">
      <c r="A4625" t="s">
        <v>25</v>
      </c>
      <c r="B4625">
        <v>138</v>
      </c>
      <c r="C4625" s="1">
        <v>45366</v>
      </c>
      <c r="D4625" s="1">
        <v>45341.666666666664</v>
      </c>
      <c r="E4625">
        <v>50.2</v>
      </c>
      <c r="F4625" t="s">
        <v>9</v>
      </c>
      <c r="G4625" t="s">
        <v>28</v>
      </c>
      <c r="H4625">
        <v>97110</v>
      </c>
      <c r="I4625" t="str" cm="1">
        <f t="array" ref="I4625">IFERROR(INDEX(scheduling_data!H:H,MATCH(B4625&amp;D4625,scheduling_data!D:D&amp;scheduling_data!A:A,0)),"")</f>
        <v>James Allen</v>
      </c>
      <c r="J4625" t="str">
        <f t="shared" si="173"/>
        <v>No</v>
      </c>
      <c r="L4625" t="str">
        <f t="shared" si="174"/>
        <v>No</v>
      </c>
    </row>
    <row r="4626" spans="1:12" x14ac:dyDescent="0.3">
      <c r="A4626" t="s">
        <v>25</v>
      </c>
      <c r="B4626">
        <v>138</v>
      </c>
      <c r="C4626" s="1">
        <v>45366</v>
      </c>
      <c r="D4626" s="1">
        <v>45341.666666666664</v>
      </c>
      <c r="E4626">
        <v>24.8</v>
      </c>
      <c r="F4626" t="s">
        <v>19</v>
      </c>
      <c r="G4626" t="s">
        <v>26</v>
      </c>
      <c r="H4626">
        <v>97110</v>
      </c>
      <c r="I4626" t="str" cm="1">
        <f t="array" ref="I4626">IFERROR(INDEX(scheduling_data!H:H,MATCH(B4626&amp;D4626,scheduling_data!D:D&amp;scheduling_data!A:A,0)),"")</f>
        <v>James Allen</v>
      </c>
      <c r="J4626" t="str">
        <f t="shared" si="173"/>
        <v>No</v>
      </c>
      <c r="L4626" t="str">
        <f t="shared" si="174"/>
        <v>Yes</v>
      </c>
    </row>
    <row r="4627" spans="1:12" x14ac:dyDescent="0.3">
      <c r="A4627" t="s">
        <v>25</v>
      </c>
      <c r="B4627">
        <v>138</v>
      </c>
      <c r="C4627" s="1">
        <v>45366</v>
      </c>
      <c r="D4627" s="1">
        <v>45341.666666666664</v>
      </c>
      <c r="E4627">
        <v>139.83000000000001</v>
      </c>
      <c r="F4627" t="s">
        <v>9</v>
      </c>
      <c r="G4627" t="s">
        <v>28</v>
      </c>
      <c r="H4627">
        <v>97112</v>
      </c>
      <c r="I4627" t="str" cm="1">
        <f t="array" ref="I4627">IFERROR(INDEX(scheduling_data!H:H,MATCH(B4627&amp;D4627,scheduling_data!D:D&amp;scheduling_data!A:A,0)),"")</f>
        <v>James Allen</v>
      </c>
      <c r="J4627" t="str">
        <f t="shared" si="173"/>
        <v>No</v>
      </c>
      <c r="L4627" t="str">
        <f t="shared" si="174"/>
        <v>No</v>
      </c>
    </row>
    <row r="4628" spans="1:12" x14ac:dyDescent="0.3">
      <c r="A4628" t="s">
        <v>25</v>
      </c>
      <c r="B4628">
        <v>138</v>
      </c>
      <c r="C4628" s="1">
        <v>45366</v>
      </c>
      <c r="D4628" s="1">
        <v>45341.666666666664</v>
      </c>
      <c r="E4628">
        <v>85.17</v>
      </c>
      <c r="F4628" t="s">
        <v>19</v>
      </c>
      <c r="G4628" t="s">
        <v>26</v>
      </c>
      <c r="H4628">
        <v>97112</v>
      </c>
      <c r="I4628" t="str" cm="1">
        <f t="array" ref="I4628">IFERROR(INDEX(scheduling_data!H:H,MATCH(B4628&amp;D4628,scheduling_data!D:D&amp;scheduling_data!A:A,0)),"")</f>
        <v>James Allen</v>
      </c>
      <c r="J4628" t="str">
        <f t="shared" si="173"/>
        <v>No</v>
      </c>
      <c r="L4628" t="str">
        <f t="shared" si="174"/>
        <v>Yes</v>
      </c>
    </row>
    <row r="4629" spans="1:12" x14ac:dyDescent="0.3">
      <c r="A4629" t="s">
        <v>236</v>
      </c>
      <c r="B4629">
        <v>139</v>
      </c>
      <c r="C4629" s="1">
        <v>45364</v>
      </c>
      <c r="D4629" s="1">
        <v>45342.583333333336</v>
      </c>
      <c r="E4629">
        <v>42</v>
      </c>
      <c r="F4629" t="s">
        <v>19</v>
      </c>
      <c r="G4629" t="s">
        <v>237</v>
      </c>
      <c r="H4629">
        <v>97112</v>
      </c>
      <c r="I4629" t="str" cm="1">
        <f t="array" ref="I4629">IFERROR(INDEX(scheduling_data!H:H,MATCH(B4629&amp;D4629,scheduling_data!D:D&amp;scheduling_data!A:A,0)),"")</f>
        <v>Kelsea Rodriguez</v>
      </c>
      <c r="J4629" t="str">
        <f t="shared" si="173"/>
        <v>No</v>
      </c>
      <c r="L4629" t="str">
        <f t="shared" si="174"/>
        <v>Yes</v>
      </c>
    </row>
    <row r="4630" spans="1:12" x14ac:dyDescent="0.3">
      <c r="A4630" t="s">
        <v>236</v>
      </c>
      <c r="B4630">
        <v>139</v>
      </c>
      <c r="C4630" s="1">
        <v>45364</v>
      </c>
      <c r="D4630" s="1">
        <v>45342.583333333336</v>
      </c>
      <c r="E4630">
        <v>83</v>
      </c>
      <c r="F4630" t="s">
        <v>9</v>
      </c>
      <c r="G4630" t="s">
        <v>238</v>
      </c>
      <c r="H4630">
        <v>97112</v>
      </c>
      <c r="I4630" t="str" cm="1">
        <f t="array" ref="I4630">IFERROR(INDEX(scheduling_data!H:H,MATCH(B4630&amp;D4630,scheduling_data!D:D&amp;scheduling_data!A:A,0)),"")</f>
        <v>Kelsea Rodriguez</v>
      </c>
      <c r="J4630" t="str">
        <f t="shared" si="173"/>
        <v>No</v>
      </c>
      <c r="L4630" t="str">
        <f t="shared" si="174"/>
        <v>No</v>
      </c>
    </row>
    <row r="4631" spans="1:12" x14ac:dyDescent="0.3">
      <c r="A4631" t="s">
        <v>236</v>
      </c>
      <c r="B4631">
        <v>139</v>
      </c>
      <c r="C4631" s="1">
        <v>45371</v>
      </c>
      <c r="D4631" s="1">
        <v>45351.604166666664</v>
      </c>
      <c r="E4631">
        <v>83</v>
      </c>
      <c r="F4631" t="s">
        <v>9</v>
      </c>
      <c r="G4631" t="s">
        <v>238</v>
      </c>
      <c r="H4631">
        <v>97112</v>
      </c>
      <c r="I4631" t="str" cm="1">
        <f t="array" ref="I4631">IFERROR(INDEX(scheduling_data!H:H,MATCH(B4631&amp;D4631,scheduling_data!D:D&amp;scheduling_data!A:A,0)),"")</f>
        <v>Heidi Molaison</v>
      </c>
      <c r="J4631" t="str">
        <f t="shared" si="173"/>
        <v>No</v>
      </c>
      <c r="L4631" t="str">
        <f t="shared" si="174"/>
        <v>No</v>
      </c>
    </row>
    <row r="4632" spans="1:12" x14ac:dyDescent="0.3">
      <c r="A4632" t="s">
        <v>236</v>
      </c>
      <c r="B4632">
        <v>139</v>
      </c>
      <c r="C4632" s="1">
        <v>45371</v>
      </c>
      <c r="D4632" s="1">
        <v>45351.604166666664</v>
      </c>
      <c r="E4632">
        <v>42</v>
      </c>
      <c r="F4632" t="s">
        <v>19</v>
      </c>
      <c r="G4632" t="s">
        <v>237</v>
      </c>
      <c r="H4632">
        <v>97112</v>
      </c>
      <c r="I4632" t="str" cm="1">
        <f t="array" ref="I4632">IFERROR(INDEX(scheduling_data!H:H,MATCH(B4632&amp;D4632,scheduling_data!D:D&amp;scheduling_data!A:A,0)),"")</f>
        <v>Heidi Molaison</v>
      </c>
      <c r="J4632" t="str">
        <f t="shared" si="173"/>
        <v>No</v>
      </c>
      <c r="L4632" t="str">
        <f t="shared" si="174"/>
        <v>Yes</v>
      </c>
    </row>
    <row r="4633" spans="1:12" x14ac:dyDescent="0.3">
      <c r="A4633" t="s">
        <v>168</v>
      </c>
      <c r="B4633">
        <v>140</v>
      </c>
      <c r="C4633" s="1">
        <v>45365</v>
      </c>
      <c r="D4633" s="1">
        <v>45335.708333333336</v>
      </c>
      <c r="E4633">
        <v>158</v>
      </c>
      <c r="F4633" t="s">
        <v>9</v>
      </c>
      <c r="G4633" t="s">
        <v>169</v>
      </c>
      <c r="H4633">
        <v>97110</v>
      </c>
      <c r="I4633" t="str" cm="1">
        <f t="array" ref="I4633">IFERROR(INDEX(scheduling_data!H:H,MATCH(B4633&amp;D4633,scheduling_data!D:D&amp;scheduling_data!A:A,0)),"")</f>
        <v>James Allen</v>
      </c>
      <c r="J4633" t="str">
        <f t="shared" si="173"/>
        <v>No</v>
      </c>
      <c r="L4633" t="str">
        <f t="shared" si="174"/>
        <v>No</v>
      </c>
    </row>
    <row r="4634" spans="1:12" x14ac:dyDescent="0.3">
      <c r="A4634" t="s">
        <v>168</v>
      </c>
      <c r="B4634">
        <v>140</v>
      </c>
      <c r="C4634" s="1">
        <v>45365</v>
      </c>
      <c r="D4634" s="1">
        <v>45335.708333333336</v>
      </c>
      <c r="E4634">
        <v>67</v>
      </c>
      <c r="F4634" t="s">
        <v>19</v>
      </c>
      <c r="G4634" t="s">
        <v>170</v>
      </c>
      <c r="H4634">
        <v>97110</v>
      </c>
      <c r="I4634" t="str" cm="1">
        <f t="array" ref="I4634">IFERROR(INDEX(scheduling_data!H:H,MATCH(B4634&amp;D4634,scheduling_data!D:D&amp;scheduling_data!A:A,0)),"")</f>
        <v>James Allen</v>
      </c>
      <c r="J4634" t="str">
        <f t="shared" si="173"/>
        <v>No</v>
      </c>
      <c r="L4634" t="str">
        <f t="shared" si="174"/>
        <v>Yes</v>
      </c>
    </row>
    <row r="4635" spans="1:12" x14ac:dyDescent="0.3">
      <c r="A4635" t="s">
        <v>168</v>
      </c>
      <c r="B4635">
        <v>140</v>
      </c>
      <c r="C4635" s="1">
        <v>45365</v>
      </c>
      <c r="D4635" s="1">
        <v>45338.291666666664</v>
      </c>
      <c r="E4635">
        <v>233</v>
      </c>
      <c r="F4635" t="s">
        <v>9</v>
      </c>
      <c r="G4635" t="s">
        <v>169</v>
      </c>
      <c r="H4635">
        <v>97110</v>
      </c>
      <c r="I4635" t="str" cm="1">
        <f t="array" ref="I4635">IFERROR(INDEX(scheduling_data!H:H,MATCH(B4635&amp;D4635,scheduling_data!D:D&amp;scheduling_data!A:A,0)),"")</f>
        <v>James Allen</v>
      </c>
      <c r="J4635" t="str">
        <f t="shared" si="173"/>
        <v>No</v>
      </c>
      <c r="L4635" t="str">
        <f t="shared" si="174"/>
        <v>No</v>
      </c>
    </row>
    <row r="4636" spans="1:12" x14ac:dyDescent="0.3">
      <c r="A4636" t="s">
        <v>168</v>
      </c>
      <c r="B4636">
        <v>140</v>
      </c>
      <c r="C4636" s="1">
        <v>45365</v>
      </c>
      <c r="D4636" s="1">
        <v>45338.291666666664</v>
      </c>
      <c r="E4636">
        <v>67</v>
      </c>
      <c r="F4636" t="s">
        <v>19</v>
      </c>
      <c r="G4636" t="s">
        <v>170</v>
      </c>
      <c r="H4636">
        <v>97110</v>
      </c>
      <c r="I4636" t="str" cm="1">
        <f t="array" ref="I4636">IFERROR(INDEX(scheduling_data!H:H,MATCH(B4636&amp;D4636,scheduling_data!D:D&amp;scheduling_data!A:A,0)),"")</f>
        <v>James Allen</v>
      </c>
      <c r="J4636" t="str">
        <f t="shared" si="173"/>
        <v>No</v>
      </c>
      <c r="L4636" t="str">
        <f t="shared" si="174"/>
        <v>Yes</v>
      </c>
    </row>
    <row r="4637" spans="1:12" x14ac:dyDescent="0.3">
      <c r="A4637" t="s">
        <v>168</v>
      </c>
      <c r="B4637">
        <v>140</v>
      </c>
      <c r="C4637" s="1">
        <v>45372</v>
      </c>
      <c r="D4637" s="1">
        <v>45344.458333333336</v>
      </c>
      <c r="E4637">
        <v>233</v>
      </c>
      <c r="F4637" t="s">
        <v>9</v>
      </c>
      <c r="G4637" t="s">
        <v>169</v>
      </c>
      <c r="H4637">
        <v>97110</v>
      </c>
      <c r="I4637" t="str" cm="1">
        <f t="array" ref="I4637">IFERROR(INDEX(scheduling_data!H:H,MATCH(B4637&amp;D4637,scheduling_data!D:D&amp;scheduling_data!A:A,0)),"")</f>
        <v>James Allen</v>
      </c>
      <c r="J4637" t="str">
        <f t="shared" si="173"/>
        <v>No</v>
      </c>
      <c r="L4637" t="str">
        <f t="shared" si="174"/>
        <v>No</v>
      </c>
    </row>
    <row r="4638" spans="1:12" x14ac:dyDescent="0.3">
      <c r="A4638" t="s">
        <v>168</v>
      </c>
      <c r="B4638">
        <v>140</v>
      </c>
      <c r="C4638" s="1">
        <v>45372</v>
      </c>
      <c r="D4638" s="1">
        <v>45344.458333333336</v>
      </c>
      <c r="E4638">
        <v>67</v>
      </c>
      <c r="F4638" t="s">
        <v>19</v>
      </c>
      <c r="G4638" t="s">
        <v>170</v>
      </c>
      <c r="H4638">
        <v>97110</v>
      </c>
      <c r="I4638" t="str" cm="1">
        <f t="array" ref="I4638">IFERROR(INDEX(scheduling_data!H:H,MATCH(B4638&amp;D4638,scheduling_data!D:D&amp;scheduling_data!A:A,0)),"")</f>
        <v>James Allen</v>
      </c>
      <c r="J4638" t="str">
        <f t="shared" si="173"/>
        <v>No</v>
      </c>
      <c r="L4638" t="str">
        <f t="shared" si="174"/>
        <v>Yes</v>
      </c>
    </row>
    <row r="4639" spans="1:12" x14ac:dyDescent="0.3">
      <c r="A4639" t="s">
        <v>168</v>
      </c>
      <c r="B4639">
        <v>140</v>
      </c>
      <c r="C4639" s="1">
        <v>45378</v>
      </c>
      <c r="D4639" s="1">
        <v>45349.708333333336</v>
      </c>
      <c r="E4639">
        <v>83</v>
      </c>
      <c r="F4639" t="s">
        <v>9</v>
      </c>
      <c r="G4639" t="s">
        <v>169</v>
      </c>
      <c r="H4639">
        <v>97110</v>
      </c>
      <c r="I4639" t="str" cm="1">
        <f t="array" ref="I4639">IFERROR(INDEX(scheduling_data!H:H,MATCH(B4639&amp;D4639,scheduling_data!D:D&amp;scheduling_data!A:A,0)),"")</f>
        <v>James Allen</v>
      </c>
      <c r="J4639" t="str">
        <f t="shared" si="173"/>
        <v>No</v>
      </c>
      <c r="L4639" t="str">
        <f t="shared" si="174"/>
        <v>No</v>
      </c>
    </row>
    <row r="4640" spans="1:12" x14ac:dyDescent="0.3">
      <c r="A4640" t="s">
        <v>168</v>
      </c>
      <c r="B4640">
        <v>140</v>
      </c>
      <c r="C4640" s="1">
        <v>45378</v>
      </c>
      <c r="D4640" s="1">
        <v>45349.708333333336</v>
      </c>
      <c r="E4640">
        <v>150</v>
      </c>
      <c r="F4640" t="s">
        <v>9</v>
      </c>
      <c r="G4640" t="s">
        <v>169</v>
      </c>
      <c r="H4640">
        <v>97140</v>
      </c>
      <c r="I4640" t="str" cm="1">
        <f t="array" ref="I4640">IFERROR(INDEX(scheduling_data!H:H,MATCH(B4640&amp;D4640,scheduling_data!D:D&amp;scheduling_data!A:A,0)),"")</f>
        <v>James Allen</v>
      </c>
      <c r="J4640" t="str">
        <f t="shared" si="173"/>
        <v>No</v>
      </c>
      <c r="L4640" t="str">
        <f t="shared" si="174"/>
        <v>No</v>
      </c>
    </row>
    <row r="4641" spans="1:12" x14ac:dyDescent="0.3">
      <c r="A4641" t="s">
        <v>168</v>
      </c>
      <c r="B4641">
        <v>140</v>
      </c>
      <c r="C4641" s="1">
        <v>45378</v>
      </c>
      <c r="D4641" s="1">
        <v>45349.708333333336</v>
      </c>
      <c r="E4641">
        <v>67</v>
      </c>
      <c r="F4641" t="s">
        <v>19</v>
      </c>
      <c r="G4641" t="s">
        <v>170</v>
      </c>
      <c r="H4641">
        <v>97110</v>
      </c>
      <c r="I4641" t="str" cm="1">
        <f t="array" ref="I4641">IFERROR(INDEX(scheduling_data!H:H,MATCH(B4641&amp;D4641,scheduling_data!D:D&amp;scheduling_data!A:A,0)),"")</f>
        <v>James Allen</v>
      </c>
      <c r="J4641" t="str">
        <f t="shared" si="173"/>
        <v>No</v>
      </c>
      <c r="L4641" t="str">
        <f t="shared" si="174"/>
        <v>Yes</v>
      </c>
    </row>
    <row r="4642" spans="1:12" x14ac:dyDescent="0.3">
      <c r="A4642" t="s">
        <v>168</v>
      </c>
      <c r="B4642">
        <v>140</v>
      </c>
      <c r="C4642" s="1">
        <v>45357</v>
      </c>
      <c r="D4642" s="1">
        <v>45329.333333333336</v>
      </c>
      <c r="E4642">
        <v>67</v>
      </c>
      <c r="F4642" t="s">
        <v>19</v>
      </c>
      <c r="G4642" t="s">
        <v>170</v>
      </c>
      <c r="H4642">
        <v>97110</v>
      </c>
      <c r="I4642" t="str" cm="1">
        <f t="array" ref="I4642">IFERROR(INDEX(scheduling_data!H:H,MATCH(B4642&amp;D4642,scheduling_data!D:D&amp;scheduling_data!A:A,0)),"")</f>
        <v>James Allen</v>
      </c>
      <c r="J4642" t="str">
        <f t="shared" si="173"/>
        <v>No</v>
      </c>
      <c r="L4642" t="str">
        <f t="shared" si="174"/>
        <v>Yes</v>
      </c>
    </row>
    <row r="4643" spans="1:12" x14ac:dyDescent="0.3">
      <c r="A4643" t="s">
        <v>168</v>
      </c>
      <c r="B4643">
        <v>140</v>
      </c>
      <c r="C4643" s="1">
        <v>45357</v>
      </c>
      <c r="D4643" s="1">
        <v>45329.333333333336</v>
      </c>
      <c r="E4643">
        <v>233</v>
      </c>
      <c r="F4643" t="s">
        <v>9</v>
      </c>
      <c r="G4643" t="s">
        <v>169</v>
      </c>
      <c r="H4643">
        <v>97110</v>
      </c>
      <c r="I4643" t="str" cm="1">
        <f t="array" ref="I4643">IFERROR(INDEX(scheduling_data!H:H,MATCH(B4643&amp;D4643,scheduling_data!D:D&amp;scheduling_data!A:A,0)),"")</f>
        <v>James Allen</v>
      </c>
      <c r="J4643" t="str">
        <f t="shared" si="173"/>
        <v>No</v>
      </c>
      <c r="L4643" t="str">
        <f t="shared" si="174"/>
        <v>No</v>
      </c>
    </row>
    <row r="4644" spans="1:12" x14ac:dyDescent="0.3">
      <c r="A4644" t="s">
        <v>168</v>
      </c>
      <c r="B4644">
        <v>140</v>
      </c>
      <c r="C4644" s="1">
        <v>45357</v>
      </c>
      <c r="D4644" s="1">
        <v>45330.458333333336</v>
      </c>
      <c r="E4644">
        <v>67</v>
      </c>
      <c r="F4644" t="s">
        <v>19</v>
      </c>
      <c r="G4644" t="s">
        <v>170</v>
      </c>
      <c r="H4644">
        <v>97110</v>
      </c>
      <c r="I4644" t="str" cm="1">
        <f t="array" ref="I4644">IFERROR(INDEX(scheduling_data!H:H,MATCH(B4644&amp;D4644,scheduling_data!D:D&amp;scheduling_data!A:A,0)),"")</f>
        <v>James Allen</v>
      </c>
      <c r="J4644" t="str">
        <f t="shared" si="173"/>
        <v>No</v>
      </c>
      <c r="L4644" t="str">
        <f t="shared" si="174"/>
        <v>Yes</v>
      </c>
    </row>
    <row r="4645" spans="1:12" x14ac:dyDescent="0.3">
      <c r="A4645" t="s">
        <v>168</v>
      </c>
      <c r="B4645">
        <v>140</v>
      </c>
      <c r="C4645" s="1">
        <v>45357</v>
      </c>
      <c r="D4645" s="1">
        <v>45330.458333333336</v>
      </c>
      <c r="E4645">
        <v>83</v>
      </c>
      <c r="F4645" t="s">
        <v>9</v>
      </c>
      <c r="G4645" t="s">
        <v>169</v>
      </c>
      <c r="H4645">
        <v>97110</v>
      </c>
      <c r="I4645" t="str" cm="1">
        <f t="array" ref="I4645">IFERROR(INDEX(scheduling_data!H:H,MATCH(B4645&amp;D4645,scheduling_data!D:D&amp;scheduling_data!A:A,0)),"")</f>
        <v>James Allen</v>
      </c>
      <c r="J4645" t="str">
        <f t="shared" si="173"/>
        <v>No</v>
      </c>
      <c r="L4645" t="str">
        <f t="shared" si="174"/>
        <v>No</v>
      </c>
    </row>
    <row r="4646" spans="1:12" x14ac:dyDescent="0.3">
      <c r="A4646" t="s">
        <v>80</v>
      </c>
      <c r="B4646">
        <v>141</v>
      </c>
      <c r="C4646" s="1">
        <v>45352</v>
      </c>
      <c r="D4646" s="1">
        <v>45337.6875</v>
      </c>
      <c r="E4646">
        <v>56.78</v>
      </c>
      <c r="F4646" t="s">
        <v>19</v>
      </c>
      <c r="G4646" t="s">
        <v>51</v>
      </c>
      <c r="H4646">
        <v>97112</v>
      </c>
      <c r="I4646" t="str" cm="1">
        <f t="array" ref="I4646">IFERROR(INDEX(scheduling_data!H:H,MATCH(B4646&amp;D4646,scheduling_data!D:D&amp;scheduling_data!A:A,0)),"")</f>
        <v>Christian Litz</v>
      </c>
      <c r="J4646" t="str">
        <f t="shared" si="173"/>
        <v>No</v>
      </c>
      <c r="L4646" t="str">
        <f t="shared" si="174"/>
        <v>Yes</v>
      </c>
    </row>
    <row r="4647" spans="1:12" x14ac:dyDescent="0.3">
      <c r="A4647" t="s">
        <v>80</v>
      </c>
      <c r="B4647">
        <v>141</v>
      </c>
      <c r="C4647" s="1">
        <v>45352</v>
      </c>
      <c r="D4647" s="1">
        <v>45337.6875</v>
      </c>
      <c r="E4647">
        <v>93.22</v>
      </c>
      <c r="F4647" t="s">
        <v>9</v>
      </c>
      <c r="G4647" t="s">
        <v>52</v>
      </c>
      <c r="H4647">
        <v>97112</v>
      </c>
      <c r="I4647" t="str" cm="1">
        <f t="array" ref="I4647">IFERROR(INDEX(scheduling_data!H:H,MATCH(B4647&amp;D4647,scheduling_data!D:D&amp;scheduling_data!A:A,0)),"")</f>
        <v>Christian Litz</v>
      </c>
      <c r="J4647" t="str">
        <f t="shared" si="173"/>
        <v>No</v>
      </c>
      <c r="L4647" t="str">
        <f t="shared" si="174"/>
        <v>No</v>
      </c>
    </row>
    <row r="4648" spans="1:12" x14ac:dyDescent="0.3">
      <c r="A4648" t="s">
        <v>80</v>
      </c>
      <c r="B4648">
        <v>141</v>
      </c>
      <c r="C4648" s="1">
        <v>45359</v>
      </c>
      <c r="D4648" s="1">
        <v>45344.333333333336</v>
      </c>
      <c r="E4648">
        <v>24.8</v>
      </c>
      <c r="F4648" t="s">
        <v>19</v>
      </c>
      <c r="G4648" t="s">
        <v>51</v>
      </c>
      <c r="H4648">
        <v>97110</v>
      </c>
      <c r="I4648" t="str" cm="1">
        <f t="array" ref="I4648">IFERROR(INDEX(scheduling_data!H:H,MATCH(B4648&amp;D4648,scheduling_data!D:D&amp;scheduling_data!A:A,0)),"")</f>
        <v>Christian Litz</v>
      </c>
      <c r="J4648" t="str">
        <f t="shared" si="173"/>
        <v>No</v>
      </c>
      <c r="L4648" t="str">
        <f t="shared" si="174"/>
        <v>Yes</v>
      </c>
    </row>
    <row r="4649" spans="1:12" x14ac:dyDescent="0.3">
      <c r="A4649" t="s">
        <v>80</v>
      </c>
      <c r="B4649">
        <v>141</v>
      </c>
      <c r="C4649" s="1">
        <v>45359</v>
      </c>
      <c r="D4649" s="1">
        <v>45344.333333333336</v>
      </c>
      <c r="E4649">
        <v>46.61</v>
      </c>
      <c r="F4649" t="s">
        <v>9</v>
      </c>
      <c r="G4649" t="s">
        <v>52</v>
      </c>
      <c r="H4649">
        <v>97112</v>
      </c>
      <c r="I4649" t="str" cm="1">
        <f t="array" ref="I4649">IFERROR(INDEX(scheduling_data!H:H,MATCH(B4649&amp;D4649,scheduling_data!D:D&amp;scheduling_data!A:A,0)),"")</f>
        <v>Christian Litz</v>
      </c>
      <c r="J4649" t="str">
        <f t="shared" si="173"/>
        <v>No</v>
      </c>
      <c r="L4649" t="str">
        <f t="shared" si="174"/>
        <v>No</v>
      </c>
    </row>
    <row r="4650" spans="1:12" x14ac:dyDescent="0.3">
      <c r="A4650" t="s">
        <v>80</v>
      </c>
      <c r="B4650">
        <v>141</v>
      </c>
      <c r="C4650" s="1">
        <v>45359</v>
      </c>
      <c r="D4650" s="1">
        <v>45344.333333333336</v>
      </c>
      <c r="E4650">
        <v>28.39</v>
      </c>
      <c r="F4650" t="s">
        <v>19</v>
      </c>
      <c r="G4650" t="s">
        <v>51</v>
      </c>
      <c r="H4650">
        <v>97112</v>
      </c>
      <c r="I4650" t="str" cm="1">
        <f t="array" ref="I4650">IFERROR(INDEX(scheduling_data!H:H,MATCH(B4650&amp;D4650,scheduling_data!D:D&amp;scheduling_data!A:A,0)),"")</f>
        <v>Christian Litz</v>
      </c>
      <c r="J4650" t="str">
        <f t="shared" si="173"/>
        <v>No</v>
      </c>
      <c r="L4650" t="str">
        <f t="shared" si="174"/>
        <v>Yes</v>
      </c>
    </row>
    <row r="4651" spans="1:12" x14ac:dyDescent="0.3">
      <c r="A4651" t="s">
        <v>80</v>
      </c>
      <c r="B4651">
        <v>141</v>
      </c>
      <c r="C4651" s="1">
        <v>45359</v>
      </c>
      <c r="D4651" s="1">
        <v>45344.333333333336</v>
      </c>
      <c r="E4651">
        <v>50.2</v>
      </c>
      <c r="F4651" t="s">
        <v>9</v>
      </c>
      <c r="G4651" t="s">
        <v>52</v>
      </c>
      <c r="H4651">
        <v>97110</v>
      </c>
      <c r="I4651" t="str" cm="1">
        <f t="array" ref="I4651">IFERROR(INDEX(scheduling_data!H:H,MATCH(B4651&amp;D4651,scheduling_data!D:D&amp;scheduling_data!A:A,0)),"")</f>
        <v>Christian Litz</v>
      </c>
      <c r="J4651" t="str">
        <f t="shared" si="173"/>
        <v>No</v>
      </c>
      <c r="L4651" t="str">
        <f t="shared" si="174"/>
        <v>No</v>
      </c>
    </row>
    <row r="4652" spans="1:12" x14ac:dyDescent="0.3">
      <c r="A4652" t="s">
        <v>80</v>
      </c>
      <c r="B4652">
        <v>141</v>
      </c>
      <c r="C4652" s="1">
        <v>45363</v>
      </c>
      <c r="D4652" s="1">
        <v>45351.666666666664</v>
      </c>
      <c r="E4652">
        <v>64.81</v>
      </c>
      <c r="F4652" t="s">
        <v>19</v>
      </c>
      <c r="G4652" t="s">
        <v>51</v>
      </c>
      <c r="H4652">
        <v>92507</v>
      </c>
      <c r="I4652" t="str" cm="1">
        <f t="array" ref="I4652">IFERROR(INDEX(scheduling_data!H:H,MATCH(B4652&amp;D4652,scheduling_data!D:D&amp;scheduling_data!A:A,0)),"")</f>
        <v>D'Anna Pullen</v>
      </c>
      <c r="J4652" t="str">
        <f t="shared" si="173"/>
        <v>No</v>
      </c>
      <c r="L4652" t="str">
        <f t="shared" si="174"/>
        <v>Yes</v>
      </c>
    </row>
    <row r="4653" spans="1:12" x14ac:dyDescent="0.3">
      <c r="A4653" t="s">
        <v>80</v>
      </c>
      <c r="B4653">
        <v>141</v>
      </c>
      <c r="C4653" s="1">
        <v>45363</v>
      </c>
      <c r="D4653" s="1">
        <v>45351.666666666664</v>
      </c>
      <c r="E4653">
        <v>85.19</v>
      </c>
      <c r="F4653" t="s">
        <v>9</v>
      </c>
      <c r="G4653" t="s">
        <v>52</v>
      </c>
      <c r="H4653">
        <v>92507</v>
      </c>
      <c r="I4653" t="str" cm="1">
        <f t="array" ref="I4653">IFERROR(INDEX(scheduling_data!H:H,MATCH(B4653&amp;D4653,scheduling_data!D:D&amp;scheduling_data!A:A,0)),"")</f>
        <v>D'Anna Pullen</v>
      </c>
      <c r="J4653" t="str">
        <f t="shared" si="173"/>
        <v>No</v>
      </c>
      <c r="L4653" t="str">
        <f t="shared" si="174"/>
        <v>No</v>
      </c>
    </row>
    <row r="4654" spans="1:12" x14ac:dyDescent="0.3">
      <c r="A4654" t="s">
        <v>80</v>
      </c>
      <c r="B4654">
        <v>141</v>
      </c>
      <c r="C4654" s="1">
        <v>45366</v>
      </c>
      <c r="D4654" s="1">
        <v>45351.6875</v>
      </c>
      <c r="E4654">
        <v>24.8</v>
      </c>
      <c r="F4654" t="s">
        <v>19</v>
      </c>
      <c r="G4654" t="s">
        <v>51</v>
      </c>
      <c r="H4654">
        <v>97110</v>
      </c>
      <c r="I4654" t="str" cm="1">
        <f t="array" ref="I4654">IFERROR(INDEX(scheduling_data!H:H,MATCH(B4654&amp;D4654,scheduling_data!D:D&amp;scheduling_data!A:A,0)),"")</f>
        <v>Christian Litz</v>
      </c>
      <c r="J4654" t="str">
        <f t="shared" si="173"/>
        <v>No</v>
      </c>
      <c r="L4654" t="str">
        <f t="shared" si="174"/>
        <v>Yes</v>
      </c>
    </row>
    <row r="4655" spans="1:12" x14ac:dyDescent="0.3">
      <c r="A4655" t="s">
        <v>80</v>
      </c>
      <c r="B4655">
        <v>141</v>
      </c>
      <c r="C4655" s="1">
        <v>45366</v>
      </c>
      <c r="D4655" s="1">
        <v>45351.6875</v>
      </c>
      <c r="E4655">
        <v>50.2</v>
      </c>
      <c r="F4655" t="s">
        <v>9</v>
      </c>
      <c r="G4655" t="s">
        <v>52</v>
      </c>
      <c r="H4655">
        <v>97110</v>
      </c>
      <c r="I4655" t="str" cm="1">
        <f t="array" ref="I4655">IFERROR(INDEX(scheduling_data!H:H,MATCH(B4655&amp;D4655,scheduling_data!D:D&amp;scheduling_data!A:A,0)),"")</f>
        <v>Christian Litz</v>
      </c>
      <c r="J4655" t="str">
        <f t="shared" si="173"/>
        <v>No</v>
      </c>
      <c r="L4655" t="str">
        <f t="shared" si="174"/>
        <v>No</v>
      </c>
    </row>
    <row r="4656" spans="1:12" x14ac:dyDescent="0.3">
      <c r="A4656" t="s">
        <v>80</v>
      </c>
      <c r="B4656">
        <v>141</v>
      </c>
      <c r="C4656" s="1">
        <v>45366</v>
      </c>
      <c r="D4656" s="1">
        <v>45351.6875</v>
      </c>
      <c r="E4656">
        <v>28.39</v>
      </c>
      <c r="F4656" t="s">
        <v>19</v>
      </c>
      <c r="G4656" t="s">
        <v>51</v>
      </c>
      <c r="H4656">
        <v>97112</v>
      </c>
      <c r="I4656" t="str" cm="1">
        <f t="array" ref="I4656">IFERROR(INDEX(scheduling_data!H:H,MATCH(B4656&amp;D4656,scheduling_data!D:D&amp;scheduling_data!A:A,0)),"")</f>
        <v>Christian Litz</v>
      </c>
      <c r="J4656" t="str">
        <f t="shared" si="173"/>
        <v>No</v>
      </c>
      <c r="L4656" t="str">
        <f t="shared" si="174"/>
        <v>Yes</v>
      </c>
    </row>
    <row r="4657" spans="1:12" x14ac:dyDescent="0.3">
      <c r="A4657" t="s">
        <v>80</v>
      </c>
      <c r="B4657">
        <v>141</v>
      </c>
      <c r="C4657" s="1">
        <v>45366</v>
      </c>
      <c r="D4657" s="1">
        <v>45351.6875</v>
      </c>
      <c r="E4657">
        <v>46.61</v>
      </c>
      <c r="F4657" t="s">
        <v>9</v>
      </c>
      <c r="G4657" t="s">
        <v>52</v>
      </c>
      <c r="H4657">
        <v>97112</v>
      </c>
      <c r="I4657" t="str" cm="1">
        <f t="array" ref="I4657">IFERROR(INDEX(scheduling_data!H:H,MATCH(B4657&amp;D4657,scheduling_data!D:D&amp;scheduling_data!A:A,0)),"")</f>
        <v>Christian Litz</v>
      </c>
      <c r="J4657" t="str">
        <f t="shared" si="173"/>
        <v>No</v>
      </c>
      <c r="L4657" t="str">
        <f t="shared" si="174"/>
        <v>No</v>
      </c>
    </row>
    <row r="4658" spans="1:12" x14ac:dyDescent="0.3">
      <c r="A4658" t="s">
        <v>80</v>
      </c>
      <c r="B4658">
        <v>142</v>
      </c>
      <c r="C4658" s="1">
        <v>45352</v>
      </c>
      <c r="D4658" s="1">
        <v>45337.6875</v>
      </c>
      <c r="E4658">
        <v>50.2</v>
      </c>
      <c r="F4658" t="s">
        <v>9</v>
      </c>
      <c r="G4658" t="s">
        <v>52</v>
      </c>
      <c r="H4658">
        <v>97110</v>
      </c>
      <c r="I4658" t="str" cm="1">
        <f t="array" ref="I4658">IFERROR(INDEX(scheduling_data!H:H,MATCH(B4658&amp;D4658,scheduling_data!D:D&amp;scheduling_data!A:A,0)),"")</f>
        <v>Christian Litz</v>
      </c>
      <c r="J4658" t="str">
        <f t="shared" si="173"/>
        <v>No</v>
      </c>
      <c r="L4658" t="str">
        <f t="shared" si="174"/>
        <v>No</v>
      </c>
    </row>
    <row r="4659" spans="1:12" x14ac:dyDescent="0.3">
      <c r="A4659" t="s">
        <v>80</v>
      </c>
      <c r="B4659">
        <v>142</v>
      </c>
      <c r="C4659" s="1">
        <v>45352</v>
      </c>
      <c r="D4659" s="1">
        <v>45337.6875</v>
      </c>
      <c r="E4659">
        <v>24.8</v>
      </c>
      <c r="F4659" t="s">
        <v>19</v>
      </c>
      <c r="G4659" t="s">
        <v>51</v>
      </c>
      <c r="H4659">
        <v>97110</v>
      </c>
      <c r="I4659" t="str" cm="1">
        <f t="array" ref="I4659">IFERROR(INDEX(scheduling_data!H:H,MATCH(B4659&amp;D4659,scheduling_data!D:D&amp;scheduling_data!A:A,0)),"")</f>
        <v>Christian Litz</v>
      </c>
      <c r="J4659" t="str">
        <f t="shared" si="173"/>
        <v>No</v>
      </c>
      <c r="L4659" t="str">
        <f t="shared" si="174"/>
        <v>Yes</v>
      </c>
    </row>
    <row r="4660" spans="1:12" x14ac:dyDescent="0.3">
      <c r="A4660" t="s">
        <v>80</v>
      </c>
      <c r="B4660">
        <v>142</v>
      </c>
      <c r="C4660" s="1">
        <v>45359</v>
      </c>
      <c r="D4660" s="1">
        <v>45344.333333333336</v>
      </c>
      <c r="E4660">
        <v>24.8</v>
      </c>
      <c r="F4660" t="s">
        <v>19</v>
      </c>
      <c r="G4660" t="s">
        <v>51</v>
      </c>
      <c r="H4660">
        <v>97110</v>
      </c>
      <c r="I4660" t="str" cm="1">
        <f t="array" ref="I4660">IFERROR(INDEX(scheduling_data!H:H,MATCH(B4660&amp;D4660,scheduling_data!D:D&amp;scheduling_data!A:A,0)),"")</f>
        <v>Jessica Pittman</v>
      </c>
      <c r="J4660" t="str">
        <f t="shared" si="173"/>
        <v>No</v>
      </c>
      <c r="L4660" t="str">
        <f t="shared" si="174"/>
        <v>Yes</v>
      </c>
    </row>
    <row r="4661" spans="1:12" x14ac:dyDescent="0.3">
      <c r="A4661" t="s">
        <v>80</v>
      </c>
      <c r="B4661">
        <v>142</v>
      </c>
      <c r="C4661" s="1">
        <v>45359</v>
      </c>
      <c r="D4661" s="1">
        <v>45344.333333333336</v>
      </c>
      <c r="E4661">
        <v>50.2</v>
      </c>
      <c r="F4661" t="s">
        <v>9</v>
      </c>
      <c r="G4661" t="s">
        <v>52</v>
      </c>
      <c r="H4661">
        <v>97110</v>
      </c>
      <c r="I4661" t="str" cm="1">
        <f t="array" ref="I4661">IFERROR(INDEX(scheduling_data!H:H,MATCH(B4661&amp;D4661,scheduling_data!D:D&amp;scheduling_data!A:A,0)),"")</f>
        <v>Jessica Pittman</v>
      </c>
      <c r="J4661" t="str">
        <f t="shared" si="173"/>
        <v>No</v>
      </c>
      <c r="L4661" t="str">
        <f t="shared" si="174"/>
        <v>No</v>
      </c>
    </row>
    <row r="4662" spans="1:12" x14ac:dyDescent="0.3">
      <c r="A4662" t="s">
        <v>80</v>
      </c>
      <c r="B4662">
        <v>142</v>
      </c>
      <c r="C4662" s="1">
        <v>45359</v>
      </c>
      <c r="D4662" s="1">
        <v>45344.333333333336</v>
      </c>
      <c r="E4662">
        <v>28.39</v>
      </c>
      <c r="F4662" t="s">
        <v>19</v>
      </c>
      <c r="G4662" t="s">
        <v>51</v>
      </c>
      <c r="H4662">
        <v>97112</v>
      </c>
      <c r="I4662" t="str" cm="1">
        <f t="array" ref="I4662">IFERROR(INDEX(scheduling_data!H:H,MATCH(B4662&amp;D4662,scheduling_data!D:D&amp;scheduling_data!A:A,0)),"")</f>
        <v>Jessica Pittman</v>
      </c>
      <c r="J4662" t="str">
        <f t="shared" si="173"/>
        <v>No</v>
      </c>
      <c r="L4662" t="str">
        <f t="shared" si="174"/>
        <v>Yes</v>
      </c>
    </row>
    <row r="4663" spans="1:12" x14ac:dyDescent="0.3">
      <c r="A4663" t="s">
        <v>80</v>
      </c>
      <c r="B4663">
        <v>142</v>
      </c>
      <c r="C4663" s="1">
        <v>45359</v>
      </c>
      <c r="D4663" s="1">
        <v>45344.333333333336</v>
      </c>
      <c r="E4663">
        <v>46.61</v>
      </c>
      <c r="F4663" t="s">
        <v>9</v>
      </c>
      <c r="G4663" t="s">
        <v>52</v>
      </c>
      <c r="H4663">
        <v>97112</v>
      </c>
      <c r="I4663" t="str" cm="1">
        <f t="array" ref="I4663">IFERROR(INDEX(scheduling_data!H:H,MATCH(B4663&amp;D4663,scheduling_data!D:D&amp;scheduling_data!A:A,0)),"")</f>
        <v>Jessica Pittman</v>
      </c>
      <c r="J4663" t="str">
        <f t="shared" si="173"/>
        <v>No</v>
      </c>
      <c r="L4663" t="str">
        <f t="shared" si="174"/>
        <v>No</v>
      </c>
    </row>
    <row r="4664" spans="1:12" x14ac:dyDescent="0.3">
      <c r="A4664" t="s">
        <v>80</v>
      </c>
      <c r="B4664">
        <v>142</v>
      </c>
      <c r="C4664" s="1">
        <v>45366</v>
      </c>
      <c r="D4664" s="1">
        <v>45351.666666666664</v>
      </c>
      <c r="E4664">
        <v>46.61</v>
      </c>
      <c r="F4664" t="s">
        <v>9</v>
      </c>
      <c r="G4664" t="s">
        <v>52</v>
      </c>
      <c r="H4664">
        <v>97112</v>
      </c>
      <c r="I4664" t="str" cm="1">
        <f t="array" ref="I4664">IFERROR(INDEX(scheduling_data!H:H,MATCH(B4664&amp;D4664,scheduling_data!D:D&amp;scheduling_data!A:A,0)),"")</f>
        <v>Christian Litz</v>
      </c>
      <c r="J4664" t="str">
        <f t="shared" si="173"/>
        <v>No</v>
      </c>
      <c r="L4664" t="str">
        <f t="shared" si="174"/>
        <v>No</v>
      </c>
    </row>
    <row r="4665" spans="1:12" x14ac:dyDescent="0.3">
      <c r="A4665" t="s">
        <v>80</v>
      </c>
      <c r="B4665">
        <v>142</v>
      </c>
      <c r="C4665" s="1">
        <v>45366</v>
      </c>
      <c r="D4665" s="1">
        <v>45351.666666666664</v>
      </c>
      <c r="E4665">
        <v>24.8</v>
      </c>
      <c r="F4665" t="s">
        <v>19</v>
      </c>
      <c r="G4665" t="s">
        <v>51</v>
      </c>
      <c r="H4665">
        <v>97110</v>
      </c>
      <c r="I4665" t="str" cm="1">
        <f t="array" ref="I4665">IFERROR(INDEX(scheduling_data!H:H,MATCH(B4665&amp;D4665,scheduling_data!D:D&amp;scheduling_data!A:A,0)),"")</f>
        <v>Christian Litz</v>
      </c>
      <c r="J4665" t="str">
        <f t="shared" si="173"/>
        <v>No</v>
      </c>
      <c r="L4665" t="str">
        <f t="shared" si="174"/>
        <v>Yes</v>
      </c>
    </row>
    <row r="4666" spans="1:12" x14ac:dyDescent="0.3">
      <c r="A4666" t="s">
        <v>80</v>
      </c>
      <c r="B4666">
        <v>142</v>
      </c>
      <c r="C4666" s="1">
        <v>45366</v>
      </c>
      <c r="D4666" s="1">
        <v>45351.666666666664</v>
      </c>
      <c r="E4666">
        <v>50.2</v>
      </c>
      <c r="F4666" t="s">
        <v>9</v>
      </c>
      <c r="G4666" t="s">
        <v>52</v>
      </c>
      <c r="H4666">
        <v>97110</v>
      </c>
      <c r="I4666" t="str" cm="1">
        <f t="array" ref="I4666">IFERROR(INDEX(scheduling_data!H:H,MATCH(B4666&amp;D4666,scheduling_data!D:D&amp;scheduling_data!A:A,0)),"")</f>
        <v>Christian Litz</v>
      </c>
      <c r="J4666" t="str">
        <f t="shared" si="173"/>
        <v>No</v>
      </c>
      <c r="L4666" t="str">
        <f t="shared" si="174"/>
        <v>No</v>
      </c>
    </row>
    <row r="4667" spans="1:12" x14ac:dyDescent="0.3">
      <c r="A4667" t="s">
        <v>80</v>
      </c>
      <c r="B4667">
        <v>142</v>
      </c>
      <c r="C4667" s="1">
        <v>45366</v>
      </c>
      <c r="D4667" s="1">
        <v>45351.666666666664</v>
      </c>
      <c r="E4667">
        <v>28.39</v>
      </c>
      <c r="F4667" t="s">
        <v>19</v>
      </c>
      <c r="G4667" t="s">
        <v>51</v>
      </c>
      <c r="H4667">
        <v>97112</v>
      </c>
      <c r="I4667" t="str" cm="1">
        <f t="array" ref="I4667">IFERROR(INDEX(scheduling_data!H:H,MATCH(B4667&amp;D4667,scheduling_data!D:D&amp;scheduling_data!A:A,0)),"")</f>
        <v>Christian Litz</v>
      </c>
      <c r="J4667" t="str">
        <f t="shared" si="173"/>
        <v>No</v>
      </c>
      <c r="L4667" t="str">
        <f t="shared" si="174"/>
        <v>Yes</v>
      </c>
    </row>
    <row r="4668" spans="1:12" x14ac:dyDescent="0.3">
      <c r="A4668" t="s">
        <v>276</v>
      </c>
      <c r="B4668">
        <v>143</v>
      </c>
      <c r="C4668" s="1">
        <v>45357.836111111108</v>
      </c>
      <c r="D4668" s="1">
        <v>45330.604166666664</v>
      </c>
      <c r="E4668">
        <v>79.900000000000006</v>
      </c>
      <c r="F4668" t="s">
        <v>9</v>
      </c>
      <c r="G4668" t="s">
        <v>277</v>
      </c>
      <c r="H4668">
        <v>92507</v>
      </c>
      <c r="I4668" t="str" cm="1">
        <f t="array" ref="I4668">IFERROR(INDEX(scheduling_data!H:H,MATCH(B4668&amp;D4668,scheduling_data!D:D&amp;scheduling_data!A:A,0)),"")</f>
        <v>D'Anna Pullen</v>
      </c>
      <c r="J4668" t="str">
        <f t="shared" si="173"/>
        <v>No</v>
      </c>
      <c r="L4668" t="str">
        <f t="shared" si="174"/>
        <v>No</v>
      </c>
    </row>
    <row r="4669" spans="1:12" x14ac:dyDescent="0.3">
      <c r="A4669" t="s">
        <v>239</v>
      </c>
      <c r="B4669">
        <v>143</v>
      </c>
      <c r="C4669" s="1">
        <v>45358</v>
      </c>
      <c r="D4669" s="1">
        <v>45344.604166666664</v>
      </c>
      <c r="E4669">
        <v>79.900000000000006</v>
      </c>
      <c r="F4669" t="s">
        <v>9</v>
      </c>
      <c r="H4669">
        <v>92507</v>
      </c>
      <c r="I4669" t="str" cm="1">
        <f t="array" ref="I4669">IFERROR(INDEX(scheduling_data!H:H,MATCH(B4669&amp;D4669,scheduling_data!D:D&amp;scheduling_data!A:A,0)),"")</f>
        <v>D'Anna Pullen</v>
      </c>
      <c r="J4669" t="str">
        <f t="shared" si="173"/>
        <v>No</v>
      </c>
      <c r="L4669" t="str">
        <f t="shared" si="174"/>
        <v>No</v>
      </c>
    </row>
    <row r="4670" spans="1:12" x14ac:dyDescent="0.3">
      <c r="A4670" t="s">
        <v>239</v>
      </c>
      <c r="B4670">
        <v>143</v>
      </c>
      <c r="C4670" s="1">
        <v>45358</v>
      </c>
      <c r="D4670" s="1">
        <v>45344.604166666664</v>
      </c>
      <c r="E4670">
        <v>63.09</v>
      </c>
      <c r="F4670" t="s">
        <v>23</v>
      </c>
      <c r="H4670">
        <v>92507</v>
      </c>
      <c r="I4670" t="str" cm="1">
        <f t="array" ref="I4670">IFERROR(INDEX(scheduling_data!H:H,MATCH(B4670&amp;D4670,scheduling_data!D:D&amp;scheduling_data!A:A,0)),"")</f>
        <v>D'Anna Pullen</v>
      </c>
      <c r="J4670" t="str">
        <f t="shared" si="173"/>
        <v>No</v>
      </c>
      <c r="L4670" t="str">
        <f t="shared" si="174"/>
        <v>Yes</v>
      </c>
    </row>
    <row r="4671" spans="1:12" x14ac:dyDescent="0.3">
      <c r="A4671" t="s">
        <v>48</v>
      </c>
      <c r="B4671">
        <v>22</v>
      </c>
      <c r="C4671" s="1">
        <v>45379</v>
      </c>
      <c r="D4671" s="1">
        <v>45323.354166666664</v>
      </c>
      <c r="E4671">
        <v>78.739999999999995</v>
      </c>
      <c r="F4671" t="s">
        <v>19</v>
      </c>
      <c r="H4671">
        <v>97110</v>
      </c>
      <c r="I4671" t="str" cm="1">
        <f t="array" ref="I4671">IFERROR(INDEX(scheduling_data!H:H,MATCH(B4671&amp;D4671,scheduling_data!D:D&amp;scheduling_data!A:A,0)),"")</f>
        <v>Kelsea Rodriguez</v>
      </c>
      <c r="J4671" t="str">
        <f t="shared" si="173"/>
        <v>No</v>
      </c>
      <c r="L4671" t="str">
        <f t="shared" si="174"/>
        <v>Yes</v>
      </c>
    </row>
    <row r="4672" spans="1:12" x14ac:dyDescent="0.3">
      <c r="A4672" t="s">
        <v>48</v>
      </c>
      <c r="B4672">
        <v>22</v>
      </c>
      <c r="C4672" s="1">
        <v>45379</v>
      </c>
      <c r="D4672" s="1">
        <v>45323.354166666664</v>
      </c>
      <c r="E4672">
        <v>75</v>
      </c>
      <c r="F4672" t="s">
        <v>9</v>
      </c>
      <c r="H4672">
        <v>97530</v>
      </c>
      <c r="I4672" t="str" cm="1">
        <f t="array" ref="I4672">IFERROR(INDEX(scheduling_data!H:H,MATCH(B4672&amp;D4672,scheduling_data!D:D&amp;scheduling_data!A:A,0)),"")</f>
        <v>Kelsea Rodriguez</v>
      </c>
      <c r="J4672" t="str">
        <f t="shared" si="173"/>
        <v>No</v>
      </c>
      <c r="L4672" t="str">
        <f t="shared" si="174"/>
        <v>No</v>
      </c>
    </row>
    <row r="4673" spans="1:12" x14ac:dyDescent="0.3">
      <c r="A4673" t="s">
        <v>48</v>
      </c>
      <c r="B4673">
        <v>22</v>
      </c>
      <c r="C4673" s="1">
        <v>45379</v>
      </c>
      <c r="D4673" s="1">
        <v>45323.354166666664</v>
      </c>
      <c r="E4673">
        <v>71.260000000000005</v>
      </c>
      <c r="F4673" t="s">
        <v>9</v>
      </c>
      <c r="H4673">
        <v>97110</v>
      </c>
      <c r="I4673" t="str" cm="1">
        <f t="array" ref="I4673">IFERROR(INDEX(scheduling_data!H:H,MATCH(B4673&amp;D4673,scheduling_data!D:D&amp;scheduling_data!A:A,0)),"")</f>
        <v>Kelsea Rodriguez</v>
      </c>
      <c r="J4673" t="str">
        <f t="shared" si="173"/>
        <v>No</v>
      </c>
      <c r="L4673" t="str">
        <f t="shared" si="174"/>
        <v>No</v>
      </c>
    </row>
    <row r="4674" spans="1:12" x14ac:dyDescent="0.3">
      <c r="A4674" t="s">
        <v>48</v>
      </c>
      <c r="B4674">
        <v>22</v>
      </c>
      <c r="C4674" s="1">
        <v>45379</v>
      </c>
      <c r="D4674" s="1">
        <v>45323.354166666664</v>
      </c>
      <c r="E4674">
        <v>75</v>
      </c>
      <c r="F4674" t="s">
        <v>9</v>
      </c>
      <c r="H4674">
        <v>97140</v>
      </c>
      <c r="I4674" t="str" cm="1">
        <f t="array" ref="I4674">IFERROR(INDEX(scheduling_data!H:H,MATCH(B4674&amp;D4674,scheduling_data!D:D&amp;scheduling_data!A:A,0)),"")</f>
        <v>Kelsea Rodriguez</v>
      </c>
      <c r="J4674" t="str">
        <f t="shared" si="173"/>
        <v>No</v>
      </c>
      <c r="L4674" t="str">
        <f t="shared" si="174"/>
        <v>No</v>
      </c>
    </row>
    <row r="4675" spans="1:12" x14ac:dyDescent="0.3">
      <c r="A4675" t="s">
        <v>80</v>
      </c>
      <c r="B4675">
        <v>144</v>
      </c>
      <c r="C4675" s="1">
        <v>45359</v>
      </c>
      <c r="D4675" s="1">
        <v>45343.5625</v>
      </c>
      <c r="E4675">
        <v>64.81</v>
      </c>
      <c r="F4675" t="s">
        <v>19</v>
      </c>
      <c r="G4675" t="s">
        <v>51</v>
      </c>
      <c r="H4675">
        <v>92507</v>
      </c>
      <c r="I4675" t="str" cm="1">
        <f t="array" ref="I4675">IFERROR(INDEX(scheduling_data!H:H,MATCH(B4675&amp;D4675,scheduling_data!D:D&amp;scheduling_data!A:A,0)),"")</f>
        <v>Kelli Cruthirds</v>
      </c>
      <c r="J4675" t="str">
        <f t="shared" ref="J4675:J4738" si="175">IF(I4675="", "Yes", "No")</f>
        <v>No</v>
      </c>
      <c r="L4675" t="str">
        <f t="shared" ref="L4675:L4738" si="176">IF(OR(F4675="Cash", F4675="Check", F4675="EFT", F4675="Credit Card", F4675="Visa", F4675="Mastercard", F4675="AMEX"), "Yes", "No")</f>
        <v>Yes</v>
      </c>
    </row>
    <row r="4676" spans="1:12" x14ac:dyDescent="0.3">
      <c r="A4676" t="s">
        <v>80</v>
      </c>
      <c r="B4676">
        <v>144</v>
      </c>
      <c r="C4676" s="1">
        <v>45359</v>
      </c>
      <c r="D4676" s="1">
        <v>45343.5625</v>
      </c>
      <c r="E4676">
        <v>85.19</v>
      </c>
      <c r="F4676" t="s">
        <v>9</v>
      </c>
      <c r="G4676" t="s">
        <v>52</v>
      </c>
      <c r="H4676">
        <v>92507</v>
      </c>
      <c r="I4676" t="str" cm="1">
        <f t="array" ref="I4676">IFERROR(INDEX(scheduling_data!H:H,MATCH(B4676&amp;D4676,scheduling_data!D:D&amp;scheduling_data!A:A,0)),"")</f>
        <v>Kelli Cruthirds</v>
      </c>
      <c r="J4676" t="str">
        <f t="shared" si="175"/>
        <v>No</v>
      </c>
      <c r="L4676" t="str">
        <f t="shared" si="176"/>
        <v>No</v>
      </c>
    </row>
    <row r="4677" spans="1:12" x14ac:dyDescent="0.3">
      <c r="A4677" t="s">
        <v>80</v>
      </c>
      <c r="B4677">
        <v>144</v>
      </c>
      <c r="C4677" s="1">
        <v>45359</v>
      </c>
      <c r="D4677" s="1">
        <v>45348.5625</v>
      </c>
      <c r="E4677">
        <v>64.81</v>
      </c>
      <c r="F4677" t="s">
        <v>19</v>
      </c>
      <c r="G4677" t="s">
        <v>51</v>
      </c>
      <c r="H4677">
        <v>92507</v>
      </c>
      <c r="I4677" t="str" cm="1">
        <f t="array" ref="I4677">IFERROR(INDEX(scheduling_data!H:H,MATCH(B4677&amp;D4677,scheduling_data!D:D&amp;scheduling_data!A:A,0)),"")</f>
        <v>Kelli Cruthirds</v>
      </c>
      <c r="J4677" t="str">
        <f t="shared" si="175"/>
        <v>No</v>
      </c>
      <c r="L4677" t="str">
        <f t="shared" si="176"/>
        <v>Yes</v>
      </c>
    </row>
    <row r="4678" spans="1:12" x14ac:dyDescent="0.3">
      <c r="A4678" t="s">
        <v>80</v>
      </c>
      <c r="B4678">
        <v>144</v>
      </c>
      <c r="C4678" s="1">
        <v>45359</v>
      </c>
      <c r="D4678" s="1">
        <v>45348.5625</v>
      </c>
      <c r="E4678">
        <v>85.19</v>
      </c>
      <c r="F4678" t="s">
        <v>9</v>
      </c>
      <c r="G4678" t="s">
        <v>52</v>
      </c>
      <c r="H4678">
        <v>92507</v>
      </c>
      <c r="I4678" t="str" cm="1">
        <f t="array" ref="I4678">IFERROR(INDEX(scheduling_data!H:H,MATCH(B4678&amp;D4678,scheduling_data!D:D&amp;scheduling_data!A:A,0)),"")</f>
        <v>Kelli Cruthirds</v>
      </c>
      <c r="J4678" t="str">
        <f t="shared" si="175"/>
        <v>No</v>
      </c>
      <c r="L4678" t="str">
        <f t="shared" si="176"/>
        <v>No</v>
      </c>
    </row>
    <row r="4679" spans="1:12" x14ac:dyDescent="0.3">
      <c r="A4679" t="s">
        <v>80</v>
      </c>
      <c r="B4679">
        <v>145</v>
      </c>
      <c r="C4679" s="1">
        <v>45359</v>
      </c>
      <c r="D4679" s="1">
        <v>45341.604166666664</v>
      </c>
      <c r="E4679">
        <v>46.61</v>
      </c>
      <c r="F4679" t="s">
        <v>9</v>
      </c>
      <c r="G4679" t="s">
        <v>52</v>
      </c>
      <c r="H4679">
        <v>97112</v>
      </c>
      <c r="I4679" t="str" cm="1">
        <f t="array" ref="I4679">IFERROR(INDEX(scheduling_data!H:H,MATCH(B4679&amp;D4679,scheduling_data!D:D&amp;scheduling_data!A:A,0)),"")</f>
        <v>Breanna Cochran</v>
      </c>
      <c r="J4679" t="str">
        <f t="shared" si="175"/>
        <v>No</v>
      </c>
      <c r="L4679" t="str">
        <f t="shared" si="176"/>
        <v>No</v>
      </c>
    </row>
    <row r="4680" spans="1:12" x14ac:dyDescent="0.3">
      <c r="A4680" t="s">
        <v>80</v>
      </c>
      <c r="B4680">
        <v>145</v>
      </c>
      <c r="C4680" s="1">
        <v>45359</v>
      </c>
      <c r="D4680" s="1">
        <v>45341.604166666664</v>
      </c>
      <c r="E4680">
        <v>24.8</v>
      </c>
      <c r="F4680" t="s">
        <v>19</v>
      </c>
      <c r="G4680" t="s">
        <v>51</v>
      </c>
      <c r="H4680">
        <v>97110</v>
      </c>
      <c r="I4680" t="str" cm="1">
        <f t="array" ref="I4680">IFERROR(INDEX(scheduling_data!H:H,MATCH(B4680&amp;D4680,scheduling_data!D:D&amp;scheduling_data!A:A,0)),"")</f>
        <v>Breanna Cochran</v>
      </c>
      <c r="J4680" t="str">
        <f t="shared" si="175"/>
        <v>No</v>
      </c>
      <c r="L4680" t="str">
        <f t="shared" si="176"/>
        <v>Yes</v>
      </c>
    </row>
    <row r="4681" spans="1:12" x14ac:dyDescent="0.3">
      <c r="A4681" t="s">
        <v>80</v>
      </c>
      <c r="B4681">
        <v>145</v>
      </c>
      <c r="C4681" s="1">
        <v>45359</v>
      </c>
      <c r="D4681" s="1">
        <v>45341.604166666664</v>
      </c>
      <c r="E4681">
        <v>28.39</v>
      </c>
      <c r="F4681" t="s">
        <v>19</v>
      </c>
      <c r="G4681" t="s">
        <v>51</v>
      </c>
      <c r="H4681">
        <v>97112</v>
      </c>
      <c r="I4681" t="str" cm="1">
        <f t="array" ref="I4681">IFERROR(INDEX(scheduling_data!H:H,MATCH(B4681&amp;D4681,scheduling_data!D:D&amp;scheduling_data!A:A,0)),"")</f>
        <v>Breanna Cochran</v>
      </c>
      <c r="J4681" t="str">
        <f t="shared" si="175"/>
        <v>No</v>
      </c>
      <c r="L4681" t="str">
        <f t="shared" si="176"/>
        <v>Yes</v>
      </c>
    </row>
    <row r="4682" spans="1:12" x14ac:dyDescent="0.3">
      <c r="A4682" t="s">
        <v>80</v>
      </c>
      <c r="B4682">
        <v>145</v>
      </c>
      <c r="C4682" s="1">
        <v>45359</v>
      </c>
      <c r="D4682" s="1">
        <v>45341.604166666664</v>
      </c>
      <c r="E4682">
        <v>50.2</v>
      </c>
      <c r="F4682" t="s">
        <v>9</v>
      </c>
      <c r="G4682" t="s">
        <v>52</v>
      </c>
      <c r="H4682">
        <v>97110</v>
      </c>
      <c r="I4682" t="str" cm="1">
        <f t="array" ref="I4682">IFERROR(INDEX(scheduling_data!H:H,MATCH(B4682&amp;D4682,scheduling_data!D:D&amp;scheduling_data!A:A,0)),"")</f>
        <v>Breanna Cochran</v>
      </c>
      <c r="J4682" t="str">
        <f t="shared" si="175"/>
        <v>No</v>
      </c>
      <c r="L4682" t="str">
        <f t="shared" si="176"/>
        <v>No</v>
      </c>
    </row>
    <row r="4683" spans="1:12" x14ac:dyDescent="0.3">
      <c r="A4683" t="s">
        <v>80</v>
      </c>
      <c r="B4683">
        <v>145</v>
      </c>
      <c r="C4683" s="1">
        <v>45363</v>
      </c>
      <c r="D4683" s="1">
        <v>45348.604166666664</v>
      </c>
      <c r="E4683">
        <v>56.78</v>
      </c>
      <c r="F4683" t="s">
        <v>19</v>
      </c>
      <c r="G4683" t="s">
        <v>51</v>
      </c>
      <c r="H4683">
        <v>97112</v>
      </c>
      <c r="I4683" t="str" cm="1">
        <f t="array" ref="I4683">IFERROR(INDEX(scheduling_data!H:H,MATCH(B4683&amp;D4683,scheduling_data!D:D&amp;scheduling_data!A:A,0)),"")</f>
        <v>Heidi Molaison</v>
      </c>
      <c r="J4683" t="str">
        <f t="shared" si="175"/>
        <v>No</v>
      </c>
      <c r="L4683" t="str">
        <f t="shared" si="176"/>
        <v>Yes</v>
      </c>
    </row>
    <row r="4684" spans="1:12" x14ac:dyDescent="0.3">
      <c r="A4684" t="s">
        <v>80</v>
      </c>
      <c r="B4684">
        <v>145</v>
      </c>
      <c r="C4684" s="1">
        <v>45363</v>
      </c>
      <c r="D4684" s="1">
        <v>45348.604166666664</v>
      </c>
      <c r="E4684">
        <v>93.22</v>
      </c>
      <c r="F4684" t="s">
        <v>9</v>
      </c>
      <c r="G4684" t="s">
        <v>52</v>
      </c>
      <c r="H4684">
        <v>97112</v>
      </c>
      <c r="I4684" t="str" cm="1">
        <f t="array" ref="I4684">IFERROR(INDEX(scheduling_data!H:H,MATCH(B4684&amp;D4684,scheduling_data!D:D&amp;scheduling_data!A:A,0)),"")</f>
        <v>Heidi Molaison</v>
      </c>
      <c r="J4684" t="str">
        <f t="shared" si="175"/>
        <v>No</v>
      </c>
      <c r="L4684" t="str">
        <f t="shared" si="176"/>
        <v>No</v>
      </c>
    </row>
    <row r="4685" spans="1:12" x14ac:dyDescent="0.3">
      <c r="A4685" t="s">
        <v>80</v>
      </c>
      <c r="B4685">
        <v>298</v>
      </c>
      <c r="C4685" s="1">
        <v>45352</v>
      </c>
      <c r="D4685" s="1">
        <v>45335.625</v>
      </c>
      <c r="E4685">
        <v>22.9</v>
      </c>
      <c r="F4685" t="s">
        <v>19</v>
      </c>
      <c r="G4685" t="s">
        <v>51</v>
      </c>
      <c r="H4685">
        <v>97140</v>
      </c>
      <c r="I4685" t="str" cm="1">
        <f t="array" ref="I4685">IFERROR(INDEX(scheduling_data!H:H,MATCH(B4685&amp;D4685,scheduling_data!D:D&amp;scheduling_data!A:A,0)),"")</f>
        <v>Katherine Tyree</v>
      </c>
      <c r="J4685" t="str">
        <f t="shared" si="175"/>
        <v>No</v>
      </c>
      <c r="L4685" t="str">
        <f t="shared" si="176"/>
        <v>Yes</v>
      </c>
    </row>
    <row r="4686" spans="1:12" x14ac:dyDescent="0.3">
      <c r="A4686" t="s">
        <v>80</v>
      </c>
      <c r="B4686">
        <v>298</v>
      </c>
      <c r="C4686" s="1">
        <v>45352</v>
      </c>
      <c r="D4686" s="1">
        <v>45335.625</v>
      </c>
      <c r="E4686">
        <v>49.6</v>
      </c>
      <c r="F4686" t="s">
        <v>19</v>
      </c>
      <c r="G4686" t="s">
        <v>51</v>
      </c>
      <c r="H4686">
        <v>97110</v>
      </c>
      <c r="I4686" t="str" cm="1">
        <f t="array" ref="I4686">IFERROR(INDEX(scheduling_data!H:H,MATCH(B4686&amp;D4686,scheduling_data!D:D&amp;scheduling_data!A:A,0)),"")</f>
        <v>Katherine Tyree</v>
      </c>
      <c r="J4686" t="str">
        <f t="shared" si="175"/>
        <v>No</v>
      </c>
      <c r="L4686" t="str">
        <f t="shared" si="176"/>
        <v>Yes</v>
      </c>
    </row>
    <row r="4687" spans="1:12" x14ac:dyDescent="0.3">
      <c r="A4687" t="s">
        <v>80</v>
      </c>
      <c r="B4687">
        <v>298</v>
      </c>
      <c r="C4687" s="1">
        <v>45352</v>
      </c>
      <c r="D4687" s="1">
        <v>45335.625</v>
      </c>
      <c r="E4687">
        <v>90.47</v>
      </c>
      <c r="F4687" t="s">
        <v>9</v>
      </c>
      <c r="G4687" t="s">
        <v>52</v>
      </c>
      <c r="H4687">
        <v>97162</v>
      </c>
      <c r="I4687" t="str" cm="1">
        <f t="array" ref="I4687">IFERROR(INDEX(scheduling_data!H:H,MATCH(B4687&amp;D4687,scheduling_data!D:D&amp;scheduling_data!A:A,0)),"")</f>
        <v>Katherine Tyree</v>
      </c>
      <c r="J4687" t="str">
        <f t="shared" si="175"/>
        <v>No</v>
      </c>
      <c r="L4687" t="str">
        <f t="shared" si="176"/>
        <v>No</v>
      </c>
    </row>
    <row r="4688" spans="1:12" x14ac:dyDescent="0.3">
      <c r="A4688" t="s">
        <v>80</v>
      </c>
      <c r="B4688">
        <v>298</v>
      </c>
      <c r="C4688" s="1">
        <v>45352</v>
      </c>
      <c r="D4688" s="1">
        <v>45335.625</v>
      </c>
      <c r="E4688">
        <v>84.53</v>
      </c>
      <c r="F4688" t="s">
        <v>19</v>
      </c>
      <c r="G4688" t="s">
        <v>51</v>
      </c>
      <c r="H4688">
        <v>97162</v>
      </c>
      <c r="I4688" t="str" cm="1">
        <f t="array" ref="I4688">IFERROR(INDEX(scheduling_data!H:H,MATCH(B4688&amp;D4688,scheduling_data!D:D&amp;scheduling_data!A:A,0)),"")</f>
        <v>Katherine Tyree</v>
      </c>
      <c r="J4688" t="str">
        <f t="shared" si="175"/>
        <v>No</v>
      </c>
      <c r="L4688" t="str">
        <f t="shared" si="176"/>
        <v>Yes</v>
      </c>
    </row>
    <row r="4689" spans="1:12" x14ac:dyDescent="0.3">
      <c r="A4689" t="s">
        <v>80</v>
      </c>
      <c r="B4689">
        <v>298</v>
      </c>
      <c r="C4689" s="1">
        <v>45352</v>
      </c>
      <c r="D4689" s="1">
        <v>45335.625</v>
      </c>
      <c r="E4689">
        <v>100.4</v>
      </c>
      <c r="F4689" t="s">
        <v>9</v>
      </c>
      <c r="G4689" t="s">
        <v>52</v>
      </c>
      <c r="H4689">
        <v>97110</v>
      </c>
      <c r="I4689" t="str" cm="1">
        <f t="array" ref="I4689">IFERROR(INDEX(scheduling_data!H:H,MATCH(B4689&amp;D4689,scheduling_data!D:D&amp;scheduling_data!A:A,0)),"")</f>
        <v>Katherine Tyree</v>
      </c>
      <c r="J4689" t="str">
        <f t="shared" si="175"/>
        <v>No</v>
      </c>
      <c r="L4689" t="str">
        <f t="shared" si="176"/>
        <v>No</v>
      </c>
    </row>
    <row r="4690" spans="1:12" x14ac:dyDescent="0.3">
      <c r="A4690" t="s">
        <v>80</v>
      </c>
      <c r="B4690">
        <v>298</v>
      </c>
      <c r="C4690" s="1">
        <v>45352</v>
      </c>
      <c r="D4690" s="1">
        <v>45335.625</v>
      </c>
      <c r="E4690">
        <v>52.1</v>
      </c>
      <c r="F4690" t="s">
        <v>9</v>
      </c>
      <c r="G4690" t="s">
        <v>52</v>
      </c>
      <c r="H4690">
        <v>97140</v>
      </c>
      <c r="I4690" t="str" cm="1">
        <f t="array" ref="I4690">IFERROR(INDEX(scheduling_data!H:H,MATCH(B4690&amp;D4690,scheduling_data!D:D&amp;scheduling_data!A:A,0)),"")</f>
        <v>Katherine Tyree</v>
      </c>
      <c r="J4690" t="str">
        <f t="shared" si="175"/>
        <v>No</v>
      </c>
      <c r="L4690" t="str">
        <f t="shared" si="176"/>
        <v>No</v>
      </c>
    </row>
    <row r="4691" spans="1:12" x14ac:dyDescent="0.3">
      <c r="A4691" t="s">
        <v>80</v>
      </c>
      <c r="B4691">
        <v>298</v>
      </c>
      <c r="C4691" s="1">
        <v>45352</v>
      </c>
      <c r="D4691" s="1">
        <v>45337.541666666664</v>
      </c>
      <c r="E4691">
        <v>49.6</v>
      </c>
      <c r="F4691" t="s">
        <v>19</v>
      </c>
      <c r="G4691" t="s">
        <v>51</v>
      </c>
      <c r="H4691">
        <v>97110</v>
      </c>
      <c r="I4691" t="str" cm="1">
        <f t="array" ref="I4691">IFERROR(INDEX(scheduling_data!H:H,MATCH(B4691&amp;D4691,scheduling_data!D:D&amp;scheduling_data!A:A,0)),"")</f>
        <v>Katherine Tyree</v>
      </c>
      <c r="J4691" t="str">
        <f t="shared" si="175"/>
        <v>No</v>
      </c>
      <c r="L4691" t="str">
        <f t="shared" si="176"/>
        <v>Yes</v>
      </c>
    </row>
    <row r="4692" spans="1:12" x14ac:dyDescent="0.3">
      <c r="A4692" t="s">
        <v>80</v>
      </c>
      <c r="B4692">
        <v>298</v>
      </c>
      <c r="C4692" s="1">
        <v>45352</v>
      </c>
      <c r="D4692" s="1">
        <v>45337.541666666664</v>
      </c>
      <c r="E4692">
        <v>52.1</v>
      </c>
      <c r="F4692" t="s">
        <v>9</v>
      </c>
      <c r="G4692" t="s">
        <v>52</v>
      </c>
      <c r="H4692">
        <v>97140</v>
      </c>
      <c r="I4692" t="str" cm="1">
        <f t="array" ref="I4692">IFERROR(INDEX(scheduling_data!H:H,MATCH(B4692&amp;D4692,scheduling_data!D:D&amp;scheduling_data!A:A,0)),"")</f>
        <v>Katherine Tyree</v>
      </c>
      <c r="J4692" t="str">
        <f t="shared" si="175"/>
        <v>No</v>
      </c>
      <c r="L4692" t="str">
        <f t="shared" si="176"/>
        <v>No</v>
      </c>
    </row>
    <row r="4693" spans="1:12" x14ac:dyDescent="0.3">
      <c r="A4693" t="s">
        <v>80</v>
      </c>
      <c r="B4693">
        <v>298</v>
      </c>
      <c r="C4693" s="1">
        <v>45352</v>
      </c>
      <c r="D4693" s="1">
        <v>45337.541666666664</v>
      </c>
      <c r="E4693">
        <v>22.9</v>
      </c>
      <c r="F4693" t="s">
        <v>19</v>
      </c>
      <c r="G4693" t="s">
        <v>51</v>
      </c>
      <c r="H4693">
        <v>97140</v>
      </c>
      <c r="I4693" t="str" cm="1">
        <f t="array" ref="I4693">IFERROR(INDEX(scheduling_data!H:H,MATCH(B4693&amp;D4693,scheduling_data!D:D&amp;scheduling_data!A:A,0)),"")</f>
        <v>Katherine Tyree</v>
      </c>
      <c r="J4693" t="str">
        <f t="shared" si="175"/>
        <v>No</v>
      </c>
      <c r="L4693" t="str">
        <f t="shared" si="176"/>
        <v>Yes</v>
      </c>
    </row>
    <row r="4694" spans="1:12" x14ac:dyDescent="0.3">
      <c r="A4694" t="s">
        <v>80</v>
      </c>
      <c r="B4694">
        <v>298</v>
      </c>
      <c r="C4694" s="1">
        <v>45352</v>
      </c>
      <c r="D4694" s="1">
        <v>45337.541666666664</v>
      </c>
      <c r="E4694">
        <v>46.61</v>
      </c>
      <c r="F4694" t="s">
        <v>9</v>
      </c>
      <c r="G4694" t="s">
        <v>52</v>
      </c>
      <c r="H4694">
        <v>97112</v>
      </c>
      <c r="I4694" t="str" cm="1">
        <f t="array" ref="I4694">IFERROR(INDEX(scheduling_data!H:H,MATCH(B4694&amp;D4694,scheduling_data!D:D&amp;scheduling_data!A:A,0)),"")</f>
        <v>Katherine Tyree</v>
      </c>
      <c r="J4694" t="str">
        <f t="shared" si="175"/>
        <v>No</v>
      </c>
      <c r="L4694" t="str">
        <f t="shared" si="176"/>
        <v>No</v>
      </c>
    </row>
    <row r="4695" spans="1:12" x14ac:dyDescent="0.3">
      <c r="A4695" t="s">
        <v>80</v>
      </c>
      <c r="B4695">
        <v>298</v>
      </c>
      <c r="C4695" s="1">
        <v>45352</v>
      </c>
      <c r="D4695" s="1">
        <v>45337.541666666664</v>
      </c>
      <c r="E4695">
        <v>28.39</v>
      </c>
      <c r="F4695" t="s">
        <v>19</v>
      </c>
      <c r="G4695" t="s">
        <v>51</v>
      </c>
      <c r="H4695">
        <v>97112</v>
      </c>
      <c r="I4695" t="str" cm="1">
        <f t="array" ref="I4695">IFERROR(INDEX(scheduling_data!H:H,MATCH(B4695&amp;D4695,scheduling_data!D:D&amp;scheduling_data!A:A,0)),"")</f>
        <v>Katherine Tyree</v>
      </c>
      <c r="J4695" t="str">
        <f t="shared" si="175"/>
        <v>No</v>
      </c>
      <c r="L4695" t="str">
        <f t="shared" si="176"/>
        <v>Yes</v>
      </c>
    </row>
    <row r="4696" spans="1:12" x14ac:dyDescent="0.3">
      <c r="A4696" t="s">
        <v>80</v>
      </c>
      <c r="B4696">
        <v>298</v>
      </c>
      <c r="C4696" s="1">
        <v>45352</v>
      </c>
      <c r="D4696" s="1">
        <v>45337.541666666664</v>
      </c>
      <c r="E4696">
        <v>100.4</v>
      </c>
      <c r="F4696" t="s">
        <v>9</v>
      </c>
      <c r="G4696" t="s">
        <v>52</v>
      </c>
      <c r="H4696">
        <v>97110</v>
      </c>
      <c r="I4696" t="str" cm="1">
        <f t="array" ref="I4696">IFERROR(INDEX(scheduling_data!H:H,MATCH(B4696&amp;D4696,scheduling_data!D:D&amp;scheduling_data!A:A,0)),"")</f>
        <v>Katherine Tyree</v>
      </c>
      <c r="J4696" t="str">
        <f t="shared" si="175"/>
        <v>No</v>
      </c>
      <c r="L4696" t="str">
        <f t="shared" si="176"/>
        <v>No</v>
      </c>
    </row>
    <row r="4697" spans="1:12" x14ac:dyDescent="0.3">
      <c r="A4697" t="s">
        <v>80</v>
      </c>
      <c r="B4697">
        <v>298</v>
      </c>
      <c r="C4697" s="1">
        <v>45359</v>
      </c>
      <c r="D4697" s="1">
        <v>45344.541666666664</v>
      </c>
      <c r="E4697">
        <v>49.6</v>
      </c>
      <c r="F4697" t="s">
        <v>19</v>
      </c>
      <c r="G4697" t="s">
        <v>51</v>
      </c>
      <c r="H4697">
        <v>97110</v>
      </c>
      <c r="I4697" t="str" cm="1">
        <f t="array" ref="I4697">IFERROR(INDEX(scheduling_data!H:H,MATCH(B4697&amp;D4697,scheduling_data!D:D&amp;scheduling_data!A:A,0)),"")</f>
        <v>Katherine Tyree</v>
      </c>
      <c r="J4697" t="str">
        <f t="shared" si="175"/>
        <v>No</v>
      </c>
      <c r="L4697" t="str">
        <f t="shared" si="176"/>
        <v>Yes</v>
      </c>
    </row>
    <row r="4698" spans="1:12" x14ac:dyDescent="0.3">
      <c r="A4698" t="s">
        <v>80</v>
      </c>
      <c r="B4698">
        <v>298</v>
      </c>
      <c r="C4698" s="1">
        <v>45359</v>
      </c>
      <c r="D4698" s="1">
        <v>45344.541666666664</v>
      </c>
      <c r="E4698">
        <v>100.4</v>
      </c>
      <c r="F4698" t="s">
        <v>9</v>
      </c>
      <c r="G4698" t="s">
        <v>52</v>
      </c>
      <c r="H4698">
        <v>97110</v>
      </c>
      <c r="I4698" t="str" cm="1">
        <f t="array" ref="I4698">IFERROR(INDEX(scheduling_data!H:H,MATCH(B4698&amp;D4698,scheduling_data!D:D&amp;scheduling_data!A:A,0)),"")</f>
        <v>Katherine Tyree</v>
      </c>
      <c r="J4698" t="str">
        <f t="shared" si="175"/>
        <v>No</v>
      </c>
      <c r="L4698" t="str">
        <f t="shared" si="176"/>
        <v>No</v>
      </c>
    </row>
    <row r="4699" spans="1:12" x14ac:dyDescent="0.3">
      <c r="A4699" t="s">
        <v>80</v>
      </c>
      <c r="B4699">
        <v>298</v>
      </c>
      <c r="C4699" s="1">
        <v>45359</v>
      </c>
      <c r="D4699" s="1">
        <v>45344.541666666664</v>
      </c>
      <c r="E4699">
        <v>28.39</v>
      </c>
      <c r="F4699" t="s">
        <v>19</v>
      </c>
      <c r="G4699" t="s">
        <v>51</v>
      </c>
      <c r="H4699">
        <v>97112</v>
      </c>
      <c r="I4699" t="str" cm="1">
        <f t="array" ref="I4699">IFERROR(INDEX(scheduling_data!H:H,MATCH(B4699&amp;D4699,scheduling_data!D:D&amp;scheduling_data!A:A,0)),"")</f>
        <v>Katherine Tyree</v>
      </c>
      <c r="J4699" t="str">
        <f t="shared" si="175"/>
        <v>No</v>
      </c>
      <c r="L4699" t="str">
        <f t="shared" si="176"/>
        <v>Yes</v>
      </c>
    </row>
    <row r="4700" spans="1:12" x14ac:dyDescent="0.3">
      <c r="A4700" t="s">
        <v>80</v>
      </c>
      <c r="B4700">
        <v>298</v>
      </c>
      <c r="C4700" s="1">
        <v>45359</v>
      </c>
      <c r="D4700" s="1">
        <v>45344.541666666664</v>
      </c>
      <c r="E4700">
        <v>46.61</v>
      </c>
      <c r="F4700" t="s">
        <v>9</v>
      </c>
      <c r="G4700" t="s">
        <v>52</v>
      </c>
      <c r="H4700">
        <v>97112</v>
      </c>
      <c r="I4700" t="str" cm="1">
        <f t="array" ref="I4700">IFERROR(INDEX(scheduling_data!H:H,MATCH(B4700&amp;D4700,scheduling_data!D:D&amp;scheduling_data!A:A,0)),"")</f>
        <v>Katherine Tyree</v>
      </c>
      <c r="J4700" t="str">
        <f t="shared" si="175"/>
        <v>No</v>
      </c>
      <c r="L4700" t="str">
        <f t="shared" si="176"/>
        <v>No</v>
      </c>
    </row>
    <row r="4701" spans="1:12" x14ac:dyDescent="0.3">
      <c r="A4701" t="s">
        <v>80</v>
      </c>
      <c r="B4701">
        <v>298</v>
      </c>
      <c r="C4701" s="1">
        <v>45359</v>
      </c>
      <c r="D4701" s="1">
        <v>45344.541666666664</v>
      </c>
      <c r="E4701">
        <v>22.9</v>
      </c>
      <c r="F4701" t="s">
        <v>19</v>
      </c>
      <c r="G4701" t="s">
        <v>51</v>
      </c>
      <c r="H4701">
        <v>97140</v>
      </c>
      <c r="I4701" t="str" cm="1">
        <f t="array" ref="I4701">IFERROR(INDEX(scheduling_data!H:H,MATCH(B4701&amp;D4701,scheduling_data!D:D&amp;scheduling_data!A:A,0)),"")</f>
        <v>Katherine Tyree</v>
      </c>
      <c r="J4701" t="str">
        <f t="shared" si="175"/>
        <v>No</v>
      </c>
      <c r="L4701" t="str">
        <f t="shared" si="176"/>
        <v>Yes</v>
      </c>
    </row>
    <row r="4702" spans="1:12" x14ac:dyDescent="0.3">
      <c r="A4702" t="s">
        <v>80</v>
      </c>
      <c r="B4702">
        <v>298</v>
      </c>
      <c r="C4702" s="1">
        <v>45359</v>
      </c>
      <c r="D4702" s="1">
        <v>45344.541666666664</v>
      </c>
      <c r="E4702">
        <v>52.1</v>
      </c>
      <c r="F4702" t="s">
        <v>9</v>
      </c>
      <c r="G4702" t="s">
        <v>52</v>
      </c>
      <c r="H4702">
        <v>97140</v>
      </c>
      <c r="I4702" t="str" cm="1">
        <f t="array" ref="I4702">IFERROR(INDEX(scheduling_data!H:H,MATCH(B4702&amp;D4702,scheduling_data!D:D&amp;scheduling_data!A:A,0)),"")</f>
        <v>Katherine Tyree</v>
      </c>
      <c r="J4702" t="str">
        <f t="shared" si="175"/>
        <v>No</v>
      </c>
      <c r="L4702" t="str">
        <f t="shared" si="176"/>
        <v>No</v>
      </c>
    </row>
    <row r="4703" spans="1:12" x14ac:dyDescent="0.3">
      <c r="A4703" t="s">
        <v>80</v>
      </c>
      <c r="B4703">
        <v>298</v>
      </c>
      <c r="C4703" s="1">
        <v>45359</v>
      </c>
      <c r="D4703" s="1">
        <v>45348.583333333336</v>
      </c>
      <c r="E4703">
        <v>52.1</v>
      </c>
      <c r="F4703" t="s">
        <v>9</v>
      </c>
      <c r="G4703" t="s">
        <v>52</v>
      </c>
      <c r="H4703">
        <v>97140</v>
      </c>
      <c r="I4703" t="str" cm="1">
        <f t="array" ref="I4703">IFERROR(INDEX(scheduling_data!H:H,MATCH(B4703&amp;D4703,scheduling_data!D:D&amp;scheduling_data!A:A,0)),"")</f>
        <v>Amber Hickman</v>
      </c>
      <c r="J4703" t="str">
        <f t="shared" si="175"/>
        <v>No</v>
      </c>
      <c r="L4703" t="str">
        <f t="shared" si="176"/>
        <v>No</v>
      </c>
    </row>
    <row r="4704" spans="1:12" x14ac:dyDescent="0.3">
      <c r="A4704" t="s">
        <v>80</v>
      </c>
      <c r="B4704">
        <v>298</v>
      </c>
      <c r="C4704" s="1">
        <v>45359</v>
      </c>
      <c r="D4704" s="1">
        <v>45348.583333333336</v>
      </c>
      <c r="E4704">
        <v>22.9</v>
      </c>
      <c r="F4704" t="s">
        <v>19</v>
      </c>
      <c r="G4704" t="s">
        <v>51</v>
      </c>
      <c r="H4704">
        <v>97140</v>
      </c>
      <c r="I4704" t="str" cm="1">
        <f t="array" ref="I4704">IFERROR(INDEX(scheduling_data!H:H,MATCH(B4704&amp;D4704,scheduling_data!D:D&amp;scheduling_data!A:A,0)),"")</f>
        <v>Amber Hickman</v>
      </c>
      <c r="J4704" t="str">
        <f t="shared" si="175"/>
        <v>No</v>
      </c>
      <c r="L4704" t="str">
        <f t="shared" si="176"/>
        <v>Yes</v>
      </c>
    </row>
    <row r="4705" spans="1:12" x14ac:dyDescent="0.3">
      <c r="A4705" t="s">
        <v>80</v>
      </c>
      <c r="B4705">
        <v>298</v>
      </c>
      <c r="C4705" s="1">
        <v>45359</v>
      </c>
      <c r="D4705" s="1">
        <v>45348.583333333336</v>
      </c>
      <c r="E4705">
        <v>100.4</v>
      </c>
      <c r="F4705" t="s">
        <v>9</v>
      </c>
      <c r="G4705" t="s">
        <v>52</v>
      </c>
      <c r="H4705">
        <v>97110</v>
      </c>
      <c r="I4705" t="str" cm="1">
        <f t="array" ref="I4705">IFERROR(INDEX(scheduling_data!H:H,MATCH(B4705&amp;D4705,scheduling_data!D:D&amp;scheduling_data!A:A,0)),"")</f>
        <v>Amber Hickman</v>
      </c>
      <c r="J4705" t="str">
        <f t="shared" si="175"/>
        <v>No</v>
      </c>
      <c r="L4705" t="str">
        <f t="shared" si="176"/>
        <v>No</v>
      </c>
    </row>
    <row r="4706" spans="1:12" x14ac:dyDescent="0.3">
      <c r="A4706" t="s">
        <v>80</v>
      </c>
      <c r="B4706">
        <v>298</v>
      </c>
      <c r="C4706" s="1">
        <v>45359</v>
      </c>
      <c r="D4706" s="1">
        <v>45348.583333333336</v>
      </c>
      <c r="E4706">
        <v>49.6</v>
      </c>
      <c r="F4706" t="s">
        <v>19</v>
      </c>
      <c r="G4706" t="s">
        <v>51</v>
      </c>
      <c r="H4706">
        <v>97110</v>
      </c>
      <c r="I4706" t="str" cm="1">
        <f t="array" ref="I4706">IFERROR(INDEX(scheduling_data!H:H,MATCH(B4706&amp;D4706,scheduling_data!D:D&amp;scheduling_data!A:A,0)),"")</f>
        <v>Amber Hickman</v>
      </c>
      <c r="J4706" t="str">
        <f t="shared" si="175"/>
        <v>No</v>
      </c>
      <c r="L4706" t="str">
        <f t="shared" si="176"/>
        <v>Yes</v>
      </c>
    </row>
    <row r="4707" spans="1:12" x14ac:dyDescent="0.3">
      <c r="A4707" t="s">
        <v>80</v>
      </c>
      <c r="B4707">
        <v>298</v>
      </c>
      <c r="C4707" s="1">
        <v>45363</v>
      </c>
      <c r="D4707" s="1">
        <v>45351.541666666664</v>
      </c>
      <c r="E4707">
        <v>24.8</v>
      </c>
      <c r="F4707" t="s">
        <v>19</v>
      </c>
      <c r="G4707" t="s">
        <v>51</v>
      </c>
      <c r="H4707">
        <v>97110</v>
      </c>
      <c r="I4707" t="str" cm="1">
        <f t="array" ref="I4707">IFERROR(INDEX(scheduling_data!H:H,MATCH(B4707&amp;D4707,scheduling_data!D:D&amp;scheduling_data!A:A,0)),"")</f>
        <v>Katherine Tyree</v>
      </c>
      <c r="J4707" t="str">
        <f t="shared" si="175"/>
        <v>No</v>
      </c>
      <c r="L4707" t="str">
        <f t="shared" si="176"/>
        <v>Yes</v>
      </c>
    </row>
    <row r="4708" spans="1:12" x14ac:dyDescent="0.3">
      <c r="A4708" t="s">
        <v>80</v>
      </c>
      <c r="B4708">
        <v>298</v>
      </c>
      <c r="C4708" s="1">
        <v>45363</v>
      </c>
      <c r="D4708" s="1">
        <v>45351.541666666664</v>
      </c>
      <c r="E4708">
        <v>50.2</v>
      </c>
      <c r="F4708" t="s">
        <v>9</v>
      </c>
      <c r="G4708" t="s">
        <v>52</v>
      </c>
      <c r="H4708">
        <v>97110</v>
      </c>
      <c r="I4708" t="str" cm="1">
        <f t="array" ref="I4708">IFERROR(INDEX(scheduling_data!H:H,MATCH(B4708&amp;D4708,scheduling_data!D:D&amp;scheduling_data!A:A,0)),"")</f>
        <v>Katherine Tyree</v>
      </c>
      <c r="J4708" t="str">
        <f t="shared" si="175"/>
        <v>No</v>
      </c>
      <c r="L4708" t="str">
        <f t="shared" si="176"/>
        <v>No</v>
      </c>
    </row>
    <row r="4709" spans="1:12" x14ac:dyDescent="0.3">
      <c r="A4709" t="s">
        <v>80</v>
      </c>
      <c r="B4709">
        <v>298</v>
      </c>
      <c r="C4709" s="1">
        <v>45363</v>
      </c>
      <c r="D4709" s="1">
        <v>45351.541666666664</v>
      </c>
      <c r="E4709">
        <v>46.61</v>
      </c>
      <c r="F4709" t="s">
        <v>9</v>
      </c>
      <c r="G4709" t="s">
        <v>52</v>
      </c>
      <c r="H4709">
        <v>97112</v>
      </c>
      <c r="I4709" t="str" cm="1">
        <f t="array" ref="I4709">IFERROR(INDEX(scheduling_data!H:H,MATCH(B4709&amp;D4709,scheduling_data!D:D&amp;scheduling_data!A:A,0)),"")</f>
        <v>Katherine Tyree</v>
      </c>
      <c r="J4709" t="str">
        <f t="shared" si="175"/>
        <v>No</v>
      </c>
      <c r="L4709" t="str">
        <f t="shared" si="176"/>
        <v>No</v>
      </c>
    </row>
    <row r="4710" spans="1:12" x14ac:dyDescent="0.3">
      <c r="A4710" t="s">
        <v>80</v>
      </c>
      <c r="B4710">
        <v>298</v>
      </c>
      <c r="C4710" s="1">
        <v>45363</v>
      </c>
      <c r="D4710" s="1">
        <v>45351.541666666664</v>
      </c>
      <c r="E4710">
        <v>28.39</v>
      </c>
      <c r="F4710" t="s">
        <v>19</v>
      </c>
      <c r="G4710" t="s">
        <v>51</v>
      </c>
      <c r="H4710">
        <v>97112</v>
      </c>
      <c r="I4710" t="str" cm="1">
        <f t="array" ref="I4710">IFERROR(INDEX(scheduling_data!H:H,MATCH(B4710&amp;D4710,scheduling_data!D:D&amp;scheduling_data!A:A,0)),"")</f>
        <v>Katherine Tyree</v>
      </c>
      <c r="J4710" t="str">
        <f t="shared" si="175"/>
        <v>No</v>
      </c>
      <c r="L4710" t="str">
        <f t="shared" si="176"/>
        <v>Yes</v>
      </c>
    </row>
    <row r="4711" spans="1:12" x14ac:dyDescent="0.3">
      <c r="A4711" t="s">
        <v>61</v>
      </c>
      <c r="B4711">
        <v>146</v>
      </c>
      <c r="C4711" s="1">
        <v>45365</v>
      </c>
      <c r="D4711" s="1">
        <v>45349.583333333336</v>
      </c>
      <c r="E4711">
        <v>1.05</v>
      </c>
      <c r="F4711" t="s">
        <v>9</v>
      </c>
      <c r="G4711" t="s">
        <v>63</v>
      </c>
      <c r="H4711">
        <v>97161</v>
      </c>
      <c r="I4711" t="str" cm="1">
        <f t="array" ref="I4711">IFERROR(INDEX(scheduling_data!H:H,MATCH(B4711&amp;D4711,scheduling_data!D:D&amp;scheduling_data!A:A,0)),"")</f>
        <v>James Allen</v>
      </c>
      <c r="J4711" t="str">
        <f t="shared" si="175"/>
        <v>No</v>
      </c>
      <c r="L4711" t="str">
        <f t="shared" si="176"/>
        <v>No</v>
      </c>
    </row>
    <row r="4712" spans="1:12" x14ac:dyDescent="0.3">
      <c r="A4712" t="s">
        <v>61</v>
      </c>
      <c r="B4712">
        <v>146</v>
      </c>
      <c r="C4712" s="1">
        <v>45365</v>
      </c>
      <c r="D4712" s="1">
        <v>45349.583333333336</v>
      </c>
      <c r="E4712">
        <v>51.58</v>
      </c>
      <c r="F4712" t="s">
        <v>19</v>
      </c>
      <c r="G4712" t="s">
        <v>65</v>
      </c>
      <c r="H4712">
        <v>97161</v>
      </c>
      <c r="I4712" t="str" cm="1">
        <f t="array" ref="I4712">IFERROR(INDEX(scheduling_data!H:H,MATCH(B4712&amp;D4712,scheduling_data!D:D&amp;scheduling_data!A:A,0)),"")</f>
        <v>James Allen</v>
      </c>
      <c r="J4712" t="str">
        <f t="shared" si="175"/>
        <v>No</v>
      </c>
      <c r="L4712" t="str">
        <f t="shared" si="176"/>
        <v>Yes</v>
      </c>
    </row>
    <row r="4713" spans="1:12" x14ac:dyDescent="0.3">
      <c r="A4713" t="s">
        <v>61</v>
      </c>
      <c r="B4713">
        <v>146</v>
      </c>
      <c r="C4713" s="1">
        <v>45365</v>
      </c>
      <c r="D4713" s="1">
        <v>45349.583333333336</v>
      </c>
      <c r="E4713">
        <v>72.37</v>
      </c>
      <c r="F4713" t="s">
        <v>9</v>
      </c>
      <c r="G4713" t="s">
        <v>62</v>
      </c>
      <c r="H4713">
        <v>97161</v>
      </c>
      <c r="I4713" t="str" cm="1">
        <f t="array" ref="I4713">IFERROR(INDEX(scheduling_data!H:H,MATCH(B4713&amp;D4713,scheduling_data!D:D&amp;scheduling_data!A:A,0)),"")</f>
        <v>James Allen</v>
      </c>
      <c r="J4713" t="str">
        <f t="shared" si="175"/>
        <v>No</v>
      </c>
      <c r="L4713" t="str">
        <f t="shared" si="176"/>
        <v>No</v>
      </c>
    </row>
    <row r="4714" spans="1:12" x14ac:dyDescent="0.3">
      <c r="A4714" t="s">
        <v>61</v>
      </c>
      <c r="B4714">
        <v>146</v>
      </c>
      <c r="C4714" s="1">
        <v>45365</v>
      </c>
      <c r="D4714" s="1">
        <v>45349.583333333336</v>
      </c>
      <c r="E4714">
        <v>52.12</v>
      </c>
      <c r="F4714" t="s">
        <v>19</v>
      </c>
      <c r="G4714" t="s">
        <v>65</v>
      </c>
      <c r="H4714">
        <v>97110</v>
      </c>
      <c r="I4714" t="str" cm="1">
        <f t="array" ref="I4714">IFERROR(INDEX(scheduling_data!H:H,MATCH(B4714&amp;D4714,scheduling_data!D:D&amp;scheduling_data!A:A,0)),"")</f>
        <v>James Allen</v>
      </c>
      <c r="J4714" t="str">
        <f t="shared" si="175"/>
        <v>No</v>
      </c>
      <c r="L4714" t="str">
        <f t="shared" si="176"/>
        <v>Yes</v>
      </c>
    </row>
    <row r="4715" spans="1:12" x14ac:dyDescent="0.3">
      <c r="A4715" t="s">
        <v>61</v>
      </c>
      <c r="B4715">
        <v>146</v>
      </c>
      <c r="C4715" s="1">
        <v>45365</v>
      </c>
      <c r="D4715" s="1">
        <v>45349.583333333336</v>
      </c>
      <c r="E4715">
        <v>1.06</v>
      </c>
      <c r="F4715" t="s">
        <v>9</v>
      </c>
      <c r="G4715" t="s">
        <v>63</v>
      </c>
      <c r="H4715">
        <v>97110</v>
      </c>
      <c r="I4715" t="str" cm="1">
        <f t="array" ref="I4715">IFERROR(INDEX(scheduling_data!H:H,MATCH(B4715&amp;D4715,scheduling_data!D:D&amp;scheduling_data!A:A,0)),"")</f>
        <v>James Allen</v>
      </c>
      <c r="J4715" t="str">
        <f t="shared" si="175"/>
        <v>No</v>
      </c>
      <c r="L4715" t="str">
        <f t="shared" si="176"/>
        <v>No</v>
      </c>
    </row>
    <row r="4716" spans="1:12" x14ac:dyDescent="0.3">
      <c r="A4716" t="s">
        <v>61</v>
      </c>
      <c r="B4716">
        <v>146</v>
      </c>
      <c r="C4716" s="1">
        <v>45365</v>
      </c>
      <c r="D4716" s="1">
        <v>45349.583333333336</v>
      </c>
      <c r="E4716">
        <v>171.82</v>
      </c>
      <c r="F4716" t="s">
        <v>9</v>
      </c>
      <c r="G4716" t="s">
        <v>64</v>
      </c>
      <c r="H4716">
        <v>97110</v>
      </c>
      <c r="I4716" t="str" cm="1">
        <f t="array" ref="I4716">IFERROR(INDEX(scheduling_data!H:H,MATCH(B4716&amp;D4716,scheduling_data!D:D&amp;scheduling_data!A:A,0)),"")</f>
        <v>James Allen</v>
      </c>
      <c r="J4716" t="str">
        <f t="shared" si="175"/>
        <v>No</v>
      </c>
      <c r="L4716" t="str">
        <f t="shared" si="176"/>
        <v>No</v>
      </c>
    </row>
    <row r="4717" spans="1:12" x14ac:dyDescent="0.3">
      <c r="A4717" t="s">
        <v>61</v>
      </c>
      <c r="B4717">
        <v>146</v>
      </c>
      <c r="C4717" s="1">
        <v>45365</v>
      </c>
      <c r="D4717" s="1">
        <v>45351.333333333336</v>
      </c>
      <c r="E4717">
        <v>109.57</v>
      </c>
      <c r="F4717" t="s">
        <v>9</v>
      </c>
      <c r="G4717" t="s">
        <v>64</v>
      </c>
      <c r="H4717">
        <v>97110</v>
      </c>
      <c r="I4717" t="str" cm="1">
        <f t="array" ref="I4717">IFERROR(INDEX(scheduling_data!H:H,MATCH(B4717&amp;D4717,scheduling_data!D:D&amp;scheduling_data!A:A,0)),"")</f>
        <v>James Allen</v>
      </c>
      <c r="J4717" t="str">
        <f t="shared" si="175"/>
        <v>No</v>
      </c>
      <c r="L4717" t="str">
        <f t="shared" si="176"/>
        <v>No</v>
      </c>
    </row>
    <row r="4718" spans="1:12" x14ac:dyDescent="0.3">
      <c r="A4718" t="s">
        <v>61</v>
      </c>
      <c r="B4718">
        <v>146</v>
      </c>
      <c r="C4718" s="1">
        <v>45365</v>
      </c>
      <c r="D4718" s="1">
        <v>45351.333333333336</v>
      </c>
      <c r="E4718">
        <v>15.12</v>
      </c>
      <c r="F4718" t="s">
        <v>19</v>
      </c>
      <c r="G4718" t="s">
        <v>65</v>
      </c>
      <c r="H4718">
        <v>97110</v>
      </c>
      <c r="I4718" t="str" cm="1">
        <f t="array" ref="I4718">IFERROR(INDEX(scheduling_data!H:H,MATCH(B4718&amp;D4718,scheduling_data!D:D&amp;scheduling_data!A:A,0)),"")</f>
        <v>James Allen</v>
      </c>
      <c r="J4718" t="str">
        <f t="shared" si="175"/>
        <v>No</v>
      </c>
      <c r="L4718" t="str">
        <f t="shared" si="176"/>
        <v>Yes</v>
      </c>
    </row>
    <row r="4719" spans="1:12" x14ac:dyDescent="0.3">
      <c r="A4719" t="s">
        <v>61</v>
      </c>
      <c r="B4719">
        <v>146</v>
      </c>
      <c r="C4719" s="1">
        <v>45365</v>
      </c>
      <c r="D4719" s="1">
        <v>45351.333333333336</v>
      </c>
      <c r="E4719">
        <v>0.31</v>
      </c>
      <c r="F4719" t="s">
        <v>9</v>
      </c>
      <c r="G4719" t="s">
        <v>63</v>
      </c>
      <c r="H4719">
        <v>97110</v>
      </c>
      <c r="I4719" t="str" cm="1">
        <f t="array" ref="I4719">IFERROR(INDEX(scheduling_data!H:H,MATCH(B4719&amp;D4719,scheduling_data!D:D&amp;scheduling_data!A:A,0)),"")</f>
        <v>James Allen</v>
      </c>
      <c r="J4719" t="str">
        <f t="shared" si="175"/>
        <v>No</v>
      </c>
      <c r="L4719" t="str">
        <f t="shared" si="176"/>
        <v>No</v>
      </c>
    </row>
    <row r="4720" spans="1:12" x14ac:dyDescent="0.3">
      <c r="A4720" t="s">
        <v>123</v>
      </c>
      <c r="B4720">
        <v>147</v>
      </c>
      <c r="C4720" s="1">
        <v>45352</v>
      </c>
      <c r="D4720" s="1">
        <v>45344.666666666664</v>
      </c>
      <c r="E4720">
        <v>34.85</v>
      </c>
      <c r="F4720" t="s">
        <v>19</v>
      </c>
      <c r="G4720" t="s">
        <v>124</v>
      </c>
      <c r="H4720">
        <v>97112</v>
      </c>
      <c r="I4720" t="str" cm="1">
        <f t="array" ref="I4720">IFERROR(INDEX(scheduling_data!H:H,MATCH(B4720&amp;D4720,scheduling_data!D:D&amp;scheduling_data!A:A,0)),"")</f>
        <v>Jessica Pittman</v>
      </c>
      <c r="J4720" t="str">
        <f t="shared" si="175"/>
        <v>No</v>
      </c>
      <c r="L4720" t="str">
        <f t="shared" si="176"/>
        <v>Yes</v>
      </c>
    </row>
    <row r="4721" spans="1:12" x14ac:dyDescent="0.3">
      <c r="A4721" t="s">
        <v>123</v>
      </c>
      <c r="B4721">
        <v>147</v>
      </c>
      <c r="C4721" s="1">
        <v>45352</v>
      </c>
      <c r="D4721" s="1">
        <v>45344.666666666664</v>
      </c>
      <c r="E4721">
        <v>115.15</v>
      </c>
      <c r="F4721" t="s">
        <v>9</v>
      </c>
      <c r="G4721" t="s">
        <v>125</v>
      </c>
      <c r="H4721">
        <v>97112</v>
      </c>
      <c r="I4721" t="str" cm="1">
        <f t="array" ref="I4721">IFERROR(INDEX(scheduling_data!H:H,MATCH(B4721&amp;D4721,scheduling_data!D:D&amp;scheduling_data!A:A,0)),"")</f>
        <v>Jessica Pittman</v>
      </c>
      <c r="J4721" t="str">
        <f t="shared" si="175"/>
        <v>No</v>
      </c>
      <c r="L4721" t="str">
        <f t="shared" si="176"/>
        <v>No</v>
      </c>
    </row>
    <row r="4722" spans="1:12" x14ac:dyDescent="0.3">
      <c r="A4722" t="s">
        <v>49</v>
      </c>
      <c r="B4722">
        <v>23</v>
      </c>
      <c r="C4722" s="1">
        <v>45366</v>
      </c>
      <c r="D4722" s="1">
        <v>45350.375</v>
      </c>
      <c r="E4722">
        <v>37.67</v>
      </c>
      <c r="F4722" t="s">
        <v>19</v>
      </c>
      <c r="G4722" t="s">
        <v>57</v>
      </c>
      <c r="H4722">
        <v>97530</v>
      </c>
      <c r="I4722" t="str" cm="1">
        <f t="array" ref="I4722">IFERROR(INDEX(scheduling_data!H:H,MATCH(B4722&amp;D4722,scheduling_data!D:D&amp;scheduling_data!A:A,0)),"")</f>
        <v>Jessica Pittman</v>
      </c>
      <c r="J4722" t="str">
        <f t="shared" si="175"/>
        <v>No</v>
      </c>
      <c r="L4722" t="str">
        <f t="shared" si="176"/>
        <v>Yes</v>
      </c>
    </row>
    <row r="4723" spans="1:12" x14ac:dyDescent="0.3">
      <c r="A4723" t="s">
        <v>49</v>
      </c>
      <c r="B4723">
        <v>23</v>
      </c>
      <c r="C4723" s="1">
        <v>45366</v>
      </c>
      <c r="D4723" s="1">
        <v>45350.375</v>
      </c>
      <c r="E4723">
        <v>91.2</v>
      </c>
      <c r="F4723" t="s">
        <v>9</v>
      </c>
      <c r="G4723" t="s">
        <v>56</v>
      </c>
      <c r="H4723">
        <v>97530</v>
      </c>
      <c r="I4723" t="str" cm="1">
        <f t="array" ref="I4723">IFERROR(INDEX(scheduling_data!H:H,MATCH(B4723&amp;D4723,scheduling_data!D:D&amp;scheduling_data!A:A,0)),"")</f>
        <v>Jessica Pittman</v>
      </c>
      <c r="J4723" t="str">
        <f t="shared" si="175"/>
        <v>No</v>
      </c>
      <c r="L4723" t="str">
        <f t="shared" si="176"/>
        <v>No</v>
      </c>
    </row>
    <row r="4724" spans="1:12" x14ac:dyDescent="0.3">
      <c r="A4724" t="s">
        <v>49</v>
      </c>
      <c r="B4724">
        <v>23</v>
      </c>
      <c r="C4724" s="1">
        <v>45366</v>
      </c>
      <c r="D4724" s="1">
        <v>45350.375</v>
      </c>
      <c r="E4724">
        <v>0.77</v>
      </c>
      <c r="F4724" t="s">
        <v>9</v>
      </c>
      <c r="G4724" t="s">
        <v>55</v>
      </c>
      <c r="H4724">
        <v>97530</v>
      </c>
      <c r="I4724" t="str" cm="1">
        <f t="array" ref="I4724">IFERROR(INDEX(scheduling_data!H:H,MATCH(B4724&amp;D4724,scheduling_data!D:D&amp;scheduling_data!A:A,0)),"")</f>
        <v>Jessica Pittman</v>
      </c>
      <c r="J4724" t="str">
        <f t="shared" si="175"/>
        <v>No</v>
      </c>
      <c r="L4724" t="str">
        <f t="shared" si="176"/>
        <v>No</v>
      </c>
    </row>
    <row r="4725" spans="1:12" x14ac:dyDescent="0.3">
      <c r="A4725" t="s">
        <v>49</v>
      </c>
      <c r="B4725">
        <v>23</v>
      </c>
      <c r="C4725" s="1">
        <v>45366</v>
      </c>
      <c r="D4725" s="1">
        <v>45350.375</v>
      </c>
      <c r="E4725">
        <v>9.06</v>
      </c>
      <c r="F4725" t="s">
        <v>9</v>
      </c>
      <c r="G4725" t="s">
        <v>54</v>
      </c>
      <c r="H4725">
        <v>97530</v>
      </c>
      <c r="I4725" t="str" cm="1">
        <f t="array" ref="I4725">IFERROR(INDEX(scheduling_data!H:H,MATCH(B4725&amp;D4725,scheduling_data!D:D&amp;scheduling_data!A:A,0)),"")</f>
        <v>Jessica Pittman</v>
      </c>
      <c r="J4725" t="str">
        <f t="shared" si="175"/>
        <v>No</v>
      </c>
      <c r="L4725" t="str">
        <f t="shared" si="176"/>
        <v>No</v>
      </c>
    </row>
    <row r="4726" spans="1:12" x14ac:dyDescent="0.3">
      <c r="A4726" t="s">
        <v>49</v>
      </c>
      <c r="B4726">
        <v>23</v>
      </c>
      <c r="C4726" s="1">
        <v>45366</v>
      </c>
      <c r="D4726" s="1">
        <v>45350.375</v>
      </c>
      <c r="E4726">
        <v>27.77</v>
      </c>
      <c r="F4726" t="s">
        <v>19</v>
      </c>
      <c r="G4726" t="s">
        <v>57</v>
      </c>
      <c r="H4726">
        <v>97110</v>
      </c>
      <c r="I4726" t="str" cm="1">
        <f t="array" ref="I4726">IFERROR(INDEX(scheduling_data!H:H,MATCH(B4726&amp;D4726,scheduling_data!D:D&amp;scheduling_data!A:A,0)),"")</f>
        <v>Jessica Pittman</v>
      </c>
      <c r="J4726" t="str">
        <f t="shared" si="175"/>
        <v>No</v>
      </c>
      <c r="L4726" t="str">
        <f t="shared" si="176"/>
        <v>Yes</v>
      </c>
    </row>
    <row r="4727" spans="1:12" x14ac:dyDescent="0.3">
      <c r="A4727" t="s">
        <v>49</v>
      </c>
      <c r="B4727">
        <v>23</v>
      </c>
      <c r="C4727" s="1">
        <v>45366</v>
      </c>
      <c r="D4727" s="1">
        <v>45350.375</v>
      </c>
      <c r="E4727">
        <v>101.6</v>
      </c>
      <c r="F4727" t="s">
        <v>9</v>
      </c>
      <c r="G4727" t="s">
        <v>56</v>
      </c>
      <c r="H4727">
        <v>97110</v>
      </c>
      <c r="I4727" t="str" cm="1">
        <f t="array" ref="I4727">IFERROR(INDEX(scheduling_data!H:H,MATCH(B4727&amp;D4727,scheduling_data!D:D&amp;scheduling_data!A:A,0)),"")</f>
        <v>Jessica Pittman</v>
      </c>
      <c r="J4727" t="str">
        <f t="shared" si="175"/>
        <v>No</v>
      </c>
      <c r="L4727" t="str">
        <f t="shared" si="176"/>
        <v>No</v>
      </c>
    </row>
    <row r="4728" spans="1:12" x14ac:dyDescent="0.3">
      <c r="A4728" t="s">
        <v>49</v>
      </c>
      <c r="B4728">
        <v>23</v>
      </c>
      <c r="C4728" s="1">
        <v>45366</v>
      </c>
      <c r="D4728" s="1">
        <v>45350.375</v>
      </c>
      <c r="E4728">
        <v>0.56999999999999995</v>
      </c>
      <c r="F4728" t="s">
        <v>9</v>
      </c>
      <c r="G4728" t="s">
        <v>55</v>
      </c>
      <c r="H4728">
        <v>97110</v>
      </c>
      <c r="I4728" t="str" cm="1">
        <f t="array" ref="I4728">IFERROR(INDEX(scheduling_data!H:H,MATCH(B4728&amp;D4728,scheduling_data!D:D&amp;scheduling_data!A:A,0)),"")</f>
        <v>Jessica Pittman</v>
      </c>
      <c r="J4728" t="str">
        <f t="shared" si="175"/>
        <v>No</v>
      </c>
      <c r="L4728" t="str">
        <f t="shared" si="176"/>
        <v>No</v>
      </c>
    </row>
    <row r="4729" spans="1:12" x14ac:dyDescent="0.3">
      <c r="A4729" t="s">
        <v>49</v>
      </c>
      <c r="B4729">
        <v>23</v>
      </c>
      <c r="C4729" s="1">
        <v>45366</v>
      </c>
      <c r="D4729" s="1">
        <v>45350.375</v>
      </c>
      <c r="E4729">
        <v>11.72</v>
      </c>
      <c r="F4729" t="s">
        <v>9</v>
      </c>
      <c r="G4729" t="s">
        <v>54</v>
      </c>
      <c r="H4729">
        <v>97110</v>
      </c>
      <c r="I4729" t="str" cm="1">
        <f t="array" ref="I4729">IFERROR(INDEX(scheduling_data!H:H,MATCH(B4729&amp;D4729,scheduling_data!D:D&amp;scheduling_data!A:A,0)),"")</f>
        <v>Jessica Pittman</v>
      </c>
      <c r="J4729" t="str">
        <f t="shared" si="175"/>
        <v>No</v>
      </c>
      <c r="L4729" t="str">
        <f t="shared" si="176"/>
        <v>No</v>
      </c>
    </row>
    <row r="4730" spans="1:12" x14ac:dyDescent="0.3">
      <c r="A4730" t="s">
        <v>137</v>
      </c>
      <c r="B4730">
        <v>23</v>
      </c>
      <c r="C4730" s="1">
        <v>45359</v>
      </c>
      <c r="D4730" s="1">
        <v>45341.333333333336</v>
      </c>
      <c r="E4730">
        <v>9.06</v>
      </c>
      <c r="F4730" t="s">
        <v>9</v>
      </c>
      <c r="G4730" t="s">
        <v>54</v>
      </c>
      <c r="H4730">
        <v>97530</v>
      </c>
      <c r="I4730" t="str" cm="1">
        <f t="array" ref="I4730">IFERROR(INDEX(scheduling_data!H:H,MATCH(B4730&amp;D4730,scheduling_data!D:D&amp;scheduling_data!A:A,0)),"")</f>
        <v>Katherine Tyree</v>
      </c>
      <c r="J4730" t="str">
        <f t="shared" si="175"/>
        <v>No</v>
      </c>
      <c r="L4730" t="str">
        <f t="shared" si="176"/>
        <v>No</v>
      </c>
    </row>
    <row r="4731" spans="1:12" x14ac:dyDescent="0.3">
      <c r="A4731" t="s">
        <v>137</v>
      </c>
      <c r="B4731">
        <v>23</v>
      </c>
      <c r="C4731" s="1">
        <v>45359</v>
      </c>
      <c r="D4731" s="1">
        <v>45341.333333333336</v>
      </c>
      <c r="E4731">
        <v>0.38</v>
      </c>
      <c r="F4731" t="s">
        <v>9</v>
      </c>
      <c r="G4731" t="s">
        <v>55</v>
      </c>
      <c r="H4731">
        <v>97530</v>
      </c>
      <c r="I4731" t="str" cm="1">
        <f t="array" ref="I4731">IFERROR(INDEX(scheduling_data!H:H,MATCH(B4731&amp;D4731,scheduling_data!D:D&amp;scheduling_data!A:A,0)),"")</f>
        <v>Katherine Tyree</v>
      </c>
      <c r="J4731" t="str">
        <f t="shared" si="175"/>
        <v>No</v>
      </c>
      <c r="L4731" t="str">
        <f t="shared" si="176"/>
        <v>No</v>
      </c>
    </row>
    <row r="4732" spans="1:12" x14ac:dyDescent="0.3">
      <c r="A4732" t="s">
        <v>137</v>
      </c>
      <c r="B4732">
        <v>23</v>
      </c>
      <c r="C4732" s="1">
        <v>45359</v>
      </c>
      <c r="D4732" s="1">
        <v>45341.333333333336</v>
      </c>
      <c r="E4732">
        <v>42.21</v>
      </c>
      <c r="F4732" t="s">
        <v>9</v>
      </c>
      <c r="G4732" t="s">
        <v>56</v>
      </c>
      <c r="H4732">
        <v>97530</v>
      </c>
      <c r="I4732" t="str" cm="1">
        <f t="array" ref="I4732">IFERROR(INDEX(scheduling_data!H:H,MATCH(B4732&amp;D4732,scheduling_data!D:D&amp;scheduling_data!A:A,0)),"")</f>
        <v>Katherine Tyree</v>
      </c>
      <c r="J4732" t="str">
        <f t="shared" si="175"/>
        <v>No</v>
      </c>
      <c r="L4732" t="str">
        <f t="shared" si="176"/>
        <v>No</v>
      </c>
    </row>
    <row r="4733" spans="1:12" x14ac:dyDescent="0.3">
      <c r="A4733" t="s">
        <v>137</v>
      </c>
      <c r="B4733">
        <v>23</v>
      </c>
      <c r="C4733" s="1">
        <v>45359</v>
      </c>
      <c r="D4733" s="1">
        <v>45341.333333333336</v>
      </c>
      <c r="E4733">
        <v>18.600000000000001</v>
      </c>
      <c r="F4733" t="s">
        <v>19</v>
      </c>
      <c r="G4733" t="s">
        <v>57</v>
      </c>
      <c r="H4733">
        <v>97530</v>
      </c>
      <c r="I4733" t="str" cm="1">
        <f t="array" ref="I4733">IFERROR(INDEX(scheduling_data!H:H,MATCH(B4733&amp;D4733,scheduling_data!D:D&amp;scheduling_data!A:A,0)),"")</f>
        <v>Katherine Tyree</v>
      </c>
      <c r="J4733" t="str">
        <f t="shared" si="175"/>
        <v>No</v>
      </c>
      <c r="L4733" t="str">
        <f t="shared" si="176"/>
        <v>Yes</v>
      </c>
    </row>
    <row r="4734" spans="1:12" x14ac:dyDescent="0.3">
      <c r="A4734" t="s">
        <v>137</v>
      </c>
      <c r="B4734">
        <v>23</v>
      </c>
      <c r="C4734" s="1">
        <v>45359</v>
      </c>
      <c r="D4734" s="1">
        <v>45341.333333333336</v>
      </c>
      <c r="E4734">
        <v>11.72</v>
      </c>
      <c r="F4734" t="s">
        <v>9</v>
      </c>
      <c r="G4734" t="s">
        <v>54</v>
      </c>
      <c r="H4734">
        <v>97110</v>
      </c>
      <c r="I4734" t="str" cm="1">
        <f t="array" ref="I4734">IFERROR(INDEX(scheduling_data!H:H,MATCH(B4734&amp;D4734,scheduling_data!D:D&amp;scheduling_data!A:A,0)),"")</f>
        <v>Katherine Tyree</v>
      </c>
      <c r="J4734" t="str">
        <f t="shared" si="175"/>
        <v>No</v>
      </c>
      <c r="L4734" t="str">
        <f t="shared" si="176"/>
        <v>No</v>
      </c>
    </row>
    <row r="4735" spans="1:12" x14ac:dyDescent="0.3">
      <c r="A4735" t="s">
        <v>137</v>
      </c>
      <c r="B4735">
        <v>23</v>
      </c>
      <c r="C4735" s="1">
        <v>45359</v>
      </c>
      <c r="D4735" s="1">
        <v>45341.333333333336</v>
      </c>
      <c r="E4735">
        <v>0.67</v>
      </c>
      <c r="F4735" t="s">
        <v>9</v>
      </c>
      <c r="G4735" t="s">
        <v>55</v>
      </c>
      <c r="H4735">
        <v>97110</v>
      </c>
      <c r="I4735" t="str" cm="1">
        <f t="array" ref="I4735">IFERROR(INDEX(scheduling_data!H:H,MATCH(B4735&amp;D4735,scheduling_data!D:D&amp;scheduling_data!A:A,0)),"")</f>
        <v>Katherine Tyree</v>
      </c>
      <c r="J4735" t="str">
        <f t="shared" si="175"/>
        <v>No</v>
      </c>
      <c r="L4735" t="str">
        <f t="shared" si="176"/>
        <v>No</v>
      </c>
    </row>
    <row r="4736" spans="1:12" x14ac:dyDescent="0.3">
      <c r="A4736" t="s">
        <v>137</v>
      </c>
      <c r="B4736">
        <v>23</v>
      </c>
      <c r="C4736" s="1">
        <v>45359</v>
      </c>
      <c r="D4736" s="1">
        <v>45341.333333333336</v>
      </c>
      <c r="E4736">
        <v>32.67</v>
      </c>
      <c r="F4736" t="s">
        <v>19</v>
      </c>
      <c r="G4736" t="s">
        <v>57</v>
      </c>
      <c r="H4736">
        <v>97110</v>
      </c>
      <c r="I4736" t="str" cm="1">
        <f t="array" ref="I4736">IFERROR(INDEX(scheduling_data!H:H,MATCH(B4736&amp;D4736,scheduling_data!D:D&amp;scheduling_data!A:A,0)),"")</f>
        <v>Katherine Tyree</v>
      </c>
      <c r="J4736" t="str">
        <f t="shared" si="175"/>
        <v>No</v>
      </c>
      <c r="L4736" t="str">
        <f t="shared" si="176"/>
        <v>Yes</v>
      </c>
    </row>
    <row r="4737" spans="1:12" x14ac:dyDescent="0.3">
      <c r="A4737" t="s">
        <v>137</v>
      </c>
      <c r="B4737">
        <v>23</v>
      </c>
      <c r="C4737" s="1">
        <v>45359</v>
      </c>
      <c r="D4737" s="1">
        <v>45341.333333333336</v>
      </c>
      <c r="E4737">
        <v>96.6</v>
      </c>
      <c r="F4737" t="s">
        <v>9</v>
      </c>
      <c r="G4737" t="s">
        <v>56</v>
      </c>
      <c r="H4737">
        <v>97110</v>
      </c>
      <c r="I4737" t="str" cm="1">
        <f t="array" ref="I4737">IFERROR(INDEX(scheduling_data!H:H,MATCH(B4737&amp;D4737,scheduling_data!D:D&amp;scheduling_data!A:A,0)),"")</f>
        <v>Katherine Tyree</v>
      </c>
      <c r="J4737" t="str">
        <f t="shared" si="175"/>
        <v>No</v>
      </c>
      <c r="L4737" t="str">
        <f t="shared" si="176"/>
        <v>No</v>
      </c>
    </row>
    <row r="4738" spans="1:12" x14ac:dyDescent="0.3">
      <c r="A4738" t="s">
        <v>137</v>
      </c>
      <c r="B4738">
        <v>23</v>
      </c>
      <c r="C4738" s="1">
        <v>45359</v>
      </c>
      <c r="D4738" s="1">
        <v>45341.333333333336</v>
      </c>
      <c r="E4738">
        <v>71.599999999999994</v>
      </c>
      <c r="F4738" t="s">
        <v>19</v>
      </c>
      <c r="G4738" t="s">
        <v>57</v>
      </c>
      <c r="H4738">
        <v>97162</v>
      </c>
      <c r="I4738" t="str" cm="1">
        <f t="array" ref="I4738">IFERROR(INDEX(scheduling_data!H:H,MATCH(B4738&amp;D4738,scheduling_data!D:D&amp;scheduling_data!A:A,0)),"")</f>
        <v>Katherine Tyree</v>
      </c>
      <c r="J4738" t="str">
        <f t="shared" si="175"/>
        <v>No</v>
      </c>
      <c r="L4738" t="str">
        <f t="shared" si="176"/>
        <v>Yes</v>
      </c>
    </row>
    <row r="4739" spans="1:12" x14ac:dyDescent="0.3">
      <c r="A4739" t="s">
        <v>137</v>
      </c>
      <c r="B4739">
        <v>23</v>
      </c>
      <c r="C4739" s="1">
        <v>45359</v>
      </c>
      <c r="D4739" s="1">
        <v>45341.333333333336</v>
      </c>
      <c r="E4739">
        <v>83.67</v>
      </c>
      <c r="F4739" t="s">
        <v>9</v>
      </c>
      <c r="G4739" t="s">
        <v>56</v>
      </c>
      <c r="H4739">
        <v>97162</v>
      </c>
      <c r="I4739" t="str" cm="1">
        <f t="array" ref="I4739">IFERROR(INDEX(scheduling_data!H:H,MATCH(B4739&amp;D4739,scheduling_data!D:D&amp;scheduling_data!A:A,0)),"")</f>
        <v>Katherine Tyree</v>
      </c>
      <c r="J4739" t="str">
        <f t="shared" ref="J4739:J4802" si="177">IF(I4739="", "Yes", "No")</f>
        <v>No</v>
      </c>
      <c r="L4739" t="str">
        <f t="shared" ref="L4739:L4802" si="178">IF(OR(F4739="Cash", F4739="Check", F4739="EFT", F4739="Credit Card", F4739="Visa", F4739="Mastercard", F4739="AMEX"), "Yes", "No")</f>
        <v>No</v>
      </c>
    </row>
    <row r="4740" spans="1:12" x14ac:dyDescent="0.3">
      <c r="A4740" t="s">
        <v>137</v>
      </c>
      <c r="B4740">
        <v>23</v>
      </c>
      <c r="C4740" s="1">
        <v>45359</v>
      </c>
      <c r="D4740" s="1">
        <v>45341.333333333336</v>
      </c>
      <c r="E4740">
        <v>1.46</v>
      </c>
      <c r="F4740" t="s">
        <v>9</v>
      </c>
      <c r="G4740" t="s">
        <v>55</v>
      </c>
      <c r="H4740">
        <v>97162</v>
      </c>
      <c r="I4740" t="str" cm="1">
        <f t="array" ref="I4740">IFERROR(INDEX(scheduling_data!H:H,MATCH(B4740&amp;D4740,scheduling_data!D:D&amp;scheduling_data!A:A,0)),"")</f>
        <v>Katherine Tyree</v>
      </c>
      <c r="J4740" t="str">
        <f t="shared" si="177"/>
        <v>No</v>
      </c>
      <c r="L4740" t="str">
        <f t="shared" si="178"/>
        <v>No</v>
      </c>
    </row>
    <row r="4741" spans="1:12" x14ac:dyDescent="0.3">
      <c r="A4741" t="s">
        <v>137</v>
      </c>
      <c r="B4741">
        <v>23</v>
      </c>
      <c r="C4741" s="1">
        <v>45362</v>
      </c>
      <c r="D4741" s="1">
        <v>45343.333333333336</v>
      </c>
      <c r="E4741">
        <v>37.270000000000003</v>
      </c>
      <c r="F4741" t="s">
        <v>19</v>
      </c>
      <c r="G4741" t="s">
        <v>57</v>
      </c>
      <c r="H4741">
        <v>97110</v>
      </c>
      <c r="I4741" t="str" cm="1">
        <f t="array" ref="I4741">IFERROR(INDEX(scheduling_data!H:H,MATCH(B4741&amp;D4741,scheduling_data!D:D&amp;scheduling_data!A:A,0)),"")</f>
        <v>Christian Litz</v>
      </c>
      <c r="J4741" t="str">
        <f t="shared" si="177"/>
        <v>No</v>
      </c>
      <c r="L4741" t="str">
        <f t="shared" si="178"/>
        <v>Yes</v>
      </c>
    </row>
    <row r="4742" spans="1:12" x14ac:dyDescent="0.3">
      <c r="A4742" t="s">
        <v>137</v>
      </c>
      <c r="B4742">
        <v>23</v>
      </c>
      <c r="C4742" s="1">
        <v>45362</v>
      </c>
      <c r="D4742" s="1">
        <v>45343.333333333336</v>
      </c>
      <c r="E4742">
        <v>96.6</v>
      </c>
      <c r="F4742" t="s">
        <v>9</v>
      </c>
      <c r="G4742" t="s">
        <v>56</v>
      </c>
      <c r="H4742">
        <v>97110</v>
      </c>
      <c r="I4742" t="str" cm="1">
        <f t="array" ref="I4742">IFERROR(INDEX(scheduling_data!H:H,MATCH(B4742&amp;D4742,scheduling_data!D:D&amp;scheduling_data!A:A,0)),"")</f>
        <v>Christian Litz</v>
      </c>
      <c r="J4742" t="str">
        <f t="shared" si="177"/>
        <v>No</v>
      </c>
      <c r="L4742" t="str">
        <f t="shared" si="178"/>
        <v>No</v>
      </c>
    </row>
    <row r="4743" spans="1:12" x14ac:dyDescent="0.3">
      <c r="A4743" t="s">
        <v>137</v>
      </c>
      <c r="B4743">
        <v>23</v>
      </c>
      <c r="C4743" s="1">
        <v>45362</v>
      </c>
      <c r="D4743" s="1">
        <v>45343.333333333336</v>
      </c>
      <c r="E4743">
        <v>5.86</v>
      </c>
      <c r="F4743" t="s">
        <v>9</v>
      </c>
      <c r="G4743" t="s">
        <v>54</v>
      </c>
      <c r="H4743">
        <v>97110</v>
      </c>
      <c r="I4743" t="str" cm="1">
        <f t="array" ref="I4743">IFERROR(INDEX(scheduling_data!H:H,MATCH(B4743&amp;D4743,scheduling_data!D:D&amp;scheduling_data!A:A,0)),"")</f>
        <v>Christian Litz</v>
      </c>
      <c r="J4743" t="str">
        <f t="shared" si="177"/>
        <v>No</v>
      </c>
      <c r="L4743" t="str">
        <f t="shared" si="178"/>
        <v>No</v>
      </c>
    </row>
    <row r="4744" spans="1:12" x14ac:dyDescent="0.3">
      <c r="A4744" t="s">
        <v>137</v>
      </c>
      <c r="B4744">
        <v>23</v>
      </c>
      <c r="C4744" s="1">
        <v>45362</v>
      </c>
      <c r="D4744" s="1">
        <v>45343.333333333336</v>
      </c>
      <c r="E4744">
        <v>0.76</v>
      </c>
      <c r="F4744" t="s">
        <v>9</v>
      </c>
      <c r="G4744" t="s">
        <v>55</v>
      </c>
      <c r="H4744">
        <v>97110</v>
      </c>
      <c r="I4744" t="str" cm="1">
        <f t="array" ref="I4744">IFERROR(INDEX(scheduling_data!H:H,MATCH(B4744&amp;D4744,scheduling_data!D:D&amp;scheduling_data!A:A,0)),"")</f>
        <v>Christian Litz</v>
      </c>
      <c r="J4744" t="str">
        <f t="shared" si="177"/>
        <v>No</v>
      </c>
      <c r="L4744" t="str">
        <f t="shared" si="178"/>
        <v>No</v>
      </c>
    </row>
    <row r="4745" spans="1:12" x14ac:dyDescent="0.3">
      <c r="A4745" t="s">
        <v>137</v>
      </c>
      <c r="B4745">
        <v>23</v>
      </c>
      <c r="C4745" s="1">
        <v>45364</v>
      </c>
      <c r="D4745" s="1">
        <v>45345.5</v>
      </c>
      <c r="E4745">
        <v>0.67</v>
      </c>
      <c r="F4745" t="s">
        <v>9</v>
      </c>
      <c r="G4745" t="s">
        <v>55</v>
      </c>
      <c r="H4745">
        <v>97110</v>
      </c>
      <c r="I4745" t="str" cm="1">
        <f t="array" ref="I4745">IFERROR(INDEX(scheduling_data!H:H,MATCH(B4745&amp;D4745,scheduling_data!D:D&amp;scheduling_data!A:A,0)),"")</f>
        <v>Christian Litz</v>
      </c>
      <c r="J4745" t="str">
        <f t="shared" si="177"/>
        <v>No</v>
      </c>
      <c r="L4745" t="str">
        <f t="shared" si="178"/>
        <v>No</v>
      </c>
    </row>
    <row r="4746" spans="1:12" x14ac:dyDescent="0.3">
      <c r="A4746" t="s">
        <v>137</v>
      </c>
      <c r="B4746">
        <v>23</v>
      </c>
      <c r="C4746" s="1">
        <v>45364</v>
      </c>
      <c r="D4746" s="1">
        <v>45345.5</v>
      </c>
      <c r="E4746">
        <v>44.39</v>
      </c>
      <c r="F4746" t="s">
        <v>9</v>
      </c>
      <c r="G4746" t="s">
        <v>56</v>
      </c>
      <c r="H4746">
        <v>97016</v>
      </c>
      <c r="I4746" t="str" cm="1">
        <f t="array" ref="I4746">IFERROR(INDEX(scheduling_data!H:H,MATCH(B4746&amp;D4746,scheduling_data!D:D&amp;scheduling_data!A:A,0)),"")</f>
        <v>Christian Litz</v>
      </c>
      <c r="J4746" t="str">
        <f t="shared" si="177"/>
        <v>No</v>
      </c>
      <c r="L4746" t="str">
        <f t="shared" si="178"/>
        <v>No</v>
      </c>
    </row>
    <row r="4747" spans="1:12" x14ac:dyDescent="0.3">
      <c r="A4747" t="s">
        <v>137</v>
      </c>
      <c r="B4747">
        <v>23</v>
      </c>
      <c r="C4747" s="1">
        <v>45364</v>
      </c>
      <c r="D4747" s="1">
        <v>45345.5</v>
      </c>
      <c r="E4747">
        <v>0.13</v>
      </c>
      <c r="F4747" t="s">
        <v>9</v>
      </c>
      <c r="G4747" t="s">
        <v>55</v>
      </c>
      <c r="H4747">
        <v>97016</v>
      </c>
      <c r="I4747" t="str" cm="1">
        <f t="array" ref="I4747">IFERROR(INDEX(scheduling_data!H:H,MATCH(B4747&amp;D4747,scheduling_data!D:D&amp;scheduling_data!A:A,0)),"")</f>
        <v>Christian Litz</v>
      </c>
      <c r="J4747" t="str">
        <f t="shared" si="177"/>
        <v>No</v>
      </c>
      <c r="L4747" t="str">
        <f t="shared" si="178"/>
        <v>No</v>
      </c>
    </row>
    <row r="4748" spans="1:12" x14ac:dyDescent="0.3">
      <c r="A4748" t="s">
        <v>137</v>
      </c>
      <c r="B4748">
        <v>23</v>
      </c>
      <c r="C4748" s="1">
        <v>45364</v>
      </c>
      <c r="D4748" s="1">
        <v>45345.5</v>
      </c>
      <c r="E4748">
        <v>2.23</v>
      </c>
      <c r="F4748" t="s">
        <v>9</v>
      </c>
      <c r="G4748" t="s">
        <v>54</v>
      </c>
      <c r="H4748">
        <v>97016</v>
      </c>
      <c r="I4748" t="str" cm="1">
        <f t="array" ref="I4748">IFERROR(INDEX(scheduling_data!H:H,MATCH(B4748&amp;D4748,scheduling_data!D:D&amp;scheduling_data!A:A,0)),"")</f>
        <v>Christian Litz</v>
      </c>
      <c r="J4748" t="str">
        <f t="shared" si="177"/>
        <v>No</v>
      </c>
      <c r="L4748" t="str">
        <f t="shared" si="178"/>
        <v>No</v>
      </c>
    </row>
    <row r="4749" spans="1:12" x14ac:dyDescent="0.3">
      <c r="A4749" t="s">
        <v>137</v>
      </c>
      <c r="B4749">
        <v>23</v>
      </c>
      <c r="C4749" s="1">
        <v>45364</v>
      </c>
      <c r="D4749" s="1">
        <v>45345.5</v>
      </c>
      <c r="E4749">
        <v>9.06</v>
      </c>
      <c r="F4749" t="s">
        <v>9</v>
      </c>
      <c r="G4749" t="s">
        <v>54</v>
      </c>
      <c r="H4749">
        <v>97530</v>
      </c>
      <c r="I4749" t="str" cm="1">
        <f t="array" ref="I4749">IFERROR(INDEX(scheduling_data!H:H,MATCH(B4749&amp;D4749,scheduling_data!D:D&amp;scheduling_data!A:A,0)),"")</f>
        <v>Christian Litz</v>
      </c>
      <c r="J4749" t="str">
        <f t="shared" si="177"/>
        <v>No</v>
      </c>
      <c r="L4749" t="str">
        <f t="shared" si="178"/>
        <v>No</v>
      </c>
    </row>
    <row r="4750" spans="1:12" x14ac:dyDescent="0.3">
      <c r="A4750" t="s">
        <v>137</v>
      </c>
      <c r="B4750">
        <v>23</v>
      </c>
      <c r="C4750" s="1">
        <v>45364</v>
      </c>
      <c r="D4750" s="1">
        <v>45345.5</v>
      </c>
      <c r="E4750">
        <v>0.9</v>
      </c>
      <c r="F4750" t="s">
        <v>9</v>
      </c>
      <c r="G4750" t="s">
        <v>55</v>
      </c>
      <c r="H4750">
        <v>97530</v>
      </c>
      <c r="I4750" t="str" cm="1">
        <f t="array" ref="I4750">IFERROR(INDEX(scheduling_data!H:H,MATCH(B4750&amp;D4750,scheduling_data!D:D&amp;scheduling_data!A:A,0)),"")</f>
        <v>Christian Litz</v>
      </c>
      <c r="J4750" t="str">
        <f t="shared" si="177"/>
        <v>No</v>
      </c>
      <c r="L4750" t="str">
        <f t="shared" si="178"/>
        <v>No</v>
      </c>
    </row>
    <row r="4751" spans="1:12" x14ac:dyDescent="0.3">
      <c r="A4751" t="s">
        <v>137</v>
      </c>
      <c r="B4751">
        <v>23</v>
      </c>
      <c r="C4751" s="1">
        <v>45364</v>
      </c>
      <c r="D4751" s="1">
        <v>45345.5</v>
      </c>
      <c r="E4751">
        <v>6.57</v>
      </c>
      <c r="F4751" t="s">
        <v>19</v>
      </c>
      <c r="G4751" t="s">
        <v>57</v>
      </c>
      <c r="H4751">
        <v>97016</v>
      </c>
      <c r="I4751" t="str" cm="1">
        <f t="array" ref="I4751">IFERROR(INDEX(scheduling_data!H:H,MATCH(B4751&amp;D4751,scheduling_data!D:D&amp;scheduling_data!A:A,0)),"")</f>
        <v>Christian Litz</v>
      </c>
      <c r="J4751" t="str">
        <f t="shared" si="177"/>
        <v>No</v>
      </c>
      <c r="L4751" t="str">
        <f t="shared" si="178"/>
        <v>Yes</v>
      </c>
    </row>
    <row r="4752" spans="1:12" x14ac:dyDescent="0.3">
      <c r="A4752" t="s">
        <v>137</v>
      </c>
      <c r="B4752">
        <v>23</v>
      </c>
      <c r="C4752" s="1">
        <v>45364</v>
      </c>
      <c r="D4752" s="1">
        <v>45345.5</v>
      </c>
      <c r="E4752">
        <v>84.42</v>
      </c>
      <c r="F4752" t="s">
        <v>9</v>
      </c>
      <c r="G4752" t="s">
        <v>56</v>
      </c>
      <c r="H4752">
        <v>97530</v>
      </c>
      <c r="I4752" t="str" cm="1">
        <f t="array" ref="I4752">IFERROR(INDEX(scheduling_data!H:H,MATCH(B4752&amp;D4752,scheduling_data!D:D&amp;scheduling_data!A:A,0)),"")</f>
        <v>Christian Litz</v>
      </c>
      <c r="J4752" t="str">
        <f t="shared" si="177"/>
        <v>No</v>
      </c>
      <c r="L4752" t="str">
        <f t="shared" si="178"/>
        <v>No</v>
      </c>
    </row>
    <row r="4753" spans="1:12" x14ac:dyDescent="0.3">
      <c r="A4753" t="s">
        <v>137</v>
      </c>
      <c r="B4753">
        <v>23</v>
      </c>
      <c r="C4753" s="1">
        <v>45364</v>
      </c>
      <c r="D4753" s="1">
        <v>45345.5</v>
      </c>
      <c r="E4753">
        <v>44.32</v>
      </c>
      <c r="F4753" t="s">
        <v>19</v>
      </c>
      <c r="G4753" t="s">
        <v>57</v>
      </c>
      <c r="H4753">
        <v>97530</v>
      </c>
      <c r="I4753" t="str" cm="1">
        <f t="array" ref="I4753">IFERROR(INDEX(scheduling_data!H:H,MATCH(B4753&amp;D4753,scheduling_data!D:D&amp;scheduling_data!A:A,0)),"")</f>
        <v>Christian Litz</v>
      </c>
      <c r="J4753" t="str">
        <f t="shared" si="177"/>
        <v>No</v>
      </c>
      <c r="L4753" t="str">
        <f t="shared" si="178"/>
        <v>Yes</v>
      </c>
    </row>
    <row r="4754" spans="1:12" x14ac:dyDescent="0.3">
      <c r="A4754" t="s">
        <v>137</v>
      </c>
      <c r="B4754">
        <v>23</v>
      </c>
      <c r="C4754" s="1">
        <v>45364</v>
      </c>
      <c r="D4754" s="1">
        <v>45345.5</v>
      </c>
      <c r="E4754">
        <v>11.72</v>
      </c>
      <c r="F4754" t="s">
        <v>9</v>
      </c>
      <c r="G4754" t="s">
        <v>54</v>
      </c>
      <c r="H4754">
        <v>97110</v>
      </c>
      <c r="I4754" t="str" cm="1">
        <f t="array" ref="I4754">IFERROR(INDEX(scheduling_data!H:H,MATCH(B4754&amp;D4754,scheduling_data!D:D&amp;scheduling_data!A:A,0)),"")</f>
        <v>Christian Litz</v>
      </c>
      <c r="J4754" t="str">
        <f t="shared" si="177"/>
        <v>No</v>
      </c>
      <c r="L4754" t="str">
        <f t="shared" si="178"/>
        <v>No</v>
      </c>
    </row>
    <row r="4755" spans="1:12" x14ac:dyDescent="0.3">
      <c r="A4755" t="s">
        <v>137</v>
      </c>
      <c r="B4755">
        <v>23</v>
      </c>
      <c r="C4755" s="1">
        <v>45364</v>
      </c>
      <c r="D4755" s="1">
        <v>45345.5</v>
      </c>
      <c r="E4755">
        <v>96.6</v>
      </c>
      <c r="F4755" t="s">
        <v>9</v>
      </c>
      <c r="G4755" t="s">
        <v>56</v>
      </c>
      <c r="H4755">
        <v>97110</v>
      </c>
      <c r="I4755" t="str" cm="1">
        <f t="array" ref="I4755">IFERROR(INDEX(scheduling_data!H:H,MATCH(B4755&amp;D4755,scheduling_data!D:D&amp;scheduling_data!A:A,0)),"")</f>
        <v>Christian Litz</v>
      </c>
      <c r="J4755" t="str">
        <f t="shared" si="177"/>
        <v>No</v>
      </c>
      <c r="L4755" t="str">
        <f t="shared" si="178"/>
        <v>No</v>
      </c>
    </row>
    <row r="4756" spans="1:12" x14ac:dyDescent="0.3">
      <c r="A4756" t="s">
        <v>137</v>
      </c>
      <c r="B4756">
        <v>23</v>
      </c>
      <c r="C4756" s="1">
        <v>45364</v>
      </c>
      <c r="D4756" s="1">
        <v>45345.5</v>
      </c>
      <c r="E4756">
        <v>32.67</v>
      </c>
      <c r="F4756" t="s">
        <v>19</v>
      </c>
      <c r="G4756" t="s">
        <v>57</v>
      </c>
      <c r="H4756">
        <v>97110</v>
      </c>
      <c r="I4756" t="str" cm="1">
        <f t="array" ref="I4756">IFERROR(INDEX(scheduling_data!H:H,MATCH(B4756&amp;D4756,scheduling_data!D:D&amp;scheduling_data!A:A,0)),"")</f>
        <v>Christian Litz</v>
      </c>
      <c r="J4756" t="str">
        <f t="shared" si="177"/>
        <v>No</v>
      </c>
      <c r="L4756" t="str">
        <f t="shared" si="178"/>
        <v>Yes</v>
      </c>
    </row>
    <row r="4757" spans="1:12" x14ac:dyDescent="0.3">
      <c r="A4757" t="s">
        <v>137</v>
      </c>
      <c r="B4757">
        <v>23</v>
      </c>
      <c r="C4757" s="1">
        <v>45365</v>
      </c>
      <c r="D4757" s="1">
        <v>45348.375</v>
      </c>
      <c r="E4757">
        <v>27.77</v>
      </c>
      <c r="F4757" t="s">
        <v>19</v>
      </c>
      <c r="G4757" t="s">
        <v>57</v>
      </c>
      <c r="H4757">
        <v>97110</v>
      </c>
      <c r="I4757" t="str" cm="1">
        <f t="array" ref="I4757">IFERROR(INDEX(scheduling_data!H:H,MATCH(B4757&amp;D4757,scheduling_data!D:D&amp;scheduling_data!A:A,0)),"")</f>
        <v>Amber Hickman</v>
      </c>
      <c r="J4757" t="str">
        <f t="shared" si="177"/>
        <v>No</v>
      </c>
      <c r="L4757" t="str">
        <f t="shared" si="178"/>
        <v>Yes</v>
      </c>
    </row>
    <row r="4758" spans="1:12" x14ac:dyDescent="0.3">
      <c r="A4758" t="s">
        <v>137</v>
      </c>
      <c r="B4758">
        <v>23</v>
      </c>
      <c r="C4758" s="1">
        <v>45365</v>
      </c>
      <c r="D4758" s="1">
        <v>45348.375</v>
      </c>
      <c r="E4758">
        <v>101.6</v>
      </c>
      <c r="F4758" t="s">
        <v>9</v>
      </c>
      <c r="G4758" t="s">
        <v>56</v>
      </c>
      <c r="H4758">
        <v>97110</v>
      </c>
      <c r="I4758" t="str" cm="1">
        <f t="array" ref="I4758">IFERROR(INDEX(scheduling_data!H:H,MATCH(B4758&amp;D4758,scheduling_data!D:D&amp;scheduling_data!A:A,0)),"")</f>
        <v>Amber Hickman</v>
      </c>
      <c r="J4758" t="str">
        <f t="shared" si="177"/>
        <v>No</v>
      </c>
      <c r="L4758" t="str">
        <f t="shared" si="178"/>
        <v>No</v>
      </c>
    </row>
    <row r="4759" spans="1:12" x14ac:dyDescent="0.3">
      <c r="A4759" t="s">
        <v>137</v>
      </c>
      <c r="B4759">
        <v>23</v>
      </c>
      <c r="C4759" s="1">
        <v>45365</v>
      </c>
      <c r="D4759" s="1">
        <v>45348.375</v>
      </c>
      <c r="E4759">
        <v>21.85</v>
      </c>
      <c r="F4759" t="s">
        <v>19</v>
      </c>
      <c r="G4759" t="s">
        <v>57</v>
      </c>
      <c r="H4759">
        <v>97530</v>
      </c>
      <c r="I4759" t="str" cm="1">
        <f t="array" ref="I4759">IFERROR(INDEX(scheduling_data!H:H,MATCH(B4759&amp;D4759,scheduling_data!D:D&amp;scheduling_data!A:A,0)),"")</f>
        <v>Amber Hickman</v>
      </c>
      <c r="J4759" t="str">
        <f t="shared" si="177"/>
        <v>No</v>
      </c>
      <c r="L4759" t="str">
        <f t="shared" si="178"/>
        <v>Yes</v>
      </c>
    </row>
    <row r="4760" spans="1:12" x14ac:dyDescent="0.3">
      <c r="A4760" t="s">
        <v>137</v>
      </c>
      <c r="B4760">
        <v>23</v>
      </c>
      <c r="C4760" s="1">
        <v>45365</v>
      </c>
      <c r="D4760" s="1">
        <v>45348.375</v>
      </c>
      <c r="E4760">
        <v>0.56999999999999995</v>
      </c>
      <c r="F4760" t="s">
        <v>9</v>
      </c>
      <c r="G4760" t="s">
        <v>55</v>
      </c>
      <c r="H4760">
        <v>97110</v>
      </c>
      <c r="I4760" t="str" cm="1">
        <f t="array" ref="I4760">IFERROR(INDEX(scheduling_data!H:H,MATCH(B4760&amp;D4760,scheduling_data!D:D&amp;scheduling_data!A:A,0)),"")</f>
        <v>Amber Hickman</v>
      </c>
      <c r="J4760" t="str">
        <f t="shared" si="177"/>
        <v>No</v>
      </c>
      <c r="L4760" t="str">
        <f t="shared" si="178"/>
        <v>No</v>
      </c>
    </row>
    <row r="4761" spans="1:12" x14ac:dyDescent="0.3">
      <c r="A4761" t="s">
        <v>137</v>
      </c>
      <c r="B4761">
        <v>23</v>
      </c>
      <c r="C4761" s="1">
        <v>45365</v>
      </c>
      <c r="D4761" s="1">
        <v>45348.375</v>
      </c>
      <c r="E4761">
        <v>11.72</v>
      </c>
      <c r="F4761" t="s">
        <v>9</v>
      </c>
      <c r="G4761" t="s">
        <v>54</v>
      </c>
      <c r="H4761">
        <v>97110</v>
      </c>
      <c r="I4761" t="str" cm="1">
        <f t="array" ref="I4761">IFERROR(INDEX(scheduling_data!H:H,MATCH(B4761&amp;D4761,scheduling_data!D:D&amp;scheduling_data!A:A,0)),"")</f>
        <v>Amber Hickman</v>
      </c>
      <c r="J4761" t="str">
        <f t="shared" si="177"/>
        <v>No</v>
      </c>
      <c r="L4761" t="str">
        <f t="shared" si="178"/>
        <v>No</v>
      </c>
    </row>
    <row r="4762" spans="1:12" x14ac:dyDescent="0.3">
      <c r="A4762" t="s">
        <v>137</v>
      </c>
      <c r="B4762">
        <v>23</v>
      </c>
      <c r="C4762" s="1">
        <v>45365</v>
      </c>
      <c r="D4762" s="1">
        <v>45348.375</v>
      </c>
      <c r="E4762">
        <v>46.14</v>
      </c>
      <c r="F4762" t="s">
        <v>9</v>
      </c>
      <c r="G4762" t="s">
        <v>56</v>
      </c>
      <c r="H4762">
        <v>97530</v>
      </c>
      <c r="I4762" t="str" cm="1">
        <f t="array" ref="I4762">IFERROR(INDEX(scheduling_data!H:H,MATCH(B4762&amp;D4762,scheduling_data!D:D&amp;scheduling_data!A:A,0)),"")</f>
        <v>Amber Hickman</v>
      </c>
      <c r="J4762" t="str">
        <f t="shared" si="177"/>
        <v>No</v>
      </c>
      <c r="L4762" t="str">
        <f t="shared" si="178"/>
        <v>No</v>
      </c>
    </row>
    <row r="4763" spans="1:12" x14ac:dyDescent="0.3">
      <c r="A4763" t="s">
        <v>137</v>
      </c>
      <c r="B4763">
        <v>23</v>
      </c>
      <c r="C4763" s="1">
        <v>45365</v>
      </c>
      <c r="D4763" s="1">
        <v>45348.375</v>
      </c>
      <c r="E4763">
        <v>0.45</v>
      </c>
      <c r="F4763" t="s">
        <v>9</v>
      </c>
      <c r="G4763" t="s">
        <v>55</v>
      </c>
      <c r="H4763">
        <v>97530</v>
      </c>
      <c r="I4763" t="str" cm="1">
        <f t="array" ref="I4763">IFERROR(INDEX(scheduling_data!H:H,MATCH(B4763&amp;D4763,scheduling_data!D:D&amp;scheduling_data!A:A,0)),"")</f>
        <v>Amber Hickman</v>
      </c>
      <c r="J4763" t="str">
        <f t="shared" si="177"/>
        <v>No</v>
      </c>
      <c r="L4763" t="str">
        <f t="shared" si="178"/>
        <v>No</v>
      </c>
    </row>
    <row r="4764" spans="1:12" x14ac:dyDescent="0.3">
      <c r="A4764" t="s">
        <v>232</v>
      </c>
      <c r="B4764">
        <v>149</v>
      </c>
      <c r="C4764" s="1">
        <v>45364</v>
      </c>
      <c r="D4764" s="1">
        <v>45335.708333333336</v>
      </c>
      <c r="E4764">
        <v>83</v>
      </c>
      <c r="F4764" t="s">
        <v>9</v>
      </c>
      <c r="G4764" t="s">
        <v>169</v>
      </c>
      <c r="H4764">
        <v>97110</v>
      </c>
      <c r="I4764" t="str" cm="1">
        <f t="array" ref="I4764">IFERROR(INDEX(scheduling_data!H:H,MATCH(B4764&amp;D4764,scheduling_data!D:D&amp;scheduling_data!A:A,0)),"")</f>
        <v>James Allen</v>
      </c>
      <c r="J4764" t="str">
        <f t="shared" si="177"/>
        <v>No</v>
      </c>
      <c r="L4764" t="str">
        <f t="shared" si="178"/>
        <v>No</v>
      </c>
    </row>
    <row r="4765" spans="1:12" x14ac:dyDescent="0.3">
      <c r="A4765" t="s">
        <v>232</v>
      </c>
      <c r="B4765">
        <v>149</v>
      </c>
      <c r="C4765" s="1">
        <v>45364</v>
      </c>
      <c r="D4765" s="1">
        <v>45335.708333333336</v>
      </c>
      <c r="E4765">
        <v>42</v>
      </c>
      <c r="F4765" t="s">
        <v>19</v>
      </c>
      <c r="G4765" t="s">
        <v>170</v>
      </c>
      <c r="H4765">
        <v>97110</v>
      </c>
      <c r="I4765" t="str" cm="1">
        <f t="array" ref="I4765">IFERROR(INDEX(scheduling_data!H:H,MATCH(B4765&amp;D4765,scheduling_data!D:D&amp;scheduling_data!A:A,0)),"")</f>
        <v>James Allen</v>
      </c>
      <c r="J4765" t="str">
        <f t="shared" si="177"/>
        <v>No</v>
      </c>
      <c r="L4765" t="str">
        <f t="shared" si="178"/>
        <v>Yes</v>
      </c>
    </row>
    <row r="4766" spans="1:12" x14ac:dyDescent="0.3">
      <c r="A4766" t="s">
        <v>232</v>
      </c>
      <c r="B4766">
        <v>149</v>
      </c>
      <c r="C4766" s="1">
        <v>45364</v>
      </c>
      <c r="D4766" s="1">
        <v>45337.333333333336</v>
      </c>
      <c r="E4766">
        <v>75</v>
      </c>
      <c r="F4766" t="s">
        <v>9</v>
      </c>
      <c r="G4766" t="s">
        <v>169</v>
      </c>
      <c r="H4766">
        <v>97140</v>
      </c>
      <c r="I4766" t="str" cm="1">
        <f t="array" ref="I4766">IFERROR(INDEX(scheduling_data!H:H,MATCH(B4766&amp;D4766,scheduling_data!D:D&amp;scheduling_data!A:A,0)),"")</f>
        <v>James Allen</v>
      </c>
      <c r="J4766" t="str">
        <f t="shared" si="177"/>
        <v>No</v>
      </c>
      <c r="L4766" t="str">
        <f t="shared" si="178"/>
        <v>No</v>
      </c>
    </row>
    <row r="4767" spans="1:12" x14ac:dyDescent="0.3">
      <c r="A4767" t="s">
        <v>232</v>
      </c>
      <c r="B4767">
        <v>149</v>
      </c>
      <c r="C4767" s="1">
        <v>45364</v>
      </c>
      <c r="D4767" s="1">
        <v>45337.333333333336</v>
      </c>
      <c r="E4767">
        <v>75</v>
      </c>
      <c r="F4767" t="s">
        <v>9</v>
      </c>
      <c r="G4767" t="s">
        <v>169</v>
      </c>
      <c r="H4767">
        <v>97112</v>
      </c>
      <c r="I4767" t="str" cm="1">
        <f t="array" ref="I4767">IFERROR(INDEX(scheduling_data!H:H,MATCH(B4767&amp;D4767,scheduling_data!D:D&amp;scheduling_data!A:A,0)),"")</f>
        <v>James Allen</v>
      </c>
      <c r="J4767" t="str">
        <f t="shared" si="177"/>
        <v>No</v>
      </c>
      <c r="L4767" t="str">
        <f t="shared" si="178"/>
        <v>No</v>
      </c>
    </row>
    <row r="4768" spans="1:12" x14ac:dyDescent="0.3">
      <c r="A4768" t="s">
        <v>232</v>
      </c>
      <c r="B4768">
        <v>149</v>
      </c>
      <c r="C4768" s="1">
        <v>45364</v>
      </c>
      <c r="D4768" s="1">
        <v>45337.333333333336</v>
      </c>
      <c r="E4768">
        <v>83</v>
      </c>
      <c r="F4768" t="s">
        <v>9</v>
      </c>
      <c r="G4768" t="s">
        <v>169</v>
      </c>
      <c r="H4768">
        <v>97110</v>
      </c>
      <c r="I4768" t="str" cm="1">
        <f t="array" ref="I4768">IFERROR(INDEX(scheduling_data!H:H,MATCH(B4768&amp;D4768,scheduling_data!D:D&amp;scheduling_data!A:A,0)),"")</f>
        <v>James Allen</v>
      </c>
      <c r="J4768" t="str">
        <f t="shared" si="177"/>
        <v>No</v>
      </c>
      <c r="L4768" t="str">
        <f t="shared" si="178"/>
        <v>No</v>
      </c>
    </row>
    <row r="4769" spans="1:12" x14ac:dyDescent="0.3">
      <c r="A4769" t="s">
        <v>232</v>
      </c>
      <c r="B4769">
        <v>149</v>
      </c>
      <c r="C4769" s="1">
        <v>45364</v>
      </c>
      <c r="D4769" s="1">
        <v>45337.333333333336</v>
      </c>
      <c r="E4769">
        <v>42</v>
      </c>
      <c r="F4769" t="s">
        <v>19</v>
      </c>
      <c r="G4769" t="s">
        <v>170</v>
      </c>
      <c r="H4769">
        <v>97110</v>
      </c>
      <c r="I4769" t="str" cm="1">
        <f t="array" ref="I4769">IFERROR(INDEX(scheduling_data!H:H,MATCH(B4769&amp;D4769,scheduling_data!D:D&amp;scheduling_data!A:A,0)),"")</f>
        <v>James Allen</v>
      </c>
      <c r="J4769" t="str">
        <f t="shared" si="177"/>
        <v>No</v>
      </c>
      <c r="L4769" t="str">
        <f t="shared" si="178"/>
        <v>Yes</v>
      </c>
    </row>
    <row r="4770" spans="1:12" x14ac:dyDescent="0.3">
      <c r="A4770" t="s">
        <v>232</v>
      </c>
      <c r="B4770">
        <v>149</v>
      </c>
      <c r="C4770" s="1">
        <v>45357</v>
      </c>
      <c r="D4770" s="1">
        <v>45328.666666666664</v>
      </c>
      <c r="E4770">
        <v>42</v>
      </c>
      <c r="F4770" t="s">
        <v>19</v>
      </c>
      <c r="G4770" t="s">
        <v>170</v>
      </c>
      <c r="H4770">
        <v>97110</v>
      </c>
      <c r="I4770" t="str" cm="1">
        <f t="array" ref="I4770">IFERROR(INDEX(scheduling_data!H:H,MATCH(B4770&amp;D4770,scheduling_data!D:D&amp;scheduling_data!A:A,0)),"")</f>
        <v>James Allen</v>
      </c>
      <c r="J4770" t="str">
        <f t="shared" si="177"/>
        <v>No</v>
      </c>
      <c r="L4770" t="str">
        <f t="shared" si="178"/>
        <v>Yes</v>
      </c>
    </row>
    <row r="4771" spans="1:12" x14ac:dyDescent="0.3">
      <c r="A4771" t="s">
        <v>232</v>
      </c>
      <c r="B4771">
        <v>149</v>
      </c>
      <c r="C4771" s="1">
        <v>45357</v>
      </c>
      <c r="D4771" s="1">
        <v>45328.666666666664</v>
      </c>
      <c r="E4771">
        <v>158</v>
      </c>
      <c r="F4771" t="s">
        <v>9</v>
      </c>
      <c r="G4771" t="s">
        <v>169</v>
      </c>
      <c r="H4771">
        <v>97110</v>
      </c>
      <c r="I4771" t="str" cm="1">
        <f t="array" ref="I4771">IFERROR(INDEX(scheduling_data!H:H,MATCH(B4771&amp;D4771,scheduling_data!D:D&amp;scheduling_data!A:A,0)),"")</f>
        <v>James Allen</v>
      </c>
      <c r="J4771" t="str">
        <f t="shared" si="177"/>
        <v>No</v>
      </c>
      <c r="L4771" t="str">
        <f t="shared" si="178"/>
        <v>No</v>
      </c>
    </row>
    <row r="4772" spans="1:12" x14ac:dyDescent="0.3">
      <c r="A4772" t="s">
        <v>232</v>
      </c>
      <c r="B4772">
        <v>149</v>
      </c>
      <c r="C4772" s="1">
        <v>45357</v>
      </c>
      <c r="D4772" s="1">
        <v>45328.666666666664</v>
      </c>
      <c r="E4772">
        <v>75</v>
      </c>
      <c r="F4772" t="s">
        <v>9</v>
      </c>
      <c r="G4772" t="s">
        <v>169</v>
      </c>
      <c r="H4772">
        <v>97140</v>
      </c>
      <c r="I4772" t="str" cm="1">
        <f t="array" ref="I4772">IFERROR(INDEX(scheduling_data!H:H,MATCH(B4772&amp;D4772,scheduling_data!D:D&amp;scheduling_data!A:A,0)),"")</f>
        <v>James Allen</v>
      </c>
      <c r="J4772" t="str">
        <f t="shared" si="177"/>
        <v>No</v>
      </c>
      <c r="L4772" t="str">
        <f t="shared" si="178"/>
        <v>No</v>
      </c>
    </row>
    <row r="4773" spans="1:12" x14ac:dyDescent="0.3">
      <c r="A4773" t="s">
        <v>232</v>
      </c>
      <c r="B4773">
        <v>149</v>
      </c>
      <c r="C4773" s="1">
        <v>45357</v>
      </c>
      <c r="D4773" s="1">
        <v>45330.333333333336</v>
      </c>
      <c r="E4773">
        <v>83</v>
      </c>
      <c r="F4773" t="s">
        <v>9</v>
      </c>
      <c r="G4773" t="s">
        <v>169</v>
      </c>
      <c r="H4773">
        <v>97110</v>
      </c>
      <c r="I4773" t="str" cm="1">
        <f t="array" ref="I4773">IFERROR(INDEX(scheduling_data!H:H,MATCH(B4773&amp;D4773,scheduling_data!D:D&amp;scheduling_data!A:A,0)),"")</f>
        <v>James Allen</v>
      </c>
      <c r="J4773" t="str">
        <f t="shared" si="177"/>
        <v>No</v>
      </c>
      <c r="L4773" t="str">
        <f t="shared" si="178"/>
        <v>No</v>
      </c>
    </row>
    <row r="4774" spans="1:12" x14ac:dyDescent="0.3">
      <c r="A4774" t="s">
        <v>232</v>
      </c>
      <c r="B4774">
        <v>149</v>
      </c>
      <c r="C4774" s="1">
        <v>45357</v>
      </c>
      <c r="D4774" s="1">
        <v>45330.333333333336</v>
      </c>
      <c r="E4774">
        <v>42</v>
      </c>
      <c r="F4774" t="s">
        <v>19</v>
      </c>
      <c r="G4774" t="s">
        <v>170</v>
      </c>
      <c r="H4774">
        <v>97110</v>
      </c>
      <c r="I4774" t="str" cm="1">
        <f t="array" ref="I4774">IFERROR(INDEX(scheduling_data!H:H,MATCH(B4774&amp;D4774,scheduling_data!D:D&amp;scheduling_data!A:A,0)),"")</f>
        <v>James Allen</v>
      </c>
      <c r="J4774" t="str">
        <f t="shared" si="177"/>
        <v>No</v>
      </c>
      <c r="L4774" t="str">
        <f t="shared" si="178"/>
        <v>Yes</v>
      </c>
    </row>
    <row r="4775" spans="1:12" x14ac:dyDescent="0.3">
      <c r="A4775" t="s">
        <v>14</v>
      </c>
      <c r="B4775">
        <v>25</v>
      </c>
      <c r="C4775" s="1">
        <v>45352</v>
      </c>
      <c r="D4775" s="1">
        <v>45338.4375</v>
      </c>
      <c r="E4775">
        <v>55</v>
      </c>
      <c r="F4775" t="s">
        <v>19</v>
      </c>
      <c r="G4775" t="s">
        <v>51</v>
      </c>
      <c r="H4775">
        <v>92507</v>
      </c>
      <c r="I4775" t="str" cm="1">
        <f t="array" ref="I4775">IFERROR(INDEX(scheduling_data!H:H,MATCH(B4775&amp;D4775,scheduling_data!D:D&amp;scheduling_data!A:A,0)),"")</f>
        <v>D'Anna Pullen</v>
      </c>
      <c r="J4775" t="str">
        <f t="shared" si="177"/>
        <v>No</v>
      </c>
      <c r="L4775" t="str">
        <f t="shared" si="178"/>
        <v>Yes</v>
      </c>
    </row>
    <row r="4776" spans="1:12" x14ac:dyDescent="0.3">
      <c r="A4776" t="s">
        <v>14</v>
      </c>
      <c r="B4776">
        <v>25</v>
      </c>
      <c r="C4776" s="1">
        <v>45352</v>
      </c>
      <c r="D4776" s="1">
        <v>45338.4375</v>
      </c>
      <c r="E4776">
        <v>95</v>
      </c>
      <c r="F4776" t="s">
        <v>9</v>
      </c>
      <c r="G4776" t="s">
        <v>52</v>
      </c>
      <c r="H4776">
        <v>92507</v>
      </c>
      <c r="I4776" t="str" cm="1">
        <f t="array" ref="I4776">IFERROR(INDEX(scheduling_data!H:H,MATCH(B4776&amp;D4776,scheduling_data!D:D&amp;scheduling_data!A:A,0)),"")</f>
        <v>D'Anna Pullen</v>
      </c>
      <c r="J4776" t="str">
        <f t="shared" si="177"/>
        <v>No</v>
      </c>
      <c r="L4776" t="str">
        <f t="shared" si="178"/>
        <v>No</v>
      </c>
    </row>
    <row r="4777" spans="1:12" x14ac:dyDescent="0.3">
      <c r="A4777" t="s">
        <v>14</v>
      </c>
      <c r="B4777">
        <v>25</v>
      </c>
      <c r="C4777" s="1">
        <v>45359</v>
      </c>
      <c r="D4777" s="1">
        <v>45343.4375</v>
      </c>
      <c r="E4777">
        <v>55</v>
      </c>
      <c r="F4777" t="s">
        <v>19</v>
      </c>
      <c r="G4777" t="s">
        <v>51</v>
      </c>
      <c r="H4777">
        <v>92507</v>
      </c>
      <c r="I4777" t="str" cm="1">
        <f t="array" ref="I4777">IFERROR(INDEX(scheduling_data!H:H,MATCH(B4777&amp;D4777,scheduling_data!D:D&amp;scheduling_data!A:A,0)),"")</f>
        <v>D'Anna Pullen</v>
      </c>
      <c r="J4777" t="str">
        <f t="shared" si="177"/>
        <v>No</v>
      </c>
      <c r="L4777" t="str">
        <f t="shared" si="178"/>
        <v>Yes</v>
      </c>
    </row>
    <row r="4778" spans="1:12" x14ac:dyDescent="0.3">
      <c r="A4778" t="s">
        <v>14</v>
      </c>
      <c r="B4778">
        <v>25</v>
      </c>
      <c r="C4778" s="1">
        <v>45359</v>
      </c>
      <c r="D4778" s="1">
        <v>45343.4375</v>
      </c>
      <c r="E4778">
        <v>95</v>
      </c>
      <c r="F4778" t="s">
        <v>9</v>
      </c>
      <c r="G4778" t="s">
        <v>52</v>
      </c>
      <c r="H4778">
        <v>92507</v>
      </c>
      <c r="I4778" t="str" cm="1">
        <f t="array" ref="I4778">IFERROR(INDEX(scheduling_data!H:H,MATCH(B4778&amp;D4778,scheduling_data!D:D&amp;scheduling_data!A:A,0)),"")</f>
        <v>D'Anna Pullen</v>
      </c>
      <c r="J4778" t="str">
        <f t="shared" si="177"/>
        <v>No</v>
      </c>
      <c r="L4778" t="str">
        <f t="shared" si="178"/>
        <v>No</v>
      </c>
    </row>
    <row r="4779" spans="1:12" x14ac:dyDescent="0.3">
      <c r="A4779" t="s">
        <v>14</v>
      </c>
      <c r="B4779">
        <v>25</v>
      </c>
      <c r="C4779" s="1">
        <v>45359</v>
      </c>
      <c r="D4779" s="1">
        <v>45345.395833333336</v>
      </c>
      <c r="E4779">
        <v>55</v>
      </c>
      <c r="F4779" t="s">
        <v>19</v>
      </c>
      <c r="G4779" t="s">
        <v>51</v>
      </c>
      <c r="H4779">
        <v>92507</v>
      </c>
      <c r="I4779" t="str" cm="1">
        <f t="array" ref="I4779">IFERROR(INDEX(scheduling_data!H:H,MATCH(B4779&amp;D4779,scheduling_data!D:D&amp;scheduling_data!A:A,0)),"")</f>
        <v>Victoria Miley</v>
      </c>
      <c r="J4779" t="str">
        <f t="shared" si="177"/>
        <v>No</v>
      </c>
      <c r="L4779" t="str">
        <f t="shared" si="178"/>
        <v>Yes</v>
      </c>
    </row>
    <row r="4780" spans="1:12" x14ac:dyDescent="0.3">
      <c r="A4780" t="s">
        <v>14</v>
      </c>
      <c r="B4780">
        <v>25</v>
      </c>
      <c r="C4780" s="1">
        <v>45359</v>
      </c>
      <c r="D4780" s="1">
        <v>45345.395833333336</v>
      </c>
      <c r="E4780">
        <v>95</v>
      </c>
      <c r="F4780" t="s">
        <v>9</v>
      </c>
      <c r="G4780" t="s">
        <v>52</v>
      </c>
      <c r="H4780">
        <v>92507</v>
      </c>
      <c r="I4780" t="str" cm="1">
        <f t="array" ref="I4780">IFERROR(INDEX(scheduling_data!H:H,MATCH(B4780&amp;D4780,scheduling_data!D:D&amp;scheduling_data!A:A,0)),"")</f>
        <v>Victoria Miley</v>
      </c>
      <c r="J4780" t="str">
        <f t="shared" si="177"/>
        <v>No</v>
      </c>
      <c r="L4780" t="str">
        <f t="shared" si="178"/>
        <v>No</v>
      </c>
    </row>
    <row r="4781" spans="1:12" x14ac:dyDescent="0.3">
      <c r="A4781" t="s">
        <v>14</v>
      </c>
      <c r="B4781">
        <v>25</v>
      </c>
      <c r="C4781" s="1">
        <v>45369</v>
      </c>
      <c r="D4781" s="1">
        <v>45351.416666666664</v>
      </c>
      <c r="E4781">
        <v>55</v>
      </c>
      <c r="F4781" t="s">
        <v>19</v>
      </c>
      <c r="G4781" t="s">
        <v>51</v>
      </c>
      <c r="H4781">
        <v>92507</v>
      </c>
      <c r="I4781" t="str" cm="1">
        <f t="array" ref="I4781">IFERROR(INDEX(scheduling_data!H:H,MATCH(B4781&amp;D4781,scheduling_data!D:D&amp;scheduling_data!A:A,0)),"")</f>
        <v>Annette Fertitta</v>
      </c>
      <c r="J4781" t="str">
        <f t="shared" si="177"/>
        <v>No</v>
      </c>
      <c r="L4781" t="str">
        <f t="shared" si="178"/>
        <v>Yes</v>
      </c>
    </row>
    <row r="4782" spans="1:12" x14ac:dyDescent="0.3">
      <c r="A4782" t="s">
        <v>14</v>
      </c>
      <c r="B4782">
        <v>25</v>
      </c>
      <c r="C4782" s="1">
        <v>45369</v>
      </c>
      <c r="D4782" s="1">
        <v>45351.416666666664</v>
      </c>
      <c r="E4782">
        <v>95</v>
      </c>
      <c r="F4782" t="s">
        <v>9</v>
      </c>
      <c r="G4782" t="s">
        <v>52</v>
      </c>
      <c r="H4782">
        <v>92507</v>
      </c>
      <c r="I4782" t="str" cm="1">
        <f t="array" ref="I4782">IFERROR(INDEX(scheduling_data!H:H,MATCH(B4782&amp;D4782,scheduling_data!D:D&amp;scheduling_data!A:A,0)),"")</f>
        <v>Annette Fertitta</v>
      </c>
      <c r="J4782" t="str">
        <f t="shared" si="177"/>
        <v>No</v>
      </c>
      <c r="L4782" t="str">
        <f t="shared" si="178"/>
        <v>No</v>
      </c>
    </row>
    <row r="4783" spans="1:12" x14ac:dyDescent="0.3">
      <c r="A4783" t="s">
        <v>14</v>
      </c>
      <c r="B4783">
        <v>150</v>
      </c>
      <c r="C4783" s="1">
        <v>45359</v>
      </c>
      <c r="D4783" s="1">
        <v>45342.708333333336</v>
      </c>
      <c r="E4783">
        <v>55</v>
      </c>
      <c r="F4783" t="s">
        <v>19</v>
      </c>
      <c r="G4783" t="s">
        <v>51</v>
      </c>
      <c r="H4783">
        <v>92507</v>
      </c>
      <c r="I4783" t="str" cm="1">
        <f t="array" ref="I4783">IFERROR(INDEX(scheduling_data!H:H,MATCH(B4783&amp;D4783,scheduling_data!D:D&amp;scheduling_data!A:A,0)),"")</f>
        <v>Victoria Miley</v>
      </c>
      <c r="J4783" t="str">
        <f t="shared" si="177"/>
        <v>No</v>
      </c>
      <c r="L4783" t="str">
        <f t="shared" si="178"/>
        <v>Yes</v>
      </c>
    </row>
    <row r="4784" spans="1:12" x14ac:dyDescent="0.3">
      <c r="A4784" t="s">
        <v>14</v>
      </c>
      <c r="B4784">
        <v>150</v>
      </c>
      <c r="C4784" s="1">
        <v>45359</v>
      </c>
      <c r="D4784" s="1">
        <v>45342.708333333336</v>
      </c>
      <c r="E4784">
        <v>95</v>
      </c>
      <c r="F4784" t="s">
        <v>9</v>
      </c>
      <c r="G4784" t="s">
        <v>52</v>
      </c>
      <c r="H4784">
        <v>92507</v>
      </c>
      <c r="I4784" t="str" cm="1">
        <f t="array" ref="I4784">IFERROR(INDEX(scheduling_data!H:H,MATCH(B4784&amp;D4784,scheduling_data!D:D&amp;scheduling_data!A:A,0)),"")</f>
        <v>Victoria Miley</v>
      </c>
      <c r="J4784" t="str">
        <f t="shared" si="177"/>
        <v>No</v>
      </c>
      <c r="L4784" t="str">
        <f t="shared" si="178"/>
        <v>No</v>
      </c>
    </row>
    <row r="4785" spans="1:12" x14ac:dyDescent="0.3">
      <c r="A4785" t="s">
        <v>14</v>
      </c>
      <c r="B4785">
        <v>150</v>
      </c>
      <c r="C4785" s="1">
        <v>45359</v>
      </c>
      <c r="D4785" s="1">
        <v>45344.729166666664</v>
      </c>
      <c r="E4785">
        <v>95</v>
      </c>
      <c r="F4785" t="s">
        <v>9</v>
      </c>
      <c r="G4785" t="s">
        <v>52</v>
      </c>
      <c r="H4785">
        <v>92507</v>
      </c>
      <c r="I4785" t="str" cm="1">
        <f t="array" ref="I4785">IFERROR(INDEX(scheduling_data!H:H,MATCH(B4785&amp;D4785,scheduling_data!D:D&amp;scheduling_data!A:A,0)),"")</f>
        <v>Victoria Miley</v>
      </c>
      <c r="J4785" t="str">
        <f t="shared" si="177"/>
        <v>No</v>
      </c>
      <c r="L4785" t="str">
        <f t="shared" si="178"/>
        <v>No</v>
      </c>
    </row>
    <row r="4786" spans="1:12" x14ac:dyDescent="0.3">
      <c r="A4786" t="s">
        <v>14</v>
      </c>
      <c r="B4786">
        <v>150</v>
      </c>
      <c r="C4786" s="1">
        <v>45359</v>
      </c>
      <c r="D4786" s="1">
        <v>45344.729166666664</v>
      </c>
      <c r="E4786">
        <v>55</v>
      </c>
      <c r="F4786" t="s">
        <v>19</v>
      </c>
      <c r="G4786" t="s">
        <v>51</v>
      </c>
      <c r="H4786">
        <v>92507</v>
      </c>
      <c r="I4786" t="str" cm="1">
        <f t="array" ref="I4786">IFERROR(INDEX(scheduling_data!H:H,MATCH(B4786&amp;D4786,scheduling_data!D:D&amp;scheduling_data!A:A,0)),"")</f>
        <v>Victoria Miley</v>
      </c>
      <c r="J4786" t="str">
        <f t="shared" si="177"/>
        <v>No</v>
      </c>
      <c r="L4786" t="str">
        <f t="shared" si="178"/>
        <v>Yes</v>
      </c>
    </row>
    <row r="4787" spans="1:12" x14ac:dyDescent="0.3">
      <c r="A4787" t="s">
        <v>14</v>
      </c>
      <c r="B4787">
        <v>150</v>
      </c>
      <c r="C4787" s="1">
        <v>45363</v>
      </c>
      <c r="D4787" s="1">
        <v>45349.729166666664</v>
      </c>
      <c r="E4787">
        <v>55</v>
      </c>
      <c r="F4787" t="s">
        <v>19</v>
      </c>
      <c r="G4787" t="s">
        <v>51</v>
      </c>
      <c r="H4787">
        <v>92507</v>
      </c>
      <c r="I4787" t="str" cm="1">
        <f t="array" ref="I4787">IFERROR(INDEX(scheduling_data!H:H,MATCH(B4787&amp;D4787,scheduling_data!D:D&amp;scheduling_data!A:A,0)),"")</f>
        <v>Victoria Miley</v>
      </c>
      <c r="J4787" t="str">
        <f t="shared" si="177"/>
        <v>No</v>
      </c>
      <c r="L4787" t="str">
        <f t="shared" si="178"/>
        <v>Yes</v>
      </c>
    </row>
    <row r="4788" spans="1:12" x14ac:dyDescent="0.3">
      <c r="A4788" t="s">
        <v>14</v>
      </c>
      <c r="B4788">
        <v>150</v>
      </c>
      <c r="C4788" s="1">
        <v>45363</v>
      </c>
      <c r="D4788" s="1">
        <v>45349.729166666664</v>
      </c>
      <c r="E4788">
        <v>95</v>
      </c>
      <c r="F4788" t="s">
        <v>9</v>
      </c>
      <c r="G4788" t="s">
        <v>52</v>
      </c>
      <c r="H4788">
        <v>92507</v>
      </c>
      <c r="I4788" t="str" cm="1">
        <f t="array" ref="I4788">IFERROR(INDEX(scheduling_data!H:H,MATCH(B4788&amp;D4788,scheduling_data!D:D&amp;scheduling_data!A:A,0)),"")</f>
        <v>Victoria Miley</v>
      </c>
      <c r="J4788" t="str">
        <f t="shared" si="177"/>
        <v>No</v>
      </c>
      <c r="L4788" t="str">
        <f t="shared" si="178"/>
        <v>No</v>
      </c>
    </row>
    <row r="4789" spans="1:12" x14ac:dyDescent="0.3">
      <c r="A4789" t="s">
        <v>14</v>
      </c>
      <c r="B4789">
        <v>150</v>
      </c>
      <c r="C4789" s="1">
        <v>45363</v>
      </c>
      <c r="D4789" s="1">
        <v>45351.729166666664</v>
      </c>
      <c r="E4789">
        <v>95</v>
      </c>
      <c r="F4789" t="s">
        <v>9</v>
      </c>
      <c r="G4789" t="s">
        <v>52</v>
      </c>
      <c r="H4789">
        <v>92507</v>
      </c>
      <c r="I4789" t="str" cm="1">
        <f t="array" ref="I4789">IFERROR(INDEX(scheduling_data!H:H,MATCH(B4789&amp;D4789,scheduling_data!D:D&amp;scheduling_data!A:A,0)),"")</f>
        <v>Victoria Miley</v>
      </c>
      <c r="J4789" t="str">
        <f t="shared" si="177"/>
        <v>No</v>
      </c>
      <c r="L4789" t="str">
        <f t="shared" si="178"/>
        <v>No</v>
      </c>
    </row>
    <row r="4790" spans="1:12" x14ac:dyDescent="0.3">
      <c r="A4790" t="s">
        <v>14</v>
      </c>
      <c r="B4790">
        <v>150</v>
      </c>
      <c r="C4790" s="1">
        <v>45363</v>
      </c>
      <c r="D4790" s="1">
        <v>45351.729166666664</v>
      </c>
      <c r="E4790">
        <v>55</v>
      </c>
      <c r="F4790" t="s">
        <v>19</v>
      </c>
      <c r="G4790" t="s">
        <v>51</v>
      </c>
      <c r="H4790">
        <v>92507</v>
      </c>
      <c r="I4790" t="str" cm="1">
        <f t="array" ref="I4790">IFERROR(INDEX(scheduling_data!H:H,MATCH(B4790&amp;D4790,scheduling_data!D:D&amp;scheduling_data!A:A,0)),"")</f>
        <v>Victoria Miley</v>
      </c>
      <c r="J4790" t="str">
        <f t="shared" si="177"/>
        <v>No</v>
      </c>
      <c r="L4790" t="str">
        <f t="shared" si="178"/>
        <v>Yes</v>
      </c>
    </row>
    <row r="4791" spans="1:12" x14ac:dyDescent="0.3">
      <c r="A4791" t="s">
        <v>49</v>
      </c>
      <c r="B4791">
        <v>151</v>
      </c>
      <c r="C4791" s="1">
        <v>45355</v>
      </c>
      <c r="D4791" s="1">
        <v>45341.375</v>
      </c>
      <c r="E4791">
        <v>32</v>
      </c>
      <c r="F4791" t="s">
        <v>19</v>
      </c>
      <c r="G4791" t="s">
        <v>50</v>
      </c>
      <c r="H4791">
        <v>97530</v>
      </c>
      <c r="I4791" t="str" cm="1">
        <f t="array" ref="I4791">IFERROR(INDEX(scheduling_data!H:H,MATCH(B4791&amp;D4791,scheduling_data!D:D&amp;scheduling_data!A:A,0)),"")</f>
        <v>Amber Hickman</v>
      </c>
      <c r="J4791" t="str">
        <f t="shared" si="177"/>
        <v>No</v>
      </c>
      <c r="L4791" t="str">
        <f t="shared" si="178"/>
        <v>Yes</v>
      </c>
    </row>
    <row r="4792" spans="1:12" x14ac:dyDescent="0.3">
      <c r="A4792" t="s">
        <v>49</v>
      </c>
      <c r="B4792">
        <v>151</v>
      </c>
      <c r="C4792" s="1">
        <v>45355</v>
      </c>
      <c r="D4792" s="1">
        <v>45341.375</v>
      </c>
      <c r="E4792">
        <v>34</v>
      </c>
      <c r="F4792" t="s">
        <v>9</v>
      </c>
      <c r="G4792" t="s">
        <v>104</v>
      </c>
      <c r="H4792">
        <v>97112</v>
      </c>
      <c r="I4792" t="str" cm="1">
        <f t="array" ref="I4792">IFERROR(INDEX(scheduling_data!H:H,MATCH(B4792&amp;D4792,scheduling_data!D:D&amp;scheduling_data!A:A,0)),"")</f>
        <v>Amber Hickman</v>
      </c>
      <c r="J4792" t="str">
        <f t="shared" si="177"/>
        <v>No</v>
      </c>
      <c r="L4792" t="str">
        <f t="shared" si="178"/>
        <v>No</v>
      </c>
    </row>
    <row r="4793" spans="1:12" x14ac:dyDescent="0.3">
      <c r="A4793" t="s">
        <v>49</v>
      </c>
      <c r="B4793">
        <v>151</v>
      </c>
      <c r="C4793" s="1">
        <v>45355</v>
      </c>
      <c r="D4793" s="1">
        <v>45341.375</v>
      </c>
      <c r="E4793">
        <v>32.799999999999997</v>
      </c>
      <c r="F4793" t="s">
        <v>19</v>
      </c>
      <c r="G4793" t="s">
        <v>50</v>
      </c>
      <c r="H4793">
        <v>97112</v>
      </c>
      <c r="I4793" t="str" cm="1">
        <f t="array" ref="I4793">IFERROR(INDEX(scheduling_data!H:H,MATCH(B4793&amp;D4793,scheduling_data!D:D&amp;scheduling_data!A:A,0)),"")</f>
        <v>Amber Hickman</v>
      </c>
      <c r="J4793" t="str">
        <f t="shared" si="177"/>
        <v>No</v>
      </c>
      <c r="L4793" t="str">
        <f t="shared" si="178"/>
        <v>Yes</v>
      </c>
    </row>
    <row r="4794" spans="1:12" x14ac:dyDescent="0.3">
      <c r="A4794" t="s">
        <v>49</v>
      </c>
      <c r="B4794">
        <v>151</v>
      </c>
      <c r="C4794" s="1">
        <v>45355</v>
      </c>
      <c r="D4794" s="1">
        <v>45341.375</v>
      </c>
      <c r="E4794">
        <v>35</v>
      </c>
      <c r="F4794" t="s">
        <v>9</v>
      </c>
      <c r="G4794" t="s">
        <v>104</v>
      </c>
      <c r="H4794">
        <v>97530</v>
      </c>
      <c r="I4794" t="str" cm="1">
        <f t="array" ref="I4794">IFERROR(INDEX(scheduling_data!H:H,MATCH(B4794&amp;D4794,scheduling_data!D:D&amp;scheduling_data!A:A,0)),"")</f>
        <v>Amber Hickman</v>
      </c>
      <c r="J4794" t="str">
        <f t="shared" si="177"/>
        <v>No</v>
      </c>
      <c r="L4794" t="str">
        <f t="shared" si="178"/>
        <v>No</v>
      </c>
    </row>
    <row r="4795" spans="1:12" x14ac:dyDescent="0.3">
      <c r="A4795" t="s">
        <v>49</v>
      </c>
      <c r="B4795">
        <v>151</v>
      </c>
      <c r="C4795" s="1">
        <v>45355</v>
      </c>
      <c r="D4795" s="1">
        <v>45343.375</v>
      </c>
      <c r="E4795">
        <v>34</v>
      </c>
      <c r="F4795" t="s">
        <v>9</v>
      </c>
      <c r="G4795" t="s">
        <v>104</v>
      </c>
      <c r="H4795">
        <v>97112</v>
      </c>
      <c r="I4795" t="str" cm="1">
        <f t="array" ref="I4795">IFERROR(INDEX(scheduling_data!H:H,MATCH(B4795&amp;D4795,scheduling_data!D:D&amp;scheduling_data!A:A,0)),"")</f>
        <v>Jessica Pittman</v>
      </c>
      <c r="J4795" t="str">
        <f t="shared" si="177"/>
        <v>No</v>
      </c>
      <c r="L4795" t="str">
        <f t="shared" si="178"/>
        <v>No</v>
      </c>
    </row>
    <row r="4796" spans="1:12" x14ac:dyDescent="0.3">
      <c r="A4796" t="s">
        <v>49</v>
      </c>
      <c r="B4796">
        <v>151</v>
      </c>
      <c r="C4796" s="1">
        <v>45355</v>
      </c>
      <c r="D4796" s="1">
        <v>45343.375</v>
      </c>
      <c r="E4796">
        <v>32.799999999999997</v>
      </c>
      <c r="F4796" t="s">
        <v>19</v>
      </c>
      <c r="G4796" t="s">
        <v>50</v>
      </c>
      <c r="H4796">
        <v>97112</v>
      </c>
      <c r="I4796" t="str" cm="1">
        <f t="array" ref="I4796">IFERROR(INDEX(scheduling_data!H:H,MATCH(B4796&amp;D4796,scheduling_data!D:D&amp;scheduling_data!A:A,0)),"")</f>
        <v>Jessica Pittman</v>
      </c>
      <c r="J4796" t="str">
        <f t="shared" si="177"/>
        <v>No</v>
      </c>
      <c r="L4796" t="str">
        <f t="shared" si="178"/>
        <v>Yes</v>
      </c>
    </row>
    <row r="4797" spans="1:12" x14ac:dyDescent="0.3">
      <c r="A4797" t="s">
        <v>49</v>
      </c>
      <c r="B4797">
        <v>151</v>
      </c>
      <c r="C4797" s="1">
        <v>45355</v>
      </c>
      <c r="D4797" s="1">
        <v>45343.375</v>
      </c>
      <c r="E4797">
        <v>35</v>
      </c>
      <c r="F4797" t="s">
        <v>9</v>
      </c>
      <c r="G4797" t="s">
        <v>104</v>
      </c>
      <c r="H4797">
        <v>97530</v>
      </c>
      <c r="I4797" t="str" cm="1">
        <f t="array" ref="I4797">IFERROR(INDEX(scheduling_data!H:H,MATCH(B4797&amp;D4797,scheduling_data!D:D&amp;scheduling_data!A:A,0)),"")</f>
        <v>Jessica Pittman</v>
      </c>
      <c r="J4797" t="str">
        <f t="shared" si="177"/>
        <v>No</v>
      </c>
      <c r="L4797" t="str">
        <f t="shared" si="178"/>
        <v>No</v>
      </c>
    </row>
    <row r="4798" spans="1:12" x14ac:dyDescent="0.3">
      <c r="A4798" t="s">
        <v>49</v>
      </c>
      <c r="B4798">
        <v>151</v>
      </c>
      <c r="C4798" s="1">
        <v>45355</v>
      </c>
      <c r="D4798" s="1">
        <v>45343.375</v>
      </c>
      <c r="E4798">
        <v>35</v>
      </c>
      <c r="F4798" t="s">
        <v>9</v>
      </c>
      <c r="G4798" t="s">
        <v>104</v>
      </c>
      <c r="H4798">
        <v>97110</v>
      </c>
      <c r="I4798" t="str" cm="1">
        <f t="array" ref="I4798">IFERROR(INDEX(scheduling_data!H:H,MATCH(B4798&amp;D4798,scheduling_data!D:D&amp;scheduling_data!A:A,0)),"")</f>
        <v>Jessica Pittman</v>
      </c>
      <c r="J4798" t="str">
        <f t="shared" si="177"/>
        <v>No</v>
      </c>
      <c r="L4798" t="str">
        <f t="shared" si="178"/>
        <v>No</v>
      </c>
    </row>
    <row r="4799" spans="1:12" x14ac:dyDescent="0.3">
      <c r="A4799" t="s">
        <v>49</v>
      </c>
      <c r="B4799">
        <v>151</v>
      </c>
      <c r="C4799" s="1">
        <v>45355</v>
      </c>
      <c r="D4799" s="1">
        <v>45343.375</v>
      </c>
      <c r="E4799">
        <v>32</v>
      </c>
      <c r="F4799" t="s">
        <v>19</v>
      </c>
      <c r="G4799" t="s">
        <v>50</v>
      </c>
      <c r="H4799">
        <v>97110</v>
      </c>
      <c r="I4799" t="str" cm="1">
        <f t="array" ref="I4799">IFERROR(INDEX(scheduling_data!H:H,MATCH(B4799&amp;D4799,scheduling_data!D:D&amp;scheduling_data!A:A,0)),"")</f>
        <v>Jessica Pittman</v>
      </c>
      <c r="J4799" t="str">
        <f t="shared" si="177"/>
        <v>No</v>
      </c>
      <c r="L4799" t="str">
        <f t="shared" si="178"/>
        <v>Yes</v>
      </c>
    </row>
    <row r="4800" spans="1:12" x14ac:dyDescent="0.3">
      <c r="A4800" t="s">
        <v>49</v>
      </c>
      <c r="B4800">
        <v>151</v>
      </c>
      <c r="C4800" s="1">
        <v>45355</v>
      </c>
      <c r="D4800" s="1">
        <v>45343.375</v>
      </c>
      <c r="E4800">
        <v>32</v>
      </c>
      <c r="F4800" t="s">
        <v>19</v>
      </c>
      <c r="G4800" t="s">
        <v>50</v>
      </c>
      <c r="H4800">
        <v>97530</v>
      </c>
      <c r="I4800" t="str" cm="1">
        <f t="array" ref="I4800">IFERROR(INDEX(scheduling_data!H:H,MATCH(B4800&amp;D4800,scheduling_data!D:D&amp;scheduling_data!A:A,0)),"")</f>
        <v>Jessica Pittman</v>
      </c>
      <c r="J4800" t="str">
        <f t="shared" si="177"/>
        <v>No</v>
      </c>
      <c r="L4800" t="str">
        <f t="shared" si="178"/>
        <v>Yes</v>
      </c>
    </row>
    <row r="4801" spans="1:12" x14ac:dyDescent="0.3">
      <c r="A4801" t="s">
        <v>49</v>
      </c>
      <c r="B4801">
        <v>151</v>
      </c>
      <c r="C4801" s="1">
        <v>45364</v>
      </c>
      <c r="D4801" s="1">
        <v>45348.375</v>
      </c>
      <c r="E4801">
        <v>32</v>
      </c>
      <c r="F4801" t="s">
        <v>19</v>
      </c>
      <c r="G4801" t="s">
        <v>50</v>
      </c>
      <c r="H4801">
        <v>97110</v>
      </c>
      <c r="I4801" t="str" cm="1">
        <f t="array" ref="I4801">IFERROR(INDEX(scheduling_data!H:H,MATCH(B4801&amp;D4801,scheduling_data!D:D&amp;scheduling_data!A:A,0)),"")</f>
        <v>Amber Hickman</v>
      </c>
      <c r="J4801" t="str">
        <f t="shared" si="177"/>
        <v>No</v>
      </c>
      <c r="L4801" t="str">
        <f t="shared" si="178"/>
        <v>Yes</v>
      </c>
    </row>
    <row r="4802" spans="1:12" x14ac:dyDescent="0.3">
      <c r="A4802" t="s">
        <v>49</v>
      </c>
      <c r="B4802">
        <v>151</v>
      </c>
      <c r="C4802" s="1">
        <v>45364</v>
      </c>
      <c r="D4802" s="1">
        <v>45348.375</v>
      </c>
      <c r="E4802">
        <v>35</v>
      </c>
      <c r="F4802" t="s">
        <v>9</v>
      </c>
      <c r="G4802" t="s">
        <v>104</v>
      </c>
      <c r="H4802">
        <v>97530</v>
      </c>
      <c r="I4802" t="str" cm="1">
        <f t="array" ref="I4802">IFERROR(INDEX(scheduling_data!H:H,MATCH(B4802&amp;D4802,scheduling_data!D:D&amp;scheduling_data!A:A,0)),"")</f>
        <v>Amber Hickman</v>
      </c>
      <c r="J4802" t="str">
        <f t="shared" si="177"/>
        <v>No</v>
      </c>
      <c r="L4802" t="str">
        <f t="shared" si="178"/>
        <v>No</v>
      </c>
    </row>
    <row r="4803" spans="1:12" x14ac:dyDescent="0.3">
      <c r="A4803" t="s">
        <v>49</v>
      </c>
      <c r="B4803">
        <v>151</v>
      </c>
      <c r="C4803" s="1">
        <v>45364</v>
      </c>
      <c r="D4803" s="1">
        <v>45348.375</v>
      </c>
      <c r="E4803">
        <v>32</v>
      </c>
      <c r="F4803" t="s">
        <v>19</v>
      </c>
      <c r="G4803" t="s">
        <v>50</v>
      </c>
      <c r="H4803">
        <v>97530</v>
      </c>
      <c r="I4803" t="str" cm="1">
        <f t="array" ref="I4803">IFERROR(INDEX(scheduling_data!H:H,MATCH(B4803&amp;D4803,scheduling_data!D:D&amp;scheduling_data!A:A,0)),"")</f>
        <v>Amber Hickman</v>
      </c>
      <c r="J4803" t="str">
        <f t="shared" ref="J4803:J4866" si="179">IF(I4803="", "Yes", "No")</f>
        <v>No</v>
      </c>
      <c r="L4803" t="str">
        <f t="shared" ref="L4803:L4866" si="180">IF(OR(F4803="Cash", F4803="Check", F4803="EFT", F4803="Credit Card", F4803="Visa", F4803="Mastercard", F4803="AMEX"), "Yes", "No")</f>
        <v>Yes</v>
      </c>
    </row>
    <row r="4804" spans="1:12" x14ac:dyDescent="0.3">
      <c r="A4804" t="s">
        <v>49</v>
      </c>
      <c r="B4804">
        <v>151</v>
      </c>
      <c r="C4804" s="1">
        <v>45364</v>
      </c>
      <c r="D4804" s="1">
        <v>45348.375</v>
      </c>
      <c r="E4804">
        <v>35</v>
      </c>
      <c r="F4804" t="s">
        <v>9</v>
      </c>
      <c r="G4804" t="s">
        <v>104</v>
      </c>
      <c r="H4804">
        <v>97110</v>
      </c>
      <c r="I4804" t="str" cm="1">
        <f t="array" ref="I4804">IFERROR(INDEX(scheduling_data!H:H,MATCH(B4804&amp;D4804,scheduling_data!D:D&amp;scheduling_data!A:A,0)),"")</f>
        <v>Amber Hickman</v>
      </c>
      <c r="J4804" t="str">
        <f t="shared" si="179"/>
        <v>No</v>
      </c>
      <c r="L4804" t="str">
        <f t="shared" si="180"/>
        <v>No</v>
      </c>
    </row>
    <row r="4805" spans="1:12" x14ac:dyDescent="0.3">
      <c r="A4805" t="s">
        <v>49</v>
      </c>
      <c r="B4805">
        <v>151</v>
      </c>
      <c r="C4805" s="1">
        <v>45364</v>
      </c>
      <c r="D4805" s="1">
        <v>45350.375</v>
      </c>
      <c r="E4805">
        <v>38</v>
      </c>
      <c r="F4805" t="s">
        <v>9</v>
      </c>
      <c r="G4805" t="s">
        <v>104</v>
      </c>
      <c r="H4805">
        <v>97140</v>
      </c>
      <c r="I4805" t="str" cm="1">
        <f t="array" ref="I4805">IFERROR(INDEX(scheduling_data!H:H,MATCH(B4805&amp;D4805,scheduling_data!D:D&amp;scheduling_data!A:A,0)),"")</f>
        <v>Christian Litz</v>
      </c>
      <c r="J4805" t="str">
        <f t="shared" si="179"/>
        <v>No</v>
      </c>
      <c r="L4805" t="str">
        <f t="shared" si="180"/>
        <v>No</v>
      </c>
    </row>
    <row r="4806" spans="1:12" x14ac:dyDescent="0.3">
      <c r="A4806" t="s">
        <v>49</v>
      </c>
      <c r="B4806">
        <v>151</v>
      </c>
      <c r="C4806" s="1">
        <v>45364</v>
      </c>
      <c r="D4806" s="1">
        <v>45350.375</v>
      </c>
      <c r="E4806">
        <v>29.6</v>
      </c>
      <c r="F4806" t="s">
        <v>19</v>
      </c>
      <c r="G4806" t="s">
        <v>50</v>
      </c>
      <c r="H4806">
        <v>97140</v>
      </c>
      <c r="I4806" t="str" cm="1">
        <f t="array" ref="I4806">IFERROR(INDEX(scheduling_data!H:H,MATCH(B4806&amp;D4806,scheduling_data!D:D&amp;scheduling_data!A:A,0)),"")</f>
        <v>Christian Litz</v>
      </c>
      <c r="J4806" t="str">
        <f t="shared" si="179"/>
        <v>No</v>
      </c>
      <c r="L4806" t="str">
        <f t="shared" si="180"/>
        <v>Yes</v>
      </c>
    </row>
    <row r="4807" spans="1:12" x14ac:dyDescent="0.3">
      <c r="A4807" t="s">
        <v>49</v>
      </c>
      <c r="B4807">
        <v>151</v>
      </c>
      <c r="C4807" s="1">
        <v>45364</v>
      </c>
      <c r="D4807" s="1">
        <v>45350.375</v>
      </c>
      <c r="E4807">
        <v>34</v>
      </c>
      <c r="F4807" t="s">
        <v>9</v>
      </c>
      <c r="G4807" t="s">
        <v>104</v>
      </c>
      <c r="H4807">
        <v>97112</v>
      </c>
      <c r="I4807" t="str" cm="1">
        <f t="array" ref="I4807">IFERROR(INDEX(scheduling_data!H:H,MATCH(B4807&amp;D4807,scheduling_data!D:D&amp;scheduling_data!A:A,0)),"")</f>
        <v>Christian Litz</v>
      </c>
      <c r="J4807" t="str">
        <f t="shared" si="179"/>
        <v>No</v>
      </c>
      <c r="L4807" t="str">
        <f t="shared" si="180"/>
        <v>No</v>
      </c>
    </row>
    <row r="4808" spans="1:12" x14ac:dyDescent="0.3">
      <c r="A4808" t="s">
        <v>49</v>
      </c>
      <c r="B4808">
        <v>151</v>
      </c>
      <c r="C4808" s="1">
        <v>45364</v>
      </c>
      <c r="D4808" s="1">
        <v>45350.375</v>
      </c>
      <c r="E4808">
        <v>32.799999999999997</v>
      </c>
      <c r="F4808" t="s">
        <v>19</v>
      </c>
      <c r="G4808" t="s">
        <v>50</v>
      </c>
      <c r="H4808">
        <v>97112</v>
      </c>
      <c r="I4808" t="str" cm="1">
        <f t="array" ref="I4808">IFERROR(INDEX(scheduling_data!H:H,MATCH(B4808&amp;D4808,scheduling_data!D:D&amp;scheduling_data!A:A,0)),"")</f>
        <v>Christian Litz</v>
      </c>
      <c r="J4808" t="str">
        <f t="shared" si="179"/>
        <v>No</v>
      </c>
      <c r="L4808" t="str">
        <f t="shared" si="180"/>
        <v>Yes</v>
      </c>
    </row>
    <row r="4809" spans="1:12" x14ac:dyDescent="0.3">
      <c r="A4809" t="s">
        <v>49</v>
      </c>
      <c r="B4809">
        <v>151</v>
      </c>
      <c r="C4809" s="1">
        <v>45364</v>
      </c>
      <c r="D4809" s="1">
        <v>45350.375</v>
      </c>
      <c r="E4809">
        <v>96</v>
      </c>
      <c r="F4809" t="s">
        <v>19</v>
      </c>
      <c r="G4809" t="s">
        <v>50</v>
      </c>
      <c r="H4809">
        <v>97110</v>
      </c>
      <c r="I4809" t="str" cm="1">
        <f t="array" ref="I4809">IFERROR(INDEX(scheduling_data!H:H,MATCH(B4809&amp;D4809,scheduling_data!D:D&amp;scheduling_data!A:A,0)),"")</f>
        <v>Christian Litz</v>
      </c>
      <c r="J4809" t="str">
        <f t="shared" si="179"/>
        <v>No</v>
      </c>
      <c r="L4809" t="str">
        <f t="shared" si="180"/>
        <v>Yes</v>
      </c>
    </row>
    <row r="4810" spans="1:12" x14ac:dyDescent="0.3">
      <c r="A4810" t="s">
        <v>49</v>
      </c>
      <c r="B4810">
        <v>151</v>
      </c>
      <c r="C4810" s="1">
        <v>45364</v>
      </c>
      <c r="D4810" s="1">
        <v>45350.375</v>
      </c>
      <c r="E4810">
        <v>105</v>
      </c>
      <c r="F4810" t="s">
        <v>9</v>
      </c>
      <c r="G4810" t="s">
        <v>104</v>
      </c>
      <c r="H4810">
        <v>97110</v>
      </c>
      <c r="I4810" t="str" cm="1">
        <f t="array" ref="I4810">IFERROR(INDEX(scheduling_data!H:H,MATCH(B4810&amp;D4810,scheduling_data!D:D&amp;scheduling_data!A:A,0)),"")</f>
        <v>Christian Litz</v>
      </c>
      <c r="J4810" t="str">
        <f t="shared" si="179"/>
        <v>No</v>
      </c>
      <c r="L4810" t="str">
        <f t="shared" si="180"/>
        <v>No</v>
      </c>
    </row>
    <row r="4811" spans="1:12" x14ac:dyDescent="0.3">
      <c r="A4811" t="s">
        <v>17</v>
      </c>
      <c r="B4811">
        <v>299</v>
      </c>
      <c r="C4811" s="1">
        <v>45358</v>
      </c>
      <c r="D4811" s="1">
        <v>45323.541666666664</v>
      </c>
      <c r="E4811">
        <v>85.19</v>
      </c>
      <c r="F4811" t="s">
        <v>9</v>
      </c>
      <c r="G4811" t="s">
        <v>18</v>
      </c>
      <c r="H4811">
        <v>92507</v>
      </c>
      <c r="I4811" t="str" cm="1">
        <f t="array" ref="I4811">IFERROR(INDEX(scheduling_data!H:H,MATCH(B4811&amp;D4811,scheduling_data!D:D&amp;scheduling_data!A:A,0)),"")</f>
        <v>D'Anna Pullen</v>
      </c>
      <c r="J4811" t="str">
        <f t="shared" si="179"/>
        <v>No</v>
      </c>
      <c r="L4811" t="str">
        <f t="shared" si="180"/>
        <v>No</v>
      </c>
    </row>
    <row r="4812" spans="1:12" x14ac:dyDescent="0.3">
      <c r="A4812" t="s">
        <v>17</v>
      </c>
      <c r="B4812">
        <v>299</v>
      </c>
      <c r="C4812" s="1">
        <v>45358</v>
      </c>
      <c r="D4812" s="1">
        <v>45323.541666666664</v>
      </c>
      <c r="E4812">
        <v>64.81</v>
      </c>
      <c r="F4812" t="s">
        <v>19</v>
      </c>
      <c r="G4812" t="s">
        <v>20</v>
      </c>
      <c r="H4812">
        <v>92507</v>
      </c>
      <c r="I4812" t="str" cm="1">
        <f t="array" ref="I4812">IFERROR(INDEX(scheduling_data!H:H,MATCH(B4812&amp;D4812,scheduling_data!D:D&amp;scheduling_data!A:A,0)),"")</f>
        <v>D'Anna Pullen</v>
      </c>
      <c r="J4812" t="str">
        <f t="shared" si="179"/>
        <v>No</v>
      </c>
      <c r="L4812" t="str">
        <f t="shared" si="180"/>
        <v>Yes</v>
      </c>
    </row>
    <row r="4813" spans="1:12" x14ac:dyDescent="0.3">
      <c r="A4813" t="s">
        <v>17</v>
      </c>
      <c r="B4813">
        <v>299</v>
      </c>
      <c r="C4813" s="1">
        <v>45358</v>
      </c>
      <c r="D4813" s="1">
        <v>45323.5625</v>
      </c>
      <c r="E4813">
        <v>56.78</v>
      </c>
      <c r="F4813" t="s">
        <v>19</v>
      </c>
      <c r="G4813" t="s">
        <v>20</v>
      </c>
      <c r="H4813">
        <v>97112</v>
      </c>
      <c r="I4813" t="str" cm="1">
        <f t="array" ref="I4813">IFERROR(INDEX(scheduling_data!H:H,MATCH(B4813&amp;D4813,scheduling_data!D:D&amp;scheduling_data!A:A,0)),"")</f>
        <v>Carolyn Simpson</v>
      </c>
      <c r="J4813" t="str">
        <f t="shared" si="179"/>
        <v>No</v>
      </c>
      <c r="L4813" t="str">
        <f t="shared" si="180"/>
        <v>Yes</v>
      </c>
    </row>
    <row r="4814" spans="1:12" x14ac:dyDescent="0.3">
      <c r="A4814" t="s">
        <v>17</v>
      </c>
      <c r="B4814">
        <v>299</v>
      </c>
      <c r="C4814" s="1">
        <v>45358</v>
      </c>
      <c r="D4814" s="1">
        <v>45323.5625</v>
      </c>
      <c r="E4814">
        <v>93.22</v>
      </c>
      <c r="F4814" t="s">
        <v>9</v>
      </c>
      <c r="G4814" t="s">
        <v>18</v>
      </c>
      <c r="H4814">
        <v>97112</v>
      </c>
      <c r="I4814" t="str" cm="1">
        <f t="array" ref="I4814">IFERROR(INDEX(scheduling_data!H:H,MATCH(B4814&amp;D4814,scheduling_data!D:D&amp;scheduling_data!A:A,0)),"")</f>
        <v>Carolyn Simpson</v>
      </c>
      <c r="J4814" t="str">
        <f t="shared" si="179"/>
        <v>No</v>
      </c>
      <c r="L4814" t="str">
        <f t="shared" si="180"/>
        <v>No</v>
      </c>
    </row>
    <row r="4815" spans="1:12" x14ac:dyDescent="0.3">
      <c r="A4815" t="s">
        <v>17</v>
      </c>
      <c r="B4815">
        <v>299</v>
      </c>
      <c r="C4815" s="1">
        <v>45358</v>
      </c>
      <c r="D4815" s="1">
        <v>45335.583333333336</v>
      </c>
      <c r="E4815">
        <v>85.19</v>
      </c>
      <c r="F4815" t="s">
        <v>9</v>
      </c>
      <c r="G4815" t="s">
        <v>18</v>
      </c>
      <c r="H4815">
        <v>92507</v>
      </c>
      <c r="I4815" t="str" cm="1">
        <f t="array" ref="I4815">IFERROR(INDEX(scheduling_data!H:H,MATCH(B4815&amp;D4815,scheduling_data!D:D&amp;scheduling_data!A:A,0)),"")</f>
        <v>D'Anna Pullen</v>
      </c>
      <c r="J4815" t="str">
        <f t="shared" si="179"/>
        <v>No</v>
      </c>
      <c r="L4815" t="str">
        <f t="shared" si="180"/>
        <v>No</v>
      </c>
    </row>
    <row r="4816" spans="1:12" x14ac:dyDescent="0.3">
      <c r="A4816" t="s">
        <v>17</v>
      </c>
      <c r="B4816">
        <v>299</v>
      </c>
      <c r="C4816" s="1">
        <v>45358</v>
      </c>
      <c r="D4816" s="1">
        <v>45335.583333333336</v>
      </c>
      <c r="E4816">
        <v>64.81</v>
      </c>
      <c r="F4816" t="s">
        <v>19</v>
      </c>
      <c r="G4816" t="s">
        <v>20</v>
      </c>
      <c r="H4816">
        <v>92507</v>
      </c>
      <c r="I4816" t="str" cm="1">
        <f t="array" ref="I4816">IFERROR(INDEX(scheduling_data!H:H,MATCH(B4816&amp;D4816,scheduling_data!D:D&amp;scheduling_data!A:A,0)),"")</f>
        <v>D'Anna Pullen</v>
      </c>
      <c r="J4816" t="str">
        <f t="shared" si="179"/>
        <v>No</v>
      </c>
      <c r="L4816" t="str">
        <f t="shared" si="180"/>
        <v>Yes</v>
      </c>
    </row>
    <row r="4817" spans="1:12" x14ac:dyDescent="0.3">
      <c r="A4817" t="s">
        <v>17</v>
      </c>
      <c r="B4817">
        <v>299</v>
      </c>
      <c r="C4817" s="1">
        <v>45358</v>
      </c>
      <c r="D4817" s="1">
        <v>45335.604166666664</v>
      </c>
      <c r="E4817">
        <v>56.78</v>
      </c>
      <c r="F4817" t="s">
        <v>19</v>
      </c>
      <c r="G4817" t="s">
        <v>20</v>
      </c>
      <c r="H4817">
        <v>97112</v>
      </c>
      <c r="I4817" t="str" cm="1">
        <f t="array" ref="I4817">IFERROR(INDEX(scheduling_data!H:H,MATCH(B4817&amp;D4817,scheduling_data!D:D&amp;scheduling_data!A:A,0)),"")</f>
        <v>Heidi Molaison</v>
      </c>
      <c r="J4817" t="str">
        <f t="shared" si="179"/>
        <v>No</v>
      </c>
      <c r="L4817" t="str">
        <f t="shared" si="180"/>
        <v>Yes</v>
      </c>
    </row>
    <row r="4818" spans="1:12" x14ac:dyDescent="0.3">
      <c r="A4818" t="s">
        <v>17</v>
      </c>
      <c r="B4818">
        <v>299</v>
      </c>
      <c r="C4818" s="1">
        <v>45358</v>
      </c>
      <c r="D4818" s="1">
        <v>45335.604166666664</v>
      </c>
      <c r="E4818">
        <v>93.22</v>
      </c>
      <c r="F4818" t="s">
        <v>9</v>
      </c>
      <c r="G4818" t="s">
        <v>18</v>
      </c>
      <c r="H4818">
        <v>97112</v>
      </c>
      <c r="I4818" t="str" cm="1">
        <f t="array" ref="I4818">IFERROR(INDEX(scheduling_data!H:H,MATCH(B4818&amp;D4818,scheduling_data!D:D&amp;scheduling_data!A:A,0)),"")</f>
        <v>Heidi Molaison</v>
      </c>
      <c r="J4818" t="str">
        <f t="shared" si="179"/>
        <v>No</v>
      </c>
      <c r="L4818" t="str">
        <f t="shared" si="180"/>
        <v>No</v>
      </c>
    </row>
    <row r="4819" spans="1:12" x14ac:dyDescent="0.3">
      <c r="A4819" t="s">
        <v>17</v>
      </c>
      <c r="B4819">
        <v>299</v>
      </c>
      <c r="C4819" s="1">
        <v>45358</v>
      </c>
      <c r="D4819" s="1">
        <v>45337.541666666664</v>
      </c>
      <c r="E4819">
        <v>85.19</v>
      </c>
      <c r="F4819" t="s">
        <v>9</v>
      </c>
      <c r="G4819" t="s">
        <v>18</v>
      </c>
      <c r="H4819">
        <v>92507</v>
      </c>
      <c r="I4819" t="str" cm="1">
        <f t="array" ref="I4819">IFERROR(INDEX(scheduling_data!H:H,MATCH(B4819&amp;D4819,scheduling_data!D:D&amp;scheduling_data!A:A,0)),"")</f>
        <v>D'Anna Pullen</v>
      </c>
      <c r="J4819" t="str">
        <f t="shared" si="179"/>
        <v>No</v>
      </c>
      <c r="L4819" t="str">
        <f t="shared" si="180"/>
        <v>No</v>
      </c>
    </row>
    <row r="4820" spans="1:12" x14ac:dyDescent="0.3">
      <c r="A4820" t="s">
        <v>17</v>
      </c>
      <c r="B4820">
        <v>299</v>
      </c>
      <c r="C4820" s="1">
        <v>45358</v>
      </c>
      <c r="D4820" s="1">
        <v>45337.541666666664</v>
      </c>
      <c r="E4820">
        <v>64.81</v>
      </c>
      <c r="F4820" t="s">
        <v>19</v>
      </c>
      <c r="G4820" t="s">
        <v>20</v>
      </c>
      <c r="H4820">
        <v>92507</v>
      </c>
      <c r="I4820" t="str" cm="1">
        <f t="array" ref="I4820">IFERROR(INDEX(scheduling_data!H:H,MATCH(B4820&amp;D4820,scheduling_data!D:D&amp;scheduling_data!A:A,0)),"")</f>
        <v>D'Anna Pullen</v>
      </c>
      <c r="J4820" t="str">
        <f t="shared" si="179"/>
        <v>No</v>
      </c>
      <c r="L4820" t="str">
        <f t="shared" si="180"/>
        <v>Yes</v>
      </c>
    </row>
    <row r="4821" spans="1:12" x14ac:dyDescent="0.3">
      <c r="A4821" t="s">
        <v>17</v>
      </c>
      <c r="B4821">
        <v>299</v>
      </c>
      <c r="C4821" s="1">
        <v>45358</v>
      </c>
      <c r="D4821" s="1">
        <v>45337.604166666664</v>
      </c>
      <c r="E4821">
        <v>93.22</v>
      </c>
      <c r="F4821" t="s">
        <v>9</v>
      </c>
      <c r="G4821" t="s">
        <v>18</v>
      </c>
      <c r="H4821">
        <v>97112</v>
      </c>
      <c r="I4821" t="str" cm="1">
        <f t="array" ref="I4821">IFERROR(INDEX(scheduling_data!H:H,MATCH(B4821&amp;D4821,scheduling_data!D:D&amp;scheduling_data!A:A,0)),"")</f>
        <v>Heidi Molaison</v>
      </c>
      <c r="J4821" t="str">
        <f t="shared" si="179"/>
        <v>No</v>
      </c>
      <c r="L4821" t="str">
        <f t="shared" si="180"/>
        <v>No</v>
      </c>
    </row>
    <row r="4822" spans="1:12" x14ac:dyDescent="0.3">
      <c r="A4822" t="s">
        <v>17</v>
      </c>
      <c r="B4822">
        <v>299</v>
      </c>
      <c r="C4822" s="1">
        <v>45358</v>
      </c>
      <c r="D4822" s="1">
        <v>45337.604166666664</v>
      </c>
      <c r="E4822">
        <v>56.78</v>
      </c>
      <c r="F4822" t="s">
        <v>19</v>
      </c>
      <c r="G4822" t="s">
        <v>20</v>
      </c>
      <c r="H4822">
        <v>97112</v>
      </c>
      <c r="I4822" t="str" cm="1">
        <f t="array" ref="I4822">IFERROR(INDEX(scheduling_data!H:H,MATCH(B4822&amp;D4822,scheduling_data!D:D&amp;scheduling_data!A:A,0)),"")</f>
        <v>Heidi Molaison</v>
      </c>
      <c r="J4822" t="str">
        <f t="shared" si="179"/>
        <v>No</v>
      </c>
      <c r="L4822" t="str">
        <f t="shared" si="180"/>
        <v>Yes</v>
      </c>
    </row>
    <row r="4823" spans="1:12" x14ac:dyDescent="0.3">
      <c r="A4823" t="s">
        <v>17</v>
      </c>
      <c r="B4823">
        <v>299</v>
      </c>
      <c r="C4823" s="1">
        <v>45363</v>
      </c>
      <c r="D4823" s="1">
        <v>45342.583333333336</v>
      </c>
      <c r="E4823">
        <v>64.81</v>
      </c>
      <c r="F4823" t="s">
        <v>19</v>
      </c>
      <c r="G4823" t="s">
        <v>20</v>
      </c>
      <c r="H4823">
        <v>92507</v>
      </c>
      <c r="I4823" t="str" cm="1">
        <f t="array" ref="I4823">IFERROR(INDEX(scheduling_data!H:H,MATCH(B4823&amp;D4823,scheduling_data!D:D&amp;scheduling_data!A:A,0)),"")</f>
        <v>D'Anna Pullen</v>
      </c>
      <c r="J4823" t="str">
        <f t="shared" si="179"/>
        <v>No</v>
      </c>
      <c r="L4823" t="str">
        <f t="shared" si="180"/>
        <v>Yes</v>
      </c>
    </row>
    <row r="4824" spans="1:12" x14ac:dyDescent="0.3">
      <c r="A4824" t="s">
        <v>17</v>
      </c>
      <c r="B4824">
        <v>299</v>
      </c>
      <c r="C4824" s="1">
        <v>45363</v>
      </c>
      <c r="D4824" s="1">
        <v>45342.583333333336</v>
      </c>
      <c r="E4824">
        <v>85.19</v>
      </c>
      <c r="F4824" t="s">
        <v>9</v>
      </c>
      <c r="G4824" t="s">
        <v>18</v>
      </c>
      <c r="H4824">
        <v>92507</v>
      </c>
      <c r="I4824" t="str" cm="1">
        <f t="array" ref="I4824">IFERROR(INDEX(scheduling_data!H:H,MATCH(B4824&amp;D4824,scheduling_data!D:D&amp;scheduling_data!A:A,0)),"")</f>
        <v>D'Anna Pullen</v>
      </c>
      <c r="J4824" t="str">
        <f t="shared" si="179"/>
        <v>No</v>
      </c>
      <c r="L4824" t="str">
        <f t="shared" si="180"/>
        <v>No</v>
      </c>
    </row>
    <row r="4825" spans="1:12" x14ac:dyDescent="0.3">
      <c r="A4825" t="s">
        <v>17</v>
      </c>
      <c r="B4825">
        <v>299</v>
      </c>
      <c r="C4825" s="1">
        <v>45363</v>
      </c>
      <c r="D4825" s="1">
        <v>45344.541666666664</v>
      </c>
      <c r="E4825">
        <v>85.19</v>
      </c>
      <c r="F4825" t="s">
        <v>9</v>
      </c>
      <c r="G4825" t="s">
        <v>18</v>
      </c>
      <c r="H4825">
        <v>92507</v>
      </c>
      <c r="I4825" t="str" cm="1">
        <f t="array" ref="I4825">IFERROR(INDEX(scheduling_data!H:H,MATCH(B4825&amp;D4825,scheduling_data!D:D&amp;scheduling_data!A:A,0)),"")</f>
        <v>D'Anna Pullen</v>
      </c>
      <c r="J4825" t="str">
        <f t="shared" si="179"/>
        <v>No</v>
      </c>
      <c r="L4825" t="str">
        <f t="shared" si="180"/>
        <v>No</v>
      </c>
    </row>
    <row r="4826" spans="1:12" x14ac:dyDescent="0.3">
      <c r="A4826" t="s">
        <v>17</v>
      </c>
      <c r="B4826">
        <v>299</v>
      </c>
      <c r="C4826" s="1">
        <v>45363</v>
      </c>
      <c r="D4826" s="1">
        <v>45344.541666666664</v>
      </c>
      <c r="E4826">
        <v>64.81</v>
      </c>
      <c r="F4826" t="s">
        <v>19</v>
      </c>
      <c r="G4826" t="s">
        <v>20</v>
      </c>
      <c r="H4826">
        <v>92507</v>
      </c>
      <c r="I4826" t="str" cm="1">
        <f t="array" ref="I4826">IFERROR(INDEX(scheduling_data!H:H,MATCH(B4826&amp;D4826,scheduling_data!D:D&amp;scheduling_data!A:A,0)),"")</f>
        <v>D'Anna Pullen</v>
      </c>
      <c r="J4826" t="str">
        <f t="shared" si="179"/>
        <v>No</v>
      </c>
      <c r="L4826" t="str">
        <f t="shared" si="180"/>
        <v>Yes</v>
      </c>
    </row>
    <row r="4827" spans="1:12" x14ac:dyDescent="0.3">
      <c r="A4827" t="s">
        <v>17</v>
      </c>
      <c r="B4827">
        <v>299</v>
      </c>
      <c r="C4827" s="1">
        <v>45370</v>
      </c>
      <c r="D4827" s="1">
        <v>45349.583333333336</v>
      </c>
      <c r="E4827">
        <v>93.22</v>
      </c>
      <c r="F4827" t="s">
        <v>9</v>
      </c>
      <c r="G4827" t="s">
        <v>18</v>
      </c>
      <c r="H4827">
        <v>97112</v>
      </c>
      <c r="I4827" t="str" cm="1">
        <f t="array" ref="I4827">IFERROR(INDEX(scheduling_data!H:H,MATCH(B4827&amp;D4827,scheduling_data!D:D&amp;scheduling_data!A:A,0)),"")</f>
        <v>Kelsea Rodriguez</v>
      </c>
      <c r="J4827" t="str">
        <f t="shared" si="179"/>
        <v>No</v>
      </c>
      <c r="L4827" t="str">
        <f t="shared" si="180"/>
        <v>No</v>
      </c>
    </row>
    <row r="4828" spans="1:12" x14ac:dyDescent="0.3">
      <c r="A4828" t="s">
        <v>17</v>
      </c>
      <c r="B4828">
        <v>299</v>
      </c>
      <c r="C4828" s="1">
        <v>45370</v>
      </c>
      <c r="D4828" s="1">
        <v>45349.583333333336</v>
      </c>
      <c r="E4828">
        <v>56.78</v>
      </c>
      <c r="F4828" t="s">
        <v>19</v>
      </c>
      <c r="G4828" t="s">
        <v>20</v>
      </c>
      <c r="H4828">
        <v>97112</v>
      </c>
      <c r="I4828" t="str" cm="1">
        <f t="array" ref="I4828">IFERROR(INDEX(scheduling_data!H:H,MATCH(B4828&amp;D4828,scheduling_data!D:D&amp;scheduling_data!A:A,0)),"")</f>
        <v>Kelsea Rodriguez</v>
      </c>
      <c r="J4828" t="str">
        <f t="shared" si="179"/>
        <v>No</v>
      </c>
      <c r="L4828" t="str">
        <f t="shared" si="180"/>
        <v>Yes</v>
      </c>
    </row>
    <row r="4829" spans="1:12" x14ac:dyDescent="0.3">
      <c r="A4829" t="s">
        <v>17</v>
      </c>
      <c r="B4829">
        <v>299</v>
      </c>
      <c r="C4829" s="1">
        <v>45370</v>
      </c>
      <c r="D4829" s="1">
        <v>45349.604166666664</v>
      </c>
      <c r="E4829">
        <v>64.81</v>
      </c>
      <c r="F4829" t="s">
        <v>19</v>
      </c>
      <c r="G4829" t="s">
        <v>20</v>
      </c>
      <c r="H4829">
        <v>92507</v>
      </c>
      <c r="I4829" t="str" cm="1">
        <f t="array" ref="I4829">IFERROR(INDEX(scheduling_data!H:H,MATCH(B4829&amp;D4829,scheduling_data!D:D&amp;scheduling_data!A:A,0)),"")</f>
        <v>D'Anna Pullen</v>
      </c>
      <c r="J4829" t="str">
        <f t="shared" si="179"/>
        <v>No</v>
      </c>
      <c r="L4829" t="str">
        <f t="shared" si="180"/>
        <v>Yes</v>
      </c>
    </row>
    <row r="4830" spans="1:12" x14ac:dyDescent="0.3">
      <c r="A4830" t="s">
        <v>17</v>
      </c>
      <c r="B4830">
        <v>299</v>
      </c>
      <c r="C4830" s="1">
        <v>45370</v>
      </c>
      <c r="D4830" s="1">
        <v>45349.604166666664</v>
      </c>
      <c r="E4830">
        <v>85.19</v>
      </c>
      <c r="F4830" t="s">
        <v>9</v>
      </c>
      <c r="G4830" t="s">
        <v>18</v>
      </c>
      <c r="H4830">
        <v>92507</v>
      </c>
      <c r="I4830" t="str" cm="1">
        <f t="array" ref="I4830">IFERROR(INDEX(scheduling_data!H:H,MATCH(B4830&amp;D4830,scheduling_data!D:D&amp;scheduling_data!A:A,0)),"")</f>
        <v>D'Anna Pullen</v>
      </c>
      <c r="J4830" t="str">
        <f t="shared" si="179"/>
        <v>No</v>
      </c>
      <c r="L4830" t="str">
        <f t="shared" si="180"/>
        <v>No</v>
      </c>
    </row>
    <row r="4831" spans="1:12" x14ac:dyDescent="0.3">
      <c r="A4831" t="s">
        <v>17</v>
      </c>
      <c r="B4831">
        <v>299</v>
      </c>
      <c r="C4831" s="1">
        <v>45358</v>
      </c>
      <c r="D4831" s="1">
        <v>45328.583333333336</v>
      </c>
      <c r="E4831">
        <v>56.78</v>
      </c>
      <c r="F4831" t="s">
        <v>19</v>
      </c>
      <c r="G4831" t="s">
        <v>20</v>
      </c>
      <c r="H4831">
        <v>97112</v>
      </c>
      <c r="I4831" t="str" cm="1">
        <f t="array" ref="I4831">IFERROR(INDEX(scheduling_data!H:H,MATCH(B4831&amp;D4831,scheduling_data!D:D&amp;scheduling_data!A:A,0)),"")</f>
        <v>Kelsea Rodriguez</v>
      </c>
      <c r="J4831" t="str">
        <f t="shared" si="179"/>
        <v>No</v>
      </c>
      <c r="L4831" t="str">
        <f t="shared" si="180"/>
        <v>Yes</v>
      </c>
    </row>
    <row r="4832" spans="1:12" x14ac:dyDescent="0.3">
      <c r="A4832" t="s">
        <v>17</v>
      </c>
      <c r="B4832">
        <v>299</v>
      </c>
      <c r="C4832" s="1">
        <v>45358</v>
      </c>
      <c r="D4832" s="1">
        <v>45328.583333333336</v>
      </c>
      <c r="E4832">
        <v>93.22</v>
      </c>
      <c r="F4832" t="s">
        <v>9</v>
      </c>
      <c r="G4832" t="s">
        <v>18</v>
      </c>
      <c r="H4832">
        <v>97112</v>
      </c>
      <c r="I4832" t="str" cm="1">
        <f t="array" ref="I4832">IFERROR(INDEX(scheduling_data!H:H,MATCH(B4832&amp;D4832,scheduling_data!D:D&amp;scheduling_data!A:A,0)),"")</f>
        <v>Kelsea Rodriguez</v>
      </c>
      <c r="J4832" t="str">
        <f t="shared" si="179"/>
        <v>No</v>
      </c>
      <c r="L4832" t="str">
        <f t="shared" si="180"/>
        <v>No</v>
      </c>
    </row>
    <row r="4833" spans="1:12" x14ac:dyDescent="0.3">
      <c r="A4833" t="s">
        <v>17</v>
      </c>
      <c r="B4833">
        <v>299</v>
      </c>
      <c r="C4833" s="1">
        <v>45358</v>
      </c>
      <c r="D4833" s="1">
        <v>45328.604166666664</v>
      </c>
      <c r="E4833">
        <v>64.81</v>
      </c>
      <c r="F4833" t="s">
        <v>19</v>
      </c>
      <c r="G4833" t="s">
        <v>20</v>
      </c>
      <c r="H4833">
        <v>92507</v>
      </c>
      <c r="I4833" t="str" cm="1">
        <f t="array" ref="I4833">IFERROR(INDEX(scheduling_data!H:H,MATCH(B4833&amp;D4833,scheduling_data!D:D&amp;scheduling_data!A:A,0)),"")</f>
        <v>Victoria Miley</v>
      </c>
      <c r="J4833" t="str">
        <f t="shared" si="179"/>
        <v>No</v>
      </c>
      <c r="L4833" t="str">
        <f t="shared" si="180"/>
        <v>Yes</v>
      </c>
    </row>
    <row r="4834" spans="1:12" x14ac:dyDescent="0.3">
      <c r="A4834" t="s">
        <v>17</v>
      </c>
      <c r="B4834">
        <v>299</v>
      </c>
      <c r="C4834" s="1">
        <v>45358</v>
      </c>
      <c r="D4834" s="1">
        <v>45328.604166666664</v>
      </c>
      <c r="E4834">
        <v>85.19</v>
      </c>
      <c r="F4834" t="s">
        <v>9</v>
      </c>
      <c r="G4834" t="s">
        <v>18</v>
      </c>
      <c r="H4834">
        <v>92507</v>
      </c>
      <c r="I4834" t="str" cm="1">
        <f t="array" ref="I4834">IFERROR(INDEX(scheduling_data!H:H,MATCH(B4834&amp;D4834,scheduling_data!D:D&amp;scheduling_data!A:A,0)),"")</f>
        <v>Victoria Miley</v>
      </c>
      <c r="J4834" t="str">
        <f t="shared" si="179"/>
        <v>No</v>
      </c>
      <c r="L4834" t="str">
        <f t="shared" si="180"/>
        <v>No</v>
      </c>
    </row>
    <row r="4835" spans="1:12" x14ac:dyDescent="0.3">
      <c r="A4835" t="s">
        <v>17</v>
      </c>
      <c r="B4835">
        <v>299</v>
      </c>
      <c r="C4835" s="1">
        <v>45358</v>
      </c>
      <c r="D4835" s="1">
        <v>45330.541666666664</v>
      </c>
      <c r="E4835">
        <v>64.81</v>
      </c>
      <c r="F4835" t="s">
        <v>19</v>
      </c>
      <c r="G4835" t="s">
        <v>20</v>
      </c>
      <c r="H4835">
        <v>92507</v>
      </c>
      <c r="I4835" t="str" cm="1">
        <f t="array" ref="I4835">IFERROR(INDEX(scheduling_data!H:H,MATCH(B4835&amp;D4835,scheduling_data!D:D&amp;scheduling_data!A:A,0)),"")</f>
        <v>Victoria Miley</v>
      </c>
      <c r="J4835" t="str">
        <f t="shared" si="179"/>
        <v>No</v>
      </c>
      <c r="L4835" t="str">
        <f t="shared" si="180"/>
        <v>Yes</v>
      </c>
    </row>
    <row r="4836" spans="1:12" x14ac:dyDescent="0.3">
      <c r="A4836" t="s">
        <v>17</v>
      </c>
      <c r="B4836">
        <v>299</v>
      </c>
      <c r="C4836" s="1">
        <v>45358</v>
      </c>
      <c r="D4836" s="1">
        <v>45330.541666666664</v>
      </c>
      <c r="E4836">
        <v>85.19</v>
      </c>
      <c r="F4836" t="s">
        <v>9</v>
      </c>
      <c r="G4836" t="s">
        <v>18</v>
      </c>
      <c r="H4836">
        <v>92507</v>
      </c>
      <c r="I4836" t="str" cm="1">
        <f t="array" ref="I4836">IFERROR(INDEX(scheduling_data!H:H,MATCH(B4836&amp;D4836,scheduling_data!D:D&amp;scheduling_data!A:A,0)),"")</f>
        <v>Victoria Miley</v>
      </c>
      <c r="J4836" t="str">
        <f t="shared" si="179"/>
        <v>No</v>
      </c>
      <c r="L4836" t="str">
        <f t="shared" si="180"/>
        <v>No</v>
      </c>
    </row>
    <row r="4837" spans="1:12" x14ac:dyDescent="0.3">
      <c r="A4837" t="s">
        <v>17</v>
      </c>
      <c r="B4837">
        <v>299</v>
      </c>
      <c r="C4837" s="1">
        <v>45358</v>
      </c>
      <c r="D4837" s="1">
        <v>45330.5625</v>
      </c>
      <c r="E4837">
        <v>93.22</v>
      </c>
      <c r="F4837" t="s">
        <v>9</v>
      </c>
      <c r="G4837" t="s">
        <v>18</v>
      </c>
      <c r="H4837">
        <v>97112</v>
      </c>
      <c r="I4837" t="str" cm="1">
        <f t="array" ref="I4837">IFERROR(INDEX(scheduling_data!H:H,MATCH(B4837&amp;D4837,scheduling_data!D:D&amp;scheduling_data!A:A,0)),"")</f>
        <v>Carolyn Simpson</v>
      </c>
      <c r="J4837" t="str">
        <f t="shared" si="179"/>
        <v>No</v>
      </c>
      <c r="L4837" t="str">
        <f t="shared" si="180"/>
        <v>No</v>
      </c>
    </row>
    <row r="4838" spans="1:12" x14ac:dyDescent="0.3">
      <c r="A4838" t="s">
        <v>17</v>
      </c>
      <c r="B4838">
        <v>299</v>
      </c>
      <c r="C4838" s="1">
        <v>45358</v>
      </c>
      <c r="D4838" s="1">
        <v>45330.5625</v>
      </c>
      <c r="E4838">
        <v>56.78</v>
      </c>
      <c r="F4838" t="s">
        <v>19</v>
      </c>
      <c r="G4838" t="s">
        <v>20</v>
      </c>
      <c r="H4838">
        <v>97112</v>
      </c>
      <c r="I4838" t="str" cm="1">
        <f t="array" ref="I4838">IFERROR(INDEX(scheduling_data!H:H,MATCH(B4838&amp;D4838,scheduling_data!D:D&amp;scheduling_data!A:A,0)),"")</f>
        <v>Carolyn Simpson</v>
      </c>
      <c r="J4838" t="str">
        <f t="shared" si="179"/>
        <v>No</v>
      </c>
      <c r="L4838" t="str">
        <f t="shared" si="180"/>
        <v>Yes</v>
      </c>
    </row>
    <row r="4839" spans="1:12" x14ac:dyDescent="0.3">
      <c r="A4839" t="s">
        <v>81</v>
      </c>
      <c r="B4839">
        <v>152</v>
      </c>
      <c r="C4839" s="1">
        <v>45379</v>
      </c>
      <c r="D4839" s="1">
        <v>45334.541666666664</v>
      </c>
      <c r="E4839">
        <v>84.53</v>
      </c>
      <c r="F4839" t="s">
        <v>19</v>
      </c>
      <c r="G4839" t="s">
        <v>84</v>
      </c>
      <c r="H4839">
        <v>97165</v>
      </c>
      <c r="I4839" t="str" cm="1">
        <f t="array" ref="I4839">IFERROR(INDEX(scheduling_data!H:H,MATCH(B4839&amp;D4839,scheduling_data!D:D&amp;scheduling_data!A:A,0)),"")</f>
        <v>Kelsea Rodriguez</v>
      </c>
      <c r="J4839" t="str">
        <f t="shared" si="179"/>
        <v>No</v>
      </c>
      <c r="L4839" t="str">
        <f t="shared" si="180"/>
        <v>Yes</v>
      </c>
    </row>
    <row r="4840" spans="1:12" x14ac:dyDescent="0.3">
      <c r="A4840" t="s">
        <v>81</v>
      </c>
      <c r="B4840">
        <v>152</v>
      </c>
      <c r="C4840" s="1">
        <v>45379</v>
      </c>
      <c r="D4840" s="1">
        <v>45334.541666666664</v>
      </c>
      <c r="E4840">
        <v>65.47</v>
      </c>
      <c r="F4840" t="s">
        <v>9</v>
      </c>
      <c r="G4840" t="s">
        <v>83</v>
      </c>
      <c r="H4840">
        <v>97165</v>
      </c>
      <c r="I4840" t="str" cm="1">
        <f t="array" ref="I4840">IFERROR(INDEX(scheduling_data!H:H,MATCH(B4840&amp;D4840,scheduling_data!D:D&amp;scheduling_data!A:A,0)),"")</f>
        <v>Kelsea Rodriguez</v>
      </c>
      <c r="J4840" t="str">
        <f t="shared" si="179"/>
        <v>No</v>
      </c>
      <c r="L4840" t="str">
        <f t="shared" si="180"/>
        <v>No</v>
      </c>
    </row>
    <row r="4841" spans="1:12" x14ac:dyDescent="0.3">
      <c r="A4841" t="s">
        <v>81</v>
      </c>
      <c r="B4841">
        <v>152</v>
      </c>
      <c r="C4841" s="1">
        <v>45379</v>
      </c>
      <c r="D4841" s="1">
        <v>45334.541666666664</v>
      </c>
      <c r="E4841">
        <v>56.78</v>
      </c>
      <c r="F4841" t="s">
        <v>19</v>
      </c>
      <c r="G4841" t="s">
        <v>84</v>
      </c>
      <c r="H4841">
        <v>97112</v>
      </c>
      <c r="I4841" t="str" cm="1">
        <f t="array" ref="I4841">IFERROR(INDEX(scheduling_data!H:H,MATCH(B4841&amp;D4841,scheduling_data!D:D&amp;scheduling_data!A:A,0)),"")</f>
        <v>Kelsea Rodriguez</v>
      </c>
      <c r="J4841" t="str">
        <f t="shared" si="179"/>
        <v>No</v>
      </c>
      <c r="L4841" t="str">
        <f t="shared" si="180"/>
        <v>Yes</v>
      </c>
    </row>
    <row r="4842" spans="1:12" x14ac:dyDescent="0.3">
      <c r="A4842" t="s">
        <v>81</v>
      </c>
      <c r="B4842">
        <v>152</v>
      </c>
      <c r="C4842" s="1">
        <v>45379</v>
      </c>
      <c r="D4842" s="1">
        <v>45334.541666666664</v>
      </c>
      <c r="E4842">
        <v>93.22</v>
      </c>
      <c r="F4842" t="s">
        <v>9</v>
      </c>
      <c r="G4842" t="s">
        <v>83</v>
      </c>
      <c r="H4842">
        <v>97112</v>
      </c>
      <c r="I4842" t="str" cm="1">
        <f t="array" ref="I4842">IFERROR(INDEX(scheduling_data!H:H,MATCH(B4842&amp;D4842,scheduling_data!D:D&amp;scheduling_data!A:A,0)),"")</f>
        <v>Kelsea Rodriguez</v>
      </c>
      <c r="J4842" t="str">
        <f t="shared" si="179"/>
        <v>No</v>
      </c>
      <c r="L4842" t="str">
        <f t="shared" si="180"/>
        <v>No</v>
      </c>
    </row>
    <row r="4843" spans="1:12" x14ac:dyDescent="0.3">
      <c r="A4843" t="s">
        <v>81</v>
      </c>
      <c r="B4843">
        <v>152</v>
      </c>
      <c r="C4843" s="1">
        <v>45379</v>
      </c>
      <c r="D4843" s="1">
        <v>45350.645833333336</v>
      </c>
      <c r="E4843">
        <v>85.19</v>
      </c>
      <c r="F4843" t="s">
        <v>9</v>
      </c>
      <c r="G4843" t="s">
        <v>83</v>
      </c>
      <c r="H4843">
        <v>92507</v>
      </c>
      <c r="I4843" t="str" cm="1">
        <f t="array" ref="I4843">IFERROR(INDEX(scheduling_data!H:H,MATCH(B4843&amp;D4843,scheduling_data!D:D&amp;scheduling_data!A:A,0)),"")</f>
        <v>Kelli Cruthirds</v>
      </c>
      <c r="J4843" t="str">
        <f t="shared" si="179"/>
        <v>No</v>
      </c>
      <c r="L4843" t="str">
        <f t="shared" si="180"/>
        <v>No</v>
      </c>
    </row>
    <row r="4844" spans="1:12" x14ac:dyDescent="0.3">
      <c r="A4844" t="s">
        <v>81</v>
      </c>
      <c r="B4844">
        <v>152</v>
      </c>
      <c r="C4844" s="1">
        <v>45379</v>
      </c>
      <c r="D4844" s="1">
        <v>45350.645833333336</v>
      </c>
      <c r="E4844">
        <v>64.81</v>
      </c>
      <c r="F4844" t="s">
        <v>19</v>
      </c>
      <c r="G4844" t="s">
        <v>84</v>
      </c>
      <c r="H4844">
        <v>92507</v>
      </c>
      <c r="I4844" t="str" cm="1">
        <f t="array" ref="I4844">IFERROR(INDEX(scheduling_data!H:H,MATCH(B4844&amp;D4844,scheduling_data!D:D&amp;scheduling_data!A:A,0)),"")</f>
        <v>Kelli Cruthirds</v>
      </c>
      <c r="J4844" t="str">
        <f t="shared" si="179"/>
        <v>No</v>
      </c>
      <c r="L4844" t="str">
        <f t="shared" si="180"/>
        <v>Yes</v>
      </c>
    </row>
    <row r="4845" spans="1:12" x14ac:dyDescent="0.3">
      <c r="A4845" t="s">
        <v>245</v>
      </c>
      <c r="B4845">
        <v>152</v>
      </c>
      <c r="C4845" s="1">
        <v>45365</v>
      </c>
      <c r="D4845" s="1">
        <v>45350.645833333336</v>
      </c>
      <c r="E4845">
        <v>0</v>
      </c>
      <c r="F4845" t="s">
        <v>9</v>
      </c>
      <c r="G4845" t="s">
        <v>248</v>
      </c>
      <c r="H4845">
        <v>92507</v>
      </c>
      <c r="I4845" t="str" cm="1">
        <f t="array" ref="I4845">IFERROR(INDEX(scheduling_data!H:H,MATCH(B4845&amp;D4845,scheduling_data!D:D&amp;scheduling_data!A:A,0)),"")</f>
        <v>Kelli Cruthirds</v>
      </c>
      <c r="J4845" t="str">
        <f t="shared" si="179"/>
        <v>No</v>
      </c>
      <c r="L4845" t="str">
        <f t="shared" si="180"/>
        <v>No</v>
      </c>
    </row>
    <row r="4846" spans="1:12" x14ac:dyDescent="0.3">
      <c r="A4846" t="s">
        <v>33</v>
      </c>
      <c r="B4846">
        <v>153</v>
      </c>
      <c r="C4846" s="1">
        <v>45365</v>
      </c>
      <c r="D4846" s="1">
        <v>45342.645833333336</v>
      </c>
      <c r="E4846">
        <v>64.81</v>
      </c>
      <c r="F4846" t="s">
        <v>19</v>
      </c>
      <c r="H4846">
        <v>92507</v>
      </c>
      <c r="I4846" t="str" cm="1">
        <f t="array" ref="I4846">IFERROR(INDEX(scheduling_data!H:H,MATCH(B4846&amp;D4846,scheduling_data!D:D&amp;scheduling_data!A:A,0)),"")</f>
        <v>Kelli Cruthirds</v>
      </c>
      <c r="J4846" t="str">
        <f t="shared" si="179"/>
        <v>No</v>
      </c>
      <c r="L4846" t="str">
        <f t="shared" si="180"/>
        <v>Yes</v>
      </c>
    </row>
    <row r="4847" spans="1:12" x14ac:dyDescent="0.3">
      <c r="A4847" t="s">
        <v>33</v>
      </c>
      <c r="B4847">
        <v>153</v>
      </c>
      <c r="C4847" s="1">
        <v>45365</v>
      </c>
      <c r="D4847" s="1">
        <v>45342.645833333336</v>
      </c>
      <c r="E4847">
        <v>85.19</v>
      </c>
      <c r="F4847" t="s">
        <v>9</v>
      </c>
      <c r="H4847">
        <v>92507</v>
      </c>
      <c r="I4847" t="str" cm="1">
        <f t="array" ref="I4847">IFERROR(INDEX(scheduling_data!H:H,MATCH(B4847&amp;D4847,scheduling_data!D:D&amp;scheduling_data!A:A,0)),"")</f>
        <v>Kelli Cruthirds</v>
      </c>
      <c r="J4847" t="str">
        <f t="shared" si="179"/>
        <v>No</v>
      </c>
      <c r="L4847" t="str">
        <f t="shared" si="180"/>
        <v>No</v>
      </c>
    </row>
    <row r="4848" spans="1:12" x14ac:dyDescent="0.3">
      <c r="A4848" t="s">
        <v>33</v>
      </c>
      <c r="B4848">
        <v>153</v>
      </c>
      <c r="C4848" s="1">
        <v>45365</v>
      </c>
      <c r="D4848" s="1">
        <v>45343.625</v>
      </c>
      <c r="E4848">
        <v>85.19</v>
      </c>
      <c r="F4848" t="s">
        <v>9</v>
      </c>
      <c r="H4848">
        <v>92507</v>
      </c>
      <c r="I4848" t="str" cm="1">
        <f t="array" ref="I4848">IFERROR(INDEX(scheduling_data!H:H,MATCH(B4848&amp;D4848,scheduling_data!D:D&amp;scheduling_data!A:A,0)),"")</f>
        <v>Kelli Cruthirds</v>
      </c>
      <c r="J4848" t="str">
        <f t="shared" si="179"/>
        <v>No</v>
      </c>
      <c r="L4848" t="str">
        <f t="shared" si="180"/>
        <v>No</v>
      </c>
    </row>
    <row r="4849" spans="1:12" x14ac:dyDescent="0.3">
      <c r="A4849" t="s">
        <v>33</v>
      </c>
      <c r="B4849">
        <v>153</v>
      </c>
      <c r="C4849" s="1">
        <v>45365</v>
      </c>
      <c r="D4849" s="1">
        <v>45343.625</v>
      </c>
      <c r="E4849">
        <v>64.81</v>
      </c>
      <c r="F4849" t="s">
        <v>19</v>
      </c>
      <c r="H4849">
        <v>92507</v>
      </c>
      <c r="I4849" t="str" cm="1">
        <f t="array" ref="I4849">IFERROR(INDEX(scheduling_data!H:H,MATCH(B4849&amp;D4849,scheduling_data!D:D&amp;scheduling_data!A:A,0)),"")</f>
        <v>Kelli Cruthirds</v>
      </c>
      <c r="J4849" t="str">
        <f t="shared" si="179"/>
        <v>No</v>
      </c>
      <c r="L4849" t="str">
        <f t="shared" si="180"/>
        <v>Yes</v>
      </c>
    </row>
    <row r="4850" spans="1:12" x14ac:dyDescent="0.3">
      <c r="A4850" t="s">
        <v>33</v>
      </c>
      <c r="B4850">
        <v>153</v>
      </c>
      <c r="C4850" s="1">
        <v>45365</v>
      </c>
      <c r="D4850" s="1">
        <v>45328.645833333336</v>
      </c>
      <c r="E4850">
        <v>85.19</v>
      </c>
      <c r="F4850" t="s">
        <v>9</v>
      </c>
      <c r="H4850">
        <v>92507</v>
      </c>
      <c r="I4850" t="str" cm="1">
        <f t="array" ref="I4850">IFERROR(INDEX(scheduling_data!H:H,MATCH(B4850&amp;D4850,scheduling_data!D:D&amp;scheduling_data!A:A,0)),"")</f>
        <v>Kelli Cruthirds</v>
      </c>
      <c r="J4850" t="str">
        <f t="shared" si="179"/>
        <v>No</v>
      </c>
      <c r="L4850" t="str">
        <f t="shared" si="180"/>
        <v>No</v>
      </c>
    </row>
    <row r="4851" spans="1:12" x14ac:dyDescent="0.3">
      <c r="A4851" t="s">
        <v>33</v>
      </c>
      <c r="B4851">
        <v>153</v>
      </c>
      <c r="C4851" s="1">
        <v>45365</v>
      </c>
      <c r="D4851" s="1">
        <v>45328.645833333336</v>
      </c>
      <c r="E4851">
        <v>64.81</v>
      </c>
      <c r="F4851" t="s">
        <v>19</v>
      </c>
      <c r="H4851">
        <v>92507</v>
      </c>
      <c r="I4851" t="str" cm="1">
        <f t="array" ref="I4851">IFERROR(INDEX(scheduling_data!H:H,MATCH(B4851&amp;D4851,scheduling_data!D:D&amp;scheduling_data!A:A,0)),"")</f>
        <v>Kelli Cruthirds</v>
      </c>
      <c r="J4851" t="str">
        <f t="shared" si="179"/>
        <v>No</v>
      </c>
      <c r="L4851" t="str">
        <f t="shared" si="180"/>
        <v>Yes</v>
      </c>
    </row>
    <row r="4852" spans="1:12" x14ac:dyDescent="0.3">
      <c r="A4852" t="s">
        <v>33</v>
      </c>
      <c r="B4852">
        <v>153</v>
      </c>
      <c r="C4852" s="1">
        <v>45365</v>
      </c>
      <c r="D4852" s="1">
        <v>45329.645833333336</v>
      </c>
      <c r="E4852">
        <v>64.81</v>
      </c>
      <c r="F4852" t="s">
        <v>19</v>
      </c>
      <c r="H4852">
        <v>92507</v>
      </c>
      <c r="I4852" t="str" cm="1">
        <f t="array" ref="I4852">IFERROR(INDEX(scheduling_data!H:H,MATCH(B4852&amp;D4852,scheduling_data!D:D&amp;scheduling_data!A:A,0)),"")</f>
        <v>Kelli Cruthirds</v>
      </c>
      <c r="J4852" t="str">
        <f t="shared" si="179"/>
        <v>No</v>
      </c>
      <c r="L4852" t="str">
        <f t="shared" si="180"/>
        <v>Yes</v>
      </c>
    </row>
    <row r="4853" spans="1:12" x14ac:dyDescent="0.3">
      <c r="A4853" t="s">
        <v>33</v>
      </c>
      <c r="B4853">
        <v>153</v>
      </c>
      <c r="C4853" s="1">
        <v>45365</v>
      </c>
      <c r="D4853" s="1">
        <v>45329.645833333336</v>
      </c>
      <c r="E4853">
        <v>85.19</v>
      </c>
      <c r="F4853" t="s">
        <v>9</v>
      </c>
      <c r="H4853">
        <v>92507</v>
      </c>
      <c r="I4853" t="str" cm="1">
        <f t="array" ref="I4853">IFERROR(INDEX(scheduling_data!H:H,MATCH(B4853&amp;D4853,scheduling_data!D:D&amp;scheduling_data!A:A,0)),"")</f>
        <v>Kelli Cruthirds</v>
      </c>
      <c r="J4853" t="str">
        <f t="shared" si="179"/>
        <v>No</v>
      </c>
      <c r="L4853" t="str">
        <f t="shared" si="180"/>
        <v>No</v>
      </c>
    </row>
    <row r="4854" spans="1:12" x14ac:dyDescent="0.3">
      <c r="A4854" t="s">
        <v>81</v>
      </c>
      <c r="B4854">
        <v>153</v>
      </c>
      <c r="C4854" s="1">
        <v>45372</v>
      </c>
      <c r="D4854" s="1">
        <v>45334.583333333336</v>
      </c>
      <c r="E4854">
        <v>84.53</v>
      </c>
      <c r="F4854" t="s">
        <v>19</v>
      </c>
      <c r="G4854" t="s">
        <v>84</v>
      </c>
      <c r="H4854">
        <v>97165</v>
      </c>
      <c r="I4854" t="str" cm="1">
        <f t="array" ref="I4854">IFERROR(INDEX(scheduling_data!H:H,MATCH(B4854&amp;D4854,scheduling_data!D:D&amp;scheduling_data!A:A,0)),"")</f>
        <v>Kelsea Rodriguez</v>
      </c>
      <c r="J4854" t="str">
        <f t="shared" si="179"/>
        <v>No</v>
      </c>
      <c r="L4854" t="str">
        <f t="shared" si="180"/>
        <v>Yes</v>
      </c>
    </row>
    <row r="4855" spans="1:12" x14ac:dyDescent="0.3">
      <c r="A4855" t="s">
        <v>81</v>
      </c>
      <c r="B4855">
        <v>153</v>
      </c>
      <c r="C4855" s="1">
        <v>45372</v>
      </c>
      <c r="D4855" s="1">
        <v>45334.583333333336</v>
      </c>
      <c r="E4855">
        <v>65.47</v>
      </c>
      <c r="F4855" t="s">
        <v>9</v>
      </c>
      <c r="G4855" t="s">
        <v>83</v>
      </c>
      <c r="H4855">
        <v>97165</v>
      </c>
      <c r="I4855" t="str" cm="1">
        <f t="array" ref="I4855">IFERROR(INDEX(scheduling_data!H:H,MATCH(B4855&amp;D4855,scheduling_data!D:D&amp;scheduling_data!A:A,0)),"")</f>
        <v>Kelsea Rodriguez</v>
      </c>
      <c r="J4855" t="str">
        <f t="shared" si="179"/>
        <v>No</v>
      </c>
      <c r="L4855" t="str">
        <f t="shared" si="180"/>
        <v>No</v>
      </c>
    </row>
    <row r="4856" spans="1:12" x14ac:dyDescent="0.3">
      <c r="A4856" t="s">
        <v>81</v>
      </c>
      <c r="B4856">
        <v>153</v>
      </c>
      <c r="C4856" s="1">
        <v>45372</v>
      </c>
      <c r="D4856" s="1">
        <v>45334.583333333336</v>
      </c>
      <c r="E4856">
        <v>93.22</v>
      </c>
      <c r="F4856" t="s">
        <v>9</v>
      </c>
      <c r="G4856" t="s">
        <v>83</v>
      </c>
      <c r="H4856">
        <v>97112</v>
      </c>
      <c r="I4856" t="str" cm="1">
        <f t="array" ref="I4856">IFERROR(INDEX(scheduling_data!H:H,MATCH(B4856&amp;D4856,scheduling_data!D:D&amp;scheduling_data!A:A,0)),"")</f>
        <v>Kelsea Rodriguez</v>
      </c>
      <c r="J4856" t="str">
        <f t="shared" si="179"/>
        <v>No</v>
      </c>
      <c r="L4856" t="str">
        <f t="shared" si="180"/>
        <v>No</v>
      </c>
    </row>
    <row r="4857" spans="1:12" x14ac:dyDescent="0.3">
      <c r="A4857" t="s">
        <v>81</v>
      </c>
      <c r="B4857">
        <v>153</v>
      </c>
      <c r="C4857" s="1">
        <v>45372</v>
      </c>
      <c r="D4857" s="1">
        <v>45334.583333333336</v>
      </c>
      <c r="E4857">
        <v>56.78</v>
      </c>
      <c r="F4857" t="s">
        <v>19</v>
      </c>
      <c r="G4857" t="s">
        <v>84</v>
      </c>
      <c r="H4857">
        <v>97112</v>
      </c>
      <c r="I4857" t="str" cm="1">
        <f t="array" ref="I4857">IFERROR(INDEX(scheduling_data!H:H,MATCH(B4857&amp;D4857,scheduling_data!D:D&amp;scheduling_data!A:A,0)),"")</f>
        <v>Kelsea Rodriguez</v>
      </c>
      <c r="J4857" t="str">
        <f t="shared" si="179"/>
        <v>No</v>
      </c>
      <c r="L4857" t="str">
        <f t="shared" si="180"/>
        <v>Yes</v>
      </c>
    </row>
    <row r="4858" spans="1:12" x14ac:dyDescent="0.3">
      <c r="A4858" t="s">
        <v>81</v>
      </c>
      <c r="B4858">
        <v>153</v>
      </c>
      <c r="C4858" s="1">
        <v>45379</v>
      </c>
      <c r="D4858" s="1">
        <v>45350.666666666664</v>
      </c>
      <c r="E4858">
        <v>56.78</v>
      </c>
      <c r="F4858" t="s">
        <v>19</v>
      </c>
      <c r="G4858" t="s">
        <v>84</v>
      </c>
      <c r="H4858">
        <v>97112</v>
      </c>
      <c r="I4858" t="str" cm="1">
        <f t="array" ref="I4858">IFERROR(INDEX(scheduling_data!H:H,MATCH(B4858&amp;D4858,scheduling_data!D:D&amp;scheduling_data!A:A,0)),"")</f>
        <v>Kelsea Rodriguez</v>
      </c>
      <c r="J4858" t="str">
        <f t="shared" si="179"/>
        <v>No</v>
      </c>
      <c r="L4858" t="str">
        <f t="shared" si="180"/>
        <v>Yes</v>
      </c>
    </row>
    <row r="4859" spans="1:12" x14ac:dyDescent="0.3">
      <c r="A4859" t="s">
        <v>81</v>
      </c>
      <c r="B4859">
        <v>153</v>
      </c>
      <c r="C4859" s="1">
        <v>45379</v>
      </c>
      <c r="D4859" s="1">
        <v>45350.666666666664</v>
      </c>
      <c r="E4859">
        <v>93.22</v>
      </c>
      <c r="F4859" t="s">
        <v>9</v>
      </c>
      <c r="G4859" t="s">
        <v>83</v>
      </c>
      <c r="H4859">
        <v>97112</v>
      </c>
      <c r="I4859" t="str" cm="1">
        <f t="array" ref="I4859">IFERROR(INDEX(scheduling_data!H:H,MATCH(B4859&amp;D4859,scheduling_data!D:D&amp;scheduling_data!A:A,0)),"")</f>
        <v>Kelsea Rodriguez</v>
      </c>
      <c r="J4859" t="str">
        <f t="shared" si="179"/>
        <v>No</v>
      </c>
      <c r="L4859" t="str">
        <f t="shared" si="180"/>
        <v>No</v>
      </c>
    </row>
    <row r="4860" spans="1:12" x14ac:dyDescent="0.3">
      <c r="A4860" t="s">
        <v>245</v>
      </c>
      <c r="B4860">
        <v>153</v>
      </c>
      <c r="C4860" s="1">
        <v>45357.848611111112</v>
      </c>
      <c r="D4860" s="1">
        <v>45343.625</v>
      </c>
      <c r="E4860">
        <v>0</v>
      </c>
      <c r="F4860" t="s">
        <v>9</v>
      </c>
      <c r="G4860" t="s">
        <v>248</v>
      </c>
      <c r="H4860">
        <v>92507</v>
      </c>
      <c r="I4860" t="str" cm="1">
        <f t="array" ref="I4860">IFERROR(INDEX(scheduling_data!H:H,MATCH(B4860&amp;D4860,scheduling_data!D:D&amp;scheduling_data!A:A,0)),"")</f>
        <v>Kelli Cruthirds</v>
      </c>
      <c r="J4860" t="str">
        <f t="shared" si="179"/>
        <v>No</v>
      </c>
      <c r="L4860" t="str">
        <f t="shared" si="180"/>
        <v>No</v>
      </c>
    </row>
    <row r="4861" spans="1:12" x14ac:dyDescent="0.3">
      <c r="A4861" t="s">
        <v>245</v>
      </c>
      <c r="B4861">
        <v>153</v>
      </c>
      <c r="C4861" s="1">
        <v>45365</v>
      </c>
      <c r="D4861" s="1">
        <v>45350.666666666664</v>
      </c>
      <c r="E4861">
        <v>0</v>
      </c>
      <c r="F4861" t="s">
        <v>9</v>
      </c>
      <c r="G4861" t="s">
        <v>246</v>
      </c>
      <c r="H4861">
        <v>97112</v>
      </c>
      <c r="I4861" t="str" cm="1">
        <f t="array" ref="I4861">IFERROR(INDEX(scheduling_data!H:H,MATCH(B4861&amp;D4861,scheduling_data!D:D&amp;scheduling_data!A:A,0)),"")</f>
        <v>Kelsea Rodriguez</v>
      </c>
      <c r="J4861" t="str">
        <f t="shared" si="179"/>
        <v>No</v>
      </c>
      <c r="L4861" t="str">
        <f t="shared" si="180"/>
        <v>No</v>
      </c>
    </row>
    <row r="4862" spans="1:12" x14ac:dyDescent="0.3">
      <c r="A4862" t="s">
        <v>245</v>
      </c>
      <c r="B4862">
        <v>26</v>
      </c>
      <c r="C4862" s="1">
        <v>45357.848611111112</v>
      </c>
      <c r="D4862" s="1">
        <v>45343.625</v>
      </c>
      <c r="E4862">
        <v>0</v>
      </c>
      <c r="F4862" t="s">
        <v>9</v>
      </c>
      <c r="G4862" t="s">
        <v>250</v>
      </c>
      <c r="H4862">
        <v>97140</v>
      </c>
      <c r="I4862" t="str" cm="1">
        <f t="array" ref="I4862">IFERROR(INDEX(scheduling_data!H:H,MATCH(B4862&amp;D4862,scheduling_data!D:D&amp;scheduling_data!A:A,0)),"")</f>
        <v>James Allen</v>
      </c>
      <c r="J4862" t="str">
        <f t="shared" si="179"/>
        <v>No</v>
      </c>
      <c r="L4862" t="str">
        <f t="shared" si="180"/>
        <v>No</v>
      </c>
    </row>
    <row r="4863" spans="1:12" x14ac:dyDescent="0.3">
      <c r="A4863" t="s">
        <v>245</v>
      </c>
      <c r="B4863">
        <v>26</v>
      </c>
      <c r="C4863" s="1">
        <v>45357.848611111112</v>
      </c>
      <c r="D4863" s="1">
        <v>45343.625</v>
      </c>
      <c r="E4863">
        <v>0</v>
      </c>
      <c r="F4863" t="s">
        <v>9</v>
      </c>
      <c r="G4863" t="s">
        <v>251</v>
      </c>
      <c r="H4863">
        <v>97110</v>
      </c>
      <c r="I4863" t="str" cm="1">
        <f t="array" ref="I4863">IFERROR(INDEX(scheduling_data!H:H,MATCH(B4863&amp;D4863,scheduling_data!D:D&amp;scheduling_data!A:A,0)),"")</f>
        <v>James Allen</v>
      </c>
      <c r="J4863" t="str">
        <f t="shared" si="179"/>
        <v>No</v>
      </c>
      <c r="L4863" t="str">
        <f t="shared" si="180"/>
        <v>No</v>
      </c>
    </row>
    <row r="4864" spans="1:12" x14ac:dyDescent="0.3">
      <c r="A4864" t="s">
        <v>245</v>
      </c>
      <c r="B4864">
        <v>26</v>
      </c>
      <c r="C4864" s="1">
        <v>45365</v>
      </c>
      <c r="D4864" s="1">
        <v>45349.625</v>
      </c>
      <c r="E4864">
        <v>0</v>
      </c>
      <c r="F4864" t="s">
        <v>9</v>
      </c>
      <c r="G4864" t="s">
        <v>249</v>
      </c>
      <c r="H4864">
        <v>97110</v>
      </c>
      <c r="I4864" t="str" cm="1">
        <f t="array" ref="I4864">IFERROR(INDEX(scheduling_data!H:H,MATCH(B4864&amp;D4864,scheduling_data!D:D&amp;scheduling_data!A:A,0)),"")</f>
        <v>James Allen</v>
      </c>
      <c r="J4864" t="str">
        <f t="shared" si="179"/>
        <v>No</v>
      </c>
      <c r="L4864" t="str">
        <f t="shared" si="180"/>
        <v>No</v>
      </c>
    </row>
    <row r="4865" spans="1:12" x14ac:dyDescent="0.3">
      <c r="A4865" t="s">
        <v>80</v>
      </c>
      <c r="B4865">
        <v>154</v>
      </c>
      <c r="C4865" s="1">
        <v>45352</v>
      </c>
      <c r="D4865" s="1">
        <v>45338.291666666664</v>
      </c>
      <c r="E4865">
        <v>46.61</v>
      </c>
      <c r="F4865" t="s">
        <v>9</v>
      </c>
      <c r="G4865" t="s">
        <v>52</v>
      </c>
      <c r="H4865">
        <v>97112</v>
      </c>
      <c r="I4865" t="str" cm="1">
        <f t="array" ref="I4865">IFERROR(INDEX(scheduling_data!H:H,MATCH(B4865&amp;D4865,scheduling_data!D:D&amp;scheduling_data!A:A,0)),"")</f>
        <v>Katherine Tyree</v>
      </c>
      <c r="J4865" t="str">
        <f t="shared" si="179"/>
        <v>No</v>
      </c>
      <c r="L4865" t="str">
        <f t="shared" si="180"/>
        <v>No</v>
      </c>
    </row>
    <row r="4866" spans="1:12" x14ac:dyDescent="0.3">
      <c r="A4866" t="s">
        <v>80</v>
      </c>
      <c r="B4866">
        <v>154</v>
      </c>
      <c r="C4866" s="1">
        <v>45352</v>
      </c>
      <c r="D4866" s="1">
        <v>45338.291666666664</v>
      </c>
      <c r="E4866">
        <v>28.39</v>
      </c>
      <c r="F4866" t="s">
        <v>19</v>
      </c>
      <c r="G4866" t="s">
        <v>51</v>
      </c>
      <c r="H4866">
        <v>97112</v>
      </c>
      <c r="I4866" t="str" cm="1">
        <f t="array" ref="I4866">IFERROR(INDEX(scheduling_data!H:H,MATCH(B4866&amp;D4866,scheduling_data!D:D&amp;scheduling_data!A:A,0)),"")</f>
        <v>Katherine Tyree</v>
      </c>
      <c r="J4866" t="str">
        <f t="shared" si="179"/>
        <v>No</v>
      </c>
      <c r="L4866" t="str">
        <f t="shared" si="180"/>
        <v>Yes</v>
      </c>
    </row>
    <row r="4867" spans="1:12" x14ac:dyDescent="0.3">
      <c r="A4867" t="s">
        <v>80</v>
      </c>
      <c r="B4867">
        <v>154</v>
      </c>
      <c r="C4867" s="1">
        <v>45352</v>
      </c>
      <c r="D4867" s="1">
        <v>45338.291666666664</v>
      </c>
      <c r="E4867">
        <v>50.2</v>
      </c>
      <c r="F4867" t="s">
        <v>9</v>
      </c>
      <c r="G4867" t="s">
        <v>52</v>
      </c>
      <c r="H4867">
        <v>97110</v>
      </c>
      <c r="I4867" t="str" cm="1">
        <f t="array" ref="I4867">IFERROR(INDEX(scheduling_data!H:H,MATCH(B4867&amp;D4867,scheduling_data!D:D&amp;scheduling_data!A:A,0)),"")</f>
        <v>Katherine Tyree</v>
      </c>
      <c r="J4867" t="str">
        <f t="shared" ref="J4867:J4930" si="181">IF(I4867="", "Yes", "No")</f>
        <v>No</v>
      </c>
      <c r="L4867" t="str">
        <f t="shared" ref="L4867:L4930" si="182">IF(OR(F4867="Cash", F4867="Check", F4867="EFT", F4867="Credit Card", F4867="Visa", F4867="Mastercard", F4867="AMEX"), "Yes", "No")</f>
        <v>No</v>
      </c>
    </row>
    <row r="4868" spans="1:12" x14ac:dyDescent="0.3">
      <c r="A4868" t="s">
        <v>80</v>
      </c>
      <c r="B4868">
        <v>154</v>
      </c>
      <c r="C4868" s="1">
        <v>45352</v>
      </c>
      <c r="D4868" s="1">
        <v>45338.291666666664</v>
      </c>
      <c r="E4868">
        <v>24.8</v>
      </c>
      <c r="F4868" t="s">
        <v>19</v>
      </c>
      <c r="G4868" t="s">
        <v>51</v>
      </c>
      <c r="H4868">
        <v>97110</v>
      </c>
      <c r="I4868" t="str" cm="1">
        <f t="array" ref="I4868">IFERROR(INDEX(scheduling_data!H:H,MATCH(B4868&amp;D4868,scheduling_data!D:D&amp;scheduling_data!A:A,0)),"")</f>
        <v>Katherine Tyree</v>
      </c>
      <c r="J4868" t="str">
        <f t="shared" si="181"/>
        <v>No</v>
      </c>
      <c r="L4868" t="str">
        <f t="shared" si="182"/>
        <v>Yes</v>
      </c>
    </row>
    <row r="4869" spans="1:12" x14ac:dyDescent="0.3">
      <c r="A4869" t="s">
        <v>80</v>
      </c>
      <c r="B4869">
        <v>154</v>
      </c>
      <c r="C4869" s="1">
        <v>45352</v>
      </c>
      <c r="D4869" s="1">
        <v>45342.291666666664</v>
      </c>
      <c r="E4869">
        <v>46.61</v>
      </c>
      <c r="F4869" t="s">
        <v>9</v>
      </c>
      <c r="G4869" t="s">
        <v>52</v>
      </c>
      <c r="H4869">
        <v>97112</v>
      </c>
      <c r="I4869" t="str" cm="1">
        <f t="array" ref="I4869">IFERROR(INDEX(scheduling_data!H:H,MATCH(B4869&amp;D4869,scheduling_data!D:D&amp;scheduling_data!A:A,0)),"")</f>
        <v>Christian Litz</v>
      </c>
      <c r="J4869" t="str">
        <f t="shared" si="181"/>
        <v>No</v>
      </c>
      <c r="L4869" t="str">
        <f t="shared" si="182"/>
        <v>No</v>
      </c>
    </row>
    <row r="4870" spans="1:12" x14ac:dyDescent="0.3">
      <c r="A4870" t="s">
        <v>80</v>
      </c>
      <c r="B4870">
        <v>154</v>
      </c>
      <c r="C4870" s="1">
        <v>45352</v>
      </c>
      <c r="D4870" s="1">
        <v>45342.291666666664</v>
      </c>
      <c r="E4870">
        <v>28.39</v>
      </c>
      <c r="F4870" t="s">
        <v>19</v>
      </c>
      <c r="G4870" t="s">
        <v>51</v>
      </c>
      <c r="H4870">
        <v>97112</v>
      </c>
      <c r="I4870" t="str" cm="1">
        <f t="array" ref="I4870">IFERROR(INDEX(scheduling_data!H:H,MATCH(B4870&amp;D4870,scheduling_data!D:D&amp;scheduling_data!A:A,0)),"")</f>
        <v>Christian Litz</v>
      </c>
      <c r="J4870" t="str">
        <f t="shared" si="181"/>
        <v>No</v>
      </c>
      <c r="L4870" t="str">
        <f t="shared" si="182"/>
        <v>Yes</v>
      </c>
    </row>
    <row r="4871" spans="1:12" x14ac:dyDescent="0.3">
      <c r="A4871" t="s">
        <v>80</v>
      </c>
      <c r="B4871">
        <v>154</v>
      </c>
      <c r="C4871" s="1">
        <v>45352</v>
      </c>
      <c r="D4871" s="1">
        <v>45342.291666666664</v>
      </c>
      <c r="E4871">
        <v>100.4</v>
      </c>
      <c r="F4871" t="s">
        <v>9</v>
      </c>
      <c r="G4871" t="s">
        <v>52</v>
      </c>
      <c r="H4871">
        <v>97110</v>
      </c>
      <c r="I4871" t="str" cm="1">
        <f t="array" ref="I4871">IFERROR(INDEX(scheduling_data!H:H,MATCH(B4871&amp;D4871,scheduling_data!D:D&amp;scheduling_data!A:A,0)),"")</f>
        <v>Christian Litz</v>
      </c>
      <c r="J4871" t="str">
        <f t="shared" si="181"/>
        <v>No</v>
      </c>
      <c r="L4871" t="str">
        <f t="shared" si="182"/>
        <v>No</v>
      </c>
    </row>
    <row r="4872" spans="1:12" x14ac:dyDescent="0.3">
      <c r="A4872" t="s">
        <v>80</v>
      </c>
      <c r="B4872">
        <v>154</v>
      </c>
      <c r="C4872" s="1">
        <v>45352</v>
      </c>
      <c r="D4872" s="1">
        <v>45342.291666666664</v>
      </c>
      <c r="E4872">
        <v>49.6</v>
      </c>
      <c r="F4872" t="s">
        <v>19</v>
      </c>
      <c r="G4872" t="s">
        <v>51</v>
      </c>
      <c r="H4872">
        <v>97110</v>
      </c>
      <c r="I4872" t="str" cm="1">
        <f t="array" ref="I4872">IFERROR(INDEX(scheduling_data!H:H,MATCH(B4872&amp;D4872,scheduling_data!D:D&amp;scheduling_data!A:A,0)),"")</f>
        <v>Christian Litz</v>
      </c>
      <c r="J4872" t="str">
        <f t="shared" si="181"/>
        <v>No</v>
      </c>
      <c r="L4872" t="str">
        <f t="shared" si="182"/>
        <v>Yes</v>
      </c>
    </row>
    <row r="4873" spans="1:12" x14ac:dyDescent="0.3">
      <c r="A4873" t="s">
        <v>80</v>
      </c>
      <c r="B4873">
        <v>154</v>
      </c>
      <c r="C4873" s="1">
        <v>45359</v>
      </c>
      <c r="D4873" s="1">
        <v>45344.291666666664</v>
      </c>
      <c r="E4873">
        <v>139.83000000000001</v>
      </c>
      <c r="F4873" t="s">
        <v>9</v>
      </c>
      <c r="G4873" t="s">
        <v>52</v>
      </c>
      <c r="H4873">
        <v>97112</v>
      </c>
      <c r="I4873" t="str" cm="1">
        <f t="array" ref="I4873">IFERROR(INDEX(scheduling_data!H:H,MATCH(B4873&amp;D4873,scheduling_data!D:D&amp;scheduling_data!A:A,0)),"")</f>
        <v>Katherine Tyree</v>
      </c>
      <c r="J4873" t="str">
        <f t="shared" si="181"/>
        <v>No</v>
      </c>
      <c r="L4873" t="str">
        <f t="shared" si="182"/>
        <v>No</v>
      </c>
    </row>
    <row r="4874" spans="1:12" x14ac:dyDescent="0.3">
      <c r="A4874" t="s">
        <v>80</v>
      </c>
      <c r="B4874">
        <v>154</v>
      </c>
      <c r="C4874" s="1">
        <v>45359</v>
      </c>
      <c r="D4874" s="1">
        <v>45344.291666666664</v>
      </c>
      <c r="E4874">
        <v>85.17</v>
      </c>
      <c r="F4874" t="s">
        <v>19</v>
      </c>
      <c r="G4874" t="s">
        <v>51</v>
      </c>
      <c r="H4874">
        <v>97112</v>
      </c>
      <c r="I4874" t="str" cm="1">
        <f t="array" ref="I4874">IFERROR(INDEX(scheduling_data!H:H,MATCH(B4874&amp;D4874,scheduling_data!D:D&amp;scheduling_data!A:A,0)),"")</f>
        <v>Katherine Tyree</v>
      </c>
      <c r="J4874" t="str">
        <f t="shared" si="181"/>
        <v>No</v>
      </c>
      <c r="L4874" t="str">
        <f t="shared" si="182"/>
        <v>Yes</v>
      </c>
    </row>
    <row r="4875" spans="1:12" x14ac:dyDescent="0.3">
      <c r="A4875" t="s">
        <v>80</v>
      </c>
      <c r="B4875">
        <v>154</v>
      </c>
      <c r="C4875" s="1">
        <v>45359</v>
      </c>
      <c r="D4875" s="1">
        <v>45344.291666666664</v>
      </c>
      <c r="E4875">
        <v>50.2</v>
      </c>
      <c r="F4875" t="s">
        <v>9</v>
      </c>
      <c r="G4875" t="s">
        <v>52</v>
      </c>
      <c r="H4875">
        <v>97110</v>
      </c>
      <c r="I4875" t="str" cm="1">
        <f t="array" ref="I4875">IFERROR(INDEX(scheduling_data!H:H,MATCH(B4875&amp;D4875,scheduling_data!D:D&amp;scheduling_data!A:A,0)),"")</f>
        <v>Katherine Tyree</v>
      </c>
      <c r="J4875" t="str">
        <f t="shared" si="181"/>
        <v>No</v>
      </c>
      <c r="L4875" t="str">
        <f t="shared" si="182"/>
        <v>No</v>
      </c>
    </row>
    <row r="4876" spans="1:12" x14ac:dyDescent="0.3">
      <c r="A4876" t="s">
        <v>80</v>
      </c>
      <c r="B4876">
        <v>154</v>
      </c>
      <c r="C4876" s="1">
        <v>45359</v>
      </c>
      <c r="D4876" s="1">
        <v>45344.291666666664</v>
      </c>
      <c r="E4876">
        <v>24.8</v>
      </c>
      <c r="F4876" t="s">
        <v>19</v>
      </c>
      <c r="G4876" t="s">
        <v>51</v>
      </c>
      <c r="H4876">
        <v>97110</v>
      </c>
      <c r="I4876" t="str" cm="1">
        <f t="array" ref="I4876">IFERROR(INDEX(scheduling_data!H:H,MATCH(B4876&amp;D4876,scheduling_data!D:D&amp;scheduling_data!A:A,0)),"")</f>
        <v>Katherine Tyree</v>
      </c>
      <c r="J4876" t="str">
        <f t="shared" si="181"/>
        <v>No</v>
      </c>
      <c r="L4876" t="str">
        <f t="shared" si="182"/>
        <v>Yes</v>
      </c>
    </row>
    <row r="4877" spans="1:12" x14ac:dyDescent="0.3">
      <c r="A4877" t="s">
        <v>80</v>
      </c>
      <c r="B4877">
        <v>154</v>
      </c>
      <c r="C4877" s="1">
        <v>45359</v>
      </c>
      <c r="D4877" s="1">
        <v>45349.291666666664</v>
      </c>
      <c r="E4877">
        <v>49.6</v>
      </c>
      <c r="F4877" t="s">
        <v>19</v>
      </c>
      <c r="G4877" t="s">
        <v>51</v>
      </c>
      <c r="H4877">
        <v>97110</v>
      </c>
      <c r="I4877" t="str" cm="1">
        <f t="array" ref="I4877">IFERROR(INDEX(scheduling_data!H:H,MATCH(B4877&amp;D4877,scheduling_data!D:D&amp;scheduling_data!A:A,0)),"")</f>
        <v>Christian Litz</v>
      </c>
      <c r="J4877" t="str">
        <f t="shared" si="181"/>
        <v>No</v>
      </c>
      <c r="L4877" t="str">
        <f t="shared" si="182"/>
        <v>Yes</v>
      </c>
    </row>
    <row r="4878" spans="1:12" x14ac:dyDescent="0.3">
      <c r="A4878" t="s">
        <v>80</v>
      </c>
      <c r="B4878">
        <v>154</v>
      </c>
      <c r="C4878" s="1">
        <v>45359</v>
      </c>
      <c r="D4878" s="1">
        <v>45349.291666666664</v>
      </c>
      <c r="E4878">
        <v>100.4</v>
      </c>
      <c r="F4878" t="s">
        <v>9</v>
      </c>
      <c r="G4878" t="s">
        <v>52</v>
      </c>
      <c r="H4878">
        <v>97110</v>
      </c>
      <c r="I4878" t="str" cm="1">
        <f t="array" ref="I4878">IFERROR(INDEX(scheduling_data!H:H,MATCH(B4878&amp;D4878,scheduling_data!D:D&amp;scheduling_data!A:A,0)),"")</f>
        <v>Christian Litz</v>
      </c>
      <c r="J4878" t="str">
        <f t="shared" si="181"/>
        <v>No</v>
      </c>
      <c r="L4878" t="str">
        <f t="shared" si="182"/>
        <v>No</v>
      </c>
    </row>
    <row r="4879" spans="1:12" x14ac:dyDescent="0.3">
      <c r="A4879" t="s">
        <v>80</v>
      </c>
      <c r="B4879">
        <v>154</v>
      </c>
      <c r="C4879" s="1">
        <v>45359</v>
      </c>
      <c r="D4879" s="1">
        <v>45349.291666666664</v>
      </c>
      <c r="E4879">
        <v>28.39</v>
      </c>
      <c r="F4879" t="s">
        <v>19</v>
      </c>
      <c r="G4879" t="s">
        <v>51</v>
      </c>
      <c r="H4879">
        <v>97112</v>
      </c>
      <c r="I4879" t="str" cm="1">
        <f t="array" ref="I4879">IFERROR(INDEX(scheduling_data!H:H,MATCH(B4879&amp;D4879,scheduling_data!D:D&amp;scheduling_data!A:A,0)),"")</f>
        <v>Christian Litz</v>
      </c>
      <c r="J4879" t="str">
        <f t="shared" si="181"/>
        <v>No</v>
      </c>
      <c r="L4879" t="str">
        <f t="shared" si="182"/>
        <v>Yes</v>
      </c>
    </row>
    <row r="4880" spans="1:12" x14ac:dyDescent="0.3">
      <c r="A4880" t="s">
        <v>80</v>
      </c>
      <c r="B4880">
        <v>154</v>
      </c>
      <c r="C4880" s="1">
        <v>45359</v>
      </c>
      <c r="D4880" s="1">
        <v>45349.291666666664</v>
      </c>
      <c r="E4880">
        <v>46.61</v>
      </c>
      <c r="F4880" t="s">
        <v>9</v>
      </c>
      <c r="G4880" t="s">
        <v>52</v>
      </c>
      <c r="H4880">
        <v>97112</v>
      </c>
      <c r="I4880" t="str" cm="1">
        <f t="array" ref="I4880">IFERROR(INDEX(scheduling_data!H:H,MATCH(B4880&amp;D4880,scheduling_data!D:D&amp;scheduling_data!A:A,0)),"")</f>
        <v>Christian Litz</v>
      </c>
      <c r="J4880" t="str">
        <f t="shared" si="181"/>
        <v>No</v>
      </c>
      <c r="L4880" t="str">
        <f t="shared" si="182"/>
        <v>No</v>
      </c>
    </row>
    <row r="4881" spans="1:12" x14ac:dyDescent="0.3">
      <c r="A4881" t="s">
        <v>80</v>
      </c>
      <c r="B4881">
        <v>154</v>
      </c>
      <c r="C4881" s="1">
        <v>45366</v>
      </c>
      <c r="D4881" s="1">
        <v>45351.291666666664</v>
      </c>
      <c r="E4881">
        <v>100.4</v>
      </c>
      <c r="F4881" t="s">
        <v>9</v>
      </c>
      <c r="G4881" t="s">
        <v>52</v>
      </c>
      <c r="H4881">
        <v>97110</v>
      </c>
      <c r="I4881" t="str" cm="1">
        <f t="array" ref="I4881">IFERROR(INDEX(scheduling_data!H:H,MATCH(B4881&amp;D4881,scheduling_data!D:D&amp;scheduling_data!A:A,0)),"")</f>
        <v>Christian Litz</v>
      </c>
      <c r="J4881" t="str">
        <f t="shared" si="181"/>
        <v>No</v>
      </c>
      <c r="L4881" t="str">
        <f t="shared" si="182"/>
        <v>No</v>
      </c>
    </row>
    <row r="4882" spans="1:12" x14ac:dyDescent="0.3">
      <c r="A4882" t="s">
        <v>80</v>
      </c>
      <c r="B4882">
        <v>154</v>
      </c>
      <c r="C4882" s="1">
        <v>45366</v>
      </c>
      <c r="D4882" s="1">
        <v>45351.291666666664</v>
      </c>
      <c r="E4882">
        <v>49.6</v>
      </c>
      <c r="F4882" t="s">
        <v>19</v>
      </c>
      <c r="G4882" t="s">
        <v>51</v>
      </c>
      <c r="H4882">
        <v>97110</v>
      </c>
      <c r="I4882" t="str" cm="1">
        <f t="array" ref="I4882">IFERROR(INDEX(scheduling_data!H:H,MATCH(B4882&amp;D4882,scheduling_data!D:D&amp;scheduling_data!A:A,0)),"")</f>
        <v>Christian Litz</v>
      </c>
      <c r="J4882" t="str">
        <f t="shared" si="181"/>
        <v>No</v>
      </c>
      <c r="L4882" t="str">
        <f t="shared" si="182"/>
        <v>Yes</v>
      </c>
    </row>
    <row r="4883" spans="1:12" x14ac:dyDescent="0.3">
      <c r="A4883" t="s">
        <v>80</v>
      </c>
      <c r="B4883">
        <v>154</v>
      </c>
      <c r="C4883" s="1">
        <v>45366</v>
      </c>
      <c r="D4883" s="1">
        <v>45351.291666666664</v>
      </c>
      <c r="E4883">
        <v>56.78</v>
      </c>
      <c r="F4883" t="s">
        <v>19</v>
      </c>
      <c r="G4883" t="s">
        <v>51</v>
      </c>
      <c r="H4883">
        <v>97112</v>
      </c>
      <c r="I4883" t="str" cm="1">
        <f t="array" ref="I4883">IFERROR(INDEX(scheduling_data!H:H,MATCH(B4883&amp;D4883,scheduling_data!D:D&amp;scheduling_data!A:A,0)),"")</f>
        <v>Christian Litz</v>
      </c>
      <c r="J4883" t="str">
        <f t="shared" si="181"/>
        <v>No</v>
      </c>
      <c r="L4883" t="str">
        <f t="shared" si="182"/>
        <v>Yes</v>
      </c>
    </row>
    <row r="4884" spans="1:12" x14ac:dyDescent="0.3">
      <c r="A4884" t="s">
        <v>80</v>
      </c>
      <c r="B4884">
        <v>154</v>
      </c>
      <c r="C4884" s="1">
        <v>45366</v>
      </c>
      <c r="D4884" s="1">
        <v>45351.291666666664</v>
      </c>
      <c r="E4884">
        <v>93.22</v>
      </c>
      <c r="F4884" t="s">
        <v>9</v>
      </c>
      <c r="G4884" t="s">
        <v>52</v>
      </c>
      <c r="H4884">
        <v>97112</v>
      </c>
      <c r="I4884" t="str" cm="1">
        <f t="array" ref="I4884">IFERROR(INDEX(scheduling_data!H:H,MATCH(B4884&amp;D4884,scheduling_data!D:D&amp;scheduling_data!A:A,0)),"")</f>
        <v>Christian Litz</v>
      </c>
      <c r="J4884" t="str">
        <f t="shared" si="181"/>
        <v>No</v>
      </c>
      <c r="L4884" t="str">
        <f t="shared" si="182"/>
        <v>No</v>
      </c>
    </row>
    <row r="4885" spans="1:12" x14ac:dyDescent="0.3">
      <c r="A4885" t="s">
        <v>232</v>
      </c>
      <c r="B4885">
        <v>155</v>
      </c>
      <c r="C4885" s="1">
        <v>45357</v>
      </c>
      <c r="D4885" s="1">
        <v>45335.333333333336</v>
      </c>
      <c r="E4885">
        <v>83</v>
      </c>
      <c r="F4885" t="s">
        <v>9</v>
      </c>
      <c r="G4885" t="s">
        <v>169</v>
      </c>
      <c r="H4885">
        <v>97110</v>
      </c>
      <c r="I4885" t="str" cm="1">
        <f t="array" ref="I4885">IFERROR(INDEX(scheduling_data!H:H,MATCH(B4885&amp;D4885,scheduling_data!D:D&amp;scheduling_data!A:A,0)),"")</f>
        <v>Jessica Pittman</v>
      </c>
      <c r="J4885" t="str">
        <f t="shared" si="181"/>
        <v>No</v>
      </c>
      <c r="L4885" t="str">
        <f t="shared" si="182"/>
        <v>No</v>
      </c>
    </row>
    <row r="4886" spans="1:12" x14ac:dyDescent="0.3">
      <c r="A4886" t="s">
        <v>232</v>
      </c>
      <c r="B4886">
        <v>155</v>
      </c>
      <c r="C4886" s="1">
        <v>45357</v>
      </c>
      <c r="D4886" s="1">
        <v>45335.333333333336</v>
      </c>
      <c r="E4886">
        <v>150</v>
      </c>
      <c r="F4886" t="s">
        <v>9</v>
      </c>
      <c r="G4886" t="s">
        <v>169</v>
      </c>
      <c r="H4886">
        <v>97530</v>
      </c>
      <c r="I4886" t="str" cm="1">
        <f t="array" ref="I4886">IFERROR(INDEX(scheduling_data!H:H,MATCH(B4886&amp;D4886,scheduling_data!D:D&amp;scheduling_data!A:A,0)),"")</f>
        <v>Jessica Pittman</v>
      </c>
      <c r="J4886" t="str">
        <f t="shared" si="181"/>
        <v>No</v>
      </c>
      <c r="L4886" t="str">
        <f t="shared" si="182"/>
        <v>No</v>
      </c>
    </row>
    <row r="4887" spans="1:12" x14ac:dyDescent="0.3">
      <c r="A4887" t="s">
        <v>232</v>
      </c>
      <c r="B4887">
        <v>155</v>
      </c>
      <c r="C4887" s="1">
        <v>45357</v>
      </c>
      <c r="D4887" s="1">
        <v>45335.333333333336</v>
      </c>
      <c r="E4887">
        <v>37</v>
      </c>
      <c r="F4887" t="s">
        <v>19</v>
      </c>
      <c r="G4887" t="s">
        <v>170</v>
      </c>
      <c r="H4887">
        <v>97110</v>
      </c>
      <c r="I4887" t="str" cm="1">
        <f t="array" ref="I4887">IFERROR(INDEX(scheduling_data!H:H,MATCH(B4887&amp;D4887,scheduling_data!D:D&amp;scheduling_data!A:A,0)),"")</f>
        <v>Jessica Pittman</v>
      </c>
      <c r="J4887" t="str">
        <f t="shared" si="181"/>
        <v>No</v>
      </c>
      <c r="L4887" t="str">
        <f t="shared" si="182"/>
        <v>Yes</v>
      </c>
    </row>
    <row r="4888" spans="1:12" x14ac:dyDescent="0.3">
      <c r="A4888" t="s">
        <v>232</v>
      </c>
      <c r="B4888">
        <v>155</v>
      </c>
      <c r="C4888" s="1">
        <v>45364</v>
      </c>
      <c r="D4888" s="1">
        <v>45342.291666666664</v>
      </c>
      <c r="E4888">
        <v>8</v>
      </c>
      <c r="F4888" t="s">
        <v>9</v>
      </c>
      <c r="G4888" t="s">
        <v>169</v>
      </c>
      <c r="H4888">
        <v>97112</v>
      </c>
      <c r="I4888" t="str" cm="1">
        <f t="array" ref="I4888">IFERROR(INDEX(scheduling_data!H:H,MATCH(B4888&amp;D4888,scheduling_data!D:D&amp;scheduling_data!A:A,0)),"")</f>
        <v>Robert Crochet</v>
      </c>
      <c r="J4888" t="str">
        <f t="shared" si="181"/>
        <v>No</v>
      </c>
      <c r="L4888" t="str">
        <f t="shared" si="182"/>
        <v>No</v>
      </c>
    </row>
    <row r="4889" spans="1:12" x14ac:dyDescent="0.3">
      <c r="A4889" t="s">
        <v>232</v>
      </c>
      <c r="B4889">
        <v>155</v>
      </c>
      <c r="C4889" s="1">
        <v>45364</v>
      </c>
      <c r="D4889" s="1">
        <v>45342.291666666664</v>
      </c>
      <c r="E4889">
        <v>37</v>
      </c>
      <c r="F4889" t="s">
        <v>19</v>
      </c>
      <c r="G4889" t="s">
        <v>170</v>
      </c>
      <c r="H4889">
        <v>97112</v>
      </c>
      <c r="I4889" t="str" cm="1">
        <f t="array" ref="I4889">IFERROR(INDEX(scheduling_data!H:H,MATCH(B4889&amp;D4889,scheduling_data!D:D&amp;scheduling_data!A:A,0)),"")</f>
        <v>Robert Crochet</v>
      </c>
      <c r="J4889" t="str">
        <f t="shared" si="181"/>
        <v>No</v>
      </c>
      <c r="L4889" t="str">
        <f t="shared" si="182"/>
        <v>Yes</v>
      </c>
    </row>
    <row r="4890" spans="1:12" x14ac:dyDescent="0.3">
      <c r="A4890" t="s">
        <v>232</v>
      </c>
      <c r="B4890">
        <v>155</v>
      </c>
      <c r="C4890" s="1">
        <v>45364</v>
      </c>
      <c r="D4890" s="1">
        <v>45342.291666666664</v>
      </c>
      <c r="E4890">
        <v>75</v>
      </c>
      <c r="F4890" t="s">
        <v>9</v>
      </c>
      <c r="G4890" t="s">
        <v>169</v>
      </c>
      <c r="H4890">
        <v>97140</v>
      </c>
      <c r="I4890" t="str" cm="1">
        <f t="array" ref="I4890">IFERROR(INDEX(scheduling_data!H:H,MATCH(B4890&amp;D4890,scheduling_data!D:D&amp;scheduling_data!A:A,0)),"")</f>
        <v>Robert Crochet</v>
      </c>
      <c r="J4890" t="str">
        <f t="shared" si="181"/>
        <v>No</v>
      </c>
      <c r="L4890" t="str">
        <f t="shared" si="182"/>
        <v>No</v>
      </c>
    </row>
    <row r="4891" spans="1:12" x14ac:dyDescent="0.3">
      <c r="A4891" t="s">
        <v>232</v>
      </c>
      <c r="B4891">
        <v>155</v>
      </c>
      <c r="C4891" s="1">
        <v>45364</v>
      </c>
      <c r="D4891" s="1">
        <v>45344.291666666664</v>
      </c>
      <c r="E4891">
        <v>37</v>
      </c>
      <c r="F4891" t="s">
        <v>19</v>
      </c>
      <c r="G4891" t="s">
        <v>170</v>
      </c>
      <c r="H4891">
        <v>97112</v>
      </c>
      <c r="I4891" t="str" cm="1">
        <f t="array" ref="I4891">IFERROR(INDEX(scheduling_data!H:H,MATCH(B4891&amp;D4891,scheduling_data!D:D&amp;scheduling_data!A:A,0)),"")</f>
        <v>Robert Crochet</v>
      </c>
      <c r="J4891" t="str">
        <f t="shared" si="181"/>
        <v>No</v>
      </c>
      <c r="L4891" t="str">
        <f t="shared" si="182"/>
        <v>Yes</v>
      </c>
    </row>
    <row r="4892" spans="1:12" x14ac:dyDescent="0.3">
      <c r="A4892" t="s">
        <v>232</v>
      </c>
      <c r="B4892">
        <v>155</v>
      </c>
      <c r="C4892" s="1">
        <v>45364</v>
      </c>
      <c r="D4892" s="1">
        <v>45344.291666666664</v>
      </c>
      <c r="E4892">
        <v>8</v>
      </c>
      <c r="F4892" t="s">
        <v>9</v>
      </c>
      <c r="G4892" t="s">
        <v>169</v>
      </c>
      <c r="H4892">
        <v>97112</v>
      </c>
      <c r="I4892" t="str" cm="1">
        <f t="array" ref="I4892">IFERROR(INDEX(scheduling_data!H:H,MATCH(B4892&amp;D4892,scheduling_data!D:D&amp;scheduling_data!A:A,0)),"")</f>
        <v>Robert Crochet</v>
      </c>
      <c r="J4892" t="str">
        <f t="shared" si="181"/>
        <v>No</v>
      </c>
      <c r="L4892" t="str">
        <f t="shared" si="182"/>
        <v>No</v>
      </c>
    </row>
    <row r="4893" spans="1:12" x14ac:dyDescent="0.3">
      <c r="A4893" t="s">
        <v>232</v>
      </c>
      <c r="B4893">
        <v>155</v>
      </c>
      <c r="C4893" s="1">
        <v>45364</v>
      </c>
      <c r="D4893" s="1">
        <v>45344.291666666664</v>
      </c>
      <c r="E4893">
        <v>75</v>
      </c>
      <c r="F4893" t="s">
        <v>9</v>
      </c>
      <c r="G4893" t="s">
        <v>169</v>
      </c>
      <c r="H4893">
        <v>97140</v>
      </c>
      <c r="I4893" t="str" cm="1">
        <f t="array" ref="I4893">IFERROR(INDEX(scheduling_data!H:H,MATCH(B4893&amp;D4893,scheduling_data!D:D&amp;scheduling_data!A:A,0)),"")</f>
        <v>Robert Crochet</v>
      </c>
      <c r="J4893" t="str">
        <f t="shared" si="181"/>
        <v>No</v>
      </c>
      <c r="L4893" t="str">
        <f t="shared" si="182"/>
        <v>No</v>
      </c>
    </row>
    <row r="4894" spans="1:12" x14ac:dyDescent="0.3">
      <c r="A4894" t="s">
        <v>232</v>
      </c>
      <c r="B4894">
        <v>155</v>
      </c>
      <c r="C4894" s="1">
        <v>45370</v>
      </c>
      <c r="D4894" s="1">
        <v>45349.291666666664</v>
      </c>
      <c r="E4894">
        <v>8</v>
      </c>
      <c r="F4894" t="s">
        <v>9</v>
      </c>
      <c r="G4894" t="s">
        <v>169</v>
      </c>
      <c r="H4894">
        <v>97112</v>
      </c>
      <c r="I4894" t="str" cm="1">
        <f t="array" ref="I4894">IFERROR(INDEX(scheduling_data!H:H,MATCH(B4894&amp;D4894,scheduling_data!D:D&amp;scheduling_data!A:A,0)),"")</f>
        <v>Robert Crochet</v>
      </c>
      <c r="J4894" t="str">
        <f t="shared" si="181"/>
        <v>No</v>
      </c>
      <c r="L4894" t="str">
        <f t="shared" si="182"/>
        <v>No</v>
      </c>
    </row>
    <row r="4895" spans="1:12" x14ac:dyDescent="0.3">
      <c r="A4895" t="s">
        <v>232</v>
      </c>
      <c r="B4895">
        <v>155</v>
      </c>
      <c r="C4895" s="1">
        <v>45370</v>
      </c>
      <c r="D4895" s="1">
        <v>45349.291666666664</v>
      </c>
      <c r="E4895">
        <v>75</v>
      </c>
      <c r="F4895" t="s">
        <v>9</v>
      </c>
      <c r="G4895" t="s">
        <v>169</v>
      </c>
      <c r="H4895">
        <v>97140</v>
      </c>
      <c r="I4895" t="str" cm="1">
        <f t="array" ref="I4895">IFERROR(INDEX(scheduling_data!H:H,MATCH(B4895&amp;D4895,scheduling_data!D:D&amp;scheduling_data!A:A,0)),"")</f>
        <v>Robert Crochet</v>
      </c>
      <c r="J4895" t="str">
        <f t="shared" si="181"/>
        <v>No</v>
      </c>
      <c r="L4895" t="str">
        <f t="shared" si="182"/>
        <v>No</v>
      </c>
    </row>
    <row r="4896" spans="1:12" x14ac:dyDescent="0.3">
      <c r="A4896" t="s">
        <v>232</v>
      </c>
      <c r="B4896">
        <v>155</v>
      </c>
      <c r="C4896" s="1">
        <v>45370</v>
      </c>
      <c r="D4896" s="1">
        <v>45349.291666666664</v>
      </c>
      <c r="E4896">
        <v>37</v>
      </c>
      <c r="F4896" t="s">
        <v>19</v>
      </c>
      <c r="G4896" t="s">
        <v>170</v>
      </c>
      <c r="H4896">
        <v>97112</v>
      </c>
      <c r="I4896" t="str" cm="1">
        <f t="array" ref="I4896">IFERROR(INDEX(scheduling_data!H:H,MATCH(B4896&amp;D4896,scheduling_data!D:D&amp;scheduling_data!A:A,0)),"")</f>
        <v>Robert Crochet</v>
      </c>
      <c r="J4896" t="str">
        <f t="shared" si="181"/>
        <v>No</v>
      </c>
      <c r="L4896" t="str">
        <f t="shared" si="182"/>
        <v>Yes</v>
      </c>
    </row>
    <row r="4897" spans="1:12" x14ac:dyDescent="0.3">
      <c r="A4897" t="s">
        <v>232</v>
      </c>
      <c r="B4897">
        <v>155</v>
      </c>
      <c r="C4897" s="1">
        <v>45370</v>
      </c>
      <c r="D4897" s="1">
        <v>45351.291666666664</v>
      </c>
      <c r="E4897">
        <v>75</v>
      </c>
      <c r="F4897" t="s">
        <v>9</v>
      </c>
      <c r="G4897" t="s">
        <v>169</v>
      </c>
      <c r="H4897">
        <v>97112</v>
      </c>
      <c r="I4897" t="str" cm="1">
        <f t="array" ref="I4897">IFERROR(INDEX(scheduling_data!H:H,MATCH(B4897&amp;D4897,scheduling_data!D:D&amp;scheduling_data!A:A,0)),"")</f>
        <v>Katherine Tyree</v>
      </c>
      <c r="J4897" t="str">
        <f t="shared" si="181"/>
        <v>No</v>
      </c>
      <c r="L4897" t="str">
        <f t="shared" si="182"/>
        <v>No</v>
      </c>
    </row>
    <row r="4898" spans="1:12" x14ac:dyDescent="0.3">
      <c r="A4898" t="s">
        <v>232</v>
      </c>
      <c r="B4898">
        <v>155</v>
      </c>
      <c r="C4898" s="1">
        <v>45370</v>
      </c>
      <c r="D4898" s="1">
        <v>45351.291666666664</v>
      </c>
      <c r="E4898">
        <v>75</v>
      </c>
      <c r="F4898" t="s">
        <v>9</v>
      </c>
      <c r="G4898" t="s">
        <v>169</v>
      </c>
      <c r="H4898">
        <v>97140</v>
      </c>
      <c r="I4898" t="str" cm="1">
        <f t="array" ref="I4898">IFERROR(INDEX(scheduling_data!H:H,MATCH(B4898&amp;D4898,scheduling_data!D:D&amp;scheduling_data!A:A,0)),"")</f>
        <v>Katherine Tyree</v>
      </c>
      <c r="J4898" t="str">
        <f t="shared" si="181"/>
        <v>No</v>
      </c>
      <c r="L4898" t="str">
        <f t="shared" si="182"/>
        <v>No</v>
      </c>
    </row>
    <row r="4899" spans="1:12" x14ac:dyDescent="0.3">
      <c r="A4899" t="s">
        <v>232</v>
      </c>
      <c r="B4899">
        <v>155</v>
      </c>
      <c r="C4899" s="1">
        <v>45370</v>
      </c>
      <c r="D4899" s="1">
        <v>45351.291666666664</v>
      </c>
      <c r="E4899">
        <v>8</v>
      </c>
      <c r="F4899" t="s">
        <v>9</v>
      </c>
      <c r="G4899" t="s">
        <v>169</v>
      </c>
      <c r="H4899">
        <v>97110</v>
      </c>
      <c r="I4899" t="str" cm="1">
        <f t="array" ref="I4899">IFERROR(INDEX(scheduling_data!H:H,MATCH(B4899&amp;D4899,scheduling_data!D:D&amp;scheduling_data!A:A,0)),"")</f>
        <v>Katherine Tyree</v>
      </c>
      <c r="J4899" t="str">
        <f t="shared" si="181"/>
        <v>No</v>
      </c>
      <c r="L4899" t="str">
        <f t="shared" si="182"/>
        <v>No</v>
      </c>
    </row>
    <row r="4900" spans="1:12" x14ac:dyDescent="0.3">
      <c r="A4900" t="s">
        <v>232</v>
      </c>
      <c r="B4900">
        <v>155</v>
      </c>
      <c r="C4900" s="1">
        <v>45370</v>
      </c>
      <c r="D4900" s="1">
        <v>45351.291666666664</v>
      </c>
      <c r="E4900">
        <v>37</v>
      </c>
      <c r="F4900" t="s">
        <v>19</v>
      </c>
      <c r="G4900" t="s">
        <v>170</v>
      </c>
      <c r="H4900">
        <v>97110</v>
      </c>
      <c r="I4900" t="str" cm="1">
        <f t="array" ref="I4900">IFERROR(INDEX(scheduling_data!H:H,MATCH(B4900&amp;D4900,scheduling_data!D:D&amp;scheduling_data!A:A,0)),"")</f>
        <v>Katherine Tyree</v>
      </c>
      <c r="J4900" t="str">
        <f t="shared" si="181"/>
        <v>No</v>
      </c>
      <c r="L4900" t="str">
        <f t="shared" si="182"/>
        <v>Yes</v>
      </c>
    </row>
    <row r="4901" spans="1:12" x14ac:dyDescent="0.3">
      <c r="A4901" t="s">
        <v>17</v>
      </c>
      <c r="B4901">
        <v>300</v>
      </c>
      <c r="C4901" s="1">
        <v>45358</v>
      </c>
      <c r="D4901" s="1">
        <v>45337.708333333336</v>
      </c>
      <c r="E4901">
        <v>85.19</v>
      </c>
      <c r="F4901" t="s">
        <v>9</v>
      </c>
      <c r="G4901" t="s">
        <v>18</v>
      </c>
      <c r="H4901">
        <v>92507</v>
      </c>
      <c r="I4901" t="str" cm="1">
        <f t="array" ref="I4901">IFERROR(INDEX(scheduling_data!H:H,MATCH(B4901&amp;D4901,scheduling_data!D:D&amp;scheduling_data!A:A,0)),"")</f>
        <v>Kelli Cruthirds</v>
      </c>
      <c r="J4901" t="str">
        <f t="shared" si="181"/>
        <v>No</v>
      </c>
      <c r="L4901" t="str">
        <f t="shared" si="182"/>
        <v>No</v>
      </c>
    </row>
    <row r="4902" spans="1:12" x14ac:dyDescent="0.3">
      <c r="A4902" t="s">
        <v>17</v>
      </c>
      <c r="B4902">
        <v>300</v>
      </c>
      <c r="C4902" s="1">
        <v>45358</v>
      </c>
      <c r="D4902" s="1">
        <v>45337.708333333336</v>
      </c>
      <c r="E4902">
        <v>64.81</v>
      </c>
      <c r="F4902" t="s">
        <v>19</v>
      </c>
      <c r="G4902" t="s">
        <v>20</v>
      </c>
      <c r="H4902">
        <v>92507</v>
      </c>
      <c r="I4902" t="str" cm="1">
        <f t="array" ref="I4902">IFERROR(INDEX(scheduling_data!H:H,MATCH(B4902&amp;D4902,scheduling_data!D:D&amp;scheduling_data!A:A,0)),"")</f>
        <v>Kelli Cruthirds</v>
      </c>
      <c r="J4902" t="str">
        <f t="shared" si="181"/>
        <v>No</v>
      </c>
      <c r="L4902" t="str">
        <f t="shared" si="182"/>
        <v>Yes</v>
      </c>
    </row>
    <row r="4903" spans="1:12" x14ac:dyDescent="0.3">
      <c r="A4903" t="s">
        <v>17</v>
      </c>
      <c r="B4903">
        <v>300</v>
      </c>
      <c r="C4903" s="1">
        <v>45358</v>
      </c>
      <c r="D4903" s="1">
        <v>45324.458333333336</v>
      </c>
      <c r="E4903">
        <v>85.19</v>
      </c>
      <c r="F4903" t="s">
        <v>9</v>
      </c>
      <c r="G4903" t="s">
        <v>18</v>
      </c>
      <c r="H4903">
        <v>92507</v>
      </c>
      <c r="I4903" t="str" cm="1">
        <f t="array" ref="I4903">IFERROR(INDEX(scheduling_data!H:H,MATCH(B4903&amp;D4903,scheduling_data!D:D&amp;scheduling_data!A:A,0)),"")</f>
        <v>Kelli Cruthirds</v>
      </c>
      <c r="J4903" t="str">
        <f t="shared" si="181"/>
        <v>No</v>
      </c>
      <c r="L4903" t="str">
        <f t="shared" si="182"/>
        <v>No</v>
      </c>
    </row>
    <row r="4904" spans="1:12" x14ac:dyDescent="0.3">
      <c r="A4904" t="s">
        <v>17</v>
      </c>
      <c r="B4904">
        <v>300</v>
      </c>
      <c r="C4904" s="1">
        <v>45358</v>
      </c>
      <c r="D4904" s="1">
        <v>45324.458333333336</v>
      </c>
      <c r="E4904">
        <v>64.81</v>
      </c>
      <c r="F4904" t="s">
        <v>19</v>
      </c>
      <c r="G4904" t="s">
        <v>20</v>
      </c>
      <c r="H4904">
        <v>92507</v>
      </c>
      <c r="I4904" t="str" cm="1">
        <f t="array" ref="I4904">IFERROR(INDEX(scheduling_data!H:H,MATCH(B4904&amp;D4904,scheduling_data!D:D&amp;scheduling_data!A:A,0)),"")</f>
        <v>Kelli Cruthirds</v>
      </c>
      <c r="J4904" t="str">
        <f t="shared" si="181"/>
        <v>No</v>
      </c>
      <c r="L4904" t="str">
        <f t="shared" si="182"/>
        <v>Yes</v>
      </c>
    </row>
    <row r="4905" spans="1:12" x14ac:dyDescent="0.3">
      <c r="A4905" t="s">
        <v>17</v>
      </c>
      <c r="B4905">
        <v>300</v>
      </c>
      <c r="C4905" s="1">
        <v>45370</v>
      </c>
      <c r="D4905" s="1">
        <v>45344.729166666664</v>
      </c>
      <c r="E4905">
        <v>85.19</v>
      </c>
      <c r="F4905" t="s">
        <v>9</v>
      </c>
      <c r="G4905" t="s">
        <v>18</v>
      </c>
      <c r="H4905">
        <v>92507</v>
      </c>
      <c r="I4905" t="str" cm="1">
        <f t="array" ref="I4905">IFERROR(INDEX(scheduling_data!H:H,MATCH(B4905&amp;D4905,scheduling_data!D:D&amp;scheduling_data!A:A,0)),"")</f>
        <v>Kelli Cruthirds</v>
      </c>
      <c r="J4905" t="str">
        <f t="shared" si="181"/>
        <v>No</v>
      </c>
      <c r="L4905" t="str">
        <f t="shared" si="182"/>
        <v>No</v>
      </c>
    </row>
    <row r="4906" spans="1:12" x14ac:dyDescent="0.3">
      <c r="A4906" t="s">
        <v>17</v>
      </c>
      <c r="B4906">
        <v>300</v>
      </c>
      <c r="C4906" s="1">
        <v>45370</v>
      </c>
      <c r="D4906" s="1">
        <v>45344.729166666664</v>
      </c>
      <c r="E4906">
        <v>64.81</v>
      </c>
      <c r="F4906" t="s">
        <v>19</v>
      </c>
      <c r="G4906" t="s">
        <v>20</v>
      </c>
      <c r="H4906">
        <v>92507</v>
      </c>
      <c r="I4906" t="str" cm="1">
        <f t="array" ref="I4906">IFERROR(INDEX(scheduling_data!H:H,MATCH(B4906&amp;D4906,scheduling_data!D:D&amp;scheduling_data!A:A,0)),"")</f>
        <v>Kelli Cruthirds</v>
      </c>
      <c r="J4906" t="str">
        <f t="shared" si="181"/>
        <v>No</v>
      </c>
      <c r="L4906" t="str">
        <f t="shared" si="182"/>
        <v>Yes</v>
      </c>
    </row>
    <row r="4907" spans="1:12" x14ac:dyDescent="0.3">
      <c r="A4907" t="s">
        <v>17</v>
      </c>
      <c r="B4907">
        <v>300</v>
      </c>
      <c r="C4907" s="1">
        <v>45358</v>
      </c>
      <c r="D4907" s="1">
        <v>45330.6875</v>
      </c>
      <c r="E4907">
        <v>85.19</v>
      </c>
      <c r="F4907" t="s">
        <v>9</v>
      </c>
      <c r="G4907" t="s">
        <v>18</v>
      </c>
      <c r="H4907">
        <v>92507</v>
      </c>
      <c r="I4907" t="str" cm="1">
        <f t="array" ref="I4907">IFERROR(INDEX(scheduling_data!H:H,MATCH(B4907&amp;D4907,scheduling_data!D:D&amp;scheduling_data!A:A,0)),"")</f>
        <v>Kelli Cruthirds</v>
      </c>
      <c r="J4907" t="str">
        <f t="shared" si="181"/>
        <v>No</v>
      </c>
      <c r="L4907" t="str">
        <f t="shared" si="182"/>
        <v>No</v>
      </c>
    </row>
    <row r="4908" spans="1:12" x14ac:dyDescent="0.3">
      <c r="A4908" t="s">
        <v>17</v>
      </c>
      <c r="B4908">
        <v>300</v>
      </c>
      <c r="C4908" s="1">
        <v>45358</v>
      </c>
      <c r="D4908" s="1">
        <v>45330.6875</v>
      </c>
      <c r="E4908">
        <v>64.81</v>
      </c>
      <c r="F4908" t="s">
        <v>19</v>
      </c>
      <c r="G4908" t="s">
        <v>20</v>
      </c>
      <c r="H4908">
        <v>92507</v>
      </c>
      <c r="I4908" t="str" cm="1">
        <f t="array" ref="I4908">IFERROR(INDEX(scheduling_data!H:H,MATCH(B4908&amp;D4908,scheduling_data!D:D&amp;scheduling_data!A:A,0)),"")</f>
        <v>Kelli Cruthirds</v>
      </c>
      <c r="J4908" t="str">
        <f t="shared" si="181"/>
        <v>No</v>
      </c>
      <c r="L4908" t="str">
        <f t="shared" si="182"/>
        <v>Yes</v>
      </c>
    </row>
    <row r="4909" spans="1:12" x14ac:dyDescent="0.3">
      <c r="A4909" t="s">
        <v>49</v>
      </c>
      <c r="B4909">
        <v>156</v>
      </c>
      <c r="C4909" s="1">
        <v>45355</v>
      </c>
      <c r="D4909" s="1">
        <v>45341.416666666664</v>
      </c>
      <c r="E4909">
        <v>65.599999999999994</v>
      </c>
      <c r="F4909" t="s">
        <v>19</v>
      </c>
      <c r="G4909" t="s">
        <v>50</v>
      </c>
      <c r="H4909">
        <v>97112</v>
      </c>
      <c r="I4909" t="str" cm="1">
        <f t="array" ref="I4909">IFERROR(INDEX(scheduling_data!H:H,MATCH(B4909&amp;D4909,scheduling_data!D:D&amp;scheduling_data!A:A,0)),"")</f>
        <v>Kelsea Rodriguez</v>
      </c>
      <c r="J4909" t="str">
        <f t="shared" si="181"/>
        <v>No</v>
      </c>
      <c r="L4909" t="str">
        <f t="shared" si="182"/>
        <v>Yes</v>
      </c>
    </row>
    <row r="4910" spans="1:12" x14ac:dyDescent="0.3">
      <c r="A4910" t="s">
        <v>49</v>
      </c>
      <c r="B4910">
        <v>156</v>
      </c>
      <c r="C4910" s="1">
        <v>45355</v>
      </c>
      <c r="D4910" s="1">
        <v>45341.416666666664</v>
      </c>
      <c r="E4910">
        <v>68</v>
      </c>
      <c r="F4910" t="s">
        <v>9</v>
      </c>
      <c r="G4910" t="s">
        <v>104</v>
      </c>
      <c r="H4910">
        <v>97112</v>
      </c>
      <c r="I4910" t="str" cm="1">
        <f t="array" ref="I4910">IFERROR(INDEX(scheduling_data!H:H,MATCH(B4910&amp;D4910,scheduling_data!D:D&amp;scheduling_data!A:A,0)),"")</f>
        <v>Kelsea Rodriguez</v>
      </c>
      <c r="J4910" t="str">
        <f t="shared" si="181"/>
        <v>No</v>
      </c>
      <c r="L4910" t="str">
        <f t="shared" si="182"/>
        <v>No</v>
      </c>
    </row>
    <row r="4911" spans="1:12" x14ac:dyDescent="0.3">
      <c r="A4911" t="s">
        <v>49</v>
      </c>
      <c r="B4911">
        <v>156</v>
      </c>
      <c r="C4911" s="1">
        <v>45355</v>
      </c>
      <c r="D4911" s="1">
        <v>45343.458333333336</v>
      </c>
      <c r="E4911">
        <v>53</v>
      </c>
      <c r="F4911" t="s">
        <v>9</v>
      </c>
      <c r="G4911" t="s">
        <v>104</v>
      </c>
      <c r="H4911">
        <v>92507</v>
      </c>
      <c r="I4911" t="str" cm="1">
        <f t="array" ref="I4911">IFERROR(INDEX(scheduling_data!H:H,MATCH(B4911&amp;D4911,scheduling_data!D:D&amp;scheduling_data!A:A,0)),"")</f>
        <v>Kelli Cruthirds</v>
      </c>
      <c r="J4911" t="str">
        <f t="shared" si="181"/>
        <v>No</v>
      </c>
      <c r="L4911" t="str">
        <f t="shared" si="182"/>
        <v>No</v>
      </c>
    </row>
    <row r="4912" spans="1:12" x14ac:dyDescent="0.3">
      <c r="A4912" t="s">
        <v>49</v>
      </c>
      <c r="B4912">
        <v>156</v>
      </c>
      <c r="C4912" s="1">
        <v>45355</v>
      </c>
      <c r="D4912" s="1">
        <v>45343.458333333336</v>
      </c>
      <c r="E4912">
        <v>77.599999999999994</v>
      </c>
      <c r="F4912" t="s">
        <v>19</v>
      </c>
      <c r="G4912" t="s">
        <v>50</v>
      </c>
      <c r="H4912">
        <v>92507</v>
      </c>
      <c r="I4912" t="str" cm="1">
        <f t="array" ref="I4912">IFERROR(INDEX(scheduling_data!H:H,MATCH(B4912&amp;D4912,scheduling_data!D:D&amp;scheduling_data!A:A,0)),"")</f>
        <v>Kelli Cruthirds</v>
      </c>
      <c r="J4912" t="str">
        <f t="shared" si="181"/>
        <v>No</v>
      </c>
      <c r="L4912" t="str">
        <f t="shared" si="182"/>
        <v>Yes</v>
      </c>
    </row>
    <row r="4913" spans="1:12" x14ac:dyDescent="0.3">
      <c r="A4913" t="s">
        <v>49</v>
      </c>
      <c r="B4913">
        <v>156</v>
      </c>
      <c r="C4913" s="1">
        <v>45355</v>
      </c>
      <c r="D4913" s="1">
        <v>45343.479166666664</v>
      </c>
      <c r="E4913">
        <v>65.599999999999994</v>
      </c>
      <c r="F4913" t="s">
        <v>19</v>
      </c>
      <c r="G4913" t="s">
        <v>50</v>
      </c>
      <c r="H4913">
        <v>97112</v>
      </c>
      <c r="I4913" t="str" cm="1">
        <f t="array" ref="I4913">IFERROR(INDEX(scheduling_data!H:H,MATCH(B4913&amp;D4913,scheduling_data!D:D&amp;scheduling_data!A:A,0)),"")</f>
        <v>Kelsea Rodriguez</v>
      </c>
      <c r="J4913" t="str">
        <f t="shared" si="181"/>
        <v>No</v>
      </c>
      <c r="L4913" t="str">
        <f t="shared" si="182"/>
        <v>Yes</v>
      </c>
    </row>
    <row r="4914" spans="1:12" x14ac:dyDescent="0.3">
      <c r="A4914" t="s">
        <v>49</v>
      </c>
      <c r="B4914">
        <v>156</v>
      </c>
      <c r="C4914" s="1">
        <v>45355</v>
      </c>
      <c r="D4914" s="1">
        <v>45343.479166666664</v>
      </c>
      <c r="E4914">
        <v>68</v>
      </c>
      <c r="F4914" t="s">
        <v>9</v>
      </c>
      <c r="G4914" t="s">
        <v>104</v>
      </c>
      <c r="H4914">
        <v>97112</v>
      </c>
      <c r="I4914" t="str" cm="1">
        <f t="array" ref="I4914">IFERROR(INDEX(scheduling_data!H:H,MATCH(B4914&amp;D4914,scheduling_data!D:D&amp;scheduling_data!A:A,0)),"")</f>
        <v>Kelsea Rodriguez</v>
      </c>
      <c r="J4914" t="str">
        <f t="shared" si="181"/>
        <v>No</v>
      </c>
      <c r="L4914" t="str">
        <f t="shared" si="182"/>
        <v>No</v>
      </c>
    </row>
    <row r="4915" spans="1:12" x14ac:dyDescent="0.3">
      <c r="A4915" t="s">
        <v>49</v>
      </c>
      <c r="B4915">
        <v>156</v>
      </c>
      <c r="C4915" s="1">
        <v>45355</v>
      </c>
      <c r="D4915" s="1">
        <v>45348.375</v>
      </c>
      <c r="E4915">
        <v>65.599999999999994</v>
      </c>
      <c r="F4915" t="s">
        <v>19</v>
      </c>
      <c r="G4915" t="s">
        <v>50</v>
      </c>
      <c r="H4915">
        <v>97112</v>
      </c>
      <c r="I4915" t="str" cm="1">
        <f t="array" ref="I4915">IFERROR(INDEX(scheduling_data!H:H,MATCH(B4915&amp;D4915,scheduling_data!D:D&amp;scheduling_data!A:A,0)),"")</f>
        <v>Kelsea Rodriguez</v>
      </c>
      <c r="J4915" t="str">
        <f t="shared" si="181"/>
        <v>No</v>
      </c>
      <c r="L4915" t="str">
        <f t="shared" si="182"/>
        <v>Yes</v>
      </c>
    </row>
    <row r="4916" spans="1:12" x14ac:dyDescent="0.3">
      <c r="A4916" t="s">
        <v>49</v>
      </c>
      <c r="B4916">
        <v>156</v>
      </c>
      <c r="C4916" s="1">
        <v>45355</v>
      </c>
      <c r="D4916" s="1">
        <v>45348.375</v>
      </c>
      <c r="E4916">
        <v>68</v>
      </c>
      <c r="F4916" t="s">
        <v>9</v>
      </c>
      <c r="G4916" t="s">
        <v>104</v>
      </c>
      <c r="H4916">
        <v>97112</v>
      </c>
      <c r="I4916" t="str" cm="1">
        <f t="array" ref="I4916">IFERROR(INDEX(scheduling_data!H:H,MATCH(B4916&amp;D4916,scheduling_data!D:D&amp;scheduling_data!A:A,0)),"")</f>
        <v>Kelsea Rodriguez</v>
      </c>
      <c r="J4916" t="str">
        <f t="shared" si="181"/>
        <v>No</v>
      </c>
      <c r="L4916" t="str">
        <f t="shared" si="182"/>
        <v>No</v>
      </c>
    </row>
    <row r="4917" spans="1:12" x14ac:dyDescent="0.3">
      <c r="A4917" t="s">
        <v>49</v>
      </c>
      <c r="B4917">
        <v>156</v>
      </c>
      <c r="C4917" s="1">
        <v>45364</v>
      </c>
      <c r="D4917" s="1">
        <v>45350.354166666664</v>
      </c>
      <c r="E4917">
        <v>65.599999999999994</v>
      </c>
      <c r="F4917" t="s">
        <v>19</v>
      </c>
      <c r="G4917" t="s">
        <v>50</v>
      </c>
      <c r="H4917">
        <v>97112</v>
      </c>
      <c r="I4917" t="str" cm="1">
        <f t="array" ref="I4917">IFERROR(INDEX(scheduling_data!H:H,MATCH(B4917&amp;D4917,scheduling_data!D:D&amp;scheduling_data!A:A,0)),"")</f>
        <v>Kelsea Rodriguez</v>
      </c>
      <c r="J4917" t="str">
        <f t="shared" si="181"/>
        <v>No</v>
      </c>
      <c r="L4917" t="str">
        <f t="shared" si="182"/>
        <v>Yes</v>
      </c>
    </row>
    <row r="4918" spans="1:12" x14ac:dyDescent="0.3">
      <c r="A4918" t="s">
        <v>49</v>
      </c>
      <c r="B4918">
        <v>156</v>
      </c>
      <c r="C4918" s="1">
        <v>45364</v>
      </c>
      <c r="D4918" s="1">
        <v>45350.354166666664</v>
      </c>
      <c r="E4918">
        <v>68</v>
      </c>
      <c r="F4918" t="s">
        <v>9</v>
      </c>
      <c r="G4918" t="s">
        <v>104</v>
      </c>
      <c r="H4918">
        <v>97112</v>
      </c>
      <c r="I4918" t="str" cm="1">
        <f t="array" ref="I4918">IFERROR(INDEX(scheduling_data!H:H,MATCH(B4918&amp;D4918,scheduling_data!D:D&amp;scheduling_data!A:A,0)),"")</f>
        <v>Kelsea Rodriguez</v>
      </c>
      <c r="J4918" t="str">
        <f t="shared" si="181"/>
        <v>No</v>
      </c>
      <c r="L4918" t="str">
        <f t="shared" si="182"/>
        <v>No</v>
      </c>
    </row>
    <row r="4919" spans="1:12" x14ac:dyDescent="0.3">
      <c r="A4919" t="s">
        <v>49</v>
      </c>
      <c r="B4919">
        <v>156</v>
      </c>
      <c r="C4919" s="1">
        <v>45364</v>
      </c>
      <c r="D4919" s="1">
        <v>45350.375</v>
      </c>
      <c r="E4919">
        <v>77.599999999999994</v>
      </c>
      <c r="F4919" t="s">
        <v>19</v>
      </c>
      <c r="G4919" t="s">
        <v>50</v>
      </c>
      <c r="H4919">
        <v>92507</v>
      </c>
      <c r="I4919" t="str" cm="1">
        <f t="array" ref="I4919">IFERROR(INDEX(scheduling_data!H:H,MATCH(B4919&amp;D4919,scheduling_data!D:D&amp;scheduling_data!A:A,0)),"")</f>
        <v>Kelli Cruthirds</v>
      </c>
      <c r="J4919" t="str">
        <f t="shared" si="181"/>
        <v>No</v>
      </c>
      <c r="L4919" t="str">
        <f t="shared" si="182"/>
        <v>Yes</v>
      </c>
    </row>
    <row r="4920" spans="1:12" x14ac:dyDescent="0.3">
      <c r="A4920" t="s">
        <v>49</v>
      </c>
      <c r="B4920">
        <v>156</v>
      </c>
      <c r="C4920" s="1">
        <v>45364</v>
      </c>
      <c r="D4920" s="1">
        <v>45350.375</v>
      </c>
      <c r="E4920">
        <v>53</v>
      </c>
      <c r="F4920" t="s">
        <v>9</v>
      </c>
      <c r="G4920" t="s">
        <v>104</v>
      </c>
      <c r="H4920">
        <v>92507</v>
      </c>
      <c r="I4920" t="str" cm="1">
        <f t="array" ref="I4920">IFERROR(INDEX(scheduling_data!H:H,MATCH(B4920&amp;D4920,scheduling_data!D:D&amp;scheduling_data!A:A,0)),"")</f>
        <v>Kelli Cruthirds</v>
      </c>
      <c r="J4920" t="str">
        <f t="shared" si="181"/>
        <v>No</v>
      </c>
      <c r="L4920" t="str">
        <f t="shared" si="182"/>
        <v>No</v>
      </c>
    </row>
    <row r="4921" spans="1:12" x14ac:dyDescent="0.3">
      <c r="A4921" t="s">
        <v>25</v>
      </c>
      <c r="B4921">
        <v>156</v>
      </c>
      <c r="C4921" s="1">
        <v>45373</v>
      </c>
      <c r="D4921" s="1">
        <v>45341.416666666664</v>
      </c>
      <c r="E4921">
        <v>16.399999999999999</v>
      </c>
      <c r="F4921" t="s">
        <v>9</v>
      </c>
      <c r="G4921" t="s">
        <v>28</v>
      </c>
      <c r="H4921">
        <v>97112</v>
      </c>
      <c r="I4921" t="str" cm="1">
        <f t="array" ref="I4921">IFERROR(INDEX(scheduling_data!H:H,MATCH(B4921&amp;D4921,scheduling_data!D:D&amp;scheduling_data!A:A,0)),"")</f>
        <v>Kelsea Rodriguez</v>
      </c>
      <c r="J4921" t="str">
        <f t="shared" si="181"/>
        <v>No</v>
      </c>
      <c r="L4921" t="str">
        <f t="shared" si="182"/>
        <v>No</v>
      </c>
    </row>
    <row r="4922" spans="1:12" x14ac:dyDescent="0.3">
      <c r="A4922" t="s">
        <v>25</v>
      </c>
      <c r="B4922">
        <v>156</v>
      </c>
      <c r="C4922" s="1">
        <v>45366</v>
      </c>
      <c r="D4922" s="1">
        <v>45324.395833333336</v>
      </c>
      <c r="E4922">
        <v>0</v>
      </c>
      <c r="F4922" t="s">
        <v>9</v>
      </c>
      <c r="G4922" t="s">
        <v>441</v>
      </c>
      <c r="H4922">
        <v>92507</v>
      </c>
      <c r="I4922" t="str" cm="1">
        <f t="array" ref="I4922">IFERROR(INDEX(scheduling_data!H:H,MATCH(B4922&amp;D4922,scheduling_data!D:D&amp;scheduling_data!A:A,0)),"")</f>
        <v>Kelli Cruthirds</v>
      </c>
      <c r="J4922" t="str">
        <f t="shared" si="181"/>
        <v>No</v>
      </c>
      <c r="L4922" t="str">
        <f t="shared" si="182"/>
        <v>No</v>
      </c>
    </row>
    <row r="4923" spans="1:12" x14ac:dyDescent="0.3">
      <c r="A4923" t="s">
        <v>25</v>
      </c>
      <c r="B4923">
        <v>156</v>
      </c>
      <c r="C4923" s="1">
        <v>45352</v>
      </c>
      <c r="D4923" s="1">
        <v>45324.395833333336</v>
      </c>
      <c r="E4923">
        <v>19.399999999999999</v>
      </c>
      <c r="F4923" t="s">
        <v>9</v>
      </c>
      <c r="G4923" t="s">
        <v>28</v>
      </c>
      <c r="H4923">
        <v>92507</v>
      </c>
      <c r="I4923" t="str" cm="1">
        <f t="array" ref="I4923">IFERROR(INDEX(scheduling_data!H:H,MATCH(B4923&amp;D4923,scheduling_data!D:D&amp;scheduling_data!A:A,0)),"")</f>
        <v>Kelli Cruthirds</v>
      </c>
      <c r="J4923" t="str">
        <f t="shared" si="181"/>
        <v>No</v>
      </c>
      <c r="L4923" t="str">
        <f t="shared" si="182"/>
        <v>No</v>
      </c>
    </row>
    <row r="4924" spans="1:12" x14ac:dyDescent="0.3">
      <c r="A4924" t="s">
        <v>25</v>
      </c>
      <c r="B4924">
        <v>156</v>
      </c>
      <c r="C4924" s="1">
        <v>45373</v>
      </c>
      <c r="D4924" s="1">
        <v>45343.458333333336</v>
      </c>
      <c r="E4924">
        <v>19.399999999999999</v>
      </c>
      <c r="F4924" t="s">
        <v>9</v>
      </c>
      <c r="G4924" t="s">
        <v>28</v>
      </c>
      <c r="H4924">
        <v>92507</v>
      </c>
      <c r="I4924" t="str" cm="1">
        <f t="array" ref="I4924">IFERROR(INDEX(scheduling_data!H:H,MATCH(B4924&amp;D4924,scheduling_data!D:D&amp;scheduling_data!A:A,0)),"")</f>
        <v>Kelli Cruthirds</v>
      </c>
      <c r="J4924" t="str">
        <f t="shared" si="181"/>
        <v>No</v>
      </c>
      <c r="L4924" t="str">
        <f t="shared" si="182"/>
        <v>No</v>
      </c>
    </row>
    <row r="4925" spans="1:12" x14ac:dyDescent="0.3">
      <c r="A4925" t="s">
        <v>25</v>
      </c>
      <c r="B4925">
        <v>156</v>
      </c>
      <c r="C4925" s="1">
        <v>45373</v>
      </c>
      <c r="D4925" s="1">
        <v>45343.479166666664</v>
      </c>
      <c r="E4925">
        <v>16.399999999999999</v>
      </c>
      <c r="F4925" t="s">
        <v>9</v>
      </c>
      <c r="G4925" t="s">
        <v>28</v>
      </c>
      <c r="H4925">
        <v>97112</v>
      </c>
      <c r="I4925" t="str" cm="1">
        <f t="array" ref="I4925">IFERROR(INDEX(scheduling_data!H:H,MATCH(B4925&amp;D4925,scheduling_data!D:D&amp;scheduling_data!A:A,0)),"")</f>
        <v>Kelsea Rodriguez</v>
      </c>
      <c r="J4925" t="str">
        <f t="shared" si="181"/>
        <v>No</v>
      </c>
      <c r="L4925" t="str">
        <f t="shared" si="182"/>
        <v>No</v>
      </c>
    </row>
    <row r="4926" spans="1:12" x14ac:dyDescent="0.3">
      <c r="A4926" t="s">
        <v>25</v>
      </c>
      <c r="B4926">
        <v>156</v>
      </c>
      <c r="C4926" s="1">
        <v>45373</v>
      </c>
      <c r="D4926" s="1">
        <v>45348.375</v>
      </c>
      <c r="E4926">
        <v>16.399999999999999</v>
      </c>
      <c r="F4926" t="s">
        <v>9</v>
      </c>
      <c r="G4926" t="s">
        <v>28</v>
      </c>
      <c r="H4926">
        <v>97112</v>
      </c>
      <c r="I4926" t="str" cm="1">
        <f t="array" ref="I4926">IFERROR(INDEX(scheduling_data!H:H,MATCH(B4926&amp;D4926,scheduling_data!D:D&amp;scheduling_data!A:A,0)),"")</f>
        <v>Kelsea Rodriguez</v>
      </c>
      <c r="J4926" t="str">
        <f t="shared" si="181"/>
        <v>No</v>
      </c>
      <c r="L4926" t="str">
        <f t="shared" si="182"/>
        <v>No</v>
      </c>
    </row>
    <row r="4927" spans="1:12" x14ac:dyDescent="0.3">
      <c r="A4927" t="s">
        <v>25</v>
      </c>
      <c r="B4927">
        <v>156</v>
      </c>
      <c r="C4927" s="1">
        <v>45373</v>
      </c>
      <c r="D4927" s="1">
        <v>45350.354166666664</v>
      </c>
      <c r="E4927">
        <v>16.399999999999999</v>
      </c>
      <c r="F4927" t="s">
        <v>9</v>
      </c>
      <c r="G4927" t="s">
        <v>28</v>
      </c>
      <c r="H4927">
        <v>97112</v>
      </c>
      <c r="I4927" t="str" cm="1">
        <f t="array" ref="I4927">IFERROR(INDEX(scheduling_data!H:H,MATCH(B4927&amp;D4927,scheduling_data!D:D&amp;scheduling_data!A:A,0)),"")</f>
        <v>Kelsea Rodriguez</v>
      </c>
      <c r="J4927" t="str">
        <f t="shared" si="181"/>
        <v>No</v>
      </c>
      <c r="L4927" t="str">
        <f t="shared" si="182"/>
        <v>No</v>
      </c>
    </row>
    <row r="4928" spans="1:12" x14ac:dyDescent="0.3">
      <c r="A4928" t="s">
        <v>25</v>
      </c>
      <c r="B4928">
        <v>156</v>
      </c>
      <c r="C4928" s="1">
        <v>45373</v>
      </c>
      <c r="D4928" s="1">
        <v>45350.375</v>
      </c>
      <c r="E4928">
        <v>19.399999999999999</v>
      </c>
      <c r="F4928" t="s">
        <v>9</v>
      </c>
      <c r="G4928" t="s">
        <v>28</v>
      </c>
      <c r="H4928">
        <v>92507</v>
      </c>
      <c r="I4928" t="str" cm="1">
        <f t="array" ref="I4928">IFERROR(INDEX(scheduling_data!H:H,MATCH(B4928&amp;D4928,scheduling_data!D:D&amp;scheduling_data!A:A,0)),"")</f>
        <v>Kelli Cruthirds</v>
      </c>
      <c r="J4928" t="str">
        <f t="shared" si="181"/>
        <v>No</v>
      </c>
      <c r="L4928" t="str">
        <f t="shared" si="182"/>
        <v>No</v>
      </c>
    </row>
    <row r="4929" spans="1:12" x14ac:dyDescent="0.3">
      <c r="A4929" t="s">
        <v>25</v>
      </c>
      <c r="B4929">
        <v>156</v>
      </c>
      <c r="C4929" s="1">
        <v>45366</v>
      </c>
      <c r="D4929" s="1">
        <v>45329.458333333336</v>
      </c>
      <c r="E4929">
        <v>19.399999999999999</v>
      </c>
      <c r="F4929" t="s">
        <v>9</v>
      </c>
      <c r="G4929" t="s">
        <v>28</v>
      </c>
      <c r="H4929">
        <v>92507</v>
      </c>
      <c r="I4929" t="str" cm="1">
        <f t="array" ref="I4929">IFERROR(INDEX(scheduling_data!H:H,MATCH(B4929&amp;D4929,scheduling_data!D:D&amp;scheduling_data!A:A,0)),"")</f>
        <v>Kelli Cruthirds</v>
      </c>
      <c r="J4929" t="str">
        <f t="shared" si="181"/>
        <v>No</v>
      </c>
      <c r="L4929" t="str">
        <f t="shared" si="182"/>
        <v>No</v>
      </c>
    </row>
    <row r="4930" spans="1:12" x14ac:dyDescent="0.3">
      <c r="A4930" t="s">
        <v>25</v>
      </c>
      <c r="B4930">
        <v>156</v>
      </c>
      <c r="C4930" s="1">
        <v>45366</v>
      </c>
      <c r="D4930" s="1">
        <v>45329.479166666664</v>
      </c>
      <c r="E4930">
        <v>16.399999999999999</v>
      </c>
      <c r="F4930" t="s">
        <v>9</v>
      </c>
      <c r="G4930" t="s">
        <v>28</v>
      </c>
      <c r="H4930">
        <v>97112</v>
      </c>
      <c r="I4930" t="str" cm="1">
        <f t="array" ref="I4930">IFERROR(INDEX(scheduling_data!H:H,MATCH(B4930&amp;D4930,scheduling_data!D:D&amp;scheduling_data!A:A,0)),"")</f>
        <v>Kelsea Rodriguez</v>
      </c>
      <c r="J4930" t="str">
        <f t="shared" si="181"/>
        <v>No</v>
      </c>
      <c r="L4930" t="str">
        <f t="shared" si="182"/>
        <v>No</v>
      </c>
    </row>
    <row r="4931" spans="1:12" x14ac:dyDescent="0.3">
      <c r="A4931" t="s">
        <v>25</v>
      </c>
      <c r="B4931">
        <v>156</v>
      </c>
      <c r="C4931" s="1">
        <v>45366</v>
      </c>
      <c r="D4931" s="1">
        <v>45331.354166666664</v>
      </c>
      <c r="E4931">
        <v>19.399999999999999</v>
      </c>
      <c r="F4931" t="s">
        <v>9</v>
      </c>
      <c r="G4931" t="s">
        <v>28</v>
      </c>
      <c r="H4931">
        <v>92507</v>
      </c>
      <c r="I4931" t="str" cm="1">
        <f t="array" ref="I4931">IFERROR(INDEX(scheduling_data!H:H,MATCH(B4931&amp;D4931,scheduling_data!D:D&amp;scheduling_data!A:A,0)),"")</f>
        <v>Kelli Cruthirds</v>
      </c>
      <c r="J4931" t="str">
        <f t="shared" ref="J4931:J4994" si="183">IF(I4931="", "Yes", "No")</f>
        <v>No</v>
      </c>
      <c r="L4931" t="str">
        <f t="shared" ref="L4931:L4994" si="184">IF(OR(F4931="Cash", F4931="Check", F4931="EFT", F4931="Credit Card", F4931="Visa", F4931="Mastercard", F4931="AMEX"), "Yes", "No")</f>
        <v>No</v>
      </c>
    </row>
    <row r="4932" spans="1:12" x14ac:dyDescent="0.3">
      <c r="A4932" t="s">
        <v>25</v>
      </c>
      <c r="B4932">
        <v>158</v>
      </c>
      <c r="C4932" s="1">
        <v>45352</v>
      </c>
      <c r="D4932" s="1">
        <v>45343.333333333336</v>
      </c>
      <c r="E4932">
        <v>64.81</v>
      </c>
      <c r="F4932" t="s">
        <v>19</v>
      </c>
      <c r="G4932" t="s">
        <v>26</v>
      </c>
      <c r="H4932">
        <v>92507</v>
      </c>
      <c r="I4932" t="str" cm="1">
        <f t="array" ref="I4932">IFERROR(INDEX(scheduling_data!H:H,MATCH(B4932&amp;D4932,scheduling_data!D:D&amp;scheduling_data!A:A,0)),"")</f>
        <v>Kelli Cruthirds</v>
      </c>
      <c r="J4932" t="str">
        <f t="shared" si="183"/>
        <v>No</v>
      </c>
      <c r="L4932" t="str">
        <f t="shared" si="184"/>
        <v>Yes</v>
      </c>
    </row>
    <row r="4933" spans="1:12" x14ac:dyDescent="0.3">
      <c r="A4933" t="s">
        <v>25</v>
      </c>
      <c r="B4933">
        <v>158</v>
      </c>
      <c r="C4933" s="1">
        <v>45352</v>
      </c>
      <c r="D4933" s="1">
        <v>45343.333333333336</v>
      </c>
      <c r="E4933">
        <v>85.19</v>
      </c>
      <c r="F4933" t="s">
        <v>9</v>
      </c>
      <c r="G4933" t="s">
        <v>28</v>
      </c>
      <c r="H4933">
        <v>92507</v>
      </c>
      <c r="I4933" t="str" cm="1">
        <f t="array" ref="I4933">IFERROR(INDEX(scheduling_data!H:H,MATCH(B4933&amp;D4933,scheduling_data!D:D&amp;scheduling_data!A:A,0)),"")</f>
        <v>Kelli Cruthirds</v>
      </c>
      <c r="J4933" t="str">
        <f t="shared" si="183"/>
        <v>No</v>
      </c>
      <c r="L4933" t="str">
        <f t="shared" si="184"/>
        <v>No</v>
      </c>
    </row>
    <row r="4934" spans="1:12" x14ac:dyDescent="0.3">
      <c r="A4934" t="s">
        <v>25</v>
      </c>
      <c r="B4934">
        <v>158</v>
      </c>
      <c r="C4934" s="1">
        <v>45359</v>
      </c>
      <c r="D4934" s="1">
        <v>45348.729166666664</v>
      </c>
      <c r="E4934">
        <v>64.81</v>
      </c>
      <c r="F4934" t="s">
        <v>19</v>
      </c>
      <c r="G4934" t="s">
        <v>26</v>
      </c>
      <c r="H4934">
        <v>92507</v>
      </c>
      <c r="I4934" t="str" cm="1">
        <f t="array" ref="I4934">IFERROR(INDEX(scheduling_data!H:H,MATCH(B4934&amp;D4934,scheduling_data!D:D&amp;scheduling_data!A:A,0)),"")</f>
        <v>Kelli Cruthirds</v>
      </c>
      <c r="J4934" t="str">
        <f t="shared" si="183"/>
        <v>No</v>
      </c>
      <c r="L4934" t="str">
        <f t="shared" si="184"/>
        <v>Yes</v>
      </c>
    </row>
    <row r="4935" spans="1:12" x14ac:dyDescent="0.3">
      <c r="A4935" t="s">
        <v>25</v>
      </c>
      <c r="B4935">
        <v>158</v>
      </c>
      <c r="C4935" s="1">
        <v>45359</v>
      </c>
      <c r="D4935" s="1">
        <v>45348.729166666664</v>
      </c>
      <c r="E4935">
        <v>85.19</v>
      </c>
      <c r="F4935" t="s">
        <v>9</v>
      </c>
      <c r="G4935" t="s">
        <v>28</v>
      </c>
      <c r="H4935">
        <v>92507</v>
      </c>
      <c r="I4935" t="str" cm="1">
        <f t="array" ref="I4935">IFERROR(INDEX(scheduling_data!H:H,MATCH(B4935&amp;D4935,scheduling_data!D:D&amp;scheduling_data!A:A,0)),"")</f>
        <v>Kelli Cruthirds</v>
      </c>
      <c r="J4935" t="str">
        <f t="shared" si="183"/>
        <v>No</v>
      </c>
      <c r="L4935" t="str">
        <f t="shared" si="184"/>
        <v>No</v>
      </c>
    </row>
    <row r="4936" spans="1:12" x14ac:dyDescent="0.3">
      <c r="A4936" t="s">
        <v>25</v>
      </c>
      <c r="B4936">
        <v>158</v>
      </c>
      <c r="C4936" s="1">
        <v>45359</v>
      </c>
      <c r="D4936" s="1">
        <v>45350.333333333336</v>
      </c>
      <c r="E4936">
        <v>85.19</v>
      </c>
      <c r="F4936" t="s">
        <v>9</v>
      </c>
      <c r="G4936" t="s">
        <v>28</v>
      </c>
      <c r="H4936">
        <v>92507</v>
      </c>
      <c r="I4936" t="str" cm="1">
        <f t="array" ref="I4936">IFERROR(INDEX(scheduling_data!H:H,MATCH(B4936&amp;D4936,scheduling_data!D:D&amp;scheduling_data!A:A,0)),"")</f>
        <v>Kelli Cruthirds</v>
      </c>
      <c r="J4936" t="str">
        <f t="shared" si="183"/>
        <v>No</v>
      </c>
      <c r="L4936" t="str">
        <f t="shared" si="184"/>
        <v>No</v>
      </c>
    </row>
    <row r="4937" spans="1:12" x14ac:dyDescent="0.3">
      <c r="A4937" t="s">
        <v>25</v>
      </c>
      <c r="B4937">
        <v>158</v>
      </c>
      <c r="C4937" s="1">
        <v>45359</v>
      </c>
      <c r="D4937" s="1">
        <v>45350.333333333336</v>
      </c>
      <c r="E4937">
        <v>64.81</v>
      </c>
      <c r="F4937" t="s">
        <v>19</v>
      </c>
      <c r="G4937" t="s">
        <v>26</v>
      </c>
      <c r="H4937">
        <v>92507</v>
      </c>
      <c r="I4937" t="str" cm="1">
        <f t="array" ref="I4937">IFERROR(INDEX(scheduling_data!H:H,MATCH(B4937&amp;D4937,scheduling_data!D:D&amp;scheduling_data!A:A,0)),"")</f>
        <v>Kelli Cruthirds</v>
      </c>
      <c r="J4937" t="str">
        <f t="shared" si="183"/>
        <v>No</v>
      </c>
      <c r="L4937" t="str">
        <f t="shared" si="184"/>
        <v>Yes</v>
      </c>
    </row>
    <row r="4938" spans="1:12" x14ac:dyDescent="0.3">
      <c r="A4938" t="s">
        <v>14</v>
      </c>
      <c r="B4938">
        <v>159</v>
      </c>
      <c r="C4938" s="1">
        <v>45352</v>
      </c>
      <c r="D4938" s="1">
        <v>45338.458333333336</v>
      </c>
      <c r="E4938">
        <v>95</v>
      </c>
      <c r="F4938" t="s">
        <v>9</v>
      </c>
      <c r="G4938" t="s">
        <v>52</v>
      </c>
      <c r="H4938">
        <v>92507</v>
      </c>
      <c r="I4938" t="str" cm="1">
        <f t="array" ref="I4938">IFERROR(INDEX(scheduling_data!H:H,MATCH(B4938&amp;D4938,scheduling_data!D:D&amp;scheduling_data!A:A,0)),"")</f>
        <v>D'Anna Pullen</v>
      </c>
      <c r="J4938" t="str">
        <f t="shared" si="183"/>
        <v>No</v>
      </c>
      <c r="L4938" t="str">
        <f t="shared" si="184"/>
        <v>No</v>
      </c>
    </row>
    <row r="4939" spans="1:12" x14ac:dyDescent="0.3">
      <c r="A4939" t="s">
        <v>14</v>
      </c>
      <c r="B4939">
        <v>159</v>
      </c>
      <c r="C4939" s="1">
        <v>45352</v>
      </c>
      <c r="D4939" s="1">
        <v>45338.458333333336</v>
      </c>
      <c r="E4939">
        <v>55</v>
      </c>
      <c r="F4939" t="s">
        <v>19</v>
      </c>
      <c r="G4939" t="s">
        <v>51</v>
      </c>
      <c r="H4939">
        <v>92507</v>
      </c>
      <c r="I4939" t="str" cm="1">
        <f t="array" ref="I4939">IFERROR(INDEX(scheduling_data!H:H,MATCH(B4939&amp;D4939,scheduling_data!D:D&amp;scheduling_data!A:A,0)),"")</f>
        <v>D'Anna Pullen</v>
      </c>
      <c r="J4939" t="str">
        <f t="shared" si="183"/>
        <v>No</v>
      </c>
      <c r="L4939" t="str">
        <f t="shared" si="184"/>
        <v>Yes</v>
      </c>
    </row>
    <row r="4940" spans="1:12" x14ac:dyDescent="0.3">
      <c r="A4940" t="s">
        <v>14</v>
      </c>
      <c r="B4940">
        <v>159</v>
      </c>
      <c r="C4940" s="1">
        <v>45352</v>
      </c>
      <c r="D4940" s="1">
        <v>45341.395833333336</v>
      </c>
      <c r="E4940">
        <v>55</v>
      </c>
      <c r="F4940" t="s">
        <v>19</v>
      </c>
      <c r="G4940" t="s">
        <v>51</v>
      </c>
      <c r="H4940">
        <v>92507</v>
      </c>
      <c r="I4940" t="str" cm="1">
        <f t="array" ref="I4940">IFERROR(INDEX(scheduling_data!H:H,MATCH(B4940&amp;D4940,scheduling_data!D:D&amp;scheduling_data!A:A,0)),"")</f>
        <v/>
      </c>
      <c r="J4940" t="str">
        <f t="shared" si="183"/>
        <v>Yes</v>
      </c>
      <c r="L4940" t="str">
        <f t="shared" si="184"/>
        <v>Yes</v>
      </c>
    </row>
    <row r="4941" spans="1:12" x14ac:dyDescent="0.3">
      <c r="A4941" t="s">
        <v>14</v>
      </c>
      <c r="B4941">
        <v>159</v>
      </c>
      <c r="C4941" s="1">
        <v>45352</v>
      </c>
      <c r="D4941" s="1">
        <v>45341.395833333336</v>
      </c>
      <c r="E4941">
        <v>95</v>
      </c>
      <c r="F4941" t="s">
        <v>9</v>
      </c>
      <c r="G4941" t="s">
        <v>52</v>
      </c>
      <c r="H4941">
        <v>92507</v>
      </c>
      <c r="I4941" t="str" cm="1">
        <f t="array" ref="I4941">IFERROR(INDEX(scheduling_data!H:H,MATCH(B4941&amp;D4941,scheduling_data!D:D&amp;scheduling_data!A:A,0)),"")</f>
        <v/>
      </c>
      <c r="J4941" t="str">
        <f t="shared" si="183"/>
        <v>Yes</v>
      </c>
      <c r="L4941" t="str">
        <f t="shared" si="184"/>
        <v>No</v>
      </c>
    </row>
    <row r="4942" spans="1:12" x14ac:dyDescent="0.3">
      <c r="A4942" t="s">
        <v>14</v>
      </c>
      <c r="B4942">
        <v>159</v>
      </c>
      <c r="C4942" s="1">
        <v>45359</v>
      </c>
      <c r="D4942" s="1">
        <v>45345.416666666664</v>
      </c>
      <c r="E4942">
        <v>55</v>
      </c>
      <c r="F4942" t="s">
        <v>19</v>
      </c>
      <c r="G4942" t="s">
        <v>51</v>
      </c>
      <c r="H4942">
        <v>97112</v>
      </c>
      <c r="I4942" t="str" cm="1">
        <f t="array" ref="I4942">IFERROR(INDEX(scheduling_data!H:H,MATCH(B4942&amp;D4942,scheduling_data!D:D&amp;scheduling_data!A:A,0)),"")</f>
        <v>Kelsea Rodriguez</v>
      </c>
      <c r="J4942" t="str">
        <f t="shared" si="183"/>
        <v>No</v>
      </c>
      <c r="L4942" t="str">
        <f t="shared" si="184"/>
        <v>Yes</v>
      </c>
    </row>
    <row r="4943" spans="1:12" x14ac:dyDescent="0.3">
      <c r="A4943" t="s">
        <v>14</v>
      </c>
      <c r="B4943">
        <v>159</v>
      </c>
      <c r="C4943" s="1">
        <v>45359</v>
      </c>
      <c r="D4943" s="1">
        <v>45345.416666666664</v>
      </c>
      <c r="E4943">
        <v>95</v>
      </c>
      <c r="F4943" t="s">
        <v>9</v>
      </c>
      <c r="G4943" t="s">
        <v>112</v>
      </c>
      <c r="H4943">
        <v>97112</v>
      </c>
      <c r="I4943" t="str" cm="1">
        <f t="array" ref="I4943">IFERROR(INDEX(scheduling_data!H:H,MATCH(B4943&amp;D4943,scheduling_data!D:D&amp;scheduling_data!A:A,0)),"")</f>
        <v>Kelsea Rodriguez</v>
      </c>
      <c r="J4943" t="str">
        <f t="shared" si="183"/>
        <v>No</v>
      </c>
      <c r="L4943" t="str">
        <f t="shared" si="184"/>
        <v>No</v>
      </c>
    </row>
    <row r="4944" spans="1:12" x14ac:dyDescent="0.3">
      <c r="A4944" t="s">
        <v>14</v>
      </c>
      <c r="B4944">
        <v>159</v>
      </c>
      <c r="C4944" s="1">
        <v>45359</v>
      </c>
      <c r="D4944" s="1">
        <v>45345.395833333336</v>
      </c>
      <c r="E4944">
        <v>55</v>
      </c>
      <c r="F4944" t="s">
        <v>19</v>
      </c>
      <c r="G4944" t="s">
        <v>51</v>
      </c>
      <c r="H4944">
        <v>92507</v>
      </c>
      <c r="I4944" t="str" cm="1">
        <f t="array" ref="I4944">IFERROR(INDEX(scheduling_data!H:H,MATCH(B4944&amp;D4944,scheduling_data!D:D&amp;scheduling_data!A:A,0)),"")</f>
        <v>D'Anna Pullen</v>
      </c>
      <c r="J4944" t="str">
        <f t="shared" si="183"/>
        <v>No</v>
      </c>
      <c r="L4944" t="str">
        <f t="shared" si="184"/>
        <v>Yes</v>
      </c>
    </row>
    <row r="4945" spans="1:12" x14ac:dyDescent="0.3">
      <c r="A4945" t="s">
        <v>14</v>
      </c>
      <c r="B4945">
        <v>159</v>
      </c>
      <c r="C4945" s="1">
        <v>45359</v>
      </c>
      <c r="D4945" s="1">
        <v>45345.395833333336</v>
      </c>
      <c r="E4945">
        <v>95</v>
      </c>
      <c r="F4945" t="s">
        <v>9</v>
      </c>
      <c r="G4945" t="s">
        <v>52</v>
      </c>
      <c r="H4945">
        <v>92507</v>
      </c>
      <c r="I4945" t="str" cm="1">
        <f t="array" ref="I4945">IFERROR(INDEX(scheduling_data!H:H,MATCH(B4945&amp;D4945,scheduling_data!D:D&amp;scheduling_data!A:A,0)),"")</f>
        <v>D'Anna Pullen</v>
      </c>
      <c r="J4945" t="str">
        <f t="shared" si="183"/>
        <v>No</v>
      </c>
      <c r="L4945" t="str">
        <f t="shared" si="184"/>
        <v>No</v>
      </c>
    </row>
    <row r="4946" spans="1:12" x14ac:dyDescent="0.3">
      <c r="A4946" t="s">
        <v>25</v>
      </c>
      <c r="B4946">
        <v>301</v>
      </c>
      <c r="C4946" s="1">
        <v>45366</v>
      </c>
      <c r="D4946" s="1">
        <v>45351.6875</v>
      </c>
      <c r="E4946">
        <v>57.07</v>
      </c>
      <c r="F4946" t="s">
        <v>9</v>
      </c>
      <c r="G4946" t="s">
        <v>28</v>
      </c>
      <c r="H4946">
        <v>92523</v>
      </c>
      <c r="I4946" t="str" cm="1">
        <f t="array" ref="I4946">IFERROR(INDEX(scheduling_data!H:H,MATCH(B4946&amp;D4946,scheduling_data!D:D&amp;scheduling_data!A:A,0)),"")</f>
        <v>Kelli Cruthirds</v>
      </c>
      <c r="J4946" t="str">
        <f t="shared" si="183"/>
        <v>No</v>
      </c>
      <c r="L4946" t="str">
        <f t="shared" si="184"/>
        <v>No</v>
      </c>
    </row>
    <row r="4947" spans="1:12" x14ac:dyDescent="0.3">
      <c r="A4947" t="s">
        <v>25</v>
      </c>
      <c r="B4947">
        <v>301</v>
      </c>
      <c r="C4947" s="1">
        <v>45366</v>
      </c>
      <c r="D4947" s="1">
        <v>45351.6875</v>
      </c>
      <c r="E4947">
        <v>192.93</v>
      </c>
      <c r="F4947" t="s">
        <v>19</v>
      </c>
      <c r="G4947" t="s">
        <v>26</v>
      </c>
      <c r="H4947">
        <v>92523</v>
      </c>
      <c r="I4947" t="str" cm="1">
        <f t="array" ref="I4947">IFERROR(INDEX(scheduling_data!H:H,MATCH(B4947&amp;D4947,scheduling_data!D:D&amp;scheduling_data!A:A,0)),"")</f>
        <v>Kelli Cruthirds</v>
      </c>
      <c r="J4947" t="str">
        <f t="shared" si="183"/>
        <v>No</v>
      </c>
      <c r="L4947" t="str">
        <f t="shared" si="184"/>
        <v>Yes</v>
      </c>
    </row>
    <row r="4948" spans="1:12" x14ac:dyDescent="0.3">
      <c r="A4948" t="s">
        <v>58</v>
      </c>
      <c r="B4948">
        <v>27</v>
      </c>
      <c r="C4948" s="1">
        <v>45359</v>
      </c>
      <c r="D4948" s="1">
        <v>45335.458333333336</v>
      </c>
      <c r="E4948">
        <v>55.78</v>
      </c>
      <c r="F4948" t="s">
        <v>9</v>
      </c>
      <c r="G4948" t="s">
        <v>255</v>
      </c>
      <c r="H4948">
        <v>97110</v>
      </c>
      <c r="I4948" t="str" cm="1">
        <f t="array" ref="I4948">IFERROR(INDEX(scheduling_data!H:H,MATCH(B4948&amp;D4948,scheduling_data!D:D&amp;scheduling_data!A:A,0)),"")</f>
        <v>Jessica Pittman</v>
      </c>
      <c r="J4948" t="str">
        <f t="shared" si="183"/>
        <v>No</v>
      </c>
      <c r="L4948" t="str">
        <f t="shared" si="184"/>
        <v>No</v>
      </c>
    </row>
    <row r="4949" spans="1:12" x14ac:dyDescent="0.3">
      <c r="A4949" t="s">
        <v>58</v>
      </c>
      <c r="B4949">
        <v>27</v>
      </c>
      <c r="C4949" s="1">
        <v>45359</v>
      </c>
      <c r="D4949" s="1">
        <v>45335.458333333336</v>
      </c>
      <c r="E4949">
        <v>14.41</v>
      </c>
      <c r="F4949" t="s">
        <v>19</v>
      </c>
      <c r="G4949" t="s">
        <v>254</v>
      </c>
      <c r="H4949">
        <v>97110</v>
      </c>
      <c r="I4949" t="str" cm="1">
        <f t="array" ref="I4949">IFERROR(INDEX(scheduling_data!H:H,MATCH(B4949&amp;D4949,scheduling_data!D:D&amp;scheduling_data!A:A,0)),"")</f>
        <v>Jessica Pittman</v>
      </c>
      <c r="J4949" t="str">
        <f t="shared" si="183"/>
        <v>No</v>
      </c>
      <c r="L4949" t="str">
        <f t="shared" si="184"/>
        <v>Yes</v>
      </c>
    </row>
    <row r="4950" spans="1:12" x14ac:dyDescent="0.3">
      <c r="A4950" t="s">
        <v>58</v>
      </c>
      <c r="B4950">
        <v>27</v>
      </c>
      <c r="C4950" s="1">
        <v>45359</v>
      </c>
      <c r="D4950" s="1">
        <v>45335.458333333336</v>
      </c>
      <c r="E4950">
        <v>37.39</v>
      </c>
      <c r="F4950" t="s">
        <v>19</v>
      </c>
      <c r="G4950" t="s">
        <v>254</v>
      </c>
      <c r="H4950">
        <v>97530</v>
      </c>
      <c r="I4950" t="str" cm="1">
        <f t="array" ref="I4950">IFERROR(INDEX(scheduling_data!H:H,MATCH(B4950&amp;D4950,scheduling_data!D:D&amp;scheduling_data!A:A,0)),"")</f>
        <v>Jessica Pittman</v>
      </c>
      <c r="J4950" t="str">
        <f t="shared" si="183"/>
        <v>No</v>
      </c>
      <c r="L4950" t="str">
        <f t="shared" si="184"/>
        <v>Yes</v>
      </c>
    </row>
    <row r="4951" spans="1:12" x14ac:dyDescent="0.3">
      <c r="A4951" t="s">
        <v>58</v>
      </c>
      <c r="B4951">
        <v>27</v>
      </c>
      <c r="C4951" s="1">
        <v>45359</v>
      </c>
      <c r="D4951" s="1">
        <v>45335.458333333336</v>
      </c>
      <c r="E4951">
        <v>100.14</v>
      </c>
      <c r="F4951" t="s">
        <v>9</v>
      </c>
      <c r="G4951" t="s">
        <v>255</v>
      </c>
      <c r="H4951">
        <v>97530</v>
      </c>
      <c r="I4951" t="str" cm="1">
        <f t="array" ref="I4951">IFERROR(INDEX(scheduling_data!H:H,MATCH(B4951&amp;D4951,scheduling_data!D:D&amp;scheduling_data!A:A,0)),"")</f>
        <v>Jessica Pittman</v>
      </c>
      <c r="J4951" t="str">
        <f t="shared" si="183"/>
        <v>No</v>
      </c>
      <c r="L4951" t="str">
        <f t="shared" si="184"/>
        <v>No</v>
      </c>
    </row>
    <row r="4952" spans="1:12" x14ac:dyDescent="0.3">
      <c r="A4952" t="s">
        <v>58</v>
      </c>
      <c r="B4952">
        <v>27</v>
      </c>
      <c r="C4952" s="1">
        <v>45359</v>
      </c>
      <c r="D4952" s="1">
        <v>45336.666666666664</v>
      </c>
      <c r="E4952">
        <v>103.53</v>
      </c>
      <c r="F4952" t="s">
        <v>9</v>
      </c>
      <c r="G4952" t="s">
        <v>255</v>
      </c>
      <c r="H4952">
        <v>97112</v>
      </c>
      <c r="I4952" t="str" cm="1">
        <f t="array" ref="I4952">IFERROR(INDEX(scheduling_data!H:H,MATCH(B4952&amp;D4952,scheduling_data!D:D&amp;scheduling_data!A:A,0)),"")</f>
        <v>Breanna Grieco</v>
      </c>
      <c r="J4952" t="str">
        <f t="shared" si="183"/>
        <v>No</v>
      </c>
      <c r="L4952" t="str">
        <f t="shared" si="184"/>
        <v>No</v>
      </c>
    </row>
    <row r="4953" spans="1:12" x14ac:dyDescent="0.3">
      <c r="A4953" t="s">
        <v>58</v>
      </c>
      <c r="B4953">
        <v>27</v>
      </c>
      <c r="C4953" s="1">
        <v>45359</v>
      </c>
      <c r="D4953" s="1">
        <v>45336.666666666664</v>
      </c>
      <c r="E4953">
        <v>111.54</v>
      </c>
      <c r="F4953" t="s">
        <v>9</v>
      </c>
      <c r="G4953" t="s">
        <v>255</v>
      </c>
      <c r="H4953">
        <v>97110</v>
      </c>
      <c r="I4953" t="str" cm="1">
        <f t="array" ref="I4953">IFERROR(INDEX(scheduling_data!H:H,MATCH(B4953&amp;D4953,scheduling_data!D:D&amp;scheduling_data!A:A,0)),"")</f>
        <v>Breanna Grieco</v>
      </c>
      <c r="J4953" t="str">
        <f t="shared" si="183"/>
        <v>No</v>
      </c>
      <c r="L4953" t="str">
        <f t="shared" si="184"/>
        <v>No</v>
      </c>
    </row>
    <row r="4954" spans="1:12" x14ac:dyDescent="0.3">
      <c r="A4954" t="s">
        <v>58</v>
      </c>
      <c r="B4954">
        <v>27</v>
      </c>
      <c r="C4954" s="1">
        <v>45359</v>
      </c>
      <c r="D4954" s="1">
        <v>45336.666666666664</v>
      </c>
      <c r="E4954">
        <v>28.84</v>
      </c>
      <c r="F4954" t="s">
        <v>19</v>
      </c>
      <c r="G4954" t="s">
        <v>254</v>
      </c>
      <c r="H4954">
        <v>97110</v>
      </c>
      <c r="I4954" t="str" cm="1">
        <f t="array" ref="I4954">IFERROR(INDEX(scheduling_data!H:H,MATCH(B4954&amp;D4954,scheduling_data!D:D&amp;scheduling_data!A:A,0)),"")</f>
        <v>Breanna Grieco</v>
      </c>
      <c r="J4954" t="str">
        <f t="shared" si="183"/>
        <v>No</v>
      </c>
      <c r="L4954" t="str">
        <f t="shared" si="184"/>
        <v>Yes</v>
      </c>
    </row>
    <row r="4955" spans="1:12" x14ac:dyDescent="0.3">
      <c r="A4955" t="s">
        <v>58</v>
      </c>
      <c r="B4955">
        <v>27</v>
      </c>
      <c r="C4955" s="1">
        <v>45359</v>
      </c>
      <c r="D4955" s="1">
        <v>45336.666666666664</v>
      </c>
      <c r="E4955">
        <v>34.85</v>
      </c>
      <c r="F4955" t="s">
        <v>19</v>
      </c>
      <c r="G4955" t="s">
        <v>254</v>
      </c>
      <c r="H4955">
        <v>97112</v>
      </c>
      <c r="I4955" t="str" cm="1">
        <f t="array" ref="I4955">IFERROR(INDEX(scheduling_data!H:H,MATCH(B4955&amp;D4955,scheduling_data!D:D&amp;scheduling_data!A:A,0)),"")</f>
        <v>Breanna Grieco</v>
      </c>
      <c r="J4955" t="str">
        <f t="shared" si="183"/>
        <v>No</v>
      </c>
      <c r="L4955" t="str">
        <f t="shared" si="184"/>
        <v>Yes</v>
      </c>
    </row>
    <row r="4956" spans="1:12" x14ac:dyDescent="0.3">
      <c r="A4956" t="s">
        <v>58</v>
      </c>
      <c r="B4956">
        <v>27</v>
      </c>
      <c r="C4956" s="1">
        <v>45362</v>
      </c>
      <c r="D4956" s="1">
        <v>45342.458333333336</v>
      </c>
      <c r="E4956">
        <v>100.14</v>
      </c>
      <c r="F4956" t="s">
        <v>9</v>
      </c>
      <c r="G4956" t="s">
        <v>255</v>
      </c>
      <c r="H4956">
        <v>97530</v>
      </c>
      <c r="I4956" t="str" cm="1">
        <f t="array" ref="I4956">IFERROR(INDEX(scheduling_data!H:H,MATCH(B4956&amp;D4956,scheduling_data!D:D&amp;scheduling_data!A:A,0)),"")</f>
        <v>Amber Hickman</v>
      </c>
      <c r="J4956" t="str">
        <f t="shared" si="183"/>
        <v>No</v>
      </c>
      <c r="L4956" t="str">
        <f t="shared" si="184"/>
        <v>No</v>
      </c>
    </row>
    <row r="4957" spans="1:12" x14ac:dyDescent="0.3">
      <c r="A4957" t="s">
        <v>58</v>
      </c>
      <c r="B4957">
        <v>27</v>
      </c>
      <c r="C4957" s="1">
        <v>45362</v>
      </c>
      <c r="D4957" s="1">
        <v>45342.458333333336</v>
      </c>
      <c r="E4957">
        <v>37.39</v>
      </c>
      <c r="F4957" t="s">
        <v>19</v>
      </c>
      <c r="G4957" t="s">
        <v>254</v>
      </c>
      <c r="H4957">
        <v>97530</v>
      </c>
      <c r="I4957" t="str" cm="1">
        <f t="array" ref="I4957">IFERROR(INDEX(scheduling_data!H:H,MATCH(B4957&amp;D4957,scheduling_data!D:D&amp;scheduling_data!A:A,0)),"")</f>
        <v>Amber Hickman</v>
      </c>
      <c r="J4957" t="str">
        <f t="shared" si="183"/>
        <v>No</v>
      </c>
      <c r="L4957" t="str">
        <f t="shared" si="184"/>
        <v>Yes</v>
      </c>
    </row>
    <row r="4958" spans="1:12" x14ac:dyDescent="0.3">
      <c r="A4958" t="s">
        <v>58</v>
      </c>
      <c r="B4958">
        <v>27</v>
      </c>
      <c r="C4958" s="1">
        <v>45362</v>
      </c>
      <c r="D4958" s="1">
        <v>45342.458333333336</v>
      </c>
      <c r="E4958">
        <v>14.41</v>
      </c>
      <c r="F4958" t="s">
        <v>19</v>
      </c>
      <c r="G4958" t="s">
        <v>254</v>
      </c>
      <c r="H4958">
        <v>97110</v>
      </c>
      <c r="I4958" t="str" cm="1">
        <f t="array" ref="I4958">IFERROR(INDEX(scheduling_data!H:H,MATCH(B4958&amp;D4958,scheduling_data!D:D&amp;scheduling_data!A:A,0)),"")</f>
        <v>Amber Hickman</v>
      </c>
      <c r="J4958" t="str">
        <f t="shared" si="183"/>
        <v>No</v>
      </c>
      <c r="L4958" t="str">
        <f t="shared" si="184"/>
        <v>Yes</v>
      </c>
    </row>
    <row r="4959" spans="1:12" x14ac:dyDescent="0.3">
      <c r="A4959" t="s">
        <v>58</v>
      </c>
      <c r="B4959">
        <v>27</v>
      </c>
      <c r="C4959" s="1">
        <v>45362</v>
      </c>
      <c r="D4959" s="1">
        <v>45342.458333333336</v>
      </c>
      <c r="E4959">
        <v>55.78</v>
      </c>
      <c r="F4959" t="s">
        <v>9</v>
      </c>
      <c r="G4959" t="s">
        <v>255</v>
      </c>
      <c r="H4959">
        <v>97110</v>
      </c>
      <c r="I4959" t="str" cm="1">
        <f t="array" ref="I4959">IFERROR(INDEX(scheduling_data!H:H,MATCH(B4959&amp;D4959,scheduling_data!D:D&amp;scheduling_data!A:A,0)),"")</f>
        <v>Amber Hickman</v>
      </c>
      <c r="J4959" t="str">
        <f t="shared" si="183"/>
        <v>No</v>
      </c>
      <c r="L4959" t="str">
        <f t="shared" si="184"/>
        <v>No</v>
      </c>
    </row>
    <row r="4960" spans="1:12" x14ac:dyDescent="0.3">
      <c r="A4960" t="s">
        <v>58</v>
      </c>
      <c r="B4960">
        <v>27</v>
      </c>
      <c r="C4960" s="1">
        <v>45372</v>
      </c>
      <c r="D4960" s="1">
        <v>45349.458333333336</v>
      </c>
      <c r="E4960">
        <v>48.77</v>
      </c>
      <c r="F4960" t="s">
        <v>9</v>
      </c>
      <c r="G4960" t="s">
        <v>255</v>
      </c>
      <c r="H4960">
        <v>97530</v>
      </c>
      <c r="I4960" t="str" cm="1">
        <f t="array" ref="I4960">IFERROR(INDEX(scheduling_data!H:H,MATCH(B4960&amp;D4960,scheduling_data!D:D&amp;scheduling_data!A:A,0)),"")</f>
        <v>Amber Hickman</v>
      </c>
      <c r="J4960" t="str">
        <f t="shared" si="183"/>
        <v>No</v>
      </c>
      <c r="L4960" t="str">
        <f t="shared" si="184"/>
        <v>No</v>
      </c>
    </row>
    <row r="4961" spans="1:12" x14ac:dyDescent="0.3">
      <c r="A4961" t="s">
        <v>58</v>
      </c>
      <c r="B4961">
        <v>27</v>
      </c>
      <c r="C4961" s="1">
        <v>45372</v>
      </c>
      <c r="D4961" s="1">
        <v>45349.458333333336</v>
      </c>
      <c r="E4961">
        <v>19.670000000000002</v>
      </c>
      <c r="F4961" t="s">
        <v>19</v>
      </c>
      <c r="G4961" t="s">
        <v>254</v>
      </c>
      <c r="H4961">
        <v>97530</v>
      </c>
      <c r="I4961" t="str" cm="1">
        <f t="array" ref="I4961">IFERROR(INDEX(scheduling_data!H:H,MATCH(B4961&amp;D4961,scheduling_data!D:D&amp;scheduling_data!A:A,0)),"")</f>
        <v>Amber Hickman</v>
      </c>
      <c r="J4961" t="str">
        <f t="shared" si="183"/>
        <v>No</v>
      </c>
      <c r="L4961" t="str">
        <f t="shared" si="184"/>
        <v>Yes</v>
      </c>
    </row>
    <row r="4962" spans="1:12" x14ac:dyDescent="0.3">
      <c r="A4962" t="s">
        <v>58</v>
      </c>
      <c r="B4962">
        <v>27</v>
      </c>
      <c r="C4962" s="1">
        <v>45372</v>
      </c>
      <c r="D4962" s="1">
        <v>45349.458333333336</v>
      </c>
      <c r="E4962">
        <v>111.54</v>
      </c>
      <c r="F4962" t="s">
        <v>9</v>
      </c>
      <c r="G4962" t="s">
        <v>255</v>
      </c>
      <c r="H4962">
        <v>97110</v>
      </c>
      <c r="I4962" t="str" cm="1">
        <f t="array" ref="I4962">IFERROR(INDEX(scheduling_data!H:H,MATCH(B4962&amp;D4962,scheduling_data!D:D&amp;scheduling_data!A:A,0)),"")</f>
        <v>Amber Hickman</v>
      </c>
      <c r="J4962" t="str">
        <f t="shared" si="183"/>
        <v>No</v>
      </c>
      <c r="L4962" t="str">
        <f t="shared" si="184"/>
        <v>No</v>
      </c>
    </row>
    <row r="4963" spans="1:12" x14ac:dyDescent="0.3">
      <c r="A4963" t="s">
        <v>58</v>
      </c>
      <c r="B4963">
        <v>27</v>
      </c>
      <c r="C4963" s="1">
        <v>45372</v>
      </c>
      <c r="D4963" s="1">
        <v>45349.458333333336</v>
      </c>
      <c r="E4963">
        <v>28.84</v>
      </c>
      <c r="F4963" t="s">
        <v>19</v>
      </c>
      <c r="G4963" t="s">
        <v>254</v>
      </c>
      <c r="H4963">
        <v>97110</v>
      </c>
      <c r="I4963" t="str" cm="1">
        <f t="array" ref="I4963">IFERROR(INDEX(scheduling_data!H:H,MATCH(B4963&amp;D4963,scheduling_data!D:D&amp;scheduling_data!A:A,0)),"")</f>
        <v>Amber Hickman</v>
      </c>
      <c r="J4963" t="str">
        <f t="shared" si="183"/>
        <v>No</v>
      </c>
      <c r="L4963" t="str">
        <f t="shared" si="184"/>
        <v>Yes</v>
      </c>
    </row>
    <row r="4964" spans="1:12" x14ac:dyDescent="0.3">
      <c r="A4964" t="s">
        <v>80</v>
      </c>
      <c r="B4964">
        <v>160</v>
      </c>
      <c r="C4964" s="1">
        <v>45359</v>
      </c>
      <c r="D4964" s="1">
        <v>45344.354166666664</v>
      </c>
      <c r="E4964">
        <v>85.19</v>
      </c>
      <c r="F4964" t="s">
        <v>9</v>
      </c>
      <c r="G4964" t="s">
        <v>52</v>
      </c>
      <c r="H4964">
        <v>92507</v>
      </c>
      <c r="I4964" t="str" cm="1">
        <f t="array" ref="I4964">IFERROR(INDEX(scheduling_data!H:H,MATCH(B4964&amp;D4964,scheduling_data!D:D&amp;scheduling_data!A:A,0)),"")</f>
        <v>D'Anna Pullen</v>
      </c>
      <c r="J4964" t="str">
        <f t="shared" si="183"/>
        <v>No</v>
      </c>
      <c r="L4964" t="str">
        <f t="shared" si="184"/>
        <v>No</v>
      </c>
    </row>
    <row r="4965" spans="1:12" x14ac:dyDescent="0.3">
      <c r="A4965" t="s">
        <v>80</v>
      </c>
      <c r="B4965">
        <v>160</v>
      </c>
      <c r="C4965" s="1">
        <v>45359</v>
      </c>
      <c r="D4965" s="1">
        <v>45344.354166666664</v>
      </c>
      <c r="E4965">
        <v>64.81</v>
      </c>
      <c r="F4965" t="s">
        <v>19</v>
      </c>
      <c r="G4965" t="s">
        <v>51</v>
      </c>
      <c r="H4965">
        <v>92507</v>
      </c>
      <c r="I4965" t="str" cm="1">
        <f t="array" ref="I4965">IFERROR(INDEX(scheduling_data!H:H,MATCH(B4965&amp;D4965,scheduling_data!D:D&amp;scheduling_data!A:A,0)),"")</f>
        <v>D'Anna Pullen</v>
      </c>
      <c r="J4965" t="str">
        <f t="shared" si="183"/>
        <v>No</v>
      </c>
      <c r="L4965" t="str">
        <f t="shared" si="184"/>
        <v>Yes</v>
      </c>
    </row>
    <row r="4966" spans="1:12" x14ac:dyDescent="0.3">
      <c r="A4966" t="s">
        <v>80</v>
      </c>
      <c r="B4966">
        <v>160</v>
      </c>
      <c r="C4966" s="1">
        <v>45363</v>
      </c>
      <c r="D4966" s="1">
        <v>45351.354166666664</v>
      </c>
      <c r="E4966">
        <v>64.81</v>
      </c>
      <c r="F4966" t="s">
        <v>19</v>
      </c>
      <c r="G4966" t="s">
        <v>51</v>
      </c>
      <c r="H4966">
        <v>92507</v>
      </c>
      <c r="I4966" t="str" cm="1">
        <f t="array" ref="I4966">IFERROR(INDEX(scheduling_data!H:H,MATCH(B4966&amp;D4966,scheduling_data!D:D&amp;scheduling_data!A:A,0)),"")</f>
        <v>D'Anna Pullen</v>
      </c>
      <c r="J4966" t="str">
        <f t="shared" si="183"/>
        <v>No</v>
      </c>
      <c r="L4966" t="str">
        <f t="shared" si="184"/>
        <v>Yes</v>
      </c>
    </row>
    <row r="4967" spans="1:12" x14ac:dyDescent="0.3">
      <c r="A4967" t="s">
        <v>80</v>
      </c>
      <c r="B4967">
        <v>160</v>
      </c>
      <c r="C4967" s="1">
        <v>45363</v>
      </c>
      <c r="D4967" s="1">
        <v>45351.354166666664</v>
      </c>
      <c r="E4967">
        <v>85.19</v>
      </c>
      <c r="F4967" t="s">
        <v>9</v>
      </c>
      <c r="G4967" t="s">
        <v>52</v>
      </c>
      <c r="H4967">
        <v>92507</v>
      </c>
      <c r="I4967" t="str" cm="1">
        <f t="array" ref="I4967">IFERROR(INDEX(scheduling_data!H:H,MATCH(B4967&amp;D4967,scheduling_data!D:D&amp;scheduling_data!A:A,0)),"")</f>
        <v>D'Anna Pullen</v>
      </c>
      <c r="J4967" t="str">
        <f t="shared" si="183"/>
        <v>No</v>
      </c>
      <c r="L4967" t="str">
        <f t="shared" si="184"/>
        <v>No</v>
      </c>
    </row>
    <row r="4968" spans="1:12" x14ac:dyDescent="0.3">
      <c r="A4968" t="s">
        <v>61</v>
      </c>
      <c r="B4968">
        <v>28</v>
      </c>
      <c r="C4968" s="1">
        <v>45359</v>
      </c>
      <c r="D4968" s="1">
        <v>45335.416666666664</v>
      </c>
      <c r="E4968">
        <v>10.130000000000001</v>
      </c>
      <c r="F4968" t="s">
        <v>19</v>
      </c>
      <c r="G4968" t="s">
        <v>65</v>
      </c>
      <c r="H4968">
        <v>97110</v>
      </c>
      <c r="I4968" t="str" cm="1">
        <f t="array" ref="I4968">IFERROR(INDEX(scheduling_data!H:H,MATCH(B4968&amp;D4968,scheduling_data!D:D&amp;scheduling_data!A:A,0)),"")</f>
        <v>Christian Litz</v>
      </c>
      <c r="J4968" t="str">
        <f t="shared" si="183"/>
        <v>No</v>
      </c>
      <c r="L4968" t="str">
        <f t="shared" si="184"/>
        <v>Yes</v>
      </c>
    </row>
    <row r="4969" spans="1:12" x14ac:dyDescent="0.3">
      <c r="A4969" t="s">
        <v>61</v>
      </c>
      <c r="B4969">
        <v>28</v>
      </c>
      <c r="C4969" s="1">
        <v>45359</v>
      </c>
      <c r="D4969" s="1">
        <v>45335.416666666664</v>
      </c>
      <c r="E4969">
        <v>0.21</v>
      </c>
      <c r="F4969" t="s">
        <v>9</v>
      </c>
      <c r="G4969" t="s">
        <v>63</v>
      </c>
      <c r="H4969">
        <v>97110</v>
      </c>
      <c r="I4969" t="str" cm="1">
        <f t="array" ref="I4969">IFERROR(INDEX(scheduling_data!H:H,MATCH(B4969&amp;D4969,scheduling_data!D:D&amp;scheduling_data!A:A,0)),"")</f>
        <v>Christian Litz</v>
      </c>
      <c r="J4969" t="str">
        <f t="shared" si="183"/>
        <v>No</v>
      </c>
      <c r="L4969" t="str">
        <f t="shared" si="184"/>
        <v>No</v>
      </c>
    </row>
    <row r="4970" spans="1:12" x14ac:dyDescent="0.3">
      <c r="A4970" t="s">
        <v>61</v>
      </c>
      <c r="B4970">
        <v>28</v>
      </c>
      <c r="C4970" s="1">
        <v>45359</v>
      </c>
      <c r="D4970" s="1">
        <v>45335.416666666664</v>
      </c>
      <c r="E4970">
        <v>109.66</v>
      </c>
      <c r="F4970" t="s">
        <v>9</v>
      </c>
      <c r="G4970" t="s">
        <v>64</v>
      </c>
      <c r="H4970">
        <v>97110</v>
      </c>
      <c r="I4970" t="str" cm="1">
        <f t="array" ref="I4970">IFERROR(INDEX(scheduling_data!H:H,MATCH(B4970&amp;D4970,scheduling_data!D:D&amp;scheduling_data!A:A,0)),"")</f>
        <v>Christian Litz</v>
      </c>
      <c r="J4970" t="str">
        <f t="shared" si="183"/>
        <v>No</v>
      </c>
      <c r="L4970" t="str">
        <f t="shared" si="184"/>
        <v>No</v>
      </c>
    </row>
    <row r="4971" spans="1:12" x14ac:dyDescent="0.3">
      <c r="A4971" t="s">
        <v>61</v>
      </c>
      <c r="B4971">
        <v>28</v>
      </c>
      <c r="C4971" s="1">
        <v>45359</v>
      </c>
      <c r="D4971" s="1">
        <v>45337.416666666664</v>
      </c>
      <c r="E4971">
        <v>109.66</v>
      </c>
      <c r="F4971" t="s">
        <v>9</v>
      </c>
      <c r="G4971" t="s">
        <v>64</v>
      </c>
      <c r="H4971">
        <v>97110</v>
      </c>
      <c r="I4971" t="str" cm="1">
        <f t="array" ref="I4971">IFERROR(INDEX(scheduling_data!H:H,MATCH(B4971&amp;D4971,scheduling_data!D:D&amp;scheduling_data!A:A,0)),"")</f>
        <v>Katherine Tyree</v>
      </c>
      <c r="J4971" t="str">
        <f t="shared" si="183"/>
        <v>No</v>
      </c>
      <c r="L4971" t="str">
        <f t="shared" si="184"/>
        <v>No</v>
      </c>
    </row>
    <row r="4972" spans="1:12" x14ac:dyDescent="0.3">
      <c r="A4972" t="s">
        <v>61</v>
      </c>
      <c r="B4972">
        <v>28</v>
      </c>
      <c r="C4972" s="1">
        <v>45359</v>
      </c>
      <c r="D4972" s="1">
        <v>45337.416666666664</v>
      </c>
      <c r="E4972">
        <v>10.130000000000001</v>
      </c>
      <c r="F4972" t="s">
        <v>19</v>
      </c>
      <c r="G4972" t="s">
        <v>65</v>
      </c>
      <c r="H4972">
        <v>97110</v>
      </c>
      <c r="I4972" t="str" cm="1">
        <f t="array" ref="I4972">IFERROR(INDEX(scheduling_data!H:H,MATCH(B4972&amp;D4972,scheduling_data!D:D&amp;scheduling_data!A:A,0)),"")</f>
        <v>Katherine Tyree</v>
      </c>
      <c r="J4972" t="str">
        <f t="shared" si="183"/>
        <v>No</v>
      </c>
      <c r="L4972" t="str">
        <f t="shared" si="184"/>
        <v>Yes</v>
      </c>
    </row>
    <row r="4973" spans="1:12" x14ac:dyDescent="0.3">
      <c r="A4973" t="s">
        <v>61</v>
      </c>
      <c r="B4973">
        <v>28</v>
      </c>
      <c r="C4973" s="1">
        <v>45359</v>
      </c>
      <c r="D4973" s="1">
        <v>45337.416666666664</v>
      </c>
      <c r="E4973">
        <v>0.21</v>
      </c>
      <c r="F4973" t="s">
        <v>9</v>
      </c>
      <c r="G4973" t="s">
        <v>63</v>
      </c>
      <c r="H4973">
        <v>97110</v>
      </c>
      <c r="I4973" t="str" cm="1">
        <f t="array" ref="I4973">IFERROR(INDEX(scheduling_data!H:H,MATCH(B4973&amp;D4973,scheduling_data!D:D&amp;scheduling_data!A:A,0)),"")</f>
        <v>Katherine Tyree</v>
      </c>
      <c r="J4973" t="str">
        <f t="shared" si="183"/>
        <v>No</v>
      </c>
      <c r="L4973" t="str">
        <f t="shared" si="184"/>
        <v>No</v>
      </c>
    </row>
    <row r="4974" spans="1:12" x14ac:dyDescent="0.3">
      <c r="A4974" t="s">
        <v>61</v>
      </c>
      <c r="B4974">
        <v>28</v>
      </c>
      <c r="C4974" s="1">
        <v>45352</v>
      </c>
      <c r="D4974" s="1">
        <v>45342.458333333336</v>
      </c>
      <c r="E4974">
        <v>4.28</v>
      </c>
      <c r="F4974" t="s">
        <v>19</v>
      </c>
      <c r="G4974" t="s">
        <v>65</v>
      </c>
      <c r="H4974">
        <v>97110</v>
      </c>
      <c r="I4974" t="str" cm="1">
        <f t="array" ref="I4974">IFERROR(INDEX(scheduling_data!H:H,MATCH(B4974&amp;D4974,scheduling_data!D:D&amp;scheduling_data!A:A,0)),"")</f>
        <v>Amber Hickman</v>
      </c>
      <c r="J4974" t="str">
        <f t="shared" si="183"/>
        <v>No</v>
      </c>
      <c r="L4974" t="str">
        <f t="shared" si="184"/>
        <v>Yes</v>
      </c>
    </row>
    <row r="4975" spans="1:12" x14ac:dyDescent="0.3">
      <c r="A4975" t="s">
        <v>61</v>
      </c>
      <c r="B4975">
        <v>28</v>
      </c>
      <c r="C4975" s="1">
        <v>45352</v>
      </c>
      <c r="D4975" s="1">
        <v>45342.458333333336</v>
      </c>
      <c r="E4975">
        <v>0.09</v>
      </c>
      <c r="F4975" t="s">
        <v>9</v>
      </c>
      <c r="G4975" t="s">
        <v>63</v>
      </c>
      <c r="H4975">
        <v>97110</v>
      </c>
      <c r="I4975" t="str" cm="1">
        <f t="array" ref="I4975">IFERROR(INDEX(scheduling_data!H:H,MATCH(B4975&amp;D4975,scheduling_data!D:D&amp;scheduling_data!A:A,0)),"")</f>
        <v>Amber Hickman</v>
      </c>
      <c r="J4975" t="str">
        <f t="shared" si="183"/>
        <v>No</v>
      </c>
      <c r="L4975" t="str">
        <f t="shared" si="184"/>
        <v>No</v>
      </c>
    </row>
    <row r="4976" spans="1:12" x14ac:dyDescent="0.3">
      <c r="A4976" t="s">
        <v>61</v>
      </c>
      <c r="B4976">
        <v>28</v>
      </c>
      <c r="C4976" s="1">
        <v>45352</v>
      </c>
      <c r="D4976" s="1">
        <v>45342.458333333336</v>
      </c>
      <c r="E4976">
        <v>115.63</v>
      </c>
      <c r="F4976" t="s">
        <v>9</v>
      </c>
      <c r="G4976" t="s">
        <v>64</v>
      </c>
      <c r="H4976">
        <v>97110</v>
      </c>
      <c r="I4976" t="str" cm="1">
        <f t="array" ref="I4976">IFERROR(INDEX(scheduling_data!H:H,MATCH(B4976&amp;D4976,scheduling_data!D:D&amp;scheduling_data!A:A,0)),"")</f>
        <v>Amber Hickman</v>
      </c>
      <c r="J4976" t="str">
        <f t="shared" si="183"/>
        <v>No</v>
      </c>
      <c r="L4976" t="str">
        <f t="shared" si="184"/>
        <v>No</v>
      </c>
    </row>
    <row r="4977" spans="1:12" x14ac:dyDescent="0.3">
      <c r="A4977" t="s">
        <v>61</v>
      </c>
      <c r="B4977">
        <v>28</v>
      </c>
      <c r="C4977" s="1">
        <v>45358</v>
      </c>
      <c r="D4977" s="1">
        <v>45344.458333333336</v>
      </c>
      <c r="E4977">
        <v>60.01</v>
      </c>
      <c r="F4977" t="s">
        <v>9</v>
      </c>
      <c r="G4977" t="s">
        <v>64</v>
      </c>
      <c r="H4977">
        <v>97110</v>
      </c>
      <c r="I4977" t="str" cm="1">
        <f t="array" ref="I4977">IFERROR(INDEX(scheduling_data!H:H,MATCH(B4977&amp;D4977,scheduling_data!D:D&amp;scheduling_data!A:A,0)),"")</f>
        <v>Jessica Pittman</v>
      </c>
      <c r="J4977" t="str">
        <f t="shared" si="183"/>
        <v>No</v>
      </c>
      <c r="L4977" t="str">
        <f t="shared" si="184"/>
        <v>No</v>
      </c>
    </row>
    <row r="4978" spans="1:12" x14ac:dyDescent="0.3">
      <c r="A4978" t="s">
        <v>61</v>
      </c>
      <c r="B4978">
        <v>28</v>
      </c>
      <c r="C4978" s="1">
        <v>45358</v>
      </c>
      <c r="D4978" s="1">
        <v>45344.458333333336</v>
      </c>
      <c r="E4978">
        <v>25.23</v>
      </c>
      <c r="F4978" t="s">
        <v>19</v>
      </c>
      <c r="G4978" t="s">
        <v>65</v>
      </c>
      <c r="H4978">
        <v>97530</v>
      </c>
      <c r="I4978" t="str" cm="1">
        <f t="array" ref="I4978">IFERROR(INDEX(scheduling_data!H:H,MATCH(B4978&amp;D4978,scheduling_data!D:D&amp;scheduling_data!A:A,0)),"")</f>
        <v>Jessica Pittman</v>
      </c>
      <c r="J4978" t="str">
        <f t="shared" si="183"/>
        <v>No</v>
      </c>
      <c r="L4978" t="str">
        <f t="shared" si="184"/>
        <v>Yes</v>
      </c>
    </row>
    <row r="4979" spans="1:12" x14ac:dyDescent="0.3">
      <c r="A4979" t="s">
        <v>61</v>
      </c>
      <c r="B4979">
        <v>28</v>
      </c>
      <c r="C4979" s="1">
        <v>45358</v>
      </c>
      <c r="D4979" s="1">
        <v>45344.458333333336</v>
      </c>
      <c r="E4979">
        <v>0.51</v>
      </c>
      <c r="F4979" t="s">
        <v>9</v>
      </c>
      <c r="G4979" t="s">
        <v>63</v>
      </c>
      <c r="H4979">
        <v>97530</v>
      </c>
      <c r="I4979" t="str" cm="1">
        <f t="array" ref="I4979">IFERROR(INDEX(scheduling_data!H:H,MATCH(B4979&amp;D4979,scheduling_data!D:D&amp;scheduling_data!A:A,0)),"")</f>
        <v>Jessica Pittman</v>
      </c>
      <c r="J4979" t="str">
        <f t="shared" si="183"/>
        <v>No</v>
      </c>
      <c r="L4979" t="str">
        <f t="shared" si="184"/>
        <v>No</v>
      </c>
    </row>
    <row r="4980" spans="1:12" x14ac:dyDescent="0.3">
      <c r="A4980" t="s">
        <v>61</v>
      </c>
      <c r="B4980">
        <v>28</v>
      </c>
      <c r="C4980" s="1">
        <v>45358</v>
      </c>
      <c r="D4980" s="1">
        <v>45344.458333333336</v>
      </c>
      <c r="E4980">
        <v>109.25</v>
      </c>
      <c r="F4980" t="s">
        <v>9</v>
      </c>
      <c r="G4980" t="s">
        <v>64</v>
      </c>
      <c r="H4980">
        <v>97530</v>
      </c>
      <c r="I4980" t="str" cm="1">
        <f t="array" ref="I4980">IFERROR(INDEX(scheduling_data!H:H,MATCH(B4980&amp;D4980,scheduling_data!D:D&amp;scheduling_data!A:A,0)),"")</f>
        <v>Jessica Pittman</v>
      </c>
      <c r="J4980" t="str">
        <f t="shared" si="183"/>
        <v>No</v>
      </c>
      <c r="L4980" t="str">
        <f t="shared" si="184"/>
        <v>No</v>
      </c>
    </row>
    <row r="4981" spans="1:12" x14ac:dyDescent="0.3">
      <c r="A4981" t="s">
        <v>61</v>
      </c>
      <c r="B4981">
        <v>28</v>
      </c>
      <c r="C4981" s="1">
        <v>45359</v>
      </c>
      <c r="D4981" s="1">
        <v>45348.458333333336</v>
      </c>
      <c r="E4981">
        <v>60.01</v>
      </c>
      <c r="F4981" t="s">
        <v>9</v>
      </c>
      <c r="G4981" t="s">
        <v>64</v>
      </c>
      <c r="H4981">
        <v>97110</v>
      </c>
      <c r="I4981" t="str" cm="1">
        <f t="array" ref="I4981">IFERROR(INDEX(scheduling_data!H:H,MATCH(B4981&amp;D4981,scheduling_data!D:D&amp;scheduling_data!A:A,0)),"")</f>
        <v>Amber Hickman</v>
      </c>
      <c r="J4981" t="str">
        <f t="shared" si="183"/>
        <v>No</v>
      </c>
      <c r="L4981" t="str">
        <f t="shared" si="184"/>
        <v>No</v>
      </c>
    </row>
    <row r="4982" spans="1:12" x14ac:dyDescent="0.3">
      <c r="A4982" t="s">
        <v>61</v>
      </c>
      <c r="B4982">
        <v>28</v>
      </c>
      <c r="C4982" s="1">
        <v>45359</v>
      </c>
      <c r="D4982" s="1">
        <v>45348.458333333336</v>
      </c>
      <c r="E4982">
        <v>109.25</v>
      </c>
      <c r="F4982" t="s">
        <v>9</v>
      </c>
      <c r="G4982" t="s">
        <v>64</v>
      </c>
      <c r="H4982">
        <v>97530</v>
      </c>
      <c r="I4982" t="str" cm="1">
        <f t="array" ref="I4982">IFERROR(INDEX(scheduling_data!H:H,MATCH(B4982&amp;D4982,scheduling_data!D:D&amp;scheduling_data!A:A,0)),"")</f>
        <v>Amber Hickman</v>
      </c>
      <c r="J4982" t="str">
        <f t="shared" si="183"/>
        <v>No</v>
      </c>
      <c r="L4982" t="str">
        <f t="shared" si="184"/>
        <v>No</v>
      </c>
    </row>
    <row r="4983" spans="1:12" x14ac:dyDescent="0.3">
      <c r="A4983" t="s">
        <v>61</v>
      </c>
      <c r="B4983">
        <v>28</v>
      </c>
      <c r="C4983" s="1">
        <v>45359</v>
      </c>
      <c r="D4983" s="1">
        <v>45348.458333333336</v>
      </c>
      <c r="E4983">
        <v>25.23</v>
      </c>
      <c r="F4983" t="s">
        <v>19</v>
      </c>
      <c r="G4983" t="s">
        <v>65</v>
      </c>
      <c r="H4983">
        <v>97530</v>
      </c>
      <c r="I4983" t="str" cm="1">
        <f t="array" ref="I4983">IFERROR(INDEX(scheduling_data!H:H,MATCH(B4983&amp;D4983,scheduling_data!D:D&amp;scheduling_data!A:A,0)),"")</f>
        <v>Amber Hickman</v>
      </c>
      <c r="J4983" t="str">
        <f t="shared" si="183"/>
        <v>No</v>
      </c>
      <c r="L4983" t="str">
        <f t="shared" si="184"/>
        <v>Yes</v>
      </c>
    </row>
    <row r="4984" spans="1:12" x14ac:dyDescent="0.3">
      <c r="A4984" t="s">
        <v>61</v>
      </c>
      <c r="B4984">
        <v>28</v>
      </c>
      <c r="C4984" s="1">
        <v>45359</v>
      </c>
      <c r="D4984" s="1">
        <v>45348.458333333336</v>
      </c>
      <c r="E4984">
        <v>0.51</v>
      </c>
      <c r="F4984" t="s">
        <v>9</v>
      </c>
      <c r="G4984" t="s">
        <v>63</v>
      </c>
      <c r="H4984">
        <v>97530</v>
      </c>
      <c r="I4984" t="str" cm="1">
        <f t="array" ref="I4984">IFERROR(INDEX(scheduling_data!H:H,MATCH(B4984&amp;D4984,scheduling_data!D:D&amp;scheduling_data!A:A,0)),"")</f>
        <v>Amber Hickman</v>
      </c>
      <c r="J4984" t="str">
        <f t="shared" si="183"/>
        <v>No</v>
      </c>
      <c r="L4984" t="str">
        <f t="shared" si="184"/>
        <v>No</v>
      </c>
    </row>
    <row r="4985" spans="1:12" x14ac:dyDescent="0.3">
      <c r="A4985" t="s">
        <v>61</v>
      </c>
      <c r="B4985">
        <v>28</v>
      </c>
      <c r="C4985" s="1">
        <v>45359</v>
      </c>
      <c r="D4985" s="1">
        <v>45351.416666666664</v>
      </c>
      <c r="E4985">
        <v>60.01</v>
      </c>
      <c r="F4985" t="s">
        <v>9</v>
      </c>
      <c r="G4985" t="s">
        <v>64</v>
      </c>
      <c r="H4985">
        <v>97110</v>
      </c>
      <c r="I4985" t="str" cm="1">
        <f t="array" ref="I4985">IFERROR(INDEX(scheduling_data!H:H,MATCH(B4985&amp;D4985,scheduling_data!D:D&amp;scheduling_data!A:A,0)),"")</f>
        <v>Jessica Pittman</v>
      </c>
      <c r="J4985" t="str">
        <f t="shared" si="183"/>
        <v>No</v>
      </c>
      <c r="L4985" t="str">
        <f t="shared" si="184"/>
        <v>No</v>
      </c>
    </row>
    <row r="4986" spans="1:12" x14ac:dyDescent="0.3">
      <c r="A4986" t="s">
        <v>61</v>
      </c>
      <c r="B4986">
        <v>28</v>
      </c>
      <c r="C4986" s="1">
        <v>45359</v>
      </c>
      <c r="D4986" s="1">
        <v>45351.416666666664</v>
      </c>
      <c r="E4986">
        <v>25.23</v>
      </c>
      <c r="F4986" t="s">
        <v>19</v>
      </c>
      <c r="G4986" t="s">
        <v>65</v>
      </c>
      <c r="H4986">
        <v>97530</v>
      </c>
      <c r="I4986" t="str" cm="1">
        <f t="array" ref="I4986">IFERROR(INDEX(scheduling_data!H:H,MATCH(B4986&amp;D4986,scheduling_data!D:D&amp;scheduling_data!A:A,0)),"")</f>
        <v>Jessica Pittman</v>
      </c>
      <c r="J4986" t="str">
        <f t="shared" si="183"/>
        <v>No</v>
      </c>
      <c r="L4986" t="str">
        <f t="shared" si="184"/>
        <v>Yes</v>
      </c>
    </row>
    <row r="4987" spans="1:12" x14ac:dyDescent="0.3">
      <c r="A4987" t="s">
        <v>61</v>
      </c>
      <c r="B4987">
        <v>28</v>
      </c>
      <c r="C4987" s="1">
        <v>45359</v>
      </c>
      <c r="D4987" s="1">
        <v>45351.416666666664</v>
      </c>
      <c r="E4987">
        <v>0.51</v>
      </c>
      <c r="F4987" t="s">
        <v>9</v>
      </c>
      <c r="G4987" t="s">
        <v>63</v>
      </c>
      <c r="H4987">
        <v>97530</v>
      </c>
      <c r="I4987" t="str" cm="1">
        <f t="array" ref="I4987">IFERROR(INDEX(scheduling_data!H:H,MATCH(B4987&amp;D4987,scheduling_data!D:D&amp;scheduling_data!A:A,0)),"")</f>
        <v>Jessica Pittman</v>
      </c>
      <c r="J4987" t="str">
        <f t="shared" si="183"/>
        <v>No</v>
      </c>
      <c r="L4987" t="str">
        <f t="shared" si="184"/>
        <v>No</v>
      </c>
    </row>
    <row r="4988" spans="1:12" x14ac:dyDescent="0.3">
      <c r="A4988" t="s">
        <v>61</v>
      </c>
      <c r="B4988">
        <v>28</v>
      </c>
      <c r="C4988" s="1">
        <v>45359</v>
      </c>
      <c r="D4988" s="1">
        <v>45351.416666666664</v>
      </c>
      <c r="E4988">
        <v>109.25</v>
      </c>
      <c r="F4988" t="s">
        <v>9</v>
      </c>
      <c r="G4988" t="s">
        <v>64</v>
      </c>
      <c r="H4988">
        <v>97530</v>
      </c>
      <c r="I4988" t="str" cm="1">
        <f t="array" ref="I4988">IFERROR(INDEX(scheduling_data!H:H,MATCH(B4988&amp;D4988,scheduling_data!D:D&amp;scheduling_data!A:A,0)),"")</f>
        <v>Jessica Pittman</v>
      </c>
      <c r="J4988" t="str">
        <f t="shared" si="183"/>
        <v>No</v>
      </c>
      <c r="L4988" t="str">
        <f t="shared" si="184"/>
        <v>No</v>
      </c>
    </row>
    <row r="4989" spans="1:12" x14ac:dyDescent="0.3">
      <c r="A4989" t="s">
        <v>59</v>
      </c>
      <c r="B4989">
        <v>28</v>
      </c>
      <c r="C4989" s="1">
        <v>45369</v>
      </c>
      <c r="D4989" s="1">
        <v>45335.416666666664</v>
      </c>
      <c r="E4989">
        <v>30</v>
      </c>
      <c r="F4989" t="s">
        <v>19</v>
      </c>
      <c r="G4989" t="s">
        <v>60</v>
      </c>
      <c r="H4989">
        <v>97110</v>
      </c>
      <c r="I4989" t="str" cm="1">
        <f t="array" ref="I4989">IFERROR(INDEX(scheduling_data!H:H,MATCH(B4989&amp;D4989,scheduling_data!D:D&amp;scheduling_data!A:A,0)),"")</f>
        <v>Christian Litz</v>
      </c>
      <c r="J4989" t="str">
        <f t="shared" si="183"/>
        <v>No</v>
      </c>
      <c r="L4989" t="str">
        <f t="shared" si="184"/>
        <v>Yes</v>
      </c>
    </row>
    <row r="4990" spans="1:12" x14ac:dyDescent="0.3">
      <c r="A4990" t="s">
        <v>59</v>
      </c>
      <c r="B4990">
        <v>28</v>
      </c>
      <c r="C4990" s="1">
        <v>45369</v>
      </c>
      <c r="D4990" s="1">
        <v>45337.416666666664</v>
      </c>
      <c r="E4990">
        <v>30</v>
      </c>
      <c r="F4990" t="s">
        <v>19</v>
      </c>
      <c r="G4990" t="s">
        <v>60</v>
      </c>
      <c r="H4990">
        <v>97110</v>
      </c>
      <c r="I4990" t="str" cm="1">
        <f t="array" ref="I4990">IFERROR(INDEX(scheduling_data!H:H,MATCH(B4990&amp;D4990,scheduling_data!D:D&amp;scheduling_data!A:A,0)),"")</f>
        <v>Katherine Tyree</v>
      </c>
      <c r="J4990" t="str">
        <f t="shared" si="183"/>
        <v>No</v>
      </c>
      <c r="L4990" t="str">
        <f t="shared" si="184"/>
        <v>Yes</v>
      </c>
    </row>
    <row r="4991" spans="1:12" x14ac:dyDescent="0.3">
      <c r="A4991" t="s">
        <v>59</v>
      </c>
      <c r="B4991">
        <v>28</v>
      </c>
      <c r="C4991" s="1">
        <v>45357</v>
      </c>
      <c r="D4991" s="1">
        <v>45341.416666666664</v>
      </c>
      <c r="E4991">
        <v>30</v>
      </c>
      <c r="F4991" t="s">
        <v>19</v>
      </c>
      <c r="G4991" t="s">
        <v>60</v>
      </c>
      <c r="H4991">
        <v>97110</v>
      </c>
      <c r="I4991" t="str" cm="1">
        <f t="array" ref="I4991">IFERROR(INDEX(scheduling_data!H:H,MATCH(B4991&amp;D4991,scheduling_data!D:D&amp;scheduling_data!A:A,0)),"")</f>
        <v>Amber Hickman</v>
      </c>
      <c r="J4991" t="str">
        <f t="shared" si="183"/>
        <v>No</v>
      </c>
      <c r="L4991" t="str">
        <f t="shared" si="184"/>
        <v>Yes</v>
      </c>
    </row>
    <row r="4992" spans="1:12" x14ac:dyDescent="0.3">
      <c r="A4992" t="s">
        <v>59</v>
      </c>
      <c r="B4992">
        <v>28</v>
      </c>
      <c r="C4992" s="1">
        <v>45365</v>
      </c>
      <c r="D4992" s="1">
        <v>45342.458333333336</v>
      </c>
      <c r="E4992">
        <v>30</v>
      </c>
      <c r="F4992" t="s">
        <v>19</v>
      </c>
      <c r="G4992" t="s">
        <v>60</v>
      </c>
      <c r="H4992">
        <v>97110</v>
      </c>
      <c r="I4992" t="str" cm="1">
        <f t="array" ref="I4992">IFERROR(INDEX(scheduling_data!H:H,MATCH(B4992&amp;D4992,scheduling_data!D:D&amp;scheduling_data!A:A,0)),"")</f>
        <v>Amber Hickman</v>
      </c>
      <c r="J4992" t="str">
        <f t="shared" si="183"/>
        <v>No</v>
      </c>
      <c r="L4992" t="str">
        <f t="shared" si="184"/>
        <v>Yes</v>
      </c>
    </row>
    <row r="4993" spans="1:12" x14ac:dyDescent="0.3">
      <c r="A4993" t="s">
        <v>59</v>
      </c>
      <c r="B4993">
        <v>28</v>
      </c>
      <c r="C4993" s="1">
        <v>45365</v>
      </c>
      <c r="D4993" s="1">
        <v>45344.458333333336</v>
      </c>
      <c r="E4993">
        <v>14.99</v>
      </c>
      <c r="F4993" t="s">
        <v>19</v>
      </c>
      <c r="G4993" t="s">
        <v>60</v>
      </c>
      <c r="H4993">
        <v>97110</v>
      </c>
      <c r="I4993" t="str" cm="1">
        <f t="array" ref="I4993">IFERROR(INDEX(scheduling_data!H:H,MATCH(B4993&amp;D4993,scheduling_data!D:D&amp;scheduling_data!A:A,0)),"")</f>
        <v>Jessica Pittman</v>
      </c>
      <c r="J4993" t="str">
        <f t="shared" si="183"/>
        <v>No</v>
      </c>
      <c r="L4993" t="str">
        <f t="shared" si="184"/>
        <v>Yes</v>
      </c>
    </row>
    <row r="4994" spans="1:12" x14ac:dyDescent="0.3">
      <c r="A4994" t="s">
        <v>59</v>
      </c>
      <c r="B4994">
        <v>28</v>
      </c>
      <c r="C4994" s="1">
        <v>45365</v>
      </c>
      <c r="D4994" s="1">
        <v>45344.458333333336</v>
      </c>
      <c r="E4994">
        <v>15.01</v>
      </c>
      <c r="F4994" t="s">
        <v>19</v>
      </c>
      <c r="G4994" t="s">
        <v>60</v>
      </c>
      <c r="H4994">
        <v>97530</v>
      </c>
      <c r="I4994" t="str" cm="1">
        <f t="array" ref="I4994">IFERROR(INDEX(scheduling_data!H:H,MATCH(B4994&amp;D4994,scheduling_data!D:D&amp;scheduling_data!A:A,0)),"")</f>
        <v>Jessica Pittman</v>
      </c>
      <c r="J4994" t="str">
        <f t="shared" si="183"/>
        <v>No</v>
      </c>
      <c r="L4994" t="str">
        <f t="shared" si="184"/>
        <v>Yes</v>
      </c>
    </row>
    <row r="4995" spans="1:12" x14ac:dyDescent="0.3">
      <c r="A4995" t="s">
        <v>59</v>
      </c>
      <c r="B4995">
        <v>28</v>
      </c>
      <c r="C4995" s="1">
        <v>45369</v>
      </c>
      <c r="D4995" s="1">
        <v>45348.458333333336</v>
      </c>
      <c r="E4995">
        <v>15.01</v>
      </c>
      <c r="F4995" t="s">
        <v>19</v>
      </c>
      <c r="G4995" t="s">
        <v>60</v>
      </c>
      <c r="H4995">
        <v>97530</v>
      </c>
      <c r="I4995" t="str" cm="1">
        <f t="array" ref="I4995">IFERROR(INDEX(scheduling_data!H:H,MATCH(B4995&amp;D4995,scheduling_data!D:D&amp;scheduling_data!A:A,0)),"")</f>
        <v>Amber Hickman</v>
      </c>
      <c r="J4995" t="str">
        <f t="shared" ref="J4995:J5058" si="185">IF(I4995="", "Yes", "No")</f>
        <v>No</v>
      </c>
      <c r="L4995" t="str">
        <f t="shared" ref="L4995:L5058" si="186">IF(OR(F4995="Cash", F4995="Check", F4995="EFT", F4995="Credit Card", F4995="Visa", F4995="Mastercard", F4995="AMEX"), "Yes", "No")</f>
        <v>Yes</v>
      </c>
    </row>
    <row r="4996" spans="1:12" x14ac:dyDescent="0.3">
      <c r="A4996" t="s">
        <v>59</v>
      </c>
      <c r="B4996">
        <v>28</v>
      </c>
      <c r="C4996" s="1">
        <v>45369</v>
      </c>
      <c r="D4996" s="1">
        <v>45348.458333333336</v>
      </c>
      <c r="E4996">
        <v>14.99</v>
      </c>
      <c r="F4996" t="s">
        <v>19</v>
      </c>
      <c r="G4996" t="s">
        <v>60</v>
      </c>
      <c r="H4996">
        <v>97110</v>
      </c>
      <c r="I4996" t="str" cm="1">
        <f t="array" ref="I4996">IFERROR(INDEX(scheduling_data!H:H,MATCH(B4996&amp;D4996,scheduling_data!D:D&amp;scheduling_data!A:A,0)),"")</f>
        <v>Amber Hickman</v>
      </c>
      <c r="J4996" t="str">
        <f t="shared" si="185"/>
        <v>No</v>
      </c>
      <c r="L4996" t="str">
        <f t="shared" si="186"/>
        <v>Yes</v>
      </c>
    </row>
    <row r="4997" spans="1:12" x14ac:dyDescent="0.3">
      <c r="A4997" t="s">
        <v>59</v>
      </c>
      <c r="B4997">
        <v>28</v>
      </c>
      <c r="C4997" s="1">
        <v>45369</v>
      </c>
      <c r="D4997" s="1">
        <v>45351.416666666664</v>
      </c>
      <c r="E4997">
        <v>15.01</v>
      </c>
      <c r="F4997" t="s">
        <v>19</v>
      </c>
      <c r="G4997" t="s">
        <v>60</v>
      </c>
      <c r="H4997">
        <v>97530</v>
      </c>
      <c r="I4997" t="str" cm="1">
        <f t="array" ref="I4997">IFERROR(INDEX(scheduling_data!H:H,MATCH(B4997&amp;D4997,scheduling_data!D:D&amp;scheduling_data!A:A,0)),"")</f>
        <v>Jessica Pittman</v>
      </c>
      <c r="J4997" t="str">
        <f t="shared" si="185"/>
        <v>No</v>
      </c>
      <c r="L4997" t="str">
        <f t="shared" si="186"/>
        <v>Yes</v>
      </c>
    </row>
    <row r="4998" spans="1:12" x14ac:dyDescent="0.3">
      <c r="A4998" t="s">
        <v>59</v>
      </c>
      <c r="B4998">
        <v>28</v>
      </c>
      <c r="C4998" s="1">
        <v>45369</v>
      </c>
      <c r="D4998" s="1">
        <v>45351.416666666664</v>
      </c>
      <c r="E4998">
        <v>14.99</v>
      </c>
      <c r="F4998" t="s">
        <v>19</v>
      </c>
      <c r="G4998" t="s">
        <v>60</v>
      </c>
      <c r="H4998">
        <v>97110</v>
      </c>
      <c r="I4998" t="str" cm="1">
        <f t="array" ref="I4998">IFERROR(INDEX(scheduling_data!H:H,MATCH(B4998&amp;D4998,scheduling_data!D:D&amp;scheduling_data!A:A,0)),"")</f>
        <v>Jessica Pittman</v>
      </c>
      <c r="J4998" t="str">
        <f t="shared" si="185"/>
        <v>No</v>
      </c>
      <c r="L4998" t="str">
        <f t="shared" si="186"/>
        <v>Yes</v>
      </c>
    </row>
    <row r="4999" spans="1:12" x14ac:dyDescent="0.3">
      <c r="A4999" t="s">
        <v>59</v>
      </c>
      <c r="B4999">
        <v>28</v>
      </c>
      <c r="C4999" s="1">
        <v>45357</v>
      </c>
      <c r="D4999" s="1">
        <v>45331.458333333336</v>
      </c>
      <c r="E4999">
        <v>15.07</v>
      </c>
      <c r="F4999" t="s">
        <v>19</v>
      </c>
      <c r="G4999" t="s">
        <v>60</v>
      </c>
      <c r="H4999">
        <v>97110</v>
      </c>
      <c r="I4999" t="str" cm="1">
        <f t="array" ref="I4999">IFERROR(INDEX(scheduling_data!H:H,MATCH(B4999&amp;D4999,scheduling_data!D:D&amp;scheduling_data!A:A,0)),"")</f>
        <v>Jessica Pittman</v>
      </c>
      <c r="J4999" t="str">
        <f t="shared" si="185"/>
        <v>No</v>
      </c>
      <c r="L4999" t="str">
        <f t="shared" si="186"/>
        <v>Yes</v>
      </c>
    </row>
    <row r="5000" spans="1:12" x14ac:dyDescent="0.3">
      <c r="A5000" t="s">
        <v>59</v>
      </c>
      <c r="B5000">
        <v>28</v>
      </c>
      <c r="C5000" s="1">
        <v>45357</v>
      </c>
      <c r="D5000" s="1">
        <v>45331.458333333336</v>
      </c>
      <c r="E5000">
        <v>14.93</v>
      </c>
      <c r="F5000" t="s">
        <v>19</v>
      </c>
      <c r="G5000" t="s">
        <v>60</v>
      </c>
      <c r="H5000">
        <v>97530</v>
      </c>
      <c r="I5000" t="str" cm="1">
        <f t="array" ref="I5000">IFERROR(INDEX(scheduling_data!H:H,MATCH(B5000&amp;D5000,scheduling_data!D:D&amp;scheduling_data!A:A,0)),"")</f>
        <v>Jessica Pittman</v>
      </c>
      <c r="J5000" t="str">
        <f t="shared" si="185"/>
        <v>No</v>
      </c>
      <c r="L5000" t="str">
        <f t="shared" si="186"/>
        <v>Yes</v>
      </c>
    </row>
    <row r="5001" spans="1:12" x14ac:dyDescent="0.3">
      <c r="A5001" t="s">
        <v>149</v>
      </c>
      <c r="B5001">
        <v>161</v>
      </c>
      <c r="C5001" s="1">
        <v>45356</v>
      </c>
      <c r="D5001" s="1">
        <v>45341.541666666664</v>
      </c>
      <c r="E5001">
        <v>44.43</v>
      </c>
      <c r="F5001" t="s">
        <v>9</v>
      </c>
      <c r="G5001" t="s">
        <v>146</v>
      </c>
      <c r="H5001">
        <v>97112</v>
      </c>
      <c r="I5001" t="str" cm="1">
        <f t="array" ref="I5001">IFERROR(INDEX(scheduling_data!H:H,MATCH(B5001&amp;D5001,scheduling_data!D:D&amp;scheduling_data!A:A,0)),"")</f>
        <v>James Allen</v>
      </c>
      <c r="J5001" t="str">
        <f t="shared" si="185"/>
        <v>No</v>
      </c>
      <c r="L5001" t="str">
        <f t="shared" si="186"/>
        <v>No</v>
      </c>
    </row>
    <row r="5002" spans="1:12" x14ac:dyDescent="0.3">
      <c r="A5002" t="s">
        <v>149</v>
      </c>
      <c r="B5002">
        <v>161</v>
      </c>
      <c r="C5002" s="1">
        <v>45356</v>
      </c>
      <c r="D5002" s="1">
        <v>45341.541666666664</v>
      </c>
      <c r="E5002">
        <v>0.61</v>
      </c>
      <c r="F5002" t="s">
        <v>9</v>
      </c>
      <c r="G5002" t="s">
        <v>142</v>
      </c>
      <c r="H5002">
        <v>97112</v>
      </c>
      <c r="I5002" t="str" cm="1">
        <f t="array" ref="I5002">IFERROR(INDEX(scheduling_data!H:H,MATCH(B5002&amp;D5002,scheduling_data!D:D&amp;scheduling_data!A:A,0)),"")</f>
        <v>James Allen</v>
      </c>
      <c r="J5002" t="str">
        <f t="shared" si="185"/>
        <v>No</v>
      </c>
      <c r="L5002" t="str">
        <f t="shared" si="186"/>
        <v>No</v>
      </c>
    </row>
    <row r="5003" spans="1:12" x14ac:dyDescent="0.3">
      <c r="A5003" t="s">
        <v>149</v>
      </c>
      <c r="B5003">
        <v>161</v>
      </c>
      <c r="C5003" s="1">
        <v>45356</v>
      </c>
      <c r="D5003" s="1">
        <v>45341.541666666664</v>
      </c>
      <c r="E5003">
        <v>29.96</v>
      </c>
      <c r="F5003" t="s">
        <v>19</v>
      </c>
      <c r="G5003" t="s">
        <v>144</v>
      </c>
      <c r="H5003">
        <v>97112</v>
      </c>
      <c r="I5003" t="str" cm="1">
        <f t="array" ref="I5003">IFERROR(INDEX(scheduling_data!H:H,MATCH(B5003&amp;D5003,scheduling_data!D:D&amp;scheduling_data!A:A,0)),"")</f>
        <v>James Allen</v>
      </c>
      <c r="J5003" t="str">
        <f t="shared" si="185"/>
        <v>No</v>
      </c>
      <c r="L5003" t="str">
        <f t="shared" si="186"/>
        <v>Yes</v>
      </c>
    </row>
    <row r="5004" spans="1:12" x14ac:dyDescent="0.3">
      <c r="A5004" t="s">
        <v>149</v>
      </c>
      <c r="B5004">
        <v>161</v>
      </c>
      <c r="C5004" s="1">
        <v>45356</v>
      </c>
      <c r="D5004" s="1">
        <v>45341.541666666664</v>
      </c>
      <c r="E5004">
        <v>25.15</v>
      </c>
      <c r="F5004" t="s">
        <v>19</v>
      </c>
      <c r="G5004" t="s">
        <v>144</v>
      </c>
      <c r="H5004">
        <v>97110</v>
      </c>
      <c r="I5004" t="str" cm="1">
        <f t="array" ref="I5004">IFERROR(INDEX(scheduling_data!H:H,MATCH(B5004&amp;D5004,scheduling_data!D:D&amp;scheduling_data!A:A,0)),"")</f>
        <v>James Allen</v>
      </c>
      <c r="J5004" t="str">
        <f t="shared" si="185"/>
        <v>No</v>
      </c>
      <c r="L5004" t="str">
        <f t="shared" si="186"/>
        <v>Yes</v>
      </c>
    </row>
    <row r="5005" spans="1:12" x14ac:dyDescent="0.3">
      <c r="A5005" t="s">
        <v>149</v>
      </c>
      <c r="B5005">
        <v>161</v>
      </c>
      <c r="C5005" s="1">
        <v>45356</v>
      </c>
      <c r="D5005" s="1">
        <v>45341.541666666664</v>
      </c>
      <c r="E5005">
        <v>0.51</v>
      </c>
      <c r="F5005" t="s">
        <v>9</v>
      </c>
      <c r="G5005" t="s">
        <v>142</v>
      </c>
      <c r="H5005">
        <v>97110</v>
      </c>
      <c r="I5005" t="str" cm="1">
        <f t="array" ref="I5005">IFERROR(INDEX(scheduling_data!H:H,MATCH(B5005&amp;D5005,scheduling_data!D:D&amp;scheduling_data!A:A,0)),"")</f>
        <v>James Allen</v>
      </c>
      <c r="J5005" t="str">
        <f t="shared" si="185"/>
        <v>No</v>
      </c>
      <c r="L5005" t="str">
        <f t="shared" si="186"/>
        <v>No</v>
      </c>
    </row>
    <row r="5006" spans="1:12" x14ac:dyDescent="0.3">
      <c r="A5006" t="s">
        <v>149</v>
      </c>
      <c r="B5006">
        <v>161</v>
      </c>
      <c r="C5006" s="1">
        <v>45356</v>
      </c>
      <c r="D5006" s="1">
        <v>45341.541666666664</v>
      </c>
      <c r="E5006">
        <v>109.34</v>
      </c>
      <c r="F5006" t="s">
        <v>9</v>
      </c>
      <c r="G5006" t="s">
        <v>143</v>
      </c>
      <c r="H5006">
        <v>97110</v>
      </c>
      <c r="I5006" t="str" cm="1">
        <f t="array" ref="I5006">IFERROR(INDEX(scheduling_data!H:H,MATCH(B5006&amp;D5006,scheduling_data!D:D&amp;scheduling_data!A:A,0)),"")</f>
        <v>James Allen</v>
      </c>
      <c r="J5006" t="str">
        <f t="shared" si="185"/>
        <v>No</v>
      </c>
      <c r="L5006" t="str">
        <f t="shared" si="186"/>
        <v>No</v>
      </c>
    </row>
    <row r="5007" spans="1:12" x14ac:dyDescent="0.3">
      <c r="A5007" t="s">
        <v>149</v>
      </c>
      <c r="B5007">
        <v>161</v>
      </c>
      <c r="C5007" s="1">
        <v>45356</v>
      </c>
      <c r="D5007" s="1">
        <v>45343.458333333336</v>
      </c>
      <c r="E5007">
        <v>54.67</v>
      </c>
      <c r="F5007" t="s">
        <v>9</v>
      </c>
      <c r="G5007" t="s">
        <v>143</v>
      </c>
      <c r="H5007">
        <v>97110</v>
      </c>
      <c r="I5007" t="str" cm="1">
        <f t="array" ref="I5007">IFERROR(INDEX(scheduling_data!H:H,MATCH(B5007&amp;D5007,scheduling_data!D:D&amp;scheduling_data!A:A,0)),"")</f>
        <v>James Allen</v>
      </c>
      <c r="J5007" t="str">
        <f t="shared" si="185"/>
        <v>No</v>
      </c>
      <c r="L5007" t="str">
        <f t="shared" si="186"/>
        <v>No</v>
      </c>
    </row>
    <row r="5008" spans="1:12" x14ac:dyDescent="0.3">
      <c r="A5008" t="s">
        <v>149</v>
      </c>
      <c r="B5008">
        <v>161</v>
      </c>
      <c r="C5008" s="1">
        <v>45356</v>
      </c>
      <c r="D5008" s="1">
        <v>45343.458333333336</v>
      </c>
      <c r="E5008">
        <v>19.920000000000002</v>
      </c>
      <c r="F5008" t="s">
        <v>19</v>
      </c>
      <c r="G5008" t="s">
        <v>144</v>
      </c>
      <c r="H5008">
        <v>97110</v>
      </c>
      <c r="I5008" t="str" cm="1">
        <f t="array" ref="I5008">IFERROR(INDEX(scheduling_data!H:H,MATCH(B5008&amp;D5008,scheduling_data!D:D&amp;scheduling_data!A:A,0)),"")</f>
        <v>James Allen</v>
      </c>
      <c r="J5008" t="str">
        <f t="shared" si="185"/>
        <v>No</v>
      </c>
      <c r="L5008" t="str">
        <f t="shared" si="186"/>
        <v>Yes</v>
      </c>
    </row>
    <row r="5009" spans="1:12" x14ac:dyDescent="0.3">
      <c r="A5009" t="s">
        <v>149</v>
      </c>
      <c r="B5009">
        <v>161</v>
      </c>
      <c r="C5009" s="1">
        <v>45356</v>
      </c>
      <c r="D5009" s="1">
        <v>45343.458333333336</v>
      </c>
      <c r="E5009">
        <v>48.3</v>
      </c>
      <c r="F5009" t="s">
        <v>9</v>
      </c>
      <c r="G5009" t="s">
        <v>146</v>
      </c>
      <c r="H5009">
        <v>97110</v>
      </c>
      <c r="I5009" t="str" cm="1">
        <f t="array" ref="I5009">IFERROR(INDEX(scheduling_data!H:H,MATCH(B5009&amp;D5009,scheduling_data!D:D&amp;scheduling_data!A:A,0)),"")</f>
        <v>James Allen</v>
      </c>
      <c r="J5009" t="str">
        <f t="shared" si="185"/>
        <v>No</v>
      </c>
      <c r="L5009" t="str">
        <f t="shared" si="186"/>
        <v>No</v>
      </c>
    </row>
    <row r="5010" spans="1:12" x14ac:dyDescent="0.3">
      <c r="A5010" t="s">
        <v>149</v>
      </c>
      <c r="B5010">
        <v>161</v>
      </c>
      <c r="C5010" s="1">
        <v>45356</v>
      </c>
      <c r="D5010" s="1">
        <v>45343.458333333336</v>
      </c>
      <c r="E5010">
        <v>0.41</v>
      </c>
      <c r="F5010" t="s">
        <v>9</v>
      </c>
      <c r="G5010" t="s">
        <v>142</v>
      </c>
      <c r="H5010">
        <v>97110</v>
      </c>
      <c r="I5010" t="str" cm="1">
        <f t="array" ref="I5010">IFERROR(INDEX(scheduling_data!H:H,MATCH(B5010&amp;D5010,scheduling_data!D:D&amp;scheduling_data!A:A,0)),"")</f>
        <v>James Allen</v>
      </c>
      <c r="J5010" t="str">
        <f t="shared" si="185"/>
        <v>No</v>
      </c>
      <c r="L5010" t="str">
        <f t="shared" si="186"/>
        <v>No</v>
      </c>
    </row>
    <row r="5011" spans="1:12" x14ac:dyDescent="0.3">
      <c r="A5011" t="s">
        <v>149</v>
      </c>
      <c r="B5011">
        <v>161</v>
      </c>
      <c r="C5011" s="1">
        <v>45356</v>
      </c>
      <c r="D5011" s="1">
        <v>45343.458333333336</v>
      </c>
      <c r="E5011">
        <v>0.23</v>
      </c>
      <c r="F5011" t="s">
        <v>9</v>
      </c>
      <c r="G5011" t="s">
        <v>142</v>
      </c>
      <c r="H5011">
        <v>97110</v>
      </c>
      <c r="I5011" t="str" cm="1">
        <f t="array" ref="I5011">IFERROR(INDEX(scheduling_data!H:H,MATCH(B5011&amp;D5011,scheduling_data!D:D&amp;scheduling_data!A:A,0)),"")</f>
        <v>James Allen</v>
      </c>
      <c r="J5011" t="str">
        <f t="shared" si="185"/>
        <v>No</v>
      </c>
      <c r="L5011" t="str">
        <f t="shared" si="186"/>
        <v>No</v>
      </c>
    </row>
    <row r="5012" spans="1:12" x14ac:dyDescent="0.3">
      <c r="A5012" t="s">
        <v>149</v>
      </c>
      <c r="B5012">
        <v>161</v>
      </c>
      <c r="C5012" s="1">
        <v>45356</v>
      </c>
      <c r="D5012" s="1">
        <v>45343.458333333336</v>
      </c>
      <c r="E5012">
        <v>11.47</v>
      </c>
      <c r="F5012" t="s">
        <v>19</v>
      </c>
      <c r="G5012" t="s">
        <v>144</v>
      </c>
      <c r="H5012">
        <v>97110</v>
      </c>
      <c r="I5012" t="str" cm="1">
        <f t="array" ref="I5012">IFERROR(INDEX(scheduling_data!H:H,MATCH(B5012&amp;D5012,scheduling_data!D:D&amp;scheduling_data!A:A,0)),"")</f>
        <v>James Allen</v>
      </c>
      <c r="J5012" t="str">
        <f t="shared" si="185"/>
        <v>No</v>
      </c>
      <c r="L5012" t="str">
        <f t="shared" si="186"/>
        <v>Yes</v>
      </c>
    </row>
    <row r="5013" spans="1:12" x14ac:dyDescent="0.3">
      <c r="A5013" t="s">
        <v>149</v>
      </c>
      <c r="B5013">
        <v>161</v>
      </c>
      <c r="C5013" s="1">
        <v>45356</v>
      </c>
      <c r="D5013" s="1">
        <v>45345.333333333336</v>
      </c>
      <c r="E5013">
        <v>39.85</v>
      </c>
      <c r="F5013" t="s">
        <v>19</v>
      </c>
      <c r="G5013" t="s">
        <v>144</v>
      </c>
      <c r="H5013">
        <v>97110</v>
      </c>
      <c r="I5013" t="str" cm="1">
        <f t="array" ref="I5013">IFERROR(INDEX(scheduling_data!H:H,MATCH(B5013&amp;D5013,scheduling_data!D:D&amp;scheduling_data!A:A,0)),"")</f>
        <v>James Allen</v>
      </c>
      <c r="J5013" t="str">
        <f t="shared" si="185"/>
        <v>No</v>
      </c>
      <c r="L5013" t="str">
        <f t="shared" si="186"/>
        <v>Yes</v>
      </c>
    </row>
    <row r="5014" spans="1:12" x14ac:dyDescent="0.3">
      <c r="A5014" t="s">
        <v>149</v>
      </c>
      <c r="B5014">
        <v>161</v>
      </c>
      <c r="C5014" s="1">
        <v>45356</v>
      </c>
      <c r="D5014" s="1">
        <v>45345.333333333336</v>
      </c>
      <c r="E5014">
        <v>0.81</v>
      </c>
      <c r="F5014" t="s">
        <v>9</v>
      </c>
      <c r="G5014" t="s">
        <v>142</v>
      </c>
      <c r="H5014">
        <v>97110</v>
      </c>
      <c r="I5014" t="str" cm="1">
        <f t="array" ref="I5014">IFERROR(INDEX(scheduling_data!H:H,MATCH(B5014&amp;D5014,scheduling_data!D:D&amp;scheduling_data!A:A,0)),"")</f>
        <v>James Allen</v>
      </c>
      <c r="J5014" t="str">
        <f t="shared" si="185"/>
        <v>No</v>
      </c>
      <c r="L5014" t="str">
        <f t="shared" si="186"/>
        <v>No</v>
      </c>
    </row>
    <row r="5015" spans="1:12" x14ac:dyDescent="0.3">
      <c r="A5015" t="s">
        <v>149</v>
      </c>
      <c r="B5015">
        <v>161</v>
      </c>
      <c r="C5015" s="1">
        <v>45356</v>
      </c>
      <c r="D5015" s="1">
        <v>45345.333333333336</v>
      </c>
      <c r="E5015">
        <v>109.34</v>
      </c>
      <c r="F5015" t="s">
        <v>9</v>
      </c>
      <c r="G5015" t="s">
        <v>143</v>
      </c>
      <c r="H5015">
        <v>97110</v>
      </c>
      <c r="I5015" t="str" cm="1">
        <f t="array" ref="I5015">IFERROR(INDEX(scheduling_data!H:H,MATCH(B5015&amp;D5015,scheduling_data!D:D&amp;scheduling_data!A:A,0)),"")</f>
        <v>James Allen</v>
      </c>
      <c r="J5015" t="str">
        <f t="shared" si="185"/>
        <v>No</v>
      </c>
      <c r="L5015" t="str">
        <f t="shared" si="186"/>
        <v>No</v>
      </c>
    </row>
    <row r="5016" spans="1:12" x14ac:dyDescent="0.3">
      <c r="A5016" t="s">
        <v>149</v>
      </c>
      <c r="B5016">
        <v>161</v>
      </c>
      <c r="C5016" s="1">
        <v>45356</v>
      </c>
      <c r="D5016" s="1">
        <v>45345.333333333336</v>
      </c>
      <c r="E5016">
        <v>11.47</v>
      </c>
      <c r="F5016" t="s">
        <v>19</v>
      </c>
      <c r="G5016" t="s">
        <v>144</v>
      </c>
      <c r="H5016">
        <v>97110</v>
      </c>
      <c r="I5016" t="str" cm="1">
        <f t="array" ref="I5016">IFERROR(INDEX(scheduling_data!H:H,MATCH(B5016&amp;D5016,scheduling_data!D:D&amp;scheduling_data!A:A,0)),"")</f>
        <v>James Allen</v>
      </c>
      <c r="J5016" t="str">
        <f t="shared" si="185"/>
        <v>No</v>
      </c>
      <c r="L5016" t="str">
        <f t="shared" si="186"/>
        <v>Yes</v>
      </c>
    </row>
    <row r="5017" spans="1:12" x14ac:dyDescent="0.3">
      <c r="A5017" t="s">
        <v>149</v>
      </c>
      <c r="B5017">
        <v>161</v>
      </c>
      <c r="C5017" s="1">
        <v>45356</v>
      </c>
      <c r="D5017" s="1">
        <v>45345.333333333336</v>
      </c>
      <c r="E5017">
        <v>0.23</v>
      </c>
      <c r="F5017" t="s">
        <v>9</v>
      </c>
      <c r="G5017" t="s">
        <v>142</v>
      </c>
      <c r="H5017">
        <v>97110</v>
      </c>
      <c r="I5017" t="str" cm="1">
        <f t="array" ref="I5017">IFERROR(INDEX(scheduling_data!H:H,MATCH(B5017&amp;D5017,scheduling_data!D:D&amp;scheduling_data!A:A,0)),"")</f>
        <v>James Allen</v>
      </c>
      <c r="J5017" t="str">
        <f t="shared" si="185"/>
        <v>No</v>
      </c>
      <c r="L5017" t="str">
        <f t="shared" si="186"/>
        <v>No</v>
      </c>
    </row>
    <row r="5018" spans="1:12" x14ac:dyDescent="0.3">
      <c r="A5018" t="s">
        <v>149</v>
      </c>
      <c r="B5018">
        <v>161</v>
      </c>
      <c r="C5018" s="1">
        <v>45356</v>
      </c>
      <c r="D5018" s="1">
        <v>45345.333333333336</v>
      </c>
      <c r="E5018">
        <v>48.3</v>
      </c>
      <c r="F5018" t="s">
        <v>9</v>
      </c>
      <c r="G5018" t="s">
        <v>146</v>
      </c>
      <c r="H5018">
        <v>97110</v>
      </c>
      <c r="I5018" t="str" cm="1">
        <f t="array" ref="I5018">IFERROR(INDEX(scheduling_data!H:H,MATCH(B5018&amp;D5018,scheduling_data!D:D&amp;scheduling_data!A:A,0)),"")</f>
        <v>James Allen</v>
      </c>
      <c r="J5018" t="str">
        <f t="shared" si="185"/>
        <v>No</v>
      </c>
      <c r="L5018" t="str">
        <f t="shared" si="186"/>
        <v>No</v>
      </c>
    </row>
    <row r="5019" spans="1:12" x14ac:dyDescent="0.3">
      <c r="A5019" t="s">
        <v>25</v>
      </c>
      <c r="B5019">
        <v>162</v>
      </c>
      <c r="C5019" s="1">
        <v>45359</v>
      </c>
      <c r="D5019" s="1">
        <v>45341.6875</v>
      </c>
      <c r="E5019">
        <v>93.22</v>
      </c>
      <c r="F5019" t="s">
        <v>9</v>
      </c>
      <c r="G5019" t="s">
        <v>28</v>
      </c>
      <c r="H5019">
        <v>97112</v>
      </c>
      <c r="I5019" t="str" cm="1">
        <f t="array" ref="I5019">IFERROR(INDEX(scheduling_data!H:H,MATCH(B5019&amp;D5019,scheduling_data!D:D&amp;scheduling_data!A:A,0)),"")</f>
        <v>Christian Litz</v>
      </c>
      <c r="J5019" t="str">
        <f t="shared" si="185"/>
        <v>No</v>
      </c>
      <c r="L5019" t="str">
        <f t="shared" si="186"/>
        <v>No</v>
      </c>
    </row>
    <row r="5020" spans="1:12" x14ac:dyDescent="0.3">
      <c r="A5020" t="s">
        <v>25</v>
      </c>
      <c r="B5020">
        <v>162</v>
      </c>
      <c r="C5020" s="1">
        <v>45359</v>
      </c>
      <c r="D5020" s="1">
        <v>45341.6875</v>
      </c>
      <c r="E5020">
        <v>56.78</v>
      </c>
      <c r="F5020" t="s">
        <v>19</v>
      </c>
      <c r="G5020" t="s">
        <v>26</v>
      </c>
      <c r="H5020">
        <v>97112</v>
      </c>
      <c r="I5020" t="str" cm="1">
        <f t="array" ref="I5020">IFERROR(INDEX(scheduling_data!H:H,MATCH(B5020&amp;D5020,scheduling_data!D:D&amp;scheduling_data!A:A,0)),"")</f>
        <v>Christian Litz</v>
      </c>
      <c r="J5020" t="str">
        <f t="shared" si="185"/>
        <v>No</v>
      </c>
      <c r="L5020" t="str">
        <f t="shared" si="186"/>
        <v>Yes</v>
      </c>
    </row>
    <row r="5021" spans="1:12" x14ac:dyDescent="0.3">
      <c r="A5021" t="s">
        <v>25</v>
      </c>
      <c r="B5021">
        <v>162</v>
      </c>
      <c r="C5021" s="1">
        <v>45359</v>
      </c>
      <c r="D5021" s="1">
        <v>45343.541666666664</v>
      </c>
      <c r="E5021">
        <v>93.22</v>
      </c>
      <c r="F5021" t="s">
        <v>9</v>
      </c>
      <c r="G5021" t="s">
        <v>28</v>
      </c>
      <c r="H5021">
        <v>97112</v>
      </c>
      <c r="I5021" t="str" cm="1">
        <f t="array" ref="I5021">IFERROR(INDEX(scheduling_data!H:H,MATCH(B5021&amp;D5021,scheduling_data!D:D&amp;scheduling_data!A:A,0)),"")</f>
        <v>Christian Litz</v>
      </c>
      <c r="J5021" t="str">
        <f t="shared" si="185"/>
        <v>No</v>
      </c>
      <c r="L5021" t="str">
        <f t="shared" si="186"/>
        <v>No</v>
      </c>
    </row>
    <row r="5022" spans="1:12" x14ac:dyDescent="0.3">
      <c r="A5022" t="s">
        <v>25</v>
      </c>
      <c r="B5022">
        <v>162</v>
      </c>
      <c r="C5022" s="1">
        <v>45359</v>
      </c>
      <c r="D5022" s="1">
        <v>45343.541666666664</v>
      </c>
      <c r="E5022">
        <v>56.78</v>
      </c>
      <c r="F5022" t="s">
        <v>19</v>
      </c>
      <c r="G5022" t="s">
        <v>26</v>
      </c>
      <c r="H5022">
        <v>97112</v>
      </c>
      <c r="I5022" t="str" cm="1">
        <f t="array" ref="I5022">IFERROR(INDEX(scheduling_data!H:H,MATCH(B5022&amp;D5022,scheduling_data!D:D&amp;scheduling_data!A:A,0)),"")</f>
        <v>Christian Litz</v>
      </c>
      <c r="J5022" t="str">
        <f t="shared" si="185"/>
        <v>No</v>
      </c>
      <c r="L5022" t="str">
        <f t="shared" si="186"/>
        <v>Yes</v>
      </c>
    </row>
    <row r="5023" spans="1:12" x14ac:dyDescent="0.3">
      <c r="A5023" t="s">
        <v>25</v>
      </c>
      <c r="B5023">
        <v>162</v>
      </c>
      <c r="C5023" s="1">
        <v>45366</v>
      </c>
      <c r="D5023" s="1">
        <v>45349.583333333336</v>
      </c>
      <c r="E5023">
        <v>56.78</v>
      </c>
      <c r="F5023" t="s">
        <v>19</v>
      </c>
      <c r="G5023" t="s">
        <v>26</v>
      </c>
      <c r="H5023">
        <v>97112</v>
      </c>
      <c r="I5023" t="str" cm="1">
        <f t="array" ref="I5023">IFERROR(INDEX(scheduling_data!H:H,MATCH(B5023&amp;D5023,scheduling_data!D:D&amp;scheduling_data!A:A,0)),"")</f>
        <v>Christian Litz</v>
      </c>
      <c r="J5023" t="str">
        <f t="shared" si="185"/>
        <v>No</v>
      </c>
      <c r="L5023" t="str">
        <f t="shared" si="186"/>
        <v>Yes</v>
      </c>
    </row>
    <row r="5024" spans="1:12" x14ac:dyDescent="0.3">
      <c r="A5024" t="s">
        <v>25</v>
      </c>
      <c r="B5024">
        <v>162</v>
      </c>
      <c r="C5024" s="1">
        <v>45366</v>
      </c>
      <c r="D5024" s="1">
        <v>45349.583333333336</v>
      </c>
      <c r="E5024">
        <v>93.22</v>
      </c>
      <c r="F5024" t="s">
        <v>9</v>
      </c>
      <c r="G5024" t="s">
        <v>28</v>
      </c>
      <c r="H5024">
        <v>97112</v>
      </c>
      <c r="I5024" t="str" cm="1">
        <f t="array" ref="I5024">IFERROR(INDEX(scheduling_data!H:H,MATCH(B5024&amp;D5024,scheduling_data!D:D&amp;scheduling_data!A:A,0)),"")</f>
        <v>Christian Litz</v>
      </c>
      <c r="J5024" t="str">
        <f t="shared" si="185"/>
        <v>No</v>
      </c>
      <c r="L5024" t="str">
        <f t="shared" si="186"/>
        <v>No</v>
      </c>
    </row>
    <row r="5025" spans="1:12" x14ac:dyDescent="0.3">
      <c r="A5025" t="s">
        <v>25</v>
      </c>
      <c r="B5025">
        <v>162</v>
      </c>
      <c r="C5025" s="1">
        <v>45373</v>
      </c>
      <c r="D5025" s="1">
        <v>45351.604166666664</v>
      </c>
      <c r="E5025">
        <v>56.78</v>
      </c>
      <c r="F5025" t="s">
        <v>19</v>
      </c>
      <c r="G5025" t="s">
        <v>26</v>
      </c>
      <c r="H5025">
        <v>97112</v>
      </c>
      <c r="I5025" t="str" cm="1">
        <f t="array" ref="I5025">IFERROR(INDEX(scheduling_data!H:H,MATCH(B5025&amp;D5025,scheduling_data!D:D&amp;scheduling_data!A:A,0)),"")</f>
        <v>Christian Litz</v>
      </c>
      <c r="J5025" t="str">
        <f t="shared" si="185"/>
        <v>No</v>
      </c>
      <c r="L5025" t="str">
        <f t="shared" si="186"/>
        <v>Yes</v>
      </c>
    </row>
    <row r="5026" spans="1:12" x14ac:dyDescent="0.3">
      <c r="A5026" t="s">
        <v>25</v>
      </c>
      <c r="B5026">
        <v>162</v>
      </c>
      <c r="C5026" s="1">
        <v>45373</v>
      </c>
      <c r="D5026" s="1">
        <v>45351.604166666664</v>
      </c>
      <c r="E5026">
        <v>93.22</v>
      </c>
      <c r="F5026" t="s">
        <v>9</v>
      </c>
      <c r="G5026" t="s">
        <v>28</v>
      </c>
      <c r="H5026">
        <v>97112</v>
      </c>
      <c r="I5026" t="str" cm="1">
        <f t="array" ref="I5026">IFERROR(INDEX(scheduling_data!H:H,MATCH(B5026&amp;D5026,scheduling_data!D:D&amp;scheduling_data!A:A,0)),"")</f>
        <v>Christian Litz</v>
      </c>
      <c r="J5026" t="str">
        <f t="shared" si="185"/>
        <v>No</v>
      </c>
      <c r="L5026" t="str">
        <f t="shared" si="186"/>
        <v>No</v>
      </c>
    </row>
    <row r="5027" spans="1:12" x14ac:dyDescent="0.3">
      <c r="A5027" t="s">
        <v>232</v>
      </c>
      <c r="B5027">
        <v>302</v>
      </c>
      <c r="C5027" s="1">
        <v>45357</v>
      </c>
      <c r="D5027" s="1">
        <v>45342.625</v>
      </c>
      <c r="E5027">
        <v>83</v>
      </c>
      <c r="F5027" t="s">
        <v>9</v>
      </c>
      <c r="G5027" t="s">
        <v>169</v>
      </c>
      <c r="H5027">
        <v>97161</v>
      </c>
      <c r="I5027" t="str" cm="1">
        <f t="array" ref="I5027">IFERROR(INDEX(scheduling_data!H:H,MATCH(B5027&amp;D5027,scheduling_data!D:D&amp;scheduling_data!A:A,0)),"")</f>
        <v>James Allen</v>
      </c>
      <c r="J5027" t="str">
        <f t="shared" si="185"/>
        <v>No</v>
      </c>
      <c r="L5027" t="str">
        <f t="shared" si="186"/>
        <v>No</v>
      </c>
    </row>
    <row r="5028" spans="1:12" x14ac:dyDescent="0.3">
      <c r="A5028" t="s">
        <v>232</v>
      </c>
      <c r="B5028">
        <v>302</v>
      </c>
      <c r="C5028" s="1">
        <v>45357</v>
      </c>
      <c r="D5028" s="1">
        <v>45342.625</v>
      </c>
      <c r="E5028">
        <v>225</v>
      </c>
      <c r="F5028" t="s">
        <v>9</v>
      </c>
      <c r="G5028" t="s">
        <v>169</v>
      </c>
      <c r="H5028">
        <v>97110</v>
      </c>
      <c r="I5028" t="str" cm="1">
        <f t="array" ref="I5028">IFERROR(INDEX(scheduling_data!H:H,MATCH(B5028&amp;D5028,scheduling_data!D:D&amp;scheduling_data!A:A,0)),"")</f>
        <v>James Allen</v>
      </c>
      <c r="J5028" t="str">
        <f t="shared" si="185"/>
        <v>No</v>
      </c>
      <c r="L5028" t="str">
        <f t="shared" si="186"/>
        <v>No</v>
      </c>
    </row>
    <row r="5029" spans="1:12" x14ac:dyDescent="0.3">
      <c r="A5029" t="s">
        <v>232</v>
      </c>
      <c r="B5029">
        <v>302</v>
      </c>
      <c r="C5029" s="1">
        <v>45357</v>
      </c>
      <c r="D5029" s="1">
        <v>45342.625</v>
      </c>
      <c r="E5029">
        <v>67</v>
      </c>
      <c r="F5029" t="s">
        <v>19</v>
      </c>
      <c r="G5029" t="s">
        <v>170</v>
      </c>
      <c r="H5029">
        <v>97161</v>
      </c>
      <c r="I5029" t="str" cm="1">
        <f t="array" ref="I5029">IFERROR(INDEX(scheduling_data!H:H,MATCH(B5029&amp;D5029,scheduling_data!D:D&amp;scheduling_data!A:A,0)),"")</f>
        <v>James Allen</v>
      </c>
      <c r="J5029" t="str">
        <f t="shared" si="185"/>
        <v>No</v>
      </c>
      <c r="L5029" t="str">
        <f t="shared" si="186"/>
        <v>Yes</v>
      </c>
    </row>
    <row r="5030" spans="1:12" x14ac:dyDescent="0.3">
      <c r="A5030" t="s">
        <v>232</v>
      </c>
      <c r="B5030">
        <v>302</v>
      </c>
      <c r="C5030" s="1">
        <v>45357</v>
      </c>
      <c r="D5030" s="1">
        <v>45343.458333333336</v>
      </c>
      <c r="E5030">
        <v>67</v>
      </c>
      <c r="F5030" t="s">
        <v>19</v>
      </c>
      <c r="G5030" t="s">
        <v>170</v>
      </c>
      <c r="H5030">
        <v>97110</v>
      </c>
      <c r="I5030" t="str" cm="1">
        <f t="array" ref="I5030">IFERROR(INDEX(scheduling_data!H:H,MATCH(B5030&amp;D5030,scheduling_data!D:D&amp;scheduling_data!A:A,0)),"")</f>
        <v>James Allen</v>
      </c>
      <c r="J5030" t="str">
        <f t="shared" si="185"/>
        <v>No</v>
      </c>
      <c r="L5030" t="str">
        <f t="shared" si="186"/>
        <v>Yes</v>
      </c>
    </row>
    <row r="5031" spans="1:12" x14ac:dyDescent="0.3">
      <c r="A5031" t="s">
        <v>232</v>
      </c>
      <c r="B5031">
        <v>302</v>
      </c>
      <c r="C5031" s="1">
        <v>45357</v>
      </c>
      <c r="D5031" s="1">
        <v>45343.458333333336</v>
      </c>
      <c r="E5031">
        <v>158</v>
      </c>
      <c r="F5031" t="s">
        <v>9</v>
      </c>
      <c r="G5031" t="s">
        <v>169</v>
      </c>
      <c r="H5031">
        <v>97110</v>
      </c>
      <c r="I5031" t="str" cm="1">
        <f t="array" ref="I5031">IFERROR(INDEX(scheduling_data!H:H,MATCH(B5031&amp;D5031,scheduling_data!D:D&amp;scheduling_data!A:A,0)),"")</f>
        <v>James Allen</v>
      </c>
      <c r="J5031" t="str">
        <f t="shared" si="185"/>
        <v>No</v>
      </c>
      <c r="L5031" t="str">
        <f t="shared" si="186"/>
        <v>No</v>
      </c>
    </row>
    <row r="5032" spans="1:12" x14ac:dyDescent="0.3">
      <c r="A5032" t="s">
        <v>232</v>
      </c>
      <c r="B5032">
        <v>302</v>
      </c>
      <c r="C5032" s="1">
        <v>45357</v>
      </c>
      <c r="D5032" s="1">
        <v>45345.458333333336</v>
      </c>
      <c r="E5032">
        <v>158</v>
      </c>
      <c r="F5032" t="s">
        <v>9</v>
      </c>
      <c r="G5032" t="s">
        <v>169</v>
      </c>
      <c r="H5032">
        <v>97110</v>
      </c>
      <c r="I5032" t="str" cm="1">
        <f t="array" ref="I5032">IFERROR(INDEX(scheduling_data!H:H,MATCH(B5032&amp;D5032,scheduling_data!D:D&amp;scheduling_data!A:A,0)),"")</f>
        <v>Breanna Grieco</v>
      </c>
      <c r="J5032" t="str">
        <f t="shared" si="185"/>
        <v>No</v>
      </c>
      <c r="L5032" t="str">
        <f t="shared" si="186"/>
        <v>No</v>
      </c>
    </row>
    <row r="5033" spans="1:12" x14ac:dyDescent="0.3">
      <c r="A5033" t="s">
        <v>232</v>
      </c>
      <c r="B5033">
        <v>302</v>
      </c>
      <c r="C5033" s="1">
        <v>45357</v>
      </c>
      <c r="D5033" s="1">
        <v>45345.458333333336</v>
      </c>
      <c r="E5033">
        <v>67</v>
      </c>
      <c r="F5033" t="s">
        <v>19</v>
      </c>
      <c r="G5033" t="s">
        <v>170</v>
      </c>
      <c r="H5033">
        <v>97110</v>
      </c>
      <c r="I5033" t="str" cm="1">
        <f t="array" ref="I5033">IFERROR(INDEX(scheduling_data!H:H,MATCH(B5033&amp;D5033,scheduling_data!D:D&amp;scheduling_data!A:A,0)),"")</f>
        <v>Breanna Grieco</v>
      </c>
      <c r="J5033" t="str">
        <f t="shared" si="185"/>
        <v>No</v>
      </c>
      <c r="L5033" t="str">
        <f t="shared" si="186"/>
        <v>Yes</v>
      </c>
    </row>
    <row r="5034" spans="1:12" x14ac:dyDescent="0.3">
      <c r="A5034" t="s">
        <v>232</v>
      </c>
      <c r="B5034">
        <v>302</v>
      </c>
      <c r="C5034" s="1">
        <v>45357</v>
      </c>
      <c r="D5034" s="1">
        <v>45345.458333333336</v>
      </c>
      <c r="E5034">
        <v>75</v>
      </c>
      <c r="F5034" t="s">
        <v>9</v>
      </c>
      <c r="G5034" t="s">
        <v>169</v>
      </c>
      <c r="H5034">
        <v>97530</v>
      </c>
      <c r="I5034" t="str" cm="1">
        <f t="array" ref="I5034">IFERROR(INDEX(scheduling_data!H:H,MATCH(B5034&amp;D5034,scheduling_data!D:D&amp;scheduling_data!A:A,0)),"")</f>
        <v>Breanna Grieco</v>
      </c>
      <c r="J5034" t="str">
        <f t="shared" si="185"/>
        <v>No</v>
      </c>
      <c r="L5034" t="str">
        <f t="shared" si="186"/>
        <v>No</v>
      </c>
    </row>
    <row r="5035" spans="1:12" x14ac:dyDescent="0.3">
      <c r="A5035" t="s">
        <v>232</v>
      </c>
      <c r="B5035">
        <v>302</v>
      </c>
      <c r="C5035" s="1">
        <v>45364</v>
      </c>
      <c r="D5035" s="1">
        <v>45348.583333333336</v>
      </c>
      <c r="E5035">
        <v>83</v>
      </c>
      <c r="F5035" t="s">
        <v>9</v>
      </c>
      <c r="G5035" t="s">
        <v>169</v>
      </c>
      <c r="H5035">
        <v>97110</v>
      </c>
      <c r="I5035" t="str" cm="1">
        <f t="array" ref="I5035">IFERROR(INDEX(scheduling_data!H:H,MATCH(B5035&amp;D5035,scheduling_data!D:D&amp;scheduling_data!A:A,0)),"")</f>
        <v>James Allen</v>
      </c>
      <c r="J5035" t="str">
        <f t="shared" si="185"/>
        <v>No</v>
      </c>
      <c r="L5035" t="str">
        <f t="shared" si="186"/>
        <v>No</v>
      </c>
    </row>
    <row r="5036" spans="1:12" x14ac:dyDescent="0.3">
      <c r="A5036" t="s">
        <v>232</v>
      </c>
      <c r="B5036">
        <v>302</v>
      </c>
      <c r="C5036" s="1">
        <v>45364</v>
      </c>
      <c r="D5036" s="1">
        <v>45348.583333333336</v>
      </c>
      <c r="E5036">
        <v>67</v>
      </c>
      <c r="F5036" t="s">
        <v>19</v>
      </c>
      <c r="G5036" t="s">
        <v>170</v>
      </c>
      <c r="H5036">
        <v>97110</v>
      </c>
      <c r="I5036" t="str" cm="1">
        <f t="array" ref="I5036">IFERROR(INDEX(scheduling_data!H:H,MATCH(B5036&amp;D5036,scheduling_data!D:D&amp;scheduling_data!A:A,0)),"")</f>
        <v>James Allen</v>
      </c>
      <c r="J5036" t="str">
        <f t="shared" si="185"/>
        <v>No</v>
      </c>
      <c r="L5036" t="str">
        <f t="shared" si="186"/>
        <v>Yes</v>
      </c>
    </row>
    <row r="5037" spans="1:12" x14ac:dyDescent="0.3">
      <c r="A5037" t="s">
        <v>232</v>
      </c>
      <c r="B5037">
        <v>302</v>
      </c>
      <c r="C5037" s="1">
        <v>45364</v>
      </c>
      <c r="D5037" s="1">
        <v>45350.458333333336</v>
      </c>
      <c r="E5037">
        <v>67</v>
      </c>
      <c r="F5037" t="s">
        <v>19</v>
      </c>
      <c r="G5037" t="s">
        <v>170</v>
      </c>
      <c r="H5037">
        <v>97110</v>
      </c>
      <c r="I5037" t="str" cm="1">
        <f t="array" ref="I5037">IFERROR(INDEX(scheduling_data!H:H,MATCH(B5037&amp;D5037,scheduling_data!D:D&amp;scheduling_data!A:A,0)),"")</f>
        <v>James Allen</v>
      </c>
      <c r="J5037" t="str">
        <f t="shared" si="185"/>
        <v>No</v>
      </c>
      <c r="L5037" t="str">
        <f t="shared" si="186"/>
        <v>Yes</v>
      </c>
    </row>
    <row r="5038" spans="1:12" x14ac:dyDescent="0.3">
      <c r="A5038" t="s">
        <v>232</v>
      </c>
      <c r="B5038">
        <v>302</v>
      </c>
      <c r="C5038" s="1">
        <v>45364</v>
      </c>
      <c r="D5038" s="1">
        <v>45350.458333333336</v>
      </c>
      <c r="E5038">
        <v>233</v>
      </c>
      <c r="F5038" t="s">
        <v>9</v>
      </c>
      <c r="G5038" t="s">
        <v>169</v>
      </c>
      <c r="H5038">
        <v>97110</v>
      </c>
      <c r="I5038" t="str" cm="1">
        <f t="array" ref="I5038">IFERROR(INDEX(scheduling_data!H:H,MATCH(B5038&amp;D5038,scheduling_data!D:D&amp;scheduling_data!A:A,0)),"")</f>
        <v>James Allen</v>
      </c>
      <c r="J5038" t="str">
        <f t="shared" si="185"/>
        <v>No</v>
      </c>
      <c r="L5038" t="str">
        <f t="shared" si="186"/>
        <v>No</v>
      </c>
    </row>
    <row r="5039" spans="1:12" x14ac:dyDescent="0.3">
      <c r="A5039" t="s">
        <v>232</v>
      </c>
      <c r="B5039">
        <v>302</v>
      </c>
      <c r="C5039" s="1">
        <v>45364</v>
      </c>
      <c r="D5039" s="1">
        <v>45351.416666666664</v>
      </c>
      <c r="E5039">
        <v>158</v>
      </c>
      <c r="F5039" t="s">
        <v>9</v>
      </c>
      <c r="G5039" t="s">
        <v>169</v>
      </c>
      <c r="H5039">
        <v>97110</v>
      </c>
      <c r="I5039" t="str" cm="1">
        <f t="array" ref="I5039">IFERROR(INDEX(scheduling_data!H:H,MATCH(B5039&amp;D5039,scheduling_data!D:D&amp;scheduling_data!A:A,0)),"")</f>
        <v>James Allen</v>
      </c>
      <c r="J5039" t="str">
        <f t="shared" si="185"/>
        <v>No</v>
      </c>
      <c r="L5039" t="str">
        <f t="shared" si="186"/>
        <v>No</v>
      </c>
    </row>
    <row r="5040" spans="1:12" x14ac:dyDescent="0.3">
      <c r="A5040" t="s">
        <v>232</v>
      </c>
      <c r="B5040">
        <v>302</v>
      </c>
      <c r="C5040" s="1">
        <v>45364</v>
      </c>
      <c r="D5040" s="1">
        <v>45351.416666666664</v>
      </c>
      <c r="E5040">
        <v>67</v>
      </c>
      <c r="F5040" t="s">
        <v>19</v>
      </c>
      <c r="G5040" t="s">
        <v>170</v>
      </c>
      <c r="H5040">
        <v>97110</v>
      </c>
      <c r="I5040" t="str" cm="1">
        <f t="array" ref="I5040">IFERROR(INDEX(scheduling_data!H:H,MATCH(B5040&amp;D5040,scheduling_data!D:D&amp;scheduling_data!A:A,0)),"")</f>
        <v>James Allen</v>
      </c>
      <c r="J5040" t="str">
        <f t="shared" si="185"/>
        <v>No</v>
      </c>
      <c r="L5040" t="str">
        <f t="shared" si="186"/>
        <v>Yes</v>
      </c>
    </row>
    <row r="5041" spans="1:12" x14ac:dyDescent="0.3">
      <c r="A5041" t="s">
        <v>80</v>
      </c>
      <c r="B5041">
        <v>163</v>
      </c>
      <c r="C5041" s="1">
        <v>45352</v>
      </c>
      <c r="D5041" s="1">
        <v>45341.6875</v>
      </c>
      <c r="E5041">
        <v>85.19</v>
      </c>
      <c r="F5041" t="s">
        <v>9</v>
      </c>
      <c r="G5041" t="s">
        <v>52</v>
      </c>
      <c r="H5041">
        <v>92507</v>
      </c>
      <c r="I5041" t="str" cm="1">
        <f t="array" ref="I5041">IFERROR(INDEX(scheduling_data!H:H,MATCH(B5041&amp;D5041,scheduling_data!D:D&amp;scheduling_data!A:A,0)),"")</f>
        <v>D'Anna Pullen</v>
      </c>
      <c r="J5041" t="str">
        <f t="shared" si="185"/>
        <v>No</v>
      </c>
      <c r="L5041" t="str">
        <f t="shared" si="186"/>
        <v>No</v>
      </c>
    </row>
    <row r="5042" spans="1:12" x14ac:dyDescent="0.3">
      <c r="A5042" t="s">
        <v>80</v>
      </c>
      <c r="B5042">
        <v>163</v>
      </c>
      <c r="C5042" s="1">
        <v>45352</v>
      </c>
      <c r="D5042" s="1">
        <v>45341.6875</v>
      </c>
      <c r="E5042">
        <v>64.81</v>
      </c>
      <c r="F5042" t="s">
        <v>19</v>
      </c>
      <c r="G5042" t="s">
        <v>51</v>
      </c>
      <c r="H5042">
        <v>92507</v>
      </c>
      <c r="I5042" t="str" cm="1">
        <f t="array" ref="I5042">IFERROR(INDEX(scheduling_data!H:H,MATCH(B5042&amp;D5042,scheduling_data!D:D&amp;scheduling_data!A:A,0)),"")</f>
        <v>D'Anna Pullen</v>
      </c>
      <c r="J5042" t="str">
        <f t="shared" si="185"/>
        <v>No</v>
      </c>
      <c r="L5042" t="str">
        <f t="shared" si="186"/>
        <v>Yes</v>
      </c>
    </row>
    <row r="5043" spans="1:12" x14ac:dyDescent="0.3">
      <c r="A5043" t="s">
        <v>80</v>
      </c>
      <c r="B5043">
        <v>163</v>
      </c>
      <c r="C5043" s="1">
        <v>45359</v>
      </c>
      <c r="D5043" s="1">
        <v>45343.6875</v>
      </c>
      <c r="E5043">
        <v>85.19</v>
      </c>
      <c r="F5043" t="s">
        <v>9</v>
      </c>
      <c r="G5043" t="s">
        <v>52</v>
      </c>
      <c r="H5043">
        <v>92507</v>
      </c>
      <c r="I5043" t="str" cm="1">
        <f t="array" ref="I5043">IFERROR(INDEX(scheduling_data!H:H,MATCH(B5043&amp;D5043,scheduling_data!D:D&amp;scheduling_data!A:A,0)),"")</f>
        <v>Victoria Miley</v>
      </c>
      <c r="J5043" t="str">
        <f t="shared" si="185"/>
        <v>No</v>
      </c>
      <c r="L5043" t="str">
        <f t="shared" si="186"/>
        <v>No</v>
      </c>
    </row>
    <row r="5044" spans="1:12" x14ac:dyDescent="0.3">
      <c r="A5044" t="s">
        <v>80</v>
      </c>
      <c r="B5044">
        <v>163</v>
      </c>
      <c r="C5044" s="1">
        <v>45359</v>
      </c>
      <c r="D5044" s="1">
        <v>45343.6875</v>
      </c>
      <c r="E5044">
        <v>64.81</v>
      </c>
      <c r="F5044" t="s">
        <v>19</v>
      </c>
      <c r="G5044" t="s">
        <v>51</v>
      </c>
      <c r="H5044">
        <v>92507</v>
      </c>
      <c r="I5044" t="str" cm="1">
        <f t="array" ref="I5044">IFERROR(INDEX(scheduling_data!H:H,MATCH(B5044&amp;D5044,scheduling_data!D:D&amp;scheduling_data!A:A,0)),"")</f>
        <v>Victoria Miley</v>
      </c>
      <c r="J5044" t="str">
        <f t="shared" si="185"/>
        <v>No</v>
      </c>
      <c r="L5044" t="str">
        <f t="shared" si="186"/>
        <v>Yes</v>
      </c>
    </row>
    <row r="5045" spans="1:12" x14ac:dyDescent="0.3">
      <c r="A5045" t="s">
        <v>80</v>
      </c>
      <c r="B5045">
        <v>163</v>
      </c>
      <c r="C5045" s="1">
        <v>45359</v>
      </c>
      <c r="D5045" s="1">
        <v>45348.6875</v>
      </c>
      <c r="E5045">
        <v>85.19</v>
      </c>
      <c r="F5045" t="s">
        <v>9</v>
      </c>
      <c r="G5045" t="s">
        <v>52</v>
      </c>
      <c r="H5045">
        <v>92507</v>
      </c>
      <c r="I5045" t="str" cm="1">
        <f t="array" ref="I5045">IFERROR(INDEX(scheduling_data!H:H,MATCH(B5045&amp;D5045,scheduling_data!D:D&amp;scheduling_data!A:A,0)),"")</f>
        <v>Victoria Miley</v>
      </c>
      <c r="J5045" t="str">
        <f t="shared" si="185"/>
        <v>No</v>
      </c>
      <c r="L5045" t="str">
        <f t="shared" si="186"/>
        <v>No</v>
      </c>
    </row>
    <row r="5046" spans="1:12" x14ac:dyDescent="0.3">
      <c r="A5046" t="s">
        <v>80</v>
      </c>
      <c r="B5046">
        <v>163</v>
      </c>
      <c r="C5046" s="1">
        <v>45359</v>
      </c>
      <c r="D5046" s="1">
        <v>45348.6875</v>
      </c>
      <c r="E5046">
        <v>64.81</v>
      </c>
      <c r="F5046" t="s">
        <v>19</v>
      </c>
      <c r="G5046" t="s">
        <v>51</v>
      </c>
      <c r="H5046">
        <v>92507</v>
      </c>
      <c r="I5046" t="str" cm="1">
        <f t="array" ref="I5046">IFERROR(INDEX(scheduling_data!H:H,MATCH(B5046&amp;D5046,scheduling_data!D:D&amp;scheduling_data!A:A,0)),"")</f>
        <v>Victoria Miley</v>
      </c>
      <c r="J5046" t="str">
        <f t="shared" si="185"/>
        <v>No</v>
      </c>
      <c r="L5046" t="str">
        <f t="shared" si="186"/>
        <v>Yes</v>
      </c>
    </row>
    <row r="5047" spans="1:12" x14ac:dyDescent="0.3">
      <c r="A5047" t="s">
        <v>80</v>
      </c>
      <c r="B5047">
        <v>163</v>
      </c>
      <c r="C5047" s="1">
        <v>45363</v>
      </c>
      <c r="D5047" s="1">
        <v>45350.708333333336</v>
      </c>
      <c r="E5047">
        <v>64.81</v>
      </c>
      <c r="F5047" t="s">
        <v>19</v>
      </c>
      <c r="G5047" t="s">
        <v>51</v>
      </c>
      <c r="H5047">
        <v>92507</v>
      </c>
      <c r="I5047" t="str" cm="1">
        <f t="array" ref="I5047">IFERROR(INDEX(scheduling_data!H:H,MATCH(B5047&amp;D5047,scheduling_data!D:D&amp;scheduling_data!A:A,0)),"")</f>
        <v>D'Anna Pullen</v>
      </c>
      <c r="J5047" t="str">
        <f t="shared" si="185"/>
        <v>No</v>
      </c>
      <c r="L5047" t="str">
        <f t="shared" si="186"/>
        <v>Yes</v>
      </c>
    </row>
    <row r="5048" spans="1:12" x14ac:dyDescent="0.3">
      <c r="A5048" t="s">
        <v>80</v>
      </c>
      <c r="B5048">
        <v>163</v>
      </c>
      <c r="C5048" s="1">
        <v>45363</v>
      </c>
      <c r="D5048" s="1">
        <v>45350.708333333336</v>
      </c>
      <c r="E5048">
        <v>85.19</v>
      </c>
      <c r="F5048" t="s">
        <v>9</v>
      </c>
      <c r="G5048" t="s">
        <v>52</v>
      </c>
      <c r="H5048">
        <v>92507</v>
      </c>
      <c r="I5048" t="str" cm="1">
        <f t="array" ref="I5048">IFERROR(INDEX(scheduling_data!H:H,MATCH(B5048&amp;D5048,scheduling_data!D:D&amp;scheduling_data!A:A,0)),"")</f>
        <v>D'Anna Pullen</v>
      </c>
      <c r="J5048" t="str">
        <f t="shared" si="185"/>
        <v>No</v>
      </c>
      <c r="L5048" t="str">
        <f t="shared" si="186"/>
        <v>No</v>
      </c>
    </row>
    <row r="5049" spans="1:12" x14ac:dyDescent="0.3">
      <c r="A5049" t="s">
        <v>61</v>
      </c>
      <c r="B5049">
        <v>165</v>
      </c>
      <c r="C5049" s="1">
        <v>45355</v>
      </c>
      <c r="D5049" s="1">
        <v>45342.625</v>
      </c>
      <c r="E5049">
        <v>109.25</v>
      </c>
      <c r="F5049" t="s">
        <v>9</v>
      </c>
      <c r="G5049" t="s">
        <v>64</v>
      </c>
      <c r="H5049">
        <v>97530</v>
      </c>
      <c r="I5049" t="str" cm="1">
        <f t="array" ref="I5049">IFERROR(INDEX(scheduling_data!H:H,MATCH(B5049&amp;D5049,scheduling_data!D:D&amp;scheduling_data!A:A,0)),"")</f>
        <v>Amber Hickman</v>
      </c>
      <c r="J5049" t="str">
        <f t="shared" si="185"/>
        <v>No</v>
      </c>
      <c r="L5049" t="str">
        <f t="shared" si="186"/>
        <v>No</v>
      </c>
    </row>
    <row r="5050" spans="1:12" x14ac:dyDescent="0.3">
      <c r="A5050" t="s">
        <v>61</v>
      </c>
      <c r="B5050">
        <v>165</v>
      </c>
      <c r="C5050" s="1">
        <v>45355</v>
      </c>
      <c r="D5050" s="1">
        <v>45342.625</v>
      </c>
      <c r="E5050">
        <v>0.82</v>
      </c>
      <c r="F5050" t="s">
        <v>9</v>
      </c>
      <c r="G5050" t="s">
        <v>63</v>
      </c>
      <c r="H5050">
        <v>97530</v>
      </c>
      <c r="I5050" t="str" cm="1">
        <f t="array" ref="I5050">IFERROR(INDEX(scheduling_data!H:H,MATCH(B5050&amp;D5050,scheduling_data!D:D&amp;scheduling_data!A:A,0)),"")</f>
        <v>Amber Hickman</v>
      </c>
      <c r="J5050" t="str">
        <f t="shared" si="185"/>
        <v>No</v>
      </c>
      <c r="L5050" t="str">
        <f t="shared" si="186"/>
        <v>No</v>
      </c>
    </row>
    <row r="5051" spans="1:12" x14ac:dyDescent="0.3">
      <c r="A5051" t="s">
        <v>61</v>
      </c>
      <c r="B5051">
        <v>165</v>
      </c>
      <c r="C5051" s="1">
        <v>45355</v>
      </c>
      <c r="D5051" s="1">
        <v>45342.625</v>
      </c>
      <c r="E5051">
        <v>39.93</v>
      </c>
      <c r="F5051" t="s">
        <v>19</v>
      </c>
      <c r="G5051" t="s">
        <v>65</v>
      </c>
      <c r="H5051">
        <v>97530</v>
      </c>
      <c r="I5051" t="str" cm="1">
        <f t="array" ref="I5051">IFERROR(INDEX(scheduling_data!H:H,MATCH(B5051&amp;D5051,scheduling_data!D:D&amp;scheduling_data!A:A,0)),"")</f>
        <v>Amber Hickman</v>
      </c>
      <c r="J5051" t="str">
        <f t="shared" si="185"/>
        <v>No</v>
      </c>
      <c r="L5051" t="str">
        <f t="shared" si="186"/>
        <v>Yes</v>
      </c>
    </row>
    <row r="5052" spans="1:12" x14ac:dyDescent="0.3">
      <c r="A5052" t="s">
        <v>61</v>
      </c>
      <c r="B5052">
        <v>165</v>
      </c>
      <c r="C5052" s="1">
        <v>45355</v>
      </c>
      <c r="D5052" s="1">
        <v>45342.625</v>
      </c>
      <c r="E5052">
        <v>120.01</v>
      </c>
      <c r="F5052" t="s">
        <v>9</v>
      </c>
      <c r="G5052" t="s">
        <v>64</v>
      </c>
      <c r="H5052">
        <v>97110</v>
      </c>
      <c r="I5052" t="str" cm="1">
        <f t="array" ref="I5052">IFERROR(INDEX(scheduling_data!H:H,MATCH(B5052&amp;D5052,scheduling_data!D:D&amp;scheduling_data!A:A,0)),"")</f>
        <v>Amber Hickman</v>
      </c>
      <c r="J5052" t="str">
        <f t="shared" si="185"/>
        <v>No</v>
      </c>
      <c r="L5052" t="str">
        <f t="shared" si="186"/>
        <v>No</v>
      </c>
    </row>
    <row r="5053" spans="1:12" x14ac:dyDescent="0.3">
      <c r="A5053" t="s">
        <v>61</v>
      </c>
      <c r="B5053">
        <v>165</v>
      </c>
      <c r="C5053" s="1">
        <v>45355</v>
      </c>
      <c r="D5053" s="1">
        <v>45342.625</v>
      </c>
      <c r="E5053">
        <v>0.1</v>
      </c>
      <c r="F5053" t="s">
        <v>9</v>
      </c>
      <c r="G5053" t="s">
        <v>63</v>
      </c>
      <c r="H5053">
        <v>97110</v>
      </c>
      <c r="I5053" t="str" cm="1">
        <f t="array" ref="I5053">IFERROR(INDEX(scheduling_data!H:H,MATCH(B5053&amp;D5053,scheduling_data!D:D&amp;scheduling_data!A:A,0)),"")</f>
        <v>Amber Hickman</v>
      </c>
      <c r="J5053" t="str">
        <f t="shared" si="185"/>
        <v>No</v>
      </c>
      <c r="L5053" t="str">
        <f t="shared" si="186"/>
        <v>No</v>
      </c>
    </row>
    <row r="5054" spans="1:12" x14ac:dyDescent="0.3">
      <c r="A5054" t="s">
        <v>61</v>
      </c>
      <c r="B5054">
        <v>165</v>
      </c>
      <c r="C5054" s="1">
        <v>45355</v>
      </c>
      <c r="D5054" s="1">
        <v>45342.625</v>
      </c>
      <c r="E5054">
        <v>4.8899999999999997</v>
      </c>
      <c r="F5054" t="s">
        <v>19</v>
      </c>
      <c r="G5054" t="s">
        <v>65</v>
      </c>
      <c r="H5054">
        <v>97110</v>
      </c>
      <c r="I5054" t="str" cm="1">
        <f t="array" ref="I5054">IFERROR(INDEX(scheduling_data!H:H,MATCH(B5054&amp;D5054,scheduling_data!D:D&amp;scheduling_data!A:A,0)),"")</f>
        <v>Amber Hickman</v>
      </c>
      <c r="J5054" t="str">
        <f t="shared" si="185"/>
        <v>No</v>
      </c>
      <c r="L5054" t="str">
        <f t="shared" si="186"/>
        <v>Yes</v>
      </c>
    </row>
    <row r="5055" spans="1:12" x14ac:dyDescent="0.3">
      <c r="A5055" t="s">
        <v>11</v>
      </c>
      <c r="B5055">
        <v>165</v>
      </c>
      <c r="C5055" s="1">
        <v>45372.546527777777</v>
      </c>
      <c r="D5055" s="1">
        <v>45342.625</v>
      </c>
      <c r="E5055">
        <v>25</v>
      </c>
      <c r="F5055" t="s">
        <v>16</v>
      </c>
      <c r="G5055" t="s">
        <v>453</v>
      </c>
      <c r="I5055" t="str" cm="1">
        <f t="array" ref="I5055">IFERROR(INDEX(scheduling_data!H:H,MATCH(B5055&amp;D5055,scheduling_data!D:D&amp;scheduling_data!A:A,0)),"")</f>
        <v>Amber Hickman</v>
      </c>
      <c r="J5055" t="str">
        <f t="shared" si="185"/>
        <v>No</v>
      </c>
      <c r="L5055" t="str">
        <f t="shared" si="186"/>
        <v>Yes</v>
      </c>
    </row>
    <row r="5056" spans="1:12" x14ac:dyDescent="0.3">
      <c r="A5056" t="s">
        <v>61</v>
      </c>
      <c r="B5056">
        <v>29</v>
      </c>
      <c r="C5056" s="1">
        <v>45380</v>
      </c>
      <c r="D5056" s="1">
        <v>45341.541666666664</v>
      </c>
      <c r="E5056">
        <v>57.36</v>
      </c>
      <c r="F5056" t="s">
        <v>9</v>
      </c>
      <c r="G5056" t="s">
        <v>64</v>
      </c>
      <c r="H5056">
        <v>97110</v>
      </c>
      <c r="I5056" t="str" cm="1">
        <f t="array" ref="I5056">IFERROR(INDEX(scheduling_data!H:H,MATCH(B5056&amp;D5056,scheduling_data!D:D&amp;scheduling_data!A:A,0)),"")</f>
        <v>Christian Litz</v>
      </c>
      <c r="J5056" t="str">
        <f t="shared" si="185"/>
        <v>No</v>
      </c>
      <c r="L5056" t="str">
        <f t="shared" si="186"/>
        <v>No</v>
      </c>
    </row>
    <row r="5057" spans="1:12" x14ac:dyDescent="0.3">
      <c r="A5057" t="s">
        <v>61</v>
      </c>
      <c r="B5057">
        <v>29</v>
      </c>
      <c r="C5057" s="1">
        <v>45380</v>
      </c>
      <c r="D5057" s="1">
        <v>45341.541666666664</v>
      </c>
      <c r="E5057">
        <v>0.35</v>
      </c>
      <c r="F5057" t="s">
        <v>9</v>
      </c>
      <c r="G5057" t="s">
        <v>63</v>
      </c>
      <c r="H5057">
        <v>97110</v>
      </c>
      <c r="I5057" t="str" cm="1">
        <f t="array" ref="I5057">IFERROR(INDEX(scheduling_data!H:H,MATCH(B5057&amp;D5057,scheduling_data!D:D&amp;scheduling_data!A:A,0)),"")</f>
        <v>Christian Litz</v>
      </c>
      <c r="J5057" t="str">
        <f t="shared" si="185"/>
        <v>No</v>
      </c>
      <c r="L5057" t="str">
        <f t="shared" si="186"/>
        <v>No</v>
      </c>
    </row>
    <row r="5058" spans="1:12" x14ac:dyDescent="0.3">
      <c r="A5058" t="s">
        <v>61</v>
      </c>
      <c r="B5058">
        <v>29</v>
      </c>
      <c r="C5058" s="1">
        <v>45380</v>
      </c>
      <c r="D5058" s="1">
        <v>45341.541666666664</v>
      </c>
      <c r="E5058">
        <v>17.29</v>
      </c>
      <c r="F5058" t="s">
        <v>19</v>
      </c>
      <c r="G5058" t="s">
        <v>65</v>
      </c>
      <c r="H5058">
        <v>97110</v>
      </c>
      <c r="I5058" t="str" cm="1">
        <f t="array" ref="I5058">IFERROR(INDEX(scheduling_data!H:H,MATCH(B5058&amp;D5058,scheduling_data!D:D&amp;scheduling_data!A:A,0)),"")</f>
        <v>Christian Litz</v>
      </c>
      <c r="J5058" t="str">
        <f t="shared" si="185"/>
        <v>No</v>
      </c>
      <c r="L5058" t="str">
        <f t="shared" si="186"/>
        <v>Yes</v>
      </c>
    </row>
    <row r="5059" spans="1:12" x14ac:dyDescent="0.3">
      <c r="A5059" t="s">
        <v>61</v>
      </c>
      <c r="B5059">
        <v>29</v>
      </c>
      <c r="C5059" s="1">
        <v>45380</v>
      </c>
      <c r="D5059" s="1">
        <v>45341.541666666664</v>
      </c>
      <c r="E5059">
        <v>0</v>
      </c>
      <c r="F5059" t="s">
        <v>9</v>
      </c>
      <c r="G5059" t="s">
        <v>454</v>
      </c>
      <c r="H5059">
        <v>97161</v>
      </c>
      <c r="I5059" t="str" cm="1">
        <f t="array" ref="I5059">IFERROR(INDEX(scheduling_data!H:H,MATCH(B5059&amp;D5059,scheduling_data!D:D&amp;scheduling_data!A:A,0)),"")</f>
        <v>Christian Litz</v>
      </c>
      <c r="J5059" t="str">
        <f t="shared" ref="J5059:J5122" si="187">IF(I5059="", "Yes", "No")</f>
        <v>No</v>
      </c>
      <c r="L5059" t="str">
        <f t="shared" ref="L5059:L5122" si="188">IF(OR(F5059="Cash", F5059="Check", F5059="EFT", F5059="Credit Card", F5059="Visa", F5059="Mastercard", F5059="AMEX"), "Yes", "No")</f>
        <v>No</v>
      </c>
    </row>
    <row r="5060" spans="1:12" x14ac:dyDescent="0.3">
      <c r="A5060" t="s">
        <v>61</v>
      </c>
      <c r="B5060">
        <v>29</v>
      </c>
      <c r="C5060" s="1">
        <v>45380</v>
      </c>
      <c r="D5060" s="1">
        <v>45341.541666666664</v>
      </c>
      <c r="E5060">
        <v>49.02</v>
      </c>
      <c r="F5060" t="s">
        <v>9</v>
      </c>
      <c r="G5060" t="s">
        <v>62</v>
      </c>
      <c r="H5060">
        <v>97112</v>
      </c>
      <c r="I5060" t="str" cm="1">
        <f t="array" ref="I5060">IFERROR(INDEX(scheduling_data!H:H,MATCH(B5060&amp;D5060,scheduling_data!D:D&amp;scheduling_data!A:A,0)),"")</f>
        <v>Christian Litz</v>
      </c>
      <c r="J5060" t="str">
        <f t="shared" si="187"/>
        <v>No</v>
      </c>
      <c r="L5060" t="str">
        <f t="shared" si="188"/>
        <v>No</v>
      </c>
    </row>
    <row r="5061" spans="1:12" x14ac:dyDescent="0.3">
      <c r="A5061" t="s">
        <v>61</v>
      </c>
      <c r="B5061">
        <v>29</v>
      </c>
      <c r="C5061" s="1">
        <v>45380</v>
      </c>
      <c r="D5061" s="1">
        <v>45341.541666666664</v>
      </c>
      <c r="E5061">
        <v>0.52</v>
      </c>
      <c r="F5061" t="s">
        <v>9</v>
      </c>
      <c r="G5061" t="s">
        <v>63</v>
      </c>
      <c r="H5061">
        <v>97112</v>
      </c>
      <c r="I5061" t="str" cm="1">
        <f t="array" ref="I5061">IFERROR(INDEX(scheduling_data!H:H,MATCH(B5061&amp;D5061,scheduling_data!D:D&amp;scheduling_data!A:A,0)),"")</f>
        <v>Christian Litz</v>
      </c>
      <c r="J5061" t="str">
        <f t="shared" si="187"/>
        <v>No</v>
      </c>
      <c r="L5061" t="str">
        <f t="shared" si="188"/>
        <v>No</v>
      </c>
    </row>
    <row r="5062" spans="1:12" x14ac:dyDescent="0.3">
      <c r="A5062" t="s">
        <v>61</v>
      </c>
      <c r="B5062">
        <v>29</v>
      </c>
      <c r="C5062" s="1">
        <v>45380</v>
      </c>
      <c r="D5062" s="1">
        <v>45341.541666666664</v>
      </c>
      <c r="E5062">
        <v>25.46</v>
      </c>
      <c r="F5062" t="s">
        <v>19</v>
      </c>
      <c r="G5062" t="s">
        <v>65</v>
      </c>
      <c r="H5062">
        <v>97112</v>
      </c>
      <c r="I5062" t="str" cm="1">
        <f t="array" ref="I5062">IFERROR(INDEX(scheduling_data!H:H,MATCH(B5062&amp;D5062,scheduling_data!D:D&amp;scheduling_data!A:A,0)),"")</f>
        <v>Christian Litz</v>
      </c>
      <c r="J5062" t="str">
        <f t="shared" si="187"/>
        <v>No</v>
      </c>
      <c r="L5062" t="str">
        <f t="shared" si="188"/>
        <v>Yes</v>
      </c>
    </row>
    <row r="5063" spans="1:12" x14ac:dyDescent="0.3">
      <c r="A5063" t="s">
        <v>14</v>
      </c>
      <c r="B5063">
        <v>303</v>
      </c>
      <c r="C5063" s="1">
        <v>45359</v>
      </c>
      <c r="D5063" s="1">
        <v>45343.729166666664</v>
      </c>
      <c r="E5063">
        <v>95</v>
      </c>
      <c r="F5063" t="s">
        <v>9</v>
      </c>
      <c r="G5063" t="s">
        <v>52</v>
      </c>
      <c r="H5063">
        <v>92507</v>
      </c>
      <c r="I5063" t="str" cm="1">
        <f t="array" ref="I5063">IFERROR(INDEX(scheduling_data!H:H,MATCH(B5063&amp;D5063,scheduling_data!D:D&amp;scheduling_data!A:A,0)),"")</f>
        <v>Victoria Miley</v>
      </c>
      <c r="J5063" t="str">
        <f t="shared" si="187"/>
        <v>No</v>
      </c>
      <c r="L5063" t="str">
        <f t="shared" si="188"/>
        <v>No</v>
      </c>
    </row>
    <row r="5064" spans="1:12" x14ac:dyDescent="0.3">
      <c r="A5064" t="s">
        <v>14</v>
      </c>
      <c r="B5064">
        <v>303</v>
      </c>
      <c r="C5064" s="1">
        <v>45359</v>
      </c>
      <c r="D5064" s="1">
        <v>45343.729166666664</v>
      </c>
      <c r="E5064">
        <v>55</v>
      </c>
      <c r="F5064" t="s">
        <v>19</v>
      </c>
      <c r="G5064" t="s">
        <v>51</v>
      </c>
      <c r="H5064">
        <v>92507</v>
      </c>
      <c r="I5064" t="str" cm="1">
        <f t="array" ref="I5064">IFERROR(INDEX(scheduling_data!H:H,MATCH(B5064&amp;D5064,scheduling_data!D:D&amp;scheduling_data!A:A,0)),"")</f>
        <v>Victoria Miley</v>
      </c>
      <c r="J5064" t="str">
        <f t="shared" si="187"/>
        <v>No</v>
      </c>
      <c r="L5064" t="str">
        <f t="shared" si="188"/>
        <v>Yes</v>
      </c>
    </row>
    <row r="5065" spans="1:12" x14ac:dyDescent="0.3">
      <c r="A5065" t="s">
        <v>25</v>
      </c>
      <c r="B5065">
        <v>304</v>
      </c>
      <c r="C5065" s="1">
        <v>45352</v>
      </c>
      <c r="D5065" s="1">
        <v>45334.625</v>
      </c>
      <c r="E5065">
        <v>93.22</v>
      </c>
      <c r="F5065" t="s">
        <v>9</v>
      </c>
      <c r="G5065" t="s">
        <v>28</v>
      </c>
      <c r="H5065">
        <v>97112</v>
      </c>
      <c r="I5065" t="str" cm="1">
        <f t="array" ref="I5065">IFERROR(INDEX(scheduling_data!H:H,MATCH(B5065&amp;D5065,scheduling_data!D:D&amp;scheduling_data!A:A,0)),"")</f>
        <v>Katherine Tyree</v>
      </c>
      <c r="J5065" t="str">
        <f t="shared" si="187"/>
        <v>No</v>
      </c>
      <c r="L5065" t="str">
        <f t="shared" si="188"/>
        <v>No</v>
      </c>
    </row>
    <row r="5066" spans="1:12" x14ac:dyDescent="0.3">
      <c r="A5066" t="s">
        <v>25</v>
      </c>
      <c r="B5066">
        <v>304</v>
      </c>
      <c r="C5066" s="1">
        <v>45352</v>
      </c>
      <c r="D5066" s="1">
        <v>45334.625</v>
      </c>
      <c r="E5066">
        <v>49.6</v>
      </c>
      <c r="F5066" t="s">
        <v>19</v>
      </c>
      <c r="G5066" t="s">
        <v>26</v>
      </c>
      <c r="H5066">
        <v>97110</v>
      </c>
      <c r="I5066" t="str" cm="1">
        <f t="array" ref="I5066">IFERROR(INDEX(scheduling_data!H:H,MATCH(B5066&amp;D5066,scheduling_data!D:D&amp;scheduling_data!A:A,0)),"")</f>
        <v>Katherine Tyree</v>
      </c>
      <c r="J5066" t="str">
        <f t="shared" si="187"/>
        <v>No</v>
      </c>
      <c r="L5066" t="str">
        <f t="shared" si="188"/>
        <v>Yes</v>
      </c>
    </row>
    <row r="5067" spans="1:12" x14ac:dyDescent="0.3">
      <c r="A5067" t="s">
        <v>25</v>
      </c>
      <c r="B5067">
        <v>304</v>
      </c>
      <c r="C5067" s="1">
        <v>45352</v>
      </c>
      <c r="D5067" s="1">
        <v>45334.625</v>
      </c>
      <c r="E5067">
        <v>100.4</v>
      </c>
      <c r="F5067" t="s">
        <v>9</v>
      </c>
      <c r="G5067" t="s">
        <v>28</v>
      </c>
      <c r="H5067">
        <v>97110</v>
      </c>
      <c r="I5067" t="str" cm="1">
        <f t="array" ref="I5067">IFERROR(INDEX(scheduling_data!H:H,MATCH(B5067&amp;D5067,scheduling_data!D:D&amp;scheduling_data!A:A,0)),"")</f>
        <v>Katherine Tyree</v>
      </c>
      <c r="J5067" t="str">
        <f t="shared" si="187"/>
        <v>No</v>
      </c>
      <c r="L5067" t="str">
        <f t="shared" si="188"/>
        <v>No</v>
      </c>
    </row>
    <row r="5068" spans="1:12" x14ac:dyDescent="0.3">
      <c r="A5068" t="s">
        <v>25</v>
      </c>
      <c r="B5068">
        <v>304</v>
      </c>
      <c r="C5068" s="1">
        <v>45352</v>
      </c>
      <c r="D5068" s="1">
        <v>45334.625</v>
      </c>
      <c r="E5068">
        <v>56.78</v>
      </c>
      <c r="F5068" t="s">
        <v>19</v>
      </c>
      <c r="G5068" t="s">
        <v>26</v>
      </c>
      <c r="H5068">
        <v>97112</v>
      </c>
      <c r="I5068" t="str" cm="1">
        <f t="array" ref="I5068">IFERROR(INDEX(scheduling_data!H:H,MATCH(B5068&amp;D5068,scheduling_data!D:D&amp;scheduling_data!A:A,0)),"")</f>
        <v>Katherine Tyree</v>
      </c>
      <c r="J5068" t="str">
        <f t="shared" si="187"/>
        <v>No</v>
      </c>
      <c r="L5068" t="str">
        <f t="shared" si="188"/>
        <v>Yes</v>
      </c>
    </row>
    <row r="5069" spans="1:12" x14ac:dyDescent="0.3">
      <c r="A5069" t="s">
        <v>25</v>
      </c>
      <c r="B5069">
        <v>304</v>
      </c>
      <c r="C5069" s="1">
        <v>45359</v>
      </c>
      <c r="D5069" s="1">
        <v>45336.625</v>
      </c>
      <c r="E5069">
        <v>24.8</v>
      </c>
      <c r="F5069" t="s">
        <v>19</v>
      </c>
      <c r="G5069" t="s">
        <v>26</v>
      </c>
      <c r="H5069">
        <v>97110</v>
      </c>
      <c r="I5069" t="str" cm="1">
        <f t="array" ref="I5069">IFERROR(INDEX(scheduling_data!H:H,MATCH(B5069&amp;D5069,scheduling_data!D:D&amp;scheduling_data!A:A,0)),"")</f>
        <v>Breanna Grieco</v>
      </c>
      <c r="J5069" t="str">
        <f t="shared" si="187"/>
        <v>No</v>
      </c>
      <c r="L5069" t="str">
        <f t="shared" si="188"/>
        <v>Yes</v>
      </c>
    </row>
    <row r="5070" spans="1:12" x14ac:dyDescent="0.3">
      <c r="A5070" t="s">
        <v>25</v>
      </c>
      <c r="B5070">
        <v>304</v>
      </c>
      <c r="C5070" s="1">
        <v>45359</v>
      </c>
      <c r="D5070" s="1">
        <v>45336.625</v>
      </c>
      <c r="E5070">
        <v>50.2</v>
      </c>
      <c r="F5070" t="s">
        <v>9</v>
      </c>
      <c r="G5070" t="s">
        <v>28</v>
      </c>
      <c r="H5070">
        <v>97110</v>
      </c>
      <c r="I5070" t="str" cm="1">
        <f t="array" ref="I5070">IFERROR(INDEX(scheduling_data!H:H,MATCH(B5070&amp;D5070,scheduling_data!D:D&amp;scheduling_data!A:A,0)),"")</f>
        <v>Breanna Grieco</v>
      </c>
      <c r="J5070" t="str">
        <f t="shared" si="187"/>
        <v>No</v>
      </c>
      <c r="L5070" t="str">
        <f t="shared" si="188"/>
        <v>No</v>
      </c>
    </row>
    <row r="5071" spans="1:12" x14ac:dyDescent="0.3">
      <c r="A5071" t="s">
        <v>25</v>
      </c>
      <c r="B5071">
        <v>304</v>
      </c>
      <c r="C5071" s="1">
        <v>45359</v>
      </c>
      <c r="D5071" s="1">
        <v>45336.625</v>
      </c>
      <c r="E5071">
        <v>85.17</v>
      </c>
      <c r="F5071" t="s">
        <v>19</v>
      </c>
      <c r="G5071" t="s">
        <v>26</v>
      </c>
      <c r="H5071">
        <v>97112</v>
      </c>
      <c r="I5071" t="str" cm="1">
        <f t="array" ref="I5071">IFERROR(INDEX(scheduling_data!H:H,MATCH(B5071&amp;D5071,scheduling_data!D:D&amp;scheduling_data!A:A,0)),"")</f>
        <v>Breanna Grieco</v>
      </c>
      <c r="J5071" t="str">
        <f t="shared" si="187"/>
        <v>No</v>
      </c>
      <c r="L5071" t="str">
        <f t="shared" si="188"/>
        <v>Yes</v>
      </c>
    </row>
    <row r="5072" spans="1:12" x14ac:dyDescent="0.3">
      <c r="A5072" t="s">
        <v>25</v>
      </c>
      <c r="B5072">
        <v>304</v>
      </c>
      <c r="C5072" s="1">
        <v>45359</v>
      </c>
      <c r="D5072" s="1">
        <v>45336.625</v>
      </c>
      <c r="E5072">
        <v>139.83000000000001</v>
      </c>
      <c r="F5072" t="s">
        <v>9</v>
      </c>
      <c r="G5072" t="s">
        <v>28</v>
      </c>
      <c r="H5072">
        <v>97112</v>
      </c>
      <c r="I5072" t="str" cm="1">
        <f t="array" ref="I5072">IFERROR(INDEX(scheduling_data!H:H,MATCH(B5072&amp;D5072,scheduling_data!D:D&amp;scheduling_data!A:A,0)),"")</f>
        <v>Breanna Grieco</v>
      </c>
      <c r="J5072" t="str">
        <f t="shared" si="187"/>
        <v>No</v>
      </c>
      <c r="L5072" t="str">
        <f t="shared" si="188"/>
        <v>No</v>
      </c>
    </row>
    <row r="5073" spans="1:12" x14ac:dyDescent="0.3">
      <c r="A5073" t="s">
        <v>25</v>
      </c>
      <c r="B5073">
        <v>304</v>
      </c>
      <c r="C5073" s="1">
        <v>45359</v>
      </c>
      <c r="D5073" s="1">
        <v>45343.625</v>
      </c>
      <c r="E5073">
        <v>100.4</v>
      </c>
      <c r="F5073" t="s">
        <v>9</v>
      </c>
      <c r="G5073" t="s">
        <v>28</v>
      </c>
      <c r="H5073">
        <v>97110</v>
      </c>
      <c r="I5073" t="str" cm="1">
        <f t="array" ref="I5073">IFERROR(INDEX(scheduling_data!H:H,MATCH(B5073&amp;D5073,scheduling_data!D:D&amp;scheduling_data!A:A,0)),"")</f>
        <v>Katherine Tyree</v>
      </c>
      <c r="J5073" t="str">
        <f t="shared" si="187"/>
        <v>No</v>
      </c>
      <c r="L5073" t="str">
        <f t="shared" si="188"/>
        <v>No</v>
      </c>
    </row>
    <row r="5074" spans="1:12" x14ac:dyDescent="0.3">
      <c r="A5074" t="s">
        <v>25</v>
      </c>
      <c r="B5074">
        <v>304</v>
      </c>
      <c r="C5074" s="1">
        <v>45359</v>
      </c>
      <c r="D5074" s="1">
        <v>45343.625</v>
      </c>
      <c r="E5074">
        <v>93.22</v>
      </c>
      <c r="F5074" t="s">
        <v>9</v>
      </c>
      <c r="G5074" t="s">
        <v>28</v>
      </c>
      <c r="H5074">
        <v>97112</v>
      </c>
      <c r="I5074" t="str" cm="1">
        <f t="array" ref="I5074">IFERROR(INDEX(scheduling_data!H:H,MATCH(B5074&amp;D5074,scheduling_data!D:D&amp;scheduling_data!A:A,0)),"")</f>
        <v>Katherine Tyree</v>
      </c>
      <c r="J5074" t="str">
        <f t="shared" si="187"/>
        <v>No</v>
      </c>
      <c r="L5074" t="str">
        <f t="shared" si="188"/>
        <v>No</v>
      </c>
    </row>
    <row r="5075" spans="1:12" x14ac:dyDescent="0.3">
      <c r="A5075" t="s">
        <v>25</v>
      </c>
      <c r="B5075">
        <v>304</v>
      </c>
      <c r="C5075" s="1">
        <v>45359</v>
      </c>
      <c r="D5075" s="1">
        <v>45343.625</v>
      </c>
      <c r="E5075">
        <v>56.78</v>
      </c>
      <c r="F5075" t="s">
        <v>19</v>
      </c>
      <c r="G5075" t="s">
        <v>26</v>
      </c>
      <c r="H5075">
        <v>97112</v>
      </c>
      <c r="I5075" t="str" cm="1">
        <f t="array" ref="I5075">IFERROR(INDEX(scheduling_data!H:H,MATCH(B5075&amp;D5075,scheduling_data!D:D&amp;scheduling_data!A:A,0)),"")</f>
        <v>Katherine Tyree</v>
      </c>
      <c r="J5075" t="str">
        <f t="shared" si="187"/>
        <v>No</v>
      </c>
      <c r="L5075" t="str">
        <f t="shared" si="188"/>
        <v>Yes</v>
      </c>
    </row>
    <row r="5076" spans="1:12" x14ac:dyDescent="0.3">
      <c r="A5076" t="s">
        <v>25</v>
      </c>
      <c r="B5076">
        <v>304</v>
      </c>
      <c r="C5076" s="1">
        <v>45359</v>
      </c>
      <c r="D5076" s="1">
        <v>45343.625</v>
      </c>
      <c r="E5076">
        <v>49.6</v>
      </c>
      <c r="F5076" t="s">
        <v>19</v>
      </c>
      <c r="G5076" t="s">
        <v>26</v>
      </c>
      <c r="H5076">
        <v>97110</v>
      </c>
      <c r="I5076" t="str" cm="1">
        <f t="array" ref="I5076">IFERROR(INDEX(scheduling_data!H:H,MATCH(B5076&amp;D5076,scheduling_data!D:D&amp;scheduling_data!A:A,0)),"")</f>
        <v>Katherine Tyree</v>
      </c>
      <c r="J5076" t="str">
        <f t="shared" si="187"/>
        <v>No</v>
      </c>
      <c r="L5076" t="str">
        <f t="shared" si="188"/>
        <v>Yes</v>
      </c>
    </row>
    <row r="5077" spans="1:12" x14ac:dyDescent="0.3">
      <c r="A5077" t="s">
        <v>25</v>
      </c>
      <c r="B5077">
        <v>304</v>
      </c>
      <c r="C5077" s="1">
        <v>45366</v>
      </c>
      <c r="D5077" s="1">
        <v>45348.625</v>
      </c>
      <c r="E5077">
        <v>49.6</v>
      </c>
      <c r="F5077" t="s">
        <v>19</v>
      </c>
      <c r="G5077" t="s">
        <v>26</v>
      </c>
      <c r="H5077">
        <v>97110</v>
      </c>
      <c r="I5077" t="str" cm="1">
        <f t="array" ref="I5077">IFERROR(INDEX(scheduling_data!H:H,MATCH(B5077&amp;D5077,scheduling_data!D:D&amp;scheduling_data!A:A,0)),"")</f>
        <v>Katherine Tyree</v>
      </c>
      <c r="J5077" t="str">
        <f t="shared" si="187"/>
        <v>No</v>
      </c>
      <c r="L5077" t="str">
        <f t="shared" si="188"/>
        <v>Yes</v>
      </c>
    </row>
    <row r="5078" spans="1:12" x14ac:dyDescent="0.3">
      <c r="A5078" t="s">
        <v>25</v>
      </c>
      <c r="B5078">
        <v>304</v>
      </c>
      <c r="C5078" s="1">
        <v>45366</v>
      </c>
      <c r="D5078" s="1">
        <v>45348.625</v>
      </c>
      <c r="E5078">
        <v>100.4</v>
      </c>
      <c r="F5078" t="s">
        <v>9</v>
      </c>
      <c r="G5078" t="s">
        <v>28</v>
      </c>
      <c r="H5078">
        <v>97110</v>
      </c>
      <c r="I5078" t="str" cm="1">
        <f t="array" ref="I5078">IFERROR(INDEX(scheduling_data!H:H,MATCH(B5078&amp;D5078,scheduling_data!D:D&amp;scheduling_data!A:A,0)),"")</f>
        <v>Katherine Tyree</v>
      </c>
      <c r="J5078" t="str">
        <f t="shared" si="187"/>
        <v>No</v>
      </c>
      <c r="L5078" t="str">
        <f t="shared" si="188"/>
        <v>No</v>
      </c>
    </row>
    <row r="5079" spans="1:12" x14ac:dyDescent="0.3">
      <c r="A5079" t="s">
        <v>25</v>
      </c>
      <c r="B5079">
        <v>304</v>
      </c>
      <c r="C5079" s="1">
        <v>45366</v>
      </c>
      <c r="D5079" s="1">
        <v>45348.625</v>
      </c>
      <c r="E5079">
        <v>56.78</v>
      </c>
      <c r="F5079" t="s">
        <v>19</v>
      </c>
      <c r="G5079" t="s">
        <v>26</v>
      </c>
      <c r="H5079">
        <v>97112</v>
      </c>
      <c r="I5079" t="str" cm="1">
        <f t="array" ref="I5079">IFERROR(INDEX(scheduling_data!H:H,MATCH(B5079&amp;D5079,scheduling_data!D:D&amp;scheduling_data!A:A,0)),"")</f>
        <v>Katherine Tyree</v>
      </c>
      <c r="J5079" t="str">
        <f t="shared" si="187"/>
        <v>No</v>
      </c>
      <c r="L5079" t="str">
        <f t="shared" si="188"/>
        <v>Yes</v>
      </c>
    </row>
    <row r="5080" spans="1:12" x14ac:dyDescent="0.3">
      <c r="A5080" t="s">
        <v>25</v>
      </c>
      <c r="B5080">
        <v>304</v>
      </c>
      <c r="C5080" s="1">
        <v>45366</v>
      </c>
      <c r="D5080" s="1">
        <v>45348.625</v>
      </c>
      <c r="E5080">
        <v>93.22</v>
      </c>
      <c r="F5080" t="s">
        <v>9</v>
      </c>
      <c r="G5080" t="s">
        <v>28</v>
      </c>
      <c r="H5080">
        <v>97112</v>
      </c>
      <c r="I5080" t="str" cm="1">
        <f t="array" ref="I5080">IFERROR(INDEX(scheduling_data!H:H,MATCH(B5080&amp;D5080,scheduling_data!D:D&amp;scheduling_data!A:A,0)),"")</f>
        <v>Katherine Tyree</v>
      </c>
      <c r="J5080" t="str">
        <f t="shared" si="187"/>
        <v>No</v>
      </c>
      <c r="L5080" t="str">
        <f t="shared" si="188"/>
        <v>No</v>
      </c>
    </row>
    <row r="5081" spans="1:12" x14ac:dyDescent="0.3">
      <c r="A5081" t="s">
        <v>25</v>
      </c>
      <c r="B5081">
        <v>304</v>
      </c>
      <c r="C5081" s="1">
        <v>45366</v>
      </c>
      <c r="D5081" s="1">
        <v>45350.625</v>
      </c>
      <c r="E5081">
        <v>49.6</v>
      </c>
      <c r="F5081" t="s">
        <v>19</v>
      </c>
      <c r="G5081" t="s">
        <v>26</v>
      </c>
      <c r="H5081">
        <v>97110</v>
      </c>
      <c r="I5081" t="str" cm="1">
        <f t="array" ref="I5081">IFERROR(INDEX(scheduling_data!H:H,MATCH(B5081&amp;D5081,scheduling_data!D:D&amp;scheduling_data!A:A,0)),"")</f>
        <v>Katherine Tyree</v>
      </c>
      <c r="J5081" t="str">
        <f t="shared" si="187"/>
        <v>No</v>
      </c>
      <c r="L5081" t="str">
        <f t="shared" si="188"/>
        <v>Yes</v>
      </c>
    </row>
    <row r="5082" spans="1:12" x14ac:dyDescent="0.3">
      <c r="A5082" t="s">
        <v>25</v>
      </c>
      <c r="B5082">
        <v>304</v>
      </c>
      <c r="C5082" s="1">
        <v>45366</v>
      </c>
      <c r="D5082" s="1">
        <v>45350.625</v>
      </c>
      <c r="E5082">
        <v>93.22</v>
      </c>
      <c r="F5082" t="s">
        <v>9</v>
      </c>
      <c r="G5082" t="s">
        <v>28</v>
      </c>
      <c r="H5082">
        <v>97112</v>
      </c>
      <c r="I5082" t="str" cm="1">
        <f t="array" ref="I5082">IFERROR(INDEX(scheduling_data!H:H,MATCH(B5082&amp;D5082,scheduling_data!D:D&amp;scheduling_data!A:A,0)),"")</f>
        <v>Katherine Tyree</v>
      </c>
      <c r="J5082" t="str">
        <f t="shared" si="187"/>
        <v>No</v>
      </c>
      <c r="L5082" t="str">
        <f t="shared" si="188"/>
        <v>No</v>
      </c>
    </row>
    <row r="5083" spans="1:12" x14ac:dyDescent="0.3">
      <c r="A5083" t="s">
        <v>25</v>
      </c>
      <c r="B5083">
        <v>304</v>
      </c>
      <c r="C5083" s="1">
        <v>45366</v>
      </c>
      <c r="D5083" s="1">
        <v>45350.625</v>
      </c>
      <c r="E5083">
        <v>56.78</v>
      </c>
      <c r="F5083" t="s">
        <v>19</v>
      </c>
      <c r="G5083" t="s">
        <v>26</v>
      </c>
      <c r="H5083">
        <v>97112</v>
      </c>
      <c r="I5083" t="str" cm="1">
        <f t="array" ref="I5083">IFERROR(INDEX(scheduling_data!H:H,MATCH(B5083&amp;D5083,scheduling_data!D:D&amp;scheduling_data!A:A,0)),"")</f>
        <v>Katherine Tyree</v>
      </c>
      <c r="J5083" t="str">
        <f t="shared" si="187"/>
        <v>No</v>
      </c>
      <c r="L5083" t="str">
        <f t="shared" si="188"/>
        <v>Yes</v>
      </c>
    </row>
    <row r="5084" spans="1:12" x14ac:dyDescent="0.3">
      <c r="A5084" t="s">
        <v>25</v>
      </c>
      <c r="B5084">
        <v>304</v>
      </c>
      <c r="C5084" s="1">
        <v>45366</v>
      </c>
      <c r="D5084" s="1">
        <v>45350.625</v>
      </c>
      <c r="E5084">
        <v>100.4</v>
      </c>
      <c r="F5084" t="s">
        <v>9</v>
      </c>
      <c r="G5084" t="s">
        <v>28</v>
      </c>
      <c r="H5084">
        <v>97110</v>
      </c>
      <c r="I5084" t="str" cm="1">
        <f t="array" ref="I5084">IFERROR(INDEX(scheduling_data!H:H,MATCH(B5084&amp;D5084,scheduling_data!D:D&amp;scheduling_data!A:A,0)),"")</f>
        <v>Katherine Tyree</v>
      </c>
      <c r="J5084" t="str">
        <f t="shared" si="187"/>
        <v>No</v>
      </c>
      <c r="L5084" t="str">
        <f t="shared" si="188"/>
        <v>No</v>
      </c>
    </row>
    <row r="5085" spans="1:12" x14ac:dyDescent="0.3">
      <c r="A5085" t="s">
        <v>25</v>
      </c>
      <c r="B5085">
        <v>304</v>
      </c>
      <c r="C5085" s="1">
        <v>45352</v>
      </c>
      <c r="D5085" s="1">
        <v>45328.625</v>
      </c>
      <c r="E5085">
        <v>49.6</v>
      </c>
      <c r="F5085" t="s">
        <v>19</v>
      </c>
      <c r="G5085" t="s">
        <v>26</v>
      </c>
      <c r="H5085">
        <v>97110</v>
      </c>
      <c r="I5085" t="str" cm="1">
        <f t="array" ref="I5085">IFERROR(INDEX(scheduling_data!H:H,MATCH(B5085&amp;D5085,scheduling_data!D:D&amp;scheduling_data!A:A,0)),"")</f>
        <v>Katherine Tyree</v>
      </c>
      <c r="J5085" t="str">
        <f t="shared" si="187"/>
        <v>No</v>
      </c>
      <c r="L5085" t="str">
        <f t="shared" si="188"/>
        <v>Yes</v>
      </c>
    </row>
    <row r="5086" spans="1:12" x14ac:dyDescent="0.3">
      <c r="A5086" t="s">
        <v>25</v>
      </c>
      <c r="B5086">
        <v>304</v>
      </c>
      <c r="C5086" s="1">
        <v>45352</v>
      </c>
      <c r="D5086" s="1">
        <v>45328.625</v>
      </c>
      <c r="E5086">
        <v>65.47</v>
      </c>
      <c r="F5086" t="s">
        <v>9</v>
      </c>
      <c r="G5086" t="s">
        <v>28</v>
      </c>
      <c r="H5086">
        <v>97161</v>
      </c>
      <c r="I5086" t="str" cm="1">
        <f t="array" ref="I5086">IFERROR(INDEX(scheduling_data!H:H,MATCH(B5086&amp;D5086,scheduling_data!D:D&amp;scheduling_data!A:A,0)),"")</f>
        <v>Katherine Tyree</v>
      </c>
      <c r="J5086" t="str">
        <f t="shared" si="187"/>
        <v>No</v>
      </c>
      <c r="L5086" t="str">
        <f t="shared" si="188"/>
        <v>No</v>
      </c>
    </row>
    <row r="5087" spans="1:12" x14ac:dyDescent="0.3">
      <c r="A5087" t="s">
        <v>25</v>
      </c>
      <c r="B5087">
        <v>304</v>
      </c>
      <c r="C5087" s="1">
        <v>45352</v>
      </c>
      <c r="D5087" s="1">
        <v>45328.625</v>
      </c>
      <c r="E5087">
        <v>46.61</v>
      </c>
      <c r="F5087" t="s">
        <v>9</v>
      </c>
      <c r="G5087" t="s">
        <v>28</v>
      </c>
      <c r="H5087">
        <v>97112</v>
      </c>
      <c r="I5087" t="str" cm="1">
        <f t="array" ref="I5087">IFERROR(INDEX(scheduling_data!H:H,MATCH(B5087&amp;D5087,scheduling_data!D:D&amp;scheduling_data!A:A,0)),"")</f>
        <v>Katherine Tyree</v>
      </c>
      <c r="J5087" t="str">
        <f t="shared" si="187"/>
        <v>No</v>
      </c>
      <c r="L5087" t="str">
        <f t="shared" si="188"/>
        <v>No</v>
      </c>
    </row>
    <row r="5088" spans="1:12" x14ac:dyDescent="0.3">
      <c r="A5088" t="s">
        <v>25</v>
      </c>
      <c r="B5088">
        <v>304</v>
      </c>
      <c r="C5088" s="1">
        <v>45352</v>
      </c>
      <c r="D5088" s="1">
        <v>45328.625</v>
      </c>
      <c r="E5088">
        <v>28.39</v>
      </c>
      <c r="F5088" t="s">
        <v>19</v>
      </c>
      <c r="G5088" t="s">
        <v>26</v>
      </c>
      <c r="H5088">
        <v>97112</v>
      </c>
      <c r="I5088" t="str" cm="1">
        <f t="array" ref="I5088">IFERROR(INDEX(scheduling_data!H:H,MATCH(B5088&amp;D5088,scheduling_data!D:D&amp;scheduling_data!A:A,0)),"")</f>
        <v>Katherine Tyree</v>
      </c>
      <c r="J5088" t="str">
        <f t="shared" si="187"/>
        <v>No</v>
      </c>
      <c r="L5088" t="str">
        <f t="shared" si="188"/>
        <v>Yes</v>
      </c>
    </row>
    <row r="5089" spans="1:12" x14ac:dyDescent="0.3">
      <c r="A5089" t="s">
        <v>25</v>
      </c>
      <c r="B5089">
        <v>304</v>
      </c>
      <c r="C5089" s="1">
        <v>45352</v>
      </c>
      <c r="D5089" s="1">
        <v>45328.625</v>
      </c>
      <c r="E5089">
        <v>100.4</v>
      </c>
      <c r="F5089" t="s">
        <v>9</v>
      </c>
      <c r="G5089" t="s">
        <v>28</v>
      </c>
      <c r="H5089">
        <v>97110</v>
      </c>
      <c r="I5089" t="str" cm="1">
        <f t="array" ref="I5089">IFERROR(INDEX(scheduling_data!H:H,MATCH(B5089&amp;D5089,scheduling_data!D:D&amp;scheduling_data!A:A,0)),"")</f>
        <v>Katherine Tyree</v>
      </c>
      <c r="J5089" t="str">
        <f t="shared" si="187"/>
        <v>No</v>
      </c>
      <c r="L5089" t="str">
        <f t="shared" si="188"/>
        <v>No</v>
      </c>
    </row>
    <row r="5090" spans="1:12" x14ac:dyDescent="0.3">
      <c r="A5090" t="s">
        <v>25</v>
      </c>
      <c r="B5090">
        <v>304</v>
      </c>
      <c r="C5090" s="1">
        <v>45352</v>
      </c>
      <c r="D5090" s="1">
        <v>45328.625</v>
      </c>
      <c r="E5090">
        <v>84.53</v>
      </c>
      <c r="F5090" t="s">
        <v>19</v>
      </c>
      <c r="G5090" t="s">
        <v>26</v>
      </c>
      <c r="H5090">
        <v>97161</v>
      </c>
      <c r="I5090" t="str" cm="1">
        <f t="array" ref="I5090">IFERROR(INDEX(scheduling_data!H:H,MATCH(B5090&amp;D5090,scheduling_data!D:D&amp;scheduling_data!A:A,0)),"")</f>
        <v>Katherine Tyree</v>
      </c>
      <c r="J5090" t="str">
        <f t="shared" si="187"/>
        <v>No</v>
      </c>
      <c r="L5090" t="str">
        <f t="shared" si="188"/>
        <v>Yes</v>
      </c>
    </row>
    <row r="5091" spans="1:12" x14ac:dyDescent="0.3">
      <c r="A5091" t="s">
        <v>25</v>
      </c>
      <c r="B5091">
        <v>304</v>
      </c>
      <c r="C5091" s="1">
        <v>45352</v>
      </c>
      <c r="D5091" s="1">
        <v>45330.625</v>
      </c>
      <c r="E5091">
        <v>100.4</v>
      </c>
      <c r="F5091" t="s">
        <v>9</v>
      </c>
      <c r="G5091" t="s">
        <v>28</v>
      </c>
      <c r="H5091">
        <v>97110</v>
      </c>
      <c r="I5091" t="str" cm="1">
        <f t="array" ref="I5091">IFERROR(INDEX(scheduling_data!H:H,MATCH(B5091&amp;D5091,scheduling_data!D:D&amp;scheduling_data!A:A,0)),"")</f>
        <v>Katherine Tyree</v>
      </c>
      <c r="J5091" t="str">
        <f t="shared" si="187"/>
        <v>No</v>
      </c>
      <c r="L5091" t="str">
        <f t="shared" si="188"/>
        <v>No</v>
      </c>
    </row>
    <row r="5092" spans="1:12" x14ac:dyDescent="0.3">
      <c r="A5092" t="s">
        <v>25</v>
      </c>
      <c r="B5092">
        <v>304</v>
      </c>
      <c r="C5092" s="1">
        <v>45352</v>
      </c>
      <c r="D5092" s="1">
        <v>45330.625</v>
      </c>
      <c r="E5092">
        <v>49.6</v>
      </c>
      <c r="F5092" t="s">
        <v>19</v>
      </c>
      <c r="G5092" t="s">
        <v>26</v>
      </c>
      <c r="H5092">
        <v>97110</v>
      </c>
      <c r="I5092" t="str" cm="1">
        <f t="array" ref="I5092">IFERROR(INDEX(scheduling_data!H:H,MATCH(B5092&amp;D5092,scheduling_data!D:D&amp;scheduling_data!A:A,0)),"")</f>
        <v>Katherine Tyree</v>
      </c>
      <c r="J5092" t="str">
        <f t="shared" si="187"/>
        <v>No</v>
      </c>
      <c r="L5092" t="str">
        <f t="shared" si="188"/>
        <v>Yes</v>
      </c>
    </row>
    <row r="5093" spans="1:12" x14ac:dyDescent="0.3">
      <c r="A5093" t="s">
        <v>25</v>
      </c>
      <c r="B5093">
        <v>304</v>
      </c>
      <c r="C5093" s="1">
        <v>45352</v>
      </c>
      <c r="D5093" s="1">
        <v>45330.625</v>
      </c>
      <c r="E5093">
        <v>93.22</v>
      </c>
      <c r="F5093" t="s">
        <v>9</v>
      </c>
      <c r="G5093" t="s">
        <v>28</v>
      </c>
      <c r="H5093">
        <v>97112</v>
      </c>
      <c r="I5093" t="str" cm="1">
        <f t="array" ref="I5093">IFERROR(INDEX(scheduling_data!H:H,MATCH(B5093&amp;D5093,scheduling_data!D:D&amp;scheduling_data!A:A,0)),"")</f>
        <v>Katherine Tyree</v>
      </c>
      <c r="J5093" t="str">
        <f t="shared" si="187"/>
        <v>No</v>
      </c>
      <c r="L5093" t="str">
        <f t="shared" si="188"/>
        <v>No</v>
      </c>
    </row>
    <row r="5094" spans="1:12" x14ac:dyDescent="0.3">
      <c r="A5094" t="s">
        <v>25</v>
      </c>
      <c r="B5094">
        <v>304</v>
      </c>
      <c r="C5094" s="1">
        <v>45352</v>
      </c>
      <c r="D5094" s="1">
        <v>45330.625</v>
      </c>
      <c r="E5094">
        <v>56.78</v>
      </c>
      <c r="F5094" t="s">
        <v>19</v>
      </c>
      <c r="G5094" t="s">
        <v>26</v>
      </c>
      <c r="H5094">
        <v>97112</v>
      </c>
      <c r="I5094" t="str" cm="1">
        <f t="array" ref="I5094">IFERROR(INDEX(scheduling_data!H:H,MATCH(B5094&amp;D5094,scheduling_data!D:D&amp;scheduling_data!A:A,0)),"")</f>
        <v>Katherine Tyree</v>
      </c>
      <c r="J5094" t="str">
        <f t="shared" si="187"/>
        <v>No</v>
      </c>
      <c r="L5094" t="str">
        <f t="shared" si="188"/>
        <v>Yes</v>
      </c>
    </row>
    <row r="5095" spans="1:12" x14ac:dyDescent="0.3">
      <c r="A5095" t="s">
        <v>17</v>
      </c>
      <c r="B5095">
        <v>305</v>
      </c>
      <c r="C5095" s="1">
        <v>45358</v>
      </c>
      <c r="D5095" s="1">
        <v>45323.333333333336</v>
      </c>
      <c r="E5095">
        <v>49.6</v>
      </c>
      <c r="F5095" t="s">
        <v>19</v>
      </c>
      <c r="G5095" t="s">
        <v>20</v>
      </c>
      <c r="H5095">
        <v>97110</v>
      </c>
      <c r="I5095" t="str" cm="1">
        <f t="array" ref="I5095">IFERROR(INDEX(scheduling_data!H:H,MATCH(B5095&amp;D5095,scheduling_data!D:D&amp;scheduling_data!A:A,0)),"")</f>
        <v>Robert Crochet</v>
      </c>
      <c r="J5095" t="str">
        <f t="shared" si="187"/>
        <v>No</v>
      </c>
      <c r="L5095" t="str">
        <f t="shared" si="188"/>
        <v>Yes</v>
      </c>
    </row>
    <row r="5096" spans="1:12" x14ac:dyDescent="0.3">
      <c r="A5096" t="s">
        <v>17</v>
      </c>
      <c r="B5096">
        <v>305</v>
      </c>
      <c r="C5096" s="1">
        <v>45358</v>
      </c>
      <c r="D5096" s="1">
        <v>45323.333333333336</v>
      </c>
      <c r="E5096">
        <v>100.4</v>
      </c>
      <c r="F5096" t="s">
        <v>9</v>
      </c>
      <c r="G5096" t="s">
        <v>18</v>
      </c>
      <c r="H5096">
        <v>97110</v>
      </c>
      <c r="I5096" t="str" cm="1">
        <f t="array" ref="I5096">IFERROR(INDEX(scheduling_data!H:H,MATCH(B5096&amp;D5096,scheduling_data!D:D&amp;scheduling_data!A:A,0)),"")</f>
        <v>Robert Crochet</v>
      </c>
      <c r="J5096" t="str">
        <f t="shared" si="187"/>
        <v>No</v>
      </c>
      <c r="L5096" t="str">
        <f t="shared" si="188"/>
        <v>No</v>
      </c>
    </row>
    <row r="5097" spans="1:12" x14ac:dyDescent="0.3">
      <c r="A5097" t="s">
        <v>17</v>
      </c>
      <c r="B5097">
        <v>305</v>
      </c>
      <c r="C5097" s="1">
        <v>45358</v>
      </c>
      <c r="D5097" s="1">
        <v>45323.333333333336</v>
      </c>
      <c r="E5097">
        <v>28.39</v>
      </c>
      <c r="F5097" t="s">
        <v>19</v>
      </c>
      <c r="G5097" t="s">
        <v>20</v>
      </c>
      <c r="H5097">
        <v>97112</v>
      </c>
      <c r="I5097" t="str" cm="1">
        <f t="array" ref="I5097">IFERROR(INDEX(scheduling_data!H:H,MATCH(B5097&amp;D5097,scheduling_data!D:D&amp;scheduling_data!A:A,0)),"")</f>
        <v>Robert Crochet</v>
      </c>
      <c r="J5097" t="str">
        <f t="shared" si="187"/>
        <v>No</v>
      </c>
      <c r="L5097" t="str">
        <f t="shared" si="188"/>
        <v>Yes</v>
      </c>
    </row>
    <row r="5098" spans="1:12" x14ac:dyDescent="0.3">
      <c r="A5098" t="s">
        <v>17</v>
      </c>
      <c r="B5098">
        <v>305</v>
      </c>
      <c r="C5098" s="1">
        <v>45358</v>
      </c>
      <c r="D5098" s="1">
        <v>45323.333333333336</v>
      </c>
      <c r="E5098">
        <v>46.61</v>
      </c>
      <c r="F5098" t="s">
        <v>9</v>
      </c>
      <c r="G5098" t="s">
        <v>18</v>
      </c>
      <c r="H5098">
        <v>97112</v>
      </c>
      <c r="I5098" t="str" cm="1">
        <f t="array" ref="I5098">IFERROR(INDEX(scheduling_data!H:H,MATCH(B5098&amp;D5098,scheduling_data!D:D&amp;scheduling_data!A:A,0)),"")</f>
        <v>Robert Crochet</v>
      </c>
      <c r="J5098" t="str">
        <f t="shared" si="187"/>
        <v>No</v>
      </c>
      <c r="L5098" t="str">
        <f t="shared" si="188"/>
        <v>No</v>
      </c>
    </row>
    <row r="5099" spans="1:12" x14ac:dyDescent="0.3">
      <c r="A5099" t="s">
        <v>17</v>
      </c>
      <c r="B5099">
        <v>305</v>
      </c>
      <c r="C5099" s="1">
        <v>45358</v>
      </c>
      <c r="D5099" s="1">
        <v>45328.333333333336</v>
      </c>
      <c r="E5099">
        <v>49.6</v>
      </c>
      <c r="F5099" t="s">
        <v>19</v>
      </c>
      <c r="G5099" t="s">
        <v>20</v>
      </c>
      <c r="H5099">
        <v>97110</v>
      </c>
      <c r="I5099" t="str" cm="1">
        <f t="array" ref="I5099">IFERROR(INDEX(scheduling_data!H:H,MATCH(B5099&amp;D5099,scheduling_data!D:D&amp;scheduling_data!A:A,0)),"")</f>
        <v>Robert Crochet</v>
      </c>
      <c r="J5099" t="str">
        <f t="shared" si="187"/>
        <v>No</v>
      </c>
      <c r="L5099" t="str">
        <f t="shared" si="188"/>
        <v>Yes</v>
      </c>
    </row>
    <row r="5100" spans="1:12" x14ac:dyDescent="0.3">
      <c r="A5100" t="s">
        <v>17</v>
      </c>
      <c r="B5100">
        <v>305</v>
      </c>
      <c r="C5100" s="1">
        <v>45358</v>
      </c>
      <c r="D5100" s="1">
        <v>45328.333333333336</v>
      </c>
      <c r="E5100">
        <v>46.61</v>
      </c>
      <c r="F5100" t="s">
        <v>9</v>
      </c>
      <c r="G5100" t="s">
        <v>18</v>
      </c>
      <c r="H5100">
        <v>97112</v>
      </c>
      <c r="I5100" t="str" cm="1">
        <f t="array" ref="I5100">IFERROR(INDEX(scheduling_data!H:H,MATCH(B5100&amp;D5100,scheduling_data!D:D&amp;scheduling_data!A:A,0)),"")</f>
        <v>Robert Crochet</v>
      </c>
      <c r="J5100" t="str">
        <f t="shared" si="187"/>
        <v>No</v>
      </c>
      <c r="L5100" t="str">
        <f t="shared" si="188"/>
        <v>No</v>
      </c>
    </row>
    <row r="5101" spans="1:12" x14ac:dyDescent="0.3">
      <c r="A5101" t="s">
        <v>17</v>
      </c>
      <c r="B5101">
        <v>305</v>
      </c>
      <c r="C5101" s="1">
        <v>45358</v>
      </c>
      <c r="D5101" s="1">
        <v>45328.333333333336</v>
      </c>
      <c r="E5101">
        <v>28.39</v>
      </c>
      <c r="F5101" t="s">
        <v>19</v>
      </c>
      <c r="G5101" t="s">
        <v>20</v>
      </c>
      <c r="H5101">
        <v>97112</v>
      </c>
      <c r="I5101" t="str" cm="1">
        <f t="array" ref="I5101">IFERROR(INDEX(scheduling_data!H:H,MATCH(B5101&amp;D5101,scheduling_data!D:D&amp;scheduling_data!A:A,0)),"")</f>
        <v>Robert Crochet</v>
      </c>
      <c r="J5101" t="str">
        <f t="shared" si="187"/>
        <v>No</v>
      </c>
      <c r="L5101" t="str">
        <f t="shared" si="188"/>
        <v>Yes</v>
      </c>
    </row>
    <row r="5102" spans="1:12" x14ac:dyDescent="0.3">
      <c r="A5102" t="s">
        <v>17</v>
      </c>
      <c r="B5102">
        <v>305</v>
      </c>
      <c r="C5102" s="1">
        <v>45358</v>
      </c>
      <c r="D5102" s="1">
        <v>45328.333333333336</v>
      </c>
      <c r="E5102">
        <v>100.4</v>
      </c>
      <c r="F5102" t="s">
        <v>9</v>
      </c>
      <c r="G5102" t="s">
        <v>18</v>
      </c>
      <c r="H5102">
        <v>97110</v>
      </c>
      <c r="I5102" t="str" cm="1">
        <f t="array" ref="I5102">IFERROR(INDEX(scheduling_data!H:H,MATCH(B5102&amp;D5102,scheduling_data!D:D&amp;scheduling_data!A:A,0)),"")</f>
        <v>Robert Crochet</v>
      </c>
      <c r="J5102" t="str">
        <f t="shared" si="187"/>
        <v>No</v>
      </c>
      <c r="L5102" t="str">
        <f t="shared" si="188"/>
        <v>No</v>
      </c>
    </row>
    <row r="5103" spans="1:12" x14ac:dyDescent="0.3">
      <c r="A5103" t="s">
        <v>17</v>
      </c>
      <c r="B5103">
        <v>305</v>
      </c>
      <c r="C5103" s="1">
        <v>45358</v>
      </c>
      <c r="D5103" s="1">
        <v>45330.333333333336</v>
      </c>
      <c r="E5103">
        <v>49.6</v>
      </c>
      <c r="F5103" t="s">
        <v>19</v>
      </c>
      <c r="G5103" t="s">
        <v>20</v>
      </c>
      <c r="H5103">
        <v>97110</v>
      </c>
      <c r="I5103" t="str" cm="1">
        <f t="array" ref="I5103">IFERROR(INDEX(scheduling_data!H:H,MATCH(B5103&amp;D5103,scheduling_data!D:D&amp;scheduling_data!A:A,0)),"")</f>
        <v>Robert Crochet</v>
      </c>
      <c r="J5103" t="str">
        <f t="shared" si="187"/>
        <v>No</v>
      </c>
      <c r="L5103" t="str">
        <f t="shared" si="188"/>
        <v>Yes</v>
      </c>
    </row>
    <row r="5104" spans="1:12" x14ac:dyDescent="0.3">
      <c r="A5104" t="s">
        <v>17</v>
      </c>
      <c r="B5104">
        <v>305</v>
      </c>
      <c r="C5104" s="1">
        <v>45358</v>
      </c>
      <c r="D5104" s="1">
        <v>45330.333333333336</v>
      </c>
      <c r="E5104">
        <v>100.4</v>
      </c>
      <c r="F5104" t="s">
        <v>9</v>
      </c>
      <c r="G5104" t="s">
        <v>18</v>
      </c>
      <c r="H5104">
        <v>97110</v>
      </c>
      <c r="I5104" t="str" cm="1">
        <f t="array" ref="I5104">IFERROR(INDEX(scheduling_data!H:H,MATCH(B5104&amp;D5104,scheduling_data!D:D&amp;scheduling_data!A:A,0)),"")</f>
        <v>Robert Crochet</v>
      </c>
      <c r="J5104" t="str">
        <f t="shared" si="187"/>
        <v>No</v>
      </c>
      <c r="L5104" t="str">
        <f t="shared" si="188"/>
        <v>No</v>
      </c>
    </row>
    <row r="5105" spans="1:12" x14ac:dyDescent="0.3">
      <c r="A5105" t="s">
        <v>17</v>
      </c>
      <c r="B5105">
        <v>305</v>
      </c>
      <c r="C5105" s="1">
        <v>45358</v>
      </c>
      <c r="D5105" s="1">
        <v>45330.333333333336</v>
      </c>
      <c r="E5105">
        <v>56.78</v>
      </c>
      <c r="F5105" t="s">
        <v>19</v>
      </c>
      <c r="G5105" t="s">
        <v>20</v>
      </c>
      <c r="H5105">
        <v>97112</v>
      </c>
      <c r="I5105" t="str" cm="1">
        <f t="array" ref="I5105">IFERROR(INDEX(scheduling_data!H:H,MATCH(B5105&amp;D5105,scheduling_data!D:D&amp;scheduling_data!A:A,0)),"")</f>
        <v>Robert Crochet</v>
      </c>
      <c r="J5105" t="str">
        <f t="shared" si="187"/>
        <v>No</v>
      </c>
      <c r="L5105" t="str">
        <f t="shared" si="188"/>
        <v>Yes</v>
      </c>
    </row>
    <row r="5106" spans="1:12" x14ac:dyDescent="0.3">
      <c r="A5106" t="s">
        <v>17</v>
      </c>
      <c r="B5106">
        <v>305</v>
      </c>
      <c r="C5106" s="1">
        <v>45358</v>
      </c>
      <c r="D5106" s="1">
        <v>45330.333333333336</v>
      </c>
      <c r="E5106">
        <v>93.22</v>
      </c>
      <c r="F5106" t="s">
        <v>9</v>
      </c>
      <c r="G5106" t="s">
        <v>18</v>
      </c>
      <c r="H5106">
        <v>97112</v>
      </c>
      <c r="I5106" t="str" cm="1">
        <f t="array" ref="I5106">IFERROR(INDEX(scheduling_data!H:H,MATCH(B5106&amp;D5106,scheduling_data!D:D&amp;scheduling_data!A:A,0)),"")</f>
        <v>Robert Crochet</v>
      </c>
      <c r="J5106" t="str">
        <f t="shared" si="187"/>
        <v>No</v>
      </c>
      <c r="L5106" t="str">
        <f t="shared" si="188"/>
        <v>No</v>
      </c>
    </row>
    <row r="5107" spans="1:12" x14ac:dyDescent="0.3">
      <c r="A5107" t="s">
        <v>61</v>
      </c>
      <c r="B5107">
        <v>166</v>
      </c>
      <c r="C5107" s="1">
        <v>45356</v>
      </c>
      <c r="D5107" s="1">
        <v>45345.416666666664</v>
      </c>
      <c r="E5107">
        <v>31.62</v>
      </c>
      <c r="F5107" t="s">
        <v>19</v>
      </c>
      <c r="G5107" t="s">
        <v>65</v>
      </c>
      <c r="H5107">
        <v>97110</v>
      </c>
      <c r="I5107" t="str" cm="1">
        <f t="array" ref="I5107">IFERROR(INDEX(scheduling_data!H:H,MATCH(B5107&amp;D5107,scheduling_data!D:D&amp;scheduling_data!A:A,0)),"")</f>
        <v>Christian Litz</v>
      </c>
      <c r="J5107" t="str">
        <f t="shared" si="187"/>
        <v>No</v>
      </c>
      <c r="L5107" t="str">
        <f t="shared" si="188"/>
        <v>Yes</v>
      </c>
    </row>
    <row r="5108" spans="1:12" x14ac:dyDescent="0.3">
      <c r="A5108" t="s">
        <v>61</v>
      </c>
      <c r="B5108">
        <v>166</v>
      </c>
      <c r="C5108" s="1">
        <v>45356</v>
      </c>
      <c r="D5108" s="1">
        <v>45345.416666666664</v>
      </c>
      <c r="E5108">
        <v>0.65</v>
      </c>
      <c r="F5108" t="s">
        <v>9</v>
      </c>
      <c r="G5108" t="s">
        <v>63</v>
      </c>
      <c r="H5108">
        <v>97110</v>
      </c>
      <c r="I5108" t="str" cm="1">
        <f t="array" ref="I5108">IFERROR(INDEX(scheduling_data!H:H,MATCH(B5108&amp;D5108,scheduling_data!D:D&amp;scheduling_data!A:A,0)),"")</f>
        <v>Christian Litz</v>
      </c>
      <c r="J5108" t="str">
        <f t="shared" si="187"/>
        <v>No</v>
      </c>
      <c r="L5108" t="str">
        <f t="shared" si="188"/>
        <v>No</v>
      </c>
    </row>
    <row r="5109" spans="1:12" x14ac:dyDescent="0.3">
      <c r="A5109" t="s">
        <v>61</v>
      </c>
      <c r="B5109">
        <v>166</v>
      </c>
      <c r="C5109" s="1">
        <v>45356</v>
      </c>
      <c r="D5109" s="1">
        <v>45345.416666666664</v>
      </c>
      <c r="E5109">
        <v>109.66</v>
      </c>
      <c r="F5109" t="s">
        <v>9</v>
      </c>
      <c r="G5109" t="s">
        <v>64</v>
      </c>
      <c r="H5109">
        <v>97110</v>
      </c>
      <c r="I5109" t="str" cm="1">
        <f t="array" ref="I5109">IFERROR(INDEX(scheduling_data!H:H,MATCH(B5109&amp;D5109,scheduling_data!D:D&amp;scheduling_data!A:A,0)),"")</f>
        <v>Christian Litz</v>
      </c>
      <c r="J5109" t="str">
        <f t="shared" si="187"/>
        <v>No</v>
      </c>
      <c r="L5109" t="str">
        <f t="shared" si="188"/>
        <v>No</v>
      </c>
    </row>
    <row r="5110" spans="1:12" x14ac:dyDescent="0.3">
      <c r="A5110" t="s">
        <v>61</v>
      </c>
      <c r="B5110">
        <v>166</v>
      </c>
      <c r="C5110" s="1">
        <v>45358</v>
      </c>
      <c r="D5110" s="1">
        <v>45349.458333333336</v>
      </c>
      <c r="E5110">
        <v>109.66</v>
      </c>
      <c r="F5110" t="s">
        <v>9</v>
      </c>
      <c r="G5110" t="s">
        <v>64</v>
      </c>
      <c r="H5110">
        <v>97110</v>
      </c>
      <c r="I5110" t="str" cm="1">
        <f t="array" ref="I5110">IFERROR(INDEX(scheduling_data!H:H,MATCH(B5110&amp;D5110,scheduling_data!D:D&amp;scheduling_data!A:A,0)),"")</f>
        <v>Robert Crochet</v>
      </c>
      <c r="J5110" t="str">
        <f t="shared" si="187"/>
        <v>No</v>
      </c>
      <c r="L5110" t="str">
        <f t="shared" si="188"/>
        <v>No</v>
      </c>
    </row>
    <row r="5111" spans="1:12" x14ac:dyDescent="0.3">
      <c r="A5111" t="s">
        <v>61</v>
      </c>
      <c r="B5111">
        <v>166</v>
      </c>
      <c r="C5111" s="1">
        <v>45358</v>
      </c>
      <c r="D5111" s="1">
        <v>45349.458333333336</v>
      </c>
      <c r="E5111">
        <v>0.65</v>
      </c>
      <c r="F5111" t="s">
        <v>9</v>
      </c>
      <c r="G5111" t="s">
        <v>63</v>
      </c>
      <c r="H5111">
        <v>97110</v>
      </c>
      <c r="I5111" t="str" cm="1">
        <f t="array" ref="I5111">IFERROR(INDEX(scheduling_data!H:H,MATCH(B5111&amp;D5111,scheduling_data!D:D&amp;scheduling_data!A:A,0)),"")</f>
        <v>Robert Crochet</v>
      </c>
      <c r="J5111" t="str">
        <f t="shared" si="187"/>
        <v>No</v>
      </c>
      <c r="L5111" t="str">
        <f t="shared" si="188"/>
        <v>No</v>
      </c>
    </row>
    <row r="5112" spans="1:12" x14ac:dyDescent="0.3">
      <c r="A5112" t="s">
        <v>61</v>
      </c>
      <c r="B5112">
        <v>166</v>
      </c>
      <c r="C5112" s="1">
        <v>45358</v>
      </c>
      <c r="D5112" s="1">
        <v>45349.458333333336</v>
      </c>
      <c r="E5112">
        <v>31.62</v>
      </c>
      <c r="F5112" t="s">
        <v>19</v>
      </c>
      <c r="G5112" t="s">
        <v>65</v>
      </c>
      <c r="H5112">
        <v>97110</v>
      </c>
      <c r="I5112" t="str" cm="1">
        <f t="array" ref="I5112">IFERROR(INDEX(scheduling_data!H:H,MATCH(B5112&amp;D5112,scheduling_data!D:D&amp;scheduling_data!A:A,0)),"")</f>
        <v>Robert Crochet</v>
      </c>
      <c r="J5112" t="str">
        <f t="shared" si="187"/>
        <v>No</v>
      </c>
      <c r="L5112" t="str">
        <f t="shared" si="188"/>
        <v>Yes</v>
      </c>
    </row>
    <row r="5113" spans="1:12" x14ac:dyDescent="0.3">
      <c r="A5113" t="s">
        <v>137</v>
      </c>
      <c r="B5113">
        <v>306</v>
      </c>
      <c r="C5113" s="1">
        <v>45357</v>
      </c>
      <c r="D5113" s="1">
        <v>45334.541666666664</v>
      </c>
      <c r="E5113">
        <v>53.61</v>
      </c>
      <c r="F5113" t="s">
        <v>19</v>
      </c>
      <c r="G5113" t="s">
        <v>57</v>
      </c>
      <c r="H5113">
        <v>97110</v>
      </c>
      <c r="I5113" t="str" cm="1">
        <f t="array" ref="I5113">IFERROR(INDEX(scheduling_data!H:H,MATCH(B5113&amp;D5113,scheduling_data!D:D&amp;scheduling_data!A:A,0)),"")</f>
        <v>James Allen</v>
      </c>
      <c r="J5113" t="str">
        <f t="shared" si="187"/>
        <v>No</v>
      </c>
      <c r="L5113" t="str">
        <f t="shared" si="188"/>
        <v>Yes</v>
      </c>
    </row>
    <row r="5114" spans="1:12" x14ac:dyDescent="0.3">
      <c r="A5114" t="s">
        <v>137</v>
      </c>
      <c r="B5114">
        <v>306</v>
      </c>
      <c r="C5114" s="1">
        <v>45357</v>
      </c>
      <c r="D5114" s="1">
        <v>45334.541666666664</v>
      </c>
      <c r="E5114">
        <v>145.63</v>
      </c>
      <c r="F5114" t="s">
        <v>9</v>
      </c>
      <c r="G5114" t="s">
        <v>56</v>
      </c>
      <c r="H5114">
        <v>97110</v>
      </c>
      <c r="I5114" t="str" cm="1">
        <f t="array" ref="I5114">IFERROR(INDEX(scheduling_data!H:H,MATCH(B5114&amp;D5114,scheduling_data!D:D&amp;scheduling_data!A:A,0)),"")</f>
        <v>James Allen</v>
      </c>
      <c r="J5114" t="str">
        <f t="shared" si="187"/>
        <v>No</v>
      </c>
      <c r="L5114" t="str">
        <f t="shared" si="188"/>
        <v>No</v>
      </c>
    </row>
    <row r="5115" spans="1:12" x14ac:dyDescent="0.3">
      <c r="A5115" t="s">
        <v>137</v>
      </c>
      <c r="B5115">
        <v>306</v>
      </c>
      <c r="C5115" s="1">
        <v>45357</v>
      </c>
      <c r="D5115" s="1">
        <v>45334.541666666664</v>
      </c>
      <c r="E5115">
        <v>11.72</v>
      </c>
      <c r="F5115" t="s">
        <v>9</v>
      </c>
      <c r="G5115" t="s">
        <v>54</v>
      </c>
      <c r="H5115">
        <v>97110</v>
      </c>
      <c r="I5115" t="str" cm="1">
        <f t="array" ref="I5115">IFERROR(INDEX(scheduling_data!H:H,MATCH(B5115&amp;D5115,scheduling_data!D:D&amp;scheduling_data!A:A,0)),"")</f>
        <v>James Allen</v>
      </c>
      <c r="J5115" t="str">
        <f t="shared" si="187"/>
        <v>No</v>
      </c>
      <c r="L5115" t="str">
        <f t="shared" si="188"/>
        <v>No</v>
      </c>
    </row>
    <row r="5116" spans="1:12" x14ac:dyDescent="0.3">
      <c r="A5116" t="s">
        <v>137</v>
      </c>
      <c r="B5116">
        <v>306</v>
      </c>
      <c r="C5116" s="1">
        <v>45357</v>
      </c>
      <c r="D5116" s="1">
        <v>45334.541666666664</v>
      </c>
      <c r="E5116">
        <v>1.0900000000000001</v>
      </c>
      <c r="F5116" t="s">
        <v>9</v>
      </c>
      <c r="G5116" t="s">
        <v>55</v>
      </c>
      <c r="H5116">
        <v>97110</v>
      </c>
      <c r="I5116" t="str" cm="1">
        <f t="array" ref="I5116">IFERROR(INDEX(scheduling_data!H:H,MATCH(B5116&amp;D5116,scheduling_data!D:D&amp;scheduling_data!A:A,0)),"")</f>
        <v>James Allen</v>
      </c>
      <c r="J5116" t="str">
        <f t="shared" si="187"/>
        <v>No</v>
      </c>
      <c r="L5116" t="str">
        <f t="shared" si="188"/>
        <v>No</v>
      </c>
    </row>
    <row r="5117" spans="1:12" x14ac:dyDescent="0.3">
      <c r="A5117" t="s">
        <v>137</v>
      </c>
      <c r="B5117">
        <v>306</v>
      </c>
      <c r="C5117" s="1">
        <v>45357</v>
      </c>
      <c r="D5117" s="1">
        <v>45336.541666666664</v>
      </c>
      <c r="E5117">
        <v>5.86</v>
      </c>
      <c r="F5117" t="s">
        <v>9</v>
      </c>
      <c r="G5117" t="s">
        <v>54</v>
      </c>
      <c r="H5117">
        <v>97110</v>
      </c>
      <c r="I5117" t="str" cm="1">
        <f t="array" ref="I5117">IFERROR(INDEX(scheduling_data!H:H,MATCH(B5117&amp;D5117,scheduling_data!D:D&amp;scheduling_data!A:A,0)),"")</f>
        <v>James Allen</v>
      </c>
      <c r="J5117" t="str">
        <f t="shared" si="187"/>
        <v>No</v>
      </c>
      <c r="L5117" t="str">
        <f t="shared" si="188"/>
        <v>No</v>
      </c>
    </row>
    <row r="5118" spans="1:12" x14ac:dyDescent="0.3">
      <c r="A5118" t="s">
        <v>137</v>
      </c>
      <c r="B5118">
        <v>306</v>
      </c>
      <c r="C5118" s="1">
        <v>45357</v>
      </c>
      <c r="D5118" s="1">
        <v>45336.541666666664</v>
      </c>
      <c r="E5118">
        <v>0.76</v>
      </c>
      <c r="F5118" t="s">
        <v>9</v>
      </c>
      <c r="G5118" t="s">
        <v>55</v>
      </c>
      <c r="H5118">
        <v>97110</v>
      </c>
      <c r="I5118" t="str" cm="1">
        <f t="array" ref="I5118">IFERROR(INDEX(scheduling_data!H:H,MATCH(B5118&amp;D5118,scheduling_data!D:D&amp;scheduling_data!A:A,0)),"")</f>
        <v>James Allen</v>
      </c>
      <c r="J5118" t="str">
        <f t="shared" si="187"/>
        <v>No</v>
      </c>
      <c r="L5118" t="str">
        <f t="shared" si="188"/>
        <v>No</v>
      </c>
    </row>
    <row r="5119" spans="1:12" x14ac:dyDescent="0.3">
      <c r="A5119" t="s">
        <v>137</v>
      </c>
      <c r="B5119">
        <v>306</v>
      </c>
      <c r="C5119" s="1">
        <v>45357</v>
      </c>
      <c r="D5119" s="1">
        <v>45336.541666666664</v>
      </c>
      <c r="E5119">
        <v>96.6</v>
      </c>
      <c r="F5119" t="s">
        <v>9</v>
      </c>
      <c r="G5119" t="s">
        <v>56</v>
      </c>
      <c r="H5119">
        <v>97110</v>
      </c>
      <c r="I5119" t="str" cm="1">
        <f t="array" ref="I5119">IFERROR(INDEX(scheduling_data!H:H,MATCH(B5119&amp;D5119,scheduling_data!D:D&amp;scheduling_data!A:A,0)),"")</f>
        <v>James Allen</v>
      </c>
      <c r="J5119" t="str">
        <f t="shared" si="187"/>
        <v>No</v>
      </c>
      <c r="L5119" t="str">
        <f t="shared" si="188"/>
        <v>No</v>
      </c>
    </row>
    <row r="5120" spans="1:12" x14ac:dyDescent="0.3">
      <c r="A5120" t="s">
        <v>137</v>
      </c>
      <c r="B5120">
        <v>306</v>
      </c>
      <c r="C5120" s="1">
        <v>45357</v>
      </c>
      <c r="D5120" s="1">
        <v>45336.541666666664</v>
      </c>
      <c r="E5120">
        <v>37.270000000000003</v>
      </c>
      <c r="F5120" t="s">
        <v>19</v>
      </c>
      <c r="G5120" t="s">
        <v>57</v>
      </c>
      <c r="H5120">
        <v>97110</v>
      </c>
      <c r="I5120" t="str" cm="1">
        <f t="array" ref="I5120">IFERROR(INDEX(scheduling_data!H:H,MATCH(B5120&amp;D5120,scheduling_data!D:D&amp;scheduling_data!A:A,0)),"")</f>
        <v>James Allen</v>
      </c>
      <c r="J5120" t="str">
        <f t="shared" si="187"/>
        <v>No</v>
      </c>
      <c r="L5120" t="str">
        <f t="shared" si="188"/>
        <v>Yes</v>
      </c>
    </row>
    <row r="5121" spans="1:12" x14ac:dyDescent="0.3">
      <c r="A5121" t="s">
        <v>137</v>
      </c>
      <c r="B5121">
        <v>306</v>
      </c>
      <c r="C5121" s="1">
        <v>45352</v>
      </c>
      <c r="D5121" s="1">
        <v>45329.541666666664</v>
      </c>
      <c r="E5121">
        <v>53.61</v>
      </c>
      <c r="F5121" t="s">
        <v>19</v>
      </c>
      <c r="G5121" t="s">
        <v>57</v>
      </c>
      <c r="H5121">
        <v>97110</v>
      </c>
      <c r="I5121" t="str" cm="1">
        <f t="array" ref="I5121">IFERROR(INDEX(scheduling_data!H:H,MATCH(B5121&amp;D5121,scheduling_data!D:D&amp;scheduling_data!A:A,0)),"")</f>
        <v>James Allen</v>
      </c>
      <c r="J5121" t="str">
        <f t="shared" si="187"/>
        <v>No</v>
      </c>
      <c r="L5121" t="str">
        <f t="shared" si="188"/>
        <v>Yes</v>
      </c>
    </row>
    <row r="5122" spans="1:12" x14ac:dyDescent="0.3">
      <c r="A5122" t="s">
        <v>137</v>
      </c>
      <c r="B5122">
        <v>306</v>
      </c>
      <c r="C5122" s="1">
        <v>45352</v>
      </c>
      <c r="D5122" s="1">
        <v>45329.541666666664</v>
      </c>
      <c r="E5122">
        <v>144.9</v>
      </c>
      <c r="F5122" t="s">
        <v>9</v>
      </c>
      <c r="G5122" t="s">
        <v>56</v>
      </c>
      <c r="H5122">
        <v>97110</v>
      </c>
      <c r="I5122" t="str" cm="1">
        <f t="array" ref="I5122">IFERROR(INDEX(scheduling_data!H:H,MATCH(B5122&amp;D5122,scheduling_data!D:D&amp;scheduling_data!A:A,0)),"")</f>
        <v>James Allen</v>
      </c>
      <c r="J5122" t="str">
        <f t="shared" si="187"/>
        <v>No</v>
      </c>
      <c r="L5122" t="str">
        <f t="shared" si="188"/>
        <v>No</v>
      </c>
    </row>
    <row r="5123" spans="1:12" x14ac:dyDescent="0.3">
      <c r="A5123" t="s">
        <v>137</v>
      </c>
      <c r="B5123">
        <v>306</v>
      </c>
      <c r="C5123" s="1">
        <v>45352</v>
      </c>
      <c r="D5123" s="1">
        <v>45329.541666666664</v>
      </c>
      <c r="E5123">
        <v>1.0900000000000001</v>
      </c>
      <c r="F5123" t="s">
        <v>9</v>
      </c>
      <c r="G5123" t="s">
        <v>55</v>
      </c>
      <c r="H5123">
        <v>97110</v>
      </c>
      <c r="I5123" t="str" cm="1">
        <f t="array" ref="I5123">IFERROR(INDEX(scheduling_data!H:H,MATCH(B5123&amp;D5123,scheduling_data!D:D&amp;scheduling_data!A:A,0)),"")</f>
        <v>James Allen</v>
      </c>
      <c r="J5123" t="str">
        <f t="shared" ref="J5123:J5186" si="189">IF(I5123="", "Yes", "No")</f>
        <v>No</v>
      </c>
      <c r="L5123" t="str">
        <f t="shared" ref="L5123:L5186" si="190">IF(OR(F5123="Cash", F5123="Check", F5123="EFT", F5123="Credit Card", F5123="Visa", F5123="Mastercard", F5123="AMEX"), "Yes", "No")</f>
        <v>No</v>
      </c>
    </row>
    <row r="5124" spans="1:12" x14ac:dyDescent="0.3">
      <c r="A5124" t="s">
        <v>137</v>
      </c>
      <c r="B5124">
        <v>306</v>
      </c>
      <c r="C5124" s="1">
        <v>45352</v>
      </c>
      <c r="D5124" s="1">
        <v>45329.541666666664</v>
      </c>
      <c r="E5124">
        <v>11.72</v>
      </c>
      <c r="F5124" t="s">
        <v>9</v>
      </c>
      <c r="G5124" t="s">
        <v>54</v>
      </c>
      <c r="H5124">
        <v>97110</v>
      </c>
      <c r="I5124" t="str" cm="1">
        <f t="array" ref="I5124">IFERROR(INDEX(scheduling_data!H:H,MATCH(B5124&amp;D5124,scheduling_data!D:D&amp;scheduling_data!A:A,0)),"")</f>
        <v>James Allen</v>
      </c>
      <c r="J5124" t="str">
        <f t="shared" si="189"/>
        <v>No</v>
      </c>
      <c r="L5124" t="str">
        <f t="shared" si="190"/>
        <v>No</v>
      </c>
    </row>
    <row r="5125" spans="1:12" x14ac:dyDescent="0.3">
      <c r="A5125" t="s">
        <v>49</v>
      </c>
      <c r="B5125">
        <v>167</v>
      </c>
      <c r="C5125" s="1">
        <v>45355</v>
      </c>
      <c r="D5125" s="1">
        <v>45337.541666666664</v>
      </c>
      <c r="E5125">
        <v>77.599999999999994</v>
      </c>
      <c r="F5125" t="s">
        <v>19</v>
      </c>
      <c r="G5125" t="s">
        <v>50</v>
      </c>
      <c r="H5125">
        <v>92507</v>
      </c>
      <c r="I5125" t="str" cm="1">
        <f t="array" ref="I5125">IFERROR(INDEX(scheduling_data!H:H,MATCH(B5125&amp;D5125,scheduling_data!D:D&amp;scheduling_data!A:A,0)),"")</f>
        <v>Victoria Miley</v>
      </c>
      <c r="J5125" t="str">
        <f t="shared" si="189"/>
        <v>No</v>
      </c>
      <c r="L5125" t="str">
        <f t="shared" si="190"/>
        <v>Yes</v>
      </c>
    </row>
    <row r="5126" spans="1:12" x14ac:dyDescent="0.3">
      <c r="A5126" t="s">
        <v>49</v>
      </c>
      <c r="B5126">
        <v>167</v>
      </c>
      <c r="C5126" s="1">
        <v>45355</v>
      </c>
      <c r="D5126" s="1">
        <v>45337.541666666664</v>
      </c>
      <c r="E5126">
        <v>53</v>
      </c>
      <c r="F5126" t="s">
        <v>9</v>
      </c>
      <c r="G5126" t="s">
        <v>104</v>
      </c>
      <c r="H5126">
        <v>92507</v>
      </c>
      <c r="I5126" t="str" cm="1">
        <f t="array" ref="I5126">IFERROR(INDEX(scheduling_data!H:H,MATCH(B5126&amp;D5126,scheduling_data!D:D&amp;scheduling_data!A:A,0)),"")</f>
        <v>Victoria Miley</v>
      </c>
      <c r="J5126" t="str">
        <f t="shared" si="189"/>
        <v>No</v>
      </c>
      <c r="L5126" t="str">
        <f t="shared" si="190"/>
        <v>No</v>
      </c>
    </row>
    <row r="5127" spans="1:12" x14ac:dyDescent="0.3">
      <c r="A5127" t="s">
        <v>49</v>
      </c>
      <c r="B5127">
        <v>167</v>
      </c>
      <c r="C5127" s="1">
        <v>45355</v>
      </c>
      <c r="D5127" s="1">
        <v>45342.6875</v>
      </c>
      <c r="E5127">
        <v>53</v>
      </c>
      <c r="F5127" t="s">
        <v>9</v>
      </c>
      <c r="G5127" t="s">
        <v>104</v>
      </c>
      <c r="H5127">
        <v>92507</v>
      </c>
      <c r="I5127" t="str" cm="1">
        <f t="array" ref="I5127">IFERROR(INDEX(scheduling_data!H:H,MATCH(B5127&amp;D5127,scheduling_data!D:D&amp;scheduling_data!A:A,0)),"")</f>
        <v>D'Anna Pullen</v>
      </c>
      <c r="J5127" t="str">
        <f t="shared" si="189"/>
        <v>No</v>
      </c>
      <c r="L5127" t="str">
        <f t="shared" si="190"/>
        <v>No</v>
      </c>
    </row>
    <row r="5128" spans="1:12" x14ac:dyDescent="0.3">
      <c r="A5128" t="s">
        <v>49</v>
      </c>
      <c r="B5128">
        <v>167</v>
      </c>
      <c r="C5128" s="1">
        <v>45355</v>
      </c>
      <c r="D5128" s="1">
        <v>45342.6875</v>
      </c>
      <c r="E5128">
        <v>77.599999999999994</v>
      </c>
      <c r="F5128" t="s">
        <v>19</v>
      </c>
      <c r="G5128" t="s">
        <v>50</v>
      </c>
      <c r="H5128">
        <v>92507</v>
      </c>
      <c r="I5128" t="str" cm="1">
        <f t="array" ref="I5128">IFERROR(INDEX(scheduling_data!H:H,MATCH(B5128&amp;D5128,scheduling_data!D:D&amp;scheduling_data!A:A,0)),"")</f>
        <v>D'Anna Pullen</v>
      </c>
      <c r="J5128" t="str">
        <f t="shared" si="189"/>
        <v>No</v>
      </c>
      <c r="L5128" t="str">
        <f t="shared" si="190"/>
        <v>Yes</v>
      </c>
    </row>
    <row r="5129" spans="1:12" x14ac:dyDescent="0.3">
      <c r="A5129" t="s">
        <v>49</v>
      </c>
      <c r="B5129">
        <v>167</v>
      </c>
      <c r="C5129" s="1">
        <v>45364</v>
      </c>
      <c r="D5129" s="1">
        <v>45349.604166666664</v>
      </c>
      <c r="E5129">
        <v>53</v>
      </c>
      <c r="F5129" t="s">
        <v>9</v>
      </c>
      <c r="G5129" t="s">
        <v>104</v>
      </c>
      <c r="H5129">
        <v>92507</v>
      </c>
      <c r="I5129" t="str" cm="1">
        <f t="array" ref="I5129">IFERROR(INDEX(scheduling_data!H:H,MATCH(B5129&amp;D5129,scheduling_data!D:D&amp;scheduling_data!A:A,0)),"")</f>
        <v>Victoria Miley</v>
      </c>
      <c r="J5129" t="str">
        <f t="shared" si="189"/>
        <v>No</v>
      </c>
      <c r="L5129" t="str">
        <f t="shared" si="190"/>
        <v>No</v>
      </c>
    </row>
    <row r="5130" spans="1:12" x14ac:dyDescent="0.3">
      <c r="A5130" t="s">
        <v>49</v>
      </c>
      <c r="B5130">
        <v>167</v>
      </c>
      <c r="C5130" s="1">
        <v>45364</v>
      </c>
      <c r="D5130" s="1">
        <v>45349.604166666664</v>
      </c>
      <c r="E5130">
        <v>77.599999999999994</v>
      </c>
      <c r="F5130" t="s">
        <v>19</v>
      </c>
      <c r="G5130" t="s">
        <v>50</v>
      </c>
      <c r="H5130">
        <v>92507</v>
      </c>
      <c r="I5130" t="str" cm="1">
        <f t="array" ref="I5130">IFERROR(INDEX(scheduling_data!H:H,MATCH(B5130&amp;D5130,scheduling_data!D:D&amp;scheduling_data!A:A,0)),"")</f>
        <v>Victoria Miley</v>
      </c>
      <c r="J5130" t="str">
        <f t="shared" si="189"/>
        <v>No</v>
      </c>
      <c r="L5130" t="str">
        <f t="shared" si="190"/>
        <v>Yes</v>
      </c>
    </row>
    <row r="5131" spans="1:12" x14ac:dyDescent="0.3">
      <c r="A5131" t="s">
        <v>49</v>
      </c>
      <c r="B5131">
        <v>167</v>
      </c>
      <c r="C5131" s="1">
        <v>45364</v>
      </c>
      <c r="D5131" s="1">
        <v>45351.541666666664</v>
      </c>
      <c r="E5131">
        <v>53</v>
      </c>
      <c r="F5131" t="s">
        <v>9</v>
      </c>
      <c r="G5131" t="s">
        <v>104</v>
      </c>
      <c r="H5131">
        <v>92507</v>
      </c>
      <c r="I5131" t="str" cm="1">
        <f t="array" ref="I5131">IFERROR(INDEX(scheduling_data!H:H,MATCH(B5131&amp;D5131,scheduling_data!D:D&amp;scheduling_data!A:A,0)),"")</f>
        <v>D'Anna Pullen</v>
      </c>
      <c r="J5131" t="str">
        <f t="shared" si="189"/>
        <v>No</v>
      </c>
      <c r="L5131" t="str">
        <f t="shared" si="190"/>
        <v>No</v>
      </c>
    </row>
    <row r="5132" spans="1:12" x14ac:dyDescent="0.3">
      <c r="A5132" t="s">
        <v>49</v>
      </c>
      <c r="B5132">
        <v>167</v>
      </c>
      <c r="C5132" s="1">
        <v>45364</v>
      </c>
      <c r="D5132" s="1">
        <v>45351.541666666664</v>
      </c>
      <c r="E5132">
        <v>77.599999999999994</v>
      </c>
      <c r="F5132" t="s">
        <v>19</v>
      </c>
      <c r="G5132" t="s">
        <v>50</v>
      </c>
      <c r="H5132">
        <v>92507</v>
      </c>
      <c r="I5132" t="str" cm="1">
        <f t="array" ref="I5132">IFERROR(INDEX(scheduling_data!H:H,MATCH(B5132&amp;D5132,scheduling_data!D:D&amp;scheduling_data!A:A,0)),"")</f>
        <v>D'Anna Pullen</v>
      </c>
      <c r="J5132" t="str">
        <f t="shared" si="189"/>
        <v>No</v>
      </c>
      <c r="L5132" t="str">
        <f t="shared" si="190"/>
        <v>Yes</v>
      </c>
    </row>
    <row r="5133" spans="1:12" x14ac:dyDescent="0.3">
      <c r="A5133" t="s">
        <v>25</v>
      </c>
      <c r="B5133">
        <v>167</v>
      </c>
      <c r="C5133" s="1">
        <v>45352</v>
      </c>
      <c r="D5133" s="1">
        <v>45323.583333333336</v>
      </c>
      <c r="E5133">
        <v>19.399999999999999</v>
      </c>
      <c r="F5133" t="s">
        <v>9</v>
      </c>
      <c r="G5133" t="s">
        <v>28</v>
      </c>
      <c r="H5133">
        <v>92507</v>
      </c>
      <c r="I5133" t="str" cm="1">
        <f t="array" ref="I5133">IFERROR(INDEX(scheduling_data!H:H,MATCH(B5133&amp;D5133,scheduling_data!D:D&amp;scheduling_data!A:A,0)),"")</f>
        <v>Victoria Miley</v>
      </c>
      <c r="J5133" t="str">
        <f t="shared" si="189"/>
        <v>No</v>
      </c>
      <c r="L5133" t="str">
        <f t="shared" si="190"/>
        <v>No</v>
      </c>
    </row>
    <row r="5134" spans="1:12" x14ac:dyDescent="0.3">
      <c r="A5134" t="s">
        <v>25</v>
      </c>
      <c r="B5134">
        <v>167</v>
      </c>
      <c r="C5134" s="1">
        <v>45373</v>
      </c>
      <c r="D5134" s="1">
        <v>45337.541666666664</v>
      </c>
      <c r="E5134">
        <v>19.399999999999999</v>
      </c>
      <c r="F5134" t="s">
        <v>9</v>
      </c>
      <c r="G5134" t="s">
        <v>28</v>
      </c>
      <c r="H5134">
        <v>92507</v>
      </c>
      <c r="I5134" t="str" cm="1">
        <f t="array" ref="I5134">IFERROR(INDEX(scheduling_data!H:H,MATCH(B5134&amp;D5134,scheduling_data!D:D&amp;scheduling_data!A:A,0)),"")</f>
        <v>Victoria Miley</v>
      </c>
      <c r="J5134" t="str">
        <f t="shared" si="189"/>
        <v>No</v>
      </c>
      <c r="L5134" t="str">
        <f t="shared" si="190"/>
        <v>No</v>
      </c>
    </row>
    <row r="5135" spans="1:12" x14ac:dyDescent="0.3">
      <c r="A5135" t="s">
        <v>25</v>
      </c>
      <c r="B5135">
        <v>167</v>
      </c>
      <c r="C5135" s="1">
        <v>45352</v>
      </c>
      <c r="D5135" s="1">
        <v>45324.416666666664</v>
      </c>
      <c r="E5135">
        <v>19.399999999999999</v>
      </c>
      <c r="F5135" t="s">
        <v>9</v>
      </c>
      <c r="G5135" t="s">
        <v>28</v>
      </c>
      <c r="H5135">
        <v>92507</v>
      </c>
      <c r="I5135" t="str" cm="1">
        <f t="array" ref="I5135">IFERROR(INDEX(scheduling_data!H:H,MATCH(B5135&amp;D5135,scheduling_data!D:D&amp;scheduling_data!A:A,0)),"")</f>
        <v>D'Anna Pullen</v>
      </c>
      <c r="J5135" t="str">
        <f t="shared" si="189"/>
        <v>No</v>
      </c>
      <c r="L5135" t="str">
        <f t="shared" si="190"/>
        <v>No</v>
      </c>
    </row>
    <row r="5136" spans="1:12" x14ac:dyDescent="0.3">
      <c r="A5136" t="s">
        <v>25</v>
      </c>
      <c r="B5136">
        <v>167</v>
      </c>
      <c r="C5136" s="1">
        <v>45373</v>
      </c>
      <c r="D5136" s="1">
        <v>45342.6875</v>
      </c>
      <c r="E5136">
        <v>19.399999999999999</v>
      </c>
      <c r="F5136" t="s">
        <v>9</v>
      </c>
      <c r="G5136" t="s">
        <v>28</v>
      </c>
      <c r="H5136">
        <v>92507</v>
      </c>
      <c r="I5136" t="str" cm="1">
        <f t="array" ref="I5136">IFERROR(INDEX(scheduling_data!H:H,MATCH(B5136&amp;D5136,scheduling_data!D:D&amp;scheduling_data!A:A,0)),"")</f>
        <v>D'Anna Pullen</v>
      </c>
      <c r="J5136" t="str">
        <f t="shared" si="189"/>
        <v>No</v>
      </c>
      <c r="L5136" t="str">
        <f t="shared" si="190"/>
        <v>No</v>
      </c>
    </row>
    <row r="5137" spans="1:12" x14ac:dyDescent="0.3">
      <c r="A5137" t="s">
        <v>25</v>
      </c>
      <c r="B5137">
        <v>167</v>
      </c>
      <c r="C5137" s="1">
        <v>45373</v>
      </c>
      <c r="D5137" s="1">
        <v>45349.604166666664</v>
      </c>
      <c r="E5137">
        <v>19.399999999999999</v>
      </c>
      <c r="F5137" t="s">
        <v>9</v>
      </c>
      <c r="G5137" t="s">
        <v>28</v>
      </c>
      <c r="H5137">
        <v>92507</v>
      </c>
      <c r="I5137" t="str" cm="1">
        <f t="array" ref="I5137">IFERROR(INDEX(scheduling_data!H:H,MATCH(B5137&amp;D5137,scheduling_data!D:D&amp;scheduling_data!A:A,0)),"")</f>
        <v>Victoria Miley</v>
      </c>
      <c r="J5137" t="str">
        <f t="shared" si="189"/>
        <v>No</v>
      </c>
      <c r="L5137" t="str">
        <f t="shared" si="190"/>
        <v>No</v>
      </c>
    </row>
    <row r="5138" spans="1:12" x14ac:dyDescent="0.3">
      <c r="A5138" t="s">
        <v>25</v>
      </c>
      <c r="B5138">
        <v>167</v>
      </c>
      <c r="C5138" s="1">
        <v>45373</v>
      </c>
      <c r="D5138" s="1">
        <v>45351.541666666664</v>
      </c>
      <c r="E5138">
        <v>19.399999999999999</v>
      </c>
      <c r="F5138" t="s">
        <v>9</v>
      </c>
      <c r="G5138" t="s">
        <v>28</v>
      </c>
      <c r="H5138">
        <v>92507</v>
      </c>
      <c r="I5138" t="str" cm="1">
        <f t="array" ref="I5138">IFERROR(INDEX(scheduling_data!H:H,MATCH(B5138&amp;D5138,scheduling_data!D:D&amp;scheduling_data!A:A,0)),"")</f>
        <v>D'Anna Pullen</v>
      </c>
      <c r="J5138" t="str">
        <f t="shared" si="189"/>
        <v>No</v>
      </c>
      <c r="L5138" t="str">
        <f t="shared" si="190"/>
        <v>No</v>
      </c>
    </row>
    <row r="5139" spans="1:12" x14ac:dyDescent="0.3">
      <c r="A5139" t="s">
        <v>25</v>
      </c>
      <c r="B5139">
        <v>167</v>
      </c>
      <c r="C5139" s="1">
        <v>45366</v>
      </c>
      <c r="D5139" s="1">
        <v>45330.541666666664</v>
      </c>
      <c r="E5139">
        <v>19.399999999999999</v>
      </c>
      <c r="F5139" t="s">
        <v>9</v>
      </c>
      <c r="G5139" t="s">
        <v>28</v>
      </c>
      <c r="H5139">
        <v>92507</v>
      </c>
      <c r="I5139" t="str" cm="1">
        <f t="array" ref="I5139">IFERROR(INDEX(scheduling_data!H:H,MATCH(B5139&amp;D5139,scheduling_data!D:D&amp;scheduling_data!A:A,0)),"")</f>
        <v>D'Anna Pullen</v>
      </c>
      <c r="J5139" t="str">
        <f t="shared" si="189"/>
        <v>No</v>
      </c>
      <c r="L5139" t="str">
        <f t="shared" si="190"/>
        <v>No</v>
      </c>
    </row>
    <row r="5140" spans="1:12" x14ac:dyDescent="0.3">
      <c r="A5140" t="s">
        <v>85</v>
      </c>
      <c r="B5140">
        <v>168</v>
      </c>
      <c r="C5140" s="1">
        <v>45357</v>
      </c>
      <c r="D5140" s="1">
        <v>45345.375</v>
      </c>
      <c r="E5140">
        <v>43.16</v>
      </c>
      <c r="F5140" t="s">
        <v>9</v>
      </c>
      <c r="G5140" t="s">
        <v>143</v>
      </c>
      <c r="H5140">
        <v>97110</v>
      </c>
      <c r="I5140" t="str" cm="1">
        <f t="array" ref="I5140">IFERROR(INDEX(scheduling_data!H:H,MATCH(B5140&amp;D5140,scheduling_data!D:D&amp;scheduling_data!A:A,0)),"")</f>
        <v>James Allen</v>
      </c>
      <c r="J5140" t="str">
        <f t="shared" si="189"/>
        <v>No</v>
      </c>
      <c r="L5140" t="str">
        <f t="shared" si="190"/>
        <v>No</v>
      </c>
    </row>
    <row r="5141" spans="1:12" x14ac:dyDescent="0.3">
      <c r="A5141" t="s">
        <v>85</v>
      </c>
      <c r="B5141">
        <v>168</v>
      </c>
      <c r="C5141" s="1">
        <v>45357</v>
      </c>
      <c r="D5141" s="1">
        <v>45345.375</v>
      </c>
      <c r="E5141">
        <v>31.84</v>
      </c>
      <c r="F5141" t="s">
        <v>19</v>
      </c>
      <c r="G5141" t="s">
        <v>144</v>
      </c>
      <c r="H5141">
        <v>97110</v>
      </c>
      <c r="I5141" t="str" cm="1">
        <f t="array" ref="I5141">IFERROR(INDEX(scheduling_data!H:H,MATCH(B5141&amp;D5141,scheduling_data!D:D&amp;scheduling_data!A:A,0)),"")</f>
        <v>James Allen</v>
      </c>
      <c r="J5141" t="str">
        <f t="shared" si="189"/>
        <v>No</v>
      </c>
      <c r="L5141" t="str">
        <f t="shared" si="190"/>
        <v>Yes</v>
      </c>
    </row>
    <row r="5142" spans="1:12" x14ac:dyDescent="0.3">
      <c r="A5142" t="s">
        <v>85</v>
      </c>
      <c r="B5142">
        <v>168</v>
      </c>
      <c r="C5142" s="1">
        <v>45357</v>
      </c>
      <c r="D5142" s="1">
        <v>45345.375</v>
      </c>
      <c r="E5142">
        <v>23.15</v>
      </c>
      <c r="F5142" t="s">
        <v>9</v>
      </c>
      <c r="G5142" t="s">
        <v>146</v>
      </c>
      <c r="H5142">
        <v>97530</v>
      </c>
      <c r="I5142" t="str" cm="1">
        <f t="array" ref="I5142">IFERROR(INDEX(scheduling_data!H:H,MATCH(B5142&amp;D5142,scheduling_data!D:D&amp;scheduling_data!A:A,0)),"")</f>
        <v>James Allen</v>
      </c>
      <c r="J5142" t="str">
        <f t="shared" si="189"/>
        <v>No</v>
      </c>
      <c r="L5142" t="str">
        <f t="shared" si="190"/>
        <v>No</v>
      </c>
    </row>
    <row r="5143" spans="1:12" x14ac:dyDescent="0.3">
      <c r="A5143" t="s">
        <v>85</v>
      </c>
      <c r="B5143">
        <v>168</v>
      </c>
      <c r="C5143" s="1">
        <v>45357</v>
      </c>
      <c r="D5143" s="1">
        <v>45345.375</v>
      </c>
      <c r="E5143">
        <v>26.85</v>
      </c>
      <c r="F5143" t="s">
        <v>19</v>
      </c>
      <c r="G5143" t="s">
        <v>144</v>
      </c>
      <c r="H5143">
        <v>97530</v>
      </c>
      <c r="I5143" t="str" cm="1">
        <f t="array" ref="I5143">IFERROR(INDEX(scheduling_data!H:H,MATCH(B5143&amp;D5143,scheduling_data!D:D&amp;scheduling_data!A:A,0)),"")</f>
        <v>James Allen</v>
      </c>
      <c r="J5143" t="str">
        <f t="shared" si="189"/>
        <v>No</v>
      </c>
      <c r="L5143" t="str">
        <f t="shared" si="190"/>
        <v>Yes</v>
      </c>
    </row>
    <row r="5144" spans="1:12" x14ac:dyDescent="0.3">
      <c r="A5144" t="s">
        <v>123</v>
      </c>
      <c r="B5144">
        <v>169</v>
      </c>
      <c r="C5144" s="1">
        <v>45363</v>
      </c>
      <c r="D5144" s="1">
        <v>45344.541666666664</v>
      </c>
      <c r="E5144">
        <v>109</v>
      </c>
      <c r="F5144" t="s">
        <v>9</v>
      </c>
      <c r="H5144">
        <v>97112</v>
      </c>
      <c r="I5144" t="str" cm="1">
        <f t="array" ref="I5144">IFERROR(INDEX(scheduling_data!H:H,MATCH(B5144&amp;D5144,scheduling_data!D:D&amp;scheduling_data!A:A,0)),"")</f>
        <v>Kelsea Rodriguez</v>
      </c>
      <c r="J5144" t="str">
        <f t="shared" si="189"/>
        <v>No</v>
      </c>
      <c r="L5144" t="str">
        <f t="shared" si="190"/>
        <v>No</v>
      </c>
    </row>
    <row r="5145" spans="1:12" x14ac:dyDescent="0.3">
      <c r="A5145" t="s">
        <v>123</v>
      </c>
      <c r="B5145">
        <v>169</v>
      </c>
      <c r="C5145" s="1">
        <v>45363</v>
      </c>
      <c r="D5145" s="1">
        <v>45344.541666666664</v>
      </c>
      <c r="E5145">
        <v>3</v>
      </c>
      <c r="F5145" t="s">
        <v>19</v>
      </c>
      <c r="H5145">
        <v>97112</v>
      </c>
      <c r="I5145" t="str" cm="1">
        <f t="array" ref="I5145">IFERROR(INDEX(scheduling_data!H:H,MATCH(B5145&amp;D5145,scheduling_data!D:D&amp;scheduling_data!A:A,0)),"")</f>
        <v>Kelsea Rodriguez</v>
      </c>
      <c r="J5145" t="str">
        <f t="shared" si="189"/>
        <v>No</v>
      </c>
      <c r="L5145" t="str">
        <f t="shared" si="190"/>
        <v>Yes</v>
      </c>
    </row>
    <row r="5146" spans="1:12" x14ac:dyDescent="0.3">
      <c r="A5146" t="s">
        <v>269</v>
      </c>
      <c r="B5146">
        <v>169</v>
      </c>
      <c r="C5146" s="1">
        <v>45357</v>
      </c>
      <c r="D5146" s="1">
        <v>45351.604166666664</v>
      </c>
      <c r="E5146">
        <v>109</v>
      </c>
      <c r="F5146" t="s">
        <v>9</v>
      </c>
      <c r="G5146" t="s">
        <v>125</v>
      </c>
      <c r="H5146">
        <v>97112</v>
      </c>
      <c r="I5146" t="str" cm="1">
        <f t="array" ref="I5146">IFERROR(INDEX(scheduling_data!H:H,MATCH(B5146&amp;D5146,scheduling_data!D:D&amp;scheduling_data!A:A,0)),"")</f>
        <v>Kelsea Rodriguez</v>
      </c>
      <c r="J5146" t="str">
        <f t="shared" si="189"/>
        <v>No</v>
      </c>
      <c r="L5146" t="str">
        <f t="shared" si="190"/>
        <v>No</v>
      </c>
    </row>
    <row r="5147" spans="1:12" x14ac:dyDescent="0.3">
      <c r="A5147" t="s">
        <v>269</v>
      </c>
      <c r="B5147">
        <v>169</v>
      </c>
      <c r="C5147" s="1">
        <v>45357</v>
      </c>
      <c r="D5147" s="1">
        <v>45351.604166666664</v>
      </c>
      <c r="E5147">
        <v>3</v>
      </c>
      <c r="F5147" t="s">
        <v>19</v>
      </c>
      <c r="G5147" t="s">
        <v>124</v>
      </c>
      <c r="H5147">
        <v>97112</v>
      </c>
      <c r="I5147" t="str" cm="1">
        <f t="array" ref="I5147">IFERROR(INDEX(scheduling_data!H:H,MATCH(B5147&amp;D5147,scheduling_data!D:D&amp;scheduling_data!A:A,0)),"")</f>
        <v>Kelsea Rodriguez</v>
      </c>
      <c r="J5147" t="str">
        <f t="shared" si="189"/>
        <v>No</v>
      </c>
      <c r="L5147" t="str">
        <f t="shared" si="190"/>
        <v>Yes</v>
      </c>
    </row>
    <row r="5148" spans="1:12" x14ac:dyDescent="0.3">
      <c r="A5148" t="s">
        <v>61</v>
      </c>
      <c r="B5148">
        <v>170</v>
      </c>
      <c r="C5148" s="1">
        <v>45358</v>
      </c>
      <c r="D5148" s="1">
        <v>45344.666666666664</v>
      </c>
      <c r="E5148">
        <v>175.72</v>
      </c>
      <c r="F5148" t="s">
        <v>9</v>
      </c>
      <c r="G5148" t="s">
        <v>64</v>
      </c>
      <c r="H5148">
        <v>97110</v>
      </c>
      <c r="I5148" t="str" cm="1">
        <f t="array" ref="I5148">IFERROR(INDEX(scheduling_data!H:H,MATCH(B5148&amp;D5148,scheduling_data!D:D&amp;scheduling_data!A:A,0)),"")</f>
        <v>Jessica Pittman</v>
      </c>
      <c r="J5148" t="str">
        <f t="shared" si="189"/>
        <v>No</v>
      </c>
      <c r="L5148" t="str">
        <f t="shared" si="190"/>
        <v>No</v>
      </c>
    </row>
    <row r="5149" spans="1:12" x14ac:dyDescent="0.3">
      <c r="A5149" t="s">
        <v>61</v>
      </c>
      <c r="B5149">
        <v>170</v>
      </c>
      <c r="C5149" s="1">
        <v>45358</v>
      </c>
      <c r="D5149" s="1">
        <v>45344.666666666664</v>
      </c>
      <c r="E5149">
        <v>23.79</v>
      </c>
      <c r="F5149" t="s">
        <v>19</v>
      </c>
      <c r="G5149" t="s">
        <v>65</v>
      </c>
      <c r="H5149">
        <v>97110</v>
      </c>
      <c r="I5149" t="str" cm="1">
        <f t="array" ref="I5149">IFERROR(INDEX(scheduling_data!H:H,MATCH(B5149&amp;D5149,scheduling_data!D:D&amp;scheduling_data!A:A,0)),"")</f>
        <v>Jessica Pittman</v>
      </c>
      <c r="J5149" t="str">
        <f t="shared" si="189"/>
        <v>No</v>
      </c>
      <c r="L5149" t="str">
        <f t="shared" si="190"/>
        <v>Yes</v>
      </c>
    </row>
    <row r="5150" spans="1:12" x14ac:dyDescent="0.3">
      <c r="A5150" t="s">
        <v>61</v>
      </c>
      <c r="B5150">
        <v>170</v>
      </c>
      <c r="C5150" s="1">
        <v>45358</v>
      </c>
      <c r="D5150" s="1">
        <v>45344.666666666664</v>
      </c>
      <c r="E5150">
        <v>0.49</v>
      </c>
      <c r="F5150" t="s">
        <v>9</v>
      </c>
      <c r="G5150" t="s">
        <v>63</v>
      </c>
      <c r="H5150">
        <v>97110</v>
      </c>
      <c r="I5150" t="str" cm="1">
        <f t="array" ref="I5150">IFERROR(INDEX(scheduling_data!H:H,MATCH(B5150&amp;D5150,scheduling_data!D:D&amp;scheduling_data!A:A,0)),"")</f>
        <v>Jessica Pittman</v>
      </c>
      <c r="J5150" t="str">
        <f t="shared" si="189"/>
        <v>No</v>
      </c>
      <c r="L5150" t="str">
        <f t="shared" si="190"/>
        <v>No</v>
      </c>
    </row>
    <row r="5151" spans="1:12" x14ac:dyDescent="0.3">
      <c r="A5151" t="s">
        <v>61</v>
      </c>
      <c r="B5151">
        <v>170</v>
      </c>
      <c r="C5151" s="1">
        <v>45365</v>
      </c>
      <c r="D5151" s="1">
        <v>45351.666666666664</v>
      </c>
      <c r="E5151">
        <v>224.37</v>
      </c>
      <c r="F5151" t="s">
        <v>9</v>
      </c>
      <c r="G5151" t="s">
        <v>64</v>
      </c>
      <c r="H5151">
        <v>97110</v>
      </c>
      <c r="I5151" t="str" cm="1">
        <f t="array" ref="I5151">IFERROR(INDEX(scheduling_data!H:H,MATCH(B5151&amp;D5151,scheduling_data!D:D&amp;scheduling_data!A:A,0)),"")</f>
        <v>Robert Crochet</v>
      </c>
      <c r="J5151" t="str">
        <f t="shared" si="189"/>
        <v>No</v>
      </c>
      <c r="L5151" t="str">
        <f t="shared" si="190"/>
        <v>No</v>
      </c>
    </row>
    <row r="5152" spans="1:12" x14ac:dyDescent="0.3">
      <c r="A5152" t="s">
        <v>61</v>
      </c>
      <c r="B5152">
        <v>170</v>
      </c>
      <c r="C5152" s="1">
        <v>45365</v>
      </c>
      <c r="D5152" s="1">
        <v>45351.666666666664</v>
      </c>
      <c r="E5152">
        <v>49.62</v>
      </c>
      <c r="F5152" t="s">
        <v>19</v>
      </c>
      <c r="G5152" t="s">
        <v>65</v>
      </c>
      <c r="H5152">
        <v>97110</v>
      </c>
      <c r="I5152" t="str" cm="1">
        <f t="array" ref="I5152">IFERROR(INDEX(scheduling_data!H:H,MATCH(B5152&amp;D5152,scheduling_data!D:D&amp;scheduling_data!A:A,0)),"")</f>
        <v>Robert Crochet</v>
      </c>
      <c r="J5152" t="str">
        <f t="shared" si="189"/>
        <v>No</v>
      </c>
      <c r="L5152" t="str">
        <f t="shared" si="190"/>
        <v>Yes</v>
      </c>
    </row>
    <row r="5153" spans="1:12" x14ac:dyDescent="0.3">
      <c r="A5153" t="s">
        <v>61</v>
      </c>
      <c r="B5153">
        <v>170</v>
      </c>
      <c r="C5153" s="1">
        <v>45365</v>
      </c>
      <c r="D5153" s="1">
        <v>45351.666666666664</v>
      </c>
      <c r="E5153">
        <v>1.01</v>
      </c>
      <c r="F5153" t="s">
        <v>9</v>
      </c>
      <c r="G5153" t="s">
        <v>63</v>
      </c>
      <c r="H5153">
        <v>97110</v>
      </c>
      <c r="I5153" t="str" cm="1">
        <f t="array" ref="I5153">IFERROR(INDEX(scheduling_data!H:H,MATCH(B5153&amp;D5153,scheduling_data!D:D&amp;scheduling_data!A:A,0)),"")</f>
        <v>Robert Crochet</v>
      </c>
      <c r="J5153" t="str">
        <f t="shared" si="189"/>
        <v>No</v>
      </c>
      <c r="L5153" t="str">
        <f t="shared" si="190"/>
        <v>No</v>
      </c>
    </row>
    <row r="5154" spans="1:12" x14ac:dyDescent="0.3">
      <c r="A5154" t="s">
        <v>58</v>
      </c>
      <c r="B5154">
        <v>171</v>
      </c>
      <c r="C5154" s="1">
        <v>45359</v>
      </c>
      <c r="D5154" s="1">
        <v>45343.583333333336</v>
      </c>
      <c r="E5154">
        <v>93.22</v>
      </c>
      <c r="F5154" t="s">
        <v>9</v>
      </c>
      <c r="G5154" t="s">
        <v>28</v>
      </c>
      <c r="H5154">
        <v>97112</v>
      </c>
      <c r="I5154" t="str" cm="1">
        <f t="array" ref="I5154">IFERROR(INDEX(scheduling_data!H:H,MATCH(B5154&amp;D5154,scheduling_data!D:D&amp;scheduling_data!A:A,0)),"")</f>
        <v>Kelsea Rodriguez</v>
      </c>
      <c r="J5154" t="str">
        <f t="shared" si="189"/>
        <v>No</v>
      </c>
      <c r="L5154" t="str">
        <f t="shared" si="190"/>
        <v>No</v>
      </c>
    </row>
    <row r="5155" spans="1:12" x14ac:dyDescent="0.3">
      <c r="A5155" t="s">
        <v>58</v>
      </c>
      <c r="B5155">
        <v>171</v>
      </c>
      <c r="C5155" s="1">
        <v>45359</v>
      </c>
      <c r="D5155" s="1">
        <v>45343.583333333336</v>
      </c>
      <c r="E5155">
        <v>56.78</v>
      </c>
      <c r="F5155" t="s">
        <v>19</v>
      </c>
      <c r="G5155" t="s">
        <v>26</v>
      </c>
      <c r="H5155">
        <v>97112</v>
      </c>
      <c r="I5155" t="str" cm="1">
        <f t="array" ref="I5155">IFERROR(INDEX(scheduling_data!H:H,MATCH(B5155&amp;D5155,scheduling_data!D:D&amp;scheduling_data!A:A,0)),"")</f>
        <v>Kelsea Rodriguez</v>
      </c>
      <c r="J5155" t="str">
        <f t="shared" si="189"/>
        <v>No</v>
      </c>
      <c r="L5155" t="str">
        <f t="shared" si="190"/>
        <v>Yes</v>
      </c>
    </row>
    <row r="5156" spans="1:12" x14ac:dyDescent="0.3">
      <c r="A5156" t="s">
        <v>58</v>
      </c>
      <c r="B5156">
        <v>171</v>
      </c>
      <c r="C5156" s="1">
        <v>45352</v>
      </c>
      <c r="D5156" s="1">
        <v>45343.604166666664</v>
      </c>
      <c r="E5156">
        <v>64.81</v>
      </c>
      <c r="F5156" t="s">
        <v>19</v>
      </c>
      <c r="G5156" t="s">
        <v>26</v>
      </c>
      <c r="H5156">
        <v>92507</v>
      </c>
      <c r="I5156" t="str" cm="1">
        <f t="array" ref="I5156">IFERROR(INDEX(scheduling_data!H:H,MATCH(B5156&amp;D5156,scheduling_data!D:D&amp;scheduling_data!A:A,0)),"")</f>
        <v>Kelli Cruthirds</v>
      </c>
      <c r="J5156" t="str">
        <f t="shared" si="189"/>
        <v>No</v>
      </c>
      <c r="L5156" t="str">
        <f t="shared" si="190"/>
        <v>Yes</v>
      </c>
    </row>
    <row r="5157" spans="1:12" x14ac:dyDescent="0.3">
      <c r="A5157" t="s">
        <v>58</v>
      </c>
      <c r="B5157">
        <v>171</v>
      </c>
      <c r="C5157" s="1">
        <v>45352</v>
      </c>
      <c r="D5157" s="1">
        <v>45343.604166666664</v>
      </c>
      <c r="E5157">
        <v>85.19</v>
      </c>
      <c r="F5157" t="s">
        <v>9</v>
      </c>
      <c r="G5157" t="s">
        <v>28</v>
      </c>
      <c r="H5157">
        <v>92507</v>
      </c>
      <c r="I5157" t="str" cm="1">
        <f t="array" ref="I5157">IFERROR(INDEX(scheduling_data!H:H,MATCH(B5157&amp;D5157,scheduling_data!D:D&amp;scheduling_data!A:A,0)),"")</f>
        <v>Kelli Cruthirds</v>
      </c>
      <c r="J5157" t="str">
        <f t="shared" si="189"/>
        <v>No</v>
      </c>
      <c r="L5157" t="str">
        <f t="shared" si="190"/>
        <v>No</v>
      </c>
    </row>
    <row r="5158" spans="1:12" x14ac:dyDescent="0.3">
      <c r="A5158" t="s">
        <v>58</v>
      </c>
      <c r="B5158">
        <v>171</v>
      </c>
      <c r="C5158" s="1">
        <v>45359</v>
      </c>
      <c r="D5158" s="1">
        <v>45348.604166666664</v>
      </c>
      <c r="E5158">
        <v>85.19</v>
      </c>
      <c r="F5158" t="s">
        <v>9</v>
      </c>
      <c r="G5158" t="s">
        <v>28</v>
      </c>
      <c r="H5158">
        <v>92507</v>
      </c>
      <c r="I5158" t="str" cm="1">
        <f t="array" ref="I5158">IFERROR(INDEX(scheduling_data!H:H,MATCH(B5158&amp;D5158,scheduling_data!D:D&amp;scheduling_data!A:A,0)),"")</f>
        <v>Kelli Cruthirds</v>
      </c>
      <c r="J5158" t="str">
        <f t="shared" si="189"/>
        <v>No</v>
      </c>
      <c r="L5158" t="str">
        <f t="shared" si="190"/>
        <v>No</v>
      </c>
    </row>
    <row r="5159" spans="1:12" x14ac:dyDescent="0.3">
      <c r="A5159" t="s">
        <v>58</v>
      </c>
      <c r="B5159">
        <v>171</v>
      </c>
      <c r="C5159" s="1">
        <v>45359</v>
      </c>
      <c r="D5159" s="1">
        <v>45348.604166666664</v>
      </c>
      <c r="E5159">
        <v>64.81</v>
      </c>
      <c r="F5159" t="s">
        <v>19</v>
      </c>
      <c r="G5159" t="s">
        <v>26</v>
      </c>
      <c r="H5159">
        <v>92507</v>
      </c>
      <c r="I5159" t="str" cm="1">
        <f t="array" ref="I5159">IFERROR(INDEX(scheduling_data!H:H,MATCH(B5159&amp;D5159,scheduling_data!D:D&amp;scheduling_data!A:A,0)),"")</f>
        <v>Kelli Cruthirds</v>
      </c>
      <c r="J5159" t="str">
        <f t="shared" si="189"/>
        <v>No</v>
      </c>
      <c r="L5159" t="str">
        <f t="shared" si="190"/>
        <v>Yes</v>
      </c>
    </row>
    <row r="5160" spans="1:12" x14ac:dyDescent="0.3">
      <c r="A5160" t="s">
        <v>58</v>
      </c>
      <c r="B5160">
        <v>171</v>
      </c>
      <c r="C5160" s="1">
        <v>45366</v>
      </c>
      <c r="D5160" s="1">
        <v>45348.625</v>
      </c>
      <c r="E5160">
        <v>93.22</v>
      </c>
      <c r="F5160" t="s">
        <v>9</v>
      </c>
      <c r="G5160" t="s">
        <v>28</v>
      </c>
      <c r="H5160">
        <v>97112</v>
      </c>
      <c r="I5160" t="str" cm="1">
        <f t="array" ref="I5160">IFERROR(INDEX(scheduling_data!H:H,MATCH(B5160&amp;D5160,scheduling_data!D:D&amp;scheduling_data!A:A,0)),"")</f>
        <v>Kelsea Rodriguez</v>
      </c>
      <c r="J5160" t="str">
        <f t="shared" si="189"/>
        <v>No</v>
      </c>
      <c r="L5160" t="str">
        <f t="shared" si="190"/>
        <v>No</v>
      </c>
    </row>
    <row r="5161" spans="1:12" x14ac:dyDescent="0.3">
      <c r="A5161" t="s">
        <v>58</v>
      </c>
      <c r="B5161">
        <v>171</v>
      </c>
      <c r="C5161" s="1">
        <v>45366</v>
      </c>
      <c r="D5161" s="1">
        <v>45348.625</v>
      </c>
      <c r="E5161">
        <v>56.78</v>
      </c>
      <c r="F5161" t="s">
        <v>19</v>
      </c>
      <c r="G5161" t="s">
        <v>26</v>
      </c>
      <c r="H5161">
        <v>97112</v>
      </c>
      <c r="I5161" t="str" cm="1">
        <f t="array" ref="I5161">IFERROR(INDEX(scheduling_data!H:H,MATCH(B5161&amp;D5161,scheduling_data!D:D&amp;scheduling_data!A:A,0)),"")</f>
        <v>Kelsea Rodriguez</v>
      </c>
      <c r="J5161" t="str">
        <f t="shared" si="189"/>
        <v>No</v>
      </c>
      <c r="L5161" t="str">
        <f t="shared" si="190"/>
        <v>Yes</v>
      </c>
    </row>
    <row r="5162" spans="1:12" x14ac:dyDescent="0.3">
      <c r="A5162" t="s">
        <v>58</v>
      </c>
      <c r="B5162">
        <v>171</v>
      </c>
      <c r="C5162" s="1">
        <v>45366</v>
      </c>
      <c r="D5162" s="1">
        <v>45350.583333333336</v>
      </c>
      <c r="E5162">
        <v>93.22</v>
      </c>
      <c r="F5162" t="s">
        <v>9</v>
      </c>
      <c r="G5162" t="s">
        <v>28</v>
      </c>
      <c r="H5162">
        <v>97112</v>
      </c>
      <c r="I5162" t="str" cm="1">
        <f t="array" ref="I5162">IFERROR(INDEX(scheduling_data!H:H,MATCH(B5162&amp;D5162,scheduling_data!D:D&amp;scheduling_data!A:A,0)),"")</f>
        <v>Kelsea Rodriguez</v>
      </c>
      <c r="J5162" t="str">
        <f t="shared" si="189"/>
        <v>No</v>
      </c>
      <c r="L5162" t="str">
        <f t="shared" si="190"/>
        <v>No</v>
      </c>
    </row>
    <row r="5163" spans="1:12" x14ac:dyDescent="0.3">
      <c r="A5163" t="s">
        <v>58</v>
      </c>
      <c r="B5163">
        <v>171</v>
      </c>
      <c r="C5163" s="1">
        <v>45366</v>
      </c>
      <c r="D5163" s="1">
        <v>45350.583333333336</v>
      </c>
      <c r="E5163">
        <v>56.78</v>
      </c>
      <c r="F5163" t="s">
        <v>19</v>
      </c>
      <c r="G5163" t="s">
        <v>26</v>
      </c>
      <c r="H5163">
        <v>97112</v>
      </c>
      <c r="I5163" t="str" cm="1">
        <f t="array" ref="I5163">IFERROR(INDEX(scheduling_data!H:H,MATCH(B5163&amp;D5163,scheduling_data!D:D&amp;scheduling_data!A:A,0)),"")</f>
        <v>Kelsea Rodriguez</v>
      </c>
      <c r="J5163" t="str">
        <f t="shared" si="189"/>
        <v>No</v>
      </c>
      <c r="L5163" t="str">
        <f t="shared" si="190"/>
        <v>Yes</v>
      </c>
    </row>
    <row r="5164" spans="1:12" x14ac:dyDescent="0.3">
      <c r="A5164" t="s">
        <v>58</v>
      </c>
      <c r="B5164">
        <v>171</v>
      </c>
      <c r="C5164" s="1">
        <v>45359</v>
      </c>
      <c r="D5164" s="1">
        <v>45350.604166666664</v>
      </c>
      <c r="E5164">
        <v>85.19</v>
      </c>
      <c r="F5164" t="s">
        <v>9</v>
      </c>
      <c r="G5164" t="s">
        <v>28</v>
      </c>
      <c r="H5164">
        <v>92507</v>
      </c>
      <c r="I5164" t="str" cm="1">
        <f t="array" ref="I5164">IFERROR(INDEX(scheduling_data!H:H,MATCH(B5164&amp;D5164,scheduling_data!D:D&amp;scheduling_data!A:A,0)),"")</f>
        <v>Kelli Cruthirds</v>
      </c>
      <c r="J5164" t="str">
        <f t="shared" si="189"/>
        <v>No</v>
      </c>
      <c r="L5164" t="str">
        <f t="shared" si="190"/>
        <v>No</v>
      </c>
    </row>
    <row r="5165" spans="1:12" x14ac:dyDescent="0.3">
      <c r="A5165" t="s">
        <v>58</v>
      </c>
      <c r="B5165">
        <v>171</v>
      </c>
      <c r="C5165" s="1">
        <v>45359</v>
      </c>
      <c r="D5165" s="1">
        <v>45350.604166666664</v>
      </c>
      <c r="E5165">
        <v>64.81</v>
      </c>
      <c r="F5165" t="s">
        <v>19</v>
      </c>
      <c r="G5165" t="s">
        <v>26</v>
      </c>
      <c r="H5165">
        <v>92507</v>
      </c>
      <c r="I5165" t="str" cm="1">
        <f t="array" ref="I5165">IFERROR(INDEX(scheduling_data!H:H,MATCH(B5165&amp;D5165,scheduling_data!D:D&amp;scheduling_data!A:A,0)),"")</f>
        <v>Kelli Cruthirds</v>
      </c>
      <c r="J5165" t="str">
        <f t="shared" si="189"/>
        <v>No</v>
      </c>
      <c r="L5165" t="str">
        <f t="shared" si="190"/>
        <v>Yes</v>
      </c>
    </row>
    <row r="5166" spans="1:12" x14ac:dyDescent="0.3">
      <c r="A5166" t="s">
        <v>25</v>
      </c>
      <c r="B5166">
        <v>307</v>
      </c>
      <c r="C5166" s="1">
        <v>45352</v>
      </c>
      <c r="D5166" s="1">
        <v>45337.416666666664</v>
      </c>
      <c r="E5166">
        <v>52.1</v>
      </c>
      <c r="F5166" t="s">
        <v>9</v>
      </c>
      <c r="G5166" t="s">
        <v>28</v>
      </c>
      <c r="H5166">
        <v>97140</v>
      </c>
      <c r="I5166" t="str" cm="1">
        <f t="array" ref="I5166">IFERROR(INDEX(scheduling_data!H:H,MATCH(B5166&amp;D5166,scheduling_data!D:D&amp;scheduling_data!A:A,0)),"")</f>
        <v>Kelsea Rodriguez</v>
      </c>
      <c r="J5166" t="str">
        <f t="shared" si="189"/>
        <v>No</v>
      </c>
      <c r="L5166" t="str">
        <f t="shared" si="190"/>
        <v>No</v>
      </c>
    </row>
    <row r="5167" spans="1:12" x14ac:dyDescent="0.3">
      <c r="A5167" t="s">
        <v>25</v>
      </c>
      <c r="B5167">
        <v>307</v>
      </c>
      <c r="C5167" s="1">
        <v>45352</v>
      </c>
      <c r="D5167" s="1">
        <v>45337.416666666664</v>
      </c>
      <c r="E5167">
        <v>28.39</v>
      </c>
      <c r="F5167" t="s">
        <v>19</v>
      </c>
      <c r="G5167" t="s">
        <v>26</v>
      </c>
      <c r="H5167">
        <v>97112</v>
      </c>
      <c r="I5167" t="str" cm="1">
        <f t="array" ref="I5167">IFERROR(INDEX(scheduling_data!H:H,MATCH(B5167&amp;D5167,scheduling_data!D:D&amp;scheduling_data!A:A,0)),"")</f>
        <v>Kelsea Rodriguez</v>
      </c>
      <c r="J5167" t="str">
        <f t="shared" si="189"/>
        <v>No</v>
      </c>
      <c r="L5167" t="str">
        <f t="shared" si="190"/>
        <v>Yes</v>
      </c>
    </row>
    <row r="5168" spans="1:12" x14ac:dyDescent="0.3">
      <c r="A5168" t="s">
        <v>25</v>
      </c>
      <c r="B5168">
        <v>307</v>
      </c>
      <c r="C5168" s="1">
        <v>45352</v>
      </c>
      <c r="D5168" s="1">
        <v>45337.416666666664</v>
      </c>
      <c r="E5168">
        <v>65.47</v>
      </c>
      <c r="F5168" t="s">
        <v>9</v>
      </c>
      <c r="G5168" t="s">
        <v>28</v>
      </c>
      <c r="H5168">
        <v>97165</v>
      </c>
      <c r="I5168" t="str" cm="1">
        <f t="array" ref="I5168">IFERROR(INDEX(scheduling_data!H:H,MATCH(B5168&amp;D5168,scheduling_data!D:D&amp;scheduling_data!A:A,0)),"")</f>
        <v>Kelsea Rodriguez</v>
      </c>
      <c r="J5168" t="str">
        <f t="shared" si="189"/>
        <v>No</v>
      </c>
      <c r="L5168" t="str">
        <f t="shared" si="190"/>
        <v>No</v>
      </c>
    </row>
    <row r="5169" spans="1:12" x14ac:dyDescent="0.3">
      <c r="A5169" t="s">
        <v>25</v>
      </c>
      <c r="B5169">
        <v>307</v>
      </c>
      <c r="C5169" s="1">
        <v>45352</v>
      </c>
      <c r="D5169" s="1">
        <v>45337.416666666664</v>
      </c>
      <c r="E5169">
        <v>22.9</v>
      </c>
      <c r="F5169" t="s">
        <v>19</v>
      </c>
      <c r="G5169" t="s">
        <v>26</v>
      </c>
      <c r="H5169">
        <v>97140</v>
      </c>
      <c r="I5169" t="str" cm="1">
        <f t="array" ref="I5169">IFERROR(INDEX(scheduling_data!H:H,MATCH(B5169&amp;D5169,scheduling_data!D:D&amp;scheduling_data!A:A,0)),"")</f>
        <v>Kelsea Rodriguez</v>
      </c>
      <c r="J5169" t="str">
        <f t="shared" si="189"/>
        <v>No</v>
      </c>
      <c r="L5169" t="str">
        <f t="shared" si="190"/>
        <v>Yes</v>
      </c>
    </row>
    <row r="5170" spans="1:12" x14ac:dyDescent="0.3">
      <c r="A5170" t="s">
        <v>25</v>
      </c>
      <c r="B5170">
        <v>307</v>
      </c>
      <c r="C5170" s="1">
        <v>45352</v>
      </c>
      <c r="D5170" s="1">
        <v>45337.416666666664</v>
      </c>
      <c r="E5170">
        <v>84.53</v>
      </c>
      <c r="F5170" t="s">
        <v>19</v>
      </c>
      <c r="G5170" t="s">
        <v>26</v>
      </c>
      <c r="H5170">
        <v>97165</v>
      </c>
      <c r="I5170" t="str" cm="1">
        <f t="array" ref="I5170">IFERROR(INDEX(scheduling_data!H:H,MATCH(B5170&amp;D5170,scheduling_data!D:D&amp;scheduling_data!A:A,0)),"")</f>
        <v>Kelsea Rodriguez</v>
      </c>
      <c r="J5170" t="str">
        <f t="shared" si="189"/>
        <v>No</v>
      </c>
      <c r="L5170" t="str">
        <f t="shared" si="190"/>
        <v>Yes</v>
      </c>
    </row>
    <row r="5171" spans="1:12" x14ac:dyDescent="0.3">
      <c r="A5171" t="s">
        <v>25</v>
      </c>
      <c r="B5171">
        <v>307</v>
      </c>
      <c r="C5171" s="1">
        <v>45352</v>
      </c>
      <c r="D5171" s="1">
        <v>45337.416666666664</v>
      </c>
      <c r="E5171">
        <v>46.61</v>
      </c>
      <c r="F5171" t="s">
        <v>9</v>
      </c>
      <c r="G5171" t="s">
        <v>28</v>
      </c>
      <c r="H5171">
        <v>97112</v>
      </c>
      <c r="I5171" t="str" cm="1">
        <f t="array" ref="I5171">IFERROR(INDEX(scheduling_data!H:H,MATCH(B5171&amp;D5171,scheduling_data!D:D&amp;scheduling_data!A:A,0)),"")</f>
        <v>Kelsea Rodriguez</v>
      </c>
      <c r="J5171" t="str">
        <f t="shared" si="189"/>
        <v>No</v>
      </c>
      <c r="L5171" t="str">
        <f t="shared" si="190"/>
        <v>No</v>
      </c>
    </row>
    <row r="5172" spans="1:12" x14ac:dyDescent="0.3">
      <c r="A5172" t="s">
        <v>25</v>
      </c>
      <c r="B5172">
        <v>307</v>
      </c>
      <c r="C5172" s="1">
        <v>45352</v>
      </c>
      <c r="D5172" s="1">
        <v>45337.416666666664</v>
      </c>
      <c r="E5172">
        <v>50.2</v>
      </c>
      <c r="F5172" t="s">
        <v>9</v>
      </c>
      <c r="G5172" t="s">
        <v>28</v>
      </c>
      <c r="H5172">
        <v>97110</v>
      </c>
      <c r="I5172" t="str" cm="1">
        <f t="array" ref="I5172">IFERROR(INDEX(scheduling_data!H:H,MATCH(B5172&amp;D5172,scheduling_data!D:D&amp;scheduling_data!A:A,0)),"")</f>
        <v>Kelsea Rodriguez</v>
      </c>
      <c r="J5172" t="str">
        <f t="shared" si="189"/>
        <v>No</v>
      </c>
      <c r="L5172" t="str">
        <f t="shared" si="190"/>
        <v>No</v>
      </c>
    </row>
    <row r="5173" spans="1:12" x14ac:dyDescent="0.3">
      <c r="A5173" t="s">
        <v>25</v>
      </c>
      <c r="B5173">
        <v>307</v>
      </c>
      <c r="C5173" s="1">
        <v>45352</v>
      </c>
      <c r="D5173" s="1">
        <v>45337.416666666664</v>
      </c>
      <c r="E5173">
        <v>24.8</v>
      </c>
      <c r="F5173" t="s">
        <v>19</v>
      </c>
      <c r="G5173" t="s">
        <v>26</v>
      </c>
      <c r="H5173">
        <v>97110</v>
      </c>
      <c r="I5173" t="str" cm="1">
        <f t="array" ref="I5173">IFERROR(INDEX(scheduling_data!H:H,MATCH(B5173&amp;D5173,scheduling_data!D:D&amp;scheduling_data!A:A,0)),"")</f>
        <v>Kelsea Rodriguez</v>
      </c>
      <c r="J5173" t="str">
        <f t="shared" si="189"/>
        <v>No</v>
      </c>
      <c r="L5173" t="str">
        <f t="shared" si="190"/>
        <v>Yes</v>
      </c>
    </row>
    <row r="5174" spans="1:12" x14ac:dyDescent="0.3">
      <c r="A5174" t="s">
        <v>25</v>
      </c>
      <c r="B5174">
        <v>307</v>
      </c>
      <c r="C5174" s="1">
        <v>45359</v>
      </c>
      <c r="D5174" s="1">
        <v>45343.354166666664</v>
      </c>
      <c r="E5174">
        <v>56.78</v>
      </c>
      <c r="F5174" t="s">
        <v>19</v>
      </c>
      <c r="G5174" t="s">
        <v>26</v>
      </c>
      <c r="H5174">
        <v>97112</v>
      </c>
      <c r="I5174" t="str" cm="1">
        <f t="array" ref="I5174">IFERROR(INDEX(scheduling_data!H:H,MATCH(B5174&amp;D5174,scheduling_data!D:D&amp;scheduling_data!A:A,0)),"")</f>
        <v>Kelsea Rodriguez</v>
      </c>
      <c r="J5174" t="str">
        <f t="shared" si="189"/>
        <v>No</v>
      </c>
      <c r="L5174" t="str">
        <f t="shared" si="190"/>
        <v>Yes</v>
      </c>
    </row>
    <row r="5175" spans="1:12" x14ac:dyDescent="0.3">
      <c r="A5175" t="s">
        <v>25</v>
      </c>
      <c r="B5175">
        <v>307</v>
      </c>
      <c r="C5175" s="1">
        <v>45359</v>
      </c>
      <c r="D5175" s="1">
        <v>45343.354166666664</v>
      </c>
      <c r="E5175">
        <v>93.22</v>
      </c>
      <c r="F5175" t="s">
        <v>9</v>
      </c>
      <c r="G5175" t="s">
        <v>28</v>
      </c>
      <c r="H5175">
        <v>97112</v>
      </c>
      <c r="I5175" t="str" cm="1">
        <f t="array" ref="I5175">IFERROR(INDEX(scheduling_data!H:H,MATCH(B5175&amp;D5175,scheduling_data!D:D&amp;scheduling_data!A:A,0)),"")</f>
        <v>Kelsea Rodriguez</v>
      </c>
      <c r="J5175" t="str">
        <f t="shared" si="189"/>
        <v>No</v>
      </c>
      <c r="L5175" t="str">
        <f t="shared" si="190"/>
        <v>No</v>
      </c>
    </row>
    <row r="5176" spans="1:12" x14ac:dyDescent="0.3">
      <c r="A5176" t="s">
        <v>25</v>
      </c>
      <c r="B5176">
        <v>307</v>
      </c>
      <c r="C5176" s="1">
        <v>45359</v>
      </c>
      <c r="D5176" s="1">
        <v>45344.354166666664</v>
      </c>
      <c r="E5176">
        <v>93.22</v>
      </c>
      <c r="F5176" t="s">
        <v>9</v>
      </c>
      <c r="G5176" t="s">
        <v>28</v>
      </c>
      <c r="H5176">
        <v>97112</v>
      </c>
      <c r="I5176" t="str" cm="1">
        <f t="array" ref="I5176">IFERROR(INDEX(scheduling_data!H:H,MATCH(B5176&amp;D5176,scheduling_data!D:D&amp;scheduling_data!A:A,0)),"")</f>
        <v>Kelsea Rodriguez</v>
      </c>
      <c r="J5176" t="str">
        <f t="shared" si="189"/>
        <v>No</v>
      </c>
      <c r="L5176" t="str">
        <f t="shared" si="190"/>
        <v>No</v>
      </c>
    </row>
    <row r="5177" spans="1:12" x14ac:dyDescent="0.3">
      <c r="A5177" t="s">
        <v>25</v>
      </c>
      <c r="B5177">
        <v>307</v>
      </c>
      <c r="C5177" s="1">
        <v>45359</v>
      </c>
      <c r="D5177" s="1">
        <v>45344.354166666664</v>
      </c>
      <c r="E5177">
        <v>56.78</v>
      </c>
      <c r="F5177" t="s">
        <v>19</v>
      </c>
      <c r="G5177" t="s">
        <v>26</v>
      </c>
      <c r="H5177">
        <v>97112</v>
      </c>
      <c r="I5177" t="str" cm="1">
        <f t="array" ref="I5177">IFERROR(INDEX(scheduling_data!H:H,MATCH(B5177&amp;D5177,scheduling_data!D:D&amp;scheduling_data!A:A,0)),"")</f>
        <v>Kelsea Rodriguez</v>
      </c>
      <c r="J5177" t="str">
        <f t="shared" si="189"/>
        <v>No</v>
      </c>
      <c r="L5177" t="str">
        <f t="shared" si="190"/>
        <v>Yes</v>
      </c>
    </row>
    <row r="5178" spans="1:12" x14ac:dyDescent="0.3">
      <c r="A5178" t="s">
        <v>25</v>
      </c>
      <c r="B5178">
        <v>307</v>
      </c>
      <c r="C5178" s="1">
        <v>45366</v>
      </c>
      <c r="D5178" s="1">
        <v>45351.354166666664</v>
      </c>
      <c r="E5178">
        <v>28.39</v>
      </c>
      <c r="F5178" t="s">
        <v>19</v>
      </c>
      <c r="G5178" t="s">
        <v>26</v>
      </c>
      <c r="H5178">
        <v>97112</v>
      </c>
      <c r="I5178" t="str" cm="1">
        <f t="array" ref="I5178">IFERROR(INDEX(scheduling_data!H:H,MATCH(B5178&amp;D5178,scheduling_data!D:D&amp;scheduling_data!A:A,0)),"")</f>
        <v>Kelsea Rodriguez</v>
      </c>
      <c r="J5178" t="str">
        <f t="shared" si="189"/>
        <v>No</v>
      </c>
      <c r="L5178" t="str">
        <f t="shared" si="190"/>
        <v>Yes</v>
      </c>
    </row>
    <row r="5179" spans="1:12" x14ac:dyDescent="0.3">
      <c r="A5179" t="s">
        <v>25</v>
      </c>
      <c r="B5179">
        <v>307</v>
      </c>
      <c r="C5179" s="1">
        <v>45366</v>
      </c>
      <c r="D5179" s="1">
        <v>45351.354166666664</v>
      </c>
      <c r="E5179">
        <v>46.61</v>
      </c>
      <c r="F5179" t="s">
        <v>9</v>
      </c>
      <c r="G5179" t="s">
        <v>28</v>
      </c>
      <c r="H5179">
        <v>97112</v>
      </c>
      <c r="I5179" t="str" cm="1">
        <f t="array" ref="I5179">IFERROR(INDEX(scheduling_data!H:H,MATCH(B5179&amp;D5179,scheduling_data!D:D&amp;scheduling_data!A:A,0)),"")</f>
        <v>Kelsea Rodriguez</v>
      </c>
      <c r="J5179" t="str">
        <f t="shared" si="189"/>
        <v>No</v>
      </c>
      <c r="L5179" t="str">
        <f t="shared" si="190"/>
        <v>No</v>
      </c>
    </row>
    <row r="5180" spans="1:12" x14ac:dyDescent="0.3">
      <c r="A5180" t="s">
        <v>33</v>
      </c>
      <c r="B5180">
        <v>31</v>
      </c>
      <c r="C5180" s="1">
        <v>45365</v>
      </c>
      <c r="D5180" s="1">
        <v>45351.541666666664</v>
      </c>
      <c r="E5180">
        <v>90.47</v>
      </c>
      <c r="F5180" t="s">
        <v>9</v>
      </c>
      <c r="H5180">
        <v>97162</v>
      </c>
      <c r="I5180" t="str" cm="1">
        <f t="array" ref="I5180">IFERROR(INDEX(scheduling_data!H:H,MATCH(B5180&amp;D5180,scheduling_data!D:D&amp;scheduling_data!A:A,0)),"")</f>
        <v>Robert Crochet</v>
      </c>
      <c r="J5180" t="str">
        <f t="shared" si="189"/>
        <v>No</v>
      </c>
      <c r="L5180" t="str">
        <f t="shared" si="190"/>
        <v>No</v>
      </c>
    </row>
    <row r="5181" spans="1:12" x14ac:dyDescent="0.3">
      <c r="A5181" t="s">
        <v>33</v>
      </c>
      <c r="B5181">
        <v>31</v>
      </c>
      <c r="C5181" s="1">
        <v>45365</v>
      </c>
      <c r="D5181" s="1">
        <v>45351.541666666664</v>
      </c>
      <c r="E5181">
        <v>84.53</v>
      </c>
      <c r="F5181" t="s">
        <v>19</v>
      </c>
      <c r="H5181">
        <v>97162</v>
      </c>
      <c r="I5181" t="str" cm="1">
        <f t="array" ref="I5181">IFERROR(INDEX(scheduling_data!H:H,MATCH(B5181&amp;D5181,scheduling_data!D:D&amp;scheduling_data!A:A,0)),"")</f>
        <v>Robert Crochet</v>
      </c>
      <c r="J5181" t="str">
        <f t="shared" si="189"/>
        <v>No</v>
      </c>
      <c r="L5181" t="str">
        <f t="shared" si="190"/>
        <v>Yes</v>
      </c>
    </row>
    <row r="5182" spans="1:12" x14ac:dyDescent="0.3">
      <c r="A5182" t="s">
        <v>33</v>
      </c>
      <c r="B5182">
        <v>172</v>
      </c>
      <c r="C5182" s="1">
        <v>45358</v>
      </c>
      <c r="D5182" s="1">
        <v>45349.395833333336</v>
      </c>
      <c r="E5182">
        <v>85.19</v>
      </c>
      <c r="F5182" t="s">
        <v>9</v>
      </c>
      <c r="H5182">
        <v>92507</v>
      </c>
      <c r="I5182" t="str" cm="1">
        <f t="array" ref="I5182">IFERROR(INDEX(scheduling_data!H:H,MATCH(B5182&amp;D5182,scheduling_data!D:D&amp;scheduling_data!A:A,0)),"")</f>
        <v>Victoria Miley</v>
      </c>
      <c r="J5182" t="str">
        <f t="shared" si="189"/>
        <v>No</v>
      </c>
      <c r="L5182" t="str">
        <f t="shared" si="190"/>
        <v>No</v>
      </c>
    </row>
    <row r="5183" spans="1:12" x14ac:dyDescent="0.3">
      <c r="A5183" t="s">
        <v>33</v>
      </c>
      <c r="B5183">
        <v>172</v>
      </c>
      <c r="C5183" s="1">
        <v>45358</v>
      </c>
      <c r="D5183" s="1">
        <v>45349.395833333336</v>
      </c>
      <c r="E5183">
        <v>64.81</v>
      </c>
      <c r="F5183" t="s">
        <v>19</v>
      </c>
      <c r="H5183">
        <v>92507</v>
      </c>
      <c r="I5183" t="str" cm="1">
        <f t="array" ref="I5183">IFERROR(INDEX(scheduling_data!H:H,MATCH(B5183&amp;D5183,scheduling_data!D:D&amp;scheduling_data!A:A,0)),"")</f>
        <v>Victoria Miley</v>
      </c>
      <c r="J5183" t="str">
        <f t="shared" si="189"/>
        <v>No</v>
      </c>
      <c r="L5183" t="str">
        <f t="shared" si="190"/>
        <v>Yes</v>
      </c>
    </row>
    <row r="5184" spans="1:12" x14ac:dyDescent="0.3">
      <c r="A5184" t="s">
        <v>33</v>
      </c>
      <c r="B5184">
        <v>172</v>
      </c>
      <c r="C5184" s="1">
        <v>45358</v>
      </c>
      <c r="D5184" s="1">
        <v>45351.375</v>
      </c>
      <c r="E5184">
        <v>85.19</v>
      </c>
      <c r="F5184" t="s">
        <v>9</v>
      </c>
      <c r="H5184">
        <v>92507</v>
      </c>
      <c r="I5184" t="str" cm="1">
        <f t="array" ref="I5184">IFERROR(INDEX(scheduling_data!H:H,MATCH(B5184&amp;D5184,scheduling_data!D:D&amp;scheduling_data!A:A,0)),"")</f>
        <v>D'Anna Pullen</v>
      </c>
      <c r="J5184" t="str">
        <f t="shared" si="189"/>
        <v>No</v>
      </c>
      <c r="L5184" t="str">
        <f t="shared" si="190"/>
        <v>No</v>
      </c>
    </row>
    <row r="5185" spans="1:12" x14ac:dyDescent="0.3">
      <c r="A5185" t="s">
        <v>33</v>
      </c>
      <c r="B5185">
        <v>172</v>
      </c>
      <c r="C5185" s="1">
        <v>45358</v>
      </c>
      <c r="D5185" s="1">
        <v>45351.375</v>
      </c>
      <c r="E5185">
        <v>64.81</v>
      </c>
      <c r="F5185" t="s">
        <v>19</v>
      </c>
      <c r="H5185">
        <v>92507</v>
      </c>
      <c r="I5185" t="str" cm="1">
        <f t="array" ref="I5185">IFERROR(INDEX(scheduling_data!H:H,MATCH(B5185&amp;D5185,scheduling_data!D:D&amp;scheduling_data!A:A,0)),"")</f>
        <v>D'Anna Pullen</v>
      </c>
      <c r="J5185" t="str">
        <f t="shared" si="189"/>
        <v>No</v>
      </c>
      <c r="L5185" t="str">
        <f t="shared" si="190"/>
        <v>Yes</v>
      </c>
    </row>
    <row r="5186" spans="1:12" x14ac:dyDescent="0.3">
      <c r="A5186" t="s">
        <v>25</v>
      </c>
      <c r="B5186">
        <v>173</v>
      </c>
      <c r="C5186" s="1">
        <v>45352</v>
      </c>
      <c r="D5186" s="1">
        <v>45343.708333333336</v>
      </c>
      <c r="E5186">
        <v>85.19</v>
      </c>
      <c r="F5186" t="s">
        <v>9</v>
      </c>
      <c r="H5186">
        <v>92507</v>
      </c>
      <c r="I5186" t="str" cm="1">
        <f t="array" ref="I5186">IFERROR(INDEX(scheduling_data!H:H,MATCH(B5186&amp;D5186,scheduling_data!D:D&amp;scheduling_data!A:A,0)),"")</f>
        <v>D'Anna Pullen</v>
      </c>
      <c r="J5186" t="str">
        <f t="shared" si="189"/>
        <v>No</v>
      </c>
      <c r="L5186" t="str">
        <f t="shared" si="190"/>
        <v>No</v>
      </c>
    </row>
    <row r="5187" spans="1:12" x14ac:dyDescent="0.3">
      <c r="A5187" t="s">
        <v>25</v>
      </c>
      <c r="B5187">
        <v>173</v>
      </c>
      <c r="C5187" s="1">
        <v>45352</v>
      </c>
      <c r="D5187" s="1">
        <v>45343.708333333336</v>
      </c>
      <c r="E5187">
        <v>64.81</v>
      </c>
      <c r="F5187" t="s">
        <v>19</v>
      </c>
      <c r="H5187">
        <v>92507</v>
      </c>
      <c r="I5187" t="str" cm="1">
        <f t="array" ref="I5187">IFERROR(INDEX(scheduling_data!H:H,MATCH(B5187&amp;D5187,scheduling_data!D:D&amp;scheduling_data!A:A,0)),"")</f>
        <v>D'Anna Pullen</v>
      </c>
      <c r="J5187" t="str">
        <f t="shared" ref="J5187:J5250" si="191">IF(I5187="", "Yes", "No")</f>
        <v>No</v>
      </c>
      <c r="L5187" t="str">
        <f t="shared" ref="L5187:L5250" si="192">IF(OR(F5187="Cash", F5187="Check", F5187="EFT", F5187="Credit Card", F5187="Visa", F5187="Mastercard", F5187="AMEX"), "Yes", "No")</f>
        <v>Yes</v>
      </c>
    </row>
    <row r="5188" spans="1:12" x14ac:dyDescent="0.3">
      <c r="A5188" t="s">
        <v>25</v>
      </c>
      <c r="B5188">
        <v>173</v>
      </c>
      <c r="C5188" s="1">
        <v>45366</v>
      </c>
      <c r="D5188" s="1">
        <v>45343.708333333336</v>
      </c>
      <c r="E5188">
        <v>0</v>
      </c>
      <c r="F5188" t="s">
        <v>9</v>
      </c>
      <c r="G5188" t="s">
        <v>441</v>
      </c>
      <c r="H5188">
        <v>92507</v>
      </c>
      <c r="I5188" t="str" cm="1">
        <f t="array" ref="I5188">IFERROR(INDEX(scheduling_data!H:H,MATCH(B5188&amp;D5188,scheduling_data!D:D&amp;scheduling_data!A:A,0)),"")</f>
        <v>D'Anna Pullen</v>
      </c>
      <c r="J5188" t="str">
        <f t="shared" si="191"/>
        <v>No</v>
      </c>
      <c r="L5188" t="str">
        <f t="shared" si="192"/>
        <v>No</v>
      </c>
    </row>
    <row r="5189" spans="1:12" x14ac:dyDescent="0.3">
      <c r="A5189" t="s">
        <v>33</v>
      </c>
      <c r="B5189">
        <v>174</v>
      </c>
      <c r="C5189" s="1">
        <v>45358</v>
      </c>
      <c r="D5189" s="1">
        <v>45349.395833333336</v>
      </c>
      <c r="E5189">
        <v>85.19</v>
      </c>
      <c r="F5189" t="s">
        <v>9</v>
      </c>
      <c r="H5189">
        <v>92507</v>
      </c>
      <c r="I5189" t="str" cm="1">
        <f t="array" ref="I5189">IFERROR(INDEX(scheduling_data!H:H,MATCH(B5189&amp;D5189,scheduling_data!D:D&amp;scheduling_data!A:A,0)),"")</f>
        <v>Victoria Miley</v>
      </c>
      <c r="J5189" t="str">
        <f t="shared" si="191"/>
        <v>No</v>
      </c>
      <c r="L5189" t="str">
        <f t="shared" si="192"/>
        <v>No</v>
      </c>
    </row>
    <row r="5190" spans="1:12" x14ac:dyDescent="0.3">
      <c r="A5190" t="s">
        <v>33</v>
      </c>
      <c r="B5190">
        <v>174</v>
      </c>
      <c r="C5190" s="1">
        <v>45358</v>
      </c>
      <c r="D5190" s="1">
        <v>45349.395833333336</v>
      </c>
      <c r="E5190">
        <v>64.81</v>
      </c>
      <c r="F5190" t="s">
        <v>19</v>
      </c>
      <c r="H5190">
        <v>92507</v>
      </c>
      <c r="I5190" t="str" cm="1">
        <f t="array" ref="I5190">IFERROR(INDEX(scheduling_data!H:H,MATCH(B5190&amp;D5190,scheduling_data!D:D&amp;scheduling_data!A:A,0)),"")</f>
        <v>Victoria Miley</v>
      </c>
      <c r="J5190" t="str">
        <f t="shared" si="191"/>
        <v>No</v>
      </c>
      <c r="L5190" t="str">
        <f t="shared" si="192"/>
        <v>Yes</v>
      </c>
    </row>
    <row r="5191" spans="1:12" x14ac:dyDescent="0.3">
      <c r="A5191" t="s">
        <v>33</v>
      </c>
      <c r="B5191">
        <v>174</v>
      </c>
      <c r="C5191" s="1">
        <v>45358</v>
      </c>
      <c r="D5191" s="1">
        <v>45351.375</v>
      </c>
      <c r="E5191">
        <v>85.19</v>
      </c>
      <c r="F5191" t="s">
        <v>9</v>
      </c>
      <c r="H5191">
        <v>92507</v>
      </c>
      <c r="I5191" t="str" cm="1">
        <f t="array" ref="I5191">IFERROR(INDEX(scheduling_data!H:H,MATCH(B5191&amp;D5191,scheduling_data!D:D&amp;scheduling_data!A:A,0)),"")</f>
        <v>D'Anna Pullen</v>
      </c>
      <c r="J5191" t="str">
        <f t="shared" si="191"/>
        <v>No</v>
      </c>
      <c r="L5191" t="str">
        <f t="shared" si="192"/>
        <v>No</v>
      </c>
    </row>
    <row r="5192" spans="1:12" x14ac:dyDescent="0.3">
      <c r="A5192" t="s">
        <v>33</v>
      </c>
      <c r="B5192">
        <v>174</v>
      </c>
      <c r="C5192" s="1">
        <v>45358</v>
      </c>
      <c r="D5192" s="1">
        <v>45351.375</v>
      </c>
      <c r="E5192">
        <v>64.81</v>
      </c>
      <c r="F5192" t="s">
        <v>19</v>
      </c>
      <c r="H5192">
        <v>92507</v>
      </c>
      <c r="I5192" t="str" cm="1">
        <f t="array" ref="I5192">IFERROR(INDEX(scheduling_data!H:H,MATCH(B5192&amp;D5192,scheduling_data!D:D&amp;scheduling_data!A:A,0)),"")</f>
        <v>D'Anna Pullen</v>
      </c>
      <c r="J5192" t="str">
        <f t="shared" si="191"/>
        <v>No</v>
      </c>
      <c r="L5192" t="str">
        <f t="shared" si="192"/>
        <v>Yes</v>
      </c>
    </row>
    <row r="5193" spans="1:12" x14ac:dyDescent="0.3">
      <c r="A5193" t="s">
        <v>49</v>
      </c>
      <c r="B5193">
        <v>175</v>
      </c>
      <c r="C5193" s="1">
        <v>45355</v>
      </c>
      <c r="D5193" s="1">
        <v>45335.645833333336</v>
      </c>
      <c r="E5193">
        <v>77.599999999999994</v>
      </c>
      <c r="F5193" t="s">
        <v>19</v>
      </c>
      <c r="G5193" t="s">
        <v>50</v>
      </c>
      <c r="H5193">
        <v>92507</v>
      </c>
      <c r="I5193" t="str" cm="1">
        <f t="array" ref="I5193">IFERROR(INDEX(scheduling_data!H:H,MATCH(B5193&amp;D5193,scheduling_data!D:D&amp;scheduling_data!A:A,0)),"")</f>
        <v>Annette Fertitta</v>
      </c>
      <c r="J5193" t="str">
        <f t="shared" si="191"/>
        <v>No</v>
      </c>
      <c r="L5193" t="str">
        <f t="shared" si="192"/>
        <v>Yes</v>
      </c>
    </row>
    <row r="5194" spans="1:12" x14ac:dyDescent="0.3">
      <c r="A5194" t="s">
        <v>49</v>
      </c>
      <c r="B5194">
        <v>175</v>
      </c>
      <c r="C5194" s="1">
        <v>45355</v>
      </c>
      <c r="D5194" s="1">
        <v>45335.645833333336</v>
      </c>
      <c r="E5194">
        <v>53</v>
      </c>
      <c r="F5194" t="s">
        <v>9</v>
      </c>
      <c r="G5194" t="s">
        <v>104</v>
      </c>
      <c r="H5194">
        <v>92507</v>
      </c>
      <c r="I5194" t="str" cm="1">
        <f t="array" ref="I5194">IFERROR(INDEX(scheduling_data!H:H,MATCH(B5194&amp;D5194,scheduling_data!D:D&amp;scheduling_data!A:A,0)),"")</f>
        <v>Annette Fertitta</v>
      </c>
      <c r="J5194" t="str">
        <f t="shared" si="191"/>
        <v>No</v>
      </c>
      <c r="L5194" t="str">
        <f t="shared" si="192"/>
        <v>No</v>
      </c>
    </row>
    <row r="5195" spans="1:12" x14ac:dyDescent="0.3">
      <c r="A5195" t="s">
        <v>49</v>
      </c>
      <c r="B5195">
        <v>175</v>
      </c>
      <c r="C5195" s="1">
        <v>45355</v>
      </c>
      <c r="D5195" s="1">
        <v>45335.645833333336</v>
      </c>
      <c r="E5195">
        <v>-97</v>
      </c>
      <c r="F5195" t="s">
        <v>9</v>
      </c>
      <c r="G5195" t="s">
        <v>455</v>
      </c>
      <c r="H5195">
        <v>92507</v>
      </c>
      <c r="I5195" t="str" cm="1">
        <f t="array" ref="I5195">IFERROR(INDEX(scheduling_data!H:H,MATCH(B5195&amp;D5195,scheduling_data!D:D&amp;scheduling_data!A:A,0)),"")</f>
        <v>Annette Fertitta</v>
      </c>
      <c r="J5195" t="str">
        <f t="shared" si="191"/>
        <v>No</v>
      </c>
      <c r="L5195" t="str">
        <f t="shared" si="192"/>
        <v>No</v>
      </c>
    </row>
    <row r="5196" spans="1:12" x14ac:dyDescent="0.3">
      <c r="A5196" t="s">
        <v>49</v>
      </c>
      <c r="B5196">
        <v>175</v>
      </c>
      <c r="C5196" s="1">
        <v>45355</v>
      </c>
      <c r="D5196" s="1">
        <v>45335.645833333336</v>
      </c>
      <c r="E5196">
        <v>-53</v>
      </c>
      <c r="F5196" t="s">
        <v>9</v>
      </c>
      <c r="G5196" t="s">
        <v>456</v>
      </c>
      <c r="H5196">
        <v>92507</v>
      </c>
      <c r="I5196" t="str" cm="1">
        <f t="array" ref="I5196">IFERROR(INDEX(scheduling_data!H:H,MATCH(B5196&amp;D5196,scheduling_data!D:D&amp;scheduling_data!A:A,0)),"")</f>
        <v>Annette Fertitta</v>
      </c>
      <c r="J5196" t="str">
        <f t="shared" si="191"/>
        <v>No</v>
      </c>
      <c r="L5196" t="str">
        <f t="shared" si="192"/>
        <v>No</v>
      </c>
    </row>
    <row r="5197" spans="1:12" x14ac:dyDescent="0.3">
      <c r="A5197" t="s">
        <v>49</v>
      </c>
      <c r="B5197">
        <v>175</v>
      </c>
      <c r="C5197" s="1">
        <v>45355</v>
      </c>
      <c r="D5197" s="1">
        <v>45342.645833333336</v>
      </c>
      <c r="E5197">
        <v>77.599999999999994</v>
      </c>
      <c r="F5197" t="s">
        <v>19</v>
      </c>
      <c r="G5197" t="s">
        <v>50</v>
      </c>
      <c r="H5197">
        <v>92507</v>
      </c>
      <c r="I5197" t="str" cm="1">
        <f t="array" ref="I5197">IFERROR(INDEX(scheduling_data!H:H,MATCH(B5197&amp;D5197,scheduling_data!D:D&amp;scheduling_data!A:A,0)),"")</f>
        <v>D'Anna Pullen</v>
      </c>
      <c r="J5197" t="str">
        <f t="shared" si="191"/>
        <v>No</v>
      </c>
      <c r="L5197" t="str">
        <f t="shared" si="192"/>
        <v>Yes</v>
      </c>
    </row>
    <row r="5198" spans="1:12" x14ac:dyDescent="0.3">
      <c r="A5198" t="s">
        <v>49</v>
      </c>
      <c r="B5198">
        <v>175</v>
      </c>
      <c r="C5198" s="1">
        <v>45355</v>
      </c>
      <c r="D5198" s="1">
        <v>45342.645833333336</v>
      </c>
      <c r="E5198">
        <v>53</v>
      </c>
      <c r="F5198" t="s">
        <v>9</v>
      </c>
      <c r="G5198" t="s">
        <v>104</v>
      </c>
      <c r="H5198">
        <v>92507</v>
      </c>
      <c r="I5198" t="str" cm="1">
        <f t="array" ref="I5198">IFERROR(INDEX(scheduling_data!H:H,MATCH(B5198&amp;D5198,scheduling_data!D:D&amp;scheduling_data!A:A,0)),"")</f>
        <v>D'Anna Pullen</v>
      </c>
      <c r="J5198" t="str">
        <f t="shared" si="191"/>
        <v>No</v>
      </c>
      <c r="L5198" t="str">
        <f t="shared" si="192"/>
        <v>No</v>
      </c>
    </row>
    <row r="5199" spans="1:12" x14ac:dyDescent="0.3">
      <c r="A5199" t="s">
        <v>49</v>
      </c>
      <c r="B5199">
        <v>175</v>
      </c>
      <c r="C5199" s="1">
        <v>45355</v>
      </c>
      <c r="D5199" s="1">
        <v>45349.645833333336</v>
      </c>
      <c r="E5199">
        <v>77.599999999999994</v>
      </c>
      <c r="F5199" t="s">
        <v>19</v>
      </c>
      <c r="G5199" t="s">
        <v>50</v>
      </c>
      <c r="H5199">
        <v>92507</v>
      </c>
      <c r="I5199" t="str" cm="1">
        <f t="array" ref="I5199">IFERROR(INDEX(scheduling_data!H:H,MATCH(B5199&amp;D5199,scheduling_data!D:D&amp;scheduling_data!A:A,0)),"")</f>
        <v>D'Anna Pullen</v>
      </c>
      <c r="J5199" t="str">
        <f t="shared" si="191"/>
        <v>No</v>
      </c>
      <c r="L5199" t="str">
        <f t="shared" si="192"/>
        <v>Yes</v>
      </c>
    </row>
    <row r="5200" spans="1:12" x14ac:dyDescent="0.3">
      <c r="A5200" t="s">
        <v>49</v>
      </c>
      <c r="B5200">
        <v>175</v>
      </c>
      <c r="C5200" s="1">
        <v>45355</v>
      </c>
      <c r="D5200" s="1">
        <v>45349.645833333336</v>
      </c>
      <c r="E5200">
        <v>53</v>
      </c>
      <c r="F5200" t="s">
        <v>9</v>
      </c>
      <c r="G5200" t="s">
        <v>104</v>
      </c>
      <c r="H5200">
        <v>92507</v>
      </c>
      <c r="I5200" t="str" cm="1">
        <f t="array" ref="I5200">IFERROR(INDEX(scheduling_data!H:H,MATCH(B5200&amp;D5200,scheduling_data!D:D&amp;scheduling_data!A:A,0)),"")</f>
        <v>D'Anna Pullen</v>
      </c>
      <c r="J5200" t="str">
        <f t="shared" si="191"/>
        <v>No</v>
      </c>
      <c r="L5200" t="str">
        <f t="shared" si="192"/>
        <v>No</v>
      </c>
    </row>
    <row r="5201" spans="1:12" x14ac:dyDescent="0.3">
      <c r="A5201" t="s">
        <v>49</v>
      </c>
      <c r="B5201">
        <v>175</v>
      </c>
      <c r="C5201" s="1">
        <v>45355</v>
      </c>
      <c r="D5201" s="1">
        <v>45328.625</v>
      </c>
      <c r="E5201">
        <v>77.599999999999994</v>
      </c>
      <c r="F5201" t="s">
        <v>19</v>
      </c>
      <c r="G5201" t="s">
        <v>50</v>
      </c>
      <c r="H5201">
        <v>92507</v>
      </c>
      <c r="I5201" t="str" cm="1">
        <f t="array" ref="I5201">IFERROR(INDEX(scheduling_data!H:H,MATCH(B5201&amp;D5201,scheduling_data!D:D&amp;scheduling_data!A:A,0)),"")</f>
        <v>D'Anna Pullen</v>
      </c>
      <c r="J5201" t="str">
        <f t="shared" si="191"/>
        <v>No</v>
      </c>
      <c r="L5201" t="str">
        <f t="shared" si="192"/>
        <v>Yes</v>
      </c>
    </row>
    <row r="5202" spans="1:12" x14ac:dyDescent="0.3">
      <c r="A5202" t="s">
        <v>49</v>
      </c>
      <c r="B5202">
        <v>175</v>
      </c>
      <c r="C5202" s="1">
        <v>45355</v>
      </c>
      <c r="D5202" s="1">
        <v>45328.625</v>
      </c>
      <c r="E5202">
        <v>-53</v>
      </c>
      <c r="F5202" t="s">
        <v>9</v>
      </c>
      <c r="G5202" t="s">
        <v>456</v>
      </c>
      <c r="H5202">
        <v>92507</v>
      </c>
      <c r="I5202" t="str" cm="1">
        <f t="array" ref="I5202">IFERROR(INDEX(scheduling_data!H:H,MATCH(B5202&amp;D5202,scheduling_data!D:D&amp;scheduling_data!A:A,0)),"")</f>
        <v>D'Anna Pullen</v>
      </c>
      <c r="J5202" t="str">
        <f t="shared" si="191"/>
        <v>No</v>
      </c>
      <c r="L5202" t="str">
        <f t="shared" si="192"/>
        <v>No</v>
      </c>
    </row>
    <row r="5203" spans="1:12" x14ac:dyDescent="0.3">
      <c r="A5203" t="s">
        <v>49</v>
      </c>
      <c r="B5203">
        <v>175</v>
      </c>
      <c r="C5203" s="1">
        <v>45355</v>
      </c>
      <c r="D5203" s="1">
        <v>45328.625</v>
      </c>
      <c r="E5203">
        <v>-97</v>
      </c>
      <c r="F5203" t="s">
        <v>9</v>
      </c>
      <c r="G5203" t="s">
        <v>455</v>
      </c>
      <c r="H5203">
        <v>92507</v>
      </c>
      <c r="I5203" t="str" cm="1">
        <f t="array" ref="I5203">IFERROR(INDEX(scheduling_data!H:H,MATCH(B5203&amp;D5203,scheduling_data!D:D&amp;scheduling_data!A:A,0)),"")</f>
        <v>D'Anna Pullen</v>
      </c>
      <c r="J5203" t="str">
        <f t="shared" si="191"/>
        <v>No</v>
      </c>
      <c r="L5203" t="str">
        <f t="shared" si="192"/>
        <v>No</v>
      </c>
    </row>
    <row r="5204" spans="1:12" x14ac:dyDescent="0.3">
      <c r="A5204" t="s">
        <v>49</v>
      </c>
      <c r="B5204">
        <v>175</v>
      </c>
      <c r="C5204" s="1">
        <v>45355</v>
      </c>
      <c r="D5204" s="1">
        <v>45328.625</v>
      </c>
      <c r="E5204">
        <v>53</v>
      </c>
      <c r="F5204" t="s">
        <v>9</v>
      </c>
      <c r="G5204" t="s">
        <v>104</v>
      </c>
      <c r="H5204">
        <v>92507</v>
      </c>
      <c r="I5204" t="str" cm="1">
        <f t="array" ref="I5204">IFERROR(INDEX(scheduling_data!H:H,MATCH(B5204&amp;D5204,scheduling_data!D:D&amp;scheduling_data!A:A,0)),"")</f>
        <v>D'Anna Pullen</v>
      </c>
      <c r="J5204" t="str">
        <f t="shared" si="191"/>
        <v>No</v>
      </c>
      <c r="L5204" t="str">
        <f t="shared" si="192"/>
        <v>No</v>
      </c>
    </row>
    <row r="5205" spans="1:12" x14ac:dyDescent="0.3">
      <c r="A5205" t="s">
        <v>25</v>
      </c>
      <c r="B5205">
        <v>176</v>
      </c>
      <c r="C5205" s="1">
        <v>45352</v>
      </c>
      <c r="D5205" s="1">
        <v>45334.458333333336</v>
      </c>
      <c r="E5205">
        <v>52.1</v>
      </c>
      <c r="F5205" t="s">
        <v>9</v>
      </c>
      <c r="G5205" t="s">
        <v>28</v>
      </c>
      <c r="H5205">
        <v>97140</v>
      </c>
      <c r="I5205" t="str" cm="1">
        <f t="array" ref="I5205">IFERROR(INDEX(scheduling_data!H:H,MATCH(B5205&amp;D5205,scheduling_data!D:D&amp;scheduling_data!A:A,0)),"")</f>
        <v>Christian Litz</v>
      </c>
      <c r="J5205" t="str">
        <f t="shared" si="191"/>
        <v>No</v>
      </c>
      <c r="L5205" t="str">
        <f t="shared" si="192"/>
        <v>No</v>
      </c>
    </row>
    <row r="5206" spans="1:12" x14ac:dyDescent="0.3">
      <c r="A5206" t="s">
        <v>25</v>
      </c>
      <c r="B5206">
        <v>176</v>
      </c>
      <c r="C5206" s="1">
        <v>45352</v>
      </c>
      <c r="D5206" s="1">
        <v>45334.458333333336</v>
      </c>
      <c r="E5206">
        <v>22.9</v>
      </c>
      <c r="F5206" t="s">
        <v>19</v>
      </c>
      <c r="G5206" t="s">
        <v>26</v>
      </c>
      <c r="H5206">
        <v>97140</v>
      </c>
      <c r="I5206" t="str" cm="1">
        <f t="array" ref="I5206">IFERROR(INDEX(scheduling_data!H:H,MATCH(B5206&amp;D5206,scheduling_data!D:D&amp;scheduling_data!A:A,0)),"")</f>
        <v>Christian Litz</v>
      </c>
      <c r="J5206" t="str">
        <f t="shared" si="191"/>
        <v>No</v>
      </c>
      <c r="L5206" t="str">
        <f t="shared" si="192"/>
        <v>Yes</v>
      </c>
    </row>
    <row r="5207" spans="1:12" x14ac:dyDescent="0.3">
      <c r="A5207" t="s">
        <v>25</v>
      </c>
      <c r="B5207">
        <v>176</v>
      </c>
      <c r="C5207" s="1">
        <v>45352</v>
      </c>
      <c r="D5207" s="1">
        <v>45334.458333333336</v>
      </c>
      <c r="E5207">
        <v>46.61</v>
      </c>
      <c r="F5207" t="s">
        <v>9</v>
      </c>
      <c r="G5207" t="s">
        <v>28</v>
      </c>
      <c r="H5207">
        <v>97112</v>
      </c>
      <c r="I5207" t="str" cm="1">
        <f t="array" ref="I5207">IFERROR(INDEX(scheduling_data!H:H,MATCH(B5207&amp;D5207,scheduling_data!D:D&amp;scheduling_data!A:A,0)),"")</f>
        <v>Christian Litz</v>
      </c>
      <c r="J5207" t="str">
        <f t="shared" si="191"/>
        <v>No</v>
      </c>
      <c r="L5207" t="str">
        <f t="shared" si="192"/>
        <v>No</v>
      </c>
    </row>
    <row r="5208" spans="1:12" x14ac:dyDescent="0.3">
      <c r="A5208" t="s">
        <v>25</v>
      </c>
      <c r="B5208">
        <v>176</v>
      </c>
      <c r="C5208" s="1">
        <v>45352</v>
      </c>
      <c r="D5208" s="1">
        <v>45334.458333333336</v>
      </c>
      <c r="E5208">
        <v>28.39</v>
      </c>
      <c r="F5208" t="s">
        <v>19</v>
      </c>
      <c r="G5208" t="s">
        <v>26</v>
      </c>
      <c r="H5208">
        <v>97112</v>
      </c>
      <c r="I5208" t="str" cm="1">
        <f t="array" ref="I5208">IFERROR(INDEX(scheduling_data!H:H,MATCH(B5208&amp;D5208,scheduling_data!D:D&amp;scheduling_data!A:A,0)),"")</f>
        <v>Christian Litz</v>
      </c>
      <c r="J5208" t="str">
        <f t="shared" si="191"/>
        <v>No</v>
      </c>
      <c r="L5208" t="str">
        <f t="shared" si="192"/>
        <v>Yes</v>
      </c>
    </row>
    <row r="5209" spans="1:12" x14ac:dyDescent="0.3">
      <c r="A5209" t="s">
        <v>25</v>
      </c>
      <c r="B5209">
        <v>176</v>
      </c>
      <c r="C5209" s="1">
        <v>45366</v>
      </c>
      <c r="D5209" s="1">
        <v>45334.458333333336</v>
      </c>
      <c r="E5209">
        <v>0</v>
      </c>
      <c r="F5209" t="s">
        <v>9</v>
      </c>
      <c r="G5209" t="s">
        <v>457</v>
      </c>
      <c r="H5209">
        <v>97140</v>
      </c>
      <c r="I5209" t="str" cm="1">
        <f t="array" ref="I5209">IFERROR(INDEX(scheduling_data!H:H,MATCH(B5209&amp;D5209,scheduling_data!D:D&amp;scheduling_data!A:A,0)),"")</f>
        <v>Christian Litz</v>
      </c>
      <c r="J5209" t="str">
        <f t="shared" si="191"/>
        <v>No</v>
      </c>
      <c r="L5209" t="str">
        <f t="shared" si="192"/>
        <v>No</v>
      </c>
    </row>
    <row r="5210" spans="1:12" x14ac:dyDescent="0.3">
      <c r="A5210" t="s">
        <v>25</v>
      </c>
      <c r="B5210">
        <v>176</v>
      </c>
      <c r="C5210" s="1">
        <v>45366</v>
      </c>
      <c r="D5210" s="1">
        <v>45334.458333333336</v>
      </c>
      <c r="E5210">
        <v>0</v>
      </c>
      <c r="F5210" t="s">
        <v>9</v>
      </c>
      <c r="G5210" t="s">
        <v>457</v>
      </c>
      <c r="H5210">
        <v>97112</v>
      </c>
      <c r="I5210" t="str" cm="1">
        <f t="array" ref="I5210">IFERROR(INDEX(scheduling_data!H:H,MATCH(B5210&amp;D5210,scheduling_data!D:D&amp;scheduling_data!A:A,0)),"")</f>
        <v>Christian Litz</v>
      </c>
      <c r="J5210" t="str">
        <f t="shared" si="191"/>
        <v>No</v>
      </c>
      <c r="L5210" t="str">
        <f t="shared" si="192"/>
        <v>No</v>
      </c>
    </row>
    <row r="5211" spans="1:12" x14ac:dyDescent="0.3">
      <c r="A5211" t="s">
        <v>25</v>
      </c>
      <c r="B5211">
        <v>176</v>
      </c>
      <c r="C5211" s="1">
        <v>45352</v>
      </c>
      <c r="D5211" s="1">
        <v>45335.458333333336</v>
      </c>
      <c r="E5211">
        <v>84.53</v>
      </c>
      <c r="F5211" t="s">
        <v>19</v>
      </c>
      <c r="G5211" t="s">
        <v>26</v>
      </c>
      <c r="H5211">
        <v>97165</v>
      </c>
      <c r="I5211" t="str" cm="1">
        <f t="array" ref="I5211">IFERROR(INDEX(scheduling_data!H:H,MATCH(B5211&amp;D5211,scheduling_data!D:D&amp;scheduling_data!A:A,0)),"")</f>
        <v>Carolyn Simpson</v>
      </c>
      <c r="J5211" t="str">
        <f t="shared" si="191"/>
        <v>No</v>
      </c>
      <c r="L5211" t="str">
        <f t="shared" si="192"/>
        <v>Yes</v>
      </c>
    </row>
    <row r="5212" spans="1:12" x14ac:dyDescent="0.3">
      <c r="A5212" t="s">
        <v>25</v>
      </c>
      <c r="B5212">
        <v>176</v>
      </c>
      <c r="C5212" s="1">
        <v>45352</v>
      </c>
      <c r="D5212" s="1">
        <v>45335.458333333336</v>
      </c>
      <c r="E5212">
        <v>65.47</v>
      </c>
      <c r="F5212" t="s">
        <v>9</v>
      </c>
      <c r="G5212" t="s">
        <v>28</v>
      </c>
      <c r="H5212">
        <v>97165</v>
      </c>
      <c r="I5212" t="str" cm="1">
        <f t="array" ref="I5212">IFERROR(INDEX(scheduling_data!H:H,MATCH(B5212&amp;D5212,scheduling_data!D:D&amp;scheduling_data!A:A,0)),"")</f>
        <v>Carolyn Simpson</v>
      </c>
      <c r="J5212" t="str">
        <f t="shared" si="191"/>
        <v>No</v>
      </c>
      <c r="L5212" t="str">
        <f t="shared" si="192"/>
        <v>No</v>
      </c>
    </row>
    <row r="5213" spans="1:12" x14ac:dyDescent="0.3">
      <c r="A5213" t="s">
        <v>25</v>
      </c>
      <c r="B5213">
        <v>176</v>
      </c>
      <c r="C5213" s="1">
        <v>45352</v>
      </c>
      <c r="D5213" s="1">
        <v>45335.458333333336</v>
      </c>
      <c r="E5213">
        <v>56.78</v>
      </c>
      <c r="F5213" t="s">
        <v>19</v>
      </c>
      <c r="G5213" t="s">
        <v>26</v>
      </c>
      <c r="H5213">
        <v>97112</v>
      </c>
      <c r="I5213" t="str" cm="1">
        <f t="array" ref="I5213">IFERROR(INDEX(scheduling_data!H:H,MATCH(B5213&amp;D5213,scheduling_data!D:D&amp;scheduling_data!A:A,0)),"")</f>
        <v>Carolyn Simpson</v>
      </c>
      <c r="J5213" t="str">
        <f t="shared" si="191"/>
        <v>No</v>
      </c>
      <c r="L5213" t="str">
        <f t="shared" si="192"/>
        <v>Yes</v>
      </c>
    </row>
    <row r="5214" spans="1:12" x14ac:dyDescent="0.3">
      <c r="A5214" t="s">
        <v>25</v>
      </c>
      <c r="B5214">
        <v>176</v>
      </c>
      <c r="C5214" s="1">
        <v>45352</v>
      </c>
      <c r="D5214" s="1">
        <v>45335.458333333336</v>
      </c>
      <c r="E5214">
        <v>93.22</v>
      </c>
      <c r="F5214" t="s">
        <v>9</v>
      </c>
      <c r="G5214" t="s">
        <v>28</v>
      </c>
      <c r="H5214">
        <v>97112</v>
      </c>
      <c r="I5214" t="str" cm="1">
        <f t="array" ref="I5214">IFERROR(INDEX(scheduling_data!H:H,MATCH(B5214&amp;D5214,scheduling_data!D:D&amp;scheduling_data!A:A,0)),"")</f>
        <v>Carolyn Simpson</v>
      </c>
      <c r="J5214" t="str">
        <f t="shared" si="191"/>
        <v>No</v>
      </c>
      <c r="L5214" t="str">
        <f t="shared" si="192"/>
        <v>No</v>
      </c>
    </row>
    <row r="5215" spans="1:12" x14ac:dyDescent="0.3">
      <c r="A5215" t="s">
        <v>25</v>
      </c>
      <c r="B5215">
        <v>176</v>
      </c>
      <c r="C5215" s="1">
        <v>45352</v>
      </c>
      <c r="D5215" s="1">
        <v>45335.458333333336</v>
      </c>
      <c r="E5215">
        <v>0</v>
      </c>
      <c r="F5215" t="s">
        <v>9</v>
      </c>
      <c r="G5215" t="s">
        <v>441</v>
      </c>
      <c r="H5215">
        <v>97112</v>
      </c>
      <c r="I5215" t="str" cm="1">
        <f t="array" ref="I5215">IFERROR(INDEX(scheduling_data!H:H,MATCH(B5215&amp;D5215,scheduling_data!D:D&amp;scheduling_data!A:A,0)),"")</f>
        <v>Carolyn Simpson</v>
      </c>
      <c r="J5215" t="str">
        <f t="shared" si="191"/>
        <v>No</v>
      </c>
      <c r="L5215" t="str">
        <f t="shared" si="192"/>
        <v>No</v>
      </c>
    </row>
    <row r="5216" spans="1:12" x14ac:dyDescent="0.3">
      <c r="A5216" t="s">
        <v>25</v>
      </c>
      <c r="B5216">
        <v>176</v>
      </c>
      <c r="C5216" s="1">
        <v>45352</v>
      </c>
      <c r="D5216" s="1">
        <v>45335.458333333336</v>
      </c>
      <c r="E5216">
        <v>0</v>
      </c>
      <c r="F5216" t="s">
        <v>9</v>
      </c>
      <c r="G5216" t="s">
        <v>441</v>
      </c>
      <c r="H5216">
        <v>97165</v>
      </c>
      <c r="I5216" t="str" cm="1">
        <f t="array" ref="I5216">IFERROR(INDEX(scheduling_data!H:H,MATCH(B5216&amp;D5216,scheduling_data!D:D&amp;scheduling_data!A:A,0)),"")</f>
        <v>Carolyn Simpson</v>
      </c>
      <c r="J5216" t="str">
        <f t="shared" si="191"/>
        <v>No</v>
      </c>
      <c r="L5216" t="str">
        <f t="shared" si="192"/>
        <v>No</v>
      </c>
    </row>
    <row r="5217" spans="1:12" x14ac:dyDescent="0.3">
      <c r="A5217" t="s">
        <v>25</v>
      </c>
      <c r="B5217">
        <v>176</v>
      </c>
      <c r="C5217" s="1">
        <v>45359</v>
      </c>
      <c r="D5217" s="1">
        <v>45337.416666666664</v>
      </c>
      <c r="E5217">
        <v>56.78</v>
      </c>
      <c r="F5217" t="s">
        <v>19</v>
      </c>
      <c r="G5217" t="s">
        <v>26</v>
      </c>
      <c r="H5217">
        <v>97112</v>
      </c>
      <c r="I5217" t="str" cm="1">
        <f t="array" ref="I5217">IFERROR(INDEX(scheduling_data!H:H,MATCH(B5217&amp;D5217,scheduling_data!D:D&amp;scheduling_data!A:A,0)),"")</f>
        <v>Christian Litz</v>
      </c>
      <c r="J5217" t="str">
        <f t="shared" si="191"/>
        <v>No</v>
      </c>
      <c r="L5217" t="str">
        <f t="shared" si="192"/>
        <v>Yes</v>
      </c>
    </row>
    <row r="5218" spans="1:12" x14ac:dyDescent="0.3">
      <c r="A5218" t="s">
        <v>25</v>
      </c>
      <c r="B5218">
        <v>176</v>
      </c>
      <c r="C5218" s="1">
        <v>45359</v>
      </c>
      <c r="D5218" s="1">
        <v>45337.416666666664</v>
      </c>
      <c r="E5218">
        <v>93.22</v>
      </c>
      <c r="F5218" t="s">
        <v>9</v>
      </c>
      <c r="G5218" t="s">
        <v>28</v>
      </c>
      <c r="H5218">
        <v>97112</v>
      </c>
      <c r="I5218" t="str" cm="1">
        <f t="array" ref="I5218">IFERROR(INDEX(scheduling_data!H:H,MATCH(B5218&amp;D5218,scheduling_data!D:D&amp;scheduling_data!A:A,0)),"")</f>
        <v>Christian Litz</v>
      </c>
      <c r="J5218" t="str">
        <f t="shared" si="191"/>
        <v>No</v>
      </c>
      <c r="L5218" t="str">
        <f t="shared" si="192"/>
        <v>No</v>
      </c>
    </row>
    <row r="5219" spans="1:12" x14ac:dyDescent="0.3">
      <c r="A5219" t="s">
        <v>25</v>
      </c>
      <c r="B5219">
        <v>176</v>
      </c>
      <c r="C5219" s="1">
        <v>45359</v>
      </c>
      <c r="D5219" s="1">
        <v>45341.458333333336</v>
      </c>
      <c r="E5219">
        <v>56.78</v>
      </c>
      <c r="F5219" t="s">
        <v>19</v>
      </c>
      <c r="G5219" t="s">
        <v>26</v>
      </c>
      <c r="H5219">
        <v>97112</v>
      </c>
      <c r="I5219" t="str" cm="1">
        <f t="array" ref="I5219">IFERROR(INDEX(scheduling_data!H:H,MATCH(B5219&amp;D5219,scheduling_data!D:D&amp;scheduling_data!A:A,0)),"")</f>
        <v>Christian Litz</v>
      </c>
      <c r="J5219" t="str">
        <f t="shared" si="191"/>
        <v>No</v>
      </c>
      <c r="L5219" t="str">
        <f t="shared" si="192"/>
        <v>Yes</v>
      </c>
    </row>
    <row r="5220" spans="1:12" x14ac:dyDescent="0.3">
      <c r="A5220" t="s">
        <v>25</v>
      </c>
      <c r="B5220">
        <v>176</v>
      </c>
      <c r="C5220" s="1">
        <v>45359</v>
      </c>
      <c r="D5220" s="1">
        <v>45341.458333333336</v>
      </c>
      <c r="E5220">
        <v>93.22</v>
      </c>
      <c r="F5220" t="s">
        <v>9</v>
      </c>
      <c r="G5220" t="s">
        <v>28</v>
      </c>
      <c r="H5220">
        <v>97112</v>
      </c>
      <c r="I5220" t="str" cm="1">
        <f t="array" ref="I5220">IFERROR(INDEX(scheduling_data!H:H,MATCH(B5220&amp;D5220,scheduling_data!D:D&amp;scheduling_data!A:A,0)),"")</f>
        <v>Christian Litz</v>
      </c>
      <c r="J5220" t="str">
        <f t="shared" si="191"/>
        <v>No</v>
      </c>
      <c r="L5220" t="str">
        <f t="shared" si="192"/>
        <v>No</v>
      </c>
    </row>
    <row r="5221" spans="1:12" x14ac:dyDescent="0.3">
      <c r="A5221" t="s">
        <v>25</v>
      </c>
      <c r="B5221">
        <v>176</v>
      </c>
      <c r="C5221" s="1">
        <v>45352</v>
      </c>
      <c r="D5221" s="1">
        <v>45324.479166666664</v>
      </c>
      <c r="E5221">
        <v>56.78</v>
      </c>
      <c r="F5221" t="s">
        <v>19</v>
      </c>
      <c r="G5221" t="s">
        <v>26</v>
      </c>
      <c r="H5221">
        <v>97112</v>
      </c>
      <c r="I5221" t="str" cm="1">
        <f t="array" ref="I5221">IFERROR(INDEX(scheduling_data!H:H,MATCH(B5221&amp;D5221,scheduling_data!D:D&amp;scheduling_data!A:A,0)),"")</f>
        <v>Christian Litz</v>
      </c>
      <c r="J5221" t="str">
        <f t="shared" si="191"/>
        <v>No</v>
      </c>
      <c r="L5221" t="str">
        <f t="shared" si="192"/>
        <v>Yes</v>
      </c>
    </row>
    <row r="5222" spans="1:12" x14ac:dyDescent="0.3">
      <c r="A5222" t="s">
        <v>25</v>
      </c>
      <c r="B5222">
        <v>176</v>
      </c>
      <c r="C5222" s="1">
        <v>45352</v>
      </c>
      <c r="D5222" s="1">
        <v>45324.479166666664</v>
      </c>
      <c r="E5222">
        <v>93.22</v>
      </c>
      <c r="F5222" t="s">
        <v>9</v>
      </c>
      <c r="G5222" t="s">
        <v>28</v>
      </c>
      <c r="H5222">
        <v>97112</v>
      </c>
      <c r="I5222" t="str" cm="1">
        <f t="array" ref="I5222">IFERROR(INDEX(scheduling_data!H:H,MATCH(B5222&amp;D5222,scheduling_data!D:D&amp;scheduling_data!A:A,0)),"")</f>
        <v>Christian Litz</v>
      </c>
      <c r="J5222" t="str">
        <f t="shared" si="191"/>
        <v>No</v>
      </c>
      <c r="L5222" t="str">
        <f t="shared" si="192"/>
        <v>No</v>
      </c>
    </row>
    <row r="5223" spans="1:12" x14ac:dyDescent="0.3">
      <c r="A5223" t="s">
        <v>25</v>
      </c>
      <c r="B5223">
        <v>176</v>
      </c>
      <c r="C5223" s="1">
        <v>45352</v>
      </c>
      <c r="D5223" s="1">
        <v>45324.479166666664</v>
      </c>
      <c r="E5223">
        <v>0</v>
      </c>
      <c r="F5223" t="s">
        <v>9</v>
      </c>
      <c r="G5223" t="s">
        <v>441</v>
      </c>
      <c r="H5223">
        <v>97112</v>
      </c>
      <c r="I5223" t="str" cm="1">
        <f t="array" ref="I5223">IFERROR(INDEX(scheduling_data!H:H,MATCH(B5223&amp;D5223,scheduling_data!D:D&amp;scheduling_data!A:A,0)),"")</f>
        <v>Christian Litz</v>
      </c>
      <c r="J5223" t="str">
        <f t="shared" si="191"/>
        <v>No</v>
      </c>
      <c r="L5223" t="str">
        <f t="shared" si="192"/>
        <v>No</v>
      </c>
    </row>
    <row r="5224" spans="1:12" x14ac:dyDescent="0.3">
      <c r="A5224" t="s">
        <v>25</v>
      </c>
      <c r="B5224">
        <v>176</v>
      </c>
      <c r="C5224" s="1">
        <v>45359</v>
      </c>
      <c r="D5224" s="1">
        <v>45345.395833333336</v>
      </c>
      <c r="E5224">
        <v>93.22</v>
      </c>
      <c r="F5224" t="s">
        <v>9</v>
      </c>
      <c r="G5224" t="s">
        <v>28</v>
      </c>
      <c r="H5224">
        <v>97112</v>
      </c>
      <c r="I5224" t="str" cm="1">
        <f t="array" ref="I5224">IFERROR(INDEX(scheduling_data!H:H,MATCH(B5224&amp;D5224,scheduling_data!D:D&amp;scheduling_data!A:A,0)),"")</f>
        <v>Christian Litz</v>
      </c>
      <c r="J5224" t="str">
        <f t="shared" si="191"/>
        <v>No</v>
      </c>
      <c r="L5224" t="str">
        <f t="shared" si="192"/>
        <v>No</v>
      </c>
    </row>
    <row r="5225" spans="1:12" x14ac:dyDescent="0.3">
      <c r="A5225" t="s">
        <v>25</v>
      </c>
      <c r="B5225">
        <v>176</v>
      </c>
      <c r="C5225" s="1">
        <v>45359</v>
      </c>
      <c r="D5225" s="1">
        <v>45345.395833333336</v>
      </c>
      <c r="E5225">
        <v>56.78</v>
      </c>
      <c r="F5225" t="s">
        <v>19</v>
      </c>
      <c r="G5225" t="s">
        <v>26</v>
      </c>
      <c r="H5225">
        <v>97112</v>
      </c>
      <c r="I5225" t="str" cm="1">
        <f t="array" ref="I5225">IFERROR(INDEX(scheduling_data!H:H,MATCH(B5225&amp;D5225,scheduling_data!D:D&amp;scheduling_data!A:A,0)),"")</f>
        <v>Christian Litz</v>
      </c>
      <c r="J5225" t="str">
        <f t="shared" si="191"/>
        <v>No</v>
      </c>
      <c r="L5225" t="str">
        <f t="shared" si="192"/>
        <v>Yes</v>
      </c>
    </row>
    <row r="5226" spans="1:12" x14ac:dyDescent="0.3">
      <c r="A5226" t="s">
        <v>25</v>
      </c>
      <c r="B5226">
        <v>176</v>
      </c>
      <c r="C5226" s="1">
        <v>45366</v>
      </c>
      <c r="D5226" s="1">
        <v>45348.458333333336</v>
      </c>
      <c r="E5226">
        <v>56.78</v>
      </c>
      <c r="F5226" t="s">
        <v>19</v>
      </c>
      <c r="G5226" t="s">
        <v>26</v>
      </c>
      <c r="H5226">
        <v>97112</v>
      </c>
      <c r="I5226" t="str" cm="1">
        <f t="array" ref="I5226">IFERROR(INDEX(scheduling_data!H:H,MATCH(B5226&amp;D5226,scheduling_data!D:D&amp;scheduling_data!A:A,0)),"")</f>
        <v>Christian Litz</v>
      </c>
      <c r="J5226" t="str">
        <f t="shared" si="191"/>
        <v>No</v>
      </c>
      <c r="L5226" t="str">
        <f t="shared" si="192"/>
        <v>Yes</v>
      </c>
    </row>
    <row r="5227" spans="1:12" x14ac:dyDescent="0.3">
      <c r="A5227" t="s">
        <v>25</v>
      </c>
      <c r="B5227">
        <v>176</v>
      </c>
      <c r="C5227" s="1">
        <v>45366</v>
      </c>
      <c r="D5227" s="1">
        <v>45348.458333333336</v>
      </c>
      <c r="E5227">
        <v>93.22</v>
      </c>
      <c r="F5227" t="s">
        <v>9</v>
      </c>
      <c r="G5227" t="s">
        <v>28</v>
      </c>
      <c r="H5227">
        <v>97112</v>
      </c>
      <c r="I5227" t="str" cm="1">
        <f t="array" ref="I5227">IFERROR(INDEX(scheduling_data!H:H,MATCH(B5227&amp;D5227,scheduling_data!D:D&amp;scheduling_data!A:A,0)),"")</f>
        <v>Christian Litz</v>
      </c>
      <c r="J5227" t="str">
        <f t="shared" si="191"/>
        <v>No</v>
      </c>
      <c r="L5227" t="str">
        <f t="shared" si="192"/>
        <v>No</v>
      </c>
    </row>
    <row r="5228" spans="1:12" x14ac:dyDescent="0.3">
      <c r="A5228" t="s">
        <v>25</v>
      </c>
      <c r="B5228">
        <v>176</v>
      </c>
      <c r="C5228" s="1">
        <v>45352</v>
      </c>
      <c r="D5228" s="1">
        <v>45327.4375</v>
      </c>
      <c r="E5228">
        <v>56.78</v>
      </c>
      <c r="F5228" t="s">
        <v>19</v>
      </c>
      <c r="G5228" t="s">
        <v>26</v>
      </c>
      <c r="H5228">
        <v>97112</v>
      </c>
      <c r="I5228" t="str" cm="1">
        <f t="array" ref="I5228">IFERROR(INDEX(scheduling_data!H:H,MATCH(B5228&amp;D5228,scheduling_data!D:D&amp;scheduling_data!A:A,0)),"")</f>
        <v>Christian Litz</v>
      </c>
      <c r="J5228" t="str">
        <f t="shared" si="191"/>
        <v>No</v>
      </c>
      <c r="L5228" t="str">
        <f t="shared" si="192"/>
        <v>Yes</v>
      </c>
    </row>
    <row r="5229" spans="1:12" x14ac:dyDescent="0.3">
      <c r="A5229" t="s">
        <v>25</v>
      </c>
      <c r="B5229">
        <v>176</v>
      </c>
      <c r="C5229" s="1">
        <v>45352</v>
      </c>
      <c r="D5229" s="1">
        <v>45327.4375</v>
      </c>
      <c r="E5229">
        <v>93.22</v>
      </c>
      <c r="F5229" t="s">
        <v>9</v>
      </c>
      <c r="G5229" t="s">
        <v>28</v>
      </c>
      <c r="H5229">
        <v>97112</v>
      </c>
      <c r="I5229" t="str" cm="1">
        <f t="array" ref="I5229">IFERROR(INDEX(scheduling_data!H:H,MATCH(B5229&amp;D5229,scheduling_data!D:D&amp;scheduling_data!A:A,0)),"")</f>
        <v>Christian Litz</v>
      </c>
      <c r="J5229" t="str">
        <f t="shared" si="191"/>
        <v>No</v>
      </c>
      <c r="L5229" t="str">
        <f t="shared" si="192"/>
        <v>No</v>
      </c>
    </row>
    <row r="5230" spans="1:12" x14ac:dyDescent="0.3">
      <c r="A5230" t="s">
        <v>25</v>
      </c>
      <c r="B5230">
        <v>176</v>
      </c>
      <c r="C5230" s="1">
        <v>45352</v>
      </c>
      <c r="D5230" s="1">
        <v>45327.4375</v>
      </c>
      <c r="E5230">
        <v>0</v>
      </c>
      <c r="F5230" t="s">
        <v>9</v>
      </c>
      <c r="G5230" t="s">
        <v>441</v>
      </c>
      <c r="H5230">
        <v>97112</v>
      </c>
      <c r="I5230" t="str" cm="1">
        <f t="array" ref="I5230">IFERROR(INDEX(scheduling_data!H:H,MATCH(B5230&amp;D5230,scheduling_data!D:D&amp;scheduling_data!A:A,0)),"")</f>
        <v>Christian Litz</v>
      </c>
      <c r="J5230" t="str">
        <f t="shared" si="191"/>
        <v>No</v>
      </c>
      <c r="L5230" t="str">
        <f t="shared" si="192"/>
        <v>No</v>
      </c>
    </row>
    <row r="5231" spans="1:12" x14ac:dyDescent="0.3">
      <c r="A5231" t="s">
        <v>25</v>
      </c>
      <c r="B5231">
        <v>176</v>
      </c>
      <c r="C5231" s="1">
        <v>45352</v>
      </c>
      <c r="D5231" s="1">
        <v>45331.416666666664</v>
      </c>
      <c r="E5231">
        <v>46.61</v>
      </c>
      <c r="F5231" t="s">
        <v>9</v>
      </c>
      <c r="G5231" t="s">
        <v>28</v>
      </c>
      <c r="H5231">
        <v>97112</v>
      </c>
      <c r="I5231" t="str" cm="1">
        <f t="array" ref="I5231">IFERROR(INDEX(scheduling_data!H:H,MATCH(B5231&amp;D5231,scheduling_data!D:D&amp;scheduling_data!A:A,0)),"")</f>
        <v>Christian Litz</v>
      </c>
      <c r="J5231" t="str">
        <f t="shared" si="191"/>
        <v>No</v>
      </c>
      <c r="L5231" t="str">
        <f t="shared" si="192"/>
        <v>No</v>
      </c>
    </row>
    <row r="5232" spans="1:12" x14ac:dyDescent="0.3">
      <c r="A5232" t="s">
        <v>25</v>
      </c>
      <c r="B5232">
        <v>176</v>
      </c>
      <c r="C5232" s="1">
        <v>45352</v>
      </c>
      <c r="D5232" s="1">
        <v>45331.416666666664</v>
      </c>
      <c r="E5232">
        <v>28.39</v>
      </c>
      <c r="F5232" t="s">
        <v>19</v>
      </c>
      <c r="G5232" t="s">
        <v>26</v>
      </c>
      <c r="H5232">
        <v>97112</v>
      </c>
      <c r="I5232" t="str" cm="1">
        <f t="array" ref="I5232">IFERROR(INDEX(scheduling_data!H:H,MATCH(B5232&amp;D5232,scheduling_data!D:D&amp;scheduling_data!A:A,0)),"")</f>
        <v>Christian Litz</v>
      </c>
      <c r="J5232" t="str">
        <f t="shared" si="191"/>
        <v>No</v>
      </c>
      <c r="L5232" t="str">
        <f t="shared" si="192"/>
        <v>Yes</v>
      </c>
    </row>
    <row r="5233" spans="1:12" x14ac:dyDescent="0.3">
      <c r="A5233" t="s">
        <v>25</v>
      </c>
      <c r="B5233">
        <v>176</v>
      </c>
      <c r="C5233" s="1">
        <v>45352</v>
      </c>
      <c r="D5233" s="1">
        <v>45331.416666666664</v>
      </c>
      <c r="E5233">
        <v>22.9</v>
      </c>
      <c r="F5233" t="s">
        <v>19</v>
      </c>
      <c r="G5233" t="s">
        <v>26</v>
      </c>
      <c r="H5233">
        <v>97140</v>
      </c>
      <c r="I5233" t="str" cm="1">
        <f t="array" ref="I5233">IFERROR(INDEX(scheduling_data!H:H,MATCH(B5233&amp;D5233,scheduling_data!D:D&amp;scheduling_data!A:A,0)),"")</f>
        <v>Christian Litz</v>
      </c>
      <c r="J5233" t="str">
        <f t="shared" si="191"/>
        <v>No</v>
      </c>
      <c r="L5233" t="str">
        <f t="shared" si="192"/>
        <v>Yes</v>
      </c>
    </row>
    <row r="5234" spans="1:12" x14ac:dyDescent="0.3">
      <c r="A5234" t="s">
        <v>25</v>
      </c>
      <c r="B5234">
        <v>176</v>
      </c>
      <c r="C5234" s="1">
        <v>45352</v>
      </c>
      <c r="D5234" s="1">
        <v>45331.416666666664</v>
      </c>
      <c r="E5234">
        <v>52.1</v>
      </c>
      <c r="F5234" t="s">
        <v>9</v>
      </c>
      <c r="G5234" t="s">
        <v>28</v>
      </c>
      <c r="H5234">
        <v>97140</v>
      </c>
      <c r="I5234" t="str" cm="1">
        <f t="array" ref="I5234">IFERROR(INDEX(scheduling_data!H:H,MATCH(B5234&amp;D5234,scheduling_data!D:D&amp;scheduling_data!A:A,0)),"")</f>
        <v>Christian Litz</v>
      </c>
      <c r="J5234" t="str">
        <f t="shared" si="191"/>
        <v>No</v>
      </c>
      <c r="L5234" t="str">
        <f t="shared" si="192"/>
        <v>No</v>
      </c>
    </row>
    <row r="5235" spans="1:12" x14ac:dyDescent="0.3">
      <c r="A5235" t="s">
        <v>25</v>
      </c>
      <c r="B5235">
        <v>176</v>
      </c>
      <c r="C5235" s="1">
        <v>45366</v>
      </c>
      <c r="D5235" s="1">
        <v>45331.416666666664</v>
      </c>
      <c r="E5235">
        <v>0</v>
      </c>
      <c r="F5235" t="s">
        <v>9</v>
      </c>
      <c r="G5235" t="s">
        <v>457</v>
      </c>
      <c r="H5235">
        <v>97112</v>
      </c>
      <c r="I5235" t="str" cm="1">
        <f t="array" ref="I5235">IFERROR(INDEX(scheduling_data!H:H,MATCH(B5235&amp;D5235,scheduling_data!D:D&amp;scheduling_data!A:A,0)),"")</f>
        <v>Christian Litz</v>
      </c>
      <c r="J5235" t="str">
        <f t="shared" si="191"/>
        <v>No</v>
      </c>
      <c r="L5235" t="str">
        <f t="shared" si="192"/>
        <v>No</v>
      </c>
    </row>
    <row r="5236" spans="1:12" x14ac:dyDescent="0.3">
      <c r="A5236" t="s">
        <v>25</v>
      </c>
      <c r="B5236">
        <v>176</v>
      </c>
      <c r="C5236" s="1">
        <v>45366</v>
      </c>
      <c r="D5236" s="1">
        <v>45331.416666666664</v>
      </c>
      <c r="E5236">
        <v>0</v>
      </c>
      <c r="F5236" t="s">
        <v>9</v>
      </c>
      <c r="G5236" t="s">
        <v>457</v>
      </c>
      <c r="H5236">
        <v>97140</v>
      </c>
      <c r="I5236" t="str" cm="1">
        <f t="array" ref="I5236">IFERROR(INDEX(scheduling_data!H:H,MATCH(B5236&amp;D5236,scheduling_data!D:D&amp;scheduling_data!A:A,0)),"")</f>
        <v>Christian Litz</v>
      </c>
      <c r="J5236" t="str">
        <f t="shared" si="191"/>
        <v>No</v>
      </c>
      <c r="L5236" t="str">
        <f t="shared" si="192"/>
        <v>No</v>
      </c>
    </row>
    <row r="5237" spans="1:12" x14ac:dyDescent="0.3">
      <c r="A5237" t="s">
        <v>33</v>
      </c>
      <c r="B5237">
        <v>178</v>
      </c>
      <c r="C5237" s="1">
        <v>45379</v>
      </c>
      <c r="D5237" s="1">
        <v>45345.458333333336</v>
      </c>
      <c r="E5237">
        <v>50.2</v>
      </c>
      <c r="F5237" t="s">
        <v>9</v>
      </c>
      <c r="H5237">
        <v>97116</v>
      </c>
      <c r="I5237" t="str" cm="1">
        <f t="array" ref="I5237">IFERROR(INDEX(scheduling_data!H:H,MATCH(B5237&amp;D5237,scheduling_data!D:D&amp;scheduling_data!A:A,0)),"")</f>
        <v>Christian Litz</v>
      </c>
      <c r="J5237" t="str">
        <f t="shared" si="191"/>
        <v>No</v>
      </c>
      <c r="L5237" t="str">
        <f t="shared" si="192"/>
        <v>No</v>
      </c>
    </row>
    <row r="5238" spans="1:12" x14ac:dyDescent="0.3">
      <c r="A5238" t="s">
        <v>33</v>
      </c>
      <c r="B5238">
        <v>178</v>
      </c>
      <c r="C5238" s="1">
        <v>45379</v>
      </c>
      <c r="D5238" s="1">
        <v>45345.458333333336</v>
      </c>
      <c r="E5238">
        <v>24.8</v>
      </c>
      <c r="F5238" t="s">
        <v>19</v>
      </c>
      <c r="H5238">
        <v>97116</v>
      </c>
      <c r="I5238" t="str" cm="1">
        <f t="array" ref="I5238">IFERROR(INDEX(scheduling_data!H:H,MATCH(B5238&amp;D5238,scheduling_data!D:D&amp;scheduling_data!A:A,0)),"")</f>
        <v>Christian Litz</v>
      </c>
      <c r="J5238" t="str">
        <f t="shared" si="191"/>
        <v>No</v>
      </c>
      <c r="L5238" t="str">
        <f t="shared" si="192"/>
        <v>Yes</v>
      </c>
    </row>
    <row r="5239" spans="1:12" x14ac:dyDescent="0.3">
      <c r="A5239" t="s">
        <v>33</v>
      </c>
      <c r="B5239">
        <v>178</v>
      </c>
      <c r="C5239" s="1">
        <v>45379</v>
      </c>
      <c r="D5239" s="1">
        <v>45345.458333333336</v>
      </c>
      <c r="E5239">
        <v>93.22</v>
      </c>
      <c r="F5239" t="s">
        <v>9</v>
      </c>
      <c r="H5239">
        <v>97112</v>
      </c>
      <c r="I5239" t="str" cm="1">
        <f t="array" ref="I5239">IFERROR(INDEX(scheduling_data!H:H,MATCH(B5239&amp;D5239,scheduling_data!D:D&amp;scheduling_data!A:A,0)),"")</f>
        <v>Christian Litz</v>
      </c>
      <c r="J5239" t="str">
        <f t="shared" si="191"/>
        <v>No</v>
      </c>
      <c r="L5239" t="str">
        <f t="shared" si="192"/>
        <v>No</v>
      </c>
    </row>
    <row r="5240" spans="1:12" x14ac:dyDescent="0.3">
      <c r="A5240" t="s">
        <v>33</v>
      </c>
      <c r="B5240">
        <v>178</v>
      </c>
      <c r="C5240" s="1">
        <v>45379</v>
      </c>
      <c r="D5240" s="1">
        <v>45345.458333333336</v>
      </c>
      <c r="E5240">
        <v>56.78</v>
      </c>
      <c r="F5240" t="s">
        <v>19</v>
      </c>
      <c r="H5240">
        <v>97112</v>
      </c>
      <c r="I5240" t="str" cm="1">
        <f t="array" ref="I5240">IFERROR(INDEX(scheduling_data!H:H,MATCH(B5240&amp;D5240,scheduling_data!D:D&amp;scheduling_data!A:A,0)),"")</f>
        <v>Christian Litz</v>
      </c>
      <c r="J5240" t="str">
        <f t="shared" si="191"/>
        <v>No</v>
      </c>
      <c r="L5240" t="str">
        <f t="shared" si="192"/>
        <v>Yes</v>
      </c>
    </row>
    <row r="5241" spans="1:12" x14ac:dyDescent="0.3">
      <c r="A5241" t="s">
        <v>33</v>
      </c>
      <c r="B5241">
        <v>178</v>
      </c>
      <c r="C5241" s="1">
        <v>45379</v>
      </c>
      <c r="D5241" s="1">
        <v>45345.458333333336</v>
      </c>
      <c r="E5241">
        <v>50.2</v>
      </c>
      <c r="F5241" t="s">
        <v>9</v>
      </c>
      <c r="H5241">
        <v>97110</v>
      </c>
      <c r="I5241" t="str" cm="1">
        <f t="array" ref="I5241">IFERROR(INDEX(scheduling_data!H:H,MATCH(B5241&amp;D5241,scheduling_data!D:D&amp;scheduling_data!A:A,0)),"")</f>
        <v>Christian Litz</v>
      </c>
      <c r="J5241" t="str">
        <f t="shared" si="191"/>
        <v>No</v>
      </c>
      <c r="L5241" t="str">
        <f t="shared" si="192"/>
        <v>No</v>
      </c>
    </row>
    <row r="5242" spans="1:12" x14ac:dyDescent="0.3">
      <c r="A5242" t="s">
        <v>33</v>
      </c>
      <c r="B5242">
        <v>178</v>
      </c>
      <c r="C5242" s="1">
        <v>45379</v>
      </c>
      <c r="D5242" s="1">
        <v>45345.458333333336</v>
      </c>
      <c r="E5242">
        <v>24.8</v>
      </c>
      <c r="F5242" t="s">
        <v>19</v>
      </c>
      <c r="H5242">
        <v>97110</v>
      </c>
      <c r="I5242" t="str" cm="1">
        <f t="array" ref="I5242">IFERROR(INDEX(scheduling_data!H:H,MATCH(B5242&amp;D5242,scheduling_data!D:D&amp;scheduling_data!A:A,0)),"")</f>
        <v>Christian Litz</v>
      </c>
      <c r="J5242" t="str">
        <f t="shared" si="191"/>
        <v>No</v>
      </c>
      <c r="L5242" t="str">
        <f t="shared" si="192"/>
        <v>Yes</v>
      </c>
    </row>
    <row r="5243" spans="1:12" x14ac:dyDescent="0.3">
      <c r="A5243" t="s">
        <v>33</v>
      </c>
      <c r="B5243">
        <v>178</v>
      </c>
      <c r="C5243" s="1">
        <v>45379</v>
      </c>
      <c r="D5243" s="1">
        <v>45348.541666666664</v>
      </c>
      <c r="E5243">
        <v>24.8</v>
      </c>
      <c r="F5243" t="s">
        <v>19</v>
      </c>
      <c r="H5243">
        <v>97110</v>
      </c>
      <c r="I5243" t="str" cm="1">
        <f t="array" ref="I5243">IFERROR(INDEX(scheduling_data!H:H,MATCH(B5243&amp;D5243,scheduling_data!D:D&amp;scheduling_data!A:A,0)),"")</f>
        <v>Christian Litz</v>
      </c>
      <c r="J5243" t="str">
        <f t="shared" si="191"/>
        <v>No</v>
      </c>
      <c r="L5243" t="str">
        <f t="shared" si="192"/>
        <v>Yes</v>
      </c>
    </row>
    <row r="5244" spans="1:12" x14ac:dyDescent="0.3">
      <c r="A5244" t="s">
        <v>33</v>
      </c>
      <c r="B5244">
        <v>178</v>
      </c>
      <c r="C5244" s="1">
        <v>45379</v>
      </c>
      <c r="D5244" s="1">
        <v>45348.541666666664</v>
      </c>
      <c r="E5244">
        <v>50.2</v>
      </c>
      <c r="F5244" t="s">
        <v>9</v>
      </c>
      <c r="H5244">
        <v>97116</v>
      </c>
      <c r="I5244" t="str" cm="1">
        <f t="array" ref="I5244">IFERROR(INDEX(scheduling_data!H:H,MATCH(B5244&amp;D5244,scheduling_data!D:D&amp;scheduling_data!A:A,0)),"")</f>
        <v>Christian Litz</v>
      </c>
      <c r="J5244" t="str">
        <f t="shared" si="191"/>
        <v>No</v>
      </c>
      <c r="L5244" t="str">
        <f t="shared" si="192"/>
        <v>No</v>
      </c>
    </row>
    <row r="5245" spans="1:12" x14ac:dyDescent="0.3">
      <c r="A5245" t="s">
        <v>33</v>
      </c>
      <c r="B5245">
        <v>178</v>
      </c>
      <c r="C5245" s="1">
        <v>45379</v>
      </c>
      <c r="D5245" s="1">
        <v>45348.541666666664</v>
      </c>
      <c r="E5245">
        <v>24.8</v>
      </c>
      <c r="F5245" t="s">
        <v>19</v>
      </c>
      <c r="H5245">
        <v>97116</v>
      </c>
      <c r="I5245" t="str" cm="1">
        <f t="array" ref="I5245">IFERROR(INDEX(scheduling_data!H:H,MATCH(B5245&amp;D5245,scheduling_data!D:D&amp;scheduling_data!A:A,0)),"")</f>
        <v>Christian Litz</v>
      </c>
      <c r="J5245" t="str">
        <f t="shared" si="191"/>
        <v>No</v>
      </c>
      <c r="L5245" t="str">
        <f t="shared" si="192"/>
        <v>Yes</v>
      </c>
    </row>
    <row r="5246" spans="1:12" x14ac:dyDescent="0.3">
      <c r="A5246" t="s">
        <v>33</v>
      </c>
      <c r="B5246">
        <v>178</v>
      </c>
      <c r="C5246" s="1">
        <v>45379</v>
      </c>
      <c r="D5246" s="1">
        <v>45348.541666666664</v>
      </c>
      <c r="E5246">
        <v>93.22</v>
      </c>
      <c r="F5246" t="s">
        <v>9</v>
      </c>
      <c r="H5246">
        <v>97112</v>
      </c>
      <c r="I5246" t="str" cm="1">
        <f t="array" ref="I5246">IFERROR(INDEX(scheduling_data!H:H,MATCH(B5246&amp;D5246,scheduling_data!D:D&amp;scheduling_data!A:A,0)),"")</f>
        <v>Christian Litz</v>
      </c>
      <c r="J5246" t="str">
        <f t="shared" si="191"/>
        <v>No</v>
      </c>
      <c r="L5246" t="str">
        <f t="shared" si="192"/>
        <v>No</v>
      </c>
    </row>
    <row r="5247" spans="1:12" x14ac:dyDescent="0.3">
      <c r="A5247" t="s">
        <v>33</v>
      </c>
      <c r="B5247">
        <v>178</v>
      </c>
      <c r="C5247" s="1">
        <v>45379</v>
      </c>
      <c r="D5247" s="1">
        <v>45348.541666666664</v>
      </c>
      <c r="E5247">
        <v>56.78</v>
      </c>
      <c r="F5247" t="s">
        <v>19</v>
      </c>
      <c r="H5247">
        <v>97112</v>
      </c>
      <c r="I5247" t="str" cm="1">
        <f t="array" ref="I5247">IFERROR(INDEX(scheduling_data!H:H,MATCH(B5247&amp;D5247,scheduling_data!D:D&amp;scheduling_data!A:A,0)),"")</f>
        <v>Christian Litz</v>
      </c>
      <c r="J5247" t="str">
        <f t="shared" si="191"/>
        <v>No</v>
      </c>
      <c r="L5247" t="str">
        <f t="shared" si="192"/>
        <v>Yes</v>
      </c>
    </row>
    <row r="5248" spans="1:12" x14ac:dyDescent="0.3">
      <c r="A5248" t="s">
        <v>33</v>
      </c>
      <c r="B5248">
        <v>178</v>
      </c>
      <c r="C5248" s="1">
        <v>45379</v>
      </c>
      <c r="D5248" s="1">
        <v>45348.541666666664</v>
      </c>
      <c r="E5248">
        <v>50.2</v>
      </c>
      <c r="F5248" t="s">
        <v>9</v>
      </c>
      <c r="H5248">
        <v>97110</v>
      </c>
      <c r="I5248" t="str" cm="1">
        <f t="array" ref="I5248">IFERROR(INDEX(scheduling_data!H:H,MATCH(B5248&amp;D5248,scheduling_data!D:D&amp;scheduling_data!A:A,0)),"")</f>
        <v>Christian Litz</v>
      </c>
      <c r="J5248" t="str">
        <f t="shared" si="191"/>
        <v>No</v>
      </c>
      <c r="L5248" t="str">
        <f t="shared" si="192"/>
        <v>No</v>
      </c>
    </row>
    <row r="5249" spans="1:12" x14ac:dyDescent="0.3">
      <c r="A5249" t="s">
        <v>33</v>
      </c>
      <c r="B5249">
        <v>178</v>
      </c>
      <c r="C5249" s="1">
        <v>45379</v>
      </c>
      <c r="D5249" s="1">
        <v>45349.458333333336</v>
      </c>
      <c r="E5249">
        <v>24.8</v>
      </c>
      <c r="F5249" t="s">
        <v>19</v>
      </c>
      <c r="H5249">
        <v>97116</v>
      </c>
      <c r="I5249" t="str" cm="1">
        <f t="array" ref="I5249">IFERROR(INDEX(scheduling_data!H:H,MATCH(B5249&amp;D5249,scheduling_data!D:D&amp;scheduling_data!A:A,0)),"")</f>
        <v>Christian Litz</v>
      </c>
      <c r="J5249" t="str">
        <f t="shared" si="191"/>
        <v>No</v>
      </c>
      <c r="L5249" t="str">
        <f t="shared" si="192"/>
        <v>Yes</v>
      </c>
    </row>
    <row r="5250" spans="1:12" x14ac:dyDescent="0.3">
      <c r="A5250" t="s">
        <v>33</v>
      </c>
      <c r="B5250">
        <v>178</v>
      </c>
      <c r="C5250" s="1">
        <v>45379</v>
      </c>
      <c r="D5250" s="1">
        <v>45349.458333333336</v>
      </c>
      <c r="E5250">
        <v>24.8</v>
      </c>
      <c r="F5250" t="s">
        <v>19</v>
      </c>
      <c r="H5250">
        <v>97110</v>
      </c>
      <c r="I5250" t="str" cm="1">
        <f t="array" ref="I5250">IFERROR(INDEX(scheduling_data!H:H,MATCH(B5250&amp;D5250,scheduling_data!D:D&amp;scheduling_data!A:A,0)),"")</f>
        <v>Christian Litz</v>
      </c>
      <c r="J5250" t="str">
        <f t="shared" si="191"/>
        <v>No</v>
      </c>
      <c r="L5250" t="str">
        <f t="shared" si="192"/>
        <v>Yes</v>
      </c>
    </row>
    <row r="5251" spans="1:12" x14ac:dyDescent="0.3">
      <c r="A5251" t="s">
        <v>33</v>
      </c>
      <c r="B5251">
        <v>178</v>
      </c>
      <c r="C5251" s="1">
        <v>45379</v>
      </c>
      <c r="D5251" s="1">
        <v>45349.458333333336</v>
      </c>
      <c r="E5251">
        <v>50.2</v>
      </c>
      <c r="F5251" t="s">
        <v>9</v>
      </c>
      <c r="H5251">
        <v>97110</v>
      </c>
      <c r="I5251" t="str" cm="1">
        <f t="array" ref="I5251">IFERROR(INDEX(scheduling_data!H:H,MATCH(B5251&amp;D5251,scheduling_data!D:D&amp;scheduling_data!A:A,0)),"")</f>
        <v>Christian Litz</v>
      </c>
      <c r="J5251" t="str">
        <f t="shared" ref="J5251:J5314" si="193">IF(I5251="", "Yes", "No")</f>
        <v>No</v>
      </c>
      <c r="L5251" t="str">
        <f t="shared" ref="L5251:L5314" si="194">IF(OR(F5251="Cash", F5251="Check", F5251="EFT", F5251="Credit Card", F5251="Visa", F5251="Mastercard", F5251="AMEX"), "Yes", "No")</f>
        <v>No</v>
      </c>
    </row>
    <row r="5252" spans="1:12" x14ac:dyDescent="0.3">
      <c r="A5252" t="s">
        <v>33</v>
      </c>
      <c r="B5252">
        <v>178</v>
      </c>
      <c r="C5252" s="1">
        <v>45379</v>
      </c>
      <c r="D5252" s="1">
        <v>45349.458333333336</v>
      </c>
      <c r="E5252">
        <v>56.78</v>
      </c>
      <c r="F5252" t="s">
        <v>19</v>
      </c>
      <c r="H5252">
        <v>97112</v>
      </c>
      <c r="I5252" t="str" cm="1">
        <f t="array" ref="I5252">IFERROR(INDEX(scheduling_data!H:H,MATCH(B5252&amp;D5252,scheduling_data!D:D&amp;scheduling_data!A:A,0)),"")</f>
        <v>Christian Litz</v>
      </c>
      <c r="J5252" t="str">
        <f t="shared" si="193"/>
        <v>No</v>
      </c>
      <c r="L5252" t="str">
        <f t="shared" si="194"/>
        <v>Yes</v>
      </c>
    </row>
    <row r="5253" spans="1:12" x14ac:dyDescent="0.3">
      <c r="A5253" t="s">
        <v>33</v>
      </c>
      <c r="B5253">
        <v>178</v>
      </c>
      <c r="C5253" s="1">
        <v>45379</v>
      </c>
      <c r="D5253" s="1">
        <v>45349.458333333336</v>
      </c>
      <c r="E5253">
        <v>50.2</v>
      </c>
      <c r="F5253" t="s">
        <v>9</v>
      </c>
      <c r="H5253">
        <v>97116</v>
      </c>
      <c r="I5253" t="str" cm="1">
        <f t="array" ref="I5253">IFERROR(INDEX(scheduling_data!H:H,MATCH(B5253&amp;D5253,scheduling_data!D:D&amp;scheduling_data!A:A,0)),"")</f>
        <v>Christian Litz</v>
      </c>
      <c r="J5253" t="str">
        <f t="shared" si="193"/>
        <v>No</v>
      </c>
      <c r="L5253" t="str">
        <f t="shared" si="194"/>
        <v>No</v>
      </c>
    </row>
    <row r="5254" spans="1:12" x14ac:dyDescent="0.3">
      <c r="A5254" t="s">
        <v>33</v>
      </c>
      <c r="B5254">
        <v>178</v>
      </c>
      <c r="C5254" s="1">
        <v>45379</v>
      </c>
      <c r="D5254" s="1">
        <v>45349.458333333336</v>
      </c>
      <c r="E5254">
        <v>93.22</v>
      </c>
      <c r="F5254" t="s">
        <v>9</v>
      </c>
      <c r="H5254">
        <v>97112</v>
      </c>
      <c r="I5254" t="str" cm="1">
        <f t="array" ref="I5254">IFERROR(INDEX(scheduling_data!H:H,MATCH(B5254&amp;D5254,scheduling_data!D:D&amp;scheduling_data!A:A,0)),"")</f>
        <v>Christian Litz</v>
      </c>
      <c r="J5254" t="str">
        <f t="shared" si="193"/>
        <v>No</v>
      </c>
      <c r="L5254" t="str">
        <f t="shared" si="194"/>
        <v>No</v>
      </c>
    </row>
    <row r="5255" spans="1:12" x14ac:dyDescent="0.3">
      <c r="A5255" t="s">
        <v>33</v>
      </c>
      <c r="B5255">
        <v>178</v>
      </c>
      <c r="C5255" s="1">
        <v>45379</v>
      </c>
      <c r="D5255" s="1">
        <v>45328.583333333336</v>
      </c>
      <c r="E5255">
        <v>50.2</v>
      </c>
      <c r="F5255" t="s">
        <v>9</v>
      </c>
      <c r="H5255">
        <v>97116</v>
      </c>
      <c r="I5255" t="str" cm="1">
        <f t="array" ref="I5255">IFERROR(INDEX(scheduling_data!H:H,MATCH(B5255&amp;D5255,scheduling_data!D:D&amp;scheduling_data!A:A,0)),"")</f>
        <v>Christian Litz</v>
      </c>
      <c r="J5255" t="str">
        <f t="shared" si="193"/>
        <v>No</v>
      </c>
      <c r="L5255" t="str">
        <f t="shared" si="194"/>
        <v>No</v>
      </c>
    </row>
    <row r="5256" spans="1:12" x14ac:dyDescent="0.3">
      <c r="A5256" t="s">
        <v>33</v>
      </c>
      <c r="B5256">
        <v>178</v>
      </c>
      <c r="C5256" s="1">
        <v>45379</v>
      </c>
      <c r="D5256" s="1">
        <v>45328.583333333336</v>
      </c>
      <c r="E5256">
        <v>24.8</v>
      </c>
      <c r="F5256" t="s">
        <v>19</v>
      </c>
      <c r="H5256">
        <v>97116</v>
      </c>
      <c r="I5256" t="str" cm="1">
        <f t="array" ref="I5256">IFERROR(INDEX(scheduling_data!H:H,MATCH(B5256&amp;D5256,scheduling_data!D:D&amp;scheduling_data!A:A,0)),"")</f>
        <v>Christian Litz</v>
      </c>
      <c r="J5256" t="str">
        <f t="shared" si="193"/>
        <v>No</v>
      </c>
      <c r="L5256" t="str">
        <f t="shared" si="194"/>
        <v>Yes</v>
      </c>
    </row>
    <row r="5257" spans="1:12" x14ac:dyDescent="0.3">
      <c r="A5257" t="s">
        <v>33</v>
      </c>
      <c r="B5257">
        <v>178</v>
      </c>
      <c r="C5257" s="1">
        <v>45379</v>
      </c>
      <c r="D5257" s="1">
        <v>45328.583333333336</v>
      </c>
      <c r="E5257">
        <v>93.22</v>
      </c>
      <c r="F5257" t="s">
        <v>9</v>
      </c>
      <c r="H5257">
        <v>97112</v>
      </c>
      <c r="I5257" t="str" cm="1">
        <f t="array" ref="I5257">IFERROR(INDEX(scheduling_data!H:H,MATCH(B5257&amp;D5257,scheduling_data!D:D&amp;scheduling_data!A:A,0)),"")</f>
        <v>Christian Litz</v>
      </c>
      <c r="J5257" t="str">
        <f t="shared" si="193"/>
        <v>No</v>
      </c>
      <c r="L5257" t="str">
        <f t="shared" si="194"/>
        <v>No</v>
      </c>
    </row>
    <row r="5258" spans="1:12" x14ac:dyDescent="0.3">
      <c r="A5258" t="s">
        <v>33</v>
      </c>
      <c r="B5258">
        <v>178</v>
      </c>
      <c r="C5258" s="1">
        <v>45379</v>
      </c>
      <c r="D5258" s="1">
        <v>45328.583333333336</v>
      </c>
      <c r="E5258">
        <v>56.78</v>
      </c>
      <c r="F5258" t="s">
        <v>19</v>
      </c>
      <c r="H5258">
        <v>97112</v>
      </c>
      <c r="I5258" t="str" cm="1">
        <f t="array" ref="I5258">IFERROR(INDEX(scheduling_data!H:H,MATCH(B5258&amp;D5258,scheduling_data!D:D&amp;scheduling_data!A:A,0)),"")</f>
        <v>Christian Litz</v>
      </c>
      <c r="J5258" t="str">
        <f t="shared" si="193"/>
        <v>No</v>
      </c>
      <c r="L5258" t="str">
        <f t="shared" si="194"/>
        <v>Yes</v>
      </c>
    </row>
    <row r="5259" spans="1:12" x14ac:dyDescent="0.3">
      <c r="A5259" t="s">
        <v>33</v>
      </c>
      <c r="B5259">
        <v>178</v>
      </c>
      <c r="C5259" s="1">
        <v>45379</v>
      </c>
      <c r="D5259" s="1">
        <v>45328.583333333336</v>
      </c>
      <c r="E5259">
        <v>50.2</v>
      </c>
      <c r="F5259" t="s">
        <v>9</v>
      </c>
      <c r="H5259">
        <v>97110</v>
      </c>
      <c r="I5259" t="str" cm="1">
        <f t="array" ref="I5259">IFERROR(INDEX(scheduling_data!H:H,MATCH(B5259&amp;D5259,scheduling_data!D:D&amp;scheduling_data!A:A,0)),"")</f>
        <v>Christian Litz</v>
      </c>
      <c r="J5259" t="str">
        <f t="shared" si="193"/>
        <v>No</v>
      </c>
      <c r="L5259" t="str">
        <f t="shared" si="194"/>
        <v>No</v>
      </c>
    </row>
    <row r="5260" spans="1:12" x14ac:dyDescent="0.3">
      <c r="A5260" t="s">
        <v>33</v>
      </c>
      <c r="B5260">
        <v>178</v>
      </c>
      <c r="C5260" s="1">
        <v>45379</v>
      </c>
      <c r="D5260" s="1">
        <v>45328.583333333336</v>
      </c>
      <c r="E5260">
        <v>24.8</v>
      </c>
      <c r="F5260" t="s">
        <v>19</v>
      </c>
      <c r="H5260">
        <v>97110</v>
      </c>
      <c r="I5260" t="str" cm="1">
        <f t="array" ref="I5260">IFERROR(INDEX(scheduling_data!H:H,MATCH(B5260&amp;D5260,scheduling_data!D:D&amp;scheduling_data!A:A,0)),"")</f>
        <v>Christian Litz</v>
      </c>
      <c r="J5260" t="str">
        <f t="shared" si="193"/>
        <v>No</v>
      </c>
      <c r="L5260" t="str">
        <f t="shared" si="194"/>
        <v>Yes</v>
      </c>
    </row>
    <row r="5261" spans="1:12" x14ac:dyDescent="0.3">
      <c r="A5261" t="s">
        <v>25</v>
      </c>
      <c r="B5261">
        <v>308</v>
      </c>
      <c r="C5261" s="1">
        <v>45366</v>
      </c>
      <c r="D5261" s="1">
        <v>45349.666666666664</v>
      </c>
      <c r="E5261">
        <v>84.53</v>
      </c>
      <c r="F5261" t="s">
        <v>19</v>
      </c>
      <c r="G5261" t="s">
        <v>26</v>
      </c>
      <c r="H5261">
        <v>97161</v>
      </c>
      <c r="I5261" t="str" cm="1">
        <f t="array" ref="I5261">IFERROR(INDEX(scheduling_data!H:H,MATCH(B5261&amp;D5261,scheduling_data!D:D&amp;scheduling_data!A:A,0)),"")</f>
        <v>Katherine Tyree</v>
      </c>
      <c r="J5261" t="str">
        <f t="shared" si="193"/>
        <v>No</v>
      </c>
      <c r="L5261" t="str">
        <f t="shared" si="194"/>
        <v>Yes</v>
      </c>
    </row>
    <row r="5262" spans="1:12" x14ac:dyDescent="0.3">
      <c r="A5262" t="s">
        <v>25</v>
      </c>
      <c r="B5262">
        <v>308</v>
      </c>
      <c r="C5262" s="1">
        <v>45366</v>
      </c>
      <c r="D5262" s="1">
        <v>45349.666666666664</v>
      </c>
      <c r="E5262">
        <v>65.47</v>
      </c>
      <c r="F5262" t="s">
        <v>9</v>
      </c>
      <c r="G5262" t="s">
        <v>28</v>
      </c>
      <c r="H5262">
        <v>97161</v>
      </c>
      <c r="I5262" t="str" cm="1">
        <f t="array" ref="I5262">IFERROR(INDEX(scheduling_data!H:H,MATCH(B5262&amp;D5262,scheduling_data!D:D&amp;scheduling_data!A:A,0)),"")</f>
        <v>Katherine Tyree</v>
      </c>
      <c r="J5262" t="str">
        <f t="shared" si="193"/>
        <v>No</v>
      </c>
      <c r="L5262" t="str">
        <f t="shared" si="194"/>
        <v>No</v>
      </c>
    </row>
    <row r="5263" spans="1:12" x14ac:dyDescent="0.3">
      <c r="A5263" t="s">
        <v>25</v>
      </c>
      <c r="B5263">
        <v>308</v>
      </c>
      <c r="C5263" s="1">
        <v>45366</v>
      </c>
      <c r="D5263" s="1">
        <v>45349.666666666664</v>
      </c>
      <c r="E5263">
        <v>49.6</v>
      </c>
      <c r="F5263" t="s">
        <v>19</v>
      </c>
      <c r="G5263" t="s">
        <v>26</v>
      </c>
      <c r="H5263">
        <v>97110</v>
      </c>
      <c r="I5263" t="str" cm="1">
        <f t="array" ref="I5263">IFERROR(INDEX(scheduling_data!H:H,MATCH(B5263&amp;D5263,scheduling_data!D:D&amp;scheduling_data!A:A,0)),"")</f>
        <v>Katherine Tyree</v>
      </c>
      <c r="J5263" t="str">
        <f t="shared" si="193"/>
        <v>No</v>
      </c>
      <c r="L5263" t="str">
        <f t="shared" si="194"/>
        <v>Yes</v>
      </c>
    </row>
    <row r="5264" spans="1:12" x14ac:dyDescent="0.3">
      <c r="A5264" t="s">
        <v>25</v>
      </c>
      <c r="B5264">
        <v>308</v>
      </c>
      <c r="C5264" s="1">
        <v>45366</v>
      </c>
      <c r="D5264" s="1">
        <v>45349.666666666664</v>
      </c>
      <c r="E5264">
        <v>100.4</v>
      </c>
      <c r="F5264" t="s">
        <v>9</v>
      </c>
      <c r="G5264" t="s">
        <v>28</v>
      </c>
      <c r="H5264">
        <v>97110</v>
      </c>
      <c r="I5264" t="str" cm="1">
        <f t="array" ref="I5264">IFERROR(INDEX(scheduling_data!H:H,MATCH(B5264&amp;D5264,scheduling_data!D:D&amp;scheduling_data!A:A,0)),"")</f>
        <v>Katherine Tyree</v>
      </c>
      <c r="J5264" t="str">
        <f t="shared" si="193"/>
        <v>No</v>
      </c>
      <c r="L5264" t="str">
        <f t="shared" si="194"/>
        <v>No</v>
      </c>
    </row>
    <row r="5265" spans="1:12" x14ac:dyDescent="0.3">
      <c r="A5265" t="s">
        <v>25</v>
      </c>
      <c r="B5265">
        <v>308</v>
      </c>
      <c r="C5265" s="1">
        <v>45366</v>
      </c>
      <c r="D5265" s="1">
        <v>45349.666666666664</v>
      </c>
      <c r="E5265">
        <v>22.9</v>
      </c>
      <c r="F5265" t="s">
        <v>19</v>
      </c>
      <c r="G5265" t="s">
        <v>26</v>
      </c>
      <c r="H5265">
        <v>97140</v>
      </c>
      <c r="I5265" t="str" cm="1">
        <f t="array" ref="I5265">IFERROR(INDEX(scheduling_data!H:H,MATCH(B5265&amp;D5265,scheduling_data!D:D&amp;scheduling_data!A:A,0)),"")</f>
        <v>Katherine Tyree</v>
      </c>
      <c r="J5265" t="str">
        <f t="shared" si="193"/>
        <v>No</v>
      </c>
      <c r="L5265" t="str">
        <f t="shared" si="194"/>
        <v>Yes</v>
      </c>
    </row>
    <row r="5266" spans="1:12" x14ac:dyDescent="0.3">
      <c r="A5266" t="s">
        <v>25</v>
      </c>
      <c r="B5266">
        <v>308</v>
      </c>
      <c r="C5266" s="1">
        <v>45366</v>
      </c>
      <c r="D5266" s="1">
        <v>45349.666666666664</v>
      </c>
      <c r="E5266">
        <v>52.1</v>
      </c>
      <c r="F5266" t="s">
        <v>9</v>
      </c>
      <c r="G5266" t="s">
        <v>28</v>
      </c>
      <c r="H5266">
        <v>97140</v>
      </c>
      <c r="I5266" t="str" cm="1">
        <f t="array" ref="I5266">IFERROR(INDEX(scheduling_data!H:H,MATCH(B5266&amp;D5266,scheduling_data!D:D&amp;scheduling_data!A:A,0)),"")</f>
        <v>Katherine Tyree</v>
      </c>
      <c r="J5266" t="str">
        <f t="shared" si="193"/>
        <v>No</v>
      </c>
      <c r="L5266" t="str">
        <f t="shared" si="194"/>
        <v>No</v>
      </c>
    </row>
    <row r="5267" spans="1:12" x14ac:dyDescent="0.3">
      <c r="A5267" t="s">
        <v>30</v>
      </c>
      <c r="B5267">
        <v>32</v>
      </c>
      <c r="C5267" s="1">
        <v>45376</v>
      </c>
      <c r="D5267" s="1">
        <v>45334.541666666664</v>
      </c>
      <c r="E5267">
        <v>9.51</v>
      </c>
      <c r="F5267" t="s">
        <v>19</v>
      </c>
      <c r="G5267" t="s">
        <v>31</v>
      </c>
      <c r="H5267">
        <v>97110</v>
      </c>
      <c r="I5267" t="str" cm="1">
        <f t="array" ref="I5267">IFERROR(INDEX(scheduling_data!H:H,MATCH(B5267&amp;D5267,scheduling_data!D:D&amp;scheduling_data!A:A,0)),"")</f>
        <v>Heidi Molaison</v>
      </c>
      <c r="J5267" t="str">
        <f t="shared" si="193"/>
        <v>No</v>
      </c>
      <c r="L5267" t="str">
        <f t="shared" si="194"/>
        <v>Yes</v>
      </c>
    </row>
    <row r="5268" spans="1:12" x14ac:dyDescent="0.3">
      <c r="A5268" t="s">
        <v>30</v>
      </c>
      <c r="B5268">
        <v>32</v>
      </c>
      <c r="C5268" s="1">
        <v>45379</v>
      </c>
      <c r="D5268" s="1">
        <v>45334.458333333336</v>
      </c>
      <c r="E5268">
        <v>6.11</v>
      </c>
      <c r="F5268" t="s">
        <v>19</v>
      </c>
      <c r="G5268" t="s">
        <v>31</v>
      </c>
      <c r="H5268">
        <v>97112</v>
      </c>
      <c r="I5268" t="str" cm="1">
        <f t="array" ref="I5268">IFERROR(INDEX(scheduling_data!H:H,MATCH(B5268&amp;D5268,scheduling_data!D:D&amp;scheduling_data!A:A,0)),"")</f>
        <v>Jessica Pittman</v>
      </c>
      <c r="J5268" t="str">
        <f t="shared" si="193"/>
        <v>No</v>
      </c>
      <c r="L5268" t="str">
        <f t="shared" si="194"/>
        <v>Yes</v>
      </c>
    </row>
    <row r="5269" spans="1:12" x14ac:dyDescent="0.3">
      <c r="A5269" t="s">
        <v>30</v>
      </c>
      <c r="B5269">
        <v>32</v>
      </c>
      <c r="C5269" s="1">
        <v>45379</v>
      </c>
      <c r="D5269" s="1">
        <v>45334.458333333336</v>
      </c>
      <c r="E5269">
        <v>8.34</v>
      </c>
      <c r="F5269" t="s">
        <v>19</v>
      </c>
      <c r="G5269" t="s">
        <v>31</v>
      </c>
      <c r="H5269">
        <v>97110</v>
      </c>
      <c r="I5269" t="str" cm="1">
        <f t="array" ref="I5269">IFERROR(INDEX(scheduling_data!H:H,MATCH(B5269&amp;D5269,scheduling_data!D:D&amp;scheduling_data!A:A,0)),"")</f>
        <v>Jessica Pittman</v>
      </c>
      <c r="J5269" t="str">
        <f t="shared" si="193"/>
        <v>No</v>
      </c>
      <c r="L5269" t="str">
        <f t="shared" si="194"/>
        <v>Yes</v>
      </c>
    </row>
    <row r="5270" spans="1:12" x14ac:dyDescent="0.3">
      <c r="A5270" t="s">
        <v>30</v>
      </c>
      <c r="B5270">
        <v>32</v>
      </c>
      <c r="C5270" s="1">
        <v>45379</v>
      </c>
      <c r="D5270" s="1">
        <v>45335.625</v>
      </c>
      <c r="E5270">
        <v>6.56</v>
      </c>
      <c r="F5270" t="s">
        <v>19</v>
      </c>
      <c r="G5270" t="s">
        <v>31</v>
      </c>
      <c r="H5270">
        <v>97530</v>
      </c>
      <c r="I5270" t="str" cm="1">
        <f t="array" ref="I5270">IFERROR(INDEX(scheduling_data!H:H,MATCH(B5270&amp;D5270,scheduling_data!D:D&amp;scheduling_data!A:A,0)),"")</f>
        <v>Heidi Molaison</v>
      </c>
      <c r="J5270" t="str">
        <f t="shared" si="193"/>
        <v>No</v>
      </c>
      <c r="L5270" t="str">
        <f t="shared" si="194"/>
        <v>Yes</v>
      </c>
    </row>
    <row r="5271" spans="1:12" x14ac:dyDescent="0.3">
      <c r="A5271" t="s">
        <v>30</v>
      </c>
      <c r="B5271">
        <v>32</v>
      </c>
      <c r="C5271" s="1">
        <v>45379</v>
      </c>
      <c r="D5271" s="1">
        <v>45335.625</v>
      </c>
      <c r="E5271">
        <v>12.5</v>
      </c>
      <c r="F5271" t="s">
        <v>19</v>
      </c>
      <c r="G5271" t="s">
        <v>31</v>
      </c>
      <c r="H5271">
        <v>97110</v>
      </c>
      <c r="I5271" t="str" cm="1">
        <f t="array" ref="I5271">IFERROR(INDEX(scheduling_data!H:H,MATCH(B5271&amp;D5271,scheduling_data!D:D&amp;scheduling_data!A:A,0)),"")</f>
        <v>Heidi Molaison</v>
      </c>
      <c r="J5271" t="str">
        <f t="shared" si="193"/>
        <v>No</v>
      </c>
      <c r="L5271" t="str">
        <f t="shared" si="194"/>
        <v>Yes</v>
      </c>
    </row>
    <row r="5272" spans="1:12" x14ac:dyDescent="0.3">
      <c r="A5272" t="s">
        <v>30</v>
      </c>
      <c r="B5272">
        <v>32</v>
      </c>
      <c r="C5272" s="1">
        <v>45379</v>
      </c>
      <c r="D5272" s="1">
        <v>45336.458333333336</v>
      </c>
      <c r="E5272">
        <v>8.34</v>
      </c>
      <c r="F5272" t="s">
        <v>19</v>
      </c>
      <c r="G5272" t="s">
        <v>31</v>
      </c>
      <c r="H5272">
        <v>97110</v>
      </c>
      <c r="I5272" t="str" cm="1">
        <f t="array" ref="I5272">IFERROR(INDEX(scheduling_data!H:H,MATCH(B5272&amp;D5272,scheduling_data!D:D&amp;scheduling_data!A:A,0)),"")</f>
        <v>Christian Litz</v>
      </c>
      <c r="J5272" t="str">
        <f t="shared" si="193"/>
        <v>No</v>
      </c>
      <c r="L5272" t="str">
        <f t="shared" si="194"/>
        <v>Yes</v>
      </c>
    </row>
    <row r="5273" spans="1:12" x14ac:dyDescent="0.3">
      <c r="A5273" t="s">
        <v>30</v>
      </c>
      <c r="B5273">
        <v>32</v>
      </c>
      <c r="C5273" s="1">
        <v>45379</v>
      </c>
      <c r="D5273" s="1">
        <v>45336.458333333336</v>
      </c>
      <c r="E5273">
        <v>6.11</v>
      </c>
      <c r="F5273" t="s">
        <v>19</v>
      </c>
      <c r="G5273" t="s">
        <v>31</v>
      </c>
      <c r="H5273">
        <v>97112</v>
      </c>
      <c r="I5273" t="str" cm="1">
        <f t="array" ref="I5273">IFERROR(INDEX(scheduling_data!H:H,MATCH(B5273&amp;D5273,scheduling_data!D:D&amp;scheduling_data!A:A,0)),"")</f>
        <v>Christian Litz</v>
      </c>
      <c r="J5273" t="str">
        <f t="shared" si="193"/>
        <v>No</v>
      </c>
      <c r="L5273" t="str">
        <f t="shared" si="194"/>
        <v>Yes</v>
      </c>
    </row>
    <row r="5274" spans="1:12" x14ac:dyDescent="0.3">
      <c r="A5274" t="s">
        <v>30</v>
      </c>
      <c r="B5274">
        <v>32</v>
      </c>
      <c r="C5274" s="1">
        <v>45379</v>
      </c>
      <c r="D5274" s="1">
        <v>45338.4375</v>
      </c>
      <c r="E5274">
        <v>8.34</v>
      </c>
      <c r="F5274" t="s">
        <v>19</v>
      </c>
      <c r="G5274" t="s">
        <v>31</v>
      </c>
      <c r="H5274">
        <v>97110</v>
      </c>
      <c r="I5274" t="str" cm="1">
        <f t="array" ref="I5274">IFERROR(INDEX(scheduling_data!H:H,MATCH(B5274&amp;D5274,scheduling_data!D:D&amp;scheduling_data!A:A,0)),"")</f>
        <v>Amber Hickman</v>
      </c>
      <c r="J5274" t="str">
        <f t="shared" si="193"/>
        <v>No</v>
      </c>
      <c r="L5274" t="str">
        <f t="shared" si="194"/>
        <v>Yes</v>
      </c>
    </row>
    <row r="5275" spans="1:12" x14ac:dyDescent="0.3">
      <c r="A5275" t="s">
        <v>30</v>
      </c>
      <c r="B5275">
        <v>32</v>
      </c>
      <c r="C5275" s="1">
        <v>45379</v>
      </c>
      <c r="D5275" s="1">
        <v>45338.4375</v>
      </c>
      <c r="E5275">
        <v>6.56</v>
      </c>
      <c r="F5275" t="s">
        <v>19</v>
      </c>
      <c r="G5275" t="s">
        <v>31</v>
      </c>
      <c r="H5275">
        <v>97530</v>
      </c>
      <c r="I5275" t="str" cm="1">
        <f t="array" ref="I5275">IFERROR(INDEX(scheduling_data!H:H,MATCH(B5275&amp;D5275,scheduling_data!D:D&amp;scheduling_data!A:A,0)),"")</f>
        <v>Amber Hickman</v>
      </c>
      <c r="J5275" t="str">
        <f t="shared" si="193"/>
        <v>No</v>
      </c>
      <c r="L5275" t="str">
        <f t="shared" si="194"/>
        <v>Yes</v>
      </c>
    </row>
    <row r="5276" spans="1:12" x14ac:dyDescent="0.3">
      <c r="A5276" t="s">
        <v>30</v>
      </c>
      <c r="B5276">
        <v>32</v>
      </c>
      <c r="C5276" s="1">
        <v>45365</v>
      </c>
      <c r="D5276" s="1">
        <v>45324.416666666664</v>
      </c>
      <c r="E5276">
        <v>17.84</v>
      </c>
      <c r="F5276" t="s">
        <v>19</v>
      </c>
      <c r="G5276" t="s">
        <v>31</v>
      </c>
      <c r="H5276">
        <v>97110</v>
      </c>
      <c r="I5276" t="str" cm="1">
        <f t="array" ref="I5276">IFERROR(INDEX(scheduling_data!H:H,MATCH(B5276&amp;D5276,scheduling_data!D:D&amp;scheduling_data!A:A,0)),"")</f>
        <v>Kelsea Rodriguez</v>
      </c>
      <c r="J5276" t="str">
        <f t="shared" si="193"/>
        <v>No</v>
      </c>
      <c r="L5276" t="str">
        <f t="shared" si="194"/>
        <v>Yes</v>
      </c>
    </row>
    <row r="5277" spans="1:12" x14ac:dyDescent="0.3">
      <c r="A5277" t="s">
        <v>30</v>
      </c>
      <c r="B5277">
        <v>32</v>
      </c>
      <c r="C5277" s="1">
        <v>45365</v>
      </c>
      <c r="D5277" s="1">
        <v>45324.458333333336</v>
      </c>
      <c r="E5277">
        <v>12.5</v>
      </c>
      <c r="F5277" t="s">
        <v>19</v>
      </c>
      <c r="G5277" t="s">
        <v>31</v>
      </c>
      <c r="H5277">
        <v>97110</v>
      </c>
      <c r="I5277" t="str" cm="1">
        <f t="array" ref="I5277">IFERROR(INDEX(scheduling_data!H:H,MATCH(B5277&amp;D5277,scheduling_data!D:D&amp;scheduling_data!A:A,0)),"")</f>
        <v>Katherine Tyree</v>
      </c>
      <c r="J5277" t="str">
        <f t="shared" si="193"/>
        <v>No</v>
      </c>
      <c r="L5277" t="str">
        <f t="shared" si="194"/>
        <v>Yes</v>
      </c>
    </row>
    <row r="5278" spans="1:12" x14ac:dyDescent="0.3">
      <c r="A5278" t="s">
        <v>30</v>
      </c>
      <c r="B5278">
        <v>32</v>
      </c>
      <c r="C5278" s="1">
        <v>45366</v>
      </c>
      <c r="D5278" s="1">
        <v>45350.583333333336</v>
      </c>
      <c r="E5278">
        <v>5.86</v>
      </c>
      <c r="F5278" t="s">
        <v>9</v>
      </c>
      <c r="G5278" t="s">
        <v>54</v>
      </c>
      <c r="H5278">
        <v>97110</v>
      </c>
      <c r="I5278" t="str" cm="1">
        <f t="array" ref="I5278">IFERROR(INDEX(scheduling_data!H:H,MATCH(B5278&amp;D5278,scheduling_data!D:D&amp;scheduling_data!A:A,0)),"")</f>
        <v>Katherine Tyree</v>
      </c>
      <c r="J5278" t="str">
        <f t="shared" si="193"/>
        <v>No</v>
      </c>
      <c r="L5278" t="str">
        <f t="shared" si="194"/>
        <v>No</v>
      </c>
    </row>
    <row r="5279" spans="1:12" x14ac:dyDescent="0.3">
      <c r="A5279" t="s">
        <v>30</v>
      </c>
      <c r="B5279">
        <v>32</v>
      </c>
      <c r="C5279" s="1">
        <v>45366</v>
      </c>
      <c r="D5279" s="1">
        <v>45350.583333333336</v>
      </c>
      <c r="E5279">
        <v>44.32</v>
      </c>
      <c r="F5279" t="s">
        <v>19</v>
      </c>
      <c r="G5279" t="s">
        <v>57</v>
      </c>
      <c r="H5279">
        <v>97530</v>
      </c>
      <c r="I5279" t="str" cm="1">
        <f t="array" ref="I5279">IFERROR(INDEX(scheduling_data!H:H,MATCH(B5279&amp;D5279,scheduling_data!D:D&amp;scheduling_data!A:A,0)),"")</f>
        <v>Katherine Tyree</v>
      </c>
      <c r="J5279" t="str">
        <f t="shared" si="193"/>
        <v>No</v>
      </c>
      <c r="L5279" t="str">
        <f t="shared" si="194"/>
        <v>Yes</v>
      </c>
    </row>
    <row r="5280" spans="1:12" x14ac:dyDescent="0.3">
      <c r="A5280" t="s">
        <v>30</v>
      </c>
      <c r="B5280">
        <v>32</v>
      </c>
      <c r="C5280" s="1">
        <v>45366</v>
      </c>
      <c r="D5280" s="1">
        <v>45350.583333333336</v>
      </c>
      <c r="E5280">
        <v>84.42</v>
      </c>
      <c r="F5280" t="s">
        <v>9</v>
      </c>
      <c r="G5280" t="s">
        <v>56</v>
      </c>
      <c r="H5280">
        <v>97530</v>
      </c>
      <c r="I5280" t="str" cm="1">
        <f t="array" ref="I5280">IFERROR(INDEX(scheduling_data!H:H,MATCH(B5280&amp;D5280,scheduling_data!D:D&amp;scheduling_data!A:A,0)),"")</f>
        <v>Katherine Tyree</v>
      </c>
      <c r="J5280" t="str">
        <f t="shared" si="193"/>
        <v>No</v>
      </c>
      <c r="L5280" t="str">
        <f t="shared" si="194"/>
        <v>No</v>
      </c>
    </row>
    <row r="5281" spans="1:12" x14ac:dyDescent="0.3">
      <c r="A5281" t="s">
        <v>30</v>
      </c>
      <c r="B5281">
        <v>32</v>
      </c>
      <c r="C5281" s="1">
        <v>45366</v>
      </c>
      <c r="D5281" s="1">
        <v>45350.583333333336</v>
      </c>
      <c r="E5281">
        <v>0.9</v>
      </c>
      <c r="F5281" t="s">
        <v>9</v>
      </c>
      <c r="G5281" t="s">
        <v>55</v>
      </c>
      <c r="H5281">
        <v>97530</v>
      </c>
      <c r="I5281" t="str" cm="1">
        <f t="array" ref="I5281">IFERROR(INDEX(scheduling_data!H:H,MATCH(B5281&amp;D5281,scheduling_data!D:D&amp;scheduling_data!A:A,0)),"")</f>
        <v>Katherine Tyree</v>
      </c>
      <c r="J5281" t="str">
        <f t="shared" si="193"/>
        <v>No</v>
      </c>
      <c r="L5281" t="str">
        <f t="shared" si="194"/>
        <v>No</v>
      </c>
    </row>
    <row r="5282" spans="1:12" x14ac:dyDescent="0.3">
      <c r="A5282" t="s">
        <v>30</v>
      </c>
      <c r="B5282">
        <v>32</v>
      </c>
      <c r="C5282" s="1">
        <v>45366</v>
      </c>
      <c r="D5282" s="1">
        <v>45350.583333333336</v>
      </c>
      <c r="E5282">
        <v>9.06</v>
      </c>
      <c r="F5282" t="s">
        <v>9</v>
      </c>
      <c r="G5282" t="s">
        <v>54</v>
      </c>
      <c r="H5282">
        <v>97530</v>
      </c>
      <c r="I5282" t="str" cm="1">
        <f t="array" ref="I5282">IFERROR(INDEX(scheduling_data!H:H,MATCH(B5282&amp;D5282,scheduling_data!D:D&amp;scheduling_data!A:A,0)),"")</f>
        <v>Katherine Tyree</v>
      </c>
      <c r="J5282" t="str">
        <f t="shared" si="193"/>
        <v>No</v>
      </c>
      <c r="L5282" t="str">
        <f t="shared" si="194"/>
        <v>No</v>
      </c>
    </row>
    <row r="5283" spans="1:12" x14ac:dyDescent="0.3">
      <c r="A5283" t="s">
        <v>30</v>
      </c>
      <c r="B5283">
        <v>32</v>
      </c>
      <c r="C5283" s="1">
        <v>45366</v>
      </c>
      <c r="D5283" s="1">
        <v>45350.583333333336</v>
      </c>
      <c r="E5283">
        <v>0.33</v>
      </c>
      <c r="F5283" t="s">
        <v>9</v>
      </c>
      <c r="G5283" t="s">
        <v>55</v>
      </c>
      <c r="H5283">
        <v>97110</v>
      </c>
      <c r="I5283" t="str" cm="1">
        <f t="array" ref="I5283">IFERROR(INDEX(scheduling_data!H:H,MATCH(B5283&amp;D5283,scheduling_data!D:D&amp;scheduling_data!A:A,0)),"")</f>
        <v>Katherine Tyree</v>
      </c>
      <c r="J5283" t="str">
        <f t="shared" si="193"/>
        <v>No</v>
      </c>
      <c r="L5283" t="str">
        <f t="shared" si="194"/>
        <v>No</v>
      </c>
    </row>
    <row r="5284" spans="1:12" x14ac:dyDescent="0.3">
      <c r="A5284" t="s">
        <v>30</v>
      </c>
      <c r="B5284">
        <v>32</v>
      </c>
      <c r="C5284" s="1">
        <v>45366</v>
      </c>
      <c r="D5284" s="1">
        <v>45350.583333333336</v>
      </c>
      <c r="E5284">
        <v>16.34</v>
      </c>
      <c r="F5284" t="s">
        <v>19</v>
      </c>
      <c r="G5284" t="s">
        <v>57</v>
      </c>
      <c r="H5284">
        <v>97110</v>
      </c>
      <c r="I5284" t="str" cm="1">
        <f t="array" ref="I5284">IFERROR(INDEX(scheduling_data!H:H,MATCH(B5284&amp;D5284,scheduling_data!D:D&amp;scheduling_data!A:A,0)),"")</f>
        <v>Katherine Tyree</v>
      </c>
      <c r="J5284" t="str">
        <f t="shared" si="193"/>
        <v>No</v>
      </c>
      <c r="L5284" t="str">
        <f t="shared" si="194"/>
        <v>Yes</v>
      </c>
    </row>
    <row r="5285" spans="1:12" x14ac:dyDescent="0.3">
      <c r="A5285" t="s">
        <v>30</v>
      </c>
      <c r="B5285">
        <v>32</v>
      </c>
      <c r="C5285" s="1">
        <v>45366</v>
      </c>
      <c r="D5285" s="1">
        <v>45350.583333333336</v>
      </c>
      <c r="E5285">
        <v>48.3</v>
      </c>
      <c r="F5285" t="s">
        <v>9</v>
      </c>
      <c r="G5285" t="s">
        <v>56</v>
      </c>
      <c r="H5285">
        <v>97110</v>
      </c>
      <c r="I5285" t="str" cm="1">
        <f t="array" ref="I5285">IFERROR(INDEX(scheduling_data!H:H,MATCH(B5285&amp;D5285,scheduling_data!D:D&amp;scheduling_data!A:A,0)),"")</f>
        <v>Katherine Tyree</v>
      </c>
      <c r="J5285" t="str">
        <f t="shared" si="193"/>
        <v>No</v>
      </c>
      <c r="L5285" t="str">
        <f t="shared" si="194"/>
        <v>No</v>
      </c>
    </row>
    <row r="5286" spans="1:12" x14ac:dyDescent="0.3">
      <c r="A5286" t="s">
        <v>30</v>
      </c>
      <c r="B5286">
        <v>32</v>
      </c>
      <c r="C5286" s="1">
        <v>45366</v>
      </c>
      <c r="D5286" s="1">
        <v>45327.458333333336</v>
      </c>
      <c r="E5286">
        <v>12.5</v>
      </c>
      <c r="F5286" t="s">
        <v>19</v>
      </c>
      <c r="G5286" t="s">
        <v>31</v>
      </c>
      <c r="H5286">
        <v>97110</v>
      </c>
      <c r="I5286" t="str" cm="1">
        <f t="array" ref="I5286">IFERROR(INDEX(scheduling_data!H:H,MATCH(B5286&amp;D5286,scheduling_data!D:D&amp;scheduling_data!A:A,0)),"")</f>
        <v>Christian Litz</v>
      </c>
      <c r="J5286" t="str">
        <f t="shared" si="193"/>
        <v>No</v>
      </c>
      <c r="L5286" t="str">
        <f t="shared" si="194"/>
        <v>Yes</v>
      </c>
    </row>
    <row r="5287" spans="1:12" x14ac:dyDescent="0.3">
      <c r="A5287" t="s">
        <v>30</v>
      </c>
      <c r="B5287">
        <v>32</v>
      </c>
      <c r="C5287" s="1">
        <v>45365</v>
      </c>
      <c r="D5287" s="1">
        <v>45327.583333333336</v>
      </c>
      <c r="E5287">
        <v>17.84</v>
      </c>
      <c r="F5287" t="s">
        <v>19</v>
      </c>
      <c r="G5287" t="s">
        <v>31</v>
      </c>
      <c r="H5287">
        <v>97110</v>
      </c>
      <c r="I5287" t="str" cm="1">
        <f t="array" ref="I5287">IFERROR(INDEX(scheduling_data!H:H,MATCH(B5287&amp;D5287,scheduling_data!D:D&amp;scheduling_data!A:A,0)),"")</f>
        <v>Heidi Molaison</v>
      </c>
      <c r="J5287" t="str">
        <f t="shared" si="193"/>
        <v>No</v>
      </c>
      <c r="L5287" t="str">
        <f t="shared" si="194"/>
        <v>Yes</v>
      </c>
    </row>
    <row r="5288" spans="1:12" x14ac:dyDescent="0.3">
      <c r="A5288" t="s">
        <v>30</v>
      </c>
      <c r="B5288">
        <v>32</v>
      </c>
      <c r="C5288" s="1">
        <v>45369</v>
      </c>
      <c r="D5288" s="1">
        <v>45329.416666666664</v>
      </c>
      <c r="E5288">
        <v>13.68</v>
      </c>
      <c r="F5288" t="s">
        <v>19</v>
      </c>
      <c r="G5288" t="s">
        <v>31</v>
      </c>
      <c r="H5288">
        <v>97110</v>
      </c>
      <c r="I5288" t="str" cm="1">
        <f t="array" ref="I5288">IFERROR(INDEX(scheduling_data!H:H,MATCH(B5288&amp;D5288,scheduling_data!D:D&amp;scheduling_data!A:A,0)),"")</f>
        <v>Jessica Pittman</v>
      </c>
      <c r="J5288" t="str">
        <f t="shared" si="193"/>
        <v>No</v>
      </c>
      <c r="L5288" t="str">
        <f t="shared" si="194"/>
        <v>Yes</v>
      </c>
    </row>
    <row r="5289" spans="1:12" x14ac:dyDescent="0.3">
      <c r="A5289" t="s">
        <v>30</v>
      </c>
      <c r="B5289">
        <v>32</v>
      </c>
      <c r="C5289" s="1">
        <v>45376</v>
      </c>
      <c r="D5289" s="1">
        <v>45331.416666666664</v>
      </c>
      <c r="E5289">
        <v>12.5</v>
      </c>
      <c r="F5289" t="s">
        <v>19</v>
      </c>
      <c r="G5289" t="s">
        <v>31</v>
      </c>
      <c r="H5289">
        <v>97110</v>
      </c>
      <c r="I5289" t="str" cm="1">
        <f t="array" ref="I5289">IFERROR(INDEX(scheduling_data!H:H,MATCH(B5289&amp;D5289,scheduling_data!D:D&amp;scheduling_data!A:A,0)),"")</f>
        <v>Kelsea Rodriguez</v>
      </c>
      <c r="J5289" t="str">
        <f t="shared" si="193"/>
        <v>No</v>
      </c>
      <c r="L5289" t="str">
        <f t="shared" si="194"/>
        <v>Yes</v>
      </c>
    </row>
    <row r="5290" spans="1:12" x14ac:dyDescent="0.3">
      <c r="A5290" t="s">
        <v>30</v>
      </c>
      <c r="B5290">
        <v>32</v>
      </c>
      <c r="C5290" s="1">
        <v>45376</v>
      </c>
      <c r="D5290" s="1">
        <v>45331.416666666664</v>
      </c>
      <c r="E5290">
        <v>6.56</v>
      </c>
      <c r="F5290" t="s">
        <v>19</v>
      </c>
      <c r="G5290" t="s">
        <v>31</v>
      </c>
      <c r="H5290">
        <v>97530</v>
      </c>
      <c r="I5290" t="str" cm="1">
        <f t="array" ref="I5290">IFERROR(INDEX(scheduling_data!H:H,MATCH(B5290&amp;D5290,scheduling_data!D:D&amp;scheduling_data!A:A,0)),"")</f>
        <v>Kelsea Rodriguez</v>
      </c>
      <c r="J5290" t="str">
        <f t="shared" si="193"/>
        <v>No</v>
      </c>
      <c r="L5290" t="str">
        <f t="shared" si="194"/>
        <v>Yes</v>
      </c>
    </row>
    <row r="5291" spans="1:12" x14ac:dyDescent="0.3">
      <c r="A5291" t="s">
        <v>30</v>
      </c>
      <c r="B5291">
        <v>32</v>
      </c>
      <c r="C5291" s="1">
        <v>45376</v>
      </c>
      <c r="D5291" s="1">
        <v>45331.458333333336</v>
      </c>
      <c r="E5291">
        <v>12.5</v>
      </c>
      <c r="F5291" t="s">
        <v>19</v>
      </c>
      <c r="G5291" t="s">
        <v>31</v>
      </c>
      <c r="H5291">
        <v>97110</v>
      </c>
      <c r="I5291" t="str" cm="1">
        <f t="array" ref="I5291">IFERROR(INDEX(scheduling_data!H:H,MATCH(B5291&amp;D5291,scheduling_data!D:D&amp;scheduling_data!A:A,0)),"")</f>
        <v>Christian Litz</v>
      </c>
      <c r="J5291" t="str">
        <f t="shared" si="193"/>
        <v>No</v>
      </c>
      <c r="L5291" t="str">
        <f t="shared" si="194"/>
        <v>Yes</v>
      </c>
    </row>
    <row r="5292" spans="1:12" x14ac:dyDescent="0.3">
      <c r="A5292" t="s">
        <v>30</v>
      </c>
      <c r="B5292">
        <v>32</v>
      </c>
      <c r="C5292" s="1">
        <v>45376</v>
      </c>
      <c r="D5292" s="1">
        <v>45331.458333333336</v>
      </c>
      <c r="E5292">
        <v>4.72</v>
      </c>
      <c r="F5292" t="s">
        <v>19</v>
      </c>
      <c r="G5292" t="s">
        <v>31</v>
      </c>
      <c r="H5292">
        <v>97112</v>
      </c>
      <c r="I5292" t="str" cm="1">
        <f t="array" ref="I5292">IFERROR(INDEX(scheduling_data!H:H,MATCH(B5292&amp;D5292,scheduling_data!D:D&amp;scheduling_data!A:A,0)),"")</f>
        <v>Christian Litz</v>
      </c>
      <c r="J5292" t="str">
        <f t="shared" si="193"/>
        <v>No</v>
      </c>
      <c r="L5292" t="str">
        <f t="shared" si="194"/>
        <v>Yes</v>
      </c>
    </row>
    <row r="5293" spans="1:12" x14ac:dyDescent="0.3">
      <c r="A5293" t="s">
        <v>137</v>
      </c>
      <c r="B5293">
        <v>32</v>
      </c>
      <c r="C5293" s="1">
        <v>45352</v>
      </c>
      <c r="D5293" s="1">
        <v>45334.541666666664</v>
      </c>
      <c r="E5293">
        <v>0.76</v>
      </c>
      <c r="F5293" t="s">
        <v>9</v>
      </c>
      <c r="G5293" t="s">
        <v>55</v>
      </c>
      <c r="H5293">
        <v>97110</v>
      </c>
      <c r="I5293" t="str" cm="1">
        <f t="array" ref="I5293">IFERROR(INDEX(scheduling_data!H:H,MATCH(B5293&amp;D5293,scheduling_data!D:D&amp;scheduling_data!A:A,0)),"")</f>
        <v>Heidi Molaison</v>
      </c>
      <c r="J5293" t="str">
        <f t="shared" si="193"/>
        <v>No</v>
      </c>
      <c r="L5293" t="str">
        <f t="shared" si="194"/>
        <v>No</v>
      </c>
    </row>
    <row r="5294" spans="1:12" x14ac:dyDescent="0.3">
      <c r="A5294" t="s">
        <v>137</v>
      </c>
      <c r="B5294">
        <v>32</v>
      </c>
      <c r="C5294" s="1">
        <v>45352</v>
      </c>
      <c r="D5294" s="1">
        <v>45334.541666666664</v>
      </c>
      <c r="E5294">
        <v>96.6</v>
      </c>
      <c r="F5294" t="s">
        <v>9</v>
      </c>
      <c r="G5294" t="s">
        <v>56</v>
      </c>
      <c r="H5294">
        <v>97110</v>
      </c>
      <c r="I5294" t="str" cm="1">
        <f t="array" ref="I5294">IFERROR(INDEX(scheduling_data!H:H,MATCH(B5294&amp;D5294,scheduling_data!D:D&amp;scheduling_data!A:A,0)),"")</f>
        <v>Heidi Molaison</v>
      </c>
      <c r="J5294" t="str">
        <f t="shared" si="193"/>
        <v>No</v>
      </c>
      <c r="L5294" t="str">
        <f t="shared" si="194"/>
        <v>No</v>
      </c>
    </row>
    <row r="5295" spans="1:12" x14ac:dyDescent="0.3">
      <c r="A5295" t="s">
        <v>137</v>
      </c>
      <c r="B5295">
        <v>32</v>
      </c>
      <c r="C5295" s="1">
        <v>45352</v>
      </c>
      <c r="D5295" s="1">
        <v>45334.541666666664</v>
      </c>
      <c r="E5295">
        <v>37.270000000000003</v>
      </c>
      <c r="F5295" t="s">
        <v>19</v>
      </c>
      <c r="G5295" t="s">
        <v>57</v>
      </c>
      <c r="H5295">
        <v>97110</v>
      </c>
      <c r="I5295" t="str" cm="1">
        <f t="array" ref="I5295">IFERROR(INDEX(scheduling_data!H:H,MATCH(B5295&amp;D5295,scheduling_data!D:D&amp;scheduling_data!A:A,0)),"")</f>
        <v>Heidi Molaison</v>
      </c>
      <c r="J5295" t="str">
        <f t="shared" si="193"/>
        <v>No</v>
      </c>
      <c r="L5295" t="str">
        <f t="shared" si="194"/>
        <v>Yes</v>
      </c>
    </row>
    <row r="5296" spans="1:12" x14ac:dyDescent="0.3">
      <c r="A5296" t="s">
        <v>137</v>
      </c>
      <c r="B5296">
        <v>32</v>
      </c>
      <c r="C5296" s="1">
        <v>45352</v>
      </c>
      <c r="D5296" s="1">
        <v>45334.541666666664</v>
      </c>
      <c r="E5296">
        <v>5.86</v>
      </c>
      <c r="F5296" t="s">
        <v>9</v>
      </c>
      <c r="G5296" t="s">
        <v>54</v>
      </c>
      <c r="H5296">
        <v>97110</v>
      </c>
      <c r="I5296" t="str" cm="1">
        <f t="array" ref="I5296">IFERROR(INDEX(scheduling_data!H:H,MATCH(B5296&amp;D5296,scheduling_data!D:D&amp;scheduling_data!A:A,0)),"")</f>
        <v>Heidi Molaison</v>
      </c>
      <c r="J5296" t="str">
        <f t="shared" si="193"/>
        <v>No</v>
      </c>
      <c r="L5296" t="str">
        <f t="shared" si="194"/>
        <v>No</v>
      </c>
    </row>
    <row r="5297" spans="1:12" x14ac:dyDescent="0.3">
      <c r="A5297" t="s">
        <v>137</v>
      </c>
      <c r="B5297">
        <v>32</v>
      </c>
      <c r="C5297" s="1">
        <v>45355</v>
      </c>
      <c r="D5297" s="1">
        <v>45334.458333333336</v>
      </c>
      <c r="E5297">
        <v>0.56999999999999995</v>
      </c>
      <c r="F5297" t="s">
        <v>9</v>
      </c>
      <c r="G5297" t="s">
        <v>55</v>
      </c>
      <c r="H5297">
        <v>97110</v>
      </c>
      <c r="I5297" t="str" cm="1">
        <f t="array" ref="I5297">IFERROR(INDEX(scheduling_data!H:H,MATCH(B5297&amp;D5297,scheduling_data!D:D&amp;scheduling_data!A:A,0)),"")</f>
        <v>Jessica Pittman</v>
      </c>
      <c r="J5297" t="str">
        <f t="shared" si="193"/>
        <v>No</v>
      </c>
      <c r="L5297" t="str">
        <f t="shared" si="194"/>
        <v>No</v>
      </c>
    </row>
    <row r="5298" spans="1:12" x14ac:dyDescent="0.3">
      <c r="A5298" t="s">
        <v>137</v>
      </c>
      <c r="B5298">
        <v>32</v>
      </c>
      <c r="C5298" s="1">
        <v>45355</v>
      </c>
      <c r="D5298" s="1">
        <v>45334.458333333336</v>
      </c>
      <c r="E5298">
        <v>0.42</v>
      </c>
      <c r="F5298" t="s">
        <v>9</v>
      </c>
      <c r="G5298" t="s">
        <v>55</v>
      </c>
      <c r="H5298">
        <v>97112</v>
      </c>
      <c r="I5298" t="str" cm="1">
        <f t="array" ref="I5298">IFERROR(INDEX(scheduling_data!H:H,MATCH(B5298&amp;D5298,scheduling_data!D:D&amp;scheduling_data!A:A,0)),"")</f>
        <v>Jessica Pittman</v>
      </c>
      <c r="J5298" t="str">
        <f t="shared" si="193"/>
        <v>No</v>
      </c>
      <c r="L5298" t="str">
        <f t="shared" si="194"/>
        <v>No</v>
      </c>
    </row>
    <row r="5299" spans="1:12" x14ac:dyDescent="0.3">
      <c r="A5299" t="s">
        <v>137</v>
      </c>
      <c r="B5299">
        <v>32</v>
      </c>
      <c r="C5299" s="1">
        <v>45355</v>
      </c>
      <c r="D5299" s="1">
        <v>45334.458333333336</v>
      </c>
      <c r="E5299">
        <v>48.1</v>
      </c>
      <c r="F5299" t="s">
        <v>9</v>
      </c>
      <c r="G5299" t="s">
        <v>56</v>
      </c>
      <c r="H5299">
        <v>97112</v>
      </c>
      <c r="I5299" t="str" cm="1">
        <f t="array" ref="I5299">IFERROR(INDEX(scheduling_data!H:H,MATCH(B5299&amp;D5299,scheduling_data!D:D&amp;scheduling_data!A:A,0)),"")</f>
        <v>Jessica Pittman</v>
      </c>
      <c r="J5299" t="str">
        <f t="shared" si="193"/>
        <v>No</v>
      </c>
      <c r="L5299" t="str">
        <f t="shared" si="194"/>
        <v>No</v>
      </c>
    </row>
    <row r="5300" spans="1:12" x14ac:dyDescent="0.3">
      <c r="A5300" t="s">
        <v>137</v>
      </c>
      <c r="B5300">
        <v>32</v>
      </c>
      <c r="C5300" s="1">
        <v>45355</v>
      </c>
      <c r="D5300" s="1">
        <v>45334.458333333336</v>
      </c>
      <c r="E5300">
        <v>20.37</v>
      </c>
      <c r="F5300" t="s">
        <v>19</v>
      </c>
      <c r="G5300" t="s">
        <v>57</v>
      </c>
      <c r="H5300">
        <v>97112</v>
      </c>
      <c r="I5300" t="str" cm="1">
        <f t="array" ref="I5300">IFERROR(INDEX(scheduling_data!H:H,MATCH(B5300&amp;D5300,scheduling_data!D:D&amp;scheduling_data!A:A,0)),"")</f>
        <v>Jessica Pittman</v>
      </c>
      <c r="J5300" t="str">
        <f t="shared" si="193"/>
        <v>No</v>
      </c>
      <c r="L5300" t="str">
        <f t="shared" si="194"/>
        <v>Yes</v>
      </c>
    </row>
    <row r="5301" spans="1:12" x14ac:dyDescent="0.3">
      <c r="A5301" t="s">
        <v>137</v>
      </c>
      <c r="B5301">
        <v>32</v>
      </c>
      <c r="C5301" s="1">
        <v>45355</v>
      </c>
      <c r="D5301" s="1">
        <v>45334.458333333336</v>
      </c>
      <c r="E5301">
        <v>11.72</v>
      </c>
      <c r="F5301" t="s">
        <v>9</v>
      </c>
      <c r="G5301" t="s">
        <v>54</v>
      </c>
      <c r="H5301">
        <v>97110</v>
      </c>
      <c r="I5301" t="str" cm="1">
        <f t="array" ref="I5301">IFERROR(INDEX(scheduling_data!H:H,MATCH(B5301&amp;D5301,scheduling_data!D:D&amp;scheduling_data!A:A,0)),"")</f>
        <v>Jessica Pittman</v>
      </c>
      <c r="J5301" t="str">
        <f t="shared" si="193"/>
        <v>No</v>
      </c>
      <c r="L5301" t="str">
        <f t="shared" si="194"/>
        <v>No</v>
      </c>
    </row>
    <row r="5302" spans="1:12" x14ac:dyDescent="0.3">
      <c r="A5302" t="s">
        <v>137</v>
      </c>
      <c r="B5302">
        <v>32</v>
      </c>
      <c r="C5302" s="1">
        <v>45355</v>
      </c>
      <c r="D5302" s="1">
        <v>45334.458333333336</v>
      </c>
      <c r="E5302">
        <v>101.6</v>
      </c>
      <c r="F5302" t="s">
        <v>9</v>
      </c>
      <c r="G5302" t="s">
        <v>56</v>
      </c>
      <c r="H5302">
        <v>97110</v>
      </c>
      <c r="I5302" t="str" cm="1">
        <f t="array" ref="I5302">IFERROR(INDEX(scheduling_data!H:H,MATCH(B5302&amp;D5302,scheduling_data!D:D&amp;scheduling_data!A:A,0)),"")</f>
        <v>Jessica Pittman</v>
      </c>
      <c r="J5302" t="str">
        <f t="shared" si="193"/>
        <v>No</v>
      </c>
      <c r="L5302" t="str">
        <f t="shared" si="194"/>
        <v>No</v>
      </c>
    </row>
    <row r="5303" spans="1:12" x14ac:dyDescent="0.3">
      <c r="A5303" t="s">
        <v>137</v>
      </c>
      <c r="B5303">
        <v>32</v>
      </c>
      <c r="C5303" s="1">
        <v>45355</v>
      </c>
      <c r="D5303" s="1">
        <v>45334.458333333336</v>
      </c>
      <c r="E5303">
        <v>27.77</v>
      </c>
      <c r="F5303" t="s">
        <v>19</v>
      </c>
      <c r="G5303" t="s">
        <v>57</v>
      </c>
      <c r="H5303">
        <v>97110</v>
      </c>
      <c r="I5303" t="str" cm="1">
        <f t="array" ref="I5303">IFERROR(INDEX(scheduling_data!H:H,MATCH(B5303&amp;D5303,scheduling_data!D:D&amp;scheduling_data!A:A,0)),"")</f>
        <v>Jessica Pittman</v>
      </c>
      <c r="J5303" t="str">
        <f t="shared" si="193"/>
        <v>No</v>
      </c>
      <c r="L5303" t="str">
        <f t="shared" si="194"/>
        <v>Yes</v>
      </c>
    </row>
    <row r="5304" spans="1:12" x14ac:dyDescent="0.3">
      <c r="A5304" t="s">
        <v>137</v>
      </c>
      <c r="B5304">
        <v>32</v>
      </c>
      <c r="C5304" s="1">
        <v>45357</v>
      </c>
      <c r="D5304" s="1">
        <v>45335.625</v>
      </c>
      <c r="E5304">
        <v>49.02</v>
      </c>
      <c r="F5304" t="s">
        <v>19</v>
      </c>
      <c r="G5304" t="s">
        <v>57</v>
      </c>
      <c r="H5304">
        <v>97110</v>
      </c>
      <c r="I5304" t="str" cm="1">
        <f t="array" ref="I5304">IFERROR(INDEX(scheduling_data!H:H,MATCH(B5304&amp;D5304,scheduling_data!D:D&amp;scheduling_data!A:A,0)),"")</f>
        <v>Heidi Molaison</v>
      </c>
      <c r="J5304" t="str">
        <f t="shared" si="193"/>
        <v>No</v>
      </c>
      <c r="L5304" t="str">
        <f t="shared" si="194"/>
        <v>Yes</v>
      </c>
    </row>
    <row r="5305" spans="1:12" x14ac:dyDescent="0.3">
      <c r="A5305" t="s">
        <v>137</v>
      </c>
      <c r="B5305">
        <v>32</v>
      </c>
      <c r="C5305" s="1">
        <v>45357</v>
      </c>
      <c r="D5305" s="1">
        <v>45335.625</v>
      </c>
      <c r="E5305">
        <v>144.9</v>
      </c>
      <c r="F5305" t="s">
        <v>9</v>
      </c>
      <c r="G5305" t="s">
        <v>56</v>
      </c>
      <c r="H5305">
        <v>97110</v>
      </c>
      <c r="I5305" t="str" cm="1">
        <f t="array" ref="I5305">IFERROR(INDEX(scheduling_data!H:H,MATCH(B5305&amp;D5305,scheduling_data!D:D&amp;scheduling_data!A:A,0)),"")</f>
        <v>Heidi Molaison</v>
      </c>
      <c r="J5305" t="str">
        <f t="shared" si="193"/>
        <v>No</v>
      </c>
      <c r="L5305" t="str">
        <f t="shared" si="194"/>
        <v>No</v>
      </c>
    </row>
    <row r="5306" spans="1:12" x14ac:dyDescent="0.3">
      <c r="A5306" t="s">
        <v>137</v>
      </c>
      <c r="B5306">
        <v>32</v>
      </c>
      <c r="C5306" s="1">
        <v>45357</v>
      </c>
      <c r="D5306" s="1">
        <v>45335.625</v>
      </c>
      <c r="E5306">
        <v>17.579999999999998</v>
      </c>
      <c r="F5306" t="s">
        <v>9</v>
      </c>
      <c r="G5306" t="s">
        <v>54</v>
      </c>
      <c r="H5306">
        <v>97110</v>
      </c>
      <c r="I5306" t="str" cm="1">
        <f t="array" ref="I5306">IFERROR(INDEX(scheduling_data!H:H,MATCH(B5306&amp;D5306,scheduling_data!D:D&amp;scheduling_data!A:A,0)),"")</f>
        <v>Heidi Molaison</v>
      </c>
      <c r="J5306" t="str">
        <f t="shared" si="193"/>
        <v>No</v>
      </c>
      <c r="L5306" t="str">
        <f t="shared" si="194"/>
        <v>No</v>
      </c>
    </row>
    <row r="5307" spans="1:12" x14ac:dyDescent="0.3">
      <c r="A5307" t="s">
        <v>137</v>
      </c>
      <c r="B5307">
        <v>32</v>
      </c>
      <c r="C5307" s="1">
        <v>45357</v>
      </c>
      <c r="D5307" s="1">
        <v>45335.625</v>
      </c>
      <c r="E5307">
        <v>25.71</v>
      </c>
      <c r="F5307" t="s">
        <v>19</v>
      </c>
      <c r="G5307" t="s">
        <v>57</v>
      </c>
      <c r="H5307">
        <v>97530</v>
      </c>
      <c r="I5307" t="str" cm="1">
        <f t="array" ref="I5307">IFERROR(INDEX(scheduling_data!H:H,MATCH(B5307&amp;D5307,scheduling_data!D:D&amp;scheduling_data!A:A,0)),"")</f>
        <v>Heidi Molaison</v>
      </c>
      <c r="J5307" t="str">
        <f t="shared" si="193"/>
        <v>No</v>
      </c>
      <c r="L5307" t="str">
        <f t="shared" si="194"/>
        <v>Yes</v>
      </c>
    </row>
    <row r="5308" spans="1:12" x14ac:dyDescent="0.3">
      <c r="A5308" t="s">
        <v>137</v>
      </c>
      <c r="B5308">
        <v>32</v>
      </c>
      <c r="C5308" s="1">
        <v>45357</v>
      </c>
      <c r="D5308" s="1">
        <v>45335.625</v>
      </c>
      <c r="E5308">
        <v>42.21</v>
      </c>
      <c r="F5308" t="s">
        <v>9</v>
      </c>
      <c r="G5308" t="s">
        <v>56</v>
      </c>
      <c r="H5308">
        <v>97530</v>
      </c>
      <c r="I5308" t="str" cm="1">
        <f t="array" ref="I5308">IFERROR(INDEX(scheduling_data!H:H,MATCH(B5308&amp;D5308,scheduling_data!D:D&amp;scheduling_data!A:A,0)),"")</f>
        <v>Heidi Molaison</v>
      </c>
      <c r="J5308" t="str">
        <f t="shared" si="193"/>
        <v>No</v>
      </c>
      <c r="L5308" t="str">
        <f t="shared" si="194"/>
        <v>No</v>
      </c>
    </row>
    <row r="5309" spans="1:12" x14ac:dyDescent="0.3">
      <c r="A5309" t="s">
        <v>137</v>
      </c>
      <c r="B5309">
        <v>32</v>
      </c>
      <c r="C5309" s="1">
        <v>45357</v>
      </c>
      <c r="D5309" s="1">
        <v>45335.625</v>
      </c>
      <c r="E5309">
        <v>0.52</v>
      </c>
      <c r="F5309" t="s">
        <v>9</v>
      </c>
      <c r="G5309" t="s">
        <v>55</v>
      </c>
      <c r="H5309">
        <v>97530</v>
      </c>
      <c r="I5309" t="str" cm="1">
        <f t="array" ref="I5309">IFERROR(INDEX(scheduling_data!H:H,MATCH(B5309&amp;D5309,scheduling_data!D:D&amp;scheduling_data!A:A,0)),"")</f>
        <v>Heidi Molaison</v>
      </c>
      <c r="J5309" t="str">
        <f t="shared" si="193"/>
        <v>No</v>
      </c>
      <c r="L5309" t="str">
        <f t="shared" si="194"/>
        <v>No</v>
      </c>
    </row>
    <row r="5310" spans="1:12" x14ac:dyDescent="0.3">
      <c r="A5310" t="s">
        <v>137</v>
      </c>
      <c r="B5310">
        <v>32</v>
      </c>
      <c r="C5310" s="1">
        <v>45357</v>
      </c>
      <c r="D5310" s="1">
        <v>45335.625</v>
      </c>
      <c r="E5310">
        <v>1</v>
      </c>
      <c r="F5310" t="s">
        <v>9</v>
      </c>
      <c r="G5310" t="s">
        <v>55</v>
      </c>
      <c r="H5310">
        <v>97110</v>
      </c>
      <c r="I5310" t="str" cm="1">
        <f t="array" ref="I5310">IFERROR(INDEX(scheduling_data!H:H,MATCH(B5310&amp;D5310,scheduling_data!D:D&amp;scheduling_data!A:A,0)),"")</f>
        <v>Heidi Molaison</v>
      </c>
      <c r="J5310" t="str">
        <f t="shared" si="193"/>
        <v>No</v>
      </c>
      <c r="L5310" t="str">
        <f t="shared" si="194"/>
        <v>No</v>
      </c>
    </row>
    <row r="5311" spans="1:12" x14ac:dyDescent="0.3">
      <c r="A5311" t="s">
        <v>137</v>
      </c>
      <c r="B5311">
        <v>32</v>
      </c>
      <c r="C5311" s="1">
        <v>45355</v>
      </c>
      <c r="D5311" s="1">
        <v>45336.458333333336</v>
      </c>
      <c r="E5311">
        <v>23.97</v>
      </c>
      <c r="F5311" t="s">
        <v>19</v>
      </c>
      <c r="G5311" t="s">
        <v>57</v>
      </c>
      <c r="H5311">
        <v>97112</v>
      </c>
      <c r="I5311" t="str" cm="1">
        <f t="array" ref="I5311">IFERROR(INDEX(scheduling_data!H:H,MATCH(B5311&amp;D5311,scheduling_data!D:D&amp;scheduling_data!A:A,0)),"")</f>
        <v>Christian Litz</v>
      </c>
      <c r="J5311" t="str">
        <f t="shared" si="193"/>
        <v>No</v>
      </c>
      <c r="L5311" t="str">
        <f t="shared" si="194"/>
        <v>Yes</v>
      </c>
    </row>
    <row r="5312" spans="1:12" x14ac:dyDescent="0.3">
      <c r="A5312" t="s">
        <v>137</v>
      </c>
      <c r="B5312">
        <v>32</v>
      </c>
      <c r="C5312" s="1">
        <v>45355</v>
      </c>
      <c r="D5312" s="1">
        <v>45336.458333333336</v>
      </c>
      <c r="E5312">
        <v>44.43</v>
      </c>
      <c r="F5312" t="s">
        <v>9</v>
      </c>
      <c r="G5312" t="s">
        <v>56</v>
      </c>
      <c r="H5312">
        <v>97112</v>
      </c>
      <c r="I5312" t="str" cm="1">
        <f t="array" ref="I5312">IFERROR(INDEX(scheduling_data!H:H,MATCH(B5312&amp;D5312,scheduling_data!D:D&amp;scheduling_data!A:A,0)),"")</f>
        <v>Christian Litz</v>
      </c>
      <c r="J5312" t="str">
        <f t="shared" si="193"/>
        <v>No</v>
      </c>
      <c r="L5312" t="str">
        <f t="shared" si="194"/>
        <v>No</v>
      </c>
    </row>
    <row r="5313" spans="1:12" x14ac:dyDescent="0.3">
      <c r="A5313" t="s">
        <v>137</v>
      </c>
      <c r="B5313">
        <v>32</v>
      </c>
      <c r="C5313" s="1">
        <v>45355</v>
      </c>
      <c r="D5313" s="1">
        <v>45336.458333333336</v>
      </c>
      <c r="E5313">
        <v>0.49</v>
      </c>
      <c r="F5313" t="s">
        <v>9</v>
      </c>
      <c r="G5313" t="s">
        <v>55</v>
      </c>
      <c r="H5313">
        <v>97112</v>
      </c>
      <c r="I5313" t="str" cm="1">
        <f t="array" ref="I5313">IFERROR(INDEX(scheduling_data!H:H,MATCH(B5313&amp;D5313,scheduling_data!D:D&amp;scheduling_data!A:A,0)),"")</f>
        <v>Christian Litz</v>
      </c>
      <c r="J5313" t="str">
        <f t="shared" si="193"/>
        <v>No</v>
      </c>
      <c r="L5313" t="str">
        <f t="shared" si="194"/>
        <v>No</v>
      </c>
    </row>
    <row r="5314" spans="1:12" x14ac:dyDescent="0.3">
      <c r="A5314" t="s">
        <v>137</v>
      </c>
      <c r="B5314">
        <v>32</v>
      </c>
      <c r="C5314" s="1">
        <v>45355</v>
      </c>
      <c r="D5314" s="1">
        <v>45336.458333333336</v>
      </c>
      <c r="E5314">
        <v>96.6</v>
      </c>
      <c r="F5314" t="s">
        <v>9</v>
      </c>
      <c r="G5314" t="s">
        <v>56</v>
      </c>
      <c r="H5314">
        <v>97110</v>
      </c>
      <c r="I5314" t="str" cm="1">
        <f t="array" ref="I5314">IFERROR(INDEX(scheduling_data!H:H,MATCH(B5314&amp;D5314,scheduling_data!D:D&amp;scheduling_data!A:A,0)),"")</f>
        <v>Christian Litz</v>
      </c>
      <c r="J5314" t="str">
        <f t="shared" si="193"/>
        <v>No</v>
      </c>
      <c r="L5314" t="str">
        <f t="shared" si="194"/>
        <v>No</v>
      </c>
    </row>
    <row r="5315" spans="1:12" x14ac:dyDescent="0.3">
      <c r="A5315" t="s">
        <v>137</v>
      </c>
      <c r="B5315">
        <v>32</v>
      </c>
      <c r="C5315" s="1">
        <v>45355</v>
      </c>
      <c r="D5315" s="1">
        <v>45336.458333333336</v>
      </c>
      <c r="E5315">
        <v>0.67</v>
      </c>
      <c r="F5315" t="s">
        <v>9</v>
      </c>
      <c r="G5315" t="s">
        <v>55</v>
      </c>
      <c r="H5315">
        <v>97110</v>
      </c>
      <c r="I5315" t="str" cm="1">
        <f t="array" ref="I5315">IFERROR(INDEX(scheduling_data!H:H,MATCH(B5315&amp;D5315,scheduling_data!D:D&amp;scheduling_data!A:A,0)),"")</f>
        <v>Christian Litz</v>
      </c>
      <c r="J5315" t="str">
        <f t="shared" ref="J5315:J5378" si="195">IF(I5315="", "Yes", "No")</f>
        <v>No</v>
      </c>
      <c r="L5315" t="str">
        <f t="shared" ref="L5315:L5378" si="196">IF(OR(F5315="Cash", F5315="Check", F5315="EFT", F5315="Credit Card", F5315="Visa", F5315="Mastercard", F5315="AMEX"), "Yes", "No")</f>
        <v>No</v>
      </c>
    </row>
    <row r="5316" spans="1:12" x14ac:dyDescent="0.3">
      <c r="A5316" t="s">
        <v>137</v>
      </c>
      <c r="B5316">
        <v>32</v>
      </c>
      <c r="C5316" s="1">
        <v>45355</v>
      </c>
      <c r="D5316" s="1">
        <v>45336.458333333336</v>
      </c>
      <c r="E5316">
        <v>32.67</v>
      </c>
      <c r="F5316" t="s">
        <v>19</v>
      </c>
      <c r="G5316" t="s">
        <v>57</v>
      </c>
      <c r="H5316">
        <v>97110</v>
      </c>
      <c r="I5316" t="str" cm="1">
        <f t="array" ref="I5316">IFERROR(INDEX(scheduling_data!H:H,MATCH(B5316&amp;D5316,scheduling_data!D:D&amp;scheduling_data!A:A,0)),"")</f>
        <v>Christian Litz</v>
      </c>
      <c r="J5316" t="str">
        <f t="shared" si="195"/>
        <v>No</v>
      </c>
      <c r="L5316" t="str">
        <f t="shared" si="196"/>
        <v>Yes</v>
      </c>
    </row>
    <row r="5317" spans="1:12" x14ac:dyDescent="0.3">
      <c r="A5317" t="s">
        <v>137</v>
      </c>
      <c r="B5317">
        <v>32</v>
      </c>
      <c r="C5317" s="1">
        <v>45355</v>
      </c>
      <c r="D5317" s="1">
        <v>45336.458333333336</v>
      </c>
      <c r="E5317">
        <v>11.72</v>
      </c>
      <c r="F5317" t="s">
        <v>9</v>
      </c>
      <c r="G5317" t="s">
        <v>54</v>
      </c>
      <c r="H5317">
        <v>97110</v>
      </c>
      <c r="I5317" t="str" cm="1">
        <f t="array" ref="I5317">IFERROR(INDEX(scheduling_data!H:H,MATCH(B5317&amp;D5317,scheduling_data!D:D&amp;scheduling_data!A:A,0)),"")</f>
        <v>Christian Litz</v>
      </c>
      <c r="J5317" t="str">
        <f t="shared" si="195"/>
        <v>No</v>
      </c>
      <c r="L5317" t="str">
        <f t="shared" si="196"/>
        <v>No</v>
      </c>
    </row>
    <row r="5318" spans="1:12" x14ac:dyDescent="0.3">
      <c r="A5318" t="s">
        <v>137</v>
      </c>
      <c r="B5318">
        <v>32</v>
      </c>
      <c r="C5318" s="1">
        <v>45357</v>
      </c>
      <c r="D5318" s="1">
        <v>45338.4375</v>
      </c>
      <c r="E5318">
        <v>27.77</v>
      </c>
      <c r="F5318" t="s">
        <v>19</v>
      </c>
      <c r="G5318" t="s">
        <v>57</v>
      </c>
      <c r="H5318">
        <v>97110</v>
      </c>
      <c r="I5318" t="str" cm="1">
        <f t="array" ref="I5318">IFERROR(INDEX(scheduling_data!H:H,MATCH(B5318&amp;D5318,scheduling_data!D:D&amp;scheduling_data!A:A,0)),"")</f>
        <v>Amber Hickman</v>
      </c>
      <c r="J5318" t="str">
        <f t="shared" si="195"/>
        <v>No</v>
      </c>
      <c r="L5318" t="str">
        <f t="shared" si="196"/>
        <v>Yes</v>
      </c>
    </row>
    <row r="5319" spans="1:12" x14ac:dyDescent="0.3">
      <c r="A5319" t="s">
        <v>137</v>
      </c>
      <c r="B5319">
        <v>32</v>
      </c>
      <c r="C5319" s="1">
        <v>45357</v>
      </c>
      <c r="D5319" s="1">
        <v>45338.4375</v>
      </c>
      <c r="E5319">
        <v>0.56999999999999995</v>
      </c>
      <c r="F5319" t="s">
        <v>9</v>
      </c>
      <c r="G5319" t="s">
        <v>55</v>
      </c>
      <c r="H5319">
        <v>97110</v>
      </c>
      <c r="I5319" t="str" cm="1">
        <f t="array" ref="I5319">IFERROR(INDEX(scheduling_data!H:H,MATCH(B5319&amp;D5319,scheduling_data!D:D&amp;scheduling_data!A:A,0)),"")</f>
        <v>Amber Hickman</v>
      </c>
      <c r="J5319" t="str">
        <f t="shared" si="195"/>
        <v>No</v>
      </c>
      <c r="L5319" t="str">
        <f t="shared" si="196"/>
        <v>No</v>
      </c>
    </row>
    <row r="5320" spans="1:12" x14ac:dyDescent="0.3">
      <c r="A5320" t="s">
        <v>137</v>
      </c>
      <c r="B5320">
        <v>32</v>
      </c>
      <c r="C5320" s="1">
        <v>45357</v>
      </c>
      <c r="D5320" s="1">
        <v>45338.4375</v>
      </c>
      <c r="E5320">
        <v>0.45</v>
      </c>
      <c r="F5320" t="s">
        <v>9</v>
      </c>
      <c r="G5320" t="s">
        <v>55</v>
      </c>
      <c r="H5320">
        <v>97530</v>
      </c>
      <c r="I5320" t="str" cm="1">
        <f t="array" ref="I5320">IFERROR(INDEX(scheduling_data!H:H,MATCH(B5320&amp;D5320,scheduling_data!D:D&amp;scheduling_data!A:A,0)),"")</f>
        <v>Amber Hickman</v>
      </c>
      <c r="J5320" t="str">
        <f t="shared" si="195"/>
        <v>No</v>
      </c>
      <c r="L5320" t="str">
        <f t="shared" si="196"/>
        <v>No</v>
      </c>
    </row>
    <row r="5321" spans="1:12" x14ac:dyDescent="0.3">
      <c r="A5321" t="s">
        <v>137</v>
      </c>
      <c r="B5321">
        <v>32</v>
      </c>
      <c r="C5321" s="1">
        <v>45357</v>
      </c>
      <c r="D5321" s="1">
        <v>45338.4375</v>
      </c>
      <c r="E5321">
        <v>46.14</v>
      </c>
      <c r="F5321" t="s">
        <v>9</v>
      </c>
      <c r="G5321" t="s">
        <v>56</v>
      </c>
      <c r="H5321">
        <v>97530</v>
      </c>
      <c r="I5321" t="str" cm="1">
        <f t="array" ref="I5321">IFERROR(INDEX(scheduling_data!H:H,MATCH(B5321&amp;D5321,scheduling_data!D:D&amp;scheduling_data!A:A,0)),"")</f>
        <v>Amber Hickman</v>
      </c>
      <c r="J5321" t="str">
        <f t="shared" si="195"/>
        <v>No</v>
      </c>
      <c r="L5321" t="str">
        <f t="shared" si="196"/>
        <v>No</v>
      </c>
    </row>
    <row r="5322" spans="1:12" x14ac:dyDescent="0.3">
      <c r="A5322" t="s">
        <v>137</v>
      </c>
      <c r="B5322">
        <v>32</v>
      </c>
      <c r="C5322" s="1">
        <v>45357</v>
      </c>
      <c r="D5322" s="1">
        <v>45338.4375</v>
      </c>
      <c r="E5322">
        <v>21.85</v>
      </c>
      <c r="F5322" t="s">
        <v>19</v>
      </c>
      <c r="G5322" t="s">
        <v>57</v>
      </c>
      <c r="H5322">
        <v>97530</v>
      </c>
      <c r="I5322" t="str" cm="1">
        <f t="array" ref="I5322">IFERROR(INDEX(scheduling_data!H:H,MATCH(B5322&amp;D5322,scheduling_data!D:D&amp;scheduling_data!A:A,0)),"")</f>
        <v>Amber Hickman</v>
      </c>
      <c r="J5322" t="str">
        <f t="shared" si="195"/>
        <v>No</v>
      </c>
      <c r="L5322" t="str">
        <f t="shared" si="196"/>
        <v>Yes</v>
      </c>
    </row>
    <row r="5323" spans="1:12" x14ac:dyDescent="0.3">
      <c r="A5323" t="s">
        <v>137</v>
      </c>
      <c r="B5323">
        <v>32</v>
      </c>
      <c r="C5323" s="1">
        <v>45357</v>
      </c>
      <c r="D5323" s="1">
        <v>45338.4375</v>
      </c>
      <c r="E5323">
        <v>11.72</v>
      </c>
      <c r="F5323" t="s">
        <v>9</v>
      </c>
      <c r="G5323" t="s">
        <v>54</v>
      </c>
      <c r="H5323">
        <v>97110</v>
      </c>
      <c r="I5323" t="str" cm="1">
        <f t="array" ref="I5323">IFERROR(INDEX(scheduling_data!H:H,MATCH(B5323&amp;D5323,scheduling_data!D:D&amp;scheduling_data!A:A,0)),"")</f>
        <v>Amber Hickman</v>
      </c>
      <c r="J5323" t="str">
        <f t="shared" si="195"/>
        <v>No</v>
      </c>
      <c r="L5323" t="str">
        <f t="shared" si="196"/>
        <v>No</v>
      </c>
    </row>
    <row r="5324" spans="1:12" x14ac:dyDescent="0.3">
      <c r="A5324" t="s">
        <v>137</v>
      </c>
      <c r="B5324">
        <v>32</v>
      </c>
      <c r="C5324" s="1">
        <v>45357</v>
      </c>
      <c r="D5324" s="1">
        <v>45338.4375</v>
      </c>
      <c r="E5324">
        <v>101.6</v>
      </c>
      <c r="F5324" t="s">
        <v>9</v>
      </c>
      <c r="G5324" t="s">
        <v>56</v>
      </c>
      <c r="H5324">
        <v>97110</v>
      </c>
      <c r="I5324" t="str" cm="1">
        <f t="array" ref="I5324">IFERROR(INDEX(scheduling_data!H:H,MATCH(B5324&amp;D5324,scheduling_data!D:D&amp;scheduling_data!A:A,0)),"")</f>
        <v>Amber Hickman</v>
      </c>
      <c r="J5324" t="str">
        <f t="shared" si="195"/>
        <v>No</v>
      </c>
      <c r="L5324" t="str">
        <f t="shared" si="196"/>
        <v>No</v>
      </c>
    </row>
    <row r="5325" spans="1:12" x14ac:dyDescent="0.3">
      <c r="A5325" t="s">
        <v>137</v>
      </c>
      <c r="B5325">
        <v>32</v>
      </c>
      <c r="C5325" s="1">
        <v>45359</v>
      </c>
      <c r="D5325" s="1">
        <v>45341.541666666664</v>
      </c>
      <c r="E5325">
        <v>49.02</v>
      </c>
      <c r="F5325" t="s">
        <v>19</v>
      </c>
      <c r="G5325" t="s">
        <v>57</v>
      </c>
      <c r="H5325">
        <v>97110</v>
      </c>
      <c r="I5325" t="str" cm="1">
        <f t="array" ref="I5325">IFERROR(INDEX(scheduling_data!H:H,MATCH(B5325&amp;D5325,scheduling_data!D:D&amp;scheduling_data!A:A,0)),"")</f>
        <v>Breanna Cochran</v>
      </c>
      <c r="J5325" t="str">
        <f t="shared" si="195"/>
        <v>No</v>
      </c>
      <c r="L5325" t="str">
        <f t="shared" si="196"/>
        <v>Yes</v>
      </c>
    </row>
    <row r="5326" spans="1:12" x14ac:dyDescent="0.3">
      <c r="A5326" t="s">
        <v>137</v>
      </c>
      <c r="B5326">
        <v>32</v>
      </c>
      <c r="C5326" s="1">
        <v>45359</v>
      </c>
      <c r="D5326" s="1">
        <v>45341.541666666664</v>
      </c>
      <c r="E5326">
        <v>144.9</v>
      </c>
      <c r="F5326" t="s">
        <v>9</v>
      </c>
      <c r="G5326" t="s">
        <v>56</v>
      </c>
      <c r="H5326">
        <v>97110</v>
      </c>
      <c r="I5326" t="str" cm="1">
        <f t="array" ref="I5326">IFERROR(INDEX(scheduling_data!H:H,MATCH(B5326&amp;D5326,scheduling_data!D:D&amp;scheduling_data!A:A,0)),"")</f>
        <v>Breanna Cochran</v>
      </c>
      <c r="J5326" t="str">
        <f t="shared" si="195"/>
        <v>No</v>
      </c>
      <c r="L5326" t="str">
        <f t="shared" si="196"/>
        <v>No</v>
      </c>
    </row>
    <row r="5327" spans="1:12" x14ac:dyDescent="0.3">
      <c r="A5327" t="s">
        <v>137</v>
      </c>
      <c r="B5327">
        <v>32</v>
      </c>
      <c r="C5327" s="1">
        <v>45359</v>
      </c>
      <c r="D5327" s="1">
        <v>45341.541666666664</v>
      </c>
      <c r="E5327">
        <v>1</v>
      </c>
      <c r="F5327" t="s">
        <v>9</v>
      </c>
      <c r="G5327" t="s">
        <v>55</v>
      </c>
      <c r="H5327">
        <v>97110</v>
      </c>
      <c r="I5327" t="str" cm="1">
        <f t="array" ref="I5327">IFERROR(INDEX(scheduling_data!H:H,MATCH(B5327&amp;D5327,scheduling_data!D:D&amp;scheduling_data!A:A,0)),"")</f>
        <v>Breanna Cochran</v>
      </c>
      <c r="J5327" t="str">
        <f t="shared" si="195"/>
        <v>No</v>
      </c>
      <c r="L5327" t="str">
        <f t="shared" si="196"/>
        <v>No</v>
      </c>
    </row>
    <row r="5328" spans="1:12" x14ac:dyDescent="0.3">
      <c r="A5328" t="s">
        <v>137</v>
      </c>
      <c r="B5328">
        <v>32</v>
      </c>
      <c r="C5328" s="1">
        <v>45359</v>
      </c>
      <c r="D5328" s="1">
        <v>45341.541666666664</v>
      </c>
      <c r="E5328">
        <v>17.579999999999998</v>
      </c>
      <c r="F5328" t="s">
        <v>9</v>
      </c>
      <c r="G5328" t="s">
        <v>54</v>
      </c>
      <c r="H5328">
        <v>97110</v>
      </c>
      <c r="I5328" t="str" cm="1">
        <f t="array" ref="I5328">IFERROR(INDEX(scheduling_data!H:H,MATCH(B5328&amp;D5328,scheduling_data!D:D&amp;scheduling_data!A:A,0)),"")</f>
        <v>Breanna Cochran</v>
      </c>
      <c r="J5328" t="str">
        <f t="shared" si="195"/>
        <v>No</v>
      </c>
      <c r="L5328" t="str">
        <f t="shared" si="196"/>
        <v>No</v>
      </c>
    </row>
    <row r="5329" spans="1:12" x14ac:dyDescent="0.3">
      <c r="A5329" t="s">
        <v>137</v>
      </c>
      <c r="B5329">
        <v>32</v>
      </c>
      <c r="C5329" s="1">
        <v>45359</v>
      </c>
      <c r="D5329" s="1">
        <v>45341.541666666664</v>
      </c>
      <c r="E5329">
        <v>25.71</v>
      </c>
      <c r="F5329" t="s">
        <v>19</v>
      </c>
      <c r="G5329" t="s">
        <v>57</v>
      </c>
      <c r="H5329">
        <v>97530</v>
      </c>
      <c r="I5329" t="str" cm="1">
        <f t="array" ref="I5329">IFERROR(INDEX(scheduling_data!H:H,MATCH(B5329&amp;D5329,scheduling_data!D:D&amp;scheduling_data!A:A,0)),"")</f>
        <v>Breanna Cochran</v>
      </c>
      <c r="J5329" t="str">
        <f t="shared" si="195"/>
        <v>No</v>
      </c>
      <c r="L5329" t="str">
        <f t="shared" si="196"/>
        <v>Yes</v>
      </c>
    </row>
    <row r="5330" spans="1:12" x14ac:dyDescent="0.3">
      <c r="A5330" t="s">
        <v>137</v>
      </c>
      <c r="B5330">
        <v>32</v>
      </c>
      <c r="C5330" s="1">
        <v>45359</v>
      </c>
      <c r="D5330" s="1">
        <v>45341.541666666664</v>
      </c>
      <c r="E5330">
        <v>42.21</v>
      </c>
      <c r="F5330" t="s">
        <v>9</v>
      </c>
      <c r="G5330" t="s">
        <v>56</v>
      </c>
      <c r="H5330">
        <v>97530</v>
      </c>
      <c r="I5330" t="str" cm="1">
        <f t="array" ref="I5330">IFERROR(INDEX(scheduling_data!H:H,MATCH(B5330&amp;D5330,scheduling_data!D:D&amp;scheduling_data!A:A,0)),"")</f>
        <v>Breanna Cochran</v>
      </c>
      <c r="J5330" t="str">
        <f t="shared" si="195"/>
        <v>No</v>
      </c>
      <c r="L5330" t="str">
        <f t="shared" si="196"/>
        <v>No</v>
      </c>
    </row>
    <row r="5331" spans="1:12" x14ac:dyDescent="0.3">
      <c r="A5331" t="s">
        <v>137</v>
      </c>
      <c r="B5331">
        <v>32</v>
      </c>
      <c r="C5331" s="1">
        <v>45359</v>
      </c>
      <c r="D5331" s="1">
        <v>45341.541666666664</v>
      </c>
      <c r="E5331">
        <v>0.52</v>
      </c>
      <c r="F5331" t="s">
        <v>9</v>
      </c>
      <c r="G5331" t="s">
        <v>55</v>
      </c>
      <c r="H5331">
        <v>97530</v>
      </c>
      <c r="I5331" t="str" cm="1">
        <f t="array" ref="I5331">IFERROR(INDEX(scheduling_data!H:H,MATCH(B5331&amp;D5331,scheduling_data!D:D&amp;scheduling_data!A:A,0)),"")</f>
        <v>Breanna Cochran</v>
      </c>
      <c r="J5331" t="str">
        <f t="shared" si="195"/>
        <v>No</v>
      </c>
      <c r="L5331" t="str">
        <f t="shared" si="196"/>
        <v>No</v>
      </c>
    </row>
    <row r="5332" spans="1:12" x14ac:dyDescent="0.3">
      <c r="A5332" t="s">
        <v>137</v>
      </c>
      <c r="B5332">
        <v>32</v>
      </c>
      <c r="C5332" s="1">
        <v>45359</v>
      </c>
      <c r="D5332" s="1">
        <v>45341.458333333336</v>
      </c>
      <c r="E5332">
        <v>0.67</v>
      </c>
      <c r="F5332" t="s">
        <v>9</v>
      </c>
      <c r="G5332" t="s">
        <v>55</v>
      </c>
      <c r="H5332">
        <v>97110</v>
      </c>
      <c r="I5332" t="str" cm="1">
        <f t="array" ref="I5332">IFERROR(INDEX(scheduling_data!H:H,MATCH(B5332&amp;D5332,scheduling_data!D:D&amp;scheduling_data!A:A,0)),"")</f>
        <v>Katherine Tyree</v>
      </c>
      <c r="J5332" t="str">
        <f t="shared" si="195"/>
        <v>No</v>
      </c>
      <c r="L5332" t="str">
        <f t="shared" si="196"/>
        <v>No</v>
      </c>
    </row>
    <row r="5333" spans="1:12" x14ac:dyDescent="0.3">
      <c r="A5333" t="s">
        <v>137</v>
      </c>
      <c r="B5333">
        <v>32</v>
      </c>
      <c r="C5333" s="1">
        <v>45359</v>
      </c>
      <c r="D5333" s="1">
        <v>45341.458333333336</v>
      </c>
      <c r="E5333">
        <v>11.72</v>
      </c>
      <c r="F5333" t="s">
        <v>9</v>
      </c>
      <c r="G5333" t="s">
        <v>54</v>
      </c>
      <c r="H5333">
        <v>97110</v>
      </c>
      <c r="I5333" t="str" cm="1">
        <f t="array" ref="I5333">IFERROR(INDEX(scheduling_data!H:H,MATCH(B5333&amp;D5333,scheduling_data!D:D&amp;scheduling_data!A:A,0)),"")</f>
        <v>Katherine Tyree</v>
      </c>
      <c r="J5333" t="str">
        <f t="shared" si="195"/>
        <v>No</v>
      </c>
      <c r="L5333" t="str">
        <f t="shared" si="196"/>
        <v>No</v>
      </c>
    </row>
    <row r="5334" spans="1:12" x14ac:dyDescent="0.3">
      <c r="A5334" t="s">
        <v>137</v>
      </c>
      <c r="B5334">
        <v>32</v>
      </c>
      <c r="C5334" s="1">
        <v>45359</v>
      </c>
      <c r="D5334" s="1">
        <v>45341.458333333336</v>
      </c>
      <c r="E5334">
        <v>96.6</v>
      </c>
      <c r="F5334" t="s">
        <v>9</v>
      </c>
      <c r="G5334" t="s">
        <v>56</v>
      </c>
      <c r="H5334">
        <v>97110</v>
      </c>
      <c r="I5334" t="str" cm="1">
        <f t="array" ref="I5334">IFERROR(INDEX(scheduling_data!H:H,MATCH(B5334&amp;D5334,scheduling_data!D:D&amp;scheduling_data!A:A,0)),"")</f>
        <v>Katherine Tyree</v>
      </c>
      <c r="J5334" t="str">
        <f t="shared" si="195"/>
        <v>No</v>
      </c>
      <c r="L5334" t="str">
        <f t="shared" si="196"/>
        <v>No</v>
      </c>
    </row>
    <row r="5335" spans="1:12" x14ac:dyDescent="0.3">
      <c r="A5335" t="s">
        <v>137</v>
      </c>
      <c r="B5335">
        <v>32</v>
      </c>
      <c r="C5335" s="1">
        <v>45359</v>
      </c>
      <c r="D5335" s="1">
        <v>45341.458333333336</v>
      </c>
      <c r="E5335">
        <v>32.67</v>
      </c>
      <c r="F5335" t="s">
        <v>19</v>
      </c>
      <c r="G5335" t="s">
        <v>57</v>
      </c>
      <c r="H5335">
        <v>97110</v>
      </c>
      <c r="I5335" t="str" cm="1">
        <f t="array" ref="I5335">IFERROR(INDEX(scheduling_data!H:H,MATCH(B5335&amp;D5335,scheduling_data!D:D&amp;scheduling_data!A:A,0)),"")</f>
        <v>Katherine Tyree</v>
      </c>
      <c r="J5335" t="str">
        <f t="shared" si="195"/>
        <v>No</v>
      </c>
      <c r="L5335" t="str">
        <f t="shared" si="196"/>
        <v>Yes</v>
      </c>
    </row>
    <row r="5336" spans="1:12" x14ac:dyDescent="0.3">
      <c r="A5336" t="s">
        <v>137</v>
      </c>
      <c r="B5336">
        <v>32</v>
      </c>
      <c r="C5336" s="1">
        <v>45359</v>
      </c>
      <c r="D5336" s="1">
        <v>45341.458333333336</v>
      </c>
      <c r="E5336">
        <v>18.5</v>
      </c>
      <c r="F5336" t="s">
        <v>19</v>
      </c>
      <c r="G5336" t="s">
        <v>57</v>
      </c>
      <c r="H5336">
        <v>97112</v>
      </c>
      <c r="I5336" t="str" cm="1">
        <f t="array" ref="I5336">IFERROR(INDEX(scheduling_data!H:H,MATCH(B5336&amp;D5336,scheduling_data!D:D&amp;scheduling_data!A:A,0)),"")</f>
        <v>Katherine Tyree</v>
      </c>
      <c r="J5336" t="str">
        <f t="shared" si="195"/>
        <v>No</v>
      </c>
      <c r="L5336" t="str">
        <f t="shared" si="196"/>
        <v>Yes</v>
      </c>
    </row>
    <row r="5337" spans="1:12" x14ac:dyDescent="0.3">
      <c r="A5337" t="s">
        <v>137</v>
      </c>
      <c r="B5337">
        <v>32</v>
      </c>
      <c r="C5337" s="1">
        <v>45359</v>
      </c>
      <c r="D5337" s="1">
        <v>45341.458333333336</v>
      </c>
      <c r="E5337">
        <v>44.43</v>
      </c>
      <c r="F5337" t="s">
        <v>9</v>
      </c>
      <c r="G5337" t="s">
        <v>56</v>
      </c>
      <c r="H5337">
        <v>97112</v>
      </c>
      <c r="I5337" t="str" cm="1">
        <f t="array" ref="I5337">IFERROR(INDEX(scheduling_data!H:H,MATCH(B5337&amp;D5337,scheduling_data!D:D&amp;scheduling_data!A:A,0)),"")</f>
        <v>Katherine Tyree</v>
      </c>
      <c r="J5337" t="str">
        <f t="shared" si="195"/>
        <v>No</v>
      </c>
      <c r="L5337" t="str">
        <f t="shared" si="196"/>
        <v>No</v>
      </c>
    </row>
    <row r="5338" spans="1:12" x14ac:dyDescent="0.3">
      <c r="A5338" t="s">
        <v>137</v>
      </c>
      <c r="B5338">
        <v>32</v>
      </c>
      <c r="C5338" s="1">
        <v>45359</v>
      </c>
      <c r="D5338" s="1">
        <v>45341.458333333336</v>
      </c>
      <c r="E5338">
        <v>0.38</v>
      </c>
      <c r="F5338" t="s">
        <v>9</v>
      </c>
      <c r="G5338" t="s">
        <v>55</v>
      </c>
      <c r="H5338">
        <v>97112</v>
      </c>
      <c r="I5338" t="str" cm="1">
        <f t="array" ref="I5338">IFERROR(INDEX(scheduling_data!H:H,MATCH(B5338&amp;D5338,scheduling_data!D:D&amp;scheduling_data!A:A,0)),"")</f>
        <v>Katherine Tyree</v>
      </c>
      <c r="J5338" t="str">
        <f t="shared" si="195"/>
        <v>No</v>
      </c>
      <c r="L5338" t="str">
        <f t="shared" si="196"/>
        <v>No</v>
      </c>
    </row>
    <row r="5339" spans="1:12" x14ac:dyDescent="0.3">
      <c r="A5339" t="s">
        <v>137</v>
      </c>
      <c r="B5339">
        <v>32</v>
      </c>
      <c r="C5339" s="1">
        <v>45359</v>
      </c>
      <c r="D5339" s="1">
        <v>45341.458333333336</v>
      </c>
      <c r="E5339">
        <v>6.97</v>
      </c>
      <c r="F5339" t="s">
        <v>9</v>
      </c>
      <c r="G5339" t="s">
        <v>54</v>
      </c>
      <c r="H5339">
        <v>97112</v>
      </c>
      <c r="I5339" t="str" cm="1">
        <f t="array" ref="I5339">IFERROR(INDEX(scheduling_data!H:H,MATCH(B5339&amp;D5339,scheduling_data!D:D&amp;scheduling_data!A:A,0)),"")</f>
        <v>Katherine Tyree</v>
      </c>
      <c r="J5339" t="str">
        <f t="shared" si="195"/>
        <v>No</v>
      </c>
      <c r="L5339" t="str">
        <f t="shared" si="196"/>
        <v>No</v>
      </c>
    </row>
    <row r="5340" spans="1:12" x14ac:dyDescent="0.3">
      <c r="A5340" t="s">
        <v>137</v>
      </c>
      <c r="B5340">
        <v>32</v>
      </c>
      <c r="C5340" s="1">
        <v>45359</v>
      </c>
      <c r="D5340" s="1">
        <v>45343.5625</v>
      </c>
      <c r="E5340">
        <v>0.36</v>
      </c>
      <c r="F5340" t="s">
        <v>9</v>
      </c>
      <c r="G5340" t="s">
        <v>55</v>
      </c>
      <c r="H5340">
        <v>97535</v>
      </c>
      <c r="I5340" t="str" cm="1">
        <f t="array" ref="I5340">IFERROR(INDEX(scheduling_data!H:H,MATCH(B5340&amp;D5340,scheduling_data!D:D&amp;scheduling_data!A:A,0)),"")</f>
        <v>Heidi Molaison</v>
      </c>
      <c r="J5340" t="str">
        <f t="shared" si="195"/>
        <v>No</v>
      </c>
      <c r="L5340" t="str">
        <f t="shared" si="196"/>
        <v>No</v>
      </c>
    </row>
    <row r="5341" spans="1:12" x14ac:dyDescent="0.3">
      <c r="A5341" t="s">
        <v>137</v>
      </c>
      <c r="B5341">
        <v>32</v>
      </c>
      <c r="C5341" s="1">
        <v>45359</v>
      </c>
      <c r="D5341" s="1">
        <v>45343.5625</v>
      </c>
      <c r="E5341">
        <v>7.25</v>
      </c>
      <c r="F5341" t="s">
        <v>9</v>
      </c>
      <c r="G5341" t="s">
        <v>54</v>
      </c>
      <c r="H5341">
        <v>97535</v>
      </c>
      <c r="I5341" t="str" cm="1">
        <f t="array" ref="I5341">IFERROR(INDEX(scheduling_data!H:H,MATCH(B5341&amp;D5341,scheduling_data!D:D&amp;scheduling_data!A:A,0)),"")</f>
        <v>Heidi Molaison</v>
      </c>
      <c r="J5341" t="str">
        <f t="shared" si="195"/>
        <v>No</v>
      </c>
      <c r="L5341" t="str">
        <f t="shared" si="196"/>
        <v>No</v>
      </c>
    </row>
    <row r="5342" spans="1:12" x14ac:dyDescent="0.3">
      <c r="A5342" t="s">
        <v>137</v>
      </c>
      <c r="B5342">
        <v>32</v>
      </c>
      <c r="C5342" s="1">
        <v>45359</v>
      </c>
      <c r="D5342" s="1">
        <v>45343.5625</v>
      </c>
      <c r="E5342">
        <v>25.71</v>
      </c>
      <c r="F5342" t="s">
        <v>19</v>
      </c>
      <c r="G5342" t="s">
        <v>57</v>
      </c>
      <c r="H5342">
        <v>97530</v>
      </c>
      <c r="I5342" t="str" cm="1">
        <f t="array" ref="I5342">IFERROR(INDEX(scheduling_data!H:H,MATCH(B5342&amp;D5342,scheduling_data!D:D&amp;scheduling_data!A:A,0)),"")</f>
        <v>Heidi Molaison</v>
      </c>
      <c r="J5342" t="str">
        <f t="shared" si="195"/>
        <v>No</v>
      </c>
      <c r="L5342" t="str">
        <f t="shared" si="196"/>
        <v>Yes</v>
      </c>
    </row>
    <row r="5343" spans="1:12" x14ac:dyDescent="0.3">
      <c r="A5343" t="s">
        <v>137</v>
      </c>
      <c r="B5343">
        <v>32</v>
      </c>
      <c r="C5343" s="1">
        <v>45359</v>
      </c>
      <c r="D5343" s="1">
        <v>45343.5625</v>
      </c>
      <c r="E5343">
        <v>45.51</v>
      </c>
      <c r="F5343" t="s">
        <v>9</v>
      </c>
      <c r="G5343" t="s">
        <v>56</v>
      </c>
      <c r="H5343">
        <v>97535</v>
      </c>
      <c r="I5343" t="str" cm="1">
        <f t="array" ref="I5343">IFERROR(INDEX(scheduling_data!H:H,MATCH(B5343&amp;D5343,scheduling_data!D:D&amp;scheduling_data!A:A,0)),"")</f>
        <v>Heidi Molaison</v>
      </c>
      <c r="J5343" t="str">
        <f t="shared" si="195"/>
        <v>No</v>
      </c>
      <c r="L5343" t="str">
        <f t="shared" si="196"/>
        <v>No</v>
      </c>
    </row>
    <row r="5344" spans="1:12" x14ac:dyDescent="0.3">
      <c r="A5344" t="s">
        <v>137</v>
      </c>
      <c r="B5344">
        <v>32</v>
      </c>
      <c r="C5344" s="1">
        <v>45359</v>
      </c>
      <c r="D5344" s="1">
        <v>45343.5625</v>
      </c>
      <c r="E5344">
        <v>17.43</v>
      </c>
      <c r="F5344" t="s">
        <v>19</v>
      </c>
      <c r="G5344" t="s">
        <v>57</v>
      </c>
      <c r="H5344">
        <v>97535</v>
      </c>
      <c r="I5344" t="str" cm="1">
        <f t="array" ref="I5344">IFERROR(INDEX(scheduling_data!H:H,MATCH(B5344&amp;D5344,scheduling_data!D:D&amp;scheduling_data!A:A,0)),"")</f>
        <v>Heidi Molaison</v>
      </c>
      <c r="J5344" t="str">
        <f t="shared" si="195"/>
        <v>No</v>
      </c>
      <c r="L5344" t="str">
        <f t="shared" si="196"/>
        <v>Yes</v>
      </c>
    </row>
    <row r="5345" spans="1:12" x14ac:dyDescent="0.3">
      <c r="A5345" t="s">
        <v>137</v>
      </c>
      <c r="B5345">
        <v>32</v>
      </c>
      <c r="C5345" s="1">
        <v>45359</v>
      </c>
      <c r="D5345" s="1">
        <v>45343.5625</v>
      </c>
      <c r="E5345">
        <v>0.52</v>
      </c>
      <c r="F5345" t="s">
        <v>9</v>
      </c>
      <c r="G5345" t="s">
        <v>55</v>
      </c>
      <c r="H5345">
        <v>97530</v>
      </c>
      <c r="I5345" t="str" cm="1">
        <f t="array" ref="I5345">IFERROR(INDEX(scheduling_data!H:H,MATCH(B5345&amp;D5345,scheduling_data!D:D&amp;scheduling_data!A:A,0)),"")</f>
        <v>Heidi Molaison</v>
      </c>
      <c r="J5345" t="str">
        <f t="shared" si="195"/>
        <v>No</v>
      </c>
      <c r="L5345" t="str">
        <f t="shared" si="196"/>
        <v>No</v>
      </c>
    </row>
    <row r="5346" spans="1:12" x14ac:dyDescent="0.3">
      <c r="A5346" t="s">
        <v>137</v>
      </c>
      <c r="B5346">
        <v>32</v>
      </c>
      <c r="C5346" s="1">
        <v>45359</v>
      </c>
      <c r="D5346" s="1">
        <v>45343.5625</v>
      </c>
      <c r="E5346">
        <v>42.21</v>
      </c>
      <c r="F5346" t="s">
        <v>9</v>
      </c>
      <c r="G5346" t="s">
        <v>56</v>
      </c>
      <c r="H5346">
        <v>97530</v>
      </c>
      <c r="I5346" t="str" cm="1">
        <f t="array" ref="I5346">IFERROR(INDEX(scheduling_data!H:H,MATCH(B5346&amp;D5346,scheduling_data!D:D&amp;scheduling_data!A:A,0)),"")</f>
        <v>Heidi Molaison</v>
      </c>
      <c r="J5346" t="str">
        <f t="shared" si="195"/>
        <v>No</v>
      </c>
      <c r="L5346" t="str">
        <f t="shared" si="196"/>
        <v>No</v>
      </c>
    </row>
    <row r="5347" spans="1:12" x14ac:dyDescent="0.3">
      <c r="A5347" t="s">
        <v>137</v>
      </c>
      <c r="B5347">
        <v>32</v>
      </c>
      <c r="C5347" s="1">
        <v>45359</v>
      </c>
      <c r="D5347" s="1">
        <v>45343.5625</v>
      </c>
      <c r="E5347">
        <v>32.67</v>
      </c>
      <c r="F5347" t="s">
        <v>19</v>
      </c>
      <c r="G5347" t="s">
        <v>57</v>
      </c>
      <c r="H5347">
        <v>97110</v>
      </c>
      <c r="I5347" t="str" cm="1">
        <f t="array" ref="I5347">IFERROR(INDEX(scheduling_data!H:H,MATCH(B5347&amp;D5347,scheduling_data!D:D&amp;scheduling_data!A:A,0)),"")</f>
        <v>Heidi Molaison</v>
      </c>
      <c r="J5347" t="str">
        <f t="shared" si="195"/>
        <v>No</v>
      </c>
      <c r="L5347" t="str">
        <f t="shared" si="196"/>
        <v>Yes</v>
      </c>
    </row>
    <row r="5348" spans="1:12" x14ac:dyDescent="0.3">
      <c r="A5348" t="s">
        <v>137</v>
      </c>
      <c r="B5348">
        <v>32</v>
      </c>
      <c r="C5348" s="1">
        <v>45359</v>
      </c>
      <c r="D5348" s="1">
        <v>45343.5625</v>
      </c>
      <c r="E5348">
        <v>96.6</v>
      </c>
      <c r="F5348" t="s">
        <v>9</v>
      </c>
      <c r="G5348" t="s">
        <v>56</v>
      </c>
      <c r="H5348">
        <v>97110</v>
      </c>
      <c r="I5348" t="str" cm="1">
        <f t="array" ref="I5348">IFERROR(INDEX(scheduling_data!H:H,MATCH(B5348&amp;D5348,scheduling_data!D:D&amp;scheduling_data!A:A,0)),"")</f>
        <v>Heidi Molaison</v>
      </c>
      <c r="J5348" t="str">
        <f t="shared" si="195"/>
        <v>No</v>
      </c>
      <c r="L5348" t="str">
        <f t="shared" si="196"/>
        <v>No</v>
      </c>
    </row>
    <row r="5349" spans="1:12" x14ac:dyDescent="0.3">
      <c r="A5349" t="s">
        <v>137</v>
      </c>
      <c r="B5349">
        <v>32</v>
      </c>
      <c r="C5349" s="1">
        <v>45359</v>
      </c>
      <c r="D5349" s="1">
        <v>45343.5625</v>
      </c>
      <c r="E5349">
        <v>0.67</v>
      </c>
      <c r="F5349" t="s">
        <v>9</v>
      </c>
      <c r="G5349" t="s">
        <v>55</v>
      </c>
      <c r="H5349">
        <v>97110</v>
      </c>
      <c r="I5349" t="str" cm="1">
        <f t="array" ref="I5349">IFERROR(INDEX(scheduling_data!H:H,MATCH(B5349&amp;D5349,scheduling_data!D:D&amp;scheduling_data!A:A,0)),"")</f>
        <v>Heidi Molaison</v>
      </c>
      <c r="J5349" t="str">
        <f t="shared" si="195"/>
        <v>No</v>
      </c>
      <c r="L5349" t="str">
        <f t="shared" si="196"/>
        <v>No</v>
      </c>
    </row>
    <row r="5350" spans="1:12" x14ac:dyDescent="0.3">
      <c r="A5350" t="s">
        <v>137</v>
      </c>
      <c r="B5350">
        <v>32</v>
      </c>
      <c r="C5350" s="1">
        <v>45359</v>
      </c>
      <c r="D5350" s="1">
        <v>45343.5625</v>
      </c>
      <c r="E5350">
        <v>11.72</v>
      </c>
      <c r="F5350" t="s">
        <v>9</v>
      </c>
      <c r="G5350" t="s">
        <v>54</v>
      </c>
      <c r="H5350">
        <v>97110</v>
      </c>
      <c r="I5350" t="str" cm="1">
        <f t="array" ref="I5350">IFERROR(INDEX(scheduling_data!H:H,MATCH(B5350&amp;D5350,scheduling_data!D:D&amp;scheduling_data!A:A,0)),"")</f>
        <v>Heidi Molaison</v>
      </c>
      <c r="J5350" t="str">
        <f t="shared" si="195"/>
        <v>No</v>
      </c>
      <c r="L5350" t="str">
        <f t="shared" si="196"/>
        <v>No</v>
      </c>
    </row>
    <row r="5351" spans="1:12" x14ac:dyDescent="0.3">
      <c r="A5351" t="s">
        <v>137</v>
      </c>
      <c r="B5351">
        <v>32</v>
      </c>
      <c r="C5351" s="1">
        <v>45362</v>
      </c>
      <c r="D5351" s="1">
        <v>45343.458333333336</v>
      </c>
      <c r="E5351">
        <v>37.21</v>
      </c>
      <c r="F5351" t="s">
        <v>19</v>
      </c>
      <c r="G5351" t="s">
        <v>57</v>
      </c>
      <c r="H5351">
        <v>97530</v>
      </c>
      <c r="I5351" t="str" cm="1">
        <f t="array" ref="I5351">IFERROR(INDEX(scheduling_data!H:H,MATCH(B5351&amp;D5351,scheduling_data!D:D&amp;scheduling_data!A:A,0)),"")</f>
        <v>Christian Litz</v>
      </c>
      <c r="J5351" t="str">
        <f t="shared" si="195"/>
        <v>No</v>
      </c>
      <c r="L5351" t="str">
        <f t="shared" si="196"/>
        <v>Yes</v>
      </c>
    </row>
    <row r="5352" spans="1:12" x14ac:dyDescent="0.3">
      <c r="A5352" t="s">
        <v>137</v>
      </c>
      <c r="B5352">
        <v>32</v>
      </c>
      <c r="C5352" s="1">
        <v>45362</v>
      </c>
      <c r="D5352" s="1">
        <v>45343.458333333336</v>
      </c>
      <c r="E5352">
        <v>84.42</v>
      </c>
      <c r="F5352" t="s">
        <v>9</v>
      </c>
      <c r="G5352" t="s">
        <v>56</v>
      </c>
      <c r="H5352">
        <v>97530</v>
      </c>
      <c r="I5352" t="str" cm="1">
        <f t="array" ref="I5352">IFERROR(INDEX(scheduling_data!H:H,MATCH(B5352&amp;D5352,scheduling_data!D:D&amp;scheduling_data!A:A,0)),"")</f>
        <v>Christian Litz</v>
      </c>
      <c r="J5352" t="str">
        <f t="shared" si="195"/>
        <v>No</v>
      </c>
      <c r="L5352" t="str">
        <f t="shared" si="196"/>
        <v>No</v>
      </c>
    </row>
    <row r="5353" spans="1:12" x14ac:dyDescent="0.3">
      <c r="A5353" t="s">
        <v>137</v>
      </c>
      <c r="B5353">
        <v>32</v>
      </c>
      <c r="C5353" s="1">
        <v>45362</v>
      </c>
      <c r="D5353" s="1">
        <v>45343.458333333336</v>
      </c>
      <c r="E5353">
        <v>0.76</v>
      </c>
      <c r="F5353" t="s">
        <v>9</v>
      </c>
      <c r="G5353" t="s">
        <v>55</v>
      </c>
      <c r="H5353">
        <v>97530</v>
      </c>
      <c r="I5353" t="str" cm="1">
        <f t="array" ref="I5353">IFERROR(INDEX(scheduling_data!H:H,MATCH(B5353&amp;D5353,scheduling_data!D:D&amp;scheduling_data!A:A,0)),"")</f>
        <v>Christian Litz</v>
      </c>
      <c r="J5353" t="str">
        <f t="shared" si="195"/>
        <v>No</v>
      </c>
      <c r="L5353" t="str">
        <f t="shared" si="196"/>
        <v>No</v>
      </c>
    </row>
    <row r="5354" spans="1:12" x14ac:dyDescent="0.3">
      <c r="A5354" t="s">
        <v>137</v>
      </c>
      <c r="B5354">
        <v>32</v>
      </c>
      <c r="C5354" s="1">
        <v>45362</v>
      </c>
      <c r="D5354" s="1">
        <v>45343.458333333336</v>
      </c>
      <c r="E5354">
        <v>18.12</v>
      </c>
      <c r="F5354" t="s">
        <v>9</v>
      </c>
      <c r="G5354" t="s">
        <v>54</v>
      </c>
      <c r="H5354">
        <v>97530</v>
      </c>
      <c r="I5354" t="str" cm="1">
        <f t="array" ref="I5354">IFERROR(INDEX(scheduling_data!H:H,MATCH(B5354&amp;D5354,scheduling_data!D:D&amp;scheduling_data!A:A,0)),"")</f>
        <v>Christian Litz</v>
      </c>
      <c r="J5354" t="str">
        <f t="shared" si="195"/>
        <v>No</v>
      </c>
      <c r="L5354" t="str">
        <f t="shared" si="196"/>
        <v>No</v>
      </c>
    </row>
    <row r="5355" spans="1:12" x14ac:dyDescent="0.3">
      <c r="A5355" t="s">
        <v>137</v>
      </c>
      <c r="B5355">
        <v>32</v>
      </c>
      <c r="C5355" s="1">
        <v>45362</v>
      </c>
      <c r="D5355" s="1">
        <v>45343.458333333336</v>
      </c>
      <c r="E5355">
        <v>11.72</v>
      </c>
      <c r="F5355" t="s">
        <v>9</v>
      </c>
      <c r="G5355" t="s">
        <v>54</v>
      </c>
      <c r="H5355">
        <v>97110</v>
      </c>
      <c r="I5355" t="str" cm="1">
        <f t="array" ref="I5355">IFERROR(INDEX(scheduling_data!H:H,MATCH(B5355&amp;D5355,scheduling_data!D:D&amp;scheduling_data!A:A,0)),"")</f>
        <v>Christian Litz</v>
      </c>
      <c r="J5355" t="str">
        <f t="shared" si="195"/>
        <v>No</v>
      </c>
      <c r="L5355" t="str">
        <f t="shared" si="196"/>
        <v>No</v>
      </c>
    </row>
    <row r="5356" spans="1:12" x14ac:dyDescent="0.3">
      <c r="A5356" t="s">
        <v>137</v>
      </c>
      <c r="B5356">
        <v>32</v>
      </c>
      <c r="C5356" s="1">
        <v>45362</v>
      </c>
      <c r="D5356" s="1">
        <v>45343.458333333336</v>
      </c>
      <c r="E5356">
        <v>0.67</v>
      </c>
      <c r="F5356" t="s">
        <v>9</v>
      </c>
      <c r="G5356" t="s">
        <v>55</v>
      </c>
      <c r="H5356">
        <v>97110</v>
      </c>
      <c r="I5356" t="str" cm="1">
        <f t="array" ref="I5356">IFERROR(INDEX(scheduling_data!H:H,MATCH(B5356&amp;D5356,scheduling_data!D:D&amp;scheduling_data!A:A,0)),"")</f>
        <v>Christian Litz</v>
      </c>
      <c r="J5356" t="str">
        <f t="shared" si="195"/>
        <v>No</v>
      </c>
      <c r="L5356" t="str">
        <f t="shared" si="196"/>
        <v>No</v>
      </c>
    </row>
    <row r="5357" spans="1:12" x14ac:dyDescent="0.3">
      <c r="A5357" t="s">
        <v>137</v>
      </c>
      <c r="B5357">
        <v>32</v>
      </c>
      <c r="C5357" s="1">
        <v>45362</v>
      </c>
      <c r="D5357" s="1">
        <v>45343.458333333336</v>
      </c>
      <c r="E5357">
        <v>96.6</v>
      </c>
      <c r="F5357" t="s">
        <v>9</v>
      </c>
      <c r="G5357" t="s">
        <v>56</v>
      </c>
      <c r="H5357">
        <v>97110</v>
      </c>
      <c r="I5357" t="str" cm="1">
        <f t="array" ref="I5357">IFERROR(INDEX(scheduling_data!H:H,MATCH(B5357&amp;D5357,scheduling_data!D:D&amp;scheduling_data!A:A,0)),"")</f>
        <v>Christian Litz</v>
      </c>
      <c r="J5357" t="str">
        <f t="shared" si="195"/>
        <v>No</v>
      </c>
      <c r="L5357" t="str">
        <f t="shared" si="196"/>
        <v>No</v>
      </c>
    </row>
    <row r="5358" spans="1:12" x14ac:dyDescent="0.3">
      <c r="A5358" t="s">
        <v>137</v>
      </c>
      <c r="B5358">
        <v>32</v>
      </c>
      <c r="C5358" s="1">
        <v>45362</v>
      </c>
      <c r="D5358" s="1">
        <v>45343.458333333336</v>
      </c>
      <c r="E5358">
        <v>32.67</v>
      </c>
      <c r="F5358" t="s">
        <v>19</v>
      </c>
      <c r="G5358" t="s">
        <v>57</v>
      </c>
      <c r="H5358">
        <v>97110</v>
      </c>
      <c r="I5358" t="str" cm="1">
        <f t="array" ref="I5358">IFERROR(INDEX(scheduling_data!H:H,MATCH(B5358&amp;D5358,scheduling_data!D:D&amp;scheduling_data!A:A,0)),"")</f>
        <v>Christian Litz</v>
      </c>
      <c r="J5358" t="str">
        <f t="shared" si="195"/>
        <v>No</v>
      </c>
      <c r="L5358" t="str">
        <f t="shared" si="196"/>
        <v>Yes</v>
      </c>
    </row>
    <row r="5359" spans="1:12" x14ac:dyDescent="0.3">
      <c r="A5359" t="s">
        <v>137</v>
      </c>
      <c r="B5359">
        <v>32</v>
      </c>
      <c r="C5359" s="1">
        <v>45363</v>
      </c>
      <c r="D5359" s="1">
        <v>45345.458333333336</v>
      </c>
      <c r="E5359">
        <v>42.21</v>
      </c>
      <c r="F5359" t="s">
        <v>9</v>
      </c>
      <c r="G5359" t="s">
        <v>56</v>
      </c>
      <c r="H5359">
        <v>97530</v>
      </c>
      <c r="I5359" t="str" cm="1">
        <f t="array" ref="I5359">IFERROR(INDEX(scheduling_data!H:H,MATCH(B5359&amp;D5359,scheduling_data!D:D&amp;scheduling_data!A:A,0)),"")</f>
        <v>Katherine Tyree</v>
      </c>
      <c r="J5359" t="str">
        <f t="shared" si="195"/>
        <v>No</v>
      </c>
      <c r="L5359" t="str">
        <f t="shared" si="196"/>
        <v>No</v>
      </c>
    </row>
    <row r="5360" spans="1:12" x14ac:dyDescent="0.3">
      <c r="A5360" t="s">
        <v>137</v>
      </c>
      <c r="B5360">
        <v>32</v>
      </c>
      <c r="C5360" s="1">
        <v>45363</v>
      </c>
      <c r="D5360" s="1">
        <v>45345.458333333336</v>
      </c>
      <c r="E5360">
        <v>25.71</v>
      </c>
      <c r="F5360" t="s">
        <v>19</v>
      </c>
      <c r="G5360" t="s">
        <v>57</v>
      </c>
      <c r="H5360">
        <v>97530</v>
      </c>
      <c r="I5360" t="str" cm="1">
        <f t="array" ref="I5360">IFERROR(INDEX(scheduling_data!H:H,MATCH(B5360&amp;D5360,scheduling_data!D:D&amp;scheduling_data!A:A,0)),"")</f>
        <v>Katherine Tyree</v>
      </c>
      <c r="J5360" t="str">
        <f t="shared" si="195"/>
        <v>No</v>
      </c>
      <c r="L5360" t="str">
        <f t="shared" si="196"/>
        <v>Yes</v>
      </c>
    </row>
    <row r="5361" spans="1:12" x14ac:dyDescent="0.3">
      <c r="A5361" t="s">
        <v>137</v>
      </c>
      <c r="B5361">
        <v>32</v>
      </c>
      <c r="C5361" s="1">
        <v>45363</v>
      </c>
      <c r="D5361" s="1">
        <v>45345.458333333336</v>
      </c>
      <c r="E5361">
        <v>0.52</v>
      </c>
      <c r="F5361" t="s">
        <v>9</v>
      </c>
      <c r="G5361" t="s">
        <v>55</v>
      </c>
      <c r="H5361">
        <v>97530</v>
      </c>
      <c r="I5361" t="str" cm="1">
        <f t="array" ref="I5361">IFERROR(INDEX(scheduling_data!H:H,MATCH(B5361&amp;D5361,scheduling_data!D:D&amp;scheduling_data!A:A,0)),"")</f>
        <v>Katherine Tyree</v>
      </c>
      <c r="J5361" t="str">
        <f t="shared" si="195"/>
        <v>No</v>
      </c>
      <c r="L5361" t="str">
        <f t="shared" si="196"/>
        <v>No</v>
      </c>
    </row>
    <row r="5362" spans="1:12" x14ac:dyDescent="0.3">
      <c r="A5362" t="s">
        <v>137</v>
      </c>
      <c r="B5362">
        <v>32</v>
      </c>
      <c r="C5362" s="1">
        <v>45363</v>
      </c>
      <c r="D5362" s="1">
        <v>45345.458333333336</v>
      </c>
      <c r="E5362">
        <v>5.86</v>
      </c>
      <c r="F5362" t="s">
        <v>9</v>
      </c>
      <c r="G5362" t="s">
        <v>54</v>
      </c>
      <c r="H5362">
        <v>97110</v>
      </c>
      <c r="I5362" t="str" cm="1">
        <f t="array" ref="I5362">IFERROR(INDEX(scheduling_data!H:H,MATCH(B5362&amp;D5362,scheduling_data!D:D&amp;scheduling_data!A:A,0)),"")</f>
        <v>Katherine Tyree</v>
      </c>
      <c r="J5362" t="str">
        <f t="shared" si="195"/>
        <v>No</v>
      </c>
      <c r="L5362" t="str">
        <f t="shared" si="196"/>
        <v>No</v>
      </c>
    </row>
    <row r="5363" spans="1:12" x14ac:dyDescent="0.3">
      <c r="A5363" t="s">
        <v>137</v>
      </c>
      <c r="B5363">
        <v>32</v>
      </c>
      <c r="C5363" s="1">
        <v>45363</v>
      </c>
      <c r="D5363" s="1">
        <v>45345.458333333336</v>
      </c>
      <c r="E5363">
        <v>16.34</v>
      </c>
      <c r="F5363" t="s">
        <v>19</v>
      </c>
      <c r="G5363" t="s">
        <v>57</v>
      </c>
      <c r="H5363">
        <v>97110</v>
      </c>
      <c r="I5363" t="str" cm="1">
        <f t="array" ref="I5363">IFERROR(INDEX(scheduling_data!H:H,MATCH(B5363&amp;D5363,scheduling_data!D:D&amp;scheduling_data!A:A,0)),"")</f>
        <v>Katherine Tyree</v>
      </c>
      <c r="J5363" t="str">
        <f t="shared" si="195"/>
        <v>No</v>
      </c>
      <c r="L5363" t="str">
        <f t="shared" si="196"/>
        <v>Yes</v>
      </c>
    </row>
    <row r="5364" spans="1:12" x14ac:dyDescent="0.3">
      <c r="A5364" t="s">
        <v>137</v>
      </c>
      <c r="B5364">
        <v>32</v>
      </c>
      <c r="C5364" s="1">
        <v>45363</v>
      </c>
      <c r="D5364" s="1">
        <v>45345.458333333336</v>
      </c>
      <c r="E5364">
        <v>48.3</v>
      </c>
      <c r="F5364" t="s">
        <v>9</v>
      </c>
      <c r="G5364" t="s">
        <v>56</v>
      </c>
      <c r="H5364">
        <v>97110</v>
      </c>
      <c r="I5364" t="str" cm="1">
        <f t="array" ref="I5364">IFERROR(INDEX(scheduling_data!H:H,MATCH(B5364&amp;D5364,scheduling_data!D:D&amp;scheduling_data!A:A,0)),"")</f>
        <v>Katherine Tyree</v>
      </c>
      <c r="J5364" t="str">
        <f t="shared" si="195"/>
        <v>No</v>
      </c>
      <c r="L5364" t="str">
        <f t="shared" si="196"/>
        <v>No</v>
      </c>
    </row>
    <row r="5365" spans="1:12" x14ac:dyDescent="0.3">
      <c r="A5365" t="s">
        <v>137</v>
      </c>
      <c r="B5365">
        <v>32</v>
      </c>
      <c r="C5365" s="1">
        <v>45363</v>
      </c>
      <c r="D5365" s="1">
        <v>45345.458333333336</v>
      </c>
      <c r="E5365">
        <v>0.33</v>
      </c>
      <c r="F5365" t="s">
        <v>9</v>
      </c>
      <c r="G5365" t="s">
        <v>55</v>
      </c>
      <c r="H5365">
        <v>97110</v>
      </c>
      <c r="I5365" t="str" cm="1">
        <f t="array" ref="I5365">IFERROR(INDEX(scheduling_data!H:H,MATCH(B5365&amp;D5365,scheduling_data!D:D&amp;scheduling_data!A:A,0)),"")</f>
        <v>Katherine Tyree</v>
      </c>
      <c r="J5365" t="str">
        <f t="shared" si="195"/>
        <v>No</v>
      </c>
      <c r="L5365" t="str">
        <f t="shared" si="196"/>
        <v>No</v>
      </c>
    </row>
    <row r="5366" spans="1:12" x14ac:dyDescent="0.3">
      <c r="A5366" t="s">
        <v>137</v>
      </c>
      <c r="B5366">
        <v>32</v>
      </c>
      <c r="C5366" s="1">
        <v>45372</v>
      </c>
      <c r="D5366" s="1">
        <v>45348.541666666664</v>
      </c>
      <c r="E5366">
        <v>27.77</v>
      </c>
      <c r="F5366" t="s">
        <v>19</v>
      </c>
      <c r="G5366" t="s">
        <v>57</v>
      </c>
      <c r="H5366">
        <v>97110</v>
      </c>
      <c r="I5366" t="str" cm="1">
        <f t="array" ref="I5366">IFERROR(INDEX(scheduling_data!H:H,MATCH(B5366&amp;D5366,scheduling_data!D:D&amp;scheduling_data!A:A,0)),"")</f>
        <v>Breanna Cochran</v>
      </c>
      <c r="J5366" t="str">
        <f t="shared" si="195"/>
        <v>No</v>
      </c>
      <c r="L5366" t="str">
        <f t="shared" si="196"/>
        <v>Yes</v>
      </c>
    </row>
    <row r="5367" spans="1:12" x14ac:dyDescent="0.3">
      <c r="A5367" t="s">
        <v>137</v>
      </c>
      <c r="B5367">
        <v>32</v>
      </c>
      <c r="C5367" s="1">
        <v>45372</v>
      </c>
      <c r="D5367" s="1">
        <v>45348.541666666664</v>
      </c>
      <c r="E5367">
        <v>101.6</v>
      </c>
      <c r="F5367" t="s">
        <v>9</v>
      </c>
      <c r="G5367" t="s">
        <v>56</v>
      </c>
      <c r="H5367">
        <v>97110</v>
      </c>
      <c r="I5367" t="str" cm="1">
        <f t="array" ref="I5367">IFERROR(INDEX(scheduling_data!H:H,MATCH(B5367&amp;D5367,scheduling_data!D:D&amp;scheduling_data!A:A,0)),"")</f>
        <v>Breanna Cochran</v>
      </c>
      <c r="J5367" t="str">
        <f t="shared" si="195"/>
        <v>No</v>
      </c>
      <c r="L5367" t="str">
        <f t="shared" si="196"/>
        <v>No</v>
      </c>
    </row>
    <row r="5368" spans="1:12" x14ac:dyDescent="0.3">
      <c r="A5368" t="s">
        <v>137</v>
      </c>
      <c r="B5368">
        <v>32</v>
      </c>
      <c r="C5368" s="1">
        <v>45372</v>
      </c>
      <c r="D5368" s="1">
        <v>45348.541666666664</v>
      </c>
      <c r="E5368">
        <v>0.56999999999999995</v>
      </c>
      <c r="F5368" t="s">
        <v>9</v>
      </c>
      <c r="G5368" t="s">
        <v>55</v>
      </c>
      <c r="H5368">
        <v>97110</v>
      </c>
      <c r="I5368" t="str" cm="1">
        <f t="array" ref="I5368">IFERROR(INDEX(scheduling_data!H:H,MATCH(B5368&amp;D5368,scheduling_data!D:D&amp;scheduling_data!A:A,0)),"")</f>
        <v>Breanna Cochran</v>
      </c>
      <c r="J5368" t="str">
        <f t="shared" si="195"/>
        <v>No</v>
      </c>
      <c r="L5368" t="str">
        <f t="shared" si="196"/>
        <v>No</v>
      </c>
    </row>
    <row r="5369" spans="1:12" x14ac:dyDescent="0.3">
      <c r="A5369" t="s">
        <v>137</v>
      </c>
      <c r="B5369">
        <v>32</v>
      </c>
      <c r="C5369" s="1">
        <v>45372</v>
      </c>
      <c r="D5369" s="1">
        <v>45348.541666666664</v>
      </c>
      <c r="E5369">
        <v>11.72</v>
      </c>
      <c r="F5369" t="s">
        <v>9</v>
      </c>
      <c r="G5369" t="s">
        <v>54</v>
      </c>
      <c r="H5369">
        <v>97110</v>
      </c>
      <c r="I5369" t="str" cm="1">
        <f t="array" ref="I5369">IFERROR(INDEX(scheduling_data!H:H,MATCH(B5369&amp;D5369,scheduling_data!D:D&amp;scheduling_data!A:A,0)),"")</f>
        <v>Breanna Cochran</v>
      </c>
      <c r="J5369" t="str">
        <f t="shared" si="195"/>
        <v>No</v>
      </c>
      <c r="L5369" t="str">
        <f t="shared" si="196"/>
        <v>No</v>
      </c>
    </row>
    <row r="5370" spans="1:12" x14ac:dyDescent="0.3">
      <c r="A5370" t="s">
        <v>137</v>
      </c>
      <c r="B5370">
        <v>32</v>
      </c>
      <c r="C5370" s="1">
        <v>45372</v>
      </c>
      <c r="D5370" s="1">
        <v>45348.541666666664</v>
      </c>
      <c r="E5370">
        <v>21.85</v>
      </c>
      <c r="F5370" t="s">
        <v>19</v>
      </c>
      <c r="G5370" t="s">
        <v>57</v>
      </c>
      <c r="H5370">
        <v>97530</v>
      </c>
      <c r="I5370" t="str" cm="1">
        <f t="array" ref="I5370">IFERROR(INDEX(scheduling_data!H:H,MATCH(B5370&amp;D5370,scheduling_data!D:D&amp;scheduling_data!A:A,0)),"")</f>
        <v>Breanna Cochran</v>
      </c>
      <c r="J5370" t="str">
        <f t="shared" si="195"/>
        <v>No</v>
      </c>
      <c r="L5370" t="str">
        <f t="shared" si="196"/>
        <v>Yes</v>
      </c>
    </row>
    <row r="5371" spans="1:12" x14ac:dyDescent="0.3">
      <c r="A5371" t="s">
        <v>137</v>
      </c>
      <c r="B5371">
        <v>32</v>
      </c>
      <c r="C5371" s="1">
        <v>45372</v>
      </c>
      <c r="D5371" s="1">
        <v>45348.541666666664</v>
      </c>
      <c r="E5371">
        <v>0.45</v>
      </c>
      <c r="F5371" t="s">
        <v>9</v>
      </c>
      <c r="G5371" t="s">
        <v>55</v>
      </c>
      <c r="H5371">
        <v>97530</v>
      </c>
      <c r="I5371" t="str" cm="1">
        <f t="array" ref="I5371">IFERROR(INDEX(scheduling_data!H:H,MATCH(B5371&amp;D5371,scheduling_data!D:D&amp;scheduling_data!A:A,0)),"")</f>
        <v>Breanna Cochran</v>
      </c>
      <c r="J5371" t="str">
        <f t="shared" si="195"/>
        <v>No</v>
      </c>
      <c r="L5371" t="str">
        <f t="shared" si="196"/>
        <v>No</v>
      </c>
    </row>
    <row r="5372" spans="1:12" x14ac:dyDescent="0.3">
      <c r="A5372" t="s">
        <v>137</v>
      </c>
      <c r="B5372">
        <v>32</v>
      </c>
      <c r="C5372" s="1">
        <v>45372</v>
      </c>
      <c r="D5372" s="1">
        <v>45348.541666666664</v>
      </c>
      <c r="E5372">
        <v>46.14</v>
      </c>
      <c r="F5372" t="s">
        <v>9</v>
      </c>
      <c r="G5372" t="s">
        <v>56</v>
      </c>
      <c r="H5372">
        <v>97530</v>
      </c>
      <c r="I5372" t="str" cm="1">
        <f t="array" ref="I5372">IFERROR(INDEX(scheduling_data!H:H,MATCH(B5372&amp;D5372,scheduling_data!D:D&amp;scheduling_data!A:A,0)),"")</f>
        <v>Breanna Cochran</v>
      </c>
      <c r="J5372" t="str">
        <f t="shared" si="195"/>
        <v>No</v>
      </c>
      <c r="L5372" t="str">
        <f t="shared" si="196"/>
        <v>No</v>
      </c>
    </row>
    <row r="5373" spans="1:12" x14ac:dyDescent="0.3">
      <c r="A5373" t="s">
        <v>137</v>
      </c>
      <c r="B5373">
        <v>32</v>
      </c>
      <c r="C5373" s="1">
        <v>45352</v>
      </c>
      <c r="D5373" s="1">
        <v>45331.416666666664</v>
      </c>
      <c r="E5373">
        <v>42.21</v>
      </c>
      <c r="F5373" t="s">
        <v>9</v>
      </c>
      <c r="G5373" t="s">
        <v>56</v>
      </c>
      <c r="H5373">
        <v>97530</v>
      </c>
      <c r="I5373" t="str" cm="1">
        <f t="array" ref="I5373">IFERROR(INDEX(scheduling_data!H:H,MATCH(B5373&amp;D5373,scheduling_data!D:D&amp;scheduling_data!A:A,0)),"")</f>
        <v>Kelsea Rodriguez</v>
      </c>
      <c r="J5373" t="str">
        <f t="shared" si="195"/>
        <v>No</v>
      </c>
      <c r="L5373" t="str">
        <f t="shared" si="196"/>
        <v>No</v>
      </c>
    </row>
    <row r="5374" spans="1:12" x14ac:dyDescent="0.3">
      <c r="A5374" t="s">
        <v>137</v>
      </c>
      <c r="B5374">
        <v>32</v>
      </c>
      <c r="C5374" s="1">
        <v>45352</v>
      </c>
      <c r="D5374" s="1">
        <v>45331.416666666664</v>
      </c>
      <c r="E5374">
        <v>144.9</v>
      </c>
      <c r="F5374" t="s">
        <v>9</v>
      </c>
      <c r="G5374" t="s">
        <v>56</v>
      </c>
      <c r="H5374">
        <v>97110</v>
      </c>
      <c r="I5374" t="str" cm="1">
        <f t="array" ref="I5374">IFERROR(INDEX(scheduling_data!H:H,MATCH(B5374&amp;D5374,scheduling_data!D:D&amp;scheduling_data!A:A,0)),"")</f>
        <v>Kelsea Rodriguez</v>
      </c>
      <c r="J5374" t="str">
        <f t="shared" si="195"/>
        <v>No</v>
      </c>
      <c r="L5374" t="str">
        <f t="shared" si="196"/>
        <v>No</v>
      </c>
    </row>
    <row r="5375" spans="1:12" x14ac:dyDescent="0.3">
      <c r="A5375" t="s">
        <v>137</v>
      </c>
      <c r="B5375">
        <v>32</v>
      </c>
      <c r="C5375" s="1">
        <v>45352</v>
      </c>
      <c r="D5375" s="1">
        <v>45331.416666666664</v>
      </c>
      <c r="E5375">
        <v>49.02</v>
      </c>
      <c r="F5375" t="s">
        <v>19</v>
      </c>
      <c r="G5375" t="s">
        <v>57</v>
      </c>
      <c r="H5375">
        <v>97110</v>
      </c>
      <c r="I5375" t="str" cm="1">
        <f t="array" ref="I5375">IFERROR(INDEX(scheduling_data!H:H,MATCH(B5375&amp;D5375,scheduling_data!D:D&amp;scheduling_data!A:A,0)),"")</f>
        <v>Kelsea Rodriguez</v>
      </c>
      <c r="J5375" t="str">
        <f t="shared" si="195"/>
        <v>No</v>
      </c>
      <c r="L5375" t="str">
        <f t="shared" si="196"/>
        <v>Yes</v>
      </c>
    </row>
    <row r="5376" spans="1:12" x14ac:dyDescent="0.3">
      <c r="A5376" t="s">
        <v>137</v>
      </c>
      <c r="B5376">
        <v>32</v>
      </c>
      <c r="C5376" s="1">
        <v>45352</v>
      </c>
      <c r="D5376" s="1">
        <v>45331.416666666664</v>
      </c>
      <c r="E5376">
        <v>1</v>
      </c>
      <c r="F5376" t="s">
        <v>9</v>
      </c>
      <c r="G5376" t="s">
        <v>55</v>
      </c>
      <c r="H5376">
        <v>97110</v>
      </c>
      <c r="I5376" t="str" cm="1">
        <f t="array" ref="I5376">IFERROR(INDEX(scheduling_data!H:H,MATCH(B5376&amp;D5376,scheduling_data!D:D&amp;scheduling_data!A:A,0)),"")</f>
        <v>Kelsea Rodriguez</v>
      </c>
      <c r="J5376" t="str">
        <f t="shared" si="195"/>
        <v>No</v>
      </c>
      <c r="L5376" t="str">
        <f t="shared" si="196"/>
        <v>No</v>
      </c>
    </row>
    <row r="5377" spans="1:12" x14ac:dyDescent="0.3">
      <c r="A5377" t="s">
        <v>137</v>
      </c>
      <c r="B5377">
        <v>32</v>
      </c>
      <c r="C5377" s="1">
        <v>45352</v>
      </c>
      <c r="D5377" s="1">
        <v>45331.416666666664</v>
      </c>
      <c r="E5377">
        <v>17.579999999999998</v>
      </c>
      <c r="F5377" t="s">
        <v>9</v>
      </c>
      <c r="G5377" t="s">
        <v>54</v>
      </c>
      <c r="H5377">
        <v>97110</v>
      </c>
      <c r="I5377" t="str" cm="1">
        <f t="array" ref="I5377">IFERROR(INDEX(scheduling_data!H:H,MATCH(B5377&amp;D5377,scheduling_data!D:D&amp;scheduling_data!A:A,0)),"")</f>
        <v>Kelsea Rodriguez</v>
      </c>
      <c r="J5377" t="str">
        <f t="shared" si="195"/>
        <v>No</v>
      </c>
      <c r="L5377" t="str">
        <f t="shared" si="196"/>
        <v>No</v>
      </c>
    </row>
    <row r="5378" spans="1:12" x14ac:dyDescent="0.3">
      <c r="A5378" t="s">
        <v>137</v>
      </c>
      <c r="B5378">
        <v>32</v>
      </c>
      <c r="C5378" s="1">
        <v>45352</v>
      </c>
      <c r="D5378" s="1">
        <v>45331.416666666664</v>
      </c>
      <c r="E5378">
        <v>25.71</v>
      </c>
      <c r="F5378" t="s">
        <v>19</v>
      </c>
      <c r="G5378" t="s">
        <v>57</v>
      </c>
      <c r="H5378">
        <v>97530</v>
      </c>
      <c r="I5378" t="str" cm="1">
        <f t="array" ref="I5378">IFERROR(INDEX(scheduling_data!H:H,MATCH(B5378&amp;D5378,scheduling_data!D:D&amp;scheduling_data!A:A,0)),"")</f>
        <v>Kelsea Rodriguez</v>
      </c>
      <c r="J5378" t="str">
        <f t="shared" si="195"/>
        <v>No</v>
      </c>
      <c r="L5378" t="str">
        <f t="shared" si="196"/>
        <v>Yes</v>
      </c>
    </row>
    <row r="5379" spans="1:12" x14ac:dyDescent="0.3">
      <c r="A5379" t="s">
        <v>137</v>
      </c>
      <c r="B5379">
        <v>32</v>
      </c>
      <c r="C5379" s="1">
        <v>45352</v>
      </c>
      <c r="D5379" s="1">
        <v>45331.416666666664</v>
      </c>
      <c r="E5379">
        <v>0.52</v>
      </c>
      <c r="F5379" t="s">
        <v>9</v>
      </c>
      <c r="G5379" t="s">
        <v>55</v>
      </c>
      <c r="H5379">
        <v>97530</v>
      </c>
      <c r="I5379" t="str" cm="1">
        <f t="array" ref="I5379">IFERROR(INDEX(scheduling_data!H:H,MATCH(B5379&amp;D5379,scheduling_data!D:D&amp;scheduling_data!A:A,0)),"")</f>
        <v>Kelsea Rodriguez</v>
      </c>
      <c r="J5379" t="str">
        <f t="shared" ref="J5379:J5442" si="197">IF(I5379="", "Yes", "No")</f>
        <v>No</v>
      </c>
      <c r="L5379" t="str">
        <f t="shared" ref="L5379:L5442" si="198">IF(OR(F5379="Cash", F5379="Check", F5379="EFT", F5379="Credit Card", F5379="Visa", F5379="Mastercard", F5379="AMEX"), "Yes", "No")</f>
        <v>No</v>
      </c>
    </row>
    <row r="5380" spans="1:12" x14ac:dyDescent="0.3">
      <c r="A5380" t="s">
        <v>137</v>
      </c>
      <c r="B5380">
        <v>32</v>
      </c>
      <c r="C5380" s="1">
        <v>45352</v>
      </c>
      <c r="D5380" s="1">
        <v>45331.458333333336</v>
      </c>
      <c r="E5380">
        <v>0.38</v>
      </c>
      <c r="F5380" t="s">
        <v>9</v>
      </c>
      <c r="G5380" t="s">
        <v>55</v>
      </c>
      <c r="H5380">
        <v>97112</v>
      </c>
      <c r="I5380" t="str" cm="1">
        <f t="array" ref="I5380">IFERROR(INDEX(scheduling_data!H:H,MATCH(B5380&amp;D5380,scheduling_data!D:D&amp;scheduling_data!A:A,0)),"")</f>
        <v>Christian Litz</v>
      </c>
      <c r="J5380" t="str">
        <f t="shared" si="197"/>
        <v>No</v>
      </c>
      <c r="L5380" t="str">
        <f t="shared" si="198"/>
        <v>No</v>
      </c>
    </row>
    <row r="5381" spans="1:12" x14ac:dyDescent="0.3">
      <c r="A5381" t="s">
        <v>137</v>
      </c>
      <c r="B5381">
        <v>32</v>
      </c>
      <c r="C5381" s="1">
        <v>45352</v>
      </c>
      <c r="D5381" s="1">
        <v>45331.458333333336</v>
      </c>
      <c r="E5381">
        <v>17.579999999999998</v>
      </c>
      <c r="F5381" t="s">
        <v>9</v>
      </c>
      <c r="G5381" t="s">
        <v>54</v>
      </c>
      <c r="H5381">
        <v>97110</v>
      </c>
      <c r="I5381" t="str" cm="1">
        <f t="array" ref="I5381">IFERROR(INDEX(scheduling_data!H:H,MATCH(B5381&amp;D5381,scheduling_data!D:D&amp;scheduling_data!A:A,0)),"")</f>
        <v>Christian Litz</v>
      </c>
      <c r="J5381" t="str">
        <f t="shared" si="197"/>
        <v>No</v>
      </c>
      <c r="L5381" t="str">
        <f t="shared" si="198"/>
        <v>No</v>
      </c>
    </row>
    <row r="5382" spans="1:12" x14ac:dyDescent="0.3">
      <c r="A5382" t="s">
        <v>137</v>
      </c>
      <c r="B5382">
        <v>32</v>
      </c>
      <c r="C5382" s="1">
        <v>45352</v>
      </c>
      <c r="D5382" s="1">
        <v>45331.458333333336</v>
      </c>
      <c r="E5382">
        <v>1</v>
      </c>
      <c r="F5382" t="s">
        <v>9</v>
      </c>
      <c r="G5382" t="s">
        <v>55</v>
      </c>
      <c r="H5382">
        <v>97110</v>
      </c>
      <c r="I5382" t="str" cm="1">
        <f t="array" ref="I5382">IFERROR(INDEX(scheduling_data!H:H,MATCH(B5382&amp;D5382,scheduling_data!D:D&amp;scheduling_data!A:A,0)),"")</f>
        <v>Christian Litz</v>
      </c>
      <c r="J5382" t="str">
        <f t="shared" si="197"/>
        <v>No</v>
      </c>
      <c r="L5382" t="str">
        <f t="shared" si="198"/>
        <v>No</v>
      </c>
    </row>
    <row r="5383" spans="1:12" x14ac:dyDescent="0.3">
      <c r="A5383" t="s">
        <v>137</v>
      </c>
      <c r="B5383">
        <v>32</v>
      </c>
      <c r="C5383" s="1">
        <v>45352</v>
      </c>
      <c r="D5383" s="1">
        <v>45331.458333333336</v>
      </c>
      <c r="E5383">
        <v>144.9</v>
      </c>
      <c r="F5383" t="s">
        <v>9</v>
      </c>
      <c r="G5383" t="s">
        <v>56</v>
      </c>
      <c r="H5383">
        <v>97110</v>
      </c>
      <c r="I5383" t="str" cm="1">
        <f t="array" ref="I5383">IFERROR(INDEX(scheduling_data!H:H,MATCH(B5383&amp;D5383,scheduling_data!D:D&amp;scheduling_data!A:A,0)),"")</f>
        <v>Christian Litz</v>
      </c>
      <c r="J5383" t="str">
        <f t="shared" si="197"/>
        <v>No</v>
      </c>
      <c r="L5383" t="str">
        <f t="shared" si="198"/>
        <v>No</v>
      </c>
    </row>
    <row r="5384" spans="1:12" x14ac:dyDescent="0.3">
      <c r="A5384" t="s">
        <v>137</v>
      </c>
      <c r="B5384">
        <v>32</v>
      </c>
      <c r="C5384" s="1">
        <v>45352</v>
      </c>
      <c r="D5384" s="1">
        <v>45331.458333333336</v>
      </c>
      <c r="E5384">
        <v>6.97</v>
      </c>
      <c r="F5384" t="s">
        <v>9</v>
      </c>
      <c r="G5384" t="s">
        <v>54</v>
      </c>
      <c r="H5384">
        <v>97112</v>
      </c>
      <c r="I5384" t="str" cm="1">
        <f t="array" ref="I5384">IFERROR(INDEX(scheduling_data!H:H,MATCH(B5384&amp;D5384,scheduling_data!D:D&amp;scheduling_data!A:A,0)),"")</f>
        <v>Christian Litz</v>
      </c>
      <c r="J5384" t="str">
        <f t="shared" si="197"/>
        <v>No</v>
      </c>
      <c r="L5384" t="str">
        <f t="shared" si="198"/>
        <v>No</v>
      </c>
    </row>
    <row r="5385" spans="1:12" x14ac:dyDescent="0.3">
      <c r="A5385" t="s">
        <v>137</v>
      </c>
      <c r="B5385">
        <v>32</v>
      </c>
      <c r="C5385" s="1">
        <v>45352</v>
      </c>
      <c r="D5385" s="1">
        <v>45331.458333333336</v>
      </c>
      <c r="E5385">
        <v>49.02</v>
      </c>
      <c r="F5385" t="s">
        <v>19</v>
      </c>
      <c r="G5385" t="s">
        <v>57</v>
      </c>
      <c r="H5385">
        <v>97110</v>
      </c>
      <c r="I5385" t="str" cm="1">
        <f t="array" ref="I5385">IFERROR(INDEX(scheduling_data!H:H,MATCH(B5385&amp;D5385,scheduling_data!D:D&amp;scheduling_data!A:A,0)),"")</f>
        <v>Christian Litz</v>
      </c>
      <c r="J5385" t="str">
        <f t="shared" si="197"/>
        <v>No</v>
      </c>
      <c r="L5385" t="str">
        <f t="shared" si="198"/>
        <v>Yes</v>
      </c>
    </row>
    <row r="5386" spans="1:12" x14ac:dyDescent="0.3">
      <c r="A5386" t="s">
        <v>137</v>
      </c>
      <c r="B5386">
        <v>32</v>
      </c>
      <c r="C5386" s="1">
        <v>45352</v>
      </c>
      <c r="D5386" s="1">
        <v>45331.458333333336</v>
      </c>
      <c r="E5386">
        <v>18.5</v>
      </c>
      <c r="F5386" t="s">
        <v>19</v>
      </c>
      <c r="G5386" t="s">
        <v>57</v>
      </c>
      <c r="H5386">
        <v>97112</v>
      </c>
      <c r="I5386" t="str" cm="1">
        <f t="array" ref="I5386">IFERROR(INDEX(scheduling_data!H:H,MATCH(B5386&amp;D5386,scheduling_data!D:D&amp;scheduling_data!A:A,0)),"")</f>
        <v>Christian Litz</v>
      </c>
      <c r="J5386" t="str">
        <f t="shared" si="197"/>
        <v>No</v>
      </c>
      <c r="L5386" t="str">
        <f t="shared" si="198"/>
        <v>Yes</v>
      </c>
    </row>
    <row r="5387" spans="1:12" x14ac:dyDescent="0.3">
      <c r="A5387" t="s">
        <v>137</v>
      </c>
      <c r="B5387">
        <v>32</v>
      </c>
      <c r="C5387" s="1">
        <v>45352</v>
      </c>
      <c r="D5387" s="1">
        <v>45331.458333333336</v>
      </c>
      <c r="E5387">
        <v>44.43</v>
      </c>
      <c r="F5387" t="s">
        <v>9</v>
      </c>
      <c r="G5387" t="s">
        <v>56</v>
      </c>
      <c r="H5387">
        <v>97112</v>
      </c>
      <c r="I5387" t="str" cm="1">
        <f t="array" ref="I5387">IFERROR(INDEX(scheduling_data!H:H,MATCH(B5387&amp;D5387,scheduling_data!D:D&amp;scheduling_data!A:A,0)),"")</f>
        <v>Christian Litz</v>
      </c>
      <c r="J5387" t="str">
        <f t="shared" si="197"/>
        <v>No</v>
      </c>
      <c r="L5387" t="str">
        <f t="shared" si="198"/>
        <v>No</v>
      </c>
    </row>
    <row r="5388" spans="1:12" x14ac:dyDescent="0.3">
      <c r="A5388" t="s">
        <v>25</v>
      </c>
      <c r="B5388">
        <v>179</v>
      </c>
      <c r="C5388" s="1">
        <v>45359</v>
      </c>
      <c r="D5388" s="1">
        <v>45342.458333333336</v>
      </c>
      <c r="E5388">
        <v>64.81</v>
      </c>
      <c r="F5388" t="s">
        <v>19</v>
      </c>
      <c r="G5388" t="s">
        <v>26</v>
      </c>
      <c r="H5388">
        <v>92507</v>
      </c>
      <c r="I5388" t="str" cm="1">
        <f t="array" ref="I5388">IFERROR(INDEX(scheduling_data!H:H,MATCH(B5388&amp;D5388,scheduling_data!D:D&amp;scheduling_data!A:A,0)),"")</f>
        <v>Annette Fertitta</v>
      </c>
      <c r="J5388" t="str">
        <f t="shared" si="197"/>
        <v>No</v>
      </c>
      <c r="L5388" t="str">
        <f t="shared" si="198"/>
        <v>Yes</v>
      </c>
    </row>
    <row r="5389" spans="1:12" x14ac:dyDescent="0.3">
      <c r="A5389" t="s">
        <v>25</v>
      </c>
      <c r="B5389">
        <v>179</v>
      </c>
      <c r="C5389" s="1">
        <v>45359</v>
      </c>
      <c r="D5389" s="1">
        <v>45342.458333333336</v>
      </c>
      <c r="E5389">
        <v>85.19</v>
      </c>
      <c r="F5389" t="s">
        <v>9</v>
      </c>
      <c r="G5389" t="s">
        <v>28</v>
      </c>
      <c r="H5389">
        <v>92507</v>
      </c>
      <c r="I5389" t="str" cm="1">
        <f t="array" ref="I5389">IFERROR(INDEX(scheduling_data!H:H,MATCH(B5389&amp;D5389,scheduling_data!D:D&amp;scheduling_data!A:A,0)),"")</f>
        <v>Annette Fertitta</v>
      </c>
      <c r="J5389" t="str">
        <f t="shared" si="197"/>
        <v>No</v>
      </c>
      <c r="L5389" t="str">
        <f t="shared" si="198"/>
        <v>No</v>
      </c>
    </row>
    <row r="5390" spans="1:12" x14ac:dyDescent="0.3">
      <c r="A5390" t="s">
        <v>25</v>
      </c>
      <c r="B5390">
        <v>179</v>
      </c>
      <c r="C5390" s="1">
        <v>45359</v>
      </c>
      <c r="D5390" s="1">
        <v>45344.375</v>
      </c>
      <c r="E5390">
        <v>64.81</v>
      </c>
      <c r="F5390" t="s">
        <v>19</v>
      </c>
      <c r="G5390" t="s">
        <v>26</v>
      </c>
      <c r="H5390">
        <v>92507</v>
      </c>
      <c r="I5390" t="str" cm="1">
        <f t="array" ref="I5390">IFERROR(INDEX(scheduling_data!H:H,MATCH(B5390&amp;D5390,scheduling_data!D:D&amp;scheduling_data!A:A,0)),"")</f>
        <v>Annette Fertitta</v>
      </c>
      <c r="J5390" t="str">
        <f t="shared" si="197"/>
        <v>No</v>
      </c>
      <c r="L5390" t="str">
        <f t="shared" si="198"/>
        <v>Yes</v>
      </c>
    </row>
    <row r="5391" spans="1:12" x14ac:dyDescent="0.3">
      <c r="A5391" t="s">
        <v>25</v>
      </c>
      <c r="B5391">
        <v>179</v>
      </c>
      <c r="C5391" s="1">
        <v>45359</v>
      </c>
      <c r="D5391" s="1">
        <v>45344.375</v>
      </c>
      <c r="E5391">
        <v>85.19</v>
      </c>
      <c r="F5391" t="s">
        <v>9</v>
      </c>
      <c r="G5391" t="s">
        <v>28</v>
      </c>
      <c r="H5391">
        <v>92507</v>
      </c>
      <c r="I5391" t="str" cm="1">
        <f t="array" ref="I5391">IFERROR(INDEX(scheduling_data!H:H,MATCH(B5391&amp;D5391,scheduling_data!D:D&amp;scheduling_data!A:A,0)),"")</f>
        <v>Annette Fertitta</v>
      </c>
      <c r="J5391" t="str">
        <f t="shared" si="197"/>
        <v>No</v>
      </c>
      <c r="L5391" t="str">
        <f t="shared" si="198"/>
        <v>No</v>
      </c>
    </row>
    <row r="5392" spans="1:12" x14ac:dyDescent="0.3">
      <c r="A5392" t="s">
        <v>25</v>
      </c>
      <c r="B5392">
        <v>179</v>
      </c>
      <c r="C5392" s="1">
        <v>45366</v>
      </c>
      <c r="D5392" s="1">
        <v>45349.375</v>
      </c>
      <c r="E5392">
        <v>85.19</v>
      </c>
      <c r="F5392" t="s">
        <v>9</v>
      </c>
      <c r="G5392" t="s">
        <v>28</v>
      </c>
      <c r="H5392">
        <v>92507</v>
      </c>
      <c r="I5392" t="str" cm="1">
        <f t="array" ref="I5392">IFERROR(INDEX(scheduling_data!H:H,MATCH(B5392&amp;D5392,scheduling_data!D:D&amp;scheduling_data!A:A,0)),"")</f>
        <v>Annette Fertitta</v>
      </c>
      <c r="J5392" t="str">
        <f t="shared" si="197"/>
        <v>No</v>
      </c>
      <c r="L5392" t="str">
        <f t="shared" si="198"/>
        <v>No</v>
      </c>
    </row>
    <row r="5393" spans="1:12" x14ac:dyDescent="0.3">
      <c r="A5393" t="s">
        <v>25</v>
      </c>
      <c r="B5393">
        <v>179</v>
      </c>
      <c r="C5393" s="1">
        <v>45366</v>
      </c>
      <c r="D5393" s="1">
        <v>45349.375</v>
      </c>
      <c r="E5393">
        <v>64.81</v>
      </c>
      <c r="F5393" t="s">
        <v>19</v>
      </c>
      <c r="G5393" t="s">
        <v>26</v>
      </c>
      <c r="H5393">
        <v>92507</v>
      </c>
      <c r="I5393" t="str" cm="1">
        <f t="array" ref="I5393">IFERROR(INDEX(scheduling_data!H:H,MATCH(B5393&amp;D5393,scheduling_data!D:D&amp;scheduling_data!A:A,0)),"")</f>
        <v>Annette Fertitta</v>
      </c>
      <c r="J5393" t="str">
        <f t="shared" si="197"/>
        <v>No</v>
      </c>
      <c r="L5393" t="str">
        <f t="shared" si="198"/>
        <v>Yes</v>
      </c>
    </row>
    <row r="5394" spans="1:12" x14ac:dyDescent="0.3">
      <c r="A5394" t="s">
        <v>25</v>
      </c>
      <c r="B5394">
        <v>179</v>
      </c>
      <c r="C5394" s="1">
        <v>45366</v>
      </c>
      <c r="D5394" s="1">
        <v>45351.395833333336</v>
      </c>
      <c r="E5394">
        <v>64.81</v>
      </c>
      <c r="F5394" t="s">
        <v>19</v>
      </c>
      <c r="G5394" t="s">
        <v>26</v>
      </c>
      <c r="H5394">
        <v>92507</v>
      </c>
      <c r="I5394" t="str" cm="1">
        <f t="array" ref="I5394">IFERROR(INDEX(scheduling_data!H:H,MATCH(B5394&amp;D5394,scheduling_data!D:D&amp;scheduling_data!A:A,0)),"")</f>
        <v>Annette Fertitta</v>
      </c>
      <c r="J5394" t="str">
        <f t="shared" si="197"/>
        <v>No</v>
      </c>
      <c r="L5394" t="str">
        <f t="shared" si="198"/>
        <v>Yes</v>
      </c>
    </row>
    <row r="5395" spans="1:12" x14ac:dyDescent="0.3">
      <c r="A5395" t="s">
        <v>25</v>
      </c>
      <c r="B5395">
        <v>179</v>
      </c>
      <c r="C5395" s="1">
        <v>45366</v>
      </c>
      <c r="D5395" s="1">
        <v>45351.395833333336</v>
      </c>
      <c r="E5395">
        <v>85.19</v>
      </c>
      <c r="F5395" t="s">
        <v>9</v>
      </c>
      <c r="G5395" t="s">
        <v>28</v>
      </c>
      <c r="H5395">
        <v>92507</v>
      </c>
      <c r="I5395" t="str" cm="1">
        <f t="array" ref="I5395">IFERROR(INDEX(scheduling_data!H:H,MATCH(B5395&amp;D5395,scheduling_data!D:D&amp;scheduling_data!A:A,0)),"")</f>
        <v>Annette Fertitta</v>
      </c>
      <c r="J5395" t="str">
        <f t="shared" si="197"/>
        <v>No</v>
      </c>
      <c r="L5395" t="str">
        <f t="shared" si="198"/>
        <v>No</v>
      </c>
    </row>
    <row r="5396" spans="1:12" x14ac:dyDescent="0.3">
      <c r="A5396" t="s">
        <v>80</v>
      </c>
      <c r="B5396">
        <v>309</v>
      </c>
      <c r="C5396" s="1">
        <v>45359</v>
      </c>
      <c r="D5396" s="1">
        <v>45344.6875</v>
      </c>
      <c r="E5396">
        <v>64.81</v>
      </c>
      <c r="F5396" t="s">
        <v>19</v>
      </c>
      <c r="G5396" t="s">
        <v>51</v>
      </c>
      <c r="H5396">
        <v>92507</v>
      </c>
      <c r="I5396" t="str" cm="1">
        <f t="array" ref="I5396">IFERROR(INDEX(scheduling_data!H:H,MATCH(B5396&amp;D5396,scheduling_data!D:D&amp;scheduling_data!A:A,0)),"")</f>
        <v>D'Anna Pullen</v>
      </c>
      <c r="J5396" t="str">
        <f t="shared" si="197"/>
        <v>No</v>
      </c>
      <c r="L5396" t="str">
        <f t="shared" si="198"/>
        <v>Yes</v>
      </c>
    </row>
    <row r="5397" spans="1:12" x14ac:dyDescent="0.3">
      <c r="A5397" t="s">
        <v>80</v>
      </c>
      <c r="B5397">
        <v>309</v>
      </c>
      <c r="C5397" s="1">
        <v>45359</v>
      </c>
      <c r="D5397" s="1">
        <v>45344.6875</v>
      </c>
      <c r="E5397">
        <v>85.19</v>
      </c>
      <c r="F5397" t="s">
        <v>9</v>
      </c>
      <c r="G5397" t="s">
        <v>52</v>
      </c>
      <c r="H5397">
        <v>92507</v>
      </c>
      <c r="I5397" t="str" cm="1">
        <f t="array" ref="I5397">IFERROR(INDEX(scheduling_data!H:H,MATCH(B5397&amp;D5397,scheduling_data!D:D&amp;scheduling_data!A:A,0)),"")</f>
        <v>D'Anna Pullen</v>
      </c>
      <c r="J5397" t="str">
        <f t="shared" si="197"/>
        <v>No</v>
      </c>
      <c r="L5397" t="str">
        <f t="shared" si="198"/>
        <v>No</v>
      </c>
    </row>
    <row r="5398" spans="1:12" x14ac:dyDescent="0.3">
      <c r="A5398" t="s">
        <v>80</v>
      </c>
      <c r="B5398">
        <v>309</v>
      </c>
      <c r="C5398" s="1">
        <v>45363</v>
      </c>
      <c r="D5398" s="1">
        <v>45351.708333333336</v>
      </c>
      <c r="E5398">
        <v>64.81</v>
      </c>
      <c r="F5398" t="s">
        <v>19</v>
      </c>
      <c r="G5398" t="s">
        <v>51</v>
      </c>
      <c r="H5398">
        <v>92507</v>
      </c>
      <c r="I5398" t="str" cm="1">
        <f t="array" ref="I5398">IFERROR(INDEX(scheduling_data!H:H,MATCH(B5398&amp;D5398,scheduling_data!D:D&amp;scheduling_data!A:A,0)),"")</f>
        <v>Victoria Miley</v>
      </c>
      <c r="J5398" t="str">
        <f t="shared" si="197"/>
        <v>No</v>
      </c>
      <c r="L5398" t="str">
        <f t="shared" si="198"/>
        <v>Yes</v>
      </c>
    </row>
    <row r="5399" spans="1:12" x14ac:dyDescent="0.3">
      <c r="A5399" t="s">
        <v>80</v>
      </c>
      <c r="B5399">
        <v>309</v>
      </c>
      <c r="C5399" s="1">
        <v>45363</v>
      </c>
      <c r="D5399" s="1">
        <v>45351.708333333336</v>
      </c>
      <c r="E5399">
        <v>85.19</v>
      </c>
      <c r="F5399" t="s">
        <v>9</v>
      </c>
      <c r="G5399" t="s">
        <v>52</v>
      </c>
      <c r="H5399">
        <v>92507</v>
      </c>
      <c r="I5399" t="str" cm="1">
        <f t="array" ref="I5399">IFERROR(INDEX(scheduling_data!H:H,MATCH(B5399&amp;D5399,scheduling_data!D:D&amp;scheduling_data!A:A,0)),"")</f>
        <v>Victoria Miley</v>
      </c>
      <c r="J5399" t="str">
        <f t="shared" si="197"/>
        <v>No</v>
      </c>
      <c r="L5399" t="str">
        <f t="shared" si="198"/>
        <v>No</v>
      </c>
    </row>
    <row r="5400" spans="1:12" x14ac:dyDescent="0.3">
      <c r="A5400" t="s">
        <v>239</v>
      </c>
      <c r="B5400">
        <v>180</v>
      </c>
      <c r="C5400" s="1">
        <v>45365</v>
      </c>
      <c r="D5400" s="1">
        <v>45349.333333333336</v>
      </c>
      <c r="E5400">
        <v>56.95</v>
      </c>
      <c r="F5400" t="s">
        <v>23</v>
      </c>
      <c r="H5400">
        <v>92507</v>
      </c>
      <c r="I5400" t="str" cm="1">
        <f t="array" ref="I5400">IFERROR(INDEX(scheduling_data!H:H,MATCH(B5400&amp;D5400,scheduling_data!D:D&amp;scheduling_data!A:A,0)),"")</f>
        <v>Annette Fertitta</v>
      </c>
      <c r="J5400" t="str">
        <f t="shared" si="197"/>
        <v>No</v>
      </c>
      <c r="L5400" t="str">
        <f t="shared" si="198"/>
        <v>Yes</v>
      </c>
    </row>
    <row r="5401" spans="1:12" x14ac:dyDescent="0.3">
      <c r="A5401" t="s">
        <v>239</v>
      </c>
      <c r="B5401">
        <v>180</v>
      </c>
      <c r="C5401" s="1">
        <v>45365</v>
      </c>
      <c r="D5401" s="1">
        <v>45349.333333333336</v>
      </c>
      <c r="E5401">
        <v>83</v>
      </c>
      <c r="F5401" t="s">
        <v>9</v>
      </c>
      <c r="H5401">
        <v>92507</v>
      </c>
      <c r="I5401" t="str" cm="1">
        <f t="array" ref="I5401">IFERROR(INDEX(scheduling_data!H:H,MATCH(B5401&amp;D5401,scheduling_data!D:D&amp;scheduling_data!A:A,0)),"")</f>
        <v>Annette Fertitta</v>
      </c>
      <c r="J5401" t="str">
        <f t="shared" si="197"/>
        <v>No</v>
      </c>
      <c r="L5401" t="str">
        <f t="shared" si="198"/>
        <v>No</v>
      </c>
    </row>
    <row r="5402" spans="1:12" x14ac:dyDescent="0.3">
      <c r="A5402" t="s">
        <v>25</v>
      </c>
      <c r="B5402">
        <v>181</v>
      </c>
      <c r="C5402" s="1">
        <v>45352</v>
      </c>
      <c r="D5402" s="1">
        <v>45334.354166666664</v>
      </c>
      <c r="E5402">
        <v>93.22</v>
      </c>
      <c r="F5402" t="s">
        <v>9</v>
      </c>
      <c r="G5402" t="s">
        <v>28</v>
      </c>
      <c r="H5402">
        <v>97112</v>
      </c>
      <c r="I5402" t="str" cm="1">
        <f t="array" ref="I5402">IFERROR(INDEX(scheduling_data!H:H,MATCH(B5402&amp;D5402,scheduling_data!D:D&amp;scheduling_data!A:A,0)),"")</f>
        <v>Carolyn Simpson</v>
      </c>
      <c r="J5402" t="str">
        <f t="shared" si="197"/>
        <v>No</v>
      </c>
      <c r="L5402" t="str">
        <f t="shared" si="198"/>
        <v>No</v>
      </c>
    </row>
    <row r="5403" spans="1:12" x14ac:dyDescent="0.3">
      <c r="A5403" t="s">
        <v>25</v>
      </c>
      <c r="B5403">
        <v>181</v>
      </c>
      <c r="C5403" s="1">
        <v>45352</v>
      </c>
      <c r="D5403" s="1">
        <v>45334.354166666664</v>
      </c>
      <c r="E5403">
        <v>56.78</v>
      </c>
      <c r="F5403" t="s">
        <v>19</v>
      </c>
      <c r="G5403" t="s">
        <v>26</v>
      </c>
      <c r="H5403">
        <v>97112</v>
      </c>
      <c r="I5403" t="str" cm="1">
        <f t="array" ref="I5403">IFERROR(INDEX(scheduling_data!H:H,MATCH(B5403&amp;D5403,scheduling_data!D:D&amp;scheduling_data!A:A,0)),"")</f>
        <v>Carolyn Simpson</v>
      </c>
      <c r="J5403" t="str">
        <f t="shared" si="197"/>
        <v>No</v>
      </c>
      <c r="L5403" t="str">
        <f t="shared" si="198"/>
        <v>Yes</v>
      </c>
    </row>
    <row r="5404" spans="1:12" x14ac:dyDescent="0.3">
      <c r="A5404" t="s">
        <v>25</v>
      </c>
      <c r="B5404">
        <v>181</v>
      </c>
      <c r="C5404" s="1">
        <v>45352</v>
      </c>
      <c r="D5404" s="1">
        <v>45341.375</v>
      </c>
      <c r="E5404">
        <v>0</v>
      </c>
      <c r="F5404" t="s">
        <v>9</v>
      </c>
      <c r="G5404" t="s">
        <v>458</v>
      </c>
      <c r="H5404">
        <v>97112</v>
      </c>
      <c r="I5404" t="str" cm="1">
        <f t="array" ref="I5404">IFERROR(INDEX(scheduling_data!H:H,MATCH(B5404&amp;D5404,scheduling_data!D:D&amp;scheduling_data!A:A,0)),"")</f>
        <v>Breanna Cochran</v>
      </c>
      <c r="J5404" t="str">
        <f t="shared" si="197"/>
        <v>No</v>
      </c>
      <c r="L5404" t="str">
        <f t="shared" si="198"/>
        <v>No</v>
      </c>
    </row>
    <row r="5405" spans="1:12" x14ac:dyDescent="0.3">
      <c r="A5405" t="s">
        <v>25</v>
      </c>
      <c r="B5405">
        <v>181</v>
      </c>
      <c r="C5405" s="1">
        <v>45373</v>
      </c>
      <c r="D5405" s="1">
        <v>45341.375</v>
      </c>
      <c r="E5405">
        <v>93.22</v>
      </c>
      <c r="F5405" t="s">
        <v>9</v>
      </c>
      <c r="G5405" t="s">
        <v>28</v>
      </c>
      <c r="H5405">
        <v>97112</v>
      </c>
      <c r="I5405" t="str" cm="1">
        <f t="array" ref="I5405">IFERROR(INDEX(scheduling_data!H:H,MATCH(B5405&amp;D5405,scheduling_data!D:D&amp;scheduling_data!A:A,0)),"")</f>
        <v>Breanna Cochran</v>
      </c>
      <c r="J5405" t="str">
        <f t="shared" si="197"/>
        <v>No</v>
      </c>
      <c r="L5405" t="str">
        <f t="shared" si="198"/>
        <v>No</v>
      </c>
    </row>
    <row r="5406" spans="1:12" x14ac:dyDescent="0.3">
      <c r="A5406" t="s">
        <v>25</v>
      </c>
      <c r="B5406">
        <v>181</v>
      </c>
      <c r="C5406" s="1">
        <v>45373</v>
      </c>
      <c r="D5406" s="1">
        <v>45341.375</v>
      </c>
      <c r="E5406">
        <v>56.78</v>
      </c>
      <c r="F5406" t="s">
        <v>19</v>
      </c>
      <c r="G5406" t="s">
        <v>26</v>
      </c>
      <c r="H5406">
        <v>97112</v>
      </c>
      <c r="I5406" t="str" cm="1">
        <f t="array" ref="I5406">IFERROR(INDEX(scheduling_data!H:H,MATCH(B5406&amp;D5406,scheduling_data!D:D&amp;scheduling_data!A:A,0)),"")</f>
        <v>Breanna Cochran</v>
      </c>
      <c r="J5406" t="str">
        <f t="shared" si="197"/>
        <v>No</v>
      </c>
      <c r="L5406" t="str">
        <f t="shared" si="198"/>
        <v>Yes</v>
      </c>
    </row>
    <row r="5407" spans="1:12" x14ac:dyDescent="0.3">
      <c r="A5407" t="s">
        <v>25</v>
      </c>
      <c r="B5407">
        <v>181</v>
      </c>
      <c r="C5407" s="1">
        <v>45373</v>
      </c>
      <c r="D5407" s="1">
        <v>45341.375</v>
      </c>
      <c r="E5407">
        <v>0</v>
      </c>
      <c r="F5407" t="s">
        <v>9</v>
      </c>
      <c r="G5407" t="s">
        <v>441</v>
      </c>
      <c r="H5407">
        <v>97112</v>
      </c>
      <c r="I5407" t="str" cm="1">
        <f t="array" ref="I5407">IFERROR(INDEX(scheduling_data!H:H,MATCH(B5407&amp;D5407,scheduling_data!D:D&amp;scheduling_data!A:A,0)),"")</f>
        <v>Breanna Cochran</v>
      </c>
      <c r="J5407" t="str">
        <f t="shared" si="197"/>
        <v>No</v>
      </c>
      <c r="L5407" t="str">
        <f t="shared" si="198"/>
        <v>No</v>
      </c>
    </row>
    <row r="5408" spans="1:12" x14ac:dyDescent="0.3">
      <c r="A5408" t="s">
        <v>25</v>
      </c>
      <c r="B5408">
        <v>181</v>
      </c>
      <c r="C5408" s="1">
        <v>45352</v>
      </c>
      <c r="D5408" s="1">
        <v>45341.395833333336</v>
      </c>
      <c r="E5408">
        <v>64.81</v>
      </c>
      <c r="F5408" t="s">
        <v>19</v>
      </c>
      <c r="G5408" t="s">
        <v>26</v>
      </c>
      <c r="H5408">
        <v>92507</v>
      </c>
      <c r="I5408" t="str" cm="1">
        <f t="array" ref="I5408">IFERROR(INDEX(scheduling_data!H:H,MATCH(B5408&amp;D5408,scheduling_data!D:D&amp;scheduling_data!A:A,0)),"")</f>
        <v>Victoria Miley</v>
      </c>
      <c r="J5408" t="str">
        <f t="shared" si="197"/>
        <v>No</v>
      </c>
      <c r="L5408" t="str">
        <f t="shared" si="198"/>
        <v>Yes</v>
      </c>
    </row>
    <row r="5409" spans="1:12" x14ac:dyDescent="0.3">
      <c r="A5409" t="s">
        <v>25</v>
      </c>
      <c r="B5409">
        <v>181</v>
      </c>
      <c r="C5409" s="1">
        <v>45352</v>
      </c>
      <c r="D5409" s="1">
        <v>45341.395833333336</v>
      </c>
      <c r="E5409">
        <v>85.19</v>
      </c>
      <c r="F5409" t="s">
        <v>9</v>
      </c>
      <c r="G5409" t="s">
        <v>28</v>
      </c>
      <c r="H5409">
        <v>92507</v>
      </c>
      <c r="I5409" t="str" cm="1">
        <f t="array" ref="I5409">IFERROR(INDEX(scheduling_data!H:H,MATCH(B5409&amp;D5409,scheduling_data!D:D&amp;scheduling_data!A:A,0)),"")</f>
        <v>Victoria Miley</v>
      </c>
      <c r="J5409" t="str">
        <f t="shared" si="197"/>
        <v>No</v>
      </c>
      <c r="L5409" t="str">
        <f t="shared" si="198"/>
        <v>No</v>
      </c>
    </row>
    <row r="5410" spans="1:12" x14ac:dyDescent="0.3">
      <c r="A5410" t="s">
        <v>25</v>
      </c>
      <c r="B5410">
        <v>181</v>
      </c>
      <c r="C5410" s="1">
        <v>45352</v>
      </c>
      <c r="D5410" s="1">
        <v>45343.395833333336</v>
      </c>
      <c r="E5410">
        <v>64.81</v>
      </c>
      <c r="F5410" t="s">
        <v>19</v>
      </c>
      <c r="G5410" t="s">
        <v>26</v>
      </c>
      <c r="H5410">
        <v>92507</v>
      </c>
      <c r="I5410" t="str" cm="1">
        <f t="array" ref="I5410">IFERROR(INDEX(scheduling_data!H:H,MATCH(B5410&amp;D5410,scheduling_data!D:D&amp;scheduling_data!A:A,0)),"")</f>
        <v>D'Anna Pullen</v>
      </c>
      <c r="J5410" t="str">
        <f t="shared" si="197"/>
        <v>No</v>
      </c>
      <c r="L5410" t="str">
        <f t="shared" si="198"/>
        <v>Yes</v>
      </c>
    </row>
    <row r="5411" spans="1:12" x14ac:dyDescent="0.3">
      <c r="A5411" t="s">
        <v>25</v>
      </c>
      <c r="B5411">
        <v>181</v>
      </c>
      <c r="C5411" s="1">
        <v>45352</v>
      </c>
      <c r="D5411" s="1">
        <v>45343.395833333336</v>
      </c>
      <c r="E5411">
        <v>85.19</v>
      </c>
      <c r="F5411" t="s">
        <v>9</v>
      </c>
      <c r="G5411" t="s">
        <v>28</v>
      </c>
      <c r="H5411">
        <v>92507</v>
      </c>
      <c r="I5411" t="str" cm="1">
        <f t="array" ref="I5411">IFERROR(INDEX(scheduling_data!H:H,MATCH(B5411&amp;D5411,scheduling_data!D:D&amp;scheduling_data!A:A,0)),"")</f>
        <v>D'Anna Pullen</v>
      </c>
      <c r="J5411" t="str">
        <f t="shared" si="197"/>
        <v>No</v>
      </c>
      <c r="L5411" t="str">
        <f t="shared" si="198"/>
        <v>No</v>
      </c>
    </row>
    <row r="5412" spans="1:12" x14ac:dyDescent="0.3">
      <c r="A5412" t="s">
        <v>25</v>
      </c>
      <c r="B5412">
        <v>181</v>
      </c>
      <c r="C5412" s="1">
        <v>45373</v>
      </c>
      <c r="D5412" s="1">
        <v>45348.375</v>
      </c>
      <c r="E5412">
        <v>93.22</v>
      </c>
      <c r="F5412" t="s">
        <v>9</v>
      </c>
      <c r="G5412" t="s">
        <v>28</v>
      </c>
      <c r="H5412">
        <v>97112</v>
      </c>
      <c r="I5412" t="str" cm="1">
        <f t="array" ref="I5412">IFERROR(INDEX(scheduling_data!H:H,MATCH(B5412&amp;D5412,scheduling_data!D:D&amp;scheduling_data!A:A,0)),"")</f>
        <v>Breanna Cochran</v>
      </c>
      <c r="J5412" t="str">
        <f t="shared" si="197"/>
        <v>No</v>
      </c>
      <c r="L5412" t="str">
        <f t="shared" si="198"/>
        <v>No</v>
      </c>
    </row>
    <row r="5413" spans="1:12" x14ac:dyDescent="0.3">
      <c r="A5413" t="s">
        <v>25</v>
      </c>
      <c r="B5413">
        <v>181</v>
      </c>
      <c r="C5413" s="1">
        <v>45373</v>
      </c>
      <c r="D5413" s="1">
        <v>45348.375</v>
      </c>
      <c r="E5413">
        <v>56.78</v>
      </c>
      <c r="F5413" t="s">
        <v>19</v>
      </c>
      <c r="G5413" t="s">
        <v>26</v>
      </c>
      <c r="H5413">
        <v>97112</v>
      </c>
      <c r="I5413" t="str" cm="1">
        <f t="array" ref="I5413">IFERROR(INDEX(scheduling_data!H:H,MATCH(B5413&amp;D5413,scheduling_data!D:D&amp;scheduling_data!A:A,0)),"")</f>
        <v>Breanna Cochran</v>
      </c>
      <c r="J5413" t="str">
        <f t="shared" si="197"/>
        <v>No</v>
      </c>
      <c r="L5413" t="str">
        <f t="shared" si="198"/>
        <v>Yes</v>
      </c>
    </row>
    <row r="5414" spans="1:12" x14ac:dyDescent="0.3">
      <c r="A5414" t="s">
        <v>25</v>
      </c>
      <c r="B5414">
        <v>181</v>
      </c>
      <c r="C5414" s="1">
        <v>45373</v>
      </c>
      <c r="D5414" s="1">
        <v>45348.375</v>
      </c>
      <c r="E5414">
        <v>0</v>
      </c>
      <c r="F5414" t="s">
        <v>9</v>
      </c>
      <c r="G5414" t="s">
        <v>441</v>
      </c>
      <c r="H5414">
        <v>97112</v>
      </c>
      <c r="I5414" t="str" cm="1">
        <f t="array" ref="I5414">IFERROR(INDEX(scheduling_data!H:H,MATCH(B5414&amp;D5414,scheduling_data!D:D&amp;scheduling_data!A:A,0)),"")</f>
        <v>Breanna Cochran</v>
      </c>
      <c r="J5414" t="str">
        <f t="shared" si="197"/>
        <v>No</v>
      </c>
      <c r="L5414" t="str">
        <f t="shared" si="198"/>
        <v>No</v>
      </c>
    </row>
    <row r="5415" spans="1:12" x14ac:dyDescent="0.3">
      <c r="A5415" t="s">
        <v>25</v>
      </c>
      <c r="B5415">
        <v>181</v>
      </c>
      <c r="C5415" s="1">
        <v>45359</v>
      </c>
      <c r="D5415" s="1">
        <v>45348.375</v>
      </c>
      <c r="E5415">
        <v>0</v>
      </c>
      <c r="F5415" t="s">
        <v>9</v>
      </c>
      <c r="G5415" t="s">
        <v>458</v>
      </c>
      <c r="H5415">
        <v>97112</v>
      </c>
      <c r="I5415" t="str" cm="1">
        <f t="array" ref="I5415">IFERROR(INDEX(scheduling_data!H:H,MATCH(B5415&amp;D5415,scheduling_data!D:D&amp;scheduling_data!A:A,0)),"")</f>
        <v>Breanna Cochran</v>
      </c>
      <c r="J5415" t="str">
        <f t="shared" si="197"/>
        <v>No</v>
      </c>
      <c r="L5415" t="str">
        <f t="shared" si="198"/>
        <v>No</v>
      </c>
    </row>
    <row r="5416" spans="1:12" x14ac:dyDescent="0.3">
      <c r="A5416" t="s">
        <v>25</v>
      </c>
      <c r="B5416">
        <v>181</v>
      </c>
      <c r="C5416" s="1">
        <v>45359</v>
      </c>
      <c r="D5416" s="1">
        <v>45348.395833333336</v>
      </c>
      <c r="E5416">
        <v>85.19</v>
      </c>
      <c r="F5416" t="s">
        <v>9</v>
      </c>
      <c r="G5416" t="s">
        <v>28</v>
      </c>
      <c r="H5416">
        <v>92507</v>
      </c>
      <c r="I5416" t="str" cm="1">
        <f t="array" ref="I5416">IFERROR(INDEX(scheduling_data!H:H,MATCH(B5416&amp;D5416,scheduling_data!D:D&amp;scheduling_data!A:A,0)),"")</f>
        <v>Victoria Miley</v>
      </c>
      <c r="J5416" t="str">
        <f t="shared" si="197"/>
        <v>No</v>
      </c>
      <c r="L5416" t="str">
        <f t="shared" si="198"/>
        <v>No</v>
      </c>
    </row>
    <row r="5417" spans="1:12" x14ac:dyDescent="0.3">
      <c r="A5417" t="s">
        <v>25</v>
      </c>
      <c r="B5417">
        <v>181</v>
      </c>
      <c r="C5417" s="1">
        <v>45359</v>
      </c>
      <c r="D5417" s="1">
        <v>45348.395833333336</v>
      </c>
      <c r="E5417">
        <v>64.81</v>
      </c>
      <c r="F5417" t="s">
        <v>19</v>
      </c>
      <c r="G5417" t="s">
        <v>26</v>
      </c>
      <c r="H5417">
        <v>92507</v>
      </c>
      <c r="I5417" t="str" cm="1">
        <f t="array" ref="I5417">IFERROR(INDEX(scheduling_data!H:H,MATCH(B5417&amp;D5417,scheduling_data!D:D&amp;scheduling_data!A:A,0)),"")</f>
        <v>Victoria Miley</v>
      </c>
      <c r="J5417" t="str">
        <f t="shared" si="197"/>
        <v>No</v>
      </c>
      <c r="L5417" t="str">
        <f t="shared" si="198"/>
        <v>Yes</v>
      </c>
    </row>
    <row r="5418" spans="1:12" x14ac:dyDescent="0.3">
      <c r="A5418" t="s">
        <v>25</v>
      </c>
      <c r="B5418">
        <v>181</v>
      </c>
      <c r="C5418" s="1">
        <v>45359</v>
      </c>
      <c r="D5418" s="1">
        <v>45350.395833333336</v>
      </c>
      <c r="E5418">
        <v>85.19</v>
      </c>
      <c r="F5418" t="s">
        <v>9</v>
      </c>
      <c r="G5418" t="s">
        <v>28</v>
      </c>
      <c r="H5418">
        <v>92507</v>
      </c>
      <c r="I5418" t="str" cm="1">
        <f t="array" ref="I5418">IFERROR(INDEX(scheduling_data!H:H,MATCH(B5418&amp;D5418,scheduling_data!D:D&amp;scheduling_data!A:A,0)),"")</f>
        <v>D'Anna Pullen</v>
      </c>
      <c r="J5418" t="str">
        <f t="shared" si="197"/>
        <v>No</v>
      </c>
      <c r="L5418" t="str">
        <f t="shared" si="198"/>
        <v>No</v>
      </c>
    </row>
    <row r="5419" spans="1:12" x14ac:dyDescent="0.3">
      <c r="A5419" t="s">
        <v>25</v>
      </c>
      <c r="B5419">
        <v>181</v>
      </c>
      <c r="C5419" s="1">
        <v>45359</v>
      </c>
      <c r="D5419" s="1">
        <v>45350.395833333336</v>
      </c>
      <c r="E5419">
        <v>64.81</v>
      </c>
      <c r="F5419" t="s">
        <v>19</v>
      </c>
      <c r="G5419" t="s">
        <v>26</v>
      </c>
      <c r="H5419">
        <v>92507</v>
      </c>
      <c r="I5419" t="str" cm="1">
        <f t="array" ref="I5419">IFERROR(INDEX(scheduling_data!H:H,MATCH(B5419&amp;D5419,scheduling_data!D:D&amp;scheduling_data!A:A,0)),"")</f>
        <v>D'Anna Pullen</v>
      </c>
      <c r="J5419" t="str">
        <f t="shared" si="197"/>
        <v>No</v>
      </c>
      <c r="L5419" t="str">
        <f t="shared" si="198"/>
        <v>Yes</v>
      </c>
    </row>
    <row r="5420" spans="1:12" x14ac:dyDescent="0.3">
      <c r="A5420" t="s">
        <v>49</v>
      </c>
      <c r="B5420">
        <v>33</v>
      </c>
      <c r="C5420" s="1">
        <v>45355</v>
      </c>
      <c r="D5420" s="1">
        <v>45336.645833333336</v>
      </c>
      <c r="E5420">
        <v>68</v>
      </c>
      <c r="F5420" t="s">
        <v>9</v>
      </c>
      <c r="G5420" t="s">
        <v>104</v>
      </c>
      <c r="H5420">
        <v>97112</v>
      </c>
      <c r="I5420" t="str" cm="1">
        <f t="array" ref="I5420">IFERROR(INDEX(scheduling_data!H:H,MATCH(B5420&amp;D5420,scheduling_data!D:D&amp;scheduling_data!A:A,0)),"")</f>
        <v>Heidi Molaison</v>
      </c>
      <c r="J5420" t="str">
        <f t="shared" si="197"/>
        <v>No</v>
      </c>
      <c r="L5420" t="str">
        <f t="shared" si="198"/>
        <v>No</v>
      </c>
    </row>
    <row r="5421" spans="1:12" x14ac:dyDescent="0.3">
      <c r="A5421" t="s">
        <v>49</v>
      </c>
      <c r="B5421">
        <v>33</v>
      </c>
      <c r="C5421" s="1">
        <v>45355</v>
      </c>
      <c r="D5421" s="1">
        <v>45336.645833333336</v>
      </c>
      <c r="E5421">
        <v>47</v>
      </c>
      <c r="F5421" t="s">
        <v>19</v>
      </c>
      <c r="G5421" t="s">
        <v>50</v>
      </c>
      <c r="H5421">
        <v>97112</v>
      </c>
      <c r="I5421" t="str" cm="1">
        <f t="array" ref="I5421">IFERROR(INDEX(scheduling_data!H:H,MATCH(B5421&amp;D5421,scheduling_data!D:D&amp;scheduling_data!A:A,0)),"")</f>
        <v>Heidi Molaison</v>
      </c>
      <c r="J5421" t="str">
        <f t="shared" si="197"/>
        <v>No</v>
      </c>
      <c r="L5421" t="str">
        <f t="shared" si="198"/>
        <v>Yes</v>
      </c>
    </row>
    <row r="5422" spans="1:12" x14ac:dyDescent="0.3">
      <c r="A5422" t="s">
        <v>49</v>
      </c>
      <c r="B5422">
        <v>33</v>
      </c>
      <c r="C5422" s="1">
        <v>45355</v>
      </c>
      <c r="D5422" s="1">
        <v>45341.583333333336</v>
      </c>
      <c r="E5422">
        <v>53</v>
      </c>
      <c r="F5422" t="s">
        <v>9</v>
      </c>
      <c r="G5422" t="s">
        <v>104</v>
      </c>
      <c r="H5422">
        <v>92507</v>
      </c>
      <c r="I5422" t="str" cm="1">
        <f t="array" ref="I5422">IFERROR(INDEX(scheduling_data!H:H,MATCH(B5422&amp;D5422,scheduling_data!D:D&amp;scheduling_data!A:A,0)),"")</f>
        <v>D'Anna Pullen</v>
      </c>
      <c r="J5422" t="str">
        <f t="shared" si="197"/>
        <v>No</v>
      </c>
      <c r="L5422" t="str">
        <f t="shared" si="198"/>
        <v>No</v>
      </c>
    </row>
    <row r="5423" spans="1:12" x14ac:dyDescent="0.3">
      <c r="A5423" t="s">
        <v>49</v>
      </c>
      <c r="B5423">
        <v>33</v>
      </c>
      <c r="C5423" s="1">
        <v>45355</v>
      </c>
      <c r="D5423" s="1">
        <v>45341.583333333336</v>
      </c>
      <c r="E5423">
        <v>62</v>
      </c>
      <c r="F5423" t="s">
        <v>19</v>
      </c>
      <c r="G5423" t="s">
        <v>50</v>
      </c>
      <c r="H5423">
        <v>92507</v>
      </c>
      <c r="I5423" t="str" cm="1">
        <f t="array" ref="I5423">IFERROR(INDEX(scheduling_data!H:H,MATCH(B5423&amp;D5423,scheduling_data!D:D&amp;scheduling_data!A:A,0)),"")</f>
        <v>D'Anna Pullen</v>
      </c>
      <c r="J5423" t="str">
        <f t="shared" si="197"/>
        <v>No</v>
      </c>
      <c r="L5423" t="str">
        <f t="shared" si="198"/>
        <v>Yes</v>
      </c>
    </row>
    <row r="5424" spans="1:12" x14ac:dyDescent="0.3">
      <c r="A5424" t="s">
        <v>49</v>
      </c>
      <c r="B5424">
        <v>33</v>
      </c>
      <c r="C5424" s="1">
        <v>45355</v>
      </c>
      <c r="D5424" s="1">
        <v>45343.625</v>
      </c>
      <c r="E5424">
        <v>53</v>
      </c>
      <c r="F5424" t="s">
        <v>9</v>
      </c>
      <c r="G5424" t="s">
        <v>104</v>
      </c>
      <c r="H5424">
        <v>92507</v>
      </c>
      <c r="I5424" t="str" cm="1">
        <f t="array" ref="I5424">IFERROR(INDEX(scheduling_data!H:H,MATCH(B5424&amp;D5424,scheduling_data!D:D&amp;scheduling_data!A:A,0)),"")</f>
        <v>Victoria Miley</v>
      </c>
      <c r="J5424" t="str">
        <f t="shared" si="197"/>
        <v>No</v>
      </c>
      <c r="L5424" t="str">
        <f t="shared" si="198"/>
        <v>No</v>
      </c>
    </row>
    <row r="5425" spans="1:12" x14ac:dyDescent="0.3">
      <c r="A5425" t="s">
        <v>49</v>
      </c>
      <c r="B5425">
        <v>33</v>
      </c>
      <c r="C5425" s="1">
        <v>45355</v>
      </c>
      <c r="D5425" s="1">
        <v>45343.625</v>
      </c>
      <c r="E5425">
        <v>62</v>
      </c>
      <c r="F5425" t="s">
        <v>19</v>
      </c>
      <c r="G5425" t="s">
        <v>50</v>
      </c>
      <c r="H5425">
        <v>92507</v>
      </c>
      <c r="I5425" t="str" cm="1">
        <f t="array" ref="I5425">IFERROR(INDEX(scheduling_data!H:H,MATCH(B5425&amp;D5425,scheduling_data!D:D&amp;scheduling_data!A:A,0)),"")</f>
        <v>Victoria Miley</v>
      </c>
      <c r="J5425" t="str">
        <f t="shared" si="197"/>
        <v>No</v>
      </c>
      <c r="L5425" t="str">
        <f t="shared" si="198"/>
        <v>Yes</v>
      </c>
    </row>
    <row r="5426" spans="1:12" x14ac:dyDescent="0.3">
      <c r="A5426" t="s">
        <v>49</v>
      </c>
      <c r="B5426">
        <v>33</v>
      </c>
      <c r="C5426" s="1">
        <v>45355</v>
      </c>
      <c r="D5426" s="1">
        <v>45348.541666666664</v>
      </c>
      <c r="E5426">
        <v>34</v>
      </c>
      <c r="F5426" t="s">
        <v>9</v>
      </c>
      <c r="G5426" t="s">
        <v>104</v>
      </c>
      <c r="H5426">
        <v>97535</v>
      </c>
      <c r="I5426" t="str" cm="1">
        <f t="array" ref="I5426">IFERROR(INDEX(scheduling_data!H:H,MATCH(B5426&amp;D5426,scheduling_data!D:D&amp;scheduling_data!A:A,0)),"")</f>
        <v>Heidi Molaison</v>
      </c>
      <c r="J5426" t="str">
        <f t="shared" si="197"/>
        <v>No</v>
      </c>
      <c r="L5426" t="str">
        <f t="shared" si="198"/>
        <v>No</v>
      </c>
    </row>
    <row r="5427" spans="1:12" x14ac:dyDescent="0.3">
      <c r="A5427" t="s">
        <v>49</v>
      </c>
      <c r="B5427">
        <v>33</v>
      </c>
      <c r="C5427" s="1">
        <v>45355</v>
      </c>
      <c r="D5427" s="1">
        <v>45348.541666666664</v>
      </c>
      <c r="E5427">
        <v>41</v>
      </c>
      <c r="F5427" t="s">
        <v>19</v>
      </c>
      <c r="G5427" t="s">
        <v>50</v>
      </c>
      <c r="H5427">
        <v>97535</v>
      </c>
      <c r="I5427" t="str" cm="1">
        <f t="array" ref="I5427">IFERROR(INDEX(scheduling_data!H:H,MATCH(B5427&amp;D5427,scheduling_data!D:D&amp;scheduling_data!A:A,0)),"")</f>
        <v>Heidi Molaison</v>
      </c>
      <c r="J5427" t="str">
        <f t="shared" si="197"/>
        <v>No</v>
      </c>
      <c r="L5427" t="str">
        <f t="shared" si="198"/>
        <v>Yes</v>
      </c>
    </row>
    <row r="5428" spans="1:12" x14ac:dyDescent="0.3">
      <c r="A5428" t="s">
        <v>49</v>
      </c>
      <c r="B5428">
        <v>33</v>
      </c>
      <c r="C5428" s="1">
        <v>45355</v>
      </c>
      <c r="D5428" s="1">
        <v>45348.541666666664</v>
      </c>
      <c r="E5428">
        <v>34</v>
      </c>
      <c r="F5428" t="s">
        <v>9</v>
      </c>
      <c r="G5428" t="s">
        <v>104</v>
      </c>
      <c r="H5428">
        <v>97112</v>
      </c>
      <c r="I5428" t="str" cm="1">
        <f t="array" ref="I5428">IFERROR(INDEX(scheduling_data!H:H,MATCH(B5428&amp;D5428,scheduling_data!D:D&amp;scheduling_data!A:A,0)),"")</f>
        <v>Heidi Molaison</v>
      </c>
      <c r="J5428" t="str">
        <f t="shared" si="197"/>
        <v>No</v>
      </c>
      <c r="L5428" t="str">
        <f t="shared" si="198"/>
        <v>No</v>
      </c>
    </row>
    <row r="5429" spans="1:12" x14ac:dyDescent="0.3">
      <c r="A5429" t="s">
        <v>49</v>
      </c>
      <c r="B5429">
        <v>33</v>
      </c>
      <c r="C5429" s="1">
        <v>45355</v>
      </c>
      <c r="D5429" s="1">
        <v>45348.541666666664</v>
      </c>
      <c r="E5429">
        <v>6</v>
      </c>
      <c r="F5429" t="s">
        <v>19</v>
      </c>
      <c r="G5429" t="s">
        <v>50</v>
      </c>
      <c r="H5429">
        <v>97112</v>
      </c>
      <c r="I5429" t="str" cm="1">
        <f t="array" ref="I5429">IFERROR(INDEX(scheduling_data!H:H,MATCH(B5429&amp;D5429,scheduling_data!D:D&amp;scheduling_data!A:A,0)),"")</f>
        <v>Heidi Molaison</v>
      </c>
      <c r="J5429" t="str">
        <f t="shared" si="197"/>
        <v>No</v>
      </c>
      <c r="L5429" t="str">
        <f t="shared" si="198"/>
        <v>Yes</v>
      </c>
    </row>
    <row r="5430" spans="1:12" x14ac:dyDescent="0.3">
      <c r="A5430" t="s">
        <v>49</v>
      </c>
      <c r="B5430">
        <v>33</v>
      </c>
      <c r="C5430" s="1">
        <v>45355</v>
      </c>
      <c r="D5430" s="1">
        <v>45348.5625</v>
      </c>
      <c r="E5430">
        <v>53</v>
      </c>
      <c r="F5430" t="s">
        <v>9</v>
      </c>
      <c r="G5430" t="s">
        <v>104</v>
      </c>
      <c r="H5430">
        <v>92507</v>
      </c>
      <c r="I5430" t="str" cm="1">
        <f t="array" ref="I5430">IFERROR(INDEX(scheduling_data!H:H,MATCH(B5430&amp;D5430,scheduling_data!D:D&amp;scheduling_data!A:A,0)),"")</f>
        <v>Annette Fertitta</v>
      </c>
      <c r="J5430" t="str">
        <f t="shared" si="197"/>
        <v>No</v>
      </c>
      <c r="L5430" t="str">
        <f t="shared" si="198"/>
        <v>No</v>
      </c>
    </row>
    <row r="5431" spans="1:12" x14ac:dyDescent="0.3">
      <c r="A5431" t="s">
        <v>49</v>
      </c>
      <c r="B5431">
        <v>33</v>
      </c>
      <c r="C5431" s="1">
        <v>45355</v>
      </c>
      <c r="D5431" s="1">
        <v>45348.5625</v>
      </c>
      <c r="E5431">
        <v>62</v>
      </c>
      <c r="F5431" t="s">
        <v>19</v>
      </c>
      <c r="G5431" t="s">
        <v>50</v>
      </c>
      <c r="H5431">
        <v>92507</v>
      </c>
      <c r="I5431" t="str" cm="1">
        <f t="array" ref="I5431">IFERROR(INDEX(scheduling_data!H:H,MATCH(B5431&amp;D5431,scheduling_data!D:D&amp;scheduling_data!A:A,0)),"")</f>
        <v>Annette Fertitta</v>
      </c>
      <c r="J5431" t="str">
        <f t="shared" si="197"/>
        <v>No</v>
      </c>
      <c r="L5431" t="str">
        <f t="shared" si="198"/>
        <v>Yes</v>
      </c>
    </row>
    <row r="5432" spans="1:12" x14ac:dyDescent="0.3">
      <c r="A5432" t="s">
        <v>49</v>
      </c>
      <c r="B5432">
        <v>33</v>
      </c>
      <c r="C5432" s="1">
        <v>45364</v>
      </c>
      <c r="D5432" s="1">
        <v>45350.5625</v>
      </c>
      <c r="E5432">
        <v>6</v>
      </c>
      <c r="F5432" t="s">
        <v>19</v>
      </c>
      <c r="G5432" t="s">
        <v>50</v>
      </c>
      <c r="H5432">
        <v>97112</v>
      </c>
      <c r="I5432" t="str" cm="1">
        <f t="array" ref="I5432">IFERROR(INDEX(scheduling_data!H:H,MATCH(B5432&amp;D5432,scheduling_data!D:D&amp;scheduling_data!A:A,0)),"")</f>
        <v>Heidi Molaison</v>
      </c>
      <c r="J5432" t="str">
        <f t="shared" si="197"/>
        <v>No</v>
      </c>
      <c r="L5432" t="str">
        <f t="shared" si="198"/>
        <v>Yes</v>
      </c>
    </row>
    <row r="5433" spans="1:12" x14ac:dyDescent="0.3">
      <c r="A5433" t="s">
        <v>49</v>
      </c>
      <c r="B5433">
        <v>33</v>
      </c>
      <c r="C5433" s="1">
        <v>45364</v>
      </c>
      <c r="D5433" s="1">
        <v>45350.5625</v>
      </c>
      <c r="E5433">
        <v>34</v>
      </c>
      <c r="F5433" t="s">
        <v>9</v>
      </c>
      <c r="G5433" t="s">
        <v>104</v>
      </c>
      <c r="H5433">
        <v>97112</v>
      </c>
      <c r="I5433" t="str" cm="1">
        <f t="array" ref="I5433">IFERROR(INDEX(scheduling_data!H:H,MATCH(B5433&amp;D5433,scheduling_data!D:D&amp;scheduling_data!A:A,0)),"")</f>
        <v>Heidi Molaison</v>
      </c>
      <c r="J5433" t="str">
        <f t="shared" si="197"/>
        <v>No</v>
      </c>
      <c r="L5433" t="str">
        <f t="shared" si="198"/>
        <v>No</v>
      </c>
    </row>
    <row r="5434" spans="1:12" x14ac:dyDescent="0.3">
      <c r="A5434" t="s">
        <v>49</v>
      </c>
      <c r="B5434">
        <v>33</v>
      </c>
      <c r="C5434" s="1">
        <v>45364</v>
      </c>
      <c r="D5434" s="1">
        <v>45350.5625</v>
      </c>
      <c r="E5434">
        <v>34</v>
      </c>
      <c r="F5434" t="s">
        <v>9</v>
      </c>
      <c r="G5434" t="s">
        <v>104</v>
      </c>
      <c r="H5434">
        <v>97535</v>
      </c>
      <c r="I5434" t="str" cm="1">
        <f t="array" ref="I5434">IFERROR(INDEX(scheduling_data!H:H,MATCH(B5434&amp;D5434,scheduling_data!D:D&amp;scheduling_data!A:A,0)),"")</f>
        <v>Heidi Molaison</v>
      </c>
      <c r="J5434" t="str">
        <f t="shared" si="197"/>
        <v>No</v>
      </c>
      <c r="L5434" t="str">
        <f t="shared" si="198"/>
        <v>No</v>
      </c>
    </row>
    <row r="5435" spans="1:12" x14ac:dyDescent="0.3">
      <c r="A5435" t="s">
        <v>49</v>
      </c>
      <c r="B5435">
        <v>33</v>
      </c>
      <c r="C5435" s="1">
        <v>45364</v>
      </c>
      <c r="D5435" s="1">
        <v>45350.5625</v>
      </c>
      <c r="E5435">
        <v>41</v>
      </c>
      <c r="F5435" t="s">
        <v>19</v>
      </c>
      <c r="G5435" t="s">
        <v>50</v>
      </c>
      <c r="H5435">
        <v>97535</v>
      </c>
      <c r="I5435" t="str" cm="1">
        <f t="array" ref="I5435">IFERROR(INDEX(scheduling_data!H:H,MATCH(B5435&amp;D5435,scheduling_data!D:D&amp;scheduling_data!A:A,0)),"")</f>
        <v>Heidi Molaison</v>
      </c>
      <c r="J5435" t="str">
        <f t="shared" si="197"/>
        <v>No</v>
      </c>
      <c r="L5435" t="str">
        <f t="shared" si="198"/>
        <v>Yes</v>
      </c>
    </row>
    <row r="5436" spans="1:12" x14ac:dyDescent="0.3">
      <c r="A5436" t="s">
        <v>49</v>
      </c>
      <c r="B5436">
        <v>33</v>
      </c>
      <c r="C5436" s="1">
        <v>45364</v>
      </c>
      <c r="D5436" s="1">
        <v>45350.583333333336</v>
      </c>
      <c r="E5436">
        <v>62</v>
      </c>
      <c r="F5436" t="s">
        <v>19</v>
      </c>
      <c r="G5436" t="s">
        <v>50</v>
      </c>
      <c r="H5436">
        <v>92507</v>
      </c>
      <c r="I5436" t="str" cm="1">
        <f t="array" ref="I5436">IFERROR(INDEX(scheduling_data!H:H,MATCH(B5436&amp;D5436,scheduling_data!D:D&amp;scheduling_data!A:A,0)),"")</f>
        <v>D'Anna Pullen</v>
      </c>
      <c r="J5436" t="str">
        <f t="shared" si="197"/>
        <v>No</v>
      </c>
      <c r="L5436" t="str">
        <f t="shared" si="198"/>
        <v>Yes</v>
      </c>
    </row>
    <row r="5437" spans="1:12" x14ac:dyDescent="0.3">
      <c r="A5437" t="s">
        <v>49</v>
      </c>
      <c r="B5437">
        <v>33</v>
      </c>
      <c r="C5437" s="1">
        <v>45364</v>
      </c>
      <c r="D5437" s="1">
        <v>45350.583333333336</v>
      </c>
      <c r="E5437">
        <v>53</v>
      </c>
      <c r="F5437" t="s">
        <v>9</v>
      </c>
      <c r="G5437" t="s">
        <v>104</v>
      </c>
      <c r="H5437">
        <v>92507</v>
      </c>
      <c r="I5437" t="str" cm="1">
        <f t="array" ref="I5437">IFERROR(INDEX(scheduling_data!H:H,MATCH(B5437&amp;D5437,scheduling_data!D:D&amp;scheduling_data!A:A,0)),"")</f>
        <v>D'Anna Pullen</v>
      </c>
      <c r="J5437" t="str">
        <f t="shared" si="197"/>
        <v>No</v>
      </c>
      <c r="L5437" t="str">
        <f t="shared" si="198"/>
        <v>No</v>
      </c>
    </row>
    <row r="5438" spans="1:12" x14ac:dyDescent="0.3">
      <c r="A5438" t="s">
        <v>17</v>
      </c>
      <c r="B5438">
        <v>33</v>
      </c>
      <c r="C5438" s="1">
        <v>45370</v>
      </c>
      <c r="D5438" s="1">
        <v>45334.541666666664</v>
      </c>
      <c r="E5438">
        <v>9.7799999999999994</v>
      </c>
      <c r="F5438" t="s">
        <v>19</v>
      </c>
      <c r="G5438" t="s">
        <v>20</v>
      </c>
      <c r="H5438">
        <v>97112</v>
      </c>
      <c r="I5438" t="str" cm="1">
        <f t="array" ref="I5438">IFERROR(INDEX(scheduling_data!H:H,MATCH(B5438&amp;D5438,scheduling_data!D:D&amp;scheduling_data!A:A,0)),"")</f>
        <v>Carolyn Simpson</v>
      </c>
      <c r="J5438" t="str">
        <f t="shared" si="197"/>
        <v>No</v>
      </c>
      <c r="L5438" t="str">
        <f t="shared" si="198"/>
        <v>Yes</v>
      </c>
    </row>
    <row r="5439" spans="1:12" x14ac:dyDescent="0.3">
      <c r="A5439" t="s">
        <v>17</v>
      </c>
      <c r="B5439">
        <v>33</v>
      </c>
      <c r="C5439" s="1">
        <v>45370.970138888886</v>
      </c>
      <c r="D5439" s="1">
        <v>45334.541666666664</v>
      </c>
      <c r="E5439">
        <v>25.22</v>
      </c>
      <c r="F5439" t="s">
        <v>9</v>
      </c>
      <c r="H5439">
        <v>97112</v>
      </c>
      <c r="I5439" t="str" cm="1">
        <f t="array" ref="I5439">IFERROR(INDEX(scheduling_data!H:H,MATCH(B5439&amp;D5439,scheduling_data!D:D&amp;scheduling_data!A:A,0)),"")</f>
        <v>Carolyn Simpson</v>
      </c>
      <c r="J5439" t="str">
        <f t="shared" si="197"/>
        <v>No</v>
      </c>
      <c r="L5439" t="str">
        <f t="shared" si="198"/>
        <v>No</v>
      </c>
    </row>
    <row r="5440" spans="1:12" x14ac:dyDescent="0.3">
      <c r="A5440" t="s">
        <v>17</v>
      </c>
      <c r="B5440">
        <v>33</v>
      </c>
      <c r="C5440" s="1">
        <v>45379</v>
      </c>
      <c r="D5440" s="1">
        <v>45336.645833333336</v>
      </c>
      <c r="E5440">
        <v>9.7799999999999994</v>
      </c>
      <c r="F5440" t="s">
        <v>19</v>
      </c>
      <c r="G5440" t="s">
        <v>20</v>
      </c>
      <c r="H5440">
        <v>97112</v>
      </c>
      <c r="I5440" t="str" cm="1">
        <f t="array" ref="I5440">IFERROR(INDEX(scheduling_data!H:H,MATCH(B5440&amp;D5440,scheduling_data!D:D&amp;scheduling_data!A:A,0)),"")</f>
        <v>Heidi Molaison</v>
      </c>
      <c r="J5440" t="str">
        <f t="shared" si="197"/>
        <v>No</v>
      </c>
      <c r="L5440" t="str">
        <f t="shared" si="198"/>
        <v>Yes</v>
      </c>
    </row>
    <row r="5441" spans="1:12" x14ac:dyDescent="0.3">
      <c r="A5441" t="s">
        <v>17</v>
      </c>
      <c r="B5441">
        <v>33</v>
      </c>
      <c r="C5441" s="1">
        <v>45370</v>
      </c>
      <c r="D5441" s="1">
        <v>45336.666666666664</v>
      </c>
      <c r="E5441">
        <v>32.19</v>
      </c>
      <c r="F5441" t="s">
        <v>9</v>
      </c>
      <c r="G5441" t="s">
        <v>18</v>
      </c>
      <c r="H5441">
        <v>92507</v>
      </c>
      <c r="I5441" t="str" cm="1">
        <f t="array" ref="I5441">IFERROR(INDEX(scheduling_data!H:H,MATCH(B5441&amp;D5441,scheduling_data!D:D&amp;scheduling_data!A:A,0)),"")</f>
        <v>Victoria Miley</v>
      </c>
      <c r="J5441" t="str">
        <f t="shared" si="197"/>
        <v>No</v>
      </c>
      <c r="L5441" t="str">
        <f t="shared" si="198"/>
        <v>No</v>
      </c>
    </row>
    <row r="5442" spans="1:12" x14ac:dyDescent="0.3">
      <c r="A5442" t="s">
        <v>17</v>
      </c>
      <c r="B5442">
        <v>33</v>
      </c>
      <c r="C5442" s="1">
        <v>45370</v>
      </c>
      <c r="D5442" s="1">
        <v>45336.666666666664</v>
      </c>
      <c r="E5442">
        <v>2.81</v>
      </c>
      <c r="F5442" t="s">
        <v>19</v>
      </c>
      <c r="G5442" t="s">
        <v>20</v>
      </c>
      <c r="H5442">
        <v>92507</v>
      </c>
      <c r="I5442" t="str" cm="1">
        <f t="array" ref="I5442">IFERROR(INDEX(scheduling_data!H:H,MATCH(B5442&amp;D5442,scheduling_data!D:D&amp;scheduling_data!A:A,0)),"")</f>
        <v>Victoria Miley</v>
      </c>
      <c r="J5442" t="str">
        <f t="shared" si="197"/>
        <v>No</v>
      </c>
      <c r="L5442" t="str">
        <f t="shared" si="198"/>
        <v>Yes</v>
      </c>
    </row>
    <row r="5443" spans="1:12" x14ac:dyDescent="0.3">
      <c r="A5443" t="s">
        <v>17</v>
      </c>
      <c r="B5443">
        <v>33</v>
      </c>
      <c r="C5443" s="1">
        <v>45373</v>
      </c>
      <c r="D5443" s="1">
        <v>45341.5625</v>
      </c>
      <c r="E5443">
        <v>47</v>
      </c>
      <c r="F5443" t="s">
        <v>19</v>
      </c>
      <c r="G5443" t="s">
        <v>50</v>
      </c>
      <c r="H5443">
        <v>97112</v>
      </c>
      <c r="I5443" t="str" cm="1">
        <f t="array" ref="I5443">IFERROR(INDEX(scheduling_data!H:H,MATCH(B5443&amp;D5443,scheduling_data!D:D&amp;scheduling_data!A:A,0)),"")</f>
        <v>Heidi Molaison</v>
      </c>
      <c r="J5443" t="str">
        <f t="shared" ref="J5443:J5506" si="199">IF(I5443="", "Yes", "No")</f>
        <v>No</v>
      </c>
      <c r="L5443" t="str">
        <f t="shared" ref="L5443:L5506" si="200">IF(OR(F5443="Cash", F5443="Check", F5443="EFT", F5443="Credit Card", F5443="Visa", F5443="Mastercard", F5443="AMEX"), "Yes", "No")</f>
        <v>Yes</v>
      </c>
    </row>
    <row r="5444" spans="1:12" x14ac:dyDescent="0.3">
      <c r="A5444" t="s">
        <v>17</v>
      </c>
      <c r="B5444">
        <v>33</v>
      </c>
      <c r="C5444" s="1">
        <v>45379</v>
      </c>
      <c r="D5444" s="1">
        <v>45341.583333333336</v>
      </c>
      <c r="E5444">
        <v>2.81</v>
      </c>
      <c r="F5444" t="s">
        <v>19</v>
      </c>
      <c r="G5444" t="s">
        <v>20</v>
      </c>
      <c r="H5444">
        <v>92507</v>
      </c>
      <c r="I5444" t="str" cm="1">
        <f t="array" ref="I5444">IFERROR(INDEX(scheduling_data!H:H,MATCH(B5444&amp;D5444,scheduling_data!D:D&amp;scheduling_data!A:A,0)),"")</f>
        <v>D'Anna Pullen</v>
      </c>
      <c r="J5444" t="str">
        <f t="shared" si="199"/>
        <v>No</v>
      </c>
      <c r="L5444" t="str">
        <f t="shared" si="200"/>
        <v>Yes</v>
      </c>
    </row>
    <row r="5445" spans="1:12" x14ac:dyDescent="0.3">
      <c r="A5445" t="s">
        <v>17</v>
      </c>
      <c r="B5445">
        <v>33</v>
      </c>
      <c r="C5445" s="1">
        <v>45379</v>
      </c>
      <c r="D5445" s="1">
        <v>45343.625</v>
      </c>
      <c r="E5445">
        <v>2.81</v>
      </c>
      <c r="F5445" t="s">
        <v>19</v>
      </c>
      <c r="G5445" t="s">
        <v>20</v>
      </c>
      <c r="H5445">
        <v>92507</v>
      </c>
      <c r="I5445" t="str" cm="1">
        <f t="array" ref="I5445">IFERROR(INDEX(scheduling_data!H:H,MATCH(B5445&amp;D5445,scheduling_data!D:D&amp;scheduling_data!A:A,0)),"")</f>
        <v>Victoria Miley</v>
      </c>
      <c r="J5445" t="str">
        <f t="shared" si="199"/>
        <v>No</v>
      </c>
      <c r="L5445" t="str">
        <f t="shared" si="200"/>
        <v>Yes</v>
      </c>
    </row>
    <row r="5446" spans="1:12" x14ac:dyDescent="0.3">
      <c r="A5446" t="s">
        <v>17</v>
      </c>
      <c r="B5446">
        <v>33</v>
      </c>
      <c r="C5446" s="1">
        <v>45379</v>
      </c>
      <c r="D5446" s="1">
        <v>45348.541666666664</v>
      </c>
      <c r="E5446">
        <v>22.39</v>
      </c>
      <c r="F5446" t="s">
        <v>19</v>
      </c>
      <c r="G5446" t="s">
        <v>20</v>
      </c>
      <c r="H5446">
        <v>97112</v>
      </c>
      <c r="I5446" t="str" cm="1">
        <f t="array" ref="I5446">IFERROR(INDEX(scheduling_data!H:H,MATCH(B5446&amp;D5446,scheduling_data!D:D&amp;scheduling_data!A:A,0)),"")</f>
        <v>Heidi Molaison</v>
      </c>
      <c r="J5446" t="str">
        <f t="shared" si="199"/>
        <v>No</v>
      </c>
      <c r="L5446" t="str">
        <f t="shared" si="200"/>
        <v>Yes</v>
      </c>
    </row>
    <row r="5447" spans="1:12" x14ac:dyDescent="0.3">
      <c r="A5447" t="s">
        <v>17</v>
      </c>
      <c r="B5447">
        <v>33</v>
      </c>
      <c r="C5447" s="1">
        <v>45379</v>
      </c>
      <c r="D5447" s="1">
        <v>45348.541666666664</v>
      </c>
      <c r="E5447">
        <v>0</v>
      </c>
      <c r="F5447" t="s">
        <v>9</v>
      </c>
      <c r="G5447" t="s">
        <v>69</v>
      </c>
      <c r="H5447">
        <v>97535</v>
      </c>
      <c r="I5447" t="str" cm="1">
        <f t="array" ref="I5447">IFERROR(INDEX(scheduling_data!H:H,MATCH(B5447&amp;D5447,scheduling_data!D:D&amp;scheduling_data!A:A,0)),"")</f>
        <v>Heidi Molaison</v>
      </c>
      <c r="J5447" t="str">
        <f t="shared" si="199"/>
        <v>No</v>
      </c>
      <c r="L5447" t="str">
        <f t="shared" si="200"/>
        <v>No</v>
      </c>
    </row>
    <row r="5448" spans="1:12" x14ac:dyDescent="0.3">
      <c r="A5448" t="s">
        <v>17</v>
      </c>
      <c r="B5448">
        <v>33</v>
      </c>
      <c r="C5448" s="1">
        <v>45379</v>
      </c>
      <c r="D5448" s="1">
        <v>45348.5625</v>
      </c>
      <c r="E5448">
        <v>2.81</v>
      </c>
      <c r="F5448" t="s">
        <v>19</v>
      </c>
      <c r="G5448" t="s">
        <v>20</v>
      </c>
      <c r="H5448">
        <v>92507</v>
      </c>
      <c r="I5448" t="str" cm="1">
        <f t="array" ref="I5448">IFERROR(INDEX(scheduling_data!H:H,MATCH(B5448&amp;D5448,scheduling_data!D:D&amp;scheduling_data!A:A,0)),"")</f>
        <v>Annette Fertitta</v>
      </c>
      <c r="J5448" t="str">
        <f t="shared" si="199"/>
        <v>No</v>
      </c>
      <c r="L5448" t="str">
        <f t="shared" si="200"/>
        <v>Yes</v>
      </c>
    </row>
    <row r="5449" spans="1:12" x14ac:dyDescent="0.3">
      <c r="A5449" t="s">
        <v>17</v>
      </c>
      <c r="B5449">
        <v>33</v>
      </c>
      <c r="C5449" s="1">
        <v>45363</v>
      </c>
      <c r="D5449" s="1">
        <v>45329.541666666664</v>
      </c>
      <c r="E5449">
        <v>32.19</v>
      </c>
      <c r="F5449" t="s">
        <v>9</v>
      </c>
      <c r="G5449" t="s">
        <v>18</v>
      </c>
      <c r="H5449">
        <v>92507</v>
      </c>
      <c r="I5449" t="str" cm="1">
        <f t="array" ref="I5449">IFERROR(INDEX(scheduling_data!H:H,MATCH(B5449&amp;D5449,scheduling_data!D:D&amp;scheduling_data!A:A,0)),"")</f>
        <v>D'Anna Pullen</v>
      </c>
      <c r="J5449" t="str">
        <f t="shared" si="199"/>
        <v>No</v>
      </c>
      <c r="L5449" t="str">
        <f t="shared" si="200"/>
        <v>No</v>
      </c>
    </row>
    <row r="5450" spans="1:12" x14ac:dyDescent="0.3">
      <c r="A5450" t="s">
        <v>17</v>
      </c>
      <c r="B5450">
        <v>33</v>
      </c>
      <c r="C5450" s="1">
        <v>45363</v>
      </c>
      <c r="D5450" s="1">
        <v>45329.541666666664</v>
      </c>
      <c r="E5450">
        <v>2.81</v>
      </c>
      <c r="F5450" t="s">
        <v>19</v>
      </c>
      <c r="G5450" t="s">
        <v>20</v>
      </c>
      <c r="H5450">
        <v>92507</v>
      </c>
      <c r="I5450" t="str" cm="1">
        <f t="array" ref="I5450">IFERROR(INDEX(scheduling_data!H:H,MATCH(B5450&amp;D5450,scheduling_data!D:D&amp;scheduling_data!A:A,0)),"")</f>
        <v>D'Anna Pullen</v>
      </c>
      <c r="J5450" t="str">
        <f t="shared" si="199"/>
        <v>No</v>
      </c>
      <c r="L5450" t="str">
        <f t="shared" si="200"/>
        <v>Yes</v>
      </c>
    </row>
    <row r="5451" spans="1:12" x14ac:dyDescent="0.3">
      <c r="A5451" t="s">
        <v>49</v>
      </c>
      <c r="B5451">
        <v>310</v>
      </c>
      <c r="C5451" s="1">
        <v>45355</v>
      </c>
      <c r="D5451" s="1">
        <v>45343.666666666664</v>
      </c>
      <c r="E5451">
        <v>53</v>
      </c>
      <c r="F5451" t="s">
        <v>9</v>
      </c>
      <c r="G5451" t="s">
        <v>104</v>
      </c>
      <c r="H5451">
        <v>92507</v>
      </c>
      <c r="I5451" t="str" cm="1">
        <f t="array" ref="I5451">IFERROR(INDEX(scheduling_data!H:H,MATCH(B5451&amp;D5451,scheduling_data!D:D&amp;scheduling_data!A:A,0)),"")</f>
        <v>Victoria Miley</v>
      </c>
      <c r="J5451" t="str">
        <f t="shared" si="199"/>
        <v>No</v>
      </c>
      <c r="L5451" t="str">
        <f t="shared" si="200"/>
        <v>No</v>
      </c>
    </row>
    <row r="5452" spans="1:12" x14ac:dyDescent="0.3">
      <c r="A5452" t="s">
        <v>49</v>
      </c>
      <c r="B5452">
        <v>310</v>
      </c>
      <c r="C5452" s="1">
        <v>45355</v>
      </c>
      <c r="D5452" s="1">
        <v>45343.666666666664</v>
      </c>
      <c r="E5452">
        <v>87.3</v>
      </c>
      <c r="F5452" t="s">
        <v>19</v>
      </c>
      <c r="G5452" t="s">
        <v>50</v>
      </c>
      <c r="H5452">
        <v>92507</v>
      </c>
      <c r="I5452" t="str" cm="1">
        <f t="array" ref="I5452">IFERROR(INDEX(scheduling_data!H:H,MATCH(B5452&amp;D5452,scheduling_data!D:D&amp;scheduling_data!A:A,0)),"")</f>
        <v>Victoria Miley</v>
      </c>
      <c r="J5452" t="str">
        <f t="shared" si="199"/>
        <v>No</v>
      </c>
      <c r="L5452" t="str">
        <f t="shared" si="200"/>
        <v>Yes</v>
      </c>
    </row>
    <row r="5453" spans="1:12" x14ac:dyDescent="0.3">
      <c r="A5453" t="s">
        <v>33</v>
      </c>
      <c r="B5453">
        <v>34</v>
      </c>
      <c r="C5453" s="1">
        <v>45365</v>
      </c>
      <c r="D5453" s="1">
        <v>45334.354166666664</v>
      </c>
      <c r="E5453">
        <v>6.9</v>
      </c>
      <c r="F5453" t="s">
        <v>19</v>
      </c>
      <c r="H5453">
        <v>92507</v>
      </c>
      <c r="I5453" t="str" cm="1">
        <f t="array" ref="I5453">IFERROR(INDEX(scheduling_data!H:H,MATCH(B5453&amp;D5453,scheduling_data!D:D&amp;scheduling_data!A:A,0)),"")</f>
        <v>Victoria Miley</v>
      </c>
      <c r="J5453" t="str">
        <f t="shared" si="199"/>
        <v>No</v>
      </c>
      <c r="L5453" t="str">
        <f t="shared" si="200"/>
        <v>Yes</v>
      </c>
    </row>
    <row r="5454" spans="1:12" x14ac:dyDescent="0.3">
      <c r="A5454" t="s">
        <v>33</v>
      </c>
      <c r="B5454">
        <v>34</v>
      </c>
      <c r="C5454" s="1">
        <v>45365</v>
      </c>
      <c r="D5454" s="1">
        <v>45334.354166666664</v>
      </c>
      <c r="E5454">
        <v>7.12</v>
      </c>
      <c r="F5454" t="s">
        <v>9</v>
      </c>
      <c r="H5454">
        <v>92507</v>
      </c>
      <c r="I5454" t="str" cm="1">
        <f t="array" ref="I5454">IFERROR(INDEX(scheduling_data!H:H,MATCH(B5454&amp;D5454,scheduling_data!D:D&amp;scheduling_data!A:A,0)),"")</f>
        <v>Victoria Miley</v>
      </c>
      <c r="J5454" t="str">
        <f t="shared" si="199"/>
        <v>No</v>
      </c>
      <c r="L5454" t="str">
        <f t="shared" si="200"/>
        <v>No</v>
      </c>
    </row>
    <row r="5455" spans="1:12" x14ac:dyDescent="0.3">
      <c r="A5455" t="s">
        <v>33</v>
      </c>
      <c r="B5455">
        <v>34</v>
      </c>
      <c r="C5455" s="1">
        <v>45365</v>
      </c>
      <c r="D5455" s="1">
        <v>45334.375</v>
      </c>
      <c r="E5455">
        <v>4.82</v>
      </c>
      <c r="F5455" t="s">
        <v>9</v>
      </c>
      <c r="H5455">
        <v>97530</v>
      </c>
      <c r="I5455" t="str" cm="1">
        <f t="array" ref="I5455">IFERROR(INDEX(scheduling_data!H:H,MATCH(B5455&amp;D5455,scheduling_data!D:D&amp;scheduling_data!A:A,0)),"")</f>
        <v>Katherine Tyree</v>
      </c>
      <c r="J5455" t="str">
        <f t="shared" si="199"/>
        <v>No</v>
      </c>
      <c r="L5455" t="str">
        <f t="shared" si="200"/>
        <v>No</v>
      </c>
    </row>
    <row r="5456" spans="1:12" x14ac:dyDescent="0.3">
      <c r="A5456" t="s">
        <v>33</v>
      </c>
      <c r="B5456">
        <v>34</v>
      </c>
      <c r="C5456" s="1">
        <v>45365</v>
      </c>
      <c r="D5456" s="1">
        <v>45334.375</v>
      </c>
      <c r="E5456">
        <v>4.0999999999999996</v>
      </c>
      <c r="F5456" t="s">
        <v>19</v>
      </c>
      <c r="H5456">
        <v>97110</v>
      </c>
      <c r="I5456" t="str" cm="1">
        <f t="array" ref="I5456">IFERROR(INDEX(scheduling_data!H:H,MATCH(B5456&amp;D5456,scheduling_data!D:D&amp;scheduling_data!A:A,0)),"")</f>
        <v>Katherine Tyree</v>
      </c>
      <c r="J5456" t="str">
        <f t="shared" si="199"/>
        <v>No</v>
      </c>
      <c r="L5456" t="str">
        <f t="shared" si="200"/>
        <v>Yes</v>
      </c>
    </row>
    <row r="5457" spans="1:12" x14ac:dyDescent="0.3">
      <c r="A5457" t="s">
        <v>33</v>
      </c>
      <c r="B5457">
        <v>34</v>
      </c>
      <c r="C5457" s="1">
        <v>45365</v>
      </c>
      <c r="D5457" s="1">
        <v>45334.375</v>
      </c>
      <c r="E5457">
        <v>4.24</v>
      </c>
      <c r="F5457" t="s">
        <v>9</v>
      </c>
      <c r="H5457">
        <v>97110</v>
      </c>
      <c r="I5457" t="str" cm="1">
        <f t="array" ref="I5457">IFERROR(INDEX(scheduling_data!H:H,MATCH(B5457&amp;D5457,scheduling_data!D:D&amp;scheduling_data!A:A,0)),"")</f>
        <v>Katherine Tyree</v>
      </c>
      <c r="J5457" t="str">
        <f t="shared" si="199"/>
        <v>No</v>
      </c>
      <c r="L5457" t="str">
        <f t="shared" si="200"/>
        <v>No</v>
      </c>
    </row>
    <row r="5458" spans="1:12" x14ac:dyDescent="0.3">
      <c r="A5458" t="s">
        <v>33</v>
      </c>
      <c r="B5458">
        <v>34</v>
      </c>
      <c r="C5458" s="1">
        <v>45365</v>
      </c>
      <c r="D5458" s="1">
        <v>45334.375</v>
      </c>
      <c r="E5458">
        <v>4.67</v>
      </c>
      <c r="F5458" t="s">
        <v>19</v>
      </c>
      <c r="H5458">
        <v>97530</v>
      </c>
      <c r="I5458" t="str" cm="1">
        <f t="array" ref="I5458">IFERROR(INDEX(scheduling_data!H:H,MATCH(B5458&amp;D5458,scheduling_data!D:D&amp;scheduling_data!A:A,0)),"")</f>
        <v>Katherine Tyree</v>
      </c>
      <c r="J5458" t="str">
        <f t="shared" si="199"/>
        <v>No</v>
      </c>
      <c r="L5458" t="str">
        <f t="shared" si="200"/>
        <v>Yes</v>
      </c>
    </row>
    <row r="5459" spans="1:12" x14ac:dyDescent="0.3">
      <c r="A5459" t="s">
        <v>33</v>
      </c>
      <c r="B5459">
        <v>34</v>
      </c>
      <c r="C5459" s="1">
        <v>45365</v>
      </c>
      <c r="D5459" s="1">
        <v>45336.375</v>
      </c>
      <c r="E5459">
        <v>7.12</v>
      </c>
      <c r="F5459" t="s">
        <v>9</v>
      </c>
      <c r="H5459">
        <v>92507</v>
      </c>
      <c r="I5459" t="str" cm="1">
        <f t="array" ref="I5459">IFERROR(INDEX(scheduling_data!H:H,MATCH(B5459&amp;D5459,scheduling_data!D:D&amp;scheduling_data!A:A,0)),"")</f>
        <v>Victoria Miley</v>
      </c>
      <c r="J5459" t="str">
        <f t="shared" si="199"/>
        <v>No</v>
      </c>
      <c r="L5459" t="str">
        <f t="shared" si="200"/>
        <v>No</v>
      </c>
    </row>
    <row r="5460" spans="1:12" x14ac:dyDescent="0.3">
      <c r="A5460" t="s">
        <v>33</v>
      </c>
      <c r="B5460">
        <v>34</v>
      </c>
      <c r="C5460" s="1">
        <v>45365</v>
      </c>
      <c r="D5460" s="1">
        <v>45336.375</v>
      </c>
      <c r="E5460">
        <v>6.9</v>
      </c>
      <c r="F5460" t="s">
        <v>19</v>
      </c>
      <c r="H5460">
        <v>92507</v>
      </c>
      <c r="I5460" t="str" cm="1">
        <f t="array" ref="I5460">IFERROR(INDEX(scheduling_data!H:H,MATCH(B5460&amp;D5460,scheduling_data!D:D&amp;scheduling_data!A:A,0)),"")</f>
        <v>Victoria Miley</v>
      </c>
      <c r="J5460" t="str">
        <f t="shared" si="199"/>
        <v>No</v>
      </c>
      <c r="L5460" t="str">
        <f t="shared" si="200"/>
        <v>Yes</v>
      </c>
    </row>
    <row r="5461" spans="1:12" x14ac:dyDescent="0.3">
      <c r="A5461" t="s">
        <v>33</v>
      </c>
      <c r="B5461">
        <v>34</v>
      </c>
      <c r="C5461" s="1">
        <v>45365</v>
      </c>
      <c r="D5461" s="1">
        <v>45338.333333333336</v>
      </c>
      <c r="E5461">
        <v>3.72</v>
      </c>
      <c r="F5461" t="s">
        <v>9</v>
      </c>
      <c r="H5461">
        <v>97530</v>
      </c>
      <c r="I5461" t="str" cm="1">
        <f t="array" ref="I5461">IFERROR(INDEX(scheduling_data!H:H,MATCH(B5461&amp;D5461,scheduling_data!D:D&amp;scheduling_data!A:A,0)),"")</f>
        <v>Amber Hickman</v>
      </c>
      <c r="J5461" t="str">
        <f t="shared" si="199"/>
        <v>No</v>
      </c>
      <c r="L5461" t="str">
        <f t="shared" si="200"/>
        <v>No</v>
      </c>
    </row>
    <row r="5462" spans="1:12" x14ac:dyDescent="0.3">
      <c r="A5462" t="s">
        <v>33</v>
      </c>
      <c r="B5462">
        <v>34</v>
      </c>
      <c r="C5462" s="1">
        <v>45365</v>
      </c>
      <c r="D5462" s="1">
        <v>45338.333333333336</v>
      </c>
      <c r="E5462">
        <v>2.84</v>
      </c>
      <c r="F5462" t="s">
        <v>19</v>
      </c>
      <c r="H5462">
        <v>97530</v>
      </c>
      <c r="I5462" t="str" cm="1">
        <f t="array" ref="I5462">IFERROR(INDEX(scheduling_data!H:H,MATCH(B5462&amp;D5462,scheduling_data!D:D&amp;scheduling_data!A:A,0)),"")</f>
        <v>Amber Hickman</v>
      </c>
      <c r="J5462" t="str">
        <f t="shared" si="199"/>
        <v>No</v>
      </c>
      <c r="L5462" t="str">
        <f t="shared" si="200"/>
        <v>Yes</v>
      </c>
    </row>
    <row r="5463" spans="1:12" x14ac:dyDescent="0.3">
      <c r="A5463" t="s">
        <v>33</v>
      </c>
      <c r="B5463">
        <v>34</v>
      </c>
      <c r="C5463" s="1">
        <v>45365</v>
      </c>
      <c r="D5463" s="1">
        <v>45338.333333333336</v>
      </c>
      <c r="E5463">
        <v>1.81</v>
      </c>
      <c r="F5463" t="s">
        <v>19</v>
      </c>
      <c r="H5463">
        <v>97110</v>
      </c>
      <c r="I5463" t="str" cm="1">
        <f t="array" ref="I5463">IFERROR(INDEX(scheduling_data!H:H,MATCH(B5463&amp;D5463,scheduling_data!D:D&amp;scheduling_data!A:A,0)),"")</f>
        <v>Amber Hickman</v>
      </c>
      <c r="J5463" t="str">
        <f t="shared" si="199"/>
        <v>No</v>
      </c>
      <c r="L5463" t="str">
        <f t="shared" si="200"/>
        <v>Yes</v>
      </c>
    </row>
    <row r="5464" spans="1:12" x14ac:dyDescent="0.3">
      <c r="A5464" t="s">
        <v>33</v>
      </c>
      <c r="B5464">
        <v>34</v>
      </c>
      <c r="C5464" s="1">
        <v>45365</v>
      </c>
      <c r="D5464" s="1">
        <v>45338.333333333336</v>
      </c>
      <c r="E5464">
        <v>2.36</v>
      </c>
      <c r="F5464" t="s">
        <v>9</v>
      </c>
      <c r="H5464">
        <v>97110</v>
      </c>
      <c r="I5464" t="str" cm="1">
        <f t="array" ref="I5464">IFERROR(INDEX(scheduling_data!H:H,MATCH(B5464&amp;D5464,scheduling_data!D:D&amp;scheduling_data!A:A,0)),"")</f>
        <v>Amber Hickman</v>
      </c>
      <c r="J5464" t="str">
        <f t="shared" si="199"/>
        <v>No</v>
      </c>
      <c r="L5464" t="str">
        <f t="shared" si="200"/>
        <v>No</v>
      </c>
    </row>
    <row r="5465" spans="1:12" x14ac:dyDescent="0.3">
      <c r="A5465" t="s">
        <v>33</v>
      </c>
      <c r="B5465">
        <v>34</v>
      </c>
      <c r="C5465" s="1">
        <v>45365</v>
      </c>
      <c r="D5465" s="1">
        <v>45341.333333333336</v>
      </c>
      <c r="E5465">
        <v>2.69</v>
      </c>
      <c r="F5465" t="s">
        <v>9</v>
      </c>
      <c r="H5465">
        <v>97530</v>
      </c>
      <c r="I5465" t="str" cm="1">
        <f t="array" ref="I5465">IFERROR(INDEX(scheduling_data!H:H,MATCH(B5465&amp;D5465,scheduling_data!D:D&amp;scheduling_data!A:A,0)),"")</f>
        <v>Amber Hickman</v>
      </c>
      <c r="J5465" t="str">
        <f t="shared" si="199"/>
        <v>No</v>
      </c>
      <c r="L5465" t="str">
        <f t="shared" si="200"/>
        <v>No</v>
      </c>
    </row>
    <row r="5466" spans="1:12" x14ac:dyDescent="0.3">
      <c r="A5466" t="s">
        <v>33</v>
      </c>
      <c r="B5466">
        <v>34</v>
      </c>
      <c r="C5466" s="1">
        <v>45365</v>
      </c>
      <c r="D5466" s="1">
        <v>45341.333333333336</v>
      </c>
      <c r="E5466">
        <v>2.06</v>
      </c>
      <c r="F5466" t="s">
        <v>19</v>
      </c>
      <c r="H5466">
        <v>97530</v>
      </c>
      <c r="I5466" t="str" cm="1">
        <f t="array" ref="I5466">IFERROR(INDEX(scheduling_data!H:H,MATCH(B5466&amp;D5466,scheduling_data!D:D&amp;scheduling_data!A:A,0)),"")</f>
        <v>Amber Hickman</v>
      </c>
      <c r="J5466" t="str">
        <f t="shared" si="199"/>
        <v>No</v>
      </c>
      <c r="L5466" t="str">
        <f t="shared" si="200"/>
        <v>Yes</v>
      </c>
    </row>
    <row r="5467" spans="1:12" x14ac:dyDescent="0.3">
      <c r="A5467" t="s">
        <v>33</v>
      </c>
      <c r="B5467">
        <v>34</v>
      </c>
      <c r="C5467" s="1">
        <v>45365</v>
      </c>
      <c r="D5467" s="1">
        <v>45341.333333333336</v>
      </c>
      <c r="E5467">
        <v>4.7300000000000004</v>
      </c>
      <c r="F5467" t="s">
        <v>9</v>
      </c>
      <c r="H5467">
        <v>97110</v>
      </c>
      <c r="I5467" t="str" cm="1">
        <f t="array" ref="I5467">IFERROR(INDEX(scheduling_data!H:H,MATCH(B5467&amp;D5467,scheduling_data!D:D&amp;scheduling_data!A:A,0)),"")</f>
        <v>Amber Hickman</v>
      </c>
      <c r="J5467" t="str">
        <f t="shared" si="199"/>
        <v>No</v>
      </c>
      <c r="L5467" t="str">
        <f t="shared" si="200"/>
        <v>No</v>
      </c>
    </row>
    <row r="5468" spans="1:12" x14ac:dyDescent="0.3">
      <c r="A5468" t="s">
        <v>33</v>
      </c>
      <c r="B5468">
        <v>34</v>
      </c>
      <c r="C5468" s="1">
        <v>45365</v>
      </c>
      <c r="D5468" s="1">
        <v>45341.333333333336</v>
      </c>
      <c r="E5468">
        <v>3.61</v>
      </c>
      <c r="F5468" t="s">
        <v>19</v>
      </c>
      <c r="H5468">
        <v>97110</v>
      </c>
      <c r="I5468" t="str" cm="1">
        <f t="array" ref="I5468">IFERROR(INDEX(scheduling_data!H:H,MATCH(B5468&amp;D5468,scheduling_data!D:D&amp;scheduling_data!A:A,0)),"")</f>
        <v>Amber Hickman</v>
      </c>
      <c r="J5468" t="str">
        <f t="shared" si="199"/>
        <v>No</v>
      </c>
      <c r="L5468" t="str">
        <f t="shared" si="200"/>
        <v>Yes</v>
      </c>
    </row>
    <row r="5469" spans="1:12" x14ac:dyDescent="0.3">
      <c r="A5469" t="s">
        <v>33</v>
      </c>
      <c r="B5469">
        <v>34</v>
      </c>
      <c r="C5469" s="1">
        <v>45365</v>
      </c>
      <c r="D5469" s="1">
        <v>45341.375</v>
      </c>
      <c r="E5469">
        <v>7.12</v>
      </c>
      <c r="F5469" t="s">
        <v>9</v>
      </c>
      <c r="H5469">
        <v>92507</v>
      </c>
      <c r="I5469" t="str" cm="1">
        <f t="array" ref="I5469">IFERROR(INDEX(scheduling_data!H:H,MATCH(B5469&amp;D5469,scheduling_data!D:D&amp;scheduling_data!A:A,0)),"")</f>
        <v>D'Anna Pullen</v>
      </c>
      <c r="J5469" t="str">
        <f t="shared" si="199"/>
        <v>No</v>
      </c>
      <c r="L5469" t="str">
        <f t="shared" si="200"/>
        <v>No</v>
      </c>
    </row>
    <row r="5470" spans="1:12" x14ac:dyDescent="0.3">
      <c r="A5470" t="s">
        <v>33</v>
      </c>
      <c r="B5470">
        <v>34</v>
      </c>
      <c r="C5470" s="1">
        <v>45365</v>
      </c>
      <c r="D5470" s="1">
        <v>45341.375</v>
      </c>
      <c r="E5470">
        <v>6.9</v>
      </c>
      <c r="F5470" t="s">
        <v>19</v>
      </c>
      <c r="H5470">
        <v>92507</v>
      </c>
      <c r="I5470" t="str" cm="1">
        <f t="array" ref="I5470">IFERROR(INDEX(scheduling_data!H:H,MATCH(B5470&amp;D5470,scheduling_data!D:D&amp;scheduling_data!A:A,0)),"")</f>
        <v>D'Anna Pullen</v>
      </c>
      <c r="J5470" t="str">
        <f t="shared" si="199"/>
        <v>No</v>
      </c>
      <c r="L5470" t="str">
        <f t="shared" si="200"/>
        <v>Yes</v>
      </c>
    </row>
    <row r="5471" spans="1:12" x14ac:dyDescent="0.3">
      <c r="A5471" t="s">
        <v>33</v>
      </c>
      <c r="B5471">
        <v>34</v>
      </c>
      <c r="C5471" s="1">
        <v>45372.95208333333</v>
      </c>
      <c r="D5471" s="1">
        <v>45343.333333333336</v>
      </c>
      <c r="E5471">
        <v>4.7300000000000004</v>
      </c>
      <c r="F5471" t="s">
        <v>9</v>
      </c>
      <c r="H5471">
        <v>97110</v>
      </c>
      <c r="I5471" t="str" cm="1">
        <f t="array" ref="I5471">IFERROR(INDEX(scheduling_data!H:H,MATCH(B5471&amp;D5471,scheduling_data!D:D&amp;scheduling_data!A:A,0)),"")</f>
        <v>Jessica Pittman</v>
      </c>
      <c r="J5471" t="str">
        <f t="shared" si="199"/>
        <v>No</v>
      </c>
      <c r="L5471" t="str">
        <f t="shared" si="200"/>
        <v>No</v>
      </c>
    </row>
    <row r="5472" spans="1:12" x14ac:dyDescent="0.3">
      <c r="A5472" t="s">
        <v>33</v>
      </c>
      <c r="B5472">
        <v>34</v>
      </c>
      <c r="C5472" s="1">
        <v>45372</v>
      </c>
      <c r="D5472" s="1">
        <v>45343.333333333336</v>
      </c>
      <c r="E5472">
        <v>3.61</v>
      </c>
      <c r="F5472" t="s">
        <v>19</v>
      </c>
      <c r="G5472" t="s">
        <v>84</v>
      </c>
      <c r="H5472">
        <v>97110</v>
      </c>
      <c r="I5472" t="str" cm="1">
        <f t="array" ref="I5472">IFERROR(INDEX(scheduling_data!H:H,MATCH(B5472&amp;D5472,scheduling_data!D:D&amp;scheduling_data!A:A,0)),"")</f>
        <v>Jessica Pittman</v>
      </c>
      <c r="J5472" t="str">
        <f t="shared" si="199"/>
        <v>No</v>
      </c>
      <c r="L5472" t="str">
        <f t="shared" si="200"/>
        <v>Yes</v>
      </c>
    </row>
    <row r="5473" spans="1:12" x14ac:dyDescent="0.3">
      <c r="A5473" t="s">
        <v>33</v>
      </c>
      <c r="B5473">
        <v>34</v>
      </c>
      <c r="C5473" s="1">
        <v>45372</v>
      </c>
      <c r="D5473" s="1">
        <v>45343.375</v>
      </c>
      <c r="E5473">
        <v>1.66</v>
      </c>
      <c r="F5473" t="s">
        <v>19</v>
      </c>
      <c r="G5473" t="s">
        <v>84</v>
      </c>
      <c r="H5473">
        <v>92507</v>
      </c>
      <c r="I5473" t="str" cm="1">
        <f t="array" ref="I5473">IFERROR(INDEX(scheduling_data!H:H,MATCH(B5473&amp;D5473,scheduling_data!D:D&amp;scheduling_data!A:A,0)),"")</f>
        <v>D'Anna Pullen</v>
      </c>
      <c r="J5473" t="str">
        <f t="shared" si="199"/>
        <v>No</v>
      </c>
      <c r="L5473" t="str">
        <f t="shared" si="200"/>
        <v>Yes</v>
      </c>
    </row>
    <row r="5474" spans="1:12" x14ac:dyDescent="0.3">
      <c r="A5474" t="s">
        <v>33</v>
      </c>
      <c r="B5474">
        <v>34</v>
      </c>
      <c r="C5474" s="1">
        <v>45378</v>
      </c>
      <c r="D5474" s="1">
        <v>45345.333333333336</v>
      </c>
      <c r="E5474">
        <v>15.73</v>
      </c>
      <c r="F5474" t="s">
        <v>19</v>
      </c>
      <c r="G5474" t="s">
        <v>57</v>
      </c>
      <c r="H5474">
        <v>97112</v>
      </c>
      <c r="I5474" t="str" cm="1">
        <f t="array" ref="I5474">IFERROR(INDEX(scheduling_data!H:H,MATCH(B5474&amp;D5474,scheduling_data!D:D&amp;scheduling_data!A:A,0)),"")</f>
        <v>Amber Hickman</v>
      </c>
      <c r="J5474" t="str">
        <f t="shared" si="199"/>
        <v>No</v>
      </c>
      <c r="L5474" t="str">
        <f t="shared" si="200"/>
        <v>Yes</v>
      </c>
    </row>
    <row r="5475" spans="1:12" x14ac:dyDescent="0.3">
      <c r="A5475" t="s">
        <v>33</v>
      </c>
      <c r="B5475">
        <v>34</v>
      </c>
      <c r="C5475" s="1">
        <v>45378</v>
      </c>
      <c r="D5475" s="1">
        <v>45345.333333333336</v>
      </c>
      <c r="E5475">
        <v>13.89</v>
      </c>
      <c r="F5475" t="s">
        <v>19</v>
      </c>
      <c r="G5475" t="s">
        <v>57</v>
      </c>
      <c r="H5475">
        <v>97110</v>
      </c>
      <c r="I5475" t="str" cm="1">
        <f t="array" ref="I5475">IFERROR(INDEX(scheduling_data!H:H,MATCH(B5475&amp;D5475,scheduling_data!D:D&amp;scheduling_data!A:A,0)),"")</f>
        <v>Amber Hickman</v>
      </c>
      <c r="J5475" t="str">
        <f t="shared" si="199"/>
        <v>No</v>
      </c>
      <c r="L5475" t="str">
        <f t="shared" si="200"/>
        <v>Yes</v>
      </c>
    </row>
    <row r="5476" spans="1:12" x14ac:dyDescent="0.3">
      <c r="A5476" t="s">
        <v>33</v>
      </c>
      <c r="B5476">
        <v>34</v>
      </c>
      <c r="C5476" s="1">
        <v>45378</v>
      </c>
      <c r="D5476" s="1">
        <v>45345.333333333336</v>
      </c>
      <c r="E5476">
        <v>50.8</v>
      </c>
      <c r="F5476" t="s">
        <v>9</v>
      </c>
      <c r="G5476" t="s">
        <v>56</v>
      </c>
      <c r="H5476">
        <v>97110</v>
      </c>
      <c r="I5476" t="str" cm="1">
        <f t="array" ref="I5476">IFERROR(INDEX(scheduling_data!H:H,MATCH(B5476&amp;D5476,scheduling_data!D:D&amp;scheduling_data!A:A,0)),"")</f>
        <v>Amber Hickman</v>
      </c>
      <c r="J5476" t="str">
        <f t="shared" si="199"/>
        <v>No</v>
      </c>
      <c r="L5476" t="str">
        <f t="shared" si="200"/>
        <v>No</v>
      </c>
    </row>
    <row r="5477" spans="1:12" x14ac:dyDescent="0.3">
      <c r="A5477" t="s">
        <v>33</v>
      </c>
      <c r="B5477">
        <v>34</v>
      </c>
      <c r="C5477" s="1">
        <v>45378</v>
      </c>
      <c r="D5477" s="1">
        <v>45345.333333333336</v>
      </c>
      <c r="E5477">
        <v>0.28000000000000003</v>
      </c>
      <c r="F5477" t="s">
        <v>9</v>
      </c>
      <c r="G5477" t="s">
        <v>55</v>
      </c>
      <c r="H5477">
        <v>97110</v>
      </c>
      <c r="I5477" t="str" cm="1">
        <f t="array" ref="I5477">IFERROR(INDEX(scheduling_data!H:H,MATCH(B5477&amp;D5477,scheduling_data!D:D&amp;scheduling_data!A:A,0)),"")</f>
        <v>Amber Hickman</v>
      </c>
      <c r="J5477" t="str">
        <f t="shared" si="199"/>
        <v>No</v>
      </c>
      <c r="L5477" t="str">
        <f t="shared" si="200"/>
        <v>No</v>
      </c>
    </row>
    <row r="5478" spans="1:12" x14ac:dyDescent="0.3">
      <c r="A5478" t="s">
        <v>33</v>
      </c>
      <c r="B5478">
        <v>34</v>
      </c>
      <c r="C5478" s="1">
        <v>45378</v>
      </c>
      <c r="D5478" s="1">
        <v>45345.333333333336</v>
      </c>
      <c r="E5478">
        <v>5.86</v>
      </c>
      <c r="F5478" t="s">
        <v>9</v>
      </c>
      <c r="G5478" t="s">
        <v>54</v>
      </c>
      <c r="H5478">
        <v>97110</v>
      </c>
      <c r="I5478" t="str" cm="1">
        <f t="array" ref="I5478">IFERROR(INDEX(scheduling_data!H:H,MATCH(B5478&amp;D5478,scheduling_data!D:D&amp;scheduling_data!A:A,0)),"")</f>
        <v>Amber Hickman</v>
      </c>
      <c r="J5478" t="str">
        <f t="shared" si="199"/>
        <v>No</v>
      </c>
      <c r="L5478" t="str">
        <f t="shared" si="200"/>
        <v>No</v>
      </c>
    </row>
    <row r="5479" spans="1:12" x14ac:dyDescent="0.3">
      <c r="A5479" t="s">
        <v>33</v>
      </c>
      <c r="B5479">
        <v>34</v>
      </c>
      <c r="C5479" s="1">
        <v>45378</v>
      </c>
      <c r="D5479" s="1">
        <v>45345.333333333336</v>
      </c>
      <c r="E5479">
        <v>21.85</v>
      </c>
      <c r="F5479" t="s">
        <v>19</v>
      </c>
      <c r="G5479" t="s">
        <v>57</v>
      </c>
      <c r="H5479">
        <v>97530</v>
      </c>
      <c r="I5479" t="str" cm="1">
        <f t="array" ref="I5479">IFERROR(INDEX(scheduling_data!H:H,MATCH(B5479&amp;D5479,scheduling_data!D:D&amp;scheduling_data!A:A,0)),"")</f>
        <v>Amber Hickman</v>
      </c>
      <c r="J5479" t="str">
        <f t="shared" si="199"/>
        <v>No</v>
      </c>
      <c r="L5479" t="str">
        <f t="shared" si="200"/>
        <v>Yes</v>
      </c>
    </row>
    <row r="5480" spans="1:12" x14ac:dyDescent="0.3">
      <c r="A5480" t="s">
        <v>33</v>
      </c>
      <c r="B5480">
        <v>34</v>
      </c>
      <c r="C5480" s="1">
        <v>45378</v>
      </c>
      <c r="D5480" s="1">
        <v>45345.333333333336</v>
      </c>
      <c r="E5480">
        <v>46.14</v>
      </c>
      <c r="F5480" t="s">
        <v>9</v>
      </c>
      <c r="G5480" t="s">
        <v>56</v>
      </c>
      <c r="H5480">
        <v>97530</v>
      </c>
      <c r="I5480" t="str" cm="1">
        <f t="array" ref="I5480">IFERROR(INDEX(scheduling_data!H:H,MATCH(B5480&amp;D5480,scheduling_data!D:D&amp;scheduling_data!A:A,0)),"")</f>
        <v>Amber Hickman</v>
      </c>
      <c r="J5480" t="str">
        <f t="shared" si="199"/>
        <v>No</v>
      </c>
      <c r="L5480" t="str">
        <f t="shared" si="200"/>
        <v>No</v>
      </c>
    </row>
    <row r="5481" spans="1:12" x14ac:dyDescent="0.3">
      <c r="A5481" t="s">
        <v>33</v>
      </c>
      <c r="B5481">
        <v>34</v>
      </c>
      <c r="C5481" s="1">
        <v>45378</v>
      </c>
      <c r="D5481" s="1">
        <v>45345.333333333336</v>
      </c>
      <c r="E5481">
        <v>0.45</v>
      </c>
      <c r="F5481" t="s">
        <v>9</v>
      </c>
      <c r="G5481" t="s">
        <v>55</v>
      </c>
      <c r="H5481">
        <v>97530</v>
      </c>
      <c r="I5481" t="str" cm="1">
        <f t="array" ref="I5481">IFERROR(INDEX(scheduling_data!H:H,MATCH(B5481&amp;D5481,scheduling_data!D:D&amp;scheduling_data!A:A,0)),"")</f>
        <v>Amber Hickman</v>
      </c>
      <c r="J5481" t="str">
        <f t="shared" si="199"/>
        <v>No</v>
      </c>
      <c r="L5481" t="str">
        <f t="shared" si="200"/>
        <v>No</v>
      </c>
    </row>
    <row r="5482" spans="1:12" x14ac:dyDescent="0.3">
      <c r="A5482" t="s">
        <v>33</v>
      </c>
      <c r="B5482">
        <v>34</v>
      </c>
      <c r="C5482" s="1">
        <v>45378</v>
      </c>
      <c r="D5482" s="1">
        <v>45345.333333333336</v>
      </c>
      <c r="E5482">
        <v>0.32</v>
      </c>
      <c r="F5482" t="s">
        <v>9</v>
      </c>
      <c r="G5482" t="s">
        <v>55</v>
      </c>
      <c r="H5482">
        <v>97112</v>
      </c>
      <c r="I5482" t="str" cm="1">
        <f t="array" ref="I5482">IFERROR(INDEX(scheduling_data!H:H,MATCH(B5482&amp;D5482,scheduling_data!D:D&amp;scheduling_data!A:A,0)),"")</f>
        <v>Amber Hickman</v>
      </c>
      <c r="J5482" t="str">
        <f t="shared" si="199"/>
        <v>No</v>
      </c>
      <c r="L5482" t="str">
        <f t="shared" si="200"/>
        <v>No</v>
      </c>
    </row>
    <row r="5483" spans="1:12" x14ac:dyDescent="0.3">
      <c r="A5483" t="s">
        <v>33</v>
      </c>
      <c r="B5483">
        <v>34</v>
      </c>
      <c r="C5483" s="1">
        <v>45378</v>
      </c>
      <c r="D5483" s="1">
        <v>45345.333333333336</v>
      </c>
      <c r="E5483">
        <v>6.97</v>
      </c>
      <c r="F5483" t="s">
        <v>9</v>
      </c>
      <c r="G5483" t="s">
        <v>54</v>
      </c>
      <c r="H5483">
        <v>97112</v>
      </c>
      <c r="I5483" t="str" cm="1">
        <f t="array" ref="I5483">IFERROR(INDEX(scheduling_data!H:H,MATCH(B5483&amp;D5483,scheduling_data!D:D&amp;scheduling_data!A:A,0)),"")</f>
        <v>Amber Hickman</v>
      </c>
      <c r="J5483" t="str">
        <f t="shared" si="199"/>
        <v>No</v>
      </c>
      <c r="L5483" t="str">
        <f t="shared" si="200"/>
        <v>No</v>
      </c>
    </row>
    <row r="5484" spans="1:12" x14ac:dyDescent="0.3">
      <c r="A5484" t="s">
        <v>33</v>
      </c>
      <c r="B5484">
        <v>34</v>
      </c>
      <c r="C5484" s="1">
        <v>45378</v>
      </c>
      <c r="D5484" s="1">
        <v>45345.333333333336</v>
      </c>
      <c r="E5484">
        <v>47.26</v>
      </c>
      <c r="F5484" t="s">
        <v>9</v>
      </c>
      <c r="G5484" t="s">
        <v>56</v>
      </c>
      <c r="H5484">
        <v>97112</v>
      </c>
      <c r="I5484" t="str" cm="1">
        <f t="array" ref="I5484">IFERROR(INDEX(scheduling_data!H:H,MATCH(B5484&amp;D5484,scheduling_data!D:D&amp;scheduling_data!A:A,0)),"")</f>
        <v>Amber Hickman</v>
      </c>
      <c r="J5484" t="str">
        <f t="shared" si="199"/>
        <v>No</v>
      </c>
      <c r="L5484" t="str">
        <f t="shared" si="200"/>
        <v>No</v>
      </c>
    </row>
    <row r="5485" spans="1:12" x14ac:dyDescent="0.3">
      <c r="A5485" t="s">
        <v>33</v>
      </c>
      <c r="B5485">
        <v>34</v>
      </c>
      <c r="C5485" s="1">
        <v>45378</v>
      </c>
      <c r="D5485" s="1">
        <v>45348.333333333336</v>
      </c>
      <c r="E5485">
        <v>47.26</v>
      </c>
      <c r="F5485" t="s">
        <v>9</v>
      </c>
      <c r="G5485" t="s">
        <v>56</v>
      </c>
      <c r="H5485">
        <v>97112</v>
      </c>
      <c r="I5485" t="str" cm="1">
        <f t="array" ref="I5485">IFERROR(INDEX(scheduling_data!H:H,MATCH(B5485&amp;D5485,scheduling_data!D:D&amp;scheduling_data!A:A,0)),"")</f>
        <v>Amber Hickman</v>
      </c>
      <c r="J5485" t="str">
        <f t="shared" si="199"/>
        <v>No</v>
      </c>
      <c r="L5485" t="str">
        <f t="shared" si="200"/>
        <v>No</v>
      </c>
    </row>
    <row r="5486" spans="1:12" x14ac:dyDescent="0.3">
      <c r="A5486" t="s">
        <v>33</v>
      </c>
      <c r="B5486">
        <v>34</v>
      </c>
      <c r="C5486" s="1">
        <v>45378</v>
      </c>
      <c r="D5486" s="1">
        <v>45348.333333333336</v>
      </c>
      <c r="E5486">
        <v>15.73</v>
      </c>
      <c r="F5486" t="s">
        <v>19</v>
      </c>
      <c r="G5486" t="s">
        <v>57</v>
      </c>
      <c r="H5486">
        <v>97112</v>
      </c>
      <c r="I5486" t="str" cm="1">
        <f t="array" ref="I5486">IFERROR(INDEX(scheduling_data!H:H,MATCH(B5486&amp;D5486,scheduling_data!D:D&amp;scheduling_data!A:A,0)),"")</f>
        <v>Amber Hickman</v>
      </c>
      <c r="J5486" t="str">
        <f t="shared" si="199"/>
        <v>No</v>
      </c>
      <c r="L5486" t="str">
        <f t="shared" si="200"/>
        <v>Yes</v>
      </c>
    </row>
    <row r="5487" spans="1:12" x14ac:dyDescent="0.3">
      <c r="A5487" t="s">
        <v>33</v>
      </c>
      <c r="B5487">
        <v>34</v>
      </c>
      <c r="C5487" s="1">
        <v>45378</v>
      </c>
      <c r="D5487" s="1">
        <v>45348.333333333336</v>
      </c>
      <c r="E5487">
        <v>9.06</v>
      </c>
      <c r="F5487" t="s">
        <v>9</v>
      </c>
      <c r="G5487" t="s">
        <v>54</v>
      </c>
      <c r="H5487">
        <v>97530</v>
      </c>
      <c r="I5487" t="str" cm="1">
        <f t="array" ref="I5487">IFERROR(INDEX(scheduling_data!H:H,MATCH(B5487&amp;D5487,scheduling_data!D:D&amp;scheduling_data!A:A,0)),"")</f>
        <v>Amber Hickman</v>
      </c>
      <c r="J5487" t="str">
        <f t="shared" si="199"/>
        <v>No</v>
      </c>
      <c r="L5487" t="str">
        <f t="shared" si="200"/>
        <v>No</v>
      </c>
    </row>
    <row r="5488" spans="1:12" x14ac:dyDescent="0.3">
      <c r="A5488" t="s">
        <v>33</v>
      </c>
      <c r="B5488">
        <v>34</v>
      </c>
      <c r="C5488" s="1">
        <v>45378</v>
      </c>
      <c r="D5488" s="1">
        <v>45348.333333333336</v>
      </c>
      <c r="E5488">
        <v>0.32</v>
      </c>
      <c r="F5488" t="s">
        <v>9</v>
      </c>
      <c r="G5488" t="s">
        <v>55</v>
      </c>
      <c r="H5488">
        <v>97530</v>
      </c>
      <c r="I5488" t="str" cm="1">
        <f t="array" ref="I5488">IFERROR(INDEX(scheduling_data!H:H,MATCH(B5488&amp;D5488,scheduling_data!D:D&amp;scheduling_data!A:A,0)),"")</f>
        <v>Amber Hickman</v>
      </c>
      <c r="J5488" t="str">
        <f t="shared" si="199"/>
        <v>No</v>
      </c>
      <c r="L5488" t="str">
        <f t="shared" si="200"/>
        <v>No</v>
      </c>
    </row>
    <row r="5489" spans="1:12" x14ac:dyDescent="0.3">
      <c r="A5489" t="s">
        <v>33</v>
      </c>
      <c r="B5489">
        <v>34</v>
      </c>
      <c r="C5489" s="1">
        <v>45378</v>
      </c>
      <c r="D5489" s="1">
        <v>45348.333333333336</v>
      </c>
      <c r="E5489">
        <v>45.06</v>
      </c>
      <c r="F5489" t="s">
        <v>9</v>
      </c>
      <c r="G5489" t="s">
        <v>56</v>
      </c>
      <c r="H5489">
        <v>97530</v>
      </c>
      <c r="I5489" t="str" cm="1">
        <f t="array" ref="I5489">IFERROR(INDEX(scheduling_data!H:H,MATCH(B5489&amp;D5489,scheduling_data!D:D&amp;scheduling_data!A:A,0)),"")</f>
        <v>Amber Hickman</v>
      </c>
      <c r="J5489" t="str">
        <f t="shared" si="199"/>
        <v>No</v>
      </c>
      <c r="L5489" t="str">
        <f t="shared" si="200"/>
        <v>No</v>
      </c>
    </row>
    <row r="5490" spans="1:12" x14ac:dyDescent="0.3">
      <c r="A5490" t="s">
        <v>33</v>
      </c>
      <c r="B5490">
        <v>34</v>
      </c>
      <c r="C5490" s="1">
        <v>45378</v>
      </c>
      <c r="D5490" s="1">
        <v>45348.333333333336</v>
      </c>
      <c r="E5490">
        <v>0.32</v>
      </c>
      <c r="F5490" t="s">
        <v>9</v>
      </c>
      <c r="G5490" t="s">
        <v>55</v>
      </c>
      <c r="H5490">
        <v>97112</v>
      </c>
      <c r="I5490" t="str" cm="1">
        <f t="array" ref="I5490">IFERROR(INDEX(scheduling_data!H:H,MATCH(B5490&amp;D5490,scheduling_data!D:D&amp;scheduling_data!A:A,0)),"")</f>
        <v>Amber Hickman</v>
      </c>
      <c r="J5490" t="str">
        <f t="shared" si="199"/>
        <v>No</v>
      </c>
      <c r="L5490" t="str">
        <f t="shared" si="200"/>
        <v>No</v>
      </c>
    </row>
    <row r="5491" spans="1:12" x14ac:dyDescent="0.3">
      <c r="A5491" t="s">
        <v>33</v>
      </c>
      <c r="B5491">
        <v>34</v>
      </c>
      <c r="C5491" s="1">
        <v>45378</v>
      </c>
      <c r="D5491" s="1">
        <v>45348.333333333336</v>
      </c>
      <c r="E5491">
        <v>6.97</v>
      </c>
      <c r="F5491" t="s">
        <v>9</v>
      </c>
      <c r="G5491" t="s">
        <v>54</v>
      </c>
      <c r="H5491">
        <v>97112</v>
      </c>
      <c r="I5491" t="str" cm="1">
        <f t="array" ref="I5491">IFERROR(INDEX(scheduling_data!H:H,MATCH(B5491&amp;D5491,scheduling_data!D:D&amp;scheduling_data!A:A,0)),"")</f>
        <v>Amber Hickman</v>
      </c>
      <c r="J5491" t="str">
        <f t="shared" si="199"/>
        <v>No</v>
      </c>
      <c r="L5491" t="str">
        <f t="shared" si="200"/>
        <v>No</v>
      </c>
    </row>
    <row r="5492" spans="1:12" x14ac:dyDescent="0.3">
      <c r="A5492" t="s">
        <v>33</v>
      </c>
      <c r="B5492">
        <v>34</v>
      </c>
      <c r="C5492" s="1">
        <v>45378</v>
      </c>
      <c r="D5492" s="1">
        <v>45348.333333333336</v>
      </c>
      <c r="E5492">
        <v>15.81</v>
      </c>
      <c r="F5492" t="s">
        <v>19</v>
      </c>
      <c r="G5492" t="s">
        <v>57</v>
      </c>
      <c r="H5492">
        <v>97530</v>
      </c>
      <c r="I5492" t="str" cm="1">
        <f t="array" ref="I5492">IFERROR(INDEX(scheduling_data!H:H,MATCH(B5492&amp;D5492,scheduling_data!D:D&amp;scheduling_data!A:A,0)),"")</f>
        <v>Amber Hickman</v>
      </c>
      <c r="J5492" t="str">
        <f t="shared" si="199"/>
        <v>No</v>
      </c>
      <c r="L5492" t="str">
        <f t="shared" si="200"/>
        <v>Yes</v>
      </c>
    </row>
    <row r="5493" spans="1:12" x14ac:dyDescent="0.3">
      <c r="A5493" t="s">
        <v>33</v>
      </c>
      <c r="B5493">
        <v>34</v>
      </c>
      <c r="C5493" s="1">
        <v>45378</v>
      </c>
      <c r="D5493" s="1">
        <v>45348.333333333336</v>
      </c>
      <c r="E5493">
        <v>5.86</v>
      </c>
      <c r="F5493" t="s">
        <v>9</v>
      </c>
      <c r="G5493" t="s">
        <v>54</v>
      </c>
      <c r="H5493">
        <v>97110</v>
      </c>
      <c r="I5493" t="str" cm="1">
        <f t="array" ref="I5493">IFERROR(INDEX(scheduling_data!H:H,MATCH(B5493&amp;D5493,scheduling_data!D:D&amp;scheduling_data!A:A,0)),"")</f>
        <v>Amber Hickman</v>
      </c>
      <c r="J5493" t="str">
        <f t="shared" si="199"/>
        <v>No</v>
      </c>
      <c r="L5493" t="str">
        <f t="shared" si="200"/>
        <v>No</v>
      </c>
    </row>
    <row r="5494" spans="1:12" x14ac:dyDescent="0.3">
      <c r="A5494" t="s">
        <v>33</v>
      </c>
      <c r="B5494">
        <v>34</v>
      </c>
      <c r="C5494" s="1">
        <v>45378</v>
      </c>
      <c r="D5494" s="1">
        <v>45348.333333333336</v>
      </c>
      <c r="E5494">
        <v>0.28000000000000003</v>
      </c>
      <c r="F5494" t="s">
        <v>9</v>
      </c>
      <c r="G5494" t="s">
        <v>55</v>
      </c>
      <c r="H5494">
        <v>97110</v>
      </c>
      <c r="I5494" t="str" cm="1">
        <f t="array" ref="I5494">IFERROR(INDEX(scheduling_data!H:H,MATCH(B5494&amp;D5494,scheduling_data!D:D&amp;scheduling_data!A:A,0)),"")</f>
        <v>Amber Hickman</v>
      </c>
      <c r="J5494" t="str">
        <f t="shared" si="199"/>
        <v>No</v>
      </c>
      <c r="L5494" t="str">
        <f t="shared" si="200"/>
        <v>No</v>
      </c>
    </row>
    <row r="5495" spans="1:12" x14ac:dyDescent="0.3">
      <c r="A5495" t="s">
        <v>33</v>
      </c>
      <c r="B5495">
        <v>34</v>
      </c>
      <c r="C5495" s="1">
        <v>45378</v>
      </c>
      <c r="D5495" s="1">
        <v>45348.333333333336</v>
      </c>
      <c r="E5495">
        <v>50.8</v>
      </c>
      <c r="F5495" t="s">
        <v>9</v>
      </c>
      <c r="G5495" t="s">
        <v>56</v>
      </c>
      <c r="H5495">
        <v>97110</v>
      </c>
      <c r="I5495" t="str" cm="1">
        <f t="array" ref="I5495">IFERROR(INDEX(scheduling_data!H:H,MATCH(B5495&amp;D5495,scheduling_data!D:D&amp;scheduling_data!A:A,0)),"")</f>
        <v>Amber Hickman</v>
      </c>
      <c r="J5495" t="str">
        <f t="shared" si="199"/>
        <v>No</v>
      </c>
      <c r="L5495" t="str">
        <f t="shared" si="200"/>
        <v>No</v>
      </c>
    </row>
    <row r="5496" spans="1:12" x14ac:dyDescent="0.3">
      <c r="A5496" t="s">
        <v>33</v>
      </c>
      <c r="B5496">
        <v>34</v>
      </c>
      <c r="C5496" s="1">
        <v>45378</v>
      </c>
      <c r="D5496" s="1">
        <v>45348.333333333336</v>
      </c>
      <c r="E5496">
        <v>13.89</v>
      </c>
      <c r="F5496" t="s">
        <v>19</v>
      </c>
      <c r="G5496" t="s">
        <v>57</v>
      </c>
      <c r="H5496">
        <v>97110</v>
      </c>
      <c r="I5496" t="str" cm="1">
        <f t="array" ref="I5496">IFERROR(INDEX(scheduling_data!H:H,MATCH(B5496&amp;D5496,scheduling_data!D:D&amp;scheduling_data!A:A,0)),"")</f>
        <v>Amber Hickman</v>
      </c>
      <c r="J5496" t="str">
        <f t="shared" si="199"/>
        <v>No</v>
      </c>
      <c r="L5496" t="str">
        <f t="shared" si="200"/>
        <v>Yes</v>
      </c>
    </row>
    <row r="5497" spans="1:12" x14ac:dyDescent="0.3">
      <c r="A5497" t="s">
        <v>33</v>
      </c>
      <c r="B5497">
        <v>34</v>
      </c>
      <c r="C5497" s="1">
        <v>45378</v>
      </c>
      <c r="D5497" s="1">
        <v>45348.375</v>
      </c>
      <c r="E5497">
        <v>79.900000000000006</v>
      </c>
      <c r="F5497" t="s">
        <v>9</v>
      </c>
      <c r="G5497" t="s">
        <v>56</v>
      </c>
      <c r="H5497">
        <v>92507</v>
      </c>
      <c r="I5497" t="str" cm="1">
        <f t="array" ref="I5497">IFERROR(INDEX(scheduling_data!H:H,MATCH(B5497&amp;D5497,scheduling_data!D:D&amp;scheduling_data!A:A,0)),"")</f>
        <v>Victoria Miley</v>
      </c>
      <c r="J5497" t="str">
        <f t="shared" si="199"/>
        <v>No</v>
      </c>
      <c r="L5497" t="str">
        <f t="shared" si="200"/>
        <v>No</v>
      </c>
    </row>
    <row r="5498" spans="1:12" x14ac:dyDescent="0.3">
      <c r="A5498" t="s">
        <v>33</v>
      </c>
      <c r="B5498">
        <v>34</v>
      </c>
      <c r="C5498" s="1">
        <v>45378</v>
      </c>
      <c r="D5498" s="1">
        <v>45348.375</v>
      </c>
      <c r="E5498">
        <v>54.96</v>
      </c>
      <c r="F5498" t="s">
        <v>19</v>
      </c>
      <c r="G5498" t="s">
        <v>57</v>
      </c>
      <c r="H5498">
        <v>92507</v>
      </c>
      <c r="I5498" t="str" cm="1">
        <f t="array" ref="I5498">IFERROR(INDEX(scheduling_data!H:H,MATCH(B5498&amp;D5498,scheduling_data!D:D&amp;scheduling_data!A:A,0)),"")</f>
        <v>Victoria Miley</v>
      </c>
      <c r="J5498" t="str">
        <f t="shared" si="199"/>
        <v>No</v>
      </c>
      <c r="L5498" t="str">
        <f t="shared" si="200"/>
        <v>Yes</v>
      </c>
    </row>
    <row r="5499" spans="1:12" x14ac:dyDescent="0.3">
      <c r="A5499" t="s">
        <v>33</v>
      </c>
      <c r="B5499">
        <v>34</v>
      </c>
      <c r="C5499" s="1">
        <v>45378</v>
      </c>
      <c r="D5499" s="1">
        <v>45348.375</v>
      </c>
      <c r="E5499">
        <v>1.1200000000000001</v>
      </c>
      <c r="F5499" t="s">
        <v>9</v>
      </c>
      <c r="G5499" t="s">
        <v>55</v>
      </c>
      <c r="H5499">
        <v>92507</v>
      </c>
      <c r="I5499" t="str" cm="1">
        <f t="array" ref="I5499">IFERROR(INDEX(scheduling_data!H:H,MATCH(B5499&amp;D5499,scheduling_data!D:D&amp;scheduling_data!A:A,0)),"")</f>
        <v>Victoria Miley</v>
      </c>
      <c r="J5499" t="str">
        <f t="shared" si="199"/>
        <v>No</v>
      </c>
      <c r="L5499" t="str">
        <f t="shared" si="200"/>
        <v>No</v>
      </c>
    </row>
    <row r="5500" spans="1:12" x14ac:dyDescent="0.3">
      <c r="A5500" t="s">
        <v>33</v>
      </c>
      <c r="B5500">
        <v>34</v>
      </c>
      <c r="C5500" s="1">
        <v>45358</v>
      </c>
      <c r="D5500" s="1">
        <v>45331.333333333336</v>
      </c>
      <c r="E5500">
        <v>4.9000000000000004</v>
      </c>
      <c r="F5500" t="s">
        <v>19</v>
      </c>
      <c r="H5500">
        <v>97530</v>
      </c>
      <c r="I5500" t="str" cm="1">
        <f t="array" ref="I5500">IFERROR(INDEX(scheduling_data!H:H,MATCH(B5500&amp;D5500,scheduling_data!D:D&amp;scheduling_data!A:A,0)),"")</f>
        <v>Jessica Pittman</v>
      </c>
      <c r="J5500" t="str">
        <f t="shared" si="199"/>
        <v>No</v>
      </c>
      <c r="L5500" t="str">
        <f t="shared" si="200"/>
        <v>Yes</v>
      </c>
    </row>
    <row r="5501" spans="1:12" x14ac:dyDescent="0.3">
      <c r="A5501" t="s">
        <v>33</v>
      </c>
      <c r="B5501">
        <v>34</v>
      </c>
      <c r="C5501" s="1">
        <v>45358</v>
      </c>
      <c r="D5501" s="1">
        <v>45331.333333333336</v>
      </c>
      <c r="E5501">
        <v>6.4</v>
      </c>
      <c r="F5501" t="s">
        <v>9</v>
      </c>
      <c r="H5501">
        <v>97530</v>
      </c>
      <c r="I5501" t="str" cm="1">
        <f t="array" ref="I5501">IFERROR(INDEX(scheduling_data!H:H,MATCH(B5501&amp;D5501,scheduling_data!D:D&amp;scheduling_data!A:A,0)),"")</f>
        <v>Jessica Pittman</v>
      </c>
      <c r="J5501" t="str">
        <f t="shared" si="199"/>
        <v>No</v>
      </c>
      <c r="L5501" t="str">
        <f t="shared" si="200"/>
        <v>No</v>
      </c>
    </row>
    <row r="5502" spans="1:12" x14ac:dyDescent="0.3">
      <c r="A5502" t="s">
        <v>33</v>
      </c>
      <c r="B5502">
        <v>34</v>
      </c>
      <c r="C5502" s="1">
        <v>45358</v>
      </c>
      <c r="D5502" s="1">
        <v>45331.333333333336</v>
      </c>
      <c r="E5502">
        <v>4.7300000000000004</v>
      </c>
      <c r="F5502" t="s">
        <v>9</v>
      </c>
      <c r="H5502">
        <v>97110</v>
      </c>
      <c r="I5502" t="str" cm="1">
        <f t="array" ref="I5502">IFERROR(INDEX(scheduling_data!H:H,MATCH(B5502&amp;D5502,scheduling_data!D:D&amp;scheduling_data!A:A,0)),"")</f>
        <v>Jessica Pittman</v>
      </c>
      <c r="J5502" t="str">
        <f t="shared" si="199"/>
        <v>No</v>
      </c>
      <c r="L5502" t="str">
        <f t="shared" si="200"/>
        <v>No</v>
      </c>
    </row>
    <row r="5503" spans="1:12" x14ac:dyDescent="0.3">
      <c r="A5503" t="s">
        <v>33</v>
      </c>
      <c r="B5503">
        <v>34</v>
      </c>
      <c r="C5503" s="1">
        <v>45358</v>
      </c>
      <c r="D5503" s="1">
        <v>45331.333333333336</v>
      </c>
      <c r="E5503">
        <v>3.61</v>
      </c>
      <c r="F5503" t="s">
        <v>19</v>
      </c>
      <c r="H5503">
        <v>97110</v>
      </c>
      <c r="I5503" t="str" cm="1">
        <f t="array" ref="I5503">IFERROR(INDEX(scheduling_data!H:H,MATCH(B5503&amp;D5503,scheduling_data!D:D&amp;scheduling_data!A:A,0)),"")</f>
        <v>Jessica Pittman</v>
      </c>
      <c r="J5503" t="str">
        <f t="shared" si="199"/>
        <v>No</v>
      </c>
      <c r="L5503" t="str">
        <f t="shared" si="200"/>
        <v>Yes</v>
      </c>
    </row>
    <row r="5504" spans="1:12" x14ac:dyDescent="0.3">
      <c r="A5504" t="s">
        <v>137</v>
      </c>
      <c r="B5504">
        <v>34</v>
      </c>
      <c r="C5504" s="1">
        <v>45352</v>
      </c>
      <c r="D5504" s="1">
        <v>45334.354166666664</v>
      </c>
      <c r="E5504">
        <v>1.1200000000000001</v>
      </c>
      <c r="F5504" t="s">
        <v>9</v>
      </c>
      <c r="G5504" t="s">
        <v>55</v>
      </c>
      <c r="H5504">
        <v>92507</v>
      </c>
      <c r="I5504" t="str" cm="1">
        <f t="array" ref="I5504">IFERROR(INDEX(scheduling_data!H:H,MATCH(B5504&amp;D5504,scheduling_data!D:D&amp;scheduling_data!A:A,0)),"")</f>
        <v>Victoria Miley</v>
      </c>
      <c r="J5504" t="str">
        <f t="shared" si="199"/>
        <v>No</v>
      </c>
      <c r="L5504" t="str">
        <f t="shared" si="200"/>
        <v>No</v>
      </c>
    </row>
    <row r="5505" spans="1:12" x14ac:dyDescent="0.3">
      <c r="A5505" t="s">
        <v>137</v>
      </c>
      <c r="B5505">
        <v>34</v>
      </c>
      <c r="C5505" s="1">
        <v>45352</v>
      </c>
      <c r="D5505" s="1">
        <v>45334.354166666664</v>
      </c>
      <c r="E5505">
        <v>54.96</v>
      </c>
      <c r="F5505" t="s">
        <v>19</v>
      </c>
      <c r="G5505" t="s">
        <v>57</v>
      </c>
      <c r="H5505">
        <v>92507</v>
      </c>
      <c r="I5505" t="str" cm="1">
        <f t="array" ref="I5505">IFERROR(INDEX(scheduling_data!H:H,MATCH(B5505&amp;D5505,scheduling_data!D:D&amp;scheduling_data!A:A,0)),"")</f>
        <v>Victoria Miley</v>
      </c>
      <c r="J5505" t="str">
        <f t="shared" si="199"/>
        <v>No</v>
      </c>
      <c r="L5505" t="str">
        <f t="shared" si="200"/>
        <v>Yes</v>
      </c>
    </row>
    <row r="5506" spans="1:12" x14ac:dyDescent="0.3">
      <c r="A5506" t="s">
        <v>137</v>
      </c>
      <c r="B5506">
        <v>34</v>
      </c>
      <c r="C5506" s="1">
        <v>45352</v>
      </c>
      <c r="D5506" s="1">
        <v>45334.354166666664</v>
      </c>
      <c r="E5506">
        <v>79.900000000000006</v>
      </c>
      <c r="F5506" t="s">
        <v>9</v>
      </c>
      <c r="G5506" t="s">
        <v>56</v>
      </c>
      <c r="H5506">
        <v>92507</v>
      </c>
      <c r="I5506" t="str" cm="1">
        <f t="array" ref="I5506">IFERROR(INDEX(scheduling_data!H:H,MATCH(B5506&amp;D5506,scheduling_data!D:D&amp;scheduling_data!A:A,0)),"")</f>
        <v>Victoria Miley</v>
      </c>
      <c r="J5506" t="str">
        <f t="shared" si="199"/>
        <v>No</v>
      </c>
      <c r="L5506" t="str">
        <f t="shared" si="200"/>
        <v>No</v>
      </c>
    </row>
    <row r="5507" spans="1:12" x14ac:dyDescent="0.3">
      <c r="A5507" t="s">
        <v>137</v>
      </c>
      <c r="B5507">
        <v>34</v>
      </c>
      <c r="C5507" s="1">
        <v>45352</v>
      </c>
      <c r="D5507" s="1">
        <v>45334.375</v>
      </c>
      <c r="E5507">
        <v>11.72</v>
      </c>
      <c r="F5507" t="s">
        <v>9</v>
      </c>
      <c r="G5507" t="s">
        <v>54</v>
      </c>
      <c r="H5507">
        <v>97110</v>
      </c>
      <c r="I5507" t="str" cm="1">
        <f t="array" ref="I5507">IFERROR(INDEX(scheduling_data!H:H,MATCH(B5507&amp;D5507,scheduling_data!D:D&amp;scheduling_data!A:A,0)),"")</f>
        <v>Katherine Tyree</v>
      </c>
      <c r="J5507" t="str">
        <f t="shared" ref="J5507:J5570" si="201">IF(I5507="", "Yes", "No")</f>
        <v>No</v>
      </c>
      <c r="L5507" t="str">
        <f t="shared" ref="L5507:L5570" si="202">IF(OR(F5507="Cash", F5507="Check", F5507="EFT", F5507="Credit Card", F5507="Visa", F5507="Mastercard", F5507="AMEX"), "Yes", "No")</f>
        <v>No</v>
      </c>
    </row>
    <row r="5508" spans="1:12" x14ac:dyDescent="0.3">
      <c r="A5508" t="s">
        <v>137</v>
      </c>
      <c r="B5508">
        <v>34</v>
      </c>
      <c r="C5508" s="1">
        <v>45352</v>
      </c>
      <c r="D5508" s="1">
        <v>45334.375</v>
      </c>
      <c r="E5508">
        <v>37.21</v>
      </c>
      <c r="F5508" t="s">
        <v>19</v>
      </c>
      <c r="G5508" t="s">
        <v>57</v>
      </c>
      <c r="H5508">
        <v>97530</v>
      </c>
      <c r="I5508" t="str" cm="1">
        <f t="array" ref="I5508">IFERROR(INDEX(scheduling_data!H:H,MATCH(B5508&amp;D5508,scheduling_data!D:D&amp;scheduling_data!A:A,0)),"")</f>
        <v>Katherine Tyree</v>
      </c>
      <c r="J5508" t="str">
        <f t="shared" si="201"/>
        <v>No</v>
      </c>
      <c r="L5508" t="str">
        <f t="shared" si="202"/>
        <v>Yes</v>
      </c>
    </row>
    <row r="5509" spans="1:12" x14ac:dyDescent="0.3">
      <c r="A5509" t="s">
        <v>137</v>
      </c>
      <c r="B5509">
        <v>34</v>
      </c>
      <c r="C5509" s="1">
        <v>45352</v>
      </c>
      <c r="D5509" s="1">
        <v>45334.375</v>
      </c>
      <c r="E5509">
        <v>96.6</v>
      </c>
      <c r="F5509" t="s">
        <v>9</v>
      </c>
      <c r="G5509" t="s">
        <v>56</v>
      </c>
      <c r="H5509">
        <v>97110</v>
      </c>
      <c r="I5509" t="str" cm="1">
        <f t="array" ref="I5509">IFERROR(INDEX(scheduling_data!H:H,MATCH(B5509&amp;D5509,scheduling_data!D:D&amp;scheduling_data!A:A,0)),"")</f>
        <v>Katherine Tyree</v>
      </c>
      <c r="J5509" t="str">
        <f t="shared" si="201"/>
        <v>No</v>
      </c>
      <c r="L5509" t="str">
        <f t="shared" si="202"/>
        <v>No</v>
      </c>
    </row>
    <row r="5510" spans="1:12" x14ac:dyDescent="0.3">
      <c r="A5510" t="s">
        <v>137</v>
      </c>
      <c r="B5510">
        <v>34</v>
      </c>
      <c r="C5510" s="1">
        <v>45352</v>
      </c>
      <c r="D5510" s="1">
        <v>45334.375</v>
      </c>
      <c r="E5510">
        <v>32.67</v>
      </c>
      <c r="F5510" t="s">
        <v>19</v>
      </c>
      <c r="G5510" t="s">
        <v>57</v>
      </c>
      <c r="H5510">
        <v>97110</v>
      </c>
      <c r="I5510" t="str" cm="1">
        <f t="array" ref="I5510">IFERROR(INDEX(scheduling_data!H:H,MATCH(B5510&amp;D5510,scheduling_data!D:D&amp;scheduling_data!A:A,0)),"")</f>
        <v>Katherine Tyree</v>
      </c>
      <c r="J5510" t="str">
        <f t="shared" si="201"/>
        <v>No</v>
      </c>
      <c r="L5510" t="str">
        <f t="shared" si="202"/>
        <v>Yes</v>
      </c>
    </row>
    <row r="5511" spans="1:12" x14ac:dyDescent="0.3">
      <c r="A5511" t="s">
        <v>137</v>
      </c>
      <c r="B5511">
        <v>34</v>
      </c>
      <c r="C5511" s="1">
        <v>45352</v>
      </c>
      <c r="D5511" s="1">
        <v>45334.375</v>
      </c>
      <c r="E5511">
        <v>84.42</v>
      </c>
      <c r="F5511" t="s">
        <v>9</v>
      </c>
      <c r="G5511" t="s">
        <v>56</v>
      </c>
      <c r="H5511">
        <v>97530</v>
      </c>
      <c r="I5511" t="str" cm="1">
        <f t="array" ref="I5511">IFERROR(INDEX(scheduling_data!H:H,MATCH(B5511&amp;D5511,scheduling_data!D:D&amp;scheduling_data!A:A,0)),"")</f>
        <v>Katherine Tyree</v>
      </c>
      <c r="J5511" t="str">
        <f t="shared" si="201"/>
        <v>No</v>
      </c>
      <c r="L5511" t="str">
        <f t="shared" si="202"/>
        <v>No</v>
      </c>
    </row>
    <row r="5512" spans="1:12" x14ac:dyDescent="0.3">
      <c r="A5512" t="s">
        <v>137</v>
      </c>
      <c r="B5512">
        <v>34</v>
      </c>
      <c r="C5512" s="1">
        <v>45352</v>
      </c>
      <c r="D5512" s="1">
        <v>45334.375</v>
      </c>
      <c r="E5512">
        <v>0.76</v>
      </c>
      <c r="F5512" t="s">
        <v>9</v>
      </c>
      <c r="G5512" t="s">
        <v>55</v>
      </c>
      <c r="H5512">
        <v>97530</v>
      </c>
      <c r="I5512" t="str" cm="1">
        <f t="array" ref="I5512">IFERROR(INDEX(scheduling_data!H:H,MATCH(B5512&amp;D5512,scheduling_data!D:D&amp;scheduling_data!A:A,0)),"")</f>
        <v>Katherine Tyree</v>
      </c>
      <c r="J5512" t="str">
        <f t="shared" si="201"/>
        <v>No</v>
      </c>
      <c r="L5512" t="str">
        <f t="shared" si="202"/>
        <v>No</v>
      </c>
    </row>
    <row r="5513" spans="1:12" x14ac:dyDescent="0.3">
      <c r="A5513" t="s">
        <v>137</v>
      </c>
      <c r="B5513">
        <v>34</v>
      </c>
      <c r="C5513" s="1">
        <v>45352</v>
      </c>
      <c r="D5513" s="1">
        <v>45334.375</v>
      </c>
      <c r="E5513">
        <v>18.12</v>
      </c>
      <c r="F5513" t="s">
        <v>9</v>
      </c>
      <c r="G5513" t="s">
        <v>54</v>
      </c>
      <c r="H5513">
        <v>97530</v>
      </c>
      <c r="I5513" t="str" cm="1">
        <f t="array" ref="I5513">IFERROR(INDEX(scheduling_data!H:H,MATCH(B5513&amp;D5513,scheduling_data!D:D&amp;scheduling_data!A:A,0)),"")</f>
        <v>Katherine Tyree</v>
      </c>
      <c r="J5513" t="str">
        <f t="shared" si="201"/>
        <v>No</v>
      </c>
      <c r="L5513" t="str">
        <f t="shared" si="202"/>
        <v>No</v>
      </c>
    </row>
    <row r="5514" spans="1:12" x14ac:dyDescent="0.3">
      <c r="A5514" t="s">
        <v>137</v>
      </c>
      <c r="B5514">
        <v>34</v>
      </c>
      <c r="C5514" s="1">
        <v>45352</v>
      </c>
      <c r="D5514" s="1">
        <v>45334.375</v>
      </c>
      <c r="E5514">
        <v>0.67</v>
      </c>
      <c r="F5514" t="s">
        <v>9</v>
      </c>
      <c r="G5514" t="s">
        <v>55</v>
      </c>
      <c r="H5514">
        <v>97110</v>
      </c>
      <c r="I5514" t="str" cm="1">
        <f t="array" ref="I5514">IFERROR(INDEX(scheduling_data!H:H,MATCH(B5514&amp;D5514,scheduling_data!D:D&amp;scheduling_data!A:A,0)),"")</f>
        <v>Katherine Tyree</v>
      </c>
      <c r="J5514" t="str">
        <f t="shared" si="201"/>
        <v>No</v>
      </c>
      <c r="L5514" t="str">
        <f t="shared" si="202"/>
        <v>No</v>
      </c>
    </row>
    <row r="5515" spans="1:12" x14ac:dyDescent="0.3">
      <c r="A5515" t="s">
        <v>137</v>
      </c>
      <c r="B5515">
        <v>34</v>
      </c>
      <c r="C5515" s="1">
        <v>45352</v>
      </c>
      <c r="D5515" s="1">
        <v>45336.375</v>
      </c>
      <c r="E5515">
        <v>54.96</v>
      </c>
      <c r="F5515" t="s">
        <v>19</v>
      </c>
      <c r="G5515" t="s">
        <v>57</v>
      </c>
      <c r="H5515">
        <v>92507</v>
      </c>
      <c r="I5515" t="str" cm="1">
        <f t="array" ref="I5515">IFERROR(INDEX(scheduling_data!H:H,MATCH(B5515&amp;D5515,scheduling_data!D:D&amp;scheduling_data!A:A,0)),"")</f>
        <v>Victoria Miley</v>
      </c>
      <c r="J5515" t="str">
        <f t="shared" si="201"/>
        <v>No</v>
      </c>
      <c r="L5515" t="str">
        <f t="shared" si="202"/>
        <v>Yes</v>
      </c>
    </row>
    <row r="5516" spans="1:12" x14ac:dyDescent="0.3">
      <c r="A5516" t="s">
        <v>137</v>
      </c>
      <c r="B5516">
        <v>34</v>
      </c>
      <c r="C5516" s="1">
        <v>45352</v>
      </c>
      <c r="D5516" s="1">
        <v>45336.375</v>
      </c>
      <c r="E5516">
        <v>79.900000000000006</v>
      </c>
      <c r="F5516" t="s">
        <v>9</v>
      </c>
      <c r="G5516" t="s">
        <v>56</v>
      </c>
      <c r="H5516">
        <v>92507</v>
      </c>
      <c r="I5516" t="str" cm="1">
        <f t="array" ref="I5516">IFERROR(INDEX(scheduling_data!H:H,MATCH(B5516&amp;D5516,scheduling_data!D:D&amp;scheduling_data!A:A,0)),"")</f>
        <v>Victoria Miley</v>
      </c>
      <c r="J5516" t="str">
        <f t="shared" si="201"/>
        <v>No</v>
      </c>
      <c r="L5516" t="str">
        <f t="shared" si="202"/>
        <v>No</v>
      </c>
    </row>
    <row r="5517" spans="1:12" x14ac:dyDescent="0.3">
      <c r="A5517" t="s">
        <v>137</v>
      </c>
      <c r="B5517">
        <v>34</v>
      </c>
      <c r="C5517" s="1">
        <v>45352</v>
      </c>
      <c r="D5517" s="1">
        <v>45336.375</v>
      </c>
      <c r="E5517">
        <v>1.1200000000000001</v>
      </c>
      <c r="F5517" t="s">
        <v>9</v>
      </c>
      <c r="G5517" t="s">
        <v>55</v>
      </c>
      <c r="H5517">
        <v>92507</v>
      </c>
      <c r="I5517" t="str" cm="1">
        <f t="array" ref="I5517">IFERROR(INDEX(scheduling_data!H:H,MATCH(B5517&amp;D5517,scheduling_data!D:D&amp;scheduling_data!A:A,0)),"")</f>
        <v>Victoria Miley</v>
      </c>
      <c r="J5517" t="str">
        <f t="shared" si="201"/>
        <v>No</v>
      </c>
      <c r="L5517" t="str">
        <f t="shared" si="202"/>
        <v>No</v>
      </c>
    </row>
    <row r="5518" spans="1:12" x14ac:dyDescent="0.3">
      <c r="A5518" t="s">
        <v>137</v>
      </c>
      <c r="B5518">
        <v>34</v>
      </c>
      <c r="C5518" s="1">
        <v>45357</v>
      </c>
      <c r="D5518" s="1">
        <v>45338.333333333336</v>
      </c>
      <c r="E5518">
        <v>0.45</v>
      </c>
      <c r="F5518" t="s">
        <v>9</v>
      </c>
      <c r="G5518" t="s">
        <v>55</v>
      </c>
      <c r="H5518">
        <v>97530</v>
      </c>
      <c r="I5518" t="str" cm="1">
        <f t="array" ref="I5518">IFERROR(INDEX(scheduling_data!H:H,MATCH(B5518&amp;D5518,scheduling_data!D:D&amp;scheduling_data!A:A,0)),"")</f>
        <v>Amber Hickman</v>
      </c>
      <c r="J5518" t="str">
        <f t="shared" si="201"/>
        <v>No</v>
      </c>
      <c r="L5518" t="str">
        <f t="shared" si="202"/>
        <v>No</v>
      </c>
    </row>
    <row r="5519" spans="1:12" x14ac:dyDescent="0.3">
      <c r="A5519" t="s">
        <v>137</v>
      </c>
      <c r="B5519">
        <v>34</v>
      </c>
      <c r="C5519" s="1">
        <v>45357</v>
      </c>
      <c r="D5519" s="1">
        <v>45338.333333333336</v>
      </c>
      <c r="E5519">
        <v>21.85</v>
      </c>
      <c r="F5519" t="s">
        <v>19</v>
      </c>
      <c r="G5519" t="s">
        <v>57</v>
      </c>
      <c r="H5519">
        <v>97530</v>
      </c>
      <c r="I5519" t="str" cm="1">
        <f t="array" ref="I5519">IFERROR(INDEX(scheduling_data!H:H,MATCH(B5519&amp;D5519,scheduling_data!D:D&amp;scheduling_data!A:A,0)),"")</f>
        <v>Amber Hickman</v>
      </c>
      <c r="J5519" t="str">
        <f t="shared" si="201"/>
        <v>No</v>
      </c>
      <c r="L5519" t="str">
        <f t="shared" si="202"/>
        <v>Yes</v>
      </c>
    </row>
    <row r="5520" spans="1:12" x14ac:dyDescent="0.3">
      <c r="A5520" t="s">
        <v>137</v>
      </c>
      <c r="B5520">
        <v>34</v>
      </c>
      <c r="C5520" s="1">
        <v>45357</v>
      </c>
      <c r="D5520" s="1">
        <v>45338.333333333336</v>
      </c>
      <c r="E5520">
        <v>46.14</v>
      </c>
      <c r="F5520" t="s">
        <v>9</v>
      </c>
      <c r="G5520" t="s">
        <v>56</v>
      </c>
      <c r="H5520">
        <v>97530</v>
      </c>
      <c r="I5520" t="str" cm="1">
        <f t="array" ref="I5520">IFERROR(INDEX(scheduling_data!H:H,MATCH(B5520&amp;D5520,scheduling_data!D:D&amp;scheduling_data!A:A,0)),"")</f>
        <v>Amber Hickman</v>
      </c>
      <c r="J5520" t="str">
        <f t="shared" si="201"/>
        <v>No</v>
      </c>
      <c r="L5520" t="str">
        <f t="shared" si="202"/>
        <v>No</v>
      </c>
    </row>
    <row r="5521" spans="1:12" x14ac:dyDescent="0.3">
      <c r="A5521" t="s">
        <v>137</v>
      </c>
      <c r="B5521">
        <v>34</v>
      </c>
      <c r="C5521" s="1">
        <v>45357</v>
      </c>
      <c r="D5521" s="1">
        <v>45338.333333333336</v>
      </c>
      <c r="E5521">
        <v>5.86</v>
      </c>
      <c r="F5521" t="s">
        <v>9</v>
      </c>
      <c r="G5521" t="s">
        <v>54</v>
      </c>
      <c r="H5521">
        <v>97110</v>
      </c>
      <c r="I5521" t="str" cm="1">
        <f t="array" ref="I5521">IFERROR(INDEX(scheduling_data!H:H,MATCH(B5521&amp;D5521,scheduling_data!D:D&amp;scheduling_data!A:A,0)),"")</f>
        <v>Amber Hickman</v>
      </c>
      <c r="J5521" t="str">
        <f t="shared" si="201"/>
        <v>No</v>
      </c>
      <c r="L5521" t="str">
        <f t="shared" si="202"/>
        <v>No</v>
      </c>
    </row>
    <row r="5522" spans="1:12" x14ac:dyDescent="0.3">
      <c r="A5522" t="s">
        <v>137</v>
      </c>
      <c r="B5522">
        <v>34</v>
      </c>
      <c r="C5522" s="1">
        <v>45357</v>
      </c>
      <c r="D5522" s="1">
        <v>45338.333333333336</v>
      </c>
      <c r="E5522">
        <v>0.28000000000000003</v>
      </c>
      <c r="F5522" t="s">
        <v>9</v>
      </c>
      <c r="G5522" t="s">
        <v>55</v>
      </c>
      <c r="H5522">
        <v>97110</v>
      </c>
      <c r="I5522" t="str" cm="1">
        <f t="array" ref="I5522">IFERROR(INDEX(scheduling_data!H:H,MATCH(B5522&amp;D5522,scheduling_data!D:D&amp;scheduling_data!A:A,0)),"")</f>
        <v>Amber Hickman</v>
      </c>
      <c r="J5522" t="str">
        <f t="shared" si="201"/>
        <v>No</v>
      </c>
      <c r="L5522" t="str">
        <f t="shared" si="202"/>
        <v>No</v>
      </c>
    </row>
    <row r="5523" spans="1:12" x14ac:dyDescent="0.3">
      <c r="A5523" t="s">
        <v>137</v>
      </c>
      <c r="B5523">
        <v>34</v>
      </c>
      <c r="C5523" s="1">
        <v>45357</v>
      </c>
      <c r="D5523" s="1">
        <v>45338.333333333336</v>
      </c>
      <c r="E5523">
        <v>50.8</v>
      </c>
      <c r="F5523" t="s">
        <v>9</v>
      </c>
      <c r="G5523" t="s">
        <v>56</v>
      </c>
      <c r="H5523">
        <v>97110</v>
      </c>
      <c r="I5523" t="str" cm="1">
        <f t="array" ref="I5523">IFERROR(INDEX(scheduling_data!H:H,MATCH(B5523&amp;D5523,scheduling_data!D:D&amp;scheduling_data!A:A,0)),"")</f>
        <v>Amber Hickman</v>
      </c>
      <c r="J5523" t="str">
        <f t="shared" si="201"/>
        <v>No</v>
      </c>
      <c r="L5523" t="str">
        <f t="shared" si="202"/>
        <v>No</v>
      </c>
    </row>
    <row r="5524" spans="1:12" x14ac:dyDescent="0.3">
      <c r="A5524" t="s">
        <v>137</v>
      </c>
      <c r="B5524">
        <v>34</v>
      </c>
      <c r="C5524" s="1">
        <v>45357</v>
      </c>
      <c r="D5524" s="1">
        <v>45338.333333333336</v>
      </c>
      <c r="E5524">
        <v>13.89</v>
      </c>
      <c r="F5524" t="s">
        <v>19</v>
      </c>
      <c r="G5524" t="s">
        <v>57</v>
      </c>
      <c r="H5524">
        <v>97110</v>
      </c>
      <c r="I5524" t="str" cm="1">
        <f t="array" ref="I5524">IFERROR(INDEX(scheduling_data!H:H,MATCH(B5524&amp;D5524,scheduling_data!D:D&amp;scheduling_data!A:A,0)),"")</f>
        <v>Amber Hickman</v>
      </c>
      <c r="J5524" t="str">
        <f t="shared" si="201"/>
        <v>No</v>
      </c>
      <c r="L5524" t="str">
        <f t="shared" si="202"/>
        <v>Yes</v>
      </c>
    </row>
    <row r="5525" spans="1:12" x14ac:dyDescent="0.3">
      <c r="A5525" t="s">
        <v>137</v>
      </c>
      <c r="B5525">
        <v>34</v>
      </c>
      <c r="C5525" s="1">
        <v>45357</v>
      </c>
      <c r="D5525" s="1">
        <v>45341.333333333336</v>
      </c>
      <c r="E5525">
        <v>45.06</v>
      </c>
      <c r="F5525" t="s">
        <v>9</v>
      </c>
      <c r="G5525" t="s">
        <v>56</v>
      </c>
      <c r="H5525">
        <v>97530</v>
      </c>
      <c r="I5525" t="str" cm="1">
        <f t="array" ref="I5525">IFERROR(INDEX(scheduling_data!H:H,MATCH(B5525&amp;D5525,scheduling_data!D:D&amp;scheduling_data!A:A,0)),"")</f>
        <v>Amber Hickman</v>
      </c>
      <c r="J5525" t="str">
        <f t="shared" si="201"/>
        <v>No</v>
      </c>
      <c r="L5525" t="str">
        <f t="shared" si="202"/>
        <v>No</v>
      </c>
    </row>
    <row r="5526" spans="1:12" x14ac:dyDescent="0.3">
      <c r="A5526" t="s">
        <v>137</v>
      </c>
      <c r="B5526">
        <v>34</v>
      </c>
      <c r="C5526" s="1">
        <v>45357</v>
      </c>
      <c r="D5526" s="1">
        <v>45341.333333333336</v>
      </c>
      <c r="E5526">
        <v>0.56999999999999995</v>
      </c>
      <c r="F5526" t="s">
        <v>9</v>
      </c>
      <c r="G5526" t="s">
        <v>55</v>
      </c>
      <c r="H5526">
        <v>97110</v>
      </c>
      <c r="I5526" t="str" cm="1">
        <f t="array" ref="I5526">IFERROR(INDEX(scheduling_data!H:H,MATCH(B5526&amp;D5526,scheduling_data!D:D&amp;scheduling_data!A:A,0)),"")</f>
        <v>Amber Hickman</v>
      </c>
      <c r="J5526" t="str">
        <f t="shared" si="201"/>
        <v>No</v>
      </c>
      <c r="L5526" t="str">
        <f t="shared" si="202"/>
        <v>No</v>
      </c>
    </row>
    <row r="5527" spans="1:12" x14ac:dyDescent="0.3">
      <c r="A5527" t="s">
        <v>137</v>
      </c>
      <c r="B5527">
        <v>34</v>
      </c>
      <c r="C5527" s="1">
        <v>45357</v>
      </c>
      <c r="D5527" s="1">
        <v>45341.333333333336</v>
      </c>
      <c r="E5527">
        <v>9.06</v>
      </c>
      <c r="F5527" t="s">
        <v>9</v>
      </c>
      <c r="G5527" t="s">
        <v>54</v>
      </c>
      <c r="H5527">
        <v>97530</v>
      </c>
      <c r="I5527" t="str" cm="1">
        <f t="array" ref="I5527">IFERROR(INDEX(scheduling_data!H:H,MATCH(B5527&amp;D5527,scheduling_data!D:D&amp;scheduling_data!A:A,0)),"")</f>
        <v>Amber Hickman</v>
      </c>
      <c r="J5527" t="str">
        <f t="shared" si="201"/>
        <v>No</v>
      </c>
      <c r="L5527" t="str">
        <f t="shared" si="202"/>
        <v>No</v>
      </c>
    </row>
    <row r="5528" spans="1:12" x14ac:dyDescent="0.3">
      <c r="A5528" t="s">
        <v>137</v>
      </c>
      <c r="B5528">
        <v>34</v>
      </c>
      <c r="C5528" s="1">
        <v>45357</v>
      </c>
      <c r="D5528" s="1">
        <v>45341.333333333336</v>
      </c>
      <c r="E5528">
        <v>0.32</v>
      </c>
      <c r="F5528" t="s">
        <v>9</v>
      </c>
      <c r="G5528" t="s">
        <v>55</v>
      </c>
      <c r="H5528">
        <v>97530</v>
      </c>
      <c r="I5528" t="str" cm="1">
        <f t="array" ref="I5528">IFERROR(INDEX(scheduling_data!H:H,MATCH(B5528&amp;D5528,scheduling_data!D:D&amp;scheduling_data!A:A,0)),"")</f>
        <v>Amber Hickman</v>
      </c>
      <c r="J5528" t="str">
        <f t="shared" si="201"/>
        <v>No</v>
      </c>
      <c r="L5528" t="str">
        <f t="shared" si="202"/>
        <v>No</v>
      </c>
    </row>
    <row r="5529" spans="1:12" x14ac:dyDescent="0.3">
      <c r="A5529" t="s">
        <v>137</v>
      </c>
      <c r="B5529">
        <v>34</v>
      </c>
      <c r="C5529" s="1">
        <v>45357</v>
      </c>
      <c r="D5529" s="1">
        <v>45341.333333333336</v>
      </c>
      <c r="E5529">
        <v>15.81</v>
      </c>
      <c r="F5529" t="s">
        <v>19</v>
      </c>
      <c r="G5529" t="s">
        <v>57</v>
      </c>
      <c r="H5529">
        <v>97530</v>
      </c>
      <c r="I5529" t="str" cm="1">
        <f t="array" ref="I5529">IFERROR(INDEX(scheduling_data!H:H,MATCH(B5529&amp;D5529,scheduling_data!D:D&amp;scheduling_data!A:A,0)),"")</f>
        <v>Amber Hickman</v>
      </c>
      <c r="J5529" t="str">
        <f t="shared" si="201"/>
        <v>No</v>
      </c>
      <c r="L5529" t="str">
        <f t="shared" si="202"/>
        <v>Yes</v>
      </c>
    </row>
    <row r="5530" spans="1:12" x14ac:dyDescent="0.3">
      <c r="A5530" t="s">
        <v>137</v>
      </c>
      <c r="B5530">
        <v>34</v>
      </c>
      <c r="C5530" s="1">
        <v>45357</v>
      </c>
      <c r="D5530" s="1">
        <v>45341.333333333336</v>
      </c>
      <c r="E5530">
        <v>101.6</v>
      </c>
      <c r="F5530" t="s">
        <v>9</v>
      </c>
      <c r="G5530" t="s">
        <v>56</v>
      </c>
      <c r="H5530">
        <v>97110</v>
      </c>
      <c r="I5530" t="str" cm="1">
        <f t="array" ref="I5530">IFERROR(INDEX(scheduling_data!H:H,MATCH(B5530&amp;D5530,scheduling_data!D:D&amp;scheduling_data!A:A,0)),"")</f>
        <v>Amber Hickman</v>
      </c>
      <c r="J5530" t="str">
        <f t="shared" si="201"/>
        <v>No</v>
      </c>
      <c r="L5530" t="str">
        <f t="shared" si="202"/>
        <v>No</v>
      </c>
    </row>
    <row r="5531" spans="1:12" x14ac:dyDescent="0.3">
      <c r="A5531" t="s">
        <v>137</v>
      </c>
      <c r="B5531">
        <v>34</v>
      </c>
      <c r="C5531" s="1">
        <v>45357</v>
      </c>
      <c r="D5531" s="1">
        <v>45341.333333333336</v>
      </c>
      <c r="E5531">
        <v>27.77</v>
      </c>
      <c r="F5531" t="s">
        <v>19</v>
      </c>
      <c r="G5531" t="s">
        <v>57</v>
      </c>
      <c r="H5531">
        <v>97110</v>
      </c>
      <c r="I5531" t="str" cm="1">
        <f t="array" ref="I5531">IFERROR(INDEX(scheduling_data!H:H,MATCH(B5531&amp;D5531,scheduling_data!D:D&amp;scheduling_data!A:A,0)),"")</f>
        <v>Amber Hickman</v>
      </c>
      <c r="J5531" t="str">
        <f t="shared" si="201"/>
        <v>No</v>
      </c>
      <c r="L5531" t="str">
        <f t="shared" si="202"/>
        <v>Yes</v>
      </c>
    </row>
    <row r="5532" spans="1:12" x14ac:dyDescent="0.3">
      <c r="A5532" t="s">
        <v>137</v>
      </c>
      <c r="B5532">
        <v>34</v>
      </c>
      <c r="C5532" s="1">
        <v>45357</v>
      </c>
      <c r="D5532" s="1">
        <v>45341.333333333336</v>
      </c>
      <c r="E5532">
        <v>11.72</v>
      </c>
      <c r="F5532" t="s">
        <v>9</v>
      </c>
      <c r="G5532" t="s">
        <v>54</v>
      </c>
      <c r="H5532">
        <v>97110</v>
      </c>
      <c r="I5532" t="str" cm="1">
        <f t="array" ref="I5532">IFERROR(INDEX(scheduling_data!H:H,MATCH(B5532&amp;D5532,scheduling_data!D:D&amp;scheduling_data!A:A,0)),"")</f>
        <v>Amber Hickman</v>
      </c>
      <c r="J5532" t="str">
        <f t="shared" si="201"/>
        <v>No</v>
      </c>
      <c r="L5532" t="str">
        <f t="shared" si="202"/>
        <v>No</v>
      </c>
    </row>
    <row r="5533" spans="1:12" x14ac:dyDescent="0.3">
      <c r="A5533" t="s">
        <v>137</v>
      </c>
      <c r="B5533">
        <v>34</v>
      </c>
      <c r="C5533" s="1">
        <v>45357</v>
      </c>
      <c r="D5533" s="1">
        <v>45341.375</v>
      </c>
      <c r="E5533">
        <v>79.900000000000006</v>
      </c>
      <c r="F5533" t="s">
        <v>9</v>
      </c>
      <c r="G5533" t="s">
        <v>56</v>
      </c>
      <c r="H5533">
        <v>92507</v>
      </c>
      <c r="I5533" t="str" cm="1">
        <f t="array" ref="I5533">IFERROR(INDEX(scheduling_data!H:H,MATCH(B5533&amp;D5533,scheduling_data!D:D&amp;scheduling_data!A:A,0)),"")</f>
        <v>D'Anna Pullen</v>
      </c>
      <c r="J5533" t="str">
        <f t="shared" si="201"/>
        <v>No</v>
      </c>
      <c r="L5533" t="str">
        <f t="shared" si="202"/>
        <v>No</v>
      </c>
    </row>
    <row r="5534" spans="1:12" x14ac:dyDescent="0.3">
      <c r="A5534" t="s">
        <v>137</v>
      </c>
      <c r="B5534">
        <v>34</v>
      </c>
      <c r="C5534" s="1">
        <v>45357</v>
      </c>
      <c r="D5534" s="1">
        <v>45341.375</v>
      </c>
      <c r="E5534">
        <v>1.1200000000000001</v>
      </c>
      <c r="F5534" t="s">
        <v>9</v>
      </c>
      <c r="G5534" t="s">
        <v>55</v>
      </c>
      <c r="H5534">
        <v>92507</v>
      </c>
      <c r="I5534" t="str" cm="1">
        <f t="array" ref="I5534">IFERROR(INDEX(scheduling_data!H:H,MATCH(B5534&amp;D5534,scheduling_data!D:D&amp;scheduling_data!A:A,0)),"")</f>
        <v>D'Anna Pullen</v>
      </c>
      <c r="J5534" t="str">
        <f t="shared" si="201"/>
        <v>No</v>
      </c>
      <c r="L5534" t="str">
        <f t="shared" si="202"/>
        <v>No</v>
      </c>
    </row>
    <row r="5535" spans="1:12" x14ac:dyDescent="0.3">
      <c r="A5535" t="s">
        <v>137</v>
      </c>
      <c r="B5535">
        <v>34</v>
      </c>
      <c r="C5535" s="1">
        <v>45357</v>
      </c>
      <c r="D5535" s="1">
        <v>45341.375</v>
      </c>
      <c r="E5535">
        <v>54.96</v>
      </c>
      <c r="F5535" t="s">
        <v>19</v>
      </c>
      <c r="G5535" t="s">
        <v>57</v>
      </c>
      <c r="H5535">
        <v>92507</v>
      </c>
      <c r="I5535" t="str" cm="1">
        <f t="array" ref="I5535">IFERROR(INDEX(scheduling_data!H:H,MATCH(B5535&amp;D5535,scheduling_data!D:D&amp;scheduling_data!A:A,0)),"")</f>
        <v>D'Anna Pullen</v>
      </c>
      <c r="J5535" t="str">
        <f t="shared" si="201"/>
        <v>No</v>
      </c>
      <c r="L5535" t="str">
        <f t="shared" si="202"/>
        <v>Yes</v>
      </c>
    </row>
    <row r="5536" spans="1:12" x14ac:dyDescent="0.3">
      <c r="A5536" t="s">
        <v>137</v>
      </c>
      <c r="B5536">
        <v>34</v>
      </c>
      <c r="C5536" s="1">
        <v>45359</v>
      </c>
      <c r="D5536" s="1">
        <v>45343.333333333336</v>
      </c>
      <c r="E5536">
        <v>0.56999999999999995</v>
      </c>
      <c r="F5536" t="s">
        <v>9</v>
      </c>
      <c r="G5536" t="s">
        <v>55</v>
      </c>
      <c r="H5536">
        <v>97110</v>
      </c>
      <c r="I5536" t="str" cm="1">
        <f t="array" ref="I5536">IFERROR(INDEX(scheduling_data!H:H,MATCH(B5536&amp;D5536,scheduling_data!D:D&amp;scheduling_data!A:A,0)),"")</f>
        <v>Jessica Pittman</v>
      </c>
      <c r="J5536" t="str">
        <f t="shared" si="201"/>
        <v>No</v>
      </c>
      <c r="L5536" t="str">
        <f t="shared" si="202"/>
        <v>No</v>
      </c>
    </row>
    <row r="5537" spans="1:12" x14ac:dyDescent="0.3">
      <c r="A5537" t="s">
        <v>137</v>
      </c>
      <c r="B5537">
        <v>34</v>
      </c>
      <c r="C5537" s="1">
        <v>45359</v>
      </c>
      <c r="D5537" s="1">
        <v>45343.333333333336</v>
      </c>
      <c r="E5537">
        <v>11.72</v>
      </c>
      <c r="F5537" t="s">
        <v>9</v>
      </c>
      <c r="G5537" t="s">
        <v>54</v>
      </c>
      <c r="H5537">
        <v>97110</v>
      </c>
      <c r="I5537" t="str" cm="1">
        <f t="array" ref="I5537">IFERROR(INDEX(scheduling_data!H:H,MATCH(B5537&amp;D5537,scheduling_data!D:D&amp;scheduling_data!A:A,0)),"")</f>
        <v>Jessica Pittman</v>
      </c>
      <c r="J5537" t="str">
        <f t="shared" si="201"/>
        <v>No</v>
      </c>
      <c r="L5537" t="str">
        <f t="shared" si="202"/>
        <v>No</v>
      </c>
    </row>
    <row r="5538" spans="1:12" x14ac:dyDescent="0.3">
      <c r="A5538" t="s">
        <v>137</v>
      </c>
      <c r="B5538">
        <v>34</v>
      </c>
      <c r="C5538" s="1">
        <v>45359</v>
      </c>
      <c r="D5538" s="1">
        <v>45343.333333333336</v>
      </c>
      <c r="E5538">
        <v>27.77</v>
      </c>
      <c r="F5538" t="s">
        <v>19</v>
      </c>
      <c r="G5538" t="s">
        <v>57</v>
      </c>
      <c r="H5538">
        <v>97110</v>
      </c>
      <c r="I5538" t="str" cm="1">
        <f t="array" ref="I5538">IFERROR(INDEX(scheduling_data!H:H,MATCH(B5538&amp;D5538,scheduling_data!D:D&amp;scheduling_data!A:A,0)),"")</f>
        <v>Jessica Pittman</v>
      </c>
      <c r="J5538" t="str">
        <f t="shared" si="201"/>
        <v>No</v>
      </c>
      <c r="L5538" t="str">
        <f t="shared" si="202"/>
        <v>Yes</v>
      </c>
    </row>
    <row r="5539" spans="1:12" x14ac:dyDescent="0.3">
      <c r="A5539" t="s">
        <v>137</v>
      </c>
      <c r="B5539">
        <v>34</v>
      </c>
      <c r="C5539" s="1">
        <v>45359</v>
      </c>
      <c r="D5539" s="1">
        <v>45343.333333333336</v>
      </c>
      <c r="E5539">
        <v>101.6</v>
      </c>
      <c r="F5539" t="s">
        <v>9</v>
      </c>
      <c r="G5539" t="s">
        <v>56</v>
      </c>
      <c r="H5539">
        <v>97110</v>
      </c>
      <c r="I5539" t="str" cm="1">
        <f t="array" ref="I5539">IFERROR(INDEX(scheduling_data!H:H,MATCH(B5539&amp;D5539,scheduling_data!D:D&amp;scheduling_data!A:A,0)),"")</f>
        <v>Jessica Pittman</v>
      </c>
      <c r="J5539" t="str">
        <f t="shared" si="201"/>
        <v>No</v>
      </c>
      <c r="L5539" t="str">
        <f t="shared" si="202"/>
        <v>No</v>
      </c>
    </row>
    <row r="5540" spans="1:12" x14ac:dyDescent="0.3">
      <c r="A5540" t="s">
        <v>137</v>
      </c>
      <c r="B5540">
        <v>34</v>
      </c>
      <c r="C5540" s="1">
        <v>45359</v>
      </c>
      <c r="D5540" s="1">
        <v>45343.375</v>
      </c>
      <c r="E5540">
        <v>13.23</v>
      </c>
      <c r="F5540" t="s">
        <v>19</v>
      </c>
      <c r="G5540" t="s">
        <v>57</v>
      </c>
      <c r="H5540">
        <v>92507</v>
      </c>
      <c r="I5540" t="str" cm="1">
        <f t="array" ref="I5540">IFERROR(INDEX(scheduling_data!H:H,MATCH(B5540&amp;D5540,scheduling_data!D:D&amp;scheduling_data!A:A,0)),"")</f>
        <v>D'Anna Pullen</v>
      </c>
      <c r="J5540" t="str">
        <f t="shared" si="201"/>
        <v>No</v>
      </c>
      <c r="L5540" t="str">
        <f t="shared" si="202"/>
        <v>Yes</v>
      </c>
    </row>
    <row r="5541" spans="1:12" x14ac:dyDescent="0.3">
      <c r="A5541" t="s">
        <v>137</v>
      </c>
      <c r="B5541">
        <v>34</v>
      </c>
      <c r="C5541" s="1">
        <v>45359</v>
      </c>
      <c r="D5541" s="1">
        <v>45343.375</v>
      </c>
      <c r="E5541">
        <v>79.900000000000006</v>
      </c>
      <c r="F5541" t="s">
        <v>9</v>
      </c>
      <c r="G5541" t="s">
        <v>56</v>
      </c>
      <c r="H5541">
        <v>92507</v>
      </c>
      <c r="I5541" t="str" cm="1">
        <f t="array" ref="I5541">IFERROR(INDEX(scheduling_data!H:H,MATCH(B5541&amp;D5541,scheduling_data!D:D&amp;scheduling_data!A:A,0)),"")</f>
        <v>D'Anna Pullen</v>
      </c>
      <c r="J5541" t="str">
        <f t="shared" si="201"/>
        <v>No</v>
      </c>
      <c r="L5541" t="str">
        <f t="shared" si="202"/>
        <v>No</v>
      </c>
    </row>
    <row r="5542" spans="1:12" x14ac:dyDescent="0.3">
      <c r="A5542" t="s">
        <v>137</v>
      </c>
      <c r="B5542">
        <v>34</v>
      </c>
      <c r="C5542" s="1">
        <v>45359</v>
      </c>
      <c r="D5542" s="1">
        <v>45343.375</v>
      </c>
      <c r="E5542">
        <v>0.27</v>
      </c>
      <c r="F5542" t="s">
        <v>9</v>
      </c>
      <c r="G5542" t="s">
        <v>55</v>
      </c>
      <c r="H5542">
        <v>92507</v>
      </c>
      <c r="I5542" t="str" cm="1">
        <f t="array" ref="I5542">IFERROR(INDEX(scheduling_data!H:H,MATCH(B5542&amp;D5542,scheduling_data!D:D&amp;scheduling_data!A:A,0)),"")</f>
        <v>D'Anna Pullen</v>
      </c>
      <c r="J5542" t="str">
        <f t="shared" si="201"/>
        <v>No</v>
      </c>
      <c r="L5542" t="str">
        <f t="shared" si="202"/>
        <v>No</v>
      </c>
    </row>
    <row r="5543" spans="1:12" x14ac:dyDescent="0.3">
      <c r="A5543" t="s">
        <v>137</v>
      </c>
      <c r="B5543">
        <v>34</v>
      </c>
      <c r="C5543" s="1">
        <v>45359</v>
      </c>
      <c r="D5543" s="1">
        <v>45343.375</v>
      </c>
      <c r="E5543">
        <v>0</v>
      </c>
      <c r="F5543" t="s">
        <v>9</v>
      </c>
      <c r="G5543" t="s">
        <v>459</v>
      </c>
      <c r="H5543">
        <v>92507</v>
      </c>
      <c r="I5543" t="str" cm="1">
        <f t="array" ref="I5543">IFERROR(INDEX(scheduling_data!H:H,MATCH(B5543&amp;D5543,scheduling_data!D:D&amp;scheduling_data!A:A,0)),"")</f>
        <v>D'Anna Pullen</v>
      </c>
      <c r="J5543" t="str">
        <f t="shared" si="201"/>
        <v>No</v>
      </c>
      <c r="L5543" t="str">
        <f t="shared" si="202"/>
        <v>No</v>
      </c>
    </row>
    <row r="5544" spans="1:12" x14ac:dyDescent="0.3">
      <c r="A5544" t="s">
        <v>137</v>
      </c>
      <c r="B5544">
        <v>34</v>
      </c>
      <c r="C5544" s="1">
        <v>45357.848611111112</v>
      </c>
      <c r="D5544" s="1">
        <v>45345.333333333336</v>
      </c>
      <c r="E5544">
        <v>0</v>
      </c>
      <c r="F5544" t="s">
        <v>9</v>
      </c>
      <c r="G5544" t="s">
        <v>460</v>
      </c>
      <c r="H5544">
        <v>97112</v>
      </c>
      <c r="I5544" t="str" cm="1">
        <f t="array" ref="I5544">IFERROR(INDEX(scheduling_data!H:H,MATCH(B5544&amp;D5544,scheduling_data!D:D&amp;scheduling_data!A:A,0)),"")</f>
        <v>Amber Hickman</v>
      </c>
      <c r="J5544" t="str">
        <f t="shared" si="201"/>
        <v>No</v>
      </c>
      <c r="L5544" t="str">
        <f t="shared" si="202"/>
        <v>No</v>
      </c>
    </row>
    <row r="5545" spans="1:12" x14ac:dyDescent="0.3">
      <c r="A5545" t="s">
        <v>137</v>
      </c>
      <c r="B5545">
        <v>34</v>
      </c>
      <c r="C5545" s="1">
        <v>45357.848611111112</v>
      </c>
      <c r="D5545" s="1">
        <v>45345.333333333336</v>
      </c>
      <c r="E5545">
        <v>0</v>
      </c>
      <c r="F5545" t="s">
        <v>9</v>
      </c>
      <c r="G5545" t="s">
        <v>460</v>
      </c>
      <c r="H5545">
        <v>97530</v>
      </c>
      <c r="I5545" t="str" cm="1">
        <f t="array" ref="I5545">IFERROR(INDEX(scheduling_data!H:H,MATCH(B5545&amp;D5545,scheduling_data!D:D&amp;scheduling_data!A:A,0)),"")</f>
        <v>Amber Hickman</v>
      </c>
      <c r="J5545" t="str">
        <f t="shared" si="201"/>
        <v>No</v>
      </c>
      <c r="L5545" t="str">
        <f t="shared" si="202"/>
        <v>No</v>
      </c>
    </row>
    <row r="5546" spans="1:12" x14ac:dyDescent="0.3">
      <c r="A5546" t="s">
        <v>137</v>
      </c>
      <c r="B5546">
        <v>34</v>
      </c>
      <c r="C5546" s="1">
        <v>45357.848611111112</v>
      </c>
      <c r="D5546" s="1">
        <v>45345.333333333336</v>
      </c>
      <c r="E5546">
        <v>0</v>
      </c>
      <c r="F5546" t="s">
        <v>9</v>
      </c>
      <c r="G5546" t="s">
        <v>460</v>
      </c>
      <c r="H5546">
        <v>97110</v>
      </c>
      <c r="I5546" t="str" cm="1">
        <f t="array" ref="I5546">IFERROR(INDEX(scheduling_data!H:H,MATCH(B5546&amp;D5546,scheduling_data!D:D&amp;scheduling_data!A:A,0)),"")</f>
        <v>Amber Hickman</v>
      </c>
      <c r="J5546" t="str">
        <f t="shared" si="201"/>
        <v>No</v>
      </c>
      <c r="L5546" t="str">
        <f t="shared" si="202"/>
        <v>No</v>
      </c>
    </row>
    <row r="5547" spans="1:12" x14ac:dyDescent="0.3">
      <c r="A5547" t="s">
        <v>137</v>
      </c>
      <c r="B5547">
        <v>34</v>
      </c>
      <c r="C5547" s="1">
        <v>45357.848611111112</v>
      </c>
      <c r="D5547" s="1">
        <v>45348.333333333336</v>
      </c>
      <c r="E5547">
        <v>0</v>
      </c>
      <c r="F5547" t="s">
        <v>9</v>
      </c>
      <c r="G5547" t="s">
        <v>460</v>
      </c>
      <c r="H5547">
        <v>97112</v>
      </c>
      <c r="I5547" t="str" cm="1">
        <f t="array" ref="I5547">IFERROR(INDEX(scheduling_data!H:H,MATCH(B5547&amp;D5547,scheduling_data!D:D&amp;scheduling_data!A:A,0)),"")</f>
        <v>Amber Hickman</v>
      </c>
      <c r="J5547" t="str">
        <f t="shared" si="201"/>
        <v>No</v>
      </c>
      <c r="L5547" t="str">
        <f t="shared" si="202"/>
        <v>No</v>
      </c>
    </row>
    <row r="5548" spans="1:12" x14ac:dyDescent="0.3">
      <c r="A5548" t="s">
        <v>137</v>
      </c>
      <c r="B5548">
        <v>34</v>
      </c>
      <c r="C5548" s="1">
        <v>45357.848611111112</v>
      </c>
      <c r="D5548" s="1">
        <v>45348.333333333336</v>
      </c>
      <c r="E5548">
        <v>0</v>
      </c>
      <c r="F5548" t="s">
        <v>9</v>
      </c>
      <c r="G5548" t="s">
        <v>460</v>
      </c>
      <c r="H5548">
        <v>97110</v>
      </c>
      <c r="I5548" t="str" cm="1">
        <f t="array" ref="I5548">IFERROR(INDEX(scheduling_data!H:H,MATCH(B5548&amp;D5548,scheduling_data!D:D&amp;scheduling_data!A:A,0)),"")</f>
        <v>Amber Hickman</v>
      </c>
      <c r="J5548" t="str">
        <f t="shared" si="201"/>
        <v>No</v>
      </c>
      <c r="L5548" t="str">
        <f t="shared" si="202"/>
        <v>No</v>
      </c>
    </row>
    <row r="5549" spans="1:12" x14ac:dyDescent="0.3">
      <c r="A5549" t="s">
        <v>137</v>
      </c>
      <c r="B5549">
        <v>34</v>
      </c>
      <c r="C5549" s="1">
        <v>45357.848611111112</v>
      </c>
      <c r="D5549" s="1">
        <v>45348.333333333336</v>
      </c>
      <c r="E5549">
        <v>0</v>
      </c>
      <c r="F5549" t="s">
        <v>9</v>
      </c>
      <c r="G5549" t="s">
        <v>460</v>
      </c>
      <c r="H5549">
        <v>97530</v>
      </c>
      <c r="I5549" t="str" cm="1">
        <f t="array" ref="I5549">IFERROR(INDEX(scheduling_data!H:H,MATCH(B5549&amp;D5549,scheduling_data!D:D&amp;scheduling_data!A:A,0)),"")</f>
        <v>Amber Hickman</v>
      </c>
      <c r="J5549" t="str">
        <f t="shared" si="201"/>
        <v>No</v>
      </c>
      <c r="L5549" t="str">
        <f t="shared" si="202"/>
        <v>No</v>
      </c>
    </row>
    <row r="5550" spans="1:12" x14ac:dyDescent="0.3">
      <c r="A5550" t="s">
        <v>137</v>
      </c>
      <c r="B5550">
        <v>34</v>
      </c>
      <c r="C5550" s="1">
        <v>45357.848611111112</v>
      </c>
      <c r="D5550" s="1">
        <v>45348.375</v>
      </c>
      <c r="E5550">
        <v>0</v>
      </c>
      <c r="F5550" t="s">
        <v>9</v>
      </c>
      <c r="G5550" t="s">
        <v>461</v>
      </c>
      <c r="H5550">
        <v>92507</v>
      </c>
      <c r="I5550" t="str" cm="1">
        <f t="array" ref="I5550">IFERROR(INDEX(scheduling_data!H:H,MATCH(B5550&amp;D5550,scheduling_data!D:D&amp;scheduling_data!A:A,0)),"")</f>
        <v>Victoria Miley</v>
      </c>
      <c r="J5550" t="str">
        <f t="shared" si="201"/>
        <v>No</v>
      </c>
      <c r="L5550" t="str">
        <f t="shared" si="202"/>
        <v>No</v>
      </c>
    </row>
    <row r="5551" spans="1:12" x14ac:dyDescent="0.3">
      <c r="A5551" t="s">
        <v>17</v>
      </c>
      <c r="B5551">
        <v>311</v>
      </c>
      <c r="C5551" s="1">
        <v>45363</v>
      </c>
      <c r="D5551" s="1">
        <v>45349.479166666664</v>
      </c>
      <c r="E5551">
        <v>192.93</v>
      </c>
      <c r="F5551" t="s">
        <v>19</v>
      </c>
      <c r="G5551" t="s">
        <v>20</v>
      </c>
      <c r="H5551">
        <v>92523</v>
      </c>
      <c r="I5551" t="str" cm="1">
        <f t="array" ref="I5551">IFERROR(INDEX(scheduling_data!H:H,MATCH(B5551&amp;D5551,scheduling_data!D:D&amp;scheduling_data!A:A,0)),"")</f>
        <v>D'Anna Pullen</v>
      </c>
      <c r="J5551" t="str">
        <f t="shared" si="201"/>
        <v>No</v>
      </c>
      <c r="L5551" t="str">
        <f t="shared" si="202"/>
        <v>Yes</v>
      </c>
    </row>
    <row r="5552" spans="1:12" x14ac:dyDescent="0.3">
      <c r="A5552" t="s">
        <v>17</v>
      </c>
      <c r="B5552">
        <v>311</v>
      </c>
      <c r="C5552" s="1">
        <v>45363</v>
      </c>
      <c r="D5552" s="1">
        <v>45349.479166666664</v>
      </c>
      <c r="E5552">
        <v>57.07</v>
      </c>
      <c r="F5552" t="s">
        <v>9</v>
      </c>
      <c r="G5552" t="s">
        <v>18</v>
      </c>
      <c r="H5552">
        <v>92523</v>
      </c>
      <c r="I5552" t="str" cm="1">
        <f t="array" ref="I5552">IFERROR(INDEX(scheduling_data!H:H,MATCH(B5552&amp;D5552,scheduling_data!D:D&amp;scheduling_data!A:A,0)),"")</f>
        <v>D'Anna Pullen</v>
      </c>
      <c r="J5552" t="str">
        <f t="shared" si="201"/>
        <v>No</v>
      </c>
      <c r="L5552" t="str">
        <f t="shared" si="202"/>
        <v>No</v>
      </c>
    </row>
    <row r="5553" spans="1:12" x14ac:dyDescent="0.3">
      <c r="A5553" t="s">
        <v>61</v>
      </c>
      <c r="B5553">
        <v>182</v>
      </c>
      <c r="C5553" s="1">
        <v>45359</v>
      </c>
      <c r="D5553" s="1">
        <v>45335.458333333336</v>
      </c>
      <c r="E5553">
        <v>0.42</v>
      </c>
      <c r="F5553" t="s">
        <v>9</v>
      </c>
      <c r="G5553" t="s">
        <v>63</v>
      </c>
      <c r="H5553">
        <v>97112</v>
      </c>
      <c r="I5553" t="str" cm="1">
        <f t="array" ref="I5553">IFERROR(INDEX(scheduling_data!H:H,MATCH(B5553&amp;D5553,scheduling_data!D:D&amp;scheduling_data!A:A,0)),"")</f>
        <v>Christian Litz</v>
      </c>
      <c r="J5553" t="str">
        <f t="shared" si="201"/>
        <v>No</v>
      </c>
      <c r="L5553" t="str">
        <f t="shared" si="202"/>
        <v>No</v>
      </c>
    </row>
    <row r="5554" spans="1:12" x14ac:dyDescent="0.3">
      <c r="A5554" t="s">
        <v>61</v>
      </c>
      <c r="B5554">
        <v>182</v>
      </c>
      <c r="C5554" s="1">
        <v>45359</v>
      </c>
      <c r="D5554" s="1">
        <v>45335.458333333336</v>
      </c>
      <c r="E5554">
        <v>104.06</v>
      </c>
      <c r="F5554" t="s">
        <v>9</v>
      </c>
      <c r="G5554" t="s">
        <v>64</v>
      </c>
      <c r="H5554">
        <v>97112</v>
      </c>
      <c r="I5554" t="str" cm="1">
        <f t="array" ref="I5554">IFERROR(INDEX(scheduling_data!H:H,MATCH(B5554&amp;D5554,scheduling_data!D:D&amp;scheduling_data!A:A,0)),"")</f>
        <v>Christian Litz</v>
      </c>
      <c r="J5554" t="str">
        <f t="shared" si="201"/>
        <v>No</v>
      </c>
      <c r="L5554" t="str">
        <f t="shared" si="202"/>
        <v>No</v>
      </c>
    </row>
    <row r="5555" spans="1:12" x14ac:dyDescent="0.3">
      <c r="A5555" t="s">
        <v>61</v>
      </c>
      <c r="B5555">
        <v>182</v>
      </c>
      <c r="C5555" s="1">
        <v>45359</v>
      </c>
      <c r="D5555" s="1">
        <v>45335.458333333336</v>
      </c>
      <c r="E5555">
        <v>20.52</v>
      </c>
      <c r="F5555" t="s">
        <v>19</v>
      </c>
      <c r="G5555" t="s">
        <v>65</v>
      </c>
      <c r="H5555">
        <v>97112</v>
      </c>
      <c r="I5555" t="str" cm="1">
        <f t="array" ref="I5555">IFERROR(INDEX(scheduling_data!H:H,MATCH(B5555&amp;D5555,scheduling_data!D:D&amp;scheduling_data!A:A,0)),"")</f>
        <v>Christian Litz</v>
      </c>
      <c r="J5555" t="str">
        <f t="shared" si="201"/>
        <v>No</v>
      </c>
      <c r="L5555" t="str">
        <f t="shared" si="202"/>
        <v>Yes</v>
      </c>
    </row>
    <row r="5556" spans="1:12" x14ac:dyDescent="0.3">
      <c r="A5556" t="s">
        <v>61</v>
      </c>
      <c r="B5556">
        <v>182</v>
      </c>
      <c r="C5556" s="1">
        <v>45358</v>
      </c>
      <c r="D5556" s="1">
        <v>45344.541666666664</v>
      </c>
      <c r="E5556">
        <v>51.31</v>
      </c>
      <c r="F5556" t="s">
        <v>9</v>
      </c>
      <c r="G5556" t="s">
        <v>152</v>
      </c>
      <c r="H5556">
        <v>97530</v>
      </c>
      <c r="I5556" t="str" cm="1">
        <f t="array" ref="I5556">IFERROR(INDEX(scheduling_data!H:H,MATCH(B5556&amp;D5556,scheduling_data!D:D&amp;scheduling_data!A:A,0)),"")</f>
        <v>Jessica Pittman</v>
      </c>
      <c r="J5556" t="str">
        <f t="shared" si="201"/>
        <v>No</v>
      </c>
      <c r="L5556" t="str">
        <f t="shared" si="202"/>
        <v>No</v>
      </c>
    </row>
    <row r="5557" spans="1:12" x14ac:dyDescent="0.3">
      <c r="A5557" t="s">
        <v>61</v>
      </c>
      <c r="B5557">
        <v>182</v>
      </c>
      <c r="C5557" s="1">
        <v>45358</v>
      </c>
      <c r="D5557" s="1">
        <v>45344.541666666664</v>
      </c>
      <c r="E5557">
        <v>116.07</v>
      </c>
      <c r="F5557" t="s">
        <v>9</v>
      </c>
      <c r="G5557" t="s">
        <v>64</v>
      </c>
      <c r="H5557">
        <v>97112</v>
      </c>
      <c r="I5557" t="str" cm="1">
        <f t="array" ref="I5557">IFERROR(INDEX(scheduling_data!H:H,MATCH(B5557&amp;D5557,scheduling_data!D:D&amp;scheduling_data!A:A,0)),"")</f>
        <v>Jessica Pittman</v>
      </c>
      <c r="J5557" t="str">
        <f t="shared" si="201"/>
        <v>No</v>
      </c>
      <c r="L5557" t="str">
        <f t="shared" si="202"/>
        <v>No</v>
      </c>
    </row>
    <row r="5558" spans="1:12" x14ac:dyDescent="0.3">
      <c r="A5558" t="s">
        <v>61</v>
      </c>
      <c r="B5558">
        <v>182</v>
      </c>
      <c r="C5558" s="1">
        <v>45358</v>
      </c>
      <c r="D5558" s="1">
        <v>45344.541666666664</v>
      </c>
      <c r="E5558">
        <v>0.65</v>
      </c>
      <c r="F5558" t="s">
        <v>9</v>
      </c>
      <c r="G5558" t="s">
        <v>63</v>
      </c>
      <c r="H5558">
        <v>97112</v>
      </c>
      <c r="I5558" t="str" cm="1">
        <f t="array" ref="I5558">IFERROR(INDEX(scheduling_data!H:H,MATCH(B5558&amp;D5558,scheduling_data!D:D&amp;scheduling_data!A:A,0)),"")</f>
        <v>Jessica Pittman</v>
      </c>
      <c r="J5558" t="str">
        <f t="shared" si="201"/>
        <v>No</v>
      </c>
      <c r="L5558" t="str">
        <f t="shared" si="202"/>
        <v>No</v>
      </c>
    </row>
    <row r="5559" spans="1:12" x14ac:dyDescent="0.3">
      <c r="A5559" t="s">
        <v>61</v>
      </c>
      <c r="B5559">
        <v>182</v>
      </c>
      <c r="C5559" s="1">
        <v>45358</v>
      </c>
      <c r="D5559" s="1">
        <v>45344.541666666664</v>
      </c>
      <c r="E5559">
        <v>31.97</v>
      </c>
      <c r="F5559" t="s">
        <v>19</v>
      </c>
      <c r="G5559" t="s">
        <v>65</v>
      </c>
      <c r="H5559">
        <v>97112</v>
      </c>
      <c r="I5559" t="str" cm="1">
        <f t="array" ref="I5559">IFERROR(INDEX(scheduling_data!H:H,MATCH(B5559&amp;D5559,scheduling_data!D:D&amp;scheduling_data!A:A,0)),"")</f>
        <v>Jessica Pittman</v>
      </c>
      <c r="J5559" t="str">
        <f t="shared" si="201"/>
        <v>No</v>
      </c>
      <c r="L5559" t="str">
        <f t="shared" si="202"/>
        <v>Yes</v>
      </c>
    </row>
    <row r="5560" spans="1:12" x14ac:dyDescent="0.3">
      <c r="A5560" t="s">
        <v>61</v>
      </c>
      <c r="B5560">
        <v>182</v>
      </c>
      <c r="C5560" s="1">
        <v>45358</v>
      </c>
      <c r="D5560" s="1">
        <v>45348.583333333336</v>
      </c>
      <c r="E5560">
        <v>15.03</v>
      </c>
      <c r="F5560" t="s">
        <v>19</v>
      </c>
      <c r="G5560" t="s">
        <v>65</v>
      </c>
      <c r="H5560">
        <v>97110</v>
      </c>
      <c r="I5560" t="str" cm="1">
        <f t="array" ref="I5560">IFERROR(INDEX(scheduling_data!H:H,MATCH(B5560&amp;D5560,scheduling_data!D:D&amp;scheduling_data!A:A,0)),"")</f>
        <v>Christian Litz</v>
      </c>
      <c r="J5560" t="str">
        <f t="shared" si="201"/>
        <v>No</v>
      </c>
      <c r="L5560" t="str">
        <f t="shared" si="202"/>
        <v>Yes</v>
      </c>
    </row>
    <row r="5561" spans="1:12" x14ac:dyDescent="0.3">
      <c r="A5561" t="s">
        <v>61</v>
      </c>
      <c r="B5561">
        <v>182</v>
      </c>
      <c r="C5561" s="1">
        <v>45358</v>
      </c>
      <c r="D5561" s="1">
        <v>45348.583333333336</v>
      </c>
      <c r="E5561">
        <v>0.31</v>
      </c>
      <c r="F5561" t="s">
        <v>9</v>
      </c>
      <c r="G5561" t="s">
        <v>63</v>
      </c>
      <c r="H5561">
        <v>97110</v>
      </c>
      <c r="I5561" t="str" cm="1">
        <f t="array" ref="I5561">IFERROR(INDEX(scheduling_data!H:H,MATCH(B5561&amp;D5561,scheduling_data!D:D&amp;scheduling_data!A:A,0)),"")</f>
        <v>Christian Litz</v>
      </c>
      <c r="J5561" t="str">
        <f t="shared" si="201"/>
        <v>No</v>
      </c>
      <c r="L5561" t="str">
        <f t="shared" si="202"/>
        <v>No</v>
      </c>
    </row>
    <row r="5562" spans="1:12" x14ac:dyDescent="0.3">
      <c r="A5562" t="s">
        <v>61</v>
      </c>
      <c r="B5562">
        <v>182</v>
      </c>
      <c r="C5562" s="1">
        <v>45358</v>
      </c>
      <c r="D5562" s="1">
        <v>45348.583333333336</v>
      </c>
      <c r="E5562">
        <v>109.66</v>
      </c>
      <c r="F5562" t="s">
        <v>9</v>
      </c>
      <c r="G5562" t="s">
        <v>64</v>
      </c>
      <c r="H5562">
        <v>97110</v>
      </c>
      <c r="I5562" t="str" cm="1">
        <f t="array" ref="I5562">IFERROR(INDEX(scheduling_data!H:H,MATCH(B5562&amp;D5562,scheduling_data!D:D&amp;scheduling_data!A:A,0)),"")</f>
        <v>Christian Litz</v>
      </c>
      <c r="J5562" t="str">
        <f t="shared" si="201"/>
        <v>No</v>
      </c>
      <c r="L5562" t="str">
        <f t="shared" si="202"/>
        <v>No</v>
      </c>
    </row>
    <row r="5563" spans="1:12" x14ac:dyDescent="0.3">
      <c r="A5563" t="s">
        <v>61</v>
      </c>
      <c r="B5563">
        <v>182</v>
      </c>
      <c r="C5563" s="1">
        <v>45363</v>
      </c>
      <c r="D5563" s="1">
        <v>45351.458333333336</v>
      </c>
      <c r="E5563">
        <v>28.46</v>
      </c>
      <c r="F5563" t="s">
        <v>19</v>
      </c>
      <c r="G5563" t="s">
        <v>65</v>
      </c>
      <c r="H5563">
        <v>97112</v>
      </c>
      <c r="I5563" t="str" cm="1">
        <f t="array" ref="I5563">IFERROR(INDEX(scheduling_data!H:H,MATCH(B5563&amp;D5563,scheduling_data!D:D&amp;scheduling_data!A:A,0)),"")</f>
        <v>Jessica Pittman</v>
      </c>
      <c r="J5563" t="str">
        <f t="shared" si="201"/>
        <v>No</v>
      </c>
      <c r="L5563" t="str">
        <f t="shared" si="202"/>
        <v>Yes</v>
      </c>
    </row>
    <row r="5564" spans="1:12" x14ac:dyDescent="0.3">
      <c r="A5564" t="s">
        <v>61</v>
      </c>
      <c r="B5564">
        <v>182</v>
      </c>
      <c r="C5564" s="1">
        <v>45363</v>
      </c>
      <c r="D5564" s="1">
        <v>45351.458333333336</v>
      </c>
      <c r="E5564">
        <v>0.57999999999999996</v>
      </c>
      <c r="F5564" t="s">
        <v>9</v>
      </c>
      <c r="G5564" t="s">
        <v>63</v>
      </c>
      <c r="H5564">
        <v>97112</v>
      </c>
      <c r="I5564" t="str" cm="1">
        <f t="array" ref="I5564">IFERROR(INDEX(scheduling_data!H:H,MATCH(B5564&amp;D5564,scheduling_data!D:D&amp;scheduling_data!A:A,0)),"")</f>
        <v>Jessica Pittman</v>
      </c>
      <c r="J5564" t="str">
        <f t="shared" si="201"/>
        <v>No</v>
      </c>
      <c r="L5564" t="str">
        <f t="shared" si="202"/>
        <v>No</v>
      </c>
    </row>
    <row r="5565" spans="1:12" x14ac:dyDescent="0.3">
      <c r="A5565" t="s">
        <v>61</v>
      </c>
      <c r="B5565">
        <v>182</v>
      </c>
      <c r="C5565" s="1">
        <v>45363</v>
      </c>
      <c r="D5565" s="1">
        <v>45351.458333333336</v>
      </c>
      <c r="E5565">
        <v>110.95</v>
      </c>
      <c r="F5565" t="s">
        <v>9</v>
      </c>
      <c r="G5565" t="s">
        <v>64</v>
      </c>
      <c r="H5565">
        <v>97112</v>
      </c>
      <c r="I5565" t="str" cm="1">
        <f t="array" ref="I5565">IFERROR(INDEX(scheduling_data!H:H,MATCH(B5565&amp;D5565,scheduling_data!D:D&amp;scheduling_data!A:A,0)),"")</f>
        <v>Jessica Pittman</v>
      </c>
      <c r="J5565" t="str">
        <f t="shared" si="201"/>
        <v>No</v>
      </c>
      <c r="L5565" t="str">
        <f t="shared" si="202"/>
        <v>No</v>
      </c>
    </row>
    <row r="5566" spans="1:12" x14ac:dyDescent="0.3">
      <c r="A5566" t="s">
        <v>61</v>
      </c>
      <c r="B5566">
        <v>182</v>
      </c>
      <c r="C5566" s="1">
        <v>45363</v>
      </c>
      <c r="D5566" s="1">
        <v>45351.458333333336</v>
      </c>
      <c r="E5566">
        <v>60.01</v>
      </c>
      <c r="F5566" t="s">
        <v>9</v>
      </c>
      <c r="G5566" t="s">
        <v>64</v>
      </c>
      <c r="H5566">
        <v>97110</v>
      </c>
      <c r="I5566" t="str" cm="1">
        <f t="array" ref="I5566">IFERROR(INDEX(scheduling_data!H:H,MATCH(B5566&amp;D5566,scheduling_data!D:D&amp;scheduling_data!A:A,0)),"")</f>
        <v>Jessica Pittman</v>
      </c>
      <c r="J5566" t="str">
        <f t="shared" si="201"/>
        <v>No</v>
      </c>
      <c r="L5566" t="str">
        <f t="shared" si="202"/>
        <v>No</v>
      </c>
    </row>
    <row r="5567" spans="1:12" x14ac:dyDescent="0.3">
      <c r="A5567" t="s">
        <v>59</v>
      </c>
      <c r="B5567">
        <v>182</v>
      </c>
      <c r="C5567" s="1">
        <v>45369</v>
      </c>
      <c r="D5567" s="1">
        <v>45335.458333333336</v>
      </c>
      <c r="E5567">
        <v>25</v>
      </c>
      <c r="F5567" t="s">
        <v>19</v>
      </c>
      <c r="G5567" t="s">
        <v>60</v>
      </c>
      <c r="H5567">
        <v>97112</v>
      </c>
      <c r="I5567" t="str" cm="1">
        <f t="array" ref="I5567">IFERROR(INDEX(scheduling_data!H:H,MATCH(B5567&amp;D5567,scheduling_data!D:D&amp;scheduling_data!A:A,0)),"")</f>
        <v>Christian Litz</v>
      </c>
      <c r="J5567" t="str">
        <f t="shared" si="201"/>
        <v>No</v>
      </c>
      <c r="L5567" t="str">
        <f t="shared" si="202"/>
        <v>Yes</v>
      </c>
    </row>
    <row r="5568" spans="1:12" x14ac:dyDescent="0.3">
      <c r="A5568" t="s">
        <v>59</v>
      </c>
      <c r="B5568">
        <v>182</v>
      </c>
      <c r="C5568" s="1">
        <v>45357</v>
      </c>
      <c r="D5568" s="1">
        <v>45337.458333333336</v>
      </c>
      <c r="E5568">
        <v>17.73</v>
      </c>
      <c r="F5568" t="s">
        <v>19</v>
      </c>
      <c r="G5568" t="s">
        <v>60</v>
      </c>
      <c r="H5568">
        <v>97110</v>
      </c>
      <c r="I5568" t="str" cm="1">
        <f t="array" ref="I5568">IFERROR(INDEX(scheduling_data!H:H,MATCH(B5568&amp;D5568,scheduling_data!D:D&amp;scheduling_data!A:A,0)),"")</f>
        <v>Robert Crochet</v>
      </c>
      <c r="J5568" t="str">
        <f t="shared" si="201"/>
        <v>No</v>
      </c>
      <c r="L5568" t="str">
        <f t="shared" si="202"/>
        <v>Yes</v>
      </c>
    </row>
    <row r="5569" spans="1:12" x14ac:dyDescent="0.3">
      <c r="A5569" t="s">
        <v>59</v>
      </c>
      <c r="B5569">
        <v>182</v>
      </c>
      <c r="C5569" s="1">
        <v>45357</v>
      </c>
      <c r="D5569" s="1">
        <v>45337.458333333336</v>
      </c>
      <c r="E5569">
        <v>7.27</v>
      </c>
      <c r="F5569" t="s">
        <v>19</v>
      </c>
      <c r="G5569" t="s">
        <v>60</v>
      </c>
      <c r="H5569">
        <v>97112</v>
      </c>
      <c r="I5569" t="str" cm="1">
        <f t="array" ref="I5569">IFERROR(INDEX(scheduling_data!H:H,MATCH(B5569&amp;D5569,scheduling_data!D:D&amp;scheduling_data!A:A,0)),"")</f>
        <v>Robert Crochet</v>
      </c>
      <c r="J5569" t="str">
        <f t="shared" si="201"/>
        <v>No</v>
      </c>
      <c r="L5569" t="str">
        <f t="shared" si="202"/>
        <v>Yes</v>
      </c>
    </row>
    <row r="5570" spans="1:12" x14ac:dyDescent="0.3">
      <c r="A5570" t="s">
        <v>59</v>
      </c>
      <c r="B5570">
        <v>182</v>
      </c>
      <c r="C5570" s="1">
        <v>45365</v>
      </c>
      <c r="D5570" s="1">
        <v>45344.541666666664</v>
      </c>
      <c r="E5570">
        <v>23.69</v>
      </c>
      <c r="F5570" t="s">
        <v>19</v>
      </c>
      <c r="G5570" t="s">
        <v>60</v>
      </c>
      <c r="H5570">
        <v>97530</v>
      </c>
      <c r="I5570" t="str" cm="1">
        <f t="array" ref="I5570">IFERROR(INDEX(scheduling_data!H:H,MATCH(B5570&amp;D5570,scheduling_data!D:D&amp;scheduling_data!A:A,0)),"")</f>
        <v>Jessica Pittman</v>
      </c>
      <c r="J5570" t="str">
        <f t="shared" si="201"/>
        <v>No</v>
      </c>
      <c r="L5570" t="str">
        <f t="shared" si="202"/>
        <v>Yes</v>
      </c>
    </row>
    <row r="5571" spans="1:12" x14ac:dyDescent="0.3">
      <c r="A5571" t="s">
        <v>59</v>
      </c>
      <c r="B5571">
        <v>182</v>
      </c>
      <c r="C5571" s="1">
        <v>45365</v>
      </c>
      <c r="D5571" s="1">
        <v>45344.541666666664</v>
      </c>
      <c r="E5571">
        <v>1.31</v>
      </c>
      <c r="F5571" t="s">
        <v>19</v>
      </c>
      <c r="G5571" t="s">
        <v>60</v>
      </c>
      <c r="H5571">
        <v>97112</v>
      </c>
      <c r="I5571" t="str" cm="1">
        <f t="array" ref="I5571">IFERROR(INDEX(scheduling_data!H:H,MATCH(B5571&amp;D5571,scheduling_data!D:D&amp;scheduling_data!A:A,0)),"")</f>
        <v>Jessica Pittman</v>
      </c>
      <c r="J5571" t="str">
        <f t="shared" ref="J5571:J5634" si="203">IF(I5571="", "Yes", "No")</f>
        <v>No</v>
      </c>
      <c r="L5571" t="str">
        <f t="shared" ref="L5571:L5634" si="204">IF(OR(F5571="Cash", F5571="Check", F5571="EFT", F5571="Credit Card", F5571="Visa", F5571="Mastercard", F5571="AMEX"), "Yes", "No")</f>
        <v>Yes</v>
      </c>
    </row>
    <row r="5572" spans="1:12" x14ac:dyDescent="0.3">
      <c r="A5572" t="s">
        <v>59</v>
      </c>
      <c r="B5572">
        <v>182</v>
      </c>
      <c r="C5572" s="1">
        <v>45365</v>
      </c>
      <c r="D5572" s="1">
        <v>45348.583333333336</v>
      </c>
      <c r="E5572">
        <v>25</v>
      </c>
      <c r="F5572" t="s">
        <v>19</v>
      </c>
      <c r="G5572" t="s">
        <v>60</v>
      </c>
      <c r="H5572">
        <v>97110</v>
      </c>
      <c r="I5572" t="str" cm="1">
        <f t="array" ref="I5572">IFERROR(INDEX(scheduling_data!H:H,MATCH(B5572&amp;D5572,scheduling_data!D:D&amp;scheduling_data!A:A,0)),"")</f>
        <v>Christian Litz</v>
      </c>
      <c r="J5572" t="str">
        <f t="shared" si="203"/>
        <v>No</v>
      </c>
      <c r="L5572" t="str">
        <f t="shared" si="204"/>
        <v>Yes</v>
      </c>
    </row>
    <row r="5573" spans="1:12" x14ac:dyDescent="0.3">
      <c r="A5573" t="s">
        <v>59</v>
      </c>
      <c r="B5573">
        <v>182</v>
      </c>
      <c r="C5573" s="1">
        <v>45369</v>
      </c>
      <c r="D5573" s="1">
        <v>45351.458333333336</v>
      </c>
      <c r="E5573">
        <v>10.01</v>
      </c>
      <c r="F5573" t="s">
        <v>19</v>
      </c>
      <c r="G5573" t="s">
        <v>60</v>
      </c>
      <c r="H5573">
        <v>97112</v>
      </c>
      <c r="I5573" t="str" cm="1">
        <f t="array" ref="I5573">IFERROR(INDEX(scheduling_data!H:H,MATCH(B5573&amp;D5573,scheduling_data!D:D&amp;scheduling_data!A:A,0)),"")</f>
        <v>Jessica Pittman</v>
      </c>
      <c r="J5573" t="str">
        <f t="shared" si="203"/>
        <v>No</v>
      </c>
      <c r="L5573" t="str">
        <f t="shared" si="204"/>
        <v>Yes</v>
      </c>
    </row>
    <row r="5574" spans="1:12" x14ac:dyDescent="0.3">
      <c r="A5574" t="s">
        <v>59</v>
      </c>
      <c r="B5574">
        <v>182</v>
      </c>
      <c r="C5574" s="1">
        <v>45369</v>
      </c>
      <c r="D5574" s="1">
        <v>45351.458333333336</v>
      </c>
      <c r="E5574">
        <v>14.99</v>
      </c>
      <c r="F5574" t="s">
        <v>19</v>
      </c>
      <c r="G5574" t="s">
        <v>60</v>
      </c>
      <c r="H5574">
        <v>97110</v>
      </c>
      <c r="I5574" t="str" cm="1">
        <f t="array" ref="I5574">IFERROR(INDEX(scheduling_data!H:H,MATCH(B5574&amp;D5574,scheduling_data!D:D&amp;scheduling_data!A:A,0)),"")</f>
        <v>Jessica Pittman</v>
      </c>
      <c r="J5574" t="str">
        <f t="shared" si="203"/>
        <v>No</v>
      </c>
      <c r="L5574" t="str">
        <f t="shared" si="204"/>
        <v>Yes</v>
      </c>
    </row>
    <row r="5575" spans="1:12" x14ac:dyDescent="0.3">
      <c r="A5575" t="s">
        <v>59</v>
      </c>
      <c r="B5575">
        <v>182</v>
      </c>
      <c r="C5575" s="1">
        <v>45357</v>
      </c>
      <c r="D5575" s="1">
        <v>45328.458333333336</v>
      </c>
      <c r="E5575">
        <v>25</v>
      </c>
      <c r="F5575" t="s">
        <v>19</v>
      </c>
      <c r="G5575" t="s">
        <v>60</v>
      </c>
      <c r="H5575">
        <v>97162</v>
      </c>
      <c r="I5575" t="str" cm="1">
        <f t="array" ref="I5575">IFERROR(INDEX(scheduling_data!H:H,MATCH(B5575&amp;D5575,scheduling_data!D:D&amp;scheduling_data!A:A,0)),"")</f>
        <v>Robert Crochet</v>
      </c>
      <c r="J5575" t="str">
        <f t="shared" si="203"/>
        <v>No</v>
      </c>
      <c r="L5575" t="str">
        <f t="shared" si="204"/>
        <v>Yes</v>
      </c>
    </row>
    <row r="5576" spans="1:12" x14ac:dyDescent="0.3">
      <c r="A5576" t="s">
        <v>59</v>
      </c>
      <c r="B5576">
        <v>182</v>
      </c>
      <c r="C5576" s="1">
        <v>45357</v>
      </c>
      <c r="D5576" s="1">
        <v>45330.458333333336</v>
      </c>
      <c r="E5576">
        <v>25</v>
      </c>
      <c r="F5576" t="s">
        <v>19</v>
      </c>
      <c r="G5576" t="s">
        <v>60</v>
      </c>
      <c r="H5576">
        <v>97110</v>
      </c>
      <c r="I5576" t="str" cm="1">
        <f t="array" ref="I5576">IFERROR(INDEX(scheduling_data!H:H,MATCH(B5576&amp;D5576,scheduling_data!D:D&amp;scheduling_data!A:A,0)),"")</f>
        <v>Robert Crochet</v>
      </c>
      <c r="J5576" t="str">
        <f t="shared" si="203"/>
        <v>No</v>
      </c>
      <c r="L5576" t="str">
        <f t="shared" si="204"/>
        <v>Yes</v>
      </c>
    </row>
    <row r="5577" spans="1:12" x14ac:dyDescent="0.3">
      <c r="A5577" t="s">
        <v>61</v>
      </c>
      <c r="B5577">
        <v>183</v>
      </c>
      <c r="C5577" s="1">
        <v>45359</v>
      </c>
      <c r="D5577" s="1">
        <v>45335.458333333336</v>
      </c>
      <c r="E5577">
        <v>10.07</v>
      </c>
      <c r="F5577" t="s">
        <v>19</v>
      </c>
      <c r="G5577" t="s">
        <v>65</v>
      </c>
      <c r="H5577">
        <v>97110</v>
      </c>
      <c r="I5577" t="str" cm="1">
        <f t="array" ref="I5577">IFERROR(INDEX(scheduling_data!H:H,MATCH(B5577&amp;D5577,scheduling_data!D:D&amp;scheduling_data!A:A,0)),"")</f>
        <v>Christian Litz</v>
      </c>
      <c r="J5577" t="str">
        <f t="shared" si="203"/>
        <v>No</v>
      </c>
      <c r="L5577" t="str">
        <f t="shared" si="204"/>
        <v>Yes</v>
      </c>
    </row>
    <row r="5578" spans="1:12" x14ac:dyDescent="0.3">
      <c r="A5578" t="s">
        <v>61</v>
      </c>
      <c r="B5578">
        <v>183</v>
      </c>
      <c r="C5578" s="1">
        <v>45359</v>
      </c>
      <c r="D5578" s="1">
        <v>45335.458333333336</v>
      </c>
      <c r="E5578">
        <v>0.21</v>
      </c>
      <c r="F5578" t="s">
        <v>9</v>
      </c>
      <c r="G5578" t="s">
        <v>63</v>
      </c>
      <c r="H5578">
        <v>97110</v>
      </c>
      <c r="I5578" t="str" cm="1">
        <f t="array" ref="I5578">IFERROR(INDEX(scheduling_data!H:H,MATCH(B5578&amp;D5578,scheduling_data!D:D&amp;scheduling_data!A:A,0)),"")</f>
        <v>Christian Litz</v>
      </c>
      <c r="J5578" t="str">
        <f t="shared" si="203"/>
        <v>No</v>
      </c>
      <c r="L5578" t="str">
        <f t="shared" si="204"/>
        <v>No</v>
      </c>
    </row>
    <row r="5579" spans="1:12" x14ac:dyDescent="0.3">
      <c r="A5579" t="s">
        <v>61</v>
      </c>
      <c r="B5579">
        <v>183</v>
      </c>
      <c r="C5579" s="1">
        <v>45359</v>
      </c>
      <c r="D5579" s="1">
        <v>45335.458333333336</v>
      </c>
      <c r="E5579">
        <v>114.72</v>
      </c>
      <c r="F5579" t="s">
        <v>9</v>
      </c>
      <c r="G5579" t="s">
        <v>64</v>
      </c>
      <c r="H5579">
        <v>97110</v>
      </c>
      <c r="I5579" t="str" cm="1">
        <f t="array" ref="I5579">IFERROR(INDEX(scheduling_data!H:H,MATCH(B5579&amp;D5579,scheduling_data!D:D&amp;scheduling_data!A:A,0)),"")</f>
        <v>Christian Litz</v>
      </c>
      <c r="J5579" t="str">
        <f t="shared" si="203"/>
        <v>No</v>
      </c>
      <c r="L5579" t="str">
        <f t="shared" si="204"/>
        <v>No</v>
      </c>
    </row>
    <row r="5580" spans="1:12" x14ac:dyDescent="0.3">
      <c r="A5580" t="s">
        <v>61</v>
      </c>
      <c r="B5580">
        <v>183</v>
      </c>
      <c r="C5580" s="1">
        <v>45359</v>
      </c>
      <c r="D5580" s="1">
        <v>45335.458333333336</v>
      </c>
      <c r="E5580">
        <v>49.02</v>
      </c>
      <c r="F5580" t="s">
        <v>9</v>
      </c>
      <c r="G5580" t="s">
        <v>62</v>
      </c>
      <c r="H5580">
        <v>97112</v>
      </c>
      <c r="I5580" t="str" cm="1">
        <f t="array" ref="I5580">IFERROR(INDEX(scheduling_data!H:H,MATCH(B5580&amp;D5580,scheduling_data!D:D&amp;scheduling_data!A:A,0)),"")</f>
        <v>Christian Litz</v>
      </c>
      <c r="J5580" t="str">
        <f t="shared" si="203"/>
        <v>No</v>
      </c>
      <c r="L5580" t="str">
        <f t="shared" si="204"/>
        <v>No</v>
      </c>
    </row>
    <row r="5581" spans="1:12" x14ac:dyDescent="0.3">
      <c r="A5581" t="s">
        <v>61</v>
      </c>
      <c r="B5581">
        <v>183</v>
      </c>
      <c r="C5581" s="1">
        <v>45359</v>
      </c>
      <c r="D5581" s="1">
        <v>45335.458333333336</v>
      </c>
      <c r="E5581">
        <v>0.52</v>
      </c>
      <c r="F5581" t="s">
        <v>9</v>
      </c>
      <c r="G5581" t="s">
        <v>63</v>
      </c>
      <c r="H5581">
        <v>97112</v>
      </c>
      <c r="I5581" t="str" cm="1">
        <f t="array" ref="I5581">IFERROR(INDEX(scheduling_data!H:H,MATCH(B5581&amp;D5581,scheduling_data!D:D&amp;scheduling_data!A:A,0)),"")</f>
        <v>Christian Litz</v>
      </c>
      <c r="J5581" t="str">
        <f t="shared" si="203"/>
        <v>No</v>
      </c>
      <c r="L5581" t="str">
        <f t="shared" si="204"/>
        <v>No</v>
      </c>
    </row>
    <row r="5582" spans="1:12" x14ac:dyDescent="0.3">
      <c r="A5582" t="s">
        <v>61</v>
      </c>
      <c r="B5582">
        <v>183</v>
      </c>
      <c r="C5582" s="1">
        <v>45359</v>
      </c>
      <c r="D5582" s="1">
        <v>45335.458333333336</v>
      </c>
      <c r="E5582">
        <v>25.46</v>
      </c>
      <c r="F5582" t="s">
        <v>19</v>
      </c>
      <c r="G5582" t="s">
        <v>65</v>
      </c>
      <c r="H5582">
        <v>97112</v>
      </c>
      <c r="I5582" t="str" cm="1">
        <f t="array" ref="I5582">IFERROR(INDEX(scheduling_data!H:H,MATCH(B5582&amp;D5582,scheduling_data!D:D&amp;scheduling_data!A:A,0)),"")</f>
        <v>Christian Litz</v>
      </c>
      <c r="J5582" t="str">
        <f t="shared" si="203"/>
        <v>No</v>
      </c>
      <c r="L5582" t="str">
        <f t="shared" si="204"/>
        <v>Yes</v>
      </c>
    </row>
    <row r="5583" spans="1:12" x14ac:dyDescent="0.3">
      <c r="A5583" t="s">
        <v>61</v>
      </c>
      <c r="B5583">
        <v>183</v>
      </c>
      <c r="C5583" s="1">
        <v>45358</v>
      </c>
      <c r="D5583" s="1">
        <v>45344.541666666664</v>
      </c>
      <c r="E5583">
        <v>0.71</v>
      </c>
      <c r="F5583" t="s">
        <v>9</v>
      </c>
      <c r="G5583" t="s">
        <v>63</v>
      </c>
      <c r="H5583">
        <v>97110</v>
      </c>
      <c r="I5583" t="str" cm="1">
        <f t="array" ref="I5583">IFERROR(INDEX(scheduling_data!H:H,MATCH(B5583&amp;D5583,scheduling_data!D:D&amp;scheduling_data!A:A,0)),"")</f>
        <v>Robert Crochet</v>
      </c>
      <c r="J5583" t="str">
        <f t="shared" si="203"/>
        <v>No</v>
      </c>
      <c r="L5583" t="str">
        <f t="shared" si="204"/>
        <v>No</v>
      </c>
    </row>
    <row r="5584" spans="1:12" x14ac:dyDescent="0.3">
      <c r="A5584" t="s">
        <v>61</v>
      </c>
      <c r="B5584">
        <v>183</v>
      </c>
      <c r="C5584" s="1">
        <v>45358</v>
      </c>
      <c r="D5584" s="1">
        <v>45344.541666666664</v>
      </c>
      <c r="E5584">
        <v>51.58</v>
      </c>
      <c r="F5584" t="s">
        <v>19</v>
      </c>
      <c r="G5584" t="s">
        <v>65</v>
      </c>
      <c r="H5584">
        <v>97161</v>
      </c>
      <c r="I5584" t="str" cm="1">
        <f t="array" ref="I5584">IFERROR(INDEX(scheduling_data!H:H,MATCH(B5584&amp;D5584,scheduling_data!D:D&amp;scheduling_data!A:A,0)),"")</f>
        <v>Robert Crochet</v>
      </c>
      <c r="J5584" t="str">
        <f t="shared" si="203"/>
        <v>No</v>
      </c>
      <c r="L5584" t="str">
        <f t="shared" si="204"/>
        <v>Yes</v>
      </c>
    </row>
    <row r="5585" spans="1:12" x14ac:dyDescent="0.3">
      <c r="A5585" t="s">
        <v>61</v>
      </c>
      <c r="B5585">
        <v>183</v>
      </c>
      <c r="C5585" s="1">
        <v>45358</v>
      </c>
      <c r="D5585" s="1">
        <v>45344.541666666664</v>
      </c>
      <c r="E5585">
        <v>1.05</v>
      </c>
      <c r="F5585" t="s">
        <v>9</v>
      </c>
      <c r="G5585" t="s">
        <v>63</v>
      </c>
      <c r="H5585">
        <v>97161</v>
      </c>
      <c r="I5585" t="str" cm="1">
        <f t="array" ref="I5585">IFERROR(INDEX(scheduling_data!H:H,MATCH(B5585&amp;D5585,scheduling_data!D:D&amp;scheduling_data!A:A,0)),"")</f>
        <v>Robert Crochet</v>
      </c>
      <c r="J5585" t="str">
        <f t="shared" si="203"/>
        <v>No</v>
      </c>
      <c r="L5585" t="str">
        <f t="shared" si="204"/>
        <v>No</v>
      </c>
    </row>
    <row r="5586" spans="1:12" x14ac:dyDescent="0.3">
      <c r="A5586" t="s">
        <v>61</v>
      </c>
      <c r="B5586">
        <v>183</v>
      </c>
      <c r="C5586" s="1">
        <v>45358</v>
      </c>
      <c r="D5586" s="1">
        <v>45344.541666666664</v>
      </c>
      <c r="E5586">
        <v>72.37</v>
      </c>
      <c r="F5586" t="s">
        <v>9</v>
      </c>
      <c r="G5586" t="s">
        <v>62</v>
      </c>
      <c r="H5586">
        <v>97161</v>
      </c>
      <c r="I5586" t="str" cm="1">
        <f t="array" ref="I5586">IFERROR(INDEX(scheduling_data!H:H,MATCH(B5586&amp;D5586,scheduling_data!D:D&amp;scheduling_data!A:A,0)),"")</f>
        <v>Robert Crochet</v>
      </c>
      <c r="J5586" t="str">
        <f t="shared" si="203"/>
        <v>No</v>
      </c>
      <c r="L5586" t="str">
        <f t="shared" si="204"/>
        <v>No</v>
      </c>
    </row>
    <row r="5587" spans="1:12" x14ac:dyDescent="0.3">
      <c r="A5587" t="s">
        <v>61</v>
      </c>
      <c r="B5587">
        <v>183</v>
      </c>
      <c r="C5587" s="1">
        <v>45358</v>
      </c>
      <c r="D5587" s="1">
        <v>45344.541666666664</v>
      </c>
      <c r="E5587">
        <v>34.57</v>
      </c>
      <c r="F5587" t="s">
        <v>19</v>
      </c>
      <c r="G5587" t="s">
        <v>65</v>
      </c>
      <c r="H5587">
        <v>97110</v>
      </c>
      <c r="I5587" t="str" cm="1">
        <f t="array" ref="I5587">IFERROR(INDEX(scheduling_data!H:H,MATCH(B5587&amp;D5587,scheduling_data!D:D&amp;scheduling_data!A:A,0)),"")</f>
        <v>Robert Crochet</v>
      </c>
      <c r="J5587" t="str">
        <f t="shared" si="203"/>
        <v>No</v>
      </c>
      <c r="L5587" t="str">
        <f t="shared" si="204"/>
        <v>Yes</v>
      </c>
    </row>
    <row r="5588" spans="1:12" x14ac:dyDescent="0.3">
      <c r="A5588" t="s">
        <v>61</v>
      </c>
      <c r="B5588">
        <v>183</v>
      </c>
      <c r="C5588" s="1">
        <v>45358</v>
      </c>
      <c r="D5588" s="1">
        <v>45344.541666666664</v>
      </c>
      <c r="E5588">
        <v>114.72</v>
      </c>
      <c r="F5588" t="s">
        <v>9</v>
      </c>
      <c r="G5588" t="s">
        <v>64</v>
      </c>
      <c r="H5588">
        <v>97110</v>
      </c>
      <c r="I5588" t="str" cm="1">
        <f t="array" ref="I5588">IFERROR(INDEX(scheduling_data!H:H,MATCH(B5588&amp;D5588,scheduling_data!D:D&amp;scheduling_data!A:A,0)),"")</f>
        <v>Robert Crochet</v>
      </c>
      <c r="J5588" t="str">
        <f t="shared" si="203"/>
        <v>No</v>
      </c>
      <c r="L5588" t="str">
        <f t="shared" si="204"/>
        <v>No</v>
      </c>
    </row>
    <row r="5589" spans="1:12" x14ac:dyDescent="0.3">
      <c r="A5589" t="s">
        <v>61</v>
      </c>
      <c r="B5589">
        <v>183</v>
      </c>
      <c r="C5589" s="1">
        <v>45358</v>
      </c>
      <c r="D5589" s="1">
        <v>45344.541666666664</v>
      </c>
      <c r="E5589">
        <v>19.670000000000002</v>
      </c>
      <c r="F5589" t="s">
        <v>19</v>
      </c>
      <c r="G5589" t="s">
        <v>65</v>
      </c>
      <c r="H5589">
        <v>97530</v>
      </c>
      <c r="I5589" t="str" cm="1">
        <f t="array" ref="I5589">IFERROR(INDEX(scheduling_data!H:H,MATCH(B5589&amp;D5589,scheduling_data!D:D&amp;scheduling_data!A:A,0)),"")</f>
        <v>Robert Crochet</v>
      </c>
      <c r="J5589" t="str">
        <f t="shared" si="203"/>
        <v>No</v>
      </c>
      <c r="L5589" t="str">
        <f t="shared" si="204"/>
        <v>Yes</v>
      </c>
    </row>
    <row r="5590" spans="1:12" x14ac:dyDescent="0.3">
      <c r="A5590" t="s">
        <v>61</v>
      </c>
      <c r="B5590">
        <v>183</v>
      </c>
      <c r="C5590" s="1">
        <v>45358</v>
      </c>
      <c r="D5590" s="1">
        <v>45344.541666666664</v>
      </c>
      <c r="E5590">
        <v>0.4</v>
      </c>
      <c r="F5590" t="s">
        <v>9</v>
      </c>
      <c r="G5590" t="s">
        <v>63</v>
      </c>
      <c r="H5590">
        <v>97530</v>
      </c>
      <c r="I5590" t="str" cm="1">
        <f t="array" ref="I5590">IFERROR(INDEX(scheduling_data!H:H,MATCH(B5590&amp;D5590,scheduling_data!D:D&amp;scheduling_data!A:A,0)),"")</f>
        <v>Robert Crochet</v>
      </c>
      <c r="J5590" t="str">
        <f t="shared" si="203"/>
        <v>No</v>
      </c>
      <c r="L5590" t="str">
        <f t="shared" si="204"/>
        <v>No</v>
      </c>
    </row>
    <row r="5591" spans="1:12" x14ac:dyDescent="0.3">
      <c r="A5591" t="s">
        <v>61</v>
      </c>
      <c r="B5591">
        <v>183</v>
      </c>
      <c r="C5591" s="1">
        <v>45358</v>
      </c>
      <c r="D5591" s="1">
        <v>45344.541666666664</v>
      </c>
      <c r="E5591">
        <v>54.93</v>
      </c>
      <c r="F5591" t="s">
        <v>9</v>
      </c>
      <c r="G5591" t="s">
        <v>64</v>
      </c>
      <c r="H5591">
        <v>97530</v>
      </c>
      <c r="I5591" t="str" cm="1">
        <f t="array" ref="I5591">IFERROR(INDEX(scheduling_data!H:H,MATCH(B5591&amp;D5591,scheduling_data!D:D&amp;scheduling_data!A:A,0)),"")</f>
        <v>Robert Crochet</v>
      </c>
      <c r="J5591" t="str">
        <f t="shared" si="203"/>
        <v>No</v>
      </c>
      <c r="L5591" t="str">
        <f t="shared" si="204"/>
        <v>No</v>
      </c>
    </row>
    <row r="5592" spans="1:12" x14ac:dyDescent="0.3">
      <c r="A5592" t="s">
        <v>61</v>
      </c>
      <c r="B5592">
        <v>183</v>
      </c>
      <c r="C5592" s="1">
        <v>45359</v>
      </c>
      <c r="D5592" s="1">
        <v>45348.583333333336</v>
      </c>
      <c r="E5592">
        <v>27.31</v>
      </c>
      <c r="F5592" t="s">
        <v>19</v>
      </c>
      <c r="G5592" t="s">
        <v>65</v>
      </c>
      <c r="H5592">
        <v>97530</v>
      </c>
      <c r="I5592" t="str" cm="1">
        <f t="array" ref="I5592">IFERROR(INDEX(scheduling_data!H:H,MATCH(B5592&amp;D5592,scheduling_data!D:D&amp;scheduling_data!A:A,0)),"")</f>
        <v>Christian Litz</v>
      </c>
      <c r="J5592" t="str">
        <f t="shared" si="203"/>
        <v>No</v>
      </c>
      <c r="L5592" t="str">
        <f t="shared" si="204"/>
        <v>Yes</v>
      </c>
    </row>
    <row r="5593" spans="1:12" x14ac:dyDescent="0.3">
      <c r="A5593" t="s">
        <v>61</v>
      </c>
      <c r="B5593">
        <v>183</v>
      </c>
      <c r="C5593" s="1">
        <v>45359</v>
      </c>
      <c r="D5593" s="1">
        <v>45348.583333333336</v>
      </c>
      <c r="E5593">
        <v>0.56000000000000005</v>
      </c>
      <c r="F5593" t="s">
        <v>9</v>
      </c>
      <c r="G5593" t="s">
        <v>63</v>
      </c>
      <c r="H5593">
        <v>97530</v>
      </c>
      <c r="I5593" t="str" cm="1">
        <f t="array" ref="I5593">IFERROR(INDEX(scheduling_data!H:H,MATCH(B5593&amp;D5593,scheduling_data!D:D&amp;scheduling_data!A:A,0)),"")</f>
        <v>Christian Litz</v>
      </c>
      <c r="J5593" t="str">
        <f t="shared" si="203"/>
        <v>No</v>
      </c>
      <c r="L5593" t="str">
        <f t="shared" si="204"/>
        <v>No</v>
      </c>
    </row>
    <row r="5594" spans="1:12" x14ac:dyDescent="0.3">
      <c r="A5594" t="s">
        <v>61</v>
      </c>
      <c r="B5594">
        <v>183</v>
      </c>
      <c r="C5594" s="1">
        <v>45359</v>
      </c>
      <c r="D5594" s="1">
        <v>45348.583333333336</v>
      </c>
      <c r="E5594">
        <v>47.13</v>
      </c>
      <c r="F5594" t="s">
        <v>9</v>
      </c>
      <c r="G5594" t="s">
        <v>62</v>
      </c>
      <c r="H5594">
        <v>97530</v>
      </c>
      <c r="I5594" t="str" cm="1">
        <f t="array" ref="I5594">IFERROR(INDEX(scheduling_data!H:H,MATCH(B5594&amp;D5594,scheduling_data!D:D&amp;scheduling_data!A:A,0)),"")</f>
        <v>Christian Litz</v>
      </c>
      <c r="J5594" t="str">
        <f t="shared" si="203"/>
        <v>No</v>
      </c>
      <c r="L5594" t="str">
        <f t="shared" si="204"/>
        <v>No</v>
      </c>
    </row>
    <row r="5595" spans="1:12" x14ac:dyDescent="0.3">
      <c r="A5595" t="s">
        <v>61</v>
      </c>
      <c r="B5595">
        <v>183</v>
      </c>
      <c r="C5595" s="1">
        <v>45359</v>
      </c>
      <c r="D5595" s="1">
        <v>45348.583333333336</v>
      </c>
      <c r="E5595">
        <v>114.72</v>
      </c>
      <c r="F5595" t="s">
        <v>9</v>
      </c>
      <c r="G5595" t="s">
        <v>64</v>
      </c>
      <c r="H5595">
        <v>97110</v>
      </c>
      <c r="I5595" t="str" cm="1">
        <f t="array" ref="I5595">IFERROR(INDEX(scheduling_data!H:H,MATCH(B5595&amp;D5595,scheduling_data!D:D&amp;scheduling_data!A:A,0)),"")</f>
        <v>Christian Litz</v>
      </c>
      <c r="J5595" t="str">
        <f t="shared" si="203"/>
        <v>No</v>
      </c>
      <c r="L5595" t="str">
        <f t="shared" si="204"/>
        <v>No</v>
      </c>
    </row>
    <row r="5596" spans="1:12" x14ac:dyDescent="0.3">
      <c r="A5596" t="s">
        <v>61</v>
      </c>
      <c r="B5596">
        <v>183</v>
      </c>
      <c r="C5596" s="1">
        <v>45359</v>
      </c>
      <c r="D5596" s="1">
        <v>45348.583333333336</v>
      </c>
      <c r="E5596">
        <v>0.21</v>
      </c>
      <c r="F5596" t="s">
        <v>9</v>
      </c>
      <c r="G5596" t="s">
        <v>63</v>
      </c>
      <c r="H5596">
        <v>97110</v>
      </c>
      <c r="I5596" t="str" cm="1">
        <f t="array" ref="I5596">IFERROR(INDEX(scheduling_data!H:H,MATCH(B5596&amp;D5596,scheduling_data!D:D&amp;scheduling_data!A:A,0)),"")</f>
        <v>Christian Litz</v>
      </c>
      <c r="J5596" t="str">
        <f t="shared" si="203"/>
        <v>No</v>
      </c>
      <c r="L5596" t="str">
        <f t="shared" si="204"/>
        <v>No</v>
      </c>
    </row>
    <row r="5597" spans="1:12" x14ac:dyDescent="0.3">
      <c r="A5597" t="s">
        <v>61</v>
      </c>
      <c r="B5597">
        <v>183</v>
      </c>
      <c r="C5597" s="1">
        <v>45359</v>
      </c>
      <c r="D5597" s="1">
        <v>45348.583333333336</v>
      </c>
      <c r="E5597">
        <v>10.07</v>
      </c>
      <c r="F5597" t="s">
        <v>19</v>
      </c>
      <c r="G5597" t="s">
        <v>65</v>
      </c>
      <c r="H5597">
        <v>97110</v>
      </c>
      <c r="I5597" t="str" cm="1">
        <f t="array" ref="I5597">IFERROR(INDEX(scheduling_data!H:H,MATCH(B5597&amp;D5597,scheduling_data!D:D&amp;scheduling_data!A:A,0)),"")</f>
        <v>Christian Litz</v>
      </c>
      <c r="J5597" t="str">
        <f t="shared" si="203"/>
        <v>No</v>
      </c>
      <c r="L5597" t="str">
        <f t="shared" si="204"/>
        <v>Yes</v>
      </c>
    </row>
    <row r="5598" spans="1:12" x14ac:dyDescent="0.3">
      <c r="A5598" t="s">
        <v>61</v>
      </c>
      <c r="B5598">
        <v>183</v>
      </c>
      <c r="C5598" s="1">
        <v>45363</v>
      </c>
      <c r="D5598" s="1">
        <v>45351.458333333336</v>
      </c>
      <c r="E5598">
        <v>0.32</v>
      </c>
      <c r="F5598" t="s">
        <v>9</v>
      </c>
      <c r="G5598" t="s">
        <v>63</v>
      </c>
      <c r="H5598">
        <v>97530</v>
      </c>
      <c r="I5598" t="str" cm="1">
        <f t="array" ref="I5598">IFERROR(INDEX(scheduling_data!H:H,MATCH(B5598&amp;D5598,scheduling_data!D:D&amp;scheduling_data!A:A,0)),"")</f>
        <v>Jessica Pittman</v>
      </c>
      <c r="J5598" t="str">
        <f t="shared" si="203"/>
        <v>No</v>
      </c>
      <c r="L5598" t="str">
        <f t="shared" si="204"/>
        <v>No</v>
      </c>
    </row>
    <row r="5599" spans="1:12" x14ac:dyDescent="0.3">
      <c r="A5599" t="s">
        <v>61</v>
      </c>
      <c r="B5599">
        <v>183</v>
      </c>
      <c r="C5599" s="1">
        <v>45363</v>
      </c>
      <c r="D5599" s="1">
        <v>45351.458333333336</v>
      </c>
      <c r="E5599">
        <v>15.43</v>
      </c>
      <c r="F5599" t="s">
        <v>19</v>
      </c>
      <c r="G5599" t="s">
        <v>65</v>
      </c>
      <c r="H5599">
        <v>97530</v>
      </c>
      <c r="I5599" t="str" cm="1">
        <f t="array" ref="I5599">IFERROR(INDEX(scheduling_data!H:H,MATCH(B5599&amp;D5599,scheduling_data!D:D&amp;scheduling_data!A:A,0)),"")</f>
        <v>Jessica Pittman</v>
      </c>
      <c r="J5599" t="str">
        <f t="shared" si="203"/>
        <v>No</v>
      </c>
      <c r="L5599" t="str">
        <f t="shared" si="204"/>
        <v>Yes</v>
      </c>
    </row>
    <row r="5600" spans="1:12" x14ac:dyDescent="0.3">
      <c r="A5600" t="s">
        <v>61</v>
      </c>
      <c r="B5600">
        <v>183</v>
      </c>
      <c r="C5600" s="1">
        <v>45363</v>
      </c>
      <c r="D5600" s="1">
        <v>45351.458333333336</v>
      </c>
      <c r="E5600">
        <v>109.25</v>
      </c>
      <c r="F5600" t="s">
        <v>9</v>
      </c>
      <c r="G5600" t="s">
        <v>64</v>
      </c>
      <c r="H5600">
        <v>97530</v>
      </c>
      <c r="I5600" t="str" cm="1">
        <f t="array" ref="I5600">IFERROR(INDEX(scheduling_data!H:H,MATCH(B5600&amp;D5600,scheduling_data!D:D&amp;scheduling_data!A:A,0)),"")</f>
        <v>Jessica Pittman</v>
      </c>
      <c r="J5600" t="str">
        <f t="shared" si="203"/>
        <v>No</v>
      </c>
      <c r="L5600" t="str">
        <f t="shared" si="204"/>
        <v>No</v>
      </c>
    </row>
    <row r="5601" spans="1:12" x14ac:dyDescent="0.3">
      <c r="A5601" t="s">
        <v>59</v>
      </c>
      <c r="B5601">
        <v>183</v>
      </c>
      <c r="C5601" s="1">
        <v>45369</v>
      </c>
      <c r="D5601" s="1">
        <v>45335.458333333336</v>
      </c>
      <c r="E5601">
        <v>25</v>
      </c>
      <c r="F5601" t="s">
        <v>19</v>
      </c>
      <c r="G5601" t="s">
        <v>60</v>
      </c>
      <c r="H5601">
        <v>97110</v>
      </c>
      <c r="I5601" t="str" cm="1">
        <f t="array" ref="I5601">IFERROR(INDEX(scheduling_data!H:H,MATCH(B5601&amp;D5601,scheduling_data!D:D&amp;scheduling_data!A:A,0)),"")</f>
        <v>Christian Litz</v>
      </c>
      <c r="J5601" t="str">
        <f t="shared" si="203"/>
        <v>No</v>
      </c>
      <c r="L5601" t="str">
        <f t="shared" si="204"/>
        <v>Yes</v>
      </c>
    </row>
    <row r="5602" spans="1:12" x14ac:dyDescent="0.3">
      <c r="A5602" t="s">
        <v>59</v>
      </c>
      <c r="B5602">
        <v>183</v>
      </c>
      <c r="C5602" s="1">
        <v>45357</v>
      </c>
      <c r="D5602" s="1">
        <v>45337.458333333336</v>
      </c>
      <c r="E5602">
        <v>25</v>
      </c>
      <c r="F5602" t="s">
        <v>19</v>
      </c>
      <c r="G5602" t="s">
        <v>60</v>
      </c>
      <c r="H5602">
        <v>97110</v>
      </c>
      <c r="I5602" t="str" cm="1">
        <f t="array" ref="I5602">IFERROR(INDEX(scheduling_data!H:H,MATCH(B5602&amp;D5602,scheduling_data!D:D&amp;scheduling_data!A:A,0)),"")</f>
        <v>Robert Crochet</v>
      </c>
      <c r="J5602" t="str">
        <f t="shared" si="203"/>
        <v>No</v>
      </c>
      <c r="L5602" t="str">
        <f t="shared" si="204"/>
        <v>Yes</v>
      </c>
    </row>
    <row r="5603" spans="1:12" x14ac:dyDescent="0.3">
      <c r="A5603" t="s">
        <v>59</v>
      </c>
      <c r="B5603">
        <v>183</v>
      </c>
      <c r="C5603" s="1">
        <v>45365</v>
      </c>
      <c r="D5603" s="1">
        <v>45344.541666666664</v>
      </c>
      <c r="E5603">
        <v>25</v>
      </c>
      <c r="F5603" t="s">
        <v>19</v>
      </c>
      <c r="G5603" t="s">
        <v>60</v>
      </c>
      <c r="H5603">
        <v>97161</v>
      </c>
      <c r="I5603" t="str" cm="1">
        <f t="array" ref="I5603">IFERROR(INDEX(scheduling_data!H:H,MATCH(B5603&amp;D5603,scheduling_data!D:D&amp;scheduling_data!A:A,0)),"")</f>
        <v>Robert Crochet</v>
      </c>
      <c r="J5603" t="str">
        <f t="shared" si="203"/>
        <v>No</v>
      </c>
      <c r="L5603" t="str">
        <f t="shared" si="204"/>
        <v>Yes</v>
      </c>
    </row>
    <row r="5604" spans="1:12" x14ac:dyDescent="0.3">
      <c r="A5604" t="s">
        <v>59</v>
      </c>
      <c r="B5604">
        <v>183</v>
      </c>
      <c r="C5604" s="1">
        <v>45369</v>
      </c>
      <c r="D5604" s="1">
        <v>45348.583333333336</v>
      </c>
      <c r="E5604">
        <v>25</v>
      </c>
      <c r="F5604" t="s">
        <v>19</v>
      </c>
      <c r="G5604" t="s">
        <v>60</v>
      </c>
      <c r="H5604">
        <v>97110</v>
      </c>
      <c r="I5604" t="str" cm="1">
        <f t="array" ref="I5604">IFERROR(INDEX(scheduling_data!H:H,MATCH(B5604&amp;D5604,scheduling_data!D:D&amp;scheduling_data!A:A,0)),"")</f>
        <v>Christian Litz</v>
      </c>
      <c r="J5604" t="str">
        <f t="shared" si="203"/>
        <v>No</v>
      </c>
      <c r="L5604" t="str">
        <f t="shared" si="204"/>
        <v>Yes</v>
      </c>
    </row>
    <row r="5605" spans="1:12" x14ac:dyDescent="0.3">
      <c r="A5605" t="s">
        <v>59</v>
      </c>
      <c r="B5605">
        <v>183</v>
      </c>
      <c r="C5605" s="1">
        <v>45369</v>
      </c>
      <c r="D5605" s="1">
        <v>45351.458333333336</v>
      </c>
      <c r="E5605">
        <v>25</v>
      </c>
      <c r="F5605" t="s">
        <v>19</v>
      </c>
      <c r="G5605" t="s">
        <v>60</v>
      </c>
      <c r="H5605">
        <v>97530</v>
      </c>
      <c r="I5605" t="str" cm="1">
        <f t="array" ref="I5605">IFERROR(INDEX(scheduling_data!H:H,MATCH(B5605&amp;D5605,scheduling_data!D:D&amp;scheduling_data!A:A,0)),"")</f>
        <v>Jessica Pittman</v>
      </c>
      <c r="J5605" t="str">
        <f t="shared" si="203"/>
        <v>No</v>
      </c>
      <c r="L5605" t="str">
        <f t="shared" si="204"/>
        <v>Yes</v>
      </c>
    </row>
    <row r="5606" spans="1:12" x14ac:dyDescent="0.3">
      <c r="A5606" t="s">
        <v>59</v>
      </c>
      <c r="B5606">
        <v>183</v>
      </c>
      <c r="C5606" s="1">
        <v>45358</v>
      </c>
      <c r="D5606" s="1">
        <v>45330.458333333336</v>
      </c>
      <c r="E5606">
        <v>25</v>
      </c>
      <c r="F5606" t="s">
        <v>19</v>
      </c>
      <c r="G5606" t="s">
        <v>60</v>
      </c>
      <c r="H5606">
        <v>97110</v>
      </c>
      <c r="I5606" t="str" cm="1">
        <f t="array" ref="I5606">IFERROR(INDEX(scheduling_data!H:H,MATCH(B5606&amp;D5606,scheduling_data!D:D&amp;scheduling_data!A:A,0)),"")</f>
        <v>Jessica Pittman</v>
      </c>
      <c r="J5606" t="str">
        <f t="shared" si="203"/>
        <v>No</v>
      </c>
      <c r="L5606" t="str">
        <f t="shared" si="204"/>
        <v>Yes</v>
      </c>
    </row>
    <row r="5607" spans="1:12" x14ac:dyDescent="0.3">
      <c r="A5607" t="s">
        <v>14</v>
      </c>
      <c r="B5607">
        <v>184</v>
      </c>
      <c r="C5607" s="1">
        <v>45352</v>
      </c>
      <c r="D5607" s="1">
        <v>45341.645833333336</v>
      </c>
      <c r="E5607">
        <v>93.22</v>
      </c>
      <c r="F5607" t="s">
        <v>9</v>
      </c>
      <c r="G5607" t="s">
        <v>52</v>
      </c>
      <c r="H5607">
        <v>97112</v>
      </c>
      <c r="I5607" t="str" cm="1">
        <f t="array" ref="I5607">IFERROR(INDEX(scheduling_data!H:H,MATCH(B5607&amp;D5607,scheduling_data!D:D&amp;scheduling_data!A:A,0)),"")</f>
        <v>Kelsea Rodriguez</v>
      </c>
      <c r="J5607" t="str">
        <f t="shared" si="203"/>
        <v>No</v>
      </c>
      <c r="L5607" t="str">
        <f t="shared" si="204"/>
        <v>No</v>
      </c>
    </row>
    <row r="5608" spans="1:12" x14ac:dyDescent="0.3">
      <c r="A5608" t="s">
        <v>14</v>
      </c>
      <c r="B5608">
        <v>184</v>
      </c>
      <c r="C5608" s="1">
        <v>45352</v>
      </c>
      <c r="D5608" s="1">
        <v>45341.645833333336</v>
      </c>
      <c r="E5608">
        <v>56.78</v>
      </c>
      <c r="F5608" t="s">
        <v>19</v>
      </c>
      <c r="G5608" t="s">
        <v>51</v>
      </c>
      <c r="H5608">
        <v>97112</v>
      </c>
      <c r="I5608" t="str" cm="1">
        <f t="array" ref="I5608">IFERROR(INDEX(scheduling_data!H:H,MATCH(B5608&amp;D5608,scheduling_data!D:D&amp;scheduling_data!A:A,0)),"")</f>
        <v>Kelsea Rodriguez</v>
      </c>
      <c r="J5608" t="str">
        <f t="shared" si="203"/>
        <v>No</v>
      </c>
      <c r="L5608" t="str">
        <f t="shared" si="204"/>
        <v>Yes</v>
      </c>
    </row>
    <row r="5609" spans="1:12" x14ac:dyDescent="0.3">
      <c r="A5609" t="s">
        <v>14</v>
      </c>
      <c r="B5609">
        <v>184</v>
      </c>
      <c r="C5609" s="1">
        <v>45359</v>
      </c>
      <c r="D5609" s="1">
        <v>45343.645833333336</v>
      </c>
      <c r="E5609">
        <v>56.78</v>
      </c>
      <c r="F5609" t="s">
        <v>19</v>
      </c>
      <c r="G5609" t="s">
        <v>51</v>
      </c>
      <c r="H5609">
        <v>97112</v>
      </c>
      <c r="I5609" t="str" cm="1">
        <f t="array" ref="I5609">IFERROR(INDEX(scheduling_data!H:H,MATCH(B5609&amp;D5609,scheduling_data!D:D&amp;scheduling_data!A:A,0)),"")</f>
        <v>Kelsea Rodriguez</v>
      </c>
      <c r="J5609" t="str">
        <f t="shared" si="203"/>
        <v>No</v>
      </c>
      <c r="L5609" t="str">
        <f t="shared" si="204"/>
        <v>Yes</v>
      </c>
    </row>
    <row r="5610" spans="1:12" x14ac:dyDescent="0.3">
      <c r="A5610" t="s">
        <v>14</v>
      </c>
      <c r="B5610">
        <v>184</v>
      </c>
      <c r="C5610" s="1">
        <v>45359</v>
      </c>
      <c r="D5610" s="1">
        <v>45343.645833333336</v>
      </c>
      <c r="E5610">
        <v>93.22</v>
      </c>
      <c r="F5610" t="s">
        <v>9</v>
      </c>
      <c r="G5610" t="s">
        <v>52</v>
      </c>
      <c r="H5610">
        <v>97112</v>
      </c>
      <c r="I5610" t="str" cm="1">
        <f t="array" ref="I5610">IFERROR(INDEX(scheduling_data!H:H,MATCH(B5610&amp;D5610,scheduling_data!D:D&amp;scheduling_data!A:A,0)),"")</f>
        <v>Kelsea Rodriguez</v>
      </c>
      <c r="J5610" t="str">
        <f t="shared" si="203"/>
        <v>No</v>
      </c>
      <c r="L5610" t="str">
        <f t="shared" si="204"/>
        <v>No</v>
      </c>
    </row>
    <row r="5611" spans="1:12" x14ac:dyDescent="0.3">
      <c r="A5611" t="s">
        <v>14</v>
      </c>
      <c r="B5611">
        <v>184</v>
      </c>
      <c r="C5611" s="1">
        <v>45359</v>
      </c>
      <c r="D5611" s="1">
        <v>45348.645833333336</v>
      </c>
      <c r="E5611">
        <v>93.22</v>
      </c>
      <c r="F5611" t="s">
        <v>9</v>
      </c>
      <c r="G5611" t="s">
        <v>52</v>
      </c>
      <c r="H5611">
        <v>97112</v>
      </c>
      <c r="I5611" t="str" cm="1">
        <f t="array" ref="I5611">IFERROR(INDEX(scheduling_data!H:H,MATCH(B5611&amp;D5611,scheduling_data!D:D&amp;scheduling_data!A:A,0)),"")</f>
        <v>Kelsea Rodriguez</v>
      </c>
      <c r="J5611" t="str">
        <f t="shared" si="203"/>
        <v>No</v>
      </c>
      <c r="L5611" t="str">
        <f t="shared" si="204"/>
        <v>No</v>
      </c>
    </row>
    <row r="5612" spans="1:12" x14ac:dyDescent="0.3">
      <c r="A5612" t="s">
        <v>14</v>
      </c>
      <c r="B5612">
        <v>184</v>
      </c>
      <c r="C5612" s="1">
        <v>45359</v>
      </c>
      <c r="D5612" s="1">
        <v>45348.645833333336</v>
      </c>
      <c r="E5612">
        <v>56.78</v>
      </c>
      <c r="F5612" t="s">
        <v>19</v>
      </c>
      <c r="G5612" t="s">
        <v>51</v>
      </c>
      <c r="H5612">
        <v>97112</v>
      </c>
      <c r="I5612" t="str" cm="1">
        <f t="array" ref="I5612">IFERROR(INDEX(scheduling_data!H:H,MATCH(B5612&amp;D5612,scheduling_data!D:D&amp;scheduling_data!A:A,0)),"")</f>
        <v>Kelsea Rodriguez</v>
      </c>
      <c r="J5612" t="str">
        <f t="shared" si="203"/>
        <v>No</v>
      </c>
      <c r="L5612" t="str">
        <f t="shared" si="204"/>
        <v>Yes</v>
      </c>
    </row>
    <row r="5613" spans="1:12" x14ac:dyDescent="0.3">
      <c r="A5613" t="s">
        <v>14</v>
      </c>
      <c r="B5613">
        <v>184</v>
      </c>
      <c r="C5613" s="1">
        <v>45363</v>
      </c>
      <c r="D5613" s="1">
        <v>45350.645833333336</v>
      </c>
      <c r="E5613">
        <v>28.39</v>
      </c>
      <c r="F5613" t="s">
        <v>19</v>
      </c>
      <c r="G5613" t="s">
        <v>51</v>
      </c>
      <c r="H5613">
        <v>97112</v>
      </c>
      <c r="I5613" t="str" cm="1">
        <f t="array" ref="I5613">IFERROR(INDEX(scheduling_data!H:H,MATCH(B5613&amp;D5613,scheduling_data!D:D&amp;scheduling_data!A:A,0)),"")</f>
        <v>Kelsea Rodriguez</v>
      </c>
      <c r="J5613" t="str">
        <f t="shared" si="203"/>
        <v>No</v>
      </c>
      <c r="L5613" t="str">
        <f t="shared" si="204"/>
        <v>Yes</v>
      </c>
    </row>
    <row r="5614" spans="1:12" x14ac:dyDescent="0.3">
      <c r="A5614" t="s">
        <v>14</v>
      </c>
      <c r="B5614">
        <v>184</v>
      </c>
      <c r="C5614" s="1">
        <v>45363</v>
      </c>
      <c r="D5614" s="1">
        <v>45350.645833333336</v>
      </c>
      <c r="E5614">
        <v>46.61</v>
      </c>
      <c r="F5614" t="s">
        <v>9</v>
      </c>
      <c r="G5614" t="s">
        <v>52</v>
      </c>
      <c r="H5614">
        <v>97112</v>
      </c>
      <c r="I5614" t="str" cm="1">
        <f t="array" ref="I5614">IFERROR(INDEX(scheduling_data!H:H,MATCH(B5614&amp;D5614,scheduling_data!D:D&amp;scheduling_data!A:A,0)),"")</f>
        <v>Kelsea Rodriguez</v>
      </c>
      <c r="J5614" t="str">
        <f t="shared" si="203"/>
        <v>No</v>
      </c>
      <c r="L5614" t="str">
        <f t="shared" si="204"/>
        <v>No</v>
      </c>
    </row>
    <row r="5615" spans="1:12" x14ac:dyDescent="0.3">
      <c r="A5615" t="s">
        <v>25</v>
      </c>
      <c r="B5615">
        <v>185</v>
      </c>
      <c r="C5615" s="1">
        <v>45352</v>
      </c>
      <c r="D5615" s="1">
        <v>45337.625</v>
      </c>
      <c r="E5615">
        <v>85.19</v>
      </c>
      <c r="F5615" t="s">
        <v>9</v>
      </c>
      <c r="G5615" t="s">
        <v>28</v>
      </c>
      <c r="H5615">
        <v>92507</v>
      </c>
      <c r="I5615" t="str" cm="1">
        <f t="array" ref="I5615">IFERROR(INDEX(scheduling_data!H:H,MATCH(B5615&amp;D5615,scheduling_data!D:D&amp;scheduling_data!A:A,0)),"")</f>
        <v>Victoria Miley</v>
      </c>
      <c r="J5615" t="str">
        <f t="shared" si="203"/>
        <v>No</v>
      </c>
      <c r="L5615" t="str">
        <f t="shared" si="204"/>
        <v>No</v>
      </c>
    </row>
    <row r="5616" spans="1:12" x14ac:dyDescent="0.3">
      <c r="A5616" t="s">
        <v>25</v>
      </c>
      <c r="B5616">
        <v>185</v>
      </c>
      <c r="C5616" s="1">
        <v>45352</v>
      </c>
      <c r="D5616" s="1">
        <v>45337.625</v>
      </c>
      <c r="E5616">
        <v>64.81</v>
      </c>
      <c r="F5616" t="s">
        <v>19</v>
      </c>
      <c r="G5616" t="s">
        <v>26</v>
      </c>
      <c r="H5616">
        <v>92507</v>
      </c>
      <c r="I5616" t="str" cm="1">
        <f t="array" ref="I5616">IFERROR(INDEX(scheduling_data!H:H,MATCH(B5616&amp;D5616,scheduling_data!D:D&amp;scheduling_data!A:A,0)),"")</f>
        <v>Victoria Miley</v>
      </c>
      <c r="J5616" t="str">
        <f t="shared" si="203"/>
        <v>No</v>
      </c>
      <c r="L5616" t="str">
        <f t="shared" si="204"/>
        <v>Yes</v>
      </c>
    </row>
    <row r="5617" spans="1:12" x14ac:dyDescent="0.3">
      <c r="A5617" t="s">
        <v>25</v>
      </c>
      <c r="B5617">
        <v>185</v>
      </c>
      <c r="C5617" s="1">
        <v>45352</v>
      </c>
      <c r="D5617" s="1">
        <v>45337.645833333336</v>
      </c>
      <c r="E5617">
        <v>56.78</v>
      </c>
      <c r="F5617" t="s">
        <v>19</v>
      </c>
      <c r="G5617" t="s">
        <v>26</v>
      </c>
      <c r="H5617">
        <v>97112</v>
      </c>
      <c r="I5617" t="str" cm="1">
        <f t="array" ref="I5617">IFERROR(INDEX(scheduling_data!H:H,MATCH(B5617&amp;D5617,scheduling_data!D:D&amp;scheduling_data!A:A,0)),"")</f>
        <v>Heidi Molaison</v>
      </c>
      <c r="J5617" t="str">
        <f t="shared" si="203"/>
        <v>No</v>
      </c>
      <c r="L5617" t="str">
        <f t="shared" si="204"/>
        <v>Yes</v>
      </c>
    </row>
    <row r="5618" spans="1:12" x14ac:dyDescent="0.3">
      <c r="A5618" t="s">
        <v>25</v>
      </c>
      <c r="B5618">
        <v>185</v>
      </c>
      <c r="C5618" s="1">
        <v>45352</v>
      </c>
      <c r="D5618" s="1">
        <v>45337.645833333336</v>
      </c>
      <c r="E5618">
        <v>93.22</v>
      </c>
      <c r="F5618" t="s">
        <v>9</v>
      </c>
      <c r="G5618" t="s">
        <v>28</v>
      </c>
      <c r="H5618">
        <v>97112</v>
      </c>
      <c r="I5618" t="str" cm="1">
        <f t="array" ref="I5618">IFERROR(INDEX(scheduling_data!H:H,MATCH(B5618&amp;D5618,scheduling_data!D:D&amp;scheduling_data!A:A,0)),"")</f>
        <v>Heidi Molaison</v>
      </c>
      <c r="J5618" t="str">
        <f t="shared" si="203"/>
        <v>No</v>
      </c>
      <c r="L5618" t="str">
        <f t="shared" si="204"/>
        <v>No</v>
      </c>
    </row>
    <row r="5619" spans="1:12" x14ac:dyDescent="0.3">
      <c r="A5619" t="s">
        <v>25</v>
      </c>
      <c r="B5619">
        <v>185</v>
      </c>
      <c r="C5619" s="1">
        <v>45359</v>
      </c>
      <c r="D5619" s="1">
        <v>45337.666666666664</v>
      </c>
      <c r="E5619">
        <v>50.2</v>
      </c>
      <c r="F5619" t="s">
        <v>9</v>
      </c>
      <c r="G5619" t="s">
        <v>28</v>
      </c>
      <c r="H5619">
        <v>97110</v>
      </c>
      <c r="I5619" t="str" cm="1">
        <f t="array" ref="I5619">IFERROR(INDEX(scheduling_data!H:H,MATCH(B5619&amp;D5619,scheduling_data!D:D&amp;scheduling_data!A:A,0)),"")</f>
        <v>Christian Litz</v>
      </c>
      <c r="J5619" t="str">
        <f t="shared" si="203"/>
        <v>No</v>
      </c>
      <c r="L5619" t="str">
        <f t="shared" si="204"/>
        <v>No</v>
      </c>
    </row>
    <row r="5620" spans="1:12" x14ac:dyDescent="0.3">
      <c r="A5620" t="s">
        <v>25</v>
      </c>
      <c r="B5620">
        <v>185</v>
      </c>
      <c r="C5620" s="1">
        <v>45359</v>
      </c>
      <c r="D5620" s="1">
        <v>45337.666666666664</v>
      </c>
      <c r="E5620">
        <v>24.8</v>
      </c>
      <c r="F5620" t="s">
        <v>19</v>
      </c>
      <c r="G5620" t="s">
        <v>26</v>
      </c>
      <c r="H5620">
        <v>97110</v>
      </c>
      <c r="I5620" t="str" cm="1">
        <f t="array" ref="I5620">IFERROR(INDEX(scheduling_data!H:H,MATCH(B5620&amp;D5620,scheduling_data!D:D&amp;scheduling_data!A:A,0)),"")</f>
        <v>Christian Litz</v>
      </c>
      <c r="J5620" t="str">
        <f t="shared" si="203"/>
        <v>No</v>
      </c>
      <c r="L5620" t="str">
        <f t="shared" si="204"/>
        <v>Yes</v>
      </c>
    </row>
    <row r="5621" spans="1:12" x14ac:dyDescent="0.3">
      <c r="A5621" t="s">
        <v>25</v>
      </c>
      <c r="B5621">
        <v>185</v>
      </c>
      <c r="C5621" s="1">
        <v>45359</v>
      </c>
      <c r="D5621" s="1">
        <v>45337.666666666664</v>
      </c>
      <c r="E5621">
        <v>46.61</v>
      </c>
      <c r="F5621" t="s">
        <v>9</v>
      </c>
      <c r="G5621" t="s">
        <v>28</v>
      </c>
      <c r="H5621">
        <v>97112</v>
      </c>
      <c r="I5621" t="str" cm="1">
        <f t="array" ref="I5621">IFERROR(INDEX(scheduling_data!H:H,MATCH(B5621&amp;D5621,scheduling_data!D:D&amp;scheduling_data!A:A,0)),"")</f>
        <v>Christian Litz</v>
      </c>
      <c r="J5621" t="str">
        <f t="shared" si="203"/>
        <v>No</v>
      </c>
      <c r="L5621" t="str">
        <f t="shared" si="204"/>
        <v>No</v>
      </c>
    </row>
    <row r="5622" spans="1:12" x14ac:dyDescent="0.3">
      <c r="A5622" t="s">
        <v>25</v>
      </c>
      <c r="B5622">
        <v>185</v>
      </c>
      <c r="C5622" s="1">
        <v>45359</v>
      </c>
      <c r="D5622" s="1">
        <v>45337.666666666664</v>
      </c>
      <c r="E5622">
        <v>28.39</v>
      </c>
      <c r="F5622" t="s">
        <v>19</v>
      </c>
      <c r="G5622" t="s">
        <v>26</v>
      </c>
      <c r="H5622">
        <v>97112</v>
      </c>
      <c r="I5622" t="str" cm="1">
        <f t="array" ref="I5622">IFERROR(INDEX(scheduling_data!H:H,MATCH(B5622&amp;D5622,scheduling_data!D:D&amp;scheduling_data!A:A,0)),"")</f>
        <v>Christian Litz</v>
      </c>
      <c r="J5622" t="str">
        <f t="shared" si="203"/>
        <v>No</v>
      </c>
      <c r="L5622" t="str">
        <f t="shared" si="204"/>
        <v>Yes</v>
      </c>
    </row>
    <row r="5623" spans="1:12" x14ac:dyDescent="0.3">
      <c r="A5623" t="s">
        <v>25</v>
      </c>
      <c r="B5623">
        <v>185</v>
      </c>
      <c r="C5623" s="1">
        <v>45352</v>
      </c>
      <c r="D5623" s="1">
        <v>45344.5625</v>
      </c>
      <c r="E5623">
        <v>64.81</v>
      </c>
      <c r="F5623" t="s">
        <v>19</v>
      </c>
      <c r="G5623" t="s">
        <v>26</v>
      </c>
      <c r="H5623">
        <v>92507</v>
      </c>
      <c r="I5623" t="str" cm="1">
        <f t="array" ref="I5623">IFERROR(INDEX(scheduling_data!H:H,MATCH(B5623&amp;D5623,scheduling_data!D:D&amp;scheduling_data!A:A,0)),"")</f>
        <v>Victoria Miley</v>
      </c>
      <c r="J5623" t="str">
        <f t="shared" si="203"/>
        <v>No</v>
      </c>
      <c r="L5623" t="str">
        <f t="shared" si="204"/>
        <v>Yes</v>
      </c>
    </row>
    <row r="5624" spans="1:12" x14ac:dyDescent="0.3">
      <c r="A5624" t="s">
        <v>25</v>
      </c>
      <c r="B5624">
        <v>185</v>
      </c>
      <c r="C5624" s="1">
        <v>45352</v>
      </c>
      <c r="D5624" s="1">
        <v>45344.5625</v>
      </c>
      <c r="E5624">
        <v>85.19</v>
      </c>
      <c r="F5624" t="s">
        <v>9</v>
      </c>
      <c r="G5624" t="s">
        <v>28</v>
      </c>
      <c r="H5624">
        <v>92507</v>
      </c>
      <c r="I5624" t="str" cm="1">
        <f t="array" ref="I5624">IFERROR(INDEX(scheduling_data!H:H,MATCH(B5624&amp;D5624,scheduling_data!D:D&amp;scheduling_data!A:A,0)),"")</f>
        <v>Victoria Miley</v>
      </c>
      <c r="J5624" t="str">
        <f t="shared" si="203"/>
        <v>No</v>
      </c>
      <c r="L5624" t="str">
        <f t="shared" si="204"/>
        <v>No</v>
      </c>
    </row>
    <row r="5625" spans="1:12" x14ac:dyDescent="0.3">
      <c r="A5625" t="s">
        <v>25</v>
      </c>
      <c r="B5625">
        <v>185</v>
      </c>
      <c r="C5625" s="1">
        <v>45359</v>
      </c>
      <c r="D5625" s="1">
        <v>45344.583333333336</v>
      </c>
      <c r="E5625">
        <v>24.8</v>
      </c>
      <c r="F5625" t="s">
        <v>19</v>
      </c>
      <c r="G5625" t="s">
        <v>26</v>
      </c>
      <c r="H5625">
        <v>97110</v>
      </c>
      <c r="I5625" t="str" cm="1">
        <f t="array" ref="I5625">IFERROR(INDEX(scheduling_data!H:H,MATCH(B5625&amp;D5625,scheduling_data!D:D&amp;scheduling_data!A:A,0)),"")</f>
        <v>Christian Litz</v>
      </c>
      <c r="J5625" t="str">
        <f t="shared" si="203"/>
        <v>No</v>
      </c>
      <c r="L5625" t="str">
        <f t="shared" si="204"/>
        <v>Yes</v>
      </c>
    </row>
    <row r="5626" spans="1:12" x14ac:dyDescent="0.3">
      <c r="A5626" t="s">
        <v>25</v>
      </c>
      <c r="B5626">
        <v>185</v>
      </c>
      <c r="C5626" s="1">
        <v>45359</v>
      </c>
      <c r="D5626" s="1">
        <v>45344.583333333336</v>
      </c>
      <c r="E5626">
        <v>52.1</v>
      </c>
      <c r="F5626" t="s">
        <v>9</v>
      </c>
      <c r="G5626" t="s">
        <v>28</v>
      </c>
      <c r="H5626">
        <v>97140</v>
      </c>
      <c r="I5626" t="str" cm="1">
        <f t="array" ref="I5626">IFERROR(INDEX(scheduling_data!H:H,MATCH(B5626&amp;D5626,scheduling_data!D:D&amp;scheduling_data!A:A,0)),"")</f>
        <v>Christian Litz</v>
      </c>
      <c r="J5626" t="str">
        <f t="shared" si="203"/>
        <v>No</v>
      </c>
      <c r="L5626" t="str">
        <f t="shared" si="204"/>
        <v>No</v>
      </c>
    </row>
    <row r="5627" spans="1:12" x14ac:dyDescent="0.3">
      <c r="A5627" t="s">
        <v>25</v>
      </c>
      <c r="B5627">
        <v>185</v>
      </c>
      <c r="C5627" s="1">
        <v>45359</v>
      </c>
      <c r="D5627" s="1">
        <v>45344.583333333336</v>
      </c>
      <c r="E5627">
        <v>22.9</v>
      </c>
      <c r="F5627" t="s">
        <v>19</v>
      </c>
      <c r="G5627" t="s">
        <v>26</v>
      </c>
      <c r="H5627">
        <v>97140</v>
      </c>
      <c r="I5627" t="str" cm="1">
        <f t="array" ref="I5627">IFERROR(INDEX(scheduling_data!H:H,MATCH(B5627&amp;D5627,scheduling_data!D:D&amp;scheduling_data!A:A,0)),"")</f>
        <v>Christian Litz</v>
      </c>
      <c r="J5627" t="str">
        <f t="shared" si="203"/>
        <v>No</v>
      </c>
      <c r="L5627" t="str">
        <f t="shared" si="204"/>
        <v>Yes</v>
      </c>
    </row>
    <row r="5628" spans="1:12" x14ac:dyDescent="0.3">
      <c r="A5628" t="s">
        <v>25</v>
      </c>
      <c r="B5628">
        <v>185</v>
      </c>
      <c r="C5628" s="1">
        <v>45359</v>
      </c>
      <c r="D5628" s="1">
        <v>45344.583333333336</v>
      </c>
      <c r="E5628">
        <v>46.61</v>
      </c>
      <c r="F5628" t="s">
        <v>9</v>
      </c>
      <c r="G5628" t="s">
        <v>28</v>
      </c>
      <c r="H5628">
        <v>97112</v>
      </c>
      <c r="I5628" t="str" cm="1">
        <f t="array" ref="I5628">IFERROR(INDEX(scheduling_data!H:H,MATCH(B5628&amp;D5628,scheduling_data!D:D&amp;scheduling_data!A:A,0)),"")</f>
        <v>Christian Litz</v>
      </c>
      <c r="J5628" t="str">
        <f t="shared" si="203"/>
        <v>No</v>
      </c>
      <c r="L5628" t="str">
        <f t="shared" si="204"/>
        <v>No</v>
      </c>
    </row>
    <row r="5629" spans="1:12" x14ac:dyDescent="0.3">
      <c r="A5629" t="s">
        <v>25</v>
      </c>
      <c r="B5629">
        <v>185</v>
      </c>
      <c r="C5629" s="1">
        <v>45359</v>
      </c>
      <c r="D5629" s="1">
        <v>45344.583333333336</v>
      </c>
      <c r="E5629">
        <v>28.39</v>
      </c>
      <c r="F5629" t="s">
        <v>19</v>
      </c>
      <c r="G5629" t="s">
        <v>26</v>
      </c>
      <c r="H5629">
        <v>97112</v>
      </c>
      <c r="I5629" t="str" cm="1">
        <f t="array" ref="I5629">IFERROR(INDEX(scheduling_data!H:H,MATCH(B5629&amp;D5629,scheduling_data!D:D&amp;scheduling_data!A:A,0)),"")</f>
        <v>Christian Litz</v>
      </c>
      <c r="J5629" t="str">
        <f t="shared" si="203"/>
        <v>No</v>
      </c>
      <c r="L5629" t="str">
        <f t="shared" si="204"/>
        <v>Yes</v>
      </c>
    </row>
    <row r="5630" spans="1:12" x14ac:dyDescent="0.3">
      <c r="A5630" t="s">
        <v>25</v>
      </c>
      <c r="B5630">
        <v>185</v>
      </c>
      <c r="C5630" s="1">
        <v>45359</v>
      </c>
      <c r="D5630" s="1">
        <v>45344.583333333336</v>
      </c>
      <c r="E5630">
        <v>50.2</v>
      </c>
      <c r="F5630" t="s">
        <v>9</v>
      </c>
      <c r="G5630" t="s">
        <v>28</v>
      </c>
      <c r="H5630">
        <v>97110</v>
      </c>
      <c r="I5630" t="str" cm="1">
        <f t="array" ref="I5630">IFERROR(INDEX(scheduling_data!H:H,MATCH(B5630&amp;D5630,scheduling_data!D:D&amp;scheduling_data!A:A,0)),"")</f>
        <v>Christian Litz</v>
      </c>
      <c r="J5630" t="str">
        <f t="shared" si="203"/>
        <v>No</v>
      </c>
      <c r="L5630" t="str">
        <f t="shared" si="204"/>
        <v>No</v>
      </c>
    </row>
    <row r="5631" spans="1:12" x14ac:dyDescent="0.3">
      <c r="A5631" t="s">
        <v>25</v>
      </c>
      <c r="B5631">
        <v>185</v>
      </c>
      <c r="C5631" s="1">
        <v>45366</v>
      </c>
      <c r="D5631" s="1">
        <v>45349.604166666664</v>
      </c>
      <c r="E5631">
        <v>50.2</v>
      </c>
      <c r="F5631" t="s">
        <v>9</v>
      </c>
      <c r="G5631" t="s">
        <v>28</v>
      </c>
      <c r="H5631">
        <v>97110</v>
      </c>
      <c r="I5631" t="str" cm="1">
        <f t="array" ref="I5631">IFERROR(INDEX(scheduling_data!H:H,MATCH(B5631&amp;D5631,scheduling_data!D:D&amp;scheduling_data!A:A,0)),"")</f>
        <v>Christian Litz</v>
      </c>
      <c r="J5631" t="str">
        <f t="shared" si="203"/>
        <v>No</v>
      </c>
      <c r="L5631" t="str">
        <f t="shared" si="204"/>
        <v>No</v>
      </c>
    </row>
    <row r="5632" spans="1:12" x14ac:dyDescent="0.3">
      <c r="A5632" t="s">
        <v>25</v>
      </c>
      <c r="B5632">
        <v>185</v>
      </c>
      <c r="C5632" s="1">
        <v>45366</v>
      </c>
      <c r="D5632" s="1">
        <v>45349.604166666664</v>
      </c>
      <c r="E5632">
        <v>46.61</v>
      </c>
      <c r="F5632" t="s">
        <v>9</v>
      </c>
      <c r="G5632" t="s">
        <v>28</v>
      </c>
      <c r="H5632">
        <v>97112</v>
      </c>
      <c r="I5632" t="str" cm="1">
        <f t="array" ref="I5632">IFERROR(INDEX(scheduling_data!H:H,MATCH(B5632&amp;D5632,scheduling_data!D:D&amp;scheduling_data!A:A,0)),"")</f>
        <v>Christian Litz</v>
      </c>
      <c r="J5632" t="str">
        <f t="shared" si="203"/>
        <v>No</v>
      </c>
      <c r="L5632" t="str">
        <f t="shared" si="204"/>
        <v>No</v>
      </c>
    </row>
    <row r="5633" spans="1:12" x14ac:dyDescent="0.3">
      <c r="A5633" t="s">
        <v>25</v>
      </c>
      <c r="B5633">
        <v>185</v>
      </c>
      <c r="C5633" s="1">
        <v>45366</v>
      </c>
      <c r="D5633" s="1">
        <v>45349.604166666664</v>
      </c>
      <c r="E5633">
        <v>28.39</v>
      </c>
      <c r="F5633" t="s">
        <v>19</v>
      </c>
      <c r="G5633" t="s">
        <v>26</v>
      </c>
      <c r="H5633">
        <v>97112</v>
      </c>
      <c r="I5633" t="str" cm="1">
        <f t="array" ref="I5633">IFERROR(INDEX(scheduling_data!H:H,MATCH(B5633&amp;D5633,scheduling_data!D:D&amp;scheduling_data!A:A,0)),"")</f>
        <v>Christian Litz</v>
      </c>
      <c r="J5633" t="str">
        <f t="shared" si="203"/>
        <v>No</v>
      </c>
      <c r="L5633" t="str">
        <f t="shared" si="204"/>
        <v>Yes</v>
      </c>
    </row>
    <row r="5634" spans="1:12" x14ac:dyDescent="0.3">
      <c r="A5634" t="s">
        <v>25</v>
      </c>
      <c r="B5634">
        <v>185</v>
      </c>
      <c r="C5634" s="1">
        <v>45366</v>
      </c>
      <c r="D5634" s="1">
        <v>45349.604166666664</v>
      </c>
      <c r="E5634">
        <v>24.8</v>
      </c>
      <c r="F5634" t="s">
        <v>19</v>
      </c>
      <c r="G5634" t="s">
        <v>26</v>
      </c>
      <c r="H5634">
        <v>97110</v>
      </c>
      <c r="I5634" t="str" cm="1">
        <f t="array" ref="I5634">IFERROR(INDEX(scheduling_data!H:H,MATCH(B5634&amp;D5634,scheduling_data!D:D&amp;scheduling_data!A:A,0)),"")</f>
        <v>Christian Litz</v>
      </c>
      <c r="J5634" t="str">
        <f t="shared" si="203"/>
        <v>No</v>
      </c>
      <c r="L5634" t="str">
        <f t="shared" si="204"/>
        <v>Yes</v>
      </c>
    </row>
    <row r="5635" spans="1:12" x14ac:dyDescent="0.3">
      <c r="A5635" t="s">
        <v>25</v>
      </c>
      <c r="B5635">
        <v>185</v>
      </c>
      <c r="C5635" s="1">
        <v>45359</v>
      </c>
      <c r="D5635" s="1">
        <v>45349.625</v>
      </c>
      <c r="E5635">
        <v>64.81</v>
      </c>
      <c r="F5635" t="s">
        <v>19</v>
      </c>
      <c r="G5635" t="s">
        <v>26</v>
      </c>
      <c r="H5635">
        <v>92507</v>
      </c>
      <c r="I5635" t="str" cm="1">
        <f t="array" ref="I5635">IFERROR(INDEX(scheduling_data!H:H,MATCH(B5635&amp;D5635,scheduling_data!D:D&amp;scheduling_data!A:A,0)),"")</f>
        <v>Victoria Miley</v>
      </c>
      <c r="J5635" t="str">
        <f t="shared" ref="J5635:J5698" si="205">IF(I5635="", "Yes", "No")</f>
        <v>No</v>
      </c>
      <c r="L5635" t="str">
        <f t="shared" ref="L5635:L5698" si="206">IF(OR(F5635="Cash", F5635="Check", F5635="EFT", F5635="Credit Card", F5635="Visa", F5635="Mastercard", F5635="AMEX"), "Yes", "No")</f>
        <v>Yes</v>
      </c>
    </row>
    <row r="5636" spans="1:12" x14ac:dyDescent="0.3">
      <c r="A5636" t="s">
        <v>25</v>
      </c>
      <c r="B5636">
        <v>185</v>
      </c>
      <c r="C5636" s="1">
        <v>45359</v>
      </c>
      <c r="D5636" s="1">
        <v>45349.625</v>
      </c>
      <c r="E5636">
        <v>85.19</v>
      </c>
      <c r="F5636" t="s">
        <v>9</v>
      </c>
      <c r="G5636" t="s">
        <v>28</v>
      </c>
      <c r="H5636">
        <v>92507</v>
      </c>
      <c r="I5636" t="str" cm="1">
        <f t="array" ref="I5636">IFERROR(INDEX(scheduling_data!H:H,MATCH(B5636&amp;D5636,scheduling_data!D:D&amp;scheduling_data!A:A,0)),"")</f>
        <v>Victoria Miley</v>
      </c>
      <c r="J5636" t="str">
        <f t="shared" si="205"/>
        <v>No</v>
      </c>
      <c r="L5636" t="str">
        <f t="shared" si="206"/>
        <v>No</v>
      </c>
    </row>
    <row r="5637" spans="1:12" x14ac:dyDescent="0.3">
      <c r="A5637" t="s">
        <v>25</v>
      </c>
      <c r="B5637">
        <v>185</v>
      </c>
      <c r="C5637" s="1">
        <v>45366</v>
      </c>
      <c r="D5637" s="1">
        <v>45349.645833333336</v>
      </c>
      <c r="E5637">
        <v>93.22</v>
      </c>
      <c r="F5637" t="s">
        <v>9</v>
      </c>
      <c r="G5637" t="s">
        <v>28</v>
      </c>
      <c r="H5637">
        <v>97112</v>
      </c>
      <c r="I5637" t="str" cm="1">
        <f t="array" ref="I5637">IFERROR(INDEX(scheduling_data!H:H,MATCH(B5637&amp;D5637,scheduling_data!D:D&amp;scheduling_data!A:A,0)),"")</f>
        <v>Kelsea Rodriguez</v>
      </c>
      <c r="J5637" t="str">
        <f t="shared" si="205"/>
        <v>No</v>
      </c>
      <c r="L5637" t="str">
        <f t="shared" si="206"/>
        <v>No</v>
      </c>
    </row>
    <row r="5638" spans="1:12" x14ac:dyDescent="0.3">
      <c r="A5638" t="s">
        <v>25</v>
      </c>
      <c r="B5638">
        <v>185</v>
      </c>
      <c r="C5638" s="1">
        <v>45366</v>
      </c>
      <c r="D5638" s="1">
        <v>45349.645833333336</v>
      </c>
      <c r="E5638">
        <v>56.78</v>
      </c>
      <c r="F5638" t="s">
        <v>19</v>
      </c>
      <c r="G5638" t="s">
        <v>26</v>
      </c>
      <c r="H5638">
        <v>97112</v>
      </c>
      <c r="I5638" t="str" cm="1">
        <f t="array" ref="I5638">IFERROR(INDEX(scheduling_data!H:H,MATCH(B5638&amp;D5638,scheduling_data!D:D&amp;scheduling_data!A:A,0)),"")</f>
        <v>Kelsea Rodriguez</v>
      </c>
      <c r="J5638" t="str">
        <f t="shared" si="205"/>
        <v>No</v>
      </c>
      <c r="L5638" t="str">
        <f t="shared" si="206"/>
        <v>Yes</v>
      </c>
    </row>
    <row r="5639" spans="1:12" x14ac:dyDescent="0.3">
      <c r="A5639" t="s">
        <v>25</v>
      </c>
      <c r="B5639">
        <v>185</v>
      </c>
      <c r="C5639" s="1">
        <v>45359</v>
      </c>
      <c r="D5639" s="1">
        <v>45351.604166666664</v>
      </c>
      <c r="E5639">
        <v>64.81</v>
      </c>
      <c r="F5639" t="s">
        <v>19</v>
      </c>
      <c r="G5639" t="s">
        <v>26</v>
      </c>
      <c r="H5639">
        <v>92507</v>
      </c>
      <c r="I5639" t="str" cm="1">
        <f t="array" ref="I5639">IFERROR(INDEX(scheduling_data!H:H,MATCH(B5639&amp;D5639,scheduling_data!D:D&amp;scheduling_data!A:A,0)),"")</f>
        <v>D'Anna Pullen</v>
      </c>
      <c r="J5639" t="str">
        <f t="shared" si="205"/>
        <v>No</v>
      </c>
      <c r="L5639" t="str">
        <f t="shared" si="206"/>
        <v>Yes</v>
      </c>
    </row>
    <row r="5640" spans="1:12" x14ac:dyDescent="0.3">
      <c r="A5640" t="s">
        <v>25</v>
      </c>
      <c r="B5640">
        <v>185</v>
      </c>
      <c r="C5640" s="1">
        <v>45359</v>
      </c>
      <c r="D5640" s="1">
        <v>45351.604166666664</v>
      </c>
      <c r="E5640">
        <v>85.19</v>
      </c>
      <c r="F5640" t="s">
        <v>9</v>
      </c>
      <c r="G5640" t="s">
        <v>28</v>
      </c>
      <c r="H5640">
        <v>92507</v>
      </c>
      <c r="I5640" t="str" cm="1">
        <f t="array" ref="I5640">IFERROR(INDEX(scheduling_data!H:H,MATCH(B5640&amp;D5640,scheduling_data!D:D&amp;scheduling_data!A:A,0)),"")</f>
        <v>D'Anna Pullen</v>
      </c>
      <c r="J5640" t="str">
        <f t="shared" si="205"/>
        <v>No</v>
      </c>
      <c r="L5640" t="str">
        <f t="shared" si="206"/>
        <v>No</v>
      </c>
    </row>
    <row r="5641" spans="1:12" x14ac:dyDescent="0.3">
      <c r="A5641" t="s">
        <v>25</v>
      </c>
      <c r="B5641">
        <v>185</v>
      </c>
      <c r="C5641" s="1">
        <v>45366</v>
      </c>
      <c r="D5641" s="1">
        <v>45351.625</v>
      </c>
      <c r="E5641">
        <v>56.78</v>
      </c>
      <c r="F5641" t="s">
        <v>19</v>
      </c>
      <c r="G5641" t="s">
        <v>26</v>
      </c>
      <c r="H5641">
        <v>97112</v>
      </c>
      <c r="I5641" t="str" cm="1">
        <f t="array" ref="I5641">IFERROR(INDEX(scheduling_data!H:H,MATCH(B5641&amp;D5641,scheduling_data!D:D&amp;scheduling_data!A:A,0)),"")</f>
        <v>Heidi Molaison</v>
      </c>
      <c r="J5641" t="str">
        <f t="shared" si="205"/>
        <v>No</v>
      </c>
      <c r="L5641" t="str">
        <f t="shared" si="206"/>
        <v>Yes</v>
      </c>
    </row>
    <row r="5642" spans="1:12" x14ac:dyDescent="0.3">
      <c r="A5642" t="s">
        <v>25</v>
      </c>
      <c r="B5642">
        <v>185</v>
      </c>
      <c r="C5642" s="1">
        <v>45366</v>
      </c>
      <c r="D5642" s="1">
        <v>45351.625</v>
      </c>
      <c r="E5642">
        <v>93.22</v>
      </c>
      <c r="F5642" t="s">
        <v>9</v>
      </c>
      <c r="G5642" t="s">
        <v>28</v>
      </c>
      <c r="H5642">
        <v>97112</v>
      </c>
      <c r="I5642" t="str" cm="1">
        <f t="array" ref="I5642">IFERROR(INDEX(scheduling_data!H:H,MATCH(B5642&amp;D5642,scheduling_data!D:D&amp;scheduling_data!A:A,0)),"")</f>
        <v>Heidi Molaison</v>
      </c>
      <c r="J5642" t="str">
        <f t="shared" si="205"/>
        <v>No</v>
      </c>
      <c r="L5642" t="str">
        <f t="shared" si="206"/>
        <v>No</v>
      </c>
    </row>
    <row r="5643" spans="1:12" x14ac:dyDescent="0.3">
      <c r="A5643" t="s">
        <v>17</v>
      </c>
      <c r="B5643">
        <v>312</v>
      </c>
      <c r="C5643" s="1">
        <v>45358</v>
      </c>
      <c r="D5643" s="1">
        <v>45328.458333333336</v>
      </c>
      <c r="E5643">
        <v>74.400000000000006</v>
      </c>
      <c r="F5643" t="s">
        <v>19</v>
      </c>
      <c r="G5643" t="s">
        <v>20</v>
      </c>
      <c r="H5643">
        <v>97110</v>
      </c>
      <c r="I5643" t="str" cm="1">
        <f t="array" ref="I5643">IFERROR(INDEX(scheduling_data!H:H,MATCH(B5643&amp;D5643,scheduling_data!D:D&amp;scheduling_data!A:A,0)),"")</f>
        <v>Christian Litz</v>
      </c>
      <c r="J5643" t="str">
        <f t="shared" si="205"/>
        <v>No</v>
      </c>
      <c r="L5643" t="str">
        <f t="shared" si="206"/>
        <v>Yes</v>
      </c>
    </row>
    <row r="5644" spans="1:12" x14ac:dyDescent="0.3">
      <c r="A5644" t="s">
        <v>17</v>
      </c>
      <c r="B5644">
        <v>312</v>
      </c>
      <c r="C5644" s="1">
        <v>45358</v>
      </c>
      <c r="D5644" s="1">
        <v>45328.458333333336</v>
      </c>
      <c r="E5644">
        <v>150.6</v>
      </c>
      <c r="F5644" t="s">
        <v>9</v>
      </c>
      <c r="G5644" t="s">
        <v>18</v>
      </c>
      <c r="H5644">
        <v>97110</v>
      </c>
      <c r="I5644" t="str" cm="1">
        <f t="array" ref="I5644">IFERROR(INDEX(scheduling_data!H:H,MATCH(B5644&amp;D5644,scheduling_data!D:D&amp;scheduling_data!A:A,0)),"")</f>
        <v>Christian Litz</v>
      </c>
      <c r="J5644" t="str">
        <f t="shared" si="205"/>
        <v>No</v>
      </c>
      <c r="L5644" t="str">
        <f t="shared" si="206"/>
        <v>No</v>
      </c>
    </row>
    <row r="5645" spans="1:12" x14ac:dyDescent="0.3">
      <c r="A5645" t="s">
        <v>25</v>
      </c>
      <c r="B5645">
        <v>35</v>
      </c>
      <c r="C5645" s="1">
        <v>45373</v>
      </c>
      <c r="D5645" s="1">
        <v>45336.708333333336</v>
      </c>
      <c r="E5645">
        <v>0</v>
      </c>
      <c r="F5645" t="s">
        <v>9</v>
      </c>
      <c r="G5645" t="s">
        <v>72</v>
      </c>
      <c r="H5645">
        <v>97112</v>
      </c>
      <c r="I5645" t="str" cm="1">
        <f t="array" ref="I5645">IFERROR(INDEX(scheduling_data!H:H,MATCH(B5645&amp;D5645,scheduling_data!D:D&amp;scheduling_data!A:A,0)),"")</f>
        <v>James Allen</v>
      </c>
      <c r="J5645" t="str">
        <f t="shared" si="205"/>
        <v>No</v>
      </c>
      <c r="L5645" t="str">
        <f t="shared" si="206"/>
        <v>No</v>
      </c>
    </row>
    <row r="5646" spans="1:12" x14ac:dyDescent="0.3">
      <c r="A5646" t="s">
        <v>25</v>
      </c>
      <c r="B5646">
        <v>35</v>
      </c>
      <c r="C5646" s="1">
        <v>45373</v>
      </c>
      <c r="D5646" s="1">
        <v>45336.708333333336</v>
      </c>
      <c r="E5646">
        <v>0</v>
      </c>
      <c r="F5646" t="s">
        <v>9</v>
      </c>
      <c r="G5646" t="s">
        <v>71</v>
      </c>
      <c r="H5646">
        <v>97110</v>
      </c>
      <c r="I5646" t="str" cm="1">
        <f t="array" ref="I5646">IFERROR(INDEX(scheduling_data!H:H,MATCH(B5646&amp;D5646,scheduling_data!D:D&amp;scheduling_data!A:A,0)),"")</f>
        <v>James Allen</v>
      </c>
      <c r="J5646" t="str">
        <f t="shared" si="205"/>
        <v>No</v>
      </c>
      <c r="L5646" t="str">
        <f t="shared" si="206"/>
        <v>No</v>
      </c>
    </row>
    <row r="5647" spans="1:12" x14ac:dyDescent="0.3">
      <c r="A5647" t="s">
        <v>25</v>
      </c>
      <c r="B5647">
        <v>35</v>
      </c>
      <c r="C5647" s="1">
        <v>45352</v>
      </c>
      <c r="D5647" s="1">
        <v>45336.708333333336</v>
      </c>
      <c r="E5647">
        <v>0</v>
      </c>
      <c r="F5647" t="s">
        <v>9</v>
      </c>
      <c r="G5647" t="s">
        <v>71</v>
      </c>
      <c r="H5647">
        <v>97110</v>
      </c>
      <c r="I5647" t="str" cm="1">
        <f t="array" ref="I5647">IFERROR(INDEX(scheduling_data!H:H,MATCH(B5647&amp;D5647,scheduling_data!D:D&amp;scheduling_data!A:A,0)),"")</f>
        <v>James Allen</v>
      </c>
      <c r="J5647" t="str">
        <f t="shared" si="205"/>
        <v>No</v>
      </c>
      <c r="L5647" t="str">
        <f t="shared" si="206"/>
        <v>No</v>
      </c>
    </row>
    <row r="5648" spans="1:12" x14ac:dyDescent="0.3">
      <c r="A5648" t="s">
        <v>25</v>
      </c>
      <c r="B5648">
        <v>35</v>
      </c>
      <c r="C5648" s="1">
        <v>45352</v>
      </c>
      <c r="D5648" s="1">
        <v>45336.708333333336</v>
      </c>
      <c r="E5648">
        <v>0</v>
      </c>
      <c r="F5648" t="s">
        <v>9</v>
      </c>
      <c r="G5648" t="s">
        <v>72</v>
      </c>
      <c r="H5648">
        <v>97112</v>
      </c>
      <c r="I5648" t="str" cm="1">
        <f t="array" ref="I5648">IFERROR(INDEX(scheduling_data!H:H,MATCH(B5648&amp;D5648,scheduling_data!D:D&amp;scheduling_data!A:A,0)),"")</f>
        <v>James Allen</v>
      </c>
      <c r="J5648" t="str">
        <f t="shared" si="205"/>
        <v>No</v>
      </c>
      <c r="L5648" t="str">
        <f t="shared" si="206"/>
        <v>No</v>
      </c>
    </row>
    <row r="5649" spans="1:12" x14ac:dyDescent="0.3">
      <c r="A5649" t="s">
        <v>25</v>
      </c>
      <c r="B5649">
        <v>35</v>
      </c>
      <c r="C5649" s="1">
        <v>45352</v>
      </c>
      <c r="D5649" s="1">
        <v>45338.458333333336</v>
      </c>
      <c r="E5649">
        <v>0</v>
      </c>
      <c r="F5649" t="s">
        <v>9</v>
      </c>
      <c r="G5649" t="s">
        <v>72</v>
      </c>
      <c r="H5649">
        <v>97112</v>
      </c>
      <c r="I5649" t="str" cm="1">
        <f t="array" ref="I5649">IFERROR(INDEX(scheduling_data!H:H,MATCH(B5649&amp;D5649,scheduling_data!D:D&amp;scheduling_data!A:A,0)),"")</f>
        <v>James Allen</v>
      </c>
      <c r="J5649" t="str">
        <f t="shared" si="205"/>
        <v>No</v>
      </c>
      <c r="L5649" t="str">
        <f t="shared" si="206"/>
        <v>No</v>
      </c>
    </row>
    <row r="5650" spans="1:12" x14ac:dyDescent="0.3">
      <c r="A5650" t="s">
        <v>25</v>
      </c>
      <c r="B5650">
        <v>35</v>
      </c>
      <c r="C5650" s="1">
        <v>45352</v>
      </c>
      <c r="D5650" s="1">
        <v>45338.458333333336</v>
      </c>
      <c r="E5650">
        <v>0</v>
      </c>
      <c r="F5650" t="s">
        <v>9</v>
      </c>
      <c r="G5650" t="s">
        <v>71</v>
      </c>
      <c r="H5650">
        <v>97110</v>
      </c>
      <c r="I5650" t="str" cm="1">
        <f t="array" ref="I5650">IFERROR(INDEX(scheduling_data!H:H,MATCH(B5650&amp;D5650,scheduling_data!D:D&amp;scheduling_data!A:A,0)),"")</f>
        <v>James Allen</v>
      </c>
      <c r="J5650" t="str">
        <f t="shared" si="205"/>
        <v>No</v>
      </c>
      <c r="L5650" t="str">
        <f t="shared" si="206"/>
        <v>No</v>
      </c>
    </row>
    <row r="5651" spans="1:12" x14ac:dyDescent="0.3">
      <c r="A5651" t="s">
        <v>25</v>
      </c>
      <c r="B5651">
        <v>35</v>
      </c>
      <c r="C5651" s="1">
        <v>45373</v>
      </c>
      <c r="D5651" s="1">
        <v>45338.458333333336</v>
      </c>
      <c r="E5651">
        <v>0</v>
      </c>
      <c r="F5651" t="s">
        <v>9</v>
      </c>
      <c r="G5651" t="s">
        <v>72</v>
      </c>
      <c r="H5651">
        <v>97112</v>
      </c>
      <c r="I5651" t="str" cm="1">
        <f t="array" ref="I5651">IFERROR(INDEX(scheduling_data!H:H,MATCH(B5651&amp;D5651,scheduling_data!D:D&amp;scheduling_data!A:A,0)),"")</f>
        <v>James Allen</v>
      </c>
      <c r="J5651" t="str">
        <f t="shared" si="205"/>
        <v>No</v>
      </c>
      <c r="L5651" t="str">
        <f t="shared" si="206"/>
        <v>No</v>
      </c>
    </row>
    <row r="5652" spans="1:12" x14ac:dyDescent="0.3">
      <c r="A5652" t="s">
        <v>25</v>
      </c>
      <c r="B5652">
        <v>35</v>
      </c>
      <c r="C5652" s="1">
        <v>45373</v>
      </c>
      <c r="D5652" s="1">
        <v>45338.458333333336</v>
      </c>
      <c r="E5652">
        <v>0</v>
      </c>
      <c r="F5652" t="s">
        <v>9</v>
      </c>
      <c r="G5652" t="s">
        <v>71</v>
      </c>
      <c r="H5652">
        <v>97110</v>
      </c>
      <c r="I5652" t="str" cm="1">
        <f t="array" ref="I5652">IFERROR(INDEX(scheduling_data!H:H,MATCH(B5652&amp;D5652,scheduling_data!D:D&amp;scheduling_data!A:A,0)),"")</f>
        <v>James Allen</v>
      </c>
      <c r="J5652" t="str">
        <f t="shared" si="205"/>
        <v>No</v>
      </c>
      <c r="L5652" t="str">
        <f t="shared" si="206"/>
        <v>No</v>
      </c>
    </row>
    <row r="5653" spans="1:12" x14ac:dyDescent="0.3">
      <c r="A5653" t="s">
        <v>25</v>
      </c>
      <c r="B5653">
        <v>35</v>
      </c>
      <c r="C5653" s="1">
        <v>45373</v>
      </c>
      <c r="D5653" s="1">
        <v>45341.375</v>
      </c>
      <c r="E5653">
        <v>0</v>
      </c>
      <c r="F5653" t="s">
        <v>9</v>
      </c>
      <c r="G5653" t="s">
        <v>71</v>
      </c>
      <c r="H5653">
        <v>97110</v>
      </c>
      <c r="I5653" t="str" cm="1">
        <f t="array" ref="I5653">IFERROR(INDEX(scheduling_data!H:H,MATCH(B5653&amp;D5653,scheduling_data!D:D&amp;scheduling_data!A:A,0)),"")</f>
        <v>Breanna Grieco</v>
      </c>
      <c r="J5653" t="str">
        <f t="shared" si="205"/>
        <v>No</v>
      </c>
      <c r="L5653" t="str">
        <f t="shared" si="206"/>
        <v>No</v>
      </c>
    </row>
    <row r="5654" spans="1:12" x14ac:dyDescent="0.3">
      <c r="A5654" t="s">
        <v>25</v>
      </c>
      <c r="B5654">
        <v>35</v>
      </c>
      <c r="C5654" s="1">
        <v>45373</v>
      </c>
      <c r="D5654" s="1">
        <v>45341.375</v>
      </c>
      <c r="E5654">
        <v>0</v>
      </c>
      <c r="F5654" t="s">
        <v>9</v>
      </c>
      <c r="G5654" t="s">
        <v>72</v>
      </c>
      <c r="H5654">
        <v>97112</v>
      </c>
      <c r="I5654" t="str" cm="1">
        <f t="array" ref="I5654">IFERROR(INDEX(scheduling_data!H:H,MATCH(B5654&amp;D5654,scheduling_data!D:D&amp;scheduling_data!A:A,0)),"")</f>
        <v>Breanna Grieco</v>
      </c>
      <c r="J5654" t="str">
        <f t="shared" si="205"/>
        <v>No</v>
      </c>
      <c r="L5654" t="str">
        <f t="shared" si="206"/>
        <v>No</v>
      </c>
    </row>
    <row r="5655" spans="1:12" x14ac:dyDescent="0.3">
      <c r="A5655" t="s">
        <v>25</v>
      </c>
      <c r="B5655">
        <v>35</v>
      </c>
      <c r="C5655" s="1">
        <v>45352</v>
      </c>
      <c r="D5655" s="1">
        <v>45341.375</v>
      </c>
      <c r="E5655">
        <v>0</v>
      </c>
      <c r="F5655" t="s">
        <v>9</v>
      </c>
      <c r="G5655" t="s">
        <v>72</v>
      </c>
      <c r="H5655">
        <v>97112</v>
      </c>
      <c r="I5655" t="str" cm="1">
        <f t="array" ref="I5655">IFERROR(INDEX(scheduling_data!H:H,MATCH(B5655&amp;D5655,scheduling_data!D:D&amp;scheduling_data!A:A,0)),"")</f>
        <v>Breanna Grieco</v>
      </c>
      <c r="J5655" t="str">
        <f t="shared" si="205"/>
        <v>No</v>
      </c>
      <c r="L5655" t="str">
        <f t="shared" si="206"/>
        <v>No</v>
      </c>
    </row>
    <row r="5656" spans="1:12" x14ac:dyDescent="0.3">
      <c r="A5656" t="s">
        <v>25</v>
      </c>
      <c r="B5656">
        <v>35</v>
      </c>
      <c r="C5656" s="1">
        <v>45352</v>
      </c>
      <c r="D5656" s="1">
        <v>45341.375</v>
      </c>
      <c r="E5656">
        <v>0</v>
      </c>
      <c r="F5656" t="s">
        <v>9</v>
      </c>
      <c r="G5656" t="s">
        <v>71</v>
      </c>
      <c r="H5656">
        <v>97110</v>
      </c>
      <c r="I5656" t="str" cm="1">
        <f t="array" ref="I5656">IFERROR(INDEX(scheduling_data!H:H,MATCH(B5656&amp;D5656,scheduling_data!D:D&amp;scheduling_data!A:A,0)),"")</f>
        <v>Breanna Grieco</v>
      </c>
      <c r="J5656" t="str">
        <f t="shared" si="205"/>
        <v>No</v>
      </c>
      <c r="L5656" t="str">
        <f t="shared" si="206"/>
        <v>No</v>
      </c>
    </row>
    <row r="5657" spans="1:12" x14ac:dyDescent="0.3">
      <c r="A5657" t="s">
        <v>25</v>
      </c>
      <c r="B5657">
        <v>35</v>
      </c>
      <c r="C5657" s="1">
        <v>45373</v>
      </c>
      <c r="D5657" s="1">
        <v>45343.666666666664</v>
      </c>
      <c r="E5657">
        <v>0</v>
      </c>
      <c r="F5657" t="s">
        <v>9</v>
      </c>
      <c r="G5657" t="s">
        <v>73</v>
      </c>
      <c r="H5657">
        <v>97110</v>
      </c>
      <c r="I5657" t="str" cm="1">
        <f t="array" ref="I5657">IFERROR(INDEX(scheduling_data!H:H,MATCH(B5657&amp;D5657,scheduling_data!D:D&amp;scheduling_data!A:A,0)),"")</f>
        <v>James Allen</v>
      </c>
      <c r="J5657" t="str">
        <f t="shared" si="205"/>
        <v>No</v>
      </c>
      <c r="L5657" t="str">
        <f t="shared" si="206"/>
        <v>No</v>
      </c>
    </row>
    <row r="5658" spans="1:12" x14ac:dyDescent="0.3">
      <c r="A5658" t="s">
        <v>25</v>
      </c>
      <c r="B5658">
        <v>35</v>
      </c>
      <c r="C5658" s="1">
        <v>45359</v>
      </c>
      <c r="D5658" s="1">
        <v>45343.666666666664</v>
      </c>
      <c r="E5658">
        <v>0</v>
      </c>
      <c r="F5658" t="s">
        <v>9</v>
      </c>
      <c r="G5658" t="s">
        <v>73</v>
      </c>
      <c r="H5658">
        <v>97110</v>
      </c>
      <c r="I5658" t="str" cm="1">
        <f t="array" ref="I5658">IFERROR(INDEX(scheduling_data!H:H,MATCH(B5658&amp;D5658,scheduling_data!D:D&amp;scheduling_data!A:A,0)),"")</f>
        <v>James Allen</v>
      </c>
      <c r="J5658" t="str">
        <f t="shared" si="205"/>
        <v>No</v>
      </c>
      <c r="L5658" t="str">
        <f t="shared" si="206"/>
        <v>No</v>
      </c>
    </row>
    <row r="5659" spans="1:12" x14ac:dyDescent="0.3">
      <c r="A5659" t="s">
        <v>25</v>
      </c>
      <c r="B5659">
        <v>35</v>
      </c>
      <c r="C5659" s="1">
        <v>45373</v>
      </c>
      <c r="D5659" s="1">
        <v>45345.375</v>
      </c>
      <c r="E5659">
        <v>0</v>
      </c>
      <c r="F5659" t="s">
        <v>9</v>
      </c>
      <c r="G5659" t="s">
        <v>73</v>
      </c>
      <c r="H5659">
        <v>97110</v>
      </c>
      <c r="I5659" t="str" cm="1">
        <f t="array" ref="I5659">IFERROR(INDEX(scheduling_data!H:H,MATCH(B5659&amp;D5659,scheduling_data!D:D&amp;scheduling_data!A:A,0)),"")</f>
        <v>Breanna Grieco</v>
      </c>
      <c r="J5659" t="str">
        <f t="shared" si="205"/>
        <v>No</v>
      </c>
      <c r="L5659" t="str">
        <f t="shared" si="206"/>
        <v>No</v>
      </c>
    </row>
    <row r="5660" spans="1:12" x14ac:dyDescent="0.3">
      <c r="A5660" t="s">
        <v>25</v>
      </c>
      <c r="B5660">
        <v>35</v>
      </c>
      <c r="C5660" s="1">
        <v>45373</v>
      </c>
      <c r="D5660" s="1">
        <v>45345.375</v>
      </c>
      <c r="E5660">
        <v>0</v>
      </c>
      <c r="F5660" t="s">
        <v>9</v>
      </c>
      <c r="G5660" t="s">
        <v>73</v>
      </c>
      <c r="H5660">
        <v>97112</v>
      </c>
      <c r="I5660" t="str" cm="1">
        <f t="array" ref="I5660">IFERROR(INDEX(scheduling_data!H:H,MATCH(B5660&amp;D5660,scheduling_data!D:D&amp;scheduling_data!A:A,0)),"")</f>
        <v>Breanna Grieco</v>
      </c>
      <c r="J5660" t="str">
        <f t="shared" si="205"/>
        <v>No</v>
      </c>
      <c r="L5660" t="str">
        <f t="shared" si="206"/>
        <v>No</v>
      </c>
    </row>
    <row r="5661" spans="1:12" x14ac:dyDescent="0.3">
      <c r="A5661" t="s">
        <v>25</v>
      </c>
      <c r="B5661">
        <v>35</v>
      </c>
      <c r="C5661" s="1">
        <v>45352</v>
      </c>
      <c r="D5661" s="1">
        <v>45345.375</v>
      </c>
      <c r="E5661">
        <v>0</v>
      </c>
      <c r="F5661" t="s">
        <v>9</v>
      </c>
      <c r="G5661" t="s">
        <v>73</v>
      </c>
      <c r="H5661">
        <v>97112</v>
      </c>
      <c r="I5661" t="str" cm="1">
        <f t="array" ref="I5661">IFERROR(INDEX(scheduling_data!H:H,MATCH(B5661&amp;D5661,scheduling_data!D:D&amp;scheduling_data!A:A,0)),"")</f>
        <v>Breanna Grieco</v>
      </c>
      <c r="J5661" t="str">
        <f t="shared" si="205"/>
        <v>No</v>
      </c>
      <c r="L5661" t="str">
        <f t="shared" si="206"/>
        <v>No</v>
      </c>
    </row>
    <row r="5662" spans="1:12" x14ac:dyDescent="0.3">
      <c r="A5662" t="s">
        <v>25</v>
      </c>
      <c r="B5662">
        <v>35</v>
      </c>
      <c r="C5662" s="1">
        <v>45352</v>
      </c>
      <c r="D5662" s="1">
        <v>45345.375</v>
      </c>
      <c r="E5662">
        <v>0</v>
      </c>
      <c r="F5662" t="s">
        <v>9</v>
      </c>
      <c r="G5662" t="s">
        <v>73</v>
      </c>
      <c r="H5662">
        <v>97110</v>
      </c>
      <c r="I5662" t="str" cm="1">
        <f t="array" ref="I5662">IFERROR(INDEX(scheduling_data!H:H,MATCH(B5662&amp;D5662,scheduling_data!D:D&amp;scheduling_data!A:A,0)),"")</f>
        <v>Breanna Grieco</v>
      </c>
      <c r="J5662" t="str">
        <f t="shared" si="205"/>
        <v>No</v>
      </c>
      <c r="L5662" t="str">
        <f t="shared" si="206"/>
        <v>No</v>
      </c>
    </row>
    <row r="5663" spans="1:12" x14ac:dyDescent="0.3">
      <c r="A5663" t="s">
        <v>25</v>
      </c>
      <c r="B5663">
        <v>35</v>
      </c>
      <c r="C5663" s="1">
        <v>45380</v>
      </c>
      <c r="D5663" s="1">
        <v>45351.458333333336</v>
      </c>
      <c r="E5663">
        <v>0</v>
      </c>
      <c r="F5663" t="s">
        <v>9</v>
      </c>
      <c r="G5663" t="s">
        <v>71</v>
      </c>
      <c r="H5663">
        <v>97112</v>
      </c>
      <c r="I5663" t="str" cm="1">
        <f t="array" ref="I5663">IFERROR(INDEX(scheduling_data!H:H,MATCH(B5663&amp;D5663,scheduling_data!D:D&amp;scheduling_data!A:A,0)),"")</f>
        <v>James Allen</v>
      </c>
      <c r="J5663" t="str">
        <f t="shared" si="205"/>
        <v>No</v>
      </c>
      <c r="L5663" t="str">
        <f t="shared" si="206"/>
        <v>No</v>
      </c>
    </row>
    <row r="5664" spans="1:12" x14ac:dyDescent="0.3">
      <c r="A5664" t="s">
        <v>25</v>
      </c>
      <c r="B5664">
        <v>35</v>
      </c>
      <c r="C5664" s="1">
        <v>45380</v>
      </c>
      <c r="D5664" s="1">
        <v>45351.458333333336</v>
      </c>
      <c r="E5664">
        <v>0</v>
      </c>
      <c r="F5664" t="s">
        <v>9</v>
      </c>
      <c r="G5664" t="s">
        <v>73</v>
      </c>
      <c r="H5664">
        <v>97110</v>
      </c>
      <c r="I5664" t="str" cm="1">
        <f t="array" ref="I5664">IFERROR(INDEX(scheduling_data!H:H,MATCH(B5664&amp;D5664,scheduling_data!D:D&amp;scheduling_data!A:A,0)),"")</f>
        <v>James Allen</v>
      </c>
      <c r="J5664" t="str">
        <f t="shared" si="205"/>
        <v>No</v>
      </c>
      <c r="L5664" t="str">
        <f t="shared" si="206"/>
        <v>No</v>
      </c>
    </row>
    <row r="5665" spans="1:12" x14ac:dyDescent="0.3">
      <c r="A5665" t="s">
        <v>25</v>
      </c>
      <c r="B5665">
        <v>35</v>
      </c>
      <c r="C5665" s="1">
        <v>45366</v>
      </c>
      <c r="D5665" s="1">
        <v>45351.458333333336</v>
      </c>
      <c r="E5665">
        <v>0</v>
      </c>
      <c r="F5665" t="s">
        <v>9</v>
      </c>
      <c r="G5665" t="s">
        <v>71</v>
      </c>
      <c r="H5665">
        <v>97112</v>
      </c>
      <c r="I5665" t="str" cm="1">
        <f t="array" ref="I5665">IFERROR(INDEX(scheduling_data!H:H,MATCH(B5665&amp;D5665,scheduling_data!D:D&amp;scheduling_data!A:A,0)),"")</f>
        <v>James Allen</v>
      </c>
      <c r="J5665" t="str">
        <f t="shared" si="205"/>
        <v>No</v>
      </c>
      <c r="L5665" t="str">
        <f t="shared" si="206"/>
        <v>No</v>
      </c>
    </row>
    <row r="5666" spans="1:12" x14ac:dyDescent="0.3">
      <c r="A5666" t="s">
        <v>25</v>
      </c>
      <c r="B5666">
        <v>35</v>
      </c>
      <c r="C5666" s="1">
        <v>45366</v>
      </c>
      <c r="D5666" s="1">
        <v>45351.458333333336</v>
      </c>
      <c r="E5666">
        <v>0</v>
      </c>
      <c r="F5666" t="s">
        <v>9</v>
      </c>
      <c r="G5666" t="s">
        <v>73</v>
      </c>
      <c r="H5666">
        <v>97110</v>
      </c>
      <c r="I5666" t="str" cm="1">
        <f t="array" ref="I5666">IFERROR(INDEX(scheduling_data!H:H,MATCH(B5666&amp;D5666,scheduling_data!D:D&amp;scheduling_data!A:A,0)),"")</f>
        <v>James Allen</v>
      </c>
      <c r="J5666" t="str">
        <f t="shared" si="205"/>
        <v>No</v>
      </c>
      <c r="L5666" t="str">
        <f t="shared" si="206"/>
        <v>No</v>
      </c>
    </row>
    <row r="5667" spans="1:12" x14ac:dyDescent="0.3">
      <c r="A5667" t="s">
        <v>80</v>
      </c>
      <c r="B5667">
        <v>189</v>
      </c>
      <c r="C5667" s="1">
        <v>45359</v>
      </c>
      <c r="D5667" s="1">
        <v>45341.666666666664</v>
      </c>
      <c r="E5667">
        <v>28.39</v>
      </c>
      <c r="F5667" t="s">
        <v>19</v>
      </c>
      <c r="G5667" t="s">
        <v>51</v>
      </c>
      <c r="H5667">
        <v>97112</v>
      </c>
      <c r="I5667" t="str" cm="1">
        <f t="array" ref="I5667">IFERROR(INDEX(scheduling_data!H:H,MATCH(B5667&amp;D5667,scheduling_data!D:D&amp;scheduling_data!A:A,0)),"")</f>
        <v>Christian Litz</v>
      </c>
      <c r="J5667" t="str">
        <f t="shared" si="205"/>
        <v>No</v>
      </c>
      <c r="L5667" t="str">
        <f t="shared" si="206"/>
        <v>Yes</v>
      </c>
    </row>
    <row r="5668" spans="1:12" x14ac:dyDescent="0.3">
      <c r="A5668" t="s">
        <v>80</v>
      </c>
      <c r="B5668">
        <v>189</v>
      </c>
      <c r="C5668" s="1">
        <v>45359</v>
      </c>
      <c r="D5668" s="1">
        <v>45341.666666666664</v>
      </c>
      <c r="E5668">
        <v>52.1</v>
      </c>
      <c r="F5668" t="s">
        <v>9</v>
      </c>
      <c r="G5668" t="s">
        <v>52</v>
      </c>
      <c r="H5668">
        <v>97140</v>
      </c>
      <c r="I5668" t="str" cm="1">
        <f t="array" ref="I5668">IFERROR(INDEX(scheduling_data!H:H,MATCH(B5668&amp;D5668,scheduling_data!D:D&amp;scheduling_data!A:A,0)),"")</f>
        <v>Christian Litz</v>
      </c>
      <c r="J5668" t="str">
        <f t="shared" si="205"/>
        <v>No</v>
      </c>
      <c r="L5668" t="str">
        <f t="shared" si="206"/>
        <v>No</v>
      </c>
    </row>
    <row r="5669" spans="1:12" x14ac:dyDescent="0.3">
      <c r="A5669" t="s">
        <v>80</v>
      </c>
      <c r="B5669">
        <v>189</v>
      </c>
      <c r="C5669" s="1">
        <v>45359</v>
      </c>
      <c r="D5669" s="1">
        <v>45341.666666666664</v>
      </c>
      <c r="E5669">
        <v>22.9</v>
      </c>
      <c r="F5669" t="s">
        <v>19</v>
      </c>
      <c r="G5669" t="s">
        <v>51</v>
      </c>
      <c r="H5669">
        <v>97140</v>
      </c>
      <c r="I5669" t="str" cm="1">
        <f t="array" ref="I5669">IFERROR(INDEX(scheduling_data!H:H,MATCH(B5669&amp;D5669,scheduling_data!D:D&amp;scheduling_data!A:A,0)),"")</f>
        <v>Christian Litz</v>
      </c>
      <c r="J5669" t="str">
        <f t="shared" si="205"/>
        <v>No</v>
      </c>
      <c r="L5669" t="str">
        <f t="shared" si="206"/>
        <v>Yes</v>
      </c>
    </row>
    <row r="5670" spans="1:12" x14ac:dyDescent="0.3">
      <c r="A5670" t="s">
        <v>80</v>
      </c>
      <c r="B5670">
        <v>189</v>
      </c>
      <c r="C5670" s="1">
        <v>45359</v>
      </c>
      <c r="D5670" s="1">
        <v>45341.666666666664</v>
      </c>
      <c r="E5670">
        <v>46.61</v>
      </c>
      <c r="F5670" t="s">
        <v>9</v>
      </c>
      <c r="G5670" t="s">
        <v>52</v>
      </c>
      <c r="H5670">
        <v>97112</v>
      </c>
      <c r="I5670" t="str" cm="1">
        <f t="array" ref="I5670">IFERROR(INDEX(scheduling_data!H:H,MATCH(B5670&amp;D5670,scheduling_data!D:D&amp;scheduling_data!A:A,0)),"")</f>
        <v>Christian Litz</v>
      </c>
      <c r="J5670" t="str">
        <f t="shared" si="205"/>
        <v>No</v>
      </c>
      <c r="L5670" t="str">
        <f t="shared" si="206"/>
        <v>No</v>
      </c>
    </row>
    <row r="5671" spans="1:12" x14ac:dyDescent="0.3">
      <c r="A5671" t="s">
        <v>80</v>
      </c>
      <c r="B5671">
        <v>189</v>
      </c>
      <c r="C5671" s="1">
        <v>45359</v>
      </c>
      <c r="D5671" s="1">
        <v>45344.666666666664</v>
      </c>
      <c r="E5671">
        <v>28.39</v>
      </c>
      <c r="F5671" t="s">
        <v>19</v>
      </c>
      <c r="G5671" t="s">
        <v>51</v>
      </c>
      <c r="H5671">
        <v>97112</v>
      </c>
      <c r="I5671" t="str" cm="1">
        <f t="array" ref="I5671">IFERROR(INDEX(scheduling_data!H:H,MATCH(B5671&amp;D5671,scheduling_data!D:D&amp;scheduling_data!A:A,0)),"")</f>
        <v>Christian Litz</v>
      </c>
      <c r="J5671" t="str">
        <f t="shared" si="205"/>
        <v>No</v>
      </c>
      <c r="L5671" t="str">
        <f t="shared" si="206"/>
        <v>Yes</v>
      </c>
    </row>
    <row r="5672" spans="1:12" x14ac:dyDescent="0.3">
      <c r="A5672" t="s">
        <v>80</v>
      </c>
      <c r="B5672">
        <v>189</v>
      </c>
      <c r="C5672" s="1">
        <v>45359</v>
      </c>
      <c r="D5672" s="1">
        <v>45344.666666666664</v>
      </c>
      <c r="E5672">
        <v>46.61</v>
      </c>
      <c r="F5672" t="s">
        <v>9</v>
      </c>
      <c r="G5672" t="s">
        <v>52</v>
      </c>
      <c r="H5672">
        <v>97112</v>
      </c>
      <c r="I5672" t="str" cm="1">
        <f t="array" ref="I5672">IFERROR(INDEX(scheduling_data!H:H,MATCH(B5672&amp;D5672,scheduling_data!D:D&amp;scheduling_data!A:A,0)),"")</f>
        <v>Christian Litz</v>
      </c>
      <c r="J5672" t="str">
        <f t="shared" si="205"/>
        <v>No</v>
      </c>
      <c r="L5672" t="str">
        <f t="shared" si="206"/>
        <v>No</v>
      </c>
    </row>
    <row r="5673" spans="1:12" x14ac:dyDescent="0.3">
      <c r="A5673" t="s">
        <v>80</v>
      </c>
      <c r="B5673">
        <v>189</v>
      </c>
      <c r="C5673" s="1">
        <v>45359</v>
      </c>
      <c r="D5673" s="1">
        <v>45344.666666666664</v>
      </c>
      <c r="E5673">
        <v>22.9</v>
      </c>
      <c r="F5673" t="s">
        <v>19</v>
      </c>
      <c r="G5673" t="s">
        <v>51</v>
      </c>
      <c r="H5673">
        <v>97140</v>
      </c>
      <c r="I5673" t="str" cm="1">
        <f t="array" ref="I5673">IFERROR(INDEX(scheduling_data!H:H,MATCH(B5673&amp;D5673,scheduling_data!D:D&amp;scheduling_data!A:A,0)),"")</f>
        <v>Christian Litz</v>
      </c>
      <c r="J5673" t="str">
        <f t="shared" si="205"/>
        <v>No</v>
      </c>
      <c r="L5673" t="str">
        <f t="shared" si="206"/>
        <v>Yes</v>
      </c>
    </row>
    <row r="5674" spans="1:12" x14ac:dyDescent="0.3">
      <c r="A5674" t="s">
        <v>80</v>
      </c>
      <c r="B5674">
        <v>189</v>
      </c>
      <c r="C5674" s="1">
        <v>45359</v>
      </c>
      <c r="D5674" s="1">
        <v>45344.666666666664</v>
      </c>
      <c r="E5674">
        <v>52.1</v>
      </c>
      <c r="F5674" t="s">
        <v>9</v>
      </c>
      <c r="G5674" t="s">
        <v>52</v>
      </c>
      <c r="H5674">
        <v>97140</v>
      </c>
      <c r="I5674" t="str" cm="1">
        <f t="array" ref="I5674">IFERROR(INDEX(scheduling_data!H:H,MATCH(B5674&amp;D5674,scheduling_data!D:D&amp;scheduling_data!A:A,0)),"")</f>
        <v>Christian Litz</v>
      </c>
      <c r="J5674" t="str">
        <f t="shared" si="205"/>
        <v>No</v>
      </c>
      <c r="L5674" t="str">
        <f t="shared" si="206"/>
        <v>No</v>
      </c>
    </row>
    <row r="5675" spans="1:12" x14ac:dyDescent="0.3">
      <c r="A5675" t="s">
        <v>17</v>
      </c>
      <c r="B5675">
        <v>313</v>
      </c>
      <c r="C5675" s="1">
        <v>45358</v>
      </c>
      <c r="D5675" s="1">
        <v>45336.416666666664</v>
      </c>
      <c r="E5675">
        <v>30.69</v>
      </c>
      <c r="F5675" t="s">
        <v>19</v>
      </c>
      <c r="G5675" t="s">
        <v>20</v>
      </c>
      <c r="H5675">
        <v>97530</v>
      </c>
      <c r="I5675" t="str" cm="1">
        <f t="array" ref="I5675">IFERROR(INDEX(scheduling_data!H:H,MATCH(B5675&amp;D5675,scheduling_data!D:D&amp;scheduling_data!A:A,0)),"")</f>
        <v>Christian Litz</v>
      </c>
      <c r="J5675" t="str">
        <f t="shared" si="205"/>
        <v>No</v>
      </c>
      <c r="L5675" t="str">
        <f t="shared" si="206"/>
        <v>Yes</v>
      </c>
    </row>
    <row r="5676" spans="1:12" x14ac:dyDescent="0.3">
      <c r="A5676" t="s">
        <v>17</v>
      </c>
      <c r="B5676">
        <v>313</v>
      </c>
      <c r="C5676" s="1">
        <v>45358</v>
      </c>
      <c r="D5676" s="1">
        <v>45336.416666666664</v>
      </c>
      <c r="E5676">
        <v>44.31</v>
      </c>
      <c r="F5676" t="s">
        <v>9</v>
      </c>
      <c r="G5676" t="s">
        <v>18</v>
      </c>
      <c r="H5676">
        <v>97530</v>
      </c>
      <c r="I5676" t="str" cm="1">
        <f t="array" ref="I5676">IFERROR(INDEX(scheduling_data!H:H,MATCH(B5676&amp;D5676,scheduling_data!D:D&amp;scheduling_data!A:A,0)),"")</f>
        <v>Christian Litz</v>
      </c>
      <c r="J5676" t="str">
        <f t="shared" si="205"/>
        <v>No</v>
      </c>
      <c r="L5676" t="str">
        <f t="shared" si="206"/>
        <v>No</v>
      </c>
    </row>
    <row r="5677" spans="1:12" x14ac:dyDescent="0.3">
      <c r="A5677" t="s">
        <v>17</v>
      </c>
      <c r="B5677">
        <v>313</v>
      </c>
      <c r="C5677" s="1">
        <v>45358</v>
      </c>
      <c r="D5677" s="1">
        <v>45336.416666666664</v>
      </c>
      <c r="E5677">
        <v>46.61</v>
      </c>
      <c r="F5677" t="s">
        <v>9</v>
      </c>
      <c r="G5677" t="s">
        <v>18</v>
      </c>
      <c r="H5677">
        <v>97112</v>
      </c>
      <c r="I5677" t="str" cm="1">
        <f t="array" ref="I5677">IFERROR(INDEX(scheduling_data!H:H,MATCH(B5677&amp;D5677,scheduling_data!D:D&amp;scheduling_data!A:A,0)),"")</f>
        <v>Christian Litz</v>
      </c>
      <c r="J5677" t="str">
        <f t="shared" si="205"/>
        <v>No</v>
      </c>
      <c r="L5677" t="str">
        <f t="shared" si="206"/>
        <v>No</v>
      </c>
    </row>
    <row r="5678" spans="1:12" x14ac:dyDescent="0.3">
      <c r="A5678" t="s">
        <v>17</v>
      </c>
      <c r="B5678">
        <v>313</v>
      </c>
      <c r="C5678" s="1">
        <v>45358</v>
      </c>
      <c r="D5678" s="1">
        <v>45336.416666666664</v>
      </c>
      <c r="E5678">
        <v>100.4</v>
      </c>
      <c r="F5678" t="s">
        <v>9</v>
      </c>
      <c r="G5678" t="s">
        <v>18</v>
      </c>
      <c r="H5678">
        <v>97110</v>
      </c>
      <c r="I5678" t="str" cm="1">
        <f t="array" ref="I5678">IFERROR(INDEX(scheduling_data!H:H,MATCH(B5678&amp;D5678,scheduling_data!D:D&amp;scheduling_data!A:A,0)),"")</f>
        <v>Christian Litz</v>
      </c>
      <c r="J5678" t="str">
        <f t="shared" si="205"/>
        <v>No</v>
      </c>
      <c r="L5678" t="str">
        <f t="shared" si="206"/>
        <v>No</v>
      </c>
    </row>
    <row r="5679" spans="1:12" x14ac:dyDescent="0.3">
      <c r="A5679" t="s">
        <v>17</v>
      </c>
      <c r="B5679">
        <v>313</v>
      </c>
      <c r="C5679" s="1">
        <v>45358</v>
      </c>
      <c r="D5679" s="1">
        <v>45336.416666666664</v>
      </c>
      <c r="E5679">
        <v>49.6</v>
      </c>
      <c r="F5679" t="s">
        <v>19</v>
      </c>
      <c r="G5679" t="s">
        <v>20</v>
      </c>
      <c r="H5679">
        <v>97110</v>
      </c>
      <c r="I5679" t="str" cm="1">
        <f t="array" ref="I5679">IFERROR(INDEX(scheduling_data!H:H,MATCH(B5679&amp;D5679,scheduling_data!D:D&amp;scheduling_data!A:A,0)),"")</f>
        <v>Christian Litz</v>
      </c>
      <c r="J5679" t="str">
        <f t="shared" si="205"/>
        <v>No</v>
      </c>
      <c r="L5679" t="str">
        <f t="shared" si="206"/>
        <v>Yes</v>
      </c>
    </row>
    <row r="5680" spans="1:12" x14ac:dyDescent="0.3">
      <c r="A5680" t="s">
        <v>17</v>
      </c>
      <c r="B5680">
        <v>313</v>
      </c>
      <c r="C5680" s="1">
        <v>45358</v>
      </c>
      <c r="D5680" s="1">
        <v>45336.416666666664</v>
      </c>
      <c r="E5680">
        <v>28.39</v>
      </c>
      <c r="F5680" t="s">
        <v>19</v>
      </c>
      <c r="G5680" t="s">
        <v>20</v>
      </c>
      <c r="H5680">
        <v>97112</v>
      </c>
      <c r="I5680" t="str" cm="1">
        <f t="array" ref="I5680">IFERROR(INDEX(scheduling_data!H:H,MATCH(B5680&amp;D5680,scheduling_data!D:D&amp;scheduling_data!A:A,0)),"")</f>
        <v>Christian Litz</v>
      </c>
      <c r="J5680" t="str">
        <f t="shared" si="205"/>
        <v>No</v>
      </c>
      <c r="L5680" t="str">
        <f t="shared" si="206"/>
        <v>Yes</v>
      </c>
    </row>
    <row r="5681" spans="1:12" x14ac:dyDescent="0.3">
      <c r="A5681" t="s">
        <v>17</v>
      </c>
      <c r="B5681">
        <v>313</v>
      </c>
      <c r="C5681" s="1">
        <v>45358</v>
      </c>
      <c r="D5681" s="1">
        <v>45324.458333333336</v>
      </c>
      <c r="E5681">
        <v>28.39</v>
      </c>
      <c r="F5681" t="s">
        <v>19</v>
      </c>
      <c r="G5681" t="s">
        <v>20</v>
      </c>
      <c r="H5681">
        <v>97112</v>
      </c>
      <c r="I5681" t="str" cm="1">
        <f t="array" ref="I5681">IFERROR(INDEX(scheduling_data!H:H,MATCH(B5681&amp;D5681,scheduling_data!D:D&amp;scheduling_data!A:A,0)),"")</f>
        <v>Amber Hickman</v>
      </c>
      <c r="J5681" t="str">
        <f t="shared" si="205"/>
        <v>No</v>
      </c>
      <c r="L5681" t="str">
        <f t="shared" si="206"/>
        <v>Yes</v>
      </c>
    </row>
    <row r="5682" spans="1:12" x14ac:dyDescent="0.3">
      <c r="A5682" t="s">
        <v>17</v>
      </c>
      <c r="B5682">
        <v>313</v>
      </c>
      <c r="C5682" s="1">
        <v>45358</v>
      </c>
      <c r="D5682" s="1">
        <v>45324.458333333336</v>
      </c>
      <c r="E5682">
        <v>46.61</v>
      </c>
      <c r="F5682" t="s">
        <v>9</v>
      </c>
      <c r="G5682" t="s">
        <v>18</v>
      </c>
      <c r="H5682">
        <v>97112</v>
      </c>
      <c r="I5682" t="str" cm="1">
        <f t="array" ref="I5682">IFERROR(INDEX(scheduling_data!H:H,MATCH(B5682&amp;D5682,scheduling_data!D:D&amp;scheduling_data!A:A,0)),"")</f>
        <v>Amber Hickman</v>
      </c>
      <c r="J5682" t="str">
        <f t="shared" si="205"/>
        <v>No</v>
      </c>
      <c r="L5682" t="str">
        <f t="shared" si="206"/>
        <v>No</v>
      </c>
    </row>
    <row r="5683" spans="1:12" x14ac:dyDescent="0.3">
      <c r="A5683" t="s">
        <v>17</v>
      </c>
      <c r="B5683">
        <v>313</v>
      </c>
      <c r="C5683" s="1">
        <v>45358</v>
      </c>
      <c r="D5683" s="1">
        <v>45324.458333333336</v>
      </c>
      <c r="E5683">
        <v>150.6</v>
      </c>
      <c r="F5683" t="s">
        <v>9</v>
      </c>
      <c r="G5683" t="s">
        <v>18</v>
      </c>
      <c r="H5683">
        <v>97110</v>
      </c>
      <c r="I5683" t="str" cm="1">
        <f t="array" ref="I5683">IFERROR(INDEX(scheduling_data!H:H,MATCH(B5683&amp;D5683,scheduling_data!D:D&amp;scheduling_data!A:A,0)),"")</f>
        <v>Amber Hickman</v>
      </c>
      <c r="J5683" t="str">
        <f t="shared" si="205"/>
        <v>No</v>
      </c>
      <c r="L5683" t="str">
        <f t="shared" si="206"/>
        <v>No</v>
      </c>
    </row>
    <row r="5684" spans="1:12" x14ac:dyDescent="0.3">
      <c r="A5684" t="s">
        <v>17</v>
      </c>
      <c r="B5684">
        <v>313</v>
      </c>
      <c r="C5684" s="1">
        <v>45358</v>
      </c>
      <c r="D5684" s="1">
        <v>45324.458333333336</v>
      </c>
      <c r="E5684">
        <v>74.400000000000006</v>
      </c>
      <c r="F5684" t="s">
        <v>19</v>
      </c>
      <c r="G5684" t="s">
        <v>20</v>
      </c>
      <c r="H5684">
        <v>97110</v>
      </c>
      <c r="I5684" t="str" cm="1">
        <f t="array" ref="I5684">IFERROR(INDEX(scheduling_data!H:H,MATCH(B5684&amp;D5684,scheduling_data!D:D&amp;scheduling_data!A:A,0)),"")</f>
        <v>Amber Hickman</v>
      </c>
      <c r="J5684" t="str">
        <f t="shared" si="205"/>
        <v>No</v>
      </c>
      <c r="L5684" t="str">
        <f t="shared" si="206"/>
        <v>Yes</v>
      </c>
    </row>
    <row r="5685" spans="1:12" x14ac:dyDescent="0.3">
      <c r="A5685" t="s">
        <v>17</v>
      </c>
      <c r="B5685">
        <v>313</v>
      </c>
      <c r="C5685" s="1">
        <v>45363</v>
      </c>
      <c r="D5685" s="1">
        <v>45345.375</v>
      </c>
      <c r="E5685">
        <v>28.39</v>
      </c>
      <c r="F5685" t="s">
        <v>19</v>
      </c>
      <c r="G5685" t="s">
        <v>20</v>
      </c>
      <c r="H5685">
        <v>97112</v>
      </c>
      <c r="I5685" t="str" cm="1">
        <f t="array" ref="I5685">IFERROR(INDEX(scheduling_data!H:H,MATCH(B5685&amp;D5685,scheduling_data!D:D&amp;scheduling_data!A:A,0)),"")</f>
        <v>Christian Litz</v>
      </c>
      <c r="J5685" t="str">
        <f t="shared" si="205"/>
        <v>No</v>
      </c>
      <c r="L5685" t="str">
        <f t="shared" si="206"/>
        <v>Yes</v>
      </c>
    </row>
    <row r="5686" spans="1:12" x14ac:dyDescent="0.3">
      <c r="A5686" t="s">
        <v>17</v>
      </c>
      <c r="B5686">
        <v>313</v>
      </c>
      <c r="C5686" s="1">
        <v>45363</v>
      </c>
      <c r="D5686" s="1">
        <v>45345.375</v>
      </c>
      <c r="E5686">
        <v>24.8</v>
      </c>
      <c r="F5686" t="s">
        <v>19</v>
      </c>
      <c r="G5686" t="s">
        <v>20</v>
      </c>
      <c r="H5686">
        <v>97110</v>
      </c>
      <c r="I5686" t="str" cm="1">
        <f t="array" ref="I5686">IFERROR(INDEX(scheduling_data!H:H,MATCH(B5686&amp;D5686,scheduling_data!D:D&amp;scheduling_data!A:A,0)),"")</f>
        <v>Christian Litz</v>
      </c>
      <c r="J5686" t="str">
        <f t="shared" si="205"/>
        <v>No</v>
      </c>
      <c r="L5686" t="str">
        <f t="shared" si="206"/>
        <v>Yes</v>
      </c>
    </row>
    <row r="5687" spans="1:12" x14ac:dyDescent="0.3">
      <c r="A5687" t="s">
        <v>17</v>
      </c>
      <c r="B5687">
        <v>313</v>
      </c>
      <c r="C5687" s="1">
        <v>45363</v>
      </c>
      <c r="D5687" s="1">
        <v>45345.375</v>
      </c>
      <c r="E5687">
        <v>50.2</v>
      </c>
      <c r="F5687" t="s">
        <v>9</v>
      </c>
      <c r="G5687" t="s">
        <v>18</v>
      </c>
      <c r="H5687">
        <v>97110</v>
      </c>
      <c r="I5687" t="str" cm="1">
        <f t="array" ref="I5687">IFERROR(INDEX(scheduling_data!H:H,MATCH(B5687&amp;D5687,scheduling_data!D:D&amp;scheduling_data!A:A,0)),"")</f>
        <v>Christian Litz</v>
      </c>
      <c r="J5687" t="str">
        <f t="shared" si="205"/>
        <v>No</v>
      </c>
      <c r="L5687" t="str">
        <f t="shared" si="206"/>
        <v>No</v>
      </c>
    </row>
    <row r="5688" spans="1:12" x14ac:dyDescent="0.3">
      <c r="A5688" t="s">
        <v>17</v>
      </c>
      <c r="B5688">
        <v>313</v>
      </c>
      <c r="C5688" s="1">
        <v>45363</v>
      </c>
      <c r="D5688" s="1">
        <v>45345.375</v>
      </c>
      <c r="E5688">
        <v>46.61</v>
      </c>
      <c r="F5688" t="s">
        <v>9</v>
      </c>
      <c r="G5688" t="s">
        <v>18</v>
      </c>
      <c r="H5688">
        <v>97112</v>
      </c>
      <c r="I5688" t="str" cm="1">
        <f t="array" ref="I5688">IFERROR(INDEX(scheduling_data!H:H,MATCH(B5688&amp;D5688,scheduling_data!D:D&amp;scheduling_data!A:A,0)),"")</f>
        <v>Christian Litz</v>
      </c>
      <c r="J5688" t="str">
        <f t="shared" si="205"/>
        <v>No</v>
      </c>
      <c r="L5688" t="str">
        <f t="shared" si="206"/>
        <v>No</v>
      </c>
    </row>
    <row r="5689" spans="1:12" x14ac:dyDescent="0.3">
      <c r="A5689" t="s">
        <v>17</v>
      </c>
      <c r="B5689">
        <v>313</v>
      </c>
      <c r="C5689" s="1">
        <v>45370</v>
      </c>
      <c r="D5689" s="1">
        <v>45350.416666666664</v>
      </c>
      <c r="E5689">
        <v>46.61</v>
      </c>
      <c r="F5689" t="s">
        <v>9</v>
      </c>
      <c r="G5689" t="s">
        <v>18</v>
      </c>
      <c r="H5689">
        <v>97112</v>
      </c>
      <c r="I5689" t="str" cm="1">
        <f t="array" ref="I5689">IFERROR(INDEX(scheduling_data!H:H,MATCH(B5689&amp;D5689,scheduling_data!D:D&amp;scheduling_data!A:A,0)),"")</f>
        <v>Christian Litz</v>
      </c>
      <c r="J5689" t="str">
        <f t="shared" si="205"/>
        <v>No</v>
      </c>
      <c r="L5689" t="str">
        <f t="shared" si="206"/>
        <v>No</v>
      </c>
    </row>
    <row r="5690" spans="1:12" x14ac:dyDescent="0.3">
      <c r="A5690" t="s">
        <v>17</v>
      </c>
      <c r="B5690">
        <v>313</v>
      </c>
      <c r="C5690" s="1">
        <v>45370</v>
      </c>
      <c r="D5690" s="1">
        <v>45350.416666666664</v>
      </c>
      <c r="E5690">
        <v>49.6</v>
      </c>
      <c r="F5690" t="s">
        <v>19</v>
      </c>
      <c r="G5690" t="s">
        <v>20</v>
      </c>
      <c r="H5690">
        <v>97110</v>
      </c>
      <c r="I5690" t="str" cm="1">
        <f t="array" ref="I5690">IFERROR(INDEX(scheduling_data!H:H,MATCH(B5690&amp;D5690,scheduling_data!D:D&amp;scheduling_data!A:A,0)),"")</f>
        <v>Christian Litz</v>
      </c>
      <c r="J5690" t="str">
        <f t="shared" si="205"/>
        <v>No</v>
      </c>
      <c r="L5690" t="str">
        <f t="shared" si="206"/>
        <v>Yes</v>
      </c>
    </row>
    <row r="5691" spans="1:12" x14ac:dyDescent="0.3">
      <c r="A5691" t="s">
        <v>17</v>
      </c>
      <c r="B5691">
        <v>313</v>
      </c>
      <c r="C5691" s="1">
        <v>45370</v>
      </c>
      <c r="D5691" s="1">
        <v>45350.416666666664</v>
      </c>
      <c r="E5691">
        <v>100.4</v>
      </c>
      <c r="F5691" t="s">
        <v>9</v>
      </c>
      <c r="G5691" t="s">
        <v>18</v>
      </c>
      <c r="H5691">
        <v>97110</v>
      </c>
      <c r="I5691" t="str" cm="1">
        <f t="array" ref="I5691">IFERROR(INDEX(scheduling_data!H:H,MATCH(B5691&amp;D5691,scheduling_data!D:D&amp;scheduling_data!A:A,0)),"")</f>
        <v>Christian Litz</v>
      </c>
      <c r="J5691" t="str">
        <f t="shared" si="205"/>
        <v>No</v>
      </c>
      <c r="L5691" t="str">
        <f t="shared" si="206"/>
        <v>No</v>
      </c>
    </row>
    <row r="5692" spans="1:12" x14ac:dyDescent="0.3">
      <c r="A5692" t="s">
        <v>17</v>
      </c>
      <c r="B5692">
        <v>313</v>
      </c>
      <c r="C5692" s="1">
        <v>45370</v>
      </c>
      <c r="D5692" s="1">
        <v>45350.416666666664</v>
      </c>
      <c r="E5692">
        <v>30.69</v>
      </c>
      <c r="F5692" t="s">
        <v>19</v>
      </c>
      <c r="G5692" t="s">
        <v>20</v>
      </c>
      <c r="H5692">
        <v>97530</v>
      </c>
      <c r="I5692" t="str" cm="1">
        <f t="array" ref="I5692">IFERROR(INDEX(scheduling_data!H:H,MATCH(B5692&amp;D5692,scheduling_data!D:D&amp;scheduling_data!A:A,0)),"")</f>
        <v>Christian Litz</v>
      </c>
      <c r="J5692" t="str">
        <f t="shared" si="205"/>
        <v>No</v>
      </c>
      <c r="L5692" t="str">
        <f t="shared" si="206"/>
        <v>Yes</v>
      </c>
    </row>
    <row r="5693" spans="1:12" x14ac:dyDescent="0.3">
      <c r="A5693" t="s">
        <v>17</v>
      </c>
      <c r="B5693">
        <v>313</v>
      </c>
      <c r="C5693" s="1">
        <v>45370</v>
      </c>
      <c r="D5693" s="1">
        <v>45350.416666666664</v>
      </c>
      <c r="E5693">
        <v>44.31</v>
      </c>
      <c r="F5693" t="s">
        <v>9</v>
      </c>
      <c r="G5693" t="s">
        <v>18</v>
      </c>
      <c r="H5693">
        <v>97530</v>
      </c>
      <c r="I5693" t="str" cm="1">
        <f t="array" ref="I5693">IFERROR(INDEX(scheduling_data!H:H,MATCH(B5693&amp;D5693,scheduling_data!D:D&amp;scheduling_data!A:A,0)),"")</f>
        <v>Christian Litz</v>
      </c>
      <c r="J5693" t="str">
        <f t="shared" si="205"/>
        <v>No</v>
      </c>
      <c r="L5693" t="str">
        <f t="shared" si="206"/>
        <v>No</v>
      </c>
    </row>
    <row r="5694" spans="1:12" x14ac:dyDescent="0.3">
      <c r="A5694" t="s">
        <v>17</v>
      </c>
      <c r="B5694">
        <v>313</v>
      </c>
      <c r="C5694" s="1">
        <v>45370</v>
      </c>
      <c r="D5694" s="1">
        <v>45350.416666666664</v>
      </c>
      <c r="E5694">
        <v>28.39</v>
      </c>
      <c r="F5694" t="s">
        <v>19</v>
      </c>
      <c r="G5694" t="s">
        <v>20</v>
      </c>
      <c r="H5694">
        <v>97112</v>
      </c>
      <c r="I5694" t="str" cm="1">
        <f t="array" ref="I5694">IFERROR(INDEX(scheduling_data!H:H,MATCH(B5694&amp;D5694,scheduling_data!D:D&amp;scheduling_data!A:A,0)),"")</f>
        <v>Christian Litz</v>
      </c>
      <c r="J5694" t="str">
        <f t="shared" si="205"/>
        <v>No</v>
      </c>
      <c r="L5694" t="str">
        <f t="shared" si="206"/>
        <v>Yes</v>
      </c>
    </row>
    <row r="5695" spans="1:12" x14ac:dyDescent="0.3">
      <c r="A5695" t="s">
        <v>17</v>
      </c>
      <c r="B5695">
        <v>313</v>
      </c>
      <c r="C5695" s="1">
        <v>45358</v>
      </c>
      <c r="D5695" s="1">
        <v>45329.458333333336</v>
      </c>
      <c r="E5695">
        <v>100.4</v>
      </c>
      <c r="F5695" t="s">
        <v>9</v>
      </c>
      <c r="G5695" t="s">
        <v>18</v>
      </c>
      <c r="H5695">
        <v>97110</v>
      </c>
      <c r="I5695" t="str" cm="1">
        <f t="array" ref="I5695">IFERROR(INDEX(scheduling_data!H:H,MATCH(B5695&amp;D5695,scheduling_data!D:D&amp;scheduling_data!A:A,0)),"")</f>
        <v>Christian Litz</v>
      </c>
      <c r="J5695" t="str">
        <f t="shared" si="205"/>
        <v>No</v>
      </c>
      <c r="L5695" t="str">
        <f t="shared" si="206"/>
        <v>No</v>
      </c>
    </row>
    <row r="5696" spans="1:12" x14ac:dyDescent="0.3">
      <c r="A5696" t="s">
        <v>17</v>
      </c>
      <c r="B5696">
        <v>313</v>
      </c>
      <c r="C5696" s="1">
        <v>45358</v>
      </c>
      <c r="D5696" s="1">
        <v>45329.458333333336</v>
      </c>
      <c r="E5696">
        <v>49.6</v>
      </c>
      <c r="F5696" t="s">
        <v>19</v>
      </c>
      <c r="G5696" t="s">
        <v>20</v>
      </c>
      <c r="H5696">
        <v>97110</v>
      </c>
      <c r="I5696" t="str" cm="1">
        <f t="array" ref="I5696">IFERROR(INDEX(scheduling_data!H:H,MATCH(B5696&amp;D5696,scheduling_data!D:D&amp;scheduling_data!A:A,0)),"")</f>
        <v>Christian Litz</v>
      </c>
      <c r="J5696" t="str">
        <f t="shared" si="205"/>
        <v>No</v>
      </c>
      <c r="L5696" t="str">
        <f t="shared" si="206"/>
        <v>Yes</v>
      </c>
    </row>
    <row r="5697" spans="1:12" x14ac:dyDescent="0.3">
      <c r="A5697" t="s">
        <v>17</v>
      </c>
      <c r="B5697">
        <v>313</v>
      </c>
      <c r="C5697" s="1">
        <v>45358</v>
      </c>
      <c r="D5697" s="1">
        <v>45329.458333333336</v>
      </c>
      <c r="E5697">
        <v>30.69</v>
      </c>
      <c r="F5697" t="s">
        <v>19</v>
      </c>
      <c r="G5697" t="s">
        <v>20</v>
      </c>
      <c r="H5697">
        <v>97530</v>
      </c>
      <c r="I5697" t="str" cm="1">
        <f t="array" ref="I5697">IFERROR(INDEX(scheduling_data!H:H,MATCH(B5697&amp;D5697,scheduling_data!D:D&amp;scheduling_data!A:A,0)),"")</f>
        <v>Christian Litz</v>
      </c>
      <c r="J5697" t="str">
        <f t="shared" si="205"/>
        <v>No</v>
      </c>
      <c r="L5697" t="str">
        <f t="shared" si="206"/>
        <v>Yes</v>
      </c>
    </row>
    <row r="5698" spans="1:12" x14ac:dyDescent="0.3">
      <c r="A5698" t="s">
        <v>17</v>
      </c>
      <c r="B5698">
        <v>313</v>
      </c>
      <c r="C5698" s="1">
        <v>45358</v>
      </c>
      <c r="D5698" s="1">
        <v>45329.458333333336</v>
      </c>
      <c r="E5698">
        <v>44.31</v>
      </c>
      <c r="F5698" t="s">
        <v>9</v>
      </c>
      <c r="G5698" t="s">
        <v>18</v>
      </c>
      <c r="H5698">
        <v>97530</v>
      </c>
      <c r="I5698" t="str" cm="1">
        <f t="array" ref="I5698">IFERROR(INDEX(scheduling_data!H:H,MATCH(B5698&amp;D5698,scheduling_data!D:D&amp;scheduling_data!A:A,0)),"")</f>
        <v>Christian Litz</v>
      </c>
      <c r="J5698" t="str">
        <f t="shared" si="205"/>
        <v>No</v>
      </c>
      <c r="L5698" t="str">
        <f t="shared" si="206"/>
        <v>No</v>
      </c>
    </row>
    <row r="5699" spans="1:12" x14ac:dyDescent="0.3">
      <c r="A5699" t="s">
        <v>17</v>
      </c>
      <c r="B5699">
        <v>313</v>
      </c>
      <c r="C5699" s="1">
        <v>45358</v>
      </c>
      <c r="D5699" s="1">
        <v>45329.458333333336</v>
      </c>
      <c r="E5699">
        <v>28.39</v>
      </c>
      <c r="F5699" t="s">
        <v>19</v>
      </c>
      <c r="G5699" t="s">
        <v>20</v>
      </c>
      <c r="H5699">
        <v>97112</v>
      </c>
      <c r="I5699" t="str" cm="1">
        <f t="array" ref="I5699">IFERROR(INDEX(scheduling_data!H:H,MATCH(B5699&amp;D5699,scheduling_data!D:D&amp;scheduling_data!A:A,0)),"")</f>
        <v>Christian Litz</v>
      </c>
      <c r="J5699" t="str">
        <f t="shared" ref="J5699:J5762" si="207">IF(I5699="", "Yes", "No")</f>
        <v>No</v>
      </c>
      <c r="L5699" t="str">
        <f t="shared" ref="L5699:L5762" si="208">IF(OR(F5699="Cash", F5699="Check", F5699="EFT", F5699="Credit Card", F5699="Visa", F5699="Mastercard", F5699="AMEX"), "Yes", "No")</f>
        <v>Yes</v>
      </c>
    </row>
    <row r="5700" spans="1:12" x14ac:dyDescent="0.3">
      <c r="A5700" t="s">
        <v>17</v>
      </c>
      <c r="B5700">
        <v>313</v>
      </c>
      <c r="C5700" s="1">
        <v>45358</v>
      </c>
      <c r="D5700" s="1">
        <v>45329.458333333336</v>
      </c>
      <c r="E5700">
        <v>46.61</v>
      </c>
      <c r="F5700" t="s">
        <v>9</v>
      </c>
      <c r="G5700" t="s">
        <v>18</v>
      </c>
      <c r="H5700">
        <v>97112</v>
      </c>
      <c r="I5700" t="str" cm="1">
        <f t="array" ref="I5700">IFERROR(INDEX(scheduling_data!H:H,MATCH(B5700&amp;D5700,scheduling_data!D:D&amp;scheduling_data!A:A,0)),"")</f>
        <v>Christian Litz</v>
      </c>
      <c r="J5700" t="str">
        <f t="shared" si="207"/>
        <v>No</v>
      </c>
      <c r="L5700" t="str">
        <f t="shared" si="208"/>
        <v>No</v>
      </c>
    </row>
    <row r="5701" spans="1:12" x14ac:dyDescent="0.3">
      <c r="A5701" t="s">
        <v>17</v>
      </c>
      <c r="B5701">
        <v>313</v>
      </c>
      <c r="C5701" s="1">
        <v>45358</v>
      </c>
      <c r="D5701" s="1">
        <v>45331.375</v>
      </c>
      <c r="E5701">
        <v>99.2</v>
      </c>
      <c r="F5701" t="s">
        <v>19</v>
      </c>
      <c r="G5701" t="s">
        <v>20</v>
      </c>
      <c r="H5701">
        <v>97110</v>
      </c>
      <c r="I5701" t="str" cm="1">
        <f t="array" ref="I5701">IFERROR(INDEX(scheduling_data!H:H,MATCH(B5701&amp;D5701,scheduling_data!D:D&amp;scheduling_data!A:A,0)),"")</f>
        <v>Jessica Pittman</v>
      </c>
      <c r="J5701" t="str">
        <f t="shared" si="207"/>
        <v>No</v>
      </c>
      <c r="L5701" t="str">
        <f t="shared" si="208"/>
        <v>Yes</v>
      </c>
    </row>
    <row r="5702" spans="1:12" x14ac:dyDescent="0.3">
      <c r="A5702" t="s">
        <v>17</v>
      </c>
      <c r="B5702">
        <v>313</v>
      </c>
      <c r="C5702" s="1">
        <v>45358</v>
      </c>
      <c r="D5702" s="1">
        <v>45331.375</v>
      </c>
      <c r="E5702">
        <v>200.8</v>
      </c>
      <c r="F5702" t="s">
        <v>9</v>
      </c>
      <c r="G5702" t="s">
        <v>18</v>
      </c>
      <c r="H5702">
        <v>97110</v>
      </c>
      <c r="I5702" t="str" cm="1">
        <f t="array" ref="I5702">IFERROR(INDEX(scheduling_data!H:H,MATCH(B5702&amp;D5702,scheduling_data!D:D&amp;scheduling_data!A:A,0)),"")</f>
        <v>Jessica Pittman</v>
      </c>
      <c r="J5702" t="str">
        <f t="shared" si="207"/>
        <v>No</v>
      </c>
      <c r="L5702" t="str">
        <f t="shared" si="208"/>
        <v>No</v>
      </c>
    </row>
    <row r="5703" spans="1:12" x14ac:dyDescent="0.3">
      <c r="A5703" t="s">
        <v>25</v>
      </c>
      <c r="B5703">
        <v>314</v>
      </c>
      <c r="C5703" s="1">
        <v>45352</v>
      </c>
      <c r="D5703" s="1">
        <v>45336.416666666664</v>
      </c>
      <c r="E5703">
        <v>56.78</v>
      </c>
      <c r="F5703" t="s">
        <v>19</v>
      </c>
      <c r="G5703" t="s">
        <v>26</v>
      </c>
      <c r="H5703">
        <v>97112</v>
      </c>
      <c r="I5703" t="str" cm="1">
        <f t="array" ref="I5703">IFERROR(INDEX(scheduling_data!H:H,MATCH(B5703&amp;D5703,scheduling_data!D:D&amp;scheduling_data!A:A,0)),"")</f>
        <v>Kelsea Rodriguez</v>
      </c>
      <c r="J5703" t="str">
        <f t="shared" si="207"/>
        <v>No</v>
      </c>
      <c r="L5703" t="str">
        <f t="shared" si="208"/>
        <v>Yes</v>
      </c>
    </row>
    <row r="5704" spans="1:12" x14ac:dyDescent="0.3">
      <c r="A5704" t="s">
        <v>25</v>
      </c>
      <c r="B5704">
        <v>314</v>
      </c>
      <c r="C5704" s="1">
        <v>45352</v>
      </c>
      <c r="D5704" s="1">
        <v>45336.416666666664</v>
      </c>
      <c r="E5704">
        <v>93.22</v>
      </c>
      <c r="F5704" t="s">
        <v>9</v>
      </c>
      <c r="G5704" t="s">
        <v>28</v>
      </c>
      <c r="H5704">
        <v>97112</v>
      </c>
      <c r="I5704" t="str" cm="1">
        <f t="array" ref="I5704">IFERROR(INDEX(scheduling_data!H:H,MATCH(B5704&amp;D5704,scheduling_data!D:D&amp;scheduling_data!A:A,0)),"")</f>
        <v>Kelsea Rodriguez</v>
      </c>
      <c r="J5704" t="str">
        <f t="shared" si="207"/>
        <v>No</v>
      </c>
      <c r="L5704" t="str">
        <f t="shared" si="208"/>
        <v>No</v>
      </c>
    </row>
    <row r="5705" spans="1:12" x14ac:dyDescent="0.3">
      <c r="A5705" t="s">
        <v>25</v>
      </c>
      <c r="B5705">
        <v>314</v>
      </c>
      <c r="C5705" s="1">
        <v>45359</v>
      </c>
      <c r="D5705" s="1">
        <v>45341.395833333336</v>
      </c>
      <c r="E5705">
        <v>56.78</v>
      </c>
      <c r="F5705" t="s">
        <v>19</v>
      </c>
      <c r="G5705" t="s">
        <v>26</v>
      </c>
      <c r="H5705">
        <v>97112</v>
      </c>
      <c r="I5705" t="str" cm="1">
        <f t="array" ref="I5705">IFERROR(INDEX(scheduling_data!H:H,MATCH(B5705&amp;D5705,scheduling_data!D:D&amp;scheduling_data!A:A,0)),"")</f>
        <v>Kelsea Rodriguez</v>
      </c>
      <c r="J5705" t="str">
        <f t="shared" si="207"/>
        <v>No</v>
      </c>
      <c r="L5705" t="str">
        <f t="shared" si="208"/>
        <v>Yes</v>
      </c>
    </row>
    <row r="5706" spans="1:12" x14ac:dyDescent="0.3">
      <c r="A5706" t="s">
        <v>25</v>
      </c>
      <c r="B5706">
        <v>314</v>
      </c>
      <c r="C5706" s="1">
        <v>45359</v>
      </c>
      <c r="D5706" s="1">
        <v>45341.395833333336</v>
      </c>
      <c r="E5706">
        <v>93.22</v>
      </c>
      <c r="F5706" t="s">
        <v>9</v>
      </c>
      <c r="G5706" t="s">
        <v>28</v>
      </c>
      <c r="H5706">
        <v>97112</v>
      </c>
      <c r="I5706" t="str" cm="1">
        <f t="array" ref="I5706">IFERROR(INDEX(scheduling_data!H:H,MATCH(B5706&amp;D5706,scheduling_data!D:D&amp;scheduling_data!A:A,0)),"")</f>
        <v>Kelsea Rodriguez</v>
      </c>
      <c r="J5706" t="str">
        <f t="shared" si="207"/>
        <v>No</v>
      </c>
      <c r="L5706" t="str">
        <f t="shared" si="208"/>
        <v>No</v>
      </c>
    </row>
    <row r="5707" spans="1:12" x14ac:dyDescent="0.3">
      <c r="A5707" t="s">
        <v>25</v>
      </c>
      <c r="B5707">
        <v>314</v>
      </c>
      <c r="C5707" s="1">
        <v>45359</v>
      </c>
      <c r="D5707" s="1">
        <v>45343.375</v>
      </c>
      <c r="E5707">
        <v>56.78</v>
      </c>
      <c r="F5707" t="s">
        <v>19</v>
      </c>
      <c r="G5707" t="s">
        <v>26</v>
      </c>
      <c r="H5707">
        <v>97112</v>
      </c>
      <c r="I5707" t="str" cm="1">
        <f t="array" ref="I5707">IFERROR(INDEX(scheduling_data!H:H,MATCH(B5707&amp;D5707,scheduling_data!D:D&amp;scheduling_data!A:A,0)),"")</f>
        <v>Kelsea Rodriguez</v>
      </c>
      <c r="J5707" t="str">
        <f t="shared" si="207"/>
        <v>No</v>
      </c>
      <c r="L5707" t="str">
        <f t="shared" si="208"/>
        <v>Yes</v>
      </c>
    </row>
    <row r="5708" spans="1:12" x14ac:dyDescent="0.3">
      <c r="A5708" t="s">
        <v>25</v>
      </c>
      <c r="B5708">
        <v>314</v>
      </c>
      <c r="C5708" s="1">
        <v>45359</v>
      </c>
      <c r="D5708" s="1">
        <v>45343.375</v>
      </c>
      <c r="E5708">
        <v>93.22</v>
      </c>
      <c r="F5708" t="s">
        <v>9</v>
      </c>
      <c r="G5708" t="s">
        <v>28</v>
      </c>
      <c r="H5708">
        <v>97112</v>
      </c>
      <c r="I5708" t="str" cm="1">
        <f t="array" ref="I5708">IFERROR(INDEX(scheduling_data!H:H,MATCH(B5708&amp;D5708,scheduling_data!D:D&amp;scheduling_data!A:A,0)),"")</f>
        <v>Kelsea Rodriguez</v>
      </c>
      <c r="J5708" t="str">
        <f t="shared" si="207"/>
        <v>No</v>
      </c>
      <c r="L5708" t="str">
        <f t="shared" si="208"/>
        <v>No</v>
      </c>
    </row>
    <row r="5709" spans="1:12" x14ac:dyDescent="0.3">
      <c r="A5709" t="s">
        <v>25</v>
      </c>
      <c r="B5709">
        <v>314</v>
      </c>
      <c r="C5709" s="1">
        <v>45352</v>
      </c>
      <c r="D5709" s="1">
        <v>45343.395833333336</v>
      </c>
      <c r="E5709">
        <v>64.81</v>
      </c>
      <c r="F5709" t="s">
        <v>19</v>
      </c>
      <c r="G5709" t="s">
        <v>26</v>
      </c>
      <c r="H5709">
        <v>92507</v>
      </c>
      <c r="I5709" t="str" cm="1">
        <f t="array" ref="I5709">IFERROR(INDEX(scheduling_data!H:H,MATCH(B5709&amp;D5709,scheduling_data!D:D&amp;scheduling_data!A:A,0)),"")</f>
        <v>Kelli Cruthirds</v>
      </c>
      <c r="J5709" t="str">
        <f t="shared" si="207"/>
        <v>No</v>
      </c>
      <c r="L5709" t="str">
        <f t="shared" si="208"/>
        <v>Yes</v>
      </c>
    </row>
    <row r="5710" spans="1:12" x14ac:dyDescent="0.3">
      <c r="A5710" t="s">
        <v>25</v>
      </c>
      <c r="B5710">
        <v>314</v>
      </c>
      <c r="C5710" s="1">
        <v>45352</v>
      </c>
      <c r="D5710" s="1">
        <v>45343.395833333336</v>
      </c>
      <c r="E5710">
        <v>85.19</v>
      </c>
      <c r="F5710" t="s">
        <v>9</v>
      </c>
      <c r="G5710" t="s">
        <v>28</v>
      </c>
      <c r="H5710">
        <v>92507</v>
      </c>
      <c r="I5710" t="str" cm="1">
        <f t="array" ref="I5710">IFERROR(INDEX(scheduling_data!H:H,MATCH(B5710&amp;D5710,scheduling_data!D:D&amp;scheduling_data!A:A,0)),"")</f>
        <v>Kelli Cruthirds</v>
      </c>
      <c r="J5710" t="str">
        <f t="shared" si="207"/>
        <v>No</v>
      </c>
      <c r="L5710" t="str">
        <f t="shared" si="208"/>
        <v>No</v>
      </c>
    </row>
    <row r="5711" spans="1:12" x14ac:dyDescent="0.3">
      <c r="A5711" t="s">
        <v>33</v>
      </c>
      <c r="B5711">
        <v>190</v>
      </c>
      <c r="C5711" s="1">
        <v>45358</v>
      </c>
      <c r="D5711" s="1">
        <v>45351.6875</v>
      </c>
      <c r="E5711">
        <v>56.78</v>
      </c>
      <c r="F5711" t="s">
        <v>19</v>
      </c>
      <c r="H5711">
        <v>97112</v>
      </c>
      <c r="I5711" t="str" cm="1">
        <f t="array" ref="I5711">IFERROR(INDEX(scheduling_data!H:H,MATCH(B5711&amp;D5711,scheduling_data!D:D&amp;scheduling_data!A:A,0)),"")</f>
        <v>Heidi Molaison</v>
      </c>
      <c r="J5711" t="str">
        <f t="shared" si="207"/>
        <v>No</v>
      </c>
      <c r="L5711" t="str">
        <f t="shared" si="208"/>
        <v>Yes</v>
      </c>
    </row>
    <row r="5712" spans="1:12" x14ac:dyDescent="0.3">
      <c r="A5712" t="s">
        <v>33</v>
      </c>
      <c r="B5712">
        <v>190</v>
      </c>
      <c r="C5712" s="1">
        <v>45358</v>
      </c>
      <c r="D5712" s="1">
        <v>45351.6875</v>
      </c>
      <c r="E5712">
        <v>93.22</v>
      </c>
      <c r="F5712" t="s">
        <v>9</v>
      </c>
      <c r="H5712">
        <v>97112</v>
      </c>
      <c r="I5712" t="str" cm="1">
        <f t="array" ref="I5712">IFERROR(INDEX(scheduling_data!H:H,MATCH(B5712&amp;D5712,scheduling_data!D:D&amp;scheduling_data!A:A,0)),"")</f>
        <v>Heidi Molaison</v>
      </c>
      <c r="J5712" t="str">
        <f t="shared" si="207"/>
        <v>No</v>
      </c>
      <c r="L5712" t="str">
        <f t="shared" si="208"/>
        <v>No</v>
      </c>
    </row>
    <row r="5713" spans="1:12" x14ac:dyDescent="0.3">
      <c r="A5713" t="s">
        <v>33</v>
      </c>
      <c r="B5713">
        <v>190</v>
      </c>
      <c r="C5713" s="1">
        <v>45365</v>
      </c>
      <c r="D5713" s="1">
        <v>45351.708333333336</v>
      </c>
      <c r="E5713">
        <v>93.22</v>
      </c>
      <c r="F5713" t="s">
        <v>9</v>
      </c>
      <c r="H5713">
        <v>97112</v>
      </c>
      <c r="I5713" t="str" cm="1">
        <f t="array" ref="I5713">IFERROR(INDEX(scheduling_data!H:H,MATCH(B5713&amp;D5713,scheduling_data!D:D&amp;scheduling_data!A:A,0)),"")</f>
        <v>Christian Litz</v>
      </c>
      <c r="J5713" t="str">
        <f t="shared" si="207"/>
        <v>No</v>
      </c>
      <c r="L5713" t="str">
        <f t="shared" si="208"/>
        <v>No</v>
      </c>
    </row>
    <row r="5714" spans="1:12" x14ac:dyDescent="0.3">
      <c r="A5714" t="s">
        <v>33</v>
      </c>
      <c r="B5714">
        <v>190</v>
      </c>
      <c r="C5714" s="1">
        <v>45365</v>
      </c>
      <c r="D5714" s="1">
        <v>45351.708333333336</v>
      </c>
      <c r="E5714">
        <v>49.6</v>
      </c>
      <c r="F5714" t="s">
        <v>19</v>
      </c>
      <c r="H5714">
        <v>97110</v>
      </c>
      <c r="I5714" t="str" cm="1">
        <f t="array" ref="I5714">IFERROR(INDEX(scheduling_data!H:H,MATCH(B5714&amp;D5714,scheduling_data!D:D&amp;scheduling_data!A:A,0)),"")</f>
        <v>Christian Litz</v>
      </c>
      <c r="J5714" t="str">
        <f t="shared" si="207"/>
        <v>No</v>
      </c>
      <c r="L5714" t="str">
        <f t="shared" si="208"/>
        <v>Yes</v>
      </c>
    </row>
    <row r="5715" spans="1:12" x14ac:dyDescent="0.3">
      <c r="A5715" t="s">
        <v>33</v>
      </c>
      <c r="B5715">
        <v>190</v>
      </c>
      <c r="C5715" s="1">
        <v>45365</v>
      </c>
      <c r="D5715" s="1">
        <v>45351.708333333336</v>
      </c>
      <c r="E5715">
        <v>56.78</v>
      </c>
      <c r="F5715" t="s">
        <v>19</v>
      </c>
      <c r="H5715">
        <v>97112</v>
      </c>
      <c r="I5715" t="str" cm="1">
        <f t="array" ref="I5715">IFERROR(INDEX(scheduling_data!H:H,MATCH(B5715&amp;D5715,scheduling_data!D:D&amp;scheduling_data!A:A,0)),"")</f>
        <v>Christian Litz</v>
      </c>
      <c r="J5715" t="str">
        <f t="shared" si="207"/>
        <v>No</v>
      </c>
      <c r="L5715" t="str">
        <f t="shared" si="208"/>
        <v>Yes</v>
      </c>
    </row>
    <row r="5716" spans="1:12" x14ac:dyDescent="0.3">
      <c r="A5716" t="s">
        <v>33</v>
      </c>
      <c r="B5716">
        <v>190</v>
      </c>
      <c r="C5716" s="1">
        <v>45365</v>
      </c>
      <c r="D5716" s="1">
        <v>45351.708333333336</v>
      </c>
      <c r="E5716">
        <v>100.4</v>
      </c>
      <c r="F5716" t="s">
        <v>9</v>
      </c>
      <c r="H5716">
        <v>97110</v>
      </c>
      <c r="I5716" t="str" cm="1">
        <f t="array" ref="I5716">IFERROR(INDEX(scheduling_data!H:H,MATCH(B5716&amp;D5716,scheduling_data!D:D&amp;scheduling_data!A:A,0)),"")</f>
        <v>Christian Litz</v>
      </c>
      <c r="J5716" t="str">
        <f t="shared" si="207"/>
        <v>No</v>
      </c>
      <c r="L5716" t="str">
        <f t="shared" si="208"/>
        <v>No</v>
      </c>
    </row>
    <row r="5717" spans="1:12" x14ac:dyDescent="0.3">
      <c r="A5717" t="s">
        <v>80</v>
      </c>
      <c r="B5717">
        <v>191</v>
      </c>
      <c r="C5717" s="1">
        <v>45352</v>
      </c>
      <c r="D5717" s="1">
        <v>45342.375</v>
      </c>
      <c r="E5717">
        <v>56.78</v>
      </c>
      <c r="F5717" t="s">
        <v>19</v>
      </c>
      <c r="G5717" t="s">
        <v>51</v>
      </c>
      <c r="H5717">
        <v>97112</v>
      </c>
      <c r="I5717" t="str" cm="1">
        <f t="array" ref="I5717">IFERROR(INDEX(scheduling_data!H:H,MATCH(B5717&amp;D5717,scheduling_data!D:D&amp;scheduling_data!A:A,0)),"")</f>
        <v>Kelsea Rodriguez</v>
      </c>
      <c r="J5717" t="str">
        <f t="shared" si="207"/>
        <v>No</v>
      </c>
      <c r="L5717" t="str">
        <f t="shared" si="208"/>
        <v>Yes</v>
      </c>
    </row>
    <row r="5718" spans="1:12" x14ac:dyDescent="0.3">
      <c r="A5718" t="s">
        <v>80</v>
      </c>
      <c r="B5718">
        <v>191</v>
      </c>
      <c r="C5718" s="1">
        <v>45352</v>
      </c>
      <c r="D5718" s="1">
        <v>45342.375</v>
      </c>
      <c r="E5718">
        <v>93.22</v>
      </c>
      <c r="F5718" t="s">
        <v>9</v>
      </c>
      <c r="G5718" t="s">
        <v>52</v>
      </c>
      <c r="H5718">
        <v>97112</v>
      </c>
      <c r="I5718" t="str" cm="1">
        <f t="array" ref="I5718">IFERROR(INDEX(scheduling_data!H:H,MATCH(B5718&amp;D5718,scheduling_data!D:D&amp;scheduling_data!A:A,0)),"")</f>
        <v>Kelsea Rodriguez</v>
      </c>
      <c r="J5718" t="str">
        <f t="shared" si="207"/>
        <v>No</v>
      </c>
      <c r="L5718" t="str">
        <f t="shared" si="208"/>
        <v>No</v>
      </c>
    </row>
    <row r="5719" spans="1:12" x14ac:dyDescent="0.3">
      <c r="A5719" t="s">
        <v>80</v>
      </c>
      <c r="B5719">
        <v>191</v>
      </c>
      <c r="C5719" s="1">
        <v>45366</v>
      </c>
      <c r="D5719" s="1">
        <v>45342.395833333336</v>
      </c>
      <c r="E5719">
        <v>64.81</v>
      </c>
      <c r="F5719" t="s">
        <v>19</v>
      </c>
      <c r="G5719" t="s">
        <v>51</v>
      </c>
      <c r="H5719">
        <v>92507</v>
      </c>
      <c r="I5719" t="str" cm="1">
        <f t="array" ref="I5719">IFERROR(INDEX(scheduling_data!H:H,MATCH(B5719&amp;D5719,scheduling_data!D:D&amp;scheduling_data!A:A,0)),"")</f>
        <v>Annette Fertitta</v>
      </c>
      <c r="J5719" t="str">
        <f t="shared" si="207"/>
        <v>No</v>
      </c>
      <c r="L5719" t="str">
        <f t="shared" si="208"/>
        <v>Yes</v>
      </c>
    </row>
    <row r="5720" spans="1:12" x14ac:dyDescent="0.3">
      <c r="A5720" t="s">
        <v>80</v>
      </c>
      <c r="B5720">
        <v>191</v>
      </c>
      <c r="C5720" s="1">
        <v>45366</v>
      </c>
      <c r="D5720" s="1">
        <v>45342.395833333336</v>
      </c>
      <c r="E5720">
        <v>85.19</v>
      </c>
      <c r="F5720" t="s">
        <v>9</v>
      </c>
      <c r="G5720" t="s">
        <v>52</v>
      </c>
      <c r="H5720">
        <v>92507</v>
      </c>
      <c r="I5720" t="str" cm="1">
        <f t="array" ref="I5720">IFERROR(INDEX(scheduling_data!H:H,MATCH(B5720&amp;D5720,scheduling_data!D:D&amp;scheduling_data!A:A,0)),"")</f>
        <v>Annette Fertitta</v>
      </c>
      <c r="J5720" t="str">
        <f t="shared" si="207"/>
        <v>No</v>
      </c>
      <c r="L5720" t="str">
        <f t="shared" si="208"/>
        <v>No</v>
      </c>
    </row>
    <row r="5721" spans="1:12" x14ac:dyDescent="0.3">
      <c r="A5721" t="s">
        <v>80</v>
      </c>
      <c r="B5721">
        <v>191</v>
      </c>
      <c r="C5721" s="1">
        <v>45359</v>
      </c>
      <c r="D5721" s="1">
        <v>45349.375</v>
      </c>
      <c r="E5721">
        <v>56.78</v>
      </c>
      <c r="F5721" t="s">
        <v>19</v>
      </c>
      <c r="G5721" t="s">
        <v>51</v>
      </c>
      <c r="H5721">
        <v>97112</v>
      </c>
      <c r="I5721" t="str" cm="1">
        <f t="array" ref="I5721">IFERROR(INDEX(scheduling_data!H:H,MATCH(B5721&amp;D5721,scheduling_data!D:D&amp;scheduling_data!A:A,0)),"")</f>
        <v>Kelsea Rodriguez</v>
      </c>
      <c r="J5721" t="str">
        <f t="shared" si="207"/>
        <v>No</v>
      </c>
      <c r="L5721" t="str">
        <f t="shared" si="208"/>
        <v>Yes</v>
      </c>
    </row>
    <row r="5722" spans="1:12" x14ac:dyDescent="0.3">
      <c r="A5722" t="s">
        <v>80</v>
      </c>
      <c r="B5722">
        <v>191</v>
      </c>
      <c r="C5722" s="1">
        <v>45359</v>
      </c>
      <c r="D5722" s="1">
        <v>45349.375</v>
      </c>
      <c r="E5722">
        <v>93.22</v>
      </c>
      <c r="F5722" t="s">
        <v>9</v>
      </c>
      <c r="G5722" t="s">
        <v>52</v>
      </c>
      <c r="H5722">
        <v>97112</v>
      </c>
      <c r="I5722" t="str" cm="1">
        <f t="array" ref="I5722">IFERROR(INDEX(scheduling_data!H:H,MATCH(B5722&amp;D5722,scheduling_data!D:D&amp;scheduling_data!A:A,0)),"")</f>
        <v>Kelsea Rodriguez</v>
      </c>
      <c r="J5722" t="str">
        <f t="shared" si="207"/>
        <v>No</v>
      </c>
      <c r="L5722" t="str">
        <f t="shared" si="208"/>
        <v>No</v>
      </c>
    </row>
    <row r="5723" spans="1:12" x14ac:dyDescent="0.3">
      <c r="A5723" t="s">
        <v>80</v>
      </c>
      <c r="B5723">
        <v>191</v>
      </c>
      <c r="C5723" s="1">
        <v>45366</v>
      </c>
      <c r="D5723" s="1">
        <v>45349.395833333336</v>
      </c>
      <c r="E5723">
        <v>85.19</v>
      </c>
      <c r="F5723" t="s">
        <v>9</v>
      </c>
      <c r="G5723" t="s">
        <v>52</v>
      </c>
      <c r="H5723">
        <v>92507</v>
      </c>
      <c r="I5723" t="str" cm="1">
        <f t="array" ref="I5723">IFERROR(INDEX(scheduling_data!H:H,MATCH(B5723&amp;D5723,scheduling_data!D:D&amp;scheduling_data!A:A,0)),"")</f>
        <v>Annette Fertitta</v>
      </c>
      <c r="J5723" t="str">
        <f t="shared" si="207"/>
        <v>No</v>
      </c>
      <c r="L5723" t="str">
        <f t="shared" si="208"/>
        <v>No</v>
      </c>
    </row>
    <row r="5724" spans="1:12" x14ac:dyDescent="0.3">
      <c r="A5724" t="s">
        <v>80</v>
      </c>
      <c r="B5724">
        <v>191</v>
      </c>
      <c r="C5724" s="1">
        <v>45366</v>
      </c>
      <c r="D5724" s="1">
        <v>45349.395833333336</v>
      </c>
      <c r="E5724">
        <v>64.81</v>
      </c>
      <c r="F5724" t="s">
        <v>19</v>
      </c>
      <c r="G5724" t="s">
        <v>51</v>
      </c>
      <c r="H5724">
        <v>92507</v>
      </c>
      <c r="I5724" t="str" cm="1">
        <f t="array" ref="I5724">IFERROR(INDEX(scheduling_data!H:H,MATCH(B5724&amp;D5724,scheduling_data!D:D&amp;scheduling_data!A:A,0)),"")</f>
        <v>Annette Fertitta</v>
      </c>
      <c r="J5724" t="str">
        <f t="shared" si="207"/>
        <v>No</v>
      </c>
      <c r="L5724" t="str">
        <f t="shared" si="208"/>
        <v>Yes</v>
      </c>
    </row>
    <row r="5725" spans="1:12" x14ac:dyDescent="0.3">
      <c r="A5725" t="s">
        <v>25</v>
      </c>
      <c r="B5725">
        <v>37</v>
      </c>
      <c r="C5725" s="1">
        <v>45352</v>
      </c>
      <c r="D5725" s="1">
        <v>45334.479166666664</v>
      </c>
      <c r="E5725">
        <v>56.78</v>
      </c>
      <c r="F5725" t="s">
        <v>19</v>
      </c>
      <c r="G5725" t="s">
        <v>26</v>
      </c>
      <c r="H5725">
        <v>97112</v>
      </c>
      <c r="I5725" t="str" cm="1">
        <f t="array" ref="I5725">IFERROR(INDEX(scheduling_data!H:H,MATCH(B5725&amp;D5725,scheduling_data!D:D&amp;scheduling_data!A:A,0)),"")</f>
        <v>Heidi Molaison</v>
      </c>
      <c r="J5725" t="str">
        <f t="shared" si="207"/>
        <v>No</v>
      </c>
      <c r="L5725" t="str">
        <f t="shared" si="208"/>
        <v>Yes</v>
      </c>
    </row>
    <row r="5726" spans="1:12" x14ac:dyDescent="0.3">
      <c r="A5726" t="s">
        <v>25</v>
      </c>
      <c r="B5726">
        <v>37</v>
      </c>
      <c r="C5726" s="1">
        <v>45352</v>
      </c>
      <c r="D5726" s="1">
        <v>45334.479166666664</v>
      </c>
      <c r="E5726">
        <v>93.22</v>
      </c>
      <c r="F5726" t="s">
        <v>9</v>
      </c>
      <c r="G5726" t="s">
        <v>28</v>
      </c>
      <c r="H5726">
        <v>97112</v>
      </c>
      <c r="I5726" t="str" cm="1">
        <f t="array" ref="I5726">IFERROR(INDEX(scheduling_data!H:H,MATCH(B5726&amp;D5726,scheduling_data!D:D&amp;scheduling_data!A:A,0)),"")</f>
        <v>Heidi Molaison</v>
      </c>
      <c r="J5726" t="str">
        <f t="shared" si="207"/>
        <v>No</v>
      </c>
      <c r="L5726" t="str">
        <f t="shared" si="208"/>
        <v>No</v>
      </c>
    </row>
    <row r="5727" spans="1:12" x14ac:dyDescent="0.3">
      <c r="A5727" t="s">
        <v>25</v>
      </c>
      <c r="B5727">
        <v>37</v>
      </c>
      <c r="C5727" s="1">
        <v>45359</v>
      </c>
      <c r="D5727" s="1">
        <v>45345.458333333336</v>
      </c>
      <c r="E5727">
        <v>93.22</v>
      </c>
      <c r="F5727" t="s">
        <v>9</v>
      </c>
      <c r="G5727" t="s">
        <v>28</v>
      </c>
      <c r="H5727">
        <v>97112</v>
      </c>
      <c r="I5727" t="str" cm="1">
        <f t="array" ref="I5727">IFERROR(INDEX(scheduling_data!H:H,MATCH(B5727&amp;D5727,scheduling_data!D:D&amp;scheduling_data!A:A,0)),"")</f>
        <v>Kelsea Rodriguez</v>
      </c>
      <c r="J5727" t="str">
        <f t="shared" si="207"/>
        <v>No</v>
      </c>
      <c r="L5727" t="str">
        <f t="shared" si="208"/>
        <v>No</v>
      </c>
    </row>
    <row r="5728" spans="1:12" x14ac:dyDescent="0.3">
      <c r="A5728" t="s">
        <v>25</v>
      </c>
      <c r="B5728">
        <v>37</v>
      </c>
      <c r="C5728" s="1">
        <v>45359</v>
      </c>
      <c r="D5728" s="1">
        <v>45345.458333333336</v>
      </c>
      <c r="E5728">
        <v>56.78</v>
      </c>
      <c r="F5728" t="s">
        <v>19</v>
      </c>
      <c r="G5728" t="s">
        <v>26</v>
      </c>
      <c r="H5728">
        <v>97112</v>
      </c>
      <c r="I5728" t="str" cm="1">
        <f t="array" ref="I5728">IFERROR(INDEX(scheduling_data!H:H,MATCH(B5728&amp;D5728,scheduling_data!D:D&amp;scheduling_data!A:A,0)),"")</f>
        <v>Kelsea Rodriguez</v>
      </c>
      <c r="J5728" t="str">
        <f t="shared" si="207"/>
        <v>No</v>
      </c>
      <c r="L5728" t="str">
        <f t="shared" si="208"/>
        <v>Yes</v>
      </c>
    </row>
    <row r="5729" spans="1:12" x14ac:dyDescent="0.3">
      <c r="A5729" t="s">
        <v>25</v>
      </c>
      <c r="B5729">
        <v>37</v>
      </c>
      <c r="C5729" s="1">
        <v>45380</v>
      </c>
      <c r="D5729" s="1">
        <v>45348.583333333336</v>
      </c>
      <c r="E5729">
        <v>93.22</v>
      </c>
      <c r="F5729" t="s">
        <v>9</v>
      </c>
      <c r="G5729" t="s">
        <v>28</v>
      </c>
      <c r="H5729">
        <v>97112</v>
      </c>
      <c r="I5729" t="str" cm="1">
        <f t="array" ref="I5729">IFERROR(INDEX(scheduling_data!H:H,MATCH(B5729&amp;D5729,scheduling_data!D:D&amp;scheduling_data!A:A,0)),"")</f>
        <v>Breanna Cochran</v>
      </c>
      <c r="J5729" t="str">
        <f t="shared" si="207"/>
        <v>No</v>
      </c>
      <c r="L5729" t="str">
        <f t="shared" si="208"/>
        <v>No</v>
      </c>
    </row>
    <row r="5730" spans="1:12" x14ac:dyDescent="0.3">
      <c r="A5730" t="s">
        <v>25</v>
      </c>
      <c r="B5730">
        <v>37</v>
      </c>
      <c r="C5730" s="1">
        <v>45380</v>
      </c>
      <c r="D5730" s="1">
        <v>45348.583333333336</v>
      </c>
      <c r="E5730">
        <v>56.78</v>
      </c>
      <c r="F5730" t="s">
        <v>19</v>
      </c>
      <c r="G5730" t="s">
        <v>26</v>
      </c>
      <c r="H5730">
        <v>97112</v>
      </c>
      <c r="I5730" t="str" cm="1">
        <f t="array" ref="I5730">IFERROR(INDEX(scheduling_data!H:H,MATCH(B5730&amp;D5730,scheduling_data!D:D&amp;scheduling_data!A:A,0)),"")</f>
        <v>Breanna Cochran</v>
      </c>
      <c r="J5730" t="str">
        <f t="shared" si="207"/>
        <v>No</v>
      </c>
      <c r="L5730" t="str">
        <f t="shared" si="208"/>
        <v>Yes</v>
      </c>
    </row>
    <row r="5731" spans="1:12" x14ac:dyDescent="0.3">
      <c r="A5731" t="s">
        <v>25</v>
      </c>
      <c r="B5731">
        <v>37</v>
      </c>
      <c r="C5731" s="1">
        <v>45366</v>
      </c>
      <c r="D5731" s="1">
        <v>45348.583333333336</v>
      </c>
      <c r="E5731">
        <v>0</v>
      </c>
      <c r="F5731" t="s">
        <v>9</v>
      </c>
      <c r="G5731" t="s">
        <v>438</v>
      </c>
      <c r="H5731">
        <v>97112</v>
      </c>
      <c r="I5731" t="str" cm="1">
        <f t="array" ref="I5731">IFERROR(INDEX(scheduling_data!H:H,MATCH(B5731&amp;D5731,scheduling_data!D:D&amp;scheduling_data!A:A,0)),"")</f>
        <v>Breanna Cochran</v>
      </c>
      <c r="J5731" t="str">
        <f t="shared" si="207"/>
        <v>No</v>
      </c>
      <c r="L5731" t="str">
        <f t="shared" si="208"/>
        <v>No</v>
      </c>
    </row>
    <row r="5732" spans="1:12" x14ac:dyDescent="0.3">
      <c r="A5732" t="s">
        <v>25</v>
      </c>
      <c r="B5732">
        <v>37</v>
      </c>
      <c r="C5732" s="1">
        <v>45366</v>
      </c>
      <c r="D5732" s="1">
        <v>45351.583333333336</v>
      </c>
      <c r="E5732">
        <v>93.22</v>
      </c>
      <c r="F5732" t="s">
        <v>9</v>
      </c>
      <c r="G5732" t="s">
        <v>28</v>
      </c>
      <c r="H5732">
        <v>97112</v>
      </c>
      <c r="I5732" t="str" cm="1">
        <f t="array" ref="I5732">IFERROR(INDEX(scheduling_data!H:H,MATCH(B5732&amp;D5732,scheduling_data!D:D&amp;scheduling_data!A:A,0)),"")</f>
        <v>Heidi Molaison</v>
      </c>
      <c r="J5732" t="str">
        <f t="shared" si="207"/>
        <v>No</v>
      </c>
      <c r="L5732" t="str">
        <f t="shared" si="208"/>
        <v>No</v>
      </c>
    </row>
    <row r="5733" spans="1:12" x14ac:dyDescent="0.3">
      <c r="A5733" t="s">
        <v>25</v>
      </c>
      <c r="B5733">
        <v>37</v>
      </c>
      <c r="C5733" s="1">
        <v>45366</v>
      </c>
      <c r="D5733" s="1">
        <v>45351.583333333336</v>
      </c>
      <c r="E5733">
        <v>56.78</v>
      </c>
      <c r="F5733" t="s">
        <v>19</v>
      </c>
      <c r="G5733" t="s">
        <v>26</v>
      </c>
      <c r="H5733">
        <v>97112</v>
      </c>
      <c r="I5733" t="str" cm="1">
        <f t="array" ref="I5733">IFERROR(INDEX(scheduling_data!H:H,MATCH(B5733&amp;D5733,scheduling_data!D:D&amp;scheduling_data!A:A,0)),"")</f>
        <v>Heidi Molaison</v>
      </c>
      <c r="J5733" t="str">
        <f t="shared" si="207"/>
        <v>No</v>
      </c>
      <c r="L5733" t="str">
        <f t="shared" si="208"/>
        <v>Yes</v>
      </c>
    </row>
    <row r="5734" spans="1:12" x14ac:dyDescent="0.3">
      <c r="A5734" t="s">
        <v>33</v>
      </c>
      <c r="B5734">
        <v>192</v>
      </c>
      <c r="C5734" s="1">
        <v>45365</v>
      </c>
      <c r="D5734" s="1">
        <v>45350.645833333336</v>
      </c>
      <c r="E5734">
        <v>56.78</v>
      </c>
      <c r="F5734" t="s">
        <v>19</v>
      </c>
      <c r="H5734">
        <v>97112</v>
      </c>
      <c r="I5734" t="str" cm="1">
        <f t="array" ref="I5734">IFERROR(INDEX(scheduling_data!H:H,MATCH(B5734&amp;D5734,scheduling_data!D:D&amp;scheduling_data!A:A,0)),"")</f>
        <v>Heidi Molaison</v>
      </c>
      <c r="J5734" t="str">
        <f t="shared" si="207"/>
        <v>No</v>
      </c>
      <c r="L5734" t="str">
        <f t="shared" si="208"/>
        <v>Yes</v>
      </c>
    </row>
    <row r="5735" spans="1:12" x14ac:dyDescent="0.3">
      <c r="A5735" t="s">
        <v>33</v>
      </c>
      <c r="B5735">
        <v>192</v>
      </c>
      <c r="C5735" s="1">
        <v>45365</v>
      </c>
      <c r="D5735" s="1">
        <v>45350.645833333336</v>
      </c>
      <c r="E5735">
        <v>93.22</v>
      </c>
      <c r="F5735" t="s">
        <v>9</v>
      </c>
      <c r="H5735">
        <v>97112</v>
      </c>
      <c r="I5735" t="str" cm="1">
        <f t="array" ref="I5735">IFERROR(INDEX(scheduling_data!H:H,MATCH(B5735&amp;D5735,scheduling_data!D:D&amp;scheduling_data!A:A,0)),"")</f>
        <v>Heidi Molaison</v>
      </c>
      <c r="J5735" t="str">
        <f t="shared" si="207"/>
        <v>No</v>
      </c>
      <c r="L5735" t="str">
        <f t="shared" si="208"/>
        <v>No</v>
      </c>
    </row>
    <row r="5736" spans="1:12" x14ac:dyDescent="0.3">
      <c r="A5736" t="s">
        <v>17</v>
      </c>
      <c r="B5736">
        <v>315</v>
      </c>
      <c r="C5736" s="1">
        <v>45358</v>
      </c>
      <c r="D5736" s="1">
        <v>45328.395833333336</v>
      </c>
      <c r="E5736">
        <v>93.22</v>
      </c>
      <c r="F5736" t="s">
        <v>9</v>
      </c>
      <c r="G5736" t="s">
        <v>18</v>
      </c>
      <c r="H5736">
        <v>97112</v>
      </c>
      <c r="I5736" t="str" cm="1">
        <f t="array" ref="I5736">IFERROR(INDEX(scheduling_data!H:H,MATCH(B5736&amp;D5736,scheduling_data!D:D&amp;scheduling_data!A:A,0)),"")</f>
        <v>Carolyn Simpson</v>
      </c>
      <c r="J5736" t="str">
        <f t="shared" si="207"/>
        <v>No</v>
      </c>
      <c r="L5736" t="str">
        <f t="shared" si="208"/>
        <v>No</v>
      </c>
    </row>
    <row r="5737" spans="1:12" x14ac:dyDescent="0.3">
      <c r="A5737" t="s">
        <v>17</v>
      </c>
      <c r="B5737">
        <v>315</v>
      </c>
      <c r="C5737" s="1">
        <v>45358</v>
      </c>
      <c r="D5737" s="1">
        <v>45328.395833333336</v>
      </c>
      <c r="E5737">
        <v>56.78</v>
      </c>
      <c r="F5737" t="s">
        <v>19</v>
      </c>
      <c r="G5737" t="s">
        <v>20</v>
      </c>
      <c r="H5737">
        <v>97112</v>
      </c>
      <c r="I5737" t="str" cm="1">
        <f t="array" ref="I5737">IFERROR(INDEX(scheduling_data!H:H,MATCH(B5737&amp;D5737,scheduling_data!D:D&amp;scheduling_data!A:A,0)),"")</f>
        <v>Carolyn Simpson</v>
      </c>
      <c r="J5737" t="str">
        <f t="shared" si="207"/>
        <v>No</v>
      </c>
      <c r="L5737" t="str">
        <f t="shared" si="208"/>
        <v>Yes</v>
      </c>
    </row>
    <row r="5738" spans="1:12" x14ac:dyDescent="0.3">
      <c r="A5738" t="s">
        <v>17</v>
      </c>
      <c r="B5738">
        <v>315</v>
      </c>
      <c r="C5738" s="1">
        <v>45358</v>
      </c>
      <c r="D5738" s="1">
        <v>45330.375</v>
      </c>
      <c r="E5738">
        <v>93.22</v>
      </c>
      <c r="F5738" t="s">
        <v>9</v>
      </c>
      <c r="G5738" t="s">
        <v>18</v>
      </c>
      <c r="H5738">
        <v>97112</v>
      </c>
      <c r="I5738" t="str" cm="1">
        <f t="array" ref="I5738">IFERROR(INDEX(scheduling_data!H:H,MATCH(B5738&amp;D5738,scheduling_data!D:D&amp;scheduling_data!A:A,0)),"")</f>
        <v>Carolyn Simpson</v>
      </c>
      <c r="J5738" t="str">
        <f t="shared" si="207"/>
        <v>No</v>
      </c>
      <c r="L5738" t="str">
        <f t="shared" si="208"/>
        <v>No</v>
      </c>
    </row>
    <row r="5739" spans="1:12" x14ac:dyDescent="0.3">
      <c r="A5739" t="s">
        <v>17</v>
      </c>
      <c r="B5739">
        <v>315</v>
      </c>
      <c r="C5739" s="1">
        <v>45358</v>
      </c>
      <c r="D5739" s="1">
        <v>45330.375</v>
      </c>
      <c r="E5739">
        <v>56.78</v>
      </c>
      <c r="F5739" t="s">
        <v>19</v>
      </c>
      <c r="G5739" t="s">
        <v>20</v>
      </c>
      <c r="H5739">
        <v>97112</v>
      </c>
      <c r="I5739" t="str" cm="1">
        <f t="array" ref="I5739">IFERROR(INDEX(scheduling_data!H:H,MATCH(B5739&amp;D5739,scheduling_data!D:D&amp;scheduling_data!A:A,0)),"")</f>
        <v>Carolyn Simpson</v>
      </c>
      <c r="J5739" t="str">
        <f t="shared" si="207"/>
        <v>No</v>
      </c>
      <c r="L5739" t="str">
        <f t="shared" si="208"/>
        <v>Yes</v>
      </c>
    </row>
    <row r="5740" spans="1:12" x14ac:dyDescent="0.3">
      <c r="A5740" t="s">
        <v>61</v>
      </c>
      <c r="B5740">
        <v>194</v>
      </c>
      <c r="C5740" s="1">
        <v>45358</v>
      </c>
      <c r="D5740" s="1">
        <v>45343.333333333336</v>
      </c>
      <c r="E5740">
        <v>49.86</v>
      </c>
      <c r="F5740" t="s">
        <v>19</v>
      </c>
      <c r="G5740" t="s">
        <v>65</v>
      </c>
      <c r="H5740">
        <v>97110</v>
      </c>
      <c r="I5740" t="str" cm="1">
        <f t="array" ref="I5740">IFERROR(INDEX(scheduling_data!H:H,MATCH(B5740&amp;D5740,scheduling_data!D:D&amp;scheduling_data!A:A,0)),"")</f>
        <v>James Allen</v>
      </c>
      <c r="J5740" t="str">
        <f t="shared" si="207"/>
        <v>No</v>
      </c>
      <c r="L5740" t="str">
        <f t="shared" si="208"/>
        <v>Yes</v>
      </c>
    </row>
    <row r="5741" spans="1:12" x14ac:dyDescent="0.3">
      <c r="A5741" t="s">
        <v>61</v>
      </c>
      <c r="B5741">
        <v>194</v>
      </c>
      <c r="C5741" s="1">
        <v>45358</v>
      </c>
      <c r="D5741" s="1">
        <v>45343.333333333336</v>
      </c>
      <c r="E5741">
        <v>1.02</v>
      </c>
      <c r="F5741" t="s">
        <v>9</v>
      </c>
      <c r="G5741" t="s">
        <v>63</v>
      </c>
      <c r="H5741">
        <v>97110</v>
      </c>
      <c r="I5741" t="str" cm="1">
        <f t="array" ref="I5741">IFERROR(INDEX(scheduling_data!H:H,MATCH(B5741&amp;D5741,scheduling_data!D:D&amp;scheduling_data!A:A,0)),"")</f>
        <v>James Allen</v>
      </c>
      <c r="J5741" t="str">
        <f t="shared" si="207"/>
        <v>No</v>
      </c>
      <c r="L5741" t="str">
        <f t="shared" si="208"/>
        <v>No</v>
      </c>
    </row>
    <row r="5742" spans="1:12" x14ac:dyDescent="0.3">
      <c r="A5742" t="s">
        <v>61</v>
      </c>
      <c r="B5742">
        <v>194</v>
      </c>
      <c r="C5742" s="1">
        <v>45358</v>
      </c>
      <c r="D5742" s="1">
        <v>45343.333333333336</v>
      </c>
      <c r="E5742">
        <v>224.12</v>
      </c>
      <c r="F5742" t="s">
        <v>9</v>
      </c>
      <c r="G5742" t="s">
        <v>64</v>
      </c>
      <c r="H5742">
        <v>97110</v>
      </c>
      <c r="I5742" t="str" cm="1">
        <f t="array" ref="I5742">IFERROR(INDEX(scheduling_data!H:H,MATCH(B5742&amp;D5742,scheduling_data!D:D&amp;scheduling_data!A:A,0)),"")</f>
        <v>James Allen</v>
      </c>
      <c r="J5742" t="str">
        <f t="shared" si="207"/>
        <v>No</v>
      </c>
      <c r="L5742" t="str">
        <f t="shared" si="208"/>
        <v>No</v>
      </c>
    </row>
    <row r="5743" spans="1:12" x14ac:dyDescent="0.3">
      <c r="A5743" t="s">
        <v>61</v>
      </c>
      <c r="B5743">
        <v>194</v>
      </c>
      <c r="C5743" s="1">
        <v>45365</v>
      </c>
      <c r="D5743" s="1">
        <v>45348.333333333336</v>
      </c>
      <c r="E5743">
        <v>49.02</v>
      </c>
      <c r="F5743" t="s">
        <v>9</v>
      </c>
      <c r="G5743" t="s">
        <v>62</v>
      </c>
      <c r="H5743">
        <v>97112</v>
      </c>
      <c r="I5743" t="str" cm="1">
        <f t="array" ref="I5743">IFERROR(INDEX(scheduling_data!H:H,MATCH(B5743&amp;D5743,scheduling_data!D:D&amp;scheduling_data!A:A,0)),"")</f>
        <v>James Allen</v>
      </c>
      <c r="J5743" t="str">
        <f t="shared" si="207"/>
        <v>No</v>
      </c>
      <c r="L5743" t="str">
        <f t="shared" si="208"/>
        <v>No</v>
      </c>
    </row>
    <row r="5744" spans="1:12" x14ac:dyDescent="0.3">
      <c r="A5744" t="s">
        <v>61</v>
      </c>
      <c r="B5744">
        <v>194</v>
      </c>
      <c r="C5744" s="1">
        <v>45365</v>
      </c>
      <c r="D5744" s="1">
        <v>45348.333333333336</v>
      </c>
      <c r="E5744">
        <v>0.37</v>
      </c>
      <c r="F5744" t="s">
        <v>9</v>
      </c>
      <c r="G5744" t="s">
        <v>63</v>
      </c>
      <c r="H5744">
        <v>97112</v>
      </c>
      <c r="I5744" t="str" cm="1">
        <f t="array" ref="I5744">IFERROR(INDEX(scheduling_data!H:H,MATCH(B5744&amp;D5744,scheduling_data!D:D&amp;scheduling_data!A:A,0)),"")</f>
        <v>James Allen</v>
      </c>
      <c r="J5744" t="str">
        <f t="shared" si="207"/>
        <v>No</v>
      </c>
      <c r="L5744" t="str">
        <f t="shared" si="208"/>
        <v>No</v>
      </c>
    </row>
    <row r="5745" spans="1:12" x14ac:dyDescent="0.3">
      <c r="A5745" t="s">
        <v>61</v>
      </c>
      <c r="B5745">
        <v>194</v>
      </c>
      <c r="C5745" s="1">
        <v>45365</v>
      </c>
      <c r="D5745" s="1">
        <v>45348.333333333336</v>
      </c>
      <c r="E5745">
        <v>18.34</v>
      </c>
      <c r="F5745" t="s">
        <v>19</v>
      </c>
      <c r="G5745" t="s">
        <v>65</v>
      </c>
      <c r="H5745">
        <v>97112</v>
      </c>
      <c r="I5745" t="str" cm="1">
        <f t="array" ref="I5745">IFERROR(INDEX(scheduling_data!H:H,MATCH(B5745&amp;D5745,scheduling_data!D:D&amp;scheduling_data!A:A,0)),"")</f>
        <v>James Allen</v>
      </c>
      <c r="J5745" t="str">
        <f t="shared" si="207"/>
        <v>No</v>
      </c>
      <c r="L5745" t="str">
        <f t="shared" si="208"/>
        <v>Yes</v>
      </c>
    </row>
    <row r="5746" spans="1:12" x14ac:dyDescent="0.3">
      <c r="A5746" t="s">
        <v>61</v>
      </c>
      <c r="B5746">
        <v>194</v>
      </c>
      <c r="C5746" s="1">
        <v>45365</v>
      </c>
      <c r="D5746" s="1">
        <v>45348.333333333336</v>
      </c>
      <c r="E5746">
        <v>57.27</v>
      </c>
      <c r="F5746" t="s">
        <v>9</v>
      </c>
      <c r="G5746" t="s">
        <v>64</v>
      </c>
      <c r="H5746">
        <v>97110</v>
      </c>
      <c r="I5746" t="str" cm="1">
        <f t="array" ref="I5746">IFERROR(INDEX(scheduling_data!H:H,MATCH(B5746&amp;D5746,scheduling_data!D:D&amp;scheduling_data!A:A,0)),"")</f>
        <v>James Allen</v>
      </c>
      <c r="J5746" t="str">
        <f t="shared" si="207"/>
        <v>No</v>
      </c>
      <c r="L5746" t="str">
        <f t="shared" si="208"/>
        <v>No</v>
      </c>
    </row>
    <row r="5747" spans="1:12" x14ac:dyDescent="0.3">
      <c r="A5747" t="s">
        <v>61</v>
      </c>
      <c r="B5747">
        <v>194</v>
      </c>
      <c r="C5747" s="1">
        <v>45365</v>
      </c>
      <c r="D5747" s="1">
        <v>45350.333333333336</v>
      </c>
      <c r="E5747">
        <v>49.02</v>
      </c>
      <c r="F5747" t="s">
        <v>9</v>
      </c>
      <c r="G5747" t="s">
        <v>62</v>
      </c>
      <c r="H5747">
        <v>97112</v>
      </c>
      <c r="I5747" t="str" cm="1">
        <f t="array" ref="I5747">IFERROR(INDEX(scheduling_data!H:H,MATCH(B5747&amp;D5747,scheduling_data!D:D&amp;scheduling_data!A:A,0)),"")</f>
        <v>James Allen</v>
      </c>
      <c r="J5747" t="str">
        <f t="shared" si="207"/>
        <v>No</v>
      </c>
      <c r="L5747" t="str">
        <f t="shared" si="208"/>
        <v>No</v>
      </c>
    </row>
    <row r="5748" spans="1:12" x14ac:dyDescent="0.3">
      <c r="A5748" t="s">
        <v>61</v>
      </c>
      <c r="B5748">
        <v>194</v>
      </c>
      <c r="C5748" s="1">
        <v>45365</v>
      </c>
      <c r="D5748" s="1">
        <v>45350.333333333336</v>
      </c>
      <c r="E5748">
        <v>0.52</v>
      </c>
      <c r="F5748" t="s">
        <v>9</v>
      </c>
      <c r="G5748" t="s">
        <v>63</v>
      </c>
      <c r="H5748">
        <v>97112</v>
      </c>
      <c r="I5748" t="str" cm="1">
        <f t="array" ref="I5748">IFERROR(INDEX(scheduling_data!H:H,MATCH(B5748&amp;D5748,scheduling_data!D:D&amp;scheduling_data!A:A,0)),"")</f>
        <v>James Allen</v>
      </c>
      <c r="J5748" t="str">
        <f t="shared" si="207"/>
        <v>No</v>
      </c>
      <c r="L5748" t="str">
        <f t="shared" si="208"/>
        <v>No</v>
      </c>
    </row>
    <row r="5749" spans="1:12" x14ac:dyDescent="0.3">
      <c r="A5749" t="s">
        <v>61</v>
      </c>
      <c r="B5749">
        <v>194</v>
      </c>
      <c r="C5749" s="1">
        <v>45365</v>
      </c>
      <c r="D5749" s="1">
        <v>45350.333333333336</v>
      </c>
      <c r="E5749">
        <v>25.46</v>
      </c>
      <c r="F5749" t="s">
        <v>19</v>
      </c>
      <c r="G5749" t="s">
        <v>65</v>
      </c>
      <c r="H5749">
        <v>97112</v>
      </c>
      <c r="I5749" t="str" cm="1">
        <f t="array" ref="I5749">IFERROR(INDEX(scheduling_data!H:H,MATCH(B5749&amp;D5749,scheduling_data!D:D&amp;scheduling_data!A:A,0)),"")</f>
        <v>James Allen</v>
      </c>
      <c r="J5749" t="str">
        <f t="shared" si="207"/>
        <v>No</v>
      </c>
      <c r="L5749" t="str">
        <f t="shared" si="208"/>
        <v>Yes</v>
      </c>
    </row>
    <row r="5750" spans="1:12" x14ac:dyDescent="0.3">
      <c r="A5750" t="s">
        <v>61</v>
      </c>
      <c r="B5750">
        <v>194</v>
      </c>
      <c r="C5750" s="1">
        <v>45365</v>
      </c>
      <c r="D5750" s="1">
        <v>45350.333333333336</v>
      </c>
      <c r="E5750">
        <v>27.62</v>
      </c>
      <c r="F5750" t="s">
        <v>19</v>
      </c>
      <c r="G5750" t="s">
        <v>65</v>
      </c>
      <c r="H5750">
        <v>97110</v>
      </c>
      <c r="I5750" t="str" cm="1">
        <f t="array" ref="I5750">IFERROR(INDEX(scheduling_data!H:H,MATCH(B5750&amp;D5750,scheduling_data!D:D&amp;scheduling_data!A:A,0)),"")</f>
        <v>James Allen</v>
      </c>
      <c r="J5750" t="str">
        <f t="shared" si="207"/>
        <v>No</v>
      </c>
      <c r="L5750" t="str">
        <f t="shared" si="208"/>
        <v>Yes</v>
      </c>
    </row>
    <row r="5751" spans="1:12" x14ac:dyDescent="0.3">
      <c r="A5751" t="s">
        <v>61</v>
      </c>
      <c r="B5751">
        <v>194</v>
      </c>
      <c r="C5751" s="1">
        <v>45365</v>
      </c>
      <c r="D5751" s="1">
        <v>45350.333333333336</v>
      </c>
      <c r="E5751">
        <v>0.56000000000000005</v>
      </c>
      <c r="F5751" t="s">
        <v>9</v>
      </c>
      <c r="G5751" t="s">
        <v>63</v>
      </c>
      <c r="H5751">
        <v>97110</v>
      </c>
      <c r="I5751" t="str" cm="1">
        <f t="array" ref="I5751">IFERROR(INDEX(scheduling_data!H:H,MATCH(B5751&amp;D5751,scheduling_data!D:D&amp;scheduling_data!A:A,0)),"")</f>
        <v>James Allen</v>
      </c>
      <c r="J5751" t="str">
        <f t="shared" si="207"/>
        <v>No</v>
      </c>
      <c r="L5751" t="str">
        <f t="shared" si="208"/>
        <v>No</v>
      </c>
    </row>
    <row r="5752" spans="1:12" x14ac:dyDescent="0.3">
      <c r="A5752" t="s">
        <v>61</v>
      </c>
      <c r="B5752">
        <v>194</v>
      </c>
      <c r="C5752" s="1">
        <v>45365</v>
      </c>
      <c r="D5752" s="1">
        <v>45350.333333333336</v>
      </c>
      <c r="E5752">
        <v>171.82</v>
      </c>
      <c r="F5752" t="s">
        <v>9</v>
      </c>
      <c r="G5752" t="s">
        <v>64</v>
      </c>
      <c r="H5752">
        <v>97110</v>
      </c>
      <c r="I5752" t="str" cm="1">
        <f t="array" ref="I5752">IFERROR(INDEX(scheduling_data!H:H,MATCH(B5752&amp;D5752,scheduling_data!D:D&amp;scheduling_data!A:A,0)),"")</f>
        <v>James Allen</v>
      </c>
      <c r="J5752" t="str">
        <f t="shared" si="207"/>
        <v>No</v>
      </c>
      <c r="L5752" t="str">
        <f t="shared" si="208"/>
        <v>No</v>
      </c>
    </row>
    <row r="5753" spans="1:12" x14ac:dyDescent="0.3">
      <c r="A5753" t="s">
        <v>137</v>
      </c>
      <c r="B5753">
        <v>195</v>
      </c>
      <c r="C5753" s="1">
        <v>45357</v>
      </c>
      <c r="D5753" s="1">
        <v>45335.416666666664</v>
      </c>
      <c r="E5753">
        <v>53.61</v>
      </c>
      <c r="F5753" t="s">
        <v>19</v>
      </c>
      <c r="G5753" t="s">
        <v>57</v>
      </c>
      <c r="H5753">
        <v>97110</v>
      </c>
      <c r="I5753" t="str" cm="1">
        <f t="array" ref="I5753">IFERROR(INDEX(scheduling_data!H:H,MATCH(B5753&amp;D5753,scheduling_data!D:D&amp;scheduling_data!A:A,0)),"")</f>
        <v>James Allen</v>
      </c>
      <c r="J5753" t="str">
        <f t="shared" si="207"/>
        <v>No</v>
      </c>
      <c r="L5753" t="str">
        <f t="shared" si="208"/>
        <v>Yes</v>
      </c>
    </row>
    <row r="5754" spans="1:12" x14ac:dyDescent="0.3">
      <c r="A5754" t="s">
        <v>137</v>
      </c>
      <c r="B5754">
        <v>195</v>
      </c>
      <c r="C5754" s="1">
        <v>45357</v>
      </c>
      <c r="D5754" s="1">
        <v>45335.416666666664</v>
      </c>
      <c r="E5754">
        <v>11.72</v>
      </c>
      <c r="F5754" t="s">
        <v>9</v>
      </c>
      <c r="G5754" t="s">
        <v>54</v>
      </c>
      <c r="H5754">
        <v>97110</v>
      </c>
      <c r="I5754" t="str" cm="1">
        <f t="array" ref="I5754">IFERROR(INDEX(scheduling_data!H:H,MATCH(B5754&amp;D5754,scheduling_data!D:D&amp;scheduling_data!A:A,0)),"")</f>
        <v>James Allen</v>
      </c>
      <c r="J5754" t="str">
        <f t="shared" si="207"/>
        <v>No</v>
      </c>
      <c r="L5754" t="str">
        <f t="shared" si="208"/>
        <v>No</v>
      </c>
    </row>
    <row r="5755" spans="1:12" x14ac:dyDescent="0.3">
      <c r="A5755" t="s">
        <v>137</v>
      </c>
      <c r="B5755">
        <v>195</v>
      </c>
      <c r="C5755" s="1">
        <v>45357</v>
      </c>
      <c r="D5755" s="1">
        <v>45335.416666666664</v>
      </c>
      <c r="E5755">
        <v>1.0900000000000001</v>
      </c>
      <c r="F5755" t="s">
        <v>9</v>
      </c>
      <c r="G5755" t="s">
        <v>55</v>
      </c>
      <c r="H5755">
        <v>97110</v>
      </c>
      <c r="I5755" t="str" cm="1">
        <f t="array" ref="I5755">IFERROR(INDEX(scheduling_data!H:H,MATCH(B5755&amp;D5755,scheduling_data!D:D&amp;scheduling_data!A:A,0)),"")</f>
        <v>James Allen</v>
      </c>
      <c r="J5755" t="str">
        <f t="shared" si="207"/>
        <v>No</v>
      </c>
      <c r="L5755" t="str">
        <f t="shared" si="208"/>
        <v>No</v>
      </c>
    </row>
    <row r="5756" spans="1:12" x14ac:dyDescent="0.3">
      <c r="A5756" t="s">
        <v>137</v>
      </c>
      <c r="B5756">
        <v>195</v>
      </c>
      <c r="C5756" s="1">
        <v>45357</v>
      </c>
      <c r="D5756" s="1">
        <v>45335.416666666664</v>
      </c>
      <c r="E5756">
        <v>144.9</v>
      </c>
      <c r="F5756" t="s">
        <v>9</v>
      </c>
      <c r="G5756" t="s">
        <v>56</v>
      </c>
      <c r="H5756">
        <v>97110</v>
      </c>
      <c r="I5756" t="str" cm="1">
        <f t="array" ref="I5756">IFERROR(INDEX(scheduling_data!H:H,MATCH(B5756&amp;D5756,scheduling_data!D:D&amp;scheduling_data!A:A,0)),"")</f>
        <v>James Allen</v>
      </c>
      <c r="J5756" t="str">
        <f t="shared" si="207"/>
        <v>No</v>
      </c>
      <c r="L5756" t="str">
        <f t="shared" si="208"/>
        <v>No</v>
      </c>
    </row>
    <row r="5757" spans="1:12" x14ac:dyDescent="0.3">
      <c r="A5757" t="s">
        <v>137</v>
      </c>
      <c r="B5757">
        <v>195</v>
      </c>
      <c r="C5757" s="1">
        <v>45357</v>
      </c>
      <c r="D5757" s="1">
        <v>45337.416666666664</v>
      </c>
      <c r="E5757">
        <v>144.9</v>
      </c>
      <c r="F5757" t="s">
        <v>9</v>
      </c>
      <c r="G5757" t="s">
        <v>56</v>
      </c>
      <c r="H5757">
        <v>97110</v>
      </c>
      <c r="I5757" t="str" cm="1">
        <f t="array" ref="I5757">IFERROR(INDEX(scheduling_data!H:H,MATCH(B5757&amp;D5757,scheduling_data!D:D&amp;scheduling_data!A:A,0)),"")</f>
        <v>James Allen</v>
      </c>
      <c r="J5757" t="str">
        <f t="shared" si="207"/>
        <v>No</v>
      </c>
      <c r="L5757" t="str">
        <f t="shared" si="208"/>
        <v>No</v>
      </c>
    </row>
    <row r="5758" spans="1:12" x14ac:dyDescent="0.3">
      <c r="A5758" t="s">
        <v>137</v>
      </c>
      <c r="B5758">
        <v>195</v>
      </c>
      <c r="C5758" s="1">
        <v>45357</v>
      </c>
      <c r="D5758" s="1">
        <v>45337.416666666664</v>
      </c>
      <c r="E5758">
        <v>1.0900000000000001</v>
      </c>
      <c r="F5758" t="s">
        <v>9</v>
      </c>
      <c r="G5758" t="s">
        <v>55</v>
      </c>
      <c r="H5758">
        <v>97110</v>
      </c>
      <c r="I5758" t="str" cm="1">
        <f t="array" ref="I5758">IFERROR(INDEX(scheduling_data!H:H,MATCH(B5758&amp;D5758,scheduling_data!D:D&amp;scheduling_data!A:A,0)),"")</f>
        <v>James Allen</v>
      </c>
      <c r="J5758" t="str">
        <f t="shared" si="207"/>
        <v>No</v>
      </c>
      <c r="L5758" t="str">
        <f t="shared" si="208"/>
        <v>No</v>
      </c>
    </row>
    <row r="5759" spans="1:12" x14ac:dyDescent="0.3">
      <c r="A5759" t="s">
        <v>137</v>
      </c>
      <c r="B5759">
        <v>195</v>
      </c>
      <c r="C5759" s="1">
        <v>45357</v>
      </c>
      <c r="D5759" s="1">
        <v>45337.416666666664</v>
      </c>
      <c r="E5759">
        <v>53.61</v>
      </c>
      <c r="F5759" t="s">
        <v>19</v>
      </c>
      <c r="G5759" t="s">
        <v>57</v>
      </c>
      <c r="H5759">
        <v>97110</v>
      </c>
      <c r="I5759" t="str" cm="1">
        <f t="array" ref="I5759">IFERROR(INDEX(scheduling_data!H:H,MATCH(B5759&amp;D5759,scheduling_data!D:D&amp;scheduling_data!A:A,0)),"")</f>
        <v>James Allen</v>
      </c>
      <c r="J5759" t="str">
        <f t="shared" si="207"/>
        <v>No</v>
      </c>
      <c r="L5759" t="str">
        <f t="shared" si="208"/>
        <v>Yes</v>
      </c>
    </row>
    <row r="5760" spans="1:12" x14ac:dyDescent="0.3">
      <c r="A5760" t="s">
        <v>137</v>
      </c>
      <c r="B5760">
        <v>195</v>
      </c>
      <c r="C5760" s="1">
        <v>45357</v>
      </c>
      <c r="D5760" s="1">
        <v>45337.416666666664</v>
      </c>
      <c r="E5760">
        <v>11.72</v>
      </c>
      <c r="F5760" t="s">
        <v>9</v>
      </c>
      <c r="G5760" t="s">
        <v>54</v>
      </c>
      <c r="H5760">
        <v>97110</v>
      </c>
      <c r="I5760" t="str" cm="1">
        <f t="array" ref="I5760">IFERROR(INDEX(scheduling_data!H:H,MATCH(B5760&amp;D5760,scheduling_data!D:D&amp;scheduling_data!A:A,0)),"")</f>
        <v>James Allen</v>
      </c>
      <c r="J5760" t="str">
        <f t="shared" si="207"/>
        <v>No</v>
      </c>
      <c r="L5760" t="str">
        <f t="shared" si="208"/>
        <v>No</v>
      </c>
    </row>
    <row r="5761" spans="1:12" x14ac:dyDescent="0.3">
      <c r="A5761" t="s">
        <v>137</v>
      </c>
      <c r="B5761">
        <v>195</v>
      </c>
      <c r="C5761" s="1">
        <v>45352</v>
      </c>
      <c r="D5761" s="1">
        <v>45327.333333333336</v>
      </c>
      <c r="E5761">
        <v>5.86</v>
      </c>
      <c r="F5761" t="s">
        <v>9</v>
      </c>
      <c r="G5761" t="s">
        <v>54</v>
      </c>
      <c r="H5761">
        <v>97110</v>
      </c>
      <c r="I5761" t="str" cm="1">
        <f t="array" ref="I5761">IFERROR(INDEX(scheduling_data!H:H,MATCH(B5761&amp;D5761,scheduling_data!D:D&amp;scheduling_data!A:A,0)),"")</f>
        <v>James Allen</v>
      </c>
      <c r="J5761" t="str">
        <f t="shared" si="207"/>
        <v>No</v>
      </c>
      <c r="L5761" t="str">
        <f t="shared" si="208"/>
        <v>No</v>
      </c>
    </row>
    <row r="5762" spans="1:12" x14ac:dyDescent="0.3">
      <c r="A5762" t="s">
        <v>137</v>
      </c>
      <c r="B5762">
        <v>195</v>
      </c>
      <c r="C5762" s="1">
        <v>45352</v>
      </c>
      <c r="D5762" s="1">
        <v>45327.333333333336</v>
      </c>
      <c r="E5762">
        <v>0.76</v>
      </c>
      <c r="F5762" t="s">
        <v>9</v>
      </c>
      <c r="G5762" t="s">
        <v>55</v>
      </c>
      <c r="H5762">
        <v>97110</v>
      </c>
      <c r="I5762" t="str" cm="1">
        <f t="array" ref="I5762">IFERROR(INDEX(scheduling_data!H:H,MATCH(B5762&amp;D5762,scheduling_data!D:D&amp;scheduling_data!A:A,0)),"")</f>
        <v>James Allen</v>
      </c>
      <c r="J5762" t="str">
        <f t="shared" si="207"/>
        <v>No</v>
      </c>
      <c r="L5762" t="str">
        <f t="shared" si="208"/>
        <v>No</v>
      </c>
    </row>
    <row r="5763" spans="1:12" x14ac:dyDescent="0.3">
      <c r="A5763" t="s">
        <v>137</v>
      </c>
      <c r="B5763">
        <v>195</v>
      </c>
      <c r="C5763" s="1">
        <v>45352</v>
      </c>
      <c r="D5763" s="1">
        <v>45327.333333333336</v>
      </c>
      <c r="E5763">
        <v>96.6</v>
      </c>
      <c r="F5763" t="s">
        <v>9</v>
      </c>
      <c r="G5763" t="s">
        <v>56</v>
      </c>
      <c r="H5763">
        <v>97110</v>
      </c>
      <c r="I5763" t="str" cm="1">
        <f t="array" ref="I5763">IFERROR(INDEX(scheduling_data!H:H,MATCH(B5763&amp;D5763,scheduling_data!D:D&amp;scheduling_data!A:A,0)),"")</f>
        <v>James Allen</v>
      </c>
      <c r="J5763" t="str">
        <f t="shared" ref="J5763:J5826" si="209">IF(I5763="", "Yes", "No")</f>
        <v>No</v>
      </c>
      <c r="L5763" t="str">
        <f t="shared" ref="L5763:L5826" si="210">IF(OR(F5763="Cash", F5763="Check", F5763="EFT", F5763="Credit Card", F5763="Visa", F5763="Mastercard", F5763="AMEX"), "Yes", "No")</f>
        <v>No</v>
      </c>
    </row>
    <row r="5764" spans="1:12" x14ac:dyDescent="0.3">
      <c r="A5764" t="s">
        <v>137</v>
      </c>
      <c r="B5764">
        <v>195</v>
      </c>
      <c r="C5764" s="1">
        <v>45352</v>
      </c>
      <c r="D5764" s="1">
        <v>45327.333333333336</v>
      </c>
      <c r="E5764">
        <v>37.270000000000003</v>
      </c>
      <c r="F5764" t="s">
        <v>19</v>
      </c>
      <c r="G5764" t="s">
        <v>57</v>
      </c>
      <c r="H5764">
        <v>97110</v>
      </c>
      <c r="I5764" t="str" cm="1">
        <f t="array" ref="I5764">IFERROR(INDEX(scheduling_data!H:H,MATCH(B5764&amp;D5764,scheduling_data!D:D&amp;scheduling_data!A:A,0)),"")</f>
        <v>James Allen</v>
      </c>
      <c r="J5764" t="str">
        <f t="shared" si="209"/>
        <v>No</v>
      </c>
      <c r="L5764" t="str">
        <f t="shared" si="210"/>
        <v>Yes</v>
      </c>
    </row>
    <row r="5765" spans="1:12" x14ac:dyDescent="0.3">
      <c r="A5765" t="s">
        <v>168</v>
      </c>
      <c r="B5765">
        <v>196</v>
      </c>
      <c r="C5765" s="1">
        <v>45357</v>
      </c>
      <c r="D5765" s="1">
        <v>45334.333333333336</v>
      </c>
      <c r="E5765">
        <v>67</v>
      </c>
      <c r="F5765" t="s">
        <v>19</v>
      </c>
      <c r="G5765" t="s">
        <v>170</v>
      </c>
      <c r="H5765">
        <v>97530</v>
      </c>
      <c r="I5765" t="str" cm="1">
        <f t="array" ref="I5765">IFERROR(INDEX(scheduling_data!H:H,MATCH(B5765&amp;D5765,scheduling_data!D:D&amp;scheduling_data!A:A,0)),"")</f>
        <v>Jessica Pittman</v>
      </c>
      <c r="J5765" t="str">
        <f t="shared" si="209"/>
        <v>No</v>
      </c>
      <c r="L5765" t="str">
        <f t="shared" si="210"/>
        <v>Yes</v>
      </c>
    </row>
    <row r="5766" spans="1:12" x14ac:dyDescent="0.3">
      <c r="A5766" t="s">
        <v>168</v>
      </c>
      <c r="B5766">
        <v>196</v>
      </c>
      <c r="C5766" s="1">
        <v>45357</v>
      </c>
      <c r="D5766" s="1">
        <v>45334.333333333336</v>
      </c>
      <c r="E5766">
        <v>83</v>
      </c>
      <c r="F5766" t="s">
        <v>9</v>
      </c>
      <c r="G5766" t="s">
        <v>169</v>
      </c>
      <c r="H5766">
        <v>97530</v>
      </c>
      <c r="I5766" t="str" cm="1">
        <f t="array" ref="I5766">IFERROR(INDEX(scheduling_data!H:H,MATCH(B5766&amp;D5766,scheduling_data!D:D&amp;scheduling_data!A:A,0)),"")</f>
        <v>Jessica Pittman</v>
      </c>
      <c r="J5766" t="str">
        <f t="shared" si="209"/>
        <v>No</v>
      </c>
      <c r="L5766" t="str">
        <f t="shared" si="210"/>
        <v>No</v>
      </c>
    </row>
    <row r="5767" spans="1:12" x14ac:dyDescent="0.3">
      <c r="A5767" t="s">
        <v>168</v>
      </c>
      <c r="B5767">
        <v>196</v>
      </c>
      <c r="C5767" s="1">
        <v>45357</v>
      </c>
      <c r="D5767" s="1">
        <v>45334.333333333336</v>
      </c>
      <c r="E5767">
        <v>75</v>
      </c>
      <c r="F5767" t="s">
        <v>9</v>
      </c>
      <c r="G5767" t="s">
        <v>169</v>
      </c>
      <c r="H5767">
        <v>97112</v>
      </c>
      <c r="I5767" t="str" cm="1">
        <f t="array" ref="I5767">IFERROR(INDEX(scheduling_data!H:H,MATCH(B5767&amp;D5767,scheduling_data!D:D&amp;scheduling_data!A:A,0)),"")</f>
        <v>Jessica Pittman</v>
      </c>
      <c r="J5767" t="str">
        <f t="shared" si="209"/>
        <v>No</v>
      </c>
      <c r="L5767" t="str">
        <f t="shared" si="210"/>
        <v>No</v>
      </c>
    </row>
    <row r="5768" spans="1:12" x14ac:dyDescent="0.3">
      <c r="A5768" t="s">
        <v>168</v>
      </c>
      <c r="B5768">
        <v>196</v>
      </c>
      <c r="C5768" s="1">
        <v>45359</v>
      </c>
      <c r="D5768" s="1">
        <v>45338.333333333336</v>
      </c>
      <c r="E5768">
        <v>83</v>
      </c>
      <c r="F5768" t="s">
        <v>9</v>
      </c>
      <c r="G5768" t="s">
        <v>169</v>
      </c>
      <c r="H5768">
        <v>97530</v>
      </c>
      <c r="I5768" t="str" cm="1">
        <f t="array" ref="I5768">IFERROR(INDEX(scheduling_data!H:H,MATCH(B5768&amp;D5768,scheduling_data!D:D&amp;scheduling_data!A:A,0)),"")</f>
        <v>Amber Hickman</v>
      </c>
      <c r="J5768" t="str">
        <f t="shared" si="209"/>
        <v>No</v>
      </c>
      <c r="L5768" t="str">
        <f t="shared" si="210"/>
        <v>No</v>
      </c>
    </row>
    <row r="5769" spans="1:12" x14ac:dyDescent="0.3">
      <c r="A5769" t="s">
        <v>168</v>
      </c>
      <c r="B5769">
        <v>196</v>
      </c>
      <c r="C5769" s="1">
        <v>45359</v>
      </c>
      <c r="D5769" s="1">
        <v>45338.333333333336</v>
      </c>
      <c r="E5769">
        <v>67</v>
      </c>
      <c r="F5769" t="s">
        <v>19</v>
      </c>
      <c r="G5769" t="s">
        <v>170</v>
      </c>
      <c r="H5769">
        <v>97530</v>
      </c>
      <c r="I5769" t="str" cm="1">
        <f t="array" ref="I5769">IFERROR(INDEX(scheduling_data!H:H,MATCH(B5769&amp;D5769,scheduling_data!D:D&amp;scheduling_data!A:A,0)),"")</f>
        <v>Amber Hickman</v>
      </c>
      <c r="J5769" t="str">
        <f t="shared" si="209"/>
        <v>No</v>
      </c>
      <c r="L5769" t="str">
        <f t="shared" si="210"/>
        <v>Yes</v>
      </c>
    </row>
    <row r="5770" spans="1:12" x14ac:dyDescent="0.3">
      <c r="A5770" t="s">
        <v>168</v>
      </c>
      <c r="B5770">
        <v>196</v>
      </c>
      <c r="C5770" s="1">
        <v>45359</v>
      </c>
      <c r="D5770" s="1">
        <v>45338.333333333336</v>
      </c>
      <c r="E5770">
        <v>75</v>
      </c>
      <c r="F5770" t="s">
        <v>9</v>
      </c>
      <c r="G5770" t="s">
        <v>169</v>
      </c>
      <c r="H5770">
        <v>97112</v>
      </c>
      <c r="I5770" t="str" cm="1">
        <f t="array" ref="I5770">IFERROR(INDEX(scheduling_data!H:H,MATCH(B5770&amp;D5770,scheduling_data!D:D&amp;scheduling_data!A:A,0)),"")</f>
        <v>Amber Hickman</v>
      </c>
      <c r="J5770" t="str">
        <f t="shared" si="209"/>
        <v>No</v>
      </c>
      <c r="L5770" t="str">
        <f t="shared" si="210"/>
        <v>No</v>
      </c>
    </row>
    <row r="5771" spans="1:12" x14ac:dyDescent="0.3">
      <c r="A5771" t="s">
        <v>168</v>
      </c>
      <c r="B5771">
        <v>196</v>
      </c>
      <c r="C5771" s="1">
        <v>45365</v>
      </c>
      <c r="D5771" s="1">
        <v>45341.333333333336</v>
      </c>
      <c r="E5771">
        <v>83</v>
      </c>
      <c r="F5771" t="s">
        <v>9</v>
      </c>
      <c r="G5771" t="s">
        <v>169</v>
      </c>
      <c r="H5771">
        <v>97530</v>
      </c>
      <c r="I5771" t="str" cm="1">
        <f t="array" ref="I5771">IFERROR(INDEX(scheduling_data!H:H,MATCH(B5771&amp;D5771,scheduling_data!D:D&amp;scheduling_data!A:A,0)),"")</f>
        <v>Amber Hickman</v>
      </c>
      <c r="J5771" t="str">
        <f t="shared" si="209"/>
        <v>No</v>
      </c>
      <c r="L5771" t="str">
        <f t="shared" si="210"/>
        <v>No</v>
      </c>
    </row>
    <row r="5772" spans="1:12" x14ac:dyDescent="0.3">
      <c r="A5772" t="s">
        <v>168</v>
      </c>
      <c r="B5772">
        <v>196</v>
      </c>
      <c r="C5772" s="1">
        <v>45365</v>
      </c>
      <c r="D5772" s="1">
        <v>45341.333333333336</v>
      </c>
      <c r="E5772">
        <v>67</v>
      </c>
      <c r="F5772" t="s">
        <v>19</v>
      </c>
      <c r="G5772" t="s">
        <v>170</v>
      </c>
      <c r="H5772">
        <v>97530</v>
      </c>
      <c r="I5772" t="str" cm="1">
        <f t="array" ref="I5772">IFERROR(INDEX(scheduling_data!H:H,MATCH(B5772&amp;D5772,scheduling_data!D:D&amp;scheduling_data!A:A,0)),"")</f>
        <v>Amber Hickman</v>
      </c>
      <c r="J5772" t="str">
        <f t="shared" si="209"/>
        <v>No</v>
      </c>
      <c r="L5772" t="str">
        <f t="shared" si="210"/>
        <v>Yes</v>
      </c>
    </row>
    <row r="5773" spans="1:12" x14ac:dyDescent="0.3">
      <c r="A5773" t="s">
        <v>168</v>
      </c>
      <c r="B5773">
        <v>196</v>
      </c>
      <c r="C5773" s="1">
        <v>45370</v>
      </c>
      <c r="D5773" s="1">
        <v>45343.333333333336</v>
      </c>
      <c r="E5773">
        <v>83</v>
      </c>
      <c r="F5773" t="s">
        <v>9</v>
      </c>
      <c r="G5773" t="s">
        <v>169</v>
      </c>
      <c r="H5773">
        <v>97530</v>
      </c>
      <c r="I5773" t="str" cm="1">
        <f t="array" ref="I5773">IFERROR(INDEX(scheduling_data!H:H,MATCH(B5773&amp;D5773,scheduling_data!D:D&amp;scheduling_data!A:A,0)),"")</f>
        <v>Jessica Pittman</v>
      </c>
      <c r="J5773" t="str">
        <f t="shared" si="209"/>
        <v>No</v>
      </c>
      <c r="L5773" t="str">
        <f t="shared" si="210"/>
        <v>No</v>
      </c>
    </row>
    <row r="5774" spans="1:12" x14ac:dyDescent="0.3">
      <c r="A5774" t="s">
        <v>168</v>
      </c>
      <c r="B5774">
        <v>196</v>
      </c>
      <c r="C5774" s="1">
        <v>45370</v>
      </c>
      <c r="D5774" s="1">
        <v>45343.333333333336</v>
      </c>
      <c r="E5774">
        <v>75</v>
      </c>
      <c r="F5774" t="s">
        <v>9</v>
      </c>
      <c r="G5774" t="s">
        <v>169</v>
      </c>
      <c r="H5774">
        <v>97112</v>
      </c>
      <c r="I5774" t="str" cm="1">
        <f t="array" ref="I5774">IFERROR(INDEX(scheduling_data!H:H,MATCH(B5774&amp;D5774,scheduling_data!D:D&amp;scheduling_data!A:A,0)),"")</f>
        <v>Jessica Pittman</v>
      </c>
      <c r="J5774" t="str">
        <f t="shared" si="209"/>
        <v>No</v>
      </c>
      <c r="L5774" t="str">
        <f t="shared" si="210"/>
        <v>No</v>
      </c>
    </row>
    <row r="5775" spans="1:12" x14ac:dyDescent="0.3">
      <c r="A5775" t="s">
        <v>168</v>
      </c>
      <c r="B5775">
        <v>196</v>
      </c>
      <c r="C5775" s="1">
        <v>45370</v>
      </c>
      <c r="D5775" s="1">
        <v>45343.333333333336</v>
      </c>
      <c r="E5775">
        <v>67</v>
      </c>
      <c r="F5775" t="s">
        <v>19</v>
      </c>
      <c r="G5775" t="s">
        <v>170</v>
      </c>
      <c r="H5775">
        <v>97530</v>
      </c>
      <c r="I5775" t="str" cm="1">
        <f t="array" ref="I5775">IFERROR(INDEX(scheduling_data!H:H,MATCH(B5775&amp;D5775,scheduling_data!D:D&amp;scheduling_data!A:A,0)),"")</f>
        <v>Jessica Pittman</v>
      </c>
      <c r="J5775" t="str">
        <f t="shared" si="209"/>
        <v>No</v>
      </c>
      <c r="L5775" t="str">
        <f t="shared" si="210"/>
        <v>Yes</v>
      </c>
    </row>
    <row r="5776" spans="1:12" x14ac:dyDescent="0.3">
      <c r="A5776" t="s">
        <v>168</v>
      </c>
      <c r="B5776">
        <v>196</v>
      </c>
      <c r="C5776" s="1">
        <v>45370</v>
      </c>
      <c r="D5776" s="1">
        <v>45345.333333333336</v>
      </c>
      <c r="E5776">
        <v>150</v>
      </c>
      <c r="F5776" t="s">
        <v>9</v>
      </c>
      <c r="G5776" t="s">
        <v>169</v>
      </c>
      <c r="H5776">
        <v>97112</v>
      </c>
      <c r="I5776" t="str" cm="1">
        <f t="array" ref="I5776">IFERROR(INDEX(scheduling_data!H:H,MATCH(B5776&amp;D5776,scheduling_data!D:D&amp;scheduling_data!A:A,0)),"")</f>
        <v>Christian Litz</v>
      </c>
      <c r="J5776" t="str">
        <f t="shared" si="209"/>
        <v>No</v>
      </c>
      <c r="L5776" t="str">
        <f t="shared" si="210"/>
        <v>No</v>
      </c>
    </row>
    <row r="5777" spans="1:12" x14ac:dyDescent="0.3">
      <c r="A5777" t="s">
        <v>168</v>
      </c>
      <c r="B5777">
        <v>196</v>
      </c>
      <c r="C5777" s="1">
        <v>45370</v>
      </c>
      <c r="D5777" s="1">
        <v>45345.333333333336</v>
      </c>
      <c r="E5777">
        <v>67</v>
      </c>
      <c r="F5777" t="s">
        <v>19</v>
      </c>
      <c r="G5777" t="s">
        <v>170</v>
      </c>
      <c r="H5777">
        <v>97530</v>
      </c>
      <c r="I5777" t="str" cm="1">
        <f t="array" ref="I5777">IFERROR(INDEX(scheduling_data!H:H,MATCH(B5777&amp;D5777,scheduling_data!D:D&amp;scheduling_data!A:A,0)),"")</f>
        <v>Christian Litz</v>
      </c>
      <c r="J5777" t="str">
        <f t="shared" si="209"/>
        <v>No</v>
      </c>
      <c r="L5777" t="str">
        <f t="shared" si="210"/>
        <v>Yes</v>
      </c>
    </row>
    <row r="5778" spans="1:12" x14ac:dyDescent="0.3">
      <c r="A5778" t="s">
        <v>168</v>
      </c>
      <c r="B5778">
        <v>196</v>
      </c>
      <c r="C5778" s="1">
        <v>45370</v>
      </c>
      <c r="D5778" s="1">
        <v>45345.333333333336</v>
      </c>
      <c r="E5778">
        <v>8</v>
      </c>
      <c r="F5778" t="s">
        <v>9</v>
      </c>
      <c r="G5778" t="s">
        <v>169</v>
      </c>
      <c r="H5778">
        <v>97530</v>
      </c>
      <c r="I5778" t="str" cm="1">
        <f t="array" ref="I5778">IFERROR(INDEX(scheduling_data!H:H,MATCH(B5778&amp;D5778,scheduling_data!D:D&amp;scheduling_data!A:A,0)),"")</f>
        <v>Christian Litz</v>
      </c>
      <c r="J5778" t="str">
        <f t="shared" si="209"/>
        <v>No</v>
      </c>
      <c r="L5778" t="str">
        <f t="shared" si="210"/>
        <v>No</v>
      </c>
    </row>
    <row r="5779" spans="1:12" x14ac:dyDescent="0.3">
      <c r="A5779" t="s">
        <v>168</v>
      </c>
      <c r="B5779">
        <v>196</v>
      </c>
      <c r="C5779" s="1">
        <v>45372</v>
      </c>
      <c r="D5779" s="1">
        <v>45348.333333333336</v>
      </c>
      <c r="E5779">
        <v>67</v>
      </c>
      <c r="F5779" t="s">
        <v>19</v>
      </c>
      <c r="G5779" t="s">
        <v>170</v>
      </c>
      <c r="H5779">
        <v>97530</v>
      </c>
      <c r="I5779" t="str" cm="1">
        <f t="array" ref="I5779">IFERROR(INDEX(scheduling_data!H:H,MATCH(B5779&amp;D5779,scheduling_data!D:D&amp;scheduling_data!A:A,0)),"")</f>
        <v>Amber Hickman</v>
      </c>
      <c r="J5779" t="str">
        <f t="shared" si="209"/>
        <v>No</v>
      </c>
      <c r="L5779" t="str">
        <f t="shared" si="210"/>
        <v>Yes</v>
      </c>
    </row>
    <row r="5780" spans="1:12" x14ac:dyDescent="0.3">
      <c r="A5780" t="s">
        <v>168</v>
      </c>
      <c r="B5780">
        <v>196</v>
      </c>
      <c r="C5780" s="1">
        <v>45372</v>
      </c>
      <c r="D5780" s="1">
        <v>45348.333333333336</v>
      </c>
      <c r="E5780">
        <v>8</v>
      </c>
      <c r="F5780" t="s">
        <v>9</v>
      </c>
      <c r="G5780" t="s">
        <v>169</v>
      </c>
      <c r="H5780">
        <v>97530</v>
      </c>
      <c r="I5780" t="str" cm="1">
        <f t="array" ref="I5780">IFERROR(INDEX(scheduling_data!H:H,MATCH(B5780&amp;D5780,scheduling_data!D:D&amp;scheduling_data!A:A,0)),"")</f>
        <v>Amber Hickman</v>
      </c>
      <c r="J5780" t="str">
        <f t="shared" si="209"/>
        <v>No</v>
      </c>
      <c r="L5780" t="str">
        <f t="shared" si="210"/>
        <v>No</v>
      </c>
    </row>
    <row r="5781" spans="1:12" x14ac:dyDescent="0.3">
      <c r="A5781" t="s">
        <v>168</v>
      </c>
      <c r="B5781">
        <v>196</v>
      </c>
      <c r="C5781" s="1">
        <v>45372</v>
      </c>
      <c r="D5781" s="1">
        <v>45348.333333333336</v>
      </c>
      <c r="E5781">
        <v>75</v>
      </c>
      <c r="F5781" t="s">
        <v>9</v>
      </c>
      <c r="G5781" t="s">
        <v>169</v>
      </c>
      <c r="H5781">
        <v>97112</v>
      </c>
      <c r="I5781" t="str" cm="1">
        <f t="array" ref="I5781">IFERROR(INDEX(scheduling_data!H:H,MATCH(B5781&amp;D5781,scheduling_data!D:D&amp;scheduling_data!A:A,0)),"")</f>
        <v>Amber Hickman</v>
      </c>
      <c r="J5781" t="str">
        <f t="shared" si="209"/>
        <v>No</v>
      </c>
      <c r="L5781" t="str">
        <f t="shared" si="210"/>
        <v>No</v>
      </c>
    </row>
    <row r="5782" spans="1:12" x14ac:dyDescent="0.3">
      <c r="A5782" t="s">
        <v>168</v>
      </c>
      <c r="B5782">
        <v>196</v>
      </c>
      <c r="C5782" s="1">
        <v>45372</v>
      </c>
      <c r="D5782" s="1">
        <v>45350.333333333336</v>
      </c>
      <c r="E5782">
        <v>158</v>
      </c>
      <c r="F5782" t="s">
        <v>9</v>
      </c>
      <c r="G5782" t="s">
        <v>169</v>
      </c>
      <c r="H5782">
        <v>97530</v>
      </c>
      <c r="I5782" t="str" cm="1">
        <f t="array" ref="I5782">IFERROR(INDEX(scheduling_data!H:H,MATCH(B5782&amp;D5782,scheduling_data!D:D&amp;scheduling_data!A:A,0)),"")</f>
        <v>Jessica Pittman</v>
      </c>
      <c r="J5782" t="str">
        <f t="shared" si="209"/>
        <v>No</v>
      </c>
      <c r="L5782" t="str">
        <f t="shared" si="210"/>
        <v>No</v>
      </c>
    </row>
    <row r="5783" spans="1:12" x14ac:dyDescent="0.3">
      <c r="A5783" t="s">
        <v>168</v>
      </c>
      <c r="B5783">
        <v>196</v>
      </c>
      <c r="C5783" s="1">
        <v>45372</v>
      </c>
      <c r="D5783" s="1">
        <v>45350.333333333336</v>
      </c>
      <c r="E5783">
        <v>67</v>
      </c>
      <c r="F5783" t="s">
        <v>19</v>
      </c>
      <c r="G5783" t="s">
        <v>170</v>
      </c>
      <c r="H5783">
        <v>97530</v>
      </c>
      <c r="I5783" t="str" cm="1">
        <f t="array" ref="I5783">IFERROR(INDEX(scheduling_data!H:H,MATCH(B5783&amp;D5783,scheduling_data!D:D&amp;scheduling_data!A:A,0)),"")</f>
        <v>Jessica Pittman</v>
      </c>
      <c r="J5783" t="str">
        <f t="shared" si="209"/>
        <v>No</v>
      </c>
      <c r="L5783" t="str">
        <f t="shared" si="210"/>
        <v>Yes</v>
      </c>
    </row>
    <row r="5784" spans="1:12" x14ac:dyDescent="0.3">
      <c r="A5784" t="s">
        <v>168</v>
      </c>
      <c r="B5784">
        <v>196</v>
      </c>
      <c r="C5784" s="1">
        <v>45357</v>
      </c>
      <c r="D5784" s="1">
        <v>45331.333333333336</v>
      </c>
      <c r="E5784">
        <v>67</v>
      </c>
      <c r="F5784" t="s">
        <v>19</v>
      </c>
      <c r="G5784" t="s">
        <v>170</v>
      </c>
      <c r="H5784">
        <v>97530</v>
      </c>
      <c r="I5784" t="str" cm="1">
        <f t="array" ref="I5784">IFERROR(INDEX(scheduling_data!H:H,MATCH(B5784&amp;D5784,scheduling_data!D:D&amp;scheduling_data!A:A,0)),"")</f>
        <v>Christian Litz</v>
      </c>
      <c r="J5784" t="str">
        <f t="shared" si="209"/>
        <v>No</v>
      </c>
      <c r="L5784" t="str">
        <f t="shared" si="210"/>
        <v>Yes</v>
      </c>
    </row>
    <row r="5785" spans="1:12" x14ac:dyDescent="0.3">
      <c r="A5785" t="s">
        <v>168</v>
      </c>
      <c r="B5785">
        <v>196</v>
      </c>
      <c r="C5785" s="1">
        <v>45357</v>
      </c>
      <c r="D5785" s="1">
        <v>45331.333333333336</v>
      </c>
      <c r="E5785">
        <v>8</v>
      </c>
      <c r="F5785" t="s">
        <v>9</v>
      </c>
      <c r="G5785" t="s">
        <v>169</v>
      </c>
      <c r="H5785">
        <v>97530</v>
      </c>
      <c r="I5785" t="str" cm="1">
        <f t="array" ref="I5785">IFERROR(INDEX(scheduling_data!H:H,MATCH(B5785&amp;D5785,scheduling_data!D:D&amp;scheduling_data!A:A,0)),"")</f>
        <v>Christian Litz</v>
      </c>
      <c r="J5785" t="str">
        <f t="shared" si="209"/>
        <v>No</v>
      </c>
      <c r="L5785" t="str">
        <f t="shared" si="210"/>
        <v>No</v>
      </c>
    </row>
    <row r="5786" spans="1:12" x14ac:dyDescent="0.3">
      <c r="A5786" t="s">
        <v>168</v>
      </c>
      <c r="B5786">
        <v>196</v>
      </c>
      <c r="C5786" s="1">
        <v>45357</v>
      </c>
      <c r="D5786" s="1">
        <v>45331.333333333336</v>
      </c>
      <c r="E5786">
        <v>150</v>
      </c>
      <c r="F5786" t="s">
        <v>9</v>
      </c>
      <c r="G5786" t="s">
        <v>169</v>
      </c>
      <c r="H5786">
        <v>97112</v>
      </c>
      <c r="I5786" t="str" cm="1">
        <f t="array" ref="I5786">IFERROR(INDEX(scheduling_data!H:H,MATCH(B5786&amp;D5786,scheduling_data!D:D&amp;scheduling_data!A:A,0)),"")</f>
        <v>Christian Litz</v>
      </c>
      <c r="J5786" t="str">
        <f t="shared" si="209"/>
        <v>No</v>
      </c>
      <c r="L5786" t="str">
        <f t="shared" si="210"/>
        <v>No</v>
      </c>
    </row>
    <row r="5787" spans="1:12" x14ac:dyDescent="0.3">
      <c r="A5787" t="s">
        <v>58</v>
      </c>
      <c r="B5787">
        <v>197</v>
      </c>
      <c r="C5787" s="1">
        <v>45359</v>
      </c>
      <c r="D5787" s="1">
        <v>45336.5</v>
      </c>
      <c r="E5787">
        <v>36.729999999999997</v>
      </c>
      <c r="F5787" t="s">
        <v>19</v>
      </c>
      <c r="G5787" t="s">
        <v>254</v>
      </c>
      <c r="H5787">
        <v>97530</v>
      </c>
      <c r="I5787" t="str" cm="1">
        <f t="array" ref="I5787">IFERROR(INDEX(scheduling_data!H:H,MATCH(B5787&amp;D5787,scheduling_data!D:D&amp;scheduling_data!A:A,0)),"")</f>
        <v>Heidi Molaison</v>
      </c>
      <c r="J5787" t="str">
        <f t="shared" si="209"/>
        <v>No</v>
      </c>
      <c r="L5787" t="str">
        <f t="shared" si="210"/>
        <v>Yes</v>
      </c>
    </row>
    <row r="5788" spans="1:12" x14ac:dyDescent="0.3">
      <c r="A5788" t="s">
        <v>58</v>
      </c>
      <c r="B5788">
        <v>197</v>
      </c>
      <c r="C5788" s="1">
        <v>45359</v>
      </c>
      <c r="D5788" s="1">
        <v>45336.5</v>
      </c>
      <c r="E5788">
        <v>14.95</v>
      </c>
      <c r="F5788" t="s">
        <v>19</v>
      </c>
      <c r="G5788" t="s">
        <v>254</v>
      </c>
      <c r="H5788">
        <v>97110</v>
      </c>
      <c r="I5788" t="str" cm="1">
        <f t="array" ref="I5788">IFERROR(INDEX(scheduling_data!H:H,MATCH(B5788&amp;D5788,scheduling_data!D:D&amp;scheduling_data!A:A,0)),"")</f>
        <v>Heidi Molaison</v>
      </c>
      <c r="J5788" t="str">
        <f t="shared" si="209"/>
        <v>No</v>
      </c>
      <c r="L5788" t="str">
        <f t="shared" si="210"/>
        <v>Yes</v>
      </c>
    </row>
    <row r="5789" spans="1:12" x14ac:dyDescent="0.3">
      <c r="A5789" t="s">
        <v>58</v>
      </c>
      <c r="B5789">
        <v>197</v>
      </c>
      <c r="C5789" s="1">
        <v>45359</v>
      </c>
      <c r="D5789" s="1">
        <v>45336.5</v>
      </c>
      <c r="E5789">
        <v>97.53</v>
      </c>
      <c r="F5789" t="s">
        <v>9</v>
      </c>
      <c r="G5789" t="s">
        <v>255</v>
      </c>
      <c r="H5789">
        <v>97530</v>
      </c>
      <c r="I5789" t="str" cm="1">
        <f t="array" ref="I5789">IFERROR(INDEX(scheduling_data!H:H,MATCH(B5789&amp;D5789,scheduling_data!D:D&amp;scheduling_data!A:A,0)),"")</f>
        <v>Heidi Molaison</v>
      </c>
      <c r="J5789" t="str">
        <f t="shared" si="209"/>
        <v>No</v>
      </c>
      <c r="L5789" t="str">
        <f t="shared" si="210"/>
        <v>No</v>
      </c>
    </row>
    <row r="5790" spans="1:12" x14ac:dyDescent="0.3">
      <c r="A5790" t="s">
        <v>58</v>
      </c>
      <c r="B5790">
        <v>197</v>
      </c>
      <c r="C5790" s="1">
        <v>45359</v>
      </c>
      <c r="D5790" s="1">
        <v>45336.5</v>
      </c>
      <c r="E5790">
        <v>53.64</v>
      </c>
      <c r="F5790" t="s">
        <v>9</v>
      </c>
      <c r="G5790" t="s">
        <v>255</v>
      </c>
      <c r="H5790">
        <v>97110</v>
      </c>
      <c r="I5790" t="str" cm="1">
        <f t="array" ref="I5790">IFERROR(INDEX(scheduling_data!H:H,MATCH(B5790&amp;D5790,scheduling_data!D:D&amp;scheduling_data!A:A,0)),"")</f>
        <v>Heidi Molaison</v>
      </c>
      <c r="J5790" t="str">
        <f t="shared" si="209"/>
        <v>No</v>
      </c>
      <c r="L5790" t="str">
        <f t="shared" si="210"/>
        <v>No</v>
      </c>
    </row>
    <row r="5791" spans="1:12" x14ac:dyDescent="0.3">
      <c r="A5791" t="s">
        <v>58</v>
      </c>
      <c r="B5791">
        <v>197</v>
      </c>
      <c r="C5791" s="1">
        <v>45359</v>
      </c>
      <c r="D5791" s="1">
        <v>45336.5</v>
      </c>
      <c r="E5791">
        <v>12.42</v>
      </c>
      <c r="F5791" t="s">
        <v>19</v>
      </c>
      <c r="G5791" t="s">
        <v>254</v>
      </c>
      <c r="H5791">
        <v>97140</v>
      </c>
      <c r="I5791" t="str" cm="1">
        <f t="array" ref="I5791">IFERROR(INDEX(scheduling_data!H:H,MATCH(B5791&amp;D5791,scheduling_data!D:D&amp;scheduling_data!A:A,0)),"")</f>
        <v>Heidi Molaison</v>
      </c>
      <c r="J5791" t="str">
        <f t="shared" si="209"/>
        <v>No</v>
      </c>
      <c r="L5791" t="str">
        <f t="shared" si="210"/>
        <v>Yes</v>
      </c>
    </row>
    <row r="5792" spans="1:12" x14ac:dyDescent="0.3">
      <c r="A5792" t="s">
        <v>58</v>
      </c>
      <c r="B5792">
        <v>197</v>
      </c>
      <c r="C5792" s="1">
        <v>45359</v>
      </c>
      <c r="D5792" s="1">
        <v>45336.5</v>
      </c>
      <c r="E5792">
        <v>57.25</v>
      </c>
      <c r="F5792" t="s">
        <v>9</v>
      </c>
      <c r="G5792" t="s">
        <v>255</v>
      </c>
      <c r="H5792">
        <v>97140</v>
      </c>
      <c r="I5792" t="str" cm="1">
        <f t="array" ref="I5792">IFERROR(INDEX(scheduling_data!H:H,MATCH(B5792&amp;D5792,scheduling_data!D:D&amp;scheduling_data!A:A,0)),"")</f>
        <v>Heidi Molaison</v>
      </c>
      <c r="J5792" t="str">
        <f t="shared" si="209"/>
        <v>No</v>
      </c>
      <c r="L5792" t="str">
        <f t="shared" si="210"/>
        <v>No</v>
      </c>
    </row>
    <row r="5793" spans="1:12" x14ac:dyDescent="0.3">
      <c r="A5793" t="s">
        <v>58</v>
      </c>
      <c r="B5793">
        <v>197</v>
      </c>
      <c r="C5793" s="1">
        <v>45359</v>
      </c>
      <c r="D5793" s="1">
        <v>45337.416666666664</v>
      </c>
      <c r="E5793">
        <v>114.5</v>
      </c>
      <c r="F5793" t="s">
        <v>9</v>
      </c>
      <c r="G5793" t="s">
        <v>255</v>
      </c>
      <c r="H5793">
        <v>97140</v>
      </c>
      <c r="I5793" t="str" cm="1">
        <f t="array" ref="I5793">IFERROR(INDEX(scheduling_data!H:H,MATCH(B5793&amp;D5793,scheduling_data!D:D&amp;scheduling_data!A:A,0)),"")</f>
        <v>Heidi Molaison</v>
      </c>
      <c r="J5793" t="str">
        <f t="shared" si="209"/>
        <v>No</v>
      </c>
      <c r="L5793" t="str">
        <f t="shared" si="210"/>
        <v>No</v>
      </c>
    </row>
    <row r="5794" spans="1:12" x14ac:dyDescent="0.3">
      <c r="A5794" t="s">
        <v>58</v>
      </c>
      <c r="B5794">
        <v>197</v>
      </c>
      <c r="C5794" s="1">
        <v>45359</v>
      </c>
      <c r="D5794" s="1">
        <v>45337.416666666664</v>
      </c>
      <c r="E5794">
        <v>24.85</v>
      </c>
      <c r="F5794" t="s">
        <v>19</v>
      </c>
      <c r="G5794" t="s">
        <v>254</v>
      </c>
      <c r="H5794">
        <v>97140</v>
      </c>
      <c r="I5794" t="str" cm="1">
        <f t="array" ref="I5794">IFERROR(INDEX(scheduling_data!H:H,MATCH(B5794&amp;D5794,scheduling_data!D:D&amp;scheduling_data!A:A,0)),"")</f>
        <v>Heidi Molaison</v>
      </c>
      <c r="J5794" t="str">
        <f t="shared" si="209"/>
        <v>No</v>
      </c>
      <c r="L5794" t="str">
        <f t="shared" si="210"/>
        <v>Yes</v>
      </c>
    </row>
    <row r="5795" spans="1:12" x14ac:dyDescent="0.3">
      <c r="A5795" t="s">
        <v>58</v>
      </c>
      <c r="B5795">
        <v>197</v>
      </c>
      <c r="C5795" s="1">
        <v>45359</v>
      </c>
      <c r="D5795" s="1">
        <v>45337.416666666664</v>
      </c>
      <c r="E5795">
        <v>48.77</v>
      </c>
      <c r="F5795" t="s">
        <v>9</v>
      </c>
      <c r="G5795" t="s">
        <v>255</v>
      </c>
      <c r="H5795">
        <v>97530</v>
      </c>
      <c r="I5795" t="str" cm="1">
        <f t="array" ref="I5795">IFERROR(INDEX(scheduling_data!H:H,MATCH(B5795&amp;D5795,scheduling_data!D:D&amp;scheduling_data!A:A,0)),"")</f>
        <v>Heidi Molaison</v>
      </c>
      <c r="J5795" t="str">
        <f t="shared" si="209"/>
        <v>No</v>
      </c>
      <c r="L5795" t="str">
        <f t="shared" si="210"/>
        <v>No</v>
      </c>
    </row>
    <row r="5796" spans="1:12" x14ac:dyDescent="0.3">
      <c r="A5796" t="s">
        <v>58</v>
      </c>
      <c r="B5796">
        <v>197</v>
      </c>
      <c r="C5796" s="1">
        <v>45359</v>
      </c>
      <c r="D5796" s="1">
        <v>45337.416666666664</v>
      </c>
      <c r="E5796">
        <v>18.36</v>
      </c>
      <c r="F5796" t="s">
        <v>19</v>
      </c>
      <c r="G5796" t="s">
        <v>254</v>
      </c>
      <c r="H5796">
        <v>97530</v>
      </c>
      <c r="I5796" t="str" cm="1">
        <f t="array" ref="I5796">IFERROR(INDEX(scheduling_data!H:H,MATCH(B5796&amp;D5796,scheduling_data!D:D&amp;scheduling_data!A:A,0)),"")</f>
        <v>Heidi Molaison</v>
      </c>
      <c r="J5796" t="str">
        <f t="shared" si="209"/>
        <v>No</v>
      </c>
      <c r="L5796" t="str">
        <f t="shared" si="210"/>
        <v>Yes</v>
      </c>
    </row>
    <row r="5797" spans="1:12" x14ac:dyDescent="0.3">
      <c r="A5797" t="s">
        <v>58</v>
      </c>
      <c r="B5797">
        <v>197</v>
      </c>
      <c r="C5797" s="1">
        <v>45359</v>
      </c>
      <c r="D5797" s="1">
        <v>45337.416666666664</v>
      </c>
      <c r="E5797">
        <v>53.64</v>
      </c>
      <c r="F5797" t="s">
        <v>9</v>
      </c>
      <c r="G5797" t="s">
        <v>255</v>
      </c>
      <c r="H5797">
        <v>97110</v>
      </c>
      <c r="I5797" t="str" cm="1">
        <f t="array" ref="I5797">IFERROR(INDEX(scheduling_data!H:H,MATCH(B5797&amp;D5797,scheduling_data!D:D&amp;scheduling_data!A:A,0)),"")</f>
        <v>Heidi Molaison</v>
      </c>
      <c r="J5797" t="str">
        <f t="shared" si="209"/>
        <v>No</v>
      </c>
      <c r="L5797" t="str">
        <f t="shared" si="210"/>
        <v>No</v>
      </c>
    </row>
    <row r="5798" spans="1:12" x14ac:dyDescent="0.3">
      <c r="A5798" t="s">
        <v>58</v>
      </c>
      <c r="B5798">
        <v>197</v>
      </c>
      <c r="C5798" s="1">
        <v>45359</v>
      </c>
      <c r="D5798" s="1">
        <v>45337.416666666664</v>
      </c>
      <c r="E5798">
        <v>14.95</v>
      </c>
      <c r="F5798" t="s">
        <v>19</v>
      </c>
      <c r="G5798" t="s">
        <v>254</v>
      </c>
      <c r="H5798">
        <v>97110</v>
      </c>
      <c r="I5798" t="str" cm="1">
        <f t="array" ref="I5798">IFERROR(INDEX(scheduling_data!H:H,MATCH(B5798&amp;D5798,scheduling_data!D:D&amp;scheduling_data!A:A,0)),"")</f>
        <v>Heidi Molaison</v>
      </c>
      <c r="J5798" t="str">
        <f t="shared" si="209"/>
        <v>No</v>
      </c>
      <c r="L5798" t="str">
        <f t="shared" si="210"/>
        <v>Yes</v>
      </c>
    </row>
    <row r="5799" spans="1:12" x14ac:dyDescent="0.3">
      <c r="A5799" t="s">
        <v>58</v>
      </c>
      <c r="B5799">
        <v>197</v>
      </c>
      <c r="C5799" s="1">
        <v>45359</v>
      </c>
      <c r="D5799" s="1">
        <v>45341.416666666664</v>
      </c>
      <c r="E5799">
        <v>24.85</v>
      </c>
      <c r="F5799" t="s">
        <v>19</v>
      </c>
      <c r="G5799" t="s">
        <v>254</v>
      </c>
      <c r="H5799">
        <v>97140</v>
      </c>
      <c r="I5799" t="str" cm="1">
        <f t="array" ref="I5799">IFERROR(INDEX(scheduling_data!H:H,MATCH(B5799&amp;D5799,scheduling_data!D:D&amp;scheduling_data!A:A,0)),"")</f>
        <v>Heidi Molaison</v>
      </c>
      <c r="J5799" t="str">
        <f t="shared" si="209"/>
        <v>No</v>
      </c>
      <c r="L5799" t="str">
        <f t="shared" si="210"/>
        <v>Yes</v>
      </c>
    </row>
    <row r="5800" spans="1:12" x14ac:dyDescent="0.3">
      <c r="A5800" t="s">
        <v>58</v>
      </c>
      <c r="B5800">
        <v>197</v>
      </c>
      <c r="C5800" s="1">
        <v>45359</v>
      </c>
      <c r="D5800" s="1">
        <v>45341.416666666664</v>
      </c>
      <c r="E5800">
        <v>114.5</v>
      </c>
      <c r="F5800" t="s">
        <v>9</v>
      </c>
      <c r="G5800" t="s">
        <v>255</v>
      </c>
      <c r="H5800">
        <v>97140</v>
      </c>
      <c r="I5800" t="str" cm="1">
        <f t="array" ref="I5800">IFERROR(INDEX(scheduling_data!H:H,MATCH(B5800&amp;D5800,scheduling_data!D:D&amp;scheduling_data!A:A,0)),"")</f>
        <v>Heidi Molaison</v>
      </c>
      <c r="J5800" t="str">
        <f t="shared" si="209"/>
        <v>No</v>
      </c>
      <c r="L5800" t="str">
        <f t="shared" si="210"/>
        <v>No</v>
      </c>
    </row>
    <row r="5801" spans="1:12" x14ac:dyDescent="0.3">
      <c r="A5801" t="s">
        <v>58</v>
      </c>
      <c r="B5801">
        <v>197</v>
      </c>
      <c r="C5801" s="1">
        <v>45359</v>
      </c>
      <c r="D5801" s="1">
        <v>45341.416666666664</v>
      </c>
      <c r="E5801">
        <v>48.77</v>
      </c>
      <c r="F5801" t="s">
        <v>9</v>
      </c>
      <c r="G5801" t="s">
        <v>255</v>
      </c>
      <c r="H5801">
        <v>97530</v>
      </c>
      <c r="I5801" t="str" cm="1">
        <f t="array" ref="I5801">IFERROR(INDEX(scheduling_data!H:H,MATCH(B5801&amp;D5801,scheduling_data!D:D&amp;scheduling_data!A:A,0)),"")</f>
        <v>Heidi Molaison</v>
      </c>
      <c r="J5801" t="str">
        <f t="shared" si="209"/>
        <v>No</v>
      </c>
      <c r="L5801" t="str">
        <f t="shared" si="210"/>
        <v>No</v>
      </c>
    </row>
    <row r="5802" spans="1:12" x14ac:dyDescent="0.3">
      <c r="A5802" t="s">
        <v>58</v>
      </c>
      <c r="B5802">
        <v>197</v>
      </c>
      <c r="C5802" s="1">
        <v>45359</v>
      </c>
      <c r="D5802" s="1">
        <v>45341.416666666664</v>
      </c>
      <c r="E5802">
        <v>18.36</v>
      </c>
      <c r="F5802" t="s">
        <v>19</v>
      </c>
      <c r="G5802" t="s">
        <v>254</v>
      </c>
      <c r="H5802">
        <v>97530</v>
      </c>
      <c r="I5802" t="str" cm="1">
        <f t="array" ref="I5802">IFERROR(INDEX(scheduling_data!H:H,MATCH(B5802&amp;D5802,scheduling_data!D:D&amp;scheduling_data!A:A,0)),"")</f>
        <v>Heidi Molaison</v>
      </c>
      <c r="J5802" t="str">
        <f t="shared" si="209"/>
        <v>No</v>
      </c>
      <c r="L5802" t="str">
        <f t="shared" si="210"/>
        <v>Yes</v>
      </c>
    </row>
    <row r="5803" spans="1:12" x14ac:dyDescent="0.3">
      <c r="A5803" t="s">
        <v>58</v>
      </c>
      <c r="B5803">
        <v>197</v>
      </c>
      <c r="C5803" s="1">
        <v>45359</v>
      </c>
      <c r="D5803" s="1">
        <v>45341.416666666664</v>
      </c>
      <c r="E5803">
        <v>53.64</v>
      </c>
      <c r="F5803" t="s">
        <v>9</v>
      </c>
      <c r="G5803" t="s">
        <v>255</v>
      </c>
      <c r="H5803">
        <v>97110</v>
      </c>
      <c r="I5803" t="str" cm="1">
        <f t="array" ref="I5803">IFERROR(INDEX(scheduling_data!H:H,MATCH(B5803&amp;D5803,scheduling_data!D:D&amp;scheduling_data!A:A,0)),"")</f>
        <v>Heidi Molaison</v>
      </c>
      <c r="J5803" t="str">
        <f t="shared" si="209"/>
        <v>No</v>
      </c>
      <c r="L5803" t="str">
        <f t="shared" si="210"/>
        <v>No</v>
      </c>
    </row>
    <row r="5804" spans="1:12" x14ac:dyDescent="0.3">
      <c r="A5804" t="s">
        <v>58</v>
      </c>
      <c r="B5804">
        <v>197</v>
      </c>
      <c r="C5804" s="1">
        <v>45359</v>
      </c>
      <c r="D5804" s="1">
        <v>45341.416666666664</v>
      </c>
      <c r="E5804">
        <v>14.95</v>
      </c>
      <c r="F5804" t="s">
        <v>19</v>
      </c>
      <c r="G5804" t="s">
        <v>254</v>
      </c>
      <c r="H5804">
        <v>97110</v>
      </c>
      <c r="I5804" t="str" cm="1">
        <f t="array" ref="I5804">IFERROR(INDEX(scheduling_data!H:H,MATCH(B5804&amp;D5804,scheduling_data!D:D&amp;scheduling_data!A:A,0)),"")</f>
        <v>Heidi Molaison</v>
      </c>
      <c r="J5804" t="str">
        <f t="shared" si="209"/>
        <v>No</v>
      </c>
      <c r="L5804" t="str">
        <f t="shared" si="210"/>
        <v>Yes</v>
      </c>
    </row>
    <row r="5805" spans="1:12" x14ac:dyDescent="0.3">
      <c r="A5805" t="s">
        <v>58</v>
      </c>
      <c r="B5805">
        <v>197</v>
      </c>
      <c r="C5805" s="1">
        <v>45362</v>
      </c>
      <c r="D5805" s="1">
        <v>45343.458333333336</v>
      </c>
      <c r="E5805">
        <v>18.36</v>
      </c>
      <c r="F5805" t="s">
        <v>19</v>
      </c>
      <c r="G5805" t="s">
        <v>254</v>
      </c>
      <c r="H5805">
        <v>97530</v>
      </c>
      <c r="I5805" t="str" cm="1">
        <f t="array" ref="I5805">IFERROR(INDEX(scheduling_data!H:H,MATCH(B5805&amp;D5805,scheduling_data!D:D&amp;scheduling_data!A:A,0)),"")</f>
        <v>Heidi Molaison</v>
      </c>
      <c r="J5805" t="str">
        <f t="shared" si="209"/>
        <v>No</v>
      </c>
      <c r="L5805" t="str">
        <f t="shared" si="210"/>
        <v>Yes</v>
      </c>
    </row>
    <row r="5806" spans="1:12" x14ac:dyDescent="0.3">
      <c r="A5806" t="s">
        <v>58</v>
      </c>
      <c r="B5806">
        <v>197</v>
      </c>
      <c r="C5806" s="1">
        <v>45362</v>
      </c>
      <c r="D5806" s="1">
        <v>45343.458333333336</v>
      </c>
      <c r="E5806">
        <v>48.77</v>
      </c>
      <c r="F5806" t="s">
        <v>9</v>
      </c>
      <c r="G5806" t="s">
        <v>255</v>
      </c>
      <c r="H5806">
        <v>97530</v>
      </c>
      <c r="I5806" t="str" cm="1">
        <f t="array" ref="I5806">IFERROR(INDEX(scheduling_data!H:H,MATCH(B5806&amp;D5806,scheduling_data!D:D&amp;scheduling_data!A:A,0)),"")</f>
        <v>Heidi Molaison</v>
      </c>
      <c r="J5806" t="str">
        <f t="shared" si="209"/>
        <v>No</v>
      </c>
      <c r="L5806" t="str">
        <f t="shared" si="210"/>
        <v>No</v>
      </c>
    </row>
    <row r="5807" spans="1:12" x14ac:dyDescent="0.3">
      <c r="A5807" t="s">
        <v>58</v>
      </c>
      <c r="B5807">
        <v>197</v>
      </c>
      <c r="C5807" s="1">
        <v>45362</v>
      </c>
      <c r="D5807" s="1">
        <v>45343.458333333336</v>
      </c>
      <c r="E5807">
        <v>24.85</v>
      </c>
      <c r="F5807" t="s">
        <v>19</v>
      </c>
      <c r="G5807" t="s">
        <v>254</v>
      </c>
      <c r="H5807">
        <v>97140</v>
      </c>
      <c r="I5807" t="str" cm="1">
        <f t="array" ref="I5807">IFERROR(INDEX(scheduling_data!H:H,MATCH(B5807&amp;D5807,scheduling_data!D:D&amp;scheduling_data!A:A,0)),"")</f>
        <v>Heidi Molaison</v>
      </c>
      <c r="J5807" t="str">
        <f t="shared" si="209"/>
        <v>No</v>
      </c>
      <c r="L5807" t="str">
        <f t="shared" si="210"/>
        <v>Yes</v>
      </c>
    </row>
    <row r="5808" spans="1:12" x14ac:dyDescent="0.3">
      <c r="A5808" t="s">
        <v>58</v>
      </c>
      <c r="B5808">
        <v>197</v>
      </c>
      <c r="C5808" s="1">
        <v>45362</v>
      </c>
      <c r="D5808" s="1">
        <v>45343.458333333336</v>
      </c>
      <c r="E5808">
        <v>114.5</v>
      </c>
      <c r="F5808" t="s">
        <v>9</v>
      </c>
      <c r="G5808" t="s">
        <v>255</v>
      </c>
      <c r="H5808">
        <v>97140</v>
      </c>
      <c r="I5808" t="str" cm="1">
        <f t="array" ref="I5808">IFERROR(INDEX(scheduling_data!H:H,MATCH(B5808&amp;D5808,scheduling_data!D:D&amp;scheduling_data!A:A,0)),"")</f>
        <v>Heidi Molaison</v>
      </c>
      <c r="J5808" t="str">
        <f t="shared" si="209"/>
        <v>No</v>
      </c>
      <c r="L5808" t="str">
        <f t="shared" si="210"/>
        <v>No</v>
      </c>
    </row>
    <row r="5809" spans="1:12" x14ac:dyDescent="0.3">
      <c r="A5809" t="s">
        <v>58</v>
      </c>
      <c r="B5809">
        <v>197</v>
      </c>
      <c r="C5809" s="1">
        <v>45362</v>
      </c>
      <c r="D5809" s="1">
        <v>45343.458333333336</v>
      </c>
      <c r="E5809">
        <v>55.78</v>
      </c>
      <c r="F5809" t="s">
        <v>9</v>
      </c>
      <c r="G5809" t="s">
        <v>255</v>
      </c>
      <c r="H5809">
        <v>97110</v>
      </c>
      <c r="I5809" t="str" cm="1">
        <f t="array" ref="I5809">IFERROR(INDEX(scheduling_data!H:H,MATCH(B5809&amp;D5809,scheduling_data!D:D&amp;scheduling_data!A:A,0)),"")</f>
        <v>Heidi Molaison</v>
      </c>
      <c r="J5809" t="str">
        <f t="shared" si="209"/>
        <v>No</v>
      </c>
      <c r="L5809" t="str">
        <f t="shared" si="210"/>
        <v>No</v>
      </c>
    </row>
    <row r="5810" spans="1:12" x14ac:dyDescent="0.3">
      <c r="A5810" t="s">
        <v>58</v>
      </c>
      <c r="B5810">
        <v>197</v>
      </c>
      <c r="C5810" s="1">
        <v>45362</v>
      </c>
      <c r="D5810" s="1">
        <v>45343.458333333336</v>
      </c>
      <c r="E5810">
        <v>13.45</v>
      </c>
      <c r="F5810" t="s">
        <v>19</v>
      </c>
      <c r="G5810" t="s">
        <v>254</v>
      </c>
      <c r="H5810">
        <v>97110</v>
      </c>
      <c r="I5810" t="str" cm="1">
        <f t="array" ref="I5810">IFERROR(INDEX(scheduling_data!H:H,MATCH(B5810&amp;D5810,scheduling_data!D:D&amp;scheduling_data!A:A,0)),"")</f>
        <v>Heidi Molaison</v>
      </c>
      <c r="J5810" t="str">
        <f t="shared" si="209"/>
        <v>No</v>
      </c>
      <c r="L5810" t="str">
        <f t="shared" si="210"/>
        <v>Yes</v>
      </c>
    </row>
    <row r="5811" spans="1:12" x14ac:dyDescent="0.3">
      <c r="A5811" t="s">
        <v>58</v>
      </c>
      <c r="B5811">
        <v>197</v>
      </c>
      <c r="C5811" s="1">
        <v>45358</v>
      </c>
      <c r="D5811" s="1">
        <v>45348.416666666664</v>
      </c>
      <c r="E5811">
        <v>48.77</v>
      </c>
      <c r="F5811" t="s">
        <v>9</v>
      </c>
      <c r="G5811" t="s">
        <v>255</v>
      </c>
      <c r="H5811">
        <v>97530</v>
      </c>
      <c r="I5811" t="str" cm="1">
        <f t="array" ref="I5811">IFERROR(INDEX(scheduling_data!H:H,MATCH(B5811&amp;D5811,scheduling_data!D:D&amp;scheduling_data!A:A,0)),"")</f>
        <v>Heidi Molaison</v>
      </c>
      <c r="J5811" t="str">
        <f t="shared" si="209"/>
        <v>No</v>
      </c>
      <c r="L5811" t="str">
        <f t="shared" si="210"/>
        <v>No</v>
      </c>
    </row>
    <row r="5812" spans="1:12" x14ac:dyDescent="0.3">
      <c r="A5812" t="s">
        <v>58</v>
      </c>
      <c r="B5812">
        <v>197</v>
      </c>
      <c r="C5812" s="1">
        <v>45358</v>
      </c>
      <c r="D5812" s="1">
        <v>45348.416666666664</v>
      </c>
      <c r="E5812">
        <v>55.78</v>
      </c>
      <c r="F5812" t="s">
        <v>9</v>
      </c>
      <c r="G5812" t="s">
        <v>255</v>
      </c>
      <c r="H5812">
        <v>97110</v>
      </c>
      <c r="I5812" t="str" cm="1">
        <f t="array" ref="I5812">IFERROR(INDEX(scheduling_data!H:H,MATCH(B5812&amp;D5812,scheduling_data!D:D&amp;scheduling_data!A:A,0)),"")</f>
        <v>Heidi Molaison</v>
      </c>
      <c r="J5812" t="str">
        <f t="shared" si="209"/>
        <v>No</v>
      </c>
      <c r="L5812" t="str">
        <f t="shared" si="210"/>
        <v>No</v>
      </c>
    </row>
    <row r="5813" spans="1:12" x14ac:dyDescent="0.3">
      <c r="A5813" t="s">
        <v>58</v>
      </c>
      <c r="B5813">
        <v>197</v>
      </c>
      <c r="C5813" s="1">
        <v>45358</v>
      </c>
      <c r="D5813" s="1">
        <v>45348.416666666664</v>
      </c>
      <c r="E5813">
        <v>24.85</v>
      </c>
      <c r="F5813" t="s">
        <v>19</v>
      </c>
      <c r="G5813" t="s">
        <v>254</v>
      </c>
      <c r="H5813">
        <v>97140</v>
      </c>
      <c r="I5813" t="str" cm="1">
        <f t="array" ref="I5813">IFERROR(INDEX(scheduling_data!H:H,MATCH(B5813&amp;D5813,scheduling_data!D:D&amp;scheduling_data!A:A,0)),"")</f>
        <v>Heidi Molaison</v>
      </c>
      <c r="J5813" t="str">
        <f t="shared" si="209"/>
        <v>No</v>
      </c>
      <c r="L5813" t="str">
        <f t="shared" si="210"/>
        <v>Yes</v>
      </c>
    </row>
    <row r="5814" spans="1:12" x14ac:dyDescent="0.3">
      <c r="A5814" t="s">
        <v>58</v>
      </c>
      <c r="B5814">
        <v>197</v>
      </c>
      <c r="C5814" s="1">
        <v>45358</v>
      </c>
      <c r="D5814" s="1">
        <v>45348.416666666664</v>
      </c>
      <c r="E5814">
        <v>114.5</v>
      </c>
      <c r="F5814" t="s">
        <v>9</v>
      </c>
      <c r="G5814" t="s">
        <v>255</v>
      </c>
      <c r="H5814">
        <v>97140</v>
      </c>
      <c r="I5814" t="str" cm="1">
        <f t="array" ref="I5814">IFERROR(INDEX(scheduling_data!H:H,MATCH(B5814&amp;D5814,scheduling_data!D:D&amp;scheduling_data!A:A,0)),"")</f>
        <v>Heidi Molaison</v>
      </c>
      <c r="J5814" t="str">
        <f t="shared" si="209"/>
        <v>No</v>
      </c>
      <c r="L5814" t="str">
        <f t="shared" si="210"/>
        <v>No</v>
      </c>
    </row>
    <row r="5815" spans="1:12" x14ac:dyDescent="0.3">
      <c r="A5815" t="s">
        <v>58</v>
      </c>
      <c r="B5815">
        <v>197</v>
      </c>
      <c r="C5815" s="1">
        <v>45358</v>
      </c>
      <c r="D5815" s="1">
        <v>45348.416666666664</v>
      </c>
      <c r="E5815">
        <v>18.36</v>
      </c>
      <c r="F5815" t="s">
        <v>19</v>
      </c>
      <c r="G5815" t="s">
        <v>254</v>
      </c>
      <c r="H5815">
        <v>97530</v>
      </c>
      <c r="I5815" t="str" cm="1">
        <f t="array" ref="I5815">IFERROR(INDEX(scheduling_data!H:H,MATCH(B5815&amp;D5815,scheduling_data!D:D&amp;scheduling_data!A:A,0)),"")</f>
        <v>Heidi Molaison</v>
      </c>
      <c r="J5815" t="str">
        <f t="shared" si="209"/>
        <v>No</v>
      </c>
      <c r="L5815" t="str">
        <f t="shared" si="210"/>
        <v>Yes</v>
      </c>
    </row>
    <row r="5816" spans="1:12" x14ac:dyDescent="0.3">
      <c r="A5816" t="s">
        <v>58</v>
      </c>
      <c r="B5816">
        <v>197</v>
      </c>
      <c r="C5816" s="1">
        <v>45358</v>
      </c>
      <c r="D5816" s="1">
        <v>45348.416666666664</v>
      </c>
      <c r="E5816">
        <v>13.45</v>
      </c>
      <c r="F5816" t="s">
        <v>19</v>
      </c>
      <c r="G5816" t="s">
        <v>254</v>
      </c>
      <c r="H5816">
        <v>97110</v>
      </c>
      <c r="I5816" t="str" cm="1">
        <f t="array" ref="I5816">IFERROR(INDEX(scheduling_data!H:H,MATCH(B5816&amp;D5816,scheduling_data!D:D&amp;scheduling_data!A:A,0)),"")</f>
        <v>Heidi Molaison</v>
      </c>
      <c r="J5816" t="str">
        <f t="shared" si="209"/>
        <v>No</v>
      </c>
      <c r="L5816" t="str">
        <f t="shared" si="210"/>
        <v>Yes</v>
      </c>
    </row>
    <row r="5817" spans="1:12" x14ac:dyDescent="0.3">
      <c r="A5817" t="s">
        <v>58</v>
      </c>
      <c r="B5817">
        <v>197</v>
      </c>
      <c r="C5817" s="1">
        <v>45372</v>
      </c>
      <c r="D5817" s="1">
        <v>45350.458333333336</v>
      </c>
      <c r="E5817">
        <v>37.270000000000003</v>
      </c>
      <c r="F5817" t="s">
        <v>19</v>
      </c>
      <c r="G5817" t="s">
        <v>254</v>
      </c>
      <c r="H5817">
        <v>97140</v>
      </c>
      <c r="I5817" t="str" cm="1">
        <f t="array" ref="I5817">IFERROR(INDEX(scheduling_data!H:H,MATCH(B5817&amp;D5817,scheduling_data!D:D&amp;scheduling_data!A:A,0)),"")</f>
        <v>Heidi Molaison</v>
      </c>
      <c r="J5817" t="str">
        <f t="shared" si="209"/>
        <v>No</v>
      </c>
      <c r="L5817" t="str">
        <f t="shared" si="210"/>
        <v>Yes</v>
      </c>
    </row>
    <row r="5818" spans="1:12" x14ac:dyDescent="0.3">
      <c r="A5818" t="s">
        <v>58</v>
      </c>
      <c r="B5818">
        <v>197</v>
      </c>
      <c r="C5818" s="1">
        <v>45372</v>
      </c>
      <c r="D5818" s="1">
        <v>45350.458333333336</v>
      </c>
      <c r="E5818">
        <v>171.75</v>
      </c>
      <c r="F5818" t="s">
        <v>9</v>
      </c>
      <c r="G5818" t="s">
        <v>255</v>
      </c>
      <c r="H5818">
        <v>97140</v>
      </c>
      <c r="I5818" t="str" cm="1">
        <f t="array" ref="I5818">IFERROR(INDEX(scheduling_data!H:H,MATCH(B5818&amp;D5818,scheduling_data!D:D&amp;scheduling_data!A:A,0)),"")</f>
        <v>Heidi Molaison</v>
      </c>
      <c r="J5818" t="str">
        <f t="shared" si="209"/>
        <v>No</v>
      </c>
      <c r="L5818" t="str">
        <f t="shared" si="210"/>
        <v>No</v>
      </c>
    </row>
    <row r="5819" spans="1:12" x14ac:dyDescent="0.3">
      <c r="A5819" t="s">
        <v>58</v>
      </c>
      <c r="B5819">
        <v>197</v>
      </c>
      <c r="C5819" s="1">
        <v>45372</v>
      </c>
      <c r="D5819" s="1">
        <v>45350.458333333336</v>
      </c>
      <c r="E5819">
        <v>14.95</v>
      </c>
      <c r="F5819" t="s">
        <v>19</v>
      </c>
      <c r="G5819" t="s">
        <v>254</v>
      </c>
      <c r="H5819">
        <v>97110</v>
      </c>
      <c r="I5819" t="str" cm="1">
        <f t="array" ref="I5819">IFERROR(INDEX(scheduling_data!H:H,MATCH(B5819&amp;D5819,scheduling_data!D:D&amp;scheduling_data!A:A,0)),"")</f>
        <v>Heidi Molaison</v>
      </c>
      <c r="J5819" t="str">
        <f t="shared" si="209"/>
        <v>No</v>
      </c>
      <c r="L5819" t="str">
        <f t="shared" si="210"/>
        <v>Yes</v>
      </c>
    </row>
    <row r="5820" spans="1:12" x14ac:dyDescent="0.3">
      <c r="A5820" t="s">
        <v>58</v>
      </c>
      <c r="B5820">
        <v>197</v>
      </c>
      <c r="C5820" s="1">
        <v>45372</v>
      </c>
      <c r="D5820" s="1">
        <v>45350.458333333336</v>
      </c>
      <c r="E5820">
        <v>53.64</v>
      </c>
      <c r="F5820" t="s">
        <v>9</v>
      </c>
      <c r="G5820" t="s">
        <v>255</v>
      </c>
      <c r="H5820">
        <v>97110</v>
      </c>
      <c r="I5820" t="str" cm="1">
        <f t="array" ref="I5820">IFERROR(INDEX(scheduling_data!H:H,MATCH(B5820&amp;D5820,scheduling_data!D:D&amp;scheduling_data!A:A,0)),"")</f>
        <v>Heidi Molaison</v>
      </c>
      <c r="J5820" t="str">
        <f t="shared" si="209"/>
        <v>No</v>
      </c>
      <c r="L5820" t="str">
        <f t="shared" si="210"/>
        <v>No</v>
      </c>
    </row>
    <row r="5821" spans="1:12" x14ac:dyDescent="0.3">
      <c r="A5821" t="s">
        <v>49</v>
      </c>
      <c r="B5821">
        <v>198</v>
      </c>
      <c r="C5821" s="1">
        <v>45355</v>
      </c>
      <c r="D5821" s="1">
        <v>45343.708333333336</v>
      </c>
      <c r="E5821">
        <v>82</v>
      </c>
      <c r="F5821" t="s">
        <v>19</v>
      </c>
      <c r="G5821" t="s">
        <v>50</v>
      </c>
      <c r="H5821">
        <v>97112</v>
      </c>
      <c r="I5821" t="str" cm="1">
        <f t="array" ref="I5821">IFERROR(INDEX(scheduling_data!H:H,MATCH(B5821&amp;D5821,scheduling_data!D:D&amp;scheduling_data!A:A,0)),"")</f>
        <v>Katherine Tyree</v>
      </c>
      <c r="J5821" t="str">
        <f t="shared" si="209"/>
        <v>No</v>
      </c>
      <c r="L5821" t="str">
        <f t="shared" si="210"/>
        <v>Yes</v>
      </c>
    </row>
    <row r="5822" spans="1:12" x14ac:dyDescent="0.3">
      <c r="A5822" t="s">
        <v>49</v>
      </c>
      <c r="B5822">
        <v>198</v>
      </c>
      <c r="C5822" s="1">
        <v>45355</v>
      </c>
      <c r="D5822" s="1">
        <v>45343.708333333336</v>
      </c>
      <c r="E5822">
        <v>45</v>
      </c>
      <c r="F5822" t="s">
        <v>19</v>
      </c>
      <c r="G5822" t="s">
        <v>50</v>
      </c>
      <c r="H5822">
        <v>97110</v>
      </c>
      <c r="I5822" t="str" cm="1">
        <f t="array" ref="I5822">IFERROR(INDEX(scheduling_data!H:H,MATCH(B5822&amp;D5822,scheduling_data!D:D&amp;scheduling_data!A:A,0)),"")</f>
        <v>Katherine Tyree</v>
      </c>
      <c r="J5822" t="str">
        <f t="shared" si="209"/>
        <v>No</v>
      </c>
      <c r="L5822" t="str">
        <f t="shared" si="210"/>
        <v>Yes</v>
      </c>
    </row>
    <row r="5823" spans="1:12" x14ac:dyDescent="0.3">
      <c r="A5823" t="s">
        <v>49</v>
      </c>
      <c r="B5823">
        <v>198</v>
      </c>
      <c r="C5823" s="1">
        <v>45355</v>
      </c>
      <c r="D5823" s="1">
        <v>45343.708333333336</v>
      </c>
      <c r="E5823">
        <v>70</v>
      </c>
      <c r="F5823" t="s">
        <v>9</v>
      </c>
      <c r="G5823" t="s">
        <v>104</v>
      </c>
      <c r="H5823">
        <v>97110</v>
      </c>
      <c r="I5823" t="str" cm="1">
        <f t="array" ref="I5823">IFERROR(INDEX(scheduling_data!H:H,MATCH(B5823&amp;D5823,scheduling_data!D:D&amp;scheduling_data!A:A,0)),"")</f>
        <v>Katherine Tyree</v>
      </c>
      <c r="J5823" t="str">
        <f t="shared" si="209"/>
        <v>No</v>
      </c>
      <c r="L5823" t="str">
        <f t="shared" si="210"/>
        <v>No</v>
      </c>
    </row>
    <row r="5824" spans="1:12" x14ac:dyDescent="0.3">
      <c r="A5824" t="s">
        <v>49</v>
      </c>
      <c r="B5824">
        <v>198</v>
      </c>
      <c r="C5824" s="1">
        <v>45355</v>
      </c>
      <c r="D5824" s="1">
        <v>45343.708333333336</v>
      </c>
      <c r="E5824">
        <v>40</v>
      </c>
      <c r="F5824" t="s">
        <v>19</v>
      </c>
      <c r="G5824" t="s">
        <v>50</v>
      </c>
      <c r="H5824">
        <v>97530</v>
      </c>
      <c r="I5824" t="str" cm="1">
        <f t="array" ref="I5824">IFERROR(INDEX(scheduling_data!H:H,MATCH(B5824&amp;D5824,scheduling_data!D:D&amp;scheduling_data!A:A,0)),"")</f>
        <v>Katherine Tyree</v>
      </c>
      <c r="J5824" t="str">
        <f t="shared" si="209"/>
        <v>No</v>
      </c>
      <c r="L5824" t="str">
        <f t="shared" si="210"/>
        <v>Yes</v>
      </c>
    </row>
    <row r="5825" spans="1:12" x14ac:dyDescent="0.3">
      <c r="A5825" t="s">
        <v>49</v>
      </c>
      <c r="B5825">
        <v>198</v>
      </c>
      <c r="C5825" s="1">
        <v>45355</v>
      </c>
      <c r="D5825" s="1">
        <v>45343.708333333336</v>
      </c>
      <c r="E5825">
        <v>35</v>
      </c>
      <c r="F5825" t="s">
        <v>9</v>
      </c>
      <c r="G5825" t="s">
        <v>104</v>
      </c>
      <c r="H5825">
        <v>97530</v>
      </c>
      <c r="I5825" t="str" cm="1">
        <f t="array" ref="I5825">IFERROR(INDEX(scheduling_data!H:H,MATCH(B5825&amp;D5825,scheduling_data!D:D&amp;scheduling_data!A:A,0)),"")</f>
        <v>Katherine Tyree</v>
      </c>
      <c r="J5825" t="str">
        <f t="shared" si="209"/>
        <v>No</v>
      </c>
      <c r="L5825" t="str">
        <f t="shared" si="210"/>
        <v>No</v>
      </c>
    </row>
    <row r="5826" spans="1:12" x14ac:dyDescent="0.3">
      <c r="A5826" t="s">
        <v>49</v>
      </c>
      <c r="B5826">
        <v>198</v>
      </c>
      <c r="C5826" s="1">
        <v>45355</v>
      </c>
      <c r="D5826" s="1">
        <v>45343.708333333336</v>
      </c>
      <c r="E5826">
        <v>68</v>
      </c>
      <c r="F5826" t="s">
        <v>9</v>
      </c>
      <c r="G5826" t="s">
        <v>104</v>
      </c>
      <c r="H5826">
        <v>97112</v>
      </c>
      <c r="I5826" t="str" cm="1">
        <f t="array" ref="I5826">IFERROR(INDEX(scheduling_data!H:H,MATCH(B5826&amp;D5826,scheduling_data!D:D&amp;scheduling_data!A:A,0)),"")</f>
        <v>Katherine Tyree</v>
      </c>
      <c r="J5826" t="str">
        <f t="shared" si="209"/>
        <v>No</v>
      </c>
      <c r="L5826" t="str">
        <f t="shared" si="210"/>
        <v>No</v>
      </c>
    </row>
    <row r="5827" spans="1:12" x14ac:dyDescent="0.3">
      <c r="A5827" t="s">
        <v>49</v>
      </c>
      <c r="B5827">
        <v>198</v>
      </c>
      <c r="C5827" s="1">
        <v>45355</v>
      </c>
      <c r="D5827" s="1">
        <v>45344.708333333336</v>
      </c>
      <c r="E5827">
        <v>68</v>
      </c>
      <c r="F5827" t="s">
        <v>9</v>
      </c>
      <c r="G5827" t="s">
        <v>104</v>
      </c>
      <c r="H5827">
        <v>97112</v>
      </c>
      <c r="I5827" t="str" cm="1">
        <f t="array" ref="I5827">IFERROR(INDEX(scheduling_data!H:H,MATCH(B5827&amp;D5827,scheduling_data!D:D&amp;scheduling_data!A:A,0)),"")</f>
        <v>Jessica Pittman</v>
      </c>
      <c r="J5827" t="str">
        <f t="shared" ref="J5827:J5890" si="211">IF(I5827="", "Yes", "No")</f>
        <v>No</v>
      </c>
      <c r="L5827" t="str">
        <f t="shared" ref="L5827:L5890" si="212">IF(OR(F5827="Cash", F5827="Check", F5827="EFT", F5827="Credit Card", F5827="Visa", F5827="Mastercard", F5827="AMEX"), "Yes", "No")</f>
        <v>No</v>
      </c>
    </row>
    <row r="5828" spans="1:12" x14ac:dyDescent="0.3">
      <c r="A5828" t="s">
        <v>49</v>
      </c>
      <c r="B5828">
        <v>198</v>
      </c>
      <c r="C5828" s="1">
        <v>45355</v>
      </c>
      <c r="D5828" s="1">
        <v>45344.708333333336</v>
      </c>
      <c r="E5828">
        <v>45</v>
      </c>
      <c r="F5828" t="s">
        <v>19</v>
      </c>
      <c r="G5828" t="s">
        <v>50</v>
      </c>
      <c r="H5828">
        <v>97110</v>
      </c>
      <c r="I5828" t="str" cm="1">
        <f t="array" ref="I5828">IFERROR(INDEX(scheduling_data!H:H,MATCH(B5828&amp;D5828,scheduling_data!D:D&amp;scheduling_data!A:A,0)),"")</f>
        <v>Jessica Pittman</v>
      </c>
      <c r="J5828" t="str">
        <f t="shared" si="211"/>
        <v>No</v>
      </c>
      <c r="L5828" t="str">
        <f t="shared" si="212"/>
        <v>Yes</v>
      </c>
    </row>
    <row r="5829" spans="1:12" x14ac:dyDescent="0.3">
      <c r="A5829" t="s">
        <v>49</v>
      </c>
      <c r="B5829">
        <v>198</v>
      </c>
      <c r="C5829" s="1">
        <v>45355</v>
      </c>
      <c r="D5829" s="1">
        <v>45344.708333333336</v>
      </c>
      <c r="E5829">
        <v>70</v>
      </c>
      <c r="F5829" t="s">
        <v>9</v>
      </c>
      <c r="G5829" t="s">
        <v>104</v>
      </c>
      <c r="H5829">
        <v>97110</v>
      </c>
      <c r="I5829" t="str" cm="1">
        <f t="array" ref="I5829">IFERROR(INDEX(scheduling_data!H:H,MATCH(B5829&amp;D5829,scheduling_data!D:D&amp;scheduling_data!A:A,0)),"")</f>
        <v>Jessica Pittman</v>
      </c>
      <c r="J5829" t="str">
        <f t="shared" si="211"/>
        <v>No</v>
      </c>
      <c r="L5829" t="str">
        <f t="shared" si="212"/>
        <v>No</v>
      </c>
    </row>
    <row r="5830" spans="1:12" x14ac:dyDescent="0.3">
      <c r="A5830" t="s">
        <v>49</v>
      </c>
      <c r="B5830">
        <v>198</v>
      </c>
      <c r="C5830" s="1">
        <v>45355</v>
      </c>
      <c r="D5830" s="1">
        <v>45344.708333333336</v>
      </c>
      <c r="E5830">
        <v>40</v>
      </c>
      <c r="F5830" t="s">
        <v>19</v>
      </c>
      <c r="G5830" t="s">
        <v>50</v>
      </c>
      <c r="H5830">
        <v>97530</v>
      </c>
      <c r="I5830" t="str" cm="1">
        <f t="array" ref="I5830">IFERROR(INDEX(scheduling_data!H:H,MATCH(B5830&amp;D5830,scheduling_data!D:D&amp;scheduling_data!A:A,0)),"")</f>
        <v>Jessica Pittman</v>
      </c>
      <c r="J5830" t="str">
        <f t="shared" si="211"/>
        <v>No</v>
      </c>
      <c r="L5830" t="str">
        <f t="shared" si="212"/>
        <v>Yes</v>
      </c>
    </row>
    <row r="5831" spans="1:12" x14ac:dyDescent="0.3">
      <c r="A5831" t="s">
        <v>49</v>
      </c>
      <c r="B5831">
        <v>198</v>
      </c>
      <c r="C5831" s="1">
        <v>45355</v>
      </c>
      <c r="D5831" s="1">
        <v>45344.708333333336</v>
      </c>
      <c r="E5831">
        <v>35</v>
      </c>
      <c r="F5831" t="s">
        <v>9</v>
      </c>
      <c r="G5831" t="s">
        <v>104</v>
      </c>
      <c r="H5831">
        <v>97530</v>
      </c>
      <c r="I5831" t="str" cm="1">
        <f t="array" ref="I5831">IFERROR(INDEX(scheduling_data!H:H,MATCH(B5831&amp;D5831,scheduling_data!D:D&amp;scheduling_data!A:A,0)),"")</f>
        <v>Jessica Pittman</v>
      </c>
      <c r="J5831" t="str">
        <f t="shared" si="211"/>
        <v>No</v>
      </c>
      <c r="L5831" t="str">
        <f t="shared" si="212"/>
        <v>No</v>
      </c>
    </row>
    <row r="5832" spans="1:12" x14ac:dyDescent="0.3">
      <c r="A5832" t="s">
        <v>49</v>
      </c>
      <c r="B5832">
        <v>198</v>
      </c>
      <c r="C5832" s="1">
        <v>45355</v>
      </c>
      <c r="D5832" s="1">
        <v>45344.708333333336</v>
      </c>
      <c r="E5832">
        <v>82</v>
      </c>
      <c r="F5832" t="s">
        <v>19</v>
      </c>
      <c r="G5832" t="s">
        <v>50</v>
      </c>
      <c r="H5832">
        <v>97112</v>
      </c>
      <c r="I5832" t="str" cm="1">
        <f t="array" ref="I5832">IFERROR(INDEX(scheduling_data!H:H,MATCH(B5832&amp;D5832,scheduling_data!D:D&amp;scheduling_data!A:A,0)),"")</f>
        <v>Jessica Pittman</v>
      </c>
      <c r="J5832" t="str">
        <f t="shared" si="211"/>
        <v>No</v>
      </c>
      <c r="L5832" t="str">
        <f t="shared" si="212"/>
        <v>Yes</v>
      </c>
    </row>
    <row r="5833" spans="1:12" x14ac:dyDescent="0.3">
      <c r="A5833" t="s">
        <v>49</v>
      </c>
      <c r="B5833">
        <v>198</v>
      </c>
      <c r="C5833" s="1">
        <v>45364</v>
      </c>
      <c r="D5833" s="1">
        <v>45350.708333333336</v>
      </c>
      <c r="E5833">
        <v>80</v>
      </c>
      <c r="F5833" t="s">
        <v>19</v>
      </c>
      <c r="G5833" t="s">
        <v>50</v>
      </c>
      <c r="H5833">
        <v>97110</v>
      </c>
      <c r="I5833" t="str" cm="1">
        <f t="array" ref="I5833">IFERROR(INDEX(scheduling_data!H:H,MATCH(B5833&amp;D5833,scheduling_data!D:D&amp;scheduling_data!A:A,0)),"")</f>
        <v>Katherine Tyree</v>
      </c>
      <c r="J5833" t="str">
        <f t="shared" si="211"/>
        <v>No</v>
      </c>
      <c r="L5833" t="str">
        <f t="shared" si="212"/>
        <v>Yes</v>
      </c>
    </row>
    <row r="5834" spans="1:12" x14ac:dyDescent="0.3">
      <c r="A5834" t="s">
        <v>49</v>
      </c>
      <c r="B5834">
        <v>198</v>
      </c>
      <c r="C5834" s="1">
        <v>45364</v>
      </c>
      <c r="D5834" s="1">
        <v>45350.708333333336</v>
      </c>
      <c r="E5834">
        <v>102</v>
      </c>
      <c r="F5834" t="s">
        <v>9</v>
      </c>
      <c r="G5834" t="s">
        <v>104</v>
      </c>
      <c r="H5834">
        <v>97112</v>
      </c>
      <c r="I5834" t="str" cm="1">
        <f t="array" ref="I5834">IFERROR(INDEX(scheduling_data!H:H,MATCH(B5834&amp;D5834,scheduling_data!D:D&amp;scheduling_data!A:A,0)),"")</f>
        <v>Katherine Tyree</v>
      </c>
      <c r="J5834" t="str">
        <f t="shared" si="211"/>
        <v>No</v>
      </c>
      <c r="L5834" t="str">
        <f t="shared" si="212"/>
        <v>No</v>
      </c>
    </row>
    <row r="5835" spans="1:12" x14ac:dyDescent="0.3">
      <c r="A5835" t="s">
        <v>49</v>
      </c>
      <c r="B5835">
        <v>198</v>
      </c>
      <c r="C5835" s="1">
        <v>45364</v>
      </c>
      <c r="D5835" s="1">
        <v>45350.708333333336</v>
      </c>
      <c r="E5835">
        <v>88</v>
      </c>
      <c r="F5835" t="s">
        <v>19</v>
      </c>
      <c r="G5835" t="s">
        <v>50</v>
      </c>
      <c r="H5835">
        <v>97112</v>
      </c>
      <c r="I5835" t="str" cm="1">
        <f t="array" ref="I5835">IFERROR(INDEX(scheduling_data!H:H,MATCH(B5835&amp;D5835,scheduling_data!D:D&amp;scheduling_data!A:A,0)),"")</f>
        <v>Katherine Tyree</v>
      </c>
      <c r="J5835" t="str">
        <f t="shared" si="211"/>
        <v>No</v>
      </c>
      <c r="L5835" t="str">
        <f t="shared" si="212"/>
        <v>Yes</v>
      </c>
    </row>
    <row r="5836" spans="1:12" x14ac:dyDescent="0.3">
      <c r="A5836" t="s">
        <v>49</v>
      </c>
      <c r="B5836">
        <v>198</v>
      </c>
      <c r="C5836" s="1">
        <v>45364</v>
      </c>
      <c r="D5836" s="1">
        <v>45350.708333333336</v>
      </c>
      <c r="E5836">
        <v>70</v>
      </c>
      <c r="F5836" t="s">
        <v>9</v>
      </c>
      <c r="G5836" t="s">
        <v>104</v>
      </c>
      <c r="H5836">
        <v>97110</v>
      </c>
      <c r="I5836" t="str" cm="1">
        <f t="array" ref="I5836">IFERROR(INDEX(scheduling_data!H:H,MATCH(B5836&amp;D5836,scheduling_data!D:D&amp;scheduling_data!A:A,0)),"")</f>
        <v>Katherine Tyree</v>
      </c>
      <c r="J5836" t="str">
        <f t="shared" si="211"/>
        <v>No</v>
      </c>
      <c r="L5836" t="str">
        <f t="shared" si="212"/>
        <v>No</v>
      </c>
    </row>
    <row r="5837" spans="1:12" x14ac:dyDescent="0.3">
      <c r="A5837" t="s">
        <v>80</v>
      </c>
      <c r="B5837">
        <v>199</v>
      </c>
      <c r="C5837" s="1">
        <v>45359</v>
      </c>
      <c r="D5837" s="1">
        <v>45342.4375</v>
      </c>
      <c r="E5837">
        <v>56.78</v>
      </c>
      <c r="F5837" t="s">
        <v>19</v>
      </c>
      <c r="G5837" t="s">
        <v>51</v>
      </c>
      <c r="H5837">
        <v>97112</v>
      </c>
      <c r="I5837" t="str" cm="1">
        <f t="array" ref="I5837">IFERROR(INDEX(scheduling_data!H:H,MATCH(B5837&amp;D5837,scheduling_data!D:D&amp;scheduling_data!A:A,0)),"")</f>
        <v>Kelsea Rodriguez</v>
      </c>
      <c r="J5837" t="str">
        <f t="shared" si="211"/>
        <v>No</v>
      </c>
      <c r="L5837" t="str">
        <f t="shared" si="212"/>
        <v>Yes</v>
      </c>
    </row>
    <row r="5838" spans="1:12" x14ac:dyDescent="0.3">
      <c r="A5838" t="s">
        <v>80</v>
      </c>
      <c r="B5838">
        <v>199</v>
      </c>
      <c r="C5838" s="1">
        <v>45359</v>
      </c>
      <c r="D5838" s="1">
        <v>45342.4375</v>
      </c>
      <c r="E5838">
        <v>93.22</v>
      </c>
      <c r="F5838" t="s">
        <v>9</v>
      </c>
      <c r="G5838" t="s">
        <v>52</v>
      </c>
      <c r="H5838">
        <v>97112</v>
      </c>
      <c r="I5838" t="str" cm="1">
        <f t="array" ref="I5838">IFERROR(INDEX(scheduling_data!H:H,MATCH(B5838&amp;D5838,scheduling_data!D:D&amp;scheduling_data!A:A,0)),"")</f>
        <v>Kelsea Rodriguez</v>
      </c>
      <c r="J5838" t="str">
        <f t="shared" si="211"/>
        <v>No</v>
      </c>
      <c r="L5838" t="str">
        <f t="shared" si="212"/>
        <v>No</v>
      </c>
    </row>
    <row r="5839" spans="1:12" x14ac:dyDescent="0.3">
      <c r="A5839" t="s">
        <v>80</v>
      </c>
      <c r="B5839">
        <v>199</v>
      </c>
      <c r="C5839" s="1">
        <v>45366</v>
      </c>
      <c r="D5839" s="1">
        <v>45348.4375</v>
      </c>
      <c r="E5839">
        <v>93.22</v>
      </c>
      <c r="F5839" t="s">
        <v>9</v>
      </c>
      <c r="G5839" t="s">
        <v>52</v>
      </c>
      <c r="H5839">
        <v>97112</v>
      </c>
      <c r="I5839" t="str" cm="1">
        <f t="array" ref="I5839">IFERROR(INDEX(scheduling_data!H:H,MATCH(B5839&amp;D5839,scheduling_data!D:D&amp;scheduling_data!A:A,0)),"")</f>
        <v>Breanna Cochran</v>
      </c>
      <c r="J5839" t="str">
        <f t="shared" si="211"/>
        <v>No</v>
      </c>
      <c r="L5839" t="str">
        <f t="shared" si="212"/>
        <v>No</v>
      </c>
    </row>
    <row r="5840" spans="1:12" x14ac:dyDescent="0.3">
      <c r="A5840" t="s">
        <v>80</v>
      </c>
      <c r="B5840">
        <v>199</v>
      </c>
      <c r="C5840" s="1">
        <v>45366</v>
      </c>
      <c r="D5840" s="1">
        <v>45348.4375</v>
      </c>
      <c r="E5840">
        <v>56.78</v>
      </c>
      <c r="F5840" t="s">
        <v>19</v>
      </c>
      <c r="G5840" t="s">
        <v>51</v>
      </c>
      <c r="H5840">
        <v>97112</v>
      </c>
      <c r="I5840" t="str" cm="1">
        <f t="array" ref="I5840">IFERROR(INDEX(scheduling_data!H:H,MATCH(B5840&amp;D5840,scheduling_data!D:D&amp;scheduling_data!A:A,0)),"")</f>
        <v>Breanna Cochran</v>
      </c>
      <c r="J5840" t="str">
        <f t="shared" si="211"/>
        <v>No</v>
      </c>
      <c r="L5840" t="str">
        <f t="shared" si="212"/>
        <v>Yes</v>
      </c>
    </row>
    <row r="5841" spans="1:12" x14ac:dyDescent="0.3">
      <c r="A5841" t="s">
        <v>49</v>
      </c>
      <c r="B5841">
        <v>200</v>
      </c>
      <c r="C5841" s="1">
        <v>45364</v>
      </c>
      <c r="D5841" s="1">
        <v>45342.6875</v>
      </c>
      <c r="E5841">
        <v>0</v>
      </c>
      <c r="F5841" t="s">
        <v>9</v>
      </c>
      <c r="G5841" t="s">
        <v>462</v>
      </c>
      <c r="H5841">
        <v>92507</v>
      </c>
      <c r="I5841" t="str" cm="1">
        <f t="array" ref="I5841">IFERROR(INDEX(scheduling_data!H:H,MATCH(B5841&amp;D5841,scheduling_data!D:D&amp;scheduling_data!A:A,0)),"")</f>
        <v>Victoria Miley</v>
      </c>
      <c r="J5841" t="str">
        <f t="shared" si="211"/>
        <v>No</v>
      </c>
      <c r="L5841" t="str">
        <f t="shared" si="212"/>
        <v>No</v>
      </c>
    </row>
    <row r="5842" spans="1:12" x14ac:dyDescent="0.3">
      <c r="A5842" t="s">
        <v>49</v>
      </c>
      <c r="B5842">
        <v>200</v>
      </c>
      <c r="C5842" s="1">
        <v>45364</v>
      </c>
      <c r="D5842" s="1">
        <v>45349.708333333336</v>
      </c>
      <c r="E5842">
        <v>0</v>
      </c>
      <c r="F5842" t="s">
        <v>9</v>
      </c>
      <c r="G5842" t="s">
        <v>462</v>
      </c>
      <c r="H5842">
        <v>92507</v>
      </c>
      <c r="I5842" t="str" cm="1">
        <f t="array" ref="I5842">IFERROR(INDEX(scheduling_data!H:H,MATCH(B5842&amp;D5842,scheduling_data!D:D&amp;scheduling_data!A:A,0)),"")</f>
        <v>D'Anna Pullen</v>
      </c>
      <c r="J5842" t="str">
        <f t="shared" si="211"/>
        <v>No</v>
      </c>
      <c r="L5842" t="str">
        <f t="shared" si="212"/>
        <v>No</v>
      </c>
    </row>
    <row r="5843" spans="1:12" x14ac:dyDescent="0.3">
      <c r="A5843" t="s">
        <v>49</v>
      </c>
      <c r="B5843">
        <v>200</v>
      </c>
      <c r="C5843" s="1">
        <v>45355</v>
      </c>
      <c r="D5843" s="1">
        <v>45330.645833333336</v>
      </c>
      <c r="E5843">
        <v>0</v>
      </c>
      <c r="F5843" t="s">
        <v>9</v>
      </c>
      <c r="G5843" t="s">
        <v>462</v>
      </c>
      <c r="H5843">
        <v>92507</v>
      </c>
      <c r="I5843" t="str" cm="1">
        <f t="array" ref="I5843">IFERROR(INDEX(scheduling_data!H:H,MATCH(B5843&amp;D5843,scheduling_data!D:D&amp;scheduling_data!A:A,0)),"")</f>
        <v>Victoria Miley</v>
      </c>
      <c r="J5843" t="str">
        <f t="shared" si="211"/>
        <v>No</v>
      </c>
      <c r="L5843" t="str">
        <f t="shared" si="212"/>
        <v>No</v>
      </c>
    </row>
    <row r="5844" spans="1:12" x14ac:dyDescent="0.3">
      <c r="A5844" t="s">
        <v>25</v>
      </c>
      <c r="B5844">
        <v>39</v>
      </c>
      <c r="C5844" s="1">
        <v>45352</v>
      </c>
      <c r="D5844" s="1">
        <v>45336.6875</v>
      </c>
      <c r="E5844">
        <v>56.78</v>
      </c>
      <c r="F5844" t="s">
        <v>19</v>
      </c>
      <c r="G5844" t="s">
        <v>26</v>
      </c>
      <c r="H5844">
        <v>97112</v>
      </c>
      <c r="I5844" t="str" cm="1">
        <f t="array" ref="I5844">IFERROR(INDEX(scheduling_data!H:H,MATCH(B5844&amp;D5844,scheduling_data!D:D&amp;scheduling_data!A:A,0)),"")</f>
        <v>Kelsea Rodriguez</v>
      </c>
      <c r="J5844" t="str">
        <f t="shared" si="211"/>
        <v>No</v>
      </c>
      <c r="L5844" t="str">
        <f t="shared" si="212"/>
        <v>Yes</v>
      </c>
    </row>
    <row r="5845" spans="1:12" x14ac:dyDescent="0.3">
      <c r="A5845" t="s">
        <v>25</v>
      </c>
      <c r="B5845">
        <v>39</v>
      </c>
      <c r="C5845" s="1">
        <v>45352</v>
      </c>
      <c r="D5845" s="1">
        <v>45336.6875</v>
      </c>
      <c r="E5845">
        <v>93.22</v>
      </c>
      <c r="F5845" t="s">
        <v>9</v>
      </c>
      <c r="G5845" t="s">
        <v>28</v>
      </c>
      <c r="H5845">
        <v>97112</v>
      </c>
      <c r="I5845" t="str" cm="1">
        <f t="array" ref="I5845">IFERROR(INDEX(scheduling_data!H:H,MATCH(B5845&amp;D5845,scheduling_data!D:D&amp;scheduling_data!A:A,0)),"")</f>
        <v>Kelsea Rodriguez</v>
      </c>
      <c r="J5845" t="str">
        <f t="shared" si="211"/>
        <v>No</v>
      </c>
      <c r="L5845" t="str">
        <f t="shared" si="212"/>
        <v>No</v>
      </c>
    </row>
    <row r="5846" spans="1:12" x14ac:dyDescent="0.3">
      <c r="A5846" t="s">
        <v>25</v>
      </c>
      <c r="B5846">
        <v>39</v>
      </c>
      <c r="C5846" s="1">
        <v>45359</v>
      </c>
      <c r="D5846" s="1">
        <v>45343.666666666664</v>
      </c>
      <c r="E5846">
        <v>93.22</v>
      </c>
      <c r="F5846" t="s">
        <v>9</v>
      </c>
      <c r="G5846" t="s">
        <v>28</v>
      </c>
      <c r="H5846">
        <v>97112</v>
      </c>
      <c r="I5846" t="str" cm="1">
        <f t="array" ref="I5846">IFERROR(INDEX(scheduling_data!H:H,MATCH(B5846&amp;D5846,scheduling_data!D:D&amp;scheduling_data!A:A,0)),"")</f>
        <v>Kelsea Rodriguez</v>
      </c>
      <c r="J5846" t="str">
        <f t="shared" si="211"/>
        <v>No</v>
      </c>
      <c r="L5846" t="str">
        <f t="shared" si="212"/>
        <v>No</v>
      </c>
    </row>
    <row r="5847" spans="1:12" x14ac:dyDescent="0.3">
      <c r="A5847" t="s">
        <v>25</v>
      </c>
      <c r="B5847">
        <v>39</v>
      </c>
      <c r="C5847" s="1">
        <v>45359</v>
      </c>
      <c r="D5847" s="1">
        <v>45343.666666666664</v>
      </c>
      <c r="E5847">
        <v>56.78</v>
      </c>
      <c r="F5847" t="s">
        <v>19</v>
      </c>
      <c r="G5847" t="s">
        <v>26</v>
      </c>
      <c r="H5847">
        <v>97112</v>
      </c>
      <c r="I5847" t="str" cm="1">
        <f t="array" ref="I5847">IFERROR(INDEX(scheduling_data!H:H,MATCH(B5847&amp;D5847,scheduling_data!D:D&amp;scheduling_data!A:A,0)),"")</f>
        <v>Kelsea Rodriguez</v>
      </c>
      <c r="J5847" t="str">
        <f t="shared" si="211"/>
        <v>No</v>
      </c>
      <c r="L5847" t="str">
        <f t="shared" si="212"/>
        <v>Yes</v>
      </c>
    </row>
    <row r="5848" spans="1:12" x14ac:dyDescent="0.3">
      <c r="A5848" t="s">
        <v>25</v>
      </c>
      <c r="B5848">
        <v>39</v>
      </c>
      <c r="C5848" s="1">
        <v>45352</v>
      </c>
      <c r="D5848" s="1">
        <v>45343.6875</v>
      </c>
      <c r="E5848">
        <v>64.81</v>
      </c>
      <c r="F5848" t="s">
        <v>19</v>
      </c>
      <c r="G5848" t="s">
        <v>26</v>
      </c>
      <c r="H5848">
        <v>92507</v>
      </c>
      <c r="I5848" t="str" cm="1">
        <f t="array" ref="I5848">IFERROR(INDEX(scheduling_data!H:H,MATCH(B5848&amp;D5848,scheduling_data!D:D&amp;scheduling_data!A:A,0)),"")</f>
        <v>Kelli Cruthirds</v>
      </c>
      <c r="J5848" t="str">
        <f t="shared" si="211"/>
        <v>No</v>
      </c>
      <c r="L5848" t="str">
        <f t="shared" si="212"/>
        <v>Yes</v>
      </c>
    </row>
    <row r="5849" spans="1:12" x14ac:dyDescent="0.3">
      <c r="A5849" t="s">
        <v>25</v>
      </c>
      <c r="B5849">
        <v>39</v>
      </c>
      <c r="C5849" s="1">
        <v>45352</v>
      </c>
      <c r="D5849" s="1">
        <v>45343.6875</v>
      </c>
      <c r="E5849">
        <v>85.19</v>
      </c>
      <c r="F5849" t="s">
        <v>9</v>
      </c>
      <c r="G5849" t="s">
        <v>28</v>
      </c>
      <c r="H5849">
        <v>92507</v>
      </c>
      <c r="I5849" t="str" cm="1">
        <f t="array" ref="I5849">IFERROR(INDEX(scheduling_data!H:H,MATCH(B5849&amp;D5849,scheduling_data!D:D&amp;scheduling_data!A:A,0)),"")</f>
        <v>Kelli Cruthirds</v>
      </c>
      <c r="J5849" t="str">
        <f t="shared" si="211"/>
        <v>No</v>
      </c>
      <c r="L5849" t="str">
        <f t="shared" si="212"/>
        <v>No</v>
      </c>
    </row>
    <row r="5850" spans="1:12" x14ac:dyDescent="0.3">
      <c r="A5850" t="s">
        <v>25</v>
      </c>
      <c r="B5850">
        <v>39</v>
      </c>
      <c r="C5850" s="1">
        <v>45366</v>
      </c>
      <c r="D5850" s="1">
        <v>45348.666666666664</v>
      </c>
      <c r="E5850">
        <v>46.61</v>
      </c>
      <c r="F5850" t="s">
        <v>9</v>
      </c>
      <c r="G5850" t="s">
        <v>28</v>
      </c>
      <c r="H5850">
        <v>97112</v>
      </c>
      <c r="I5850" t="str" cm="1">
        <f t="array" ref="I5850">IFERROR(INDEX(scheduling_data!H:H,MATCH(B5850&amp;D5850,scheduling_data!D:D&amp;scheduling_data!A:A,0)),"")</f>
        <v>Kelsea Rodriguez</v>
      </c>
      <c r="J5850" t="str">
        <f t="shared" si="211"/>
        <v>No</v>
      </c>
      <c r="L5850" t="str">
        <f t="shared" si="212"/>
        <v>No</v>
      </c>
    </row>
    <row r="5851" spans="1:12" x14ac:dyDescent="0.3">
      <c r="A5851" t="s">
        <v>25</v>
      </c>
      <c r="B5851">
        <v>39</v>
      </c>
      <c r="C5851" s="1">
        <v>45366</v>
      </c>
      <c r="D5851" s="1">
        <v>45348.666666666664</v>
      </c>
      <c r="E5851">
        <v>28.39</v>
      </c>
      <c r="F5851" t="s">
        <v>19</v>
      </c>
      <c r="G5851" t="s">
        <v>26</v>
      </c>
      <c r="H5851">
        <v>97112</v>
      </c>
      <c r="I5851" t="str" cm="1">
        <f t="array" ref="I5851">IFERROR(INDEX(scheduling_data!H:H,MATCH(B5851&amp;D5851,scheduling_data!D:D&amp;scheduling_data!A:A,0)),"")</f>
        <v>Kelsea Rodriguez</v>
      </c>
      <c r="J5851" t="str">
        <f t="shared" si="211"/>
        <v>No</v>
      </c>
      <c r="L5851" t="str">
        <f t="shared" si="212"/>
        <v>Yes</v>
      </c>
    </row>
    <row r="5852" spans="1:12" x14ac:dyDescent="0.3">
      <c r="A5852" t="s">
        <v>25</v>
      </c>
      <c r="B5852">
        <v>39</v>
      </c>
      <c r="C5852" s="1">
        <v>45373</v>
      </c>
      <c r="D5852" s="1">
        <v>45348.666666666664</v>
      </c>
      <c r="E5852">
        <v>0</v>
      </c>
      <c r="F5852" t="s">
        <v>9</v>
      </c>
      <c r="G5852" t="s">
        <v>457</v>
      </c>
      <c r="H5852">
        <v>97112</v>
      </c>
      <c r="I5852" t="str" cm="1">
        <f t="array" ref="I5852">IFERROR(INDEX(scheduling_data!H:H,MATCH(B5852&amp;D5852,scheduling_data!D:D&amp;scheduling_data!A:A,0)),"")</f>
        <v>Kelsea Rodriguez</v>
      </c>
      <c r="J5852" t="str">
        <f t="shared" si="211"/>
        <v>No</v>
      </c>
      <c r="L5852" t="str">
        <f t="shared" si="212"/>
        <v>No</v>
      </c>
    </row>
    <row r="5853" spans="1:12" x14ac:dyDescent="0.3">
      <c r="A5853" t="s">
        <v>25</v>
      </c>
      <c r="B5853">
        <v>39</v>
      </c>
      <c r="C5853" s="1">
        <v>45359</v>
      </c>
      <c r="D5853" s="1">
        <v>45348.6875</v>
      </c>
      <c r="E5853">
        <v>64.81</v>
      </c>
      <c r="F5853" t="s">
        <v>19</v>
      </c>
      <c r="G5853" t="s">
        <v>26</v>
      </c>
      <c r="H5853">
        <v>92507</v>
      </c>
      <c r="I5853" t="str" cm="1">
        <f t="array" ref="I5853">IFERROR(INDEX(scheduling_data!H:H,MATCH(B5853&amp;D5853,scheduling_data!D:D&amp;scheduling_data!A:A,0)),"")</f>
        <v>Kelli Cruthirds</v>
      </c>
      <c r="J5853" t="str">
        <f t="shared" si="211"/>
        <v>No</v>
      </c>
      <c r="L5853" t="str">
        <f t="shared" si="212"/>
        <v>Yes</v>
      </c>
    </row>
    <row r="5854" spans="1:12" x14ac:dyDescent="0.3">
      <c r="A5854" t="s">
        <v>25</v>
      </c>
      <c r="B5854">
        <v>39</v>
      </c>
      <c r="C5854" s="1">
        <v>45359</v>
      </c>
      <c r="D5854" s="1">
        <v>45348.6875</v>
      </c>
      <c r="E5854">
        <v>85.19</v>
      </c>
      <c r="F5854" t="s">
        <v>9</v>
      </c>
      <c r="G5854" t="s">
        <v>28</v>
      </c>
      <c r="H5854">
        <v>92507</v>
      </c>
      <c r="I5854" t="str" cm="1">
        <f t="array" ref="I5854">IFERROR(INDEX(scheduling_data!H:H,MATCH(B5854&amp;D5854,scheduling_data!D:D&amp;scheduling_data!A:A,0)),"")</f>
        <v>Kelli Cruthirds</v>
      </c>
      <c r="J5854" t="str">
        <f t="shared" si="211"/>
        <v>No</v>
      </c>
      <c r="L5854" t="str">
        <f t="shared" si="212"/>
        <v>No</v>
      </c>
    </row>
    <row r="5855" spans="1:12" x14ac:dyDescent="0.3">
      <c r="A5855" t="s">
        <v>25</v>
      </c>
      <c r="B5855">
        <v>39</v>
      </c>
      <c r="C5855" s="1">
        <v>45359</v>
      </c>
      <c r="D5855" s="1">
        <v>45350.666666666664</v>
      </c>
      <c r="E5855">
        <v>64.81</v>
      </c>
      <c r="F5855" t="s">
        <v>19</v>
      </c>
      <c r="G5855" t="s">
        <v>26</v>
      </c>
      <c r="H5855">
        <v>92507</v>
      </c>
      <c r="I5855" t="str" cm="1">
        <f t="array" ref="I5855">IFERROR(INDEX(scheduling_data!H:H,MATCH(B5855&amp;D5855,scheduling_data!D:D&amp;scheduling_data!A:A,0)),"")</f>
        <v>Kelli Cruthirds</v>
      </c>
      <c r="J5855" t="str">
        <f t="shared" si="211"/>
        <v>No</v>
      </c>
      <c r="L5855" t="str">
        <f t="shared" si="212"/>
        <v>Yes</v>
      </c>
    </row>
    <row r="5856" spans="1:12" x14ac:dyDescent="0.3">
      <c r="A5856" t="s">
        <v>25</v>
      </c>
      <c r="B5856">
        <v>39</v>
      </c>
      <c r="C5856" s="1">
        <v>45359</v>
      </c>
      <c r="D5856" s="1">
        <v>45350.666666666664</v>
      </c>
      <c r="E5856">
        <v>85.19</v>
      </c>
      <c r="F5856" t="s">
        <v>9</v>
      </c>
      <c r="G5856" t="s">
        <v>28</v>
      </c>
      <c r="H5856">
        <v>92507</v>
      </c>
      <c r="I5856" t="str" cm="1">
        <f t="array" ref="I5856">IFERROR(INDEX(scheduling_data!H:H,MATCH(B5856&amp;D5856,scheduling_data!D:D&amp;scheduling_data!A:A,0)),"")</f>
        <v>Kelli Cruthirds</v>
      </c>
      <c r="J5856" t="str">
        <f t="shared" si="211"/>
        <v>No</v>
      </c>
      <c r="L5856" t="str">
        <f t="shared" si="212"/>
        <v>No</v>
      </c>
    </row>
    <row r="5857" spans="1:12" x14ac:dyDescent="0.3">
      <c r="A5857" t="s">
        <v>25</v>
      </c>
      <c r="B5857">
        <v>39</v>
      </c>
      <c r="C5857" s="1">
        <v>45380</v>
      </c>
      <c r="D5857" s="1">
        <v>45350.6875</v>
      </c>
      <c r="E5857">
        <v>0</v>
      </c>
      <c r="F5857" t="s">
        <v>9</v>
      </c>
      <c r="G5857" t="s">
        <v>76</v>
      </c>
      <c r="H5857">
        <v>97112</v>
      </c>
      <c r="I5857" t="str" cm="1">
        <f t="array" ref="I5857">IFERROR(INDEX(scheduling_data!H:H,MATCH(B5857&amp;D5857,scheduling_data!D:D&amp;scheduling_data!A:A,0)),"")</f>
        <v>Kelsea Rodriguez</v>
      </c>
      <c r="J5857" t="str">
        <f t="shared" si="211"/>
        <v>No</v>
      </c>
      <c r="L5857" t="str">
        <f t="shared" si="212"/>
        <v>No</v>
      </c>
    </row>
    <row r="5858" spans="1:12" x14ac:dyDescent="0.3">
      <c r="A5858" t="s">
        <v>25</v>
      </c>
      <c r="B5858">
        <v>39</v>
      </c>
      <c r="C5858" s="1">
        <v>45366</v>
      </c>
      <c r="D5858" s="1">
        <v>45350.6875</v>
      </c>
      <c r="E5858">
        <v>0</v>
      </c>
      <c r="F5858" t="s">
        <v>9</v>
      </c>
      <c r="G5858" t="s">
        <v>76</v>
      </c>
      <c r="H5858">
        <v>97112</v>
      </c>
      <c r="I5858" t="str" cm="1">
        <f t="array" ref="I5858">IFERROR(INDEX(scheduling_data!H:H,MATCH(B5858&amp;D5858,scheduling_data!D:D&amp;scheduling_data!A:A,0)),"")</f>
        <v>Kelsea Rodriguez</v>
      </c>
      <c r="J5858" t="str">
        <f t="shared" si="211"/>
        <v>No</v>
      </c>
      <c r="L5858" t="str">
        <f t="shared" si="212"/>
        <v>No</v>
      </c>
    </row>
    <row r="5859" spans="1:12" x14ac:dyDescent="0.3">
      <c r="A5859" t="s">
        <v>25</v>
      </c>
      <c r="B5859">
        <v>39</v>
      </c>
      <c r="C5859" s="1">
        <v>45380</v>
      </c>
      <c r="D5859" s="1">
        <v>45327.666666666664</v>
      </c>
      <c r="E5859">
        <v>0</v>
      </c>
      <c r="F5859" t="s">
        <v>9</v>
      </c>
      <c r="G5859" t="s">
        <v>76</v>
      </c>
      <c r="H5859">
        <v>97112</v>
      </c>
      <c r="I5859" t="str" cm="1">
        <f t="array" ref="I5859">IFERROR(INDEX(scheduling_data!H:H,MATCH(B5859&amp;D5859,scheduling_data!D:D&amp;scheduling_data!A:A,0)),"")</f>
        <v>Kelsea Rodriguez</v>
      </c>
      <c r="J5859" t="str">
        <f t="shared" si="211"/>
        <v>No</v>
      </c>
      <c r="L5859" t="str">
        <f t="shared" si="212"/>
        <v>No</v>
      </c>
    </row>
    <row r="5860" spans="1:12" x14ac:dyDescent="0.3">
      <c r="A5860" t="s">
        <v>25</v>
      </c>
      <c r="B5860">
        <v>201</v>
      </c>
      <c r="C5860" s="1">
        <v>45352</v>
      </c>
      <c r="D5860" s="1">
        <v>45344.708333333336</v>
      </c>
      <c r="E5860">
        <v>64.81</v>
      </c>
      <c r="F5860" t="s">
        <v>19</v>
      </c>
      <c r="G5860" t="s">
        <v>26</v>
      </c>
      <c r="H5860">
        <v>92507</v>
      </c>
      <c r="I5860" t="str" cm="1">
        <f t="array" ref="I5860">IFERROR(INDEX(scheduling_data!H:H,MATCH(B5860&amp;D5860,scheduling_data!D:D&amp;scheduling_data!A:A,0)),"")</f>
        <v>Victoria Miley</v>
      </c>
      <c r="J5860" t="str">
        <f t="shared" si="211"/>
        <v>No</v>
      </c>
      <c r="L5860" t="str">
        <f t="shared" si="212"/>
        <v>Yes</v>
      </c>
    </row>
    <row r="5861" spans="1:12" x14ac:dyDescent="0.3">
      <c r="A5861" t="s">
        <v>25</v>
      </c>
      <c r="B5861">
        <v>201</v>
      </c>
      <c r="C5861" s="1">
        <v>45352</v>
      </c>
      <c r="D5861" s="1">
        <v>45344.708333333336</v>
      </c>
      <c r="E5861">
        <v>85.19</v>
      </c>
      <c r="F5861" t="s">
        <v>9</v>
      </c>
      <c r="G5861" t="s">
        <v>28</v>
      </c>
      <c r="H5861">
        <v>92507</v>
      </c>
      <c r="I5861" t="str" cm="1">
        <f t="array" ref="I5861">IFERROR(INDEX(scheduling_data!H:H,MATCH(B5861&amp;D5861,scheduling_data!D:D&amp;scheduling_data!A:A,0)),"")</f>
        <v>Victoria Miley</v>
      </c>
      <c r="J5861" t="str">
        <f t="shared" si="211"/>
        <v>No</v>
      </c>
      <c r="L5861" t="str">
        <f t="shared" si="212"/>
        <v>No</v>
      </c>
    </row>
    <row r="5862" spans="1:12" x14ac:dyDescent="0.3">
      <c r="A5862" t="s">
        <v>25</v>
      </c>
      <c r="B5862">
        <v>201</v>
      </c>
      <c r="C5862" s="1">
        <v>45359</v>
      </c>
      <c r="D5862" s="1">
        <v>45351.645833333336</v>
      </c>
      <c r="E5862">
        <v>64.81</v>
      </c>
      <c r="F5862" t="s">
        <v>19</v>
      </c>
      <c r="G5862" t="s">
        <v>26</v>
      </c>
      <c r="H5862">
        <v>92507</v>
      </c>
      <c r="I5862" t="str" cm="1">
        <f t="array" ref="I5862">IFERROR(INDEX(scheduling_data!H:H,MATCH(B5862&amp;D5862,scheduling_data!D:D&amp;scheduling_data!A:A,0)),"")</f>
        <v>D'Anna Pullen</v>
      </c>
      <c r="J5862" t="str">
        <f t="shared" si="211"/>
        <v>No</v>
      </c>
      <c r="L5862" t="str">
        <f t="shared" si="212"/>
        <v>Yes</v>
      </c>
    </row>
    <row r="5863" spans="1:12" x14ac:dyDescent="0.3">
      <c r="A5863" t="s">
        <v>25</v>
      </c>
      <c r="B5863">
        <v>201</v>
      </c>
      <c r="C5863" s="1">
        <v>45359</v>
      </c>
      <c r="D5863" s="1">
        <v>45351.645833333336</v>
      </c>
      <c r="E5863">
        <v>85.19</v>
      </c>
      <c r="F5863" t="s">
        <v>9</v>
      </c>
      <c r="G5863" t="s">
        <v>28</v>
      </c>
      <c r="H5863">
        <v>92507</v>
      </c>
      <c r="I5863" t="str" cm="1">
        <f t="array" ref="I5863">IFERROR(INDEX(scheduling_data!H:H,MATCH(B5863&amp;D5863,scheduling_data!D:D&amp;scheduling_data!A:A,0)),"")</f>
        <v>D'Anna Pullen</v>
      </c>
      <c r="J5863" t="str">
        <f t="shared" si="211"/>
        <v>No</v>
      </c>
      <c r="L5863" t="str">
        <f t="shared" si="212"/>
        <v>No</v>
      </c>
    </row>
    <row r="5864" spans="1:12" x14ac:dyDescent="0.3">
      <c r="A5864" t="s">
        <v>25</v>
      </c>
      <c r="B5864">
        <v>202</v>
      </c>
      <c r="C5864" s="1">
        <v>45352</v>
      </c>
      <c r="D5864" s="1">
        <v>45344.708333333336</v>
      </c>
      <c r="E5864">
        <v>85.19</v>
      </c>
      <c r="F5864" t="s">
        <v>9</v>
      </c>
      <c r="G5864" t="s">
        <v>28</v>
      </c>
      <c r="H5864">
        <v>92507</v>
      </c>
      <c r="I5864" t="str" cm="1">
        <f t="array" ref="I5864">IFERROR(INDEX(scheduling_data!H:H,MATCH(B5864&amp;D5864,scheduling_data!D:D&amp;scheduling_data!A:A,0)),"")</f>
        <v>D'Anna Pullen</v>
      </c>
      <c r="J5864" t="str">
        <f t="shared" si="211"/>
        <v>No</v>
      </c>
      <c r="L5864" t="str">
        <f t="shared" si="212"/>
        <v>No</v>
      </c>
    </row>
    <row r="5865" spans="1:12" x14ac:dyDescent="0.3">
      <c r="A5865" t="s">
        <v>25</v>
      </c>
      <c r="B5865">
        <v>202</v>
      </c>
      <c r="C5865" s="1">
        <v>45352</v>
      </c>
      <c r="D5865" s="1">
        <v>45344.708333333336</v>
      </c>
      <c r="E5865">
        <v>64.81</v>
      </c>
      <c r="F5865" t="s">
        <v>19</v>
      </c>
      <c r="G5865" t="s">
        <v>26</v>
      </c>
      <c r="H5865">
        <v>92507</v>
      </c>
      <c r="I5865" t="str" cm="1">
        <f t="array" ref="I5865">IFERROR(INDEX(scheduling_data!H:H,MATCH(B5865&amp;D5865,scheduling_data!D:D&amp;scheduling_data!A:A,0)),"")</f>
        <v>D'Anna Pullen</v>
      </c>
      <c r="J5865" t="str">
        <f t="shared" si="211"/>
        <v>No</v>
      </c>
      <c r="L5865" t="str">
        <f t="shared" si="212"/>
        <v>Yes</v>
      </c>
    </row>
    <row r="5866" spans="1:12" x14ac:dyDescent="0.3">
      <c r="A5866" t="s">
        <v>25</v>
      </c>
      <c r="B5866">
        <v>202</v>
      </c>
      <c r="C5866" s="1">
        <v>45359</v>
      </c>
      <c r="D5866" s="1">
        <v>45351.6875</v>
      </c>
      <c r="E5866">
        <v>85.19</v>
      </c>
      <c r="F5866" t="s">
        <v>9</v>
      </c>
      <c r="G5866" t="s">
        <v>28</v>
      </c>
      <c r="H5866">
        <v>92507</v>
      </c>
      <c r="I5866" t="str" cm="1">
        <f t="array" ref="I5866">IFERROR(INDEX(scheduling_data!H:H,MATCH(B5866&amp;D5866,scheduling_data!D:D&amp;scheduling_data!A:A,0)),"")</f>
        <v>Victoria Miley</v>
      </c>
      <c r="J5866" t="str">
        <f t="shared" si="211"/>
        <v>No</v>
      </c>
      <c r="L5866" t="str">
        <f t="shared" si="212"/>
        <v>No</v>
      </c>
    </row>
    <row r="5867" spans="1:12" x14ac:dyDescent="0.3">
      <c r="A5867" t="s">
        <v>25</v>
      </c>
      <c r="B5867">
        <v>202</v>
      </c>
      <c r="C5867" s="1">
        <v>45359</v>
      </c>
      <c r="D5867" s="1">
        <v>45351.6875</v>
      </c>
      <c r="E5867">
        <v>64.81</v>
      </c>
      <c r="F5867" t="s">
        <v>19</v>
      </c>
      <c r="G5867" t="s">
        <v>26</v>
      </c>
      <c r="H5867">
        <v>92507</v>
      </c>
      <c r="I5867" t="str" cm="1">
        <f t="array" ref="I5867">IFERROR(INDEX(scheduling_data!H:H,MATCH(B5867&amp;D5867,scheduling_data!D:D&amp;scheduling_data!A:A,0)),"")</f>
        <v>Victoria Miley</v>
      </c>
      <c r="J5867" t="str">
        <f t="shared" si="211"/>
        <v>No</v>
      </c>
      <c r="L5867" t="str">
        <f t="shared" si="212"/>
        <v>Yes</v>
      </c>
    </row>
    <row r="5868" spans="1:12" x14ac:dyDescent="0.3">
      <c r="A5868" t="s">
        <v>33</v>
      </c>
      <c r="B5868">
        <v>316</v>
      </c>
      <c r="C5868" s="1">
        <v>45358</v>
      </c>
      <c r="D5868" s="1">
        <v>45344.458333333336</v>
      </c>
      <c r="E5868">
        <v>57.07</v>
      </c>
      <c r="F5868" t="s">
        <v>9</v>
      </c>
      <c r="H5868">
        <v>92523</v>
      </c>
      <c r="I5868" t="str" cm="1">
        <f t="array" ref="I5868">IFERROR(INDEX(scheduling_data!H:H,MATCH(B5868&amp;D5868,scheduling_data!D:D&amp;scheduling_data!A:A,0)),"")</f>
        <v>Kelli Cruthirds</v>
      </c>
      <c r="J5868" t="str">
        <f t="shared" si="211"/>
        <v>No</v>
      </c>
      <c r="L5868" t="str">
        <f t="shared" si="212"/>
        <v>No</v>
      </c>
    </row>
    <row r="5869" spans="1:12" x14ac:dyDescent="0.3">
      <c r="A5869" t="s">
        <v>33</v>
      </c>
      <c r="B5869">
        <v>316</v>
      </c>
      <c r="C5869" s="1">
        <v>45358</v>
      </c>
      <c r="D5869" s="1">
        <v>45344.458333333336</v>
      </c>
      <c r="E5869">
        <v>192.93</v>
      </c>
      <c r="F5869" t="s">
        <v>19</v>
      </c>
      <c r="H5869">
        <v>92523</v>
      </c>
      <c r="I5869" t="str" cm="1">
        <f t="array" ref="I5869">IFERROR(INDEX(scheduling_data!H:H,MATCH(B5869&amp;D5869,scheduling_data!D:D&amp;scheduling_data!A:A,0)),"")</f>
        <v>Kelli Cruthirds</v>
      </c>
      <c r="J5869" t="str">
        <f t="shared" si="211"/>
        <v>No</v>
      </c>
      <c r="L5869" t="str">
        <f t="shared" si="212"/>
        <v>Yes</v>
      </c>
    </row>
    <row r="5870" spans="1:12" x14ac:dyDescent="0.3">
      <c r="A5870" t="s">
        <v>33</v>
      </c>
      <c r="B5870">
        <v>316</v>
      </c>
      <c r="C5870" s="1">
        <v>45365</v>
      </c>
      <c r="D5870" s="1">
        <v>45348.541666666664</v>
      </c>
      <c r="E5870">
        <v>65.47</v>
      </c>
      <c r="F5870" t="s">
        <v>9</v>
      </c>
      <c r="H5870">
        <v>97165</v>
      </c>
      <c r="I5870" t="str" cm="1">
        <f t="array" ref="I5870">IFERROR(INDEX(scheduling_data!H:H,MATCH(B5870&amp;D5870,scheduling_data!D:D&amp;scheduling_data!A:A,0)),"")</f>
        <v>Kelsea Rodriguez</v>
      </c>
      <c r="J5870" t="str">
        <f t="shared" si="211"/>
        <v>No</v>
      </c>
      <c r="L5870" t="str">
        <f t="shared" si="212"/>
        <v>No</v>
      </c>
    </row>
    <row r="5871" spans="1:12" x14ac:dyDescent="0.3">
      <c r="A5871" t="s">
        <v>33</v>
      </c>
      <c r="B5871">
        <v>316</v>
      </c>
      <c r="C5871" s="1">
        <v>45365</v>
      </c>
      <c r="D5871" s="1">
        <v>45348.541666666664</v>
      </c>
      <c r="E5871">
        <v>84.53</v>
      </c>
      <c r="F5871" t="s">
        <v>19</v>
      </c>
      <c r="H5871">
        <v>97165</v>
      </c>
      <c r="I5871" t="str" cm="1">
        <f t="array" ref="I5871">IFERROR(INDEX(scheduling_data!H:H,MATCH(B5871&amp;D5871,scheduling_data!D:D&amp;scheduling_data!A:A,0)),"")</f>
        <v>Kelsea Rodriguez</v>
      </c>
      <c r="J5871" t="str">
        <f t="shared" si="211"/>
        <v>No</v>
      </c>
      <c r="L5871" t="str">
        <f t="shared" si="212"/>
        <v>Yes</v>
      </c>
    </row>
    <row r="5872" spans="1:12" x14ac:dyDescent="0.3">
      <c r="A5872" t="s">
        <v>25</v>
      </c>
      <c r="B5872">
        <v>203</v>
      </c>
      <c r="C5872" s="1">
        <v>45352</v>
      </c>
      <c r="D5872" s="1">
        <v>45334.5625</v>
      </c>
      <c r="E5872">
        <v>56.78</v>
      </c>
      <c r="F5872" t="s">
        <v>19</v>
      </c>
      <c r="G5872" t="s">
        <v>26</v>
      </c>
      <c r="H5872">
        <v>97112</v>
      </c>
      <c r="I5872" t="str" cm="1">
        <f t="array" ref="I5872">IFERROR(INDEX(scheduling_data!H:H,MATCH(B5872&amp;D5872,scheduling_data!D:D&amp;scheduling_data!A:A,0)),"")</f>
        <v>Carolyn Simpson</v>
      </c>
      <c r="J5872" t="str">
        <f t="shared" si="211"/>
        <v>No</v>
      </c>
      <c r="L5872" t="str">
        <f t="shared" si="212"/>
        <v>Yes</v>
      </c>
    </row>
    <row r="5873" spans="1:12" x14ac:dyDescent="0.3">
      <c r="A5873" t="s">
        <v>25</v>
      </c>
      <c r="B5873">
        <v>203</v>
      </c>
      <c r="C5873" s="1">
        <v>45352</v>
      </c>
      <c r="D5873" s="1">
        <v>45334.5625</v>
      </c>
      <c r="E5873">
        <v>93.22</v>
      </c>
      <c r="F5873" t="s">
        <v>9</v>
      </c>
      <c r="G5873" t="s">
        <v>28</v>
      </c>
      <c r="H5873">
        <v>97112</v>
      </c>
      <c r="I5873" t="str" cm="1">
        <f t="array" ref="I5873">IFERROR(INDEX(scheduling_data!H:H,MATCH(B5873&amp;D5873,scheduling_data!D:D&amp;scheduling_data!A:A,0)),"")</f>
        <v>Carolyn Simpson</v>
      </c>
      <c r="J5873" t="str">
        <f t="shared" si="211"/>
        <v>No</v>
      </c>
      <c r="L5873" t="str">
        <f t="shared" si="212"/>
        <v>No</v>
      </c>
    </row>
    <row r="5874" spans="1:12" x14ac:dyDescent="0.3">
      <c r="A5874" t="s">
        <v>25</v>
      </c>
      <c r="B5874">
        <v>203</v>
      </c>
      <c r="C5874" s="1">
        <v>45352</v>
      </c>
      <c r="D5874" s="1">
        <v>45334.583333333336</v>
      </c>
      <c r="E5874">
        <v>93.22</v>
      </c>
      <c r="F5874" t="s">
        <v>9</v>
      </c>
      <c r="G5874" t="s">
        <v>28</v>
      </c>
      <c r="H5874">
        <v>97112</v>
      </c>
      <c r="I5874" t="str" cm="1">
        <f t="array" ref="I5874">IFERROR(INDEX(scheduling_data!H:H,MATCH(B5874&amp;D5874,scheduling_data!D:D&amp;scheduling_data!A:A,0)),"")</f>
        <v>Christian Litz</v>
      </c>
      <c r="J5874" t="str">
        <f t="shared" si="211"/>
        <v>No</v>
      </c>
      <c r="L5874" t="str">
        <f t="shared" si="212"/>
        <v>No</v>
      </c>
    </row>
    <row r="5875" spans="1:12" x14ac:dyDescent="0.3">
      <c r="A5875" t="s">
        <v>25</v>
      </c>
      <c r="B5875">
        <v>203</v>
      </c>
      <c r="C5875" s="1">
        <v>45352</v>
      </c>
      <c r="D5875" s="1">
        <v>45334.583333333336</v>
      </c>
      <c r="E5875">
        <v>56.78</v>
      </c>
      <c r="F5875" t="s">
        <v>19</v>
      </c>
      <c r="G5875" t="s">
        <v>26</v>
      </c>
      <c r="H5875">
        <v>97112</v>
      </c>
      <c r="I5875" t="str" cm="1">
        <f t="array" ref="I5875">IFERROR(INDEX(scheduling_data!H:H,MATCH(B5875&amp;D5875,scheduling_data!D:D&amp;scheduling_data!A:A,0)),"")</f>
        <v>Christian Litz</v>
      </c>
      <c r="J5875" t="str">
        <f t="shared" si="211"/>
        <v>No</v>
      </c>
      <c r="L5875" t="str">
        <f t="shared" si="212"/>
        <v>Yes</v>
      </c>
    </row>
    <row r="5876" spans="1:12" x14ac:dyDescent="0.3">
      <c r="A5876" t="s">
        <v>25</v>
      </c>
      <c r="B5876">
        <v>203</v>
      </c>
      <c r="C5876" s="1">
        <v>45352</v>
      </c>
      <c r="D5876" s="1">
        <v>45336.5625</v>
      </c>
      <c r="E5876">
        <v>64.81</v>
      </c>
      <c r="F5876" t="s">
        <v>19</v>
      </c>
      <c r="G5876" t="s">
        <v>26</v>
      </c>
      <c r="H5876">
        <v>92507</v>
      </c>
      <c r="I5876" t="str" cm="1">
        <f t="array" ref="I5876">IFERROR(INDEX(scheduling_data!H:H,MATCH(B5876&amp;D5876,scheduling_data!D:D&amp;scheduling_data!A:A,0)),"")</f>
        <v>Victoria Miley</v>
      </c>
      <c r="J5876" t="str">
        <f t="shared" si="211"/>
        <v>No</v>
      </c>
      <c r="L5876" t="str">
        <f t="shared" si="212"/>
        <v>Yes</v>
      </c>
    </row>
    <row r="5877" spans="1:12" x14ac:dyDescent="0.3">
      <c r="A5877" t="s">
        <v>25</v>
      </c>
      <c r="B5877">
        <v>203</v>
      </c>
      <c r="C5877" s="1">
        <v>45352</v>
      </c>
      <c r="D5877" s="1">
        <v>45336.5625</v>
      </c>
      <c r="E5877">
        <v>85.19</v>
      </c>
      <c r="F5877" t="s">
        <v>9</v>
      </c>
      <c r="G5877" t="s">
        <v>28</v>
      </c>
      <c r="H5877">
        <v>92507</v>
      </c>
      <c r="I5877" t="str" cm="1">
        <f t="array" ref="I5877">IFERROR(INDEX(scheduling_data!H:H,MATCH(B5877&amp;D5877,scheduling_data!D:D&amp;scheduling_data!A:A,0)),"")</f>
        <v>Victoria Miley</v>
      </c>
      <c r="J5877" t="str">
        <f t="shared" si="211"/>
        <v>No</v>
      </c>
      <c r="L5877" t="str">
        <f t="shared" si="212"/>
        <v>No</v>
      </c>
    </row>
    <row r="5878" spans="1:12" x14ac:dyDescent="0.3">
      <c r="A5878" t="s">
        <v>25</v>
      </c>
      <c r="B5878">
        <v>203</v>
      </c>
      <c r="C5878" s="1">
        <v>45359</v>
      </c>
      <c r="D5878" s="1">
        <v>45342.479166666664</v>
      </c>
      <c r="E5878">
        <v>93.22</v>
      </c>
      <c r="F5878" t="s">
        <v>9</v>
      </c>
      <c r="G5878" t="s">
        <v>28</v>
      </c>
      <c r="H5878">
        <v>97112</v>
      </c>
      <c r="I5878" t="str" cm="1">
        <f t="array" ref="I5878">IFERROR(INDEX(scheduling_data!H:H,MATCH(B5878&amp;D5878,scheduling_data!D:D&amp;scheduling_data!A:A,0)),"")</f>
        <v>Kelsea Rodriguez</v>
      </c>
      <c r="J5878" t="str">
        <f t="shared" si="211"/>
        <v>No</v>
      </c>
      <c r="L5878" t="str">
        <f t="shared" si="212"/>
        <v>No</v>
      </c>
    </row>
    <row r="5879" spans="1:12" x14ac:dyDescent="0.3">
      <c r="A5879" t="s">
        <v>25</v>
      </c>
      <c r="B5879">
        <v>203</v>
      </c>
      <c r="C5879" s="1">
        <v>45359</v>
      </c>
      <c r="D5879" s="1">
        <v>45342.479166666664</v>
      </c>
      <c r="E5879">
        <v>56.78</v>
      </c>
      <c r="F5879" t="s">
        <v>19</v>
      </c>
      <c r="G5879" t="s">
        <v>26</v>
      </c>
      <c r="H5879">
        <v>97112</v>
      </c>
      <c r="I5879" t="str" cm="1">
        <f t="array" ref="I5879">IFERROR(INDEX(scheduling_data!H:H,MATCH(B5879&amp;D5879,scheduling_data!D:D&amp;scheduling_data!A:A,0)),"")</f>
        <v>Kelsea Rodriguez</v>
      </c>
      <c r="J5879" t="str">
        <f t="shared" si="211"/>
        <v>No</v>
      </c>
      <c r="L5879" t="str">
        <f t="shared" si="212"/>
        <v>Yes</v>
      </c>
    </row>
    <row r="5880" spans="1:12" x14ac:dyDescent="0.3">
      <c r="A5880" t="s">
        <v>25</v>
      </c>
      <c r="B5880">
        <v>203</v>
      </c>
      <c r="C5880" s="1">
        <v>45352</v>
      </c>
      <c r="D5880" s="1">
        <v>45342.5</v>
      </c>
      <c r="E5880">
        <v>64.81</v>
      </c>
      <c r="F5880" t="s">
        <v>19</v>
      </c>
      <c r="G5880" t="s">
        <v>26</v>
      </c>
      <c r="H5880">
        <v>92507</v>
      </c>
      <c r="I5880" t="str" cm="1">
        <f t="array" ref="I5880">IFERROR(INDEX(scheduling_data!H:H,MATCH(B5880&amp;D5880,scheduling_data!D:D&amp;scheduling_data!A:A,0)),"")</f>
        <v>D'Anna Pullen</v>
      </c>
      <c r="J5880" t="str">
        <f t="shared" si="211"/>
        <v>No</v>
      </c>
      <c r="L5880" t="str">
        <f t="shared" si="212"/>
        <v>Yes</v>
      </c>
    </row>
    <row r="5881" spans="1:12" x14ac:dyDescent="0.3">
      <c r="A5881" t="s">
        <v>25</v>
      </c>
      <c r="B5881">
        <v>203</v>
      </c>
      <c r="C5881" s="1">
        <v>45352</v>
      </c>
      <c r="D5881" s="1">
        <v>45342.5</v>
      </c>
      <c r="E5881">
        <v>85.19</v>
      </c>
      <c r="F5881" t="s">
        <v>9</v>
      </c>
      <c r="G5881" t="s">
        <v>28</v>
      </c>
      <c r="H5881">
        <v>92507</v>
      </c>
      <c r="I5881" t="str" cm="1">
        <f t="array" ref="I5881">IFERROR(INDEX(scheduling_data!H:H,MATCH(B5881&amp;D5881,scheduling_data!D:D&amp;scheduling_data!A:A,0)),"")</f>
        <v>D'Anna Pullen</v>
      </c>
      <c r="J5881" t="str">
        <f t="shared" si="211"/>
        <v>No</v>
      </c>
      <c r="L5881" t="str">
        <f t="shared" si="212"/>
        <v>No</v>
      </c>
    </row>
    <row r="5882" spans="1:12" x14ac:dyDescent="0.3">
      <c r="A5882" t="s">
        <v>25</v>
      </c>
      <c r="B5882">
        <v>203</v>
      </c>
      <c r="C5882" s="1">
        <v>45359</v>
      </c>
      <c r="D5882" s="1">
        <v>45343.541666666664</v>
      </c>
      <c r="E5882">
        <v>56.78</v>
      </c>
      <c r="F5882" t="s">
        <v>19</v>
      </c>
      <c r="G5882" t="s">
        <v>26</v>
      </c>
      <c r="H5882">
        <v>97112</v>
      </c>
      <c r="I5882" t="str" cm="1">
        <f t="array" ref="I5882">IFERROR(INDEX(scheduling_data!H:H,MATCH(B5882&amp;D5882,scheduling_data!D:D&amp;scheduling_data!A:A,0)),"")</f>
        <v>Heidi Molaison</v>
      </c>
      <c r="J5882" t="str">
        <f t="shared" si="211"/>
        <v>No</v>
      </c>
      <c r="L5882" t="str">
        <f t="shared" si="212"/>
        <v>Yes</v>
      </c>
    </row>
    <row r="5883" spans="1:12" x14ac:dyDescent="0.3">
      <c r="A5883" t="s">
        <v>25</v>
      </c>
      <c r="B5883">
        <v>203</v>
      </c>
      <c r="C5883" s="1">
        <v>45359</v>
      </c>
      <c r="D5883" s="1">
        <v>45343.541666666664</v>
      </c>
      <c r="E5883">
        <v>93.22</v>
      </c>
      <c r="F5883" t="s">
        <v>9</v>
      </c>
      <c r="G5883" t="s">
        <v>28</v>
      </c>
      <c r="H5883">
        <v>97112</v>
      </c>
      <c r="I5883" t="str" cm="1">
        <f t="array" ref="I5883">IFERROR(INDEX(scheduling_data!H:H,MATCH(B5883&amp;D5883,scheduling_data!D:D&amp;scheduling_data!A:A,0)),"")</f>
        <v>Heidi Molaison</v>
      </c>
      <c r="J5883" t="str">
        <f t="shared" si="211"/>
        <v>No</v>
      </c>
      <c r="L5883" t="str">
        <f t="shared" si="212"/>
        <v>No</v>
      </c>
    </row>
    <row r="5884" spans="1:12" x14ac:dyDescent="0.3">
      <c r="A5884" t="s">
        <v>25</v>
      </c>
      <c r="B5884">
        <v>203</v>
      </c>
      <c r="C5884" s="1">
        <v>45359</v>
      </c>
      <c r="D5884" s="1">
        <v>45343.5625</v>
      </c>
      <c r="E5884">
        <v>56.78</v>
      </c>
      <c r="F5884" t="s">
        <v>19</v>
      </c>
      <c r="G5884" t="s">
        <v>26</v>
      </c>
      <c r="H5884">
        <v>97112</v>
      </c>
      <c r="I5884" t="str" cm="1">
        <f t="array" ref="I5884">IFERROR(INDEX(scheduling_data!H:H,MATCH(B5884&amp;D5884,scheduling_data!D:D&amp;scheduling_data!A:A,0)),"")</f>
        <v>Christian Litz</v>
      </c>
      <c r="J5884" t="str">
        <f t="shared" si="211"/>
        <v>No</v>
      </c>
      <c r="L5884" t="str">
        <f t="shared" si="212"/>
        <v>Yes</v>
      </c>
    </row>
    <row r="5885" spans="1:12" x14ac:dyDescent="0.3">
      <c r="A5885" t="s">
        <v>25</v>
      </c>
      <c r="B5885">
        <v>203</v>
      </c>
      <c r="C5885" s="1">
        <v>45359</v>
      </c>
      <c r="D5885" s="1">
        <v>45343.5625</v>
      </c>
      <c r="E5885">
        <v>93.22</v>
      </c>
      <c r="F5885" t="s">
        <v>9</v>
      </c>
      <c r="G5885" t="s">
        <v>28</v>
      </c>
      <c r="H5885">
        <v>97112</v>
      </c>
      <c r="I5885" t="str" cm="1">
        <f t="array" ref="I5885">IFERROR(INDEX(scheduling_data!H:H,MATCH(B5885&amp;D5885,scheduling_data!D:D&amp;scheduling_data!A:A,0)),"")</f>
        <v>Christian Litz</v>
      </c>
      <c r="J5885" t="str">
        <f t="shared" si="211"/>
        <v>No</v>
      </c>
      <c r="L5885" t="str">
        <f t="shared" si="212"/>
        <v>No</v>
      </c>
    </row>
    <row r="5886" spans="1:12" x14ac:dyDescent="0.3">
      <c r="A5886" t="s">
        <v>25</v>
      </c>
      <c r="B5886">
        <v>203</v>
      </c>
      <c r="C5886" s="1">
        <v>45366</v>
      </c>
      <c r="D5886" s="1">
        <v>45348.458333333336</v>
      </c>
      <c r="E5886">
        <v>93.22</v>
      </c>
      <c r="F5886" t="s">
        <v>9</v>
      </c>
      <c r="G5886" t="s">
        <v>28</v>
      </c>
      <c r="H5886">
        <v>97112</v>
      </c>
      <c r="I5886" t="str" cm="1">
        <f t="array" ref="I5886">IFERROR(INDEX(scheduling_data!H:H,MATCH(B5886&amp;D5886,scheduling_data!D:D&amp;scheduling_data!A:A,0)),"")</f>
        <v>Heidi Molaison</v>
      </c>
      <c r="J5886" t="str">
        <f t="shared" si="211"/>
        <v>No</v>
      </c>
      <c r="L5886" t="str">
        <f t="shared" si="212"/>
        <v>No</v>
      </c>
    </row>
    <row r="5887" spans="1:12" x14ac:dyDescent="0.3">
      <c r="A5887" t="s">
        <v>25</v>
      </c>
      <c r="B5887">
        <v>203</v>
      </c>
      <c r="C5887" s="1">
        <v>45366</v>
      </c>
      <c r="D5887" s="1">
        <v>45348.458333333336</v>
      </c>
      <c r="E5887">
        <v>56.78</v>
      </c>
      <c r="F5887" t="s">
        <v>19</v>
      </c>
      <c r="G5887" t="s">
        <v>26</v>
      </c>
      <c r="H5887">
        <v>97112</v>
      </c>
      <c r="I5887" t="str" cm="1">
        <f t="array" ref="I5887">IFERROR(INDEX(scheduling_data!H:H,MATCH(B5887&amp;D5887,scheduling_data!D:D&amp;scheduling_data!A:A,0)),"")</f>
        <v>Heidi Molaison</v>
      </c>
      <c r="J5887" t="str">
        <f t="shared" si="211"/>
        <v>No</v>
      </c>
      <c r="L5887" t="str">
        <f t="shared" si="212"/>
        <v>Yes</v>
      </c>
    </row>
    <row r="5888" spans="1:12" x14ac:dyDescent="0.3">
      <c r="A5888" t="s">
        <v>25</v>
      </c>
      <c r="B5888">
        <v>203</v>
      </c>
      <c r="C5888" s="1">
        <v>45366</v>
      </c>
      <c r="D5888" s="1">
        <v>45348.479166666664</v>
      </c>
      <c r="E5888">
        <v>93.22</v>
      </c>
      <c r="F5888" t="s">
        <v>9</v>
      </c>
      <c r="G5888" t="s">
        <v>28</v>
      </c>
      <c r="H5888">
        <v>97112</v>
      </c>
      <c r="I5888" t="str" cm="1">
        <f t="array" ref="I5888">IFERROR(INDEX(scheduling_data!H:H,MATCH(B5888&amp;D5888,scheduling_data!D:D&amp;scheduling_data!A:A,0)),"")</f>
        <v>Christian Litz</v>
      </c>
      <c r="J5888" t="str">
        <f t="shared" si="211"/>
        <v>No</v>
      </c>
      <c r="L5888" t="str">
        <f t="shared" si="212"/>
        <v>No</v>
      </c>
    </row>
    <row r="5889" spans="1:12" x14ac:dyDescent="0.3">
      <c r="A5889" t="s">
        <v>25</v>
      </c>
      <c r="B5889">
        <v>203</v>
      </c>
      <c r="C5889" s="1">
        <v>45366</v>
      </c>
      <c r="D5889" s="1">
        <v>45348.479166666664</v>
      </c>
      <c r="E5889">
        <v>56.78</v>
      </c>
      <c r="F5889" t="s">
        <v>19</v>
      </c>
      <c r="G5889" t="s">
        <v>26</v>
      </c>
      <c r="H5889">
        <v>97112</v>
      </c>
      <c r="I5889" t="str" cm="1">
        <f t="array" ref="I5889">IFERROR(INDEX(scheduling_data!H:H,MATCH(B5889&amp;D5889,scheduling_data!D:D&amp;scheduling_data!A:A,0)),"")</f>
        <v>Christian Litz</v>
      </c>
      <c r="J5889" t="str">
        <f t="shared" si="211"/>
        <v>No</v>
      </c>
      <c r="L5889" t="str">
        <f t="shared" si="212"/>
        <v>Yes</v>
      </c>
    </row>
    <row r="5890" spans="1:12" x14ac:dyDescent="0.3">
      <c r="A5890" t="s">
        <v>25</v>
      </c>
      <c r="B5890">
        <v>203</v>
      </c>
      <c r="C5890" s="1">
        <v>45366</v>
      </c>
      <c r="D5890" s="1">
        <v>45350.541666666664</v>
      </c>
      <c r="E5890">
        <v>93.22</v>
      </c>
      <c r="F5890" t="s">
        <v>9</v>
      </c>
      <c r="G5890" t="s">
        <v>28</v>
      </c>
      <c r="H5890">
        <v>97112</v>
      </c>
      <c r="I5890" t="str" cm="1">
        <f t="array" ref="I5890">IFERROR(INDEX(scheduling_data!H:H,MATCH(B5890&amp;D5890,scheduling_data!D:D&amp;scheduling_data!A:A,0)),"")</f>
        <v>Heidi Molaison</v>
      </c>
      <c r="J5890" t="str">
        <f t="shared" si="211"/>
        <v>No</v>
      </c>
      <c r="L5890" t="str">
        <f t="shared" si="212"/>
        <v>No</v>
      </c>
    </row>
    <row r="5891" spans="1:12" x14ac:dyDescent="0.3">
      <c r="A5891" t="s">
        <v>25</v>
      </c>
      <c r="B5891">
        <v>203</v>
      </c>
      <c r="C5891" s="1">
        <v>45366</v>
      </c>
      <c r="D5891" s="1">
        <v>45350.541666666664</v>
      </c>
      <c r="E5891">
        <v>56.78</v>
      </c>
      <c r="F5891" t="s">
        <v>19</v>
      </c>
      <c r="G5891" t="s">
        <v>26</v>
      </c>
      <c r="H5891">
        <v>97112</v>
      </c>
      <c r="I5891" t="str" cm="1">
        <f t="array" ref="I5891">IFERROR(INDEX(scheduling_data!H:H,MATCH(B5891&amp;D5891,scheduling_data!D:D&amp;scheduling_data!A:A,0)),"")</f>
        <v>Heidi Molaison</v>
      </c>
      <c r="J5891" t="str">
        <f t="shared" ref="J5891:J5954" si="213">IF(I5891="", "Yes", "No")</f>
        <v>No</v>
      </c>
      <c r="L5891" t="str">
        <f t="shared" ref="L5891:L5954" si="214">IF(OR(F5891="Cash", F5891="Check", F5891="EFT", F5891="Credit Card", F5891="Visa", F5891="Mastercard", F5891="AMEX"), "Yes", "No")</f>
        <v>Yes</v>
      </c>
    </row>
    <row r="5892" spans="1:12" x14ac:dyDescent="0.3">
      <c r="A5892" t="s">
        <v>25</v>
      </c>
      <c r="B5892">
        <v>203</v>
      </c>
      <c r="C5892" s="1">
        <v>45366</v>
      </c>
      <c r="D5892" s="1">
        <v>45350.5625</v>
      </c>
      <c r="E5892">
        <v>56.78</v>
      </c>
      <c r="F5892" t="s">
        <v>19</v>
      </c>
      <c r="G5892" t="s">
        <v>26</v>
      </c>
      <c r="H5892">
        <v>97112</v>
      </c>
      <c r="I5892" t="str" cm="1">
        <f t="array" ref="I5892">IFERROR(INDEX(scheduling_data!H:H,MATCH(B5892&amp;D5892,scheduling_data!D:D&amp;scheduling_data!A:A,0)),"")</f>
        <v>Christian Litz</v>
      </c>
      <c r="J5892" t="str">
        <f t="shared" si="213"/>
        <v>No</v>
      </c>
      <c r="L5892" t="str">
        <f t="shared" si="214"/>
        <v>Yes</v>
      </c>
    </row>
    <row r="5893" spans="1:12" x14ac:dyDescent="0.3">
      <c r="A5893" t="s">
        <v>25</v>
      </c>
      <c r="B5893">
        <v>203</v>
      </c>
      <c r="C5893" s="1">
        <v>45366</v>
      </c>
      <c r="D5893" s="1">
        <v>45350.5625</v>
      </c>
      <c r="E5893">
        <v>93.22</v>
      </c>
      <c r="F5893" t="s">
        <v>9</v>
      </c>
      <c r="G5893" t="s">
        <v>28</v>
      </c>
      <c r="H5893">
        <v>97112</v>
      </c>
      <c r="I5893" t="str" cm="1">
        <f t="array" ref="I5893">IFERROR(INDEX(scheduling_data!H:H,MATCH(B5893&amp;D5893,scheduling_data!D:D&amp;scheduling_data!A:A,0)),"")</f>
        <v>Christian Litz</v>
      </c>
      <c r="J5893" t="str">
        <f t="shared" si="213"/>
        <v>No</v>
      </c>
      <c r="L5893" t="str">
        <f t="shared" si="214"/>
        <v>No</v>
      </c>
    </row>
    <row r="5894" spans="1:12" x14ac:dyDescent="0.3">
      <c r="A5894" t="s">
        <v>25</v>
      </c>
      <c r="B5894">
        <v>203</v>
      </c>
      <c r="C5894" s="1">
        <v>45359</v>
      </c>
      <c r="D5894" s="1">
        <v>45351.541666666664</v>
      </c>
      <c r="E5894">
        <v>85.19</v>
      </c>
      <c r="F5894" t="s">
        <v>9</v>
      </c>
      <c r="G5894" t="s">
        <v>28</v>
      </c>
      <c r="H5894">
        <v>92507</v>
      </c>
      <c r="I5894" t="str" cm="1">
        <f t="array" ref="I5894">IFERROR(INDEX(scheduling_data!H:H,MATCH(B5894&amp;D5894,scheduling_data!D:D&amp;scheduling_data!A:A,0)),"")</f>
        <v>Victoria Miley</v>
      </c>
      <c r="J5894" t="str">
        <f t="shared" si="213"/>
        <v>No</v>
      </c>
      <c r="L5894" t="str">
        <f t="shared" si="214"/>
        <v>No</v>
      </c>
    </row>
    <row r="5895" spans="1:12" x14ac:dyDescent="0.3">
      <c r="A5895" t="s">
        <v>25</v>
      </c>
      <c r="B5895">
        <v>203</v>
      </c>
      <c r="C5895" s="1">
        <v>45359</v>
      </c>
      <c r="D5895" s="1">
        <v>45351.541666666664</v>
      </c>
      <c r="E5895">
        <v>64.81</v>
      </c>
      <c r="F5895" t="s">
        <v>19</v>
      </c>
      <c r="G5895" t="s">
        <v>26</v>
      </c>
      <c r="H5895">
        <v>92507</v>
      </c>
      <c r="I5895" t="str" cm="1">
        <f t="array" ref="I5895">IFERROR(INDEX(scheduling_data!H:H,MATCH(B5895&amp;D5895,scheduling_data!D:D&amp;scheduling_data!A:A,0)),"")</f>
        <v>Victoria Miley</v>
      </c>
      <c r="J5895" t="str">
        <f t="shared" si="213"/>
        <v>No</v>
      </c>
      <c r="L5895" t="str">
        <f t="shared" si="214"/>
        <v>Yes</v>
      </c>
    </row>
    <row r="5896" spans="1:12" x14ac:dyDescent="0.3">
      <c r="A5896" t="s">
        <v>80</v>
      </c>
      <c r="B5896">
        <v>204</v>
      </c>
      <c r="C5896" s="1">
        <v>45352</v>
      </c>
      <c r="D5896" s="1">
        <v>45342.333333333336</v>
      </c>
      <c r="E5896">
        <v>93.22</v>
      </c>
      <c r="F5896" t="s">
        <v>9</v>
      </c>
      <c r="G5896" t="s">
        <v>52</v>
      </c>
      <c r="H5896">
        <v>97112</v>
      </c>
      <c r="I5896" t="str" cm="1">
        <f t="array" ref="I5896">IFERROR(INDEX(scheduling_data!H:H,MATCH(B5896&amp;D5896,scheduling_data!D:D&amp;scheduling_data!A:A,0)),"")</f>
        <v>Kelsea Rodriguez</v>
      </c>
      <c r="J5896" t="str">
        <f t="shared" si="213"/>
        <v>No</v>
      </c>
      <c r="L5896" t="str">
        <f t="shared" si="214"/>
        <v>No</v>
      </c>
    </row>
    <row r="5897" spans="1:12" x14ac:dyDescent="0.3">
      <c r="A5897" t="s">
        <v>80</v>
      </c>
      <c r="B5897">
        <v>204</v>
      </c>
      <c r="C5897" s="1">
        <v>45352</v>
      </c>
      <c r="D5897" s="1">
        <v>45342.333333333336</v>
      </c>
      <c r="E5897">
        <v>56.78</v>
      </c>
      <c r="F5897" t="s">
        <v>19</v>
      </c>
      <c r="G5897" t="s">
        <v>51</v>
      </c>
      <c r="H5897">
        <v>97112</v>
      </c>
      <c r="I5897" t="str" cm="1">
        <f t="array" ref="I5897">IFERROR(INDEX(scheduling_data!H:H,MATCH(B5897&amp;D5897,scheduling_data!D:D&amp;scheduling_data!A:A,0)),"")</f>
        <v>Kelsea Rodriguez</v>
      </c>
      <c r="J5897" t="str">
        <f t="shared" si="213"/>
        <v>No</v>
      </c>
      <c r="L5897" t="str">
        <f t="shared" si="214"/>
        <v>Yes</v>
      </c>
    </row>
    <row r="5898" spans="1:12" x14ac:dyDescent="0.3">
      <c r="A5898" t="s">
        <v>80</v>
      </c>
      <c r="B5898">
        <v>204</v>
      </c>
      <c r="C5898" s="1">
        <v>45359</v>
      </c>
      <c r="D5898" s="1">
        <v>45342.354166666664</v>
      </c>
      <c r="E5898">
        <v>85.19</v>
      </c>
      <c r="F5898" t="s">
        <v>9</v>
      </c>
      <c r="G5898" t="s">
        <v>52</v>
      </c>
      <c r="H5898">
        <v>92507</v>
      </c>
      <c r="I5898" t="str" cm="1">
        <f t="array" ref="I5898">IFERROR(INDEX(scheduling_data!H:H,MATCH(B5898&amp;D5898,scheduling_data!D:D&amp;scheduling_data!A:A,0)),"")</f>
        <v>Annette Fertitta</v>
      </c>
      <c r="J5898" t="str">
        <f t="shared" si="213"/>
        <v>No</v>
      </c>
      <c r="L5898" t="str">
        <f t="shared" si="214"/>
        <v>No</v>
      </c>
    </row>
    <row r="5899" spans="1:12" x14ac:dyDescent="0.3">
      <c r="A5899" t="s">
        <v>80</v>
      </c>
      <c r="B5899">
        <v>204</v>
      </c>
      <c r="C5899" s="1">
        <v>45359</v>
      </c>
      <c r="D5899" s="1">
        <v>45342.354166666664</v>
      </c>
      <c r="E5899">
        <v>64.81</v>
      </c>
      <c r="F5899" t="s">
        <v>19</v>
      </c>
      <c r="G5899" t="s">
        <v>51</v>
      </c>
      <c r="H5899">
        <v>92507</v>
      </c>
      <c r="I5899" t="str" cm="1">
        <f t="array" ref="I5899">IFERROR(INDEX(scheduling_data!H:H,MATCH(B5899&amp;D5899,scheduling_data!D:D&amp;scheduling_data!A:A,0)),"")</f>
        <v>Annette Fertitta</v>
      </c>
      <c r="J5899" t="str">
        <f t="shared" si="213"/>
        <v>No</v>
      </c>
      <c r="L5899" t="str">
        <f t="shared" si="214"/>
        <v>Yes</v>
      </c>
    </row>
    <row r="5900" spans="1:12" x14ac:dyDescent="0.3">
      <c r="A5900" t="s">
        <v>80</v>
      </c>
      <c r="B5900">
        <v>204</v>
      </c>
      <c r="C5900" s="1">
        <v>45359</v>
      </c>
      <c r="D5900" s="1">
        <v>45344.625</v>
      </c>
      <c r="E5900">
        <v>85.19</v>
      </c>
      <c r="F5900" t="s">
        <v>9</v>
      </c>
      <c r="G5900" t="s">
        <v>52</v>
      </c>
      <c r="H5900">
        <v>92507</v>
      </c>
      <c r="I5900" t="str" cm="1">
        <f t="array" ref="I5900">IFERROR(INDEX(scheduling_data!H:H,MATCH(B5900&amp;D5900,scheduling_data!D:D&amp;scheduling_data!A:A,0)),"")</f>
        <v>D'Anna Pullen</v>
      </c>
      <c r="J5900" t="str">
        <f t="shared" si="213"/>
        <v>No</v>
      </c>
      <c r="L5900" t="str">
        <f t="shared" si="214"/>
        <v>No</v>
      </c>
    </row>
    <row r="5901" spans="1:12" x14ac:dyDescent="0.3">
      <c r="A5901" t="s">
        <v>80</v>
      </c>
      <c r="B5901">
        <v>204</v>
      </c>
      <c r="C5901" s="1">
        <v>45359</v>
      </c>
      <c r="D5901" s="1">
        <v>45344.625</v>
      </c>
      <c r="E5901">
        <v>64.81</v>
      </c>
      <c r="F5901" t="s">
        <v>19</v>
      </c>
      <c r="G5901" t="s">
        <v>51</v>
      </c>
      <c r="H5901">
        <v>92507</v>
      </c>
      <c r="I5901" t="str" cm="1">
        <f t="array" ref="I5901">IFERROR(INDEX(scheduling_data!H:H,MATCH(B5901&amp;D5901,scheduling_data!D:D&amp;scheduling_data!A:A,0)),"")</f>
        <v>D'Anna Pullen</v>
      </c>
      <c r="J5901" t="str">
        <f t="shared" si="213"/>
        <v>No</v>
      </c>
      <c r="L5901" t="str">
        <f t="shared" si="214"/>
        <v>Yes</v>
      </c>
    </row>
    <row r="5902" spans="1:12" x14ac:dyDescent="0.3">
      <c r="A5902" t="s">
        <v>80</v>
      </c>
      <c r="B5902">
        <v>204</v>
      </c>
      <c r="C5902" s="1">
        <v>45359</v>
      </c>
      <c r="D5902" s="1">
        <v>45349.333333333336</v>
      </c>
      <c r="E5902">
        <v>93.22</v>
      </c>
      <c r="F5902" t="s">
        <v>9</v>
      </c>
      <c r="G5902" t="s">
        <v>52</v>
      </c>
      <c r="H5902">
        <v>97112</v>
      </c>
      <c r="I5902" t="str" cm="1">
        <f t="array" ref="I5902">IFERROR(INDEX(scheduling_data!H:H,MATCH(B5902&amp;D5902,scheduling_data!D:D&amp;scheduling_data!A:A,0)),"")</f>
        <v>Kelsea Rodriguez</v>
      </c>
      <c r="J5902" t="str">
        <f t="shared" si="213"/>
        <v>No</v>
      </c>
      <c r="L5902" t="str">
        <f t="shared" si="214"/>
        <v>No</v>
      </c>
    </row>
    <row r="5903" spans="1:12" x14ac:dyDescent="0.3">
      <c r="A5903" t="s">
        <v>80</v>
      </c>
      <c r="B5903">
        <v>204</v>
      </c>
      <c r="C5903" s="1">
        <v>45359</v>
      </c>
      <c r="D5903" s="1">
        <v>45349.333333333336</v>
      </c>
      <c r="E5903">
        <v>56.78</v>
      </c>
      <c r="F5903" t="s">
        <v>19</v>
      </c>
      <c r="G5903" t="s">
        <v>51</v>
      </c>
      <c r="H5903">
        <v>97112</v>
      </c>
      <c r="I5903" t="str" cm="1">
        <f t="array" ref="I5903">IFERROR(INDEX(scheduling_data!H:H,MATCH(B5903&amp;D5903,scheduling_data!D:D&amp;scheduling_data!A:A,0)),"")</f>
        <v>Kelsea Rodriguez</v>
      </c>
      <c r="J5903" t="str">
        <f t="shared" si="213"/>
        <v>No</v>
      </c>
      <c r="L5903" t="str">
        <f t="shared" si="214"/>
        <v>Yes</v>
      </c>
    </row>
    <row r="5904" spans="1:12" x14ac:dyDescent="0.3">
      <c r="A5904" t="s">
        <v>80</v>
      </c>
      <c r="B5904">
        <v>204</v>
      </c>
      <c r="C5904" s="1">
        <v>45366</v>
      </c>
      <c r="D5904" s="1">
        <v>45349.354166666664</v>
      </c>
      <c r="E5904">
        <v>85.19</v>
      </c>
      <c r="F5904" t="s">
        <v>9</v>
      </c>
      <c r="G5904" t="s">
        <v>52</v>
      </c>
      <c r="H5904">
        <v>92507</v>
      </c>
      <c r="I5904" t="str" cm="1">
        <f t="array" ref="I5904">IFERROR(INDEX(scheduling_data!H:H,MATCH(B5904&amp;D5904,scheduling_data!D:D&amp;scheduling_data!A:A,0)),"")</f>
        <v>Annette Fertitta</v>
      </c>
      <c r="J5904" t="str">
        <f t="shared" si="213"/>
        <v>No</v>
      </c>
      <c r="L5904" t="str">
        <f t="shared" si="214"/>
        <v>No</v>
      </c>
    </row>
    <row r="5905" spans="1:12" x14ac:dyDescent="0.3">
      <c r="A5905" t="s">
        <v>80</v>
      </c>
      <c r="B5905">
        <v>204</v>
      </c>
      <c r="C5905" s="1">
        <v>45366</v>
      </c>
      <c r="D5905" s="1">
        <v>45349.354166666664</v>
      </c>
      <c r="E5905">
        <v>64.81</v>
      </c>
      <c r="F5905" t="s">
        <v>19</v>
      </c>
      <c r="G5905" t="s">
        <v>51</v>
      </c>
      <c r="H5905">
        <v>92507</v>
      </c>
      <c r="I5905" t="str" cm="1">
        <f t="array" ref="I5905">IFERROR(INDEX(scheduling_data!H:H,MATCH(B5905&amp;D5905,scheduling_data!D:D&amp;scheduling_data!A:A,0)),"")</f>
        <v>Annette Fertitta</v>
      </c>
      <c r="J5905" t="str">
        <f t="shared" si="213"/>
        <v>No</v>
      </c>
      <c r="L5905" t="str">
        <f t="shared" si="214"/>
        <v>Yes</v>
      </c>
    </row>
    <row r="5906" spans="1:12" x14ac:dyDescent="0.3">
      <c r="A5906" t="s">
        <v>17</v>
      </c>
      <c r="B5906">
        <v>317</v>
      </c>
      <c r="C5906" s="1">
        <v>45358</v>
      </c>
      <c r="D5906" s="1">
        <v>45323.395833333336</v>
      </c>
      <c r="E5906">
        <v>64.81</v>
      </c>
      <c r="F5906" t="s">
        <v>19</v>
      </c>
      <c r="G5906" t="s">
        <v>20</v>
      </c>
      <c r="H5906">
        <v>92507</v>
      </c>
      <c r="I5906" t="str" cm="1">
        <f t="array" ref="I5906">IFERROR(INDEX(scheduling_data!H:H,MATCH(B5906&amp;D5906,scheduling_data!D:D&amp;scheduling_data!A:A,0)),"")</f>
        <v>D'Anna Pullen</v>
      </c>
      <c r="J5906" t="str">
        <f t="shared" si="213"/>
        <v>No</v>
      </c>
      <c r="L5906" t="str">
        <f t="shared" si="214"/>
        <v>Yes</v>
      </c>
    </row>
    <row r="5907" spans="1:12" x14ac:dyDescent="0.3">
      <c r="A5907" t="s">
        <v>17</v>
      </c>
      <c r="B5907">
        <v>317</v>
      </c>
      <c r="C5907" s="1">
        <v>45358</v>
      </c>
      <c r="D5907" s="1">
        <v>45323.395833333336</v>
      </c>
      <c r="E5907">
        <v>85.19</v>
      </c>
      <c r="F5907" t="s">
        <v>9</v>
      </c>
      <c r="G5907" t="s">
        <v>18</v>
      </c>
      <c r="H5907">
        <v>92507</v>
      </c>
      <c r="I5907" t="str" cm="1">
        <f t="array" ref="I5907">IFERROR(INDEX(scheduling_data!H:H,MATCH(B5907&amp;D5907,scheduling_data!D:D&amp;scheduling_data!A:A,0)),"")</f>
        <v>D'Anna Pullen</v>
      </c>
      <c r="J5907" t="str">
        <f t="shared" si="213"/>
        <v>No</v>
      </c>
      <c r="L5907" t="str">
        <f t="shared" si="214"/>
        <v>No</v>
      </c>
    </row>
    <row r="5908" spans="1:12" x14ac:dyDescent="0.3">
      <c r="A5908" t="s">
        <v>17</v>
      </c>
      <c r="B5908">
        <v>317</v>
      </c>
      <c r="C5908" s="1">
        <v>45358</v>
      </c>
      <c r="D5908" s="1">
        <v>45337.395833333336</v>
      </c>
      <c r="E5908">
        <v>64.81</v>
      </c>
      <c r="F5908" t="s">
        <v>19</v>
      </c>
      <c r="G5908" t="s">
        <v>20</v>
      </c>
      <c r="H5908">
        <v>92507</v>
      </c>
      <c r="I5908" t="str" cm="1">
        <f t="array" ref="I5908">IFERROR(INDEX(scheduling_data!H:H,MATCH(B5908&amp;D5908,scheduling_data!D:D&amp;scheduling_data!A:A,0)),"")</f>
        <v>D'Anna Pullen</v>
      </c>
      <c r="J5908" t="str">
        <f t="shared" si="213"/>
        <v>No</v>
      </c>
      <c r="L5908" t="str">
        <f t="shared" si="214"/>
        <v>Yes</v>
      </c>
    </row>
    <row r="5909" spans="1:12" x14ac:dyDescent="0.3">
      <c r="A5909" t="s">
        <v>17</v>
      </c>
      <c r="B5909">
        <v>317</v>
      </c>
      <c r="C5909" s="1">
        <v>45358</v>
      </c>
      <c r="D5909" s="1">
        <v>45337.395833333336</v>
      </c>
      <c r="E5909">
        <v>85.19</v>
      </c>
      <c r="F5909" t="s">
        <v>9</v>
      </c>
      <c r="G5909" t="s">
        <v>18</v>
      </c>
      <c r="H5909">
        <v>92507</v>
      </c>
      <c r="I5909" t="str" cm="1">
        <f t="array" ref="I5909">IFERROR(INDEX(scheduling_data!H:H,MATCH(B5909&amp;D5909,scheduling_data!D:D&amp;scheduling_data!A:A,0)),"")</f>
        <v>D'Anna Pullen</v>
      </c>
      <c r="J5909" t="str">
        <f t="shared" si="213"/>
        <v>No</v>
      </c>
      <c r="L5909" t="str">
        <f t="shared" si="214"/>
        <v>No</v>
      </c>
    </row>
    <row r="5910" spans="1:12" x14ac:dyDescent="0.3">
      <c r="A5910" t="s">
        <v>17</v>
      </c>
      <c r="B5910">
        <v>317</v>
      </c>
      <c r="C5910" s="1">
        <v>45363</v>
      </c>
      <c r="D5910" s="1">
        <v>45342.4375</v>
      </c>
      <c r="E5910">
        <v>64.81</v>
      </c>
      <c r="F5910" t="s">
        <v>19</v>
      </c>
      <c r="G5910" t="s">
        <v>20</v>
      </c>
      <c r="H5910">
        <v>92507</v>
      </c>
      <c r="I5910" t="str" cm="1">
        <f t="array" ref="I5910">IFERROR(INDEX(scheduling_data!H:H,MATCH(B5910&amp;D5910,scheduling_data!D:D&amp;scheduling_data!A:A,0)),"")</f>
        <v>Victoria Miley</v>
      </c>
      <c r="J5910" t="str">
        <f t="shared" si="213"/>
        <v>No</v>
      </c>
      <c r="L5910" t="str">
        <f t="shared" si="214"/>
        <v>Yes</v>
      </c>
    </row>
    <row r="5911" spans="1:12" x14ac:dyDescent="0.3">
      <c r="A5911" t="s">
        <v>17</v>
      </c>
      <c r="B5911">
        <v>317</v>
      </c>
      <c r="C5911" s="1">
        <v>45363</v>
      </c>
      <c r="D5911" s="1">
        <v>45342.4375</v>
      </c>
      <c r="E5911">
        <v>85.19</v>
      </c>
      <c r="F5911" t="s">
        <v>9</v>
      </c>
      <c r="G5911" t="s">
        <v>18</v>
      </c>
      <c r="H5911">
        <v>92507</v>
      </c>
      <c r="I5911" t="str" cm="1">
        <f t="array" ref="I5911">IFERROR(INDEX(scheduling_data!H:H,MATCH(B5911&amp;D5911,scheduling_data!D:D&amp;scheduling_data!A:A,0)),"")</f>
        <v>Victoria Miley</v>
      </c>
      <c r="J5911" t="str">
        <f t="shared" si="213"/>
        <v>No</v>
      </c>
      <c r="L5911" t="str">
        <f t="shared" si="214"/>
        <v>No</v>
      </c>
    </row>
    <row r="5912" spans="1:12" x14ac:dyDescent="0.3">
      <c r="A5912" t="s">
        <v>17</v>
      </c>
      <c r="B5912">
        <v>317</v>
      </c>
      <c r="C5912" s="1">
        <v>45370</v>
      </c>
      <c r="D5912" s="1">
        <v>45344.416666666664</v>
      </c>
      <c r="E5912">
        <v>85.19</v>
      </c>
      <c r="F5912" t="s">
        <v>9</v>
      </c>
      <c r="G5912" t="s">
        <v>18</v>
      </c>
      <c r="H5912">
        <v>92507</v>
      </c>
      <c r="I5912" t="str" cm="1">
        <f t="array" ref="I5912">IFERROR(INDEX(scheduling_data!H:H,MATCH(B5912&amp;D5912,scheduling_data!D:D&amp;scheduling_data!A:A,0)),"")</f>
        <v>D'Anna Pullen</v>
      </c>
      <c r="J5912" t="str">
        <f t="shared" si="213"/>
        <v>No</v>
      </c>
      <c r="L5912" t="str">
        <f t="shared" si="214"/>
        <v>No</v>
      </c>
    </row>
    <row r="5913" spans="1:12" x14ac:dyDescent="0.3">
      <c r="A5913" t="s">
        <v>17</v>
      </c>
      <c r="B5913">
        <v>317</v>
      </c>
      <c r="C5913" s="1">
        <v>45370</v>
      </c>
      <c r="D5913" s="1">
        <v>45344.416666666664</v>
      </c>
      <c r="E5913">
        <v>64.81</v>
      </c>
      <c r="F5913" t="s">
        <v>19</v>
      </c>
      <c r="G5913" t="s">
        <v>20</v>
      </c>
      <c r="H5913">
        <v>92507</v>
      </c>
      <c r="I5913" t="str" cm="1">
        <f t="array" ref="I5913">IFERROR(INDEX(scheduling_data!H:H,MATCH(B5913&amp;D5913,scheduling_data!D:D&amp;scheduling_data!A:A,0)),"")</f>
        <v>D'Anna Pullen</v>
      </c>
      <c r="J5913" t="str">
        <f t="shared" si="213"/>
        <v>No</v>
      </c>
      <c r="L5913" t="str">
        <f t="shared" si="214"/>
        <v>Yes</v>
      </c>
    </row>
    <row r="5914" spans="1:12" x14ac:dyDescent="0.3">
      <c r="A5914" t="s">
        <v>17</v>
      </c>
      <c r="B5914">
        <v>317</v>
      </c>
      <c r="C5914" s="1">
        <v>45370</v>
      </c>
      <c r="D5914" s="1">
        <v>45349.375</v>
      </c>
      <c r="E5914">
        <v>85.19</v>
      </c>
      <c r="F5914" t="s">
        <v>9</v>
      </c>
      <c r="G5914" t="s">
        <v>18</v>
      </c>
      <c r="H5914">
        <v>92507</v>
      </c>
      <c r="I5914" t="str" cm="1">
        <f t="array" ref="I5914">IFERROR(INDEX(scheduling_data!H:H,MATCH(B5914&amp;D5914,scheduling_data!D:D&amp;scheduling_data!A:A,0)),"")</f>
        <v>Victoria Miley</v>
      </c>
      <c r="J5914" t="str">
        <f t="shared" si="213"/>
        <v>No</v>
      </c>
      <c r="L5914" t="str">
        <f t="shared" si="214"/>
        <v>No</v>
      </c>
    </row>
    <row r="5915" spans="1:12" x14ac:dyDescent="0.3">
      <c r="A5915" t="s">
        <v>17</v>
      </c>
      <c r="B5915">
        <v>317</v>
      </c>
      <c r="C5915" s="1">
        <v>45370</v>
      </c>
      <c r="D5915" s="1">
        <v>45349.375</v>
      </c>
      <c r="E5915">
        <v>64.81</v>
      </c>
      <c r="F5915" t="s">
        <v>19</v>
      </c>
      <c r="G5915" t="s">
        <v>20</v>
      </c>
      <c r="H5915">
        <v>92507</v>
      </c>
      <c r="I5915" t="str" cm="1">
        <f t="array" ref="I5915">IFERROR(INDEX(scheduling_data!H:H,MATCH(B5915&amp;D5915,scheduling_data!D:D&amp;scheduling_data!A:A,0)),"")</f>
        <v>Victoria Miley</v>
      </c>
      <c r="J5915" t="str">
        <f t="shared" si="213"/>
        <v>No</v>
      </c>
      <c r="L5915" t="str">
        <f t="shared" si="214"/>
        <v>Yes</v>
      </c>
    </row>
    <row r="5916" spans="1:12" x14ac:dyDescent="0.3">
      <c r="A5916" t="s">
        <v>17</v>
      </c>
      <c r="B5916">
        <v>317</v>
      </c>
      <c r="C5916" s="1">
        <v>45370</v>
      </c>
      <c r="D5916" s="1">
        <v>45351.416666666664</v>
      </c>
      <c r="E5916">
        <v>85.19</v>
      </c>
      <c r="F5916" t="s">
        <v>9</v>
      </c>
      <c r="G5916" t="s">
        <v>18</v>
      </c>
      <c r="H5916">
        <v>92507</v>
      </c>
      <c r="I5916" t="str" cm="1">
        <f t="array" ref="I5916">IFERROR(INDEX(scheduling_data!H:H,MATCH(B5916&amp;D5916,scheduling_data!D:D&amp;scheduling_data!A:A,0)),"")</f>
        <v>D'Anna Pullen</v>
      </c>
      <c r="J5916" t="str">
        <f t="shared" si="213"/>
        <v>No</v>
      </c>
      <c r="L5916" t="str">
        <f t="shared" si="214"/>
        <v>No</v>
      </c>
    </row>
    <row r="5917" spans="1:12" x14ac:dyDescent="0.3">
      <c r="A5917" t="s">
        <v>17</v>
      </c>
      <c r="B5917">
        <v>317</v>
      </c>
      <c r="C5917" s="1">
        <v>45370</v>
      </c>
      <c r="D5917" s="1">
        <v>45351.416666666664</v>
      </c>
      <c r="E5917">
        <v>64.81</v>
      </c>
      <c r="F5917" t="s">
        <v>19</v>
      </c>
      <c r="G5917" t="s">
        <v>20</v>
      </c>
      <c r="H5917">
        <v>92507</v>
      </c>
      <c r="I5917" t="str" cm="1">
        <f t="array" ref="I5917">IFERROR(INDEX(scheduling_data!H:H,MATCH(B5917&amp;D5917,scheduling_data!D:D&amp;scheduling_data!A:A,0)),"")</f>
        <v>D'Anna Pullen</v>
      </c>
      <c r="J5917" t="str">
        <f t="shared" si="213"/>
        <v>No</v>
      </c>
      <c r="L5917" t="str">
        <f t="shared" si="214"/>
        <v>Yes</v>
      </c>
    </row>
    <row r="5918" spans="1:12" x14ac:dyDescent="0.3">
      <c r="A5918" t="s">
        <v>17</v>
      </c>
      <c r="B5918">
        <v>317</v>
      </c>
      <c r="C5918" s="1">
        <v>45358</v>
      </c>
      <c r="D5918" s="1">
        <v>45328.395833333336</v>
      </c>
      <c r="E5918">
        <v>64.81</v>
      </c>
      <c r="F5918" t="s">
        <v>19</v>
      </c>
      <c r="G5918" t="s">
        <v>20</v>
      </c>
      <c r="H5918">
        <v>92507</v>
      </c>
      <c r="I5918" t="str" cm="1">
        <f t="array" ref="I5918">IFERROR(INDEX(scheduling_data!H:H,MATCH(B5918&amp;D5918,scheduling_data!D:D&amp;scheduling_data!A:A,0)),"")</f>
        <v>Victoria Miley</v>
      </c>
      <c r="J5918" t="str">
        <f t="shared" si="213"/>
        <v>No</v>
      </c>
      <c r="L5918" t="str">
        <f t="shared" si="214"/>
        <v>Yes</v>
      </c>
    </row>
    <row r="5919" spans="1:12" x14ac:dyDescent="0.3">
      <c r="A5919" t="s">
        <v>17</v>
      </c>
      <c r="B5919">
        <v>317</v>
      </c>
      <c r="C5919" s="1">
        <v>45358</v>
      </c>
      <c r="D5919" s="1">
        <v>45328.395833333336</v>
      </c>
      <c r="E5919">
        <v>85.19</v>
      </c>
      <c r="F5919" t="s">
        <v>9</v>
      </c>
      <c r="G5919" t="s">
        <v>18</v>
      </c>
      <c r="H5919">
        <v>92507</v>
      </c>
      <c r="I5919" t="str" cm="1">
        <f t="array" ref="I5919">IFERROR(INDEX(scheduling_data!H:H,MATCH(B5919&amp;D5919,scheduling_data!D:D&amp;scheduling_data!A:A,0)),"")</f>
        <v>Victoria Miley</v>
      </c>
      <c r="J5919" t="str">
        <f t="shared" si="213"/>
        <v>No</v>
      </c>
      <c r="L5919" t="str">
        <f t="shared" si="214"/>
        <v>No</v>
      </c>
    </row>
    <row r="5920" spans="1:12" x14ac:dyDescent="0.3">
      <c r="A5920" t="s">
        <v>17</v>
      </c>
      <c r="B5920">
        <v>317</v>
      </c>
      <c r="C5920" s="1">
        <v>45358</v>
      </c>
      <c r="D5920" s="1">
        <v>45330.375</v>
      </c>
      <c r="E5920">
        <v>64.81</v>
      </c>
      <c r="F5920" t="s">
        <v>19</v>
      </c>
      <c r="G5920" t="s">
        <v>20</v>
      </c>
      <c r="H5920">
        <v>92507</v>
      </c>
      <c r="I5920" t="str" cm="1">
        <f t="array" ref="I5920">IFERROR(INDEX(scheduling_data!H:H,MATCH(B5920&amp;D5920,scheduling_data!D:D&amp;scheduling_data!A:A,0)),"")</f>
        <v>D'Anna Pullen</v>
      </c>
      <c r="J5920" t="str">
        <f t="shared" si="213"/>
        <v>No</v>
      </c>
      <c r="L5920" t="str">
        <f t="shared" si="214"/>
        <v>Yes</v>
      </c>
    </row>
    <row r="5921" spans="1:12" x14ac:dyDescent="0.3">
      <c r="A5921" t="s">
        <v>17</v>
      </c>
      <c r="B5921">
        <v>317</v>
      </c>
      <c r="C5921" s="1">
        <v>45358</v>
      </c>
      <c r="D5921" s="1">
        <v>45330.375</v>
      </c>
      <c r="E5921">
        <v>85.19</v>
      </c>
      <c r="F5921" t="s">
        <v>9</v>
      </c>
      <c r="G5921" t="s">
        <v>18</v>
      </c>
      <c r="H5921">
        <v>92507</v>
      </c>
      <c r="I5921" t="str" cm="1">
        <f t="array" ref="I5921">IFERROR(INDEX(scheduling_data!H:H,MATCH(B5921&amp;D5921,scheduling_data!D:D&amp;scheduling_data!A:A,0)),"")</f>
        <v>D'Anna Pullen</v>
      </c>
      <c r="J5921" t="str">
        <f t="shared" si="213"/>
        <v>No</v>
      </c>
      <c r="L5921" t="str">
        <f t="shared" si="214"/>
        <v>No</v>
      </c>
    </row>
    <row r="5922" spans="1:12" x14ac:dyDescent="0.3">
      <c r="A5922" t="s">
        <v>49</v>
      </c>
      <c r="B5922">
        <v>205</v>
      </c>
      <c r="C5922" s="1">
        <v>45355</v>
      </c>
      <c r="D5922" s="1">
        <v>45336.625</v>
      </c>
      <c r="E5922">
        <v>72</v>
      </c>
      <c r="F5922" t="s">
        <v>19</v>
      </c>
      <c r="G5922" t="s">
        <v>50</v>
      </c>
      <c r="H5922">
        <v>97161</v>
      </c>
      <c r="I5922" t="str" cm="1">
        <f t="array" ref="I5922">IFERROR(INDEX(scheduling_data!H:H,MATCH(B5922&amp;D5922,scheduling_data!D:D&amp;scheduling_data!A:A,0)),"")</f>
        <v>Katherine Tyree</v>
      </c>
      <c r="J5922" t="str">
        <f t="shared" si="213"/>
        <v>No</v>
      </c>
      <c r="L5922" t="str">
        <f t="shared" si="214"/>
        <v>Yes</v>
      </c>
    </row>
    <row r="5923" spans="1:12" x14ac:dyDescent="0.3">
      <c r="A5923" t="s">
        <v>49</v>
      </c>
      <c r="B5923">
        <v>205</v>
      </c>
      <c r="C5923" s="1">
        <v>45355</v>
      </c>
      <c r="D5923" s="1">
        <v>45336.625</v>
      </c>
      <c r="E5923">
        <v>105</v>
      </c>
      <c r="F5923" t="s">
        <v>9</v>
      </c>
      <c r="G5923" t="s">
        <v>104</v>
      </c>
      <c r="H5923">
        <v>97110</v>
      </c>
      <c r="I5923" t="str" cm="1">
        <f t="array" ref="I5923">IFERROR(INDEX(scheduling_data!H:H,MATCH(B5923&amp;D5923,scheduling_data!D:D&amp;scheduling_data!A:A,0)),"")</f>
        <v>Katherine Tyree</v>
      </c>
      <c r="J5923" t="str">
        <f t="shared" si="213"/>
        <v>No</v>
      </c>
      <c r="L5923" t="str">
        <f t="shared" si="214"/>
        <v>No</v>
      </c>
    </row>
    <row r="5924" spans="1:12" x14ac:dyDescent="0.3">
      <c r="A5924" t="s">
        <v>49</v>
      </c>
      <c r="B5924">
        <v>205</v>
      </c>
      <c r="C5924" s="1">
        <v>45355</v>
      </c>
      <c r="D5924" s="1">
        <v>45336.625</v>
      </c>
      <c r="E5924">
        <v>96</v>
      </c>
      <c r="F5924" t="s">
        <v>19</v>
      </c>
      <c r="G5924" t="s">
        <v>50</v>
      </c>
      <c r="H5924">
        <v>97110</v>
      </c>
      <c r="I5924" t="str" cm="1">
        <f t="array" ref="I5924">IFERROR(INDEX(scheduling_data!H:H,MATCH(B5924&amp;D5924,scheduling_data!D:D&amp;scheduling_data!A:A,0)),"")</f>
        <v>Katherine Tyree</v>
      </c>
      <c r="J5924" t="str">
        <f t="shared" si="213"/>
        <v>No</v>
      </c>
      <c r="L5924" t="str">
        <f t="shared" si="214"/>
        <v>Yes</v>
      </c>
    </row>
    <row r="5925" spans="1:12" x14ac:dyDescent="0.3">
      <c r="A5925" t="s">
        <v>49</v>
      </c>
      <c r="B5925">
        <v>205</v>
      </c>
      <c r="C5925" s="1">
        <v>45355</v>
      </c>
      <c r="D5925" s="1">
        <v>45336.625</v>
      </c>
      <c r="E5925">
        <v>60</v>
      </c>
      <c r="F5925" t="s">
        <v>9</v>
      </c>
      <c r="G5925" t="s">
        <v>104</v>
      </c>
      <c r="H5925">
        <v>97161</v>
      </c>
      <c r="I5925" t="str" cm="1">
        <f t="array" ref="I5925">IFERROR(INDEX(scheduling_data!H:H,MATCH(B5925&amp;D5925,scheduling_data!D:D&amp;scheduling_data!A:A,0)),"")</f>
        <v>Katherine Tyree</v>
      </c>
      <c r="J5925" t="str">
        <f t="shared" si="213"/>
        <v>No</v>
      </c>
      <c r="L5925" t="str">
        <f t="shared" si="214"/>
        <v>No</v>
      </c>
    </row>
    <row r="5926" spans="1:12" x14ac:dyDescent="0.3">
      <c r="A5926" t="s">
        <v>49</v>
      </c>
      <c r="B5926">
        <v>205</v>
      </c>
      <c r="C5926" s="1">
        <v>45355</v>
      </c>
      <c r="D5926" s="1">
        <v>45342.625</v>
      </c>
      <c r="E5926">
        <v>105</v>
      </c>
      <c r="F5926" t="s">
        <v>9</v>
      </c>
      <c r="G5926" t="s">
        <v>104</v>
      </c>
      <c r="H5926">
        <v>97110</v>
      </c>
      <c r="I5926" t="str" cm="1">
        <f t="array" ref="I5926">IFERROR(INDEX(scheduling_data!H:H,MATCH(B5926&amp;D5926,scheduling_data!D:D&amp;scheduling_data!A:A,0)),"")</f>
        <v>Robert Crochet</v>
      </c>
      <c r="J5926" t="str">
        <f t="shared" si="213"/>
        <v>No</v>
      </c>
      <c r="L5926" t="str">
        <f t="shared" si="214"/>
        <v>No</v>
      </c>
    </row>
    <row r="5927" spans="1:12" x14ac:dyDescent="0.3">
      <c r="A5927" t="s">
        <v>49</v>
      </c>
      <c r="B5927">
        <v>205</v>
      </c>
      <c r="C5927" s="1">
        <v>45355</v>
      </c>
      <c r="D5927" s="1">
        <v>45342.625</v>
      </c>
      <c r="E5927">
        <v>32</v>
      </c>
      <c r="F5927" t="s">
        <v>19</v>
      </c>
      <c r="G5927" t="s">
        <v>50</v>
      </c>
      <c r="H5927">
        <v>97530</v>
      </c>
      <c r="I5927" t="str" cm="1">
        <f t="array" ref="I5927">IFERROR(INDEX(scheduling_data!H:H,MATCH(B5927&amp;D5927,scheduling_data!D:D&amp;scheduling_data!A:A,0)),"")</f>
        <v>Robert Crochet</v>
      </c>
      <c r="J5927" t="str">
        <f t="shared" si="213"/>
        <v>No</v>
      </c>
      <c r="L5927" t="str">
        <f t="shared" si="214"/>
        <v>Yes</v>
      </c>
    </row>
    <row r="5928" spans="1:12" x14ac:dyDescent="0.3">
      <c r="A5928" t="s">
        <v>49</v>
      </c>
      <c r="B5928">
        <v>205</v>
      </c>
      <c r="C5928" s="1">
        <v>45355</v>
      </c>
      <c r="D5928" s="1">
        <v>45342.625</v>
      </c>
      <c r="E5928">
        <v>35</v>
      </c>
      <c r="F5928" t="s">
        <v>9</v>
      </c>
      <c r="G5928" t="s">
        <v>104</v>
      </c>
      <c r="H5928">
        <v>97530</v>
      </c>
      <c r="I5928" t="str" cm="1">
        <f t="array" ref="I5928">IFERROR(INDEX(scheduling_data!H:H,MATCH(B5928&amp;D5928,scheduling_data!D:D&amp;scheduling_data!A:A,0)),"")</f>
        <v>Robert Crochet</v>
      </c>
      <c r="J5928" t="str">
        <f t="shared" si="213"/>
        <v>No</v>
      </c>
      <c r="L5928" t="str">
        <f t="shared" si="214"/>
        <v>No</v>
      </c>
    </row>
    <row r="5929" spans="1:12" x14ac:dyDescent="0.3">
      <c r="A5929" t="s">
        <v>49</v>
      </c>
      <c r="B5929">
        <v>205</v>
      </c>
      <c r="C5929" s="1">
        <v>45355</v>
      </c>
      <c r="D5929" s="1">
        <v>45342.625</v>
      </c>
      <c r="E5929">
        <v>96</v>
      </c>
      <c r="F5929" t="s">
        <v>19</v>
      </c>
      <c r="G5929" t="s">
        <v>50</v>
      </c>
      <c r="H5929">
        <v>97110</v>
      </c>
      <c r="I5929" t="str" cm="1">
        <f t="array" ref="I5929">IFERROR(INDEX(scheduling_data!H:H,MATCH(B5929&amp;D5929,scheduling_data!D:D&amp;scheduling_data!A:A,0)),"")</f>
        <v>Robert Crochet</v>
      </c>
      <c r="J5929" t="str">
        <f t="shared" si="213"/>
        <v>No</v>
      </c>
      <c r="L5929" t="str">
        <f t="shared" si="214"/>
        <v>Yes</v>
      </c>
    </row>
    <row r="5930" spans="1:12" x14ac:dyDescent="0.3">
      <c r="A5930" t="s">
        <v>49</v>
      </c>
      <c r="B5930">
        <v>205</v>
      </c>
      <c r="C5930" s="1">
        <v>45355</v>
      </c>
      <c r="D5930" s="1">
        <v>45343.666666666664</v>
      </c>
      <c r="E5930">
        <v>64</v>
      </c>
      <c r="F5930" t="s">
        <v>19</v>
      </c>
      <c r="G5930" t="s">
        <v>50</v>
      </c>
      <c r="H5930">
        <v>97110</v>
      </c>
      <c r="I5930" t="str" cm="1">
        <f t="array" ref="I5930">IFERROR(INDEX(scheduling_data!H:H,MATCH(B5930&amp;D5930,scheduling_data!D:D&amp;scheduling_data!A:A,0)),"")</f>
        <v>Jessica Pittman</v>
      </c>
      <c r="J5930" t="str">
        <f t="shared" si="213"/>
        <v>No</v>
      </c>
      <c r="L5930" t="str">
        <f t="shared" si="214"/>
        <v>Yes</v>
      </c>
    </row>
    <row r="5931" spans="1:12" x14ac:dyDescent="0.3">
      <c r="A5931" t="s">
        <v>49</v>
      </c>
      <c r="B5931">
        <v>205</v>
      </c>
      <c r="C5931" s="1">
        <v>45355</v>
      </c>
      <c r="D5931" s="1">
        <v>45343.666666666664</v>
      </c>
      <c r="E5931">
        <v>70</v>
      </c>
      <c r="F5931" t="s">
        <v>9</v>
      </c>
      <c r="G5931" t="s">
        <v>104</v>
      </c>
      <c r="H5931">
        <v>97110</v>
      </c>
      <c r="I5931" t="str" cm="1">
        <f t="array" ref="I5931">IFERROR(INDEX(scheduling_data!H:H,MATCH(B5931&amp;D5931,scheduling_data!D:D&amp;scheduling_data!A:A,0)),"")</f>
        <v>Jessica Pittman</v>
      </c>
      <c r="J5931" t="str">
        <f t="shared" si="213"/>
        <v>No</v>
      </c>
      <c r="L5931" t="str">
        <f t="shared" si="214"/>
        <v>No</v>
      </c>
    </row>
    <row r="5932" spans="1:12" x14ac:dyDescent="0.3">
      <c r="A5932" t="s">
        <v>49</v>
      </c>
      <c r="B5932">
        <v>205</v>
      </c>
      <c r="C5932" s="1">
        <v>45355</v>
      </c>
      <c r="D5932" s="1">
        <v>45344.625</v>
      </c>
      <c r="E5932">
        <v>156.46</v>
      </c>
      <c r="F5932" t="s">
        <v>19</v>
      </c>
      <c r="G5932" t="s">
        <v>50</v>
      </c>
      <c r="H5932">
        <v>97110</v>
      </c>
      <c r="I5932" t="str" cm="1">
        <f t="array" ref="I5932">IFERROR(INDEX(scheduling_data!H:H,MATCH(B5932&amp;D5932,scheduling_data!D:D&amp;scheduling_data!A:A,0)),"")</f>
        <v>Jessica Pittman</v>
      </c>
      <c r="J5932" t="str">
        <f t="shared" si="213"/>
        <v>No</v>
      </c>
      <c r="L5932" t="str">
        <f t="shared" si="214"/>
        <v>Yes</v>
      </c>
    </row>
    <row r="5933" spans="1:12" x14ac:dyDescent="0.3">
      <c r="A5933" t="s">
        <v>49</v>
      </c>
      <c r="B5933">
        <v>205</v>
      </c>
      <c r="C5933" s="1">
        <v>45355</v>
      </c>
      <c r="D5933" s="1">
        <v>45344.625</v>
      </c>
      <c r="E5933">
        <v>140</v>
      </c>
      <c r="F5933" t="s">
        <v>9</v>
      </c>
      <c r="G5933" t="s">
        <v>104</v>
      </c>
      <c r="H5933">
        <v>97110</v>
      </c>
      <c r="I5933" t="str" cm="1">
        <f t="array" ref="I5933">IFERROR(INDEX(scheduling_data!H:H,MATCH(B5933&amp;D5933,scheduling_data!D:D&amp;scheduling_data!A:A,0)),"")</f>
        <v>Jessica Pittman</v>
      </c>
      <c r="J5933" t="str">
        <f t="shared" si="213"/>
        <v>No</v>
      </c>
      <c r="L5933" t="str">
        <f t="shared" si="214"/>
        <v>No</v>
      </c>
    </row>
    <row r="5934" spans="1:12" x14ac:dyDescent="0.3">
      <c r="A5934" t="s">
        <v>49</v>
      </c>
      <c r="B5934">
        <v>205</v>
      </c>
      <c r="C5934" s="1">
        <v>45364</v>
      </c>
      <c r="D5934" s="1">
        <v>45349.625</v>
      </c>
      <c r="E5934">
        <v>38</v>
      </c>
      <c r="F5934" t="s">
        <v>9</v>
      </c>
      <c r="G5934" t="s">
        <v>104</v>
      </c>
      <c r="H5934">
        <v>97140</v>
      </c>
      <c r="I5934" t="str" cm="1">
        <f t="array" ref="I5934">IFERROR(INDEX(scheduling_data!H:H,MATCH(B5934&amp;D5934,scheduling_data!D:D&amp;scheduling_data!A:A,0)),"")</f>
        <v>Christian Litz</v>
      </c>
      <c r="J5934" t="str">
        <f t="shared" si="213"/>
        <v>No</v>
      </c>
      <c r="L5934" t="str">
        <f t="shared" si="214"/>
        <v>No</v>
      </c>
    </row>
    <row r="5935" spans="1:12" x14ac:dyDescent="0.3">
      <c r="A5935" t="s">
        <v>49</v>
      </c>
      <c r="B5935">
        <v>205</v>
      </c>
      <c r="C5935" s="1">
        <v>45364</v>
      </c>
      <c r="D5935" s="1">
        <v>45349.625</v>
      </c>
      <c r="E5935">
        <v>40</v>
      </c>
      <c r="F5935" t="s">
        <v>19</v>
      </c>
      <c r="G5935" t="s">
        <v>50</v>
      </c>
      <c r="H5935">
        <v>97110</v>
      </c>
      <c r="I5935" t="str" cm="1">
        <f t="array" ref="I5935">IFERROR(INDEX(scheduling_data!H:H,MATCH(B5935&amp;D5935,scheduling_data!D:D&amp;scheduling_data!A:A,0)),"")</f>
        <v>Christian Litz</v>
      </c>
      <c r="J5935" t="str">
        <f t="shared" si="213"/>
        <v>No</v>
      </c>
      <c r="L5935" t="str">
        <f t="shared" si="214"/>
        <v>Yes</v>
      </c>
    </row>
    <row r="5936" spans="1:12" x14ac:dyDescent="0.3">
      <c r="A5936" t="s">
        <v>49</v>
      </c>
      <c r="B5936">
        <v>205</v>
      </c>
      <c r="C5936" s="1">
        <v>45364</v>
      </c>
      <c r="D5936" s="1">
        <v>45349.625</v>
      </c>
      <c r="E5936">
        <v>35</v>
      </c>
      <c r="F5936" t="s">
        <v>9</v>
      </c>
      <c r="G5936" t="s">
        <v>104</v>
      </c>
      <c r="H5936">
        <v>97110</v>
      </c>
      <c r="I5936" t="str" cm="1">
        <f t="array" ref="I5936">IFERROR(INDEX(scheduling_data!H:H,MATCH(B5936&amp;D5936,scheduling_data!D:D&amp;scheduling_data!A:A,0)),"")</f>
        <v>Christian Litz</v>
      </c>
      <c r="J5936" t="str">
        <f t="shared" si="213"/>
        <v>No</v>
      </c>
      <c r="L5936" t="str">
        <f t="shared" si="214"/>
        <v>No</v>
      </c>
    </row>
    <row r="5937" spans="1:12" x14ac:dyDescent="0.3">
      <c r="A5937" t="s">
        <v>49</v>
      </c>
      <c r="B5937">
        <v>205</v>
      </c>
      <c r="C5937" s="1">
        <v>45364</v>
      </c>
      <c r="D5937" s="1">
        <v>45349.625</v>
      </c>
      <c r="E5937">
        <v>37</v>
      </c>
      <c r="F5937" t="s">
        <v>19</v>
      </c>
      <c r="G5937" t="s">
        <v>50</v>
      </c>
      <c r="H5937">
        <v>97140</v>
      </c>
      <c r="I5937" t="str" cm="1">
        <f t="array" ref="I5937">IFERROR(INDEX(scheduling_data!H:H,MATCH(B5937&amp;D5937,scheduling_data!D:D&amp;scheduling_data!A:A,0)),"")</f>
        <v>Christian Litz</v>
      </c>
      <c r="J5937" t="str">
        <f t="shared" si="213"/>
        <v>No</v>
      </c>
      <c r="L5937" t="str">
        <f t="shared" si="214"/>
        <v>Yes</v>
      </c>
    </row>
    <row r="5938" spans="1:12" x14ac:dyDescent="0.3">
      <c r="A5938" t="s">
        <v>49</v>
      </c>
      <c r="B5938">
        <v>205</v>
      </c>
      <c r="C5938" s="1">
        <v>45364</v>
      </c>
      <c r="D5938" s="1">
        <v>45349.625</v>
      </c>
      <c r="E5938">
        <v>41</v>
      </c>
      <c r="F5938" t="s">
        <v>19</v>
      </c>
      <c r="G5938" t="s">
        <v>50</v>
      </c>
      <c r="H5938">
        <v>97112</v>
      </c>
      <c r="I5938" t="str" cm="1">
        <f t="array" ref="I5938">IFERROR(INDEX(scheduling_data!H:H,MATCH(B5938&amp;D5938,scheduling_data!D:D&amp;scheduling_data!A:A,0)),"")</f>
        <v>Christian Litz</v>
      </c>
      <c r="J5938" t="str">
        <f t="shared" si="213"/>
        <v>No</v>
      </c>
      <c r="L5938" t="str">
        <f t="shared" si="214"/>
        <v>Yes</v>
      </c>
    </row>
    <row r="5939" spans="1:12" x14ac:dyDescent="0.3">
      <c r="A5939" t="s">
        <v>49</v>
      </c>
      <c r="B5939">
        <v>205</v>
      </c>
      <c r="C5939" s="1">
        <v>45364</v>
      </c>
      <c r="D5939" s="1">
        <v>45349.625</v>
      </c>
      <c r="E5939">
        <v>34</v>
      </c>
      <c r="F5939" t="s">
        <v>9</v>
      </c>
      <c r="G5939" t="s">
        <v>104</v>
      </c>
      <c r="H5939">
        <v>97112</v>
      </c>
      <c r="I5939" t="str" cm="1">
        <f t="array" ref="I5939">IFERROR(INDEX(scheduling_data!H:H,MATCH(B5939&amp;D5939,scheduling_data!D:D&amp;scheduling_data!A:A,0)),"")</f>
        <v>Christian Litz</v>
      </c>
      <c r="J5939" t="str">
        <f t="shared" si="213"/>
        <v>No</v>
      </c>
      <c r="L5939" t="str">
        <f t="shared" si="214"/>
        <v>No</v>
      </c>
    </row>
    <row r="5940" spans="1:12" x14ac:dyDescent="0.3">
      <c r="A5940" t="s">
        <v>49</v>
      </c>
      <c r="B5940">
        <v>205</v>
      </c>
      <c r="C5940" s="1">
        <v>45364</v>
      </c>
      <c r="D5940" s="1">
        <v>45350.625</v>
      </c>
      <c r="E5940">
        <v>120</v>
      </c>
      <c r="F5940" t="s">
        <v>19</v>
      </c>
      <c r="G5940" t="s">
        <v>50</v>
      </c>
      <c r="H5940">
        <v>97110</v>
      </c>
      <c r="I5940" t="str" cm="1">
        <f t="array" ref="I5940">IFERROR(INDEX(scheduling_data!H:H,MATCH(B5940&amp;D5940,scheduling_data!D:D&amp;scheduling_data!A:A,0)),"")</f>
        <v>Jessica Pittman</v>
      </c>
      <c r="J5940" t="str">
        <f t="shared" si="213"/>
        <v>No</v>
      </c>
      <c r="L5940" t="str">
        <f t="shared" si="214"/>
        <v>Yes</v>
      </c>
    </row>
    <row r="5941" spans="1:12" x14ac:dyDescent="0.3">
      <c r="A5941" t="s">
        <v>49</v>
      </c>
      <c r="B5941">
        <v>205</v>
      </c>
      <c r="C5941" s="1">
        <v>45364</v>
      </c>
      <c r="D5941" s="1">
        <v>45350.625</v>
      </c>
      <c r="E5941">
        <v>105</v>
      </c>
      <c r="F5941" t="s">
        <v>9</v>
      </c>
      <c r="G5941" t="s">
        <v>104</v>
      </c>
      <c r="H5941">
        <v>97110</v>
      </c>
      <c r="I5941" t="str" cm="1">
        <f t="array" ref="I5941">IFERROR(INDEX(scheduling_data!H:H,MATCH(B5941&amp;D5941,scheduling_data!D:D&amp;scheduling_data!A:A,0)),"")</f>
        <v>Jessica Pittman</v>
      </c>
      <c r="J5941" t="str">
        <f t="shared" si="213"/>
        <v>No</v>
      </c>
      <c r="L5941" t="str">
        <f t="shared" si="214"/>
        <v>No</v>
      </c>
    </row>
    <row r="5942" spans="1:12" x14ac:dyDescent="0.3">
      <c r="A5942" t="s">
        <v>49</v>
      </c>
      <c r="B5942">
        <v>205</v>
      </c>
      <c r="C5942" s="1">
        <v>45364</v>
      </c>
      <c r="D5942" s="1">
        <v>45350.625</v>
      </c>
      <c r="E5942">
        <v>41</v>
      </c>
      <c r="F5942" t="s">
        <v>19</v>
      </c>
      <c r="G5942" t="s">
        <v>50</v>
      </c>
      <c r="H5942">
        <v>97112</v>
      </c>
      <c r="I5942" t="str" cm="1">
        <f t="array" ref="I5942">IFERROR(INDEX(scheduling_data!H:H,MATCH(B5942&amp;D5942,scheduling_data!D:D&amp;scheduling_data!A:A,0)),"")</f>
        <v>Jessica Pittman</v>
      </c>
      <c r="J5942" t="str">
        <f t="shared" si="213"/>
        <v>No</v>
      </c>
      <c r="L5942" t="str">
        <f t="shared" si="214"/>
        <v>Yes</v>
      </c>
    </row>
    <row r="5943" spans="1:12" x14ac:dyDescent="0.3">
      <c r="A5943" t="s">
        <v>49</v>
      </c>
      <c r="B5943">
        <v>205</v>
      </c>
      <c r="C5943" s="1">
        <v>45364</v>
      </c>
      <c r="D5943" s="1">
        <v>45350.625</v>
      </c>
      <c r="E5943">
        <v>34</v>
      </c>
      <c r="F5943" t="s">
        <v>9</v>
      </c>
      <c r="G5943" t="s">
        <v>104</v>
      </c>
      <c r="H5943">
        <v>97112</v>
      </c>
      <c r="I5943" t="str" cm="1">
        <f t="array" ref="I5943">IFERROR(INDEX(scheduling_data!H:H,MATCH(B5943&amp;D5943,scheduling_data!D:D&amp;scheduling_data!A:A,0)),"")</f>
        <v>Jessica Pittman</v>
      </c>
      <c r="J5943" t="str">
        <f t="shared" si="213"/>
        <v>No</v>
      </c>
      <c r="L5943" t="str">
        <f t="shared" si="214"/>
        <v>No</v>
      </c>
    </row>
    <row r="5944" spans="1:12" x14ac:dyDescent="0.3">
      <c r="A5944" t="s">
        <v>61</v>
      </c>
      <c r="B5944">
        <v>206</v>
      </c>
      <c r="C5944" s="1">
        <v>45355</v>
      </c>
      <c r="D5944" s="1">
        <v>45344.416666666664</v>
      </c>
      <c r="E5944">
        <v>172.07</v>
      </c>
      <c r="F5944" t="s">
        <v>9</v>
      </c>
      <c r="G5944" t="s">
        <v>64</v>
      </c>
      <c r="H5944">
        <v>97110</v>
      </c>
      <c r="I5944" t="str" cm="1">
        <f t="array" ref="I5944">IFERROR(INDEX(scheduling_data!H:H,MATCH(B5944&amp;D5944,scheduling_data!D:D&amp;scheduling_data!A:A,0)),"")</f>
        <v>Kelsea Rodriguez</v>
      </c>
      <c r="J5944" t="str">
        <f t="shared" si="213"/>
        <v>No</v>
      </c>
      <c r="L5944" t="str">
        <f t="shared" si="214"/>
        <v>No</v>
      </c>
    </row>
    <row r="5945" spans="1:12" x14ac:dyDescent="0.3">
      <c r="A5945" t="s">
        <v>61</v>
      </c>
      <c r="B5945">
        <v>206</v>
      </c>
      <c r="C5945" s="1">
        <v>45355</v>
      </c>
      <c r="D5945" s="1">
        <v>45344.416666666664</v>
      </c>
      <c r="E5945">
        <v>0.85</v>
      </c>
      <c r="F5945" t="s">
        <v>9</v>
      </c>
      <c r="G5945" t="s">
        <v>63</v>
      </c>
      <c r="H5945">
        <v>97110</v>
      </c>
      <c r="I5945" t="str" cm="1">
        <f t="array" ref="I5945">IFERROR(INDEX(scheduling_data!H:H,MATCH(B5945&amp;D5945,scheduling_data!D:D&amp;scheduling_data!A:A,0)),"")</f>
        <v>Kelsea Rodriguez</v>
      </c>
      <c r="J5945" t="str">
        <f t="shared" si="213"/>
        <v>No</v>
      </c>
      <c r="L5945" t="str">
        <f t="shared" si="214"/>
        <v>No</v>
      </c>
    </row>
    <row r="5946" spans="1:12" x14ac:dyDescent="0.3">
      <c r="A5946" t="s">
        <v>61</v>
      </c>
      <c r="B5946">
        <v>206</v>
      </c>
      <c r="C5946" s="1">
        <v>45355</v>
      </c>
      <c r="D5946" s="1">
        <v>45344.416666666664</v>
      </c>
      <c r="E5946">
        <v>41.49</v>
      </c>
      <c r="F5946" t="s">
        <v>19</v>
      </c>
      <c r="G5946" t="s">
        <v>65</v>
      </c>
      <c r="H5946">
        <v>97110</v>
      </c>
      <c r="I5946" t="str" cm="1">
        <f t="array" ref="I5946">IFERROR(INDEX(scheduling_data!H:H,MATCH(B5946&amp;D5946,scheduling_data!D:D&amp;scheduling_data!A:A,0)),"")</f>
        <v>Kelsea Rodriguez</v>
      </c>
      <c r="J5946" t="str">
        <f t="shared" si="213"/>
        <v>No</v>
      </c>
      <c r="L5946" t="str">
        <f t="shared" si="214"/>
        <v>Yes</v>
      </c>
    </row>
    <row r="5947" spans="1:12" x14ac:dyDescent="0.3">
      <c r="A5947" t="s">
        <v>61</v>
      </c>
      <c r="B5947">
        <v>206</v>
      </c>
      <c r="C5947" s="1">
        <v>45355</v>
      </c>
      <c r="D5947" s="1">
        <v>45344.416666666664</v>
      </c>
      <c r="E5947">
        <v>47.13</v>
      </c>
      <c r="F5947" t="s">
        <v>9</v>
      </c>
      <c r="G5947" t="s">
        <v>62</v>
      </c>
      <c r="H5947">
        <v>97530</v>
      </c>
      <c r="I5947" t="str" cm="1">
        <f t="array" ref="I5947">IFERROR(INDEX(scheduling_data!H:H,MATCH(B5947&amp;D5947,scheduling_data!D:D&amp;scheduling_data!A:A,0)),"")</f>
        <v>Kelsea Rodriguez</v>
      </c>
      <c r="J5947" t="str">
        <f t="shared" si="213"/>
        <v>No</v>
      </c>
      <c r="L5947" t="str">
        <f t="shared" si="214"/>
        <v>No</v>
      </c>
    </row>
    <row r="5948" spans="1:12" x14ac:dyDescent="0.3">
      <c r="A5948" t="s">
        <v>61</v>
      </c>
      <c r="B5948">
        <v>206</v>
      </c>
      <c r="C5948" s="1">
        <v>45355</v>
      </c>
      <c r="D5948" s="1">
        <v>45344.416666666664</v>
      </c>
      <c r="E5948">
        <v>0.45</v>
      </c>
      <c r="F5948" t="s">
        <v>9</v>
      </c>
      <c r="G5948" t="s">
        <v>63</v>
      </c>
      <c r="H5948">
        <v>97530</v>
      </c>
      <c r="I5948" t="str" cm="1">
        <f t="array" ref="I5948">IFERROR(INDEX(scheduling_data!H:H,MATCH(B5948&amp;D5948,scheduling_data!D:D&amp;scheduling_data!A:A,0)),"")</f>
        <v>Kelsea Rodriguez</v>
      </c>
      <c r="J5948" t="str">
        <f t="shared" si="213"/>
        <v>No</v>
      </c>
      <c r="L5948" t="str">
        <f t="shared" si="214"/>
        <v>No</v>
      </c>
    </row>
    <row r="5949" spans="1:12" x14ac:dyDescent="0.3">
      <c r="A5949" t="s">
        <v>61</v>
      </c>
      <c r="B5949">
        <v>206</v>
      </c>
      <c r="C5949" s="1">
        <v>45355</v>
      </c>
      <c r="D5949" s="1">
        <v>45344.416666666664</v>
      </c>
      <c r="E5949">
        <v>21.85</v>
      </c>
      <c r="F5949" t="s">
        <v>19</v>
      </c>
      <c r="G5949" t="s">
        <v>65</v>
      </c>
      <c r="H5949">
        <v>97530</v>
      </c>
      <c r="I5949" t="str" cm="1">
        <f t="array" ref="I5949">IFERROR(INDEX(scheduling_data!H:H,MATCH(B5949&amp;D5949,scheduling_data!D:D&amp;scheduling_data!A:A,0)),"")</f>
        <v>Kelsea Rodriguez</v>
      </c>
      <c r="J5949" t="str">
        <f t="shared" si="213"/>
        <v>No</v>
      </c>
      <c r="L5949" t="str">
        <f t="shared" si="214"/>
        <v>Yes</v>
      </c>
    </row>
    <row r="5950" spans="1:12" x14ac:dyDescent="0.3">
      <c r="A5950" t="s">
        <v>61</v>
      </c>
      <c r="B5950">
        <v>206</v>
      </c>
      <c r="C5950" s="1">
        <v>45359</v>
      </c>
      <c r="D5950" s="1">
        <v>45348.583333333336</v>
      </c>
      <c r="E5950">
        <v>31.62</v>
      </c>
      <c r="F5950" t="s">
        <v>19</v>
      </c>
      <c r="G5950" t="s">
        <v>65</v>
      </c>
      <c r="H5950">
        <v>97110</v>
      </c>
      <c r="I5950" t="str" cm="1">
        <f t="array" ref="I5950">IFERROR(INDEX(scheduling_data!H:H,MATCH(B5950&amp;D5950,scheduling_data!D:D&amp;scheduling_data!A:A,0)),"")</f>
        <v>Kelsea Rodriguez</v>
      </c>
      <c r="J5950" t="str">
        <f t="shared" si="213"/>
        <v>No</v>
      </c>
      <c r="L5950" t="str">
        <f t="shared" si="214"/>
        <v>Yes</v>
      </c>
    </row>
    <row r="5951" spans="1:12" x14ac:dyDescent="0.3">
      <c r="A5951" t="s">
        <v>61</v>
      </c>
      <c r="B5951">
        <v>206</v>
      </c>
      <c r="C5951" s="1">
        <v>45359</v>
      </c>
      <c r="D5951" s="1">
        <v>45348.583333333336</v>
      </c>
      <c r="E5951">
        <v>0.65</v>
      </c>
      <c r="F5951" t="s">
        <v>9</v>
      </c>
      <c r="G5951" t="s">
        <v>63</v>
      </c>
      <c r="H5951">
        <v>97110</v>
      </c>
      <c r="I5951" t="str" cm="1">
        <f t="array" ref="I5951">IFERROR(INDEX(scheduling_data!H:H,MATCH(B5951&amp;D5951,scheduling_data!D:D&amp;scheduling_data!A:A,0)),"")</f>
        <v>Kelsea Rodriguez</v>
      </c>
      <c r="J5951" t="str">
        <f t="shared" si="213"/>
        <v>No</v>
      </c>
      <c r="L5951" t="str">
        <f t="shared" si="214"/>
        <v>No</v>
      </c>
    </row>
    <row r="5952" spans="1:12" x14ac:dyDescent="0.3">
      <c r="A5952" t="s">
        <v>61</v>
      </c>
      <c r="B5952">
        <v>206</v>
      </c>
      <c r="C5952" s="1">
        <v>45359</v>
      </c>
      <c r="D5952" s="1">
        <v>45348.583333333336</v>
      </c>
      <c r="E5952">
        <v>109.66</v>
      </c>
      <c r="F5952" t="s">
        <v>9</v>
      </c>
      <c r="G5952" t="s">
        <v>64</v>
      </c>
      <c r="H5952">
        <v>97110</v>
      </c>
      <c r="I5952" t="str" cm="1">
        <f t="array" ref="I5952">IFERROR(INDEX(scheduling_data!H:H,MATCH(B5952&amp;D5952,scheduling_data!D:D&amp;scheduling_data!A:A,0)),"")</f>
        <v>Kelsea Rodriguez</v>
      </c>
      <c r="J5952" t="str">
        <f t="shared" si="213"/>
        <v>No</v>
      </c>
      <c r="L5952" t="str">
        <f t="shared" si="214"/>
        <v>No</v>
      </c>
    </row>
    <row r="5953" spans="1:12" x14ac:dyDescent="0.3">
      <c r="A5953" t="s">
        <v>61</v>
      </c>
      <c r="B5953">
        <v>206</v>
      </c>
      <c r="C5953" s="1">
        <v>45363</v>
      </c>
      <c r="D5953" s="1">
        <v>45351.375</v>
      </c>
      <c r="E5953">
        <v>0.93</v>
      </c>
      <c r="F5953" t="s">
        <v>9</v>
      </c>
      <c r="G5953" t="s">
        <v>63</v>
      </c>
      <c r="H5953">
        <v>97110</v>
      </c>
      <c r="I5953" t="str" cm="1">
        <f t="array" ref="I5953">IFERROR(INDEX(scheduling_data!H:H,MATCH(B5953&amp;D5953,scheduling_data!D:D&amp;scheduling_data!A:A,0)),"")</f>
        <v>Kelsea Rodriguez</v>
      </c>
      <c r="J5953" t="str">
        <f t="shared" si="213"/>
        <v>No</v>
      </c>
      <c r="L5953" t="str">
        <f t="shared" si="214"/>
        <v>No</v>
      </c>
    </row>
    <row r="5954" spans="1:12" x14ac:dyDescent="0.3">
      <c r="A5954" t="s">
        <v>61</v>
      </c>
      <c r="B5954">
        <v>206</v>
      </c>
      <c r="C5954" s="1">
        <v>45363</v>
      </c>
      <c r="D5954" s="1">
        <v>45351.375</v>
      </c>
      <c r="E5954">
        <v>45.45</v>
      </c>
      <c r="F5954" t="s">
        <v>19</v>
      </c>
      <c r="G5954" t="s">
        <v>65</v>
      </c>
      <c r="H5954">
        <v>97110</v>
      </c>
      <c r="I5954" t="str" cm="1">
        <f t="array" ref="I5954">IFERROR(INDEX(scheduling_data!H:H,MATCH(B5954&amp;D5954,scheduling_data!D:D&amp;scheduling_data!A:A,0)),"")</f>
        <v>Kelsea Rodriguez</v>
      </c>
      <c r="J5954" t="str">
        <f t="shared" si="213"/>
        <v>No</v>
      </c>
      <c r="L5954" t="str">
        <f t="shared" si="214"/>
        <v>Yes</v>
      </c>
    </row>
    <row r="5955" spans="1:12" x14ac:dyDescent="0.3">
      <c r="A5955" t="s">
        <v>61</v>
      </c>
      <c r="B5955">
        <v>206</v>
      </c>
      <c r="C5955" s="1">
        <v>45363</v>
      </c>
      <c r="D5955" s="1">
        <v>45351.375</v>
      </c>
      <c r="E5955">
        <v>167.02</v>
      </c>
      <c r="F5955" t="s">
        <v>9</v>
      </c>
      <c r="G5955" t="s">
        <v>64</v>
      </c>
      <c r="H5955">
        <v>97110</v>
      </c>
      <c r="I5955" t="str" cm="1">
        <f t="array" ref="I5955">IFERROR(INDEX(scheduling_data!H:H,MATCH(B5955&amp;D5955,scheduling_data!D:D&amp;scheduling_data!A:A,0)),"")</f>
        <v>Kelsea Rodriguez</v>
      </c>
      <c r="J5955" t="str">
        <f t="shared" ref="J5955:J6018" si="215">IF(I5955="", "Yes", "No")</f>
        <v>No</v>
      </c>
      <c r="L5955" t="str">
        <f t="shared" ref="L5955:L6018" si="216">IF(OR(F5955="Cash", F5955="Check", F5955="EFT", F5955="Credit Card", F5955="Visa", F5955="Mastercard", F5955="AMEX"), "Yes", "No")</f>
        <v>No</v>
      </c>
    </row>
    <row r="5956" spans="1:12" x14ac:dyDescent="0.3">
      <c r="A5956" t="s">
        <v>61</v>
      </c>
      <c r="B5956">
        <v>206</v>
      </c>
      <c r="C5956" s="1">
        <v>45363</v>
      </c>
      <c r="D5956" s="1">
        <v>45351.375</v>
      </c>
      <c r="E5956">
        <v>12.93</v>
      </c>
      <c r="F5956" t="s">
        <v>19</v>
      </c>
      <c r="G5956" t="s">
        <v>65</v>
      </c>
      <c r="H5956">
        <v>97140</v>
      </c>
      <c r="I5956" t="str" cm="1">
        <f t="array" ref="I5956">IFERROR(INDEX(scheduling_data!H:H,MATCH(B5956&amp;D5956,scheduling_data!D:D&amp;scheduling_data!A:A,0)),"")</f>
        <v>Kelsea Rodriguez</v>
      </c>
      <c r="J5956" t="str">
        <f t="shared" si="215"/>
        <v>No</v>
      </c>
      <c r="L5956" t="str">
        <f t="shared" si="216"/>
        <v>Yes</v>
      </c>
    </row>
    <row r="5957" spans="1:12" x14ac:dyDescent="0.3">
      <c r="A5957" t="s">
        <v>61</v>
      </c>
      <c r="B5957">
        <v>206</v>
      </c>
      <c r="C5957" s="1">
        <v>45363</v>
      </c>
      <c r="D5957" s="1">
        <v>45351.375</v>
      </c>
      <c r="E5957">
        <v>58.51</v>
      </c>
      <c r="F5957" t="s">
        <v>9</v>
      </c>
      <c r="G5957" t="s">
        <v>64</v>
      </c>
      <c r="H5957">
        <v>97140</v>
      </c>
      <c r="I5957" t="str" cm="1">
        <f t="array" ref="I5957">IFERROR(INDEX(scheduling_data!H:H,MATCH(B5957&amp;D5957,scheduling_data!D:D&amp;scheduling_data!A:A,0)),"")</f>
        <v>Kelsea Rodriguez</v>
      </c>
      <c r="J5957" t="str">
        <f t="shared" si="215"/>
        <v>No</v>
      </c>
      <c r="L5957" t="str">
        <f t="shared" si="216"/>
        <v>No</v>
      </c>
    </row>
    <row r="5958" spans="1:12" x14ac:dyDescent="0.3">
      <c r="A5958" t="s">
        <v>61</v>
      </c>
      <c r="B5958">
        <v>206</v>
      </c>
      <c r="C5958" s="1">
        <v>45363</v>
      </c>
      <c r="D5958" s="1">
        <v>45351.375</v>
      </c>
      <c r="E5958">
        <v>0.26</v>
      </c>
      <c r="F5958" t="s">
        <v>9</v>
      </c>
      <c r="G5958" t="s">
        <v>63</v>
      </c>
      <c r="H5958">
        <v>97140</v>
      </c>
      <c r="I5958" t="str" cm="1">
        <f t="array" ref="I5958">IFERROR(INDEX(scheduling_data!H:H,MATCH(B5958&amp;D5958,scheduling_data!D:D&amp;scheduling_data!A:A,0)),"")</f>
        <v>Kelsea Rodriguez</v>
      </c>
      <c r="J5958" t="str">
        <f t="shared" si="215"/>
        <v>No</v>
      </c>
      <c r="L5958" t="str">
        <f t="shared" si="216"/>
        <v>No</v>
      </c>
    </row>
    <row r="5959" spans="1:12" x14ac:dyDescent="0.3">
      <c r="A5959" t="s">
        <v>81</v>
      </c>
      <c r="B5959">
        <v>206</v>
      </c>
      <c r="C5959" s="1">
        <v>45372</v>
      </c>
      <c r="D5959" s="1">
        <v>45344.416666666664</v>
      </c>
      <c r="E5959">
        <v>0</v>
      </c>
      <c r="F5959" t="s">
        <v>9</v>
      </c>
      <c r="G5959" t="s">
        <v>463</v>
      </c>
      <c r="H5959">
        <v>97110</v>
      </c>
      <c r="I5959" t="str" cm="1">
        <f t="array" ref="I5959">IFERROR(INDEX(scheduling_data!H:H,MATCH(B5959&amp;D5959,scheduling_data!D:D&amp;scheduling_data!A:A,0)),"")</f>
        <v>Kelsea Rodriguez</v>
      </c>
      <c r="J5959" t="str">
        <f t="shared" si="215"/>
        <v>No</v>
      </c>
      <c r="L5959" t="str">
        <f t="shared" si="216"/>
        <v>No</v>
      </c>
    </row>
    <row r="5960" spans="1:12" x14ac:dyDescent="0.3">
      <c r="A5960" t="s">
        <v>81</v>
      </c>
      <c r="B5960">
        <v>206</v>
      </c>
      <c r="C5960" s="1">
        <v>45372</v>
      </c>
      <c r="D5960" s="1">
        <v>45344.416666666664</v>
      </c>
      <c r="E5960">
        <v>0</v>
      </c>
      <c r="F5960" t="s">
        <v>9</v>
      </c>
      <c r="G5960" t="s">
        <v>355</v>
      </c>
      <c r="H5960">
        <v>97530</v>
      </c>
      <c r="I5960" t="str" cm="1">
        <f t="array" ref="I5960">IFERROR(INDEX(scheduling_data!H:H,MATCH(B5960&amp;D5960,scheduling_data!D:D&amp;scheduling_data!A:A,0)),"")</f>
        <v>Kelsea Rodriguez</v>
      </c>
      <c r="J5960" t="str">
        <f t="shared" si="215"/>
        <v>No</v>
      </c>
      <c r="L5960" t="str">
        <f t="shared" si="216"/>
        <v>No</v>
      </c>
    </row>
    <row r="5961" spans="1:12" x14ac:dyDescent="0.3">
      <c r="A5961" t="s">
        <v>81</v>
      </c>
      <c r="B5961">
        <v>206</v>
      </c>
      <c r="C5961" s="1">
        <v>45372</v>
      </c>
      <c r="D5961" s="1">
        <v>45348.583333333336</v>
      </c>
      <c r="E5961">
        <v>0</v>
      </c>
      <c r="F5961" t="s">
        <v>9</v>
      </c>
      <c r="G5961" t="s">
        <v>354</v>
      </c>
      <c r="H5961">
        <v>97110</v>
      </c>
      <c r="I5961" t="str" cm="1">
        <f t="array" ref="I5961">IFERROR(INDEX(scheduling_data!H:H,MATCH(B5961&amp;D5961,scheduling_data!D:D&amp;scheduling_data!A:A,0)),"")</f>
        <v>Kelsea Rodriguez</v>
      </c>
      <c r="J5961" t="str">
        <f t="shared" si="215"/>
        <v>No</v>
      </c>
      <c r="L5961" t="str">
        <f t="shared" si="216"/>
        <v>No</v>
      </c>
    </row>
    <row r="5962" spans="1:12" x14ac:dyDescent="0.3">
      <c r="A5962" t="s">
        <v>81</v>
      </c>
      <c r="B5962">
        <v>206</v>
      </c>
      <c r="C5962" s="1">
        <v>45372</v>
      </c>
      <c r="D5962" s="1">
        <v>45351.375</v>
      </c>
      <c r="E5962">
        <v>0</v>
      </c>
      <c r="F5962" t="s">
        <v>9</v>
      </c>
      <c r="G5962" t="s">
        <v>463</v>
      </c>
      <c r="H5962">
        <v>97110</v>
      </c>
      <c r="I5962" t="str" cm="1">
        <f t="array" ref="I5962">IFERROR(INDEX(scheduling_data!H:H,MATCH(B5962&amp;D5962,scheduling_data!D:D&amp;scheduling_data!A:A,0)),"")</f>
        <v>Kelsea Rodriguez</v>
      </c>
      <c r="J5962" t="str">
        <f t="shared" si="215"/>
        <v>No</v>
      </c>
      <c r="L5962" t="str">
        <f t="shared" si="216"/>
        <v>No</v>
      </c>
    </row>
    <row r="5963" spans="1:12" x14ac:dyDescent="0.3">
      <c r="A5963" t="s">
        <v>81</v>
      </c>
      <c r="B5963">
        <v>206</v>
      </c>
      <c r="C5963" s="1">
        <v>45372</v>
      </c>
      <c r="D5963" s="1">
        <v>45351.375</v>
      </c>
      <c r="E5963">
        <v>0</v>
      </c>
      <c r="F5963" t="s">
        <v>9</v>
      </c>
      <c r="G5963" t="s">
        <v>355</v>
      </c>
      <c r="H5963">
        <v>97140</v>
      </c>
      <c r="I5963" t="str" cm="1">
        <f t="array" ref="I5963">IFERROR(INDEX(scheduling_data!H:H,MATCH(B5963&amp;D5963,scheduling_data!D:D&amp;scheduling_data!A:A,0)),"")</f>
        <v>Kelsea Rodriguez</v>
      </c>
      <c r="J5963" t="str">
        <f t="shared" si="215"/>
        <v>No</v>
      </c>
      <c r="L5963" t="str">
        <f t="shared" si="216"/>
        <v>No</v>
      </c>
    </row>
    <row r="5964" spans="1:12" x14ac:dyDescent="0.3">
      <c r="A5964" t="s">
        <v>40</v>
      </c>
      <c r="B5964">
        <v>40</v>
      </c>
      <c r="C5964" s="1">
        <v>45366</v>
      </c>
      <c r="D5964" s="1">
        <v>45348.458333333336</v>
      </c>
      <c r="E5964">
        <v>32.67</v>
      </c>
      <c r="F5964" t="s">
        <v>19</v>
      </c>
      <c r="G5964" t="s">
        <v>57</v>
      </c>
      <c r="H5964">
        <v>97110</v>
      </c>
      <c r="I5964" t="str" cm="1">
        <f t="array" ref="I5964">IFERROR(INDEX(scheduling_data!H:H,MATCH(B5964&amp;D5964,scheduling_data!D:D&amp;scheduling_data!A:A,0)),"")</f>
        <v>Katherine Tyree</v>
      </c>
      <c r="J5964" t="str">
        <f t="shared" si="215"/>
        <v>No</v>
      </c>
      <c r="L5964" t="str">
        <f t="shared" si="216"/>
        <v>Yes</v>
      </c>
    </row>
    <row r="5965" spans="1:12" x14ac:dyDescent="0.3">
      <c r="A5965" t="s">
        <v>40</v>
      </c>
      <c r="B5965">
        <v>40</v>
      </c>
      <c r="C5965" s="1">
        <v>45366</v>
      </c>
      <c r="D5965" s="1">
        <v>45348.458333333336</v>
      </c>
      <c r="E5965">
        <v>96.6</v>
      </c>
      <c r="F5965" t="s">
        <v>9</v>
      </c>
      <c r="G5965" t="s">
        <v>56</v>
      </c>
      <c r="H5965">
        <v>97110</v>
      </c>
      <c r="I5965" t="str" cm="1">
        <f t="array" ref="I5965">IFERROR(INDEX(scheduling_data!H:H,MATCH(B5965&amp;D5965,scheduling_data!D:D&amp;scheduling_data!A:A,0)),"")</f>
        <v>Katherine Tyree</v>
      </c>
      <c r="J5965" t="str">
        <f t="shared" si="215"/>
        <v>No</v>
      </c>
      <c r="L5965" t="str">
        <f t="shared" si="216"/>
        <v>No</v>
      </c>
    </row>
    <row r="5966" spans="1:12" x14ac:dyDescent="0.3">
      <c r="A5966" t="s">
        <v>40</v>
      </c>
      <c r="B5966">
        <v>40</v>
      </c>
      <c r="C5966" s="1">
        <v>45366</v>
      </c>
      <c r="D5966" s="1">
        <v>45348.458333333336</v>
      </c>
      <c r="E5966">
        <v>46.57</v>
      </c>
      <c r="F5966" t="s">
        <v>19</v>
      </c>
      <c r="G5966" t="s">
        <v>57</v>
      </c>
      <c r="H5966">
        <v>97162</v>
      </c>
      <c r="I5966" t="str" cm="1">
        <f t="array" ref="I5966">IFERROR(INDEX(scheduling_data!H:H,MATCH(B5966&amp;D5966,scheduling_data!D:D&amp;scheduling_data!A:A,0)),"")</f>
        <v>Katherine Tyree</v>
      </c>
      <c r="J5966" t="str">
        <f t="shared" si="215"/>
        <v>No</v>
      </c>
      <c r="L5966" t="str">
        <f t="shared" si="216"/>
        <v>Yes</v>
      </c>
    </row>
    <row r="5967" spans="1:12" x14ac:dyDescent="0.3">
      <c r="A5967" t="s">
        <v>40</v>
      </c>
      <c r="B5967">
        <v>40</v>
      </c>
      <c r="C5967" s="1">
        <v>45366</v>
      </c>
      <c r="D5967" s="1">
        <v>45348.458333333336</v>
      </c>
      <c r="E5967">
        <v>0.67</v>
      </c>
      <c r="F5967" t="s">
        <v>9</v>
      </c>
      <c r="G5967" t="s">
        <v>55</v>
      </c>
      <c r="H5967">
        <v>97110</v>
      </c>
      <c r="I5967" t="str" cm="1">
        <f t="array" ref="I5967">IFERROR(INDEX(scheduling_data!H:H,MATCH(B5967&amp;D5967,scheduling_data!D:D&amp;scheduling_data!A:A,0)),"")</f>
        <v>Katherine Tyree</v>
      </c>
      <c r="J5967" t="str">
        <f t="shared" si="215"/>
        <v>No</v>
      </c>
      <c r="L5967" t="str">
        <f t="shared" si="216"/>
        <v>No</v>
      </c>
    </row>
    <row r="5968" spans="1:12" x14ac:dyDescent="0.3">
      <c r="A5968" t="s">
        <v>40</v>
      </c>
      <c r="B5968">
        <v>40</v>
      </c>
      <c r="C5968" s="1">
        <v>45366</v>
      </c>
      <c r="D5968" s="1">
        <v>45348.458333333336</v>
      </c>
      <c r="E5968">
        <v>11.72</v>
      </c>
      <c r="F5968" t="s">
        <v>9</v>
      </c>
      <c r="G5968" t="s">
        <v>54</v>
      </c>
      <c r="H5968">
        <v>97110</v>
      </c>
      <c r="I5968" t="str" cm="1">
        <f t="array" ref="I5968">IFERROR(INDEX(scheduling_data!H:H,MATCH(B5968&amp;D5968,scheduling_data!D:D&amp;scheduling_data!A:A,0)),"")</f>
        <v>Katherine Tyree</v>
      </c>
      <c r="J5968" t="str">
        <f t="shared" si="215"/>
        <v>No</v>
      </c>
      <c r="L5968" t="str">
        <f t="shared" si="216"/>
        <v>No</v>
      </c>
    </row>
    <row r="5969" spans="1:12" x14ac:dyDescent="0.3">
      <c r="A5969" t="s">
        <v>40</v>
      </c>
      <c r="B5969">
        <v>40</v>
      </c>
      <c r="C5969" s="1">
        <v>45366</v>
      </c>
      <c r="D5969" s="1">
        <v>45348.458333333336</v>
      </c>
      <c r="E5969">
        <v>15.28</v>
      </c>
      <c r="F5969" t="s">
        <v>19</v>
      </c>
      <c r="G5969" t="s">
        <v>57</v>
      </c>
      <c r="H5969">
        <v>97140</v>
      </c>
      <c r="I5969" t="str" cm="1">
        <f t="array" ref="I5969">IFERROR(INDEX(scheduling_data!H:H,MATCH(B5969&amp;D5969,scheduling_data!D:D&amp;scheduling_data!A:A,0)),"")</f>
        <v>Katherine Tyree</v>
      </c>
      <c r="J5969" t="str">
        <f t="shared" si="215"/>
        <v>No</v>
      </c>
      <c r="L5969" t="str">
        <f t="shared" si="216"/>
        <v>Yes</v>
      </c>
    </row>
    <row r="5970" spans="1:12" x14ac:dyDescent="0.3">
      <c r="A5970" t="s">
        <v>40</v>
      </c>
      <c r="B5970">
        <v>40</v>
      </c>
      <c r="C5970" s="1">
        <v>45366</v>
      </c>
      <c r="D5970" s="1">
        <v>45348.458333333336</v>
      </c>
      <c r="E5970">
        <v>83.59</v>
      </c>
      <c r="F5970" t="s">
        <v>9</v>
      </c>
      <c r="G5970" t="s">
        <v>56</v>
      </c>
      <c r="H5970">
        <v>97162</v>
      </c>
      <c r="I5970" t="str" cm="1">
        <f t="array" ref="I5970">IFERROR(INDEX(scheduling_data!H:H,MATCH(B5970&amp;D5970,scheduling_data!D:D&amp;scheduling_data!A:A,0)),"")</f>
        <v>Katherine Tyree</v>
      </c>
      <c r="J5970" t="str">
        <f t="shared" si="215"/>
        <v>No</v>
      </c>
      <c r="L5970" t="str">
        <f t="shared" si="216"/>
        <v>No</v>
      </c>
    </row>
    <row r="5971" spans="1:12" x14ac:dyDescent="0.3">
      <c r="A5971" t="s">
        <v>40</v>
      </c>
      <c r="B5971">
        <v>40</v>
      </c>
      <c r="C5971" s="1">
        <v>45366</v>
      </c>
      <c r="D5971" s="1">
        <v>45348.458333333336</v>
      </c>
      <c r="E5971">
        <v>0.95</v>
      </c>
      <c r="F5971" t="s">
        <v>9</v>
      </c>
      <c r="G5971" t="s">
        <v>55</v>
      </c>
      <c r="H5971">
        <v>97162</v>
      </c>
      <c r="I5971" t="str" cm="1">
        <f t="array" ref="I5971">IFERROR(INDEX(scheduling_data!H:H,MATCH(B5971&amp;D5971,scheduling_data!D:D&amp;scheduling_data!A:A,0)),"")</f>
        <v>Katherine Tyree</v>
      </c>
      <c r="J5971" t="str">
        <f t="shared" si="215"/>
        <v>No</v>
      </c>
      <c r="L5971" t="str">
        <f t="shared" si="216"/>
        <v>No</v>
      </c>
    </row>
    <row r="5972" spans="1:12" x14ac:dyDescent="0.3">
      <c r="A5972" t="s">
        <v>40</v>
      </c>
      <c r="B5972">
        <v>40</v>
      </c>
      <c r="C5972" s="1">
        <v>45366</v>
      </c>
      <c r="D5972" s="1">
        <v>45348.458333333336</v>
      </c>
      <c r="E5972">
        <v>50.35</v>
      </c>
      <c r="F5972" t="s">
        <v>9</v>
      </c>
      <c r="G5972" t="s">
        <v>56</v>
      </c>
      <c r="H5972">
        <v>97140</v>
      </c>
      <c r="I5972" t="str" cm="1">
        <f t="array" ref="I5972">IFERROR(INDEX(scheduling_data!H:H,MATCH(B5972&amp;D5972,scheduling_data!D:D&amp;scheduling_data!A:A,0)),"")</f>
        <v>Katherine Tyree</v>
      </c>
      <c r="J5972" t="str">
        <f t="shared" si="215"/>
        <v>No</v>
      </c>
      <c r="L5972" t="str">
        <f t="shared" si="216"/>
        <v>No</v>
      </c>
    </row>
    <row r="5973" spans="1:12" x14ac:dyDescent="0.3">
      <c r="A5973" t="s">
        <v>40</v>
      </c>
      <c r="B5973">
        <v>40</v>
      </c>
      <c r="C5973" s="1">
        <v>45366</v>
      </c>
      <c r="D5973" s="1">
        <v>45348.458333333336</v>
      </c>
      <c r="E5973">
        <v>0.31</v>
      </c>
      <c r="F5973" t="s">
        <v>9</v>
      </c>
      <c r="G5973" t="s">
        <v>55</v>
      </c>
      <c r="H5973">
        <v>97140</v>
      </c>
      <c r="I5973" t="str" cm="1">
        <f t="array" ref="I5973">IFERROR(INDEX(scheduling_data!H:H,MATCH(B5973&amp;D5973,scheduling_data!D:D&amp;scheduling_data!A:A,0)),"")</f>
        <v>Katherine Tyree</v>
      </c>
      <c r="J5973" t="str">
        <f t="shared" si="215"/>
        <v>No</v>
      </c>
      <c r="L5973" t="str">
        <f t="shared" si="216"/>
        <v>No</v>
      </c>
    </row>
    <row r="5974" spans="1:12" x14ac:dyDescent="0.3">
      <c r="A5974" t="s">
        <v>40</v>
      </c>
      <c r="B5974">
        <v>40</v>
      </c>
      <c r="C5974" s="1">
        <v>45366</v>
      </c>
      <c r="D5974" s="1">
        <v>45348.458333333336</v>
      </c>
      <c r="E5974">
        <v>5.16</v>
      </c>
      <c r="F5974" t="s">
        <v>9</v>
      </c>
      <c r="G5974" t="s">
        <v>54</v>
      </c>
      <c r="H5974">
        <v>97140</v>
      </c>
      <c r="I5974" t="str" cm="1">
        <f t="array" ref="I5974">IFERROR(INDEX(scheduling_data!H:H,MATCH(B5974&amp;D5974,scheduling_data!D:D&amp;scheduling_data!A:A,0)),"")</f>
        <v>Katherine Tyree</v>
      </c>
      <c r="J5974" t="str">
        <f t="shared" si="215"/>
        <v>No</v>
      </c>
      <c r="L5974" t="str">
        <f t="shared" si="216"/>
        <v>No</v>
      </c>
    </row>
    <row r="5975" spans="1:12" x14ac:dyDescent="0.3">
      <c r="A5975" t="s">
        <v>137</v>
      </c>
      <c r="B5975">
        <v>40</v>
      </c>
      <c r="C5975" s="1">
        <v>45357.848611111112</v>
      </c>
      <c r="D5975" s="1">
        <v>45350.458333333336</v>
      </c>
      <c r="E5975">
        <v>50.35</v>
      </c>
      <c r="F5975" t="s">
        <v>9</v>
      </c>
      <c r="G5975" t="s">
        <v>56</v>
      </c>
      <c r="H5975">
        <v>97140</v>
      </c>
      <c r="I5975" t="str" cm="1">
        <f t="array" ref="I5975">IFERROR(INDEX(scheduling_data!H:H,MATCH(B5975&amp;D5975,scheduling_data!D:D&amp;scheduling_data!A:A,0)),"")</f>
        <v>Christian Litz</v>
      </c>
      <c r="J5975" t="str">
        <f t="shared" si="215"/>
        <v>No</v>
      </c>
      <c r="L5975" t="str">
        <f t="shared" si="216"/>
        <v>No</v>
      </c>
    </row>
    <row r="5976" spans="1:12" x14ac:dyDescent="0.3">
      <c r="A5976" t="s">
        <v>137</v>
      </c>
      <c r="B5976">
        <v>40</v>
      </c>
      <c r="C5976" s="1">
        <v>45357.848611111112</v>
      </c>
      <c r="D5976" s="1">
        <v>45350.458333333336</v>
      </c>
      <c r="E5976">
        <v>44.43</v>
      </c>
      <c r="F5976" t="s">
        <v>9</v>
      </c>
      <c r="G5976" t="s">
        <v>56</v>
      </c>
      <c r="H5976">
        <v>97112</v>
      </c>
      <c r="I5976" t="str" cm="1">
        <f t="array" ref="I5976">IFERROR(INDEX(scheduling_data!H:H,MATCH(B5976&amp;D5976,scheduling_data!D:D&amp;scheduling_data!A:A,0)),"")</f>
        <v>Christian Litz</v>
      </c>
      <c r="J5976" t="str">
        <f t="shared" si="215"/>
        <v>No</v>
      </c>
      <c r="L5976" t="str">
        <f t="shared" si="216"/>
        <v>No</v>
      </c>
    </row>
    <row r="5977" spans="1:12" x14ac:dyDescent="0.3">
      <c r="A5977" t="s">
        <v>137</v>
      </c>
      <c r="B5977">
        <v>40</v>
      </c>
      <c r="C5977" s="1">
        <v>45357.848611111112</v>
      </c>
      <c r="D5977" s="1">
        <v>45350.458333333336</v>
      </c>
      <c r="E5977">
        <v>11.72</v>
      </c>
      <c r="F5977" t="s">
        <v>9</v>
      </c>
      <c r="G5977" t="s">
        <v>54</v>
      </c>
      <c r="H5977">
        <v>97110</v>
      </c>
      <c r="I5977" t="str" cm="1">
        <f t="array" ref="I5977">IFERROR(INDEX(scheduling_data!H:H,MATCH(B5977&amp;D5977,scheduling_data!D:D&amp;scheduling_data!A:A,0)),"")</f>
        <v>Christian Litz</v>
      </c>
      <c r="J5977" t="str">
        <f t="shared" si="215"/>
        <v>No</v>
      </c>
      <c r="L5977" t="str">
        <f t="shared" si="216"/>
        <v>No</v>
      </c>
    </row>
    <row r="5978" spans="1:12" x14ac:dyDescent="0.3">
      <c r="A5978" t="s">
        <v>137</v>
      </c>
      <c r="B5978">
        <v>40</v>
      </c>
      <c r="C5978" s="1">
        <v>45357.848611111112</v>
      </c>
      <c r="D5978" s="1">
        <v>45350.458333333336</v>
      </c>
      <c r="E5978">
        <v>96.6</v>
      </c>
      <c r="F5978" t="s">
        <v>9</v>
      </c>
      <c r="G5978" t="s">
        <v>56</v>
      </c>
      <c r="H5978">
        <v>97110</v>
      </c>
      <c r="I5978" t="str" cm="1">
        <f t="array" ref="I5978">IFERROR(INDEX(scheduling_data!H:H,MATCH(B5978&amp;D5978,scheduling_data!D:D&amp;scheduling_data!A:A,0)),"")</f>
        <v>Christian Litz</v>
      </c>
      <c r="J5978" t="str">
        <f t="shared" si="215"/>
        <v>No</v>
      </c>
      <c r="L5978" t="str">
        <f t="shared" si="216"/>
        <v>No</v>
      </c>
    </row>
    <row r="5979" spans="1:12" x14ac:dyDescent="0.3">
      <c r="A5979" t="s">
        <v>137</v>
      </c>
      <c r="B5979">
        <v>40</v>
      </c>
      <c r="C5979" s="1">
        <v>45357.848611111112</v>
      </c>
      <c r="D5979" s="1">
        <v>45350.458333333336</v>
      </c>
      <c r="E5979">
        <v>5.16</v>
      </c>
      <c r="F5979" t="s">
        <v>9</v>
      </c>
      <c r="G5979" t="s">
        <v>54</v>
      </c>
      <c r="H5979">
        <v>97140</v>
      </c>
      <c r="I5979" t="str" cm="1">
        <f t="array" ref="I5979">IFERROR(INDEX(scheduling_data!H:H,MATCH(B5979&amp;D5979,scheduling_data!D:D&amp;scheduling_data!A:A,0)),"")</f>
        <v>Christian Litz</v>
      </c>
      <c r="J5979" t="str">
        <f t="shared" si="215"/>
        <v>No</v>
      </c>
      <c r="L5979" t="str">
        <f t="shared" si="216"/>
        <v>No</v>
      </c>
    </row>
    <row r="5980" spans="1:12" x14ac:dyDescent="0.3">
      <c r="A5980" t="s">
        <v>232</v>
      </c>
      <c r="B5980">
        <v>207</v>
      </c>
      <c r="C5980" s="1">
        <v>45358</v>
      </c>
      <c r="D5980" s="1">
        <v>45334.708333333336</v>
      </c>
      <c r="E5980">
        <v>52</v>
      </c>
      <c r="F5980" t="s">
        <v>19</v>
      </c>
      <c r="G5980" t="s">
        <v>170</v>
      </c>
      <c r="H5980">
        <v>97110</v>
      </c>
      <c r="I5980" t="str" cm="1">
        <f t="array" ref="I5980">IFERROR(INDEX(scheduling_data!H:H,MATCH(B5980&amp;D5980,scheduling_data!D:D&amp;scheduling_data!A:A,0)),"")</f>
        <v>Katherine Tyree</v>
      </c>
      <c r="J5980" t="str">
        <f t="shared" si="215"/>
        <v>No</v>
      </c>
      <c r="L5980" t="str">
        <f t="shared" si="216"/>
        <v>Yes</v>
      </c>
    </row>
    <row r="5981" spans="1:12" x14ac:dyDescent="0.3">
      <c r="A5981" t="s">
        <v>232</v>
      </c>
      <c r="B5981">
        <v>207</v>
      </c>
      <c r="C5981" s="1">
        <v>45358</v>
      </c>
      <c r="D5981" s="1">
        <v>45334.708333333336</v>
      </c>
      <c r="E5981">
        <v>75</v>
      </c>
      <c r="F5981" t="s">
        <v>9</v>
      </c>
      <c r="G5981" t="s">
        <v>169</v>
      </c>
      <c r="H5981">
        <v>97140</v>
      </c>
      <c r="I5981" t="str" cm="1">
        <f t="array" ref="I5981">IFERROR(INDEX(scheduling_data!H:H,MATCH(B5981&amp;D5981,scheduling_data!D:D&amp;scheduling_data!A:A,0)),"")</f>
        <v>Katherine Tyree</v>
      </c>
      <c r="J5981" t="str">
        <f t="shared" si="215"/>
        <v>No</v>
      </c>
      <c r="L5981" t="str">
        <f t="shared" si="216"/>
        <v>No</v>
      </c>
    </row>
    <row r="5982" spans="1:12" x14ac:dyDescent="0.3">
      <c r="A5982" t="s">
        <v>232</v>
      </c>
      <c r="B5982">
        <v>207</v>
      </c>
      <c r="C5982" s="1">
        <v>45358</v>
      </c>
      <c r="D5982" s="1">
        <v>45334.708333333336</v>
      </c>
      <c r="E5982">
        <v>150</v>
      </c>
      <c r="F5982" t="s">
        <v>9</v>
      </c>
      <c r="G5982" t="s">
        <v>169</v>
      </c>
      <c r="H5982">
        <v>97112</v>
      </c>
      <c r="I5982" t="str" cm="1">
        <f t="array" ref="I5982">IFERROR(INDEX(scheduling_data!H:H,MATCH(B5982&amp;D5982,scheduling_data!D:D&amp;scheduling_data!A:A,0)),"")</f>
        <v>Katherine Tyree</v>
      </c>
      <c r="J5982" t="str">
        <f t="shared" si="215"/>
        <v>No</v>
      </c>
      <c r="L5982" t="str">
        <f t="shared" si="216"/>
        <v>No</v>
      </c>
    </row>
    <row r="5983" spans="1:12" x14ac:dyDescent="0.3">
      <c r="A5983" t="s">
        <v>232</v>
      </c>
      <c r="B5983">
        <v>207</v>
      </c>
      <c r="C5983" s="1">
        <v>45358</v>
      </c>
      <c r="D5983" s="1">
        <v>45334.708333333336</v>
      </c>
      <c r="E5983">
        <v>8</v>
      </c>
      <c r="F5983" t="s">
        <v>9</v>
      </c>
      <c r="G5983" t="s">
        <v>169</v>
      </c>
      <c r="H5983">
        <v>97110</v>
      </c>
      <c r="I5983" t="str" cm="1">
        <f t="array" ref="I5983">IFERROR(INDEX(scheduling_data!H:H,MATCH(B5983&amp;D5983,scheduling_data!D:D&amp;scheduling_data!A:A,0)),"")</f>
        <v>Katherine Tyree</v>
      </c>
      <c r="J5983" t="str">
        <f t="shared" si="215"/>
        <v>No</v>
      </c>
      <c r="L5983" t="str">
        <f t="shared" si="216"/>
        <v>No</v>
      </c>
    </row>
    <row r="5984" spans="1:12" x14ac:dyDescent="0.3">
      <c r="A5984" t="s">
        <v>232</v>
      </c>
      <c r="B5984">
        <v>207</v>
      </c>
      <c r="C5984" s="1">
        <v>45371</v>
      </c>
      <c r="D5984" s="1">
        <v>45342.666666666664</v>
      </c>
      <c r="E5984">
        <v>52</v>
      </c>
      <c r="F5984" t="s">
        <v>19</v>
      </c>
      <c r="G5984" t="s">
        <v>170</v>
      </c>
      <c r="H5984">
        <v>97110</v>
      </c>
      <c r="I5984" t="str" cm="1">
        <f t="array" ref="I5984">IFERROR(INDEX(scheduling_data!H:H,MATCH(B5984&amp;D5984,scheduling_data!D:D&amp;scheduling_data!A:A,0)),"")</f>
        <v>Christian Litz</v>
      </c>
      <c r="J5984" t="str">
        <f t="shared" si="215"/>
        <v>No</v>
      </c>
      <c r="L5984" t="str">
        <f t="shared" si="216"/>
        <v>Yes</v>
      </c>
    </row>
    <row r="5985" spans="1:12" x14ac:dyDescent="0.3">
      <c r="A5985" t="s">
        <v>232</v>
      </c>
      <c r="B5985">
        <v>207</v>
      </c>
      <c r="C5985" s="1">
        <v>45371</v>
      </c>
      <c r="D5985" s="1">
        <v>45342.666666666664</v>
      </c>
      <c r="E5985">
        <v>83</v>
      </c>
      <c r="F5985" t="s">
        <v>9</v>
      </c>
      <c r="G5985" t="s">
        <v>169</v>
      </c>
      <c r="H5985">
        <v>97110</v>
      </c>
      <c r="I5985" t="str" cm="1">
        <f t="array" ref="I5985">IFERROR(INDEX(scheduling_data!H:H,MATCH(B5985&amp;D5985,scheduling_data!D:D&amp;scheduling_data!A:A,0)),"")</f>
        <v>Christian Litz</v>
      </c>
      <c r="J5985" t="str">
        <f t="shared" si="215"/>
        <v>No</v>
      </c>
      <c r="L5985" t="str">
        <f t="shared" si="216"/>
        <v>No</v>
      </c>
    </row>
    <row r="5986" spans="1:12" x14ac:dyDescent="0.3">
      <c r="A5986" t="s">
        <v>232</v>
      </c>
      <c r="B5986">
        <v>207</v>
      </c>
      <c r="C5986" s="1">
        <v>45371</v>
      </c>
      <c r="D5986" s="1">
        <v>45342.666666666664</v>
      </c>
      <c r="E5986">
        <v>150</v>
      </c>
      <c r="F5986" t="s">
        <v>9</v>
      </c>
      <c r="G5986" t="s">
        <v>169</v>
      </c>
      <c r="H5986">
        <v>97112</v>
      </c>
      <c r="I5986" t="str" cm="1">
        <f t="array" ref="I5986">IFERROR(INDEX(scheduling_data!H:H,MATCH(B5986&amp;D5986,scheduling_data!D:D&amp;scheduling_data!A:A,0)),"")</f>
        <v>Christian Litz</v>
      </c>
      <c r="J5986" t="str">
        <f t="shared" si="215"/>
        <v>No</v>
      </c>
      <c r="L5986" t="str">
        <f t="shared" si="216"/>
        <v>No</v>
      </c>
    </row>
    <row r="5987" spans="1:12" x14ac:dyDescent="0.3">
      <c r="A5987" t="s">
        <v>232</v>
      </c>
      <c r="B5987">
        <v>207</v>
      </c>
      <c r="C5987" s="1">
        <v>45371</v>
      </c>
      <c r="D5987" s="1">
        <v>45344.708333333336</v>
      </c>
      <c r="E5987">
        <v>83</v>
      </c>
      <c r="F5987" t="s">
        <v>9</v>
      </c>
      <c r="G5987" t="s">
        <v>169</v>
      </c>
      <c r="H5987">
        <v>97110</v>
      </c>
      <c r="I5987" t="str" cm="1">
        <f t="array" ref="I5987">IFERROR(INDEX(scheduling_data!H:H,MATCH(B5987&amp;D5987,scheduling_data!D:D&amp;scheduling_data!A:A,0)),"")</f>
        <v>Robert Crochet</v>
      </c>
      <c r="J5987" t="str">
        <f t="shared" si="215"/>
        <v>No</v>
      </c>
      <c r="L5987" t="str">
        <f t="shared" si="216"/>
        <v>No</v>
      </c>
    </row>
    <row r="5988" spans="1:12" x14ac:dyDescent="0.3">
      <c r="A5988" t="s">
        <v>232</v>
      </c>
      <c r="B5988">
        <v>207</v>
      </c>
      <c r="C5988" s="1">
        <v>45371</v>
      </c>
      <c r="D5988" s="1">
        <v>45344.708333333336</v>
      </c>
      <c r="E5988">
        <v>52</v>
      </c>
      <c r="F5988" t="s">
        <v>19</v>
      </c>
      <c r="G5988" t="s">
        <v>170</v>
      </c>
      <c r="H5988">
        <v>97110</v>
      </c>
      <c r="I5988" t="str" cm="1">
        <f t="array" ref="I5988">IFERROR(INDEX(scheduling_data!H:H,MATCH(B5988&amp;D5988,scheduling_data!D:D&amp;scheduling_data!A:A,0)),"")</f>
        <v>Robert Crochet</v>
      </c>
      <c r="J5988" t="str">
        <f t="shared" si="215"/>
        <v>No</v>
      </c>
      <c r="L5988" t="str">
        <f t="shared" si="216"/>
        <v>Yes</v>
      </c>
    </row>
    <row r="5989" spans="1:12" x14ac:dyDescent="0.3">
      <c r="A5989" t="s">
        <v>232</v>
      </c>
      <c r="B5989">
        <v>207</v>
      </c>
      <c r="C5989" s="1">
        <v>45371</v>
      </c>
      <c r="D5989" s="1">
        <v>45348.708333333336</v>
      </c>
      <c r="E5989">
        <v>52</v>
      </c>
      <c r="F5989" t="s">
        <v>19</v>
      </c>
      <c r="G5989" t="s">
        <v>170</v>
      </c>
      <c r="H5989">
        <v>97110</v>
      </c>
      <c r="I5989" t="str" cm="1">
        <f t="array" ref="I5989">IFERROR(INDEX(scheduling_data!H:H,MATCH(B5989&amp;D5989,scheduling_data!D:D&amp;scheduling_data!A:A,0)),"")</f>
        <v>Christian Litz</v>
      </c>
      <c r="J5989" t="str">
        <f t="shared" si="215"/>
        <v>No</v>
      </c>
      <c r="L5989" t="str">
        <f t="shared" si="216"/>
        <v>Yes</v>
      </c>
    </row>
    <row r="5990" spans="1:12" x14ac:dyDescent="0.3">
      <c r="A5990" t="s">
        <v>232</v>
      </c>
      <c r="B5990">
        <v>207</v>
      </c>
      <c r="C5990" s="1">
        <v>45371</v>
      </c>
      <c r="D5990" s="1">
        <v>45348.708333333336</v>
      </c>
      <c r="E5990">
        <v>83</v>
      </c>
      <c r="F5990" t="s">
        <v>9</v>
      </c>
      <c r="G5990" t="s">
        <v>169</v>
      </c>
      <c r="H5990">
        <v>97110</v>
      </c>
      <c r="I5990" t="str" cm="1">
        <f t="array" ref="I5990">IFERROR(INDEX(scheduling_data!H:H,MATCH(B5990&amp;D5990,scheduling_data!D:D&amp;scheduling_data!A:A,0)),"")</f>
        <v>Christian Litz</v>
      </c>
      <c r="J5990" t="str">
        <f t="shared" si="215"/>
        <v>No</v>
      </c>
      <c r="L5990" t="str">
        <f t="shared" si="216"/>
        <v>No</v>
      </c>
    </row>
    <row r="5991" spans="1:12" x14ac:dyDescent="0.3">
      <c r="A5991" t="s">
        <v>232</v>
      </c>
      <c r="B5991">
        <v>207</v>
      </c>
      <c r="C5991" s="1">
        <v>45371</v>
      </c>
      <c r="D5991" s="1">
        <v>45348.708333333336</v>
      </c>
      <c r="E5991">
        <v>75</v>
      </c>
      <c r="F5991" t="s">
        <v>9</v>
      </c>
      <c r="G5991" t="s">
        <v>169</v>
      </c>
      <c r="H5991">
        <v>97140</v>
      </c>
      <c r="I5991" t="str" cm="1">
        <f t="array" ref="I5991">IFERROR(INDEX(scheduling_data!H:H,MATCH(B5991&amp;D5991,scheduling_data!D:D&amp;scheduling_data!A:A,0)),"")</f>
        <v>Christian Litz</v>
      </c>
      <c r="J5991" t="str">
        <f t="shared" si="215"/>
        <v>No</v>
      </c>
      <c r="L5991" t="str">
        <f t="shared" si="216"/>
        <v>No</v>
      </c>
    </row>
    <row r="5992" spans="1:12" x14ac:dyDescent="0.3">
      <c r="A5992" t="s">
        <v>232</v>
      </c>
      <c r="B5992">
        <v>207</v>
      </c>
      <c r="C5992" s="1">
        <v>45371</v>
      </c>
      <c r="D5992" s="1">
        <v>45348.708333333336</v>
      </c>
      <c r="E5992">
        <v>75</v>
      </c>
      <c r="F5992" t="s">
        <v>9</v>
      </c>
      <c r="G5992" t="s">
        <v>169</v>
      </c>
      <c r="H5992">
        <v>97112</v>
      </c>
      <c r="I5992" t="str" cm="1">
        <f t="array" ref="I5992">IFERROR(INDEX(scheduling_data!H:H,MATCH(B5992&amp;D5992,scheduling_data!D:D&amp;scheduling_data!A:A,0)),"")</f>
        <v>Christian Litz</v>
      </c>
      <c r="J5992" t="str">
        <f t="shared" si="215"/>
        <v>No</v>
      </c>
      <c r="L5992" t="str">
        <f t="shared" si="216"/>
        <v>No</v>
      </c>
    </row>
    <row r="5993" spans="1:12" x14ac:dyDescent="0.3">
      <c r="A5993" t="s">
        <v>232</v>
      </c>
      <c r="B5993">
        <v>207</v>
      </c>
      <c r="C5993" s="1">
        <v>45371</v>
      </c>
      <c r="D5993" s="1">
        <v>45351.708333333336</v>
      </c>
      <c r="E5993">
        <v>8</v>
      </c>
      <c r="F5993" t="s">
        <v>9</v>
      </c>
      <c r="G5993" t="s">
        <v>169</v>
      </c>
      <c r="H5993">
        <v>97110</v>
      </c>
      <c r="I5993" t="str" cm="1">
        <f t="array" ref="I5993">IFERROR(INDEX(scheduling_data!H:H,MATCH(B5993&amp;D5993,scheduling_data!D:D&amp;scheduling_data!A:A,0)),"")</f>
        <v>Katherine Tyree</v>
      </c>
      <c r="J5993" t="str">
        <f t="shared" si="215"/>
        <v>No</v>
      </c>
      <c r="L5993" t="str">
        <f t="shared" si="216"/>
        <v>No</v>
      </c>
    </row>
    <row r="5994" spans="1:12" x14ac:dyDescent="0.3">
      <c r="A5994" t="s">
        <v>232</v>
      </c>
      <c r="B5994">
        <v>207</v>
      </c>
      <c r="C5994" s="1">
        <v>45371</v>
      </c>
      <c r="D5994" s="1">
        <v>45351.708333333336</v>
      </c>
      <c r="E5994">
        <v>52</v>
      </c>
      <c r="F5994" t="s">
        <v>19</v>
      </c>
      <c r="G5994" t="s">
        <v>170</v>
      </c>
      <c r="H5994">
        <v>97110</v>
      </c>
      <c r="I5994" t="str" cm="1">
        <f t="array" ref="I5994">IFERROR(INDEX(scheduling_data!H:H,MATCH(B5994&amp;D5994,scheduling_data!D:D&amp;scheduling_data!A:A,0)),"")</f>
        <v>Katherine Tyree</v>
      </c>
      <c r="J5994" t="str">
        <f t="shared" si="215"/>
        <v>No</v>
      </c>
      <c r="L5994" t="str">
        <f t="shared" si="216"/>
        <v>Yes</v>
      </c>
    </row>
    <row r="5995" spans="1:12" x14ac:dyDescent="0.3">
      <c r="A5995" t="s">
        <v>232</v>
      </c>
      <c r="B5995">
        <v>207</v>
      </c>
      <c r="C5995" s="1">
        <v>45371</v>
      </c>
      <c r="D5995" s="1">
        <v>45351.708333333336</v>
      </c>
      <c r="E5995">
        <v>75</v>
      </c>
      <c r="F5995" t="s">
        <v>9</v>
      </c>
      <c r="G5995" t="s">
        <v>169</v>
      </c>
      <c r="H5995">
        <v>97530</v>
      </c>
      <c r="I5995" t="str" cm="1">
        <f t="array" ref="I5995">IFERROR(INDEX(scheduling_data!H:H,MATCH(B5995&amp;D5995,scheduling_data!D:D&amp;scheduling_data!A:A,0)),"")</f>
        <v>Katherine Tyree</v>
      </c>
      <c r="J5995" t="str">
        <f t="shared" si="215"/>
        <v>No</v>
      </c>
      <c r="L5995" t="str">
        <f t="shared" si="216"/>
        <v>No</v>
      </c>
    </row>
    <row r="5996" spans="1:12" x14ac:dyDescent="0.3">
      <c r="A5996" t="s">
        <v>232</v>
      </c>
      <c r="B5996">
        <v>207</v>
      </c>
      <c r="C5996" s="1">
        <v>45371</v>
      </c>
      <c r="D5996" s="1">
        <v>45351.708333333336</v>
      </c>
      <c r="E5996">
        <v>150</v>
      </c>
      <c r="F5996" t="s">
        <v>9</v>
      </c>
      <c r="G5996" t="s">
        <v>169</v>
      </c>
      <c r="H5996">
        <v>97112</v>
      </c>
      <c r="I5996" t="str" cm="1">
        <f t="array" ref="I5996">IFERROR(INDEX(scheduling_data!H:H,MATCH(B5996&amp;D5996,scheduling_data!D:D&amp;scheduling_data!A:A,0)),"")</f>
        <v>Katherine Tyree</v>
      </c>
      <c r="J5996" t="str">
        <f t="shared" si="215"/>
        <v>No</v>
      </c>
      <c r="L5996" t="str">
        <f t="shared" si="216"/>
        <v>No</v>
      </c>
    </row>
    <row r="5997" spans="1:12" x14ac:dyDescent="0.3">
      <c r="A5997" t="s">
        <v>123</v>
      </c>
      <c r="B5997">
        <v>208</v>
      </c>
      <c r="C5997" s="1">
        <v>45352</v>
      </c>
      <c r="D5997" s="1">
        <v>45348.479166666664</v>
      </c>
      <c r="E5997">
        <v>103.19</v>
      </c>
      <c r="F5997" t="s">
        <v>9</v>
      </c>
      <c r="G5997" t="s">
        <v>125</v>
      </c>
      <c r="H5997">
        <v>92507</v>
      </c>
      <c r="I5997" t="str" cm="1">
        <f t="array" ref="I5997">IFERROR(INDEX(scheduling_data!H:H,MATCH(B5997&amp;D5997,scheduling_data!D:D&amp;scheduling_data!A:A,0)),"")</f>
        <v>Victoria Miley</v>
      </c>
      <c r="J5997" t="str">
        <f t="shared" si="215"/>
        <v>No</v>
      </c>
      <c r="L5997" t="str">
        <f t="shared" si="216"/>
        <v>No</v>
      </c>
    </row>
    <row r="5998" spans="1:12" x14ac:dyDescent="0.3">
      <c r="A5998" t="s">
        <v>123</v>
      </c>
      <c r="B5998">
        <v>208</v>
      </c>
      <c r="C5998" s="1">
        <v>45352</v>
      </c>
      <c r="D5998" s="1">
        <v>45348.479166666664</v>
      </c>
      <c r="E5998">
        <v>46.81</v>
      </c>
      <c r="F5998" t="s">
        <v>19</v>
      </c>
      <c r="G5998" t="s">
        <v>124</v>
      </c>
      <c r="H5998">
        <v>92507</v>
      </c>
      <c r="I5998" t="str" cm="1">
        <f t="array" ref="I5998">IFERROR(INDEX(scheduling_data!H:H,MATCH(B5998&amp;D5998,scheduling_data!D:D&amp;scheduling_data!A:A,0)),"")</f>
        <v>Victoria Miley</v>
      </c>
      <c r="J5998" t="str">
        <f t="shared" si="215"/>
        <v>No</v>
      </c>
      <c r="L5998" t="str">
        <f t="shared" si="216"/>
        <v>Yes</v>
      </c>
    </row>
    <row r="5999" spans="1:12" x14ac:dyDescent="0.3">
      <c r="A5999" t="s">
        <v>123</v>
      </c>
      <c r="B5999">
        <v>208</v>
      </c>
      <c r="C5999" s="1">
        <v>45357</v>
      </c>
      <c r="D5999" s="1">
        <v>45351.479166666664</v>
      </c>
      <c r="E5999">
        <v>103.19</v>
      </c>
      <c r="F5999" t="s">
        <v>9</v>
      </c>
      <c r="G5999" t="s">
        <v>125</v>
      </c>
      <c r="H5999">
        <v>92507</v>
      </c>
      <c r="I5999" t="str" cm="1">
        <f t="array" ref="I5999">IFERROR(INDEX(scheduling_data!H:H,MATCH(B5999&amp;D5999,scheduling_data!D:D&amp;scheduling_data!A:A,0)),"")</f>
        <v>Victoria Miley</v>
      </c>
      <c r="J5999" t="str">
        <f t="shared" si="215"/>
        <v>No</v>
      </c>
      <c r="L5999" t="str">
        <f t="shared" si="216"/>
        <v>No</v>
      </c>
    </row>
    <row r="6000" spans="1:12" x14ac:dyDescent="0.3">
      <c r="A6000" t="s">
        <v>123</v>
      </c>
      <c r="B6000">
        <v>208</v>
      </c>
      <c r="C6000" s="1">
        <v>45357</v>
      </c>
      <c r="D6000" s="1">
        <v>45351.479166666664</v>
      </c>
      <c r="E6000">
        <v>46.81</v>
      </c>
      <c r="F6000" t="s">
        <v>19</v>
      </c>
      <c r="G6000" t="s">
        <v>124</v>
      </c>
      <c r="H6000">
        <v>92507</v>
      </c>
      <c r="I6000" t="str" cm="1">
        <f t="array" ref="I6000">IFERROR(INDEX(scheduling_data!H:H,MATCH(B6000&amp;D6000,scheduling_data!D:D&amp;scheduling_data!A:A,0)),"")</f>
        <v>Victoria Miley</v>
      </c>
      <c r="J6000" t="str">
        <f t="shared" si="215"/>
        <v>No</v>
      </c>
      <c r="L6000" t="str">
        <f t="shared" si="216"/>
        <v>Yes</v>
      </c>
    </row>
    <row r="6001" spans="1:12" x14ac:dyDescent="0.3">
      <c r="A6001" t="s">
        <v>49</v>
      </c>
      <c r="B6001">
        <v>318</v>
      </c>
      <c r="C6001" s="1">
        <v>45364</v>
      </c>
      <c r="D6001" s="1">
        <v>45349.416666666664</v>
      </c>
      <c r="E6001">
        <v>76</v>
      </c>
      <c r="F6001" t="s">
        <v>9</v>
      </c>
      <c r="G6001" t="s">
        <v>104</v>
      </c>
      <c r="H6001">
        <v>97140</v>
      </c>
      <c r="I6001" t="str" cm="1">
        <f t="array" ref="I6001">IFERROR(INDEX(scheduling_data!H:H,MATCH(B6001&amp;D6001,scheduling_data!D:D&amp;scheduling_data!A:A,0)),"")</f>
        <v>Robert Crochet</v>
      </c>
      <c r="J6001" t="str">
        <f t="shared" si="215"/>
        <v>No</v>
      </c>
      <c r="L6001" t="str">
        <f t="shared" si="216"/>
        <v>No</v>
      </c>
    </row>
    <row r="6002" spans="1:12" x14ac:dyDescent="0.3">
      <c r="A6002" t="s">
        <v>49</v>
      </c>
      <c r="B6002">
        <v>318</v>
      </c>
      <c r="C6002" s="1">
        <v>45364</v>
      </c>
      <c r="D6002" s="1">
        <v>45349.416666666664</v>
      </c>
      <c r="E6002">
        <v>35</v>
      </c>
      <c r="F6002" t="s">
        <v>9</v>
      </c>
      <c r="G6002" t="s">
        <v>104</v>
      </c>
      <c r="H6002">
        <v>97110</v>
      </c>
      <c r="I6002" t="str" cm="1">
        <f t="array" ref="I6002">IFERROR(INDEX(scheduling_data!H:H,MATCH(B6002&amp;D6002,scheduling_data!D:D&amp;scheduling_data!A:A,0)),"")</f>
        <v>Robert Crochet</v>
      </c>
      <c r="J6002" t="str">
        <f t="shared" si="215"/>
        <v>No</v>
      </c>
      <c r="L6002" t="str">
        <f t="shared" si="216"/>
        <v>No</v>
      </c>
    </row>
    <row r="6003" spans="1:12" x14ac:dyDescent="0.3">
      <c r="A6003" t="s">
        <v>49</v>
      </c>
      <c r="B6003">
        <v>318</v>
      </c>
      <c r="C6003" s="1">
        <v>45364</v>
      </c>
      <c r="D6003" s="1">
        <v>45349.416666666664</v>
      </c>
      <c r="E6003">
        <v>85</v>
      </c>
      <c r="F6003" t="s">
        <v>9</v>
      </c>
      <c r="G6003" t="s">
        <v>104</v>
      </c>
      <c r="H6003">
        <v>97162</v>
      </c>
      <c r="I6003" t="str" cm="1">
        <f t="array" ref="I6003">IFERROR(INDEX(scheduling_data!H:H,MATCH(B6003&amp;D6003,scheduling_data!D:D&amp;scheduling_data!A:A,0)),"")</f>
        <v>Robert Crochet</v>
      </c>
      <c r="J6003" t="str">
        <f t="shared" si="215"/>
        <v>No</v>
      </c>
      <c r="L6003" t="str">
        <f t="shared" si="216"/>
        <v>No</v>
      </c>
    </row>
    <row r="6004" spans="1:12" x14ac:dyDescent="0.3">
      <c r="A6004" t="s">
        <v>49</v>
      </c>
      <c r="B6004">
        <v>318</v>
      </c>
      <c r="C6004" s="1">
        <v>45364</v>
      </c>
      <c r="D6004" s="1">
        <v>45351.416666666664</v>
      </c>
      <c r="E6004">
        <v>34</v>
      </c>
      <c r="F6004" t="s">
        <v>9</v>
      </c>
      <c r="G6004" t="s">
        <v>104</v>
      </c>
      <c r="H6004">
        <v>97535</v>
      </c>
      <c r="I6004" t="str" cm="1">
        <f t="array" ref="I6004">IFERROR(INDEX(scheduling_data!H:H,MATCH(B6004&amp;D6004,scheduling_data!D:D&amp;scheduling_data!A:A,0)),"")</f>
        <v>Katherine Tyree</v>
      </c>
      <c r="J6004" t="str">
        <f t="shared" si="215"/>
        <v>No</v>
      </c>
      <c r="L6004" t="str">
        <f t="shared" si="216"/>
        <v>No</v>
      </c>
    </row>
    <row r="6005" spans="1:12" x14ac:dyDescent="0.3">
      <c r="A6005" t="s">
        <v>49</v>
      </c>
      <c r="B6005">
        <v>318</v>
      </c>
      <c r="C6005" s="1">
        <v>45364</v>
      </c>
      <c r="D6005" s="1">
        <v>45351.416666666664</v>
      </c>
      <c r="E6005">
        <v>38</v>
      </c>
      <c r="F6005" t="s">
        <v>9</v>
      </c>
      <c r="G6005" t="s">
        <v>104</v>
      </c>
      <c r="H6005">
        <v>97140</v>
      </c>
      <c r="I6005" t="str" cm="1">
        <f t="array" ref="I6005">IFERROR(INDEX(scheduling_data!H:H,MATCH(B6005&amp;D6005,scheduling_data!D:D&amp;scheduling_data!A:A,0)),"")</f>
        <v>Katherine Tyree</v>
      </c>
      <c r="J6005" t="str">
        <f t="shared" si="215"/>
        <v>No</v>
      </c>
      <c r="L6005" t="str">
        <f t="shared" si="216"/>
        <v>No</v>
      </c>
    </row>
    <row r="6006" spans="1:12" x14ac:dyDescent="0.3">
      <c r="A6006" t="s">
        <v>49</v>
      </c>
      <c r="B6006">
        <v>318</v>
      </c>
      <c r="C6006" s="1">
        <v>45364</v>
      </c>
      <c r="D6006" s="1">
        <v>45351.416666666664</v>
      </c>
      <c r="E6006">
        <v>35</v>
      </c>
      <c r="F6006" t="s">
        <v>9</v>
      </c>
      <c r="G6006" t="s">
        <v>104</v>
      </c>
      <c r="H6006">
        <v>97110</v>
      </c>
      <c r="I6006" t="str" cm="1">
        <f t="array" ref="I6006">IFERROR(INDEX(scheduling_data!H:H,MATCH(B6006&amp;D6006,scheduling_data!D:D&amp;scheduling_data!A:A,0)),"")</f>
        <v>Katherine Tyree</v>
      </c>
      <c r="J6006" t="str">
        <f t="shared" si="215"/>
        <v>No</v>
      </c>
      <c r="L6006" t="str">
        <f t="shared" si="216"/>
        <v>No</v>
      </c>
    </row>
    <row r="6007" spans="1:12" x14ac:dyDescent="0.3">
      <c r="A6007" t="s">
        <v>49</v>
      </c>
      <c r="B6007">
        <v>318</v>
      </c>
      <c r="C6007" s="1">
        <v>45364</v>
      </c>
      <c r="D6007" s="1">
        <v>45351.416666666664</v>
      </c>
      <c r="E6007">
        <v>32</v>
      </c>
      <c r="F6007" t="s">
        <v>9</v>
      </c>
      <c r="G6007" t="s">
        <v>104</v>
      </c>
      <c r="H6007">
        <v>97016</v>
      </c>
      <c r="I6007" t="str" cm="1">
        <f t="array" ref="I6007">IFERROR(INDEX(scheduling_data!H:H,MATCH(B6007&amp;D6007,scheduling_data!D:D&amp;scheduling_data!A:A,0)),"")</f>
        <v>Katherine Tyree</v>
      </c>
      <c r="J6007" t="str">
        <f t="shared" si="215"/>
        <v>No</v>
      </c>
      <c r="L6007" t="str">
        <f t="shared" si="216"/>
        <v>No</v>
      </c>
    </row>
    <row r="6008" spans="1:12" x14ac:dyDescent="0.3">
      <c r="A6008" t="s">
        <v>49</v>
      </c>
      <c r="B6008">
        <v>209</v>
      </c>
      <c r="C6008" s="1">
        <v>45364</v>
      </c>
      <c r="D6008" s="1">
        <v>45351.395833333336</v>
      </c>
      <c r="E6008">
        <v>53</v>
      </c>
      <c r="F6008" t="s">
        <v>9</v>
      </c>
      <c r="G6008" t="s">
        <v>104</v>
      </c>
      <c r="H6008">
        <v>92507</v>
      </c>
      <c r="I6008" t="str" cm="1">
        <f t="array" ref="I6008">IFERROR(INDEX(scheduling_data!H:H,MATCH(B6008&amp;D6008,scheduling_data!D:D&amp;scheduling_data!A:A,0)),"")</f>
        <v>Victoria Miley</v>
      </c>
      <c r="J6008" t="str">
        <f t="shared" si="215"/>
        <v>No</v>
      </c>
      <c r="L6008" t="str">
        <f t="shared" si="216"/>
        <v>No</v>
      </c>
    </row>
    <row r="6009" spans="1:12" x14ac:dyDescent="0.3">
      <c r="A6009" t="s">
        <v>49</v>
      </c>
      <c r="B6009">
        <v>209</v>
      </c>
      <c r="C6009" s="1">
        <v>45364</v>
      </c>
      <c r="D6009" s="1">
        <v>45351.395833333336</v>
      </c>
      <c r="E6009">
        <v>77.599999999999994</v>
      </c>
      <c r="F6009" t="s">
        <v>19</v>
      </c>
      <c r="G6009" t="s">
        <v>50</v>
      </c>
      <c r="H6009">
        <v>92507</v>
      </c>
      <c r="I6009" t="str" cm="1">
        <f t="array" ref="I6009">IFERROR(INDEX(scheduling_data!H:H,MATCH(B6009&amp;D6009,scheduling_data!D:D&amp;scheduling_data!A:A,0)),"")</f>
        <v>Victoria Miley</v>
      </c>
      <c r="J6009" t="str">
        <f t="shared" si="215"/>
        <v>No</v>
      </c>
      <c r="L6009" t="str">
        <f t="shared" si="216"/>
        <v>Yes</v>
      </c>
    </row>
    <row r="6010" spans="1:12" x14ac:dyDescent="0.3">
      <c r="A6010" t="s">
        <v>137</v>
      </c>
      <c r="B6010">
        <v>210</v>
      </c>
      <c r="C6010" s="1">
        <v>45357</v>
      </c>
      <c r="D6010" s="1">
        <v>45336.666666666664</v>
      </c>
      <c r="E6010">
        <v>48.3</v>
      </c>
      <c r="F6010" t="s">
        <v>9</v>
      </c>
      <c r="G6010" t="s">
        <v>56</v>
      </c>
      <c r="H6010">
        <v>97110</v>
      </c>
      <c r="I6010" t="str" cm="1">
        <f t="array" ref="I6010">IFERROR(INDEX(scheduling_data!H:H,MATCH(B6010&amp;D6010,scheduling_data!D:D&amp;scheduling_data!A:A,0)),"")</f>
        <v>James Allen</v>
      </c>
      <c r="J6010" t="str">
        <f t="shared" si="215"/>
        <v>No</v>
      </c>
      <c r="L6010" t="str">
        <f t="shared" si="216"/>
        <v>No</v>
      </c>
    </row>
    <row r="6011" spans="1:12" x14ac:dyDescent="0.3">
      <c r="A6011" t="s">
        <v>137</v>
      </c>
      <c r="B6011">
        <v>210</v>
      </c>
      <c r="C6011" s="1">
        <v>45357</v>
      </c>
      <c r="D6011" s="1">
        <v>45336.666666666664</v>
      </c>
      <c r="E6011">
        <v>0.49</v>
      </c>
      <c r="F6011" t="s">
        <v>9</v>
      </c>
      <c r="G6011" t="s">
        <v>55</v>
      </c>
      <c r="H6011">
        <v>97112</v>
      </c>
      <c r="I6011" t="str" cm="1">
        <f t="array" ref="I6011">IFERROR(INDEX(scheduling_data!H:H,MATCH(B6011&amp;D6011,scheduling_data!D:D&amp;scheduling_data!A:A,0)),"")</f>
        <v>James Allen</v>
      </c>
      <c r="J6011" t="str">
        <f t="shared" si="215"/>
        <v>No</v>
      </c>
      <c r="L6011" t="str">
        <f t="shared" si="216"/>
        <v>No</v>
      </c>
    </row>
    <row r="6012" spans="1:12" x14ac:dyDescent="0.3">
      <c r="A6012" t="s">
        <v>137</v>
      </c>
      <c r="B6012">
        <v>210</v>
      </c>
      <c r="C6012" s="1">
        <v>45357</v>
      </c>
      <c r="D6012" s="1">
        <v>45336.666666666664</v>
      </c>
      <c r="E6012">
        <v>44.43</v>
      </c>
      <c r="F6012" t="s">
        <v>9</v>
      </c>
      <c r="G6012" t="s">
        <v>56</v>
      </c>
      <c r="H6012">
        <v>97112</v>
      </c>
      <c r="I6012" t="str" cm="1">
        <f t="array" ref="I6012">IFERROR(INDEX(scheduling_data!H:H,MATCH(B6012&amp;D6012,scheduling_data!D:D&amp;scheduling_data!A:A,0)),"")</f>
        <v>James Allen</v>
      </c>
      <c r="J6012" t="str">
        <f t="shared" si="215"/>
        <v>No</v>
      </c>
      <c r="L6012" t="str">
        <f t="shared" si="216"/>
        <v>No</v>
      </c>
    </row>
    <row r="6013" spans="1:12" x14ac:dyDescent="0.3">
      <c r="A6013" t="s">
        <v>137</v>
      </c>
      <c r="B6013">
        <v>210</v>
      </c>
      <c r="C6013" s="1">
        <v>45357</v>
      </c>
      <c r="D6013" s="1">
        <v>45336.666666666664</v>
      </c>
      <c r="E6013">
        <v>23.97</v>
      </c>
      <c r="F6013" t="s">
        <v>19</v>
      </c>
      <c r="G6013" t="s">
        <v>57</v>
      </c>
      <c r="H6013">
        <v>97112</v>
      </c>
      <c r="I6013" t="str" cm="1">
        <f t="array" ref="I6013">IFERROR(INDEX(scheduling_data!H:H,MATCH(B6013&amp;D6013,scheduling_data!D:D&amp;scheduling_data!A:A,0)),"")</f>
        <v>James Allen</v>
      </c>
      <c r="J6013" t="str">
        <f t="shared" si="215"/>
        <v>No</v>
      </c>
      <c r="L6013" t="str">
        <f t="shared" si="216"/>
        <v>Yes</v>
      </c>
    </row>
    <row r="6014" spans="1:12" x14ac:dyDescent="0.3">
      <c r="A6014" t="s">
        <v>137</v>
      </c>
      <c r="B6014">
        <v>210</v>
      </c>
      <c r="C6014" s="1">
        <v>45357</v>
      </c>
      <c r="D6014" s="1">
        <v>45336.666666666664</v>
      </c>
      <c r="E6014">
        <v>5.86</v>
      </c>
      <c r="F6014" t="s">
        <v>9</v>
      </c>
      <c r="G6014" t="s">
        <v>54</v>
      </c>
      <c r="H6014">
        <v>97110</v>
      </c>
      <c r="I6014" t="str" cm="1">
        <f t="array" ref="I6014">IFERROR(INDEX(scheduling_data!H:H,MATCH(B6014&amp;D6014,scheduling_data!D:D&amp;scheduling_data!A:A,0)),"")</f>
        <v>James Allen</v>
      </c>
      <c r="J6014" t="str">
        <f t="shared" si="215"/>
        <v>No</v>
      </c>
      <c r="L6014" t="str">
        <f t="shared" si="216"/>
        <v>No</v>
      </c>
    </row>
    <row r="6015" spans="1:12" x14ac:dyDescent="0.3">
      <c r="A6015" t="s">
        <v>137</v>
      </c>
      <c r="B6015">
        <v>210</v>
      </c>
      <c r="C6015" s="1">
        <v>45357</v>
      </c>
      <c r="D6015" s="1">
        <v>45336.666666666664</v>
      </c>
      <c r="E6015">
        <v>0.33</v>
      </c>
      <c r="F6015" t="s">
        <v>9</v>
      </c>
      <c r="G6015" t="s">
        <v>55</v>
      </c>
      <c r="H6015">
        <v>97110</v>
      </c>
      <c r="I6015" t="str" cm="1">
        <f t="array" ref="I6015">IFERROR(INDEX(scheduling_data!H:H,MATCH(B6015&amp;D6015,scheduling_data!D:D&amp;scheduling_data!A:A,0)),"")</f>
        <v>James Allen</v>
      </c>
      <c r="J6015" t="str">
        <f t="shared" si="215"/>
        <v>No</v>
      </c>
      <c r="L6015" t="str">
        <f t="shared" si="216"/>
        <v>No</v>
      </c>
    </row>
    <row r="6016" spans="1:12" x14ac:dyDescent="0.3">
      <c r="A6016" t="s">
        <v>137</v>
      </c>
      <c r="B6016">
        <v>210</v>
      </c>
      <c r="C6016" s="1">
        <v>45357</v>
      </c>
      <c r="D6016" s="1">
        <v>45336.666666666664</v>
      </c>
      <c r="E6016">
        <v>16.34</v>
      </c>
      <c r="F6016" t="s">
        <v>19</v>
      </c>
      <c r="G6016" t="s">
        <v>57</v>
      </c>
      <c r="H6016">
        <v>97110</v>
      </c>
      <c r="I6016" t="str" cm="1">
        <f t="array" ref="I6016">IFERROR(INDEX(scheduling_data!H:H,MATCH(B6016&amp;D6016,scheduling_data!D:D&amp;scheduling_data!A:A,0)),"")</f>
        <v>James Allen</v>
      </c>
      <c r="J6016" t="str">
        <f t="shared" si="215"/>
        <v>No</v>
      </c>
      <c r="L6016" t="str">
        <f t="shared" si="216"/>
        <v>Yes</v>
      </c>
    </row>
    <row r="6017" spans="1:12" x14ac:dyDescent="0.3">
      <c r="A6017" t="s">
        <v>137</v>
      </c>
      <c r="B6017">
        <v>210</v>
      </c>
      <c r="C6017" s="1">
        <v>45357</v>
      </c>
      <c r="D6017" s="1">
        <v>45338.416666666664</v>
      </c>
      <c r="E6017">
        <v>37.270000000000003</v>
      </c>
      <c r="F6017" t="s">
        <v>19</v>
      </c>
      <c r="G6017" t="s">
        <v>57</v>
      </c>
      <c r="H6017">
        <v>97110</v>
      </c>
      <c r="I6017" t="str" cm="1">
        <f t="array" ref="I6017">IFERROR(INDEX(scheduling_data!H:H,MATCH(B6017&amp;D6017,scheduling_data!D:D&amp;scheduling_data!A:A,0)),"")</f>
        <v>James Allen</v>
      </c>
      <c r="J6017" t="str">
        <f t="shared" si="215"/>
        <v>No</v>
      </c>
      <c r="L6017" t="str">
        <f t="shared" si="216"/>
        <v>Yes</v>
      </c>
    </row>
    <row r="6018" spans="1:12" x14ac:dyDescent="0.3">
      <c r="A6018" t="s">
        <v>137</v>
      </c>
      <c r="B6018">
        <v>210</v>
      </c>
      <c r="C6018" s="1">
        <v>45357</v>
      </c>
      <c r="D6018" s="1">
        <v>45338.416666666664</v>
      </c>
      <c r="E6018">
        <v>0.76</v>
      </c>
      <c r="F6018" t="s">
        <v>9</v>
      </c>
      <c r="G6018" t="s">
        <v>55</v>
      </c>
      <c r="H6018">
        <v>97110</v>
      </c>
      <c r="I6018" t="str" cm="1">
        <f t="array" ref="I6018">IFERROR(INDEX(scheduling_data!H:H,MATCH(B6018&amp;D6018,scheduling_data!D:D&amp;scheduling_data!A:A,0)),"")</f>
        <v>James Allen</v>
      </c>
      <c r="J6018" t="str">
        <f t="shared" si="215"/>
        <v>No</v>
      </c>
      <c r="L6018" t="str">
        <f t="shared" si="216"/>
        <v>No</v>
      </c>
    </row>
    <row r="6019" spans="1:12" x14ac:dyDescent="0.3">
      <c r="A6019" t="s">
        <v>137</v>
      </c>
      <c r="B6019">
        <v>210</v>
      </c>
      <c r="C6019" s="1">
        <v>45357</v>
      </c>
      <c r="D6019" s="1">
        <v>45338.416666666664</v>
      </c>
      <c r="E6019">
        <v>5.86</v>
      </c>
      <c r="F6019" t="s">
        <v>9</v>
      </c>
      <c r="G6019" t="s">
        <v>54</v>
      </c>
      <c r="H6019">
        <v>97110</v>
      </c>
      <c r="I6019" t="str" cm="1">
        <f t="array" ref="I6019">IFERROR(INDEX(scheduling_data!H:H,MATCH(B6019&amp;D6019,scheduling_data!D:D&amp;scheduling_data!A:A,0)),"")</f>
        <v>James Allen</v>
      </c>
      <c r="J6019" t="str">
        <f t="shared" ref="J6019:J6082" si="217">IF(I6019="", "Yes", "No")</f>
        <v>No</v>
      </c>
      <c r="L6019" t="str">
        <f t="shared" ref="L6019:L6082" si="218">IF(OR(F6019="Cash", F6019="Check", F6019="EFT", F6019="Credit Card", F6019="Visa", F6019="Mastercard", F6019="AMEX"), "Yes", "No")</f>
        <v>No</v>
      </c>
    </row>
    <row r="6020" spans="1:12" x14ac:dyDescent="0.3">
      <c r="A6020" t="s">
        <v>137</v>
      </c>
      <c r="B6020">
        <v>210</v>
      </c>
      <c r="C6020" s="1">
        <v>45357</v>
      </c>
      <c r="D6020" s="1">
        <v>45338.416666666664</v>
      </c>
      <c r="E6020">
        <v>96.6</v>
      </c>
      <c r="F6020" t="s">
        <v>9</v>
      </c>
      <c r="G6020" t="s">
        <v>56</v>
      </c>
      <c r="H6020">
        <v>97110</v>
      </c>
      <c r="I6020" t="str" cm="1">
        <f t="array" ref="I6020">IFERROR(INDEX(scheduling_data!H:H,MATCH(B6020&amp;D6020,scheduling_data!D:D&amp;scheduling_data!A:A,0)),"")</f>
        <v>James Allen</v>
      </c>
      <c r="J6020" t="str">
        <f t="shared" si="217"/>
        <v>No</v>
      </c>
      <c r="L6020" t="str">
        <f t="shared" si="218"/>
        <v>No</v>
      </c>
    </row>
    <row r="6021" spans="1:12" x14ac:dyDescent="0.3">
      <c r="A6021" t="s">
        <v>137</v>
      </c>
      <c r="B6021">
        <v>210</v>
      </c>
      <c r="C6021" s="1">
        <v>45359</v>
      </c>
      <c r="D6021" s="1">
        <v>45343.541666666664</v>
      </c>
      <c r="E6021">
        <v>50.35</v>
      </c>
      <c r="F6021" t="s">
        <v>9</v>
      </c>
      <c r="G6021" t="s">
        <v>56</v>
      </c>
      <c r="H6021">
        <v>97140</v>
      </c>
      <c r="I6021" t="str" cm="1">
        <f t="array" ref="I6021">IFERROR(INDEX(scheduling_data!H:H,MATCH(B6021&amp;D6021,scheduling_data!D:D&amp;scheduling_data!A:A,0)),"")</f>
        <v>Kelsea Rodriguez</v>
      </c>
      <c r="J6021" t="str">
        <f t="shared" si="217"/>
        <v>No</v>
      </c>
      <c r="L6021" t="str">
        <f t="shared" si="218"/>
        <v>No</v>
      </c>
    </row>
    <row r="6022" spans="1:12" x14ac:dyDescent="0.3">
      <c r="A6022" t="s">
        <v>137</v>
      </c>
      <c r="B6022">
        <v>210</v>
      </c>
      <c r="C6022" s="1">
        <v>45359</v>
      </c>
      <c r="D6022" s="1">
        <v>45343.541666666664</v>
      </c>
      <c r="E6022">
        <v>5.16</v>
      </c>
      <c r="F6022" t="s">
        <v>9</v>
      </c>
      <c r="G6022" t="s">
        <v>54</v>
      </c>
      <c r="H6022">
        <v>97140</v>
      </c>
      <c r="I6022" t="str" cm="1">
        <f t="array" ref="I6022">IFERROR(INDEX(scheduling_data!H:H,MATCH(B6022&amp;D6022,scheduling_data!D:D&amp;scheduling_data!A:A,0)),"")</f>
        <v>Kelsea Rodriguez</v>
      </c>
      <c r="J6022" t="str">
        <f t="shared" si="217"/>
        <v>No</v>
      </c>
      <c r="L6022" t="str">
        <f t="shared" si="218"/>
        <v>No</v>
      </c>
    </row>
    <row r="6023" spans="1:12" x14ac:dyDescent="0.3">
      <c r="A6023" t="s">
        <v>137</v>
      </c>
      <c r="B6023">
        <v>210</v>
      </c>
      <c r="C6023" s="1">
        <v>45359</v>
      </c>
      <c r="D6023" s="1">
        <v>45343.541666666664</v>
      </c>
      <c r="E6023">
        <v>0.31</v>
      </c>
      <c r="F6023" t="s">
        <v>9</v>
      </c>
      <c r="G6023" t="s">
        <v>55</v>
      </c>
      <c r="H6023">
        <v>97140</v>
      </c>
      <c r="I6023" t="str" cm="1">
        <f t="array" ref="I6023">IFERROR(INDEX(scheduling_data!H:H,MATCH(B6023&amp;D6023,scheduling_data!D:D&amp;scheduling_data!A:A,0)),"")</f>
        <v>Kelsea Rodriguez</v>
      </c>
      <c r="J6023" t="str">
        <f t="shared" si="217"/>
        <v>No</v>
      </c>
      <c r="L6023" t="str">
        <f t="shared" si="218"/>
        <v>No</v>
      </c>
    </row>
    <row r="6024" spans="1:12" x14ac:dyDescent="0.3">
      <c r="A6024" t="s">
        <v>137</v>
      </c>
      <c r="B6024">
        <v>210</v>
      </c>
      <c r="C6024" s="1">
        <v>45359</v>
      </c>
      <c r="D6024" s="1">
        <v>45343.541666666664</v>
      </c>
      <c r="E6024">
        <v>15.28</v>
      </c>
      <c r="F6024" t="s">
        <v>19</v>
      </c>
      <c r="G6024" t="s">
        <v>57</v>
      </c>
      <c r="H6024">
        <v>97140</v>
      </c>
      <c r="I6024" t="str" cm="1">
        <f t="array" ref="I6024">IFERROR(INDEX(scheduling_data!H:H,MATCH(B6024&amp;D6024,scheduling_data!D:D&amp;scheduling_data!A:A,0)),"")</f>
        <v>Kelsea Rodriguez</v>
      </c>
      <c r="J6024" t="str">
        <f t="shared" si="217"/>
        <v>No</v>
      </c>
      <c r="L6024" t="str">
        <f t="shared" si="218"/>
        <v>Yes</v>
      </c>
    </row>
    <row r="6025" spans="1:12" x14ac:dyDescent="0.3">
      <c r="A6025" t="s">
        <v>137</v>
      </c>
      <c r="B6025">
        <v>210</v>
      </c>
      <c r="C6025" s="1">
        <v>45359</v>
      </c>
      <c r="D6025" s="1">
        <v>45343.541666666664</v>
      </c>
      <c r="E6025">
        <v>1.0900000000000001</v>
      </c>
      <c r="F6025" t="s">
        <v>9</v>
      </c>
      <c r="G6025" t="s">
        <v>55</v>
      </c>
      <c r="H6025">
        <v>97110</v>
      </c>
      <c r="I6025" t="str" cm="1">
        <f t="array" ref="I6025">IFERROR(INDEX(scheduling_data!H:H,MATCH(B6025&amp;D6025,scheduling_data!D:D&amp;scheduling_data!A:A,0)),"")</f>
        <v>Kelsea Rodriguez</v>
      </c>
      <c r="J6025" t="str">
        <f t="shared" si="217"/>
        <v>No</v>
      </c>
      <c r="L6025" t="str">
        <f t="shared" si="218"/>
        <v>No</v>
      </c>
    </row>
    <row r="6026" spans="1:12" x14ac:dyDescent="0.3">
      <c r="A6026" t="s">
        <v>137</v>
      </c>
      <c r="B6026">
        <v>210</v>
      </c>
      <c r="C6026" s="1">
        <v>45359</v>
      </c>
      <c r="D6026" s="1">
        <v>45343.541666666664</v>
      </c>
      <c r="E6026">
        <v>11.72</v>
      </c>
      <c r="F6026" t="s">
        <v>9</v>
      </c>
      <c r="G6026" t="s">
        <v>54</v>
      </c>
      <c r="H6026">
        <v>97110</v>
      </c>
      <c r="I6026" t="str" cm="1">
        <f t="array" ref="I6026">IFERROR(INDEX(scheduling_data!H:H,MATCH(B6026&amp;D6026,scheduling_data!D:D&amp;scheduling_data!A:A,0)),"")</f>
        <v>Kelsea Rodriguez</v>
      </c>
      <c r="J6026" t="str">
        <f t="shared" si="217"/>
        <v>No</v>
      </c>
      <c r="L6026" t="str">
        <f t="shared" si="218"/>
        <v>No</v>
      </c>
    </row>
    <row r="6027" spans="1:12" x14ac:dyDescent="0.3">
      <c r="A6027" t="s">
        <v>137</v>
      </c>
      <c r="B6027">
        <v>210</v>
      </c>
      <c r="C6027" s="1">
        <v>45359</v>
      </c>
      <c r="D6027" s="1">
        <v>45343.541666666664</v>
      </c>
      <c r="E6027">
        <v>53.61</v>
      </c>
      <c r="F6027" t="s">
        <v>19</v>
      </c>
      <c r="G6027" t="s">
        <v>57</v>
      </c>
      <c r="H6027">
        <v>97110</v>
      </c>
      <c r="I6027" t="str" cm="1">
        <f t="array" ref="I6027">IFERROR(INDEX(scheduling_data!H:H,MATCH(B6027&amp;D6027,scheduling_data!D:D&amp;scheduling_data!A:A,0)),"")</f>
        <v>Kelsea Rodriguez</v>
      </c>
      <c r="J6027" t="str">
        <f t="shared" si="217"/>
        <v>No</v>
      </c>
      <c r="L6027" t="str">
        <f t="shared" si="218"/>
        <v>Yes</v>
      </c>
    </row>
    <row r="6028" spans="1:12" x14ac:dyDescent="0.3">
      <c r="A6028" t="s">
        <v>137</v>
      </c>
      <c r="B6028">
        <v>210</v>
      </c>
      <c r="C6028" s="1">
        <v>45359</v>
      </c>
      <c r="D6028" s="1">
        <v>45343.541666666664</v>
      </c>
      <c r="E6028">
        <v>144.9</v>
      </c>
      <c r="F6028" t="s">
        <v>9</v>
      </c>
      <c r="G6028" t="s">
        <v>56</v>
      </c>
      <c r="H6028">
        <v>97110</v>
      </c>
      <c r="I6028" t="str" cm="1">
        <f t="array" ref="I6028">IFERROR(INDEX(scheduling_data!H:H,MATCH(B6028&amp;D6028,scheduling_data!D:D&amp;scheduling_data!A:A,0)),"")</f>
        <v>Kelsea Rodriguez</v>
      </c>
      <c r="J6028" t="str">
        <f t="shared" si="217"/>
        <v>No</v>
      </c>
      <c r="L6028" t="str">
        <f t="shared" si="218"/>
        <v>No</v>
      </c>
    </row>
    <row r="6029" spans="1:12" x14ac:dyDescent="0.3">
      <c r="A6029" t="s">
        <v>137</v>
      </c>
      <c r="B6029">
        <v>210</v>
      </c>
      <c r="C6029" s="1">
        <v>45364</v>
      </c>
      <c r="D6029" s="1">
        <v>45343.583333333336</v>
      </c>
      <c r="E6029">
        <v>0.31</v>
      </c>
      <c r="F6029" t="s">
        <v>9</v>
      </c>
      <c r="G6029" t="s">
        <v>55</v>
      </c>
      <c r="H6029">
        <v>97140</v>
      </c>
      <c r="I6029" t="str" cm="1">
        <f t="array" ref="I6029">IFERROR(INDEX(scheduling_data!H:H,MATCH(B6029&amp;D6029,scheduling_data!D:D&amp;scheduling_data!A:A,0)),"")</f>
        <v>James Allen</v>
      </c>
      <c r="J6029" t="str">
        <f t="shared" si="217"/>
        <v>No</v>
      </c>
      <c r="L6029" t="str">
        <f t="shared" si="218"/>
        <v>No</v>
      </c>
    </row>
    <row r="6030" spans="1:12" x14ac:dyDescent="0.3">
      <c r="A6030" t="s">
        <v>137</v>
      </c>
      <c r="B6030">
        <v>210</v>
      </c>
      <c r="C6030" s="1">
        <v>45364</v>
      </c>
      <c r="D6030" s="1">
        <v>45343.583333333336</v>
      </c>
      <c r="E6030">
        <v>144.9</v>
      </c>
      <c r="F6030" t="s">
        <v>9</v>
      </c>
      <c r="G6030" t="s">
        <v>56</v>
      </c>
      <c r="H6030">
        <v>97110</v>
      </c>
      <c r="I6030" t="str" cm="1">
        <f t="array" ref="I6030">IFERROR(INDEX(scheduling_data!H:H,MATCH(B6030&amp;D6030,scheduling_data!D:D&amp;scheduling_data!A:A,0)),"")</f>
        <v>James Allen</v>
      </c>
      <c r="J6030" t="str">
        <f t="shared" si="217"/>
        <v>No</v>
      </c>
      <c r="L6030" t="str">
        <f t="shared" si="218"/>
        <v>No</v>
      </c>
    </row>
    <row r="6031" spans="1:12" x14ac:dyDescent="0.3">
      <c r="A6031" t="s">
        <v>137</v>
      </c>
      <c r="B6031">
        <v>210</v>
      </c>
      <c r="C6031" s="1">
        <v>45364</v>
      </c>
      <c r="D6031" s="1">
        <v>45343.583333333336</v>
      </c>
      <c r="E6031">
        <v>50.35</v>
      </c>
      <c r="F6031" t="s">
        <v>9</v>
      </c>
      <c r="G6031" t="s">
        <v>56</v>
      </c>
      <c r="H6031">
        <v>97140</v>
      </c>
      <c r="I6031" t="str" cm="1">
        <f t="array" ref="I6031">IFERROR(INDEX(scheduling_data!H:H,MATCH(B6031&amp;D6031,scheduling_data!D:D&amp;scheduling_data!A:A,0)),"")</f>
        <v>James Allen</v>
      </c>
      <c r="J6031" t="str">
        <f t="shared" si="217"/>
        <v>No</v>
      </c>
      <c r="L6031" t="str">
        <f t="shared" si="218"/>
        <v>No</v>
      </c>
    </row>
    <row r="6032" spans="1:12" x14ac:dyDescent="0.3">
      <c r="A6032" t="s">
        <v>137</v>
      </c>
      <c r="B6032">
        <v>210</v>
      </c>
      <c r="C6032" s="1">
        <v>45364</v>
      </c>
      <c r="D6032" s="1">
        <v>45343.583333333336</v>
      </c>
      <c r="E6032">
        <v>15.28</v>
      </c>
      <c r="F6032" t="s">
        <v>19</v>
      </c>
      <c r="G6032" t="s">
        <v>57</v>
      </c>
      <c r="H6032">
        <v>97140</v>
      </c>
      <c r="I6032" t="str" cm="1">
        <f t="array" ref="I6032">IFERROR(INDEX(scheduling_data!H:H,MATCH(B6032&amp;D6032,scheduling_data!D:D&amp;scheduling_data!A:A,0)),"")</f>
        <v>James Allen</v>
      </c>
      <c r="J6032" t="str">
        <f t="shared" si="217"/>
        <v>No</v>
      </c>
      <c r="L6032" t="str">
        <f t="shared" si="218"/>
        <v>Yes</v>
      </c>
    </row>
    <row r="6033" spans="1:12" x14ac:dyDescent="0.3">
      <c r="A6033" t="s">
        <v>137</v>
      </c>
      <c r="B6033">
        <v>210</v>
      </c>
      <c r="C6033" s="1">
        <v>45364</v>
      </c>
      <c r="D6033" s="1">
        <v>45343.583333333336</v>
      </c>
      <c r="E6033">
        <v>17.579999999999998</v>
      </c>
      <c r="F6033" t="s">
        <v>9</v>
      </c>
      <c r="G6033" t="s">
        <v>54</v>
      </c>
      <c r="H6033">
        <v>97110</v>
      </c>
      <c r="I6033" t="str" cm="1">
        <f t="array" ref="I6033">IFERROR(INDEX(scheduling_data!H:H,MATCH(B6033&amp;D6033,scheduling_data!D:D&amp;scheduling_data!A:A,0)),"")</f>
        <v>James Allen</v>
      </c>
      <c r="J6033" t="str">
        <f t="shared" si="217"/>
        <v>No</v>
      </c>
      <c r="L6033" t="str">
        <f t="shared" si="218"/>
        <v>No</v>
      </c>
    </row>
    <row r="6034" spans="1:12" x14ac:dyDescent="0.3">
      <c r="A6034" t="s">
        <v>137</v>
      </c>
      <c r="B6034">
        <v>210</v>
      </c>
      <c r="C6034" s="1">
        <v>45364</v>
      </c>
      <c r="D6034" s="1">
        <v>45343.583333333336</v>
      </c>
      <c r="E6034">
        <v>49.02</v>
      </c>
      <c r="F6034" t="s">
        <v>19</v>
      </c>
      <c r="G6034" t="s">
        <v>57</v>
      </c>
      <c r="H6034">
        <v>97110</v>
      </c>
      <c r="I6034" t="str" cm="1">
        <f t="array" ref="I6034">IFERROR(INDEX(scheduling_data!H:H,MATCH(B6034&amp;D6034,scheduling_data!D:D&amp;scheduling_data!A:A,0)),"")</f>
        <v>James Allen</v>
      </c>
      <c r="J6034" t="str">
        <f t="shared" si="217"/>
        <v>No</v>
      </c>
      <c r="L6034" t="str">
        <f t="shared" si="218"/>
        <v>Yes</v>
      </c>
    </row>
    <row r="6035" spans="1:12" x14ac:dyDescent="0.3">
      <c r="A6035" t="s">
        <v>137</v>
      </c>
      <c r="B6035">
        <v>210</v>
      </c>
      <c r="C6035" s="1">
        <v>45364</v>
      </c>
      <c r="D6035" s="1">
        <v>45343.583333333336</v>
      </c>
      <c r="E6035">
        <v>1</v>
      </c>
      <c r="F6035" t="s">
        <v>9</v>
      </c>
      <c r="G6035" t="s">
        <v>55</v>
      </c>
      <c r="H6035">
        <v>97110</v>
      </c>
      <c r="I6035" t="str" cm="1">
        <f t="array" ref="I6035">IFERROR(INDEX(scheduling_data!H:H,MATCH(B6035&amp;D6035,scheduling_data!D:D&amp;scheduling_data!A:A,0)),"")</f>
        <v>James Allen</v>
      </c>
      <c r="J6035" t="str">
        <f t="shared" si="217"/>
        <v>No</v>
      </c>
      <c r="L6035" t="str">
        <f t="shared" si="218"/>
        <v>No</v>
      </c>
    </row>
    <row r="6036" spans="1:12" x14ac:dyDescent="0.3">
      <c r="A6036" t="s">
        <v>137</v>
      </c>
      <c r="B6036">
        <v>210</v>
      </c>
      <c r="C6036" s="1">
        <v>45364</v>
      </c>
      <c r="D6036" s="1">
        <v>45343.583333333336</v>
      </c>
      <c r="E6036">
        <v>5.16</v>
      </c>
      <c r="F6036" t="s">
        <v>9</v>
      </c>
      <c r="G6036" t="s">
        <v>54</v>
      </c>
      <c r="H6036">
        <v>97140</v>
      </c>
      <c r="I6036" t="str" cm="1">
        <f t="array" ref="I6036">IFERROR(INDEX(scheduling_data!H:H,MATCH(B6036&amp;D6036,scheduling_data!D:D&amp;scheduling_data!A:A,0)),"")</f>
        <v>James Allen</v>
      </c>
      <c r="J6036" t="str">
        <f t="shared" si="217"/>
        <v>No</v>
      </c>
      <c r="L6036" t="str">
        <f t="shared" si="218"/>
        <v>No</v>
      </c>
    </row>
    <row r="6037" spans="1:12" x14ac:dyDescent="0.3">
      <c r="A6037" t="s">
        <v>137</v>
      </c>
      <c r="B6037">
        <v>210</v>
      </c>
      <c r="C6037" s="1">
        <v>45364</v>
      </c>
      <c r="D6037" s="1">
        <v>45345.375</v>
      </c>
      <c r="E6037">
        <v>37.270000000000003</v>
      </c>
      <c r="F6037" t="s">
        <v>19</v>
      </c>
      <c r="G6037" t="s">
        <v>57</v>
      </c>
      <c r="H6037">
        <v>97110</v>
      </c>
      <c r="I6037" t="str" cm="1">
        <f t="array" ref="I6037">IFERROR(INDEX(scheduling_data!H:H,MATCH(B6037&amp;D6037,scheduling_data!D:D&amp;scheduling_data!A:A,0)),"")</f>
        <v>James Allen</v>
      </c>
      <c r="J6037" t="str">
        <f t="shared" si="217"/>
        <v>No</v>
      </c>
      <c r="L6037" t="str">
        <f t="shared" si="218"/>
        <v>Yes</v>
      </c>
    </row>
    <row r="6038" spans="1:12" x14ac:dyDescent="0.3">
      <c r="A6038" t="s">
        <v>137</v>
      </c>
      <c r="B6038">
        <v>210</v>
      </c>
      <c r="C6038" s="1">
        <v>45364</v>
      </c>
      <c r="D6038" s="1">
        <v>45345.375</v>
      </c>
      <c r="E6038">
        <v>0.31</v>
      </c>
      <c r="F6038" t="s">
        <v>9</v>
      </c>
      <c r="G6038" t="s">
        <v>55</v>
      </c>
      <c r="H6038">
        <v>97140</v>
      </c>
      <c r="I6038" t="str" cm="1">
        <f t="array" ref="I6038">IFERROR(INDEX(scheduling_data!H:H,MATCH(B6038&amp;D6038,scheduling_data!D:D&amp;scheduling_data!A:A,0)),"")</f>
        <v>James Allen</v>
      </c>
      <c r="J6038" t="str">
        <f t="shared" si="217"/>
        <v>No</v>
      </c>
      <c r="L6038" t="str">
        <f t="shared" si="218"/>
        <v>No</v>
      </c>
    </row>
    <row r="6039" spans="1:12" x14ac:dyDescent="0.3">
      <c r="A6039" t="s">
        <v>137</v>
      </c>
      <c r="B6039">
        <v>210</v>
      </c>
      <c r="C6039" s="1">
        <v>45364</v>
      </c>
      <c r="D6039" s="1">
        <v>45345.375</v>
      </c>
      <c r="E6039">
        <v>5.16</v>
      </c>
      <c r="F6039" t="s">
        <v>9</v>
      </c>
      <c r="G6039" t="s">
        <v>54</v>
      </c>
      <c r="H6039">
        <v>97140</v>
      </c>
      <c r="I6039" t="str" cm="1">
        <f t="array" ref="I6039">IFERROR(INDEX(scheduling_data!H:H,MATCH(B6039&amp;D6039,scheduling_data!D:D&amp;scheduling_data!A:A,0)),"")</f>
        <v>James Allen</v>
      </c>
      <c r="J6039" t="str">
        <f t="shared" si="217"/>
        <v>No</v>
      </c>
      <c r="L6039" t="str">
        <f t="shared" si="218"/>
        <v>No</v>
      </c>
    </row>
    <row r="6040" spans="1:12" x14ac:dyDescent="0.3">
      <c r="A6040" t="s">
        <v>137</v>
      </c>
      <c r="B6040">
        <v>210</v>
      </c>
      <c r="C6040" s="1">
        <v>45364</v>
      </c>
      <c r="D6040" s="1">
        <v>45345.375</v>
      </c>
      <c r="E6040">
        <v>96.6</v>
      </c>
      <c r="F6040" t="s">
        <v>9</v>
      </c>
      <c r="G6040" t="s">
        <v>56</v>
      </c>
      <c r="H6040">
        <v>97110</v>
      </c>
      <c r="I6040" t="str" cm="1">
        <f t="array" ref="I6040">IFERROR(INDEX(scheduling_data!H:H,MATCH(B6040&amp;D6040,scheduling_data!D:D&amp;scheduling_data!A:A,0)),"")</f>
        <v>James Allen</v>
      </c>
      <c r="J6040" t="str">
        <f t="shared" si="217"/>
        <v>No</v>
      </c>
      <c r="L6040" t="str">
        <f t="shared" si="218"/>
        <v>No</v>
      </c>
    </row>
    <row r="6041" spans="1:12" x14ac:dyDescent="0.3">
      <c r="A6041" t="s">
        <v>137</v>
      </c>
      <c r="B6041">
        <v>210</v>
      </c>
      <c r="C6041" s="1">
        <v>45364</v>
      </c>
      <c r="D6041" s="1">
        <v>45345.375</v>
      </c>
      <c r="E6041">
        <v>0.76</v>
      </c>
      <c r="F6041" t="s">
        <v>9</v>
      </c>
      <c r="G6041" t="s">
        <v>55</v>
      </c>
      <c r="H6041">
        <v>97110</v>
      </c>
      <c r="I6041" t="str" cm="1">
        <f t="array" ref="I6041">IFERROR(INDEX(scheduling_data!H:H,MATCH(B6041&amp;D6041,scheduling_data!D:D&amp;scheduling_data!A:A,0)),"")</f>
        <v>James Allen</v>
      </c>
      <c r="J6041" t="str">
        <f t="shared" si="217"/>
        <v>No</v>
      </c>
      <c r="L6041" t="str">
        <f t="shared" si="218"/>
        <v>No</v>
      </c>
    </row>
    <row r="6042" spans="1:12" x14ac:dyDescent="0.3">
      <c r="A6042" t="s">
        <v>137</v>
      </c>
      <c r="B6042">
        <v>210</v>
      </c>
      <c r="C6042" s="1">
        <v>45364</v>
      </c>
      <c r="D6042" s="1">
        <v>45345.375</v>
      </c>
      <c r="E6042">
        <v>50.35</v>
      </c>
      <c r="F6042" t="s">
        <v>9</v>
      </c>
      <c r="G6042" t="s">
        <v>56</v>
      </c>
      <c r="H6042">
        <v>97140</v>
      </c>
      <c r="I6042" t="str" cm="1">
        <f t="array" ref="I6042">IFERROR(INDEX(scheduling_data!H:H,MATCH(B6042&amp;D6042,scheduling_data!D:D&amp;scheduling_data!A:A,0)),"")</f>
        <v>James Allen</v>
      </c>
      <c r="J6042" t="str">
        <f t="shared" si="217"/>
        <v>No</v>
      </c>
      <c r="L6042" t="str">
        <f t="shared" si="218"/>
        <v>No</v>
      </c>
    </row>
    <row r="6043" spans="1:12" x14ac:dyDescent="0.3">
      <c r="A6043" t="s">
        <v>137</v>
      </c>
      <c r="B6043">
        <v>210</v>
      </c>
      <c r="C6043" s="1">
        <v>45364</v>
      </c>
      <c r="D6043" s="1">
        <v>45345.375</v>
      </c>
      <c r="E6043">
        <v>15.28</v>
      </c>
      <c r="F6043" t="s">
        <v>19</v>
      </c>
      <c r="G6043" t="s">
        <v>57</v>
      </c>
      <c r="H6043">
        <v>97140</v>
      </c>
      <c r="I6043" t="str" cm="1">
        <f t="array" ref="I6043">IFERROR(INDEX(scheduling_data!H:H,MATCH(B6043&amp;D6043,scheduling_data!D:D&amp;scheduling_data!A:A,0)),"")</f>
        <v>James Allen</v>
      </c>
      <c r="J6043" t="str">
        <f t="shared" si="217"/>
        <v>No</v>
      </c>
      <c r="L6043" t="str">
        <f t="shared" si="218"/>
        <v>Yes</v>
      </c>
    </row>
    <row r="6044" spans="1:12" x14ac:dyDescent="0.3">
      <c r="A6044" t="s">
        <v>137</v>
      </c>
      <c r="B6044">
        <v>210</v>
      </c>
      <c r="C6044" s="1">
        <v>45364</v>
      </c>
      <c r="D6044" s="1">
        <v>45345.375</v>
      </c>
      <c r="E6044">
        <v>5.86</v>
      </c>
      <c r="F6044" t="s">
        <v>9</v>
      </c>
      <c r="G6044" t="s">
        <v>54</v>
      </c>
      <c r="H6044">
        <v>97110</v>
      </c>
      <c r="I6044" t="str" cm="1">
        <f t="array" ref="I6044">IFERROR(INDEX(scheduling_data!H:H,MATCH(B6044&amp;D6044,scheduling_data!D:D&amp;scheduling_data!A:A,0)),"")</f>
        <v>James Allen</v>
      </c>
      <c r="J6044" t="str">
        <f t="shared" si="217"/>
        <v>No</v>
      </c>
      <c r="L6044" t="str">
        <f t="shared" si="218"/>
        <v>No</v>
      </c>
    </row>
    <row r="6045" spans="1:12" x14ac:dyDescent="0.3">
      <c r="A6045" t="s">
        <v>137</v>
      </c>
      <c r="B6045">
        <v>210</v>
      </c>
      <c r="C6045" s="1">
        <v>45365</v>
      </c>
      <c r="D6045" s="1">
        <v>45348.583333333336</v>
      </c>
      <c r="E6045">
        <v>37.270000000000003</v>
      </c>
      <c r="F6045" t="s">
        <v>19</v>
      </c>
      <c r="G6045" t="s">
        <v>57</v>
      </c>
      <c r="H6045">
        <v>97110</v>
      </c>
      <c r="I6045" t="str" cm="1">
        <f t="array" ref="I6045">IFERROR(INDEX(scheduling_data!H:H,MATCH(B6045&amp;D6045,scheduling_data!D:D&amp;scheduling_data!A:A,0)),"")</f>
        <v>Kelsea Rodriguez</v>
      </c>
      <c r="J6045" t="str">
        <f t="shared" si="217"/>
        <v>No</v>
      </c>
      <c r="L6045" t="str">
        <f t="shared" si="218"/>
        <v>Yes</v>
      </c>
    </row>
    <row r="6046" spans="1:12" x14ac:dyDescent="0.3">
      <c r="A6046" t="s">
        <v>137</v>
      </c>
      <c r="B6046">
        <v>210</v>
      </c>
      <c r="C6046" s="1">
        <v>45365</v>
      </c>
      <c r="D6046" s="1">
        <v>45348.583333333336</v>
      </c>
      <c r="E6046">
        <v>96.6</v>
      </c>
      <c r="F6046" t="s">
        <v>9</v>
      </c>
      <c r="G6046" t="s">
        <v>56</v>
      </c>
      <c r="H6046">
        <v>97110</v>
      </c>
      <c r="I6046" t="str" cm="1">
        <f t="array" ref="I6046">IFERROR(INDEX(scheduling_data!H:H,MATCH(B6046&amp;D6046,scheduling_data!D:D&amp;scheduling_data!A:A,0)),"")</f>
        <v>Kelsea Rodriguez</v>
      </c>
      <c r="J6046" t="str">
        <f t="shared" si="217"/>
        <v>No</v>
      </c>
      <c r="L6046" t="str">
        <f t="shared" si="218"/>
        <v>No</v>
      </c>
    </row>
    <row r="6047" spans="1:12" x14ac:dyDescent="0.3">
      <c r="A6047" t="s">
        <v>137</v>
      </c>
      <c r="B6047">
        <v>210</v>
      </c>
      <c r="C6047" s="1">
        <v>45365</v>
      </c>
      <c r="D6047" s="1">
        <v>45348.583333333336</v>
      </c>
      <c r="E6047">
        <v>0.76</v>
      </c>
      <c r="F6047" t="s">
        <v>9</v>
      </c>
      <c r="G6047" t="s">
        <v>55</v>
      </c>
      <c r="H6047">
        <v>97110</v>
      </c>
      <c r="I6047" t="str" cm="1">
        <f t="array" ref="I6047">IFERROR(INDEX(scheduling_data!H:H,MATCH(B6047&amp;D6047,scheduling_data!D:D&amp;scheduling_data!A:A,0)),"")</f>
        <v>Kelsea Rodriguez</v>
      </c>
      <c r="J6047" t="str">
        <f t="shared" si="217"/>
        <v>No</v>
      </c>
      <c r="L6047" t="str">
        <f t="shared" si="218"/>
        <v>No</v>
      </c>
    </row>
    <row r="6048" spans="1:12" x14ac:dyDescent="0.3">
      <c r="A6048" t="s">
        <v>137</v>
      </c>
      <c r="B6048">
        <v>210</v>
      </c>
      <c r="C6048" s="1">
        <v>45365</v>
      </c>
      <c r="D6048" s="1">
        <v>45348.583333333336</v>
      </c>
      <c r="E6048">
        <v>5.86</v>
      </c>
      <c r="F6048" t="s">
        <v>9</v>
      </c>
      <c r="G6048" t="s">
        <v>54</v>
      </c>
      <c r="H6048">
        <v>97110</v>
      </c>
      <c r="I6048" t="str" cm="1">
        <f t="array" ref="I6048">IFERROR(INDEX(scheduling_data!H:H,MATCH(B6048&amp;D6048,scheduling_data!D:D&amp;scheduling_data!A:A,0)),"")</f>
        <v>Kelsea Rodriguez</v>
      </c>
      <c r="J6048" t="str">
        <f t="shared" si="217"/>
        <v>No</v>
      </c>
      <c r="L6048" t="str">
        <f t="shared" si="218"/>
        <v>No</v>
      </c>
    </row>
    <row r="6049" spans="1:12" x14ac:dyDescent="0.3">
      <c r="A6049" t="s">
        <v>137</v>
      </c>
      <c r="B6049">
        <v>210</v>
      </c>
      <c r="C6049" s="1">
        <v>45365</v>
      </c>
      <c r="D6049" s="1">
        <v>45348.583333333336</v>
      </c>
      <c r="E6049">
        <v>15.28</v>
      </c>
      <c r="F6049" t="s">
        <v>19</v>
      </c>
      <c r="G6049" t="s">
        <v>57</v>
      </c>
      <c r="H6049">
        <v>97140</v>
      </c>
      <c r="I6049" t="str" cm="1">
        <f t="array" ref="I6049">IFERROR(INDEX(scheduling_data!H:H,MATCH(B6049&amp;D6049,scheduling_data!D:D&amp;scheduling_data!A:A,0)),"")</f>
        <v>Kelsea Rodriguez</v>
      </c>
      <c r="J6049" t="str">
        <f t="shared" si="217"/>
        <v>No</v>
      </c>
      <c r="L6049" t="str">
        <f t="shared" si="218"/>
        <v>Yes</v>
      </c>
    </row>
    <row r="6050" spans="1:12" x14ac:dyDescent="0.3">
      <c r="A6050" t="s">
        <v>137</v>
      </c>
      <c r="B6050">
        <v>210</v>
      </c>
      <c r="C6050" s="1">
        <v>45365</v>
      </c>
      <c r="D6050" s="1">
        <v>45348.583333333336</v>
      </c>
      <c r="E6050">
        <v>50.35</v>
      </c>
      <c r="F6050" t="s">
        <v>9</v>
      </c>
      <c r="G6050" t="s">
        <v>56</v>
      </c>
      <c r="H6050">
        <v>97140</v>
      </c>
      <c r="I6050" t="str" cm="1">
        <f t="array" ref="I6050">IFERROR(INDEX(scheduling_data!H:H,MATCH(B6050&amp;D6050,scheduling_data!D:D&amp;scheduling_data!A:A,0)),"")</f>
        <v>Kelsea Rodriguez</v>
      </c>
      <c r="J6050" t="str">
        <f t="shared" si="217"/>
        <v>No</v>
      </c>
      <c r="L6050" t="str">
        <f t="shared" si="218"/>
        <v>No</v>
      </c>
    </row>
    <row r="6051" spans="1:12" x14ac:dyDescent="0.3">
      <c r="A6051" t="s">
        <v>137</v>
      </c>
      <c r="B6051">
        <v>210</v>
      </c>
      <c r="C6051" s="1">
        <v>45365</v>
      </c>
      <c r="D6051" s="1">
        <v>45348.583333333336</v>
      </c>
      <c r="E6051">
        <v>0.31</v>
      </c>
      <c r="F6051" t="s">
        <v>9</v>
      </c>
      <c r="G6051" t="s">
        <v>55</v>
      </c>
      <c r="H6051">
        <v>97140</v>
      </c>
      <c r="I6051" t="str" cm="1">
        <f t="array" ref="I6051">IFERROR(INDEX(scheduling_data!H:H,MATCH(B6051&amp;D6051,scheduling_data!D:D&amp;scheduling_data!A:A,0)),"")</f>
        <v>Kelsea Rodriguez</v>
      </c>
      <c r="J6051" t="str">
        <f t="shared" si="217"/>
        <v>No</v>
      </c>
      <c r="L6051" t="str">
        <f t="shared" si="218"/>
        <v>No</v>
      </c>
    </row>
    <row r="6052" spans="1:12" x14ac:dyDescent="0.3">
      <c r="A6052" t="s">
        <v>137</v>
      </c>
      <c r="B6052">
        <v>210</v>
      </c>
      <c r="C6052" s="1">
        <v>45365</v>
      </c>
      <c r="D6052" s="1">
        <v>45348.583333333336</v>
      </c>
      <c r="E6052">
        <v>5.16</v>
      </c>
      <c r="F6052" t="s">
        <v>9</v>
      </c>
      <c r="G6052" t="s">
        <v>54</v>
      </c>
      <c r="H6052">
        <v>97140</v>
      </c>
      <c r="I6052" t="str" cm="1">
        <f t="array" ref="I6052">IFERROR(INDEX(scheduling_data!H:H,MATCH(B6052&amp;D6052,scheduling_data!D:D&amp;scheduling_data!A:A,0)),"")</f>
        <v>Kelsea Rodriguez</v>
      </c>
      <c r="J6052" t="str">
        <f t="shared" si="217"/>
        <v>No</v>
      </c>
      <c r="L6052" t="str">
        <f t="shared" si="218"/>
        <v>No</v>
      </c>
    </row>
    <row r="6053" spans="1:12" x14ac:dyDescent="0.3">
      <c r="A6053" t="s">
        <v>137</v>
      </c>
      <c r="B6053">
        <v>210</v>
      </c>
      <c r="C6053" s="1">
        <v>45371</v>
      </c>
      <c r="D6053" s="1">
        <v>45348.625</v>
      </c>
      <c r="E6053">
        <v>5.16</v>
      </c>
      <c r="F6053" t="s">
        <v>9</v>
      </c>
      <c r="G6053" t="s">
        <v>54</v>
      </c>
      <c r="H6053">
        <v>97140</v>
      </c>
      <c r="I6053" t="str" cm="1">
        <f t="array" ref="I6053">IFERROR(INDEX(scheduling_data!H:H,MATCH(B6053&amp;D6053,scheduling_data!D:D&amp;scheduling_data!A:A,0)),"")</f>
        <v>James Allen</v>
      </c>
      <c r="J6053" t="str">
        <f t="shared" si="217"/>
        <v>No</v>
      </c>
      <c r="L6053" t="str">
        <f t="shared" si="218"/>
        <v>No</v>
      </c>
    </row>
    <row r="6054" spans="1:12" x14ac:dyDescent="0.3">
      <c r="A6054" t="s">
        <v>137</v>
      </c>
      <c r="B6054">
        <v>210</v>
      </c>
      <c r="C6054" s="1">
        <v>45371</v>
      </c>
      <c r="D6054" s="1">
        <v>45348.625</v>
      </c>
      <c r="E6054">
        <v>144.9</v>
      </c>
      <c r="F6054" t="s">
        <v>9</v>
      </c>
      <c r="G6054" t="s">
        <v>56</v>
      </c>
      <c r="H6054">
        <v>97110</v>
      </c>
      <c r="I6054" t="str" cm="1">
        <f t="array" ref="I6054">IFERROR(INDEX(scheduling_data!H:H,MATCH(B6054&amp;D6054,scheduling_data!D:D&amp;scheduling_data!A:A,0)),"")</f>
        <v>James Allen</v>
      </c>
      <c r="J6054" t="str">
        <f t="shared" si="217"/>
        <v>No</v>
      </c>
      <c r="L6054" t="str">
        <f t="shared" si="218"/>
        <v>No</v>
      </c>
    </row>
    <row r="6055" spans="1:12" x14ac:dyDescent="0.3">
      <c r="A6055" t="s">
        <v>137</v>
      </c>
      <c r="B6055">
        <v>210</v>
      </c>
      <c r="C6055" s="1">
        <v>45371</v>
      </c>
      <c r="D6055" s="1">
        <v>45348.625</v>
      </c>
      <c r="E6055">
        <v>1</v>
      </c>
      <c r="F6055" t="s">
        <v>9</v>
      </c>
      <c r="G6055" t="s">
        <v>55</v>
      </c>
      <c r="H6055">
        <v>97110</v>
      </c>
      <c r="I6055" t="str" cm="1">
        <f t="array" ref="I6055">IFERROR(INDEX(scheduling_data!H:H,MATCH(B6055&amp;D6055,scheduling_data!D:D&amp;scheduling_data!A:A,0)),"")</f>
        <v>James Allen</v>
      </c>
      <c r="J6055" t="str">
        <f t="shared" si="217"/>
        <v>No</v>
      </c>
      <c r="L6055" t="str">
        <f t="shared" si="218"/>
        <v>No</v>
      </c>
    </row>
    <row r="6056" spans="1:12" x14ac:dyDescent="0.3">
      <c r="A6056" t="s">
        <v>137</v>
      </c>
      <c r="B6056">
        <v>210</v>
      </c>
      <c r="C6056" s="1">
        <v>45371</v>
      </c>
      <c r="D6056" s="1">
        <v>45348.625</v>
      </c>
      <c r="E6056">
        <v>17.579999999999998</v>
      </c>
      <c r="F6056" t="s">
        <v>9</v>
      </c>
      <c r="G6056" t="s">
        <v>54</v>
      </c>
      <c r="H6056">
        <v>97110</v>
      </c>
      <c r="I6056" t="str" cm="1">
        <f t="array" ref="I6056">IFERROR(INDEX(scheduling_data!H:H,MATCH(B6056&amp;D6056,scheduling_data!D:D&amp;scheduling_data!A:A,0)),"")</f>
        <v>James Allen</v>
      </c>
      <c r="J6056" t="str">
        <f t="shared" si="217"/>
        <v>No</v>
      </c>
      <c r="L6056" t="str">
        <f t="shared" si="218"/>
        <v>No</v>
      </c>
    </row>
    <row r="6057" spans="1:12" x14ac:dyDescent="0.3">
      <c r="A6057" t="s">
        <v>137</v>
      </c>
      <c r="B6057">
        <v>210</v>
      </c>
      <c r="C6057" s="1">
        <v>45371</v>
      </c>
      <c r="D6057" s="1">
        <v>45348.625</v>
      </c>
      <c r="E6057">
        <v>15.28</v>
      </c>
      <c r="F6057" t="s">
        <v>19</v>
      </c>
      <c r="G6057" t="s">
        <v>57</v>
      </c>
      <c r="H6057">
        <v>97140</v>
      </c>
      <c r="I6057" t="str" cm="1">
        <f t="array" ref="I6057">IFERROR(INDEX(scheduling_data!H:H,MATCH(B6057&amp;D6057,scheduling_data!D:D&amp;scheduling_data!A:A,0)),"")</f>
        <v>James Allen</v>
      </c>
      <c r="J6057" t="str">
        <f t="shared" si="217"/>
        <v>No</v>
      </c>
      <c r="L6057" t="str">
        <f t="shared" si="218"/>
        <v>Yes</v>
      </c>
    </row>
    <row r="6058" spans="1:12" x14ac:dyDescent="0.3">
      <c r="A6058" t="s">
        <v>137</v>
      </c>
      <c r="B6058">
        <v>210</v>
      </c>
      <c r="C6058" s="1">
        <v>45371</v>
      </c>
      <c r="D6058" s="1">
        <v>45348.625</v>
      </c>
      <c r="E6058">
        <v>50.35</v>
      </c>
      <c r="F6058" t="s">
        <v>9</v>
      </c>
      <c r="G6058" t="s">
        <v>56</v>
      </c>
      <c r="H6058">
        <v>97140</v>
      </c>
      <c r="I6058" t="str" cm="1">
        <f t="array" ref="I6058">IFERROR(INDEX(scheduling_data!H:H,MATCH(B6058&amp;D6058,scheduling_data!D:D&amp;scheduling_data!A:A,0)),"")</f>
        <v>James Allen</v>
      </c>
      <c r="J6058" t="str">
        <f t="shared" si="217"/>
        <v>No</v>
      </c>
      <c r="L6058" t="str">
        <f t="shared" si="218"/>
        <v>No</v>
      </c>
    </row>
    <row r="6059" spans="1:12" x14ac:dyDescent="0.3">
      <c r="A6059" t="s">
        <v>137</v>
      </c>
      <c r="B6059">
        <v>210</v>
      </c>
      <c r="C6059" s="1">
        <v>45371</v>
      </c>
      <c r="D6059" s="1">
        <v>45348.625</v>
      </c>
      <c r="E6059">
        <v>0.31</v>
      </c>
      <c r="F6059" t="s">
        <v>9</v>
      </c>
      <c r="G6059" t="s">
        <v>55</v>
      </c>
      <c r="H6059">
        <v>97140</v>
      </c>
      <c r="I6059" t="str" cm="1">
        <f t="array" ref="I6059">IFERROR(INDEX(scheduling_data!H:H,MATCH(B6059&amp;D6059,scheduling_data!D:D&amp;scheduling_data!A:A,0)),"")</f>
        <v>James Allen</v>
      </c>
      <c r="J6059" t="str">
        <f t="shared" si="217"/>
        <v>No</v>
      </c>
      <c r="L6059" t="str">
        <f t="shared" si="218"/>
        <v>No</v>
      </c>
    </row>
    <row r="6060" spans="1:12" x14ac:dyDescent="0.3">
      <c r="A6060" t="s">
        <v>137</v>
      </c>
      <c r="B6060">
        <v>210</v>
      </c>
      <c r="C6060" s="1">
        <v>45371</v>
      </c>
      <c r="D6060" s="1">
        <v>45348.625</v>
      </c>
      <c r="E6060">
        <v>49.02</v>
      </c>
      <c r="F6060" t="s">
        <v>19</v>
      </c>
      <c r="G6060" t="s">
        <v>57</v>
      </c>
      <c r="H6060">
        <v>97110</v>
      </c>
      <c r="I6060" t="str" cm="1">
        <f t="array" ref="I6060">IFERROR(INDEX(scheduling_data!H:H,MATCH(B6060&amp;D6060,scheduling_data!D:D&amp;scheduling_data!A:A,0)),"")</f>
        <v>James Allen</v>
      </c>
      <c r="J6060" t="str">
        <f t="shared" si="217"/>
        <v>No</v>
      </c>
      <c r="L6060" t="str">
        <f t="shared" si="218"/>
        <v>Yes</v>
      </c>
    </row>
    <row r="6061" spans="1:12" x14ac:dyDescent="0.3">
      <c r="A6061" t="s">
        <v>137</v>
      </c>
      <c r="B6061">
        <v>210</v>
      </c>
      <c r="C6061" s="1">
        <v>45369</v>
      </c>
      <c r="D6061" s="1">
        <v>45350.541666666664</v>
      </c>
      <c r="E6061">
        <v>96.6</v>
      </c>
      <c r="F6061" t="s">
        <v>9</v>
      </c>
      <c r="G6061" t="s">
        <v>56</v>
      </c>
      <c r="H6061">
        <v>97110</v>
      </c>
      <c r="I6061" t="str" cm="1">
        <f t="array" ref="I6061">IFERROR(INDEX(scheduling_data!H:H,MATCH(B6061&amp;D6061,scheduling_data!D:D&amp;scheduling_data!A:A,0)),"")</f>
        <v>Kelsea Rodriguez</v>
      </c>
      <c r="J6061" t="str">
        <f t="shared" si="217"/>
        <v>No</v>
      </c>
      <c r="L6061" t="str">
        <f t="shared" si="218"/>
        <v>No</v>
      </c>
    </row>
    <row r="6062" spans="1:12" x14ac:dyDescent="0.3">
      <c r="A6062" t="s">
        <v>137</v>
      </c>
      <c r="B6062">
        <v>210</v>
      </c>
      <c r="C6062" s="1">
        <v>45369</v>
      </c>
      <c r="D6062" s="1">
        <v>45350.541666666664</v>
      </c>
      <c r="E6062">
        <v>32.67</v>
      </c>
      <c r="F6062" t="s">
        <v>19</v>
      </c>
      <c r="G6062" t="s">
        <v>57</v>
      </c>
      <c r="H6062">
        <v>97110</v>
      </c>
      <c r="I6062" t="str" cm="1">
        <f t="array" ref="I6062">IFERROR(INDEX(scheduling_data!H:H,MATCH(B6062&amp;D6062,scheduling_data!D:D&amp;scheduling_data!A:A,0)),"")</f>
        <v>Kelsea Rodriguez</v>
      </c>
      <c r="J6062" t="str">
        <f t="shared" si="217"/>
        <v>No</v>
      </c>
      <c r="L6062" t="str">
        <f t="shared" si="218"/>
        <v>Yes</v>
      </c>
    </row>
    <row r="6063" spans="1:12" x14ac:dyDescent="0.3">
      <c r="A6063" t="s">
        <v>137</v>
      </c>
      <c r="B6063">
        <v>210</v>
      </c>
      <c r="C6063" s="1">
        <v>45369</v>
      </c>
      <c r="D6063" s="1">
        <v>45350.541666666664</v>
      </c>
      <c r="E6063">
        <v>42.21</v>
      </c>
      <c r="F6063" t="s">
        <v>9</v>
      </c>
      <c r="G6063" t="s">
        <v>56</v>
      </c>
      <c r="H6063">
        <v>97530</v>
      </c>
      <c r="I6063" t="str" cm="1">
        <f t="array" ref="I6063">IFERROR(INDEX(scheduling_data!H:H,MATCH(B6063&amp;D6063,scheduling_data!D:D&amp;scheduling_data!A:A,0)),"")</f>
        <v>Kelsea Rodriguez</v>
      </c>
      <c r="J6063" t="str">
        <f t="shared" si="217"/>
        <v>No</v>
      </c>
      <c r="L6063" t="str">
        <f t="shared" si="218"/>
        <v>No</v>
      </c>
    </row>
    <row r="6064" spans="1:12" x14ac:dyDescent="0.3">
      <c r="A6064" t="s">
        <v>137</v>
      </c>
      <c r="B6064">
        <v>210</v>
      </c>
      <c r="C6064" s="1">
        <v>45369</v>
      </c>
      <c r="D6064" s="1">
        <v>45350.541666666664</v>
      </c>
      <c r="E6064">
        <v>0.67</v>
      </c>
      <c r="F6064" t="s">
        <v>9</v>
      </c>
      <c r="G6064" t="s">
        <v>55</v>
      </c>
      <c r="H6064">
        <v>97110</v>
      </c>
      <c r="I6064" t="str" cm="1">
        <f t="array" ref="I6064">IFERROR(INDEX(scheduling_data!H:H,MATCH(B6064&amp;D6064,scheduling_data!D:D&amp;scheduling_data!A:A,0)),"")</f>
        <v>Kelsea Rodriguez</v>
      </c>
      <c r="J6064" t="str">
        <f t="shared" si="217"/>
        <v>No</v>
      </c>
      <c r="L6064" t="str">
        <f t="shared" si="218"/>
        <v>No</v>
      </c>
    </row>
    <row r="6065" spans="1:12" x14ac:dyDescent="0.3">
      <c r="A6065" t="s">
        <v>137</v>
      </c>
      <c r="B6065">
        <v>210</v>
      </c>
      <c r="C6065" s="1">
        <v>45369</v>
      </c>
      <c r="D6065" s="1">
        <v>45350.541666666664</v>
      </c>
      <c r="E6065">
        <v>0.31</v>
      </c>
      <c r="F6065" t="s">
        <v>9</v>
      </c>
      <c r="G6065" t="s">
        <v>55</v>
      </c>
      <c r="H6065">
        <v>97140</v>
      </c>
      <c r="I6065" t="str" cm="1">
        <f t="array" ref="I6065">IFERROR(INDEX(scheduling_data!H:H,MATCH(B6065&amp;D6065,scheduling_data!D:D&amp;scheduling_data!A:A,0)),"")</f>
        <v>Kelsea Rodriguez</v>
      </c>
      <c r="J6065" t="str">
        <f t="shared" si="217"/>
        <v>No</v>
      </c>
      <c r="L6065" t="str">
        <f t="shared" si="218"/>
        <v>No</v>
      </c>
    </row>
    <row r="6066" spans="1:12" x14ac:dyDescent="0.3">
      <c r="A6066" t="s">
        <v>137</v>
      </c>
      <c r="B6066">
        <v>210</v>
      </c>
      <c r="C6066" s="1">
        <v>45369</v>
      </c>
      <c r="D6066" s="1">
        <v>45350.541666666664</v>
      </c>
      <c r="E6066">
        <v>50.35</v>
      </c>
      <c r="F6066" t="s">
        <v>9</v>
      </c>
      <c r="G6066" t="s">
        <v>56</v>
      </c>
      <c r="H6066">
        <v>97140</v>
      </c>
      <c r="I6066" t="str" cm="1">
        <f t="array" ref="I6066">IFERROR(INDEX(scheduling_data!H:H,MATCH(B6066&amp;D6066,scheduling_data!D:D&amp;scheduling_data!A:A,0)),"")</f>
        <v>Kelsea Rodriguez</v>
      </c>
      <c r="J6066" t="str">
        <f t="shared" si="217"/>
        <v>No</v>
      </c>
      <c r="L6066" t="str">
        <f t="shared" si="218"/>
        <v>No</v>
      </c>
    </row>
    <row r="6067" spans="1:12" x14ac:dyDescent="0.3">
      <c r="A6067" t="s">
        <v>137</v>
      </c>
      <c r="B6067">
        <v>210</v>
      </c>
      <c r="C6067" s="1">
        <v>45369</v>
      </c>
      <c r="D6067" s="1">
        <v>45350.541666666664</v>
      </c>
      <c r="E6067">
        <v>11.72</v>
      </c>
      <c r="F6067" t="s">
        <v>9</v>
      </c>
      <c r="G6067" t="s">
        <v>54</v>
      </c>
      <c r="H6067">
        <v>97110</v>
      </c>
      <c r="I6067" t="str" cm="1">
        <f t="array" ref="I6067">IFERROR(INDEX(scheduling_data!H:H,MATCH(B6067&amp;D6067,scheduling_data!D:D&amp;scheduling_data!A:A,0)),"")</f>
        <v>Kelsea Rodriguez</v>
      </c>
      <c r="J6067" t="str">
        <f t="shared" si="217"/>
        <v>No</v>
      </c>
      <c r="L6067" t="str">
        <f t="shared" si="218"/>
        <v>No</v>
      </c>
    </row>
    <row r="6068" spans="1:12" x14ac:dyDescent="0.3">
      <c r="A6068" t="s">
        <v>137</v>
      </c>
      <c r="B6068">
        <v>210</v>
      </c>
      <c r="C6068" s="1">
        <v>45369</v>
      </c>
      <c r="D6068" s="1">
        <v>45350.541666666664</v>
      </c>
      <c r="E6068">
        <v>15.28</v>
      </c>
      <c r="F6068" t="s">
        <v>19</v>
      </c>
      <c r="G6068" t="s">
        <v>57</v>
      </c>
      <c r="H6068">
        <v>97140</v>
      </c>
      <c r="I6068" t="str" cm="1">
        <f t="array" ref="I6068">IFERROR(INDEX(scheduling_data!H:H,MATCH(B6068&amp;D6068,scheduling_data!D:D&amp;scheduling_data!A:A,0)),"")</f>
        <v>Kelsea Rodriguez</v>
      </c>
      <c r="J6068" t="str">
        <f t="shared" si="217"/>
        <v>No</v>
      </c>
      <c r="L6068" t="str">
        <f t="shared" si="218"/>
        <v>Yes</v>
      </c>
    </row>
    <row r="6069" spans="1:12" x14ac:dyDescent="0.3">
      <c r="A6069" t="s">
        <v>137</v>
      </c>
      <c r="B6069">
        <v>210</v>
      </c>
      <c r="C6069" s="1">
        <v>45369</v>
      </c>
      <c r="D6069" s="1">
        <v>45350.541666666664</v>
      </c>
      <c r="E6069">
        <v>25.71</v>
      </c>
      <c r="F6069" t="s">
        <v>19</v>
      </c>
      <c r="G6069" t="s">
        <v>57</v>
      </c>
      <c r="H6069">
        <v>97530</v>
      </c>
      <c r="I6069" t="str" cm="1">
        <f t="array" ref="I6069">IFERROR(INDEX(scheduling_data!H:H,MATCH(B6069&amp;D6069,scheduling_data!D:D&amp;scheduling_data!A:A,0)),"")</f>
        <v>Kelsea Rodriguez</v>
      </c>
      <c r="J6069" t="str">
        <f t="shared" si="217"/>
        <v>No</v>
      </c>
      <c r="L6069" t="str">
        <f t="shared" si="218"/>
        <v>Yes</v>
      </c>
    </row>
    <row r="6070" spans="1:12" x14ac:dyDescent="0.3">
      <c r="A6070" t="s">
        <v>137</v>
      </c>
      <c r="B6070">
        <v>210</v>
      </c>
      <c r="C6070" s="1">
        <v>45369</v>
      </c>
      <c r="D6070" s="1">
        <v>45350.541666666664</v>
      </c>
      <c r="E6070">
        <v>5.16</v>
      </c>
      <c r="F6070" t="s">
        <v>9</v>
      </c>
      <c r="G6070" t="s">
        <v>54</v>
      </c>
      <c r="H6070">
        <v>97140</v>
      </c>
      <c r="I6070" t="str" cm="1">
        <f t="array" ref="I6070">IFERROR(INDEX(scheduling_data!H:H,MATCH(B6070&amp;D6070,scheduling_data!D:D&amp;scheduling_data!A:A,0)),"")</f>
        <v>Kelsea Rodriguez</v>
      </c>
      <c r="J6070" t="str">
        <f t="shared" si="217"/>
        <v>No</v>
      </c>
      <c r="L6070" t="str">
        <f t="shared" si="218"/>
        <v>No</v>
      </c>
    </row>
    <row r="6071" spans="1:12" x14ac:dyDescent="0.3">
      <c r="A6071" t="s">
        <v>137</v>
      </c>
      <c r="B6071">
        <v>210</v>
      </c>
      <c r="C6071" s="1">
        <v>45369</v>
      </c>
      <c r="D6071" s="1">
        <v>45350.541666666664</v>
      </c>
      <c r="E6071">
        <v>0.52</v>
      </c>
      <c r="F6071" t="s">
        <v>9</v>
      </c>
      <c r="G6071" t="s">
        <v>55</v>
      </c>
      <c r="H6071">
        <v>97530</v>
      </c>
      <c r="I6071" t="str" cm="1">
        <f t="array" ref="I6071">IFERROR(INDEX(scheduling_data!H:H,MATCH(B6071&amp;D6071,scheduling_data!D:D&amp;scheduling_data!A:A,0)),"")</f>
        <v>Kelsea Rodriguez</v>
      </c>
      <c r="J6071" t="str">
        <f t="shared" si="217"/>
        <v>No</v>
      </c>
      <c r="L6071" t="str">
        <f t="shared" si="218"/>
        <v>No</v>
      </c>
    </row>
    <row r="6072" spans="1:12" x14ac:dyDescent="0.3">
      <c r="A6072" t="s">
        <v>137</v>
      </c>
      <c r="B6072">
        <v>210</v>
      </c>
      <c r="C6072" s="1">
        <v>45371</v>
      </c>
      <c r="D6072" s="1">
        <v>45350.583333333336</v>
      </c>
      <c r="E6072">
        <v>0.67</v>
      </c>
      <c r="F6072" t="s">
        <v>9</v>
      </c>
      <c r="G6072" t="s">
        <v>55</v>
      </c>
      <c r="H6072">
        <v>97110</v>
      </c>
      <c r="I6072" t="str" cm="1">
        <f t="array" ref="I6072">IFERROR(INDEX(scheduling_data!H:H,MATCH(B6072&amp;D6072,scheduling_data!D:D&amp;scheduling_data!A:A,0)),"")</f>
        <v>James Allen</v>
      </c>
      <c r="J6072" t="str">
        <f t="shared" si="217"/>
        <v>No</v>
      </c>
      <c r="L6072" t="str">
        <f t="shared" si="218"/>
        <v>No</v>
      </c>
    </row>
    <row r="6073" spans="1:12" x14ac:dyDescent="0.3">
      <c r="A6073" t="s">
        <v>137</v>
      </c>
      <c r="B6073">
        <v>210</v>
      </c>
      <c r="C6073" s="1">
        <v>45371</v>
      </c>
      <c r="D6073" s="1">
        <v>45350.583333333336</v>
      </c>
      <c r="E6073">
        <v>32.67</v>
      </c>
      <c r="F6073" t="s">
        <v>19</v>
      </c>
      <c r="G6073" t="s">
        <v>57</v>
      </c>
      <c r="H6073">
        <v>97110</v>
      </c>
      <c r="I6073" t="str" cm="1">
        <f t="array" ref="I6073">IFERROR(INDEX(scheduling_data!H:H,MATCH(B6073&amp;D6073,scheduling_data!D:D&amp;scheduling_data!A:A,0)),"")</f>
        <v>James Allen</v>
      </c>
      <c r="J6073" t="str">
        <f t="shared" si="217"/>
        <v>No</v>
      </c>
      <c r="L6073" t="str">
        <f t="shared" si="218"/>
        <v>Yes</v>
      </c>
    </row>
    <row r="6074" spans="1:12" x14ac:dyDescent="0.3">
      <c r="A6074" t="s">
        <v>137</v>
      </c>
      <c r="B6074">
        <v>210</v>
      </c>
      <c r="C6074" s="1">
        <v>45371</v>
      </c>
      <c r="D6074" s="1">
        <v>45350.583333333336</v>
      </c>
      <c r="E6074">
        <v>96.6</v>
      </c>
      <c r="F6074" t="s">
        <v>9</v>
      </c>
      <c r="G6074" t="s">
        <v>56</v>
      </c>
      <c r="H6074">
        <v>97110</v>
      </c>
      <c r="I6074" t="str" cm="1">
        <f t="array" ref="I6074">IFERROR(INDEX(scheduling_data!H:H,MATCH(B6074&amp;D6074,scheduling_data!D:D&amp;scheduling_data!A:A,0)),"")</f>
        <v>James Allen</v>
      </c>
      <c r="J6074" t="str">
        <f t="shared" si="217"/>
        <v>No</v>
      </c>
      <c r="L6074" t="str">
        <f t="shared" si="218"/>
        <v>No</v>
      </c>
    </row>
    <row r="6075" spans="1:12" x14ac:dyDescent="0.3">
      <c r="A6075" t="s">
        <v>137</v>
      </c>
      <c r="B6075">
        <v>210</v>
      </c>
      <c r="C6075" s="1">
        <v>45371</v>
      </c>
      <c r="D6075" s="1">
        <v>45350.583333333336</v>
      </c>
      <c r="E6075">
        <v>11.72</v>
      </c>
      <c r="F6075" t="s">
        <v>9</v>
      </c>
      <c r="G6075" t="s">
        <v>54</v>
      </c>
      <c r="H6075">
        <v>97110</v>
      </c>
      <c r="I6075" t="str" cm="1">
        <f t="array" ref="I6075">IFERROR(INDEX(scheduling_data!H:H,MATCH(B6075&amp;D6075,scheduling_data!D:D&amp;scheduling_data!A:A,0)),"")</f>
        <v>James Allen</v>
      </c>
      <c r="J6075" t="str">
        <f t="shared" si="217"/>
        <v>No</v>
      </c>
      <c r="L6075" t="str">
        <f t="shared" si="218"/>
        <v>No</v>
      </c>
    </row>
    <row r="6076" spans="1:12" x14ac:dyDescent="0.3">
      <c r="A6076" t="s">
        <v>137</v>
      </c>
      <c r="B6076">
        <v>210</v>
      </c>
      <c r="C6076" s="1">
        <v>45352</v>
      </c>
      <c r="D6076" s="1">
        <v>45327.375</v>
      </c>
      <c r="E6076">
        <v>5.16</v>
      </c>
      <c r="F6076" t="s">
        <v>9</v>
      </c>
      <c r="G6076" t="s">
        <v>54</v>
      </c>
      <c r="H6076">
        <v>97140</v>
      </c>
      <c r="I6076" t="str" cm="1">
        <f t="array" ref="I6076">IFERROR(INDEX(scheduling_data!H:H,MATCH(B6076&amp;D6076,scheduling_data!D:D&amp;scheduling_data!A:A,0)),"")</f>
        <v>James Allen</v>
      </c>
      <c r="J6076" t="str">
        <f t="shared" si="217"/>
        <v>No</v>
      </c>
      <c r="L6076" t="str">
        <f t="shared" si="218"/>
        <v>No</v>
      </c>
    </row>
    <row r="6077" spans="1:12" x14ac:dyDescent="0.3">
      <c r="A6077" t="s">
        <v>137</v>
      </c>
      <c r="B6077">
        <v>210</v>
      </c>
      <c r="C6077" s="1">
        <v>45352</v>
      </c>
      <c r="D6077" s="1">
        <v>45327.375</v>
      </c>
      <c r="E6077">
        <v>20.93</v>
      </c>
      <c r="F6077" t="s">
        <v>19</v>
      </c>
      <c r="G6077" t="s">
        <v>57</v>
      </c>
      <c r="H6077">
        <v>97110</v>
      </c>
      <c r="I6077" t="str" cm="1">
        <f t="array" ref="I6077">IFERROR(INDEX(scheduling_data!H:H,MATCH(B6077&amp;D6077,scheduling_data!D:D&amp;scheduling_data!A:A,0)),"")</f>
        <v>James Allen</v>
      </c>
      <c r="J6077" t="str">
        <f t="shared" si="217"/>
        <v>No</v>
      </c>
      <c r="L6077" t="str">
        <f t="shared" si="218"/>
        <v>Yes</v>
      </c>
    </row>
    <row r="6078" spans="1:12" x14ac:dyDescent="0.3">
      <c r="A6078" t="s">
        <v>137</v>
      </c>
      <c r="B6078">
        <v>210</v>
      </c>
      <c r="C6078" s="1">
        <v>45352</v>
      </c>
      <c r="D6078" s="1">
        <v>45327.375</v>
      </c>
      <c r="E6078">
        <v>48.3</v>
      </c>
      <c r="F6078" t="s">
        <v>9</v>
      </c>
      <c r="G6078" t="s">
        <v>56</v>
      </c>
      <c r="H6078">
        <v>97110</v>
      </c>
      <c r="I6078" t="str" cm="1">
        <f t="array" ref="I6078">IFERROR(INDEX(scheduling_data!H:H,MATCH(B6078&amp;D6078,scheduling_data!D:D&amp;scheduling_data!A:A,0)),"")</f>
        <v>James Allen</v>
      </c>
      <c r="J6078" t="str">
        <f t="shared" si="217"/>
        <v>No</v>
      </c>
      <c r="L6078" t="str">
        <f t="shared" si="218"/>
        <v>No</v>
      </c>
    </row>
    <row r="6079" spans="1:12" x14ac:dyDescent="0.3">
      <c r="A6079" t="s">
        <v>137</v>
      </c>
      <c r="B6079">
        <v>210</v>
      </c>
      <c r="C6079" s="1">
        <v>45352</v>
      </c>
      <c r="D6079" s="1">
        <v>45327.375</v>
      </c>
      <c r="E6079">
        <v>0.43</v>
      </c>
      <c r="F6079" t="s">
        <v>9</v>
      </c>
      <c r="G6079" t="s">
        <v>55</v>
      </c>
      <c r="H6079">
        <v>97110</v>
      </c>
      <c r="I6079" t="str" cm="1">
        <f t="array" ref="I6079">IFERROR(INDEX(scheduling_data!H:H,MATCH(B6079&amp;D6079,scheduling_data!D:D&amp;scheduling_data!A:A,0)),"")</f>
        <v>James Allen</v>
      </c>
      <c r="J6079" t="str">
        <f t="shared" si="217"/>
        <v>No</v>
      </c>
      <c r="L6079" t="str">
        <f t="shared" si="218"/>
        <v>No</v>
      </c>
    </row>
    <row r="6080" spans="1:12" x14ac:dyDescent="0.3">
      <c r="A6080" t="s">
        <v>137</v>
      </c>
      <c r="B6080">
        <v>210</v>
      </c>
      <c r="C6080" s="1">
        <v>45352</v>
      </c>
      <c r="D6080" s="1">
        <v>45327.375</v>
      </c>
      <c r="E6080">
        <v>15.28</v>
      </c>
      <c r="F6080" t="s">
        <v>19</v>
      </c>
      <c r="G6080" t="s">
        <v>57</v>
      </c>
      <c r="H6080">
        <v>97140</v>
      </c>
      <c r="I6080" t="str" cm="1">
        <f t="array" ref="I6080">IFERROR(INDEX(scheduling_data!H:H,MATCH(B6080&amp;D6080,scheduling_data!D:D&amp;scheduling_data!A:A,0)),"")</f>
        <v>James Allen</v>
      </c>
      <c r="J6080" t="str">
        <f t="shared" si="217"/>
        <v>No</v>
      </c>
      <c r="L6080" t="str">
        <f t="shared" si="218"/>
        <v>Yes</v>
      </c>
    </row>
    <row r="6081" spans="1:12" x14ac:dyDescent="0.3">
      <c r="A6081" t="s">
        <v>137</v>
      </c>
      <c r="B6081">
        <v>210</v>
      </c>
      <c r="C6081" s="1">
        <v>45352</v>
      </c>
      <c r="D6081" s="1">
        <v>45327.375</v>
      </c>
      <c r="E6081">
        <v>50.35</v>
      </c>
      <c r="F6081" t="s">
        <v>9</v>
      </c>
      <c r="G6081" t="s">
        <v>56</v>
      </c>
      <c r="H6081">
        <v>97140</v>
      </c>
      <c r="I6081" t="str" cm="1">
        <f t="array" ref="I6081">IFERROR(INDEX(scheduling_data!H:H,MATCH(B6081&amp;D6081,scheduling_data!D:D&amp;scheduling_data!A:A,0)),"")</f>
        <v>James Allen</v>
      </c>
      <c r="J6081" t="str">
        <f t="shared" si="217"/>
        <v>No</v>
      </c>
      <c r="L6081" t="str">
        <f t="shared" si="218"/>
        <v>No</v>
      </c>
    </row>
    <row r="6082" spans="1:12" x14ac:dyDescent="0.3">
      <c r="A6082" t="s">
        <v>137</v>
      </c>
      <c r="B6082">
        <v>210</v>
      </c>
      <c r="C6082" s="1">
        <v>45352</v>
      </c>
      <c r="D6082" s="1">
        <v>45327.375</v>
      </c>
      <c r="E6082">
        <v>0.31</v>
      </c>
      <c r="F6082" t="s">
        <v>9</v>
      </c>
      <c r="G6082" t="s">
        <v>55</v>
      </c>
      <c r="H6082">
        <v>97140</v>
      </c>
      <c r="I6082" t="str" cm="1">
        <f t="array" ref="I6082">IFERROR(INDEX(scheduling_data!H:H,MATCH(B6082&amp;D6082,scheduling_data!D:D&amp;scheduling_data!A:A,0)),"")</f>
        <v>James Allen</v>
      </c>
      <c r="J6082" t="str">
        <f t="shared" si="217"/>
        <v>No</v>
      </c>
      <c r="L6082" t="str">
        <f t="shared" si="218"/>
        <v>No</v>
      </c>
    </row>
    <row r="6083" spans="1:12" x14ac:dyDescent="0.3">
      <c r="A6083" t="s">
        <v>137</v>
      </c>
      <c r="B6083">
        <v>210</v>
      </c>
      <c r="C6083" s="1">
        <v>45352</v>
      </c>
      <c r="D6083" s="1">
        <v>45328.458333333336</v>
      </c>
      <c r="E6083">
        <v>11.72</v>
      </c>
      <c r="F6083" t="s">
        <v>9</v>
      </c>
      <c r="G6083" t="s">
        <v>54</v>
      </c>
      <c r="H6083">
        <v>97110</v>
      </c>
      <c r="I6083" t="str" cm="1">
        <f t="array" ref="I6083">IFERROR(INDEX(scheduling_data!H:H,MATCH(B6083&amp;D6083,scheduling_data!D:D&amp;scheduling_data!A:A,0)),"")</f>
        <v>James Allen</v>
      </c>
      <c r="J6083" t="str">
        <f t="shared" ref="J6083:J6146" si="219">IF(I6083="", "Yes", "No")</f>
        <v>No</v>
      </c>
      <c r="L6083" t="str">
        <f t="shared" ref="L6083:L6146" si="220">IF(OR(F6083="Cash", F6083="Check", F6083="EFT", F6083="Credit Card", F6083="Visa", F6083="Mastercard", F6083="AMEX"), "Yes", "No")</f>
        <v>No</v>
      </c>
    </row>
    <row r="6084" spans="1:12" x14ac:dyDescent="0.3">
      <c r="A6084" t="s">
        <v>137</v>
      </c>
      <c r="B6084">
        <v>210</v>
      </c>
      <c r="C6084" s="1">
        <v>45352</v>
      </c>
      <c r="D6084" s="1">
        <v>45328.458333333336</v>
      </c>
      <c r="E6084">
        <v>0.31</v>
      </c>
      <c r="F6084" t="s">
        <v>9</v>
      </c>
      <c r="G6084" t="s">
        <v>55</v>
      </c>
      <c r="H6084">
        <v>97140</v>
      </c>
      <c r="I6084" t="str" cm="1">
        <f t="array" ref="I6084">IFERROR(INDEX(scheduling_data!H:H,MATCH(B6084&amp;D6084,scheduling_data!D:D&amp;scheduling_data!A:A,0)),"")</f>
        <v>James Allen</v>
      </c>
      <c r="J6084" t="str">
        <f t="shared" si="219"/>
        <v>No</v>
      </c>
      <c r="L6084" t="str">
        <f t="shared" si="220"/>
        <v>No</v>
      </c>
    </row>
    <row r="6085" spans="1:12" x14ac:dyDescent="0.3">
      <c r="A6085" t="s">
        <v>137</v>
      </c>
      <c r="B6085">
        <v>210</v>
      </c>
      <c r="C6085" s="1">
        <v>45352</v>
      </c>
      <c r="D6085" s="1">
        <v>45328.458333333336</v>
      </c>
      <c r="E6085">
        <v>15.28</v>
      </c>
      <c r="F6085" t="s">
        <v>19</v>
      </c>
      <c r="G6085" t="s">
        <v>57</v>
      </c>
      <c r="H6085">
        <v>97140</v>
      </c>
      <c r="I6085" t="str" cm="1">
        <f t="array" ref="I6085">IFERROR(INDEX(scheduling_data!H:H,MATCH(B6085&amp;D6085,scheduling_data!D:D&amp;scheduling_data!A:A,0)),"")</f>
        <v>James Allen</v>
      </c>
      <c r="J6085" t="str">
        <f t="shared" si="219"/>
        <v>No</v>
      </c>
      <c r="L6085" t="str">
        <f t="shared" si="220"/>
        <v>Yes</v>
      </c>
    </row>
    <row r="6086" spans="1:12" x14ac:dyDescent="0.3">
      <c r="A6086" t="s">
        <v>137</v>
      </c>
      <c r="B6086">
        <v>210</v>
      </c>
      <c r="C6086" s="1">
        <v>45352</v>
      </c>
      <c r="D6086" s="1">
        <v>45328.458333333336</v>
      </c>
      <c r="E6086">
        <v>50.35</v>
      </c>
      <c r="F6086" t="s">
        <v>9</v>
      </c>
      <c r="G6086" t="s">
        <v>56</v>
      </c>
      <c r="H6086">
        <v>97140</v>
      </c>
      <c r="I6086" t="str" cm="1">
        <f t="array" ref="I6086">IFERROR(INDEX(scheduling_data!H:H,MATCH(B6086&amp;D6086,scheduling_data!D:D&amp;scheduling_data!A:A,0)),"")</f>
        <v>James Allen</v>
      </c>
      <c r="J6086" t="str">
        <f t="shared" si="219"/>
        <v>No</v>
      </c>
      <c r="L6086" t="str">
        <f t="shared" si="220"/>
        <v>No</v>
      </c>
    </row>
    <row r="6087" spans="1:12" x14ac:dyDescent="0.3">
      <c r="A6087" t="s">
        <v>137</v>
      </c>
      <c r="B6087">
        <v>210</v>
      </c>
      <c r="C6087" s="1">
        <v>45352</v>
      </c>
      <c r="D6087" s="1">
        <v>45328.458333333336</v>
      </c>
      <c r="E6087">
        <v>1.0900000000000001</v>
      </c>
      <c r="F6087" t="s">
        <v>9</v>
      </c>
      <c r="G6087" t="s">
        <v>55</v>
      </c>
      <c r="H6087">
        <v>97110</v>
      </c>
      <c r="I6087" t="str" cm="1">
        <f t="array" ref="I6087">IFERROR(INDEX(scheduling_data!H:H,MATCH(B6087&amp;D6087,scheduling_data!D:D&amp;scheduling_data!A:A,0)),"")</f>
        <v>James Allen</v>
      </c>
      <c r="J6087" t="str">
        <f t="shared" si="219"/>
        <v>No</v>
      </c>
      <c r="L6087" t="str">
        <f t="shared" si="220"/>
        <v>No</v>
      </c>
    </row>
    <row r="6088" spans="1:12" x14ac:dyDescent="0.3">
      <c r="A6088" t="s">
        <v>137</v>
      </c>
      <c r="B6088">
        <v>210</v>
      </c>
      <c r="C6088" s="1">
        <v>45352</v>
      </c>
      <c r="D6088" s="1">
        <v>45328.458333333336</v>
      </c>
      <c r="E6088">
        <v>53.61</v>
      </c>
      <c r="F6088" t="s">
        <v>19</v>
      </c>
      <c r="G6088" t="s">
        <v>57</v>
      </c>
      <c r="H6088">
        <v>97110</v>
      </c>
      <c r="I6088" t="str" cm="1">
        <f t="array" ref="I6088">IFERROR(INDEX(scheduling_data!H:H,MATCH(B6088&amp;D6088,scheduling_data!D:D&amp;scheduling_data!A:A,0)),"")</f>
        <v>James Allen</v>
      </c>
      <c r="J6088" t="str">
        <f t="shared" si="219"/>
        <v>No</v>
      </c>
      <c r="L6088" t="str">
        <f t="shared" si="220"/>
        <v>Yes</v>
      </c>
    </row>
    <row r="6089" spans="1:12" x14ac:dyDescent="0.3">
      <c r="A6089" t="s">
        <v>137</v>
      </c>
      <c r="B6089">
        <v>210</v>
      </c>
      <c r="C6089" s="1">
        <v>45352</v>
      </c>
      <c r="D6089" s="1">
        <v>45328.458333333336</v>
      </c>
      <c r="E6089">
        <v>144.9</v>
      </c>
      <c r="F6089" t="s">
        <v>9</v>
      </c>
      <c r="G6089" t="s">
        <v>56</v>
      </c>
      <c r="H6089">
        <v>97110</v>
      </c>
      <c r="I6089" t="str" cm="1">
        <f t="array" ref="I6089">IFERROR(INDEX(scheduling_data!H:H,MATCH(B6089&amp;D6089,scheduling_data!D:D&amp;scheduling_data!A:A,0)),"")</f>
        <v>James Allen</v>
      </c>
      <c r="J6089" t="str">
        <f t="shared" si="219"/>
        <v>No</v>
      </c>
      <c r="L6089" t="str">
        <f t="shared" si="220"/>
        <v>No</v>
      </c>
    </row>
    <row r="6090" spans="1:12" x14ac:dyDescent="0.3">
      <c r="A6090" t="s">
        <v>137</v>
      </c>
      <c r="B6090">
        <v>210</v>
      </c>
      <c r="C6090" s="1">
        <v>45352</v>
      </c>
      <c r="D6090" s="1">
        <v>45328.458333333336</v>
      </c>
      <c r="E6090">
        <v>5.16</v>
      </c>
      <c r="F6090" t="s">
        <v>9</v>
      </c>
      <c r="G6090" t="s">
        <v>54</v>
      </c>
      <c r="H6090">
        <v>97140</v>
      </c>
      <c r="I6090" t="str" cm="1">
        <f t="array" ref="I6090">IFERROR(INDEX(scheduling_data!H:H,MATCH(B6090&amp;D6090,scheduling_data!D:D&amp;scheduling_data!A:A,0)),"")</f>
        <v>James Allen</v>
      </c>
      <c r="J6090" t="str">
        <f t="shared" si="219"/>
        <v>No</v>
      </c>
      <c r="L6090" t="str">
        <f t="shared" si="220"/>
        <v>No</v>
      </c>
    </row>
    <row r="6091" spans="1:12" x14ac:dyDescent="0.3">
      <c r="A6091" t="s">
        <v>137</v>
      </c>
      <c r="B6091">
        <v>210</v>
      </c>
      <c r="C6091" s="1">
        <v>45352</v>
      </c>
      <c r="D6091" s="1">
        <v>45330.416666666664</v>
      </c>
      <c r="E6091">
        <v>0.31</v>
      </c>
      <c r="F6091" t="s">
        <v>9</v>
      </c>
      <c r="G6091" t="s">
        <v>55</v>
      </c>
      <c r="H6091">
        <v>97140</v>
      </c>
      <c r="I6091" t="str" cm="1">
        <f t="array" ref="I6091">IFERROR(INDEX(scheduling_data!H:H,MATCH(B6091&amp;D6091,scheduling_data!D:D&amp;scheduling_data!A:A,0)),"")</f>
        <v>James Allen</v>
      </c>
      <c r="J6091" t="str">
        <f t="shared" si="219"/>
        <v>No</v>
      </c>
      <c r="L6091" t="str">
        <f t="shared" si="220"/>
        <v>No</v>
      </c>
    </row>
    <row r="6092" spans="1:12" x14ac:dyDescent="0.3">
      <c r="A6092" t="s">
        <v>137</v>
      </c>
      <c r="B6092">
        <v>210</v>
      </c>
      <c r="C6092" s="1">
        <v>45352</v>
      </c>
      <c r="D6092" s="1">
        <v>45330.416666666664</v>
      </c>
      <c r="E6092">
        <v>16.34</v>
      </c>
      <c r="F6092" t="s">
        <v>19</v>
      </c>
      <c r="G6092" t="s">
        <v>57</v>
      </c>
      <c r="H6092">
        <v>97110</v>
      </c>
      <c r="I6092" t="str" cm="1">
        <f t="array" ref="I6092">IFERROR(INDEX(scheduling_data!H:H,MATCH(B6092&amp;D6092,scheduling_data!D:D&amp;scheduling_data!A:A,0)),"")</f>
        <v>James Allen</v>
      </c>
      <c r="J6092" t="str">
        <f t="shared" si="219"/>
        <v>No</v>
      </c>
      <c r="L6092" t="str">
        <f t="shared" si="220"/>
        <v>Yes</v>
      </c>
    </row>
    <row r="6093" spans="1:12" x14ac:dyDescent="0.3">
      <c r="A6093" t="s">
        <v>137</v>
      </c>
      <c r="B6093">
        <v>210</v>
      </c>
      <c r="C6093" s="1">
        <v>45352</v>
      </c>
      <c r="D6093" s="1">
        <v>45330.416666666664</v>
      </c>
      <c r="E6093">
        <v>48.3</v>
      </c>
      <c r="F6093" t="s">
        <v>9</v>
      </c>
      <c r="G6093" t="s">
        <v>56</v>
      </c>
      <c r="H6093">
        <v>97110</v>
      </c>
      <c r="I6093" t="str" cm="1">
        <f t="array" ref="I6093">IFERROR(INDEX(scheduling_data!H:H,MATCH(B6093&amp;D6093,scheduling_data!D:D&amp;scheduling_data!A:A,0)),"")</f>
        <v>James Allen</v>
      </c>
      <c r="J6093" t="str">
        <f t="shared" si="219"/>
        <v>No</v>
      </c>
      <c r="L6093" t="str">
        <f t="shared" si="220"/>
        <v>No</v>
      </c>
    </row>
    <row r="6094" spans="1:12" x14ac:dyDescent="0.3">
      <c r="A6094" t="s">
        <v>137</v>
      </c>
      <c r="B6094">
        <v>210</v>
      </c>
      <c r="C6094" s="1">
        <v>45352</v>
      </c>
      <c r="D6094" s="1">
        <v>45330.416666666664</v>
      </c>
      <c r="E6094">
        <v>0.33</v>
      </c>
      <c r="F6094" t="s">
        <v>9</v>
      </c>
      <c r="G6094" t="s">
        <v>55</v>
      </c>
      <c r="H6094">
        <v>97110</v>
      </c>
      <c r="I6094" t="str" cm="1">
        <f t="array" ref="I6094">IFERROR(INDEX(scheduling_data!H:H,MATCH(B6094&amp;D6094,scheduling_data!D:D&amp;scheduling_data!A:A,0)),"")</f>
        <v>James Allen</v>
      </c>
      <c r="J6094" t="str">
        <f t="shared" si="219"/>
        <v>No</v>
      </c>
      <c r="L6094" t="str">
        <f t="shared" si="220"/>
        <v>No</v>
      </c>
    </row>
    <row r="6095" spans="1:12" x14ac:dyDescent="0.3">
      <c r="A6095" t="s">
        <v>137</v>
      </c>
      <c r="B6095">
        <v>210</v>
      </c>
      <c r="C6095" s="1">
        <v>45352</v>
      </c>
      <c r="D6095" s="1">
        <v>45330.416666666664</v>
      </c>
      <c r="E6095">
        <v>5.86</v>
      </c>
      <c r="F6095" t="s">
        <v>9</v>
      </c>
      <c r="G6095" t="s">
        <v>54</v>
      </c>
      <c r="H6095">
        <v>97110</v>
      </c>
      <c r="I6095" t="str" cm="1">
        <f t="array" ref="I6095">IFERROR(INDEX(scheduling_data!H:H,MATCH(B6095&amp;D6095,scheduling_data!D:D&amp;scheduling_data!A:A,0)),"")</f>
        <v>James Allen</v>
      </c>
      <c r="J6095" t="str">
        <f t="shared" si="219"/>
        <v>No</v>
      </c>
      <c r="L6095" t="str">
        <f t="shared" si="220"/>
        <v>No</v>
      </c>
    </row>
    <row r="6096" spans="1:12" x14ac:dyDescent="0.3">
      <c r="A6096" t="s">
        <v>137</v>
      </c>
      <c r="B6096">
        <v>210</v>
      </c>
      <c r="C6096" s="1">
        <v>45352</v>
      </c>
      <c r="D6096" s="1">
        <v>45330.416666666664</v>
      </c>
      <c r="E6096">
        <v>15.28</v>
      </c>
      <c r="F6096" t="s">
        <v>19</v>
      </c>
      <c r="G6096" t="s">
        <v>57</v>
      </c>
      <c r="H6096">
        <v>97140</v>
      </c>
      <c r="I6096" t="str" cm="1">
        <f t="array" ref="I6096">IFERROR(INDEX(scheduling_data!H:H,MATCH(B6096&amp;D6096,scheduling_data!D:D&amp;scheduling_data!A:A,0)),"")</f>
        <v>James Allen</v>
      </c>
      <c r="J6096" t="str">
        <f t="shared" si="219"/>
        <v>No</v>
      </c>
      <c r="L6096" t="str">
        <f t="shared" si="220"/>
        <v>Yes</v>
      </c>
    </row>
    <row r="6097" spans="1:12" x14ac:dyDescent="0.3">
      <c r="A6097" t="s">
        <v>137</v>
      </c>
      <c r="B6097">
        <v>210</v>
      </c>
      <c r="C6097" s="1">
        <v>45352</v>
      </c>
      <c r="D6097" s="1">
        <v>45330.416666666664</v>
      </c>
      <c r="E6097">
        <v>5.16</v>
      </c>
      <c r="F6097" t="s">
        <v>9</v>
      </c>
      <c r="G6097" t="s">
        <v>54</v>
      </c>
      <c r="H6097">
        <v>97140</v>
      </c>
      <c r="I6097" t="str" cm="1">
        <f t="array" ref="I6097">IFERROR(INDEX(scheduling_data!H:H,MATCH(B6097&amp;D6097,scheduling_data!D:D&amp;scheduling_data!A:A,0)),"")</f>
        <v>James Allen</v>
      </c>
      <c r="J6097" t="str">
        <f t="shared" si="219"/>
        <v>No</v>
      </c>
      <c r="L6097" t="str">
        <f t="shared" si="220"/>
        <v>No</v>
      </c>
    </row>
    <row r="6098" spans="1:12" x14ac:dyDescent="0.3">
      <c r="A6098" t="s">
        <v>137</v>
      </c>
      <c r="B6098">
        <v>210</v>
      </c>
      <c r="C6098" s="1">
        <v>45352</v>
      </c>
      <c r="D6098" s="1">
        <v>45330.416666666664</v>
      </c>
      <c r="E6098">
        <v>50.35</v>
      </c>
      <c r="F6098" t="s">
        <v>9</v>
      </c>
      <c r="G6098" t="s">
        <v>56</v>
      </c>
      <c r="H6098">
        <v>97140</v>
      </c>
      <c r="I6098" t="str" cm="1">
        <f t="array" ref="I6098">IFERROR(INDEX(scheduling_data!H:H,MATCH(B6098&amp;D6098,scheduling_data!D:D&amp;scheduling_data!A:A,0)),"")</f>
        <v>James Allen</v>
      </c>
      <c r="J6098" t="str">
        <f t="shared" si="219"/>
        <v>No</v>
      </c>
      <c r="L6098" t="str">
        <f t="shared" si="220"/>
        <v>No</v>
      </c>
    </row>
    <row r="6099" spans="1:12" x14ac:dyDescent="0.3">
      <c r="A6099" t="s">
        <v>137</v>
      </c>
      <c r="B6099">
        <v>210</v>
      </c>
      <c r="C6099" s="1">
        <v>45352</v>
      </c>
      <c r="D6099" s="1">
        <v>45330.458333333336</v>
      </c>
      <c r="E6099">
        <v>42.21</v>
      </c>
      <c r="F6099" t="s">
        <v>9</v>
      </c>
      <c r="G6099" t="s">
        <v>56</v>
      </c>
      <c r="H6099">
        <v>97530</v>
      </c>
      <c r="I6099" t="str" cm="1">
        <f t="array" ref="I6099">IFERROR(INDEX(scheduling_data!H:H,MATCH(B6099&amp;D6099,scheduling_data!D:D&amp;scheduling_data!A:A,0)),"")</f>
        <v>Kelsea Rodriguez</v>
      </c>
      <c r="J6099" t="str">
        <f t="shared" si="219"/>
        <v>No</v>
      </c>
      <c r="L6099" t="str">
        <f t="shared" si="220"/>
        <v>No</v>
      </c>
    </row>
    <row r="6100" spans="1:12" x14ac:dyDescent="0.3">
      <c r="A6100" t="s">
        <v>137</v>
      </c>
      <c r="B6100">
        <v>210</v>
      </c>
      <c r="C6100" s="1">
        <v>45352</v>
      </c>
      <c r="D6100" s="1">
        <v>45330.458333333336</v>
      </c>
      <c r="E6100">
        <v>96.6</v>
      </c>
      <c r="F6100" t="s">
        <v>9</v>
      </c>
      <c r="G6100" t="s">
        <v>56</v>
      </c>
      <c r="H6100">
        <v>97110</v>
      </c>
      <c r="I6100" t="str" cm="1">
        <f t="array" ref="I6100">IFERROR(INDEX(scheduling_data!H:H,MATCH(B6100&amp;D6100,scheduling_data!D:D&amp;scheduling_data!A:A,0)),"")</f>
        <v>Kelsea Rodriguez</v>
      </c>
      <c r="J6100" t="str">
        <f t="shared" si="219"/>
        <v>No</v>
      </c>
      <c r="L6100" t="str">
        <f t="shared" si="220"/>
        <v>No</v>
      </c>
    </row>
    <row r="6101" spans="1:12" x14ac:dyDescent="0.3">
      <c r="A6101" t="s">
        <v>137</v>
      </c>
      <c r="B6101">
        <v>210</v>
      </c>
      <c r="C6101" s="1">
        <v>45352</v>
      </c>
      <c r="D6101" s="1">
        <v>45330.458333333336</v>
      </c>
      <c r="E6101">
        <v>5.16</v>
      </c>
      <c r="F6101" t="s">
        <v>9</v>
      </c>
      <c r="G6101" t="s">
        <v>54</v>
      </c>
      <c r="H6101">
        <v>97140</v>
      </c>
      <c r="I6101" t="str" cm="1">
        <f t="array" ref="I6101">IFERROR(INDEX(scheduling_data!H:H,MATCH(B6101&amp;D6101,scheduling_data!D:D&amp;scheduling_data!A:A,0)),"")</f>
        <v>Kelsea Rodriguez</v>
      </c>
      <c r="J6101" t="str">
        <f t="shared" si="219"/>
        <v>No</v>
      </c>
      <c r="L6101" t="str">
        <f t="shared" si="220"/>
        <v>No</v>
      </c>
    </row>
    <row r="6102" spans="1:12" x14ac:dyDescent="0.3">
      <c r="A6102" t="s">
        <v>137</v>
      </c>
      <c r="B6102">
        <v>210</v>
      </c>
      <c r="C6102" s="1">
        <v>45352</v>
      </c>
      <c r="D6102" s="1">
        <v>45330.458333333336</v>
      </c>
      <c r="E6102">
        <v>0.31</v>
      </c>
      <c r="F6102" t="s">
        <v>9</v>
      </c>
      <c r="G6102" t="s">
        <v>55</v>
      </c>
      <c r="H6102">
        <v>97140</v>
      </c>
      <c r="I6102" t="str" cm="1">
        <f t="array" ref="I6102">IFERROR(INDEX(scheduling_data!H:H,MATCH(B6102&amp;D6102,scheduling_data!D:D&amp;scheduling_data!A:A,0)),"")</f>
        <v>Kelsea Rodriguez</v>
      </c>
      <c r="J6102" t="str">
        <f t="shared" si="219"/>
        <v>No</v>
      </c>
      <c r="L6102" t="str">
        <f t="shared" si="220"/>
        <v>No</v>
      </c>
    </row>
    <row r="6103" spans="1:12" x14ac:dyDescent="0.3">
      <c r="A6103" t="s">
        <v>137</v>
      </c>
      <c r="B6103">
        <v>210</v>
      </c>
      <c r="C6103" s="1">
        <v>45352</v>
      </c>
      <c r="D6103" s="1">
        <v>45330.458333333336</v>
      </c>
      <c r="E6103">
        <v>50.35</v>
      </c>
      <c r="F6103" t="s">
        <v>9</v>
      </c>
      <c r="G6103" t="s">
        <v>56</v>
      </c>
      <c r="H6103">
        <v>97140</v>
      </c>
      <c r="I6103" t="str" cm="1">
        <f t="array" ref="I6103">IFERROR(INDEX(scheduling_data!H:H,MATCH(B6103&amp;D6103,scheduling_data!D:D&amp;scheduling_data!A:A,0)),"")</f>
        <v>Kelsea Rodriguez</v>
      </c>
      <c r="J6103" t="str">
        <f t="shared" si="219"/>
        <v>No</v>
      </c>
      <c r="L6103" t="str">
        <f t="shared" si="220"/>
        <v>No</v>
      </c>
    </row>
    <row r="6104" spans="1:12" x14ac:dyDescent="0.3">
      <c r="A6104" t="s">
        <v>137</v>
      </c>
      <c r="B6104">
        <v>210</v>
      </c>
      <c r="C6104" s="1">
        <v>45352</v>
      </c>
      <c r="D6104" s="1">
        <v>45330.458333333336</v>
      </c>
      <c r="E6104">
        <v>15.28</v>
      </c>
      <c r="F6104" t="s">
        <v>19</v>
      </c>
      <c r="G6104" t="s">
        <v>57</v>
      </c>
      <c r="H6104">
        <v>97140</v>
      </c>
      <c r="I6104" t="str" cm="1">
        <f t="array" ref="I6104">IFERROR(INDEX(scheduling_data!H:H,MATCH(B6104&amp;D6104,scheduling_data!D:D&amp;scheduling_data!A:A,0)),"")</f>
        <v>Kelsea Rodriguez</v>
      </c>
      <c r="J6104" t="str">
        <f t="shared" si="219"/>
        <v>No</v>
      </c>
      <c r="L6104" t="str">
        <f t="shared" si="220"/>
        <v>Yes</v>
      </c>
    </row>
    <row r="6105" spans="1:12" x14ac:dyDescent="0.3">
      <c r="A6105" t="s">
        <v>137</v>
      </c>
      <c r="B6105">
        <v>210</v>
      </c>
      <c r="C6105" s="1">
        <v>45352</v>
      </c>
      <c r="D6105" s="1">
        <v>45330.458333333336</v>
      </c>
      <c r="E6105">
        <v>0.52</v>
      </c>
      <c r="F6105" t="s">
        <v>9</v>
      </c>
      <c r="G6105" t="s">
        <v>55</v>
      </c>
      <c r="H6105">
        <v>97530</v>
      </c>
      <c r="I6105" t="str" cm="1">
        <f t="array" ref="I6105">IFERROR(INDEX(scheduling_data!H:H,MATCH(B6105&amp;D6105,scheduling_data!D:D&amp;scheduling_data!A:A,0)),"")</f>
        <v>Kelsea Rodriguez</v>
      </c>
      <c r="J6105" t="str">
        <f t="shared" si="219"/>
        <v>No</v>
      </c>
      <c r="L6105" t="str">
        <f t="shared" si="220"/>
        <v>No</v>
      </c>
    </row>
    <row r="6106" spans="1:12" x14ac:dyDescent="0.3">
      <c r="A6106" t="s">
        <v>137</v>
      </c>
      <c r="B6106">
        <v>210</v>
      </c>
      <c r="C6106" s="1">
        <v>45352</v>
      </c>
      <c r="D6106" s="1">
        <v>45330.458333333336</v>
      </c>
      <c r="E6106">
        <v>32.67</v>
      </c>
      <c r="F6106" t="s">
        <v>19</v>
      </c>
      <c r="G6106" t="s">
        <v>57</v>
      </c>
      <c r="H6106">
        <v>97110</v>
      </c>
      <c r="I6106" t="str" cm="1">
        <f t="array" ref="I6106">IFERROR(INDEX(scheduling_data!H:H,MATCH(B6106&amp;D6106,scheduling_data!D:D&amp;scheduling_data!A:A,0)),"")</f>
        <v>Kelsea Rodriguez</v>
      </c>
      <c r="J6106" t="str">
        <f t="shared" si="219"/>
        <v>No</v>
      </c>
      <c r="L6106" t="str">
        <f t="shared" si="220"/>
        <v>Yes</v>
      </c>
    </row>
    <row r="6107" spans="1:12" x14ac:dyDescent="0.3">
      <c r="A6107" t="s">
        <v>137</v>
      </c>
      <c r="B6107">
        <v>210</v>
      </c>
      <c r="C6107" s="1">
        <v>45352</v>
      </c>
      <c r="D6107" s="1">
        <v>45330.458333333336</v>
      </c>
      <c r="E6107">
        <v>25.71</v>
      </c>
      <c r="F6107" t="s">
        <v>19</v>
      </c>
      <c r="G6107" t="s">
        <v>57</v>
      </c>
      <c r="H6107">
        <v>97530</v>
      </c>
      <c r="I6107" t="str" cm="1">
        <f t="array" ref="I6107">IFERROR(INDEX(scheduling_data!H:H,MATCH(B6107&amp;D6107,scheduling_data!D:D&amp;scheduling_data!A:A,0)),"")</f>
        <v>Kelsea Rodriguez</v>
      </c>
      <c r="J6107" t="str">
        <f t="shared" si="219"/>
        <v>No</v>
      </c>
      <c r="L6107" t="str">
        <f t="shared" si="220"/>
        <v>Yes</v>
      </c>
    </row>
    <row r="6108" spans="1:12" x14ac:dyDescent="0.3">
      <c r="A6108" t="s">
        <v>137</v>
      </c>
      <c r="B6108">
        <v>210</v>
      </c>
      <c r="C6108" s="1">
        <v>45352</v>
      </c>
      <c r="D6108" s="1">
        <v>45330.458333333336</v>
      </c>
      <c r="E6108">
        <v>11.72</v>
      </c>
      <c r="F6108" t="s">
        <v>9</v>
      </c>
      <c r="G6108" t="s">
        <v>54</v>
      </c>
      <c r="H6108">
        <v>97110</v>
      </c>
      <c r="I6108" t="str" cm="1">
        <f t="array" ref="I6108">IFERROR(INDEX(scheduling_data!H:H,MATCH(B6108&amp;D6108,scheduling_data!D:D&amp;scheduling_data!A:A,0)),"")</f>
        <v>Kelsea Rodriguez</v>
      </c>
      <c r="J6108" t="str">
        <f t="shared" si="219"/>
        <v>No</v>
      </c>
      <c r="L6108" t="str">
        <f t="shared" si="220"/>
        <v>No</v>
      </c>
    </row>
    <row r="6109" spans="1:12" x14ac:dyDescent="0.3">
      <c r="A6109" t="s">
        <v>137</v>
      </c>
      <c r="B6109">
        <v>210</v>
      </c>
      <c r="C6109" s="1">
        <v>45352</v>
      </c>
      <c r="D6109" s="1">
        <v>45330.458333333336</v>
      </c>
      <c r="E6109">
        <v>0.67</v>
      </c>
      <c r="F6109" t="s">
        <v>9</v>
      </c>
      <c r="G6109" t="s">
        <v>55</v>
      </c>
      <c r="H6109">
        <v>97110</v>
      </c>
      <c r="I6109" t="str" cm="1">
        <f t="array" ref="I6109">IFERROR(INDEX(scheduling_data!H:H,MATCH(B6109&amp;D6109,scheduling_data!D:D&amp;scheduling_data!A:A,0)),"")</f>
        <v>Kelsea Rodriguez</v>
      </c>
      <c r="J6109" t="str">
        <f t="shared" si="219"/>
        <v>No</v>
      </c>
      <c r="L6109" t="str">
        <f t="shared" si="220"/>
        <v>No</v>
      </c>
    </row>
    <row r="6110" spans="1:12" x14ac:dyDescent="0.3">
      <c r="A6110" t="s">
        <v>59</v>
      </c>
      <c r="B6110">
        <v>210</v>
      </c>
      <c r="C6110" s="1">
        <v>45362</v>
      </c>
      <c r="D6110" s="1">
        <v>45336.666666666664</v>
      </c>
      <c r="E6110">
        <v>6.11</v>
      </c>
      <c r="F6110" t="s">
        <v>19</v>
      </c>
      <c r="G6110" t="s">
        <v>60</v>
      </c>
      <c r="H6110">
        <v>97112</v>
      </c>
      <c r="I6110" t="str" cm="1">
        <f t="array" ref="I6110">IFERROR(INDEX(scheduling_data!H:H,MATCH(B6110&amp;D6110,scheduling_data!D:D&amp;scheduling_data!A:A,0)),"")</f>
        <v>James Allen</v>
      </c>
      <c r="J6110" t="str">
        <f t="shared" si="219"/>
        <v>No</v>
      </c>
      <c r="L6110" t="str">
        <f t="shared" si="220"/>
        <v>Yes</v>
      </c>
    </row>
    <row r="6111" spans="1:12" x14ac:dyDescent="0.3">
      <c r="A6111" t="s">
        <v>59</v>
      </c>
      <c r="B6111">
        <v>210</v>
      </c>
      <c r="C6111" s="1">
        <v>45362</v>
      </c>
      <c r="D6111" s="1">
        <v>45336.666666666664</v>
      </c>
      <c r="E6111">
        <v>4.17</v>
      </c>
      <c r="F6111" t="s">
        <v>19</v>
      </c>
      <c r="G6111" t="s">
        <v>60</v>
      </c>
      <c r="H6111">
        <v>97110</v>
      </c>
      <c r="I6111" t="str" cm="1">
        <f t="array" ref="I6111">IFERROR(INDEX(scheduling_data!H:H,MATCH(B6111&amp;D6111,scheduling_data!D:D&amp;scheduling_data!A:A,0)),"")</f>
        <v>James Allen</v>
      </c>
      <c r="J6111" t="str">
        <f t="shared" si="219"/>
        <v>No</v>
      </c>
      <c r="L6111" t="str">
        <f t="shared" si="220"/>
        <v>Yes</v>
      </c>
    </row>
    <row r="6112" spans="1:12" x14ac:dyDescent="0.3">
      <c r="A6112" t="s">
        <v>59</v>
      </c>
      <c r="B6112">
        <v>210</v>
      </c>
      <c r="C6112" s="1">
        <v>45362</v>
      </c>
      <c r="D6112" s="1">
        <v>45338.416666666664</v>
      </c>
      <c r="E6112">
        <v>9.51</v>
      </c>
      <c r="F6112" t="s">
        <v>19</v>
      </c>
      <c r="G6112" t="s">
        <v>60</v>
      </c>
      <c r="H6112">
        <v>97110</v>
      </c>
      <c r="I6112" t="str" cm="1">
        <f t="array" ref="I6112">IFERROR(INDEX(scheduling_data!H:H,MATCH(B6112&amp;D6112,scheduling_data!D:D&amp;scheduling_data!A:A,0)),"")</f>
        <v>James Allen</v>
      </c>
      <c r="J6112" t="str">
        <f t="shared" si="219"/>
        <v>No</v>
      </c>
      <c r="L6112" t="str">
        <f t="shared" si="220"/>
        <v>Yes</v>
      </c>
    </row>
    <row r="6113" spans="1:12" x14ac:dyDescent="0.3">
      <c r="A6113" t="s">
        <v>59</v>
      </c>
      <c r="B6113">
        <v>210</v>
      </c>
      <c r="C6113" s="1">
        <v>45364</v>
      </c>
      <c r="D6113" s="1">
        <v>45343.541666666664</v>
      </c>
      <c r="E6113">
        <v>13.68</v>
      </c>
      <c r="F6113" t="s">
        <v>19</v>
      </c>
      <c r="G6113" t="s">
        <v>60</v>
      </c>
      <c r="H6113">
        <v>97110</v>
      </c>
      <c r="I6113" t="str" cm="1">
        <f t="array" ref="I6113">IFERROR(INDEX(scheduling_data!H:H,MATCH(B6113&amp;D6113,scheduling_data!D:D&amp;scheduling_data!A:A,0)),"")</f>
        <v>Kelsea Rodriguez</v>
      </c>
      <c r="J6113" t="str">
        <f t="shared" si="219"/>
        <v>No</v>
      </c>
      <c r="L6113" t="str">
        <f t="shared" si="220"/>
        <v>Yes</v>
      </c>
    </row>
    <row r="6114" spans="1:12" x14ac:dyDescent="0.3">
      <c r="A6114" t="s">
        <v>59</v>
      </c>
      <c r="B6114">
        <v>210</v>
      </c>
      <c r="C6114" s="1">
        <v>45364</v>
      </c>
      <c r="D6114" s="1">
        <v>45343.541666666664</v>
      </c>
      <c r="E6114">
        <v>3.9</v>
      </c>
      <c r="F6114" t="s">
        <v>19</v>
      </c>
      <c r="G6114" t="s">
        <v>60</v>
      </c>
      <c r="H6114">
        <v>97140</v>
      </c>
      <c r="I6114" t="str" cm="1">
        <f t="array" ref="I6114">IFERROR(INDEX(scheduling_data!H:H,MATCH(B6114&amp;D6114,scheduling_data!D:D&amp;scheduling_data!A:A,0)),"")</f>
        <v>Kelsea Rodriguez</v>
      </c>
      <c r="J6114" t="str">
        <f t="shared" si="219"/>
        <v>No</v>
      </c>
      <c r="L6114" t="str">
        <f t="shared" si="220"/>
        <v>Yes</v>
      </c>
    </row>
    <row r="6115" spans="1:12" x14ac:dyDescent="0.3">
      <c r="A6115" t="s">
        <v>59</v>
      </c>
      <c r="B6115">
        <v>210</v>
      </c>
      <c r="C6115" s="1">
        <v>45369</v>
      </c>
      <c r="D6115" s="1">
        <v>45343.583333333336</v>
      </c>
      <c r="E6115">
        <v>12.5</v>
      </c>
      <c r="F6115" t="s">
        <v>19</v>
      </c>
      <c r="G6115" t="s">
        <v>60</v>
      </c>
      <c r="H6115">
        <v>97110</v>
      </c>
      <c r="I6115" t="str" cm="1">
        <f t="array" ref="I6115">IFERROR(INDEX(scheduling_data!H:H,MATCH(B6115&amp;D6115,scheduling_data!D:D&amp;scheduling_data!A:A,0)),"")</f>
        <v>James Allen</v>
      </c>
      <c r="J6115" t="str">
        <f t="shared" si="219"/>
        <v>No</v>
      </c>
      <c r="L6115" t="str">
        <f t="shared" si="220"/>
        <v>Yes</v>
      </c>
    </row>
    <row r="6116" spans="1:12" x14ac:dyDescent="0.3">
      <c r="A6116" t="s">
        <v>59</v>
      </c>
      <c r="B6116">
        <v>210</v>
      </c>
      <c r="C6116" s="1">
        <v>45369</v>
      </c>
      <c r="D6116" s="1">
        <v>45343.583333333336</v>
      </c>
      <c r="E6116">
        <v>3.9</v>
      </c>
      <c r="F6116" t="s">
        <v>19</v>
      </c>
      <c r="G6116" t="s">
        <v>60</v>
      </c>
      <c r="H6116">
        <v>97140</v>
      </c>
      <c r="I6116" t="str" cm="1">
        <f t="array" ref="I6116">IFERROR(INDEX(scheduling_data!H:H,MATCH(B6116&amp;D6116,scheduling_data!D:D&amp;scheduling_data!A:A,0)),"")</f>
        <v>James Allen</v>
      </c>
      <c r="J6116" t="str">
        <f t="shared" si="219"/>
        <v>No</v>
      </c>
      <c r="L6116" t="str">
        <f t="shared" si="220"/>
        <v>Yes</v>
      </c>
    </row>
    <row r="6117" spans="1:12" x14ac:dyDescent="0.3">
      <c r="A6117" t="s">
        <v>59</v>
      </c>
      <c r="B6117">
        <v>210</v>
      </c>
      <c r="C6117" s="1">
        <v>45369</v>
      </c>
      <c r="D6117" s="1">
        <v>45345.375</v>
      </c>
      <c r="E6117">
        <v>9.51</v>
      </c>
      <c r="F6117" t="s">
        <v>19</v>
      </c>
      <c r="G6117" t="s">
        <v>60</v>
      </c>
      <c r="H6117">
        <v>97110</v>
      </c>
      <c r="I6117" t="str" cm="1">
        <f t="array" ref="I6117">IFERROR(INDEX(scheduling_data!H:H,MATCH(B6117&amp;D6117,scheduling_data!D:D&amp;scheduling_data!A:A,0)),"")</f>
        <v>James Allen</v>
      </c>
      <c r="J6117" t="str">
        <f t="shared" si="219"/>
        <v>No</v>
      </c>
      <c r="L6117" t="str">
        <f t="shared" si="220"/>
        <v>Yes</v>
      </c>
    </row>
    <row r="6118" spans="1:12" x14ac:dyDescent="0.3">
      <c r="A6118" t="s">
        <v>59</v>
      </c>
      <c r="B6118">
        <v>210</v>
      </c>
      <c r="C6118" s="1">
        <v>45369</v>
      </c>
      <c r="D6118" s="1">
        <v>45345.375</v>
      </c>
      <c r="E6118">
        <v>3.9</v>
      </c>
      <c r="F6118" t="s">
        <v>19</v>
      </c>
      <c r="G6118" t="s">
        <v>60</v>
      </c>
      <c r="H6118">
        <v>97140</v>
      </c>
      <c r="I6118" t="str" cm="1">
        <f t="array" ref="I6118">IFERROR(INDEX(scheduling_data!H:H,MATCH(B6118&amp;D6118,scheduling_data!D:D&amp;scheduling_data!A:A,0)),"")</f>
        <v>James Allen</v>
      </c>
      <c r="J6118" t="str">
        <f t="shared" si="219"/>
        <v>No</v>
      </c>
      <c r="L6118" t="str">
        <f t="shared" si="220"/>
        <v>Yes</v>
      </c>
    </row>
    <row r="6119" spans="1:12" x14ac:dyDescent="0.3">
      <c r="A6119" t="s">
        <v>59</v>
      </c>
      <c r="B6119">
        <v>210</v>
      </c>
      <c r="C6119" s="1">
        <v>45370</v>
      </c>
      <c r="D6119" s="1">
        <v>45348.583333333336</v>
      </c>
      <c r="E6119">
        <v>3.9</v>
      </c>
      <c r="F6119" t="s">
        <v>19</v>
      </c>
      <c r="G6119" t="s">
        <v>60</v>
      </c>
      <c r="H6119">
        <v>97140</v>
      </c>
      <c r="I6119" t="str" cm="1">
        <f t="array" ref="I6119">IFERROR(INDEX(scheduling_data!H:H,MATCH(B6119&amp;D6119,scheduling_data!D:D&amp;scheduling_data!A:A,0)),"")</f>
        <v>Kelsea Rodriguez</v>
      </c>
      <c r="J6119" t="str">
        <f t="shared" si="219"/>
        <v>No</v>
      </c>
      <c r="L6119" t="str">
        <f t="shared" si="220"/>
        <v>Yes</v>
      </c>
    </row>
    <row r="6120" spans="1:12" x14ac:dyDescent="0.3">
      <c r="A6120" t="s">
        <v>59</v>
      </c>
      <c r="B6120">
        <v>210</v>
      </c>
      <c r="C6120" s="1">
        <v>45370</v>
      </c>
      <c r="D6120" s="1">
        <v>45348.583333333336</v>
      </c>
      <c r="E6120">
        <v>9.51</v>
      </c>
      <c r="F6120" t="s">
        <v>19</v>
      </c>
      <c r="G6120" t="s">
        <v>60</v>
      </c>
      <c r="H6120">
        <v>97110</v>
      </c>
      <c r="I6120" t="str" cm="1">
        <f t="array" ref="I6120">IFERROR(INDEX(scheduling_data!H:H,MATCH(B6120&amp;D6120,scheduling_data!D:D&amp;scheduling_data!A:A,0)),"")</f>
        <v>Kelsea Rodriguez</v>
      </c>
      <c r="J6120" t="str">
        <f t="shared" si="219"/>
        <v>No</v>
      </c>
      <c r="L6120" t="str">
        <f t="shared" si="220"/>
        <v>Yes</v>
      </c>
    </row>
    <row r="6121" spans="1:12" x14ac:dyDescent="0.3">
      <c r="A6121" t="s">
        <v>59</v>
      </c>
      <c r="B6121">
        <v>210</v>
      </c>
      <c r="C6121" s="1">
        <v>45376</v>
      </c>
      <c r="D6121" s="1">
        <v>45348.625</v>
      </c>
      <c r="E6121">
        <v>12.5</v>
      </c>
      <c r="F6121" t="s">
        <v>19</v>
      </c>
      <c r="G6121" t="s">
        <v>60</v>
      </c>
      <c r="H6121">
        <v>97110</v>
      </c>
      <c r="I6121" t="str" cm="1">
        <f t="array" ref="I6121">IFERROR(INDEX(scheduling_data!H:H,MATCH(B6121&amp;D6121,scheduling_data!D:D&amp;scheduling_data!A:A,0)),"")</f>
        <v>James Allen</v>
      </c>
      <c r="J6121" t="str">
        <f t="shared" si="219"/>
        <v>No</v>
      </c>
      <c r="L6121" t="str">
        <f t="shared" si="220"/>
        <v>Yes</v>
      </c>
    </row>
    <row r="6122" spans="1:12" x14ac:dyDescent="0.3">
      <c r="A6122" t="s">
        <v>59</v>
      </c>
      <c r="B6122">
        <v>210</v>
      </c>
      <c r="C6122" s="1">
        <v>45376</v>
      </c>
      <c r="D6122" s="1">
        <v>45348.625</v>
      </c>
      <c r="E6122">
        <v>3.9</v>
      </c>
      <c r="F6122" t="s">
        <v>19</v>
      </c>
      <c r="G6122" t="s">
        <v>60</v>
      </c>
      <c r="H6122">
        <v>97140</v>
      </c>
      <c r="I6122" t="str" cm="1">
        <f t="array" ref="I6122">IFERROR(INDEX(scheduling_data!H:H,MATCH(B6122&amp;D6122,scheduling_data!D:D&amp;scheduling_data!A:A,0)),"")</f>
        <v>James Allen</v>
      </c>
      <c r="J6122" t="str">
        <f t="shared" si="219"/>
        <v>No</v>
      </c>
      <c r="L6122" t="str">
        <f t="shared" si="220"/>
        <v>Yes</v>
      </c>
    </row>
    <row r="6123" spans="1:12" x14ac:dyDescent="0.3">
      <c r="A6123" t="s">
        <v>59</v>
      </c>
      <c r="B6123">
        <v>210</v>
      </c>
      <c r="C6123" s="1">
        <v>45372</v>
      </c>
      <c r="D6123" s="1">
        <v>45350.541666666664</v>
      </c>
      <c r="E6123">
        <v>8.34</v>
      </c>
      <c r="F6123" t="s">
        <v>19</v>
      </c>
      <c r="G6123" t="s">
        <v>60</v>
      </c>
      <c r="H6123">
        <v>97110</v>
      </c>
      <c r="I6123" t="str" cm="1">
        <f t="array" ref="I6123">IFERROR(INDEX(scheduling_data!H:H,MATCH(B6123&amp;D6123,scheduling_data!D:D&amp;scheduling_data!A:A,0)),"")</f>
        <v>Kelsea Rodriguez</v>
      </c>
      <c r="J6123" t="str">
        <f t="shared" si="219"/>
        <v>No</v>
      </c>
      <c r="L6123" t="str">
        <f t="shared" si="220"/>
        <v>Yes</v>
      </c>
    </row>
    <row r="6124" spans="1:12" x14ac:dyDescent="0.3">
      <c r="A6124" t="s">
        <v>59</v>
      </c>
      <c r="B6124">
        <v>210</v>
      </c>
      <c r="C6124" s="1">
        <v>45372</v>
      </c>
      <c r="D6124" s="1">
        <v>45350.541666666664</v>
      </c>
      <c r="E6124">
        <v>6.56</v>
      </c>
      <c r="F6124" t="s">
        <v>19</v>
      </c>
      <c r="G6124" t="s">
        <v>60</v>
      </c>
      <c r="H6124">
        <v>97530</v>
      </c>
      <c r="I6124" t="str" cm="1">
        <f t="array" ref="I6124">IFERROR(INDEX(scheduling_data!H:H,MATCH(B6124&amp;D6124,scheduling_data!D:D&amp;scheduling_data!A:A,0)),"")</f>
        <v>Kelsea Rodriguez</v>
      </c>
      <c r="J6124" t="str">
        <f t="shared" si="219"/>
        <v>No</v>
      </c>
      <c r="L6124" t="str">
        <f t="shared" si="220"/>
        <v>Yes</v>
      </c>
    </row>
    <row r="6125" spans="1:12" x14ac:dyDescent="0.3">
      <c r="A6125" t="s">
        <v>59</v>
      </c>
      <c r="B6125">
        <v>210</v>
      </c>
      <c r="C6125" s="1">
        <v>45372</v>
      </c>
      <c r="D6125" s="1">
        <v>45350.541666666664</v>
      </c>
      <c r="E6125">
        <v>3.9</v>
      </c>
      <c r="F6125" t="s">
        <v>19</v>
      </c>
      <c r="G6125" t="s">
        <v>60</v>
      </c>
      <c r="H6125">
        <v>97140</v>
      </c>
      <c r="I6125" t="str" cm="1">
        <f t="array" ref="I6125">IFERROR(INDEX(scheduling_data!H:H,MATCH(B6125&amp;D6125,scheduling_data!D:D&amp;scheduling_data!A:A,0)),"")</f>
        <v>Kelsea Rodriguez</v>
      </c>
      <c r="J6125" t="str">
        <f t="shared" si="219"/>
        <v>No</v>
      </c>
      <c r="L6125" t="str">
        <f t="shared" si="220"/>
        <v>Yes</v>
      </c>
    </row>
    <row r="6126" spans="1:12" x14ac:dyDescent="0.3">
      <c r="A6126" t="s">
        <v>59</v>
      </c>
      <c r="B6126">
        <v>210</v>
      </c>
      <c r="C6126" s="1">
        <v>45376</v>
      </c>
      <c r="D6126" s="1">
        <v>45350.583333333336</v>
      </c>
      <c r="E6126">
        <v>8.34</v>
      </c>
      <c r="F6126" t="s">
        <v>19</v>
      </c>
      <c r="G6126" t="s">
        <v>60</v>
      </c>
      <c r="H6126">
        <v>97110</v>
      </c>
      <c r="I6126" t="str" cm="1">
        <f t="array" ref="I6126">IFERROR(INDEX(scheduling_data!H:H,MATCH(B6126&amp;D6126,scheduling_data!D:D&amp;scheduling_data!A:A,0)),"")</f>
        <v>James Allen</v>
      </c>
      <c r="J6126" t="str">
        <f t="shared" si="219"/>
        <v>No</v>
      </c>
      <c r="L6126" t="str">
        <f t="shared" si="220"/>
        <v>Yes</v>
      </c>
    </row>
    <row r="6127" spans="1:12" x14ac:dyDescent="0.3">
      <c r="A6127" t="s">
        <v>59</v>
      </c>
      <c r="B6127">
        <v>210</v>
      </c>
      <c r="C6127" s="1">
        <v>45356</v>
      </c>
      <c r="D6127" s="1">
        <v>45327.375</v>
      </c>
      <c r="E6127">
        <v>5.34</v>
      </c>
      <c r="F6127" t="s">
        <v>19</v>
      </c>
      <c r="G6127" t="s">
        <v>60</v>
      </c>
      <c r="H6127">
        <v>97110</v>
      </c>
      <c r="I6127" t="str" cm="1">
        <f t="array" ref="I6127">IFERROR(INDEX(scheduling_data!H:H,MATCH(B6127&amp;D6127,scheduling_data!D:D&amp;scheduling_data!A:A,0)),"")</f>
        <v>James Allen</v>
      </c>
      <c r="J6127" t="str">
        <f t="shared" si="219"/>
        <v>No</v>
      </c>
      <c r="L6127" t="str">
        <f t="shared" si="220"/>
        <v>Yes</v>
      </c>
    </row>
    <row r="6128" spans="1:12" x14ac:dyDescent="0.3">
      <c r="A6128" t="s">
        <v>59</v>
      </c>
      <c r="B6128">
        <v>210</v>
      </c>
      <c r="C6128" s="1">
        <v>45356</v>
      </c>
      <c r="D6128" s="1">
        <v>45327.375</v>
      </c>
      <c r="E6128">
        <v>3.9</v>
      </c>
      <c r="F6128" t="s">
        <v>19</v>
      </c>
      <c r="G6128" t="s">
        <v>60</v>
      </c>
      <c r="H6128">
        <v>97140</v>
      </c>
      <c r="I6128" t="str" cm="1">
        <f t="array" ref="I6128">IFERROR(INDEX(scheduling_data!H:H,MATCH(B6128&amp;D6128,scheduling_data!D:D&amp;scheduling_data!A:A,0)),"")</f>
        <v>James Allen</v>
      </c>
      <c r="J6128" t="str">
        <f t="shared" si="219"/>
        <v>No</v>
      </c>
      <c r="L6128" t="str">
        <f t="shared" si="220"/>
        <v>Yes</v>
      </c>
    </row>
    <row r="6129" spans="1:12" x14ac:dyDescent="0.3">
      <c r="A6129" t="s">
        <v>59</v>
      </c>
      <c r="B6129">
        <v>210</v>
      </c>
      <c r="C6129" s="1">
        <v>45357</v>
      </c>
      <c r="D6129" s="1">
        <v>45328.458333333336</v>
      </c>
      <c r="E6129">
        <v>3.9</v>
      </c>
      <c r="F6129" t="s">
        <v>19</v>
      </c>
      <c r="G6129" t="s">
        <v>60</v>
      </c>
      <c r="H6129">
        <v>97140</v>
      </c>
      <c r="I6129" t="str" cm="1">
        <f t="array" ref="I6129">IFERROR(INDEX(scheduling_data!H:H,MATCH(B6129&amp;D6129,scheduling_data!D:D&amp;scheduling_data!A:A,0)),"")</f>
        <v>James Allen</v>
      </c>
      <c r="J6129" t="str">
        <f t="shared" si="219"/>
        <v>No</v>
      </c>
      <c r="L6129" t="str">
        <f t="shared" si="220"/>
        <v>Yes</v>
      </c>
    </row>
    <row r="6130" spans="1:12" x14ac:dyDescent="0.3">
      <c r="A6130" t="s">
        <v>59</v>
      </c>
      <c r="B6130">
        <v>210</v>
      </c>
      <c r="C6130" s="1">
        <v>45357</v>
      </c>
      <c r="D6130" s="1">
        <v>45328.458333333336</v>
      </c>
      <c r="E6130">
        <v>13.68</v>
      </c>
      <c r="F6130" t="s">
        <v>19</v>
      </c>
      <c r="G6130" t="s">
        <v>60</v>
      </c>
      <c r="H6130">
        <v>97110</v>
      </c>
      <c r="I6130" t="str" cm="1">
        <f t="array" ref="I6130">IFERROR(INDEX(scheduling_data!H:H,MATCH(B6130&amp;D6130,scheduling_data!D:D&amp;scheduling_data!A:A,0)),"")</f>
        <v>James Allen</v>
      </c>
      <c r="J6130" t="str">
        <f t="shared" si="219"/>
        <v>No</v>
      </c>
      <c r="L6130" t="str">
        <f t="shared" si="220"/>
        <v>Yes</v>
      </c>
    </row>
    <row r="6131" spans="1:12" x14ac:dyDescent="0.3">
      <c r="A6131" t="s">
        <v>59</v>
      </c>
      <c r="B6131">
        <v>210</v>
      </c>
      <c r="C6131" s="1">
        <v>45356</v>
      </c>
      <c r="D6131" s="1">
        <v>45330.416666666664</v>
      </c>
      <c r="E6131">
        <v>4.17</v>
      </c>
      <c r="F6131" t="s">
        <v>19</v>
      </c>
      <c r="G6131" t="s">
        <v>60</v>
      </c>
      <c r="H6131">
        <v>97110</v>
      </c>
      <c r="I6131" t="str" cm="1">
        <f t="array" ref="I6131">IFERROR(INDEX(scheduling_data!H:H,MATCH(B6131&amp;D6131,scheduling_data!D:D&amp;scheduling_data!A:A,0)),"")</f>
        <v>James Allen</v>
      </c>
      <c r="J6131" t="str">
        <f t="shared" si="219"/>
        <v>No</v>
      </c>
      <c r="L6131" t="str">
        <f t="shared" si="220"/>
        <v>Yes</v>
      </c>
    </row>
    <row r="6132" spans="1:12" x14ac:dyDescent="0.3">
      <c r="A6132" t="s">
        <v>59</v>
      </c>
      <c r="B6132">
        <v>210</v>
      </c>
      <c r="C6132" s="1">
        <v>45356</v>
      </c>
      <c r="D6132" s="1">
        <v>45330.416666666664</v>
      </c>
      <c r="E6132">
        <v>3.9</v>
      </c>
      <c r="F6132" t="s">
        <v>19</v>
      </c>
      <c r="G6132" t="s">
        <v>60</v>
      </c>
      <c r="H6132">
        <v>97140</v>
      </c>
      <c r="I6132" t="str" cm="1">
        <f t="array" ref="I6132">IFERROR(INDEX(scheduling_data!H:H,MATCH(B6132&amp;D6132,scheduling_data!D:D&amp;scheduling_data!A:A,0)),"")</f>
        <v>James Allen</v>
      </c>
      <c r="J6132" t="str">
        <f t="shared" si="219"/>
        <v>No</v>
      </c>
      <c r="L6132" t="str">
        <f t="shared" si="220"/>
        <v>Yes</v>
      </c>
    </row>
    <row r="6133" spans="1:12" x14ac:dyDescent="0.3">
      <c r="A6133" t="s">
        <v>59</v>
      </c>
      <c r="B6133">
        <v>210</v>
      </c>
      <c r="C6133" s="1">
        <v>45357</v>
      </c>
      <c r="D6133" s="1">
        <v>45330.458333333336</v>
      </c>
      <c r="E6133">
        <v>3.9</v>
      </c>
      <c r="F6133" t="s">
        <v>19</v>
      </c>
      <c r="G6133" t="s">
        <v>60</v>
      </c>
      <c r="H6133">
        <v>97140</v>
      </c>
      <c r="I6133" t="str" cm="1">
        <f t="array" ref="I6133">IFERROR(INDEX(scheduling_data!H:H,MATCH(B6133&amp;D6133,scheduling_data!D:D&amp;scheduling_data!A:A,0)),"")</f>
        <v>Kelsea Rodriguez</v>
      </c>
      <c r="J6133" t="str">
        <f t="shared" si="219"/>
        <v>No</v>
      </c>
      <c r="L6133" t="str">
        <f t="shared" si="220"/>
        <v>Yes</v>
      </c>
    </row>
    <row r="6134" spans="1:12" x14ac:dyDescent="0.3">
      <c r="A6134" t="s">
        <v>59</v>
      </c>
      <c r="B6134">
        <v>210</v>
      </c>
      <c r="C6134" s="1">
        <v>45357</v>
      </c>
      <c r="D6134" s="1">
        <v>45330.458333333336</v>
      </c>
      <c r="E6134">
        <v>6.56</v>
      </c>
      <c r="F6134" t="s">
        <v>19</v>
      </c>
      <c r="G6134" t="s">
        <v>60</v>
      </c>
      <c r="H6134">
        <v>97530</v>
      </c>
      <c r="I6134" t="str" cm="1">
        <f t="array" ref="I6134">IFERROR(INDEX(scheduling_data!H:H,MATCH(B6134&amp;D6134,scheduling_data!D:D&amp;scheduling_data!A:A,0)),"")</f>
        <v>Kelsea Rodriguez</v>
      </c>
      <c r="J6134" t="str">
        <f t="shared" si="219"/>
        <v>No</v>
      </c>
      <c r="L6134" t="str">
        <f t="shared" si="220"/>
        <v>Yes</v>
      </c>
    </row>
    <row r="6135" spans="1:12" x14ac:dyDescent="0.3">
      <c r="A6135" t="s">
        <v>59</v>
      </c>
      <c r="B6135">
        <v>210</v>
      </c>
      <c r="C6135" s="1">
        <v>45357</v>
      </c>
      <c r="D6135" s="1">
        <v>45330.458333333336</v>
      </c>
      <c r="E6135">
        <v>8.34</v>
      </c>
      <c r="F6135" t="s">
        <v>19</v>
      </c>
      <c r="G6135" t="s">
        <v>60</v>
      </c>
      <c r="H6135">
        <v>97110</v>
      </c>
      <c r="I6135" t="str" cm="1">
        <f t="array" ref="I6135">IFERROR(INDEX(scheduling_data!H:H,MATCH(B6135&amp;D6135,scheduling_data!D:D&amp;scheduling_data!A:A,0)),"")</f>
        <v>Kelsea Rodriguez</v>
      </c>
      <c r="J6135" t="str">
        <f t="shared" si="219"/>
        <v>No</v>
      </c>
      <c r="L6135" t="str">
        <f t="shared" si="220"/>
        <v>Yes</v>
      </c>
    </row>
    <row r="6136" spans="1:12" x14ac:dyDescent="0.3">
      <c r="A6136" t="s">
        <v>85</v>
      </c>
      <c r="B6136">
        <v>211</v>
      </c>
      <c r="C6136" s="1">
        <v>45357</v>
      </c>
      <c r="D6136" s="1">
        <v>45343.416666666664</v>
      </c>
      <c r="E6136">
        <v>48.25</v>
      </c>
      <c r="F6136" t="s">
        <v>19</v>
      </c>
      <c r="G6136" t="s">
        <v>144</v>
      </c>
      <c r="H6136">
        <v>92507</v>
      </c>
      <c r="I6136" t="str" cm="1">
        <f t="array" ref="I6136">IFERROR(INDEX(scheduling_data!H:H,MATCH(B6136&amp;D6136,scheduling_data!D:D&amp;scheduling_data!A:A,0)),"")</f>
        <v>Kelli Cruthirds</v>
      </c>
      <c r="J6136" t="str">
        <f t="shared" si="219"/>
        <v>No</v>
      </c>
      <c r="L6136" t="str">
        <f t="shared" si="220"/>
        <v>Yes</v>
      </c>
    </row>
    <row r="6137" spans="1:12" x14ac:dyDescent="0.3">
      <c r="A6137" t="s">
        <v>85</v>
      </c>
      <c r="B6137">
        <v>211</v>
      </c>
      <c r="C6137" s="1">
        <v>45357</v>
      </c>
      <c r="D6137" s="1">
        <v>45343.416666666664</v>
      </c>
      <c r="E6137">
        <v>89.69</v>
      </c>
      <c r="F6137" t="s">
        <v>9</v>
      </c>
      <c r="G6137" t="s">
        <v>146</v>
      </c>
      <c r="H6137">
        <v>92507</v>
      </c>
      <c r="I6137" t="str" cm="1">
        <f t="array" ref="I6137">IFERROR(INDEX(scheduling_data!H:H,MATCH(B6137&amp;D6137,scheduling_data!D:D&amp;scheduling_data!A:A,0)),"")</f>
        <v>Kelli Cruthirds</v>
      </c>
      <c r="J6137" t="str">
        <f t="shared" si="219"/>
        <v>No</v>
      </c>
      <c r="L6137" t="str">
        <f t="shared" si="220"/>
        <v>No</v>
      </c>
    </row>
    <row r="6138" spans="1:12" x14ac:dyDescent="0.3">
      <c r="A6138" t="s">
        <v>85</v>
      </c>
      <c r="B6138">
        <v>211</v>
      </c>
      <c r="C6138" s="1">
        <v>45357</v>
      </c>
      <c r="D6138" s="1">
        <v>45345.416666666664</v>
      </c>
      <c r="E6138">
        <v>48.25</v>
      </c>
      <c r="F6138" t="s">
        <v>19</v>
      </c>
      <c r="G6138" t="s">
        <v>144</v>
      </c>
      <c r="H6138">
        <v>92507</v>
      </c>
      <c r="I6138" t="str" cm="1">
        <f t="array" ref="I6138">IFERROR(INDEX(scheduling_data!H:H,MATCH(B6138&amp;D6138,scheduling_data!D:D&amp;scheduling_data!A:A,0)),"")</f>
        <v>Kelli Cruthirds</v>
      </c>
      <c r="J6138" t="str">
        <f t="shared" si="219"/>
        <v>No</v>
      </c>
      <c r="L6138" t="str">
        <f t="shared" si="220"/>
        <v>Yes</v>
      </c>
    </row>
    <row r="6139" spans="1:12" x14ac:dyDescent="0.3">
      <c r="A6139" t="s">
        <v>85</v>
      </c>
      <c r="B6139">
        <v>211</v>
      </c>
      <c r="C6139" s="1">
        <v>45357</v>
      </c>
      <c r="D6139" s="1">
        <v>45345.416666666664</v>
      </c>
      <c r="E6139">
        <v>89.69</v>
      </c>
      <c r="F6139" t="s">
        <v>9</v>
      </c>
      <c r="G6139" t="s">
        <v>146</v>
      </c>
      <c r="H6139">
        <v>92507</v>
      </c>
      <c r="I6139" t="str" cm="1">
        <f t="array" ref="I6139">IFERROR(INDEX(scheduling_data!H:H,MATCH(B6139&amp;D6139,scheduling_data!D:D&amp;scheduling_data!A:A,0)),"")</f>
        <v>Kelli Cruthirds</v>
      </c>
      <c r="J6139" t="str">
        <f t="shared" si="219"/>
        <v>No</v>
      </c>
      <c r="L6139" t="str">
        <f t="shared" si="220"/>
        <v>No</v>
      </c>
    </row>
    <row r="6140" spans="1:12" x14ac:dyDescent="0.3">
      <c r="A6140" t="s">
        <v>85</v>
      </c>
      <c r="B6140">
        <v>211</v>
      </c>
      <c r="C6140" s="1">
        <v>45357</v>
      </c>
      <c r="D6140" s="1">
        <v>45350.416666666664</v>
      </c>
      <c r="E6140">
        <v>48.25</v>
      </c>
      <c r="F6140" t="s">
        <v>19</v>
      </c>
      <c r="G6140" t="s">
        <v>144</v>
      </c>
      <c r="H6140">
        <v>92507</v>
      </c>
      <c r="I6140" t="str" cm="1">
        <f t="array" ref="I6140">IFERROR(INDEX(scheduling_data!H:H,MATCH(B6140&amp;D6140,scheduling_data!D:D&amp;scheduling_data!A:A,0)),"")</f>
        <v>Kelli Cruthirds</v>
      </c>
      <c r="J6140" t="str">
        <f t="shared" si="219"/>
        <v>No</v>
      </c>
      <c r="L6140" t="str">
        <f t="shared" si="220"/>
        <v>Yes</v>
      </c>
    </row>
    <row r="6141" spans="1:12" x14ac:dyDescent="0.3">
      <c r="A6141" t="s">
        <v>85</v>
      </c>
      <c r="B6141">
        <v>211</v>
      </c>
      <c r="C6141" s="1">
        <v>45357</v>
      </c>
      <c r="D6141" s="1">
        <v>45350.416666666664</v>
      </c>
      <c r="E6141">
        <v>89.69</v>
      </c>
      <c r="F6141" t="s">
        <v>9</v>
      </c>
      <c r="G6141" t="s">
        <v>146</v>
      </c>
      <c r="H6141">
        <v>92507</v>
      </c>
      <c r="I6141" t="str" cm="1">
        <f t="array" ref="I6141">IFERROR(INDEX(scheduling_data!H:H,MATCH(B6141&amp;D6141,scheduling_data!D:D&amp;scheduling_data!A:A,0)),"")</f>
        <v>Kelli Cruthirds</v>
      </c>
      <c r="J6141" t="str">
        <f t="shared" si="219"/>
        <v>No</v>
      </c>
      <c r="L6141" t="str">
        <f t="shared" si="220"/>
        <v>No</v>
      </c>
    </row>
    <row r="6142" spans="1:12" x14ac:dyDescent="0.3">
      <c r="A6142" t="s">
        <v>81</v>
      </c>
      <c r="B6142">
        <v>211</v>
      </c>
      <c r="C6142" s="1">
        <v>45372</v>
      </c>
      <c r="D6142" s="1">
        <v>45343.416666666664</v>
      </c>
      <c r="E6142">
        <v>0</v>
      </c>
      <c r="F6142" t="s">
        <v>9</v>
      </c>
      <c r="G6142" t="s">
        <v>354</v>
      </c>
      <c r="H6142">
        <v>92507</v>
      </c>
      <c r="I6142" t="str" cm="1">
        <f t="array" ref="I6142">IFERROR(INDEX(scheduling_data!H:H,MATCH(B6142&amp;D6142,scheduling_data!D:D&amp;scheduling_data!A:A,0)),"")</f>
        <v>Kelli Cruthirds</v>
      </c>
      <c r="J6142" t="str">
        <f t="shared" si="219"/>
        <v>No</v>
      </c>
      <c r="L6142" t="str">
        <f t="shared" si="220"/>
        <v>No</v>
      </c>
    </row>
    <row r="6143" spans="1:12" x14ac:dyDescent="0.3">
      <c r="A6143" t="s">
        <v>81</v>
      </c>
      <c r="B6143">
        <v>211</v>
      </c>
      <c r="C6143" s="1">
        <v>45372</v>
      </c>
      <c r="D6143" s="1">
        <v>45345.416666666664</v>
      </c>
      <c r="E6143">
        <v>0</v>
      </c>
      <c r="F6143" t="s">
        <v>9</v>
      </c>
      <c r="G6143" t="s">
        <v>354</v>
      </c>
      <c r="H6143">
        <v>92507</v>
      </c>
      <c r="I6143" t="str" cm="1">
        <f t="array" ref="I6143">IFERROR(INDEX(scheduling_data!H:H,MATCH(B6143&amp;D6143,scheduling_data!D:D&amp;scheduling_data!A:A,0)),"")</f>
        <v>Kelli Cruthirds</v>
      </c>
      <c r="J6143" t="str">
        <f t="shared" si="219"/>
        <v>No</v>
      </c>
      <c r="L6143" t="str">
        <f t="shared" si="220"/>
        <v>No</v>
      </c>
    </row>
    <row r="6144" spans="1:12" x14ac:dyDescent="0.3">
      <c r="A6144" t="s">
        <v>81</v>
      </c>
      <c r="B6144">
        <v>211</v>
      </c>
      <c r="C6144" s="1">
        <v>45372</v>
      </c>
      <c r="D6144" s="1">
        <v>45350.416666666664</v>
      </c>
      <c r="E6144">
        <v>0</v>
      </c>
      <c r="F6144" t="s">
        <v>9</v>
      </c>
      <c r="G6144" t="s">
        <v>354</v>
      </c>
      <c r="H6144">
        <v>92507</v>
      </c>
      <c r="I6144" t="str" cm="1">
        <f t="array" ref="I6144">IFERROR(INDEX(scheduling_data!H:H,MATCH(B6144&amp;D6144,scheduling_data!D:D&amp;scheduling_data!A:A,0)),"")</f>
        <v>Kelli Cruthirds</v>
      </c>
      <c r="J6144" t="str">
        <f t="shared" si="219"/>
        <v>No</v>
      </c>
      <c r="L6144" t="str">
        <f t="shared" si="220"/>
        <v>No</v>
      </c>
    </row>
    <row r="6145" spans="1:12" x14ac:dyDescent="0.3">
      <c r="A6145" t="s">
        <v>25</v>
      </c>
      <c r="B6145">
        <v>212</v>
      </c>
      <c r="C6145" s="1">
        <v>45352</v>
      </c>
      <c r="D6145" s="1">
        <v>45342.708333333336</v>
      </c>
      <c r="E6145">
        <v>64.81</v>
      </c>
      <c r="F6145" t="s">
        <v>19</v>
      </c>
      <c r="G6145" t="s">
        <v>26</v>
      </c>
      <c r="H6145">
        <v>92507</v>
      </c>
      <c r="I6145" t="str" cm="1">
        <f t="array" ref="I6145">IFERROR(INDEX(scheduling_data!H:H,MATCH(B6145&amp;D6145,scheduling_data!D:D&amp;scheduling_data!A:A,0)),"")</f>
        <v>Kelli Cruthirds</v>
      </c>
      <c r="J6145" t="str">
        <f t="shared" si="219"/>
        <v>No</v>
      </c>
      <c r="L6145" t="str">
        <f t="shared" si="220"/>
        <v>Yes</v>
      </c>
    </row>
    <row r="6146" spans="1:12" x14ac:dyDescent="0.3">
      <c r="A6146" t="s">
        <v>25</v>
      </c>
      <c r="B6146">
        <v>212</v>
      </c>
      <c r="C6146" s="1">
        <v>45352</v>
      </c>
      <c r="D6146" s="1">
        <v>45342.708333333336</v>
      </c>
      <c r="E6146">
        <v>85.19</v>
      </c>
      <c r="F6146" t="s">
        <v>9</v>
      </c>
      <c r="G6146" t="s">
        <v>28</v>
      </c>
      <c r="H6146">
        <v>92507</v>
      </c>
      <c r="I6146" t="str" cm="1">
        <f t="array" ref="I6146">IFERROR(INDEX(scheduling_data!H:H,MATCH(B6146&amp;D6146,scheduling_data!D:D&amp;scheduling_data!A:A,0)),"")</f>
        <v>Kelli Cruthirds</v>
      </c>
      <c r="J6146" t="str">
        <f t="shared" si="219"/>
        <v>No</v>
      </c>
      <c r="L6146" t="str">
        <f t="shared" si="220"/>
        <v>No</v>
      </c>
    </row>
    <row r="6147" spans="1:12" x14ac:dyDescent="0.3">
      <c r="A6147" t="s">
        <v>25</v>
      </c>
      <c r="B6147">
        <v>212</v>
      </c>
      <c r="C6147" s="1">
        <v>45352</v>
      </c>
      <c r="D6147" s="1">
        <v>45344.708333333336</v>
      </c>
      <c r="E6147">
        <v>64.81</v>
      </c>
      <c r="F6147" t="s">
        <v>19</v>
      </c>
      <c r="G6147" t="s">
        <v>26</v>
      </c>
      <c r="H6147">
        <v>92507</v>
      </c>
      <c r="I6147" t="str" cm="1">
        <f t="array" ref="I6147">IFERROR(INDEX(scheduling_data!H:H,MATCH(B6147&amp;D6147,scheduling_data!D:D&amp;scheduling_data!A:A,0)),"")</f>
        <v>Kelli Cruthirds</v>
      </c>
      <c r="J6147" t="str">
        <f t="shared" ref="J6147:J6210" si="221">IF(I6147="", "Yes", "No")</f>
        <v>No</v>
      </c>
      <c r="L6147" t="str">
        <f t="shared" ref="L6147:L6210" si="222">IF(OR(F6147="Cash", F6147="Check", F6147="EFT", F6147="Credit Card", F6147="Visa", F6147="Mastercard", F6147="AMEX"), "Yes", "No")</f>
        <v>Yes</v>
      </c>
    </row>
    <row r="6148" spans="1:12" x14ac:dyDescent="0.3">
      <c r="A6148" t="s">
        <v>25</v>
      </c>
      <c r="B6148">
        <v>212</v>
      </c>
      <c r="C6148" s="1">
        <v>45352</v>
      </c>
      <c r="D6148" s="1">
        <v>45344.708333333336</v>
      </c>
      <c r="E6148">
        <v>85.19</v>
      </c>
      <c r="F6148" t="s">
        <v>9</v>
      </c>
      <c r="G6148" t="s">
        <v>28</v>
      </c>
      <c r="H6148">
        <v>92507</v>
      </c>
      <c r="I6148" t="str" cm="1">
        <f t="array" ref="I6148">IFERROR(INDEX(scheduling_data!H:H,MATCH(B6148&amp;D6148,scheduling_data!D:D&amp;scheduling_data!A:A,0)),"")</f>
        <v>Kelli Cruthirds</v>
      </c>
      <c r="J6148" t="str">
        <f t="shared" si="221"/>
        <v>No</v>
      </c>
      <c r="L6148" t="str">
        <f t="shared" si="222"/>
        <v>No</v>
      </c>
    </row>
    <row r="6149" spans="1:12" x14ac:dyDescent="0.3">
      <c r="A6149" t="s">
        <v>59</v>
      </c>
      <c r="B6149">
        <v>213</v>
      </c>
      <c r="C6149" s="1">
        <v>45357</v>
      </c>
      <c r="D6149" s="1">
        <v>45348.291666666664</v>
      </c>
      <c r="E6149">
        <v>109</v>
      </c>
      <c r="F6149" t="s">
        <v>9</v>
      </c>
      <c r="G6149" t="s">
        <v>125</v>
      </c>
      <c r="H6149">
        <v>97112</v>
      </c>
      <c r="I6149" t="str" cm="1">
        <f t="array" ref="I6149">IFERROR(INDEX(scheduling_data!H:H,MATCH(B6149&amp;D6149,scheduling_data!D:D&amp;scheduling_data!A:A,0)),"")</f>
        <v>Katherine Tyree</v>
      </c>
      <c r="J6149" t="str">
        <f t="shared" si="221"/>
        <v>No</v>
      </c>
      <c r="L6149" t="str">
        <f t="shared" si="222"/>
        <v>No</v>
      </c>
    </row>
    <row r="6150" spans="1:12" x14ac:dyDescent="0.3">
      <c r="A6150" t="s">
        <v>59</v>
      </c>
      <c r="B6150">
        <v>213</v>
      </c>
      <c r="C6150" s="1">
        <v>45357</v>
      </c>
      <c r="D6150" s="1">
        <v>45348.291666666664</v>
      </c>
      <c r="E6150">
        <v>41</v>
      </c>
      <c r="F6150" t="s">
        <v>19</v>
      </c>
      <c r="G6150" t="s">
        <v>124</v>
      </c>
      <c r="H6150">
        <v>97112</v>
      </c>
      <c r="I6150" t="str" cm="1">
        <f t="array" ref="I6150">IFERROR(INDEX(scheduling_data!H:H,MATCH(B6150&amp;D6150,scheduling_data!D:D&amp;scheduling_data!A:A,0)),"")</f>
        <v>Katherine Tyree</v>
      </c>
      <c r="J6150" t="str">
        <f t="shared" si="221"/>
        <v>No</v>
      </c>
      <c r="L6150" t="str">
        <f t="shared" si="222"/>
        <v>Yes</v>
      </c>
    </row>
    <row r="6151" spans="1:12" x14ac:dyDescent="0.3">
      <c r="A6151" t="s">
        <v>59</v>
      </c>
      <c r="B6151">
        <v>213</v>
      </c>
      <c r="C6151" s="1">
        <v>45357</v>
      </c>
      <c r="D6151" s="1">
        <v>45348.291666666664</v>
      </c>
      <c r="E6151">
        <v>57.09</v>
      </c>
      <c r="F6151" t="s">
        <v>9</v>
      </c>
      <c r="G6151" t="s">
        <v>125</v>
      </c>
      <c r="H6151">
        <v>97110</v>
      </c>
      <c r="I6151" t="str" cm="1">
        <f t="array" ref="I6151">IFERROR(INDEX(scheduling_data!H:H,MATCH(B6151&amp;D6151,scheduling_data!D:D&amp;scheduling_data!A:A,0)),"")</f>
        <v>Katherine Tyree</v>
      </c>
      <c r="J6151" t="str">
        <f t="shared" si="221"/>
        <v>No</v>
      </c>
      <c r="L6151" t="str">
        <f t="shared" si="222"/>
        <v>No</v>
      </c>
    </row>
    <row r="6152" spans="1:12" x14ac:dyDescent="0.3">
      <c r="A6152" t="s">
        <v>59</v>
      </c>
      <c r="B6152">
        <v>213</v>
      </c>
      <c r="C6152" s="1">
        <v>45357</v>
      </c>
      <c r="D6152" s="1">
        <v>45348.291666666664</v>
      </c>
      <c r="E6152">
        <v>17.91</v>
      </c>
      <c r="F6152" t="s">
        <v>19</v>
      </c>
      <c r="G6152" t="s">
        <v>124</v>
      </c>
      <c r="H6152">
        <v>97110</v>
      </c>
      <c r="I6152" t="str" cm="1">
        <f t="array" ref="I6152">IFERROR(INDEX(scheduling_data!H:H,MATCH(B6152&amp;D6152,scheduling_data!D:D&amp;scheduling_data!A:A,0)),"")</f>
        <v>Katherine Tyree</v>
      </c>
      <c r="J6152" t="str">
        <f t="shared" si="221"/>
        <v>No</v>
      </c>
      <c r="L6152" t="str">
        <f t="shared" si="222"/>
        <v>Yes</v>
      </c>
    </row>
    <row r="6153" spans="1:12" x14ac:dyDescent="0.3">
      <c r="A6153" t="s">
        <v>40</v>
      </c>
      <c r="B6153">
        <v>214</v>
      </c>
      <c r="C6153" s="1">
        <v>45358</v>
      </c>
      <c r="D6153" s="1">
        <v>45323.625</v>
      </c>
      <c r="E6153">
        <v>9.51</v>
      </c>
      <c r="F6153" t="s">
        <v>19</v>
      </c>
      <c r="G6153" t="s">
        <v>77</v>
      </c>
      <c r="H6153">
        <v>97110</v>
      </c>
      <c r="I6153" t="str" cm="1">
        <f t="array" ref="I6153">IFERROR(INDEX(scheduling_data!H:H,MATCH(B6153&amp;D6153,scheduling_data!D:D&amp;scheduling_data!A:A,0)),"")</f>
        <v>Jessica Pittman</v>
      </c>
      <c r="J6153" t="str">
        <f t="shared" si="221"/>
        <v>No</v>
      </c>
      <c r="L6153" t="str">
        <f t="shared" si="222"/>
        <v>Yes</v>
      </c>
    </row>
    <row r="6154" spans="1:12" x14ac:dyDescent="0.3">
      <c r="A6154" t="s">
        <v>80</v>
      </c>
      <c r="B6154">
        <v>215</v>
      </c>
      <c r="C6154" s="1">
        <v>45359</v>
      </c>
      <c r="D6154" s="1">
        <v>45342.458333333336</v>
      </c>
      <c r="E6154">
        <v>85.19</v>
      </c>
      <c r="F6154" t="s">
        <v>9</v>
      </c>
      <c r="G6154" t="s">
        <v>52</v>
      </c>
      <c r="H6154">
        <v>92507</v>
      </c>
      <c r="I6154" t="str" cm="1">
        <f t="array" ref="I6154">IFERROR(INDEX(scheduling_data!H:H,MATCH(B6154&amp;D6154,scheduling_data!D:D&amp;scheduling_data!A:A,0)),"")</f>
        <v>Victoria Miley</v>
      </c>
      <c r="J6154" t="str">
        <f t="shared" si="221"/>
        <v>No</v>
      </c>
      <c r="L6154" t="str">
        <f t="shared" si="222"/>
        <v>No</v>
      </c>
    </row>
    <row r="6155" spans="1:12" x14ac:dyDescent="0.3">
      <c r="A6155" t="s">
        <v>80</v>
      </c>
      <c r="B6155">
        <v>215</v>
      </c>
      <c r="C6155" s="1">
        <v>45359</v>
      </c>
      <c r="D6155" s="1">
        <v>45342.458333333336</v>
      </c>
      <c r="E6155">
        <v>64.81</v>
      </c>
      <c r="F6155" t="s">
        <v>19</v>
      </c>
      <c r="G6155" t="s">
        <v>51</v>
      </c>
      <c r="H6155">
        <v>92507</v>
      </c>
      <c r="I6155" t="str" cm="1">
        <f t="array" ref="I6155">IFERROR(INDEX(scheduling_data!H:H,MATCH(B6155&amp;D6155,scheduling_data!D:D&amp;scheduling_data!A:A,0)),"")</f>
        <v>Victoria Miley</v>
      </c>
      <c r="J6155" t="str">
        <f t="shared" si="221"/>
        <v>No</v>
      </c>
      <c r="L6155" t="str">
        <f t="shared" si="222"/>
        <v>Yes</v>
      </c>
    </row>
    <row r="6156" spans="1:12" x14ac:dyDescent="0.3">
      <c r="A6156" t="s">
        <v>80</v>
      </c>
      <c r="B6156">
        <v>215</v>
      </c>
      <c r="C6156" s="1">
        <v>45359</v>
      </c>
      <c r="D6156" s="1">
        <v>45344.458333333336</v>
      </c>
      <c r="E6156">
        <v>85.19</v>
      </c>
      <c r="F6156" t="s">
        <v>9</v>
      </c>
      <c r="G6156" t="s">
        <v>52</v>
      </c>
      <c r="H6156">
        <v>92507</v>
      </c>
      <c r="I6156" t="str" cm="1">
        <f t="array" ref="I6156">IFERROR(INDEX(scheduling_data!H:H,MATCH(B6156&amp;D6156,scheduling_data!D:D&amp;scheduling_data!A:A,0)),"")</f>
        <v>D'Anna Pullen</v>
      </c>
      <c r="J6156" t="str">
        <f t="shared" si="221"/>
        <v>No</v>
      </c>
      <c r="L6156" t="str">
        <f t="shared" si="222"/>
        <v>No</v>
      </c>
    </row>
    <row r="6157" spans="1:12" x14ac:dyDescent="0.3">
      <c r="A6157" t="s">
        <v>80</v>
      </c>
      <c r="B6157">
        <v>215</v>
      </c>
      <c r="C6157" s="1">
        <v>45359</v>
      </c>
      <c r="D6157" s="1">
        <v>45344.458333333336</v>
      </c>
      <c r="E6157">
        <v>64.81</v>
      </c>
      <c r="F6157" t="s">
        <v>19</v>
      </c>
      <c r="G6157" t="s">
        <v>51</v>
      </c>
      <c r="H6157">
        <v>92507</v>
      </c>
      <c r="I6157" t="str" cm="1">
        <f t="array" ref="I6157">IFERROR(INDEX(scheduling_data!H:H,MATCH(B6157&amp;D6157,scheduling_data!D:D&amp;scheduling_data!A:A,0)),"")</f>
        <v>D'Anna Pullen</v>
      </c>
      <c r="J6157" t="str">
        <f t="shared" si="221"/>
        <v>No</v>
      </c>
      <c r="L6157" t="str">
        <f t="shared" si="222"/>
        <v>Yes</v>
      </c>
    </row>
    <row r="6158" spans="1:12" x14ac:dyDescent="0.3">
      <c r="A6158" t="s">
        <v>80</v>
      </c>
      <c r="B6158">
        <v>215</v>
      </c>
      <c r="C6158" s="1">
        <v>45359</v>
      </c>
      <c r="D6158" s="1">
        <v>45349.458333333336</v>
      </c>
      <c r="E6158">
        <v>64.81</v>
      </c>
      <c r="F6158" t="s">
        <v>19</v>
      </c>
      <c r="G6158" t="s">
        <v>51</v>
      </c>
      <c r="H6158">
        <v>92507</v>
      </c>
      <c r="I6158" t="str" cm="1">
        <f t="array" ref="I6158">IFERROR(INDEX(scheduling_data!H:H,MATCH(B6158&amp;D6158,scheduling_data!D:D&amp;scheduling_data!A:A,0)),"")</f>
        <v>Victoria Miley</v>
      </c>
      <c r="J6158" t="str">
        <f t="shared" si="221"/>
        <v>No</v>
      </c>
      <c r="L6158" t="str">
        <f t="shared" si="222"/>
        <v>Yes</v>
      </c>
    </row>
    <row r="6159" spans="1:12" x14ac:dyDescent="0.3">
      <c r="A6159" t="s">
        <v>80</v>
      </c>
      <c r="B6159">
        <v>215</v>
      </c>
      <c r="C6159" s="1">
        <v>45359</v>
      </c>
      <c r="D6159" s="1">
        <v>45349.458333333336</v>
      </c>
      <c r="E6159">
        <v>85.19</v>
      </c>
      <c r="F6159" t="s">
        <v>9</v>
      </c>
      <c r="G6159" t="s">
        <v>52</v>
      </c>
      <c r="H6159">
        <v>92507</v>
      </c>
      <c r="I6159" t="str" cm="1">
        <f t="array" ref="I6159">IFERROR(INDEX(scheduling_data!H:H,MATCH(B6159&amp;D6159,scheduling_data!D:D&amp;scheduling_data!A:A,0)),"")</f>
        <v>Victoria Miley</v>
      </c>
      <c r="J6159" t="str">
        <f t="shared" si="221"/>
        <v>No</v>
      </c>
      <c r="L6159" t="str">
        <f t="shared" si="222"/>
        <v>No</v>
      </c>
    </row>
    <row r="6160" spans="1:12" x14ac:dyDescent="0.3">
      <c r="A6160" t="s">
        <v>80</v>
      </c>
      <c r="B6160">
        <v>215</v>
      </c>
      <c r="C6160" s="1">
        <v>45363</v>
      </c>
      <c r="D6160" s="1">
        <v>45351.458333333336</v>
      </c>
      <c r="E6160">
        <v>64.81</v>
      </c>
      <c r="F6160" t="s">
        <v>19</v>
      </c>
      <c r="G6160" t="s">
        <v>51</v>
      </c>
      <c r="H6160">
        <v>92507</v>
      </c>
      <c r="I6160" t="str" cm="1">
        <f t="array" ref="I6160">IFERROR(INDEX(scheduling_data!H:H,MATCH(B6160&amp;D6160,scheduling_data!D:D&amp;scheduling_data!A:A,0)),"")</f>
        <v>D'Anna Pullen</v>
      </c>
      <c r="J6160" t="str">
        <f t="shared" si="221"/>
        <v>No</v>
      </c>
      <c r="L6160" t="str">
        <f t="shared" si="222"/>
        <v>Yes</v>
      </c>
    </row>
    <row r="6161" spans="1:12" x14ac:dyDescent="0.3">
      <c r="A6161" t="s">
        <v>80</v>
      </c>
      <c r="B6161">
        <v>215</v>
      </c>
      <c r="C6161" s="1">
        <v>45363</v>
      </c>
      <c r="D6161" s="1">
        <v>45351.458333333336</v>
      </c>
      <c r="E6161">
        <v>85.19</v>
      </c>
      <c r="F6161" t="s">
        <v>9</v>
      </c>
      <c r="G6161" t="s">
        <v>52</v>
      </c>
      <c r="H6161">
        <v>92507</v>
      </c>
      <c r="I6161" t="str" cm="1">
        <f t="array" ref="I6161">IFERROR(INDEX(scheduling_data!H:H,MATCH(B6161&amp;D6161,scheduling_data!D:D&amp;scheduling_data!A:A,0)),"")</f>
        <v>D'Anna Pullen</v>
      </c>
      <c r="J6161" t="str">
        <f t="shared" si="221"/>
        <v>No</v>
      </c>
      <c r="L6161" t="str">
        <f t="shared" si="222"/>
        <v>No</v>
      </c>
    </row>
    <row r="6162" spans="1:12" x14ac:dyDescent="0.3">
      <c r="A6162" t="s">
        <v>25</v>
      </c>
      <c r="B6162">
        <v>216</v>
      </c>
      <c r="C6162" s="1">
        <v>45359</v>
      </c>
      <c r="D6162" s="1">
        <v>45341.479166666664</v>
      </c>
      <c r="E6162">
        <v>52.1</v>
      </c>
      <c r="F6162" t="s">
        <v>9</v>
      </c>
      <c r="G6162" t="s">
        <v>28</v>
      </c>
      <c r="H6162">
        <v>97140</v>
      </c>
      <c r="I6162" t="str" cm="1">
        <f t="array" ref="I6162">IFERROR(INDEX(scheduling_data!H:H,MATCH(B6162&amp;D6162,scheduling_data!D:D&amp;scheduling_data!A:A,0)),"")</f>
        <v>Christian Litz</v>
      </c>
      <c r="J6162" t="str">
        <f t="shared" si="221"/>
        <v>No</v>
      </c>
      <c r="L6162" t="str">
        <f t="shared" si="222"/>
        <v>No</v>
      </c>
    </row>
    <row r="6163" spans="1:12" x14ac:dyDescent="0.3">
      <c r="A6163" t="s">
        <v>25</v>
      </c>
      <c r="B6163">
        <v>216</v>
      </c>
      <c r="C6163" s="1">
        <v>45359</v>
      </c>
      <c r="D6163" s="1">
        <v>45341.479166666664</v>
      </c>
      <c r="E6163">
        <v>28.39</v>
      </c>
      <c r="F6163" t="s">
        <v>19</v>
      </c>
      <c r="G6163" t="s">
        <v>26</v>
      </c>
      <c r="H6163">
        <v>97112</v>
      </c>
      <c r="I6163" t="str" cm="1">
        <f t="array" ref="I6163">IFERROR(INDEX(scheduling_data!H:H,MATCH(B6163&amp;D6163,scheduling_data!D:D&amp;scheduling_data!A:A,0)),"")</f>
        <v>Christian Litz</v>
      </c>
      <c r="J6163" t="str">
        <f t="shared" si="221"/>
        <v>No</v>
      </c>
      <c r="L6163" t="str">
        <f t="shared" si="222"/>
        <v>Yes</v>
      </c>
    </row>
    <row r="6164" spans="1:12" x14ac:dyDescent="0.3">
      <c r="A6164" t="s">
        <v>25</v>
      </c>
      <c r="B6164">
        <v>216</v>
      </c>
      <c r="C6164" s="1">
        <v>45359</v>
      </c>
      <c r="D6164" s="1">
        <v>45341.479166666664</v>
      </c>
      <c r="E6164">
        <v>22.9</v>
      </c>
      <c r="F6164" t="s">
        <v>19</v>
      </c>
      <c r="G6164" t="s">
        <v>26</v>
      </c>
      <c r="H6164">
        <v>97140</v>
      </c>
      <c r="I6164" t="str" cm="1">
        <f t="array" ref="I6164">IFERROR(INDEX(scheduling_data!H:H,MATCH(B6164&amp;D6164,scheduling_data!D:D&amp;scheduling_data!A:A,0)),"")</f>
        <v>Christian Litz</v>
      </c>
      <c r="J6164" t="str">
        <f t="shared" si="221"/>
        <v>No</v>
      </c>
      <c r="L6164" t="str">
        <f t="shared" si="222"/>
        <v>Yes</v>
      </c>
    </row>
    <row r="6165" spans="1:12" x14ac:dyDescent="0.3">
      <c r="A6165" t="s">
        <v>25</v>
      </c>
      <c r="B6165">
        <v>216</v>
      </c>
      <c r="C6165" s="1">
        <v>45359</v>
      </c>
      <c r="D6165" s="1">
        <v>45341.479166666664</v>
      </c>
      <c r="E6165">
        <v>46.61</v>
      </c>
      <c r="F6165" t="s">
        <v>9</v>
      </c>
      <c r="G6165" t="s">
        <v>28</v>
      </c>
      <c r="H6165">
        <v>97112</v>
      </c>
      <c r="I6165" t="str" cm="1">
        <f t="array" ref="I6165">IFERROR(INDEX(scheduling_data!H:H,MATCH(B6165&amp;D6165,scheduling_data!D:D&amp;scheduling_data!A:A,0)),"")</f>
        <v>Christian Litz</v>
      </c>
      <c r="J6165" t="str">
        <f t="shared" si="221"/>
        <v>No</v>
      </c>
      <c r="L6165" t="str">
        <f t="shared" si="222"/>
        <v>No</v>
      </c>
    </row>
    <row r="6166" spans="1:12" x14ac:dyDescent="0.3">
      <c r="A6166" t="s">
        <v>25</v>
      </c>
      <c r="B6166">
        <v>216</v>
      </c>
      <c r="C6166" s="1">
        <v>45359</v>
      </c>
      <c r="D6166" s="1">
        <v>45344.645833333336</v>
      </c>
      <c r="E6166">
        <v>56.78</v>
      </c>
      <c r="F6166" t="s">
        <v>19</v>
      </c>
      <c r="G6166" t="s">
        <v>26</v>
      </c>
      <c r="H6166">
        <v>97112</v>
      </c>
      <c r="I6166" t="str" cm="1">
        <f t="array" ref="I6166">IFERROR(INDEX(scheduling_data!H:H,MATCH(B6166&amp;D6166,scheduling_data!D:D&amp;scheduling_data!A:A,0)),"")</f>
        <v>Christian Litz</v>
      </c>
      <c r="J6166" t="str">
        <f t="shared" si="221"/>
        <v>No</v>
      </c>
      <c r="L6166" t="str">
        <f t="shared" si="222"/>
        <v>Yes</v>
      </c>
    </row>
    <row r="6167" spans="1:12" x14ac:dyDescent="0.3">
      <c r="A6167" t="s">
        <v>25</v>
      </c>
      <c r="B6167">
        <v>216</v>
      </c>
      <c r="C6167" s="1">
        <v>45359</v>
      </c>
      <c r="D6167" s="1">
        <v>45344.645833333336</v>
      </c>
      <c r="E6167">
        <v>93.22</v>
      </c>
      <c r="F6167" t="s">
        <v>9</v>
      </c>
      <c r="G6167" t="s">
        <v>28</v>
      </c>
      <c r="H6167">
        <v>97112</v>
      </c>
      <c r="I6167" t="str" cm="1">
        <f t="array" ref="I6167">IFERROR(INDEX(scheduling_data!H:H,MATCH(B6167&amp;D6167,scheduling_data!D:D&amp;scheduling_data!A:A,0)),"")</f>
        <v>Christian Litz</v>
      </c>
      <c r="J6167" t="str">
        <f t="shared" si="221"/>
        <v>No</v>
      </c>
      <c r="L6167" t="str">
        <f t="shared" si="222"/>
        <v>No</v>
      </c>
    </row>
    <row r="6168" spans="1:12" x14ac:dyDescent="0.3">
      <c r="A6168" t="s">
        <v>25</v>
      </c>
      <c r="B6168">
        <v>216</v>
      </c>
      <c r="C6168" s="1">
        <v>45366</v>
      </c>
      <c r="D6168" s="1">
        <v>45348.666666666664</v>
      </c>
      <c r="E6168">
        <v>28.39</v>
      </c>
      <c r="F6168" t="s">
        <v>19</v>
      </c>
      <c r="G6168" t="s">
        <v>26</v>
      </c>
      <c r="H6168">
        <v>97112</v>
      </c>
      <c r="I6168" t="str" cm="1">
        <f t="array" ref="I6168">IFERROR(INDEX(scheduling_data!H:H,MATCH(B6168&amp;D6168,scheduling_data!D:D&amp;scheduling_data!A:A,0)),"")</f>
        <v>Christian Litz</v>
      </c>
      <c r="J6168" t="str">
        <f t="shared" si="221"/>
        <v>No</v>
      </c>
      <c r="L6168" t="str">
        <f t="shared" si="222"/>
        <v>Yes</v>
      </c>
    </row>
    <row r="6169" spans="1:12" x14ac:dyDescent="0.3">
      <c r="A6169" t="s">
        <v>25</v>
      </c>
      <c r="B6169">
        <v>216</v>
      </c>
      <c r="C6169" s="1">
        <v>45366</v>
      </c>
      <c r="D6169" s="1">
        <v>45348.666666666664</v>
      </c>
      <c r="E6169">
        <v>46.61</v>
      </c>
      <c r="F6169" t="s">
        <v>9</v>
      </c>
      <c r="G6169" t="s">
        <v>28</v>
      </c>
      <c r="H6169">
        <v>97112</v>
      </c>
      <c r="I6169" t="str" cm="1">
        <f t="array" ref="I6169">IFERROR(INDEX(scheduling_data!H:H,MATCH(B6169&amp;D6169,scheduling_data!D:D&amp;scheduling_data!A:A,0)),"")</f>
        <v>Christian Litz</v>
      </c>
      <c r="J6169" t="str">
        <f t="shared" si="221"/>
        <v>No</v>
      </c>
      <c r="L6169" t="str">
        <f t="shared" si="222"/>
        <v>No</v>
      </c>
    </row>
    <row r="6170" spans="1:12" x14ac:dyDescent="0.3">
      <c r="A6170" t="s">
        <v>25</v>
      </c>
      <c r="B6170">
        <v>216</v>
      </c>
      <c r="C6170" s="1">
        <v>45366</v>
      </c>
      <c r="D6170" s="1">
        <v>45348.666666666664</v>
      </c>
      <c r="E6170">
        <v>22.9</v>
      </c>
      <c r="F6170" t="s">
        <v>19</v>
      </c>
      <c r="G6170" t="s">
        <v>26</v>
      </c>
      <c r="H6170">
        <v>97140</v>
      </c>
      <c r="I6170" t="str" cm="1">
        <f t="array" ref="I6170">IFERROR(INDEX(scheduling_data!H:H,MATCH(B6170&amp;D6170,scheduling_data!D:D&amp;scheduling_data!A:A,0)),"")</f>
        <v>Christian Litz</v>
      </c>
      <c r="J6170" t="str">
        <f t="shared" si="221"/>
        <v>No</v>
      </c>
      <c r="L6170" t="str">
        <f t="shared" si="222"/>
        <v>Yes</v>
      </c>
    </row>
    <row r="6171" spans="1:12" x14ac:dyDescent="0.3">
      <c r="A6171" t="s">
        <v>25</v>
      </c>
      <c r="B6171">
        <v>216</v>
      </c>
      <c r="C6171" s="1">
        <v>45366</v>
      </c>
      <c r="D6171" s="1">
        <v>45348.666666666664</v>
      </c>
      <c r="E6171">
        <v>52.1</v>
      </c>
      <c r="F6171" t="s">
        <v>9</v>
      </c>
      <c r="G6171" t="s">
        <v>28</v>
      </c>
      <c r="H6171">
        <v>97140</v>
      </c>
      <c r="I6171" t="str" cm="1">
        <f t="array" ref="I6171">IFERROR(INDEX(scheduling_data!H:H,MATCH(B6171&amp;D6171,scheduling_data!D:D&amp;scheduling_data!A:A,0)),"")</f>
        <v>Christian Litz</v>
      </c>
      <c r="J6171" t="str">
        <f t="shared" si="221"/>
        <v>No</v>
      </c>
      <c r="L6171" t="str">
        <f t="shared" si="222"/>
        <v>No</v>
      </c>
    </row>
    <row r="6172" spans="1:12" x14ac:dyDescent="0.3">
      <c r="A6172" t="s">
        <v>25</v>
      </c>
      <c r="B6172">
        <v>216</v>
      </c>
      <c r="C6172" s="1">
        <v>45373</v>
      </c>
      <c r="D6172" s="1">
        <v>45351.645833333336</v>
      </c>
      <c r="E6172">
        <v>22.9</v>
      </c>
      <c r="F6172" t="s">
        <v>19</v>
      </c>
      <c r="G6172" t="s">
        <v>26</v>
      </c>
      <c r="H6172">
        <v>97140</v>
      </c>
      <c r="I6172" t="str" cm="1">
        <f t="array" ref="I6172">IFERROR(INDEX(scheduling_data!H:H,MATCH(B6172&amp;D6172,scheduling_data!D:D&amp;scheduling_data!A:A,0)),"")</f>
        <v>Christian Litz</v>
      </c>
      <c r="J6172" t="str">
        <f t="shared" si="221"/>
        <v>No</v>
      </c>
      <c r="L6172" t="str">
        <f t="shared" si="222"/>
        <v>Yes</v>
      </c>
    </row>
    <row r="6173" spans="1:12" x14ac:dyDescent="0.3">
      <c r="A6173" t="s">
        <v>25</v>
      </c>
      <c r="B6173">
        <v>216</v>
      </c>
      <c r="C6173" s="1">
        <v>45373</v>
      </c>
      <c r="D6173" s="1">
        <v>45351.645833333336</v>
      </c>
      <c r="E6173">
        <v>28.39</v>
      </c>
      <c r="F6173" t="s">
        <v>19</v>
      </c>
      <c r="G6173" t="s">
        <v>26</v>
      </c>
      <c r="H6173">
        <v>97112</v>
      </c>
      <c r="I6173" t="str" cm="1">
        <f t="array" ref="I6173">IFERROR(INDEX(scheduling_data!H:H,MATCH(B6173&amp;D6173,scheduling_data!D:D&amp;scheduling_data!A:A,0)),"")</f>
        <v>Christian Litz</v>
      </c>
      <c r="J6173" t="str">
        <f t="shared" si="221"/>
        <v>No</v>
      </c>
      <c r="L6173" t="str">
        <f t="shared" si="222"/>
        <v>Yes</v>
      </c>
    </row>
    <row r="6174" spans="1:12" x14ac:dyDescent="0.3">
      <c r="A6174" t="s">
        <v>25</v>
      </c>
      <c r="B6174">
        <v>216</v>
      </c>
      <c r="C6174" s="1">
        <v>45373</v>
      </c>
      <c r="D6174" s="1">
        <v>45351.645833333336</v>
      </c>
      <c r="E6174">
        <v>52.1</v>
      </c>
      <c r="F6174" t="s">
        <v>9</v>
      </c>
      <c r="G6174" t="s">
        <v>28</v>
      </c>
      <c r="H6174">
        <v>97140</v>
      </c>
      <c r="I6174" t="str" cm="1">
        <f t="array" ref="I6174">IFERROR(INDEX(scheduling_data!H:H,MATCH(B6174&amp;D6174,scheduling_data!D:D&amp;scheduling_data!A:A,0)),"")</f>
        <v>Christian Litz</v>
      </c>
      <c r="J6174" t="str">
        <f t="shared" si="221"/>
        <v>No</v>
      </c>
      <c r="L6174" t="str">
        <f t="shared" si="222"/>
        <v>No</v>
      </c>
    </row>
    <row r="6175" spans="1:12" x14ac:dyDescent="0.3">
      <c r="A6175" t="s">
        <v>25</v>
      </c>
      <c r="B6175">
        <v>216</v>
      </c>
      <c r="C6175" s="1">
        <v>45373</v>
      </c>
      <c r="D6175" s="1">
        <v>45351.645833333336</v>
      </c>
      <c r="E6175">
        <v>46.61</v>
      </c>
      <c r="F6175" t="s">
        <v>9</v>
      </c>
      <c r="G6175" t="s">
        <v>28</v>
      </c>
      <c r="H6175">
        <v>97112</v>
      </c>
      <c r="I6175" t="str" cm="1">
        <f t="array" ref="I6175">IFERROR(INDEX(scheduling_data!H:H,MATCH(B6175&amp;D6175,scheduling_data!D:D&amp;scheduling_data!A:A,0)),"")</f>
        <v>Christian Litz</v>
      </c>
      <c r="J6175" t="str">
        <f t="shared" si="221"/>
        <v>No</v>
      </c>
      <c r="L6175" t="str">
        <f t="shared" si="222"/>
        <v>No</v>
      </c>
    </row>
    <row r="6176" spans="1:12" x14ac:dyDescent="0.3">
      <c r="A6176" t="s">
        <v>17</v>
      </c>
      <c r="B6176">
        <v>42</v>
      </c>
      <c r="C6176" s="1">
        <v>45358</v>
      </c>
      <c r="D6176" s="1">
        <v>45335.416666666664</v>
      </c>
      <c r="E6176">
        <v>44.43</v>
      </c>
      <c r="F6176" t="s">
        <v>9</v>
      </c>
      <c r="G6176" t="s">
        <v>18</v>
      </c>
      <c r="H6176">
        <v>97112</v>
      </c>
      <c r="I6176" t="str" cm="1">
        <f t="array" ref="I6176">IFERROR(INDEX(scheduling_data!H:H,MATCH(B6176&amp;D6176,scheduling_data!D:D&amp;scheduling_data!A:A,0)),"")</f>
        <v>Christian Litz</v>
      </c>
      <c r="J6176" t="str">
        <f t="shared" si="221"/>
        <v>No</v>
      </c>
      <c r="L6176" t="str">
        <f t="shared" si="222"/>
        <v>No</v>
      </c>
    </row>
    <row r="6177" spans="1:12" x14ac:dyDescent="0.3">
      <c r="A6177" t="s">
        <v>17</v>
      </c>
      <c r="B6177">
        <v>42</v>
      </c>
      <c r="C6177" s="1">
        <v>45358</v>
      </c>
      <c r="D6177" s="1">
        <v>45335.416666666664</v>
      </c>
      <c r="E6177">
        <v>31.69</v>
      </c>
      <c r="F6177" t="s">
        <v>19</v>
      </c>
      <c r="G6177" t="s">
        <v>20</v>
      </c>
      <c r="H6177">
        <v>97110</v>
      </c>
      <c r="I6177" t="str" cm="1">
        <f t="array" ref="I6177">IFERROR(INDEX(scheduling_data!H:H,MATCH(B6177&amp;D6177,scheduling_data!D:D&amp;scheduling_data!A:A,0)),"")</f>
        <v>Christian Litz</v>
      </c>
      <c r="J6177" t="str">
        <f t="shared" si="221"/>
        <v>No</v>
      </c>
      <c r="L6177" t="str">
        <f t="shared" si="222"/>
        <v>Yes</v>
      </c>
    </row>
    <row r="6178" spans="1:12" x14ac:dyDescent="0.3">
      <c r="A6178" t="s">
        <v>17</v>
      </c>
      <c r="B6178">
        <v>42</v>
      </c>
      <c r="C6178" s="1">
        <v>45358</v>
      </c>
      <c r="D6178" s="1">
        <v>45335.416666666664</v>
      </c>
      <c r="E6178">
        <v>108.31</v>
      </c>
      <c r="F6178" t="s">
        <v>9</v>
      </c>
      <c r="G6178" t="s">
        <v>18</v>
      </c>
      <c r="H6178">
        <v>97110</v>
      </c>
      <c r="I6178" t="str" cm="1">
        <f t="array" ref="I6178">IFERROR(INDEX(scheduling_data!H:H,MATCH(B6178&amp;D6178,scheduling_data!D:D&amp;scheduling_data!A:A,0)),"")</f>
        <v>Christian Litz</v>
      </c>
      <c r="J6178" t="str">
        <f t="shared" si="221"/>
        <v>No</v>
      </c>
      <c r="L6178" t="str">
        <f t="shared" si="222"/>
        <v>No</v>
      </c>
    </row>
    <row r="6179" spans="1:12" x14ac:dyDescent="0.3">
      <c r="A6179" t="s">
        <v>17</v>
      </c>
      <c r="B6179">
        <v>42</v>
      </c>
      <c r="C6179" s="1">
        <v>45358</v>
      </c>
      <c r="D6179" s="1">
        <v>45335.416666666664</v>
      </c>
      <c r="E6179">
        <v>30.57</v>
      </c>
      <c r="F6179" t="s">
        <v>19</v>
      </c>
      <c r="G6179" t="s">
        <v>20</v>
      </c>
      <c r="H6179">
        <v>97112</v>
      </c>
      <c r="I6179" t="str" cm="1">
        <f t="array" ref="I6179">IFERROR(INDEX(scheduling_data!H:H,MATCH(B6179&amp;D6179,scheduling_data!D:D&amp;scheduling_data!A:A,0)),"")</f>
        <v>Christian Litz</v>
      </c>
      <c r="J6179" t="str">
        <f t="shared" si="221"/>
        <v>No</v>
      </c>
      <c r="L6179" t="str">
        <f t="shared" si="222"/>
        <v>Yes</v>
      </c>
    </row>
    <row r="6180" spans="1:12" x14ac:dyDescent="0.3">
      <c r="A6180" t="s">
        <v>17</v>
      </c>
      <c r="B6180">
        <v>42</v>
      </c>
      <c r="C6180" s="1">
        <v>45358</v>
      </c>
      <c r="D6180" s="1">
        <v>45337.291666666664</v>
      </c>
      <c r="E6180">
        <v>95.83</v>
      </c>
      <c r="F6180" t="s">
        <v>9</v>
      </c>
      <c r="G6180" t="s">
        <v>18</v>
      </c>
      <c r="H6180">
        <v>97112</v>
      </c>
      <c r="I6180" t="str" cm="1">
        <f t="array" ref="I6180">IFERROR(INDEX(scheduling_data!H:H,MATCH(B6180&amp;D6180,scheduling_data!D:D&amp;scheduling_data!A:A,0)),"")</f>
        <v>Jessica Pittman</v>
      </c>
      <c r="J6180" t="str">
        <f t="shared" si="221"/>
        <v>No</v>
      </c>
      <c r="L6180" t="str">
        <f t="shared" si="222"/>
        <v>No</v>
      </c>
    </row>
    <row r="6181" spans="1:12" x14ac:dyDescent="0.3">
      <c r="A6181" t="s">
        <v>17</v>
      </c>
      <c r="B6181">
        <v>42</v>
      </c>
      <c r="C6181" s="1">
        <v>45358</v>
      </c>
      <c r="D6181" s="1">
        <v>45337.291666666664</v>
      </c>
      <c r="E6181">
        <v>108.31</v>
      </c>
      <c r="F6181" t="s">
        <v>9</v>
      </c>
      <c r="G6181" t="s">
        <v>18</v>
      </c>
      <c r="H6181">
        <v>97110</v>
      </c>
      <c r="I6181" t="str" cm="1">
        <f t="array" ref="I6181">IFERROR(INDEX(scheduling_data!H:H,MATCH(B6181&amp;D6181,scheduling_data!D:D&amp;scheduling_data!A:A,0)),"")</f>
        <v>Jessica Pittman</v>
      </c>
      <c r="J6181" t="str">
        <f t="shared" si="221"/>
        <v>No</v>
      </c>
      <c r="L6181" t="str">
        <f t="shared" si="222"/>
        <v>No</v>
      </c>
    </row>
    <row r="6182" spans="1:12" x14ac:dyDescent="0.3">
      <c r="A6182" t="s">
        <v>17</v>
      </c>
      <c r="B6182">
        <v>42</v>
      </c>
      <c r="C6182" s="1">
        <v>45358</v>
      </c>
      <c r="D6182" s="1">
        <v>45337.291666666664</v>
      </c>
      <c r="E6182">
        <v>31.69</v>
      </c>
      <c r="F6182" t="s">
        <v>19</v>
      </c>
      <c r="G6182" t="s">
        <v>20</v>
      </c>
      <c r="H6182">
        <v>97110</v>
      </c>
      <c r="I6182" t="str" cm="1">
        <f t="array" ref="I6182">IFERROR(INDEX(scheduling_data!H:H,MATCH(B6182&amp;D6182,scheduling_data!D:D&amp;scheduling_data!A:A,0)),"")</f>
        <v>Jessica Pittman</v>
      </c>
      <c r="J6182" t="str">
        <f t="shared" si="221"/>
        <v>No</v>
      </c>
      <c r="L6182" t="str">
        <f t="shared" si="222"/>
        <v>Yes</v>
      </c>
    </row>
    <row r="6183" spans="1:12" x14ac:dyDescent="0.3">
      <c r="A6183" t="s">
        <v>17</v>
      </c>
      <c r="B6183">
        <v>42</v>
      </c>
      <c r="C6183" s="1">
        <v>45358</v>
      </c>
      <c r="D6183" s="1">
        <v>45337.291666666664</v>
      </c>
      <c r="E6183">
        <v>54.17</v>
      </c>
      <c r="F6183" t="s">
        <v>19</v>
      </c>
      <c r="G6183" t="s">
        <v>20</v>
      </c>
      <c r="H6183">
        <v>97112</v>
      </c>
      <c r="I6183" t="str" cm="1">
        <f t="array" ref="I6183">IFERROR(INDEX(scheduling_data!H:H,MATCH(B6183&amp;D6183,scheduling_data!D:D&amp;scheduling_data!A:A,0)),"")</f>
        <v>Jessica Pittman</v>
      </c>
      <c r="J6183" t="str">
        <f t="shared" si="221"/>
        <v>No</v>
      </c>
      <c r="L6183" t="str">
        <f t="shared" si="222"/>
        <v>Yes</v>
      </c>
    </row>
    <row r="6184" spans="1:12" x14ac:dyDescent="0.3">
      <c r="A6184" t="s">
        <v>17</v>
      </c>
      <c r="B6184">
        <v>42</v>
      </c>
      <c r="C6184" s="1">
        <v>45363</v>
      </c>
      <c r="D6184" s="1">
        <v>45342.291666666664</v>
      </c>
      <c r="E6184">
        <v>31.69</v>
      </c>
      <c r="F6184" t="s">
        <v>19</v>
      </c>
      <c r="G6184" t="s">
        <v>20</v>
      </c>
      <c r="H6184">
        <v>97110</v>
      </c>
      <c r="I6184" t="str" cm="1">
        <f t="array" ref="I6184">IFERROR(INDEX(scheduling_data!H:H,MATCH(B6184&amp;D6184,scheduling_data!D:D&amp;scheduling_data!A:A,0)),"")</f>
        <v>Robert Crochet</v>
      </c>
      <c r="J6184" t="str">
        <f t="shared" si="221"/>
        <v>No</v>
      </c>
      <c r="L6184" t="str">
        <f t="shared" si="222"/>
        <v>Yes</v>
      </c>
    </row>
    <row r="6185" spans="1:12" x14ac:dyDescent="0.3">
      <c r="A6185" t="s">
        <v>17</v>
      </c>
      <c r="B6185">
        <v>42</v>
      </c>
      <c r="C6185" s="1">
        <v>45363</v>
      </c>
      <c r="D6185" s="1">
        <v>45342.291666666664</v>
      </c>
      <c r="E6185">
        <v>44.43</v>
      </c>
      <c r="F6185" t="s">
        <v>9</v>
      </c>
      <c r="G6185" t="s">
        <v>18</v>
      </c>
      <c r="H6185">
        <v>97112</v>
      </c>
      <c r="I6185" t="str" cm="1">
        <f t="array" ref="I6185">IFERROR(INDEX(scheduling_data!H:H,MATCH(B6185&amp;D6185,scheduling_data!D:D&amp;scheduling_data!A:A,0)),"")</f>
        <v>Robert Crochet</v>
      </c>
      <c r="J6185" t="str">
        <f t="shared" si="221"/>
        <v>No</v>
      </c>
      <c r="L6185" t="str">
        <f t="shared" si="222"/>
        <v>No</v>
      </c>
    </row>
    <row r="6186" spans="1:12" x14ac:dyDescent="0.3">
      <c r="A6186" t="s">
        <v>17</v>
      </c>
      <c r="B6186">
        <v>42</v>
      </c>
      <c r="C6186" s="1">
        <v>45363</v>
      </c>
      <c r="D6186" s="1">
        <v>45342.291666666664</v>
      </c>
      <c r="E6186">
        <v>30.57</v>
      </c>
      <c r="F6186" t="s">
        <v>19</v>
      </c>
      <c r="G6186" t="s">
        <v>20</v>
      </c>
      <c r="H6186">
        <v>97112</v>
      </c>
      <c r="I6186" t="str" cm="1">
        <f t="array" ref="I6186">IFERROR(INDEX(scheduling_data!H:H,MATCH(B6186&amp;D6186,scheduling_data!D:D&amp;scheduling_data!A:A,0)),"")</f>
        <v>Robert Crochet</v>
      </c>
      <c r="J6186" t="str">
        <f t="shared" si="221"/>
        <v>No</v>
      </c>
      <c r="L6186" t="str">
        <f t="shared" si="222"/>
        <v>Yes</v>
      </c>
    </row>
    <row r="6187" spans="1:12" x14ac:dyDescent="0.3">
      <c r="A6187" t="s">
        <v>17</v>
      </c>
      <c r="B6187">
        <v>42</v>
      </c>
      <c r="C6187" s="1">
        <v>45363</v>
      </c>
      <c r="D6187" s="1">
        <v>45342.291666666664</v>
      </c>
      <c r="E6187">
        <v>108.31</v>
      </c>
      <c r="F6187" t="s">
        <v>9</v>
      </c>
      <c r="G6187" t="s">
        <v>18</v>
      </c>
      <c r="H6187">
        <v>97110</v>
      </c>
      <c r="I6187" t="str" cm="1">
        <f t="array" ref="I6187">IFERROR(INDEX(scheduling_data!H:H,MATCH(B6187&amp;D6187,scheduling_data!D:D&amp;scheduling_data!A:A,0)),"")</f>
        <v>Robert Crochet</v>
      </c>
      <c r="J6187" t="str">
        <f t="shared" si="221"/>
        <v>No</v>
      </c>
      <c r="L6187" t="str">
        <f t="shared" si="222"/>
        <v>No</v>
      </c>
    </row>
    <row r="6188" spans="1:12" x14ac:dyDescent="0.3">
      <c r="A6188" t="s">
        <v>17</v>
      </c>
      <c r="B6188">
        <v>42</v>
      </c>
      <c r="C6188" s="1">
        <v>45363</v>
      </c>
      <c r="D6188" s="1">
        <v>45349.291666666664</v>
      </c>
      <c r="E6188">
        <v>10.84</v>
      </c>
      <c r="F6188" t="s">
        <v>19</v>
      </c>
      <c r="G6188" t="s">
        <v>20</v>
      </c>
      <c r="H6188">
        <v>97110</v>
      </c>
      <c r="I6188" t="str" cm="1">
        <f t="array" ref="I6188">IFERROR(INDEX(scheduling_data!H:H,MATCH(B6188&amp;D6188,scheduling_data!D:D&amp;scheduling_data!A:A,0)),"")</f>
        <v>Robert Crochet</v>
      </c>
      <c r="J6188" t="str">
        <f t="shared" si="221"/>
        <v>No</v>
      </c>
      <c r="L6188" t="str">
        <f t="shared" si="222"/>
        <v>Yes</v>
      </c>
    </row>
    <row r="6189" spans="1:12" x14ac:dyDescent="0.3">
      <c r="A6189" t="s">
        <v>17</v>
      </c>
      <c r="B6189">
        <v>42</v>
      </c>
      <c r="C6189" s="1">
        <v>45363</v>
      </c>
      <c r="D6189" s="1">
        <v>45349.291666666664</v>
      </c>
      <c r="E6189">
        <v>54.16</v>
      </c>
      <c r="F6189" t="s">
        <v>9</v>
      </c>
      <c r="G6189" t="s">
        <v>18</v>
      </c>
      <c r="H6189">
        <v>97110</v>
      </c>
      <c r="I6189" t="str" cm="1">
        <f t="array" ref="I6189">IFERROR(INDEX(scheduling_data!H:H,MATCH(B6189&amp;D6189,scheduling_data!D:D&amp;scheduling_data!A:A,0)),"")</f>
        <v>Robert Crochet</v>
      </c>
      <c r="J6189" t="str">
        <f t="shared" si="221"/>
        <v>No</v>
      </c>
      <c r="L6189" t="str">
        <f t="shared" si="222"/>
        <v>No</v>
      </c>
    </row>
    <row r="6190" spans="1:12" x14ac:dyDescent="0.3">
      <c r="A6190" t="s">
        <v>17</v>
      </c>
      <c r="B6190">
        <v>42</v>
      </c>
      <c r="C6190" s="1">
        <v>45363</v>
      </c>
      <c r="D6190" s="1">
        <v>45349.291666666664</v>
      </c>
      <c r="E6190">
        <v>54.17</v>
      </c>
      <c r="F6190" t="s">
        <v>19</v>
      </c>
      <c r="G6190" t="s">
        <v>20</v>
      </c>
      <c r="H6190">
        <v>97112</v>
      </c>
      <c r="I6190" t="str" cm="1">
        <f t="array" ref="I6190">IFERROR(INDEX(scheduling_data!H:H,MATCH(B6190&amp;D6190,scheduling_data!D:D&amp;scheduling_data!A:A,0)),"")</f>
        <v>Robert Crochet</v>
      </c>
      <c r="J6190" t="str">
        <f t="shared" si="221"/>
        <v>No</v>
      </c>
      <c r="L6190" t="str">
        <f t="shared" si="222"/>
        <v>Yes</v>
      </c>
    </row>
    <row r="6191" spans="1:12" x14ac:dyDescent="0.3">
      <c r="A6191" t="s">
        <v>17</v>
      </c>
      <c r="B6191">
        <v>42</v>
      </c>
      <c r="C6191" s="1">
        <v>45363</v>
      </c>
      <c r="D6191" s="1">
        <v>45349.291666666664</v>
      </c>
      <c r="E6191">
        <v>95.83</v>
      </c>
      <c r="F6191" t="s">
        <v>9</v>
      </c>
      <c r="G6191" t="s">
        <v>18</v>
      </c>
      <c r="H6191">
        <v>97112</v>
      </c>
      <c r="I6191" t="str" cm="1">
        <f t="array" ref="I6191">IFERROR(INDEX(scheduling_data!H:H,MATCH(B6191&amp;D6191,scheduling_data!D:D&amp;scheduling_data!A:A,0)),"")</f>
        <v>Robert Crochet</v>
      </c>
      <c r="J6191" t="str">
        <f t="shared" si="221"/>
        <v>No</v>
      </c>
      <c r="L6191" t="str">
        <f t="shared" si="222"/>
        <v>No</v>
      </c>
    </row>
    <row r="6192" spans="1:12" x14ac:dyDescent="0.3">
      <c r="A6192" t="s">
        <v>17</v>
      </c>
      <c r="B6192">
        <v>42</v>
      </c>
      <c r="C6192" s="1">
        <v>45363</v>
      </c>
      <c r="D6192" s="1">
        <v>45351.291666666664</v>
      </c>
      <c r="E6192">
        <v>10.84</v>
      </c>
      <c r="F6192" t="s">
        <v>19</v>
      </c>
      <c r="G6192" t="s">
        <v>20</v>
      </c>
      <c r="H6192">
        <v>97110</v>
      </c>
      <c r="I6192" t="str" cm="1">
        <f t="array" ref="I6192">IFERROR(INDEX(scheduling_data!H:H,MATCH(B6192&amp;D6192,scheduling_data!D:D&amp;scheduling_data!A:A,0)),"")</f>
        <v>Katherine Tyree</v>
      </c>
      <c r="J6192" t="str">
        <f t="shared" si="221"/>
        <v>No</v>
      </c>
      <c r="L6192" t="str">
        <f t="shared" si="222"/>
        <v>Yes</v>
      </c>
    </row>
    <row r="6193" spans="1:12" x14ac:dyDescent="0.3">
      <c r="A6193" t="s">
        <v>17</v>
      </c>
      <c r="B6193">
        <v>42</v>
      </c>
      <c r="C6193" s="1">
        <v>45363</v>
      </c>
      <c r="D6193" s="1">
        <v>45351.291666666664</v>
      </c>
      <c r="E6193">
        <v>54.16</v>
      </c>
      <c r="F6193" t="s">
        <v>9</v>
      </c>
      <c r="G6193" t="s">
        <v>18</v>
      </c>
      <c r="H6193">
        <v>97110</v>
      </c>
      <c r="I6193" t="str" cm="1">
        <f t="array" ref="I6193">IFERROR(INDEX(scheduling_data!H:H,MATCH(B6193&amp;D6193,scheduling_data!D:D&amp;scheduling_data!A:A,0)),"")</f>
        <v>Katherine Tyree</v>
      </c>
      <c r="J6193" t="str">
        <f t="shared" si="221"/>
        <v>No</v>
      </c>
      <c r="L6193" t="str">
        <f t="shared" si="222"/>
        <v>No</v>
      </c>
    </row>
    <row r="6194" spans="1:12" x14ac:dyDescent="0.3">
      <c r="A6194" t="s">
        <v>17</v>
      </c>
      <c r="B6194">
        <v>42</v>
      </c>
      <c r="C6194" s="1">
        <v>45363</v>
      </c>
      <c r="D6194" s="1">
        <v>45351.291666666664</v>
      </c>
      <c r="E6194">
        <v>30.57</v>
      </c>
      <c r="F6194" t="s">
        <v>19</v>
      </c>
      <c r="G6194" t="s">
        <v>20</v>
      </c>
      <c r="H6194">
        <v>97112</v>
      </c>
      <c r="I6194" t="str" cm="1">
        <f t="array" ref="I6194">IFERROR(INDEX(scheduling_data!H:H,MATCH(B6194&amp;D6194,scheduling_data!D:D&amp;scheduling_data!A:A,0)),"")</f>
        <v>Katherine Tyree</v>
      </c>
      <c r="J6194" t="str">
        <f t="shared" si="221"/>
        <v>No</v>
      </c>
      <c r="L6194" t="str">
        <f t="shared" si="222"/>
        <v>Yes</v>
      </c>
    </row>
    <row r="6195" spans="1:12" x14ac:dyDescent="0.3">
      <c r="A6195" t="s">
        <v>17</v>
      </c>
      <c r="B6195">
        <v>42</v>
      </c>
      <c r="C6195" s="1">
        <v>45363</v>
      </c>
      <c r="D6195" s="1">
        <v>45351.291666666664</v>
      </c>
      <c r="E6195">
        <v>44.43</v>
      </c>
      <c r="F6195" t="s">
        <v>9</v>
      </c>
      <c r="G6195" t="s">
        <v>18</v>
      </c>
      <c r="H6195">
        <v>97112</v>
      </c>
      <c r="I6195" t="str" cm="1">
        <f t="array" ref="I6195">IFERROR(INDEX(scheduling_data!H:H,MATCH(B6195&amp;D6195,scheduling_data!D:D&amp;scheduling_data!A:A,0)),"")</f>
        <v>Katherine Tyree</v>
      </c>
      <c r="J6195" t="str">
        <f t="shared" si="221"/>
        <v>No</v>
      </c>
      <c r="L6195" t="str">
        <f t="shared" si="222"/>
        <v>No</v>
      </c>
    </row>
    <row r="6196" spans="1:12" x14ac:dyDescent="0.3">
      <c r="A6196" t="s">
        <v>17</v>
      </c>
      <c r="B6196">
        <v>42</v>
      </c>
      <c r="C6196" s="1">
        <v>45363</v>
      </c>
      <c r="D6196" s="1">
        <v>45351.291666666664</v>
      </c>
      <c r="E6196">
        <v>19.489999999999998</v>
      </c>
      <c r="F6196" t="s">
        <v>19</v>
      </c>
      <c r="G6196" t="s">
        <v>20</v>
      </c>
      <c r="H6196">
        <v>97140</v>
      </c>
      <c r="I6196" t="str" cm="1">
        <f t="array" ref="I6196">IFERROR(INDEX(scheduling_data!H:H,MATCH(B6196&amp;D6196,scheduling_data!D:D&amp;scheduling_data!A:A,0)),"")</f>
        <v>Katherine Tyree</v>
      </c>
      <c r="J6196" t="str">
        <f t="shared" si="221"/>
        <v>No</v>
      </c>
      <c r="L6196" t="str">
        <f t="shared" si="222"/>
        <v>Yes</v>
      </c>
    </row>
    <row r="6197" spans="1:12" x14ac:dyDescent="0.3">
      <c r="A6197" t="s">
        <v>17</v>
      </c>
      <c r="B6197">
        <v>42</v>
      </c>
      <c r="C6197" s="1">
        <v>45363</v>
      </c>
      <c r="D6197" s="1">
        <v>45351.291666666664</v>
      </c>
      <c r="E6197">
        <v>55.51</v>
      </c>
      <c r="F6197" t="s">
        <v>9</v>
      </c>
      <c r="G6197" t="s">
        <v>18</v>
      </c>
      <c r="H6197">
        <v>97140</v>
      </c>
      <c r="I6197" t="str" cm="1">
        <f t="array" ref="I6197">IFERROR(INDEX(scheduling_data!H:H,MATCH(B6197&amp;D6197,scheduling_data!D:D&amp;scheduling_data!A:A,0)),"")</f>
        <v>Katherine Tyree</v>
      </c>
      <c r="J6197" t="str">
        <f t="shared" si="221"/>
        <v>No</v>
      </c>
      <c r="L6197" t="str">
        <f t="shared" si="222"/>
        <v>No</v>
      </c>
    </row>
    <row r="6198" spans="1:12" x14ac:dyDescent="0.3">
      <c r="A6198" t="s">
        <v>17</v>
      </c>
      <c r="B6198">
        <v>42</v>
      </c>
      <c r="C6198" s="1">
        <v>45358</v>
      </c>
      <c r="D6198" s="1">
        <v>45330.291666666664</v>
      </c>
      <c r="E6198">
        <v>32.79</v>
      </c>
      <c r="F6198" t="s">
        <v>19</v>
      </c>
      <c r="G6198" t="s">
        <v>20</v>
      </c>
      <c r="H6198">
        <v>97530</v>
      </c>
      <c r="I6198" t="str" cm="1">
        <f t="array" ref="I6198">IFERROR(INDEX(scheduling_data!H:H,MATCH(B6198&amp;D6198,scheduling_data!D:D&amp;scheduling_data!A:A,0)),"")</f>
        <v>Robert Crochet</v>
      </c>
      <c r="J6198" t="str">
        <f t="shared" si="221"/>
        <v>No</v>
      </c>
      <c r="L6198" t="str">
        <f t="shared" si="222"/>
        <v>Yes</v>
      </c>
    </row>
    <row r="6199" spans="1:12" x14ac:dyDescent="0.3">
      <c r="A6199" t="s">
        <v>17</v>
      </c>
      <c r="B6199">
        <v>42</v>
      </c>
      <c r="C6199" s="1">
        <v>45358</v>
      </c>
      <c r="D6199" s="1">
        <v>45330.291666666664</v>
      </c>
      <c r="E6199">
        <v>51.4</v>
      </c>
      <c r="F6199" t="s">
        <v>9</v>
      </c>
      <c r="G6199" t="s">
        <v>18</v>
      </c>
      <c r="H6199">
        <v>97112</v>
      </c>
      <c r="I6199" t="str" cm="1">
        <f t="array" ref="I6199">IFERROR(INDEX(scheduling_data!H:H,MATCH(B6199&amp;D6199,scheduling_data!D:D&amp;scheduling_data!A:A,0)),"")</f>
        <v>Robert Crochet</v>
      </c>
      <c r="J6199" t="str">
        <f t="shared" si="221"/>
        <v>No</v>
      </c>
      <c r="L6199" t="str">
        <f t="shared" si="222"/>
        <v>No</v>
      </c>
    </row>
    <row r="6200" spans="1:12" x14ac:dyDescent="0.3">
      <c r="A6200" t="s">
        <v>17</v>
      </c>
      <c r="B6200">
        <v>42</v>
      </c>
      <c r="C6200" s="1">
        <v>45358</v>
      </c>
      <c r="D6200" s="1">
        <v>45330.291666666664</v>
      </c>
      <c r="E6200">
        <v>42.21</v>
      </c>
      <c r="F6200" t="s">
        <v>9</v>
      </c>
      <c r="G6200" t="s">
        <v>18</v>
      </c>
      <c r="H6200">
        <v>97530</v>
      </c>
      <c r="I6200" t="str" cm="1">
        <f t="array" ref="I6200">IFERROR(INDEX(scheduling_data!H:H,MATCH(B6200&amp;D6200,scheduling_data!D:D&amp;scheduling_data!A:A,0)),"")</f>
        <v>Robert Crochet</v>
      </c>
      <c r="J6200" t="str">
        <f t="shared" si="221"/>
        <v>No</v>
      </c>
      <c r="L6200" t="str">
        <f t="shared" si="222"/>
        <v>No</v>
      </c>
    </row>
    <row r="6201" spans="1:12" x14ac:dyDescent="0.3">
      <c r="A6201" t="s">
        <v>17</v>
      </c>
      <c r="B6201">
        <v>42</v>
      </c>
      <c r="C6201" s="1">
        <v>45358</v>
      </c>
      <c r="D6201" s="1">
        <v>45330.291666666664</v>
      </c>
      <c r="E6201">
        <v>23.6</v>
      </c>
      <c r="F6201" t="s">
        <v>19</v>
      </c>
      <c r="G6201" t="s">
        <v>20</v>
      </c>
      <c r="H6201">
        <v>97112</v>
      </c>
      <c r="I6201" t="str" cm="1">
        <f t="array" ref="I6201">IFERROR(INDEX(scheduling_data!H:H,MATCH(B6201&amp;D6201,scheduling_data!D:D&amp;scheduling_data!A:A,0)),"")</f>
        <v>Robert Crochet</v>
      </c>
      <c r="J6201" t="str">
        <f t="shared" si="221"/>
        <v>No</v>
      </c>
      <c r="L6201" t="str">
        <f t="shared" si="222"/>
        <v>Yes</v>
      </c>
    </row>
    <row r="6202" spans="1:12" x14ac:dyDescent="0.3">
      <c r="A6202" t="s">
        <v>17</v>
      </c>
      <c r="B6202">
        <v>42</v>
      </c>
      <c r="C6202" s="1">
        <v>45358</v>
      </c>
      <c r="D6202" s="1">
        <v>45330.291666666664</v>
      </c>
      <c r="E6202">
        <v>31.69</v>
      </c>
      <c r="F6202" t="s">
        <v>19</v>
      </c>
      <c r="G6202" t="s">
        <v>20</v>
      </c>
      <c r="H6202">
        <v>97110</v>
      </c>
      <c r="I6202" t="str" cm="1">
        <f t="array" ref="I6202">IFERROR(INDEX(scheduling_data!H:H,MATCH(B6202&amp;D6202,scheduling_data!D:D&amp;scheduling_data!A:A,0)),"")</f>
        <v>Robert Crochet</v>
      </c>
      <c r="J6202" t="str">
        <f t="shared" si="221"/>
        <v>No</v>
      </c>
      <c r="L6202" t="str">
        <f t="shared" si="222"/>
        <v>Yes</v>
      </c>
    </row>
    <row r="6203" spans="1:12" x14ac:dyDescent="0.3">
      <c r="A6203" t="s">
        <v>17</v>
      </c>
      <c r="B6203">
        <v>42</v>
      </c>
      <c r="C6203" s="1">
        <v>45358</v>
      </c>
      <c r="D6203" s="1">
        <v>45330.291666666664</v>
      </c>
      <c r="E6203">
        <v>108.31</v>
      </c>
      <c r="F6203" t="s">
        <v>9</v>
      </c>
      <c r="G6203" t="s">
        <v>18</v>
      </c>
      <c r="H6203">
        <v>97110</v>
      </c>
      <c r="I6203" t="str" cm="1">
        <f t="array" ref="I6203">IFERROR(INDEX(scheduling_data!H:H,MATCH(B6203&amp;D6203,scheduling_data!D:D&amp;scheduling_data!A:A,0)),"")</f>
        <v>Robert Crochet</v>
      </c>
      <c r="J6203" t="str">
        <f t="shared" si="221"/>
        <v>No</v>
      </c>
      <c r="L6203" t="str">
        <f t="shared" si="222"/>
        <v>No</v>
      </c>
    </row>
    <row r="6204" spans="1:12" x14ac:dyDescent="0.3">
      <c r="A6204" t="s">
        <v>80</v>
      </c>
      <c r="B6204">
        <v>217</v>
      </c>
      <c r="C6204" s="1">
        <v>45359</v>
      </c>
      <c r="D6204" s="1">
        <v>45341.625</v>
      </c>
      <c r="E6204">
        <v>64.81</v>
      </c>
      <c r="F6204" t="s">
        <v>19</v>
      </c>
      <c r="G6204" t="s">
        <v>51</v>
      </c>
      <c r="H6204">
        <v>92507</v>
      </c>
      <c r="I6204" t="str" cm="1">
        <f t="array" ref="I6204">IFERROR(INDEX(scheduling_data!H:H,MATCH(B6204&amp;D6204,scheduling_data!D:D&amp;scheduling_data!A:A,0)),"")</f>
        <v>Victoria Miley</v>
      </c>
      <c r="J6204" t="str">
        <f t="shared" si="221"/>
        <v>No</v>
      </c>
      <c r="L6204" t="str">
        <f t="shared" si="222"/>
        <v>Yes</v>
      </c>
    </row>
    <row r="6205" spans="1:12" x14ac:dyDescent="0.3">
      <c r="A6205" t="s">
        <v>80</v>
      </c>
      <c r="B6205">
        <v>217</v>
      </c>
      <c r="C6205" s="1">
        <v>45359</v>
      </c>
      <c r="D6205" s="1">
        <v>45341.625</v>
      </c>
      <c r="E6205">
        <v>85.19</v>
      </c>
      <c r="F6205" t="s">
        <v>9</v>
      </c>
      <c r="G6205" t="s">
        <v>52</v>
      </c>
      <c r="H6205">
        <v>92507</v>
      </c>
      <c r="I6205" t="str" cm="1">
        <f t="array" ref="I6205">IFERROR(INDEX(scheduling_data!H:H,MATCH(B6205&amp;D6205,scheduling_data!D:D&amp;scheduling_data!A:A,0)),"")</f>
        <v>Victoria Miley</v>
      </c>
      <c r="J6205" t="str">
        <f t="shared" si="221"/>
        <v>No</v>
      </c>
      <c r="L6205" t="str">
        <f t="shared" si="222"/>
        <v>No</v>
      </c>
    </row>
    <row r="6206" spans="1:12" x14ac:dyDescent="0.3">
      <c r="A6206" t="s">
        <v>80</v>
      </c>
      <c r="B6206">
        <v>217</v>
      </c>
      <c r="C6206" s="1">
        <v>45359</v>
      </c>
      <c r="D6206" s="1">
        <v>45345.479166666664</v>
      </c>
      <c r="E6206">
        <v>64.81</v>
      </c>
      <c r="F6206" t="s">
        <v>19</v>
      </c>
      <c r="G6206" t="s">
        <v>51</v>
      </c>
      <c r="H6206">
        <v>92507</v>
      </c>
      <c r="I6206" t="str" cm="1">
        <f t="array" ref="I6206">IFERROR(INDEX(scheduling_data!H:H,MATCH(B6206&amp;D6206,scheduling_data!D:D&amp;scheduling_data!A:A,0)),"")</f>
        <v>D'Anna Pullen</v>
      </c>
      <c r="J6206" t="str">
        <f t="shared" si="221"/>
        <v>No</v>
      </c>
      <c r="L6206" t="str">
        <f t="shared" si="222"/>
        <v>Yes</v>
      </c>
    </row>
    <row r="6207" spans="1:12" x14ac:dyDescent="0.3">
      <c r="A6207" t="s">
        <v>80</v>
      </c>
      <c r="B6207">
        <v>217</v>
      </c>
      <c r="C6207" s="1">
        <v>45359</v>
      </c>
      <c r="D6207" s="1">
        <v>45345.479166666664</v>
      </c>
      <c r="E6207">
        <v>85.19</v>
      </c>
      <c r="F6207" t="s">
        <v>9</v>
      </c>
      <c r="G6207" t="s">
        <v>52</v>
      </c>
      <c r="H6207">
        <v>92507</v>
      </c>
      <c r="I6207" t="str" cm="1">
        <f t="array" ref="I6207">IFERROR(INDEX(scheduling_data!H:H,MATCH(B6207&amp;D6207,scheduling_data!D:D&amp;scheduling_data!A:A,0)),"")</f>
        <v>D'Anna Pullen</v>
      </c>
      <c r="J6207" t="str">
        <f t="shared" si="221"/>
        <v>No</v>
      </c>
      <c r="L6207" t="str">
        <f t="shared" si="222"/>
        <v>No</v>
      </c>
    </row>
    <row r="6208" spans="1:12" x14ac:dyDescent="0.3">
      <c r="A6208" t="s">
        <v>80</v>
      </c>
      <c r="B6208">
        <v>217</v>
      </c>
      <c r="C6208" s="1">
        <v>45366</v>
      </c>
      <c r="D6208" s="1">
        <v>45350.625</v>
      </c>
      <c r="E6208">
        <v>46.61</v>
      </c>
      <c r="F6208" t="s">
        <v>9</v>
      </c>
      <c r="G6208" t="s">
        <v>52</v>
      </c>
      <c r="H6208">
        <v>97112</v>
      </c>
      <c r="I6208" t="str" cm="1">
        <f t="array" ref="I6208">IFERROR(INDEX(scheduling_data!H:H,MATCH(B6208&amp;D6208,scheduling_data!D:D&amp;scheduling_data!A:A,0)),"")</f>
        <v>Heidi Molaison</v>
      </c>
      <c r="J6208" t="str">
        <f t="shared" si="221"/>
        <v>No</v>
      </c>
      <c r="L6208" t="str">
        <f t="shared" si="222"/>
        <v>No</v>
      </c>
    </row>
    <row r="6209" spans="1:12" x14ac:dyDescent="0.3">
      <c r="A6209" t="s">
        <v>80</v>
      </c>
      <c r="B6209">
        <v>217</v>
      </c>
      <c r="C6209" s="1">
        <v>45366</v>
      </c>
      <c r="D6209" s="1">
        <v>45350.625</v>
      </c>
      <c r="E6209">
        <v>28.39</v>
      </c>
      <c r="F6209" t="s">
        <v>19</v>
      </c>
      <c r="G6209" t="s">
        <v>51</v>
      </c>
      <c r="H6209">
        <v>97112</v>
      </c>
      <c r="I6209" t="str" cm="1">
        <f t="array" ref="I6209">IFERROR(INDEX(scheduling_data!H:H,MATCH(B6209&amp;D6209,scheduling_data!D:D&amp;scheduling_data!A:A,0)),"")</f>
        <v>Heidi Molaison</v>
      </c>
      <c r="J6209" t="str">
        <f t="shared" si="221"/>
        <v>No</v>
      </c>
      <c r="L6209" t="str">
        <f t="shared" si="222"/>
        <v>Yes</v>
      </c>
    </row>
    <row r="6210" spans="1:12" x14ac:dyDescent="0.3">
      <c r="A6210" t="s">
        <v>33</v>
      </c>
      <c r="B6210">
        <v>218</v>
      </c>
      <c r="C6210" s="1">
        <v>45365</v>
      </c>
      <c r="D6210" s="1">
        <v>45348.708333333336</v>
      </c>
      <c r="E6210">
        <v>64.81</v>
      </c>
      <c r="F6210" t="s">
        <v>19</v>
      </c>
      <c r="H6210">
        <v>92507</v>
      </c>
      <c r="I6210" t="str" cm="1">
        <f t="array" ref="I6210">IFERROR(INDEX(scheduling_data!H:H,MATCH(B6210&amp;D6210,scheduling_data!D:D&amp;scheduling_data!A:A,0)),"")</f>
        <v>Annette Fertitta</v>
      </c>
      <c r="J6210" t="str">
        <f t="shared" si="221"/>
        <v>No</v>
      </c>
      <c r="L6210" t="str">
        <f t="shared" si="222"/>
        <v>Yes</v>
      </c>
    </row>
    <row r="6211" spans="1:12" x14ac:dyDescent="0.3">
      <c r="A6211" t="s">
        <v>33</v>
      </c>
      <c r="B6211">
        <v>218</v>
      </c>
      <c r="C6211" s="1">
        <v>45365</v>
      </c>
      <c r="D6211" s="1">
        <v>45348.708333333336</v>
      </c>
      <c r="E6211">
        <v>85.19</v>
      </c>
      <c r="F6211" t="s">
        <v>9</v>
      </c>
      <c r="H6211">
        <v>92507</v>
      </c>
      <c r="I6211" t="str" cm="1">
        <f t="array" ref="I6211">IFERROR(INDEX(scheduling_data!H:H,MATCH(B6211&amp;D6211,scheduling_data!D:D&amp;scheduling_data!A:A,0)),"")</f>
        <v>Annette Fertitta</v>
      </c>
      <c r="J6211" t="str">
        <f t="shared" ref="J6211:J6274" si="223">IF(I6211="", "Yes", "No")</f>
        <v>No</v>
      </c>
      <c r="L6211" t="str">
        <f t="shared" ref="L6211:L6274" si="224">IF(OR(F6211="Cash", F6211="Check", F6211="EFT", F6211="Credit Card", F6211="Visa", F6211="Mastercard", F6211="AMEX"), "Yes", "No")</f>
        <v>No</v>
      </c>
    </row>
    <row r="6212" spans="1:12" x14ac:dyDescent="0.3">
      <c r="A6212" t="s">
        <v>137</v>
      </c>
      <c r="B6212">
        <v>319</v>
      </c>
      <c r="C6212" s="1">
        <v>45352</v>
      </c>
      <c r="D6212" s="1">
        <v>45334.541666666664</v>
      </c>
      <c r="E6212">
        <v>18.600000000000001</v>
      </c>
      <c r="F6212" t="s">
        <v>19</v>
      </c>
      <c r="G6212" t="s">
        <v>57</v>
      </c>
      <c r="H6212">
        <v>97530</v>
      </c>
      <c r="I6212" t="str" cm="1">
        <f t="array" ref="I6212">IFERROR(INDEX(scheduling_data!H:H,MATCH(B6212&amp;D6212,scheduling_data!D:D&amp;scheduling_data!A:A,0)),"")</f>
        <v>Katherine Tyree</v>
      </c>
      <c r="J6212" t="str">
        <f t="shared" si="223"/>
        <v>No</v>
      </c>
      <c r="L6212" t="str">
        <f t="shared" si="224"/>
        <v>Yes</v>
      </c>
    </row>
    <row r="6213" spans="1:12" x14ac:dyDescent="0.3">
      <c r="A6213" t="s">
        <v>137</v>
      </c>
      <c r="B6213">
        <v>319</v>
      </c>
      <c r="C6213" s="1">
        <v>45352</v>
      </c>
      <c r="D6213" s="1">
        <v>45334.541666666664</v>
      </c>
      <c r="E6213">
        <v>9.06</v>
      </c>
      <c r="F6213" t="s">
        <v>9</v>
      </c>
      <c r="G6213" t="s">
        <v>54</v>
      </c>
      <c r="H6213">
        <v>97530</v>
      </c>
      <c r="I6213" t="str" cm="1">
        <f t="array" ref="I6213">IFERROR(INDEX(scheduling_data!H:H,MATCH(B6213&amp;D6213,scheduling_data!D:D&amp;scheduling_data!A:A,0)),"")</f>
        <v>Katherine Tyree</v>
      </c>
      <c r="J6213" t="str">
        <f t="shared" si="223"/>
        <v>No</v>
      </c>
      <c r="L6213" t="str">
        <f t="shared" si="224"/>
        <v>No</v>
      </c>
    </row>
    <row r="6214" spans="1:12" x14ac:dyDescent="0.3">
      <c r="A6214" t="s">
        <v>137</v>
      </c>
      <c r="B6214">
        <v>319</v>
      </c>
      <c r="C6214" s="1">
        <v>45352</v>
      </c>
      <c r="D6214" s="1">
        <v>45334.541666666664</v>
      </c>
      <c r="E6214">
        <v>0.38</v>
      </c>
      <c r="F6214" t="s">
        <v>9</v>
      </c>
      <c r="G6214" t="s">
        <v>55</v>
      </c>
      <c r="H6214">
        <v>97530</v>
      </c>
      <c r="I6214" t="str" cm="1">
        <f t="array" ref="I6214">IFERROR(INDEX(scheduling_data!H:H,MATCH(B6214&amp;D6214,scheduling_data!D:D&amp;scheduling_data!A:A,0)),"")</f>
        <v>Katherine Tyree</v>
      </c>
      <c r="J6214" t="str">
        <f t="shared" si="223"/>
        <v>No</v>
      </c>
      <c r="L6214" t="str">
        <f t="shared" si="224"/>
        <v>No</v>
      </c>
    </row>
    <row r="6215" spans="1:12" x14ac:dyDescent="0.3">
      <c r="A6215" t="s">
        <v>137</v>
      </c>
      <c r="B6215">
        <v>319</v>
      </c>
      <c r="C6215" s="1">
        <v>45352</v>
      </c>
      <c r="D6215" s="1">
        <v>45334.541666666664</v>
      </c>
      <c r="E6215">
        <v>42.21</v>
      </c>
      <c r="F6215" t="s">
        <v>9</v>
      </c>
      <c r="G6215" t="s">
        <v>56</v>
      </c>
      <c r="H6215">
        <v>97530</v>
      </c>
      <c r="I6215" t="str" cm="1">
        <f t="array" ref="I6215">IFERROR(INDEX(scheduling_data!H:H,MATCH(B6215&amp;D6215,scheduling_data!D:D&amp;scheduling_data!A:A,0)),"")</f>
        <v>Katherine Tyree</v>
      </c>
      <c r="J6215" t="str">
        <f t="shared" si="223"/>
        <v>No</v>
      </c>
      <c r="L6215" t="str">
        <f t="shared" si="224"/>
        <v>No</v>
      </c>
    </row>
    <row r="6216" spans="1:12" x14ac:dyDescent="0.3">
      <c r="A6216" t="s">
        <v>137</v>
      </c>
      <c r="B6216">
        <v>319</v>
      </c>
      <c r="C6216" s="1">
        <v>45352</v>
      </c>
      <c r="D6216" s="1">
        <v>45334.541666666664</v>
      </c>
      <c r="E6216">
        <v>44.39</v>
      </c>
      <c r="F6216" t="s">
        <v>9</v>
      </c>
      <c r="G6216" t="s">
        <v>56</v>
      </c>
      <c r="H6216">
        <v>97016</v>
      </c>
      <c r="I6216" t="str" cm="1">
        <f t="array" ref="I6216">IFERROR(INDEX(scheduling_data!H:H,MATCH(B6216&amp;D6216,scheduling_data!D:D&amp;scheduling_data!A:A,0)),"")</f>
        <v>Katherine Tyree</v>
      </c>
      <c r="J6216" t="str">
        <f t="shared" si="223"/>
        <v>No</v>
      </c>
      <c r="L6216" t="str">
        <f t="shared" si="224"/>
        <v>No</v>
      </c>
    </row>
    <row r="6217" spans="1:12" x14ac:dyDescent="0.3">
      <c r="A6217" t="s">
        <v>137</v>
      </c>
      <c r="B6217">
        <v>319</v>
      </c>
      <c r="C6217" s="1">
        <v>45352</v>
      </c>
      <c r="D6217" s="1">
        <v>45334.541666666664</v>
      </c>
      <c r="E6217">
        <v>11.72</v>
      </c>
      <c r="F6217" t="s">
        <v>9</v>
      </c>
      <c r="G6217" t="s">
        <v>54</v>
      </c>
      <c r="H6217">
        <v>97110</v>
      </c>
      <c r="I6217" t="str" cm="1">
        <f t="array" ref="I6217">IFERROR(INDEX(scheduling_data!H:H,MATCH(B6217&amp;D6217,scheduling_data!D:D&amp;scheduling_data!A:A,0)),"")</f>
        <v>Katherine Tyree</v>
      </c>
      <c r="J6217" t="str">
        <f t="shared" si="223"/>
        <v>No</v>
      </c>
      <c r="L6217" t="str">
        <f t="shared" si="224"/>
        <v>No</v>
      </c>
    </row>
    <row r="6218" spans="1:12" x14ac:dyDescent="0.3">
      <c r="A6218" t="s">
        <v>137</v>
      </c>
      <c r="B6218">
        <v>319</v>
      </c>
      <c r="C6218" s="1">
        <v>45352</v>
      </c>
      <c r="D6218" s="1">
        <v>45334.541666666664</v>
      </c>
      <c r="E6218">
        <v>0.67</v>
      </c>
      <c r="F6218" t="s">
        <v>9</v>
      </c>
      <c r="G6218" t="s">
        <v>55</v>
      </c>
      <c r="H6218">
        <v>97110</v>
      </c>
      <c r="I6218" t="str" cm="1">
        <f t="array" ref="I6218">IFERROR(INDEX(scheduling_data!H:H,MATCH(B6218&amp;D6218,scheduling_data!D:D&amp;scheduling_data!A:A,0)),"")</f>
        <v>Katherine Tyree</v>
      </c>
      <c r="J6218" t="str">
        <f t="shared" si="223"/>
        <v>No</v>
      </c>
      <c r="L6218" t="str">
        <f t="shared" si="224"/>
        <v>No</v>
      </c>
    </row>
    <row r="6219" spans="1:12" x14ac:dyDescent="0.3">
      <c r="A6219" t="s">
        <v>137</v>
      </c>
      <c r="B6219">
        <v>319</v>
      </c>
      <c r="C6219" s="1">
        <v>45352</v>
      </c>
      <c r="D6219" s="1">
        <v>45334.541666666664</v>
      </c>
      <c r="E6219">
        <v>96.6</v>
      </c>
      <c r="F6219" t="s">
        <v>9</v>
      </c>
      <c r="G6219" t="s">
        <v>56</v>
      </c>
      <c r="H6219">
        <v>97110</v>
      </c>
      <c r="I6219" t="str" cm="1">
        <f t="array" ref="I6219">IFERROR(INDEX(scheduling_data!H:H,MATCH(B6219&amp;D6219,scheduling_data!D:D&amp;scheduling_data!A:A,0)),"")</f>
        <v>Katherine Tyree</v>
      </c>
      <c r="J6219" t="str">
        <f t="shared" si="223"/>
        <v>No</v>
      </c>
      <c r="L6219" t="str">
        <f t="shared" si="224"/>
        <v>No</v>
      </c>
    </row>
    <row r="6220" spans="1:12" x14ac:dyDescent="0.3">
      <c r="A6220" t="s">
        <v>137</v>
      </c>
      <c r="B6220">
        <v>319</v>
      </c>
      <c r="C6220" s="1">
        <v>45352</v>
      </c>
      <c r="D6220" s="1">
        <v>45334.541666666664</v>
      </c>
      <c r="E6220">
        <v>32.67</v>
      </c>
      <c r="F6220" t="s">
        <v>19</v>
      </c>
      <c r="G6220" t="s">
        <v>57</v>
      </c>
      <c r="H6220">
        <v>97110</v>
      </c>
      <c r="I6220" t="str" cm="1">
        <f t="array" ref="I6220">IFERROR(INDEX(scheduling_data!H:H,MATCH(B6220&amp;D6220,scheduling_data!D:D&amp;scheduling_data!A:A,0)),"")</f>
        <v>Katherine Tyree</v>
      </c>
      <c r="J6220" t="str">
        <f t="shared" si="223"/>
        <v>No</v>
      </c>
      <c r="L6220" t="str">
        <f t="shared" si="224"/>
        <v>Yes</v>
      </c>
    </row>
    <row r="6221" spans="1:12" x14ac:dyDescent="0.3">
      <c r="A6221" t="s">
        <v>137</v>
      </c>
      <c r="B6221">
        <v>319</v>
      </c>
      <c r="C6221" s="1">
        <v>45352</v>
      </c>
      <c r="D6221" s="1">
        <v>45334.541666666664</v>
      </c>
      <c r="E6221">
        <v>1.46</v>
      </c>
      <c r="F6221" t="s">
        <v>9</v>
      </c>
      <c r="G6221" t="s">
        <v>55</v>
      </c>
      <c r="H6221">
        <v>97162</v>
      </c>
      <c r="I6221" t="str" cm="1">
        <f t="array" ref="I6221">IFERROR(INDEX(scheduling_data!H:H,MATCH(B6221&amp;D6221,scheduling_data!D:D&amp;scheduling_data!A:A,0)),"")</f>
        <v>Katherine Tyree</v>
      </c>
      <c r="J6221" t="str">
        <f t="shared" si="223"/>
        <v>No</v>
      </c>
      <c r="L6221" t="str">
        <f t="shared" si="224"/>
        <v>No</v>
      </c>
    </row>
    <row r="6222" spans="1:12" x14ac:dyDescent="0.3">
      <c r="A6222" t="s">
        <v>137</v>
      </c>
      <c r="B6222">
        <v>319</v>
      </c>
      <c r="C6222" s="1">
        <v>45352</v>
      </c>
      <c r="D6222" s="1">
        <v>45334.541666666664</v>
      </c>
      <c r="E6222">
        <v>83.67</v>
      </c>
      <c r="F6222" t="s">
        <v>9</v>
      </c>
      <c r="G6222" t="s">
        <v>56</v>
      </c>
      <c r="H6222">
        <v>97162</v>
      </c>
      <c r="I6222" t="str" cm="1">
        <f t="array" ref="I6222">IFERROR(INDEX(scheduling_data!H:H,MATCH(B6222&amp;D6222,scheduling_data!D:D&amp;scheduling_data!A:A,0)),"")</f>
        <v>Katherine Tyree</v>
      </c>
      <c r="J6222" t="str">
        <f t="shared" si="223"/>
        <v>No</v>
      </c>
      <c r="L6222" t="str">
        <f t="shared" si="224"/>
        <v>No</v>
      </c>
    </row>
    <row r="6223" spans="1:12" x14ac:dyDescent="0.3">
      <c r="A6223" t="s">
        <v>137</v>
      </c>
      <c r="B6223">
        <v>319</v>
      </c>
      <c r="C6223" s="1">
        <v>45352</v>
      </c>
      <c r="D6223" s="1">
        <v>45334.541666666664</v>
      </c>
      <c r="E6223">
        <v>71.599999999999994</v>
      </c>
      <c r="F6223" t="s">
        <v>19</v>
      </c>
      <c r="G6223" t="s">
        <v>57</v>
      </c>
      <c r="H6223">
        <v>97162</v>
      </c>
      <c r="I6223" t="str" cm="1">
        <f t="array" ref="I6223">IFERROR(INDEX(scheduling_data!H:H,MATCH(B6223&amp;D6223,scheduling_data!D:D&amp;scheduling_data!A:A,0)),"")</f>
        <v>Katherine Tyree</v>
      </c>
      <c r="J6223" t="str">
        <f t="shared" si="223"/>
        <v>No</v>
      </c>
      <c r="L6223" t="str">
        <f t="shared" si="224"/>
        <v>Yes</v>
      </c>
    </row>
    <row r="6224" spans="1:12" x14ac:dyDescent="0.3">
      <c r="A6224" t="s">
        <v>137</v>
      </c>
      <c r="B6224">
        <v>319</v>
      </c>
      <c r="C6224" s="1">
        <v>45352</v>
      </c>
      <c r="D6224" s="1">
        <v>45334.541666666664</v>
      </c>
      <c r="E6224">
        <v>2.23</v>
      </c>
      <c r="F6224" t="s">
        <v>9</v>
      </c>
      <c r="G6224" t="s">
        <v>54</v>
      </c>
      <c r="H6224">
        <v>97016</v>
      </c>
      <c r="I6224" t="str" cm="1">
        <f t="array" ref="I6224">IFERROR(INDEX(scheduling_data!H:H,MATCH(B6224&amp;D6224,scheduling_data!D:D&amp;scheduling_data!A:A,0)),"")</f>
        <v>Katherine Tyree</v>
      </c>
      <c r="J6224" t="str">
        <f t="shared" si="223"/>
        <v>No</v>
      </c>
      <c r="L6224" t="str">
        <f t="shared" si="224"/>
        <v>No</v>
      </c>
    </row>
    <row r="6225" spans="1:12" x14ac:dyDescent="0.3">
      <c r="A6225" t="s">
        <v>137</v>
      </c>
      <c r="B6225">
        <v>319</v>
      </c>
      <c r="C6225" s="1">
        <v>45352</v>
      </c>
      <c r="D6225" s="1">
        <v>45334.541666666664</v>
      </c>
      <c r="E6225">
        <v>0.13</v>
      </c>
      <c r="F6225" t="s">
        <v>9</v>
      </c>
      <c r="G6225" t="s">
        <v>55</v>
      </c>
      <c r="H6225">
        <v>97016</v>
      </c>
      <c r="I6225" t="str" cm="1">
        <f t="array" ref="I6225">IFERROR(INDEX(scheduling_data!H:H,MATCH(B6225&amp;D6225,scheduling_data!D:D&amp;scheduling_data!A:A,0)),"")</f>
        <v>Katherine Tyree</v>
      </c>
      <c r="J6225" t="str">
        <f t="shared" si="223"/>
        <v>No</v>
      </c>
      <c r="L6225" t="str">
        <f t="shared" si="224"/>
        <v>No</v>
      </c>
    </row>
    <row r="6226" spans="1:12" x14ac:dyDescent="0.3">
      <c r="A6226" t="s">
        <v>137</v>
      </c>
      <c r="B6226">
        <v>319</v>
      </c>
      <c r="C6226" s="1">
        <v>45352</v>
      </c>
      <c r="D6226" s="1">
        <v>45334.541666666664</v>
      </c>
      <c r="E6226">
        <v>6.57</v>
      </c>
      <c r="F6226" t="s">
        <v>19</v>
      </c>
      <c r="G6226" t="s">
        <v>57</v>
      </c>
      <c r="H6226">
        <v>97016</v>
      </c>
      <c r="I6226" t="str" cm="1">
        <f t="array" ref="I6226">IFERROR(INDEX(scheduling_data!H:H,MATCH(B6226&amp;D6226,scheduling_data!D:D&amp;scheduling_data!A:A,0)),"")</f>
        <v>Katherine Tyree</v>
      </c>
      <c r="J6226" t="str">
        <f t="shared" si="223"/>
        <v>No</v>
      </c>
      <c r="L6226" t="str">
        <f t="shared" si="224"/>
        <v>Yes</v>
      </c>
    </row>
    <row r="6227" spans="1:12" x14ac:dyDescent="0.3">
      <c r="A6227" t="s">
        <v>137</v>
      </c>
      <c r="B6227">
        <v>319</v>
      </c>
      <c r="C6227" s="1">
        <v>45363</v>
      </c>
      <c r="D6227" s="1">
        <v>45345.416666666664</v>
      </c>
      <c r="E6227">
        <v>193.2</v>
      </c>
      <c r="F6227" t="s">
        <v>9</v>
      </c>
      <c r="G6227" t="s">
        <v>56</v>
      </c>
      <c r="H6227">
        <v>97110</v>
      </c>
      <c r="I6227" t="str" cm="1">
        <f t="array" ref="I6227">IFERROR(INDEX(scheduling_data!H:H,MATCH(B6227&amp;D6227,scheduling_data!D:D&amp;scheduling_data!A:A,0)),"")</f>
        <v>Katherine Tyree</v>
      </c>
      <c r="J6227" t="str">
        <f t="shared" si="223"/>
        <v>No</v>
      </c>
      <c r="L6227" t="str">
        <f t="shared" si="224"/>
        <v>No</v>
      </c>
    </row>
    <row r="6228" spans="1:12" x14ac:dyDescent="0.3">
      <c r="A6228" t="s">
        <v>137</v>
      </c>
      <c r="B6228">
        <v>319</v>
      </c>
      <c r="C6228" s="1">
        <v>45363</v>
      </c>
      <c r="D6228" s="1">
        <v>45345.416666666664</v>
      </c>
      <c r="E6228">
        <v>69.95</v>
      </c>
      <c r="F6228" t="s">
        <v>19</v>
      </c>
      <c r="G6228" t="s">
        <v>57</v>
      </c>
      <c r="H6228">
        <v>97110</v>
      </c>
      <c r="I6228" t="str" cm="1">
        <f t="array" ref="I6228">IFERROR(INDEX(scheduling_data!H:H,MATCH(B6228&amp;D6228,scheduling_data!D:D&amp;scheduling_data!A:A,0)),"")</f>
        <v>Katherine Tyree</v>
      </c>
      <c r="J6228" t="str">
        <f t="shared" si="223"/>
        <v>No</v>
      </c>
      <c r="L6228" t="str">
        <f t="shared" si="224"/>
        <v>Yes</v>
      </c>
    </row>
    <row r="6229" spans="1:12" x14ac:dyDescent="0.3">
      <c r="A6229" t="s">
        <v>137</v>
      </c>
      <c r="B6229">
        <v>319</v>
      </c>
      <c r="C6229" s="1">
        <v>45363</v>
      </c>
      <c r="D6229" s="1">
        <v>45345.416666666664</v>
      </c>
      <c r="E6229">
        <v>1.43</v>
      </c>
      <c r="F6229" t="s">
        <v>9</v>
      </c>
      <c r="G6229" t="s">
        <v>55</v>
      </c>
      <c r="H6229">
        <v>97110</v>
      </c>
      <c r="I6229" t="str" cm="1">
        <f t="array" ref="I6229">IFERROR(INDEX(scheduling_data!H:H,MATCH(B6229&amp;D6229,scheduling_data!D:D&amp;scheduling_data!A:A,0)),"")</f>
        <v>Katherine Tyree</v>
      </c>
      <c r="J6229" t="str">
        <f t="shared" si="223"/>
        <v>No</v>
      </c>
      <c r="L6229" t="str">
        <f t="shared" si="224"/>
        <v>No</v>
      </c>
    </row>
    <row r="6230" spans="1:12" x14ac:dyDescent="0.3">
      <c r="A6230" t="s">
        <v>137</v>
      </c>
      <c r="B6230">
        <v>319</v>
      </c>
      <c r="C6230" s="1">
        <v>45363</v>
      </c>
      <c r="D6230" s="1">
        <v>45345.416666666664</v>
      </c>
      <c r="E6230">
        <v>17.579999999999998</v>
      </c>
      <c r="F6230" t="s">
        <v>9</v>
      </c>
      <c r="G6230" t="s">
        <v>54</v>
      </c>
      <c r="H6230">
        <v>97110</v>
      </c>
      <c r="I6230" t="str" cm="1">
        <f t="array" ref="I6230">IFERROR(INDEX(scheduling_data!H:H,MATCH(B6230&amp;D6230,scheduling_data!D:D&amp;scheduling_data!A:A,0)),"")</f>
        <v>Katherine Tyree</v>
      </c>
      <c r="J6230" t="str">
        <f t="shared" si="223"/>
        <v>No</v>
      </c>
      <c r="L6230" t="str">
        <f t="shared" si="224"/>
        <v>No</v>
      </c>
    </row>
    <row r="6231" spans="1:12" x14ac:dyDescent="0.3">
      <c r="A6231" t="s">
        <v>137</v>
      </c>
      <c r="B6231">
        <v>319</v>
      </c>
      <c r="C6231" s="1">
        <v>45363</v>
      </c>
      <c r="D6231" s="1">
        <v>45345.416666666664</v>
      </c>
      <c r="E6231">
        <v>6.57</v>
      </c>
      <c r="F6231" t="s">
        <v>19</v>
      </c>
      <c r="G6231" t="s">
        <v>57</v>
      </c>
      <c r="H6231">
        <v>97016</v>
      </c>
      <c r="I6231" t="str" cm="1">
        <f t="array" ref="I6231">IFERROR(INDEX(scheduling_data!H:H,MATCH(B6231&amp;D6231,scheduling_data!D:D&amp;scheduling_data!A:A,0)),"")</f>
        <v>Katherine Tyree</v>
      </c>
      <c r="J6231" t="str">
        <f t="shared" si="223"/>
        <v>No</v>
      </c>
      <c r="L6231" t="str">
        <f t="shared" si="224"/>
        <v>Yes</v>
      </c>
    </row>
    <row r="6232" spans="1:12" x14ac:dyDescent="0.3">
      <c r="A6232" t="s">
        <v>137</v>
      </c>
      <c r="B6232">
        <v>319</v>
      </c>
      <c r="C6232" s="1">
        <v>45363</v>
      </c>
      <c r="D6232" s="1">
        <v>45345.416666666664</v>
      </c>
      <c r="E6232">
        <v>44.39</v>
      </c>
      <c r="F6232" t="s">
        <v>9</v>
      </c>
      <c r="G6232" t="s">
        <v>56</v>
      </c>
      <c r="H6232">
        <v>97016</v>
      </c>
      <c r="I6232" t="str" cm="1">
        <f t="array" ref="I6232">IFERROR(INDEX(scheduling_data!H:H,MATCH(B6232&amp;D6232,scheduling_data!D:D&amp;scheduling_data!A:A,0)),"")</f>
        <v>Katherine Tyree</v>
      </c>
      <c r="J6232" t="str">
        <f t="shared" si="223"/>
        <v>No</v>
      </c>
      <c r="L6232" t="str">
        <f t="shared" si="224"/>
        <v>No</v>
      </c>
    </row>
    <row r="6233" spans="1:12" x14ac:dyDescent="0.3">
      <c r="A6233" t="s">
        <v>137</v>
      </c>
      <c r="B6233">
        <v>319</v>
      </c>
      <c r="C6233" s="1">
        <v>45363</v>
      </c>
      <c r="D6233" s="1">
        <v>45345.416666666664</v>
      </c>
      <c r="E6233">
        <v>0.13</v>
      </c>
      <c r="F6233" t="s">
        <v>9</v>
      </c>
      <c r="G6233" t="s">
        <v>55</v>
      </c>
      <c r="H6233">
        <v>97016</v>
      </c>
      <c r="I6233" t="str" cm="1">
        <f t="array" ref="I6233">IFERROR(INDEX(scheduling_data!H:H,MATCH(B6233&amp;D6233,scheduling_data!D:D&amp;scheduling_data!A:A,0)),"")</f>
        <v>Katherine Tyree</v>
      </c>
      <c r="J6233" t="str">
        <f t="shared" si="223"/>
        <v>No</v>
      </c>
      <c r="L6233" t="str">
        <f t="shared" si="224"/>
        <v>No</v>
      </c>
    </row>
    <row r="6234" spans="1:12" x14ac:dyDescent="0.3">
      <c r="A6234" t="s">
        <v>137</v>
      </c>
      <c r="B6234">
        <v>319</v>
      </c>
      <c r="C6234" s="1">
        <v>45363</v>
      </c>
      <c r="D6234" s="1">
        <v>45345.416666666664</v>
      </c>
      <c r="E6234">
        <v>2.23</v>
      </c>
      <c r="F6234" t="s">
        <v>9</v>
      </c>
      <c r="G6234" t="s">
        <v>54</v>
      </c>
      <c r="H6234">
        <v>97016</v>
      </c>
      <c r="I6234" t="str" cm="1">
        <f t="array" ref="I6234">IFERROR(INDEX(scheduling_data!H:H,MATCH(B6234&amp;D6234,scheduling_data!D:D&amp;scheduling_data!A:A,0)),"")</f>
        <v>Katherine Tyree</v>
      </c>
      <c r="J6234" t="str">
        <f t="shared" si="223"/>
        <v>No</v>
      </c>
      <c r="L6234" t="str">
        <f t="shared" si="224"/>
        <v>No</v>
      </c>
    </row>
    <row r="6235" spans="1:12" x14ac:dyDescent="0.3">
      <c r="A6235" t="s">
        <v>137</v>
      </c>
      <c r="B6235">
        <v>319</v>
      </c>
      <c r="C6235" s="1">
        <v>45364</v>
      </c>
      <c r="D6235" s="1">
        <v>45348.541666666664</v>
      </c>
      <c r="E6235">
        <v>15.28</v>
      </c>
      <c r="F6235" t="s">
        <v>19</v>
      </c>
      <c r="G6235" t="s">
        <v>57</v>
      </c>
      <c r="H6235">
        <v>97140</v>
      </c>
      <c r="I6235" t="str" cm="1">
        <f t="array" ref="I6235">IFERROR(INDEX(scheduling_data!H:H,MATCH(B6235&amp;D6235,scheduling_data!D:D&amp;scheduling_data!A:A,0)),"")</f>
        <v>Katherine Tyree</v>
      </c>
      <c r="J6235" t="str">
        <f t="shared" si="223"/>
        <v>No</v>
      </c>
      <c r="L6235" t="str">
        <f t="shared" si="224"/>
        <v>Yes</v>
      </c>
    </row>
    <row r="6236" spans="1:12" x14ac:dyDescent="0.3">
      <c r="A6236" t="s">
        <v>137</v>
      </c>
      <c r="B6236">
        <v>319</v>
      </c>
      <c r="C6236" s="1">
        <v>45364</v>
      </c>
      <c r="D6236" s="1">
        <v>45348.541666666664</v>
      </c>
      <c r="E6236">
        <v>0.31</v>
      </c>
      <c r="F6236" t="s">
        <v>9</v>
      </c>
      <c r="G6236" t="s">
        <v>55</v>
      </c>
      <c r="H6236">
        <v>97140</v>
      </c>
      <c r="I6236" t="str" cm="1">
        <f t="array" ref="I6236">IFERROR(INDEX(scheduling_data!H:H,MATCH(B6236&amp;D6236,scheduling_data!D:D&amp;scheduling_data!A:A,0)),"")</f>
        <v>Katherine Tyree</v>
      </c>
      <c r="J6236" t="str">
        <f t="shared" si="223"/>
        <v>No</v>
      </c>
      <c r="L6236" t="str">
        <f t="shared" si="224"/>
        <v>No</v>
      </c>
    </row>
    <row r="6237" spans="1:12" x14ac:dyDescent="0.3">
      <c r="A6237" t="s">
        <v>137</v>
      </c>
      <c r="B6237">
        <v>319</v>
      </c>
      <c r="C6237" s="1">
        <v>45364</v>
      </c>
      <c r="D6237" s="1">
        <v>45348.541666666664</v>
      </c>
      <c r="E6237">
        <v>50.35</v>
      </c>
      <c r="F6237" t="s">
        <v>9</v>
      </c>
      <c r="G6237" t="s">
        <v>56</v>
      </c>
      <c r="H6237">
        <v>97140</v>
      </c>
      <c r="I6237" t="str" cm="1">
        <f t="array" ref="I6237">IFERROR(INDEX(scheduling_data!H:H,MATCH(B6237&amp;D6237,scheduling_data!D:D&amp;scheduling_data!A:A,0)),"")</f>
        <v>Katherine Tyree</v>
      </c>
      <c r="J6237" t="str">
        <f t="shared" si="223"/>
        <v>No</v>
      </c>
      <c r="L6237" t="str">
        <f t="shared" si="224"/>
        <v>No</v>
      </c>
    </row>
    <row r="6238" spans="1:12" x14ac:dyDescent="0.3">
      <c r="A6238" t="s">
        <v>137</v>
      </c>
      <c r="B6238">
        <v>319</v>
      </c>
      <c r="C6238" s="1">
        <v>45364</v>
      </c>
      <c r="D6238" s="1">
        <v>45348.541666666664</v>
      </c>
      <c r="E6238">
        <v>2.23</v>
      </c>
      <c r="F6238" t="s">
        <v>9</v>
      </c>
      <c r="G6238" t="s">
        <v>54</v>
      </c>
      <c r="H6238">
        <v>97016</v>
      </c>
      <c r="I6238" t="str" cm="1">
        <f t="array" ref="I6238">IFERROR(INDEX(scheduling_data!H:H,MATCH(B6238&amp;D6238,scheduling_data!D:D&amp;scheduling_data!A:A,0)),"")</f>
        <v>Katherine Tyree</v>
      </c>
      <c r="J6238" t="str">
        <f t="shared" si="223"/>
        <v>No</v>
      </c>
      <c r="L6238" t="str">
        <f t="shared" si="224"/>
        <v>No</v>
      </c>
    </row>
    <row r="6239" spans="1:12" x14ac:dyDescent="0.3">
      <c r="A6239" t="s">
        <v>137</v>
      </c>
      <c r="B6239">
        <v>319</v>
      </c>
      <c r="C6239" s="1">
        <v>45364</v>
      </c>
      <c r="D6239" s="1">
        <v>45348.541666666664</v>
      </c>
      <c r="E6239">
        <v>11.72</v>
      </c>
      <c r="F6239" t="s">
        <v>9</v>
      </c>
      <c r="G6239" t="s">
        <v>54</v>
      </c>
      <c r="H6239">
        <v>97110</v>
      </c>
      <c r="I6239" t="str" cm="1">
        <f t="array" ref="I6239">IFERROR(INDEX(scheduling_data!H:H,MATCH(B6239&amp;D6239,scheduling_data!D:D&amp;scheduling_data!A:A,0)),"")</f>
        <v>Katherine Tyree</v>
      </c>
      <c r="J6239" t="str">
        <f t="shared" si="223"/>
        <v>No</v>
      </c>
      <c r="L6239" t="str">
        <f t="shared" si="224"/>
        <v>No</v>
      </c>
    </row>
    <row r="6240" spans="1:12" x14ac:dyDescent="0.3">
      <c r="A6240" t="s">
        <v>137</v>
      </c>
      <c r="B6240">
        <v>319</v>
      </c>
      <c r="C6240" s="1">
        <v>45364</v>
      </c>
      <c r="D6240" s="1">
        <v>45348.541666666664</v>
      </c>
      <c r="E6240">
        <v>1.0900000000000001</v>
      </c>
      <c r="F6240" t="s">
        <v>9</v>
      </c>
      <c r="G6240" t="s">
        <v>55</v>
      </c>
      <c r="H6240">
        <v>97110</v>
      </c>
      <c r="I6240" t="str" cm="1">
        <f t="array" ref="I6240">IFERROR(INDEX(scheduling_data!H:H,MATCH(B6240&amp;D6240,scheduling_data!D:D&amp;scheduling_data!A:A,0)),"")</f>
        <v>Katherine Tyree</v>
      </c>
      <c r="J6240" t="str">
        <f t="shared" si="223"/>
        <v>No</v>
      </c>
      <c r="L6240" t="str">
        <f t="shared" si="224"/>
        <v>No</v>
      </c>
    </row>
    <row r="6241" spans="1:12" x14ac:dyDescent="0.3">
      <c r="A6241" t="s">
        <v>137</v>
      </c>
      <c r="B6241">
        <v>319</v>
      </c>
      <c r="C6241" s="1">
        <v>45364</v>
      </c>
      <c r="D6241" s="1">
        <v>45348.541666666664</v>
      </c>
      <c r="E6241">
        <v>144.9</v>
      </c>
      <c r="F6241" t="s">
        <v>9</v>
      </c>
      <c r="G6241" t="s">
        <v>56</v>
      </c>
      <c r="H6241">
        <v>97110</v>
      </c>
      <c r="I6241" t="str" cm="1">
        <f t="array" ref="I6241">IFERROR(INDEX(scheduling_data!H:H,MATCH(B6241&amp;D6241,scheduling_data!D:D&amp;scheduling_data!A:A,0)),"")</f>
        <v>Katherine Tyree</v>
      </c>
      <c r="J6241" t="str">
        <f t="shared" si="223"/>
        <v>No</v>
      </c>
      <c r="L6241" t="str">
        <f t="shared" si="224"/>
        <v>No</v>
      </c>
    </row>
    <row r="6242" spans="1:12" x14ac:dyDescent="0.3">
      <c r="A6242" t="s">
        <v>137</v>
      </c>
      <c r="B6242">
        <v>319</v>
      </c>
      <c r="C6242" s="1">
        <v>45364</v>
      </c>
      <c r="D6242" s="1">
        <v>45348.541666666664</v>
      </c>
      <c r="E6242">
        <v>53.61</v>
      </c>
      <c r="F6242" t="s">
        <v>19</v>
      </c>
      <c r="G6242" t="s">
        <v>57</v>
      </c>
      <c r="H6242">
        <v>97110</v>
      </c>
      <c r="I6242" t="str" cm="1">
        <f t="array" ref="I6242">IFERROR(INDEX(scheduling_data!H:H,MATCH(B6242&amp;D6242,scheduling_data!D:D&amp;scheduling_data!A:A,0)),"")</f>
        <v>Katherine Tyree</v>
      </c>
      <c r="J6242" t="str">
        <f t="shared" si="223"/>
        <v>No</v>
      </c>
      <c r="L6242" t="str">
        <f t="shared" si="224"/>
        <v>Yes</v>
      </c>
    </row>
    <row r="6243" spans="1:12" x14ac:dyDescent="0.3">
      <c r="A6243" t="s">
        <v>137</v>
      </c>
      <c r="B6243">
        <v>319</v>
      </c>
      <c r="C6243" s="1">
        <v>45364</v>
      </c>
      <c r="D6243" s="1">
        <v>45348.541666666664</v>
      </c>
      <c r="E6243">
        <v>0.13</v>
      </c>
      <c r="F6243" t="s">
        <v>9</v>
      </c>
      <c r="G6243" t="s">
        <v>55</v>
      </c>
      <c r="H6243">
        <v>97016</v>
      </c>
      <c r="I6243" t="str" cm="1">
        <f t="array" ref="I6243">IFERROR(INDEX(scheduling_data!H:H,MATCH(B6243&amp;D6243,scheduling_data!D:D&amp;scheduling_data!A:A,0)),"")</f>
        <v>Katherine Tyree</v>
      </c>
      <c r="J6243" t="str">
        <f t="shared" si="223"/>
        <v>No</v>
      </c>
      <c r="L6243" t="str">
        <f t="shared" si="224"/>
        <v>No</v>
      </c>
    </row>
    <row r="6244" spans="1:12" x14ac:dyDescent="0.3">
      <c r="A6244" t="s">
        <v>137</v>
      </c>
      <c r="B6244">
        <v>319</v>
      </c>
      <c r="C6244" s="1">
        <v>45364</v>
      </c>
      <c r="D6244" s="1">
        <v>45348.541666666664</v>
      </c>
      <c r="E6244">
        <v>44.39</v>
      </c>
      <c r="F6244" t="s">
        <v>9</v>
      </c>
      <c r="G6244" t="s">
        <v>56</v>
      </c>
      <c r="H6244">
        <v>97016</v>
      </c>
      <c r="I6244" t="str" cm="1">
        <f t="array" ref="I6244">IFERROR(INDEX(scheduling_data!H:H,MATCH(B6244&amp;D6244,scheduling_data!D:D&amp;scheduling_data!A:A,0)),"")</f>
        <v>Katherine Tyree</v>
      </c>
      <c r="J6244" t="str">
        <f t="shared" si="223"/>
        <v>No</v>
      </c>
      <c r="L6244" t="str">
        <f t="shared" si="224"/>
        <v>No</v>
      </c>
    </row>
    <row r="6245" spans="1:12" x14ac:dyDescent="0.3">
      <c r="A6245" t="s">
        <v>137</v>
      </c>
      <c r="B6245">
        <v>319</v>
      </c>
      <c r="C6245" s="1">
        <v>45364</v>
      </c>
      <c r="D6245" s="1">
        <v>45348.541666666664</v>
      </c>
      <c r="E6245">
        <v>6.57</v>
      </c>
      <c r="F6245" t="s">
        <v>19</v>
      </c>
      <c r="G6245" t="s">
        <v>57</v>
      </c>
      <c r="H6245">
        <v>97016</v>
      </c>
      <c r="I6245" t="str" cm="1">
        <f t="array" ref="I6245">IFERROR(INDEX(scheduling_data!H:H,MATCH(B6245&amp;D6245,scheduling_data!D:D&amp;scheduling_data!A:A,0)),"")</f>
        <v>Katherine Tyree</v>
      </c>
      <c r="J6245" t="str">
        <f t="shared" si="223"/>
        <v>No</v>
      </c>
      <c r="L6245" t="str">
        <f t="shared" si="224"/>
        <v>Yes</v>
      </c>
    </row>
    <row r="6246" spans="1:12" x14ac:dyDescent="0.3">
      <c r="A6246" t="s">
        <v>137</v>
      </c>
      <c r="B6246">
        <v>319</v>
      </c>
      <c r="C6246" s="1">
        <v>45364</v>
      </c>
      <c r="D6246" s="1">
        <v>45348.541666666664</v>
      </c>
      <c r="E6246">
        <v>5.16</v>
      </c>
      <c r="F6246" t="s">
        <v>9</v>
      </c>
      <c r="G6246" t="s">
        <v>54</v>
      </c>
      <c r="H6246">
        <v>97140</v>
      </c>
      <c r="I6246" t="str" cm="1">
        <f t="array" ref="I6246">IFERROR(INDEX(scheduling_data!H:H,MATCH(B6246&amp;D6246,scheduling_data!D:D&amp;scheduling_data!A:A,0)),"")</f>
        <v>Katherine Tyree</v>
      </c>
      <c r="J6246" t="str">
        <f t="shared" si="223"/>
        <v>No</v>
      </c>
      <c r="L6246" t="str">
        <f t="shared" si="224"/>
        <v>No</v>
      </c>
    </row>
    <row r="6247" spans="1:12" x14ac:dyDescent="0.3">
      <c r="A6247" t="s">
        <v>137</v>
      </c>
      <c r="B6247">
        <v>319</v>
      </c>
      <c r="C6247" s="1">
        <v>45366</v>
      </c>
      <c r="D6247" s="1">
        <v>45349.583333333336</v>
      </c>
      <c r="E6247">
        <v>15.28</v>
      </c>
      <c r="F6247" t="s">
        <v>19</v>
      </c>
      <c r="G6247" t="s">
        <v>57</v>
      </c>
      <c r="H6247">
        <v>97140</v>
      </c>
      <c r="I6247" t="str" cm="1">
        <f t="array" ref="I6247">IFERROR(INDEX(scheduling_data!H:H,MATCH(B6247&amp;D6247,scheduling_data!D:D&amp;scheduling_data!A:A,0)),"")</f>
        <v>Robert Crochet</v>
      </c>
      <c r="J6247" t="str">
        <f t="shared" si="223"/>
        <v>No</v>
      </c>
      <c r="L6247" t="str">
        <f t="shared" si="224"/>
        <v>Yes</v>
      </c>
    </row>
    <row r="6248" spans="1:12" x14ac:dyDescent="0.3">
      <c r="A6248" t="s">
        <v>137</v>
      </c>
      <c r="B6248">
        <v>319</v>
      </c>
      <c r="C6248" s="1">
        <v>45366</v>
      </c>
      <c r="D6248" s="1">
        <v>45349.583333333336</v>
      </c>
      <c r="E6248">
        <v>2.23</v>
      </c>
      <c r="F6248" t="s">
        <v>9</v>
      </c>
      <c r="G6248" t="s">
        <v>54</v>
      </c>
      <c r="H6248">
        <v>97016</v>
      </c>
      <c r="I6248" t="str" cm="1">
        <f t="array" ref="I6248">IFERROR(INDEX(scheduling_data!H:H,MATCH(B6248&amp;D6248,scheduling_data!D:D&amp;scheduling_data!A:A,0)),"")</f>
        <v>Robert Crochet</v>
      </c>
      <c r="J6248" t="str">
        <f t="shared" si="223"/>
        <v>No</v>
      </c>
      <c r="L6248" t="str">
        <f t="shared" si="224"/>
        <v>No</v>
      </c>
    </row>
    <row r="6249" spans="1:12" x14ac:dyDescent="0.3">
      <c r="A6249" t="s">
        <v>137</v>
      </c>
      <c r="B6249">
        <v>319</v>
      </c>
      <c r="C6249" s="1">
        <v>45366</v>
      </c>
      <c r="D6249" s="1">
        <v>45349.583333333336</v>
      </c>
      <c r="E6249">
        <v>5.16</v>
      </c>
      <c r="F6249" t="s">
        <v>9</v>
      </c>
      <c r="G6249" t="s">
        <v>54</v>
      </c>
      <c r="H6249">
        <v>97140</v>
      </c>
      <c r="I6249" t="str" cm="1">
        <f t="array" ref="I6249">IFERROR(INDEX(scheduling_data!H:H,MATCH(B6249&amp;D6249,scheduling_data!D:D&amp;scheduling_data!A:A,0)),"")</f>
        <v>Robert Crochet</v>
      </c>
      <c r="J6249" t="str">
        <f t="shared" si="223"/>
        <v>No</v>
      </c>
      <c r="L6249" t="str">
        <f t="shared" si="224"/>
        <v>No</v>
      </c>
    </row>
    <row r="6250" spans="1:12" x14ac:dyDescent="0.3">
      <c r="A6250" t="s">
        <v>137</v>
      </c>
      <c r="B6250">
        <v>319</v>
      </c>
      <c r="C6250" s="1">
        <v>45366</v>
      </c>
      <c r="D6250" s="1">
        <v>45349.583333333336</v>
      </c>
      <c r="E6250">
        <v>5.86</v>
      </c>
      <c r="F6250" t="s">
        <v>9</v>
      </c>
      <c r="G6250" t="s">
        <v>54</v>
      </c>
      <c r="H6250">
        <v>97110</v>
      </c>
      <c r="I6250" t="str" cm="1">
        <f t="array" ref="I6250">IFERROR(INDEX(scheduling_data!H:H,MATCH(B6250&amp;D6250,scheduling_data!D:D&amp;scheduling_data!A:A,0)),"")</f>
        <v>Robert Crochet</v>
      </c>
      <c r="J6250" t="str">
        <f t="shared" si="223"/>
        <v>No</v>
      </c>
      <c r="L6250" t="str">
        <f t="shared" si="224"/>
        <v>No</v>
      </c>
    </row>
    <row r="6251" spans="1:12" x14ac:dyDescent="0.3">
      <c r="A6251" t="s">
        <v>137</v>
      </c>
      <c r="B6251">
        <v>319</v>
      </c>
      <c r="C6251" s="1">
        <v>45366</v>
      </c>
      <c r="D6251" s="1">
        <v>45349.583333333336</v>
      </c>
      <c r="E6251">
        <v>96.6</v>
      </c>
      <c r="F6251" t="s">
        <v>9</v>
      </c>
      <c r="G6251" t="s">
        <v>56</v>
      </c>
      <c r="H6251">
        <v>97110</v>
      </c>
      <c r="I6251" t="str" cm="1">
        <f t="array" ref="I6251">IFERROR(INDEX(scheduling_data!H:H,MATCH(B6251&amp;D6251,scheduling_data!D:D&amp;scheduling_data!A:A,0)),"")</f>
        <v>Robert Crochet</v>
      </c>
      <c r="J6251" t="str">
        <f t="shared" si="223"/>
        <v>No</v>
      </c>
      <c r="L6251" t="str">
        <f t="shared" si="224"/>
        <v>No</v>
      </c>
    </row>
    <row r="6252" spans="1:12" x14ac:dyDescent="0.3">
      <c r="A6252" t="s">
        <v>137</v>
      </c>
      <c r="B6252">
        <v>319</v>
      </c>
      <c r="C6252" s="1">
        <v>45366</v>
      </c>
      <c r="D6252" s="1">
        <v>45349.583333333336</v>
      </c>
      <c r="E6252">
        <v>0.13</v>
      </c>
      <c r="F6252" t="s">
        <v>9</v>
      </c>
      <c r="G6252" t="s">
        <v>55</v>
      </c>
      <c r="H6252">
        <v>97016</v>
      </c>
      <c r="I6252" t="str" cm="1">
        <f t="array" ref="I6252">IFERROR(INDEX(scheduling_data!H:H,MATCH(B6252&amp;D6252,scheduling_data!D:D&amp;scheduling_data!A:A,0)),"")</f>
        <v>Robert Crochet</v>
      </c>
      <c r="J6252" t="str">
        <f t="shared" si="223"/>
        <v>No</v>
      </c>
      <c r="L6252" t="str">
        <f t="shared" si="224"/>
        <v>No</v>
      </c>
    </row>
    <row r="6253" spans="1:12" x14ac:dyDescent="0.3">
      <c r="A6253" t="s">
        <v>137</v>
      </c>
      <c r="B6253">
        <v>319</v>
      </c>
      <c r="C6253" s="1">
        <v>45366</v>
      </c>
      <c r="D6253" s="1">
        <v>45349.583333333336</v>
      </c>
      <c r="E6253">
        <v>44.39</v>
      </c>
      <c r="F6253" t="s">
        <v>9</v>
      </c>
      <c r="G6253" t="s">
        <v>56</v>
      </c>
      <c r="H6253">
        <v>97016</v>
      </c>
      <c r="I6253" t="str" cm="1">
        <f t="array" ref="I6253">IFERROR(INDEX(scheduling_data!H:H,MATCH(B6253&amp;D6253,scheduling_data!D:D&amp;scheduling_data!A:A,0)),"")</f>
        <v>Robert Crochet</v>
      </c>
      <c r="J6253" t="str">
        <f t="shared" si="223"/>
        <v>No</v>
      </c>
      <c r="L6253" t="str">
        <f t="shared" si="224"/>
        <v>No</v>
      </c>
    </row>
    <row r="6254" spans="1:12" x14ac:dyDescent="0.3">
      <c r="A6254" t="s">
        <v>137</v>
      </c>
      <c r="B6254">
        <v>319</v>
      </c>
      <c r="C6254" s="1">
        <v>45366</v>
      </c>
      <c r="D6254" s="1">
        <v>45349.583333333336</v>
      </c>
      <c r="E6254">
        <v>50.35</v>
      </c>
      <c r="F6254" t="s">
        <v>9</v>
      </c>
      <c r="G6254" t="s">
        <v>56</v>
      </c>
      <c r="H6254">
        <v>97140</v>
      </c>
      <c r="I6254" t="str" cm="1">
        <f t="array" ref="I6254">IFERROR(INDEX(scheduling_data!H:H,MATCH(B6254&amp;D6254,scheduling_data!D:D&amp;scheduling_data!A:A,0)),"")</f>
        <v>Robert Crochet</v>
      </c>
      <c r="J6254" t="str">
        <f t="shared" si="223"/>
        <v>No</v>
      </c>
      <c r="L6254" t="str">
        <f t="shared" si="224"/>
        <v>No</v>
      </c>
    </row>
    <row r="6255" spans="1:12" x14ac:dyDescent="0.3">
      <c r="A6255" t="s">
        <v>137</v>
      </c>
      <c r="B6255">
        <v>319</v>
      </c>
      <c r="C6255" s="1">
        <v>45366</v>
      </c>
      <c r="D6255" s="1">
        <v>45349.583333333336</v>
      </c>
      <c r="E6255">
        <v>0.31</v>
      </c>
      <c r="F6255" t="s">
        <v>9</v>
      </c>
      <c r="G6255" t="s">
        <v>55</v>
      </c>
      <c r="H6255">
        <v>97140</v>
      </c>
      <c r="I6255" t="str" cm="1">
        <f t="array" ref="I6255">IFERROR(INDEX(scheduling_data!H:H,MATCH(B6255&amp;D6255,scheduling_data!D:D&amp;scheduling_data!A:A,0)),"")</f>
        <v>Robert Crochet</v>
      </c>
      <c r="J6255" t="str">
        <f t="shared" si="223"/>
        <v>No</v>
      </c>
      <c r="L6255" t="str">
        <f t="shared" si="224"/>
        <v>No</v>
      </c>
    </row>
    <row r="6256" spans="1:12" x14ac:dyDescent="0.3">
      <c r="A6256" t="s">
        <v>137</v>
      </c>
      <c r="B6256">
        <v>319</v>
      </c>
      <c r="C6256" s="1">
        <v>45366</v>
      </c>
      <c r="D6256" s="1">
        <v>45349.583333333336</v>
      </c>
      <c r="E6256">
        <v>6.57</v>
      </c>
      <c r="F6256" t="s">
        <v>19</v>
      </c>
      <c r="G6256" t="s">
        <v>57</v>
      </c>
      <c r="H6256">
        <v>97016</v>
      </c>
      <c r="I6256" t="str" cm="1">
        <f t="array" ref="I6256">IFERROR(INDEX(scheduling_data!H:H,MATCH(B6256&amp;D6256,scheduling_data!D:D&amp;scheduling_data!A:A,0)),"")</f>
        <v>Robert Crochet</v>
      </c>
      <c r="J6256" t="str">
        <f t="shared" si="223"/>
        <v>No</v>
      </c>
      <c r="L6256" t="str">
        <f t="shared" si="224"/>
        <v>Yes</v>
      </c>
    </row>
    <row r="6257" spans="1:12" x14ac:dyDescent="0.3">
      <c r="A6257" t="s">
        <v>137</v>
      </c>
      <c r="B6257">
        <v>319</v>
      </c>
      <c r="C6257" s="1">
        <v>45366</v>
      </c>
      <c r="D6257" s="1">
        <v>45349.583333333336</v>
      </c>
      <c r="E6257">
        <v>0.76</v>
      </c>
      <c r="F6257" t="s">
        <v>9</v>
      </c>
      <c r="G6257" t="s">
        <v>55</v>
      </c>
      <c r="H6257">
        <v>97110</v>
      </c>
      <c r="I6257" t="str" cm="1">
        <f t="array" ref="I6257">IFERROR(INDEX(scheduling_data!H:H,MATCH(B6257&amp;D6257,scheduling_data!D:D&amp;scheduling_data!A:A,0)),"")</f>
        <v>Robert Crochet</v>
      </c>
      <c r="J6257" t="str">
        <f t="shared" si="223"/>
        <v>No</v>
      </c>
      <c r="L6257" t="str">
        <f t="shared" si="224"/>
        <v>No</v>
      </c>
    </row>
    <row r="6258" spans="1:12" x14ac:dyDescent="0.3">
      <c r="A6258" t="s">
        <v>137</v>
      </c>
      <c r="B6258">
        <v>319</v>
      </c>
      <c r="C6258" s="1">
        <v>45366</v>
      </c>
      <c r="D6258" s="1">
        <v>45349.583333333336</v>
      </c>
      <c r="E6258">
        <v>37.270000000000003</v>
      </c>
      <c r="F6258" t="s">
        <v>19</v>
      </c>
      <c r="G6258" t="s">
        <v>57</v>
      </c>
      <c r="H6258">
        <v>97110</v>
      </c>
      <c r="I6258" t="str" cm="1">
        <f t="array" ref="I6258">IFERROR(INDEX(scheduling_data!H:H,MATCH(B6258&amp;D6258,scheduling_data!D:D&amp;scheduling_data!A:A,0)),"")</f>
        <v>Robert Crochet</v>
      </c>
      <c r="J6258" t="str">
        <f t="shared" si="223"/>
        <v>No</v>
      </c>
      <c r="L6258" t="str">
        <f t="shared" si="224"/>
        <v>Yes</v>
      </c>
    </row>
    <row r="6259" spans="1:12" x14ac:dyDescent="0.3">
      <c r="A6259" t="s">
        <v>137</v>
      </c>
      <c r="B6259">
        <v>319</v>
      </c>
      <c r="C6259" s="1">
        <v>45369</v>
      </c>
      <c r="D6259" s="1">
        <v>45351.541666666664</v>
      </c>
      <c r="E6259">
        <v>0.33</v>
      </c>
      <c r="F6259" t="s">
        <v>9</v>
      </c>
      <c r="G6259" t="s">
        <v>55</v>
      </c>
      <c r="H6259">
        <v>97110</v>
      </c>
      <c r="I6259" t="str" cm="1">
        <f t="array" ref="I6259">IFERROR(INDEX(scheduling_data!H:H,MATCH(B6259&amp;D6259,scheduling_data!D:D&amp;scheduling_data!A:A,0)),"")</f>
        <v>Katherine Tyree</v>
      </c>
      <c r="J6259" t="str">
        <f t="shared" si="223"/>
        <v>No</v>
      </c>
      <c r="L6259" t="str">
        <f t="shared" si="224"/>
        <v>No</v>
      </c>
    </row>
    <row r="6260" spans="1:12" x14ac:dyDescent="0.3">
      <c r="A6260" t="s">
        <v>137</v>
      </c>
      <c r="B6260">
        <v>319</v>
      </c>
      <c r="C6260" s="1">
        <v>45369</v>
      </c>
      <c r="D6260" s="1">
        <v>45351.541666666664</v>
      </c>
      <c r="E6260">
        <v>48.3</v>
      </c>
      <c r="F6260" t="s">
        <v>9</v>
      </c>
      <c r="G6260" t="s">
        <v>56</v>
      </c>
      <c r="H6260">
        <v>97110</v>
      </c>
      <c r="I6260" t="str" cm="1">
        <f t="array" ref="I6260">IFERROR(INDEX(scheduling_data!H:H,MATCH(B6260&amp;D6260,scheduling_data!D:D&amp;scheduling_data!A:A,0)),"")</f>
        <v>Katherine Tyree</v>
      </c>
      <c r="J6260" t="str">
        <f t="shared" si="223"/>
        <v>No</v>
      </c>
      <c r="L6260" t="str">
        <f t="shared" si="224"/>
        <v>No</v>
      </c>
    </row>
    <row r="6261" spans="1:12" x14ac:dyDescent="0.3">
      <c r="A6261" t="s">
        <v>137</v>
      </c>
      <c r="B6261">
        <v>319</v>
      </c>
      <c r="C6261" s="1">
        <v>45369</v>
      </c>
      <c r="D6261" s="1">
        <v>45351.541666666664</v>
      </c>
      <c r="E6261">
        <v>16.34</v>
      </c>
      <c r="F6261" t="s">
        <v>19</v>
      </c>
      <c r="G6261" t="s">
        <v>57</v>
      </c>
      <c r="H6261">
        <v>97110</v>
      </c>
      <c r="I6261" t="str" cm="1">
        <f t="array" ref="I6261">IFERROR(INDEX(scheduling_data!H:H,MATCH(B6261&amp;D6261,scheduling_data!D:D&amp;scheduling_data!A:A,0)),"")</f>
        <v>Katherine Tyree</v>
      </c>
      <c r="J6261" t="str">
        <f t="shared" si="223"/>
        <v>No</v>
      </c>
      <c r="L6261" t="str">
        <f t="shared" si="224"/>
        <v>Yes</v>
      </c>
    </row>
    <row r="6262" spans="1:12" x14ac:dyDescent="0.3">
      <c r="A6262" t="s">
        <v>137</v>
      </c>
      <c r="B6262">
        <v>319</v>
      </c>
      <c r="C6262" s="1">
        <v>45369</v>
      </c>
      <c r="D6262" s="1">
        <v>45351.541666666664</v>
      </c>
      <c r="E6262">
        <v>5.86</v>
      </c>
      <c r="F6262" t="s">
        <v>9</v>
      </c>
      <c r="G6262" t="s">
        <v>54</v>
      </c>
      <c r="H6262">
        <v>97110</v>
      </c>
      <c r="I6262" t="str" cm="1">
        <f t="array" ref="I6262">IFERROR(INDEX(scheduling_data!H:H,MATCH(B6262&amp;D6262,scheduling_data!D:D&amp;scheduling_data!A:A,0)),"")</f>
        <v>Katherine Tyree</v>
      </c>
      <c r="J6262" t="str">
        <f t="shared" si="223"/>
        <v>No</v>
      </c>
      <c r="L6262" t="str">
        <f t="shared" si="224"/>
        <v>No</v>
      </c>
    </row>
    <row r="6263" spans="1:12" x14ac:dyDescent="0.3">
      <c r="A6263" t="s">
        <v>137</v>
      </c>
      <c r="B6263">
        <v>319</v>
      </c>
      <c r="C6263" s="1">
        <v>45369</v>
      </c>
      <c r="D6263" s="1">
        <v>45351.541666666664</v>
      </c>
      <c r="E6263">
        <v>25.71</v>
      </c>
      <c r="F6263" t="s">
        <v>19</v>
      </c>
      <c r="G6263" t="s">
        <v>57</v>
      </c>
      <c r="H6263">
        <v>97530</v>
      </c>
      <c r="I6263" t="str" cm="1">
        <f t="array" ref="I6263">IFERROR(INDEX(scheduling_data!H:H,MATCH(B6263&amp;D6263,scheduling_data!D:D&amp;scheduling_data!A:A,0)),"")</f>
        <v>Katherine Tyree</v>
      </c>
      <c r="J6263" t="str">
        <f t="shared" si="223"/>
        <v>No</v>
      </c>
      <c r="L6263" t="str">
        <f t="shared" si="224"/>
        <v>Yes</v>
      </c>
    </row>
    <row r="6264" spans="1:12" x14ac:dyDescent="0.3">
      <c r="A6264" t="s">
        <v>137</v>
      </c>
      <c r="B6264">
        <v>319</v>
      </c>
      <c r="C6264" s="1">
        <v>45369</v>
      </c>
      <c r="D6264" s="1">
        <v>45351.541666666664</v>
      </c>
      <c r="E6264">
        <v>42.21</v>
      </c>
      <c r="F6264" t="s">
        <v>9</v>
      </c>
      <c r="G6264" t="s">
        <v>56</v>
      </c>
      <c r="H6264">
        <v>97530</v>
      </c>
      <c r="I6264" t="str" cm="1">
        <f t="array" ref="I6264">IFERROR(INDEX(scheduling_data!H:H,MATCH(B6264&amp;D6264,scheduling_data!D:D&amp;scheduling_data!A:A,0)),"")</f>
        <v>Katherine Tyree</v>
      </c>
      <c r="J6264" t="str">
        <f t="shared" si="223"/>
        <v>No</v>
      </c>
      <c r="L6264" t="str">
        <f t="shared" si="224"/>
        <v>No</v>
      </c>
    </row>
    <row r="6265" spans="1:12" x14ac:dyDescent="0.3">
      <c r="A6265" t="s">
        <v>137</v>
      </c>
      <c r="B6265">
        <v>319</v>
      </c>
      <c r="C6265" s="1">
        <v>45369</v>
      </c>
      <c r="D6265" s="1">
        <v>45351.541666666664</v>
      </c>
      <c r="E6265">
        <v>0.52</v>
      </c>
      <c r="F6265" t="s">
        <v>9</v>
      </c>
      <c r="G6265" t="s">
        <v>55</v>
      </c>
      <c r="H6265">
        <v>97530</v>
      </c>
      <c r="I6265" t="str" cm="1">
        <f t="array" ref="I6265">IFERROR(INDEX(scheduling_data!H:H,MATCH(B6265&amp;D6265,scheduling_data!D:D&amp;scheduling_data!A:A,0)),"")</f>
        <v>Katherine Tyree</v>
      </c>
      <c r="J6265" t="str">
        <f t="shared" si="223"/>
        <v>No</v>
      </c>
      <c r="L6265" t="str">
        <f t="shared" si="224"/>
        <v>No</v>
      </c>
    </row>
    <row r="6266" spans="1:12" x14ac:dyDescent="0.3">
      <c r="A6266" t="s">
        <v>137</v>
      </c>
      <c r="B6266">
        <v>319</v>
      </c>
      <c r="C6266" s="1">
        <v>45369</v>
      </c>
      <c r="D6266" s="1">
        <v>45351.541666666664</v>
      </c>
      <c r="E6266">
        <v>15.28</v>
      </c>
      <c r="F6266" t="s">
        <v>19</v>
      </c>
      <c r="G6266" t="s">
        <v>57</v>
      </c>
      <c r="H6266">
        <v>97140</v>
      </c>
      <c r="I6266" t="str" cm="1">
        <f t="array" ref="I6266">IFERROR(INDEX(scheduling_data!H:H,MATCH(B6266&amp;D6266,scheduling_data!D:D&amp;scheduling_data!A:A,0)),"")</f>
        <v>Katherine Tyree</v>
      </c>
      <c r="J6266" t="str">
        <f t="shared" si="223"/>
        <v>No</v>
      </c>
      <c r="L6266" t="str">
        <f t="shared" si="224"/>
        <v>Yes</v>
      </c>
    </row>
    <row r="6267" spans="1:12" x14ac:dyDescent="0.3">
      <c r="A6267" t="s">
        <v>137</v>
      </c>
      <c r="B6267">
        <v>319</v>
      </c>
      <c r="C6267" s="1">
        <v>45369</v>
      </c>
      <c r="D6267" s="1">
        <v>45351.541666666664</v>
      </c>
      <c r="E6267">
        <v>50.35</v>
      </c>
      <c r="F6267" t="s">
        <v>9</v>
      </c>
      <c r="G6267" t="s">
        <v>56</v>
      </c>
      <c r="H6267">
        <v>97140</v>
      </c>
      <c r="I6267" t="str" cm="1">
        <f t="array" ref="I6267">IFERROR(INDEX(scheduling_data!H:H,MATCH(B6267&amp;D6267,scheduling_data!D:D&amp;scheduling_data!A:A,0)),"")</f>
        <v>Katherine Tyree</v>
      </c>
      <c r="J6267" t="str">
        <f t="shared" si="223"/>
        <v>No</v>
      </c>
      <c r="L6267" t="str">
        <f t="shared" si="224"/>
        <v>No</v>
      </c>
    </row>
    <row r="6268" spans="1:12" x14ac:dyDescent="0.3">
      <c r="A6268" t="s">
        <v>137</v>
      </c>
      <c r="B6268">
        <v>319</v>
      </c>
      <c r="C6268" s="1">
        <v>45369</v>
      </c>
      <c r="D6268" s="1">
        <v>45351.541666666664</v>
      </c>
      <c r="E6268">
        <v>0.31</v>
      </c>
      <c r="F6268" t="s">
        <v>9</v>
      </c>
      <c r="G6268" t="s">
        <v>55</v>
      </c>
      <c r="H6268">
        <v>97140</v>
      </c>
      <c r="I6268" t="str" cm="1">
        <f t="array" ref="I6268">IFERROR(INDEX(scheduling_data!H:H,MATCH(B6268&amp;D6268,scheduling_data!D:D&amp;scheduling_data!A:A,0)),"")</f>
        <v>Katherine Tyree</v>
      </c>
      <c r="J6268" t="str">
        <f t="shared" si="223"/>
        <v>No</v>
      </c>
      <c r="L6268" t="str">
        <f t="shared" si="224"/>
        <v>No</v>
      </c>
    </row>
    <row r="6269" spans="1:12" x14ac:dyDescent="0.3">
      <c r="A6269" t="s">
        <v>137</v>
      </c>
      <c r="B6269">
        <v>319</v>
      </c>
      <c r="C6269" s="1">
        <v>45369</v>
      </c>
      <c r="D6269" s="1">
        <v>45351.541666666664</v>
      </c>
      <c r="E6269">
        <v>5.16</v>
      </c>
      <c r="F6269" t="s">
        <v>9</v>
      </c>
      <c r="G6269" t="s">
        <v>54</v>
      </c>
      <c r="H6269">
        <v>97140</v>
      </c>
      <c r="I6269" t="str" cm="1">
        <f t="array" ref="I6269">IFERROR(INDEX(scheduling_data!H:H,MATCH(B6269&amp;D6269,scheduling_data!D:D&amp;scheduling_data!A:A,0)),"")</f>
        <v>Katherine Tyree</v>
      </c>
      <c r="J6269" t="str">
        <f t="shared" si="223"/>
        <v>No</v>
      </c>
      <c r="L6269" t="str">
        <f t="shared" si="224"/>
        <v>No</v>
      </c>
    </row>
    <row r="6270" spans="1:12" x14ac:dyDescent="0.3">
      <c r="A6270" t="s">
        <v>137</v>
      </c>
      <c r="B6270">
        <v>319</v>
      </c>
      <c r="C6270" s="1">
        <v>45369</v>
      </c>
      <c r="D6270" s="1">
        <v>45351.541666666664</v>
      </c>
      <c r="E6270">
        <v>6.57</v>
      </c>
      <c r="F6270" t="s">
        <v>19</v>
      </c>
      <c r="G6270" t="s">
        <v>57</v>
      </c>
      <c r="H6270">
        <v>97016</v>
      </c>
      <c r="I6270" t="str" cm="1">
        <f t="array" ref="I6270">IFERROR(INDEX(scheduling_data!H:H,MATCH(B6270&amp;D6270,scheduling_data!D:D&amp;scheduling_data!A:A,0)),"")</f>
        <v>Katherine Tyree</v>
      </c>
      <c r="J6270" t="str">
        <f t="shared" si="223"/>
        <v>No</v>
      </c>
      <c r="L6270" t="str">
        <f t="shared" si="224"/>
        <v>Yes</v>
      </c>
    </row>
    <row r="6271" spans="1:12" x14ac:dyDescent="0.3">
      <c r="A6271" t="s">
        <v>137</v>
      </c>
      <c r="B6271">
        <v>319</v>
      </c>
      <c r="C6271" s="1">
        <v>45369</v>
      </c>
      <c r="D6271" s="1">
        <v>45351.541666666664</v>
      </c>
      <c r="E6271">
        <v>44.39</v>
      </c>
      <c r="F6271" t="s">
        <v>9</v>
      </c>
      <c r="G6271" t="s">
        <v>56</v>
      </c>
      <c r="H6271">
        <v>97016</v>
      </c>
      <c r="I6271" t="str" cm="1">
        <f t="array" ref="I6271">IFERROR(INDEX(scheduling_data!H:H,MATCH(B6271&amp;D6271,scheduling_data!D:D&amp;scheduling_data!A:A,0)),"")</f>
        <v>Katherine Tyree</v>
      </c>
      <c r="J6271" t="str">
        <f t="shared" si="223"/>
        <v>No</v>
      </c>
      <c r="L6271" t="str">
        <f t="shared" si="224"/>
        <v>No</v>
      </c>
    </row>
    <row r="6272" spans="1:12" x14ac:dyDescent="0.3">
      <c r="A6272" t="s">
        <v>137</v>
      </c>
      <c r="B6272">
        <v>319</v>
      </c>
      <c r="C6272" s="1">
        <v>45369</v>
      </c>
      <c r="D6272" s="1">
        <v>45351.541666666664</v>
      </c>
      <c r="E6272">
        <v>0.13</v>
      </c>
      <c r="F6272" t="s">
        <v>9</v>
      </c>
      <c r="G6272" t="s">
        <v>55</v>
      </c>
      <c r="H6272">
        <v>97016</v>
      </c>
      <c r="I6272" t="str" cm="1">
        <f t="array" ref="I6272">IFERROR(INDEX(scheduling_data!H:H,MATCH(B6272&amp;D6272,scheduling_data!D:D&amp;scheduling_data!A:A,0)),"")</f>
        <v>Katherine Tyree</v>
      </c>
      <c r="J6272" t="str">
        <f t="shared" si="223"/>
        <v>No</v>
      </c>
      <c r="L6272" t="str">
        <f t="shared" si="224"/>
        <v>No</v>
      </c>
    </row>
    <row r="6273" spans="1:12" x14ac:dyDescent="0.3">
      <c r="A6273" t="s">
        <v>137</v>
      </c>
      <c r="B6273">
        <v>319</v>
      </c>
      <c r="C6273" s="1">
        <v>45369</v>
      </c>
      <c r="D6273" s="1">
        <v>45351.541666666664</v>
      </c>
      <c r="E6273">
        <v>2.23</v>
      </c>
      <c r="F6273" t="s">
        <v>9</v>
      </c>
      <c r="G6273" t="s">
        <v>54</v>
      </c>
      <c r="H6273">
        <v>97016</v>
      </c>
      <c r="I6273" t="str" cm="1">
        <f t="array" ref="I6273">IFERROR(INDEX(scheduling_data!H:H,MATCH(B6273&amp;D6273,scheduling_data!D:D&amp;scheduling_data!A:A,0)),"")</f>
        <v>Katherine Tyree</v>
      </c>
      <c r="J6273" t="str">
        <f t="shared" si="223"/>
        <v>No</v>
      </c>
      <c r="L6273" t="str">
        <f t="shared" si="224"/>
        <v>No</v>
      </c>
    </row>
    <row r="6274" spans="1:12" x14ac:dyDescent="0.3">
      <c r="A6274" t="s">
        <v>59</v>
      </c>
      <c r="B6274">
        <v>319</v>
      </c>
      <c r="C6274" s="1">
        <v>45356</v>
      </c>
      <c r="D6274" s="1">
        <v>45334.541666666664</v>
      </c>
      <c r="E6274">
        <v>4.75</v>
      </c>
      <c r="F6274" t="s">
        <v>19</v>
      </c>
      <c r="G6274" t="s">
        <v>60</v>
      </c>
      <c r="H6274">
        <v>97530</v>
      </c>
      <c r="I6274" t="str" cm="1">
        <f t="array" ref="I6274">IFERROR(INDEX(scheduling_data!H:H,MATCH(B6274&amp;D6274,scheduling_data!D:D&amp;scheduling_data!A:A,0)),"")</f>
        <v>Katherine Tyree</v>
      </c>
      <c r="J6274" t="str">
        <f t="shared" si="223"/>
        <v>No</v>
      </c>
      <c r="L6274" t="str">
        <f t="shared" si="224"/>
        <v>Yes</v>
      </c>
    </row>
    <row r="6275" spans="1:12" x14ac:dyDescent="0.3">
      <c r="A6275" t="s">
        <v>59</v>
      </c>
      <c r="B6275">
        <v>319</v>
      </c>
      <c r="C6275" s="1">
        <v>45356</v>
      </c>
      <c r="D6275" s="1">
        <v>45334.541666666664</v>
      </c>
      <c r="E6275">
        <v>8.34</v>
      </c>
      <c r="F6275" t="s">
        <v>19</v>
      </c>
      <c r="G6275" t="s">
        <v>60</v>
      </c>
      <c r="H6275">
        <v>97110</v>
      </c>
      <c r="I6275" t="str" cm="1">
        <f t="array" ref="I6275">IFERROR(INDEX(scheduling_data!H:H,MATCH(B6275&amp;D6275,scheduling_data!D:D&amp;scheduling_data!A:A,0)),"")</f>
        <v>Katherine Tyree</v>
      </c>
      <c r="J6275" t="str">
        <f t="shared" ref="J6275:J6338" si="225">IF(I6275="", "Yes", "No")</f>
        <v>No</v>
      </c>
      <c r="L6275" t="str">
        <f t="shared" ref="L6275:L6338" si="226">IF(OR(F6275="Cash", F6275="Check", F6275="EFT", F6275="Credit Card", F6275="Visa", F6275="Mastercard", F6275="AMEX"), "Yes", "No")</f>
        <v>Yes</v>
      </c>
    </row>
    <row r="6276" spans="1:12" x14ac:dyDescent="0.3">
      <c r="A6276" t="s">
        <v>59</v>
      </c>
      <c r="B6276">
        <v>319</v>
      </c>
      <c r="C6276" s="1">
        <v>45356</v>
      </c>
      <c r="D6276" s="1">
        <v>45334.541666666664</v>
      </c>
      <c r="E6276">
        <v>18.27</v>
      </c>
      <c r="F6276" t="s">
        <v>19</v>
      </c>
      <c r="G6276" t="s">
        <v>60</v>
      </c>
      <c r="H6276">
        <v>97162</v>
      </c>
      <c r="I6276" t="str" cm="1">
        <f t="array" ref="I6276">IFERROR(INDEX(scheduling_data!H:H,MATCH(B6276&amp;D6276,scheduling_data!D:D&amp;scheduling_data!A:A,0)),"")</f>
        <v>Katherine Tyree</v>
      </c>
      <c r="J6276" t="str">
        <f t="shared" si="225"/>
        <v>No</v>
      </c>
      <c r="L6276" t="str">
        <f t="shared" si="226"/>
        <v>Yes</v>
      </c>
    </row>
    <row r="6277" spans="1:12" x14ac:dyDescent="0.3">
      <c r="A6277" t="s">
        <v>59</v>
      </c>
      <c r="B6277">
        <v>319</v>
      </c>
      <c r="C6277" s="1">
        <v>45356</v>
      </c>
      <c r="D6277" s="1">
        <v>45334.541666666664</v>
      </c>
      <c r="E6277">
        <v>1.68</v>
      </c>
      <c r="F6277" t="s">
        <v>19</v>
      </c>
      <c r="G6277" t="s">
        <v>60</v>
      </c>
      <c r="H6277">
        <v>97016</v>
      </c>
      <c r="I6277" t="str" cm="1">
        <f t="array" ref="I6277">IFERROR(INDEX(scheduling_data!H:H,MATCH(B6277&amp;D6277,scheduling_data!D:D&amp;scheduling_data!A:A,0)),"")</f>
        <v>Katherine Tyree</v>
      </c>
      <c r="J6277" t="str">
        <f t="shared" si="225"/>
        <v>No</v>
      </c>
      <c r="L6277" t="str">
        <f t="shared" si="226"/>
        <v>Yes</v>
      </c>
    </row>
    <row r="6278" spans="1:12" x14ac:dyDescent="0.3">
      <c r="A6278" t="s">
        <v>59</v>
      </c>
      <c r="B6278">
        <v>319</v>
      </c>
      <c r="C6278" s="1">
        <v>45369</v>
      </c>
      <c r="D6278" s="1">
        <v>45345.416666666664</v>
      </c>
      <c r="E6278">
        <v>1.68</v>
      </c>
      <c r="F6278" t="s">
        <v>19</v>
      </c>
      <c r="G6278" t="s">
        <v>60</v>
      </c>
      <c r="H6278">
        <v>97016</v>
      </c>
      <c r="I6278" t="str" cm="1">
        <f t="array" ref="I6278">IFERROR(INDEX(scheduling_data!H:H,MATCH(B6278&amp;D6278,scheduling_data!D:D&amp;scheduling_data!A:A,0)),"")</f>
        <v>Katherine Tyree</v>
      </c>
      <c r="J6278" t="str">
        <f t="shared" si="225"/>
        <v>No</v>
      </c>
      <c r="L6278" t="str">
        <f t="shared" si="226"/>
        <v>Yes</v>
      </c>
    </row>
    <row r="6279" spans="1:12" x14ac:dyDescent="0.3">
      <c r="A6279" t="s">
        <v>59</v>
      </c>
      <c r="B6279">
        <v>319</v>
      </c>
      <c r="C6279" s="1">
        <v>45369</v>
      </c>
      <c r="D6279" s="1">
        <v>45345.416666666664</v>
      </c>
      <c r="E6279">
        <v>17.84</v>
      </c>
      <c r="F6279" t="s">
        <v>19</v>
      </c>
      <c r="G6279" t="s">
        <v>60</v>
      </c>
      <c r="H6279">
        <v>97110</v>
      </c>
      <c r="I6279" t="str" cm="1">
        <f t="array" ref="I6279">IFERROR(INDEX(scheduling_data!H:H,MATCH(B6279&amp;D6279,scheduling_data!D:D&amp;scheduling_data!A:A,0)),"")</f>
        <v>Katherine Tyree</v>
      </c>
      <c r="J6279" t="str">
        <f t="shared" si="225"/>
        <v>No</v>
      </c>
      <c r="L6279" t="str">
        <f t="shared" si="226"/>
        <v>Yes</v>
      </c>
    </row>
    <row r="6280" spans="1:12" x14ac:dyDescent="0.3">
      <c r="A6280" t="s">
        <v>59</v>
      </c>
      <c r="B6280">
        <v>319</v>
      </c>
      <c r="C6280" s="1">
        <v>45369</v>
      </c>
      <c r="D6280" s="1">
        <v>45348.541666666664</v>
      </c>
      <c r="E6280">
        <v>3.9</v>
      </c>
      <c r="F6280" t="s">
        <v>19</v>
      </c>
      <c r="G6280" t="s">
        <v>60</v>
      </c>
      <c r="H6280">
        <v>97140</v>
      </c>
      <c r="I6280" t="str" cm="1">
        <f t="array" ref="I6280">IFERROR(INDEX(scheduling_data!H:H,MATCH(B6280&amp;D6280,scheduling_data!D:D&amp;scheduling_data!A:A,0)),"")</f>
        <v>Katherine Tyree</v>
      </c>
      <c r="J6280" t="str">
        <f t="shared" si="225"/>
        <v>No</v>
      </c>
      <c r="L6280" t="str">
        <f t="shared" si="226"/>
        <v>Yes</v>
      </c>
    </row>
    <row r="6281" spans="1:12" x14ac:dyDescent="0.3">
      <c r="A6281" t="s">
        <v>59</v>
      </c>
      <c r="B6281">
        <v>319</v>
      </c>
      <c r="C6281" s="1">
        <v>45369</v>
      </c>
      <c r="D6281" s="1">
        <v>45348.541666666664</v>
      </c>
      <c r="E6281">
        <v>13.68</v>
      </c>
      <c r="F6281" t="s">
        <v>19</v>
      </c>
      <c r="G6281" t="s">
        <v>60</v>
      </c>
      <c r="H6281">
        <v>97110</v>
      </c>
      <c r="I6281" t="str" cm="1">
        <f t="array" ref="I6281">IFERROR(INDEX(scheduling_data!H:H,MATCH(B6281&amp;D6281,scheduling_data!D:D&amp;scheduling_data!A:A,0)),"")</f>
        <v>Katherine Tyree</v>
      </c>
      <c r="J6281" t="str">
        <f t="shared" si="225"/>
        <v>No</v>
      </c>
      <c r="L6281" t="str">
        <f t="shared" si="226"/>
        <v>Yes</v>
      </c>
    </row>
    <row r="6282" spans="1:12" x14ac:dyDescent="0.3">
      <c r="A6282" t="s">
        <v>59</v>
      </c>
      <c r="B6282">
        <v>319</v>
      </c>
      <c r="C6282" s="1">
        <v>45369</v>
      </c>
      <c r="D6282" s="1">
        <v>45348.541666666664</v>
      </c>
      <c r="E6282">
        <v>1.68</v>
      </c>
      <c r="F6282" t="s">
        <v>19</v>
      </c>
      <c r="G6282" t="s">
        <v>60</v>
      </c>
      <c r="H6282">
        <v>97016</v>
      </c>
      <c r="I6282" t="str" cm="1">
        <f t="array" ref="I6282">IFERROR(INDEX(scheduling_data!H:H,MATCH(B6282&amp;D6282,scheduling_data!D:D&amp;scheduling_data!A:A,0)),"")</f>
        <v>Katherine Tyree</v>
      </c>
      <c r="J6282" t="str">
        <f t="shared" si="225"/>
        <v>No</v>
      </c>
      <c r="L6282" t="str">
        <f t="shared" si="226"/>
        <v>Yes</v>
      </c>
    </row>
    <row r="6283" spans="1:12" x14ac:dyDescent="0.3">
      <c r="A6283" t="s">
        <v>59</v>
      </c>
      <c r="B6283">
        <v>319</v>
      </c>
      <c r="C6283" s="1">
        <v>45370</v>
      </c>
      <c r="D6283" s="1">
        <v>45349.583333333336</v>
      </c>
      <c r="E6283">
        <v>9.51</v>
      </c>
      <c r="F6283" t="s">
        <v>19</v>
      </c>
      <c r="G6283" t="s">
        <v>60</v>
      </c>
      <c r="H6283">
        <v>97110</v>
      </c>
      <c r="I6283" t="str" cm="1">
        <f t="array" ref="I6283">IFERROR(INDEX(scheduling_data!H:H,MATCH(B6283&amp;D6283,scheduling_data!D:D&amp;scheduling_data!A:A,0)),"")</f>
        <v>Robert Crochet</v>
      </c>
      <c r="J6283" t="str">
        <f t="shared" si="225"/>
        <v>No</v>
      </c>
      <c r="L6283" t="str">
        <f t="shared" si="226"/>
        <v>Yes</v>
      </c>
    </row>
    <row r="6284" spans="1:12" x14ac:dyDescent="0.3">
      <c r="A6284" t="s">
        <v>59</v>
      </c>
      <c r="B6284">
        <v>319</v>
      </c>
      <c r="C6284" s="1">
        <v>45370</v>
      </c>
      <c r="D6284" s="1">
        <v>45349.583333333336</v>
      </c>
      <c r="E6284">
        <v>3.9</v>
      </c>
      <c r="F6284" t="s">
        <v>19</v>
      </c>
      <c r="G6284" t="s">
        <v>60</v>
      </c>
      <c r="H6284">
        <v>97140</v>
      </c>
      <c r="I6284" t="str" cm="1">
        <f t="array" ref="I6284">IFERROR(INDEX(scheduling_data!H:H,MATCH(B6284&amp;D6284,scheduling_data!D:D&amp;scheduling_data!A:A,0)),"")</f>
        <v>Robert Crochet</v>
      </c>
      <c r="J6284" t="str">
        <f t="shared" si="225"/>
        <v>No</v>
      </c>
      <c r="L6284" t="str">
        <f t="shared" si="226"/>
        <v>Yes</v>
      </c>
    </row>
    <row r="6285" spans="1:12" x14ac:dyDescent="0.3">
      <c r="A6285" t="s">
        <v>59</v>
      </c>
      <c r="B6285">
        <v>319</v>
      </c>
      <c r="C6285" s="1">
        <v>45370</v>
      </c>
      <c r="D6285" s="1">
        <v>45349.583333333336</v>
      </c>
      <c r="E6285">
        <v>1.68</v>
      </c>
      <c r="F6285" t="s">
        <v>19</v>
      </c>
      <c r="G6285" t="s">
        <v>60</v>
      </c>
      <c r="H6285">
        <v>97016</v>
      </c>
      <c r="I6285" t="str" cm="1">
        <f t="array" ref="I6285">IFERROR(INDEX(scheduling_data!H:H,MATCH(B6285&amp;D6285,scheduling_data!D:D&amp;scheduling_data!A:A,0)),"")</f>
        <v>Robert Crochet</v>
      </c>
      <c r="J6285" t="str">
        <f t="shared" si="225"/>
        <v>No</v>
      </c>
      <c r="L6285" t="str">
        <f t="shared" si="226"/>
        <v>Yes</v>
      </c>
    </row>
    <row r="6286" spans="1:12" x14ac:dyDescent="0.3">
      <c r="A6286" t="s">
        <v>59</v>
      </c>
      <c r="B6286">
        <v>319</v>
      </c>
      <c r="C6286" s="1">
        <v>45372</v>
      </c>
      <c r="D6286" s="1">
        <v>45351.541666666664</v>
      </c>
      <c r="E6286">
        <v>3.9</v>
      </c>
      <c r="F6286" t="s">
        <v>19</v>
      </c>
      <c r="G6286" t="s">
        <v>60</v>
      </c>
      <c r="H6286">
        <v>97140</v>
      </c>
      <c r="I6286" t="str" cm="1">
        <f t="array" ref="I6286">IFERROR(INDEX(scheduling_data!H:H,MATCH(B6286&amp;D6286,scheduling_data!D:D&amp;scheduling_data!A:A,0)),"")</f>
        <v>Katherine Tyree</v>
      </c>
      <c r="J6286" t="str">
        <f t="shared" si="225"/>
        <v>No</v>
      </c>
      <c r="L6286" t="str">
        <f t="shared" si="226"/>
        <v>Yes</v>
      </c>
    </row>
    <row r="6287" spans="1:12" x14ac:dyDescent="0.3">
      <c r="A6287" t="s">
        <v>59</v>
      </c>
      <c r="B6287">
        <v>319</v>
      </c>
      <c r="C6287" s="1">
        <v>45372</v>
      </c>
      <c r="D6287" s="1">
        <v>45351.541666666664</v>
      </c>
      <c r="E6287">
        <v>6.56</v>
      </c>
      <c r="F6287" t="s">
        <v>19</v>
      </c>
      <c r="G6287" t="s">
        <v>60</v>
      </c>
      <c r="H6287">
        <v>97530</v>
      </c>
      <c r="I6287" t="str" cm="1">
        <f t="array" ref="I6287">IFERROR(INDEX(scheduling_data!H:H,MATCH(B6287&amp;D6287,scheduling_data!D:D&amp;scheduling_data!A:A,0)),"")</f>
        <v>Katherine Tyree</v>
      </c>
      <c r="J6287" t="str">
        <f t="shared" si="225"/>
        <v>No</v>
      </c>
      <c r="L6287" t="str">
        <f t="shared" si="226"/>
        <v>Yes</v>
      </c>
    </row>
    <row r="6288" spans="1:12" x14ac:dyDescent="0.3">
      <c r="A6288" t="s">
        <v>59</v>
      </c>
      <c r="B6288">
        <v>319</v>
      </c>
      <c r="C6288" s="1">
        <v>45372</v>
      </c>
      <c r="D6288" s="1">
        <v>45351.541666666664</v>
      </c>
      <c r="E6288">
        <v>1.68</v>
      </c>
      <c r="F6288" t="s">
        <v>19</v>
      </c>
      <c r="G6288" t="s">
        <v>60</v>
      </c>
      <c r="H6288">
        <v>97016</v>
      </c>
      <c r="I6288" t="str" cm="1">
        <f t="array" ref="I6288">IFERROR(INDEX(scheduling_data!H:H,MATCH(B6288&amp;D6288,scheduling_data!D:D&amp;scheduling_data!A:A,0)),"")</f>
        <v>Katherine Tyree</v>
      </c>
      <c r="J6288" t="str">
        <f t="shared" si="225"/>
        <v>No</v>
      </c>
      <c r="L6288" t="str">
        <f t="shared" si="226"/>
        <v>Yes</v>
      </c>
    </row>
    <row r="6289" spans="1:12" x14ac:dyDescent="0.3">
      <c r="A6289" t="s">
        <v>59</v>
      </c>
      <c r="B6289">
        <v>319</v>
      </c>
      <c r="C6289" s="1">
        <v>45372</v>
      </c>
      <c r="D6289" s="1">
        <v>45351.541666666664</v>
      </c>
      <c r="E6289">
        <v>4.17</v>
      </c>
      <c r="F6289" t="s">
        <v>19</v>
      </c>
      <c r="G6289" t="s">
        <v>60</v>
      </c>
      <c r="H6289">
        <v>97110</v>
      </c>
      <c r="I6289" t="str" cm="1">
        <f t="array" ref="I6289">IFERROR(INDEX(scheduling_data!H:H,MATCH(B6289&amp;D6289,scheduling_data!D:D&amp;scheduling_data!A:A,0)),"")</f>
        <v>Katherine Tyree</v>
      </c>
      <c r="J6289" t="str">
        <f t="shared" si="225"/>
        <v>No</v>
      </c>
      <c r="L6289" t="str">
        <f t="shared" si="226"/>
        <v>Yes</v>
      </c>
    </row>
    <row r="6290" spans="1:12" x14ac:dyDescent="0.3">
      <c r="A6290" t="s">
        <v>232</v>
      </c>
      <c r="B6290">
        <v>43</v>
      </c>
      <c r="C6290" s="1">
        <v>45370.869444444441</v>
      </c>
      <c r="D6290" s="1">
        <v>45344.666666666664</v>
      </c>
      <c r="E6290">
        <v>150</v>
      </c>
      <c r="F6290" t="s">
        <v>9</v>
      </c>
      <c r="G6290" t="s">
        <v>169</v>
      </c>
      <c r="H6290">
        <v>97110</v>
      </c>
      <c r="I6290" t="str" cm="1">
        <f t="array" ref="I6290">IFERROR(INDEX(scheduling_data!H:H,MATCH(B6290&amp;D6290,scheduling_data!D:D&amp;scheduling_data!A:A,0)),"")</f>
        <v>Robert Crochet</v>
      </c>
      <c r="J6290" t="str">
        <f t="shared" si="225"/>
        <v>No</v>
      </c>
      <c r="L6290" t="str">
        <f t="shared" si="226"/>
        <v>No</v>
      </c>
    </row>
    <row r="6291" spans="1:12" x14ac:dyDescent="0.3">
      <c r="A6291" t="s">
        <v>232</v>
      </c>
      <c r="B6291">
        <v>43</v>
      </c>
      <c r="C6291" s="1">
        <v>45370.869444444441</v>
      </c>
      <c r="D6291" s="1">
        <v>45344.666666666664</v>
      </c>
      <c r="E6291">
        <v>75</v>
      </c>
      <c r="F6291" t="s">
        <v>9</v>
      </c>
      <c r="G6291" t="s">
        <v>169</v>
      </c>
      <c r="H6291">
        <v>97140</v>
      </c>
      <c r="I6291" t="str" cm="1">
        <f t="array" ref="I6291">IFERROR(INDEX(scheduling_data!H:H,MATCH(B6291&amp;D6291,scheduling_data!D:D&amp;scheduling_data!A:A,0)),"")</f>
        <v>Robert Crochet</v>
      </c>
      <c r="J6291" t="str">
        <f t="shared" si="225"/>
        <v>No</v>
      </c>
      <c r="L6291" t="str">
        <f t="shared" si="226"/>
        <v>No</v>
      </c>
    </row>
    <row r="6292" spans="1:12" x14ac:dyDescent="0.3">
      <c r="A6292" t="s">
        <v>232</v>
      </c>
      <c r="B6292">
        <v>43</v>
      </c>
      <c r="C6292" s="1">
        <v>45370.869444444441</v>
      </c>
      <c r="D6292" s="1">
        <v>45344.666666666664</v>
      </c>
      <c r="E6292">
        <v>83</v>
      </c>
      <c r="F6292" t="s">
        <v>9</v>
      </c>
      <c r="G6292" t="s">
        <v>169</v>
      </c>
      <c r="H6292">
        <v>97161</v>
      </c>
      <c r="I6292" t="str" cm="1">
        <f t="array" ref="I6292">IFERROR(INDEX(scheduling_data!H:H,MATCH(B6292&amp;D6292,scheduling_data!D:D&amp;scheduling_data!A:A,0)),"")</f>
        <v>Robert Crochet</v>
      </c>
      <c r="J6292" t="str">
        <f t="shared" si="225"/>
        <v>No</v>
      </c>
      <c r="L6292" t="str">
        <f t="shared" si="226"/>
        <v>No</v>
      </c>
    </row>
    <row r="6293" spans="1:12" x14ac:dyDescent="0.3">
      <c r="A6293" t="s">
        <v>232</v>
      </c>
      <c r="B6293">
        <v>43</v>
      </c>
      <c r="C6293" s="1">
        <v>45370.869444444441</v>
      </c>
      <c r="D6293" s="1">
        <v>45350.708333333336</v>
      </c>
      <c r="E6293">
        <v>8</v>
      </c>
      <c r="F6293" t="s">
        <v>9</v>
      </c>
      <c r="G6293" t="s">
        <v>169</v>
      </c>
      <c r="H6293">
        <v>97110</v>
      </c>
      <c r="I6293" t="str" cm="1">
        <f t="array" ref="I6293">IFERROR(INDEX(scheduling_data!H:H,MATCH(B6293&amp;D6293,scheduling_data!D:D&amp;scheduling_data!A:A,0)),"")</f>
        <v>Katherine Tyree</v>
      </c>
      <c r="J6293" t="str">
        <f t="shared" si="225"/>
        <v>No</v>
      </c>
      <c r="L6293" t="str">
        <f t="shared" si="226"/>
        <v>No</v>
      </c>
    </row>
    <row r="6294" spans="1:12" x14ac:dyDescent="0.3">
      <c r="A6294" t="s">
        <v>232</v>
      </c>
      <c r="B6294">
        <v>43</v>
      </c>
      <c r="C6294" s="1">
        <v>45370.869444444441</v>
      </c>
      <c r="D6294" s="1">
        <v>45350.708333333336</v>
      </c>
      <c r="E6294">
        <v>150</v>
      </c>
      <c r="F6294" t="s">
        <v>9</v>
      </c>
      <c r="G6294" t="s">
        <v>169</v>
      </c>
      <c r="H6294">
        <v>97112</v>
      </c>
      <c r="I6294" t="str" cm="1">
        <f t="array" ref="I6294">IFERROR(INDEX(scheduling_data!H:H,MATCH(B6294&amp;D6294,scheduling_data!D:D&amp;scheduling_data!A:A,0)),"")</f>
        <v>Katherine Tyree</v>
      </c>
      <c r="J6294" t="str">
        <f t="shared" si="225"/>
        <v>No</v>
      </c>
      <c r="L6294" t="str">
        <f t="shared" si="226"/>
        <v>No</v>
      </c>
    </row>
    <row r="6295" spans="1:12" x14ac:dyDescent="0.3">
      <c r="A6295" t="s">
        <v>232</v>
      </c>
      <c r="B6295">
        <v>43</v>
      </c>
      <c r="C6295" s="1">
        <v>45370.869444444441</v>
      </c>
      <c r="D6295" s="1">
        <v>45350.708333333336</v>
      </c>
      <c r="E6295">
        <v>75</v>
      </c>
      <c r="F6295" t="s">
        <v>9</v>
      </c>
      <c r="G6295" t="s">
        <v>169</v>
      </c>
      <c r="H6295">
        <v>97140</v>
      </c>
      <c r="I6295" t="str" cm="1">
        <f t="array" ref="I6295">IFERROR(INDEX(scheduling_data!H:H,MATCH(B6295&amp;D6295,scheduling_data!D:D&amp;scheduling_data!A:A,0)),"")</f>
        <v>Katherine Tyree</v>
      </c>
      <c r="J6295" t="str">
        <f t="shared" si="225"/>
        <v>No</v>
      </c>
      <c r="L6295" t="str">
        <f t="shared" si="226"/>
        <v>No</v>
      </c>
    </row>
    <row r="6296" spans="1:12" x14ac:dyDescent="0.3">
      <c r="A6296" t="s">
        <v>232</v>
      </c>
      <c r="B6296">
        <v>43</v>
      </c>
      <c r="C6296" s="1">
        <v>45362.47152777778</v>
      </c>
      <c r="D6296" s="1">
        <v>45351.458333333336</v>
      </c>
      <c r="E6296">
        <v>83</v>
      </c>
      <c r="F6296" t="s">
        <v>9</v>
      </c>
      <c r="G6296" t="s">
        <v>169</v>
      </c>
      <c r="H6296">
        <v>97530</v>
      </c>
      <c r="I6296" t="str" cm="1">
        <f t="array" ref="I6296">IFERROR(INDEX(scheduling_data!H:H,MATCH(B6296&amp;D6296,scheduling_data!D:D&amp;scheduling_data!A:A,0)),"")</f>
        <v>Robert Crochet</v>
      </c>
      <c r="J6296" t="str">
        <f t="shared" si="225"/>
        <v>No</v>
      </c>
      <c r="L6296" t="str">
        <f t="shared" si="226"/>
        <v>No</v>
      </c>
    </row>
    <row r="6297" spans="1:12" x14ac:dyDescent="0.3">
      <c r="A6297" t="s">
        <v>61</v>
      </c>
      <c r="B6297">
        <v>219</v>
      </c>
      <c r="C6297" s="1">
        <v>45359</v>
      </c>
      <c r="D6297" s="1">
        <v>45349.416666666664</v>
      </c>
      <c r="E6297">
        <v>1.21</v>
      </c>
      <c r="F6297" t="s">
        <v>9</v>
      </c>
      <c r="G6297" t="s">
        <v>63</v>
      </c>
      <c r="H6297">
        <v>97110</v>
      </c>
      <c r="I6297" t="str" cm="1">
        <f t="array" ref="I6297">IFERROR(INDEX(scheduling_data!H:H,MATCH(B6297&amp;D6297,scheduling_data!D:D&amp;scheduling_data!A:A,0)),"")</f>
        <v>Christian Litz</v>
      </c>
      <c r="J6297" t="str">
        <f t="shared" si="225"/>
        <v>No</v>
      </c>
      <c r="L6297" t="str">
        <f t="shared" si="226"/>
        <v>No</v>
      </c>
    </row>
    <row r="6298" spans="1:12" x14ac:dyDescent="0.3">
      <c r="A6298" t="s">
        <v>61</v>
      </c>
      <c r="B6298">
        <v>219</v>
      </c>
      <c r="C6298" s="1">
        <v>45359</v>
      </c>
      <c r="D6298" s="1">
        <v>45349.416666666664</v>
      </c>
      <c r="E6298">
        <v>224.37</v>
      </c>
      <c r="F6298" t="s">
        <v>9</v>
      </c>
      <c r="G6298" t="s">
        <v>64</v>
      </c>
      <c r="H6298">
        <v>97110</v>
      </c>
      <c r="I6298" t="str" cm="1">
        <f t="array" ref="I6298">IFERROR(INDEX(scheduling_data!H:H,MATCH(B6298&amp;D6298,scheduling_data!D:D&amp;scheduling_data!A:A,0)),"")</f>
        <v>Christian Litz</v>
      </c>
      <c r="J6298" t="str">
        <f t="shared" si="225"/>
        <v>No</v>
      </c>
      <c r="L6298" t="str">
        <f t="shared" si="226"/>
        <v>No</v>
      </c>
    </row>
    <row r="6299" spans="1:12" x14ac:dyDescent="0.3">
      <c r="A6299" t="s">
        <v>61</v>
      </c>
      <c r="B6299">
        <v>219</v>
      </c>
      <c r="C6299" s="1">
        <v>45359</v>
      </c>
      <c r="D6299" s="1">
        <v>45349.416666666664</v>
      </c>
      <c r="E6299">
        <v>59.29</v>
      </c>
      <c r="F6299" t="s">
        <v>19</v>
      </c>
      <c r="G6299" t="s">
        <v>65</v>
      </c>
      <c r="H6299">
        <v>97110</v>
      </c>
      <c r="I6299" t="str" cm="1">
        <f t="array" ref="I6299">IFERROR(INDEX(scheduling_data!H:H,MATCH(B6299&amp;D6299,scheduling_data!D:D&amp;scheduling_data!A:A,0)),"")</f>
        <v>Christian Litz</v>
      </c>
      <c r="J6299" t="str">
        <f t="shared" si="225"/>
        <v>No</v>
      </c>
      <c r="L6299" t="str">
        <f t="shared" si="226"/>
        <v>Yes</v>
      </c>
    </row>
    <row r="6300" spans="1:12" x14ac:dyDescent="0.3">
      <c r="A6300" t="s">
        <v>33</v>
      </c>
      <c r="B6300">
        <v>219</v>
      </c>
      <c r="C6300" s="1">
        <v>45372</v>
      </c>
      <c r="D6300" s="1">
        <v>45349.416666666664</v>
      </c>
      <c r="E6300">
        <v>0</v>
      </c>
      <c r="F6300" t="s">
        <v>9</v>
      </c>
      <c r="G6300" t="s">
        <v>464</v>
      </c>
      <c r="H6300">
        <v>97110</v>
      </c>
      <c r="I6300" t="str" cm="1">
        <f t="array" ref="I6300">IFERROR(INDEX(scheduling_data!H:H,MATCH(B6300&amp;D6300,scheduling_data!D:D&amp;scheduling_data!A:A,0)),"")</f>
        <v>Christian Litz</v>
      </c>
      <c r="J6300" t="str">
        <f t="shared" si="225"/>
        <v>No</v>
      </c>
      <c r="L6300" t="str">
        <f t="shared" si="226"/>
        <v>No</v>
      </c>
    </row>
    <row r="6301" spans="1:12" x14ac:dyDescent="0.3">
      <c r="A6301" t="s">
        <v>137</v>
      </c>
      <c r="B6301">
        <v>320</v>
      </c>
      <c r="C6301" s="1">
        <v>45357</v>
      </c>
      <c r="D6301" s="1">
        <v>45334.458333333336</v>
      </c>
      <c r="E6301">
        <v>5.86</v>
      </c>
      <c r="F6301" t="s">
        <v>9</v>
      </c>
      <c r="G6301" t="s">
        <v>54</v>
      </c>
      <c r="H6301">
        <v>97110</v>
      </c>
      <c r="I6301" t="str" cm="1">
        <f t="array" ref="I6301">IFERROR(INDEX(scheduling_data!H:H,MATCH(B6301&amp;D6301,scheduling_data!D:D&amp;scheduling_data!A:A,0)),"")</f>
        <v>James Allen</v>
      </c>
      <c r="J6301" t="str">
        <f t="shared" si="225"/>
        <v>No</v>
      </c>
      <c r="L6301" t="str">
        <f t="shared" si="226"/>
        <v>No</v>
      </c>
    </row>
    <row r="6302" spans="1:12" x14ac:dyDescent="0.3">
      <c r="A6302" t="s">
        <v>137</v>
      </c>
      <c r="B6302">
        <v>320</v>
      </c>
      <c r="C6302" s="1">
        <v>45357</v>
      </c>
      <c r="D6302" s="1">
        <v>45334.458333333336</v>
      </c>
      <c r="E6302">
        <v>0.76</v>
      </c>
      <c r="F6302" t="s">
        <v>9</v>
      </c>
      <c r="G6302" t="s">
        <v>55</v>
      </c>
      <c r="H6302">
        <v>97110</v>
      </c>
      <c r="I6302" t="str" cm="1">
        <f t="array" ref="I6302">IFERROR(INDEX(scheduling_data!H:H,MATCH(B6302&amp;D6302,scheduling_data!D:D&amp;scheduling_data!A:A,0)),"")</f>
        <v>James Allen</v>
      </c>
      <c r="J6302" t="str">
        <f t="shared" si="225"/>
        <v>No</v>
      </c>
      <c r="L6302" t="str">
        <f t="shared" si="226"/>
        <v>No</v>
      </c>
    </row>
    <row r="6303" spans="1:12" x14ac:dyDescent="0.3">
      <c r="A6303" t="s">
        <v>137</v>
      </c>
      <c r="B6303">
        <v>320</v>
      </c>
      <c r="C6303" s="1">
        <v>45357</v>
      </c>
      <c r="D6303" s="1">
        <v>45334.458333333336</v>
      </c>
      <c r="E6303">
        <v>15.28</v>
      </c>
      <c r="F6303" t="s">
        <v>19</v>
      </c>
      <c r="G6303" t="s">
        <v>57</v>
      </c>
      <c r="H6303">
        <v>97140</v>
      </c>
      <c r="I6303" t="str" cm="1">
        <f t="array" ref="I6303">IFERROR(INDEX(scheduling_data!H:H,MATCH(B6303&amp;D6303,scheduling_data!D:D&amp;scheduling_data!A:A,0)),"")</f>
        <v>James Allen</v>
      </c>
      <c r="J6303" t="str">
        <f t="shared" si="225"/>
        <v>No</v>
      </c>
      <c r="L6303" t="str">
        <f t="shared" si="226"/>
        <v>Yes</v>
      </c>
    </row>
    <row r="6304" spans="1:12" x14ac:dyDescent="0.3">
      <c r="A6304" t="s">
        <v>137</v>
      </c>
      <c r="B6304">
        <v>320</v>
      </c>
      <c r="C6304" s="1">
        <v>45357</v>
      </c>
      <c r="D6304" s="1">
        <v>45334.458333333336</v>
      </c>
      <c r="E6304">
        <v>50.35</v>
      </c>
      <c r="F6304" t="s">
        <v>9</v>
      </c>
      <c r="G6304" t="s">
        <v>56</v>
      </c>
      <c r="H6304">
        <v>97140</v>
      </c>
      <c r="I6304" t="str" cm="1">
        <f t="array" ref="I6304">IFERROR(INDEX(scheduling_data!H:H,MATCH(B6304&amp;D6304,scheduling_data!D:D&amp;scheduling_data!A:A,0)),"")</f>
        <v>James Allen</v>
      </c>
      <c r="J6304" t="str">
        <f t="shared" si="225"/>
        <v>No</v>
      </c>
      <c r="L6304" t="str">
        <f t="shared" si="226"/>
        <v>No</v>
      </c>
    </row>
    <row r="6305" spans="1:12" x14ac:dyDescent="0.3">
      <c r="A6305" t="s">
        <v>137</v>
      </c>
      <c r="B6305">
        <v>320</v>
      </c>
      <c r="C6305" s="1">
        <v>45357</v>
      </c>
      <c r="D6305" s="1">
        <v>45334.458333333336</v>
      </c>
      <c r="E6305">
        <v>0.31</v>
      </c>
      <c r="F6305" t="s">
        <v>9</v>
      </c>
      <c r="G6305" t="s">
        <v>55</v>
      </c>
      <c r="H6305">
        <v>97140</v>
      </c>
      <c r="I6305" t="str" cm="1">
        <f t="array" ref="I6305">IFERROR(INDEX(scheduling_data!H:H,MATCH(B6305&amp;D6305,scheduling_data!D:D&amp;scheduling_data!A:A,0)),"")</f>
        <v>James Allen</v>
      </c>
      <c r="J6305" t="str">
        <f t="shared" si="225"/>
        <v>No</v>
      </c>
      <c r="L6305" t="str">
        <f t="shared" si="226"/>
        <v>No</v>
      </c>
    </row>
    <row r="6306" spans="1:12" x14ac:dyDescent="0.3">
      <c r="A6306" t="s">
        <v>137</v>
      </c>
      <c r="B6306">
        <v>320</v>
      </c>
      <c r="C6306" s="1">
        <v>45357</v>
      </c>
      <c r="D6306" s="1">
        <v>45334.458333333336</v>
      </c>
      <c r="E6306">
        <v>96.6</v>
      </c>
      <c r="F6306" t="s">
        <v>9</v>
      </c>
      <c r="G6306" t="s">
        <v>56</v>
      </c>
      <c r="H6306">
        <v>97110</v>
      </c>
      <c r="I6306" t="str" cm="1">
        <f t="array" ref="I6306">IFERROR(INDEX(scheduling_data!H:H,MATCH(B6306&amp;D6306,scheduling_data!D:D&amp;scheduling_data!A:A,0)),"")</f>
        <v>James Allen</v>
      </c>
      <c r="J6306" t="str">
        <f t="shared" si="225"/>
        <v>No</v>
      </c>
      <c r="L6306" t="str">
        <f t="shared" si="226"/>
        <v>No</v>
      </c>
    </row>
    <row r="6307" spans="1:12" x14ac:dyDescent="0.3">
      <c r="A6307" t="s">
        <v>137</v>
      </c>
      <c r="B6307">
        <v>320</v>
      </c>
      <c r="C6307" s="1">
        <v>45357</v>
      </c>
      <c r="D6307" s="1">
        <v>45334.458333333336</v>
      </c>
      <c r="E6307">
        <v>37.270000000000003</v>
      </c>
      <c r="F6307" t="s">
        <v>19</v>
      </c>
      <c r="G6307" t="s">
        <v>57</v>
      </c>
      <c r="H6307">
        <v>97110</v>
      </c>
      <c r="I6307" t="str" cm="1">
        <f t="array" ref="I6307">IFERROR(INDEX(scheduling_data!H:H,MATCH(B6307&amp;D6307,scheduling_data!D:D&amp;scheduling_data!A:A,0)),"")</f>
        <v>James Allen</v>
      </c>
      <c r="J6307" t="str">
        <f t="shared" si="225"/>
        <v>No</v>
      </c>
      <c r="L6307" t="str">
        <f t="shared" si="226"/>
        <v>Yes</v>
      </c>
    </row>
    <row r="6308" spans="1:12" x14ac:dyDescent="0.3">
      <c r="A6308" t="s">
        <v>137</v>
      </c>
      <c r="B6308">
        <v>320</v>
      </c>
      <c r="C6308" s="1">
        <v>45357</v>
      </c>
      <c r="D6308" s="1">
        <v>45334.458333333336</v>
      </c>
      <c r="E6308">
        <v>5.16</v>
      </c>
      <c r="F6308" t="s">
        <v>9</v>
      </c>
      <c r="G6308" t="s">
        <v>54</v>
      </c>
      <c r="H6308">
        <v>97140</v>
      </c>
      <c r="I6308" t="str" cm="1">
        <f t="array" ref="I6308">IFERROR(INDEX(scheduling_data!H:H,MATCH(B6308&amp;D6308,scheduling_data!D:D&amp;scheduling_data!A:A,0)),"")</f>
        <v>James Allen</v>
      </c>
      <c r="J6308" t="str">
        <f t="shared" si="225"/>
        <v>No</v>
      </c>
      <c r="L6308" t="str">
        <f t="shared" si="226"/>
        <v>No</v>
      </c>
    </row>
    <row r="6309" spans="1:12" x14ac:dyDescent="0.3">
      <c r="A6309" t="s">
        <v>137</v>
      </c>
      <c r="B6309">
        <v>320</v>
      </c>
      <c r="C6309" s="1">
        <v>45352</v>
      </c>
      <c r="D6309" s="1">
        <v>45327.458333333336</v>
      </c>
      <c r="E6309">
        <v>0.31</v>
      </c>
      <c r="F6309" t="s">
        <v>9</v>
      </c>
      <c r="G6309" t="s">
        <v>55</v>
      </c>
      <c r="H6309">
        <v>97140</v>
      </c>
      <c r="I6309" t="str" cm="1">
        <f t="array" ref="I6309">IFERROR(INDEX(scheduling_data!H:H,MATCH(B6309&amp;D6309,scheduling_data!D:D&amp;scheduling_data!A:A,0)),"")</f>
        <v>James Allen</v>
      </c>
      <c r="J6309" t="str">
        <f t="shared" si="225"/>
        <v>No</v>
      </c>
      <c r="L6309" t="str">
        <f t="shared" si="226"/>
        <v>No</v>
      </c>
    </row>
    <row r="6310" spans="1:12" x14ac:dyDescent="0.3">
      <c r="A6310" t="s">
        <v>137</v>
      </c>
      <c r="B6310">
        <v>320</v>
      </c>
      <c r="C6310" s="1">
        <v>45352</v>
      </c>
      <c r="D6310" s="1">
        <v>45327.458333333336</v>
      </c>
      <c r="E6310">
        <v>50.35</v>
      </c>
      <c r="F6310" t="s">
        <v>9</v>
      </c>
      <c r="G6310" t="s">
        <v>56</v>
      </c>
      <c r="H6310">
        <v>97140</v>
      </c>
      <c r="I6310" t="str" cm="1">
        <f t="array" ref="I6310">IFERROR(INDEX(scheduling_data!H:H,MATCH(B6310&amp;D6310,scheduling_data!D:D&amp;scheduling_data!A:A,0)),"")</f>
        <v>James Allen</v>
      </c>
      <c r="J6310" t="str">
        <f t="shared" si="225"/>
        <v>No</v>
      </c>
      <c r="L6310" t="str">
        <f t="shared" si="226"/>
        <v>No</v>
      </c>
    </row>
    <row r="6311" spans="1:12" x14ac:dyDescent="0.3">
      <c r="A6311" t="s">
        <v>137</v>
      </c>
      <c r="B6311">
        <v>320</v>
      </c>
      <c r="C6311" s="1">
        <v>45352</v>
      </c>
      <c r="D6311" s="1">
        <v>45327.458333333336</v>
      </c>
      <c r="E6311">
        <v>37.270000000000003</v>
      </c>
      <c r="F6311" t="s">
        <v>19</v>
      </c>
      <c r="G6311" t="s">
        <v>57</v>
      </c>
      <c r="H6311">
        <v>97110</v>
      </c>
      <c r="I6311" t="str" cm="1">
        <f t="array" ref="I6311">IFERROR(INDEX(scheduling_data!H:H,MATCH(B6311&amp;D6311,scheduling_data!D:D&amp;scheduling_data!A:A,0)),"")</f>
        <v>James Allen</v>
      </c>
      <c r="J6311" t="str">
        <f t="shared" si="225"/>
        <v>No</v>
      </c>
      <c r="L6311" t="str">
        <f t="shared" si="226"/>
        <v>Yes</v>
      </c>
    </row>
    <row r="6312" spans="1:12" x14ac:dyDescent="0.3">
      <c r="A6312" t="s">
        <v>137</v>
      </c>
      <c r="B6312">
        <v>320</v>
      </c>
      <c r="C6312" s="1">
        <v>45352</v>
      </c>
      <c r="D6312" s="1">
        <v>45327.458333333336</v>
      </c>
      <c r="E6312">
        <v>96.6</v>
      </c>
      <c r="F6312" t="s">
        <v>9</v>
      </c>
      <c r="G6312" t="s">
        <v>56</v>
      </c>
      <c r="H6312">
        <v>97110</v>
      </c>
      <c r="I6312" t="str" cm="1">
        <f t="array" ref="I6312">IFERROR(INDEX(scheduling_data!H:H,MATCH(B6312&amp;D6312,scheduling_data!D:D&amp;scheduling_data!A:A,0)),"")</f>
        <v>James Allen</v>
      </c>
      <c r="J6312" t="str">
        <f t="shared" si="225"/>
        <v>No</v>
      </c>
      <c r="L6312" t="str">
        <f t="shared" si="226"/>
        <v>No</v>
      </c>
    </row>
    <row r="6313" spans="1:12" x14ac:dyDescent="0.3">
      <c r="A6313" t="s">
        <v>137</v>
      </c>
      <c r="B6313">
        <v>320</v>
      </c>
      <c r="C6313" s="1">
        <v>45352</v>
      </c>
      <c r="D6313" s="1">
        <v>45327.458333333336</v>
      </c>
      <c r="E6313">
        <v>0.76</v>
      </c>
      <c r="F6313" t="s">
        <v>9</v>
      </c>
      <c r="G6313" t="s">
        <v>55</v>
      </c>
      <c r="H6313">
        <v>97110</v>
      </c>
      <c r="I6313" t="str" cm="1">
        <f t="array" ref="I6313">IFERROR(INDEX(scheduling_data!H:H,MATCH(B6313&amp;D6313,scheduling_data!D:D&amp;scheduling_data!A:A,0)),"")</f>
        <v>James Allen</v>
      </c>
      <c r="J6313" t="str">
        <f t="shared" si="225"/>
        <v>No</v>
      </c>
      <c r="L6313" t="str">
        <f t="shared" si="226"/>
        <v>No</v>
      </c>
    </row>
    <row r="6314" spans="1:12" x14ac:dyDescent="0.3">
      <c r="A6314" t="s">
        <v>137</v>
      </c>
      <c r="B6314">
        <v>320</v>
      </c>
      <c r="C6314" s="1">
        <v>45352</v>
      </c>
      <c r="D6314" s="1">
        <v>45327.458333333336</v>
      </c>
      <c r="E6314">
        <v>15.28</v>
      </c>
      <c r="F6314" t="s">
        <v>19</v>
      </c>
      <c r="G6314" t="s">
        <v>57</v>
      </c>
      <c r="H6314">
        <v>97140</v>
      </c>
      <c r="I6314" t="str" cm="1">
        <f t="array" ref="I6314">IFERROR(INDEX(scheduling_data!H:H,MATCH(B6314&amp;D6314,scheduling_data!D:D&amp;scheduling_data!A:A,0)),"")</f>
        <v>James Allen</v>
      </c>
      <c r="J6314" t="str">
        <f t="shared" si="225"/>
        <v>No</v>
      </c>
      <c r="L6314" t="str">
        <f t="shared" si="226"/>
        <v>Yes</v>
      </c>
    </row>
    <row r="6315" spans="1:12" x14ac:dyDescent="0.3">
      <c r="A6315" t="s">
        <v>137</v>
      </c>
      <c r="B6315">
        <v>320</v>
      </c>
      <c r="C6315" s="1">
        <v>45352</v>
      </c>
      <c r="D6315" s="1">
        <v>45327.458333333336</v>
      </c>
      <c r="E6315">
        <v>5.86</v>
      </c>
      <c r="F6315" t="s">
        <v>9</v>
      </c>
      <c r="G6315" t="s">
        <v>54</v>
      </c>
      <c r="H6315">
        <v>97110</v>
      </c>
      <c r="I6315" t="str" cm="1">
        <f t="array" ref="I6315">IFERROR(INDEX(scheduling_data!H:H,MATCH(B6315&amp;D6315,scheduling_data!D:D&amp;scheduling_data!A:A,0)),"")</f>
        <v>James Allen</v>
      </c>
      <c r="J6315" t="str">
        <f t="shared" si="225"/>
        <v>No</v>
      </c>
      <c r="L6315" t="str">
        <f t="shared" si="226"/>
        <v>No</v>
      </c>
    </row>
    <row r="6316" spans="1:12" x14ac:dyDescent="0.3">
      <c r="A6316" t="s">
        <v>137</v>
      </c>
      <c r="B6316">
        <v>320</v>
      </c>
      <c r="C6316" s="1">
        <v>45352</v>
      </c>
      <c r="D6316" s="1">
        <v>45327.458333333336</v>
      </c>
      <c r="E6316">
        <v>5.16</v>
      </c>
      <c r="F6316" t="s">
        <v>9</v>
      </c>
      <c r="G6316" t="s">
        <v>54</v>
      </c>
      <c r="H6316">
        <v>97140</v>
      </c>
      <c r="I6316" t="str" cm="1">
        <f t="array" ref="I6316">IFERROR(INDEX(scheduling_data!H:H,MATCH(B6316&amp;D6316,scheduling_data!D:D&amp;scheduling_data!A:A,0)),"")</f>
        <v>James Allen</v>
      </c>
      <c r="J6316" t="str">
        <f t="shared" si="225"/>
        <v>No</v>
      </c>
      <c r="L6316" t="str">
        <f t="shared" si="226"/>
        <v>No</v>
      </c>
    </row>
    <row r="6317" spans="1:12" x14ac:dyDescent="0.3">
      <c r="A6317" t="s">
        <v>137</v>
      </c>
      <c r="B6317">
        <v>320</v>
      </c>
      <c r="C6317" s="1">
        <v>45352</v>
      </c>
      <c r="D6317" s="1">
        <v>45329.458333333336</v>
      </c>
      <c r="E6317">
        <v>11.72</v>
      </c>
      <c r="F6317" t="s">
        <v>9</v>
      </c>
      <c r="G6317" t="s">
        <v>54</v>
      </c>
      <c r="H6317">
        <v>97110</v>
      </c>
      <c r="I6317" t="str" cm="1">
        <f t="array" ref="I6317">IFERROR(INDEX(scheduling_data!H:H,MATCH(B6317&amp;D6317,scheduling_data!D:D&amp;scheduling_data!A:A,0)),"")</f>
        <v>James Allen</v>
      </c>
      <c r="J6317" t="str">
        <f t="shared" si="225"/>
        <v>No</v>
      </c>
      <c r="L6317" t="str">
        <f t="shared" si="226"/>
        <v>No</v>
      </c>
    </row>
    <row r="6318" spans="1:12" x14ac:dyDescent="0.3">
      <c r="A6318" t="s">
        <v>137</v>
      </c>
      <c r="B6318">
        <v>320</v>
      </c>
      <c r="C6318" s="1">
        <v>45352</v>
      </c>
      <c r="D6318" s="1">
        <v>45329.458333333336</v>
      </c>
      <c r="E6318">
        <v>1.0900000000000001</v>
      </c>
      <c r="F6318" t="s">
        <v>9</v>
      </c>
      <c r="G6318" t="s">
        <v>55</v>
      </c>
      <c r="H6318">
        <v>97110</v>
      </c>
      <c r="I6318" t="str" cm="1">
        <f t="array" ref="I6318">IFERROR(INDEX(scheduling_data!H:H,MATCH(B6318&amp;D6318,scheduling_data!D:D&amp;scheduling_data!A:A,0)),"")</f>
        <v>James Allen</v>
      </c>
      <c r="J6318" t="str">
        <f t="shared" si="225"/>
        <v>No</v>
      </c>
      <c r="L6318" t="str">
        <f t="shared" si="226"/>
        <v>No</v>
      </c>
    </row>
    <row r="6319" spans="1:12" x14ac:dyDescent="0.3">
      <c r="A6319" t="s">
        <v>137</v>
      </c>
      <c r="B6319">
        <v>320</v>
      </c>
      <c r="C6319" s="1">
        <v>45352</v>
      </c>
      <c r="D6319" s="1">
        <v>45329.458333333336</v>
      </c>
      <c r="E6319">
        <v>144.9</v>
      </c>
      <c r="F6319" t="s">
        <v>9</v>
      </c>
      <c r="G6319" t="s">
        <v>56</v>
      </c>
      <c r="H6319">
        <v>97110</v>
      </c>
      <c r="I6319" t="str" cm="1">
        <f t="array" ref="I6319">IFERROR(INDEX(scheduling_data!H:H,MATCH(B6319&amp;D6319,scheduling_data!D:D&amp;scheduling_data!A:A,0)),"")</f>
        <v>James Allen</v>
      </c>
      <c r="J6319" t="str">
        <f t="shared" si="225"/>
        <v>No</v>
      </c>
      <c r="L6319" t="str">
        <f t="shared" si="226"/>
        <v>No</v>
      </c>
    </row>
    <row r="6320" spans="1:12" x14ac:dyDescent="0.3">
      <c r="A6320" t="s">
        <v>137</v>
      </c>
      <c r="B6320">
        <v>320</v>
      </c>
      <c r="C6320" s="1">
        <v>45352</v>
      </c>
      <c r="D6320" s="1">
        <v>45329.458333333336</v>
      </c>
      <c r="E6320">
        <v>53.61</v>
      </c>
      <c r="F6320" t="s">
        <v>19</v>
      </c>
      <c r="G6320" t="s">
        <v>57</v>
      </c>
      <c r="H6320">
        <v>97110</v>
      </c>
      <c r="I6320" t="str" cm="1">
        <f t="array" ref="I6320">IFERROR(INDEX(scheduling_data!H:H,MATCH(B6320&amp;D6320,scheduling_data!D:D&amp;scheduling_data!A:A,0)),"")</f>
        <v>James Allen</v>
      </c>
      <c r="J6320" t="str">
        <f t="shared" si="225"/>
        <v>No</v>
      </c>
      <c r="L6320" t="str">
        <f t="shared" si="226"/>
        <v>Yes</v>
      </c>
    </row>
    <row r="6321" spans="1:12" x14ac:dyDescent="0.3">
      <c r="A6321" t="s">
        <v>137</v>
      </c>
      <c r="B6321">
        <v>320</v>
      </c>
      <c r="C6321" s="1">
        <v>45352</v>
      </c>
      <c r="D6321" s="1">
        <v>45331.458333333336</v>
      </c>
      <c r="E6321">
        <v>5.16</v>
      </c>
      <c r="F6321" t="s">
        <v>9</v>
      </c>
      <c r="G6321" t="s">
        <v>54</v>
      </c>
      <c r="H6321">
        <v>97140</v>
      </c>
      <c r="I6321" t="str" cm="1">
        <f t="array" ref="I6321">IFERROR(INDEX(scheduling_data!H:H,MATCH(B6321&amp;D6321,scheduling_data!D:D&amp;scheduling_data!A:A,0)),"")</f>
        <v>James Allen</v>
      </c>
      <c r="J6321" t="str">
        <f t="shared" si="225"/>
        <v>No</v>
      </c>
      <c r="L6321" t="str">
        <f t="shared" si="226"/>
        <v>No</v>
      </c>
    </row>
    <row r="6322" spans="1:12" x14ac:dyDescent="0.3">
      <c r="A6322" t="s">
        <v>137</v>
      </c>
      <c r="B6322">
        <v>320</v>
      </c>
      <c r="C6322" s="1">
        <v>45352</v>
      </c>
      <c r="D6322" s="1">
        <v>45331.458333333336</v>
      </c>
      <c r="E6322">
        <v>0.31</v>
      </c>
      <c r="F6322" t="s">
        <v>9</v>
      </c>
      <c r="G6322" t="s">
        <v>55</v>
      </c>
      <c r="H6322">
        <v>97140</v>
      </c>
      <c r="I6322" t="str" cm="1">
        <f t="array" ref="I6322">IFERROR(INDEX(scheduling_data!H:H,MATCH(B6322&amp;D6322,scheduling_data!D:D&amp;scheduling_data!A:A,0)),"")</f>
        <v>James Allen</v>
      </c>
      <c r="J6322" t="str">
        <f t="shared" si="225"/>
        <v>No</v>
      </c>
      <c r="L6322" t="str">
        <f t="shared" si="226"/>
        <v>No</v>
      </c>
    </row>
    <row r="6323" spans="1:12" x14ac:dyDescent="0.3">
      <c r="A6323" t="s">
        <v>137</v>
      </c>
      <c r="B6323">
        <v>320</v>
      </c>
      <c r="C6323" s="1">
        <v>45352</v>
      </c>
      <c r="D6323" s="1">
        <v>45331.458333333336</v>
      </c>
      <c r="E6323">
        <v>50.35</v>
      </c>
      <c r="F6323" t="s">
        <v>9</v>
      </c>
      <c r="G6323" t="s">
        <v>56</v>
      </c>
      <c r="H6323">
        <v>97140</v>
      </c>
      <c r="I6323" t="str" cm="1">
        <f t="array" ref="I6323">IFERROR(INDEX(scheduling_data!H:H,MATCH(B6323&amp;D6323,scheduling_data!D:D&amp;scheduling_data!A:A,0)),"")</f>
        <v>James Allen</v>
      </c>
      <c r="J6323" t="str">
        <f t="shared" si="225"/>
        <v>No</v>
      </c>
      <c r="L6323" t="str">
        <f t="shared" si="226"/>
        <v>No</v>
      </c>
    </row>
    <row r="6324" spans="1:12" x14ac:dyDescent="0.3">
      <c r="A6324" t="s">
        <v>137</v>
      </c>
      <c r="B6324">
        <v>320</v>
      </c>
      <c r="C6324" s="1">
        <v>45352</v>
      </c>
      <c r="D6324" s="1">
        <v>45331.458333333336</v>
      </c>
      <c r="E6324">
        <v>15.28</v>
      </c>
      <c r="F6324" t="s">
        <v>19</v>
      </c>
      <c r="G6324" t="s">
        <v>57</v>
      </c>
      <c r="H6324">
        <v>97140</v>
      </c>
      <c r="I6324" t="str" cm="1">
        <f t="array" ref="I6324">IFERROR(INDEX(scheduling_data!H:H,MATCH(B6324&amp;D6324,scheduling_data!D:D&amp;scheduling_data!A:A,0)),"")</f>
        <v>James Allen</v>
      </c>
      <c r="J6324" t="str">
        <f t="shared" si="225"/>
        <v>No</v>
      </c>
      <c r="L6324" t="str">
        <f t="shared" si="226"/>
        <v>Yes</v>
      </c>
    </row>
    <row r="6325" spans="1:12" x14ac:dyDescent="0.3">
      <c r="A6325" t="s">
        <v>137</v>
      </c>
      <c r="B6325">
        <v>320</v>
      </c>
      <c r="C6325" s="1">
        <v>45352</v>
      </c>
      <c r="D6325" s="1">
        <v>45331.458333333336</v>
      </c>
      <c r="E6325">
        <v>0.43</v>
      </c>
      <c r="F6325" t="s">
        <v>9</v>
      </c>
      <c r="G6325" t="s">
        <v>55</v>
      </c>
      <c r="H6325">
        <v>97110</v>
      </c>
      <c r="I6325" t="str" cm="1">
        <f t="array" ref="I6325">IFERROR(INDEX(scheduling_data!H:H,MATCH(B6325&amp;D6325,scheduling_data!D:D&amp;scheduling_data!A:A,0)),"")</f>
        <v>James Allen</v>
      </c>
      <c r="J6325" t="str">
        <f t="shared" si="225"/>
        <v>No</v>
      </c>
      <c r="L6325" t="str">
        <f t="shared" si="226"/>
        <v>No</v>
      </c>
    </row>
    <row r="6326" spans="1:12" x14ac:dyDescent="0.3">
      <c r="A6326" t="s">
        <v>137</v>
      </c>
      <c r="B6326">
        <v>320</v>
      </c>
      <c r="C6326" s="1">
        <v>45352</v>
      </c>
      <c r="D6326" s="1">
        <v>45331.458333333336</v>
      </c>
      <c r="E6326">
        <v>48.3</v>
      </c>
      <c r="F6326" t="s">
        <v>9</v>
      </c>
      <c r="G6326" t="s">
        <v>56</v>
      </c>
      <c r="H6326">
        <v>97110</v>
      </c>
      <c r="I6326" t="str" cm="1">
        <f t="array" ref="I6326">IFERROR(INDEX(scheduling_data!H:H,MATCH(B6326&amp;D6326,scheduling_data!D:D&amp;scheduling_data!A:A,0)),"")</f>
        <v>James Allen</v>
      </c>
      <c r="J6326" t="str">
        <f t="shared" si="225"/>
        <v>No</v>
      </c>
      <c r="L6326" t="str">
        <f t="shared" si="226"/>
        <v>No</v>
      </c>
    </row>
    <row r="6327" spans="1:12" x14ac:dyDescent="0.3">
      <c r="A6327" t="s">
        <v>137</v>
      </c>
      <c r="B6327">
        <v>320</v>
      </c>
      <c r="C6327" s="1">
        <v>45352</v>
      </c>
      <c r="D6327" s="1">
        <v>45331.458333333336</v>
      </c>
      <c r="E6327">
        <v>20.93</v>
      </c>
      <c r="F6327" t="s">
        <v>19</v>
      </c>
      <c r="G6327" t="s">
        <v>57</v>
      </c>
      <c r="H6327">
        <v>97110</v>
      </c>
      <c r="I6327" t="str" cm="1">
        <f t="array" ref="I6327">IFERROR(INDEX(scheduling_data!H:H,MATCH(B6327&amp;D6327,scheduling_data!D:D&amp;scheduling_data!A:A,0)),"")</f>
        <v>James Allen</v>
      </c>
      <c r="J6327" t="str">
        <f t="shared" si="225"/>
        <v>No</v>
      </c>
      <c r="L6327" t="str">
        <f t="shared" si="226"/>
        <v>Yes</v>
      </c>
    </row>
    <row r="6328" spans="1:12" x14ac:dyDescent="0.3">
      <c r="A6328" t="s">
        <v>465</v>
      </c>
      <c r="B6328">
        <v>320</v>
      </c>
      <c r="C6328" s="1">
        <v>45364</v>
      </c>
      <c r="D6328" s="1">
        <v>45334.458333333336</v>
      </c>
      <c r="E6328">
        <v>9.51</v>
      </c>
      <c r="F6328" t="s">
        <v>19</v>
      </c>
      <c r="G6328" t="s">
        <v>466</v>
      </c>
      <c r="H6328">
        <v>97110</v>
      </c>
      <c r="I6328" t="str" cm="1">
        <f t="array" ref="I6328">IFERROR(INDEX(scheduling_data!H:H,MATCH(B6328&amp;D6328,scheduling_data!D:D&amp;scheduling_data!A:A,0)),"")</f>
        <v>James Allen</v>
      </c>
      <c r="J6328" t="str">
        <f t="shared" si="225"/>
        <v>No</v>
      </c>
      <c r="L6328" t="str">
        <f t="shared" si="226"/>
        <v>Yes</v>
      </c>
    </row>
    <row r="6329" spans="1:12" x14ac:dyDescent="0.3">
      <c r="A6329" t="s">
        <v>465</v>
      </c>
      <c r="B6329">
        <v>320</v>
      </c>
      <c r="C6329" s="1">
        <v>45364</v>
      </c>
      <c r="D6329" s="1">
        <v>45334.458333333336</v>
      </c>
      <c r="E6329">
        <v>3.9</v>
      </c>
      <c r="F6329" t="s">
        <v>19</v>
      </c>
      <c r="G6329" t="s">
        <v>466</v>
      </c>
      <c r="H6329">
        <v>97140</v>
      </c>
      <c r="I6329" t="str" cm="1">
        <f t="array" ref="I6329">IFERROR(INDEX(scheduling_data!H:H,MATCH(B6329&amp;D6329,scheduling_data!D:D&amp;scheduling_data!A:A,0)),"")</f>
        <v>James Allen</v>
      </c>
      <c r="J6329" t="str">
        <f t="shared" si="225"/>
        <v>No</v>
      </c>
      <c r="L6329" t="str">
        <f t="shared" si="226"/>
        <v>Yes</v>
      </c>
    </row>
    <row r="6330" spans="1:12" x14ac:dyDescent="0.3">
      <c r="A6330" t="s">
        <v>465</v>
      </c>
      <c r="B6330">
        <v>320</v>
      </c>
      <c r="C6330" s="1">
        <v>45359</v>
      </c>
      <c r="D6330" s="1">
        <v>45327.458333333336</v>
      </c>
      <c r="E6330">
        <v>9.51</v>
      </c>
      <c r="F6330" t="s">
        <v>19</v>
      </c>
      <c r="G6330" t="s">
        <v>466</v>
      </c>
      <c r="H6330">
        <v>97110</v>
      </c>
      <c r="I6330" t="str" cm="1">
        <f t="array" ref="I6330">IFERROR(INDEX(scheduling_data!H:H,MATCH(B6330&amp;D6330,scheduling_data!D:D&amp;scheduling_data!A:A,0)),"")</f>
        <v>James Allen</v>
      </c>
      <c r="J6330" t="str">
        <f t="shared" si="225"/>
        <v>No</v>
      </c>
      <c r="L6330" t="str">
        <f t="shared" si="226"/>
        <v>Yes</v>
      </c>
    </row>
    <row r="6331" spans="1:12" x14ac:dyDescent="0.3">
      <c r="A6331" t="s">
        <v>465</v>
      </c>
      <c r="B6331">
        <v>320</v>
      </c>
      <c r="C6331" s="1">
        <v>45359</v>
      </c>
      <c r="D6331" s="1">
        <v>45327.458333333336</v>
      </c>
      <c r="E6331">
        <v>3.9</v>
      </c>
      <c r="F6331" t="s">
        <v>19</v>
      </c>
      <c r="G6331" t="s">
        <v>466</v>
      </c>
      <c r="H6331">
        <v>97140</v>
      </c>
      <c r="I6331" t="str" cm="1">
        <f t="array" ref="I6331">IFERROR(INDEX(scheduling_data!H:H,MATCH(B6331&amp;D6331,scheduling_data!D:D&amp;scheduling_data!A:A,0)),"")</f>
        <v>James Allen</v>
      </c>
      <c r="J6331" t="str">
        <f t="shared" si="225"/>
        <v>No</v>
      </c>
      <c r="L6331" t="str">
        <f t="shared" si="226"/>
        <v>Yes</v>
      </c>
    </row>
    <row r="6332" spans="1:12" x14ac:dyDescent="0.3">
      <c r="A6332" t="s">
        <v>465</v>
      </c>
      <c r="B6332">
        <v>320</v>
      </c>
      <c r="C6332" s="1">
        <v>45359</v>
      </c>
      <c r="D6332" s="1">
        <v>45329.458333333336</v>
      </c>
      <c r="E6332">
        <v>13.68</v>
      </c>
      <c r="F6332" t="s">
        <v>19</v>
      </c>
      <c r="G6332" t="s">
        <v>466</v>
      </c>
      <c r="H6332">
        <v>97110</v>
      </c>
      <c r="I6332" t="str" cm="1">
        <f t="array" ref="I6332">IFERROR(INDEX(scheduling_data!H:H,MATCH(B6332&amp;D6332,scheduling_data!D:D&amp;scheduling_data!A:A,0)),"")</f>
        <v>James Allen</v>
      </c>
      <c r="J6332" t="str">
        <f t="shared" si="225"/>
        <v>No</v>
      </c>
      <c r="L6332" t="str">
        <f t="shared" si="226"/>
        <v>Yes</v>
      </c>
    </row>
    <row r="6333" spans="1:12" x14ac:dyDescent="0.3">
      <c r="A6333" t="s">
        <v>465</v>
      </c>
      <c r="B6333">
        <v>320</v>
      </c>
      <c r="C6333" s="1">
        <v>45359</v>
      </c>
      <c r="D6333" s="1">
        <v>45331.458333333336</v>
      </c>
      <c r="E6333">
        <v>5.34</v>
      </c>
      <c r="F6333" t="s">
        <v>19</v>
      </c>
      <c r="G6333" t="s">
        <v>466</v>
      </c>
      <c r="H6333">
        <v>97110</v>
      </c>
      <c r="I6333" t="str" cm="1">
        <f t="array" ref="I6333">IFERROR(INDEX(scheduling_data!H:H,MATCH(B6333&amp;D6333,scheduling_data!D:D&amp;scheduling_data!A:A,0)),"")</f>
        <v>James Allen</v>
      </c>
      <c r="J6333" t="str">
        <f t="shared" si="225"/>
        <v>No</v>
      </c>
      <c r="L6333" t="str">
        <f t="shared" si="226"/>
        <v>Yes</v>
      </c>
    </row>
    <row r="6334" spans="1:12" x14ac:dyDescent="0.3">
      <c r="A6334" t="s">
        <v>465</v>
      </c>
      <c r="B6334">
        <v>320</v>
      </c>
      <c r="C6334" s="1">
        <v>45359</v>
      </c>
      <c r="D6334" s="1">
        <v>45331.458333333336</v>
      </c>
      <c r="E6334">
        <v>3.9</v>
      </c>
      <c r="F6334" t="s">
        <v>19</v>
      </c>
      <c r="G6334" t="s">
        <v>466</v>
      </c>
      <c r="H6334">
        <v>97140</v>
      </c>
      <c r="I6334" t="str" cm="1">
        <f t="array" ref="I6334">IFERROR(INDEX(scheduling_data!H:H,MATCH(B6334&amp;D6334,scheduling_data!D:D&amp;scheduling_data!A:A,0)),"")</f>
        <v>James Allen</v>
      </c>
      <c r="J6334" t="str">
        <f t="shared" si="225"/>
        <v>No</v>
      </c>
      <c r="L6334" t="str">
        <f t="shared" si="226"/>
        <v>Yes</v>
      </c>
    </row>
    <row r="6335" spans="1:12" x14ac:dyDescent="0.3">
      <c r="A6335" t="s">
        <v>80</v>
      </c>
      <c r="B6335">
        <v>220</v>
      </c>
      <c r="C6335" s="1">
        <v>45359</v>
      </c>
      <c r="D6335" s="1">
        <v>45343.625</v>
      </c>
      <c r="E6335">
        <v>64.81</v>
      </c>
      <c r="F6335" t="s">
        <v>19</v>
      </c>
      <c r="G6335" t="s">
        <v>51</v>
      </c>
      <c r="H6335">
        <v>92507</v>
      </c>
      <c r="I6335" t="str" cm="1">
        <f t="array" ref="I6335">IFERROR(INDEX(scheduling_data!H:H,MATCH(B6335&amp;D6335,scheduling_data!D:D&amp;scheduling_data!A:A,0)),"")</f>
        <v>D'Anna Pullen</v>
      </c>
      <c r="J6335" t="str">
        <f t="shared" si="225"/>
        <v>No</v>
      </c>
      <c r="L6335" t="str">
        <f t="shared" si="226"/>
        <v>Yes</v>
      </c>
    </row>
    <row r="6336" spans="1:12" x14ac:dyDescent="0.3">
      <c r="A6336" t="s">
        <v>80</v>
      </c>
      <c r="B6336">
        <v>220</v>
      </c>
      <c r="C6336" s="1">
        <v>45359</v>
      </c>
      <c r="D6336" s="1">
        <v>45343.625</v>
      </c>
      <c r="E6336">
        <v>85.19</v>
      </c>
      <c r="F6336" t="s">
        <v>9</v>
      </c>
      <c r="G6336" t="s">
        <v>52</v>
      </c>
      <c r="H6336">
        <v>92507</v>
      </c>
      <c r="I6336" t="str" cm="1">
        <f t="array" ref="I6336">IFERROR(INDEX(scheduling_data!H:H,MATCH(B6336&amp;D6336,scheduling_data!D:D&amp;scheduling_data!A:A,0)),"")</f>
        <v>D'Anna Pullen</v>
      </c>
      <c r="J6336" t="str">
        <f t="shared" si="225"/>
        <v>No</v>
      </c>
      <c r="L6336" t="str">
        <f t="shared" si="226"/>
        <v>No</v>
      </c>
    </row>
    <row r="6337" spans="1:12" x14ac:dyDescent="0.3">
      <c r="A6337" t="s">
        <v>80</v>
      </c>
      <c r="B6337">
        <v>220</v>
      </c>
      <c r="C6337" s="1">
        <v>45363</v>
      </c>
      <c r="D6337" s="1">
        <v>45351.708333333336</v>
      </c>
      <c r="E6337">
        <v>64.81</v>
      </c>
      <c r="F6337" t="s">
        <v>19</v>
      </c>
      <c r="G6337" t="s">
        <v>51</v>
      </c>
      <c r="H6337">
        <v>92507</v>
      </c>
      <c r="I6337" t="str" cm="1">
        <f t="array" ref="I6337">IFERROR(INDEX(scheduling_data!H:H,MATCH(B6337&amp;D6337,scheduling_data!D:D&amp;scheduling_data!A:A,0)),"")</f>
        <v>D'Anna Pullen</v>
      </c>
      <c r="J6337" t="str">
        <f t="shared" si="225"/>
        <v>No</v>
      </c>
      <c r="L6337" t="str">
        <f t="shared" si="226"/>
        <v>Yes</v>
      </c>
    </row>
    <row r="6338" spans="1:12" x14ac:dyDescent="0.3">
      <c r="A6338" t="s">
        <v>80</v>
      </c>
      <c r="B6338">
        <v>220</v>
      </c>
      <c r="C6338" s="1">
        <v>45363</v>
      </c>
      <c r="D6338" s="1">
        <v>45351.708333333336</v>
      </c>
      <c r="E6338">
        <v>85.19</v>
      </c>
      <c r="F6338" t="s">
        <v>9</v>
      </c>
      <c r="G6338" t="s">
        <v>52</v>
      </c>
      <c r="H6338">
        <v>92507</v>
      </c>
      <c r="I6338" t="str" cm="1">
        <f t="array" ref="I6338">IFERROR(INDEX(scheduling_data!H:H,MATCH(B6338&amp;D6338,scheduling_data!D:D&amp;scheduling_data!A:A,0)),"")</f>
        <v>D'Anna Pullen</v>
      </c>
      <c r="J6338" t="str">
        <f t="shared" si="225"/>
        <v>No</v>
      </c>
      <c r="L6338" t="str">
        <f t="shared" si="226"/>
        <v>No</v>
      </c>
    </row>
    <row r="6339" spans="1:12" x14ac:dyDescent="0.3">
      <c r="A6339" t="s">
        <v>25</v>
      </c>
      <c r="B6339">
        <v>221</v>
      </c>
      <c r="C6339" s="1">
        <v>45352</v>
      </c>
      <c r="D6339" s="1">
        <v>45334.541666666664</v>
      </c>
      <c r="E6339">
        <v>57.07</v>
      </c>
      <c r="F6339" t="s">
        <v>9</v>
      </c>
      <c r="G6339" t="s">
        <v>28</v>
      </c>
      <c r="H6339">
        <v>92523</v>
      </c>
      <c r="I6339" t="str" cm="1">
        <f t="array" ref="I6339">IFERROR(INDEX(scheduling_data!H:H,MATCH(B6339&amp;D6339,scheduling_data!D:D&amp;scheduling_data!A:A,0)),"")</f>
        <v>Annette Fertitta</v>
      </c>
      <c r="J6339" t="str">
        <f t="shared" ref="J6339:J6402" si="227">IF(I6339="", "Yes", "No")</f>
        <v>No</v>
      </c>
      <c r="L6339" t="str">
        <f t="shared" ref="L6339:L6402" si="228">IF(OR(F6339="Cash", F6339="Check", F6339="EFT", F6339="Credit Card", F6339="Visa", F6339="Mastercard", F6339="AMEX"), "Yes", "No")</f>
        <v>No</v>
      </c>
    </row>
    <row r="6340" spans="1:12" x14ac:dyDescent="0.3">
      <c r="A6340" t="s">
        <v>25</v>
      </c>
      <c r="B6340">
        <v>221</v>
      </c>
      <c r="C6340" s="1">
        <v>45352</v>
      </c>
      <c r="D6340" s="1">
        <v>45334.541666666664</v>
      </c>
      <c r="E6340">
        <v>192.93</v>
      </c>
      <c r="F6340" t="s">
        <v>19</v>
      </c>
      <c r="G6340" t="s">
        <v>26</v>
      </c>
      <c r="H6340">
        <v>92523</v>
      </c>
      <c r="I6340" t="str" cm="1">
        <f t="array" ref="I6340">IFERROR(INDEX(scheduling_data!H:H,MATCH(B6340&amp;D6340,scheduling_data!D:D&amp;scheduling_data!A:A,0)),"")</f>
        <v>Annette Fertitta</v>
      </c>
      <c r="J6340" t="str">
        <f t="shared" si="227"/>
        <v>No</v>
      </c>
      <c r="L6340" t="str">
        <f t="shared" si="228"/>
        <v>Yes</v>
      </c>
    </row>
    <row r="6341" spans="1:12" x14ac:dyDescent="0.3">
      <c r="A6341" t="s">
        <v>25</v>
      </c>
      <c r="B6341">
        <v>221</v>
      </c>
      <c r="C6341" s="1">
        <v>45352</v>
      </c>
      <c r="D6341" s="1">
        <v>45334.604166666664</v>
      </c>
      <c r="E6341">
        <v>93.22</v>
      </c>
      <c r="F6341" t="s">
        <v>9</v>
      </c>
      <c r="G6341" t="s">
        <v>28</v>
      </c>
      <c r="H6341">
        <v>97112</v>
      </c>
      <c r="I6341" t="str" cm="1">
        <f t="array" ref="I6341">IFERROR(INDEX(scheduling_data!H:H,MATCH(B6341&amp;D6341,scheduling_data!D:D&amp;scheduling_data!A:A,0)),"")</f>
        <v>Heidi Molaison</v>
      </c>
      <c r="J6341" t="str">
        <f t="shared" si="227"/>
        <v>No</v>
      </c>
      <c r="L6341" t="str">
        <f t="shared" si="228"/>
        <v>No</v>
      </c>
    </row>
    <row r="6342" spans="1:12" x14ac:dyDescent="0.3">
      <c r="A6342" t="s">
        <v>25</v>
      </c>
      <c r="B6342">
        <v>221</v>
      </c>
      <c r="C6342" s="1">
        <v>45352</v>
      </c>
      <c r="D6342" s="1">
        <v>45334.604166666664</v>
      </c>
      <c r="E6342">
        <v>56.78</v>
      </c>
      <c r="F6342" t="s">
        <v>19</v>
      </c>
      <c r="G6342" t="s">
        <v>26</v>
      </c>
      <c r="H6342">
        <v>97112</v>
      </c>
      <c r="I6342" t="str" cm="1">
        <f t="array" ref="I6342">IFERROR(INDEX(scheduling_data!H:H,MATCH(B6342&amp;D6342,scheduling_data!D:D&amp;scheduling_data!A:A,0)),"")</f>
        <v>Heidi Molaison</v>
      </c>
      <c r="J6342" t="str">
        <f t="shared" si="227"/>
        <v>No</v>
      </c>
      <c r="L6342" t="str">
        <f t="shared" si="228"/>
        <v>Yes</v>
      </c>
    </row>
    <row r="6343" spans="1:12" x14ac:dyDescent="0.3">
      <c r="A6343" t="s">
        <v>25</v>
      </c>
      <c r="B6343">
        <v>221</v>
      </c>
      <c r="C6343" s="1">
        <v>45359</v>
      </c>
      <c r="D6343" s="1">
        <v>45336.583333333336</v>
      </c>
      <c r="E6343">
        <v>93.22</v>
      </c>
      <c r="F6343" t="s">
        <v>9</v>
      </c>
      <c r="G6343" t="s">
        <v>28</v>
      </c>
      <c r="H6343">
        <v>97112</v>
      </c>
      <c r="I6343" t="str" cm="1">
        <f t="array" ref="I6343">IFERROR(INDEX(scheduling_data!H:H,MATCH(B6343&amp;D6343,scheduling_data!D:D&amp;scheduling_data!A:A,0)),"")</f>
        <v>Heidi Molaison</v>
      </c>
      <c r="J6343" t="str">
        <f t="shared" si="227"/>
        <v>No</v>
      </c>
      <c r="L6343" t="str">
        <f t="shared" si="228"/>
        <v>No</v>
      </c>
    </row>
    <row r="6344" spans="1:12" x14ac:dyDescent="0.3">
      <c r="A6344" t="s">
        <v>25</v>
      </c>
      <c r="B6344">
        <v>221</v>
      </c>
      <c r="C6344" s="1">
        <v>45359</v>
      </c>
      <c r="D6344" s="1">
        <v>45336.583333333336</v>
      </c>
      <c r="E6344">
        <v>56.78</v>
      </c>
      <c r="F6344" t="s">
        <v>19</v>
      </c>
      <c r="G6344" t="s">
        <v>26</v>
      </c>
      <c r="H6344">
        <v>97112</v>
      </c>
      <c r="I6344" t="str" cm="1">
        <f t="array" ref="I6344">IFERROR(INDEX(scheduling_data!H:H,MATCH(B6344&amp;D6344,scheduling_data!D:D&amp;scheduling_data!A:A,0)),"")</f>
        <v>Heidi Molaison</v>
      </c>
      <c r="J6344" t="str">
        <f t="shared" si="227"/>
        <v>No</v>
      </c>
      <c r="L6344" t="str">
        <f t="shared" si="228"/>
        <v>Yes</v>
      </c>
    </row>
    <row r="6345" spans="1:12" x14ac:dyDescent="0.3">
      <c r="A6345" t="s">
        <v>25</v>
      </c>
      <c r="B6345">
        <v>221</v>
      </c>
      <c r="C6345" s="1">
        <v>45359</v>
      </c>
      <c r="D6345" s="1">
        <v>45341.583333333336</v>
      </c>
      <c r="E6345">
        <v>0</v>
      </c>
      <c r="F6345" t="s">
        <v>9</v>
      </c>
      <c r="G6345" t="s">
        <v>458</v>
      </c>
      <c r="H6345">
        <v>97112</v>
      </c>
      <c r="I6345" t="str" cm="1">
        <f t="array" ref="I6345">IFERROR(INDEX(scheduling_data!H:H,MATCH(B6345&amp;D6345,scheduling_data!D:D&amp;scheduling_data!A:A,0)),"")</f>
        <v>Breanna Cochran</v>
      </c>
      <c r="J6345" t="str">
        <f t="shared" si="227"/>
        <v>No</v>
      </c>
      <c r="L6345" t="str">
        <f t="shared" si="228"/>
        <v>No</v>
      </c>
    </row>
    <row r="6346" spans="1:12" x14ac:dyDescent="0.3">
      <c r="A6346" t="s">
        <v>25</v>
      </c>
      <c r="B6346">
        <v>221</v>
      </c>
      <c r="C6346" s="1">
        <v>45373</v>
      </c>
      <c r="D6346" s="1">
        <v>45341.583333333336</v>
      </c>
      <c r="E6346">
        <v>56.78</v>
      </c>
      <c r="F6346" t="s">
        <v>19</v>
      </c>
      <c r="G6346" t="s">
        <v>26</v>
      </c>
      <c r="H6346">
        <v>97112</v>
      </c>
      <c r="I6346" t="str" cm="1">
        <f t="array" ref="I6346">IFERROR(INDEX(scheduling_data!H:H,MATCH(B6346&amp;D6346,scheduling_data!D:D&amp;scheduling_data!A:A,0)),"")</f>
        <v>Breanna Cochran</v>
      </c>
      <c r="J6346" t="str">
        <f t="shared" si="227"/>
        <v>No</v>
      </c>
      <c r="L6346" t="str">
        <f t="shared" si="228"/>
        <v>Yes</v>
      </c>
    </row>
    <row r="6347" spans="1:12" x14ac:dyDescent="0.3">
      <c r="A6347" t="s">
        <v>25</v>
      </c>
      <c r="B6347">
        <v>221</v>
      </c>
      <c r="C6347" s="1">
        <v>45373</v>
      </c>
      <c r="D6347" s="1">
        <v>45341.583333333336</v>
      </c>
      <c r="E6347">
        <v>0</v>
      </c>
      <c r="F6347" t="s">
        <v>9</v>
      </c>
      <c r="G6347" t="s">
        <v>441</v>
      </c>
      <c r="H6347">
        <v>97112</v>
      </c>
      <c r="I6347" t="str" cm="1">
        <f t="array" ref="I6347">IFERROR(INDEX(scheduling_data!H:H,MATCH(B6347&amp;D6347,scheduling_data!D:D&amp;scheduling_data!A:A,0)),"")</f>
        <v>Breanna Cochran</v>
      </c>
      <c r="J6347" t="str">
        <f t="shared" si="227"/>
        <v>No</v>
      </c>
      <c r="L6347" t="str">
        <f t="shared" si="228"/>
        <v>No</v>
      </c>
    </row>
    <row r="6348" spans="1:12" x14ac:dyDescent="0.3">
      <c r="A6348" t="s">
        <v>25</v>
      </c>
      <c r="B6348">
        <v>221</v>
      </c>
      <c r="C6348" s="1">
        <v>45373</v>
      </c>
      <c r="D6348" s="1">
        <v>45341.583333333336</v>
      </c>
      <c r="E6348">
        <v>93.22</v>
      </c>
      <c r="F6348" t="s">
        <v>9</v>
      </c>
      <c r="G6348" t="s">
        <v>28</v>
      </c>
      <c r="H6348">
        <v>97112</v>
      </c>
      <c r="I6348" t="str" cm="1">
        <f t="array" ref="I6348">IFERROR(INDEX(scheduling_data!H:H,MATCH(B6348&amp;D6348,scheduling_data!D:D&amp;scheduling_data!A:A,0)),"")</f>
        <v>Breanna Cochran</v>
      </c>
      <c r="J6348" t="str">
        <f t="shared" si="227"/>
        <v>No</v>
      </c>
      <c r="L6348" t="str">
        <f t="shared" si="228"/>
        <v>No</v>
      </c>
    </row>
    <row r="6349" spans="1:12" x14ac:dyDescent="0.3">
      <c r="A6349" t="s">
        <v>25</v>
      </c>
      <c r="B6349">
        <v>221</v>
      </c>
      <c r="C6349" s="1">
        <v>45366</v>
      </c>
      <c r="D6349" s="1">
        <v>45348.583333333336</v>
      </c>
      <c r="E6349">
        <v>56.78</v>
      </c>
      <c r="F6349" t="s">
        <v>19</v>
      </c>
      <c r="G6349" t="s">
        <v>26</v>
      </c>
      <c r="H6349">
        <v>97112</v>
      </c>
      <c r="I6349" t="str" cm="1">
        <f t="array" ref="I6349">IFERROR(INDEX(scheduling_data!H:H,MATCH(B6349&amp;D6349,scheduling_data!D:D&amp;scheduling_data!A:A,0)),"")</f>
        <v>Heidi Molaison</v>
      </c>
      <c r="J6349" t="str">
        <f t="shared" si="227"/>
        <v>No</v>
      </c>
      <c r="L6349" t="str">
        <f t="shared" si="228"/>
        <v>Yes</v>
      </c>
    </row>
    <row r="6350" spans="1:12" x14ac:dyDescent="0.3">
      <c r="A6350" t="s">
        <v>25</v>
      </c>
      <c r="B6350">
        <v>221</v>
      </c>
      <c r="C6350" s="1">
        <v>45366</v>
      </c>
      <c r="D6350" s="1">
        <v>45348.583333333336</v>
      </c>
      <c r="E6350">
        <v>93.22</v>
      </c>
      <c r="F6350" t="s">
        <v>9</v>
      </c>
      <c r="G6350" t="s">
        <v>28</v>
      </c>
      <c r="H6350">
        <v>97112</v>
      </c>
      <c r="I6350" t="str" cm="1">
        <f t="array" ref="I6350">IFERROR(INDEX(scheduling_data!H:H,MATCH(B6350&amp;D6350,scheduling_data!D:D&amp;scheduling_data!A:A,0)),"")</f>
        <v>Heidi Molaison</v>
      </c>
      <c r="J6350" t="str">
        <f t="shared" si="227"/>
        <v>No</v>
      </c>
      <c r="L6350" t="str">
        <f t="shared" si="228"/>
        <v>No</v>
      </c>
    </row>
    <row r="6351" spans="1:12" x14ac:dyDescent="0.3">
      <c r="A6351" t="s">
        <v>25</v>
      </c>
      <c r="B6351">
        <v>221</v>
      </c>
      <c r="C6351" s="1">
        <v>45359</v>
      </c>
      <c r="D6351" s="1">
        <v>45348.604166666664</v>
      </c>
      <c r="E6351">
        <v>64.81</v>
      </c>
      <c r="F6351" t="s">
        <v>19</v>
      </c>
      <c r="G6351" t="s">
        <v>26</v>
      </c>
      <c r="H6351">
        <v>92507</v>
      </c>
      <c r="I6351" t="str" cm="1">
        <f t="array" ref="I6351">IFERROR(INDEX(scheduling_data!H:H,MATCH(B6351&amp;D6351,scheduling_data!D:D&amp;scheduling_data!A:A,0)),"")</f>
        <v>Victoria Miley</v>
      </c>
      <c r="J6351" t="str">
        <f t="shared" si="227"/>
        <v>No</v>
      </c>
      <c r="L6351" t="str">
        <f t="shared" si="228"/>
        <v>Yes</v>
      </c>
    </row>
    <row r="6352" spans="1:12" x14ac:dyDescent="0.3">
      <c r="A6352" t="s">
        <v>25</v>
      </c>
      <c r="B6352">
        <v>221</v>
      </c>
      <c r="C6352" s="1">
        <v>45359</v>
      </c>
      <c r="D6352" s="1">
        <v>45348.604166666664</v>
      </c>
      <c r="E6352">
        <v>85.19</v>
      </c>
      <c r="F6352" t="s">
        <v>9</v>
      </c>
      <c r="G6352" t="s">
        <v>28</v>
      </c>
      <c r="H6352">
        <v>92507</v>
      </c>
      <c r="I6352" t="str" cm="1">
        <f t="array" ref="I6352">IFERROR(INDEX(scheduling_data!H:H,MATCH(B6352&amp;D6352,scheduling_data!D:D&amp;scheduling_data!A:A,0)),"")</f>
        <v>Victoria Miley</v>
      </c>
      <c r="J6352" t="str">
        <f t="shared" si="227"/>
        <v>No</v>
      </c>
      <c r="L6352" t="str">
        <f t="shared" si="228"/>
        <v>No</v>
      </c>
    </row>
    <row r="6353" spans="1:12" x14ac:dyDescent="0.3">
      <c r="A6353" t="s">
        <v>80</v>
      </c>
      <c r="B6353">
        <v>321</v>
      </c>
      <c r="C6353" s="1">
        <v>45352</v>
      </c>
      <c r="D6353" s="1">
        <v>45336.645833333336</v>
      </c>
      <c r="E6353">
        <v>56.78</v>
      </c>
      <c r="F6353" t="s">
        <v>19</v>
      </c>
      <c r="G6353" t="s">
        <v>51</v>
      </c>
      <c r="H6353">
        <v>97112</v>
      </c>
      <c r="I6353" t="str" cm="1">
        <f t="array" ref="I6353">IFERROR(INDEX(scheduling_data!H:H,MATCH(B6353&amp;D6353,scheduling_data!D:D&amp;scheduling_data!A:A,0)),"")</f>
        <v>James Allen</v>
      </c>
      <c r="J6353" t="str">
        <f t="shared" si="227"/>
        <v>No</v>
      </c>
      <c r="L6353" t="str">
        <f t="shared" si="228"/>
        <v>Yes</v>
      </c>
    </row>
    <row r="6354" spans="1:12" x14ac:dyDescent="0.3">
      <c r="A6354" t="s">
        <v>80</v>
      </c>
      <c r="B6354">
        <v>321</v>
      </c>
      <c r="C6354" s="1">
        <v>45352</v>
      </c>
      <c r="D6354" s="1">
        <v>45336.645833333336</v>
      </c>
      <c r="E6354">
        <v>93.22</v>
      </c>
      <c r="F6354" t="s">
        <v>9</v>
      </c>
      <c r="G6354" t="s">
        <v>52</v>
      </c>
      <c r="H6354">
        <v>97112</v>
      </c>
      <c r="I6354" t="str" cm="1">
        <f t="array" ref="I6354">IFERROR(INDEX(scheduling_data!H:H,MATCH(B6354&amp;D6354,scheduling_data!D:D&amp;scheduling_data!A:A,0)),"")</f>
        <v>James Allen</v>
      </c>
      <c r="J6354" t="str">
        <f t="shared" si="227"/>
        <v>No</v>
      </c>
      <c r="L6354" t="str">
        <f t="shared" si="228"/>
        <v>No</v>
      </c>
    </row>
    <row r="6355" spans="1:12" x14ac:dyDescent="0.3">
      <c r="A6355" t="s">
        <v>80</v>
      </c>
      <c r="B6355">
        <v>321</v>
      </c>
      <c r="C6355" s="1">
        <v>45359</v>
      </c>
      <c r="D6355" s="1">
        <v>45341.645833333336</v>
      </c>
      <c r="E6355">
        <v>93.22</v>
      </c>
      <c r="F6355" t="s">
        <v>9</v>
      </c>
      <c r="G6355" t="s">
        <v>52</v>
      </c>
      <c r="H6355">
        <v>97112</v>
      </c>
      <c r="I6355" t="str" cm="1">
        <f t="array" ref="I6355">IFERROR(INDEX(scheduling_data!H:H,MATCH(B6355&amp;D6355,scheduling_data!D:D&amp;scheduling_data!A:A,0)),"")</f>
        <v>James Allen</v>
      </c>
      <c r="J6355" t="str">
        <f t="shared" si="227"/>
        <v>No</v>
      </c>
      <c r="L6355" t="str">
        <f t="shared" si="228"/>
        <v>No</v>
      </c>
    </row>
    <row r="6356" spans="1:12" x14ac:dyDescent="0.3">
      <c r="A6356" t="s">
        <v>80</v>
      </c>
      <c r="B6356">
        <v>321</v>
      </c>
      <c r="C6356" s="1">
        <v>45359</v>
      </c>
      <c r="D6356" s="1">
        <v>45341.645833333336</v>
      </c>
      <c r="E6356">
        <v>56.78</v>
      </c>
      <c r="F6356" t="s">
        <v>19</v>
      </c>
      <c r="G6356" t="s">
        <v>51</v>
      </c>
      <c r="H6356">
        <v>97112</v>
      </c>
      <c r="I6356" t="str" cm="1">
        <f t="array" ref="I6356">IFERROR(INDEX(scheduling_data!H:H,MATCH(B6356&amp;D6356,scheduling_data!D:D&amp;scheduling_data!A:A,0)),"")</f>
        <v>James Allen</v>
      </c>
      <c r="J6356" t="str">
        <f t="shared" si="227"/>
        <v>No</v>
      </c>
      <c r="L6356" t="str">
        <f t="shared" si="228"/>
        <v>Yes</v>
      </c>
    </row>
    <row r="6357" spans="1:12" x14ac:dyDescent="0.3">
      <c r="A6357" t="s">
        <v>80</v>
      </c>
      <c r="B6357">
        <v>321</v>
      </c>
      <c r="C6357" s="1">
        <v>45359</v>
      </c>
      <c r="D6357" s="1">
        <v>45343.645833333336</v>
      </c>
      <c r="E6357">
        <v>93.22</v>
      </c>
      <c r="F6357" t="s">
        <v>9</v>
      </c>
      <c r="G6357" t="s">
        <v>52</v>
      </c>
      <c r="H6357">
        <v>97112</v>
      </c>
      <c r="I6357" t="str" cm="1">
        <f t="array" ref="I6357">IFERROR(INDEX(scheduling_data!H:H,MATCH(B6357&amp;D6357,scheduling_data!D:D&amp;scheduling_data!A:A,0)),"")</f>
        <v>James Allen</v>
      </c>
      <c r="J6357" t="str">
        <f t="shared" si="227"/>
        <v>No</v>
      </c>
      <c r="L6357" t="str">
        <f t="shared" si="228"/>
        <v>No</v>
      </c>
    </row>
    <row r="6358" spans="1:12" x14ac:dyDescent="0.3">
      <c r="A6358" t="s">
        <v>80</v>
      </c>
      <c r="B6358">
        <v>321</v>
      </c>
      <c r="C6358" s="1">
        <v>45359</v>
      </c>
      <c r="D6358" s="1">
        <v>45343.645833333336</v>
      </c>
      <c r="E6358">
        <v>56.78</v>
      </c>
      <c r="F6358" t="s">
        <v>19</v>
      </c>
      <c r="G6358" t="s">
        <v>51</v>
      </c>
      <c r="H6358">
        <v>97112</v>
      </c>
      <c r="I6358" t="str" cm="1">
        <f t="array" ref="I6358">IFERROR(INDEX(scheduling_data!H:H,MATCH(B6358&amp;D6358,scheduling_data!D:D&amp;scheduling_data!A:A,0)),"")</f>
        <v>James Allen</v>
      </c>
      <c r="J6358" t="str">
        <f t="shared" si="227"/>
        <v>No</v>
      </c>
      <c r="L6358" t="str">
        <f t="shared" si="228"/>
        <v>Yes</v>
      </c>
    </row>
    <row r="6359" spans="1:12" x14ac:dyDescent="0.3">
      <c r="A6359" t="s">
        <v>80</v>
      </c>
      <c r="B6359">
        <v>321</v>
      </c>
      <c r="C6359" s="1">
        <v>45366</v>
      </c>
      <c r="D6359" s="1">
        <v>45350.6875</v>
      </c>
      <c r="E6359">
        <v>56.78</v>
      </c>
      <c r="F6359" t="s">
        <v>19</v>
      </c>
      <c r="G6359" t="s">
        <v>51</v>
      </c>
      <c r="H6359">
        <v>97112</v>
      </c>
      <c r="I6359" t="str" cm="1">
        <f t="array" ref="I6359">IFERROR(INDEX(scheduling_data!H:H,MATCH(B6359&amp;D6359,scheduling_data!D:D&amp;scheduling_data!A:A,0)),"")</f>
        <v>James Allen</v>
      </c>
      <c r="J6359" t="str">
        <f t="shared" si="227"/>
        <v>No</v>
      </c>
      <c r="L6359" t="str">
        <f t="shared" si="228"/>
        <v>Yes</v>
      </c>
    </row>
    <row r="6360" spans="1:12" x14ac:dyDescent="0.3">
      <c r="A6360" t="s">
        <v>80</v>
      </c>
      <c r="B6360">
        <v>321</v>
      </c>
      <c r="C6360" s="1">
        <v>45366</v>
      </c>
      <c r="D6360" s="1">
        <v>45350.6875</v>
      </c>
      <c r="E6360">
        <v>93.22</v>
      </c>
      <c r="F6360" t="s">
        <v>9</v>
      </c>
      <c r="G6360" t="s">
        <v>52</v>
      </c>
      <c r="H6360">
        <v>97112</v>
      </c>
      <c r="I6360" t="str" cm="1">
        <f t="array" ref="I6360">IFERROR(INDEX(scheduling_data!H:H,MATCH(B6360&amp;D6360,scheduling_data!D:D&amp;scheduling_data!A:A,0)),"")</f>
        <v>James Allen</v>
      </c>
      <c r="J6360" t="str">
        <f t="shared" si="227"/>
        <v>No</v>
      </c>
      <c r="L6360" t="str">
        <f t="shared" si="228"/>
        <v>No</v>
      </c>
    </row>
    <row r="6361" spans="1:12" x14ac:dyDescent="0.3">
      <c r="A6361" t="s">
        <v>25</v>
      </c>
      <c r="B6361">
        <v>223</v>
      </c>
      <c r="C6361" s="1">
        <v>45352</v>
      </c>
      <c r="D6361" s="1">
        <v>45334.645833333336</v>
      </c>
      <c r="E6361">
        <v>56.78</v>
      </c>
      <c r="F6361" t="s">
        <v>19</v>
      </c>
      <c r="G6361" t="s">
        <v>26</v>
      </c>
      <c r="H6361">
        <v>97112</v>
      </c>
      <c r="I6361" t="str" cm="1">
        <f t="array" ref="I6361">IFERROR(INDEX(scheduling_data!H:H,MATCH(B6361&amp;D6361,scheduling_data!D:D&amp;scheduling_data!A:A,0)),"")</f>
        <v>Carolyn Simpson</v>
      </c>
      <c r="J6361" t="str">
        <f t="shared" si="227"/>
        <v>No</v>
      </c>
      <c r="L6361" t="str">
        <f t="shared" si="228"/>
        <v>Yes</v>
      </c>
    </row>
    <row r="6362" spans="1:12" x14ac:dyDescent="0.3">
      <c r="A6362" t="s">
        <v>25</v>
      </c>
      <c r="B6362">
        <v>223</v>
      </c>
      <c r="C6362" s="1">
        <v>45352</v>
      </c>
      <c r="D6362" s="1">
        <v>45334.645833333336</v>
      </c>
      <c r="E6362">
        <v>93.22</v>
      </c>
      <c r="F6362" t="s">
        <v>9</v>
      </c>
      <c r="G6362" t="s">
        <v>28</v>
      </c>
      <c r="H6362">
        <v>97112</v>
      </c>
      <c r="I6362" t="str" cm="1">
        <f t="array" ref="I6362">IFERROR(INDEX(scheduling_data!H:H,MATCH(B6362&amp;D6362,scheduling_data!D:D&amp;scheduling_data!A:A,0)),"")</f>
        <v>Carolyn Simpson</v>
      </c>
      <c r="J6362" t="str">
        <f t="shared" si="227"/>
        <v>No</v>
      </c>
      <c r="L6362" t="str">
        <f t="shared" si="228"/>
        <v>No</v>
      </c>
    </row>
    <row r="6363" spans="1:12" x14ac:dyDescent="0.3">
      <c r="A6363" t="s">
        <v>25</v>
      </c>
      <c r="B6363">
        <v>223</v>
      </c>
      <c r="C6363" s="1">
        <v>45373</v>
      </c>
      <c r="D6363" s="1">
        <v>45348.479166666664</v>
      </c>
      <c r="E6363">
        <v>0</v>
      </c>
      <c r="F6363" t="s">
        <v>9</v>
      </c>
      <c r="G6363" t="s">
        <v>441</v>
      </c>
      <c r="H6363">
        <v>97112</v>
      </c>
      <c r="I6363" t="str" cm="1">
        <f t="array" ref="I6363">IFERROR(INDEX(scheduling_data!H:H,MATCH(B6363&amp;D6363,scheduling_data!D:D&amp;scheduling_data!A:A,0)),"")</f>
        <v>Breanna Cochran</v>
      </c>
      <c r="J6363" t="str">
        <f t="shared" si="227"/>
        <v>No</v>
      </c>
      <c r="L6363" t="str">
        <f t="shared" si="228"/>
        <v>No</v>
      </c>
    </row>
    <row r="6364" spans="1:12" x14ac:dyDescent="0.3">
      <c r="A6364" t="s">
        <v>25</v>
      </c>
      <c r="B6364">
        <v>223</v>
      </c>
      <c r="C6364" s="1">
        <v>45373</v>
      </c>
      <c r="D6364" s="1">
        <v>45348.479166666664</v>
      </c>
      <c r="E6364">
        <v>56.78</v>
      </c>
      <c r="F6364" t="s">
        <v>19</v>
      </c>
      <c r="G6364" t="s">
        <v>26</v>
      </c>
      <c r="H6364">
        <v>97112</v>
      </c>
      <c r="I6364" t="str" cm="1">
        <f t="array" ref="I6364">IFERROR(INDEX(scheduling_data!H:H,MATCH(B6364&amp;D6364,scheduling_data!D:D&amp;scheduling_data!A:A,0)),"")</f>
        <v>Breanna Cochran</v>
      </c>
      <c r="J6364" t="str">
        <f t="shared" si="227"/>
        <v>No</v>
      </c>
      <c r="L6364" t="str">
        <f t="shared" si="228"/>
        <v>Yes</v>
      </c>
    </row>
    <row r="6365" spans="1:12" x14ac:dyDescent="0.3">
      <c r="A6365" t="s">
        <v>25</v>
      </c>
      <c r="B6365">
        <v>223</v>
      </c>
      <c r="C6365" s="1">
        <v>45373</v>
      </c>
      <c r="D6365" s="1">
        <v>45348.479166666664</v>
      </c>
      <c r="E6365">
        <v>93.22</v>
      </c>
      <c r="F6365" t="s">
        <v>9</v>
      </c>
      <c r="G6365" t="s">
        <v>28</v>
      </c>
      <c r="H6365">
        <v>97112</v>
      </c>
      <c r="I6365" t="str" cm="1">
        <f t="array" ref="I6365">IFERROR(INDEX(scheduling_data!H:H,MATCH(B6365&amp;D6365,scheduling_data!D:D&amp;scheduling_data!A:A,0)),"")</f>
        <v>Breanna Cochran</v>
      </c>
      <c r="J6365" t="str">
        <f t="shared" si="227"/>
        <v>No</v>
      </c>
      <c r="L6365" t="str">
        <f t="shared" si="228"/>
        <v>No</v>
      </c>
    </row>
    <row r="6366" spans="1:12" x14ac:dyDescent="0.3">
      <c r="A6366" t="s">
        <v>25</v>
      </c>
      <c r="B6366">
        <v>223</v>
      </c>
      <c r="C6366" s="1">
        <v>45359</v>
      </c>
      <c r="D6366" s="1">
        <v>45348.479166666664</v>
      </c>
      <c r="E6366">
        <v>0</v>
      </c>
      <c r="F6366" t="s">
        <v>9</v>
      </c>
      <c r="G6366" t="s">
        <v>458</v>
      </c>
      <c r="H6366">
        <v>97112</v>
      </c>
      <c r="I6366" t="str" cm="1">
        <f t="array" ref="I6366">IFERROR(INDEX(scheduling_data!H:H,MATCH(B6366&amp;D6366,scheduling_data!D:D&amp;scheduling_data!A:A,0)),"")</f>
        <v>Breanna Cochran</v>
      </c>
      <c r="J6366" t="str">
        <f t="shared" si="227"/>
        <v>No</v>
      </c>
      <c r="L6366" t="str">
        <f t="shared" si="228"/>
        <v>No</v>
      </c>
    </row>
    <row r="6367" spans="1:12" x14ac:dyDescent="0.3">
      <c r="A6367" t="s">
        <v>25</v>
      </c>
      <c r="B6367">
        <v>223</v>
      </c>
      <c r="C6367" s="1">
        <v>45366</v>
      </c>
      <c r="D6367" s="1">
        <v>45349.604166666664</v>
      </c>
      <c r="E6367">
        <v>56.78</v>
      </c>
      <c r="F6367" t="s">
        <v>19</v>
      </c>
      <c r="G6367" t="s">
        <v>26</v>
      </c>
      <c r="H6367">
        <v>97112</v>
      </c>
      <c r="I6367" t="str" cm="1">
        <f t="array" ref="I6367">IFERROR(INDEX(scheduling_data!H:H,MATCH(B6367&amp;D6367,scheduling_data!D:D&amp;scheduling_data!A:A,0)),"")</f>
        <v>Kelsea Rodriguez</v>
      </c>
      <c r="J6367" t="str">
        <f t="shared" si="227"/>
        <v>No</v>
      </c>
      <c r="L6367" t="str">
        <f t="shared" si="228"/>
        <v>Yes</v>
      </c>
    </row>
    <row r="6368" spans="1:12" x14ac:dyDescent="0.3">
      <c r="A6368" t="s">
        <v>25</v>
      </c>
      <c r="B6368">
        <v>223</v>
      </c>
      <c r="C6368" s="1">
        <v>45366</v>
      </c>
      <c r="D6368" s="1">
        <v>45349.604166666664</v>
      </c>
      <c r="E6368">
        <v>93.22</v>
      </c>
      <c r="F6368" t="s">
        <v>9</v>
      </c>
      <c r="G6368" t="s">
        <v>28</v>
      </c>
      <c r="H6368">
        <v>97112</v>
      </c>
      <c r="I6368" t="str" cm="1">
        <f t="array" ref="I6368">IFERROR(INDEX(scheduling_data!H:H,MATCH(B6368&amp;D6368,scheduling_data!D:D&amp;scheduling_data!A:A,0)),"")</f>
        <v>Kelsea Rodriguez</v>
      </c>
      <c r="J6368" t="str">
        <f t="shared" si="227"/>
        <v>No</v>
      </c>
      <c r="L6368" t="str">
        <f t="shared" si="228"/>
        <v>No</v>
      </c>
    </row>
    <row r="6369" spans="1:12" x14ac:dyDescent="0.3">
      <c r="A6369" t="s">
        <v>25</v>
      </c>
      <c r="B6369">
        <v>223</v>
      </c>
      <c r="C6369" s="1">
        <v>45373</v>
      </c>
      <c r="D6369" s="1">
        <v>45350.604166666664</v>
      </c>
      <c r="E6369">
        <v>56.78</v>
      </c>
      <c r="F6369" t="s">
        <v>19</v>
      </c>
      <c r="G6369" t="s">
        <v>26</v>
      </c>
      <c r="H6369">
        <v>97112</v>
      </c>
      <c r="I6369" t="str" cm="1">
        <f t="array" ref="I6369">IFERROR(INDEX(scheduling_data!H:H,MATCH(B6369&amp;D6369,scheduling_data!D:D&amp;scheduling_data!A:A,0)),"")</f>
        <v>Heidi Molaison</v>
      </c>
      <c r="J6369" t="str">
        <f t="shared" si="227"/>
        <v>No</v>
      </c>
      <c r="L6369" t="str">
        <f t="shared" si="228"/>
        <v>Yes</v>
      </c>
    </row>
    <row r="6370" spans="1:12" x14ac:dyDescent="0.3">
      <c r="A6370" t="s">
        <v>25</v>
      </c>
      <c r="B6370">
        <v>223</v>
      </c>
      <c r="C6370" s="1">
        <v>45373</v>
      </c>
      <c r="D6370" s="1">
        <v>45350.604166666664</v>
      </c>
      <c r="E6370">
        <v>93.22</v>
      </c>
      <c r="F6370" t="s">
        <v>9</v>
      </c>
      <c r="G6370" t="s">
        <v>28</v>
      </c>
      <c r="H6370">
        <v>97112</v>
      </c>
      <c r="I6370" t="str" cm="1">
        <f t="array" ref="I6370">IFERROR(INDEX(scheduling_data!H:H,MATCH(B6370&amp;D6370,scheduling_data!D:D&amp;scheduling_data!A:A,0)),"")</f>
        <v>Heidi Molaison</v>
      </c>
      <c r="J6370" t="str">
        <f t="shared" si="227"/>
        <v>No</v>
      </c>
      <c r="L6370" t="str">
        <f t="shared" si="228"/>
        <v>No</v>
      </c>
    </row>
    <row r="6371" spans="1:12" x14ac:dyDescent="0.3">
      <c r="A6371" t="s">
        <v>49</v>
      </c>
      <c r="B6371">
        <v>44</v>
      </c>
      <c r="C6371" s="1">
        <v>45355</v>
      </c>
      <c r="D6371" s="1">
        <v>45342.666666666664</v>
      </c>
      <c r="E6371">
        <v>38</v>
      </c>
      <c r="F6371" t="s">
        <v>9</v>
      </c>
      <c r="G6371" t="s">
        <v>104</v>
      </c>
      <c r="H6371">
        <v>97140</v>
      </c>
      <c r="I6371" t="str" cm="1">
        <f t="array" ref="I6371">IFERROR(INDEX(scheduling_data!H:H,MATCH(B6371&amp;D6371,scheduling_data!D:D&amp;scheduling_data!A:A,0)),"")</f>
        <v>Christian Litz</v>
      </c>
      <c r="J6371" t="str">
        <f t="shared" si="227"/>
        <v>No</v>
      </c>
      <c r="L6371" t="str">
        <f t="shared" si="228"/>
        <v>No</v>
      </c>
    </row>
    <row r="6372" spans="1:12" x14ac:dyDescent="0.3">
      <c r="A6372" t="s">
        <v>49</v>
      </c>
      <c r="B6372">
        <v>44</v>
      </c>
      <c r="C6372" s="1">
        <v>45355</v>
      </c>
      <c r="D6372" s="1">
        <v>45342.666666666664</v>
      </c>
      <c r="E6372">
        <v>29.6</v>
      </c>
      <c r="F6372" t="s">
        <v>19</v>
      </c>
      <c r="G6372" t="s">
        <v>50</v>
      </c>
      <c r="H6372">
        <v>97140</v>
      </c>
      <c r="I6372" t="str" cm="1">
        <f t="array" ref="I6372">IFERROR(INDEX(scheduling_data!H:H,MATCH(B6372&amp;D6372,scheduling_data!D:D&amp;scheduling_data!A:A,0)),"")</f>
        <v>Christian Litz</v>
      </c>
      <c r="J6372" t="str">
        <f t="shared" si="227"/>
        <v>No</v>
      </c>
      <c r="L6372" t="str">
        <f t="shared" si="228"/>
        <v>Yes</v>
      </c>
    </row>
    <row r="6373" spans="1:12" x14ac:dyDescent="0.3">
      <c r="A6373" t="s">
        <v>49</v>
      </c>
      <c r="B6373">
        <v>44</v>
      </c>
      <c r="C6373" s="1">
        <v>45355</v>
      </c>
      <c r="D6373" s="1">
        <v>45342.666666666664</v>
      </c>
      <c r="E6373">
        <v>68</v>
      </c>
      <c r="F6373" t="s">
        <v>9</v>
      </c>
      <c r="G6373" t="s">
        <v>104</v>
      </c>
      <c r="H6373">
        <v>97112</v>
      </c>
      <c r="I6373" t="str" cm="1">
        <f t="array" ref="I6373">IFERROR(INDEX(scheduling_data!H:H,MATCH(B6373&amp;D6373,scheduling_data!D:D&amp;scheduling_data!A:A,0)),"")</f>
        <v>Christian Litz</v>
      </c>
      <c r="J6373" t="str">
        <f t="shared" si="227"/>
        <v>No</v>
      </c>
      <c r="L6373" t="str">
        <f t="shared" si="228"/>
        <v>No</v>
      </c>
    </row>
    <row r="6374" spans="1:12" x14ac:dyDescent="0.3">
      <c r="A6374" t="s">
        <v>49</v>
      </c>
      <c r="B6374">
        <v>44</v>
      </c>
      <c r="C6374" s="1">
        <v>45355</v>
      </c>
      <c r="D6374" s="1">
        <v>45342.666666666664</v>
      </c>
      <c r="E6374">
        <v>65.599999999999994</v>
      </c>
      <c r="F6374" t="s">
        <v>19</v>
      </c>
      <c r="G6374" t="s">
        <v>50</v>
      </c>
      <c r="H6374">
        <v>97112</v>
      </c>
      <c r="I6374" t="str" cm="1">
        <f t="array" ref="I6374">IFERROR(INDEX(scheduling_data!H:H,MATCH(B6374&amp;D6374,scheduling_data!D:D&amp;scheduling_data!A:A,0)),"")</f>
        <v>Christian Litz</v>
      </c>
      <c r="J6374" t="str">
        <f t="shared" si="227"/>
        <v>No</v>
      </c>
      <c r="L6374" t="str">
        <f t="shared" si="228"/>
        <v>Yes</v>
      </c>
    </row>
    <row r="6375" spans="1:12" x14ac:dyDescent="0.3">
      <c r="A6375" t="s">
        <v>49</v>
      </c>
      <c r="B6375">
        <v>44</v>
      </c>
      <c r="C6375" s="1">
        <v>45355</v>
      </c>
      <c r="D6375" s="1">
        <v>45342.666666666664</v>
      </c>
      <c r="E6375">
        <v>70</v>
      </c>
      <c r="F6375" t="s">
        <v>9</v>
      </c>
      <c r="G6375" t="s">
        <v>104</v>
      </c>
      <c r="H6375">
        <v>97110</v>
      </c>
      <c r="I6375" t="str" cm="1">
        <f t="array" ref="I6375">IFERROR(INDEX(scheduling_data!H:H,MATCH(B6375&amp;D6375,scheduling_data!D:D&amp;scheduling_data!A:A,0)),"")</f>
        <v>Christian Litz</v>
      </c>
      <c r="J6375" t="str">
        <f t="shared" si="227"/>
        <v>No</v>
      </c>
      <c r="L6375" t="str">
        <f t="shared" si="228"/>
        <v>No</v>
      </c>
    </row>
    <row r="6376" spans="1:12" x14ac:dyDescent="0.3">
      <c r="A6376" t="s">
        <v>49</v>
      </c>
      <c r="B6376">
        <v>44</v>
      </c>
      <c r="C6376" s="1">
        <v>45355</v>
      </c>
      <c r="D6376" s="1">
        <v>45342.666666666664</v>
      </c>
      <c r="E6376">
        <v>64</v>
      </c>
      <c r="F6376" t="s">
        <v>19</v>
      </c>
      <c r="G6376" t="s">
        <v>50</v>
      </c>
      <c r="H6376">
        <v>97110</v>
      </c>
      <c r="I6376" t="str" cm="1">
        <f t="array" ref="I6376">IFERROR(INDEX(scheduling_data!H:H,MATCH(B6376&amp;D6376,scheduling_data!D:D&amp;scheduling_data!A:A,0)),"")</f>
        <v>Christian Litz</v>
      </c>
      <c r="J6376" t="str">
        <f t="shared" si="227"/>
        <v>No</v>
      </c>
      <c r="L6376" t="str">
        <f t="shared" si="228"/>
        <v>Yes</v>
      </c>
    </row>
    <row r="6377" spans="1:12" x14ac:dyDescent="0.3">
      <c r="A6377" t="s">
        <v>49</v>
      </c>
      <c r="B6377">
        <v>44</v>
      </c>
      <c r="C6377" s="1">
        <v>45355</v>
      </c>
      <c r="D6377" s="1">
        <v>45343.666666666664</v>
      </c>
      <c r="E6377">
        <v>34</v>
      </c>
      <c r="F6377" t="s">
        <v>9</v>
      </c>
      <c r="G6377" t="s">
        <v>104</v>
      </c>
      <c r="H6377">
        <v>97112</v>
      </c>
      <c r="I6377" t="str" cm="1">
        <f t="array" ref="I6377">IFERROR(INDEX(scheduling_data!H:H,MATCH(B6377&amp;D6377,scheduling_data!D:D&amp;scheduling_data!A:A,0)),"")</f>
        <v>Katherine Tyree</v>
      </c>
      <c r="J6377" t="str">
        <f t="shared" si="227"/>
        <v>No</v>
      </c>
      <c r="L6377" t="str">
        <f t="shared" si="228"/>
        <v>No</v>
      </c>
    </row>
    <row r="6378" spans="1:12" x14ac:dyDescent="0.3">
      <c r="A6378" t="s">
        <v>49</v>
      </c>
      <c r="B6378">
        <v>44</v>
      </c>
      <c r="C6378" s="1">
        <v>45355</v>
      </c>
      <c r="D6378" s="1">
        <v>45343.666666666664</v>
      </c>
      <c r="E6378">
        <v>32.799999999999997</v>
      </c>
      <c r="F6378" t="s">
        <v>19</v>
      </c>
      <c r="G6378" t="s">
        <v>50</v>
      </c>
      <c r="H6378">
        <v>97112</v>
      </c>
      <c r="I6378" t="str" cm="1">
        <f t="array" ref="I6378">IFERROR(INDEX(scheduling_data!H:H,MATCH(B6378&amp;D6378,scheduling_data!D:D&amp;scheduling_data!A:A,0)),"")</f>
        <v>Katherine Tyree</v>
      </c>
      <c r="J6378" t="str">
        <f t="shared" si="227"/>
        <v>No</v>
      </c>
      <c r="L6378" t="str">
        <f t="shared" si="228"/>
        <v>Yes</v>
      </c>
    </row>
    <row r="6379" spans="1:12" x14ac:dyDescent="0.3">
      <c r="A6379" t="s">
        <v>49</v>
      </c>
      <c r="B6379">
        <v>44</v>
      </c>
      <c r="C6379" s="1">
        <v>45355</v>
      </c>
      <c r="D6379" s="1">
        <v>45343.666666666664</v>
      </c>
      <c r="E6379">
        <v>35</v>
      </c>
      <c r="F6379" t="s">
        <v>9</v>
      </c>
      <c r="G6379" t="s">
        <v>104</v>
      </c>
      <c r="H6379">
        <v>97110</v>
      </c>
      <c r="I6379" t="str" cm="1">
        <f t="array" ref="I6379">IFERROR(INDEX(scheduling_data!H:H,MATCH(B6379&amp;D6379,scheduling_data!D:D&amp;scheduling_data!A:A,0)),"")</f>
        <v>Katherine Tyree</v>
      </c>
      <c r="J6379" t="str">
        <f t="shared" si="227"/>
        <v>No</v>
      </c>
      <c r="L6379" t="str">
        <f t="shared" si="228"/>
        <v>No</v>
      </c>
    </row>
    <row r="6380" spans="1:12" x14ac:dyDescent="0.3">
      <c r="A6380" t="s">
        <v>49</v>
      </c>
      <c r="B6380">
        <v>44</v>
      </c>
      <c r="C6380" s="1">
        <v>45355</v>
      </c>
      <c r="D6380" s="1">
        <v>45343.666666666664</v>
      </c>
      <c r="E6380">
        <v>29.6</v>
      </c>
      <c r="F6380" t="s">
        <v>19</v>
      </c>
      <c r="G6380" t="s">
        <v>50</v>
      </c>
      <c r="H6380">
        <v>97140</v>
      </c>
      <c r="I6380" t="str" cm="1">
        <f t="array" ref="I6380">IFERROR(INDEX(scheduling_data!H:H,MATCH(B6380&amp;D6380,scheduling_data!D:D&amp;scheduling_data!A:A,0)),"")</f>
        <v>Katherine Tyree</v>
      </c>
      <c r="J6380" t="str">
        <f t="shared" si="227"/>
        <v>No</v>
      </c>
      <c r="L6380" t="str">
        <f t="shared" si="228"/>
        <v>Yes</v>
      </c>
    </row>
    <row r="6381" spans="1:12" x14ac:dyDescent="0.3">
      <c r="A6381" t="s">
        <v>49</v>
      </c>
      <c r="B6381">
        <v>44</v>
      </c>
      <c r="C6381" s="1">
        <v>45355</v>
      </c>
      <c r="D6381" s="1">
        <v>45343.666666666664</v>
      </c>
      <c r="E6381">
        <v>38</v>
      </c>
      <c r="F6381" t="s">
        <v>9</v>
      </c>
      <c r="G6381" t="s">
        <v>104</v>
      </c>
      <c r="H6381">
        <v>97140</v>
      </c>
      <c r="I6381" t="str" cm="1">
        <f t="array" ref="I6381">IFERROR(INDEX(scheduling_data!H:H,MATCH(B6381&amp;D6381,scheduling_data!D:D&amp;scheduling_data!A:A,0)),"")</f>
        <v>Katherine Tyree</v>
      </c>
      <c r="J6381" t="str">
        <f t="shared" si="227"/>
        <v>No</v>
      </c>
      <c r="L6381" t="str">
        <f t="shared" si="228"/>
        <v>No</v>
      </c>
    </row>
    <row r="6382" spans="1:12" x14ac:dyDescent="0.3">
      <c r="A6382" t="s">
        <v>49</v>
      </c>
      <c r="B6382">
        <v>44</v>
      </c>
      <c r="C6382" s="1">
        <v>45355</v>
      </c>
      <c r="D6382" s="1">
        <v>45343.666666666664</v>
      </c>
      <c r="E6382">
        <v>32</v>
      </c>
      <c r="F6382" t="s">
        <v>19</v>
      </c>
      <c r="G6382" t="s">
        <v>50</v>
      </c>
      <c r="H6382">
        <v>97110</v>
      </c>
      <c r="I6382" t="str" cm="1">
        <f t="array" ref="I6382">IFERROR(INDEX(scheduling_data!H:H,MATCH(B6382&amp;D6382,scheduling_data!D:D&amp;scheduling_data!A:A,0)),"")</f>
        <v>Katherine Tyree</v>
      </c>
      <c r="J6382" t="str">
        <f t="shared" si="227"/>
        <v>No</v>
      </c>
      <c r="L6382" t="str">
        <f t="shared" si="228"/>
        <v>Yes</v>
      </c>
    </row>
    <row r="6383" spans="1:12" x14ac:dyDescent="0.3">
      <c r="A6383" t="s">
        <v>49</v>
      </c>
      <c r="B6383">
        <v>44</v>
      </c>
      <c r="C6383" s="1">
        <v>45364</v>
      </c>
      <c r="D6383" s="1">
        <v>45344.708333333336</v>
      </c>
      <c r="E6383">
        <v>64</v>
      </c>
      <c r="F6383" t="s">
        <v>19</v>
      </c>
      <c r="G6383" t="s">
        <v>50</v>
      </c>
      <c r="H6383">
        <v>97110</v>
      </c>
      <c r="I6383" t="str" cm="1">
        <f t="array" ref="I6383">IFERROR(INDEX(scheduling_data!H:H,MATCH(B6383&amp;D6383,scheduling_data!D:D&amp;scheduling_data!A:A,0)),"")</f>
        <v>Jessica Pittman</v>
      </c>
      <c r="J6383" t="str">
        <f t="shared" si="227"/>
        <v>No</v>
      </c>
      <c r="L6383" t="str">
        <f t="shared" si="228"/>
        <v>Yes</v>
      </c>
    </row>
    <row r="6384" spans="1:12" x14ac:dyDescent="0.3">
      <c r="A6384" t="s">
        <v>49</v>
      </c>
      <c r="B6384">
        <v>44</v>
      </c>
      <c r="C6384" s="1">
        <v>45364</v>
      </c>
      <c r="D6384" s="1">
        <v>45344.708333333336</v>
      </c>
      <c r="E6384">
        <v>70</v>
      </c>
      <c r="F6384" t="s">
        <v>9</v>
      </c>
      <c r="G6384" t="s">
        <v>104</v>
      </c>
      <c r="H6384">
        <v>97110</v>
      </c>
      <c r="I6384" t="str" cm="1">
        <f t="array" ref="I6384">IFERROR(INDEX(scheduling_data!H:H,MATCH(B6384&amp;D6384,scheduling_data!D:D&amp;scheduling_data!A:A,0)),"")</f>
        <v>Jessica Pittman</v>
      </c>
      <c r="J6384" t="str">
        <f t="shared" si="227"/>
        <v>No</v>
      </c>
      <c r="L6384" t="str">
        <f t="shared" si="228"/>
        <v>No</v>
      </c>
    </row>
    <row r="6385" spans="1:12" x14ac:dyDescent="0.3">
      <c r="A6385" t="s">
        <v>49</v>
      </c>
      <c r="B6385">
        <v>44</v>
      </c>
      <c r="C6385" s="1">
        <v>45364</v>
      </c>
      <c r="D6385" s="1">
        <v>45344.708333333336</v>
      </c>
      <c r="E6385">
        <v>65.599999999999994</v>
      </c>
      <c r="F6385" t="s">
        <v>19</v>
      </c>
      <c r="G6385" t="s">
        <v>50</v>
      </c>
      <c r="H6385">
        <v>97112</v>
      </c>
      <c r="I6385" t="str" cm="1">
        <f t="array" ref="I6385">IFERROR(INDEX(scheduling_data!H:H,MATCH(B6385&amp;D6385,scheduling_data!D:D&amp;scheduling_data!A:A,0)),"")</f>
        <v>Jessica Pittman</v>
      </c>
      <c r="J6385" t="str">
        <f t="shared" si="227"/>
        <v>No</v>
      </c>
      <c r="L6385" t="str">
        <f t="shared" si="228"/>
        <v>Yes</v>
      </c>
    </row>
    <row r="6386" spans="1:12" x14ac:dyDescent="0.3">
      <c r="A6386" t="s">
        <v>49</v>
      </c>
      <c r="B6386">
        <v>44</v>
      </c>
      <c r="C6386" s="1">
        <v>45364</v>
      </c>
      <c r="D6386" s="1">
        <v>45344.708333333336</v>
      </c>
      <c r="E6386">
        <v>68</v>
      </c>
      <c r="F6386" t="s">
        <v>9</v>
      </c>
      <c r="G6386" t="s">
        <v>104</v>
      </c>
      <c r="H6386">
        <v>97112</v>
      </c>
      <c r="I6386" t="str" cm="1">
        <f t="array" ref="I6386">IFERROR(INDEX(scheduling_data!H:H,MATCH(B6386&amp;D6386,scheduling_data!D:D&amp;scheduling_data!A:A,0)),"")</f>
        <v>Jessica Pittman</v>
      </c>
      <c r="J6386" t="str">
        <f t="shared" si="227"/>
        <v>No</v>
      </c>
      <c r="L6386" t="str">
        <f t="shared" si="228"/>
        <v>No</v>
      </c>
    </row>
    <row r="6387" spans="1:12" x14ac:dyDescent="0.3">
      <c r="A6387" t="s">
        <v>49</v>
      </c>
      <c r="B6387">
        <v>44</v>
      </c>
      <c r="C6387" s="1">
        <v>45364</v>
      </c>
      <c r="D6387" s="1">
        <v>45344.708333333336</v>
      </c>
      <c r="E6387">
        <v>38</v>
      </c>
      <c r="F6387" t="s">
        <v>9</v>
      </c>
      <c r="G6387" t="s">
        <v>104</v>
      </c>
      <c r="H6387">
        <v>97140</v>
      </c>
      <c r="I6387" t="str" cm="1">
        <f t="array" ref="I6387">IFERROR(INDEX(scheduling_data!H:H,MATCH(B6387&amp;D6387,scheduling_data!D:D&amp;scheduling_data!A:A,0)),"")</f>
        <v>Jessica Pittman</v>
      </c>
      <c r="J6387" t="str">
        <f t="shared" si="227"/>
        <v>No</v>
      </c>
      <c r="L6387" t="str">
        <f t="shared" si="228"/>
        <v>No</v>
      </c>
    </row>
    <row r="6388" spans="1:12" x14ac:dyDescent="0.3">
      <c r="A6388" t="s">
        <v>49</v>
      </c>
      <c r="B6388">
        <v>44</v>
      </c>
      <c r="C6388" s="1">
        <v>45364</v>
      </c>
      <c r="D6388" s="1">
        <v>45344.708333333336</v>
      </c>
      <c r="E6388">
        <v>29.6</v>
      </c>
      <c r="F6388" t="s">
        <v>19</v>
      </c>
      <c r="G6388" t="s">
        <v>50</v>
      </c>
      <c r="H6388">
        <v>97140</v>
      </c>
      <c r="I6388" t="str" cm="1">
        <f t="array" ref="I6388">IFERROR(INDEX(scheduling_data!H:H,MATCH(B6388&amp;D6388,scheduling_data!D:D&amp;scheduling_data!A:A,0)),"")</f>
        <v>Jessica Pittman</v>
      </c>
      <c r="J6388" t="str">
        <f t="shared" si="227"/>
        <v>No</v>
      </c>
      <c r="L6388" t="str">
        <f t="shared" si="228"/>
        <v>Yes</v>
      </c>
    </row>
    <row r="6389" spans="1:12" x14ac:dyDescent="0.3">
      <c r="A6389" t="s">
        <v>49</v>
      </c>
      <c r="B6389">
        <v>44</v>
      </c>
      <c r="C6389" s="1">
        <v>45364</v>
      </c>
      <c r="D6389" s="1">
        <v>45349.666666666664</v>
      </c>
      <c r="E6389">
        <v>35</v>
      </c>
      <c r="F6389" t="s">
        <v>9</v>
      </c>
      <c r="G6389" t="s">
        <v>104</v>
      </c>
      <c r="H6389">
        <v>97530</v>
      </c>
      <c r="I6389" t="str" cm="1">
        <f t="array" ref="I6389">IFERROR(INDEX(scheduling_data!H:H,MATCH(B6389&amp;D6389,scheduling_data!D:D&amp;scheduling_data!A:A,0)),"")</f>
        <v>Christian Litz</v>
      </c>
      <c r="J6389" t="str">
        <f t="shared" si="227"/>
        <v>No</v>
      </c>
      <c r="L6389" t="str">
        <f t="shared" si="228"/>
        <v>No</v>
      </c>
    </row>
    <row r="6390" spans="1:12" x14ac:dyDescent="0.3">
      <c r="A6390" t="s">
        <v>49</v>
      </c>
      <c r="B6390">
        <v>44</v>
      </c>
      <c r="C6390" s="1">
        <v>45364</v>
      </c>
      <c r="D6390" s="1">
        <v>45349.666666666664</v>
      </c>
      <c r="E6390">
        <v>65.599999999999994</v>
      </c>
      <c r="F6390" t="s">
        <v>19</v>
      </c>
      <c r="G6390" t="s">
        <v>50</v>
      </c>
      <c r="H6390">
        <v>97112</v>
      </c>
      <c r="I6390" t="str" cm="1">
        <f t="array" ref="I6390">IFERROR(INDEX(scheduling_data!H:H,MATCH(B6390&amp;D6390,scheduling_data!D:D&amp;scheduling_data!A:A,0)),"")</f>
        <v>Christian Litz</v>
      </c>
      <c r="J6390" t="str">
        <f t="shared" si="227"/>
        <v>No</v>
      </c>
      <c r="L6390" t="str">
        <f t="shared" si="228"/>
        <v>Yes</v>
      </c>
    </row>
    <row r="6391" spans="1:12" x14ac:dyDescent="0.3">
      <c r="A6391" t="s">
        <v>49</v>
      </c>
      <c r="B6391">
        <v>44</v>
      </c>
      <c r="C6391" s="1">
        <v>45364</v>
      </c>
      <c r="D6391" s="1">
        <v>45349.666666666664</v>
      </c>
      <c r="E6391">
        <v>64</v>
      </c>
      <c r="F6391" t="s">
        <v>19</v>
      </c>
      <c r="G6391" t="s">
        <v>50</v>
      </c>
      <c r="H6391">
        <v>97110</v>
      </c>
      <c r="I6391" t="str" cm="1">
        <f t="array" ref="I6391">IFERROR(INDEX(scheduling_data!H:H,MATCH(B6391&amp;D6391,scheduling_data!D:D&amp;scheduling_data!A:A,0)),"")</f>
        <v>Christian Litz</v>
      </c>
      <c r="J6391" t="str">
        <f t="shared" si="227"/>
        <v>No</v>
      </c>
      <c r="L6391" t="str">
        <f t="shared" si="228"/>
        <v>Yes</v>
      </c>
    </row>
    <row r="6392" spans="1:12" x14ac:dyDescent="0.3">
      <c r="A6392" t="s">
        <v>49</v>
      </c>
      <c r="B6392">
        <v>44</v>
      </c>
      <c r="C6392" s="1">
        <v>45364</v>
      </c>
      <c r="D6392" s="1">
        <v>45349.666666666664</v>
      </c>
      <c r="E6392">
        <v>32</v>
      </c>
      <c r="F6392" t="s">
        <v>19</v>
      </c>
      <c r="G6392" t="s">
        <v>50</v>
      </c>
      <c r="H6392">
        <v>97530</v>
      </c>
      <c r="I6392" t="str" cm="1">
        <f t="array" ref="I6392">IFERROR(INDEX(scheduling_data!H:H,MATCH(B6392&amp;D6392,scheduling_data!D:D&amp;scheduling_data!A:A,0)),"")</f>
        <v>Christian Litz</v>
      </c>
      <c r="J6392" t="str">
        <f t="shared" si="227"/>
        <v>No</v>
      </c>
      <c r="L6392" t="str">
        <f t="shared" si="228"/>
        <v>Yes</v>
      </c>
    </row>
    <row r="6393" spans="1:12" x14ac:dyDescent="0.3">
      <c r="A6393" t="s">
        <v>49</v>
      </c>
      <c r="B6393">
        <v>44</v>
      </c>
      <c r="C6393" s="1">
        <v>45364</v>
      </c>
      <c r="D6393" s="1">
        <v>45349.666666666664</v>
      </c>
      <c r="E6393">
        <v>70</v>
      </c>
      <c r="F6393" t="s">
        <v>9</v>
      </c>
      <c r="G6393" t="s">
        <v>104</v>
      </c>
      <c r="H6393">
        <v>97110</v>
      </c>
      <c r="I6393" t="str" cm="1">
        <f t="array" ref="I6393">IFERROR(INDEX(scheduling_data!H:H,MATCH(B6393&amp;D6393,scheduling_data!D:D&amp;scheduling_data!A:A,0)),"")</f>
        <v>Christian Litz</v>
      </c>
      <c r="J6393" t="str">
        <f t="shared" si="227"/>
        <v>No</v>
      </c>
      <c r="L6393" t="str">
        <f t="shared" si="228"/>
        <v>No</v>
      </c>
    </row>
    <row r="6394" spans="1:12" x14ac:dyDescent="0.3">
      <c r="A6394" t="s">
        <v>49</v>
      </c>
      <c r="B6394">
        <v>44</v>
      </c>
      <c r="C6394" s="1">
        <v>45364</v>
      </c>
      <c r="D6394" s="1">
        <v>45349.666666666664</v>
      </c>
      <c r="E6394">
        <v>68</v>
      </c>
      <c r="F6394" t="s">
        <v>9</v>
      </c>
      <c r="G6394" t="s">
        <v>104</v>
      </c>
      <c r="H6394">
        <v>97112</v>
      </c>
      <c r="I6394" t="str" cm="1">
        <f t="array" ref="I6394">IFERROR(INDEX(scheduling_data!H:H,MATCH(B6394&amp;D6394,scheduling_data!D:D&amp;scheduling_data!A:A,0)),"")</f>
        <v>Christian Litz</v>
      </c>
      <c r="J6394" t="str">
        <f t="shared" si="227"/>
        <v>No</v>
      </c>
      <c r="L6394" t="str">
        <f t="shared" si="228"/>
        <v>No</v>
      </c>
    </row>
    <row r="6395" spans="1:12" x14ac:dyDescent="0.3">
      <c r="A6395" t="s">
        <v>49</v>
      </c>
      <c r="B6395">
        <v>44</v>
      </c>
      <c r="C6395" s="1">
        <v>45364</v>
      </c>
      <c r="D6395" s="1">
        <v>45350.666666666664</v>
      </c>
      <c r="E6395">
        <v>38</v>
      </c>
      <c r="F6395" t="s">
        <v>9</v>
      </c>
      <c r="G6395" t="s">
        <v>104</v>
      </c>
      <c r="H6395">
        <v>97140</v>
      </c>
      <c r="I6395" t="str" cm="1">
        <f t="array" ref="I6395">IFERROR(INDEX(scheduling_data!H:H,MATCH(B6395&amp;D6395,scheduling_data!D:D&amp;scheduling_data!A:A,0)),"")</f>
        <v>Katherine Tyree</v>
      </c>
      <c r="J6395" t="str">
        <f t="shared" si="227"/>
        <v>No</v>
      </c>
      <c r="L6395" t="str">
        <f t="shared" si="228"/>
        <v>No</v>
      </c>
    </row>
    <row r="6396" spans="1:12" x14ac:dyDescent="0.3">
      <c r="A6396" t="s">
        <v>49</v>
      </c>
      <c r="B6396">
        <v>44</v>
      </c>
      <c r="C6396" s="1">
        <v>45364</v>
      </c>
      <c r="D6396" s="1">
        <v>45350.666666666664</v>
      </c>
      <c r="E6396">
        <v>29.6</v>
      </c>
      <c r="F6396" t="s">
        <v>19</v>
      </c>
      <c r="G6396" t="s">
        <v>50</v>
      </c>
      <c r="H6396">
        <v>97140</v>
      </c>
      <c r="I6396" t="str" cm="1">
        <f t="array" ref="I6396">IFERROR(INDEX(scheduling_data!H:H,MATCH(B6396&amp;D6396,scheduling_data!D:D&amp;scheduling_data!A:A,0)),"")</f>
        <v>Katherine Tyree</v>
      </c>
      <c r="J6396" t="str">
        <f t="shared" si="227"/>
        <v>No</v>
      </c>
      <c r="L6396" t="str">
        <f t="shared" si="228"/>
        <v>Yes</v>
      </c>
    </row>
    <row r="6397" spans="1:12" x14ac:dyDescent="0.3">
      <c r="A6397" t="s">
        <v>49</v>
      </c>
      <c r="B6397">
        <v>44</v>
      </c>
      <c r="C6397" s="1">
        <v>45364</v>
      </c>
      <c r="D6397" s="1">
        <v>45350.666666666664</v>
      </c>
      <c r="E6397">
        <v>34</v>
      </c>
      <c r="F6397" t="s">
        <v>9</v>
      </c>
      <c r="G6397" t="s">
        <v>104</v>
      </c>
      <c r="H6397">
        <v>97112</v>
      </c>
      <c r="I6397" t="str" cm="1">
        <f t="array" ref="I6397">IFERROR(INDEX(scheduling_data!H:H,MATCH(B6397&amp;D6397,scheduling_data!D:D&amp;scheduling_data!A:A,0)),"")</f>
        <v>Katherine Tyree</v>
      </c>
      <c r="J6397" t="str">
        <f t="shared" si="227"/>
        <v>No</v>
      </c>
      <c r="L6397" t="str">
        <f t="shared" si="228"/>
        <v>No</v>
      </c>
    </row>
    <row r="6398" spans="1:12" x14ac:dyDescent="0.3">
      <c r="A6398" t="s">
        <v>49</v>
      </c>
      <c r="B6398">
        <v>44</v>
      </c>
      <c r="C6398" s="1">
        <v>45364</v>
      </c>
      <c r="D6398" s="1">
        <v>45350.666666666664</v>
      </c>
      <c r="E6398">
        <v>32.799999999999997</v>
      </c>
      <c r="F6398" t="s">
        <v>19</v>
      </c>
      <c r="G6398" t="s">
        <v>50</v>
      </c>
      <c r="H6398">
        <v>97112</v>
      </c>
      <c r="I6398" t="str" cm="1">
        <f t="array" ref="I6398">IFERROR(INDEX(scheduling_data!H:H,MATCH(B6398&amp;D6398,scheduling_data!D:D&amp;scheduling_data!A:A,0)),"")</f>
        <v>Katherine Tyree</v>
      </c>
      <c r="J6398" t="str">
        <f t="shared" si="227"/>
        <v>No</v>
      </c>
      <c r="L6398" t="str">
        <f t="shared" si="228"/>
        <v>Yes</v>
      </c>
    </row>
    <row r="6399" spans="1:12" x14ac:dyDescent="0.3">
      <c r="A6399" t="s">
        <v>49</v>
      </c>
      <c r="B6399">
        <v>44</v>
      </c>
      <c r="C6399" s="1">
        <v>45364</v>
      </c>
      <c r="D6399" s="1">
        <v>45350.666666666664</v>
      </c>
      <c r="E6399">
        <v>35</v>
      </c>
      <c r="F6399" t="s">
        <v>9</v>
      </c>
      <c r="G6399" t="s">
        <v>104</v>
      </c>
      <c r="H6399">
        <v>97110</v>
      </c>
      <c r="I6399" t="str" cm="1">
        <f t="array" ref="I6399">IFERROR(INDEX(scheduling_data!H:H,MATCH(B6399&amp;D6399,scheduling_data!D:D&amp;scheduling_data!A:A,0)),"")</f>
        <v>Katherine Tyree</v>
      </c>
      <c r="J6399" t="str">
        <f t="shared" si="227"/>
        <v>No</v>
      </c>
      <c r="L6399" t="str">
        <f t="shared" si="228"/>
        <v>No</v>
      </c>
    </row>
    <row r="6400" spans="1:12" x14ac:dyDescent="0.3">
      <c r="A6400" t="s">
        <v>49</v>
      </c>
      <c r="B6400">
        <v>44</v>
      </c>
      <c r="C6400" s="1">
        <v>45364</v>
      </c>
      <c r="D6400" s="1">
        <v>45350.666666666664</v>
      </c>
      <c r="E6400">
        <v>32</v>
      </c>
      <c r="F6400" t="s">
        <v>19</v>
      </c>
      <c r="G6400" t="s">
        <v>50</v>
      </c>
      <c r="H6400">
        <v>97110</v>
      </c>
      <c r="I6400" t="str" cm="1">
        <f t="array" ref="I6400">IFERROR(INDEX(scheduling_data!H:H,MATCH(B6400&amp;D6400,scheduling_data!D:D&amp;scheduling_data!A:A,0)),"")</f>
        <v>Katherine Tyree</v>
      </c>
      <c r="J6400" t="str">
        <f t="shared" si="227"/>
        <v>No</v>
      </c>
      <c r="L6400" t="str">
        <f t="shared" si="228"/>
        <v>Yes</v>
      </c>
    </row>
    <row r="6401" spans="1:12" x14ac:dyDescent="0.3">
      <c r="A6401" t="s">
        <v>49</v>
      </c>
      <c r="B6401">
        <v>44</v>
      </c>
      <c r="C6401" s="1">
        <v>45364</v>
      </c>
      <c r="D6401" s="1">
        <v>45351.666666666664</v>
      </c>
      <c r="E6401">
        <v>70</v>
      </c>
      <c r="F6401" t="s">
        <v>9</v>
      </c>
      <c r="G6401" t="s">
        <v>104</v>
      </c>
      <c r="H6401">
        <v>97110</v>
      </c>
      <c r="I6401" t="str" cm="1">
        <f t="array" ref="I6401">IFERROR(INDEX(scheduling_data!H:H,MATCH(B6401&amp;D6401,scheduling_data!D:D&amp;scheduling_data!A:A,0)),"")</f>
        <v>Jessica Pittman</v>
      </c>
      <c r="J6401" t="str">
        <f t="shared" si="227"/>
        <v>No</v>
      </c>
      <c r="L6401" t="str">
        <f t="shared" si="228"/>
        <v>No</v>
      </c>
    </row>
    <row r="6402" spans="1:12" x14ac:dyDescent="0.3">
      <c r="A6402" t="s">
        <v>49</v>
      </c>
      <c r="B6402">
        <v>44</v>
      </c>
      <c r="C6402" s="1">
        <v>45364</v>
      </c>
      <c r="D6402" s="1">
        <v>45351.666666666664</v>
      </c>
      <c r="E6402">
        <v>38</v>
      </c>
      <c r="F6402" t="s">
        <v>9</v>
      </c>
      <c r="G6402" t="s">
        <v>104</v>
      </c>
      <c r="H6402">
        <v>97140</v>
      </c>
      <c r="I6402" t="str" cm="1">
        <f t="array" ref="I6402">IFERROR(INDEX(scheduling_data!H:H,MATCH(B6402&amp;D6402,scheduling_data!D:D&amp;scheduling_data!A:A,0)),"")</f>
        <v>Jessica Pittman</v>
      </c>
      <c r="J6402" t="str">
        <f t="shared" si="227"/>
        <v>No</v>
      </c>
      <c r="L6402" t="str">
        <f t="shared" si="228"/>
        <v>No</v>
      </c>
    </row>
    <row r="6403" spans="1:12" x14ac:dyDescent="0.3">
      <c r="A6403" t="s">
        <v>49</v>
      </c>
      <c r="B6403">
        <v>44</v>
      </c>
      <c r="C6403" s="1">
        <v>45364</v>
      </c>
      <c r="D6403" s="1">
        <v>45351.666666666664</v>
      </c>
      <c r="E6403">
        <v>29.6</v>
      </c>
      <c r="F6403" t="s">
        <v>19</v>
      </c>
      <c r="G6403" t="s">
        <v>50</v>
      </c>
      <c r="H6403">
        <v>97140</v>
      </c>
      <c r="I6403" t="str" cm="1">
        <f t="array" ref="I6403">IFERROR(INDEX(scheduling_data!H:H,MATCH(B6403&amp;D6403,scheduling_data!D:D&amp;scheduling_data!A:A,0)),"")</f>
        <v>Jessica Pittman</v>
      </c>
      <c r="J6403" t="str">
        <f t="shared" ref="J6403:J6466" si="229">IF(I6403="", "Yes", "No")</f>
        <v>No</v>
      </c>
      <c r="L6403" t="str">
        <f t="shared" ref="L6403:L6466" si="230">IF(OR(F6403="Cash", F6403="Check", F6403="EFT", F6403="Credit Card", F6403="Visa", F6403="Mastercard", F6403="AMEX"), "Yes", "No")</f>
        <v>Yes</v>
      </c>
    </row>
    <row r="6404" spans="1:12" x14ac:dyDescent="0.3">
      <c r="A6404" t="s">
        <v>49</v>
      </c>
      <c r="B6404">
        <v>44</v>
      </c>
      <c r="C6404" s="1">
        <v>45364</v>
      </c>
      <c r="D6404" s="1">
        <v>45351.666666666664</v>
      </c>
      <c r="E6404">
        <v>68</v>
      </c>
      <c r="F6404" t="s">
        <v>9</v>
      </c>
      <c r="G6404" t="s">
        <v>104</v>
      </c>
      <c r="H6404">
        <v>97112</v>
      </c>
      <c r="I6404" t="str" cm="1">
        <f t="array" ref="I6404">IFERROR(INDEX(scheduling_data!H:H,MATCH(B6404&amp;D6404,scheduling_data!D:D&amp;scheduling_data!A:A,0)),"")</f>
        <v>Jessica Pittman</v>
      </c>
      <c r="J6404" t="str">
        <f t="shared" si="229"/>
        <v>No</v>
      </c>
      <c r="L6404" t="str">
        <f t="shared" si="230"/>
        <v>No</v>
      </c>
    </row>
    <row r="6405" spans="1:12" x14ac:dyDescent="0.3">
      <c r="A6405" t="s">
        <v>49</v>
      </c>
      <c r="B6405">
        <v>44</v>
      </c>
      <c r="C6405" s="1">
        <v>45364</v>
      </c>
      <c r="D6405" s="1">
        <v>45351.666666666664</v>
      </c>
      <c r="E6405">
        <v>65.599999999999994</v>
      </c>
      <c r="F6405" t="s">
        <v>19</v>
      </c>
      <c r="G6405" t="s">
        <v>50</v>
      </c>
      <c r="H6405">
        <v>97112</v>
      </c>
      <c r="I6405" t="str" cm="1">
        <f t="array" ref="I6405">IFERROR(INDEX(scheduling_data!H:H,MATCH(B6405&amp;D6405,scheduling_data!D:D&amp;scheduling_data!A:A,0)),"")</f>
        <v>Jessica Pittman</v>
      </c>
      <c r="J6405" t="str">
        <f t="shared" si="229"/>
        <v>No</v>
      </c>
      <c r="L6405" t="str">
        <f t="shared" si="230"/>
        <v>Yes</v>
      </c>
    </row>
    <row r="6406" spans="1:12" x14ac:dyDescent="0.3">
      <c r="A6406" t="s">
        <v>49</v>
      </c>
      <c r="B6406">
        <v>44</v>
      </c>
      <c r="C6406" s="1">
        <v>45364</v>
      </c>
      <c r="D6406" s="1">
        <v>45351.666666666664</v>
      </c>
      <c r="E6406">
        <v>64</v>
      </c>
      <c r="F6406" t="s">
        <v>19</v>
      </c>
      <c r="G6406" t="s">
        <v>50</v>
      </c>
      <c r="H6406">
        <v>97110</v>
      </c>
      <c r="I6406" t="str" cm="1">
        <f t="array" ref="I6406">IFERROR(INDEX(scheduling_data!H:H,MATCH(B6406&amp;D6406,scheduling_data!D:D&amp;scheduling_data!A:A,0)),"")</f>
        <v>Jessica Pittman</v>
      </c>
      <c r="J6406" t="str">
        <f t="shared" si="229"/>
        <v>No</v>
      </c>
      <c r="L6406" t="str">
        <f t="shared" si="230"/>
        <v>Yes</v>
      </c>
    </row>
    <row r="6407" spans="1:12" x14ac:dyDescent="0.3">
      <c r="A6407" t="s">
        <v>61</v>
      </c>
      <c r="B6407">
        <v>224</v>
      </c>
      <c r="C6407" s="1">
        <v>45358</v>
      </c>
      <c r="D6407" s="1">
        <v>45341.708333333336</v>
      </c>
      <c r="E6407">
        <v>49.86</v>
      </c>
      <c r="F6407" t="s">
        <v>19</v>
      </c>
      <c r="G6407" t="s">
        <v>65</v>
      </c>
      <c r="H6407">
        <v>97110</v>
      </c>
      <c r="I6407" t="str" cm="1">
        <f t="array" ref="I6407">IFERROR(INDEX(scheduling_data!H:H,MATCH(B6407&amp;D6407,scheduling_data!D:D&amp;scheduling_data!A:A,0)),"")</f>
        <v>James Allen</v>
      </c>
      <c r="J6407" t="str">
        <f t="shared" si="229"/>
        <v>No</v>
      </c>
      <c r="L6407" t="str">
        <f t="shared" si="230"/>
        <v>Yes</v>
      </c>
    </row>
    <row r="6408" spans="1:12" x14ac:dyDescent="0.3">
      <c r="A6408" t="s">
        <v>61</v>
      </c>
      <c r="B6408">
        <v>224</v>
      </c>
      <c r="C6408" s="1">
        <v>45358</v>
      </c>
      <c r="D6408" s="1">
        <v>45341.708333333336</v>
      </c>
      <c r="E6408">
        <v>1.02</v>
      </c>
      <c r="F6408" t="s">
        <v>9</v>
      </c>
      <c r="G6408" t="s">
        <v>63</v>
      </c>
      <c r="H6408">
        <v>97110</v>
      </c>
      <c r="I6408" t="str" cm="1">
        <f t="array" ref="I6408">IFERROR(INDEX(scheduling_data!H:H,MATCH(B6408&amp;D6408,scheduling_data!D:D&amp;scheduling_data!A:A,0)),"")</f>
        <v>James Allen</v>
      </c>
      <c r="J6408" t="str">
        <f t="shared" si="229"/>
        <v>No</v>
      </c>
      <c r="L6408" t="str">
        <f t="shared" si="230"/>
        <v>No</v>
      </c>
    </row>
    <row r="6409" spans="1:12" x14ac:dyDescent="0.3">
      <c r="A6409" t="s">
        <v>61</v>
      </c>
      <c r="B6409">
        <v>224</v>
      </c>
      <c r="C6409" s="1">
        <v>45358</v>
      </c>
      <c r="D6409" s="1">
        <v>45341.708333333336</v>
      </c>
      <c r="E6409">
        <v>224.12</v>
      </c>
      <c r="F6409" t="s">
        <v>9</v>
      </c>
      <c r="G6409" t="s">
        <v>64</v>
      </c>
      <c r="H6409">
        <v>97110</v>
      </c>
      <c r="I6409" t="str" cm="1">
        <f t="array" ref="I6409">IFERROR(INDEX(scheduling_data!H:H,MATCH(B6409&amp;D6409,scheduling_data!D:D&amp;scheduling_data!A:A,0)),"")</f>
        <v>James Allen</v>
      </c>
      <c r="J6409" t="str">
        <f t="shared" si="229"/>
        <v>No</v>
      </c>
      <c r="L6409" t="str">
        <f t="shared" si="230"/>
        <v>No</v>
      </c>
    </row>
    <row r="6410" spans="1:12" x14ac:dyDescent="0.3">
      <c r="A6410" t="s">
        <v>61</v>
      </c>
      <c r="B6410">
        <v>224</v>
      </c>
      <c r="C6410" s="1">
        <v>45358</v>
      </c>
      <c r="D6410" s="1">
        <v>45344.375</v>
      </c>
      <c r="E6410">
        <v>224.12</v>
      </c>
      <c r="F6410" t="s">
        <v>9</v>
      </c>
      <c r="G6410" t="s">
        <v>64</v>
      </c>
      <c r="H6410">
        <v>97110</v>
      </c>
      <c r="I6410" t="str" cm="1">
        <f t="array" ref="I6410">IFERROR(INDEX(scheduling_data!H:H,MATCH(B6410&amp;D6410,scheduling_data!D:D&amp;scheduling_data!A:A,0)),"")</f>
        <v>James Allen</v>
      </c>
      <c r="J6410" t="str">
        <f t="shared" si="229"/>
        <v>No</v>
      </c>
      <c r="L6410" t="str">
        <f t="shared" si="230"/>
        <v>No</v>
      </c>
    </row>
    <row r="6411" spans="1:12" x14ac:dyDescent="0.3">
      <c r="A6411" t="s">
        <v>61</v>
      </c>
      <c r="B6411">
        <v>224</v>
      </c>
      <c r="C6411" s="1">
        <v>45358</v>
      </c>
      <c r="D6411" s="1">
        <v>45344.375</v>
      </c>
      <c r="E6411">
        <v>1.02</v>
      </c>
      <c r="F6411" t="s">
        <v>9</v>
      </c>
      <c r="G6411" t="s">
        <v>63</v>
      </c>
      <c r="H6411">
        <v>97110</v>
      </c>
      <c r="I6411" t="str" cm="1">
        <f t="array" ref="I6411">IFERROR(INDEX(scheduling_data!H:H,MATCH(B6411&amp;D6411,scheduling_data!D:D&amp;scheduling_data!A:A,0)),"")</f>
        <v>James Allen</v>
      </c>
      <c r="J6411" t="str">
        <f t="shared" si="229"/>
        <v>No</v>
      </c>
      <c r="L6411" t="str">
        <f t="shared" si="230"/>
        <v>No</v>
      </c>
    </row>
    <row r="6412" spans="1:12" x14ac:dyDescent="0.3">
      <c r="A6412" t="s">
        <v>61</v>
      </c>
      <c r="B6412">
        <v>224</v>
      </c>
      <c r="C6412" s="1">
        <v>45358</v>
      </c>
      <c r="D6412" s="1">
        <v>45344.375</v>
      </c>
      <c r="E6412">
        <v>49.86</v>
      </c>
      <c r="F6412" t="s">
        <v>19</v>
      </c>
      <c r="G6412" t="s">
        <v>65</v>
      </c>
      <c r="H6412">
        <v>97110</v>
      </c>
      <c r="I6412" t="str" cm="1">
        <f t="array" ref="I6412">IFERROR(INDEX(scheduling_data!H:H,MATCH(B6412&amp;D6412,scheduling_data!D:D&amp;scheduling_data!A:A,0)),"")</f>
        <v>James Allen</v>
      </c>
      <c r="J6412" t="str">
        <f t="shared" si="229"/>
        <v>No</v>
      </c>
      <c r="L6412" t="str">
        <f t="shared" si="230"/>
        <v>Yes</v>
      </c>
    </row>
    <row r="6413" spans="1:12" x14ac:dyDescent="0.3">
      <c r="A6413" t="s">
        <v>61</v>
      </c>
      <c r="B6413">
        <v>224</v>
      </c>
      <c r="C6413" s="1">
        <v>45358</v>
      </c>
      <c r="D6413" s="1">
        <v>45345.333333333336</v>
      </c>
      <c r="E6413">
        <v>0.79</v>
      </c>
      <c r="F6413" t="s">
        <v>9</v>
      </c>
      <c r="G6413" t="s">
        <v>63</v>
      </c>
      <c r="H6413">
        <v>97110</v>
      </c>
      <c r="I6413" t="str" cm="1">
        <f t="array" ref="I6413">IFERROR(INDEX(scheduling_data!H:H,MATCH(B6413&amp;D6413,scheduling_data!D:D&amp;scheduling_data!A:A,0)),"")</f>
        <v>Breanna Grieco</v>
      </c>
      <c r="J6413" t="str">
        <f t="shared" si="229"/>
        <v>No</v>
      </c>
      <c r="L6413" t="str">
        <f t="shared" si="230"/>
        <v>No</v>
      </c>
    </row>
    <row r="6414" spans="1:12" x14ac:dyDescent="0.3">
      <c r="A6414" t="s">
        <v>61</v>
      </c>
      <c r="B6414">
        <v>224</v>
      </c>
      <c r="C6414" s="1">
        <v>45358</v>
      </c>
      <c r="D6414" s="1">
        <v>45345.333333333336</v>
      </c>
      <c r="E6414">
        <v>38.71</v>
      </c>
      <c r="F6414" t="s">
        <v>19</v>
      </c>
      <c r="G6414" t="s">
        <v>65</v>
      </c>
      <c r="H6414">
        <v>97110</v>
      </c>
      <c r="I6414" t="str" cm="1">
        <f t="array" ref="I6414">IFERROR(INDEX(scheduling_data!H:H,MATCH(B6414&amp;D6414,scheduling_data!D:D&amp;scheduling_data!A:A,0)),"")</f>
        <v>Breanna Grieco</v>
      </c>
      <c r="J6414" t="str">
        <f t="shared" si="229"/>
        <v>No</v>
      </c>
      <c r="L6414" t="str">
        <f t="shared" si="230"/>
        <v>Yes</v>
      </c>
    </row>
    <row r="6415" spans="1:12" x14ac:dyDescent="0.3">
      <c r="A6415" t="s">
        <v>61</v>
      </c>
      <c r="B6415">
        <v>224</v>
      </c>
      <c r="C6415" s="1">
        <v>45358</v>
      </c>
      <c r="D6415" s="1">
        <v>45345.333333333336</v>
      </c>
      <c r="E6415">
        <v>235.5</v>
      </c>
      <c r="F6415" t="s">
        <v>9</v>
      </c>
      <c r="G6415" t="s">
        <v>64</v>
      </c>
      <c r="H6415">
        <v>97110</v>
      </c>
      <c r="I6415" t="str" cm="1">
        <f t="array" ref="I6415">IFERROR(INDEX(scheduling_data!H:H,MATCH(B6415&amp;D6415,scheduling_data!D:D&amp;scheduling_data!A:A,0)),"")</f>
        <v>Breanna Grieco</v>
      </c>
      <c r="J6415" t="str">
        <f t="shared" si="229"/>
        <v>No</v>
      </c>
      <c r="L6415" t="str">
        <f t="shared" si="230"/>
        <v>No</v>
      </c>
    </row>
    <row r="6416" spans="1:12" x14ac:dyDescent="0.3">
      <c r="A6416" t="s">
        <v>61</v>
      </c>
      <c r="B6416">
        <v>224</v>
      </c>
      <c r="C6416" s="1">
        <v>45365</v>
      </c>
      <c r="D6416" s="1">
        <v>45348.375</v>
      </c>
      <c r="E6416">
        <v>32.49</v>
      </c>
      <c r="F6416" t="s">
        <v>19</v>
      </c>
      <c r="G6416" t="s">
        <v>65</v>
      </c>
      <c r="H6416">
        <v>97110</v>
      </c>
      <c r="I6416" t="str" cm="1">
        <f t="array" ref="I6416">IFERROR(INDEX(scheduling_data!H:H,MATCH(B6416&amp;D6416,scheduling_data!D:D&amp;scheduling_data!A:A,0)),"")</f>
        <v>James Allen</v>
      </c>
      <c r="J6416" t="str">
        <f t="shared" si="229"/>
        <v>No</v>
      </c>
      <c r="L6416" t="str">
        <f t="shared" si="230"/>
        <v>Yes</v>
      </c>
    </row>
    <row r="6417" spans="1:12" x14ac:dyDescent="0.3">
      <c r="A6417" t="s">
        <v>61</v>
      </c>
      <c r="B6417">
        <v>224</v>
      </c>
      <c r="C6417" s="1">
        <v>45365</v>
      </c>
      <c r="D6417" s="1">
        <v>45348.375</v>
      </c>
      <c r="E6417">
        <v>58.43</v>
      </c>
      <c r="F6417" t="s">
        <v>9</v>
      </c>
      <c r="G6417" t="s">
        <v>64</v>
      </c>
      <c r="H6417">
        <v>97140</v>
      </c>
      <c r="I6417" t="str" cm="1">
        <f t="array" ref="I6417">IFERROR(INDEX(scheduling_data!H:H,MATCH(B6417&amp;D6417,scheduling_data!D:D&amp;scheduling_data!A:A,0)),"")</f>
        <v>James Allen</v>
      </c>
      <c r="J6417" t="str">
        <f t="shared" si="229"/>
        <v>No</v>
      </c>
      <c r="L6417" t="str">
        <f t="shared" si="230"/>
        <v>No</v>
      </c>
    </row>
    <row r="6418" spans="1:12" x14ac:dyDescent="0.3">
      <c r="A6418" t="s">
        <v>61</v>
      </c>
      <c r="B6418">
        <v>224</v>
      </c>
      <c r="C6418" s="1">
        <v>45365</v>
      </c>
      <c r="D6418" s="1">
        <v>45348.375</v>
      </c>
      <c r="E6418">
        <v>0.33</v>
      </c>
      <c r="F6418" t="s">
        <v>9</v>
      </c>
      <c r="G6418" t="s">
        <v>63</v>
      </c>
      <c r="H6418">
        <v>97140</v>
      </c>
      <c r="I6418" t="str" cm="1">
        <f t="array" ref="I6418">IFERROR(INDEX(scheduling_data!H:H,MATCH(B6418&amp;D6418,scheduling_data!D:D&amp;scheduling_data!A:A,0)),"")</f>
        <v>James Allen</v>
      </c>
      <c r="J6418" t="str">
        <f t="shared" si="229"/>
        <v>No</v>
      </c>
      <c r="L6418" t="str">
        <f t="shared" si="230"/>
        <v>No</v>
      </c>
    </row>
    <row r="6419" spans="1:12" x14ac:dyDescent="0.3">
      <c r="A6419" t="s">
        <v>61</v>
      </c>
      <c r="B6419">
        <v>224</v>
      </c>
      <c r="C6419" s="1">
        <v>45365</v>
      </c>
      <c r="D6419" s="1">
        <v>45348.375</v>
      </c>
      <c r="E6419">
        <v>16.239999999999998</v>
      </c>
      <c r="F6419" t="s">
        <v>19</v>
      </c>
      <c r="G6419" t="s">
        <v>65</v>
      </c>
      <c r="H6419">
        <v>97140</v>
      </c>
      <c r="I6419" t="str" cm="1">
        <f t="array" ref="I6419">IFERROR(INDEX(scheduling_data!H:H,MATCH(B6419&amp;D6419,scheduling_data!D:D&amp;scheduling_data!A:A,0)),"")</f>
        <v>James Allen</v>
      </c>
      <c r="J6419" t="str">
        <f t="shared" si="229"/>
        <v>No</v>
      </c>
      <c r="L6419" t="str">
        <f t="shared" si="230"/>
        <v>Yes</v>
      </c>
    </row>
    <row r="6420" spans="1:12" x14ac:dyDescent="0.3">
      <c r="A6420" t="s">
        <v>61</v>
      </c>
      <c r="B6420">
        <v>224</v>
      </c>
      <c r="C6420" s="1">
        <v>45365</v>
      </c>
      <c r="D6420" s="1">
        <v>45348.375</v>
      </c>
      <c r="E6420">
        <v>166.85</v>
      </c>
      <c r="F6420" t="s">
        <v>9</v>
      </c>
      <c r="G6420" t="s">
        <v>64</v>
      </c>
      <c r="H6420">
        <v>97110</v>
      </c>
      <c r="I6420" t="str" cm="1">
        <f t="array" ref="I6420">IFERROR(INDEX(scheduling_data!H:H,MATCH(B6420&amp;D6420,scheduling_data!D:D&amp;scheduling_data!A:A,0)),"")</f>
        <v>James Allen</v>
      </c>
      <c r="J6420" t="str">
        <f t="shared" si="229"/>
        <v>No</v>
      </c>
      <c r="L6420" t="str">
        <f t="shared" si="230"/>
        <v>No</v>
      </c>
    </row>
    <row r="6421" spans="1:12" x14ac:dyDescent="0.3">
      <c r="A6421" t="s">
        <v>61</v>
      </c>
      <c r="B6421">
        <v>224</v>
      </c>
      <c r="C6421" s="1">
        <v>45365</v>
      </c>
      <c r="D6421" s="1">
        <v>45348.375</v>
      </c>
      <c r="E6421">
        <v>0.66</v>
      </c>
      <c r="F6421" t="s">
        <v>9</v>
      </c>
      <c r="G6421" t="s">
        <v>63</v>
      </c>
      <c r="H6421">
        <v>97110</v>
      </c>
      <c r="I6421" t="str" cm="1">
        <f t="array" ref="I6421">IFERROR(INDEX(scheduling_data!H:H,MATCH(B6421&amp;D6421,scheduling_data!D:D&amp;scheduling_data!A:A,0)),"")</f>
        <v>James Allen</v>
      </c>
      <c r="J6421" t="str">
        <f t="shared" si="229"/>
        <v>No</v>
      </c>
      <c r="L6421" t="str">
        <f t="shared" si="230"/>
        <v>No</v>
      </c>
    </row>
    <row r="6422" spans="1:12" x14ac:dyDescent="0.3">
      <c r="A6422" t="s">
        <v>61</v>
      </c>
      <c r="B6422">
        <v>224</v>
      </c>
      <c r="C6422" s="1">
        <v>45365</v>
      </c>
      <c r="D6422" s="1">
        <v>45350.375</v>
      </c>
      <c r="E6422">
        <v>166.85</v>
      </c>
      <c r="F6422" t="s">
        <v>9</v>
      </c>
      <c r="G6422" t="s">
        <v>64</v>
      </c>
      <c r="H6422">
        <v>97110</v>
      </c>
      <c r="I6422" t="str" cm="1">
        <f t="array" ref="I6422">IFERROR(INDEX(scheduling_data!H:H,MATCH(B6422&amp;D6422,scheduling_data!D:D&amp;scheduling_data!A:A,0)),"")</f>
        <v>James Allen</v>
      </c>
      <c r="J6422" t="str">
        <f t="shared" si="229"/>
        <v>No</v>
      </c>
      <c r="L6422" t="str">
        <f t="shared" si="230"/>
        <v>No</v>
      </c>
    </row>
    <row r="6423" spans="1:12" x14ac:dyDescent="0.3">
      <c r="A6423" t="s">
        <v>61</v>
      </c>
      <c r="B6423">
        <v>224</v>
      </c>
      <c r="C6423" s="1">
        <v>45365</v>
      </c>
      <c r="D6423" s="1">
        <v>45350.375</v>
      </c>
      <c r="E6423">
        <v>0.66</v>
      </c>
      <c r="F6423" t="s">
        <v>9</v>
      </c>
      <c r="G6423" t="s">
        <v>63</v>
      </c>
      <c r="H6423">
        <v>97110</v>
      </c>
      <c r="I6423" t="str" cm="1">
        <f t="array" ref="I6423">IFERROR(INDEX(scheduling_data!H:H,MATCH(B6423&amp;D6423,scheduling_data!D:D&amp;scheduling_data!A:A,0)),"")</f>
        <v>James Allen</v>
      </c>
      <c r="J6423" t="str">
        <f t="shared" si="229"/>
        <v>No</v>
      </c>
      <c r="L6423" t="str">
        <f t="shared" si="230"/>
        <v>No</v>
      </c>
    </row>
    <row r="6424" spans="1:12" x14ac:dyDescent="0.3">
      <c r="A6424" t="s">
        <v>61</v>
      </c>
      <c r="B6424">
        <v>224</v>
      </c>
      <c r="C6424" s="1">
        <v>45365</v>
      </c>
      <c r="D6424" s="1">
        <v>45350.375</v>
      </c>
      <c r="E6424">
        <v>32.49</v>
      </c>
      <c r="F6424" t="s">
        <v>19</v>
      </c>
      <c r="G6424" t="s">
        <v>65</v>
      </c>
      <c r="H6424">
        <v>97110</v>
      </c>
      <c r="I6424" t="str" cm="1">
        <f t="array" ref="I6424">IFERROR(INDEX(scheduling_data!H:H,MATCH(B6424&amp;D6424,scheduling_data!D:D&amp;scheduling_data!A:A,0)),"")</f>
        <v>James Allen</v>
      </c>
      <c r="J6424" t="str">
        <f t="shared" si="229"/>
        <v>No</v>
      </c>
      <c r="L6424" t="str">
        <f t="shared" si="230"/>
        <v>Yes</v>
      </c>
    </row>
    <row r="6425" spans="1:12" x14ac:dyDescent="0.3">
      <c r="A6425" t="s">
        <v>127</v>
      </c>
      <c r="B6425">
        <v>322</v>
      </c>
      <c r="C6425" s="1">
        <v>45366</v>
      </c>
      <c r="D6425" s="1">
        <v>45349.625</v>
      </c>
      <c r="E6425">
        <v>91.33</v>
      </c>
      <c r="F6425" t="s">
        <v>19</v>
      </c>
      <c r="G6425" t="s">
        <v>150</v>
      </c>
      <c r="H6425">
        <v>97162</v>
      </c>
      <c r="I6425" t="str" cm="1">
        <f t="array" ref="I6425">IFERROR(INDEX(scheduling_data!H:H,MATCH(B6425&amp;D6425,scheduling_data!D:D&amp;scheduling_data!A:A,0)),"")</f>
        <v>Robert Crochet</v>
      </c>
      <c r="J6425" t="str">
        <f t="shared" si="229"/>
        <v>No</v>
      </c>
      <c r="L6425" t="str">
        <f t="shared" si="230"/>
        <v>Yes</v>
      </c>
    </row>
    <row r="6426" spans="1:12" x14ac:dyDescent="0.3">
      <c r="A6426" t="s">
        <v>127</v>
      </c>
      <c r="B6426">
        <v>322</v>
      </c>
      <c r="C6426" s="1">
        <v>45366</v>
      </c>
      <c r="D6426" s="1">
        <v>45349.625</v>
      </c>
      <c r="E6426">
        <v>83.67</v>
      </c>
      <c r="F6426" t="s">
        <v>9</v>
      </c>
      <c r="G6426" t="s">
        <v>151</v>
      </c>
      <c r="H6426">
        <v>97162</v>
      </c>
      <c r="I6426" t="str" cm="1">
        <f t="array" ref="I6426">IFERROR(INDEX(scheduling_data!H:H,MATCH(B6426&amp;D6426,scheduling_data!D:D&amp;scheduling_data!A:A,0)),"")</f>
        <v>Robert Crochet</v>
      </c>
      <c r="J6426" t="str">
        <f t="shared" si="229"/>
        <v>No</v>
      </c>
      <c r="L6426" t="str">
        <f t="shared" si="230"/>
        <v>No</v>
      </c>
    </row>
    <row r="6427" spans="1:12" x14ac:dyDescent="0.3">
      <c r="A6427" t="s">
        <v>127</v>
      </c>
      <c r="B6427">
        <v>322</v>
      </c>
      <c r="C6427" s="1">
        <v>45366</v>
      </c>
      <c r="D6427" s="1">
        <v>45349.625</v>
      </c>
      <c r="E6427">
        <v>41.68</v>
      </c>
      <c r="F6427" t="s">
        <v>19</v>
      </c>
      <c r="G6427" t="s">
        <v>150</v>
      </c>
      <c r="H6427">
        <v>97110</v>
      </c>
      <c r="I6427" t="str" cm="1">
        <f t="array" ref="I6427">IFERROR(INDEX(scheduling_data!H:H,MATCH(B6427&amp;D6427,scheduling_data!D:D&amp;scheduling_data!A:A,0)),"")</f>
        <v>Robert Crochet</v>
      </c>
      <c r="J6427" t="str">
        <f t="shared" si="229"/>
        <v>No</v>
      </c>
      <c r="L6427" t="str">
        <f t="shared" si="230"/>
        <v>Yes</v>
      </c>
    </row>
    <row r="6428" spans="1:12" x14ac:dyDescent="0.3">
      <c r="A6428" t="s">
        <v>127</v>
      </c>
      <c r="B6428">
        <v>322</v>
      </c>
      <c r="C6428" s="1">
        <v>45366</v>
      </c>
      <c r="D6428" s="1">
        <v>45349.625</v>
      </c>
      <c r="E6428">
        <v>108.32</v>
      </c>
      <c r="F6428" t="s">
        <v>9</v>
      </c>
      <c r="G6428" t="s">
        <v>151</v>
      </c>
      <c r="H6428">
        <v>97110</v>
      </c>
      <c r="I6428" t="str" cm="1">
        <f t="array" ref="I6428">IFERROR(INDEX(scheduling_data!H:H,MATCH(B6428&amp;D6428,scheduling_data!D:D&amp;scheduling_data!A:A,0)),"")</f>
        <v>Robert Crochet</v>
      </c>
      <c r="J6428" t="str">
        <f t="shared" si="229"/>
        <v>No</v>
      </c>
      <c r="L6428" t="str">
        <f t="shared" si="230"/>
        <v>No</v>
      </c>
    </row>
    <row r="6429" spans="1:12" x14ac:dyDescent="0.3">
      <c r="A6429" t="s">
        <v>127</v>
      </c>
      <c r="B6429">
        <v>322</v>
      </c>
      <c r="C6429" s="1">
        <v>45366</v>
      </c>
      <c r="D6429" s="1">
        <v>45349.625</v>
      </c>
      <c r="E6429">
        <v>23.73</v>
      </c>
      <c r="F6429" t="s">
        <v>19</v>
      </c>
      <c r="G6429" t="s">
        <v>150</v>
      </c>
      <c r="H6429">
        <v>97530</v>
      </c>
      <c r="I6429" t="str" cm="1">
        <f t="array" ref="I6429">IFERROR(INDEX(scheduling_data!H:H,MATCH(B6429&amp;D6429,scheduling_data!D:D&amp;scheduling_data!A:A,0)),"")</f>
        <v>Robert Crochet</v>
      </c>
      <c r="J6429" t="str">
        <f t="shared" si="229"/>
        <v>No</v>
      </c>
      <c r="L6429" t="str">
        <f t="shared" si="230"/>
        <v>Yes</v>
      </c>
    </row>
    <row r="6430" spans="1:12" x14ac:dyDescent="0.3">
      <c r="A6430" t="s">
        <v>127</v>
      </c>
      <c r="B6430">
        <v>322</v>
      </c>
      <c r="C6430" s="1">
        <v>45366</v>
      </c>
      <c r="D6430" s="1">
        <v>45349.625</v>
      </c>
      <c r="E6430">
        <v>51.27</v>
      </c>
      <c r="F6430" t="s">
        <v>9</v>
      </c>
      <c r="G6430" t="s">
        <v>151</v>
      </c>
      <c r="H6430">
        <v>97530</v>
      </c>
      <c r="I6430" t="str" cm="1">
        <f t="array" ref="I6430">IFERROR(INDEX(scheduling_data!H:H,MATCH(B6430&amp;D6430,scheduling_data!D:D&amp;scheduling_data!A:A,0)),"")</f>
        <v>Robert Crochet</v>
      </c>
      <c r="J6430" t="str">
        <f t="shared" si="229"/>
        <v>No</v>
      </c>
      <c r="L6430" t="str">
        <f t="shared" si="230"/>
        <v>No</v>
      </c>
    </row>
    <row r="6431" spans="1:12" x14ac:dyDescent="0.3">
      <c r="A6431" t="s">
        <v>127</v>
      </c>
      <c r="B6431">
        <v>322</v>
      </c>
      <c r="C6431" s="1">
        <v>45366</v>
      </c>
      <c r="D6431" s="1">
        <v>45351.416666666664</v>
      </c>
      <c r="E6431">
        <v>93.48</v>
      </c>
      <c r="F6431" t="s">
        <v>9</v>
      </c>
      <c r="G6431" t="s">
        <v>151</v>
      </c>
      <c r="H6431">
        <v>97530</v>
      </c>
      <c r="I6431" t="str" cm="1">
        <f t="array" ref="I6431">IFERROR(INDEX(scheduling_data!H:H,MATCH(B6431&amp;D6431,scheduling_data!D:D&amp;scheduling_data!A:A,0)),"")</f>
        <v>Christian Litz</v>
      </c>
      <c r="J6431" t="str">
        <f t="shared" si="229"/>
        <v>No</v>
      </c>
      <c r="L6431" t="str">
        <f t="shared" si="230"/>
        <v>No</v>
      </c>
    </row>
    <row r="6432" spans="1:12" x14ac:dyDescent="0.3">
      <c r="A6432" t="s">
        <v>127</v>
      </c>
      <c r="B6432">
        <v>322</v>
      </c>
      <c r="C6432" s="1">
        <v>45366</v>
      </c>
      <c r="D6432" s="1">
        <v>45351.416666666664</v>
      </c>
      <c r="E6432">
        <v>56.52</v>
      </c>
      <c r="F6432" t="s">
        <v>19</v>
      </c>
      <c r="G6432" t="s">
        <v>150</v>
      </c>
      <c r="H6432">
        <v>97530</v>
      </c>
      <c r="I6432" t="str" cm="1">
        <f t="array" ref="I6432">IFERROR(INDEX(scheduling_data!H:H,MATCH(B6432&amp;D6432,scheduling_data!D:D&amp;scheduling_data!A:A,0)),"")</f>
        <v>Christian Litz</v>
      </c>
      <c r="J6432" t="str">
        <f t="shared" si="229"/>
        <v>No</v>
      </c>
      <c r="L6432" t="str">
        <f t="shared" si="230"/>
        <v>Yes</v>
      </c>
    </row>
    <row r="6433" spans="1:12" x14ac:dyDescent="0.3">
      <c r="A6433" t="s">
        <v>61</v>
      </c>
      <c r="B6433">
        <v>225</v>
      </c>
      <c r="C6433" s="1">
        <v>45358</v>
      </c>
      <c r="D6433" s="1">
        <v>45344.583333333336</v>
      </c>
      <c r="E6433">
        <v>0.79</v>
      </c>
      <c r="F6433" t="s">
        <v>9</v>
      </c>
      <c r="G6433" t="s">
        <v>63</v>
      </c>
      <c r="H6433">
        <v>97110</v>
      </c>
      <c r="I6433" t="str" cm="1">
        <f t="array" ref="I6433">IFERROR(INDEX(scheduling_data!H:H,MATCH(B6433&amp;D6433,scheduling_data!D:D&amp;scheduling_data!A:A,0)),"")</f>
        <v>Jessica Pittman</v>
      </c>
      <c r="J6433" t="str">
        <f t="shared" si="229"/>
        <v>No</v>
      </c>
      <c r="L6433" t="str">
        <f t="shared" si="230"/>
        <v>No</v>
      </c>
    </row>
    <row r="6434" spans="1:12" x14ac:dyDescent="0.3">
      <c r="A6434" t="s">
        <v>61</v>
      </c>
      <c r="B6434">
        <v>225</v>
      </c>
      <c r="C6434" s="1">
        <v>45358</v>
      </c>
      <c r="D6434" s="1">
        <v>45344.583333333336</v>
      </c>
      <c r="E6434">
        <v>38.630000000000003</v>
      </c>
      <c r="F6434" t="s">
        <v>19</v>
      </c>
      <c r="G6434" t="s">
        <v>65</v>
      </c>
      <c r="H6434">
        <v>97110</v>
      </c>
      <c r="I6434" t="str" cm="1">
        <f t="array" ref="I6434">IFERROR(INDEX(scheduling_data!H:H,MATCH(B6434&amp;D6434,scheduling_data!D:D&amp;scheduling_data!A:A,0)),"")</f>
        <v>Jessica Pittman</v>
      </c>
      <c r="J6434" t="str">
        <f t="shared" si="229"/>
        <v>No</v>
      </c>
      <c r="L6434" t="str">
        <f t="shared" si="230"/>
        <v>Yes</v>
      </c>
    </row>
    <row r="6435" spans="1:12" x14ac:dyDescent="0.3">
      <c r="A6435" t="s">
        <v>61</v>
      </c>
      <c r="B6435">
        <v>225</v>
      </c>
      <c r="C6435" s="1">
        <v>45358</v>
      </c>
      <c r="D6435" s="1">
        <v>45344.583333333336</v>
      </c>
      <c r="E6435">
        <v>175.72</v>
      </c>
      <c r="F6435" t="s">
        <v>9</v>
      </c>
      <c r="G6435" t="s">
        <v>64</v>
      </c>
      <c r="H6435">
        <v>97110</v>
      </c>
      <c r="I6435" t="str" cm="1">
        <f t="array" ref="I6435">IFERROR(INDEX(scheduling_data!H:H,MATCH(B6435&amp;D6435,scheduling_data!D:D&amp;scheduling_data!A:A,0)),"")</f>
        <v>Jessica Pittman</v>
      </c>
      <c r="J6435" t="str">
        <f t="shared" si="229"/>
        <v>No</v>
      </c>
      <c r="L6435" t="str">
        <f t="shared" si="230"/>
        <v>No</v>
      </c>
    </row>
    <row r="6436" spans="1:12" x14ac:dyDescent="0.3">
      <c r="A6436" t="s">
        <v>33</v>
      </c>
      <c r="B6436">
        <v>225</v>
      </c>
      <c r="C6436" s="1">
        <v>45372</v>
      </c>
      <c r="D6436" s="1">
        <v>45344.583333333336</v>
      </c>
      <c r="E6436">
        <v>0</v>
      </c>
      <c r="F6436" t="s">
        <v>9</v>
      </c>
      <c r="G6436" t="s">
        <v>463</v>
      </c>
      <c r="H6436">
        <v>97110</v>
      </c>
      <c r="I6436" t="str" cm="1">
        <f t="array" ref="I6436">IFERROR(INDEX(scheduling_data!H:H,MATCH(B6436&amp;D6436,scheduling_data!D:D&amp;scheduling_data!A:A,0)),"")</f>
        <v>Jessica Pittman</v>
      </c>
      <c r="J6436" t="str">
        <f t="shared" si="229"/>
        <v>No</v>
      </c>
      <c r="L6436" t="str">
        <f t="shared" si="230"/>
        <v>No</v>
      </c>
    </row>
    <row r="6437" spans="1:12" x14ac:dyDescent="0.3">
      <c r="A6437" t="s">
        <v>25</v>
      </c>
      <c r="B6437">
        <v>226</v>
      </c>
      <c r="C6437" s="1">
        <v>45352</v>
      </c>
      <c r="D6437" s="1">
        <v>45343.708333333336</v>
      </c>
      <c r="E6437">
        <v>64.81</v>
      </c>
      <c r="F6437" t="s">
        <v>19</v>
      </c>
      <c r="G6437" t="s">
        <v>26</v>
      </c>
      <c r="H6437">
        <v>92507</v>
      </c>
      <c r="I6437" t="str" cm="1">
        <f t="array" ref="I6437">IFERROR(INDEX(scheduling_data!H:H,MATCH(B6437&amp;D6437,scheduling_data!D:D&amp;scheduling_data!A:A,0)),"")</f>
        <v>Victoria Miley</v>
      </c>
      <c r="J6437" t="str">
        <f t="shared" si="229"/>
        <v>No</v>
      </c>
      <c r="L6437" t="str">
        <f t="shared" si="230"/>
        <v>Yes</v>
      </c>
    </row>
    <row r="6438" spans="1:12" x14ac:dyDescent="0.3">
      <c r="A6438" t="s">
        <v>25</v>
      </c>
      <c r="B6438">
        <v>226</v>
      </c>
      <c r="C6438" s="1">
        <v>45352</v>
      </c>
      <c r="D6438" s="1">
        <v>45343.708333333336</v>
      </c>
      <c r="E6438">
        <v>85.19</v>
      </c>
      <c r="F6438" t="s">
        <v>9</v>
      </c>
      <c r="G6438" t="s">
        <v>28</v>
      </c>
      <c r="H6438">
        <v>92507</v>
      </c>
      <c r="I6438" t="str" cm="1">
        <f t="array" ref="I6438">IFERROR(INDEX(scheduling_data!H:H,MATCH(B6438&amp;D6438,scheduling_data!D:D&amp;scheduling_data!A:A,0)),"")</f>
        <v>Victoria Miley</v>
      </c>
      <c r="J6438" t="str">
        <f t="shared" si="229"/>
        <v>No</v>
      </c>
      <c r="L6438" t="str">
        <f t="shared" si="230"/>
        <v>No</v>
      </c>
    </row>
    <row r="6439" spans="1:12" x14ac:dyDescent="0.3">
      <c r="A6439" t="s">
        <v>25</v>
      </c>
      <c r="B6439">
        <v>226</v>
      </c>
      <c r="C6439" s="1">
        <v>45359</v>
      </c>
      <c r="D6439" s="1">
        <v>45349.708333333336</v>
      </c>
      <c r="E6439">
        <v>85.19</v>
      </c>
      <c r="F6439" t="s">
        <v>9</v>
      </c>
      <c r="G6439" t="s">
        <v>28</v>
      </c>
      <c r="H6439">
        <v>92507</v>
      </c>
      <c r="I6439" t="str" cm="1">
        <f t="array" ref="I6439">IFERROR(INDEX(scheduling_data!H:H,MATCH(B6439&amp;D6439,scheduling_data!D:D&amp;scheduling_data!A:A,0)),"")</f>
        <v>Victoria Miley</v>
      </c>
      <c r="J6439" t="str">
        <f t="shared" si="229"/>
        <v>No</v>
      </c>
      <c r="L6439" t="str">
        <f t="shared" si="230"/>
        <v>No</v>
      </c>
    </row>
    <row r="6440" spans="1:12" x14ac:dyDescent="0.3">
      <c r="A6440" t="s">
        <v>25</v>
      </c>
      <c r="B6440">
        <v>226</v>
      </c>
      <c r="C6440" s="1">
        <v>45359</v>
      </c>
      <c r="D6440" s="1">
        <v>45349.708333333336</v>
      </c>
      <c r="E6440">
        <v>64.81</v>
      </c>
      <c r="F6440" t="s">
        <v>19</v>
      </c>
      <c r="G6440" t="s">
        <v>26</v>
      </c>
      <c r="H6440">
        <v>92507</v>
      </c>
      <c r="I6440" t="str" cm="1">
        <f t="array" ref="I6440">IFERROR(INDEX(scheduling_data!H:H,MATCH(B6440&amp;D6440,scheduling_data!D:D&amp;scheduling_data!A:A,0)),"")</f>
        <v>Victoria Miley</v>
      </c>
      <c r="J6440" t="str">
        <f t="shared" si="229"/>
        <v>No</v>
      </c>
      <c r="L6440" t="str">
        <f t="shared" si="230"/>
        <v>Yes</v>
      </c>
    </row>
    <row r="6441" spans="1:12" x14ac:dyDescent="0.3">
      <c r="A6441" t="s">
        <v>25</v>
      </c>
      <c r="B6441">
        <v>323</v>
      </c>
      <c r="C6441" s="1">
        <v>45352</v>
      </c>
      <c r="D6441" s="1">
        <v>45343.6875</v>
      </c>
      <c r="E6441">
        <v>192.93</v>
      </c>
      <c r="F6441" t="s">
        <v>19</v>
      </c>
      <c r="G6441" t="s">
        <v>26</v>
      </c>
      <c r="H6441">
        <v>92523</v>
      </c>
      <c r="I6441" t="str" cm="1">
        <f t="array" ref="I6441">IFERROR(INDEX(scheduling_data!H:H,MATCH(B6441&amp;D6441,scheduling_data!D:D&amp;scheduling_data!A:A,0)),"")</f>
        <v>D'Anna Pullen</v>
      </c>
      <c r="J6441" t="str">
        <f t="shared" si="229"/>
        <v>No</v>
      </c>
      <c r="L6441" t="str">
        <f t="shared" si="230"/>
        <v>Yes</v>
      </c>
    </row>
    <row r="6442" spans="1:12" x14ac:dyDescent="0.3">
      <c r="A6442" t="s">
        <v>25</v>
      </c>
      <c r="B6442">
        <v>323</v>
      </c>
      <c r="C6442" s="1">
        <v>45352</v>
      </c>
      <c r="D6442" s="1">
        <v>45343.6875</v>
      </c>
      <c r="E6442">
        <v>57.07</v>
      </c>
      <c r="F6442" t="s">
        <v>9</v>
      </c>
      <c r="G6442" t="s">
        <v>28</v>
      </c>
      <c r="H6442">
        <v>92523</v>
      </c>
      <c r="I6442" t="str" cm="1">
        <f t="array" ref="I6442">IFERROR(INDEX(scheduling_data!H:H,MATCH(B6442&amp;D6442,scheduling_data!D:D&amp;scheduling_data!A:A,0)),"")</f>
        <v>D'Anna Pullen</v>
      </c>
      <c r="J6442" t="str">
        <f t="shared" si="229"/>
        <v>No</v>
      </c>
      <c r="L6442" t="str">
        <f t="shared" si="230"/>
        <v>No</v>
      </c>
    </row>
    <row r="6443" spans="1:12" x14ac:dyDescent="0.3">
      <c r="A6443" t="s">
        <v>25</v>
      </c>
      <c r="B6443">
        <v>323</v>
      </c>
      <c r="C6443" s="1">
        <v>45359</v>
      </c>
      <c r="D6443" s="1">
        <v>45349.708333333336</v>
      </c>
      <c r="E6443">
        <v>85.19</v>
      </c>
      <c r="F6443" t="s">
        <v>9</v>
      </c>
      <c r="G6443" t="s">
        <v>28</v>
      </c>
      <c r="H6443">
        <v>92507</v>
      </c>
      <c r="I6443" t="str" cm="1">
        <f t="array" ref="I6443">IFERROR(INDEX(scheduling_data!H:H,MATCH(B6443&amp;D6443,scheduling_data!D:D&amp;scheduling_data!A:A,0)),"")</f>
        <v>Victoria Miley</v>
      </c>
      <c r="J6443" t="str">
        <f t="shared" si="229"/>
        <v>No</v>
      </c>
      <c r="L6443" t="str">
        <f t="shared" si="230"/>
        <v>No</v>
      </c>
    </row>
    <row r="6444" spans="1:12" x14ac:dyDescent="0.3">
      <c r="A6444" t="s">
        <v>25</v>
      </c>
      <c r="B6444">
        <v>323</v>
      </c>
      <c r="C6444" s="1">
        <v>45359</v>
      </c>
      <c r="D6444" s="1">
        <v>45349.708333333336</v>
      </c>
      <c r="E6444">
        <v>64.81</v>
      </c>
      <c r="F6444" t="s">
        <v>19</v>
      </c>
      <c r="G6444" t="s">
        <v>26</v>
      </c>
      <c r="H6444">
        <v>92507</v>
      </c>
      <c r="I6444" t="str" cm="1">
        <f t="array" ref="I6444">IFERROR(INDEX(scheduling_data!H:H,MATCH(B6444&amp;D6444,scheduling_data!D:D&amp;scheduling_data!A:A,0)),"")</f>
        <v>Victoria Miley</v>
      </c>
      <c r="J6444" t="str">
        <f t="shared" si="229"/>
        <v>No</v>
      </c>
      <c r="L6444" t="str">
        <f t="shared" si="230"/>
        <v>Yes</v>
      </c>
    </row>
    <row r="6445" spans="1:12" x14ac:dyDescent="0.3">
      <c r="A6445" t="s">
        <v>49</v>
      </c>
      <c r="B6445">
        <v>228</v>
      </c>
      <c r="C6445" s="1">
        <v>45355</v>
      </c>
      <c r="D6445" s="1">
        <v>45344.625</v>
      </c>
      <c r="E6445">
        <v>67</v>
      </c>
      <c r="F6445" t="s">
        <v>19</v>
      </c>
      <c r="G6445" t="s">
        <v>50</v>
      </c>
      <c r="H6445">
        <v>92507</v>
      </c>
      <c r="I6445" t="str" cm="1">
        <f t="array" ref="I6445">IFERROR(INDEX(scheduling_data!H:H,MATCH(B6445&amp;D6445,scheduling_data!D:D&amp;scheduling_data!A:A,0)),"")</f>
        <v>Victoria Miley</v>
      </c>
      <c r="J6445" t="str">
        <f t="shared" si="229"/>
        <v>No</v>
      </c>
      <c r="L6445" t="str">
        <f t="shared" si="230"/>
        <v>Yes</v>
      </c>
    </row>
    <row r="6446" spans="1:12" x14ac:dyDescent="0.3">
      <c r="A6446" t="s">
        <v>49</v>
      </c>
      <c r="B6446">
        <v>228</v>
      </c>
      <c r="C6446" s="1">
        <v>45355</v>
      </c>
      <c r="D6446" s="1">
        <v>45344.625</v>
      </c>
      <c r="E6446">
        <v>53</v>
      </c>
      <c r="F6446" t="s">
        <v>9</v>
      </c>
      <c r="G6446" t="s">
        <v>104</v>
      </c>
      <c r="H6446">
        <v>92507</v>
      </c>
      <c r="I6446" t="str" cm="1">
        <f t="array" ref="I6446">IFERROR(INDEX(scheduling_data!H:H,MATCH(B6446&amp;D6446,scheduling_data!D:D&amp;scheduling_data!A:A,0)),"")</f>
        <v>Victoria Miley</v>
      </c>
      <c r="J6446" t="str">
        <f t="shared" si="229"/>
        <v>No</v>
      </c>
      <c r="L6446" t="str">
        <f t="shared" si="230"/>
        <v>No</v>
      </c>
    </row>
    <row r="6447" spans="1:12" x14ac:dyDescent="0.3">
      <c r="A6447" t="s">
        <v>49</v>
      </c>
      <c r="B6447">
        <v>228</v>
      </c>
      <c r="C6447" s="1">
        <v>45364</v>
      </c>
      <c r="D6447" s="1">
        <v>45349.645833333336</v>
      </c>
      <c r="E6447">
        <v>67</v>
      </c>
      <c r="F6447" t="s">
        <v>19</v>
      </c>
      <c r="G6447" t="s">
        <v>50</v>
      </c>
      <c r="H6447">
        <v>92507</v>
      </c>
      <c r="I6447" t="str" cm="1">
        <f t="array" ref="I6447">IFERROR(INDEX(scheduling_data!H:H,MATCH(B6447&amp;D6447,scheduling_data!D:D&amp;scheduling_data!A:A,0)),"")</f>
        <v>Victoria Miley</v>
      </c>
      <c r="J6447" t="str">
        <f t="shared" si="229"/>
        <v>No</v>
      </c>
      <c r="L6447" t="str">
        <f t="shared" si="230"/>
        <v>Yes</v>
      </c>
    </row>
    <row r="6448" spans="1:12" x14ac:dyDescent="0.3">
      <c r="A6448" t="s">
        <v>49</v>
      </c>
      <c r="B6448">
        <v>228</v>
      </c>
      <c r="C6448" s="1">
        <v>45364</v>
      </c>
      <c r="D6448" s="1">
        <v>45349.645833333336</v>
      </c>
      <c r="E6448">
        <v>53</v>
      </c>
      <c r="F6448" t="s">
        <v>9</v>
      </c>
      <c r="G6448" t="s">
        <v>104</v>
      </c>
      <c r="H6448">
        <v>92507</v>
      </c>
      <c r="I6448" t="str" cm="1">
        <f t="array" ref="I6448">IFERROR(INDEX(scheduling_data!H:H,MATCH(B6448&amp;D6448,scheduling_data!D:D&amp;scheduling_data!A:A,0)),"")</f>
        <v>Victoria Miley</v>
      </c>
      <c r="J6448" t="str">
        <f t="shared" si="229"/>
        <v>No</v>
      </c>
      <c r="L6448" t="str">
        <f t="shared" si="230"/>
        <v>No</v>
      </c>
    </row>
    <row r="6449" spans="1:12" x14ac:dyDescent="0.3">
      <c r="A6449" t="s">
        <v>49</v>
      </c>
      <c r="B6449">
        <v>228</v>
      </c>
      <c r="C6449" s="1">
        <v>45364</v>
      </c>
      <c r="D6449" s="1">
        <v>45351.625</v>
      </c>
      <c r="E6449">
        <v>67</v>
      </c>
      <c r="F6449" t="s">
        <v>19</v>
      </c>
      <c r="G6449" t="s">
        <v>50</v>
      </c>
      <c r="H6449">
        <v>92507</v>
      </c>
      <c r="I6449" t="str" cm="1">
        <f t="array" ref="I6449">IFERROR(INDEX(scheduling_data!H:H,MATCH(B6449&amp;D6449,scheduling_data!D:D&amp;scheduling_data!A:A,0)),"")</f>
        <v>Victoria Miley</v>
      </c>
      <c r="J6449" t="str">
        <f t="shared" si="229"/>
        <v>No</v>
      </c>
      <c r="L6449" t="str">
        <f t="shared" si="230"/>
        <v>Yes</v>
      </c>
    </row>
    <row r="6450" spans="1:12" x14ac:dyDescent="0.3">
      <c r="A6450" t="s">
        <v>49</v>
      </c>
      <c r="B6450">
        <v>228</v>
      </c>
      <c r="C6450" s="1">
        <v>45364</v>
      </c>
      <c r="D6450" s="1">
        <v>45351.625</v>
      </c>
      <c r="E6450">
        <v>53</v>
      </c>
      <c r="F6450" t="s">
        <v>9</v>
      </c>
      <c r="G6450" t="s">
        <v>104</v>
      </c>
      <c r="H6450">
        <v>92507</v>
      </c>
      <c r="I6450" t="str" cm="1">
        <f t="array" ref="I6450">IFERROR(INDEX(scheduling_data!H:H,MATCH(B6450&amp;D6450,scheduling_data!D:D&amp;scheduling_data!A:A,0)),"")</f>
        <v>Victoria Miley</v>
      </c>
      <c r="J6450" t="str">
        <f t="shared" si="229"/>
        <v>No</v>
      </c>
      <c r="L6450" t="str">
        <f t="shared" si="230"/>
        <v>No</v>
      </c>
    </row>
    <row r="6451" spans="1:12" x14ac:dyDescent="0.3">
      <c r="A6451" t="s">
        <v>25</v>
      </c>
      <c r="B6451">
        <v>229</v>
      </c>
      <c r="C6451" s="1">
        <v>45352</v>
      </c>
      <c r="D6451" s="1">
        <v>45337.354166666664</v>
      </c>
      <c r="E6451">
        <v>64.81</v>
      </c>
      <c r="F6451" t="s">
        <v>19</v>
      </c>
      <c r="G6451" t="s">
        <v>26</v>
      </c>
      <c r="H6451">
        <v>92507</v>
      </c>
      <c r="I6451" t="str" cm="1">
        <f t="array" ref="I6451">IFERROR(INDEX(scheduling_data!H:H,MATCH(B6451&amp;D6451,scheduling_data!D:D&amp;scheduling_data!A:A,0)),"")</f>
        <v>Victoria Miley</v>
      </c>
      <c r="J6451" t="str">
        <f t="shared" si="229"/>
        <v>No</v>
      </c>
      <c r="L6451" t="str">
        <f t="shared" si="230"/>
        <v>Yes</v>
      </c>
    </row>
    <row r="6452" spans="1:12" x14ac:dyDescent="0.3">
      <c r="A6452" t="s">
        <v>25</v>
      </c>
      <c r="B6452">
        <v>229</v>
      </c>
      <c r="C6452" s="1">
        <v>45352</v>
      </c>
      <c r="D6452" s="1">
        <v>45337.354166666664</v>
      </c>
      <c r="E6452">
        <v>85.19</v>
      </c>
      <c r="F6452" t="s">
        <v>9</v>
      </c>
      <c r="G6452" t="s">
        <v>28</v>
      </c>
      <c r="H6452">
        <v>92507</v>
      </c>
      <c r="I6452" t="str" cm="1">
        <f t="array" ref="I6452">IFERROR(INDEX(scheduling_data!H:H,MATCH(B6452&amp;D6452,scheduling_data!D:D&amp;scheduling_data!A:A,0)),"")</f>
        <v>Victoria Miley</v>
      </c>
      <c r="J6452" t="str">
        <f t="shared" si="229"/>
        <v>No</v>
      </c>
      <c r="L6452" t="str">
        <f t="shared" si="230"/>
        <v>No</v>
      </c>
    </row>
    <row r="6453" spans="1:12" x14ac:dyDescent="0.3">
      <c r="A6453" t="s">
        <v>25</v>
      </c>
      <c r="B6453">
        <v>229</v>
      </c>
      <c r="C6453" s="1">
        <v>45352</v>
      </c>
      <c r="D6453" s="1">
        <v>45341.645833333336</v>
      </c>
      <c r="E6453">
        <v>64.81</v>
      </c>
      <c r="F6453" t="s">
        <v>19</v>
      </c>
      <c r="G6453" t="s">
        <v>26</v>
      </c>
      <c r="H6453">
        <v>92507</v>
      </c>
      <c r="I6453" t="str" cm="1">
        <f t="array" ref="I6453">IFERROR(INDEX(scheduling_data!H:H,MATCH(B6453&amp;D6453,scheduling_data!D:D&amp;scheduling_data!A:A,0)),"")</f>
        <v>Victoria Miley</v>
      </c>
      <c r="J6453" t="str">
        <f t="shared" si="229"/>
        <v>No</v>
      </c>
      <c r="L6453" t="str">
        <f t="shared" si="230"/>
        <v>Yes</v>
      </c>
    </row>
    <row r="6454" spans="1:12" x14ac:dyDescent="0.3">
      <c r="A6454" t="s">
        <v>25</v>
      </c>
      <c r="B6454">
        <v>229</v>
      </c>
      <c r="C6454" s="1">
        <v>45352</v>
      </c>
      <c r="D6454" s="1">
        <v>45341.645833333336</v>
      </c>
      <c r="E6454">
        <v>85.19</v>
      </c>
      <c r="F6454" t="s">
        <v>9</v>
      </c>
      <c r="G6454" t="s">
        <v>28</v>
      </c>
      <c r="H6454">
        <v>92507</v>
      </c>
      <c r="I6454" t="str" cm="1">
        <f t="array" ref="I6454">IFERROR(INDEX(scheduling_data!H:H,MATCH(B6454&amp;D6454,scheduling_data!D:D&amp;scheduling_data!A:A,0)),"")</f>
        <v>Victoria Miley</v>
      </c>
      <c r="J6454" t="str">
        <f t="shared" si="229"/>
        <v>No</v>
      </c>
      <c r="L6454" t="str">
        <f t="shared" si="230"/>
        <v>No</v>
      </c>
    </row>
    <row r="6455" spans="1:12" x14ac:dyDescent="0.3">
      <c r="A6455" t="s">
        <v>25</v>
      </c>
      <c r="B6455">
        <v>229</v>
      </c>
      <c r="C6455" s="1">
        <v>45352</v>
      </c>
      <c r="D6455" s="1">
        <v>45343.354166666664</v>
      </c>
      <c r="E6455">
        <v>85.19</v>
      </c>
      <c r="F6455" t="s">
        <v>9</v>
      </c>
      <c r="G6455" t="s">
        <v>28</v>
      </c>
      <c r="H6455">
        <v>92507</v>
      </c>
      <c r="I6455" t="str" cm="1">
        <f t="array" ref="I6455">IFERROR(INDEX(scheduling_data!H:H,MATCH(B6455&amp;D6455,scheduling_data!D:D&amp;scheduling_data!A:A,0)),"")</f>
        <v>D'Anna Pullen</v>
      </c>
      <c r="J6455" t="str">
        <f t="shared" si="229"/>
        <v>No</v>
      </c>
      <c r="L6455" t="str">
        <f t="shared" si="230"/>
        <v>No</v>
      </c>
    </row>
    <row r="6456" spans="1:12" x14ac:dyDescent="0.3">
      <c r="A6456" t="s">
        <v>25</v>
      </c>
      <c r="B6456">
        <v>229</v>
      </c>
      <c r="C6456" s="1">
        <v>45352</v>
      </c>
      <c r="D6456" s="1">
        <v>45343.354166666664</v>
      </c>
      <c r="E6456">
        <v>64.81</v>
      </c>
      <c r="F6456" t="s">
        <v>19</v>
      </c>
      <c r="G6456" t="s">
        <v>26</v>
      </c>
      <c r="H6456">
        <v>92507</v>
      </c>
      <c r="I6456" t="str" cm="1">
        <f t="array" ref="I6456">IFERROR(INDEX(scheduling_data!H:H,MATCH(B6456&amp;D6456,scheduling_data!D:D&amp;scheduling_data!A:A,0)),"")</f>
        <v>D'Anna Pullen</v>
      </c>
      <c r="J6456" t="str">
        <f t="shared" si="229"/>
        <v>No</v>
      </c>
      <c r="L6456" t="str">
        <f t="shared" si="230"/>
        <v>Yes</v>
      </c>
    </row>
    <row r="6457" spans="1:12" x14ac:dyDescent="0.3">
      <c r="A6457" t="s">
        <v>25</v>
      </c>
      <c r="B6457">
        <v>229</v>
      </c>
      <c r="C6457" s="1">
        <v>45366</v>
      </c>
      <c r="D6457" s="1">
        <v>45348.666666666664</v>
      </c>
      <c r="E6457">
        <v>64.81</v>
      </c>
      <c r="F6457" t="s">
        <v>19</v>
      </c>
      <c r="G6457" t="s">
        <v>26</v>
      </c>
      <c r="H6457">
        <v>92507</v>
      </c>
      <c r="I6457" t="str" cm="1">
        <f t="array" ref="I6457">IFERROR(INDEX(scheduling_data!H:H,MATCH(B6457&amp;D6457,scheduling_data!D:D&amp;scheduling_data!A:A,0)),"")</f>
        <v>Annette Fertitta</v>
      </c>
      <c r="J6457" t="str">
        <f t="shared" si="229"/>
        <v>No</v>
      </c>
      <c r="L6457" t="str">
        <f t="shared" si="230"/>
        <v>Yes</v>
      </c>
    </row>
    <row r="6458" spans="1:12" x14ac:dyDescent="0.3">
      <c r="A6458" t="s">
        <v>25</v>
      </c>
      <c r="B6458">
        <v>229</v>
      </c>
      <c r="C6458" s="1">
        <v>45366</v>
      </c>
      <c r="D6458" s="1">
        <v>45348.666666666664</v>
      </c>
      <c r="E6458">
        <v>85.19</v>
      </c>
      <c r="F6458" t="s">
        <v>9</v>
      </c>
      <c r="G6458" t="s">
        <v>28</v>
      </c>
      <c r="H6458">
        <v>92507</v>
      </c>
      <c r="I6458" t="str" cm="1">
        <f t="array" ref="I6458">IFERROR(INDEX(scheduling_data!H:H,MATCH(B6458&amp;D6458,scheduling_data!D:D&amp;scheduling_data!A:A,0)),"")</f>
        <v>Annette Fertitta</v>
      </c>
      <c r="J6458" t="str">
        <f t="shared" si="229"/>
        <v>No</v>
      </c>
      <c r="L6458" t="str">
        <f t="shared" si="230"/>
        <v>No</v>
      </c>
    </row>
    <row r="6459" spans="1:12" x14ac:dyDescent="0.3">
      <c r="A6459" t="s">
        <v>25</v>
      </c>
      <c r="B6459">
        <v>229</v>
      </c>
      <c r="C6459" s="1">
        <v>45359</v>
      </c>
      <c r="D6459" s="1">
        <v>45349.6875</v>
      </c>
      <c r="E6459">
        <v>85.19</v>
      </c>
      <c r="F6459" t="s">
        <v>9</v>
      </c>
      <c r="G6459" t="s">
        <v>28</v>
      </c>
      <c r="H6459">
        <v>92507</v>
      </c>
      <c r="I6459" t="str" cm="1">
        <f t="array" ref="I6459">IFERROR(INDEX(scheduling_data!H:H,MATCH(B6459&amp;D6459,scheduling_data!D:D&amp;scheduling_data!A:A,0)),"")</f>
        <v>D'Anna Pullen</v>
      </c>
      <c r="J6459" t="str">
        <f t="shared" si="229"/>
        <v>No</v>
      </c>
      <c r="L6459" t="str">
        <f t="shared" si="230"/>
        <v>No</v>
      </c>
    </row>
    <row r="6460" spans="1:12" x14ac:dyDescent="0.3">
      <c r="A6460" t="s">
        <v>25</v>
      </c>
      <c r="B6460">
        <v>229</v>
      </c>
      <c r="C6460" s="1">
        <v>45359</v>
      </c>
      <c r="D6460" s="1">
        <v>45349.6875</v>
      </c>
      <c r="E6460">
        <v>64.81</v>
      </c>
      <c r="F6460" t="s">
        <v>19</v>
      </c>
      <c r="G6460" t="s">
        <v>26</v>
      </c>
      <c r="H6460">
        <v>92507</v>
      </c>
      <c r="I6460" t="str" cm="1">
        <f t="array" ref="I6460">IFERROR(INDEX(scheduling_data!H:H,MATCH(B6460&amp;D6460,scheduling_data!D:D&amp;scheduling_data!A:A,0)),"")</f>
        <v>D'Anna Pullen</v>
      </c>
      <c r="J6460" t="str">
        <f t="shared" si="229"/>
        <v>No</v>
      </c>
      <c r="L6460" t="str">
        <f t="shared" si="230"/>
        <v>Yes</v>
      </c>
    </row>
    <row r="6461" spans="1:12" x14ac:dyDescent="0.3">
      <c r="A6461" t="s">
        <v>137</v>
      </c>
      <c r="B6461">
        <v>324</v>
      </c>
      <c r="C6461" s="1">
        <v>45357</v>
      </c>
      <c r="D6461" s="1">
        <v>45336.416666666664</v>
      </c>
      <c r="E6461">
        <v>0.76</v>
      </c>
      <c r="F6461" t="s">
        <v>9</v>
      </c>
      <c r="G6461" t="s">
        <v>55</v>
      </c>
      <c r="H6461">
        <v>97110</v>
      </c>
      <c r="I6461" t="str" cm="1">
        <f t="array" ref="I6461">IFERROR(INDEX(scheduling_data!H:H,MATCH(B6461&amp;D6461,scheduling_data!D:D&amp;scheduling_data!A:A,0)),"")</f>
        <v>James Allen</v>
      </c>
      <c r="J6461" t="str">
        <f t="shared" si="229"/>
        <v>No</v>
      </c>
      <c r="L6461" t="str">
        <f t="shared" si="230"/>
        <v>No</v>
      </c>
    </row>
    <row r="6462" spans="1:12" x14ac:dyDescent="0.3">
      <c r="A6462" t="s">
        <v>137</v>
      </c>
      <c r="B6462">
        <v>324</v>
      </c>
      <c r="C6462" s="1">
        <v>45357</v>
      </c>
      <c r="D6462" s="1">
        <v>45336.416666666664</v>
      </c>
      <c r="E6462">
        <v>5.86</v>
      </c>
      <c r="F6462" t="s">
        <v>9</v>
      </c>
      <c r="G6462" t="s">
        <v>54</v>
      </c>
      <c r="H6462">
        <v>97110</v>
      </c>
      <c r="I6462" t="str" cm="1">
        <f t="array" ref="I6462">IFERROR(INDEX(scheduling_data!H:H,MATCH(B6462&amp;D6462,scheduling_data!D:D&amp;scheduling_data!A:A,0)),"")</f>
        <v>James Allen</v>
      </c>
      <c r="J6462" t="str">
        <f t="shared" si="229"/>
        <v>No</v>
      </c>
      <c r="L6462" t="str">
        <f t="shared" si="230"/>
        <v>No</v>
      </c>
    </row>
    <row r="6463" spans="1:12" x14ac:dyDescent="0.3">
      <c r="A6463" t="s">
        <v>137</v>
      </c>
      <c r="B6463">
        <v>324</v>
      </c>
      <c r="C6463" s="1">
        <v>45357</v>
      </c>
      <c r="D6463" s="1">
        <v>45336.416666666664</v>
      </c>
      <c r="E6463">
        <v>96.6</v>
      </c>
      <c r="F6463" t="s">
        <v>9</v>
      </c>
      <c r="G6463" t="s">
        <v>56</v>
      </c>
      <c r="H6463">
        <v>97110</v>
      </c>
      <c r="I6463" t="str" cm="1">
        <f t="array" ref="I6463">IFERROR(INDEX(scheduling_data!H:H,MATCH(B6463&amp;D6463,scheduling_data!D:D&amp;scheduling_data!A:A,0)),"")</f>
        <v>James Allen</v>
      </c>
      <c r="J6463" t="str">
        <f t="shared" si="229"/>
        <v>No</v>
      </c>
      <c r="L6463" t="str">
        <f t="shared" si="230"/>
        <v>No</v>
      </c>
    </row>
    <row r="6464" spans="1:12" x14ac:dyDescent="0.3">
      <c r="A6464" t="s">
        <v>137</v>
      </c>
      <c r="B6464">
        <v>324</v>
      </c>
      <c r="C6464" s="1">
        <v>45357</v>
      </c>
      <c r="D6464" s="1">
        <v>45336.416666666664</v>
      </c>
      <c r="E6464">
        <v>37.270000000000003</v>
      </c>
      <c r="F6464" t="s">
        <v>19</v>
      </c>
      <c r="G6464" t="s">
        <v>57</v>
      </c>
      <c r="H6464">
        <v>97110</v>
      </c>
      <c r="I6464" t="str" cm="1">
        <f t="array" ref="I6464">IFERROR(INDEX(scheduling_data!H:H,MATCH(B6464&amp;D6464,scheduling_data!D:D&amp;scheduling_data!A:A,0)),"")</f>
        <v>James Allen</v>
      </c>
      <c r="J6464" t="str">
        <f t="shared" si="229"/>
        <v>No</v>
      </c>
      <c r="L6464" t="str">
        <f t="shared" si="230"/>
        <v>Yes</v>
      </c>
    </row>
    <row r="6465" spans="1:12" x14ac:dyDescent="0.3">
      <c r="A6465" t="s">
        <v>137</v>
      </c>
      <c r="B6465">
        <v>324</v>
      </c>
      <c r="C6465" s="1">
        <v>45357</v>
      </c>
      <c r="D6465" s="1">
        <v>45338.416666666664</v>
      </c>
      <c r="E6465">
        <v>11.72</v>
      </c>
      <c r="F6465" t="s">
        <v>9</v>
      </c>
      <c r="G6465" t="s">
        <v>54</v>
      </c>
      <c r="H6465">
        <v>97110</v>
      </c>
      <c r="I6465" t="str" cm="1">
        <f t="array" ref="I6465">IFERROR(INDEX(scheduling_data!H:H,MATCH(B6465&amp;D6465,scheduling_data!D:D&amp;scheduling_data!A:A,0)),"")</f>
        <v>Breanna Grieco</v>
      </c>
      <c r="J6465" t="str">
        <f t="shared" si="229"/>
        <v>No</v>
      </c>
      <c r="L6465" t="str">
        <f t="shared" si="230"/>
        <v>No</v>
      </c>
    </row>
    <row r="6466" spans="1:12" x14ac:dyDescent="0.3">
      <c r="A6466" t="s">
        <v>137</v>
      </c>
      <c r="B6466">
        <v>324</v>
      </c>
      <c r="C6466" s="1">
        <v>45357</v>
      </c>
      <c r="D6466" s="1">
        <v>45338.416666666664</v>
      </c>
      <c r="E6466">
        <v>0.56999999999999995</v>
      </c>
      <c r="F6466" t="s">
        <v>9</v>
      </c>
      <c r="G6466" t="s">
        <v>55</v>
      </c>
      <c r="H6466">
        <v>97110</v>
      </c>
      <c r="I6466" t="str" cm="1">
        <f t="array" ref="I6466">IFERROR(INDEX(scheduling_data!H:H,MATCH(B6466&amp;D6466,scheduling_data!D:D&amp;scheduling_data!A:A,0)),"")</f>
        <v>Breanna Grieco</v>
      </c>
      <c r="J6466" t="str">
        <f t="shared" si="229"/>
        <v>No</v>
      </c>
      <c r="L6466" t="str">
        <f t="shared" si="230"/>
        <v>No</v>
      </c>
    </row>
    <row r="6467" spans="1:12" x14ac:dyDescent="0.3">
      <c r="A6467" t="s">
        <v>137</v>
      </c>
      <c r="B6467">
        <v>324</v>
      </c>
      <c r="C6467" s="1">
        <v>45357</v>
      </c>
      <c r="D6467" s="1">
        <v>45338.416666666664</v>
      </c>
      <c r="E6467">
        <v>6.97</v>
      </c>
      <c r="F6467" t="s">
        <v>9</v>
      </c>
      <c r="G6467" t="s">
        <v>54</v>
      </c>
      <c r="H6467">
        <v>97112</v>
      </c>
      <c r="I6467" t="str" cm="1">
        <f t="array" ref="I6467">IFERROR(INDEX(scheduling_data!H:H,MATCH(B6467&amp;D6467,scheduling_data!D:D&amp;scheduling_data!A:A,0)),"")</f>
        <v>Breanna Grieco</v>
      </c>
      <c r="J6467" t="str">
        <f t="shared" ref="J6467:J6530" si="231">IF(I6467="", "Yes", "No")</f>
        <v>No</v>
      </c>
      <c r="L6467" t="str">
        <f t="shared" ref="L6467:L6530" si="232">IF(OR(F6467="Cash", F6467="Check", F6467="EFT", F6467="Credit Card", F6467="Visa", F6467="Mastercard", F6467="AMEX"), "Yes", "No")</f>
        <v>No</v>
      </c>
    </row>
    <row r="6468" spans="1:12" x14ac:dyDescent="0.3">
      <c r="A6468" t="s">
        <v>137</v>
      </c>
      <c r="B6468">
        <v>324</v>
      </c>
      <c r="C6468" s="1">
        <v>45357</v>
      </c>
      <c r="D6468" s="1">
        <v>45338.416666666664</v>
      </c>
      <c r="E6468">
        <v>0.74</v>
      </c>
      <c r="F6468" t="s">
        <v>9</v>
      </c>
      <c r="G6468" t="s">
        <v>55</v>
      </c>
      <c r="H6468">
        <v>97112</v>
      </c>
      <c r="I6468" t="str" cm="1">
        <f t="array" ref="I6468">IFERROR(INDEX(scheduling_data!H:H,MATCH(B6468&amp;D6468,scheduling_data!D:D&amp;scheduling_data!A:A,0)),"")</f>
        <v>Breanna Grieco</v>
      </c>
      <c r="J6468" t="str">
        <f t="shared" si="231"/>
        <v>No</v>
      </c>
      <c r="L6468" t="str">
        <f t="shared" si="232"/>
        <v>No</v>
      </c>
    </row>
    <row r="6469" spans="1:12" x14ac:dyDescent="0.3">
      <c r="A6469" t="s">
        <v>137</v>
      </c>
      <c r="B6469">
        <v>324</v>
      </c>
      <c r="C6469" s="1">
        <v>45357</v>
      </c>
      <c r="D6469" s="1">
        <v>45338.416666666664</v>
      </c>
      <c r="E6469">
        <v>95.36</v>
      </c>
      <c r="F6469" t="s">
        <v>9</v>
      </c>
      <c r="G6469" t="s">
        <v>56</v>
      </c>
      <c r="H6469">
        <v>97112</v>
      </c>
      <c r="I6469" t="str" cm="1">
        <f t="array" ref="I6469">IFERROR(INDEX(scheduling_data!H:H,MATCH(B6469&amp;D6469,scheduling_data!D:D&amp;scheduling_data!A:A,0)),"")</f>
        <v>Breanna Grieco</v>
      </c>
      <c r="J6469" t="str">
        <f t="shared" si="231"/>
        <v>No</v>
      </c>
      <c r="L6469" t="str">
        <f t="shared" si="232"/>
        <v>No</v>
      </c>
    </row>
    <row r="6470" spans="1:12" x14ac:dyDescent="0.3">
      <c r="A6470" t="s">
        <v>137</v>
      </c>
      <c r="B6470">
        <v>324</v>
      </c>
      <c r="C6470" s="1">
        <v>45357</v>
      </c>
      <c r="D6470" s="1">
        <v>45338.416666666664</v>
      </c>
      <c r="E6470">
        <v>36.1</v>
      </c>
      <c r="F6470" t="s">
        <v>19</v>
      </c>
      <c r="G6470" t="s">
        <v>57</v>
      </c>
      <c r="H6470">
        <v>97112</v>
      </c>
      <c r="I6470" t="str" cm="1">
        <f t="array" ref="I6470">IFERROR(INDEX(scheduling_data!H:H,MATCH(B6470&amp;D6470,scheduling_data!D:D&amp;scheduling_data!A:A,0)),"")</f>
        <v>Breanna Grieco</v>
      </c>
      <c r="J6470" t="str">
        <f t="shared" si="231"/>
        <v>No</v>
      </c>
      <c r="L6470" t="str">
        <f t="shared" si="232"/>
        <v>Yes</v>
      </c>
    </row>
    <row r="6471" spans="1:12" x14ac:dyDescent="0.3">
      <c r="A6471" t="s">
        <v>137</v>
      </c>
      <c r="B6471">
        <v>324</v>
      </c>
      <c r="C6471" s="1">
        <v>45357</v>
      </c>
      <c r="D6471" s="1">
        <v>45338.416666666664</v>
      </c>
      <c r="E6471">
        <v>101.6</v>
      </c>
      <c r="F6471" t="s">
        <v>9</v>
      </c>
      <c r="G6471" t="s">
        <v>56</v>
      </c>
      <c r="H6471">
        <v>97110</v>
      </c>
      <c r="I6471" t="str" cm="1">
        <f t="array" ref="I6471">IFERROR(INDEX(scheduling_data!H:H,MATCH(B6471&amp;D6471,scheduling_data!D:D&amp;scheduling_data!A:A,0)),"")</f>
        <v>Breanna Grieco</v>
      </c>
      <c r="J6471" t="str">
        <f t="shared" si="231"/>
        <v>No</v>
      </c>
      <c r="L6471" t="str">
        <f t="shared" si="232"/>
        <v>No</v>
      </c>
    </row>
    <row r="6472" spans="1:12" x14ac:dyDescent="0.3">
      <c r="A6472" t="s">
        <v>137</v>
      </c>
      <c r="B6472">
        <v>324</v>
      </c>
      <c r="C6472" s="1">
        <v>45357</v>
      </c>
      <c r="D6472" s="1">
        <v>45338.416666666664</v>
      </c>
      <c r="E6472">
        <v>27.77</v>
      </c>
      <c r="F6472" t="s">
        <v>19</v>
      </c>
      <c r="G6472" t="s">
        <v>57</v>
      </c>
      <c r="H6472">
        <v>97110</v>
      </c>
      <c r="I6472" t="str" cm="1">
        <f t="array" ref="I6472">IFERROR(INDEX(scheduling_data!H:H,MATCH(B6472&amp;D6472,scheduling_data!D:D&amp;scheduling_data!A:A,0)),"")</f>
        <v>Breanna Grieco</v>
      </c>
      <c r="J6472" t="str">
        <f t="shared" si="231"/>
        <v>No</v>
      </c>
      <c r="L6472" t="str">
        <f t="shared" si="232"/>
        <v>Yes</v>
      </c>
    </row>
    <row r="6473" spans="1:12" x14ac:dyDescent="0.3">
      <c r="A6473" t="s">
        <v>137</v>
      </c>
      <c r="B6473">
        <v>324</v>
      </c>
      <c r="C6473" s="1">
        <v>45364</v>
      </c>
      <c r="D6473" s="1">
        <v>45341.416666666664</v>
      </c>
      <c r="E6473">
        <v>1.0900000000000001</v>
      </c>
      <c r="F6473" t="s">
        <v>9</v>
      </c>
      <c r="G6473" t="s">
        <v>55</v>
      </c>
      <c r="H6473">
        <v>97110</v>
      </c>
      <c r="I6473" t="str" cm="1">
        <f t="array" ref="I6473">IFERROR(INDEX(scheduling_data!H:H,MATCH(B6473&amp;D6473,scheduling_data!D:D&amp;scheduling_data!A:A,0)),"")</f>
        <v>James Allen</v>
      </c>
      <c r="J6473" t="str">
        <f t="shared" si="231"/>
        <v>No</v>
      </c>
      <c r="L6473" t="str">
        <f t="shared" si="232"/>
        <v>No</v>
      </c>
    </row>
    <row r="6474" spans="1:12" x14ac:dyDescent="0.3">
      <c r="A6474" t="s">
        <v>137</v>
      </c>
      <c r="B6474">
        <v>324</v>
      </c>
      <c r="C6474" s="1">
        <v>45364</v>
      </c>
      <c r="D6474" s="1">
        <v>45341.416666666664</v>
      </c>
      <c r="E6474">
        <v>11.72</v>
      </c>
      <c r="F6474" t="s">
        <v>9</v>
      </c>
      <c r="G6474" t="s">
        <v>54</v>
      </c>
      <c r="H6474">
        <v>97110</v>
      </c>
      <c r="I6474" t="str" cm="1">
        <f t="array" ref="I6474">IFERROR(INDEX(scheduling_data!H:H,MATCH(B6474&amp;D6474,scheduling_data!D:D&amp;scheduling_data!A:A,0)),"")</f>
        <v>James Allen</v>
      </c>
      <c r="J6474" t="str">
        <f t="shared" si="231"/>
        <v>No</v>
      </c>
      <c r="L6474" t="str">
        <f t="shared" si="232"/>
        <v>No</v>
      </c>
    </row>
    <row r="6475" spans="1:12" x14ac:dyDescent="0.3">
      <c r="A6475" t="s">
        <v>137</v>
      </c>
      <c r="B6475">
        <v>324</v>
      </c>
      <c r="C6475" s="1">
        <v>45364</v>
      </c>
      <c r="D6475" s="1">
        <v>45341.416666666664</v>
      </c>
      <c r="E6475">
        <v>144.9</v>
      </c>
      <c r="F6475" t="s">
        <v>9</v>
      </c>
      <c r="G6475" t="s">
        <v>56</v>
      </c>
      <c r="H6475">
        <v>97110</v>
      </c>
      <c r="I6475" t="str" cm="1">
        <f t="array" ref="I6475">IFERROR(INDEX(scheduling_data!H:H,MATCH(B6475&amp;D6475,scheduling_data!D:D&amp;scheduling_data!A:A,0)),"")</f>
        <v>James Allen</v>
      </c>
      <c r="J6475" t="str">
        <f t="shared" si="231"/>
        <v>No</v>
      </c>
      <c r="L6475" t="str">
        <f t="shared" si="232"/>
        <v>No</v>
      </c>
    </row>
    <row r="6476" spans="1:12" x14ac:dyDescent="0.3">
      <c r="A6476" t="s">
        <v>137</v>
      </c>
      <c r="B6476">
        <v>324</v>
      </c>
      <c r="C6476" s="1">
        <v>45364</v>
      </c>
      <c r="D6476" s="1">
        <v>45341.416666666664</v>
      </c>
      <c r="E6476">
        <v>53.61</v>
      </c>
      <c r="F6476" t="s">
        <v>19</v>
      </c>
      <c r="G6476" t="s">
        <v>57</v>
      </c>
      <c r="H6476">
        <v>97110</v>
      </c>
      <c r="I6476" t="str" cm="1">
        <f t="array" ref="I6476">IFERROR(INDEX(scheduling_data!H:H,MATCH(B6476&amp;D6476,scheduling_data!D:D&amp;scheduling_data!A:A,0)),"")</f>
        <v>James Allen</v>
      </c>
      <c r="J6476" t="str">
        <f t="shared" si="231"/>
        <v>No</v>
      </c>
      <c r="L6476" t="str">
        <f t="shared" si="232"/>
        <v>Yes</v>
      </c>
    </row>
    <row r="6477" spans="1:12" x14ac:dyDescent="0.3">
      <c r="A6477" t="s">
        <v>137</v>
      </c>
      <c r="B6477">
        <v>324</v>
      </c>
      <c r="C6477" s="1">
        <v>45364</v>
      </c>
      <c r="D6477" s="1">
        <v>45343.416666666664</v>
      </c>
      <c r="E6477">
        <v>69.95</v>
      </c>
      <c r="F6477" t="s">
        <v>19</v>
      </c>
      <c r="G6477" t="s">
        <v>57</v>
      </c>
      <c r="H6477">
        <v>97110</v>
      </c>
      <c r="I6477" t="str" cm="1">
        <f t="array" ref="I6477">IFERROR(INDEX(scheduling_data!H:H,MATCH(B6477&amp;D6477,scheduling_data!D:D&amp;scheduling_data!A:A,0)),"")</f>
        <v>James Allen</v>
      </c>
      <c r="J6477" t="str">
        <f t="shared" si="231"/>
        <v>No</v>
      </c>
      <c r="L6477" t="str">
        <f t="shared" si="232"/>
        <v>Yes</v>
      </c>
    </row>
    <row r="6478" spans="1:12" x14ac:dyDescent="0.3">
      <c r="A6478" t="s">
        <v>137</v>
      </c>
      <c r="B6478">
        <v>324</v>
      </c>
      <c r="C6478" s="1">
        <v>45364</v>
      </c>
      <c r="D6478" s="1">
        <v>45343.416666666664</v>
      </c>
      <c r="E6478">
        <v>17.579999999999998</v>
      </c>
      <c r="F6478" t="s">
        <v>9</v>
      </c>
      <c r="G6478" t="s">
        <v>54</v>
      </c>
      <c r="H6478">
        <v>97110</v>
      </c>
      <c r="I6478" t="str" cm="1">
        <f t="array" ref="I6478">IFERROR(INDEX(scheduling_data!H:H,MATCH(B6478&amp;D6478,scheduling_data!D:D&amp;scheduling_data!A:A,0)),"")</f>
        <v>James Allen</v>
      </c>
      <c r="J6478" t="str">
        <f t="shared" si="231"/>
        <v>No</v>
      </c>
      <c r="L6478" t="str">
        <f t="shared" si="232"/>
        <v>No</v>
      </c>
    </row>
    <row r="6479" spans="1:12" x14ac:dyDescent="0.3">
      <c r="A6479" t="s">
        <v>137</v>
      </c>
      <c r="B6479">
        <v>324</v>
      </c>
      <c r="C6479" s="1">
        <v>45364</v>
      </c>
      <c r="D6479" s="1">
        <v>45343.416666666664</v>
      </c>
      <c r="E6479">
        <v>193.2</v>
      </c>
      <c r="F6479" t="s">
        <v>9</v>
      </c>
      <c r="G6479" t="s">
        <v>56</v>
      </c>
      <c r="H6479">
        <v>97110</v>
      </c>
      <c r="I6479" t="str" cm="1">
        <f t="array" ref="I6479">IFERROR(INDEX(scheduling_data!H:H,MATCH(B6479&amp;D6479,scheduling_data!D:D&amp;scheduling_data!A:A,0)),"")</f>
        <v>James Allen</v>
      </c>
      <c r="J6479" t="str">
        <f t="shared" si="231"/>
        <v>No</v>
      </c>
      <c r="L6479" t="str">
        <f t="shared" si="232"/>
        <v>No</v>
      </c>
    </row>
    <row r="6480" spans="1:12" x14ac:dyDescent="0.3">
      <c r="A6480" t="s">
        <v>137</v>
      </c>
      <c r="B6480">
        <v>324</v>
      </c>
      <c r="C6480" s="1">
        <v>45364</v>
      </c>
      <c r="D6480" s="1">
        <v>45343.416666666664</v>
      </c>
      <c r="E6480">
        <v>1.43</v>
      </c>
      <c r="F6480" t="s">
        <v>9</v>
      </c>
      <c r="G6480" t="s">
        <v>55</v>
      </c>
      <c r="H6480">
        <v>97110</v>
      </c>
      <c r="I6480" t="str" cm="1">
        <f t="array" ref="I6480">IFERROR(INDEX(scheduling_data!H:H,MATCH(B6480&amp;D6480,scheduling_data!D:D&amp;scheduling_data!A:A,0)),"")</f>
        <v>James Allen</v>
      </c>
      <c r="J6480" t="str">
        <f t="shared" si="231"/>
        <v>No</v>
      </c>
      <c r="L6480" t="str">
        <f t="shared" si="232"/>
        <v>No</v>
      </c>
    </row>
    <row r="6481" spans="1:12" x14ac:dyDescent="0.3">
      <c r="A6481" t="s">
        <v>137</v>
      </c>
      <c r="B6481">
        <v>324</v>
      </c>
      <c r="C6481" s="1">
        <v>45364</v>
      </c>
      <c r="D6481" s="1">
        <v>45345.416666666664</v>
      </c>
      <c r="E6481">
        <v>69.95</v>
      </c>
      <c r="F6481" t="s">
        <v>19</v>
      </c>
      <c r="G6481" t="s">
        <v>57</v>
      </c>
      <c r="H6481">
        <v>97110</v>
      </c>
      <c r="I6481" t="str" cm="1">
        <f t="array" ref="I6481">IFERROR(INDEX(scheduling_data!H:H,MATCH(B6481&amp;D6481,scheduling_data!D:D&amp;scheduling_data!A:A,0)),"")</f>
        <v>James Allen</v>
      </c>
      <c r="J6481" t="str">
        <f t="shared" si="231"/>
        <v>No</v>
      </c>
      <c r="L6481" t="str">
        <f t="shared" si="232"/>
        <v>Yes</v>
      </c>
    </row>
    <row r="6482" spans="1:12" x14ac:dyDescent="0.3">
      <c r="A6482" t="s">
        <v>137</v>
      </c>
      <c r="B6482">
        <v>324</v>
      </c>
      <c r="C6482" s="1">
        <v>45364</v>
      </c>
      <c r="D6482" s="1">
        <v>45345.416666666664</v>
      </c>
      <c r="E6482">
        <v>193.2</v>
      </c>
      <c r="F6482" t="s">
        <v>9</v>
      </c>
      <c r="G6482" t="s">
        <v>56</v>
      </c>
      <c r="H6482">
        <v>97110</v>
      </c>
      <c r="I6482" t="str" cm="1">
        <f t="array" ref="I6482">IFERROR(INDEX(scheduling_data!H:H,MATCH(B6482&amp;D6482,scheduling_data!D:D&amp;scheduling_data!A:A,0)),"")</f>
        <v>James Allen</v>
      </c>
      <c r="J6482" t="str">
        <f t="shared" si="231"/>
        <v>No</v>
      </c>
      <c r="L6482" t="str">
        <f t="shared" si="232"/>
        <v>No</v>
      </c>
    </row>
    <row r="6483" spans="1:12" x14ac:dyDescent="0.3">
      <c r="A6483" t="s">
        <v>137</v>
      </c>
      <c r="B6483">
        <v>324</v>
      </c>
      <c r="C6483" s="1">
        <v>45364</v>
      </c>
      <c r="D6483" s="1">
        <v>45345.416666666664</v>
      </c>
      <c r="E6483">
        <v>1.43</v>
      </c>
      <c r="F6483" t="s">
        <v>9</v>
      </c>
      <c r="G6483" t="s">
        <v>55</v>
      </c>
      <c r="H6483">
        <v>97110</v>
      </c>
      <c r="I6483" t="str" cm="1">
        <f t="array" ref="I6483">IFERROR(INDEX(scheduling_data!H:H,MATCH(B6483&amp;D6483,scheduling_data!D:D&amp;scheduling_data!A:A,0)),"")</f>
        <v>James Allen</v>
      </c>
      <c r="J6483" t="str">
        <f t="shared" si="231"/>
        <v>No</v>
      </c>
      <c r="L6483" t="str">
        <f t="shared" si="232"/>
        <v>No</v>
      </c>
    </row>
    <row r="6484" spans="1:12" x14ac:dyDescent="0.3">
      <c r="A6484" t="s">
        <v>137</v>
      </c>
      <c r="B6484">
        <v>324</v>
      </c>
      <c r="C6484" s="1">
        <v>45364</v>
      </c>
      <c r="D6484" s="1">
        <v>45345.416666666664</v>
      </c>
      <c r="E6484">
        <v>17.579999999999998</v>
      </c>
      <c r="F6484" t="s">
        <v>9</v>
      </c>
      <c r="G6484" t="s">
        <v>54</v>
      </c>
      <c r="H6484">
        <v>97110</v>
      </c>
      <c r="I6484" t="str" cm="1">
        <f t="array" ref="I6484">IFERROR(INDEX(scheduling_data!H:H,MATCH(B6484&amp;D6484,scheduling_data!D:D&amp;scheduling_data!A:A,0)),"")</f>
        <v>James Allen</v>
      </c>
      <c r="J6484" t="str">
        <f t="shared" si="231"/>
        <v>No</v>
      </c>
      <c r="L6484" t="str">
        <f t="shared" si="232"/>
        <v>No</v>
      </c>
    </row>
    <row r="6485" spans="1:12" x14ac:dyDescent="0.3">
      <c r="A6485" t="s">
        <v>137</v>
      </c>
      <c r="B6485">
        <v>324</v>
      </c>
      <c r="C6485" s="1">
        <v>45371</v>
      </c>
      <c r="D6485" s="1">
        <v>45348.416666666664</v>
      </c>
      <c r="E6485">
        <v>69.95</v>
      </c>
      <c r="F6485" t="s">
        <v>19</v>
      </c>
      <c r="G6485" t="s">
        <v>57</v>
      </c>
      <c r="H6485">
        <v>97110</v>
      </c>
      <c r="I6485" t="str" cm="1">
        <f t="array" ref="I6485">IFERROR(INDEX(scheduling_data!H:H,MATCH(B6485&amp;D6485,scheduling_data!D:D&amp;scheduling_data!A:A,0)),"")</f>
        <v>James Allen</v>
      </c>
      <c r="J6485" t="str">
        <f t="shared" si="231"/>
        <v>No</v>
      </c>
      <c r="L6485" t="str">
        <f t="shared" si="232"/>
        <v>Yes</v>
      </c>
    </row>
    <row r="6486" spans="1:12" x14ac:dyDescent="0.3">
      <c r="A6486" t="s">
        <v>137</v>
      </c>
      <c r="B6486">
        <v>324</v>
      </c>
      <c r="C6486" s="1">
        <v>45371</v>
      </c>
      <c r="D6486" s="1">
        <v>45348.416666666664</v>
      </c>
      <c r="E6486">
        <v>17.579999999999998</v>
      </c>
      <c r="F6486" t="s">
        <v>9</v>
      </c>
      <c r="G6486" t="s">
        <v>54</v>
      </c>
      <c r="H6486">
        <v>97110</v>
      </c>
      <c r="I6486" t="str" cm="1">
        <f t="array" ref="I6486">IFERROR(INDEX(scheduling_data!H:H,MATCH(B6486&amp;D6486,scheduling_data!D:D&amp;scheduling_data!A:A,0)),"")</f>
        <v>James Allen</v>
      </c>
      <c r="J6486" t="str">
        <f t="shared" si="231"/>
        <v>No</v>
      </c>
      <c r="L6486" t="str">
        <f t="shared" si="232"/>
        <v>No</v>
      </c>
    </row>
    <row r="6487" spans="1:12" x14ac:dyDescent="0.3">
      <c r="A6487" t="s">
        <v>137</v>
      </c>
      <c r="B6487">
        <v>324</v>
      </c>
      <c r="C6487" s="1">
        <v>45371</v>
      </c>
      <c r="D6487" s="1">
        <v>45348.416666666664</v>
      </c>
      <c r="E6487">
        <v>1.43</v>
      </c>
      <c r="F6487" t="s">
        <v>9</v>
      </c>
      <c r="G6487" t="s">
        <v>55</v>
      </c>
      <c r="H6487">
        <v>97110</v>
      </c>
      <c r="I6487" t="str" cm="1">
        <f t="array" ref="I6487">IFERROR(INDEX(scheduling_data!H:H,MATCH(B6487&amp;D6487,scheduling_data!D:D&amp;scheduling_data!A:A,0)),"")</f>
        <v>James Allen</v>
      </c>
      <c r="J6487" t="str">
        <f t="shared" si="231"/>
        <v>No</v>
      </c>
      <c r="L6487" t="str">
        <f t="shared" si="232"/>
        <v>No</v>
      </c>
    </row>
    <row r="6488" spans="1:12" x14ac:dyDescent="0.3">
      <c r="A6488" t="s">
        <v>137</v>
      </c>
      <c r="B6488">
        <v>324</v>
      </c>
      <c r="C6488" s="1">
        <v>45371</v>
      </c>
      <c r="D6488" s="1">
        <v>45348.416666666664</v>
      </c>
      <c r="E6488">
        <v>193.2</v>
      </c>
      <c r="F6488" t="s">
        <v>9</v>
      </c>
      <c r="G6488" t="s">
        <v>56</v>
      </c>
      <c r="H6488">
        <v>97110</v>
      </c>
      <c r="I6488" t="str" cm="1">
        <f t="array" ref="I6488">IFERROR(INDEX(scheduling_data!H:H,MATCH(B6488&amp;D6488,scheduling_data!D:D&amp;scheduling_data!A:A,0)),"")</f>
        <v>James Allen</v>
      </c>
      <c r="J6488" t="str">
        <f t="shared" si="231"/>
        <v>No</v>
      </c>
      <c r="L6488" t="str">
        <f t="shared" si="232"/>
        <v>No</v>
      </c>
    </row>
    <row r="6489" spans="1:12" x14ac:dyDescent="0.3">
      <c r="A6489" t="s">
        <v>137</v>
      </c>
      <c r="B6489">
        <v>324</v>
      </c>
      <c r="C6489" s="1">
        <v>45371</v>
      </c>
      <c r="D6489" s="1">
        <v>45350.416666666664</v>
      </c>
      <c r="E6489">
        <v>5.86</v>
      </c>
      <c r="F6489" t="s">
        <v>9</v>
      </c>
      <c r="G6489" t="s">
        <v>54</v>
      </c>
      <c r="H6489">
        <v>97110</v>
      </c>
      <c r="I6489" t="str" cm="1">
        <f t="array" ref="I6489">IFERROR(INDEX(scheduling_data!H:H,MATCH(B6489&amp;D6489,scheduling_data!D:D&amp;scheduling_data!A:A,0)),"")</f>
        <v>James Allen</v>
      </c>
      <c r="J6489" t="str">
        <f t="shared" si="231"/>
        <v>No</v>
      </c>
      <c r="L6489" t="str">
        <f t="shared" si="232"/>
        <v>No</v>
      </c>
    </row>
    <row r="6490" spans="1:12" x14ac:dyDescent="0.3">
      <c r="A6490" t="s">
        <v>137</v>
      </c>
      <c r="B6490">
        <v>324</v>
      </c>
      <c r="C6490" s="1">
        <v>45371</v>
      </c>
      <c r="D6490" s="1">
        <v>45350.416666666664</v>
      </c>
      <c r="E6490">
        <v>0.76</v>
      </c>
      <c r="F6490" t="s">
        <v>9</v>
      </c>
      <c r="G6490" t="s">
        <v>55</v>
      </c>
      <c r="H6490">
        <v>97110</v>
      </c>
      <c r="I6490" t="str" cm="1">
        <f t="array" ref="I6490">IFERROR(INDEX(scheduling_data!H:H,MATCH(B6490&amp;D6490,scheduling_data!D:D&amp;scheduling_data!A:A,0)),"")</f>
        <v>James Allen</v>
      </c>
      <c r="J6490" t="str">
        <f t="shared" si="231"/>
        <v>No</v>
      </c>
      <c r="L6490" t="str">
        <f t="shared" si="232"/>
        <v>No</v>
      </c>
    </row>
    <row r="6491" spans="1:12" x14ac:dyDescent="0.3">
      <c r="A6491" t="s">
        <v>137</v>
      </c>
      <c r="B6491">
        <v>324</v>
      </c>
      <c r="C6491" s="1">
        <v>45371</v>
      </c>
      <c r="D6491" s="1">
        <v>45350.416666666664</v>
      </c>
      <c r="E6491">
        <v>96.6</v>
      </c>
      <c r="F6491" t="s">
        <v>9</v>
      </c>
      <c r="G6491" t="s">
        <v>56</v>
      </c>
      <c r="H6491">
        <v>97110</v>
      </c>
      <c r="I6491" t="str" cm="1">
        <f t="array" ref="I6491">IFERROR(INDEX(scheduling_data!H:H,MATCH(B6491&amp;D6491,scheduling_data!D:D&amp;scheduling_data!A:A,0)),"")</f>
        <v>James Allen</v>
      </c>
      <c r="J6491" t="str">
        <f t="shared" si="231"/>
        <v>No</v>
      </c>
      <c r="L6491" t="str">
        <f t="shared" si="232"/>
        <v>No</v>
      </c>
    </row>
    <row r="6492" spans="1:12" x14ac:dyDescent="0.3">
      <c r="A6492" t="s">
        <v>137</v>
      </c>
      <c r="B6492">
        <v>324</v>
      </c>
      <c r="C6492" s="1">
        <v>45371</v>
      </c>
      <c r="D6492" s="1">
        <v>45350.416666666664</v>
      </c>
      <c r="E6492">
        <v>37.270000000000003</v>
      </c>
      <c r="F6492" t="s">
        <v>19</v>
      </c>
      <c r="G6492" t="s">
        <v>57</v>
      </c>
      <c r="H6492">
        <v>97110</v>
      </c>
      <c r="I6492" t="str" cm="1">
        <f t="array" ref="I6492">IFERROR(INDEX(scheduling_data!H:H,MATCH(B6492&amp;D6492,scheduling_data!D:D&amp;scheduling_data!A:A,0)),"")</f>
        <v>James Allen</v>
      </c>
      <c r="J6492" t="str">
        <f t="shared" si="231"/>
        <v>No</v>
      </c>
      <c r="L6492" t="str">
        <f t="shared" si="232"/>
        <v>Yes</v>
      </c>
    </row>
    <row r="6493" spans="1:12" x14ac:dyDescent="0.3">
      <c r="A6493" t="s">
        <v>137</v>
      </c>
      <c r="B6493">
        <v>324</v>
      </c>
      <c r="C6493" s="1">
        <v>45352</v>
      </c>
      <c r="D6493" s="1">
        <v>45328.583333333336</v>
      </c>
      <c r="E6493">
        <v>58.67</v>
      </c>
      <c r="F6493" t="s">
        <v>9</v>
      </c>
      <c r="G6493" t="s">
        <v>56</v>
      </c>
      <c r="H6493">
        <v>97161</v>
      </c>
      <c r="I6493" t="str" cm="1">
        <f t="array" ref="I6493">IFERROR(INDEX(scheduling_data!H:H,MATCH(B6493&amp;D6493,scheduling_data!D:D&amp;scheduling_data!A:A,0)),"")</f>
        <v>James Allen</v>
      </c>
      <c r="J6493" t="str">
        <f t="shared" si="231"/>
        <v>No</v>
      </c>
      <c r="L6493" t="str">
        <f t="shared" si="232"/>
        <v>No</v>
      </c>
    </row>
    <row r="6494" spans="1:12" x14ac:dyDescent="0.3">
      <c r="A6494" t="s">
        <v>137</v>
      </c>
      <c r="B6494">
        <v>324</v>
      </c>
      <c r="C6494" s="1">
        <v>45352</v>
      </c>
      <c r="D6494" s="1">
        <v>45328.583333333336</v>
      </c>
      <c r="E6494">
        <v>17.579999999999998</v>
      </c>
      <c r="F6494" t="s">
        <v>9</v>
      </c>
      <c r="G6494" t="s">
        <v>54</v>
      </c>
      <c r="H6494">
        <v>97110</v>
      </c>
      <c r="I6494" t="str" cm="1">
        <f t="array" ref="I6494">IFERROR(INDEX(scheduling_data!H:H,MATCH(B6494&amp;D6494,scheduling_data!D:D&amp;scheduling_data!A:A,0)),"")</f>
        <v>James Allen</v>
      </c>
      <c r="J6494" t="str">
        <f t="shared" si="231"/>
        <v>No</v>
      </c>
      <c r="L6494" t="str">
        <f t="shared" si="232"/>
        <v>No</v>
      </c>
    </row>
    <row r="6495" spans="1:12" x14ac:dyDescent="0.3">
      <c r="A6495" t="s">
        <v>137</v>
      </c>
      <c r="B6495">
        <v>324</v>
      </c>
      <c r="C6495" s="1">
        <v>45352</v>
      </c>
      <c r="D6495" s="1">
        <v>45328.583333333336</v>
      </c>
      <c r="E6495">
        <v>38.549999999999997</v>
      </c>
      <c r="F6495" t="s">
        <v>19</v>
      </c>
      <c r="G6495" t="s">
        <v>57</v>
      </c>
      <c r="H6495">
        <v>97110</v>
      </c>
      <c r="I6495" t="str" cm="1">
        <f t="array" ref="I6495">IFERROR(INDEX(scheduling_data!H:H,MATCH(B6495&amp;D6495,scheduling_data!D:D&amp;scheduling_data!A:A,0)),"")</f>
        <v>James Allen</v>
      </c>
      <c r="J6495" t="str">
        <f t="shared" si="231"/>
        <v>No</v>
      </c>
      <c r="L6495" t="str">
        <f t="shared" si="232"/>
        <v>Yes</v>
      </c>
    </row>
    <row r="6496" spans="1:12" x14ac:dyDescent="0.3">
      <c r="A6496" t="s">
        <v>137</v>
      </c>
      <c r="B6496">
        <v>324</v>
      </c>
      <c r="C6496" s="1">
        <v>45352</v>
      </c>
      <c r="D6496" s="1">
        <v>45328.583333333336</v>
      </c>
      <c r="E6496">
        <v>144.9</v>
      </c>
      <c r="F6496" t="s">
        <v>9</v>
      </c>
      <c r="G6496" t="s">
        <v>56</v>
      </c>
      <c r="H6496">
        <v>97110</v>
      </c>
      <c r="I6496" t="str" cm="1">
        <f t="array" ref="I6496">IFERROR(INDEX(scheduling_data!H:H,MATCH(B6496&amp;D6496,scheduling_data!D:D&amp;scheduling_data!A:A,0)),"")</f>
        <v>James Allen</v>
      </c>
      <c r="J6496" t="str">
        <f t="shared" si="231"/>
        <v>No</v>
      </c>
      <c r="L6496" t="str">
        <f t="shared" si="232"/>
        <v>No</v>
      </c>
    </row>
    <row r="6497" spans="1:12" x14ac:dyDescent="0.3">
      <c r="A6497" t="s">
        <v>137</v>
      </c>
      <c r="B6497">
        <v>324</v>
      </c>
      <c r="C6497" s="1">
        <v>45352</v>
      </c>
      <c r="D6497" s="1">
        <v>45328.583333333336</v>
      </c>
      <c r="E6497">
        <v>0.79</v>
      </c>
      <c r="F6497" t="s">
        <v>9</v>
      </c>
      <c r="G6497" t="s">
        <v>55</v>
      </c>
      <c r="H6497">
        <v>97110</v>
      </c>
      <c r="I6497" t="str" cm="1">
        <f t="array" ref="I6497">IFERROR(INDEX(scheduling_data!H:H,MATCH(B6497&amp;D6497,scheduling_data!D:D&amp;scheduling_data!A:A,0)),"")</f>
        <v>James Allen</v>
      </c>
      <c r="J6497" t="str">
        <f t="shared" si="231"/>
        <v>No</v>
      </c>
      <c r="L6497" t="str">
        <f t="shared" si="232"/>
        <v>No</v>
      </c>
    </row>
    <row r="6498" spans="1:12" x14ac:dyDescent="0.3">
      <c r="A6498" t="s">
        <v>137</v>
      </c>
      <c r="B6498">
        <v>324</v>
      </c>
      <c r="C6498" s="1">
        <v>45352</v>
      </c>
      <c r="D6498" s="1">
        <v>45331.416666666664</v>
      </c>
      <c r="E6498">
        <v>5.86</v>
      </c>
      <c r="F6498" t="s">
        <v>9</v>
      </c>
      <c r="G6498" t="s">
        <v>54</v>
      </c>
      <c r="H6498">
        <v>97110</v>
      </c>
      <c r="I6498" t="str" cm="1">
        <f t="array" ref="I6498">IFERROR(INDEX(scheduling_data!H:H,MATCH(B6498&amp;D6498,scheduling_data!D:D&amp;scheduling_data!A:A,0)),"")</f>
        <v>Breanna Grieco</v>
      </c>
      <c r="J6498" t="str">
        <f t="shared" si="231"/>
        <v>No</v>
      </c>
      <c r="L6498" t="str">
        <f t="shared" si="232"/>
        <v>No</v>
      </c>
    </row>
    <row r="6499" spans="1:12" x14ac:dyDescent="0.3">
      <c r="A6499" t="s">
        <v>137</v>
      </c>
      <c r="B6499">
        <v>324</v>
      </c>
      <c r="C6499" s="1">
        <v>45352</v>
      </c>
      <c r="D6499" s="1">
        <v>45331.416666666664</v>
      </c>
      <c r="E6499">
        <v>0.65</v>
      </c>
      <c r="F6499" t="s">
        <v>9</v>
      </c>
      <c r="G6499" t="s">
        <v>55</v>
      </c>
      <c r="H6499">
        <v>97110</v>
      </c>
      <c r="I6499" t="str" cm="1">
        <f t="array" ref="I6499">IFERROR(INDEX(scheduling_data!H:H,MATCH(B6499&amp;D6499,scheduling_data!D:D&amp;scheduling_data!A:A,0)),"")</f>
        <v>Breanna Grieco</v>
      </c>
      <c r="J6499" t="str">
        <f t="shared" si="231"/>
        <v>No</v>
      </c>
      <c r="L6499" t="str">
        <f t="shared" si="232"/>
        <v>No</v>
      </c>
    </row>
    <row r="6500" spans="1:12" x14ac:dyDescent="0.3">
      <c r="A6500" t="s">
        <v>137</v>
      </c>
      <c r="B6500">
        <v>324</v>
      </c>
      <c r="C6500" s="1">
        <v>45352</v>
      </c>
      <c r="D6500" s="1">
        <v>45331.416666666664</v>
      </c>
      <c r="E6500">
        <v>102.3</v>
      </c>
      <c r="F6500" t="s">
        <v>9</v>
      </c>
      <c r="G6500" t="s">
        <v>56</v>
      </c>
      <c r="H6500">
        <v>97110</v>
      </c>
      <c r="I6500" t="str" cm="1">
        <f t="array" ref="I6500">IFERROR(INDEX(scheduling_data!H:H,MATCH(B6500&amp;D6500,scheduling_data!D:D&amp;scheduling_data!A:A,0)),"")</f>
        <v>Breanna Grieco</v>
      </c>
      <c r="J6500" t="str">
        <f t="shared" si="231"/>
        <v>No</v>
      </c>
      <c r="L6500" t="str">
        <f t="shared" si="232"/>
        <v>No</v>
      </c>
    </row>
    <row r="6501" spans="1:12" x14ac:dyDescent="0.3">
      <c r="A6501" t="s">
        <v>137</v>
      </c>
      <c r="B6501">
        <v>324</v>
      </c>
      <c r="C6501" s="1">
        <v>45352</v>
      </c>
      <c r="D6501" s="1">
        <v>45331.416666666664</v>
      </c>
      <c r="E6501">
        <v>31.68</v>
      </c>
      <c r="F6501" t="s">
        <v>19</v>
      </c>
      <c r="G6501" t="s">
        <v>57</v>
      </c>
      <c r="H6501">
        <v>97110</v>
      </c>
      <c r="I6501" t="str" cm="1">
        <f t="array" ref="I6501">IFERROR(INDEX(scheduling_data!H:H,MATCH(B6501&amp;D6501,scheduling_data!D:D&amp;scheduling_data!A:A,0)),"")</f>
        <v>Breanna Grieco</v>
      </c>
      <c r="J6501" t="str">
        <f t="shared" si="231"/>
        <v>No</v>
      </c>
      <c r="L6501" t="str">
        <f t="shared" si="232"/>
        <v>Yes</v>
      </c>
    </row>
    <row r="6502" spans="1:12" x14ac:dyDescent="0.3">
      <c r="A6502" t="s">
        <v>59</v>
      </c>
      <c r="B6502">
        <v>324</v>
      </c>
      <c r="C6502" s="1">
        <v>45362</v>
      </c>
      <c r="D6502" s="1">
        <v>45336.416666666664</v>
      </c>
      <c r="E6502">
        <v>9.51</v>
      </c>
      <c r="F6502" t="s">
        <v>19</v>
      </c>
      <c r="G6502" t="s">
        <v>60</v>
      </c>
      <c r="H6502">
        <v>97110</v>
      </c>
      <c r="I6502" t="str" cm="1">
        <f t="array" ref="I6502">IFERROR(INDEX(scheduling_data!H:H,MATCH(B6502&amp;D6502,scheduling_data!D:D&amp;scheduling_data!A:A,0)),"")</f>
        <v>James Allen</v>
      </c>
      <c r="J6502" t="str">
        <f t="shared" si="231"/>
        <v>No</v>
      </c>
      <c r="L6502" t="str">
        <f t="shared" si="232"/>
        <v>Yes</v>
      </c>
    </row>
    <row r="6503" spans="1:12" x14ac:dyDescent="0.3">
      <c r="A6503" t="s">
        <v>59</v>
      </c>
      <c r="B6503">
        <v>324</v>
      </c>
      <c r="C6503" s="1">
        <v>45362</v>
      </c>
      <c r="D6503" s="1">
        <v>45338.416666666664</v>
      </c>
      <c r="E6503">
        <v>8.34</v>
      </c>
      <c r="F6503" t="s">
        <v>19</v>
      </c>
      <c r="G6503" t="s">
        <v>60</v>
      </c>
      <c r="H6503">
        <v>97110</v>
      </c>
      <c r="I6503" t="str" cm="1">
        <f t="array" ref="I6503">IFERROR(INDEX(scheduling_data!H:H,MATCH(B6503&amp;D6503,scheduling_data!D:D&amp;scheduling_data!A:A,0)),"")</f>
        <v>Breanna Grieco</v>
      </c>
      <c r="J6503" t="str">
        <f t="shared" si="231"/>
        <v>No</v>
      </c>
      <c r="L6503" t="str">
        <f t="shared" si="232"/>
        <v>Yes</v>
      </c>
    </row>
    <row r="6504" spans="1:12" x14ac:dyDescent="0.3">
      <c r="A6504" t="s">
        <v>59</v>
      </c>
      <c r="B6504">
        <v>324</v>
      </c>
      <c r="C6504" s="1">
        <v>45362</v>
      </c>
      <c r="D6504" s="1">
        <v>45338.416666666664</v>
      </c>
      <c r="E6504">
        <v>10.83</v>
      </c>
      <c r="F6504" t="s">
        <v>19</v>
      </c>
      <c r="G6504" t="s">
        <v>60</v>
      </c>
      <c r="H6504">
        <v>97112</v>
      </c>
      <c r="I6504" t="str" cm="1">
        <f t="array" ref="I6504">IFERROR(INDEX(scheduling_data!H:H,MATCH(B6504&amp;D6504,scheduling_data!D:D&amp;scheduling_data!A:A,0)),"")</f>
        <v>Breanna Grieco</v>
      </c>
      <c r="J6504" t="str">
        <f t="shared" si="231"/>
        <v>No</v>
      </c>
      <c r="L6504" t="str">
        <f t="shared" si="232"/>
        <v>Yes</v>
      </c>
    </row>
    <row r="6505" spans="1:12" x14ac:dyDescent="0.3">
      <c r="A6505" t="s">
        <v>59</v>
      </c>
      <c r="B6505">
        <v>324</v>
      </c>
      <c r="C6505" s="1">
        <v>45369</v>
      </c>
      <c r="D6505" s="1">
        <v>45341.416666666664</v>
      </c>
      <c r="E6505">
        <v>13.68</v>
      </c>
      <c r="F6505" t="s">
        <v>19</v>
      </c>
      <c r="G6505" t="s">
        <v>60</v>
      </c>
      <c r="H6505">
        <v>97110</v>
      </c>
      <c r="I6505" t="str" cm="1">
        <f t="array" ref="I6505">IFERROR(INDEX(scheduling_data!H:H,MATCH(B6505&amp;D6505,scheduling_data!D:D&amp;scheduling_data!A:A,0)),"")</f>
        <v>James Allen</v>
      </c>
      <c r="J6505" t="str">
        <f t="shared" si="231"/>
        <v>No</v>
      </c>
      <c r="L6505" t="str">
        <f t="shared" si="232"/>
        <v>Yes</v>
      </c>
    </row>
    <row r="6506" spans="1:12" x14ac:dyDescent="0.3">
      <c r="A6506" t="s">
        <v>59</v>
      </c>
      <c r="B6506">
        <v>324</v>
      </c>
      <c r="C6506" s="1">
        <v>45369</v>
      </c>
      <c r="D6506" s="1">
        <v>45343.416666666664</v>
      </c>
      <c r="E6506">
        <v>17.84</v>
      </c>
      <c r="F6506" t="s">
        <v>19</v>
      </c>
      <c r="G6506" t="s">
        <v>60</v>
      </c>
      <c r="H6506">
        <v>97110</v>
      </c>
      <c r="I6506" t="str" cm="1">
        <f t="array" ref="I6506">IFERROR(INDEX(scheduling_data!H:H,MATCH(B6506&amp;D6506,scheduling_data!D:D&amp;scheduling_data!A:A,0)),"")</f>
        <v>James Allen</v>
      </c>
      <c r="J6506" t="str">
        <f t="shared" si="231"/>
        <v>No</v>
      </c>
      <c r="L6506" t="str">
        <f t="shared" si="232"/>
        <v>Yes</v>
      </c>
    </row>
    <row r="6507" spans="1:12" x14ac:dyDescent="0.3">
      <c r="A6507" t="s">
        <v>59</v>
      </c>
      <c r="B6507">
        <v>324</v>
      </c>
      <c r="C6507" s="1">
        <v>45369</v>
      </c>
      <c r="D6507" s="1">
        <v>45345.416666666664</v>
      </c>
      <c r="E6507">
        <v>17.84</v>
      </c>
      <c r="F6507" t="s">
        <v>19</v>
      </c>
      <c r="G6507" t="s">
        <v>60</v>
      </c>
      <c r="H6507">
        <v>97110</v>
      </c>
      <c r="I6507" t="str" cm="1">
        <f t="array" ref="I6507">IFERROR(INDEX(scheduling_data!H:H,MATCH(B6507&amp;D6507,scheduling_data!D:D&amp;scheduling_data!A:A,0)),"")</f>
        <v>James Allen</v>
      </c>
      <c r="J6507" t="str">
        <f t="shared" si="231"/>
        <v>No</v>
      </c>
      <c r="L6507" t="str">
        <f t="shared" si="232"/>
        <v>Yes</v>
      </c>
    </row>
    <row r="6508" spans="1:12" x14ac:dyDescent="0.3">
      <c r="A6508" t="s">
        <v>59</v>
      </c>
      <c r="B6508">
        <v>324</v>
      </c>
      <c r="C6508" s="1">
        <v>45378</v>
      </c>
      <c r="D6508" s="1">
        <v>45348.416666666664</v>
      </c>
      <c r="E6508">
        <v>17.84</v>
      </c>
      <c r="F6508" t="s">
        <v>19</v>
      </c>
      <c r="G6508" t="s">
        <v>60</v>
      </c>
      <c r="H6508">
        <v>97110</v>
      </c>
      <c r="I6508" t="str" cm="1">
        <f t="array" ref="I6508">IFERROR(INDEX(scheduling_data!H:H,MATCH(B6508&amp;D6508,scheduling_data!D:D&amp;scheduling_data!A:A,0)),"")</f>
        <v>James Allen</v>
      </c>
      <c r="J6508" t="str">
        <f t="shared" si="231"/>
        <v>No</v>
      </c>
      <c r="L6508" t="str">
        <f t="shared" si="232"/>
        <v>Yes</v>
      </c>
    </row>
    <row r="6509" spans="1:12" x14ac:dyDescent="0.3">
      <c r="A6509" t="s">
        <v>59</v>
      </c>
      <c r="B6509">
        <v>324</v>
      </c>
      <c r="C6509" s="1">
        <v>45376</v>
      </c>
      <c r="D6509" s="1">
        <v>45350.416666666664</v>
      </c>
      <c r="E6509">
        <v>9.51</v>
      </c>
      <c r="F6509" t="s">
        <v>19</v>
      </c>
      <c r="G6509" t="s">
        <v>60</v>
      </c>
      <c r="H6509">
        <v>97110</v>
      </c>
      <c r="I6509" t="str" cm="1">
        <f t="array" ref="I6509">IFERROR(INDEX(scheduling_data!H:H,MATCH(B6509&amp;D6509,scheduling_data!D:D&amp;scheduling_data!A:A,0)),"")</f>
        <v>James Allen</v>
      </c>
      <c r="J6509" t="str">
        <f t="shared" si="231"/>
        <v>No</v>
      </c>
      <c r="L6509" t="str">
        <f t="shared" si="232"/>
        <v>Yes</v>
      </c>
    </row>
    <row r="6510" spans="1:12" x14ac:dyDescent="0.3">
      <c r="A6510" t="s">
        <v>59</v>
      </c>
      <c r="B6510">
        <v>324</v>
      </c>
      <c r="C6510" s="1">
        <v>45356</v>
      </c>
      <c r="D6510" s="1">
        <v>45328.583333333336</v>
      </c>
      <c r="E6510">
        <v>91.33</v>
      </c>
      <c r="F6510" t="s">
        <v>19</v>
      </c>
      <c r="G6510" t="s">
        <v>60</v>
      </c>
      <c r="H6510">
        <v>97161</v>
      </c>
      <c r="I6510" t="str" cm="1">
        <f t="array" ref="I6510">IFERROR(INDEX(scheduling_data!H:H,MATCH(B6510&amp;D6510,scheduling_data!D:D&amp;scheduling_data!A:A,0)),"")</f>
        <v>James Allen</v>
      </c>
      <c r="J6510" t="str">
        <f t="shared" si="231"/>
        <v>No</v>
      </c>
      <c r="L6510" t="str">
        <f t="shared" si="232"/>
        <v>Yes</v>
      </c>
    </row>
    <row r="6511" spans="1:12" x14ac:dyDescent="0.3">
      <c r="A6511" t="s">
        <v>59</v>
      </c>
      <c r="B6511">
        <v>324</v>
      </c>
      <c r="C6511" s="1">
        <v>45356</v>
      </c>
      <c r="D6511" s="1">
        <v>45328.583333333336</v>
      </c>
      <c r="E6511">
        <v>23.18</v>
      </c>
      <c r="F6511" t="s">
        <v>19</v>
      </c>
      <c r="G6511" t="s">
        <v>60</v>
      </c>
      <c r="H6511">
        <v>97110</v>
      </c>
      <c r="I6511" t="str" cm="1">
        <f t="array" ref="I6511">IFERROR(INDEX(scheduling_data!H:H,MATCH(B6511&amp;D6511,scheduling_data!D:D&amp;scheduling_data!A:A,0)),"")</f>
        <v>James Allen</v>
      </c>
      <c r="J6511" t="str">
        <f t="shared" si="231"/>
        <v>No</v>
      </c>
      <c r="L6511" t="str">
        <f t="shared" si="232"/>
        <v>Yes</v>
      </c>
    </row>
    <row r="6512" spans="1:12" x14ac:dyDescent="0.3">
      <c r="A6512" t="s">
        <v>59</v>
      </c>
      <c r="B6512">
        <v>324</v>
      </c>
      <c r="C6512" s="1">
        <v>45357</v>
      </c>
      <c r="D6512" s="1">
        <v>45331.416666666664</v>
      </c>
      <c r="E6512">
        <v>9.51</v>
      </c>
      <c r="F6512" t="s">
        <v>19</v>
      </c>
      <c r="G6512" t="s">
        <v>60</v>
      </c>
      <c r="H6512">
        <v>97110</v>
      </c>
      <c r="I6512" t="str" cm="1">
        <f t="array" ref="I6512">IFERROR(INDEX(scheduling_data!H:H,MATCH(B6512&amp;D6512,scheduling_data!D:D&amp;scheduling_data!A:A,0)),"")</f>
        <v>Breanna Grieco</v>
      </c>
      <c r="J6512" t="str">
        <f t="shared" si="231"/>
        <v>No</v>
      </c>
      <c r="L6512" t="str">
        <f t="shared" si="232"/>
        <v>Yes</v>
      </c>
    </row>
    <row r="6513" spans="1:12" x14ac:dyDescent="0.3">
      <c r="A6513" t="s">
        <v>11</v>
      </c>
      <c r="B6513">
        <v>45</v>
      </c>
      <c r="C6513" s="1">
        <v>45372.334027777775</v>
      </c>
      <c r="D6513" s="1">
        <v>45349.291666666664</v>
      </c>
      <c r="E6513">
        <v>0.25</v>
      </c>
      <c r="F6513" t="s">
        <v>12</v>
      </c>
      <c r="I6513" t="str" cm="1">
        <f t="array" ref="I6513">IFERROR(INDEX(scheduling_data!H:H,MATCH(B6513&amp;D6513,scheduling_data!D:D&amp;scheduling_data!A:A,0)),"")</f>
        <v>Christian Litz</v>
      </c>
      <c r="J6513" t="str">
        <f t="shared" si="231"/>
        <v>No</v>
      </c>
      <c r="L6513" t="str">
        <f t="shared" si="232"/>
        <v>Yes</v>
      </c>
    </row>
    <row r="6514" spans="1:12" x14ac:dyDescent="0.3">
      <c r="A6514" t="s">
        <v>11</v>
      </c>
      <c r="B6514">
        <v>45</v>
      </c>
      <c r="C6514" s="1">
        <v>45377.335416666669</v>
      </c>
      <c r="D6514" s="1">
        <v>45349.291666666664</v>
      </c>
      <c r="E6514">
        <v>15.5</v>
      </c>
      <c r="F6514" t="s">
        <v>12</v>
      </c>
      <c r="I6514" t="str" cm="1">
        <f t="array" ref="I6514">IFERROR(INDEX(scheduling_data!H:H,MATCH(B6514&amp;D6514,scheduling_data!D:D&amp;scheduling_data!A:A,0)),"")</f>
        <v>Christian Litz</v>
      </c>
      <c r="J6514" t="str">
        <f t="shared" si="231"/>
        <v>No</v>
      </c>
      <c r="L6514" t="str">
        <f t="shared" si="232"/>
        <v>Yes</v>
      </c>
    </row>
    <row r="6515" spans="1:12" x14ac:dyDescent="0.3">
      <c r="A6515" t="s">
        <v>11</v>
      </c>
      <c r="B6515">
        <v>45</v>
      </c>
      <c r="C6515" s="1">
        <v>45377.335416666669</v>
      </c>
      <c r="D6515" s="1">
        <v>45351.291666666664</v>
      </c>
      <c r="E6515">
        <v>4.75</v>
      </c>
      <c r="F6515" t="s">
        <v>12</v>
      </c>
      <c r="I6515" t="str" cm="1">
        <f t="array" ref="I6515">IFERROR(INDEX(scheduling_data!H:H,MATCH(B6515&amp;D6515,scheduling_data!D:D&amp;scheduling_data!A:A,0)),"")</f>
        <v>Robert Crochet</v>
      </c>
      <c r="J6515" t="str">
        <f t="shared" si="231"/>
        <v>No</v>
      </c>
      <c r="L6515" t="str">
        <f t="shared" si="232"/>
        <v>Yes</v>
      </c>
    </row>
    <row r="6516" spans="1:12" x14ac:dyDescent="0.3">
      <c r="A6516" t="s">
        <v>11</v>
      </c>
      <c r="B6516">
        <v>45</v>
      </c>
      <c r="C6516" s="1">
        <v>45379.334722222222</v>
      </c>
      <c r="D6516" s="1">
        <v>45351.291666666664</v>
      </c>
      <c r="E6516">
        <v>30.25</v>
      </c>
      <c r="F6516" t="s">
        <v>12</v>
      </c>
      <c r="I6516" t="str" cm="1">
        <f t="array" ref="I6516">IFERROR(INDEX(scheduling_data!H:H,MATCH(B6516&amp;D6516,scheduling_data!D:D&amp;scheduling_data!A:A,0)),"")</f>
        <v>Robert Crochet</v>
      </c>
      <c r="J6516" t="str">
        <f t="shared" si="231"/>
        <v>No</v>
      </c>
      <c r="L6516" t="str">
        <f t="shared" si="232"/>
        <v>Yes</v>
      </c>
    </row>
    <row r="6517" spans="1:12" x14ac:dyDescent="0.3">
      <c r="A6517" t="s">
        <v>11</v>
      </c>
      <c r="B6517">
        <v>45</v>
      </c>
      <c r="C6517" s="1">
        <v>45372.334027777775</v>
      </c>
      <c r="D6517" s="1">
        <v>45330.333333333336</v>
      </c>
      <c r="E6517">
        <v>20</v>
      </c>
      <c r="F6517" t="s">
        <v>12</v>
      </c>
      <c r="I6517" t="str" cm="1">
        <f t="array" ref="I6517">IFERROR(INDEX(scheduling_data!H:H,MATCH(B6517&amp;D6517,scheduling_data!D:D&amp;scheduling_data!A:A,0)),"")</f>
        <v>Robert Crochet</v>
      </c>
      <c r="J6517" t="str">
        <f t="shared" si="231"/>
        <v>No</v>
      </c>
      <c r="L6517" t="str">
        <f t="shared" si="232"/>
        <v>Yes</v>
      </c>
    </row>
    <row r="6518" spans="1:12" x14ac:dyDescent="0.3">
      <c r="A6518" t="s">
        <v>80</v>
      </c>
      <c r="B6518">
        <v>46</v>
      </c>
      <c r="C6518" s="1">
        <v>45380</v>
      </c>
      <c r="D6518" s="1">
        <v>45337.729166666664</v>
      </c>
      <c r="E6518">
        <v>7.81</v>
      </c>
      <c r="F6518" t="s">
        <v>19</v>
      </c>
      <c r="G6518" t="s">
        <v>51</v>
      </c>
      <c r="H6518">
        <v>92507</v>
      </c>
      <c r="I6518" t="str" cm="1">
        <f t="array" ref="I6518">IFERROR(INDEX(scheduling_data!H:H,MATCH(B6518&amp;D6518,scheduling_data!D:D&amp;scheduling_data!A:A,0)),"")</f>
        <v>D'Anna Pullen</v>
      </c>
      <c r="J6518" t="str">
        <f t="shared" si="231"/>
        <v>No</v>
      </c>
      <c r="L6518" t="str">
        <f t="shared" si="232"/>
        <v>Yes</v>
      </c>
    </row>
    <row r="6519" spans="1:12" x14ac:dyDescent="0.3">
      <c r="A6519" t="s">
        <v>80</v>
      </c>
      <c r="B6519">
        <v>46</v>
      </c>
      <c r="C6519" s="1">
        <v>45380</v>
      </c>
      <c r="D6519" s="1">
        <v>45337.729166666664</v>
      </c>
      <c r="E6519">
        <v>2.19</v>
      </c>
      <c r="F6519" t="s">
        <v>9</v>
      </c>
      <c r="G6519" t="s">
        <v>52</v>
      </c>
      <c r="H6519">
        <v>92507</v>
      </c>
      <c r="I6519" t="str" cm="1">
        <f t="array" ref="I6519">IFERROR(INDEX(scheduling_data!H:H,MATCH(B6519&amp;D6519,scheduling_data!D:D&amp;scheduling_data!A:A,0)),"")</f>
        <v>D'Anna Pullen</v>
      </c>
      <c r="J6519" t="str">
        <f t="shared" si="231"/>
        <v>No</v>
      </c>
      <c r="L6519" t="str">
        <f t="shared" si="232"/>
        <v>No</v>
      </c>
    </row>
    <row r="6520" spans="1:12" x14ac:dyDescent="0.3">
      <c r="A6520" t="s">
        <v>80</v>
      </c>
      <c r="B6520">
        <v>46</v>
      </c>
      <c r="C6520" s="1">
        <v>45380</v>
      </c>
      <c r="D6520" s="1">
        <v>45330.729166666664</v>
      </c>
      <c r="E6520">
        <v>7.81</v>
      </c>
      <c r="F6520" t="s">
        <v>19</v>
      </c>
      <c r="G6520" t="s">
        <v>51</v>
      </c>
      <c r="H6520">
        <v>92507</v>
      </c>
      <c r="I6520" t="str" cm="1">
        <f t="array" ref="I6520">IFERROR(INDEX(scheduling_data!H:H,MATCH(B6520&amp;D6520,scheduling_data!D:D&amp;scheduling_data!A:A,0)),"")</f>
        <v>D'Anna Pullen</v>
      </c>
      <c r="J6520" t="str">
        <f t="shared" si="231"/>
        <v>No</v>
      </c>
      <c r="L6520" t="str">
        <f t="shared" si="232"/>
        <v>Yes</v>
      </c>
    </row>
    <row r="6521" spans="1:12" x14ac:dyDescent="0.3">
      <c r="A6521" t="s">
        <v>80</v>
      </c>
      <c r="B6521">
        <v>46</v>
      </c>
      <c r="C6521" s="1">
        <v>45380</v>
      </c>
      <c r="D6521" s="1">
        <v>45330.729166666664</v>
      </c>
      <c r="E6521">
        <v>2.19</v>
      </c>
      <c r="F6521" t="s">
        <v>9</v>
      </c>
      <c r="G6521" t="s">
        <v>52</v>
      </c>
      <c r="H6521">
        <v>92507</v>
      </c>
      <c r="I6521" t="str" cm="1">
        <f t="array" ref="I6521">IFERROR(INDEX(scheduling_data!H:H,MATCH(B6521&amp;D6521,scheduling_data!D:D&amp;scheduling_data!A:A,0)),"")</f>
        <v>D'Anna Pullen</v>
      </c>
      <c r="J6521" t="str">
        <f t="shared" si="231"/>
        <v>No</v>
      </c>
      <c r="L6521" t="str">
        <f t="shared" si="232"/>
        <v>No</v>
      </c>
    </row>
    <row r="6522" spans="1:12" x14ac:dyDescent="0.3">
      <c r="A6522" t="s">
        <v>232</v>
      </c>
      <c r="B6522">
        <v>46</v>
      </c>
      <c r="C6522" s="1">
        <v>45352</v>
      </c>
      <c r="D6522" s="1">
        <v>45323.729166666664</v>
      </c>
      <c r="E6522">
        <v>83</v>
      </c>
      <c r="F6522" t="s">
        <v>9</v>
      </c>
      <c r="G6522" t="s">
        <v>169</v>
      </c>
      <c r="H6522">
        <v>92507</v>
      </c>
      <c r="I6522" t="str" cm="1">
        <f t="array" ref="I6522">IFERROR(INDEX(scheduling_data!H:H,MATCH(B6522&amp;D6522,scheduling_data!D:D&amp;scheduling_data!A:A,0)),"")</f>
        <v>D'Anna Pullen</v>
      </c>
      <c r="J6522" t="str">
        <f t="shared" si="231"/>
        <v>No</v>
      </c>
      <c r="L6522" t="str">
        <f t="shared" si="232"/>
        <v>No</v>
      </c>
    </row>
    <row r="6523" spans="1:12" x14ac:dyDescent="0.3">
      <c r="A6523" t="s">
        <v>232</v>
      </c>
      <c r="B6523">
        <v>46</v>
      </c>
      <c r="C6523" s="1">
        <v>45352</v>
      </c>
      <c r="D6523" s="1">
        <v>45323.729166666664</v>
      </c>
      <c r="E6523">
        <v>57</v>
      </c>
      <c r="F6523" t="s">
        <v>19</v>
      </c>
      <c r="G6523" t="s">
        <v>170</v>
      </c>
      <c r="H6523">
        <v>92507</v>
      </c>
      <c r="I6523" t="str" cm="1">
        <f t="array" ref="I6523">IFERROR(INDEX(scheduling_data!H:H,MATCH(B6523&amp;D6523,scheduling_data!D:D&amp;scheduling_data!A:A,0)),"")</f>
        <v>D'Anna Pullen</v>
      </c>
      <c r="J6523" t="str">
        <f t="shared" si="231"/>
        <v>No</v>
      </c>
      <c r="L6523" t="str">
        <f t="shared" si="232"/>
        <v>Yes</v>
      </c>
    </row>
    <row r="6524" spans="1:12" x14ac:dyDescent="0.3">
      <c r="A6524" t="s">
        <v>232</v>
      </c>
      <c r="B6524">
        <v>46</v>
      </c>
      <c r="C6524" s="1">
        <v>45366</v>
      </c>
      <c r="D6524" s="1">
        <v>45337.729166666664</v>
      </c>
      <c r="E6524">
        <v>83</v>
      </c>
      <c r="F6524" t="s">
        <v>9</v>
      </c>
      <c r="G6524" t="s">
        <v>169</v>
      </c>
      <c r="H6524">
        <v>92507</v>
      </c>
      <c r="I6524" t="str" cm="1">
        <f t="array" ref="I6524">IFERROR(INDEX(scheduling_data!H:H,MATCH(B6524&amp;D6524,scheduling_data!D:D&amp;scheduling_data!A:A,0)),"")</f>
        <v>D'Anna Pullen</v>
      </c>
      <c r="J6524" t="str">
        <f t="shared" si="231"/>
        <v>No</v>
      </c>
      <c r="L6524" t="str">
        <f t="shared" si="232"/>
        <v>No</v>
      </c>
    </row>
    <row r="6525" spans="1:12" x14ac:dyDescent="0.3">
      <c r="A6525" t="s">
        <v>232</v>
      </c>
      <c r="B6525">
        <v>46</v>
      </c>
      <c r="C6525" s="1">
        <v>45366</v>
      </c>
      <c r="D6525" s="1">
        <v>45337.729166666664</v>
      </c>
      <c r="E6525">
        <v>57</v>
      </c>
      <c r="F6525" t="s">
        <v>19</v>
      </c>
      <c r="G6525" t="s">
        <v>170</v>
      </c>
      <c r="H6525">
        <v>92507</v>
      </c>
      <c r="I6525" t="str" cm="1">
        <f t="array" ref="I6525">IFERROR(INDEX(scheduling_data!H:H,MATCH(B6525&amp;D6525,scheduling_data!D:D&amp;scheduling_data!A:A,0)),"")</f>
        <v>D'Anna Pullen</v>
      </c>
      <c r="J6525" t="str">
        <f t="shared" si="231"/>
        <v>No</v>
      </c>
      <c r="L6525" t="str">
        <f t="shared" si="232"/>
        <v>Yes</v>
      </c>
    </row>
    <row r="6526" spans="1:12" x14ac:dyDescent="0.3">
      <c r="A6526" t="s">
        <v>232</v>
      </c>
      <c r="B6526">
        <v>46</v>
      </c>
      <c r="C6526" s="1">
        <v>45359</v>
      </c>
      <c r="D6526" s="1">
        <v>45330.729166666664</v>
      </c>
      <c r="E6526">
        <v>57</v>
      </c>
      <c r="F6526" t="s">
        <v>19</v>
      </c>
      <c r="G6526" t="s">
        <v>170</v>
      </c>
      <c r="H6526">
        <v>92507</v>
      </c>
      <c r="I6526" t="str" cm="1">
        <f t="array" ref="I6526">IFERROR(INDEX(scheduling_data!H:H,MATCH(B6526&amp;D6526,scheduling_data!D:D&amp;scheduling_data!A:A,0)),"")</f>
        <v>D'Anna Pullen</v>
      </c>
      <c r="J6526" t="str">
        <f t="shared" si="231"/>
        <v>No</v>
      </c>
      <c r="L6526" t="str">
        <f t="shared" si="232"/>
        <v>Yes</v>
      </c>
    </row>
    <row r="6527" spans="1:12" x14ac:dyDescent="0.3">
      <c r="A6527" t="s">
        <v>232</v>
      </c>
      <c r="B6527">
        <v>46</v>
      </c>
      <c r="C6527" s="1">
        <v>45359</v>
      </c>
      <c r="D6527" s="1">
        <v>45330.729166666664</v>
      </c>
      <c r="E6527">
        <v>83</v>
      </c>
      <c r="F6527" t="s">
        <v>9</v>
      </c>
      <c r="G6527" t="s">
        <v>169</v>
      </c>
      <c r="H6527">
        <v>92507</v>
      </c>
      <c r="I6527" t="str" cm="1">
        <f t="array" ref="I6527">IFERROR(INDEX(scheduling_data!H:H,MATCH(B6527&amp;D6527,scheduling_data!D:D&amp;scheduling_data!A:A,0)),"")</f>
        <v>D'Anna Pullen</v>
      </c>
      <c r="J6527" t="str">
        <f t="shared" si="231"/>
        <v>No</v>
      </c>
      <c r="L6527" t="str">
        <f t="shared" si="232"/>
        <v>No</v>
      </c>
    </row>
    <row r="6528" spans="1:12" x14ac:dyDescent="0.3">
      <c r="A6528" t="s">
        <v>245</v>
      </c>
      <c r="B6528">
        <v>230</v>
      </c>
      <c r="C6528" s="1">
        <v>45357</v>
      </c>
      <c r="D6528" s="1">
        <v>45343.395833333336</v>
      </c>
      <c r="E6528">
        <v>34</v>
      </c>
      <c r="F6528" t="s">
        <v>9</v>
      </c>
      <c r="G6528" t="s">
        <v>353</v>
      </c>
      <c r="H6528">
        <v>97112</v>
      </c>
      <c r="I6528" t="str" cm="1">
        <f t="array" ref="I6528">IFERROR(INDEX(scheduling_data!H:H,MATCH(B6528&amp;D6528,scheduling_data!D:D&amp;scheduling_data!A:A,0)),"")</f>
        <v>Christian Litz</v>
      </c>
      <c r="J6528" t="str">
        <f t="shared" si="231"/>
        <v>No</v>
      </c>
      <c r="L6528" t="str">
        <f t="shared" si="232"/>
        <v>No</v>
      </c>
    </row>
    <row r="6529" spans="1:12" x14ac:dyDescent="0.3">
      <c r="A6529" t="s">
        <v>245</v>
      </c>
      <c r="B6529">
        <v>230</v>
      </c>
      <c r="C6529" s="1">
        <v>45357</v>
      </c>
      <c r="D6529" s="1">
        <v>45343.395833333336</v>
      </c>
      <c r="E6529">
        <v>16</v>
      </c>
      <c r="F6529" t="s">
        <v>19</v>
      </c>
      <c r="G6529" t="s">
        <v>352</v>
      </c>
      <c r="H6529">
        <v>97112</v>
      </c>
      <c r="I6529" t="str" cm="1">
        <f t="array" ref="I6529">IFERROR(INDEX(scheduling_data!H:H,MATCH(B6529&amp;D6529,scheduling_data!D:D&amp;scheduling_data!A:A,0)),"")</f>
        <v>Christian Litz</v>
      </c>
      <c r="J6529" t="str">
        <f t="shared" si="231"/>
        <v>No</v>
      </c>
      <c r="L6529" t="str">
        <f t="shared" si="232"/>
        <v>Yes</v>
      </c>
    </row>
    <row r="6530" spans="1:12" x14ac:dyDescent="0.3">
      <c r="A6530" t="s">
        <v>245</v>
      </c>
      <c r="B6530">
        <v>230</v>
      </c>
      <c r="C6530" s="1">
        <v>45357</v>
      </c>
      <c r="D6530" s="1">
        <v>45343.395833333336</v>
      </c>
      <c r="E6530">
        <v>34</v>
      </c>
      <c r="F6530" t="s">
        <v>9</v>
      </c>
      <c r="G6530" t="s">
        <v>353</v>
      </c>
      <c r="H6530">
        <v>97140</v>
      </c>
      <c r="I6530" t="str" cm="1">
        <f t="array" ref="I6530">IFERROR(INDEX(scheduling_data!H:H,MATCH(B6530&amp;D6530,scheduling_data!D:D&amp;scheduling_data!A:A,0)),"")</f>
        <v>Christian Litz</v>
      </c>
      <c r="J6530" t="str">
        <f t="shared" si="231"/>
        <v>No</v>
      </c>
      <c r="L6530" t="str">
        <f t="shared" si="232"/>
        <v>No</v>
      </c>
    </row>
    <row r="6531" spans="1:12" x14ac:dyDescent="0.3">
      <c r="A6531" t="s">
        <v>245</v>
      </c>
      <c r="B6531">
        <v>230</v>
      </c>
      <c r="C6531" s="1">
        <v>45357</v>
      </c>
      <c r="D6531" s="1">
        <v>45343.395833333336</v>
      </c>
      <c r="E6531">
        <v>41</v>
      </c>
      <c r="F6531" t="s">
        <v>19</v>
      </c>
      <c r="G6531" t="s">
        <v>352</v>
      </c>
      <c r="H6531">
        <v>97140</v>
      </c>
      <c r="I6531" t="str" cm="1">
        <f t="array" ref="I6531">IFERROR(INDEX(scheduling_data!H:H,MATCH(B6531&amp;D6531,scheduling_data!D:D&amp;scheduling_data!A:A,0)),"")</f>
        <v>Christian Litz</v>
      </c>
      <c r="J6531" t="str">
        <f t="shared" ref="J6531:J6594" si="233">IF(I6531="", "Yes", "No")</f>
        <v>No</v>
      </c>
      <c r="L6531" t="str">
        <f t="shared" ref="L6531:L6594" si="234">IF(OR(F6531="Cash", F6531="Check", F6531="EFT", F6531="Credit Card", F6531="Visa", F6531="Mastercard", F6531="AMEX"), "Yes", "No")</f>
        <v>Yes</v>
      </c>
    </row>
    <row r="6532" spans="1:12" x14ac:dyDescent="0.3">
      <c r="A6532" t="s">
        <v>245</v>
      </c>
      <c r="B6532">
        <v>230</v>
      </c>
      <c r="C6532" s="1">
        <v>45357</v>
      </c>
      <c r="D6532" s="1">
        <v>45348.375</v>
      </c>
      <c r="E6532">
        <v>57</v>
      </c>
      <c r="F6532" t="s">
        <v>19</v>
      </c>
      <c r="G6532" t="s">
        <v>352</v>
      </c>
      <c r="H6532">
        <v>97112</v>
      </c>
      <c r="I6532" t="str" cm="1">
        <f t="array" ref="I6532">IFERROR(INDEX(scheduling_data!H:H,MATCH(B6532&amp;D6532,scheduling_data!D:D&amp;scheduling_data!A:A,0)),"")</f>
        <v>Christian Litz</v>
      </c>
      <c r="J6532" t="str">
        <f t="shared" si="233"/>
        <v>No</v>
      </c>
      <c r="L6532" t="str">
        <f t="shared" si="234"/>
        <v>Yes</v>
      </c>
    </row>
    <row r="6533" spans="1:12" x14ac:dyDescent="0.3">
      <c r="A6533" t="s">
        <v>245</v>
      </c>
      <c r="B6533">
        <v>230</v>
      </c>
      <c r="C6533" s="1">
        <v>45357</v>
      </c>
      <c r="D6533" s="1">
        <v>45348.375</v>
      </c>
      <c r="E6533">
        <v>68</v>
      </c>
      <c r="F6533" t="s">
        <v>9</v>
      </c>
      <c r="G6533" t="s">
        <v>353</v>
      </c>
      <c r="H6533">
        <v>97112</v>
      </c>
      <c r="I6533" t="str" cm="1">
        <f t="array" ref="I6533">IFERROR(INDEX(scheduling_data!H:H,MATCH(B6533&amp;D6533,scheduling_data!D:D&amp;scheduling_data!A:A,0)),"")</f>
        <v>Christian Litz</v>
      </c>
      <c r="J6533" t="str">
        <f t="shared" si="233"/>
        <v>No</v>
      </c>
      <c r="L6533" t="str">
        <f t="shared" si="234"/>
        <v>No</v>
      </c>
    </row>
    <row r="6534" spans="1:12" x14ac:dyDescent="0.3">
      <c r="A6534" t="s">
        <v>17</v>
      </c>
      <c r="B6534">
        <v>231</v>
      </c>
      <c r="C6534" s="1">
        <v>45358</v>
      </c>
      <c r="D6534" s="1">
        <v>45323.333333333336</v>
      </c>
      <c r="E6534">
        <v>56.78</v>
      </c>
      <c r="F6534" t="s">
        <v>19</v>
      </c>
      <c r="G6534" t="s">
        <v>20</v>
      </c>
      <c r="H6534">
        <v>97112</v>
      </c>
      <c r="I6534" t="str" cm="1">
        <f t="array" ref="I6534">IFERROR(INDEX(scheduling_data!H:H,MATCH(B6534&amp;D6534,scheduling_data!D:D&amp;scheduling_data!A:A,0)),"")</f>
        <v>Carolyn Simpson</v>
      </c>
      <c r="J6534" t="str">
        <f t="shared" si="233"/>
        <v>No</v>
      </c>
      <c r="L6534" t="str">
        <f t="shared" si="234"/>
        <v>Yes</v>
      </c>
    </row>
    <row r="6535" spans="1:12" x14ac:dyDescent="0.3">
      <c r="A6535" t="s">
        <v>17</v>
      </c>
      <c r="B6535">
        <v>231</v>
      </c>
      <c r="C6535" s="1">
        <v>45358</v>
      </c>
      <c r="D6535" s="1">
        <v>45323.333333333336</v>
      </c>
      <c r="E6535">
        <v>93.22</v>
      </c>
      <c r="F6535" t="s">
        <v>9</v>
      </c>
      <c r="G6535" t="s">
        <v>18</v>
      </c>
      <c r="H6535">
        <v>97112</v>
      </c>
      <c r="I6535" t="str" cm="1">
        <f t="array" ref="I6535">IFERROR(INDEX(scheduling_data!H:H,MATCH(B6535&amp;D6535,scheduling_data!D:D&amp;scheduling_data!A:A,0)),"")</f>
        <v>Carolyn Simpson</v>
      </c>
      <c r="J6535" t="str">
        <f t="shared" si="233"/>
        <v>No</v>
      </c>
      <c r="L6535" t="str">
        <f t="shared" si="234"/>
        <v>No</v>
      </c>
    </row>
    <row r="6536" spans="1:12" x14ac:dyDescent="0.3">
      <c r="A6536" t="s">
        <v>17</v>
      </c>
      <c r="B6536">
        <v>231</v>
      </c>
      <c r="C6536" s="1">
        <v>45358</v>
      </c>
      <c r="D6536" s="1">
        <v>45328.333333333336</v>
      </c>
      <c r="E6536">
        <v>56.78</v>
      </c>
      <c r="F6536" t="s">
        <v>19</v>
      </c>
      <c r="G6536" t="s">
        <v>20</v>
      </c>
      <c r="H6536">
        <v>97112</v>
      </c>
      <c r="I6536" t="str" cm="1">
        <f t="array" ref="I6536">IFERROR(INDEX(scheduling_data!H:H,MATCH(B6536&amp;D6536,scheduling_data!D:D&amp;scheduling_data!A:A,0)),"")</f>
        <v>Carolyn Simpson</v>
      </c>
      <c r="J6536" t="str">
        <f t="shared" si="233"/>
        <v>No</v>
      </c>
      <c r="L6536" t="str">
        <f t="shared" si="234"/>
        <v>Yes</v>
      </c>
    </row>
    <row r="6537" spans="1:12" x14ac:dyDescent="0.3">
      <c r="A6537" t="s">
        <v>17</v>
      </c>
      <c r="B6537">
        <v>231</v>
      </c>
      <c r="C6537" s="1">
        <v>45358</v>
      </c>
      <c r="D6537" s="1">
        <v>45328.333333333336</v>
      </c>
      <c r="E6537">
        <v>93.22</v>
      </c>
      <c r="F6537" t="s">
        <v>9</v>
      </c>
      <c r="G6537" t="s">
        <v>18</v>
      </c>
      <c r="H6537">
        <v>97112</v>
      </c>
      <c r="I6537" t="str" cm="1">
        <f t="array" ref="I6537">IFERROR(INDEX(scheduling_data!H:H,MATCH(B6537&amp;D6537,scheduling_data!D:D&amp;scheduling_data!A:A,0)),"")</f>
        <v>Carolyn Simpson</v>
      </c>
      <c r="J6537" t="str">
        <f t="shared" si="233"/>
        <v>No</v>
      </c>
      <c r="L6537" t="str">
        <f t="shared" si="234"/>
        <v>No</v>
      </c>
    </row>
    <row r="6538" spans="1:12" x14ac:dyDescent="0.3">
      <c r="A6538" t="s">
        <v>17</v>
      </c>
      <c r="B6538">
        <v>231</v>
      </c>
      <c r="C6538" s="1">
        <v>45358</v>
      </c>
      <c r="D6538" s="1">
        <v>45328.354166666664</v>
      </c>
      <c r="E6538">
        <v>85.19</v>
      </c>
      <c r="F6538" t="s">
        <v>9</v>
      </c>
      <c r="G6538" t="s">
        <v>18</v>
      </c>
      <c r="H6538">
        <v>92507</v>
      </c>
      <c r="I6538" t="str" cm="1">
        <f t="array" ref="I6538">IFERROR(INDEX(scheduling_data!H:H,MATCH(B6538&amp;D6538,scheduling_data!D:D&amp;scheduling_data!A:A,0)),"")</f>
        <v>D'Anna Pullen</v>
      </c>
      <c r="J6538" t="str">
        <f t="shared" si="233"/>
        <v>No</v>
      </c>
      <c r="L6538" t="str">
        <f t="shared" si="234"/>
        <v>No</v>
      </c>
    </row>
    <row r="6539" spans="1:12" x14ac:dyDescent="0.3">
      <c r="A6539" t="s">
        <v>17</v>
      </c>
      <c r="B6539">
        <v>231</v>
      </c>
      <c r="C6539" s="1">
        <v>45358</v>
      </c>
      <c r="D6539" s="1">
        <v>45328.354166666664</v>
      </c>
      <c r="E6539">
        <v>64.81</v>
      </c>
      <c r="F6539" t="s">
        <v>19</v>
      </c>
      <c r="G6539" t="s">
        <v>20</v>
      </c>
      <c r="H6539">
        <v>92507</v>
      </c>
      <c r="I6539" t="str" cm="1">
        <f t="array" ref="I6539">IFERROR(INDEX(scheduling_data!H:H,MATCH(B6539&amp;D6539,scheduling_data!D:D&amp;scheduling_data!A:A,0)),"")</f>
        <v>D'Anna Pullen</v>
      </c>
      <c r="J6539" t="str">
        <f t="shared" si="233"/>
        <v>No</v>
      </c>
      <c r="L6539" t="str">
        <f t="shared" si="234"/>
        <v>Yes</v>
      </c>
    </row>
    <row r="6540" spans="1:12" x14ac:dyDescent="0.3">
      <c r="A6540" t="s">
        <v>17</v>
      </c>
      <c r="B6540">
        <v>231</v>
      </c>
      <c r="C6540" s="1">
        <v>45358</v>
      </c>
      <c r="D6540" s="1">
        <v>45330.333333333336</v>
      </c>
      <c r="E6540">
        <v>56.78</v>
      </c>
      <c r="F6540" t="s">
        <v>19</v>
      </c>
      <c r="G6540" t="s">
        <v>20</v>
      </c>
      <c r="H6540">
        <v>97112</v>
      </c>
      <c r="I6540" t="str" cm="1">
        <f t="array" ref="I6540">IFERROR(INDEX(scheduling_data!H:H,MATCH(B6540&amp;D6540,scheduling_data!D:D&amp;scheduling_data!A:A,0)),"")</f>
        <v>Carolyn Simpson</v>
      </c>
      <c r="J6540" t="str">
        <f t="shared" si="233"/>
        <v>No</v>
      </c>
      <c r="L6540" t="str">
        <f t="shared" si="234"/>
        <v>Yes</v>
      </c>
    </row>
    <row r="6541" spans="1:12" x14ac:dyDescent="0.3">
      <c r="A6541" t="s">
        <v>17</v>
      </c>
      <c r="B6541">
        <v>231</v>
      </c>
      <c r="C6541" s="1">
        <v>45358</v>
      </c>
      <c r="D6541" s="1">
        <v>45330.333333333336</v>
      </c>
      <c r="E6541">
        <v>93.22</v>
      </c>
      <c r="F6541" t="s">
        <v>9</v>
      </c>
      <c r="G6541" t="s">
        <v>18</v>
      </c>
      <c r="H6541">
        <v>97112</v>
      </c>
      <c r="I6541" t="str" cm="1">
        <f t="array" ref="I6541">IFERROR(INDEX(scheduling_data!H:H,MATCH(B6541&amp;D6541,scheduling_data!D:D&amp;scheduling_data!A:A,0)),"")</f>
        <v>Carolyn Simpson</v>
      </c>
      <c r="J6541" t="str">
        <f t="shared" si="233"/>
        <v>No</v>
      </c>
      <c r="L6541" t="str">
        <f t="shared" si="234"/>
        <v>No</v>
      </c>
    </row>
    <row r="6542" spans="1:12" x14ac:dyDescent="0.3">
      <c r="A6542" t="s">
        <v>17</v>
      </c>
      <c r="B6542">
        <v>231</v>
      </c>
      <c r="C6542" s="1">
        <v>45358</v>
      </c>
      <c r="D6542" s="1">
        <v>45330.354166666664</v>
      </c>
      <c r="E6542">
        <v>64.81</v>
      </c>
      <c r="F6542" t="s">
        <v>19</v>
      </c>
      <c r="G6542" t="s">
        <v>20</v>
      </c>
      <c r="H6542">
        <v>92507</v>
      </c>
      <c r="I6542" t="str" cm="1">
        <f t="array" ref="I6542">IFERROR(INDEX(scheduling_data!H:H,MATCH(B6542&amp;D6542,scheduling_data!D:D&amp;scheduling_data!A:A,0)),"")</f>
        <v>Kelli Cruthirds</v>
      </c>
      <c r="J6542" t="str">
        <f t="shared" si="233"/>
        <v>No</v>
      </c>
      <c r="L6542" t="str">
        <f t="shared" si="234"/>
        <v>Yes</v>
      </c>
    </row>
    <row r="6543" spans="1:12" x14ac:dyDescent="0.3">
      <c r="A6543" t="s">
        <v>17</v>
      </c>
      <c r="B6543">
        <v>231</v>
      </c>
      <c r="C6543" s="1">
        <v>45358</v>
      </c>
      <c r="D6543" s="1">
        <v>45330.354166666664</v>
      </c>
      <c r="E6543">
        <v>85.19</v>
      </c>
      <c r="F6543" t="s">
        <v>9</v>
      </c>
      <c r="G6543" t="s">
        <v>18</v>
      </c>
      <c r="H6543">
        <v>92507</v>
      </c>
      <c r="I6543" t="str" cm="1">
        <f t="array" ref="I6543">IFERROR(INDEX(scheduling_data!H:H,MATCH(B6543&amp;D6543,scheduling_data!D:D&amp;scheduling_data!A:A,0)),"")</f>
        <v>Kelli Cruthirds</v>
      </c>
      <c r="J6543" t="str">
        <f t="shared" si="233"/>
        <v>No</v>
      </c>
      <c r="L6543" t="str">
        <f t="shared" si="234"/>
        <v>No</v>
      </c>
    </row>
    <row r="6544" spans="1:12" x14ac:dyDescent="0.3">
      <c r="A6544" t="s">
        <v>61</v>
      </c>
      <c r="B6544">
        <v>232</v>
      </c>
      <c r="C6544" s="1">
        <v>45358</v>
      </c>
      <c r="D6544" s="1">
        <v>45341.541666666664</v>
      </c>
      <c r="E6544">
        <v>0.52</v>
      </c>
      <c r="F6544" t="s">
        <v>9</v>
      </c>
      <c r="G6544" t="s">
        <v>63</v>
      </c>
      <c r="H6544">
        <v>97112</v>
      </c>
      <c r="I6544" t="str" cm="1">
        <f t="array" ref="I6544">IFERROR(INDEX(scheduling_data!H:H,MATCH(B6544&amp;D6544,scheduling_data!D:D&amp;scheduling_data!A:A,0)),"")</f>
        <v>James Allen</v>
      </c>
      <c r="J6544" t="str">
        <f t="shared" si="233"/>
        <v>No</v>
      </c>
      <c r="L6544" t="str">
        <f t="shared" si="234"/>
        <v>No</v>
      </c>
    </row>
    <row r="6545" spans="1:12" x14ac:dyDescent="0.3">
      <c r="A6545" t="s">
        <v>61</v>
      </c>
      <c r="B6545">
        <v>232</v>
      </c>
      <c r="C6545" s="1">
        <v>45358</v>
      </c>
      <c r="D6545" s="1">
        <v>45341.541666666664</v>
      </c>
      <c r="E6545">
        <v>25.46</v>
      </c>
      <c r="F6545" t="s">
        <v>19</v>
      </c>
      <c r="G6545" t="s">
        <v>65</v>
      </c>
      <c r="H6545">
        <v>97112</v>
      </c>
      <c r="I6545" t="str" cm="1">
        <f t="array" ref="I6545">IFERROR(INDEX(scheduling_data!H:H,MATCH(B6545&amp;D6545,scheduling_data!D:D&amp;scheduling_data!A:A,0)),"")</f>
        <v>James Allen</v>
      </c>
      <c r="J6545" t="str">
        <f t="shared" si="233"/>
        <v>No</v>
      </c>
      <c r="L6545" t="str">
        <f t="shared" si="234"/>
        <v>Yes</v>
      </c>
    </row>
    <row r="6546" spans="1:12" x14ac:dyDescent="0.3">
      <c r="A6546" t="s">
        <v>61</v>
      </c>
      <c r="B6546">
        <v>232</v>
      </c>
      <c r="C6546" s="1">
        <v>45358</v>
      </c>
      <c r="D6546" s="1">
        <v>45341.541666666664</v>
      </c>
      <c r="E6546">
        <v>49.02</v>
      </c>
      <c r="F6546" t="s">
        <v>9</v>
      </c>
      <c r="G6546" t="s">
        <v>62</v>
      </c>
      <c r="H6546">
        <v>97112</v>
      </c>
      <c r="I6546" t="str" cm="1">
        <f t="array" ref="I6546">IFERROR(INDEX(scheduling_data!H:H,MATCH(B6546&amp;D6546,scheduling_data!D:D&amp;scheduling_data!A:A,0)),"")</f>
        <v>James Allen</v>
      </c>
      <c r="J6546" t="str">
        <f t="shared" si="233"/>
        <v>No</v>
      </c>
      <c r="L6546" t="str">
        <f t="shared" si="234"/>
        <v>No</v>
      </c>
    </row>
    <row r="6547" spans="1:12" x14ac:dyDescent="0.3">
      <c r="A6547" t="s">
        <v>61</v>
      </c>
      <c r="B6547">
        <v>232</v>
      </c>
      <c r="C6547" s="1">
        <v>45358</v>
      </c>
      <c r="D6547" s="1">
        <v>45341.541666666664</v>
      </c>
      <c r="E6547">
        <v>10.24</v>
      </c>
      <c r="F6547" t="s">
        <v>19</v>
      </c>
      <c r="G6547" t="s">
        <v>65</v>
      </c>
      <c r="H6547">
        <v>97110</v>
      </c>
      <c r="I6547" t="str" cm="1">
        <f t="array" ref="I6547">IFERROR(INDEX(scheduling_data!H:H,MATCH(B6547&amp;D6547,scheduling_data!D:D&amp;scheduling_data!A:A,0)),"")</f>
        <v>James Allen</v>
      </c>
      <c r="J6547" t="str">
        <f t="shared" si="233"/>
        <v>No</v>
      </c>
      <c r="L6547" t="str">
        <f t="shared" si="234"/>
        <v>Yes</v>
      </c>
    </row>
    <row r="6548" spans="1:12" x14ac:dyDescent="0.3">
      <c r="A6548" t="s">
        <v>61</v>
      </c>
      <c r="B6548">
        <v>232</v>
      </c>
      <c r="C6548" s="1">
        <v>45358</v>
      </c>
      <c r="D6548" s="1">
        <v>45341.541666666664</v>
      </c>
      <c r="E6548">
        <v>0.21</v>
      </c>
      <c r="F6548" t="s">
        <v>9</v>
      </c>
      <c r="G6548" t="s">
        <v>63</v>
      </c>
      <c r="H6548">
        <v>97110</v>
      </c>
      <c r="I6548" t="str" cm="1">
        <f t="array" ref="I6548">IFERROR(INDEX(scheduling_data!H:H,MATCH(B6548&amp;D6548,scheduling_data!D:D&amp;scheduling_data!A:A,0)),"")</f>
        <v>James Allen</v>
      </c>
      <c r="J6548" t="str">
        <f t="shared" si="233"/>
        <v>No</v>
      </c>
      <c r="L6548" t="str">
        <f t="shared" si="234"/>
        <v>No</v>
      </c>
    </row>
    <row r="6549" spans="1:12" x14ac:dyDescent="0.3">
      <c r="A6549" t="s">
        <v>61</v>
      </c>
      <c r="B6549">
        <v>232</v>
      </c>
      <c r="C6549" s="1">
        <v>45358</v>
      </c>
      <c r="D6549" s="1">
        <v>45341.541666666664</v>
      </c>
      <c r="E6549">
        <v>114.55</v>
      </c>
      <c r="F6549" t="s">
        <v>9</v>
      </c>
      <c r="G6549" t="s">
        <v>64</v>
      </c>
      <c r="H6549">
        <v>97110</v>
      </c>
      <c r="I6549" t="str" cm="1">
        <f t="array" ref="I6549">IFERROR(INDEX(scheduling_data!H:H,MATCH(B6549&amp;D6549,scheduling_data!D:D&amp;scheduling_data!A:A,0)),"")</f>
        <v>James Allen</v>
      </c>
      <c r="J6549" t="str">
        <f t="shared" si="233"/>
        <v>No</v>
      </c>
      <c r="L6549" t="str">
        <f t="shared" si="234"/>
        <v>No</v>
      </c>
    </row>
    <row r="6550" spans="1:12" x14ac:dyDescent="0.3">
      <c r="A6550" t="s">
        <v>61</v>
      </c>
      <c r="B6550">
        <v>232</v>
      </c>
      <c r="C6550" s="1">
        <v>45358</v>
      </c>
      <c r="D6550" s="1">
        <v>45343.541666666664</v>
      </c>
      <c r="E6550">
        <v>32.49</v>
      </c>
      <c r="F6550" t="s">
        <v>19</v>
      </c>
      <c r="G6550" t="s">
        <v>65</v>
      </c>
      <c r="H6550">
        <v>97110</v>
      </c>
      <c r="I6550" t="str" cm="1">
        <f t="array" ref="I6550">IFERROR(INDEX(scheduling_data!H:H,MATCH(B6550&amp;D6550,scheduling_data!D:D&amp;scheduling_data!A:A,0)),"")</f>
        <v>James Allen</v>
      </c>
      <c r="J6550" t="str">
        <f t="shared" si="233"/>
        <v>No</v>
      </c>
      <c r="L6550" t="str">
        <f t="shared" si="234"/>
        <v>Yes</v>
      </c>
    </row>
    <row r="6551" spans="1:12" x14ac:dyDescent="0.3">
      <c r="A6551" t="s">
        <v>61</v>
      </c>
      <c r="B6551">
        <v>232</v>
      </c>
      <c r="C6551" s="1">
        <v>45358</v>
      </c>
      <c r="D6551" s="1">
        <v>45343.541666666664</v>
      </c>
      <c r="E6551">
        <v>58.43</v>
      </c>
      <c r="F6551" t="s">
        <v>9</v>
      </c>
      <c r="G6551" t="s">
        <v>64</v>
      </c>
      <c r="H6551">
        <v>97140</v>
      </c>
      <c r="I6551" t="str" cm="1">
        <f t="array" ref="I6551">IFERROR(INDEX(scheduling_data!H:H,MATCH(B6551&amp;D6551,scheduling_data!D:D&amp;scheduling_data!A:A,0)),"")</f>
        <v>James Allen</v>
      </c>
      <c r="J6551" t="str">
        <f t="shared" si="233"/>
        <v>No</v>
      </c>
      <c r="L6551" t="str">
        <f t="shared" si="234"/>
        <v>No</v>
      </c>
    </row>
    <row r="6552" spans="1:12" x14ac:dyDescent="0.3">
      <c r="A6552" t="s">
        <v>61</v>
      </c>
      <c r="B6552">
        <v>232</v>
      </c>
      <c r="C6552" s="1">
        <v>45358</v>
      </c>
      <c r="D6552" s="1">
        <v>45343.541666666664</v>
      </c>
      <c r="E6552">
        <v>0.66</v>
      </c>
      <c r="F6552" t="s">
        <v>9</v>
      </c>
      <c r="G6552" t="s">
        <v>63</v>
      </c>
      <c r="H6552">
        <v>97110</v>
      </c>
      <c r="I6552" t="str" cm="1">
        <f t="array" ref="I6552">IFERROR(INDEX(scheduling_data!H:H,MATCH(B6552&amp;D6552,scheduling_data!D:D&amp;scheduling_data!A:A,0)),"")</f>
        <v>James Allen</v>
      </c>
      <c r="J6552" t="str">
        <f t="shared" si="233"/>
        <v>No</v>
      </c>
      <c r="L6552" t="str">
        <f t="shared" si="234"/>
        <v>No</v>
      </c>
    </row>
    <row r="6553" spans="1:12" x14ac:dyDescent="0.3">
      <c r="A6553" t="s">
        <v>61</v>
      </c>
      <c r="B6553">
        <v>232</v>
      </c>
      <c r="C6553" s="1">
        <v>45358</v>
      </c>
      <c r="D6553" s="1">
        <v>45343.541666666664</v>
      </c>
      <c r="E6553">
        <v>0.33</v>
      </c>
      <c r="F6553" t="s">
        <v>9</v>
      </c>
      <c r="G6553" t="s">
        <v>63</v>
      </c>
      <c r="H6553">
        <v>97140</v>
      </c>
      <c r="I6553" t="str" cm="1">
        <f t="array" ref="I6553">IFERROR(INDEX(scheduling_data!H:H,MATCH(B6553&amp;D6553,scheduling_data!D:D&amp;scheduling_data!A:A,0)),"")</f>
        <v>James Allen</v>
      </c>
      <c r="J6553" t="str">
        <f t="shared" si="233"/>
        <v>No</v>
      </c>
      <c r="L6553" t="str">
        <f t="shared" si="234"/>
        <v>No</v>
      </c>
    </row>
    <row r="6554" spans="1:12" x14ac:dyDescent="0.3">
      <c r="A6554" t="s">
        <v>61</v>
      </c>
      <c r="B6554">
        <v>232</v>
      </c>
      <c r="C6554" s="1">
        <v>45358</v>
      </c>
      <c r="D6554" s="1">
        <v>45343.541666666664</v>
      </c>
      <c r="E6554">
        <v>166.85</v>
      </c>
      <c r="F6554" t="s">
        <v>9</v>
      </c>
      <c r="G6554" t="s">
        <v>64</v>
      </c>
      <c r="H6554">
        <v>97110</v>
      </c>
      <c r="I6554" t="str" cm="1">
        <f t="array" ref="I6554">IFERROR(INDEX(scheduling_data!H:H,MATCH(B6554&amp;D6554,scheduling_data!D:D&amp;scheduling_data!A:A,0)),"")</f>
        <v>James Allen</v>
      </c>
      <c r="J6554" t="str">
        <f t="shared" si="233"/>
        <v>No</v>
      </c>
      <c r="L6554" t="str">
        <f t="shared" si="234"/>
        <v>No</v>
      </c>
    </row>
    <row r="6555" spans="1:12" x14ac:dyDescent="0.3">
      <c r="A6555" t="s">
        <v>61</v>
      </c>
      <c r="B6555">
        <v>232</v>
      </c>
      <c r="C6555" s="1">
        <v>45358</v>
      </c>
      <c r="D6555" s="1">
        <v>45343.541666666664</v>
      </c>
      <c r="E6555">
        <v>16.239999999999998</v>
      </c>
      <c r="F6555" t="s">
        <v>19</v>
      </c>
      <c r="G6555" t="s">
        <v>65</v>
      </c>
      <c r="H6555">
        <v>97140</v>
      </c>
      <c r="I6555" t="str" cm="1">
        <f t="array" ref="I6555">IFERROR(INDEX(scheduling_data!H:H,MATCH(B6555&amp;D6555,scheduling_data!D:D&amp;scheduling_data!A:A,0)),"")</f>
        <v>James Allen</v>
      </c>
      <c r="J6555" t="str">
        <f t="shared" si="233"/>
        <v>No</v>
      </c>
      <c r="L6555" t="str">
        <f t="shared" si="234"/>
        <v>Yes</v>
      </c>
    </row>
    <row r="6556" spans="1:12" x14ac:dyDescent="0.3">
      <c r="A6556" t="s">
        <v>61</v>
      </c>
      <c r="B6556">
        <v>232</v>
      </c>
      <c r="C6556" s="1">
        <v>45358</v>
      </c>
      <c r="D6556" s="1">
        <v>45345.416666666664</v>
      </c>
      <c r="E6556">
        <v>51.31</v>
      </c>
      <c r="F6556" t="s">
        <v>9</v>
      </c>
      <c r="G6556" t="s">
        <v>152</v>
      </c>
      <c r="H6556">
        <v>97530</v>
      </c>
      <c r="I6556" t="str" cm="1">
        <f t="array" ref="I6556">IFERROR(INDEX(scheduling_data!H:H,MATCH(B6556&amp;D6556,scheduling_data!D:D&amp;scheduling_data!A:A,0)),"")</f>
        <v>Breanna Grieco</v>
      </c>
      <c r="J6556" t="str">
        <f t="shared" si="233"/>
        <v>No</v>
      </c>
      <c r="L6556" t="str">
        <f t="shared" si="234"/>
        <v>No</v>
      </c>
    </row>
    <row r="6557" spans="1:12" x14ac:dyDescent="0.3">
      <c r="A6557" t="s">
        <v>61</v>
      </c>
      <c r="B6557">
        <v>232</v>
      </c>
      <c r="C6557" s="1">
        <v>45358</v>
      </c>
      <c r="D6557" s="1">
        <v>45345.416666666664</v>
      </c>
      <c r="E6557">
        <v>0.1</v>
      </c>
      <c r="F6557" t="s">
        <v>9</v>
      </c>
      <c r="G6557" t="s">
        <v>63</v>
      </c>
      <c r="H6557">
        <v>97110</v>
      </c>
      <c r="I6557" t="str" cm="1">
        <f t="array" ref="I6557">IFERROR(INDEX(scheduling_data!H:H,MATCH(B6557&amp;D6557,scheduling_data!D:D&amp;scheduling_data!A:A,0)),"")</f>
        <v>Breanna Grieco</v>
      </c>
      <c r="J6557" t="str">
        <f t="shared" si="233"/>
        <v>No</v>
      </c>
      <c r="L6557" t="str">
        <f t="shared" si="234"/>
        <v>No</v>
      </c>
    </row>
    <row r="6558" spans="1:12" x14ac:dyDescent="0.3">
      <c r="A6558" t="s">
        <v>61</v>
      </c>
      <c r="B6558">
        <v>232</v>
      </c>
      <c r="C6558" s="1">
        <v>45358</v>
      </c>
      <c r="D6558" s="1">
        <v>45345.416666666664</v>
      </c>
      <c r="E6558">
        <v>119.87</v>
      </c>
      <c r="F6558" t="s">
        <v>9</v>
      </c>
      <c r="G6558" t="s">
        <v>64</v>
      </c>
      <c r="H6558">
        <v>97110</v>
      </c>
      <c r="I6558" t="str" cm="1">
        <f t="array" ref="I6558">IFERROR(INDEX(scheduling_data!H:H,MATCH(B6558&amp;D6558,scheduling_data!D:D&amp;scheduling_data!A:A,0)),"")</f>
        <v>Breanna Grieco</v>
      </c>
      <c r="J6558" t="str">
        <f t="shared" si="233"/>
        <v>No</v>
      </c>
      <c r="L6558" t="str">
        <f t="shared" si="234"/>
        <v>No</v>
      </c>
    </row>
    <row r="6559" spans="1:12" x14ac:dyDescent="0.3">
      <c r="A6559" t="s">
        <v>61</v>
      </c>
      <c r="B6559">
        <v>232</v>
      </c>
      <c r="C6559" s="1">
        <v>45358</v>
      </c>
      <c r="D6559" s="1">
        <v>45345.416666666664</v>
      </c>
      <c r="E6559">
        <v>5.03</v>
      </c>
      <c r="F6559" t="s">
        <v>19</v>
      </c>
      <c r="G6559" t="s">
        <v>65</v>
      </c>
      <c r="H6559">
        <v>97110</v>
      </c>
      <c r="I6559" t="str" cm="1">
        <f t="array" ref="I6559">IFERROR(INDEX(scheduling_data!H:H,MATCH(B6559&amp;D6559,scheduling_data!D:D&amp;scheduling_data!A:A,0)),"")</f>
        <v>Breanna Grieco</v>
      </c>
      <c r="J6559" t="str">
        <f t="shared" si="233"/>
        <v>No</v>
      </c>
      <c r="L6559" t="str">
        <f t="shared" si="234"/>
        <v>Yes</v>
      </c>
    </row>
    <row r="6560" spans="1:12" x14ac:dyDescent="0.3">
      <c r="A6560" t="s">
        <v>61</v>
      </c>
      <c r="B6560">
        <v>232</v>
      </c>
      <c r="C6560" s="1">
        <v>45358</v>
      </c>
      <c r="D6560" s="1">
        <v>45345.416666666664</v>
      </c>
      <c r="E6560">
        <v>16.71</v>
      </c>
      <c r="F6560" t="s">
        <v>19</v>
      </c>
      <c r="G6560" t="s">
        <v>65</v>
      </c>
      <c r="H6560">
        <v>97112</v>
      </c>
      <c r="I6560" t="str" cm="1">
        <f t="array" ref="I6560">IFERROR(INDEX(scheduling_data!H:H,MATCH(B6560&amp;D6560,scheduling_data!D:D&amp;scheduling_data!A:A,0)),"")</f>
        <v>Breanna Grieco</v>
      </c>
      <c r="J6560" t="str">
        <f t="shared" si="233"/>
        <v>No</v>
      </c>
      <c r="L6560" t="str">
        <f t="shared" si="234"/>
        <v>Yes</v>
      </c>
    </row>
    <row r="6561" spans="1:12" x14ac:dyDescent="0.3">
      <c r="A6561" t="s">
        <v>61</v>
      </c>
      <c r="B6561">
        <v>232</v>
      </c>
      <c r="C6561" s="1">
        <v>45358</v>
      </c>
      <c r="D6561" s="1">
        <v>45345.416666666664</v>
      </c>
      <c r="E6561">
        <v>23.22</v>
      </c>
      <c r="F6561" t="s">
        <v>19</v>
      </c>
      <c r="G6561" t="s">
        <v>65</v>
      </c>
      <c r="H6561">
        <v>97530</v>
      </c>
      <c r="I6561" t="str" cm="1">
        <f t="array" ref="I6561">IFERROR(INDEX(scheduling_data!H:H,MATCH(B6561&amp;D6561,scheduling_data!D:D&amp;scheduling_data!A:A,0)),"")</f>
        <v>Breanna Grieco</v>
      </c>
      <c r="J6561" t="str">
        <f t="shared" si="233"/>
        <v>No</v>
      </c>
      <c r="L6561" t="str">
        <f t="shared" si="234"/>
        <v>Yes</v>
      </c>
    </row>
    <row r="6562" spans="1:12" x14ac:dyDescent="0.3">
      <c r="A6562" t="s">
        <v>61</v>
      </c>
      <c r="B6562">
        <v>232</v>
      </c>
      <c r="C6562" s="1">
        <v>45358</v>
      </c>
      <c r="D6562" s="1">
        <v>45345.416666666664</v>
      </c>
      <c r="E6562">
        <v>0.34</v>
      </c>
      <c r="F6562" t="s">
        <v>9</v>
      </c>
      <c r="G6562" t="s">
        <v>63</v>
      </c>
      <c r="H6562">
        <v>97112</v>
      </c>
      <c r="I6562" t="str" cm="1">
        <f t="array" ref="I6562">IFERROR(INDEX(scheduling_data!H:H,MATCH(B6562&amp;D6562,scheduling_data!D:D&amp;scheduling_data!A:A,0)),"")</f>
        <v>Breanna Grieco</v>
      </c>
      <c r="J6562" t="str">
        <f t="shared" si="233"/>
        <v>No</v>
      </c>
      <c r="L6562" t="str">
        <f t="shared" si="234"/>
        <v>No</v>
      </c>
    </row>
    <row r="6563" spans="1:12" x14ac:dyDescent="0.3">
      <c r="A6563" t="s">
        <v>61</v>
      </c>
      <c r="B6563">
        <v>232</v>
      </c>
      <c r="C6563" s="1">
        <v>45358</v>
      </c>
      <c r="D6563" s="1">
        <v>45345.416666666664</v>
      </c>
      <c r="E6563">
        <v>0.47</v>
      </c>
      <c r="F6563" t="s">
        <v>9</v>
      </c>
      <c r="G6563" t="s">
        <v>63</v>
      </c>
      <c r="H6563">
        <v>97530</v>
      </c>
      <c r="I6563" t="str" cm="1">
        <f t="array" ref="I6563">IFERROR(INDEX(scheduling_data!H:H,MATCH(B6563&amp;D6563,scheduling_data!D:D&amp;scheduling_data!A:A,0)),"")</f>
        <v>Breanna Grieco</v>
      </c>
      <c r="J6563" t="str">
        <f t="shared" si="233"/>
        <v>No</v>
      </c>
      <c r="L6563" t="str">
        <f t="shared" si="234"/>
        <v>No</v>
      </c>
    </row>
    <row r="6564" spans="1:12" x14ac:dyDescent="0.3">
      <c r="A6564" t="s">
        <v>61</v>
      </c>
      <c r="B6564">
        <v>232</v>
      </c>
      <c r="C6564" s="1">
        <v>45358</v>
      </c>
      <c r="D6564" s="1">
        <v>45345.416666666664</v>
      </c>
      <c r="E6564">
        <v>57.95</v>
      </c>
      <c r="F6564" t="s">
        <v>9</v>
      </c>
      <c r="G6564" t="s">
        <v>64</v>
      </c>
      <c r="H6564">
        <v>97112</v>
      </c>
      <c r="I6564" t="str" cm="1">
        <f t="array" ref="I6564">IFERROR(INDEX(scheduling_data!H:H,MATCH(B6564&amp;D6564,scheduling_data!D:D&amp;scheduling_data!A:A,0)),"")</f>
        <v>Breanna Grieco</v>
      </c>
      <c r="J6564" t="str">
        <f t="shared" si="233"/>
        <v>No</v>
      </c>
      <c r="L6564" t="str">
        <f t="shared" si="234"/>
        <v>No</v>
      </c>
    </row>
    <row r="6565" spans="1:12" x14ac:dyDescent="0.3">
      <c r="A6565" t="s">
        <v>61</v>
      </c>
      <c r="B6565">
        <v>232</v>
      </c>
      <c r="C6565" s="1">
        <v>45365</v>
      </c>
      <c r="D6565" s="1">
        <v>45348.541666666664</v>
      </c>
      <c r="E6565">
        <v>32.49</v>
      </c>
      <c r="F6565" t="s">
        <v>19</v>
      </c>
      <c r="G6565" t="s">
        <v>65</v>
      </c>
      <c r="H6565">
        <v>97110</v>
      </c>
      <c r="I6565" t="str" cm="1">
        <f t="array" ref="I6565">IFERROR(INDEX(scheduling_data!H:H,MATCH(B6565&amp;D6565,scheduling_data!D:D&amp;scheduling_data!A:A,0)),"")</f>
        <v>James Allen</v>
      </c>
      <c r="J6565" t="str">
        <f t="shared" si="233"/>
        <v>No</v>
      </c>
      <c r="L6565" t="str">
        <f t="shared" si="234"/>
        <v>Yes</v>
      </c>
    </row>
    <row r="6566" spans="1:12" x14ac:dyDescent="0.3">
      <c r="A6566" t="s">
        <v>61</v>
      </c>
      <c r="B6566">
        <v>232</v>
      </c>
      <c r="C6566" s="1">
        <v>45365</v>
      </c>
      <c r="D6566" s="1">
        <v>45348.541666666664</v>
      </c>
      <c r="E6566">
        <v>0.66</v>
      </c>
      <c r="F6566" t="s">
        <v>9</v>
      </c>
      <c r="G6566" t="s">
        <v>63</v>
      </c>
      <c r="H6566">
        <v>97110</v>
      </c>
      <c r="I6566" t="str" cm="1">
        <f t="array" ref="I6566">IFERROR(INDEX(scheduling_data!H:H,MATCH(B6566&amp;D6566,scheduling_data!D:D&amp;scheduling_data!A:A,0)),"")</f>
        <v>James Allen</v>
      </c>
      <c r="J6566" t="str">
        <f t="shared" si="233"/>
        <v>No</v>
      </c>
      <c r="L6566" t="str">
        <f t="shared" si="234"/>
        <v>No</v>
      </c>
    </row>
    <row r="6567" spans="1:12" x14ac:dyDescent="0.3">
      <c r="A6567" t="s">
        <v>61</v>
      </c>
      <c r="B6567">
        <v>232</v>
      </c>
      <c r="C6567" s="1">
        <v>45365</v>
      </c>
      <c r="D6567" s="1">
        <v>45348.541666666664</v>
      </c>
      <c r="E6567">
        <v>166.85</v>
      </c>
      <c r="F6567" t="s">
        <v>9</v>
      </c>
      <c r="G6567" t="s">
        <v>64</v>
      </c>
      <c r="H6567">
        <v>97110</v>
      </c>
      <c r="I6567" t="str" cm="1">
        <f t="array" ref="I6567">IFERROR(INDEX(scheduling_data!H:H,MATCH(B6567&amp;D6567,scheduling_data!D:D&amp;scheduling_data!A:A,0)),"")</f>
        <v>James Allen</v>
      </c>
      <c r="J6567" t="str">
        <f t="shared" si="233"/>
        <v>No</v>
      </c>
      <c r="L6567" t="str">
        <f t="shared" si="234"/>
        <v>No</v>
      </c>
    </row>
    <row r="6568" spans="1:12" x14ac:dyDescent="0.3">
      <c r="A6568" t="s">
        <v>61</v>
      </c>
      <c r="B6568">
        <v>232</v>
      </c>
      <c r="C6568" s="1">
        <v>45365</v>
      </c>
      <c r="D6568" s="1">
        <v>45348.541666666664</v>
      </c>
      <c r="E6568">
        <v>16.239999999999998</v>
      </c>
      <c r="F6568" t="s">
        <v>19</v>
      </c>
      <c r="G6568" t="s">
        <v>65</v>
      </c>
      <c r="H6568">
        <v>97140</v>
      </c>
      <c r="I6568" t="str" cm="1">
        <f t="array" ref="I6568">IFERROR(INDEX(scheduling_data!H:H,MATCH(B6568&amp;D6568,scheduling_data!D:D&amp;scheduling_data!A:A,0)),"")</f>
        <v>James Allen</v>
      </c>
      <c r="J6568" t="str">
        <f t="shared" si="233"/>
        <v>No</v>
      </c>
      <c r="L6568" t="str">
        <f t="shared" si="234"/>
        <v>Yes</v>
      </c>
    </row>
    <row r="6569" spans="1:12" x14ac:dyDescent="0.3">
      <c r="A6569" t="s">
        <v>61</v>
      </c>
      <c r="B6569">
        <v>232</v>
      </c>
      <c r="C6569" s="1">
        <v>45365</v>
      </c>
      <c r="D6569" s="1">
        <v>45348.541666666664</v>
      </c>
      <c r="E6569">
        <v>0.33</v>
      </c>
      <c r="F6569" t="s">
        <v>9</v>
      </c>
      <c r="G6569" t="s">
        <v>63</v>
      </c>
      <c r="H6569">
        <v>97140</v>
      </c>
      <c r="I6569" t="str" cm="1">
        <f t="array" ref="I6569">IFERROR(INDEX(scheduling_data!H:H,MATCH(B6569&amp;D6569,scheduling_data!D:D&amp;scheduling_data!A:A,0)),"")</f>
        <v>James Allen</v>
      </c>
      <c r="J6569" t="str">
        <f t="shared" si="233"/>
        <v>No</v>
      </c>
      <c r="L6569" t="str">
        <f t="shared" si="234"/>
        <v>No</v>
      </c>
    </row>
    <row r="6570" spans="1:12" x14ac:dyDescent="0.3">
      <c r="A6570" t="s">
        <v>61</v>
      </c>
      <c r="B6570">
        <v>232</v>
      </c>
      <c r="C6570" s="1">
        <v>45365</v>
      </c>
      <c r="D6570" s="1">
        <v>45348.541666666664</v>
      </c>
      <c r="E6570">
        <v>58.43</v>
      </c>
      <c r="F6570" t="s">
        <v>9</v>
      </c>
      <c r="G6570" t="s">
        <v>64</v>
      </c>
      <c r="H6570">
        <v>97140</v>
      </c>
      <c r="I6570" t="str" cm="1">
        <f t="array" ref="I6570">IFERROR(INDEX(scheduling_data!H:H,MATCH(B6570&amp;D6570,scheduling_data!D:D&amp;scheduling_data!A:A,0)),"")</f>
        <v>James Allen</v>
      </c>
      <c r="J6570" t="str">
        <f t="shared" si="233"/>
        <v>No</v>
      </c>
      <c r="L6570" t="str">
        <f t="shared" si="234"/>
        <v>No</v>
      </c>
    </row>
    <row r="6571" spans="1:12" x14ac:dyDescent="0.3">
      <c r="A6571" t="s">
        <v>61</v>
      </c>
      <c r="B6571">
        <v>232</v>
      </c>
      <c r="C6571" s="1">
        <v>45365</v>
      </c>
      <c r="D6571" s="1">
        <v>45350.625</v>
      </c>
      <c r="E6571">
        <v>224.12</v>
      </c>
      <c r="F6571" t="s">
        <v>9</v>
      </c>
      <c r="G6571" t="s">
        <v>64</v>
      </c>
      <c r="H6571">
        <v>97110</v>
      </c>
      <c r="I6571" t="str" cm="1">
        <f t="array" ref="I6571">IFERROR(INDEX(scheduling_data!H:H,MATCH(B6571&amp;D6571,scheduling_data!D:D&amp;scheduling_data!A:A,0)),"")</f>
        <v>James Allen</v>
      </c>
      <c r="J6571" t="str">
        <f t="shared" si="233"/>
        <v>No</v>
      </c>
      <c r="L6571" t="str">
        <f t="shared" si="234"/>
        <v>No</v>
      </c>
    </row>
    <row r="6572" spans="1:12" x14ac:dyDescent="0.3">
      <c r="A6572" t="s">
        <v>61</v>
      </c>
      <c r="B6572">
        <v>232</v>
      </c>
      <c r="C6572" s="1">
        <v>45365</v>
      </c>
      <c r="D6572" s="1">
        <v>45350.625</v>
      </c>
      <c r="E6572">
        <v>49.86</v>
      </c>
      <c r="F6572" t="s">
        <v>19</v>
      </c>
      <c r="G6572" t="s">
        <v>65</v>
      </c>
      <c r="H6572">
        <v>97110</v>
      </c>
      <c r="I6572" t="str" cm="1">
        <f t="array" ref="I6572">IFERROR(INDEX(scheduling_data!H:H,MATCH(B6572&amp;D6572,scheduling_data!D:D&amp;scheduling_data!A:A,0)),"")</f>
        <v>James Allen</v>
      </c>
      <c r="J6572" t="str">
        <f t="shared" si="233"/>
        <v>No</v>
      </c>
      <c r="L6572" t="str">
        <f t="shared" si="234"/>
        <v>Yes</v>
      </c>
    </row>
    <row r="6573" spans="1:12" x14ac:dyDescent="0.3">
      <c r="A6573" t="s">
        <v>61</v>
      </c>
      <c r="B6573">
        <v>232</v>
      </c>
      <c r="C6573" s="1">
        <v>45365</v>
      </c>
      <c r="D6573" s="1">
        <v>45350.625</v>
      </c>
      <c r="E6573">
        <v>1.02</v>
      </c>
      <c r="F6573" t="s">
        <v>9</v>
      </c>
      <c r="G6573" t="s">
        <v>63</v>
      </c>
      <c r="H6573">
        <v>97110</v>
      </c>
      <c r="I6573" t="str" cm="1">
        <f t="array" ref="I6573">IFERROR(INDEX(scheduling_data!H:H,MATCH(B6573&amp;D6573,scheduling_data!D:D&amp;scheduling_data!A:A,0)),"")</f>
        <v>James Allen</v>
      </c>
      <c r="J6573" t="str">
        <f t="shared" si="233"/>
        <v>No</v>
      </c>
      <c r="L6573" t="str">
        <f t="shared" si="234"/>
        <v>No</v>
      </c>
    </row>
    <row r="6574" spans="1:12" x14ac:dyDescent="0.3">
      <c r="A6574" t="s">
        <v>61</v>
      </c>
      <c r="B6574">
        <v>232</v>
      </c>
      <c r="C6574" s="1">
        <v>45365</v>
      </c>
      <c r="D6574" s="1">
        <v>45351.375</v>
      </c>
      <c r="E6574">
        <v>16.239999999999998</v>
      </c>
      <c r="F6574" t="s">
        <v>19</v>
      </c>
      <c r="G6574" t="s">
        <v>65</v>
      </c>
      <c r="H6574">
        <v>97140</v>
      </c>
      <c r="I6574" t="str" cm="1">
        <f t="array" ref="I6574">IFERROR(INDEX(scheduling_data!H:H,MATCH(B6574&amp;D6574,scheduling_data!D:D&amp;scheduling_data!A:A,0)),"")</f>
        <v>James Allen</v>
      </c>
      <c r="J6574" t="str">
        <f t="shared" si="233"/>
        <v>No</v>
      </c>
      <c r="L6574" t="str">
        <f t="shared" si="234"/>
        <v>Yes</v>
      </c>
    </row>
    <row r="6575" spans="1:12" x14ac:dyDescent="0.3">
      <c r="A6575" t="s">
        <v>61</v>
      </c>
      <c r="B6575">
        <v>232</v>
      </c>
      <c r="C6575" s="1">
        <v>45365</v>
      </c>
      <c r="D6575" s="1">
        <v>45351.375</v>
      </c>
      <c r="E6575">
        <v>0.33</v>
      </c>
      <c r="F6575" t="s">
        <v>9</v>
      </c>
      <c r="G6575" t="s">
        <v>63</v>
      </c>
      <c r="H6575">
        <v>97140</v>
      </c>
      <c r="I6575" t="str" cm="1">
        <f t="array" ref="I6575">IFERROR(INDEX(scheduling_data!H:H,MATCH(B6575&amp;D6575,scheduling_data!D:D&amp;scheduling_data!A:A,0)),"")</f>
        <v>James Allen</v>
      </c>
      <c r="J6575" t="str">
        <f t="shared" si="233"/>
        <v>No</v>
      </c>
      <c r="L6575" t="str">
        <f t="shared" si="234"/>
        <v>No</v>
      </c>
    </row>
    <row r="6576" spans="1:12" x14ac:dyDescent="0.3">
      <c r="A6576" t="s">
        <v>61</v>
      </c>
      <c r="B6576">
        <v>232</v>
      </c>
      <c r="C6576" s="1">
        <v>45365</v>
      </c>
      <c r="D6576" s="1">
        <v>45351.375</v>
      </c>
      <c r="E6576">
        <v>58.43</v>
      </c>
      <c r="F6576" t="s">
        <v>9</v>
      </c>
      <c r="G6576" t="s">
        <v>64</v>
      </c>
      <c r="H6576">
        <v>97140</v>
      </c>
      <c r="I6576" t="str" cm="1">
        <f t="array" ref="I6576">IFERROR(INDEX(scheduling_data!H:H,MATCH(B6576&amp;D6576,scheduling_data!D:D&amp;scheduling_data!A:A,0)),"")</f>
        <v>James Allen</v>
      </c>
      <c r="J6576" t="str">
        <f t="shared" si="233"/>
        <v>No</v>
      </c>
      <c r="L6576" t="str">
        <f t="shared" si="234"/>
        <v>No</v>
      </c>
    </row>
    <row r="6577" spans="1:12" x14ac:dyDescent="0.3">
      <c r="A6577" t="s">
        <v>61</v>
      </c>
      <c r="B6577">
        <v>232</v>
      </c>
      <c r="C6577" s="1">
        <v>45365</v>
      </c>
      <c r="D6577" s="1">
        <v>45351.375</v>
      </c>
      <c r="E6577">
        <v>166.85</v>
      </c>
      <c r="F6577" t="s">
        <v>9</v>
      </c>
      <c r="G6577" t="s">
        <v>64</v>
      </c>
      <c r="H6577">
        <v>97110</v>
      </c>
      <c r="I6577" t="str" cm="1">
        <f t="array" ref="I6577">IFERROR(INDEX(scheduling_data!H:H,MATCH(B6577&amp;D6577,scheduling_data!D:D&amp;scheduling_data!A:A,0)),"")</f>
        <v>James Allen</v>
      </c>
      <c r="J6577" t="str">
        <f t="shared" si="233"/>
        <v>No</v>
      </c>
      <c r="L6577" t="str">
        <f t="shared" si="234"/>
        <v>No</v>
      </c>
    </row>
    <row r="6578" spans="1:12" x14ac:dyDescent="0.3">
      <c r="A6578" t="s">
        <v>61</v>
      </c>
      <c r="B6578">
        <v>232</v>
      </c>
      <c r="C6578" s="1">
        <v>45365</v>
      </c>
      <c r="D6578" s="1">
        <v>45351.375</v>
      </c>
      <c r="E6578">
        <v>0.66</v>
      </c>
      <c r="F6578" t="s">
        <v>9</v>
      </c>
      <c r="G6578" t="s">
        <v>63</v>
      </c>
      <c r="H6578">
        <v>97110</v>
      </c>
      <c r="I6578" t="str" cm="1">
        <f t="array" ref="I6578">IFERROR(INDEX(scheduling_data!H:H,MATCH(B6578&amp;D6578,scheduling_data!D:D&amp;scheduling_data!A:A,0)),"")</f>
        <v>James Allen</v>
      </c>
      <c r="J6578" t="str">
        <f t="shared" si="233"/>
        <v>No</v>
      </c>
      <c r="L6578" t="str">
        <f t="shared" si="234"/>
        <v>No</v>
      </c>
    </row>
    <row r="6579" spans="1:12" x14ac:dyDescent="0.3">
      <c r="A6579" t="s">
        <v>61</v>
      </c>
      <c r="B6579">
        <v>232</v>
      </c>
      <c r="C6579" s="1">
        <v>45365</v>
      </c>
      <c r="D6579" s="1">
        <v>45351.375</v>
      </c>
      <c r="E6579">
        <v>32.49</v>
      </c>
      <c r="F6579" t="s">
        <v>19</v>
      </c>
      <c r="G6579" t="s">
        <v>65</v>
      </c>
      <c r="H6579">
        <v>97110</v>
      </c>
      <c r="I6579" t="str" cm="1">
        <f t="array" ref="I6579">IFERROR(INDEX(scheduling_data!H:H,MATCH(B6579&amp;D6579,scheduling_data!D:D&amp;scheduling_data!A:A,0)),"")</f>
        <v>James Allen</v>
      </c>
      <c r="J6579" t="str">
        <f t="shared" si="233"/>
        <v>No</v>
      </c>
      <c r="L6579" t="str">
        <f t="shared" si="234"/>
        <v>Yes</v>
      </c>
    </row>
    <row r="6580" spans="1:12" x14ac:dyDescent="0.3">
      <c r="A6580" t="s">
        <v>59</v>
      </c>
      <c r="B6580">
        <v>232</v>
      </c>
      <c r="C6580" s="1">
        <v>45357</v>
      </c>
      <c r="D6580" s="1">
        <v>45334.375</v>
      </c>
      <c r="E6580">
        <v>7.27</v>
      </c>
      <c r="F6580" t="s">
        <v>19</v>
      </c>
      <c r="G6580" t="s">
        <v>60</v>
      </c>
      <c r="H6580">
        <v>97112</v>
      </c>
      <c r="I6580" t="str" cm="1">
        <f t="array" ref="I6580">IFERROR(INDEX(scheduling_data!H:H,MATCH(B6580&amp;D6580,scheduling_data!D:D&amp;scheduling_data!A:A,0)),"")</f>
        <v>James Allen</v>
      </c>
      <c r="J6580" t="str">
        <f t="shared" si="233"/>
        <v>No</v>
      </c>
      <c r="L6580" t="str">
        <f t="shared" si="234"/>
        <v>Yes</v>
      </c>
    </row>
    <row r="6581" spans="1:12" x14ac:dyDescent="0.3">
      <c r="A6581" t="s">
        <v>59</v>
      </c>
      <c r="B6581">
        <v>232</v>
      </c>
      <c r="C6581" s="1">
        <v>45357</v>
      </c>
      <c r="D6581" s="1">
        <v>45334.375</v>
      </c>
      <c r="E6581">
        <v>17.73</v>
      </c>
      <c r="F6581" t="s">
        <v>19</v>
      </c>
      <c r="G6581" t="s">
        <v>60</v>
      </c>
      <c r="H6581">
        <v>97110</v>
      </c>
      <c r="I6581" t="str" cm="1">
        <f t="array" ref="I6581">IFERROR(INDEX(scheduling_data!H:H,MATCH(B6581&amp;D6581,scheduling_data!D:D&amp;scheduling_data!A:A,0)),"")</f>
        <v>James Allen</v>
      </c>
      <c r="J6581" t="str">
        <f t="shared" si="233"/>
        <v>No</v>
      </c>
      <c r="L6581" t="str">
        <f t="shared" si="234"/>
        <v>Yes</v>
      </c>
    </row>
    <row r="6582" spans="1:12" x14ac:dyDescent="0.3">
      <c r="A6582" t="s">
        <v>59</v>
      </c>
      <c r="B6582">
        <v>232</v>
      </c>
      <c r="C6582" s="1">
        <v>45357</v>
      </c>
      <c r="D6582" s="1">
        <v>45336.541666666664</v>
      </c>
      <c r="E6582">
        <v>25</v>
      </c>
      <c r="F6582" t="s">
        <v>19</v>
      </c>
      <c r="G6582" t="s">
        <v>60</v>
      </c>
      <c r="H6582">
        <v>97110</v>
      </c>
      <c r="I6582" t="str" cm="1">
        <f t="array" ref="I6582">IFERROR(INDEX(scheduling_data!H:H,MATCH(B6582&amp;D6582,scheduling_data!D:D&amp;scheduling_data!A:A,0)),"")</f>
        <v>James Allen</v>
      </c>
      <c r="J6582" t="str">
        <f t="shared" si="233"/>
        <v>No</v>
      </c>
      <c r="L6582" t="str">
        <f t="shared" si="234"/>
        <v>Yes</v>
      </c>
    </row>
    <row r="6583" spans="1:12" x14ac:dyDescent="0.3">
      <c r="A6583" t="s">
        <v>59</v>
      </c>
      <c r="B6583">
        <v>232</v>
      </c>
      <c r="C6583" s="1">
        <v>45365</v>
      </c>
      <c r="D6583" s="1">
        <v>45341.541666666664</v>
      </c>
      <c r="E6583">
        <v>25</v>
      </c>
      <c r="F6583" t="s">
        <v>19</v>
      </c>
      <c r="G6583" t="s">
        <v>60</v>
      </c>
      <c r="H6583">
        <v>97110</v>
      </c>
      <c r="I6583" t="str" cm="1">
        <f t="array" ref="I6583">IFERROR(INDEX(scheduling_data!H:H,MATCH(B6583&amp;D6583,scheduling_data!D:D&amp;scheduling_data!A:A,0)),"")</f>
        <v>James Allen</v>
      </c>
      <c r="J6583" t="str">
        <f t="shared" si="233"/>
        <v>No</v>
      </c>
      <c r="L6583" t="str">
        <f t="shared" si="234"/>
        <v>Yes</v>
      </c>
    </row>
    <row r="6584" spans="1:12" x14ac:dyDescent="0.3">
      <c r="A6584" t="s">
        <v>59</v>
      </c>
      <c r="B6584">
        <v>232</v>
      </c>
      <c r="C6584" s="1">
        <v>45369</v>
      </c>
      <c r="D6584" s="1">
        <v>45343.541666666664</v>
      </c>
      <c r="E6584">
        <v>25</v>
      </c>
      <c r="F6584" t="s">
        <v>19</v>
      </c>
      <c r="G6584" t="s">
        <v>60</v>
      </c>
      <c r="H6584">
        <v>97110</v>
      </c>
      <c r="I6584" t="str" cm="1">
        <f t="array" ref="I6584">IFERROR(INDEX(scheduling_data!H:H,MATCH(B6584&amp;D6584,scheduling_data!D:D&amp;scheduling_data!A:A,0)),"")</f>
        <v>James Allen</v>
      </c>
      <c r="J6584" t="str">
        <f t="shared" si="233"/>
        <v>No</v>
      </c>
      <c r="L6584" t="str">
        <f t="shared" si="234"/>
        <v>Yes</v>
      </c>
    </row>
    <row r="6585" spans="1:12" x14ac:dyDescent="0.3">
      <c r="A6585" t="s">
        <v>59</v>
      </c>
      <c r="B6585">
        <v>232</v>
      </c>
      <c r="C6585" s="1">
        <v>45365</v>
      </c>
      <c r="D6585" s="1">
        <v>45345.416666666664</v>
      </c>
      <c r="E6585">
        <v>25</v>
      </c>
      <c r="F6585" t="s">
        <v>19</v>
      </c>
      <c r="G6585" t="s">
        <v>60</v>
      </c>
      <c r="H6585">
        <v>97110</v>
      </c>
      <c r="I6585" t="str" cm="1">
        <f t="array" ref="I6585">IFERROR(INDEX(scheduling_data!H:H,MATCH(B6585&amp;D6585,scheduling_data!D:D&amp;scheduling_data!A:A,0)),"")</f>
        <v>Breanna Grieco</v>
      </c>
      <c r="J6585" t="str">
        <f t="shared" si="233"/>
        <v>No</v>
      </c>
      <c r="L6585" t="str">
        <f t="shared" si="234"/>
        <v>Yes</v>
      </c>
    </row>
    <row r="6586" spans="1:12" x14ac:dyDescent="0.3">
      <c r="A6586" t="s">
        <v>59</v>
      </c>
      <c r="B6586">
        <v>232</v>
      </c>
      <c r="C6586" s="1">
        <v>45370</v>
      </c>
      <c r="D6586" s="1">
        <v>45348.541666666664</v>
      </c>
      <c r="E6586">
        <v>25</v>
      </c>
      <c r="F6586" t="s">
        <v>19</v>
      </c>
      <c r="G6586" t="s">
        <v>60</v>
      </c>
      <c r="H6586">
        <v>97110</v>
      </c>
      <c r="I6586" t="str" cm="1">
        <f t="array" ref="I6586">IFERROR(INDEX(scheduling_data!H:H,MATCH(B6586&amp;D6586,scheduling_data!D:D&amp;scheduling_data!A:A,0)),"")</f>
        <v>James Allen</v>
      </c>
      <c r="J6586" t="str">
        <f t="shared" si="233"/>
        <v>No</v>
      </c>
      <c r="L6586" t="str">
        <f t="shared" si="234"/>
        <v>Yes</v>
      </c>
    </row>
    <row r="6587" spans="1:12" x14ac:dyDescent="0.3">
      <c r="A6587" t="s">
        <v>59</v>
      </c>
      <c r="B6587">
        <v>232</v>
      </c>
      <c r="C6587" s="1">
        <v>45370</v>
      </c>
      <c r="D6587" s="1">
        <v>45350.625</v>
      </c>
      <c r="E6587">
        <v>25</v>
      </c>
      <c r="F6587" t="s">
        <v>19</v>
      </c>
      <c r="G6587" t="s">
        <v>60</v>
      </c>
      <c r="H6587">
        <v>97110</v>
      </c>
      <c r="I6587" t="str" cm="1">
        <f t="array" ref="I6587">IFERROR(INDEX(scheduling_data!H:H,MATCH(B6587&amp;D6587,scheduling_data!D:D&amp;scheduling_data!A:A,0)),"")</f>
        <v>James Allen</v>
      </c>
      <c r="J6587" t="str">
        <f t="shared" si="233"/>
        <v>No</v>
      </c>
      <c r="L6587" t="str">
        <f t="shared" si="234"/>
        <v>Yes</v>
      </c>
    </row>
    <row r="6588" spans="1:12" x14ac:dyDescent="0.3">
      <c r="A6588" t="s">
        <v>59</v>
      </c>
      <c r="B6588">
        <v>232</v>
      </c>
      <c r="C6588" s="1">
        <v>45370</v>
      </c>
      <c r="D6588" s="1">
        <v>45351.375</v>
      </c>
      <c r="E6588">
        <v>25</v>
      </c>
      <c r="F6588" t="s">
        <v>19</v>
      </c>
      <c r="G6588" t="s">
        <v>60</v>
      </c>
      <c r="H6588">
        <v>97110</v>
      </c>
      <c r="I6588" t="str" cm="1">
        <f t="array" ref="I6588">IFERROR(INDEX(scheduling_data!H:H,MATCH(B6588&amp;D6588,scheduling_data!D:D&amp;scheduling_data!A:A,0)),"")</f>
        <v>James Allen</v>
      </c>
      <c r="J6588" t="str">
        <f t="shared" si="233"/>
        <v>No</v>
      </c>
      <c r="L6588" t="str">
        <f t="shared" si="234"/>
        <v>Yes</v>
      </c>
    </row>
    <row r="6589" spans="1:12" x14ac:dyDescent="0.3">
      <c r="A6589" t="s">
        <v>59</v>
      </c>
      <c r="B6589">
        <v>232</v>
      </c>
      <c r="C6589" s="1">
        <v>45357</v>
      </c>
      <c r="D6589" s="1">
        <v>45329.541666666664</v>
      </c>
      <c r="E6589">
        <v>2.2999999999999998</v>
      </c>
      <c r="F6589" t="s">
        <v>19</v>
      </c>
      <c r="G6589" t="s">
        <v>60</v>
      </c>
      <c r="H6589">
        <v>97140</v>
      </c>
      <c r="I6589" t="str" cm="1">
        <f t="array" ref="I6589">IFERROR(INDEX(scheduling_data!H:H,MATCH(B6589&amp;D6589,scheduling_data!D:D&amp;scheduling_data!A:A,0)),"")</f>
        <v>James Allen</v>
      </c>
      <c r="J6589" t="str">
        <f t="shared" si="233"/>
        <v>No</v>
      </c>
      <c r="L6589" t="str">
        <f t="shared" si="234"/>
        <v>Yes</v>
      </c>
    </row>
    <row r="6590" spans="1:12" x14ac:dyDescent="0.3">
      <c r="A6590" t="s">
        <v>59</v>
      </c>
      <c r="B6590">
        <v>232</v>
      </c>
      <c r="C6590" s="1">
        <v>45357</v>
      </c>
      <c r="D6590" s="1">
        <v>45329.541666666664</v>
      </c>
      <c r="E6590">
        <v>22.7</v>
      </c>
      <c r="F6590" t="s">
        <v>19</v>
      </c>
      <c r="G6590" t="s">
        <v>60</v>
      </c>
      <c r="H6590">
        <v>97110</v>
      </c>
      <c r="I6590" t="str" cm="1">
        <f t="array" ref="I6590">IFERROR(INDEX(scheduling_data!H:H,MATCH(B6590&amp;D6590,scheduling_data!D:D&amp;scheduling_data!A:A,0)),"")</f>
        <v>James Allen</v>
      </c>
      <c r="J6590" t="str">
        <f t="shared" si="233"/>
        <v>No</v>
      </c>
      <c r="L6590" t="str">
        <f t="shared" si="234"/>
        <v>Yes</v>
      </c>
    </row>
    <row r="6591" spans="1:12" x14ac:dyDescent="0.3">
      <c r="A6591" t="s">
        <v>17</v>
      </c>
      <c r="B6591">
        <v>325</v>
      </c>
      <c r="C6591" s="1">
        <v>45358</v>
      </c>
      <c r="D6591" s="1">
        <v>45323.395833333336</v>
      </c>
      <c r="E6591">
        <v>56.78</v>
      </c>
      <c r="F6591" t="s">
        <v>19</v>
      </c>
      <c r="G6591" t="s">
        <v>20</v>
      </c>
      <c r="H6591">
        <v>97112</v>
      </c>
      <c r="I6591" t="str" cm="1">
        <f t="array" ref="I6591">IFERROR(INDEX(scheduling_data!H:H,MATCH(B6591&amp;D6591,scheduling_data!D:D&amp;scheduling_data!A:A,0)),"")</f>
        <v>Carolyn Simpson</v>
      </c>
      <c r="J6591" t="str">
        <f t="shared" si="233"/>
        <v>No</v>
      </c>
      <c r="L6591" t="str">
        <f t="shared" si="234"/>
        <v>Yes</v>
      </c>
    </row>
    <row r="6592" spans="1:12" x14ac:dyDescent="0.3">
      <c r="A6592" t="s">
        <v>17</v>
      </c>
      <c r="B6592">
        <v>325</v>
      </c>
      <c r="C6592" s="1">
        <v>45358</v>
      </c>
      <c r="D6592" s="1">
        <v>45323.395833333336</v>
      </c>
      <c r="E6592">
        <v>93.22</v>
      </c>
      <c r="F6592" t="s">
        <v>9</v>
      </c>
      <c r="G6592" t="s">
        <v>18</v>
      </c>
      <c r="H6592">
        <v>97112</v>
      </c>
      <c r="I6592" t="str" cm="1">
        <f t="array" ref="I6592">IFERROR(INDEX(scheduling_data!H:H,MATCH(B6592&amp;D6592,scheduling_data!D:D&amp;scheduling_data!A:A,0)),"")</f>
        <v>Carolyn Simpson</v>
      </c>
      <c r="J6592" t="str">
        <f t="shared" si="233"/>
        <v>No</v>
      </c>
      <c r="L6592" t="str">
        <f t="shared" si="234"/>
        <v>No</v>
      </c>
    </row>
    <row r="6593" spans="1:12" x14ac:dyDescent="0.3">
      <c r="A6593" t="s">
        <v>17</v>
      </c>
      <c r="B6593">
        <v>325</v>
      </c>
      <c r="C6593" s="1">
        <v>45358</v>
      </c>
      <c r="D6593" s="1">
        <v>45334.729166666664</v>
      </c>
      <c r="E6593">
        <v>93.22</v>
      </c>
      <c r="F6593" t="s">
        <v>9</v>
      </c>
      <c r="G6593" t="s">
        <v>18</v>
      </c>
      <c r="H6593">
        <v>97112</v>
      </c>
      <c r="I6593" t="str" cm="1">
        <f t="array" ref="I6593">IFERROR(INDEX(scheduling_data!H:H,MATCH(B6593&amp;D6593,scheduling_data!D:D&amp;scheduling_data!A:A,0)),"")</f>
        <v>Carolyn Simpson</v>
      </c>
      <c r="J6593" t="str">
        <f t="shared" si="233"/>
        <v>No</v>
      </c>
      <c r="L6593" t="str">
        <f t="shared" si="234"/>
        <v>No</v>
      </c>
    </row>
    <row r="6594" spans="1:12" x14ac:dyDescent="0.3">
      <c r="A6594" t="s">
        <v>17</v>
      </c>
      <c r="B6594">
        <v>325</v>
      </c>
      <c r="C6594" s="1">
        <v>45358</v>
      </c>
      <c r="D6594" s="1">
        <v>45334.729166666664</v>
      </c>
      <c r="E6594">
        <v>56.78</v>
      </c>
      <c r="F6594" t="s">
        <v>19</v>
      </c>
      <c r="G6594" t="s">
        <v>20</v>
      </c>
      <c r="H6594">
        <v>97112</v>
      </c>
      <c r="I6594" t="str" cm="1">
        <f t="array" ref="I6594">IFERROR(INDEX(scheduling_data!H:H,MATCH(B6594&amp;D6594,scheduling_data!D:D&amp;scheduling_data!A:A,0)),"")</f>
        <v>Carolyn Simpson</v>
      </c>
      <c r="J6594" t="str">
        <f t="shared" si="233"/>
        <v>No</v>
      </c>
      <c r="L6594" t="str">
        <f t="shared" si="234"/>
        <v>Yes</v>
      </c>
    </row>
    <row r="6595" spans="1:12" x14ac:dyDescent="0.3">
      <c r="A6595" t="s">
        <v>17</v>
      </c>
      <c r="B6595">
        <v>325</v>
      </c>
      <c r="C6595" s="1">
        <v>45363</v>
      </c>
      <c r="D6595" s="1">
        <v>45343.6875</v>
      </c>
      <c r="E6595">
        <v>28.39</v>
      </c>
      <c r="F6595" t="s">
        <v>19</v>
      </c>
      <c r="G6595" t="s">
        <v>20</v>
      </c>
      <c r="H6595">
        <v>97112</v>
      </c>
      <c r="I6595" t="str" cm="1">
        <f t="array" ref="I6595">IFERROR(INDEX(scheduling_data!H:H,MATCH(B6595&amp;D6595,scheduling_data!D:D&amp;scheduling_data!A:A,0)),"")</f>
        <v>Heidi Molaison</v>
      </c>
      <c r="J6595" t="str">
        <f t="shared" ref="J6595:J6658" si="235">IF(I6595="", "Yes", "No")</f>
        <v>No</v>
      </c>
      <c r="L6595" t="str">
        <f t="shared" ref="L6595:L6658" si="236">IF(OR(F6595="Cash", F6595="Check", F6595="EFT", F6595="Credit Card", F6595="Visa", F6595="Mastercard", F6595="AMEX"), "Yes", "No")</f>
        <v>Yes</v>
      </c>
    </row>
    <row r="6596" spans="1:12" x14ac:dyDescent="0.3">
      <c r="A6596" t="s">
        <v>17</v>
      </c>
      <c r="B6596">
        <v>325</v>
      </c>
      <c r="C6596" s="1">
        <v>45363</v>
      </c>
      <c r="D6596" s="1">
        <v>45343.6875</v>
      </c>
      <c r="E6596">
        <v>46.61</v>
      </c>
      <c r="F6596" t="s">
        <v>9</v>
      </c>
      <c r="G6596" t="s">
        <v>18</v>
      </c>
      <c r="H6596">
        <v>97112</v>
      </c>
      <c r="I6596" t="str" cm="1">
        <f t="array" ref="I6596">IFERROR(INDEX(scheduling_data!H:H,MATCH(B6596&amp;D6596,scheduling_data!D:D&amp;scheduling_data!A:A,0)),"")</f>
        <v>Heidi Molaison</v>
      </c>
      <c r="J6596" t="str">
        <f t="shared" si="235"/>
        <v>No</v>
      </c>
      <c r="L6596" t="str">
        <f t="shared" si="236"/>
        <v>No</v>
      </c>
    </row>
    <row r="6597" spans="1:12" x14ac:dyDescent="0.3">
      <c r="A6597" t="s">
        <v>61</v>
      </c>
      <c r="B6597">
        <v>233</v>
      </c>
      <c r="C6597" s="1">
        <v>45357</v>
      </c>
      <c r="D6597" s="1">
        <v>45344.416666666664</v>
      </c>
      <c r="E6597">
        <v>0.33</v>
      </c>
      <c r="F6597" t="s">
        <v>9</v>
      </c>
      <c r="G6597" t="s">
        <v>63</v>
      </c>
      <c r="H6597">
        <v>97140</v>
      </c>
      <c r="I6597" t="str" cm="1">
        <f t="array" ref="I6597">IFERROR(INDEX(scheduling_data!H:H,MATCH(B6597&amp;D6597,scheduling_data!D:D&amp;scheduling_data!A:A,0)),"")</f>
        <v>Christian Litz</v>
      </c>
      <c r="J6597" t="str">
        <f t="shared" si="235"/>
        <v>No</v>
      </c>
      <c r="L6597" t="str">
        <f t="shared" si="236"/>
        <v>No</v>
      </c>
    </row>
    <row r="6598" spans="1:12" x14ac:dyDescent="0.3">
      <c r="A6598" t="s">
        <v>61</v>
      </c>
      <c r="B6598">
        <v>233</v>
      </c>
      <c r="C6598" s="1">
        <v>45357</v>
      </c>
      <c r="D6598" s="1">
        <v>45344.416666666664</v>
      </c>
      <c r="E6598">
        <v>58.51</v>
      </c>
      <c r="F6598" t="s">
        <v>9</v>
      </c>
      <c r="G6598" t="s">
        <v>64</v>
      </c>
      <c r="H6598">
        <v>97140</v>
      </c>
      <c r="I6598" t="str" cm="1">
        <f t="array" ref="I6598">IFERROR(INDEX(scheduling_data!H:H,MATCH(B6598&amp;D6598,scheduling_data!D:D&amp;scheduling_data!A:A,0)),"")</f>
        <v>Christian Litz</v>
      </c>
      <c r="J6598" t="str">
        <f t="shared" si="235"/>
        <v>No</v>
      </c>
      <c r="L6598" t="str">
        <f t="shared" si="236"/>
        <v>No</v>
      </c>
    </row>
    <row r="6599" spans="1:12" x14ac:dyDescent="0.3">
      <c r="A6599" t="s">
        <v>61</v>
      </c>
      <c r="B6599">
        <v>233</v>
      </c>
      <c r="C6599" s="1">
        <v>45357</v>
      </c>
      <c r="D6599" s="1">
        <v>45344.416666666664</v>
      </c>
      <c r="E6599">
        <v>57.36</v>
      </c>
      <c r="F6599" t="s">
        <v>9</v>
      </c>
      <c r="G6599" t="s">
        <v>64</v>
      </c>
      <c r="H6599">
        <v>97110</v>
      </c>
      <c r="I6599" t="str" cm="1">
        <f t="array" ref="I6599">IFERROR(INDEX(scheduling_data!H:H,MATCH(B6599&amp;D6599,scheduling_data!D:D&amp;scheduling_data!A:A,0)),"")</f>
        <v>Christian Litz</v>
      </c>
      <c r="J6599" t="str">
        <f t="shared" si="235"/>
        <v>No</v>
      </c>
      <c r="L6599" t="str">
        <f t="shared" si="236"/>
        <v>No</v>
      </c>
    </row>
    <row r="6600" spans="1:12" x14ac:dyDescent="0.3">
      <c r="A6600" t="s">
        <v>61</v>
      </c>
      <c r="B6600">
        <v>233</v>
      </c>
      <c r="C6600" s="1">
        <v>45357</v>
      </c>
      <c r="D6600" s="1">
        <v>45344.416666666664</v>
      </c>
      <c r="E6600">
        <v>16.16</v>
      </c>
      <c r="F6600" t="s">
        <v>19</v>
      </c>
      <c r="G6600" t="s">
        <v>65</v>
      </c>
      <c r="H6600">
        <v>97140</v>
      </c>
      <c r="I6600" t="str" cm="1">
        <f t="array" ref="I6600">IFERROR(INDEX(scheduling_data!H:H,MATCH(B6600&amp;D6600,scheduling_data!D:D&amp;scheduling_data!A:A,0)),"")</f>
        <v>Christian Litz</v>
      </c>
      <c r="J6600" t="str">
        <f t="shared" si="235"/>
        <v>No</v>
      </c>
      <c r="L6600" t="str">
        <f t="shared" si="236"/>
        <v>Yes</v>
      </c>
    </row>
    <row r="6601" spans="1:12" x14ac:dyDescent="0.3">
      <c r="A6601" t="s">
        <v>61</v>
      </c>
      <c r="B6601">
        <v>233</v>
      </c>
      <c r="C6601" s="1">
        <v>45357</v>
      </c>
      <c r="D6601" s="1">
        <v>45344.416666666664</v>
      </c>
      <c r="E6601">
        <v>49.02</v>
      </c>
      <c r="F6601" t="s">
        <v>9</v>
      </c>
      <c r="G6601" t="s">
        <v>62</v>
      </c>
      <c r="H6601">
        <v>97112</v>
      </c>
      <c r="I6601" t="str" cm="1">
        <f t="array" ref="I6601">IFERROR(INDEX(scheduling_data!H:H,MATCH(B6601&amp;D6601,scheduling_data!D:D&amp;scheduling_data!A:A,0)),"")</f>
        <v>Christian Litz</v>
      </c>
      <c r="J6601" t="str">
        <f t="shared" si="235"/>
        <v>No</v>
      </c>
      <c r="L6601" t="str">
        <f t="shared" si="236"/>
        <v>No</v>
      </c>
    </row>
    <row r="6602" spans="1:12" x14ac:dyDescent="0.3">
      <c r="A6602" t="s">
        <v>61</v>
      </c>
      <c r="B6602">
        <v>233</v>
      </c>
      <c r="C6602" s="1">
        <v>45357</v>
      </c>
      <c r="D6602" s="1">
        <v>45344.416666666664</v>
      </c>
      <c r="E6602">
        <v>0.37</v>
      </c>
      <c r="F6602" t="s">
        <v>9</v>
      </c>
      <c r="G6602" t="s">
        <v>63</v>
      </c>
      <c r="H6602">
        <v>97112</v>
      </c>
      <c r="I6602" t="str" cm="1">
        <f t="array" ref="I6602">IFERROR(INDEX(scheduling_data!H:H,MATCH(B6602&amp;D6602,scheduling_data!D:D&amp;scheduling_data!A:A,0)),"")</f>
        <v>Christian Litz</v>
      </c>
      <c r="J6602" t="str">
        <f t="shared" si="235"/>
        <v>No</v>
      </c>
      <c r="L6602" t="str">
        <f t="shared" si="236"/>
        <v>No</v>
      </c>
    </row>
    <row r="6603" spans="1:12" x14ac:dyDescent="0.3">
      <c r="A6603" t="s">
        <v>61</v>
      </c>
      <c r="B6603">
        <v>233</v>
      </c>
      <c r="C6603" s="1">
        <v>45357</v>
      </c>
      <c r="D6603" s="1">
        <v>45344.416666666664</v>
      </c>
      <c r="E6603">
        <v>18.25</v>
      </c>
      <c r="F6603" t="s">
        <v>19</v>
      </c>
      <c r="G6603" t="s">
        <v>65</v>
      </c>
      <c r="H6603">
        <v>97112</v>
      </c>
      <c r="I6603" t="str" cm="1">
        <f t="array" ref="I6603">IFERROR(INDEX(scheduling_data!H:H,MATCH(B6603&amp;D6603,scheduling_data!D:D&amp;scheduling_data!A:A,0)),"")</f>
        <v>Christian Litz</v>
      </c>
      <c r="J6603" t="str">
        <f t="shared" si="235"/>
        <v>No</v>
      </c>
      <c r="L6603" t="str">
        <f t="shared" si="236"/>
        <v>Yes</v>
      </c>
    </row>
    <row r="6604" spans="1:12" x14ac:dyDescent="0.3">
      <c r="A6604" t="s">
        <v>80</v>
      </c>
      <c r="B6604">
        <v>235</v>
      </c>
      <c r="C6604" s="1">
        <v>45359</v>
      </c>
      <c r="D6604" s="1">
        <v>45341.479166666664</v>
      </c>
      <c r="E6604">
        <v>46.61</v>
      </c>
      <c r="F6604" t="s">
        <v>9</v>
      </c>
      <c r="G6604" t="s">
        <v>52</v>
      </c>
      <c r="H6604">
        <v>97112</v>
      </c>
      <c r="I6604" t="str" cm="1">
        <f t="array" ref="I6604">IFERROR(INDEX(scheduling_data!H:H,MATCH(B6604&amp;D6604,scheduling_data!D:D&amp;scheduling_data!A:A,0)),"")</f>
        <v>Breanna Cochran</v>
      </c>
      <c r="J6604" t="str">
        <f t="shared" si="235"/>
        <v>No</v>
      </c>
      <c r="L6604" t="str">
        <f t="shared" si="236"/>
        <v>No</v>
      </c>
    </row>
    <row r="6605" spans="1:12" x14ac:dyDescent="0.3">
      <c r="A6605" t="s">
        <v>80</v>
      </c>
      <c r="B6605">
        <v>235</v>
      </c>
      <c r="C6605" s="1">
        <v>45359</v>
      </c>
      <c r="D6605" s="1">
        <v>45341.479166666664</v>
      </c>
      <c r="E6605">
        <v>28.39</v>
      </c>
      <c r="F6605" t="s">
        <v>19</v>
      </c>
      <c r="G6605" t="s">
        <v>51</v>
      </c>
      <c r="H6605">
        <v>97112</v>
      </c>
      <c r="I6605" t="str" cm="1">
        <f t="array" ref="I6605">IFERROR(INDEX(scheduling_data!H:H,MATCH(B6605&amp;D6605,scheduling_data!D:D&amp;scheduling_data!A:A,0)),"")</f>
        <v>Breanna Cochran</v>
      </c>
      <c r="J6605" t="str">
        <f t="shared" si="235"/>
        <v>No</v>
      </c>
      <c r="L6605" t="str">
        <f t="shared" si="236"/>
        <v>Yes</v>
      </c>
    </row>
    <row r="6606" spans="1:12" x14ac:dyDescent="0.3">
      <c r="A6606" t="s">
        <v>232</v>
      </c>
      <c r="B6606">
        <v>236</v>
      </c>
      <c r="C6606" s="1">
        <v>45364</v>
      </c>
      <c r="D6606" s="1">
        <v>45337.625</v>
      </c>
      <c r="E6606">
        <v>108</v>
      </c>
      <c r="F6606" t="s">
        <v>9</v>
      </c>
      <c r="G6606" t="s">
        <v>169</v>
      </c>
      <c r="H6606">
        <v>97162</v>
      </c>
      <c r="I6606" t="str" cm="1">
        <f t="array" ref="I6606">IFERROR(INDEX(scheduling_data!H:H,MATCH(B6606&amp;D6606,scheduling_data!D:D&amp;scheduling_data!A:A,0)),"")</f>
        <v>Robert Crochet</v>
      </c>
      <c r="J6606" t="str">
        <f t="shared" si="235"/>
        <v>No</v>
      </c>
      <c r="L6606" t="str">
        <f t="shared" si="236"/>
        <v>No</v>
      </c>
    </row>
    <row r="6607" spans="1:12" x14ac:dyDescent="0.3">
      <c r="A6607" t="s">
        <v>232</v>
      </c>
      <c r="B6607">
        <v>236</v>
      </c>
      <c r="C6607" s="1">
        <v>45364</v>
      </c>
      <c r="D6607" s="1">
        <v>45337.625</v>
      </c>
      <c r="E6607">
        <v>75</v>
      </c>
      <c r="F6607" t="s">
        <v>9</v>
      </c>
      <c r="G6607" t="s">
        <v>169</v>
      </c>
      <c r="H6607">
        <v>97140</v>
      </c>
      <c r="I6607" t="str" cm="1">
        <f t="array" ref="I6607">IFERROR(INDEX(scheduling_data!H:H,MATCH(B6607&amp;D6607,scheduling_data!D:D&amp;scheduling_data!A:A,0)),"")</f>
        <v>Robert Crochet</v>
      </c>
      <c r="J6607" t="str">
        <f t="shared" si="235"/>
        <v>No</v>
      </c>
      <c r="L6607" t="str">
        <f t="shared" si="236"/>
        <v>No</v>
      </c>
    </row>
    <row r="6608" spans="1:12" x14ac:dyDescent="0.3">
      <c r="A6608" t="s">
        <v>232</v>
      </c>
      <c r="B6608">
        <v>236</v>
      </c>
      <c r="C6608" s="1">
        <v>45364</v>
      </c>
      <c r="D6608" s="1">
        <v>45337.625</v>
      </c>
      <c r="E6608">
        <v>150</v>
      </c>
      <c r="F6608" t="s">
        <v>9</v>
      </c>
      <c r="G6608" t="s">
        <v>169</v>
      </c>
      <c r="H6608">
        <v>97110</v>
      </c>
      <c r="I6608" t="str" cm="1">
        <f t="array" ref="I6608">IFERROR(INDEX(scheduling_data!H:H,MATCH(B6608&amp;D6608,scheduling_data!D:D&amp;scheduling_data!A:A,0)),"")</f>
        <v>Robert Crochet</v>
      </c>
      <c r="J6608" t="str">
        <f t="shared" si="235"/>
        <v>No</v>
      </c>
      <c r="L6608" t="str">
        <f t="shared" si="236"/>
        <v>No</v>
      </c>
    </row>
    <row r="6609" spans="1:12" x14ac:dyDescent="0.3">
      <c r="A6609" t="s">
        <v>232</v>
      </c>
      <c r="B6609">
        <v>236</v>
      </c>
      <c r="C6609" s="1">
        <v>45364</v>
      </c>
      <c r="D6609" s="1">
        <v>45337.625</v>
      </c>
      <c r="E6609">
        <v>42</v>
      </c>
      <c r="F6609" t="s">
        <v>19</v>
      </c>
      <c r="G6609" t="s">
        <v>170</v>
      </c>
      <c r="H6609">
        <v>97162</v>
      </c>
      <c r="I6609" t="str" cm="1">
        <f t="array" ref="I6609">IFERROR(INDEX(scheduling_data!H:H,MATCH(B6609&amp;D6609,scheduling_data!D:D&amp;scheduling_data!A:A,0)),"")</f>
        <v>Robert Crochet</v>
      </c>
      <c r="J6609" t="str">
        <f t="shared" si="235"/>
        <v>No</v>
      </c>
      <c r="L6609" t="str">
        <f t="shared" si="236"/>
        <v>Yes</v>
      </c>
    </row>
    <row r="6610" spans="1:12" x14ac:dyDescent="0.3">
      <c r="A6610" t="s">
        <v>232</v>
      </c>
      <c r="B6610">
        <v>236</v>
      </c>
      <c r="C6610" s="1">
        <v>45370</v>
      </c>
      <c r="D6610" s="1">
        <v>45345.5</v>
      </c>
      <c r="E6610">
        <v>75</v>
      </c>
      <c r="F6610" t="s">
        <v>9</v>
      </c>
      <c r="G6610" t="s">
        <v>169</v>
      </c>
      <c r="H6610">
        <v>97140</v>
      </c>
      <c r="I6610" t="str" cm="1">
        <f t="array" ref="I6610">IFERROR(INDEX(scheduling_data!H:H,MATCH(B6610&amp;D6610,scheduling_data!D:D&amp;scheduling_data!A:A,0)),"")</f>
        <v>Amber Hickman</v>
      </c>
      <c r="J6610" t="str">
        <f t="shared" si="235"/>
        <v>No</v>
      </c>
      <c r="L6610" t="str">
        <f t="shared" si="236"/>
        <v>No</v>
      </c>
    </row>
    <row r="6611" spans="1:12" x14ac:dyDescent="0.3">
      <c r="A6611" t="s">
        <v>232</v>
      </c>
      <c r="B6611">
        <v>236</v>
      </c>
      <c r="C6611" s="1">
        <v>45370</v>
      </c>
      <c r="D6611" s="1">
        <v>45345.5</v>
      </c>
      <c r="E6611">
        <v>75</v>
      </c>
      <c r="F6611" t="s">
        <v>9</v>
      </c>
      <c r="G6611" t="s">
        <v>169</v>
      </c>
      <c r="H6611">
        <v>97530</v>
      </c>
      <c r="I6611" t="str" cm="1">
        <f t="array" ref="I6611">IFERROR(INDEX(scheduling_data!H:H,MATCH(B6611&amp;D6611,scheduling_data!D:D&amp;scheduling_data!A:A,0)),"")</f>
        <v>Amber Hickman</v>
      </c>
      <c r="J6611" t="str">
        <f t="shared" si="235"/>
        <v>No</v>
      </c>
      <c r="L6611" t="str">
        <f t="shared" si="236"/>
        <v>No</v>
      </c>
    </row>
    <row r="6612" spans="1:12" x14ac:dyDescent="0.3">
      <c r="A6612" t="s">
        <v>232</v>
      </c>
      <c r="B6612">
        <v>236</v>
      </c>
      <c r="C6612" s="1">
        <v>45370</v>
      </c>
      <c r="D6612" s="1">
        <v>45345.5</v>
      </c>
      <c r="E6612">
        <v>83</v>
      </c>
      <c r="F6612" t="s">
        <v>9</v>
      </c>
      <c r="G6612" t="s">
        <v>169</v>
      </c>
      <c r="H6612">
        <v>97110</v>
      </c>
      <c r="I6612" t="str" cm="1">
        <f t="array" ref="I6612">IFERROR(INDEX(scheduling_data!H:H,MATCH(B6612&amp;D6612,scheduling_data!D:D&amp;scheduling_data!A:A,0)),"")</f>
        <v>Amber Hickman</v>
      </c>
      <c r="J6612" t="str">
        <f t="shared" si="235"/>
        <v>No</v>
      </c>
      <c r="L6612" t="str">
        <f t="shared" si="236"/>
        <v>No</v>
      </c>
    </row>
    <row r="6613" spans="1:12" x14ac:dyDescent="0.3">
      <c r="A6613" t="s">
        <v>232</v>
      </c>
      <c r="B6613">
        <v>236</v>
      </c>
      <c r="C6613" s="1">
        <v>45370</v>
      </c>
      <c r="D6613" s="1">
        <v>45345.5</v>
      </c>
      <c r="E6613">
        <v>42</v>
      </c>
      <c r="F6613" t="s">
        <v>19</v>
      </c>
      <c r="G6613" t="s">
        <v>170</v>
      </c>
      <c r="H6613">
        <v>97110</v>
      </c>
      <c r="I6613" t="str" cm="1">
        <f t="array" ref="I6613">IFERROR(INDEX(scheduling_data!H:H,MATCH(B6613&amp;D6613,scheduling_data!D:D&amp;scheduling_data!A:A,0)),"")</f>
        <v>Amber Hickman</v>
      </c>
      <c r="J6613" t="str">
        <f t="shared" si="235"/>
        <v>No</v>
      </c>
      <c r="L6613" t="str">
        <f t="shared" si="236"/>
        <v>Yes</v>
      </c>
    </row>
    <row r="6614" spans="1:12" x14ac:dyDescent="0.3">
      <c r="A6614" t="s">
        <v>232</v>
      </c>
      <c r="B6614">
        <v>236</v>
      </c>
      <c r="C6614" s="1">
        <v>45370</v>
      </c>
      <c r="D6614" s="1">
        <v>45348.625</v>
      </c>
      <c r="E6614">
        <v>83</v>
      </c>
      <c r="F6614" t="s">
        <v>9</v>
      </c>
      <c r="G6614" t="s">
        <v>169</v>
      </c>
      <c r="H6614">
        <v>97110</v>
      </c>
      <c r="I6614" t="str" cm="1">
        <f t="array" ref="I6614">IFERROR(INDEX(scheduling_data!H:H,MATCH(B6614&amp;D6614,scheduling_data!D:D&amp;scheduling_data!A:A,0)),"")</f>
        <v>Amber Hickman</v>
      </c>
      <c r="J6614" t="str">
        <f t="shared" si="235"/>
        <v>No</v>
      </c>
      <c r="L6614" t="str">
        <f t="shared" si="236"/>
        <v>No</v>
      </c>
    </row>
    <row r="6615" spans="1:12" x14ac:dyDescent="0.3">
      <c r="A6615" t="s">
        <v>232</v>
      </c>
      <c r="B6615">
        <v>236</v>
      </c>
      <c r="C6615" s="1">
        <v>45370</v>
      </c>
      <c r="D6615" s="1">
        <v>45348.625</v>
      </c>
      <c r="E6615">
        <v>42</v>
      </c>
      <c r="F6615" t="s">
        <v>19</v>
      </c>
      <c r="G6615" t="s">
        <v>170</v>
      </c>
      <c r="H6615">
        <v>97110</v>
      </c>
      <c r="I6615" t="str" cm="1">
        <f t="array" ref="I6615">IFERROR(INDEX(scheduling_data!H:H,MATCH(B6615&amp;D6615,scheduling_data!D:D&amp;scheduling_data!A:A,0)),"")</f>
        <v>Amber Hickman</v>
      </c>
      <c r="J6615" t="str">
        <f t="shared" si="235"/>
        <v>No</v>
      </c>
      <c r="L6615" t="str">
        <f t="shared" si="236"/>
        <v>Yes</v>
      </c>
    </row>
    <row r="6616" spans="1:12" x14ac:dyDescent="0.3">
      <c r="A6616" t="s">
        <v>232</v>
      </c>
      <c r="B6616">
        <v>236</v>
      </c>
      <c r="C6616" s="1">
        <v>45370</v>
      </c>
      <c r="D6616" s="1">
        <v>45348.625</v>
      </c>
      <c r="E6616">
        <v>150</v>
      </c>
      <c r="F6616" t="s">
        <v>9</v>
      </c>
      <c r="G6616" t="s">
        <v>169</v>
      </c>
      <c r="H6616">
        <v>97530</v>
      </c>
      <c r="I6616" t="str" cm="1">
        <f t="array" ref="I6616">IFERROR(INDEX(scheduling_data!H:H,MATCH(B6616&amp;D6616,scheduling_data!D:D&amp;scheduling_data!A:A,0)),"")</f>
        <v>Amber Hickman</v>
      </c>
      <c r="J6616" t="str">
        <f t="shared" si="235"/>
        <v>No</v>
      </c>
      <c r="L6616" t="str">
        <f t="shared" si="236"/>
        <v>No</v>
      </c>
    </row>
    <row r="6617" spans="1:12" x14ac:dyDescent="0.3">
      <c r="A6617" t="s">
        <v>232</v>
      </c>
      <c r="B6617">
        <v>236</v>
      </c>
      <c r="C6617" s="1">
        <v>45370</v>
      </c>
      <c r="D6617" s="1">
        <v>45351.583333333336</v>
      </c>
      <c r="E6617">
        <v>83</v>
      </c>
      <c r="F6617" t="s">
        <v>9</v>
      </c>
      <c r="G6617" t="s">
        <v>169</v>
      </c>
      <c r="H6617">
        <v>97110</v>
      </c>
      <c r="I6617" t="str" cm="1">
        <f t="array" ref="I6617">IFERROR(INDEX(scheduling_data!H:H,MATCH(B6617&amp;D6617,scheduling_data!D:D&amp;scheduling_data!A:A,0)),"")</f>
        <v>Jessica Pittman</v>
      </c>
      <c r="J6617" t="str">
        <f t="shared" si="235"/>
        <v>No</v>
      </c>
      <c r="L6617" t="str">
        <f t="shared" si="236"/>
        <v>No</v>
      </c>
    </row>
    <row r="6618" spans="1:12" x14ac:dyDescent="0.3">
      <c r="A6618" t="s">
        <v>232</v>
      </c>
      <c r="B6618">
        <v>236</v>
      </c>
      <c r="C6618" s="1">
        <v>45370</v>
      </c>
      <c r="D6618" s="1">
        <v>45351.583333333336</v>
      </c>
      <c r="E6618">
        <v>42</v>
      </c>
      <c r="F6618" t="s">
        <v>19</v>
      </c>
      <c r="G6618" t="s">
        <v>170</v>
      </c>
      <c r="H6618">
        <v>97110</v>
      </c>
      <c r="I6618" t="str" cm="1">
        <f t="array" ref="I6618">IFERROR(INDEX(scheduling_data!H:H,MATCH(B6618&amp;D6618,scheduling_data!D:D&amp;scheduling_data!A:A,0)),"")</f>
        <v>Jessica Pittman</v>
      </c>
      <c r="J6618" t="str">
        <f t="shared" si="235"/>
        <v>No</v>
      </c>
      <c r="L6618" t="str">
        <f t="shared" si="236"/>
        <v>Yes</v>
      </c>
    </row>
    <row r="6619" spans="1:12" x14ac:dyDescent="0.3">
      <c r="A6619" t="s">
        <v>14</v>
      </c>
      <c r="B6619">
        <v>237</v>
      </c>
      <c r="C6619" s="1">
        <v>45352</v>
      </c>
      <c r="D6619" s="1">
        <v>45334.333333333336</v>
      </c>
      <c r="E6619">
        <v>150</v>
      </c>
      <c r="F6619" t="s">
        <v>9</v>
      </c>
      <c r="G6619" t="s">
        <v>112</v>
      </c>
      <c r="H6619">
        <v>97112</v>
      </c>
      <c r="I6619" t="str" cm="1">
        <f t="array" ref="I6619">IFERROR(INDEX(scheduling_data!H:H,MATCH(B6619&amp;D6619,scheduling_data!D:D&amp;scheduling_data!A:A,0)),"")</f>
        <v>James Allen</v>
      </c>
      <c r="J6619" t="str">
        <f t="shared" si="235"/>
        <v>No</v>
      </c>
      <c r="L6619" t="str">
        <f t="shared" si="236"/>
        <v>No</v>
      </c>
    </row>
    <row r="6620" spans="1:12" x14ac:dyDescent="0.3">
      <c r="A6620" t="s">
        <v>14</v>
      </c>
      <c r="B6620">
        <v>237</v>
      </c>
      <c r="C6620" s="1">
        <v>45352</v>
      </c>
      <c r="D6620" s="1">
        <v>45334.333333333336</v>
      </c>
      <c r="E6620">
        <v>55</v>
      </c>
      <c r="F6620" t="s">
        <v>19</v>
      </c>
      <c r="G6620" t="s">
        <v>51</v>
      </c>
      <c r="H6620">
        <v>97110</v>
      </c>
      <c r="I6620" t="str" cm="1">
        <f t="array" ref="I6620">IFERROR(INDEX(scheduling_data!H:H,MATCH(B6620&amp;D6620,scheduling_data!D:D&amp;scheduling_data!A:A,0)),"")</f>
        <v>James Allen</v>
      </c>
      <c r="J6620" t="str">
        <f t="shared" si="235"/>
        <v>No</v>
      </c>
      <c r="L6620" t="str">
        <f t="shared" si="236"/>
        <v>Yes</v>
      </c>
    </row>
    <row r="6621" spans="1:12" x14ac:dyDescent="0.3">
      <c r="A6621" t="s">
        <v>14</v>
      </c>
      <c r="B6621">
        <v>237</v>
      </c>
      <c r="C6621" s="1">
        <v>45352</v>
      </c>
      <c r="D6621" s="1">
        <v>45334.333333333336</v>
      </c>
      <c r="E6621">
        <v>95</v>
      </c>
      <c r="F6621" t="s">
        <v>9</v>
      </c>
      <c r="G6621" t="s">
        <v>112</v>
      </c>
      <c r="H6621">
        <v>97110</v>
      </c>
      <c r="I6621" t="str" cm="1">
        <f t="array" ref="I6621">IFERROR(INDEX(scheduling_data!H:H,MATCH(B6621&amp;D6621,scheduling_data!D:D&amp;scheduling_data!A:A,0)),"")</f>
        <v>James Allen</v>
      </c>
      <c r="J6621" t="str">
        <f t="shared" si="235"/>
        <v>No</v>
      </c>
      <c r="L6621" t="str">
        <f t="shared" si="236"/>
        <v>No</v>
      </c>
    </row>
    <row r="6622" spans="1:12" x14ac:dyDescent="0.3">
      <c r="A6622" t="s">
        <v>14</v>
      </c>
      <c r="B6622">
        <v>237</v>
      </c>
      <c r="C6622" s="1">
        <v>45352</v>
      </c>
      <c r="D6622" s="1">
        <v>45335.333333333336</v>
      </c>
      <c r="E6622">
        <v>55</v>
      </c>
      <c r="F6622" t="s">
        <v>19</v>
      </c>
      <c r="G6622" t="s">
        <v>51</v>
      </c>
      <c r="H6622">
        <v>97110</v>
      </c>
      <c r="I6622" t="str" cm="1">
        <f t="array" ref="I6622">IFERROR(INDEX(scheduling_data!H:H,MATCH(B6622&amp;D6622,scheduling_data!D:D&amp;scheduling_data!A:A,0)),"")</f>
        <v>James Allen</v>
      </c>
      <c r="J6622" t="str">
        <f t="shared" si="235"/>
        <v>No</v>
      </c>
      <c r="L6622" t="str">
        <f t="shared" si="236"/>
        <v>Yes</v>
      </c>
    </row>
    <row r="6623" spans="1:12" x14ac:dyDescent="0.3">
      <c r="A6623" t="s">
        <v>14</v>
      </c>
      <c r="B6623">
        <v>237</v>
      </c>
      <c r="C6623" s="1">
        <v>45352</v>
      </c>
      <c r="D6623" s="1">
        <v>45335.333333333336</v>
      </c>
      <c r="E6623">
        <v>245</v>
      </c>
      <c r="F6623" t="s">
        <v>9</v>
      </c>
      <c r="G6623" t="s">
        <v>112</v>
      </c>
      <c r="H6623">
        <v>97110</v>
      </c>
      <c r="I6623" t="str" cm="1">
        <f t="array" ref="I6623">IFERROR(INDEX(scheduling_data!H:H,MATCH(B6623&amp;D6623,scheduling_data!D:D&amp;scheduling_data!A:A,0)),"")</f>
        <v>James Allen</v>
      </c>
      <c r="J6623" t="str">
        <f t="shared" si="235"/>
        <v>No</v>
      </c>
      <c r="L6623" t="str">
        <f t="shared" si="236"/>
        <v>No</v>
      </c>
    </row>
    <row r="6624" spans="1:12" x14ac:dyDescent="0.3">
      <c r="A6624" t="s">
        <v>14</v>
      </c>
      <c r="B6624">
        <v>237</v>
      </c>
      <c r="C6624" s="1">
        <v>45352</v>
      </c>
      <c r="D6624" s="1">
        <v>45337.333333333336</v>
      </c>
      <c r="E6624">
        <v>55</v>
      </c>
      <c r="F6624" t="s">
        <v>19</v>
      </c>
      <c r="G6624" t="s">
        <v>51</v>
      </c>
      <c r="H6624">
        <v>97110</v>
      </c>
      <c r="I6624" t="str" cm="1">
        <f t="array" ref="I6624">IFERROR(INDEX(scheduling_data!H:H,MATCH(B6624&amp;D6624,scheduling_data!D:D&amp;scheduling_data!A:A,0)),"")</f>
        <v>James Allen</v>
      </c>
      <c r="J6624" t="str">
        <f t="shared" si="235"/>
        <v>No</v>
      </c>
      <c r="L6624" t="str">
        <f t="shared" si="236"/>
        <v>Yes</v>
      </c>
    </row>
    <row r="6625" spans="1:12" x14ac:dyDescent="0.3">
      <c r="A6625" t="s">
        <v>14</v>
      </c>
      <c r="B6625">
        <v>237</v>
      </c>
      <c r="C6625" s="1">
        <v>45352</v>
      </c>
      <c r="D6625" s="1">
        <v>45337.333333333336</v>
      </c>
      <c r="E6625">
        <v>170</v>
      </c>
      <c r="F6625" t="s">
        <v>9</v>
      </c>
      <c r="G6625" t="s">
        <v>112</v>
      </c>
      <c r="H6625">
        <v>97110</v>
      </c>
      <c r="I6625" t="str" cm="1">
        <f t="array" ref="I6625">IFERROR(INDEX(scheduling_data!H:H,MATCH(B6625&amp;D6625,scheduling_data!D:D&amp;scheduling_data!A:A,0)),"")</f>
        <v>James Allen</v>
      </c>
      <c r="J6625" t="str">
        <f t="shared" si="235"/>
        <v>No</v>
      </c>
      <c r="L6625" t="str">
        <f t="shared" si="236"/>
        <v>No</v>
      </c>
    </row>
    <row r="6626" spans="1:12" x14ac:dyDescent="0.3">
      <c r="A6626" t="s">
        <v>14</v>
      </c>
      <c r="B6626">
        <v>237</v>
      </c>
      <c r="C6626" s="1">
        <v>45359</v>
      </c>
      <c r="D6626" s="1">
        <v>45342.333333333336</v>
      </c>
      <c r="E6626">
        <v>55</v>
      </c>
      <c r="F6626" t="s">
        <v>19</v>
      </c>
      <c r="G6626" t="s">
        <v>51</v>
      </c>
      <c r="H6626">
        <v>97110</v>
      </c>
      <c r="I6626" t="str" cm="1">
        <f t="array" ref="I6626">IFERROR(INDEX(scheduling_data!H:H,MATCH(B6626&amp;D6626,scheduling_data!D:D&amp;scheduling_data!A:A,0)),"")</f>
        <v>James Allen</v>
      </c>
      <c r="J6626" t="str">
        <f t="shared" si="235"/>
        <v>No</v>
      </c>
      <c r="L6626" t="str">
        <f t="shared" si="236"/>
        <v>Yes</v>
      </c>
    </row>
    <row r="6627" spans="1:12" x14ac:dyDescent="0.3">
      <c r="A6627" t="s">
        <v>14</v>
      </c>
      <c r="B6627">
        <v>237</v>
      </c>
      <c r="C6627" s="1">
        <v>45359</v>
      </c>
      <c r="D6627" s="1">
        <v>45342.333333333336</v>
      </c>
      <c r="E6627">
        <v>170</v>
      </c>
      <c r="F6627" t="s">
        <v>9</v>
      </c>
      <c r="G6627" t="s">
        <v>112</v>
      </c>
      <c r="H6627">
        <v>97110</v>
      </c>
      <c r="I6627" t="str" cm="1">
        <f t="array" ref="I6627">IFERROR(INDEX(scheduling_data!H:H,MATCH(B6627&amp;D6627,scheduling_data!D:D&amp;scheduling_data!A:A,0)),"")</f>
        <v>James Allen</v>
      </c>
      <c r="J6627" t="str">
        <f t="shared" si="235"/>
        <v>No</v>
      </c>
      <c r="L6627" t="str">
        <f t="shared" si="236"/>
        <v>No</v>
      </c>
    </row>
    <row r="6628" spans="1:12" x14ac:dyDescent="0.3">
      <c r="A6628" t="s">
        <v>14</v>
      </c>
      <c r="B6628">
        <v>237</v>
      </c>
      <c r="C6628" s="1">
        <v>45359</v>
      </c>
      <c r="D6628" s="1">
        <v>45344.333333333336</v>
      </c>
      <c r="E6628">
        <v>55</v>
      </c>
      <c r="F6628" t="s">
        <v>19</v>
      </c>
      <c r="G6628" t="s">
        <v>51</v>
      </c>
      <c r="H6628">
        <v>97110</v>
      </c>
      <c r="I6628" t="str" cm="1">
        <f t="array" ref="I6628">IFERROR(INDEX(scheduling_data!H:H,MATCH(B6628&amp;D6628,scheduling_data!D:D&amp;scheduling_data!A:A,0)),"")</f>
        <v>James Allen</v>
      </c>
      <c r="J6628" t="str">
        <f t="shared" si="235"/>
        <v>No</v>
      </c>
      <c r="L6628" t="str">
        <f t="shared" si="236"/>
        <v>Yes</v>
      </c>
    </row>
    <row r="6629" spans="1:12" x14ac:dyDescent="0.3">
      <c r="A6629" t="s">
        <v>14</v>
      </c>
      <c r="B6629">
        <v>237</v>
      </c>
      <c r="C6629" s="1">
        <v>45359</v>
      </c>
      <c r="D6629" s="1">
        <v>45344.333333333336</v>
      </c>
      <c r="E6629">
        <v>170</v>
      </c>
      <c r="F6629" t="s">
        <v>9</v>
      </c>
      <c r="G6629" t="s">
        <v>112</v>
      </c>
      <c r="H6629">
        <v>97110</v>
      </c>
      <c r="I6629" t="str" cm="1">
        <f t="array" ref="I6629">IFERROR(INDEX(scheduling_data!H:H,MATCH(B6629&amp;D6629,scheduling_data!D:D&amp;scheduling_data!A:A,0)),"")</f>
        <v>James Allen</v>
      </c>
      <c r="J6629" t="str">
        <f t="shared" si="235"/>
        <v>No</v>
      </c>
      <c r="L6629" t="str">
        <f t="shared" si="236"/>
        <v>No</v>
      </c>
    </row>
    <row r="6630" spans="1:12" x14ac:dyDescent="0.3">
      <c r="A6630" t="s">
        <v>14</v>
      </c>
      <c r="B6630">
        <v>237</v>
      </c>
      <c r="C6630" s="1">
        <v>45366</v>
      </c>
      <c r="D6630" s="1">
        <v>45348.333333333336</v>
      </c>
      <c r="E6630">
        <v>75</v>
      </c>
      <c r="F6630" t="s">
        <v>9</v>
      </c>
      <c r="G6630" t="s">
        <v>112</v>
      </c>
      <c r="H6630">
        <v>97530</v>
      </c>
      <c r="I6630" t="str" cm="1">
        <f t="array" ref="I6630">IFERROR(INDEX(scheduling_data!H:H,MATCH(B6630&amp;D6630,scheduling_data!D:D&amp;scheduling_data!A:A,0)),"")</f>
        <v>James Allen</v>
      </c>
      <c r="J6630" t="str">
        <f t="shared" si="235"/>
        <v>No</v>
      </c>
      <c r="L6630" t="str">
        <f t="shared" si="236"/>
        <v>No</v>
      </c>
    </row>
    <row r="6631" spans="1:12" x14ac:dyDescent="0.3">
      <c r="A6631" t="s">
        <v>14</v>
      </c>
      <c r="B6631">
        <v>237</v>
      </c>
      <c r="C6631" s="1">
        <v>45366</v>
      </c>
      <c r="D6631" s="1">
        <v>45348.333333333336</v>
      </c>
      <c r="E6631">
        <v>95</v>
      </c>
      <c r="F6631" t="s">
        <v>9</v>
      </c>
      <c r="G6631" t="s">
        <v>112</v>
      </c>
      <c r="H6631">
        <v>97110</v>
      </c>
      <c r="I6631" t="str" cm="1">
        <f t="array" ref="I6631">IFERROR(INDEX(scheduling_data!H:H,MATCH(B6631&amp;D6631,scheduling_data!D:D&amp;scheduling_data!A:A,0)),"")</f>
        <v>James Allen</v>
      </c>
      <c r="J6631" t="str">
        <f t="shared" si="235"/>
        <v>No</v>
      </c>
      <c r="L6631" t="str">
        <f t="shared" si="236"/>
        <v>No</v>
      </c>
    </row>
    <row r="6632" spans="1:12" x14ac:dyDescent="0.3">
      <c r="A6632" t="s">
        <v>14</v>
      </c>
      <c r="B6632">
        <v>237</v>
      </c>
      <c r="C6632" s="1">
        <v>45366</v>
      </c>
      <c r="D6632" s="1">
        <v>45348.333333333336</v>
      </c>
      <c r="E6632">
        <v>55</v>
      </c>
      <c r="F6632" t="s">
        <v>19</v>
      </c>
      <c r="G6632" t="s">
        <v>51</v>
      </c>
      <c r="H6632">
        <v>97110</v>
      </c>
      <c r="I6632" t="str" cm="1">
        <f t="array" ref="I6632">IFERROR(INDEX(scheduling_data!H:H,MATCH(B6632&amp;D6632,scheduling_data!D:D&amp;scheduling_data!A:A,0)),"")</f>
        <v>James Allen</v>
      </c>
      <c r="J6632" t="str">
        <f t="shared" si="235"/>
        <v>No</v>
      </c>
      <c r="L6632" t="str">
        <f t="shared" si="236"/>
        <v>Yes</v>
      </c>
    </row>
    <row r="6633" spans="1:12" x14ac:dyDescent="0.3">
      <c r="A6633" t="s">
        <v>14</v>
      </c>
      <c r="B6633">
        <v>237</v>
      </c>
      <c r="C6633" s="1">
        <v>45366</v>
      </c>
      <c r="D6633" s="1">
        <v>45351.333333333336</v>
      </c>
      <c r="E6633">
        <v>55</v>
      </c>
      <c r="F6633" t="s">
        <v>19</v>
      </c>
      <c r="G6633" t="s">
        <v>51</v>
      </c>
      <c r="H6633">
        <v>97110</v>
      </c>
      <c r="I6633" t="str" cm="1">
        <f t="array" ref="I6633">IFERROR(INDEX(scheduling_data!H:H,MATCH(B6633&amp;D6633,scheduling_data!D:D&amp;scheduling_data!A:A,0)),"")</f>
        <v>James Allen</v>
      </c>
      <c r="J6633" t="str">
        <f t="shared" si="235"/>
        <v>No</v>
      </c>
      <c r="L6633" t="str">
        <f t="shared" si="236"/>
        <v>Yes</v>
      </c>
    </row>
    <row r="6634" spans="1:12" x14ac:dyDescent="0.3">
      <c r="A6634" t="s">
        <v>14</v>
      </c>
      <c r="B6634">
        <v>237</v>
      </c>
      <c r="C6634" s="1">
        <v>45366</v>
      </c>
      <c r="D6634" s="1">
        <v>45351.333333333336</v>
      </c>
      <c r="E6634">
        <v>95</v>
      </c>
      <c r="F6634" t="s">
        <v>9</v>
      </c>
      <c r="G6634" t="s">
        <v>112</v>
      </c>
      <c r="H6634">
        <v>97110</v>
      </c>
      <c r="I6634" t="str" cm="1">
        <f t="array" ref="I6634">IFERROR(INDEX(scheduling_data!H:H,MATCH(B6634&amp;D6634,scheduling_data!D:D&amp;scheduling_data!A:A,0)),"")</f>
        <v>James Allen</v>
      </c>
      <c r="J6634" t="str">
        <f t="shared" si="235"/>
        <v>No</v>
      </c>
      <c r="L6634" t="str">
        <f t="shared" si="236"/>
        <v>No</v>
      </c>
    </row>
    <row r="6635" spans="1:12" x14ac:dyDescent="0.3">
      <c r="A6635" t="s">
        <v>14</v>
      </c>
      <c r="B6635">
        <v>237</v>
      </c>
      <c r="C6635" s="1">
        <v>45366</v>
      </c>
      <c r="D6635" s="1">
        <v>45351.333333333336</v>
      </c>
      <c r="E6635">
        <v>75</v>
      </c>
      <c r="F6635" t="s">
        <v>9</v>
      </c>
      <c r="G6635" t="s">
        <v>112</v>
      </c>
      <c r="H6635">
        <v>97530</v>
      </c>
      <c r="I6635" t="str" cm="1">
        <f t="array" ref="I6635">IFERROR(INDEX(scheduling_data!H:H,MATCH(B6635&amp;D6635,scheduling_data!D:D&amp;scheduling_data!A:A,0)),"")</f>
        <v>James Allen</v>
      </c>
      <c r="J6635" t="str">
        <f t="shared" si="235"/>
        <v>No</v>
      </c>
      <c r="L6635" t="str">
        <f t="shared" si="236"/>
        <v>No</v>
      </c>
    </row>
    <row r="6636" spans="1:12" x14ac:dyDescent="0.3">
      <c r="A6636" t="s">
        <v>49</v>
      </c>
      <c r="B6636">
        <v>238</v>
      </c>
      <c r="C6636" s="1">
        <v>45355</v>
      </c>
      <c r="D6636" s="1">
        <v>45343.395833333336</v>
      </c>
      <c r="E6636">
        <v>32</v>
      </c>
      <c r="F6636" t="s">
        <v>19</v>
      </c>
      <c r="G6636" t="s">
        <v>50</v>
      </c>
      <c r="H6636">
        <v>97112</v>
      </c>
      <c r="I6636" t="str" cm="1">
        <f t="array" ref="I6636">IFERROR(INDEX(scheduling_data!H:H,MATCH(B6636&amp;D6636,scheduling_data!D:D&amp;scheduling_data!A:A,0)),"")</f>
        <v>Kelsea Rodriguez</v>
      </c>
      <c r="J6636" t="str">
        <f t="shared" si="235"/>
        <v>No</v>
      </c>
      <c r="L6636" t="str">
        <f t="shared" si="236"/>
        <v>Yes</v>
      </c>
    </row>
    <row r="6637" spans="1:12" x14ac:dyDescent="0.3">
      <c r="A6637" t="s">
        <v>49</v>
      </c>
      <c r="B6637">
        <v>238</v>
      </c>
      <c r="C6637" s="1">
        <v>45355</v>
      </c>
      <c r="D6637" s="1">
        <v>45343.395833333336</v>
      </c>
      <c r="E6637">
        <v>68</v>
      </c>
      <c r="F6637" t="s">
        <v>9</v>
      </c>
      <c r="G6637" t="s">
        <v>104</v>
      </c>
      <c r="H6637">
        <v>97112</v>
      </c>
      <c r="I6637" t="str" cm="1">
        <f t="array" ref="I6637">IFERROR(INDEX(scheduling_data!H:H,MATCH(B6637&amp;D6637,scheduling_data!D:D&amp;scheduling_data!A:A,0)),"")</f>
        <v>Kelsea Rodriguez</v>
      </c>
      <c r="J6637" t="str">
        <f t="shared" si="235"/>
        <v>No</v>
      </c>
      <c r="L6637" t="str">
        <f t="shared" si="236"/>
        <v>No</v>
      </c>
    </row>
    <row r="6638" spans="1:12" x14ac:dyDescent="0.3">
      <c r="A6638" t="s">
        <v>49</v>
      </c>
      <c r="B6638">
        <v>238</v>
      </c>
      <c r="C6638" s="1">
        <v>45364</v>
      </c>
      <c r="D6638" s="1">
        <v>45350.625</v>
      </c>
      <c r="E6638">
        <v>68</v>
      </c>
      <c r="F6638" t="s">
        <v>9</v>
      </c>
      <c r="G6638" t="s">
        <v>104</v>
      </c>
      <c r="H6638">
        <v>97112</v>
      </c>
      <c r="I6638" t="str" cm="1">
        <f t="array" ref="I6638">IFERROR(INDEX(scheduling_data!H:H,MATCH(B6638&amp;D6638,scheduling_data!D:D&amp;scheduling_data!A:A,0)),"")</f>
        <v>Kelsea Rodriguez</v>
      </c>
      <c r="J6638" t="str">
        <f t="shared" si="235"/>
        <v>No</v>
      </c>
      <c r="L6638" t="str">
        <f t="shared" si="236"/>
        <v>No</v>
      </c>
    </row>
    <row r="6639" spans="1:12" x14ac:dyDescent="0.3">
      <c r="A6639" t="s">
        <v>49</v>
      </c>
      <c r="B6639">
        <v>238</v>
      </c>
      <c r="C6639" s="1">
        <v>45364</v>
      </c>
      <c r="D6639" s="1">
        <v>45350.625</v>
      </c>
      <c r="E6639">
        <v>32</v>
      </c>
      <c r="F6639" t="s">
        <v>19</v>
      </c>
      <c r="G6639" t="s">
        <v>50</v>
      </c>
      <c r="H6639">
        <v>97112</v>
      </c>
      <c r="I6639" t="str" cm="1">
        <f t="array" ref="I6639">IFERROR(INDEX(scheduling_data!H:H,MATCH(B6639&amp;D6639,scheduling_data!D:D&amp;scheduling_data!A:A,0)),"")</f>
        <v>Kelsea Rodriguez</v>
      </c>
      <c r="J6639" t="str">
        <f t="shared" si="235"/>
        <v>No</v>
      </c>
      <c r="L6639" t="str">
        <f t="shared" si="236"/>
        <v>Yes</v>
      </c>
    </row>
    <row r="6640" spans="1:12" x14ac:dyDescent="0.3">
      <c r="A6640" t="s">
        <v>49</v>
      </c>
      <c r="B6640">
        <v>47</v>
      </c>
      <c r="C6640" s="1">
        <v>45364</v>
      </c>
      <c r="D6640" s="1">
        <v>45342.583333333336</v>
      </c>
      <c r="E6640">
        <v>23.6</v>
      </c>
      <c r="F6640" t="s">
        <v>19</v>
      </c>
      <c r="G6640" t="s">
        <v>50</v>
      </c>
      <c r="H6640">
        <v>97112</v>
      </c>
      <c r="I6640" t="str" cm="1">
        <f t="array" ref="I6640">IFERROR(INDEX(scheduling_data!H:H,MATCH(B6640&amp;D6640,scheduling_data!D:D&amp;scheduling_data!A:A,0)),"")</f>
        <v>Christian Litz</v>
      </c>
      <c r="J6640" t="str">
        <f t="shared" si="235"/>
        <v>No</v>
      </c>
      <c r="L6640" t="str">
        <f t="shared" si="236"/>
        <v>Yes</v>
      </c>
    </row>
    <row r="6641" spans="1:12" x14ac:dyDescent="0.3">
      <c r="A6641" t="s">
        <v>49</v>
      </c>
      <c r="B6641">
        <v>47</v>
      </c>
      <c r="C6641" s="1">
        <v>45364</v>
      </c>
      <c r="D6641" s="1">
        <v>45342.583333333336</v>
      </c>
      <c r="E6641">
        <v>91.33</v>
      </c>
      <c r="F6641" t="s">
        <v>19</v>
      </c>
      <c r="G6641" t="s">
        <v>50</v>
      </c>
      <c r="H6641">
        <v>97161</v>
      </c>
      <c r="I6641" t="str" cm="1">
        <f t="array" ref="I6641">IFERROR(INDEX(scheduling_data!H:H,MATCH(B6641&amp;D6641,scheduling_data!D:D&amp;scheduling_data!A:A,0)),"")</f>
        <v>Christian Litz</v>
      </c>
      <c r="J6641" t="str">
        <f t="shared" si="235"/>
        <v>No</v>
      </c>
      <c r="L6641" t="str">
        <f t="shared" si="236"/>
        <v>Yes</v>
      </c>
    </row>
    <row r="6642" spans="1:12" x14ac:dyDescent="0.3">
      <c r="A6642" t="s">
        <v>49</v>
      </c>
      <c r="B6642">
        <v>47</v>
      </c>
      <c r="C6642" s="1">
        <v>45364</v>
      </c>
      <c r="D6642" s="1">
        <v>45342.583333333336</v>
      </c>
      <c r="E6642">
        <v>41.68</v>
      </c>
      <c r="F6642" t="s">
        <v>19</v>
      </c>
      <c r="G6642" t="s">
        <v>50</v>
      </c>
      <c r="H6642">
        <v>97110</v>
      </c>
      <c r="I6642" t="str" cm="1">
        <f t="array" ref="I6642">IFERROR(INDEX(scheduling_data!H:H,MATCH(B6642&amp;D6642,scheduling_data!D:D&amp;scheduling_data!A:A,0)),"")</f>
        <v>Christian Litz</v>
      </c>
      <c r="J6642" t="str">
        <f t="shared" si="235"/>
        <v>No</v>
      </c>
      <c r="L6642" t="str">
        <f t="shared" si="236"/>
        <v>Yes</v>
      </c>
    </row>
    <row r="6643" spans="1:12" x14ac:dyDescent="0.3">
      <c r="A6643" t="s">
        <v>49</v>
      </c>
      <c r="B6643">
        <v>47</v>
      </c>
      <c r="C6643" s="1">
        <v>45373</v>
      </c>
      <c r="D6643" s="1">
        <v>45344.625</v>
      </c>
      <c r="E6643">
        <v>41.68</v>
      </c>
      <c r="F6643" t="s">
        <v>19</v>
      </c>
      <c r="G6643" t="s">
        <v>50</v>
      </c>
      <c r="H6643">
        <v>97110</v>
      </c>
      <c r="I6643" t="str" cm="1">
        <f t="array" ref="I6643">IFERROR(INDEX(scheduling_data!H:H,MATCH(B6643&amp;D6643,scheduling_data!D:D&amp;scheduling_data!A:A,0)),"")</f>
        <v>Robert Crochet</v>
      </c>
      <c r="J6643" t="str">
        <f t="shared" si="235"/>
        <v>No</v>
      </c>
      <c r="L6643" t="str">
        <f t="shared" si="236"/>
        <v>Yes</v>
      </c>
    </row>
    <row r="6644" spans="1:12" x14ac:dyDescent="0.3">
      <c r="A6644" t="s">
        <v>49</v>
      </c>
      <c r="B6644">
        <v>47</v>
      </c>
      <c r="C6644" s="1">
        <v>45373</v>
      </c>
      <c r="D6644" s="1">
        <v>45344.625</v>
      </c>
      <c r="E6644">
        <v>44.2</v>
      </c>
      <c r="F6644" t="s">
        <v>19</v>
      </c>
      <c r="G6644" t="s">
        <v>50</v>
      </c>
      <c r="H6644">
        <v>97112</v>
      </c>
      <c r="I6644" t="str" cm="1">
        <f t="array" ref="I6644">IFERROR(INDEX(scheduling_data!H:H,MATCH(B6644&amp;D6644,scheduling_data!D:D&amp;scheduling_data!A:A,0)),"")</f>
        <v>Robert Crochet</v>
      </c>
      <c r="J6644" t="str">
        <f t="shared" si="235"/>
        <v>No</v>
      </c>
      <c r="L6644" t="str">
        <f t="shared" si="236"/>
        <v>Yes</v>
      </c>
    </row>
    <row r="6645" spans="1:12" x14ac:dyDescent="0.3">
      <c r="A6645" t="s">
        <v>49</v>
      </c>
      <c r="B6645">
        <v>47</v>
      </c>
      <c r="C6645" s="1">
        <v>45373</v>
      </c>
      <c r="D6645" s="1">
        <v>45349.625</v>
      </c>
      <c r="E6645">
        <v>8.34</v>
      </c>
      <c r="F6645" t="s">
        <v>19</v>
      </c>
      <c r="G6645" t="s">
        <v>50</v>
      </c>
      <c r="H6645">
        <v>97110</v>
      </c>
      <c r="I6645" t="str" cm="1">
        <f t="array" ref="I6645">IFERROR(INDEX(scheduling_data!H:H,MATCH(B6645&amp;D6645,scheduling_data!D:D&amp;scheduling_data!A:A,0)),"")</f>
        <v>Christian Litz</v>
      </c>
      <c r="J6645" t="str">
        <f t="shared" si="235"/>
        <v>No</v>
      </c>
      <c r="L6645" t="str">
        <f t="shared" si="236"/>
        <v>Yes</v>
      </c>
    </row>
    <row r="6646" spans="1:12" x14ac:dyDescent="0.3">
      <c r="A6646" t="s">
        <v>49</v>
      </c>
      <c r="B6646">
        <v>47</v>
      </c>
      <c r="C6646" s="1">
        <v>45373</v>
      </c>
      <c r="D6646" s="1">
        <v>45349.625</v>
      </c>
      <c r="E6646">
        <v>6.11</v>
      </c>
      <c r="F6646" t="s">
        <v>19</v>
      </c>
      <c r="G6646" t="s">
        <v>50</v>
      </c>
      <c r="H6646">
        <v>97112</v>
      </c>
      <c r="I6646" t="str" cm="1">
        <f t="array" ref="I6646">IFERROR(INDEX(scheduling_data!H:H,MATCH(B6646&amp;D6646,scheduling_data!D:D&amp;scheduling_data!A:A,0)),"")</f>
        <v>Christian Litz</v>
      </c>
      <c r="J6646" t="str">
        <f t="shared" si="235"/>
        <v>No</v>
      </c>
      <c r="L6646" t="str">
        <f t="shared" si="236"/>
        <v>Yes</v>
      </c>
    </row>
    <row r="6647" spans="1:12" x14ac:dyDescent="0.3">
      <c r="A6647" t="s">
        <v>49</v>
      </c>
      <c r="B6647">
        <v>47</v>
      </c>
      <c r="C6647" s="1">
        <v>45373</v>
      </c>
      <c r="D6647" s="1">
        <v>45350.583333333336</v>
      </c>
      <c r="E6647">
        <v>8.34</v>
      </c>
      <c r="F6647" t="s">
        <v>19</v>
      </c>
      <c r="G6647" t="s">
        <v>50</v>
      </c>
      <c r="H6647">
        <v>97110</v>
      </c>
      <c r="I6647" t="str" cm="1">
        <f t="array" ref="I6647">IFERROR(INDEX(scheduling_data!H:H,MATCH(B6647&amp;D6647,scheduling_data!D:D&amp;scheduling_data!A:A,0)),"")</f>
        <v>Jessica Pittman</v>
      </c>
      <c r="J6647" t="str">
        <f t="shared" si="235"/>
        <v>No</v>
      </c>
      <c r="L6647" t="str">
        <f t="shared" si="236"/>
        <v>Yes</v>
      </c>
    </row>
    <row r="6648" spans="1:12" x14ac:dyDescent="0.3">
      <c r="A6648" t="s">
        <v>49</v>
      </c>
      <c r="B6648">
        <v>47</v>
      </c>
      <c r="C6648" s="1">
        <v>45373</v>
      </c>
      <c r="D6648" s="1">
        <v>45350.583333333336</v>
      </c>
      <c r="E6648">
        <v>10.83</v>
      </c>
      <c r="F6648" t="s">
        <v>19</v>
      </c>
      <c r="G6648" t="s">
        <v>50</v>
      </c>
      <c r="H6648">
        <v>97112</v>
      </c>
      <c r="I6648" t="str" cm="1">
        <f t="array" ref="I6648">IFERROR(INDEX(scheduling_data!H:H,MATCH(B6648&amp;D6648,scheduling_data!D:D&amp;scheduling_data!A:A,0)),"")</f>
        <v>Jessica Pittman</v>
      </c>
      <c r="J6648" t="str">
        <f t="shared" si="235"/>
        <v>No</v>
      </c>
      <c r="L6648" t="str">
        <f t="shared" si="236"/>
        <v>Yes</v>
      </c>
    </row>
    <row r="6649" spans="1:12" x14ac:dyDescent="0.3">
      <c r="A6649" t="s">
        <v>49</v>
      </c>
      <c r="B6649">
        <v>47</v>
      </c>
      <c r="C6649" s="1">
        <v>45366</v>
      </c>
      <c r="D6649" s="1">
        <v>45350.583333333336</v>
      </c>
      <c r="E6649">
        <v>0.74</v>
      </c>
      <c r="F6649" t="s">
        <v>9</v>
      </c>
      <c r="G6649" t="s">
        <v>55</v>
      </c>
      <c r="H6649">
        <v>97112</v>
      </c>
      <c r="I6649" t="str" cm="1">
        <f t="array" ref="I6649">IFERROR(INDEX(scheduling_data!H:H,MATCH(B6649&amp;D6649,scheduling_data!D:D&amp;scheduling_data!A:A,0)),"")</f>
        <v>Jessica Pittman</v>
      </c>
      <c r="J6649" t="str">
        <f t="shared" si="235"/>
        <v>No</v>
      </c>
      <c r="L6649" t="str">
        <f t="shared" si="236"/>
        <v>No</v>
      </c>
    </row>
    <row r="6650" spans="1:12" x14ac:dyDescent="0.3">
      <c r="A6650" t="s">
        <v>49</v>
      </c>
      <c r="B6650">
        <v>47</v>
      </c>
      <c r="C6650" s="1">
        <v>45366</v>
      </c>
      <c r="D6650" s="1">
        <v>45350.583333333336</v>
      </c>
      <c r="E6650">
        <v>6.97</v>
      </c>
      <c r="F6650" t="s">
        <v>9</v>
      </c>
      <c r="G6650" t="s">
        <v>54</v>
      </c>
      <c r="H6650">
        <v>97112</v>
      </c>
      <c r="I6650" t="str" cm="1">
        <f t="array" ref="I6650">IFERROR(INDEX(scheduling_data!H:H,MATCH(B6650&amp;D6650,scheduling_data!D:D&amp;scheduling_data!A:A,0)),"")</f>
        <v>Jessica Pittman</v>
      </c>
      <c r="J6650" t="str">
        <f t="shared" si="235"/>
        <v>No</v>
      </c>
      <c r="L6650" t="str">
        <f t="shared" si="236"/>
        <v>No</v>
      </c>
    </row>
    <row r="6651" spans="1:12" x14ac:dyDescent="0.3">
      <c r="A6651" t="s">
        <v>49</v>
      </c>
      <c r="B6651">
        <v>47</v>
      </c>
      <c r="C6651" s="1">
        <v>45366</v>
      </c>
      <c r="D6651" s="1">
        <v>45350.583333333336</v>
      </c>
      <c r="E6651">
        <v>36.1</v>
      </c>
      <c r="F6651" t="s">
        <v>19</v>
      </c>
      <c r="G6651" t="s">
        <v>57</v>
      </c>
      <c r="H6651">
        <v>97112</v>
      </c>
      <c r="I6651" t="str" cm="1">
        <f t="array" ref="I6651">IFERROR(INDEX(scheduling_data!H:H,MATCH(B6651&amp;D6651,scheduling_data!D:D&amp;scheduling_data!A:A,0)),"")</f>
        <v>Jessica Pittman</v>
      </c>
      <c r="J6651" t="str">
        <f t="shared" si="235"/>
        <v>No</v>
      </c>
      <c r="L6651" t="str">
        <f t="shared" si="236"/>
        <v>Yes</v>
      </c>
    </row>
    <row r="6652" spans="1:12" x14ac:dyDescent="0.3">
      <c r="A6652" t="s">
        <v>49</v>
      </c>
      <c r="B6652">
        <v>47</v>
      </c>
      <c r="C6652" s="1">
        <v>45366</v>
      </c>
      <c r="D6652" s="1">
        <v>45350.583333333336</v>
      </c>
      <c r="E6652">
        <v>11.72</v>
      </c>
      <c r="F6652" t="s">
        <v>9</v>
      </c>
      <c r="G6652" t="s">
        <v>54</v>
      </c>
      <c r="H6652">
        <v>97110</v>
      </c>
      <c r="I6652" t="str" cm="1">
        <f t="array" ref="I6652">IFERROR(INDEX(scheduling_data!H:H,MATCH(B6652&amp;D6652,scheduling_data!D:D&amp;scheduling_data!A:A,0)),"")</f>
        <v>Jessica Pittman</v>
      </c>
      <c r="J6652" t="str">
        <f t="shared" si="235"/>
        <v>No</v>
      </c>
      <c r="L6652" t="str">
        <f t="shared" si="236"/>
        <v>No</v>
      </c>
    </row>
    <row r="6653" spans="1:12" x14ac:dyDescent="0.3">
      <c r="A6653" t="s">
        <v>49</v>
      </c>
      <c r="B6653">
        <v>47</v>
      </c>
      <c r="C6653" s="1">
        <v>45366</v>
      </c>
      <c r="D6653" s="1">
        <v>45350.583333333336</v>
      </c>
      <c r="E6653">
        <v>0.56999999999999995</v>
      </c>
      <c r="F6653" t="s">
        <v>9</v>
      </c>
      <c r="G6653" t="s">
        <v>55</v>
      </c>
      <c r="H6653">
        <v>97110</v>
      </c>
      <c r="I6653" t="str" cm="1">
        <f t="array" ref="I6653">IFERROR(INDEX(scheduling_data!H:H,MATCH(B6653&amp;D6653,scheduling_data!D:D&amp;scheduling_data!A:A,0)),"")</f>
        <v>Jessica Pittman</v>
      </c>
      <c r="J6653" t="str">
        <f t="shared" si="235"/>
        <v>No</v>
      </c>
      <c r="L6653" t="str">
        <f t="shared" si="236"/>
        <v>No</v>
      </c>
    </row>
    <row r="6654" spans="1:12" x14ac:dyDescent="0.3">
      <c r="A6654" t="s">
        <v>49</v>
      </c>
      <c r="B6654">
        <v>47</v>
      </c>
      <c r="C6654" s="1">
        <v>45366</v>
      </c>
      <c r="D6654" s="1">
        <v>45350.583333333336</v>
      </c>
      <c r="E6654">
        <v>101.6</v>
      </c>
      <c r="F6654" t="s">
        <v>9</v>
      </c>
      <c r="G6654" t="s">
        <v>56</v>
      </c>
      <c r="H6654">
        <v>97110</v>
      </c>
      <c r="I6654" t="str" cm="1">
        <f t="array" ref="I6654">IFERROR(INDEX(scheduling_data!H:H,MATCH(B6654&amp;D6654,scheduling_data!D:D&amp;scheduling_data!A:A,0)),"")</f>
        <v>Jessica Pittman</v>
      </c>
      <c r="J6654" t="str">
        <f t="shared" si="235"/>
        <v>No</v>
      </c>
      <c r="L6654" t="str">
        <f t="shared" si="236"/>
        <v>No</v>
      </c>
    </row>
    <row r="6655" spans="1:12" x14ac:dyDescent="0.3">
      <c r="A6655" t="s">
        <v>49</v>
      </c>
      <c r="B6655">
        <v>47</v>
      </c>
      <c r="C6655" s="1">
        <v>45366</v>
      </c>
      <c r="D6655" s="1">
        <v>45350.583333333336</v>
      </c>
      <c r="E6655">
        <v>27.77</v>
      </c>
      <c r="F6655" t="s">
        <v>19</v>
      </c>
      <c r="G6655" t="s">
        <v>57</v>
      </c>
      <c r="H6655">
        <v>97110</v>
      </c>
      <c r="I6655" t="str" cm="1">
        <f t="array" ref="I6655">IFERROR(INDEX(scheduling_data!H:H,MATCH(B6655&amp;D6655,scheduling_data!D:D&amp;scheduling_data!A:A,0)),"")</f>
        <v>Jessica Pittman</v>
      </c>
      <c r="J6655" t="str">
        <f t="shared" si="235"/>
        <v>No</v>
      </c>
      <c r="L6655" t="str">
        <f t="shared" si="236"/>
        <v>Yes</v>
      </c>
    </row>
    <row r="6656" spans="1:12" x14ac:dyDescent="0.3">
      <c r="A6656" t="s">
        <v>49</v>
      </c>
      <c r="B6656">
        <v>47</v>
      </c>
      <c r="C6656" s="1">
        <v>45366</v>
      </c>
      <c r="D6656" s="1">
        <v>45350.583333333336</v>
      </c>
      <c r="E6656">
        <v>95.36</v>
      </c>
      <c r="F6656" t="s">
        <v>9</v>
      </c>
      <c r="G6656" t="s">
        <v>56</v>
      </c>
      <c r="H6656">
        <v>97112</v>
      </c>
      <c r="I6656" t="str" cm="1">
        <f t="array" ref="I6656">IFERROR(INDEX(scheduling_data!H:H,MATCH(B6656&amp;D6656,scheduling_data!D:D&amp;scheduling_data!A:A,0)),"")</f>
        <v>Jessica Pittman</v>
      </c>
      <c r="J6656" t="str">
        <f t="shared" si="235"/>
        <v>No</v>
      </c>
      <c r="L6656" t="str">
        <f t="shared" si="236"/>
        <v>No</v>
      </c>
    </row>
    <row r="6657" spans="1:12" x14ac:dyDescent="0.3">
      <c r="A6657" t="s">
        <v>137</v>
      </c>
      <c r="B6657">
        <v>47</v>
      </c>
      <c r="C6657" s="1">
        <v>45357.847916666666</v>
      </c>
      <c r="D6657" s="1">
        <v>45342.583333333336</v>
      </c>
      <c r="E6657">
        <v>11.72</v>
      </c>
      <c r="F6657" t="s">
        <v>9</v>
      </c>
      <c r="G6657" t="s">
        <v>54</v>
      </c>
      <c r="H6657">
        <v>97110</v>
      </c>
      <c r="I6657" t="str" cm="1">
        <f t="array" ref="I6657">IFERROR(INDEX(scheduling_data!H:H,MATCH(B6657&amp;D6657,scheduling_data!D:D&amp;scheduling_data!A:A,0)),"")</f>
        <v>Christian Litz</v>
      </c>
      <c r="J6657" t="str">
        <f t="shared" si="235"/>
        <v>No</v>
      </c>
      <c r="L6657" t="str">
        <f t="shared" si="236"/>
        <v>No</v>
      </c>
    </row>
    <row r="6658" spans="1:12" x14ac:dyDescent="0.3">
      <c r="A6658" t="s">
        <v>137</v>
      </c>
      <c r="B6658">
        <v>47</v>
      </c>
      <c r="C6658" s="1">
        <v>45357.847916666666</v>
      </c>
      <c r="D6658" s="1">
        <v>45342.583333333336</v>
      </c>
      <c r="E6658">
        <v>44.43</v>
      </c>
      <c r="F6658" t="s">
        <v>9</v>
      </c>
      <c r="G6658" t="s">
        <v>56</v>
      </c>
      <c r="H6658">
        <v>97112</v>
      </c>
      <c r="I6658" t="str" cm="1">
        <f t="array" ref="I6658">IFERROR(INDEX(scheduling_data!H:H,MATCH(B6658&amp;D6658,scheduling_data!D:D&amp;scheduling_data!A:A,0)),"")</f>
        <v>Christian Litz</v>
      </c>
      <c r="J6658" t="str">
        <f t="shared" si="235"/>
        <v>No</v>
      </c>
      <c r="L6658" t="str">
        <f t="shared" si="236"/>
        <v>No</v>
      </c>
    </row>
    <row r="6659" spans="1:12" x14ac:dyDescent="0.3">
      <c r="A6659" t="s">
        <v>137</v>
      </c>
      <c r="B6659">
        <v>47</v>
      </c>
      <c r="C6659" s="1">
        <v>45357.847916666666</v>
      </c>
      <c r="D6659" s="1">
        <v>45342.583333333336</v>
      </c>
      <c r="E6659">
        <v>6.97</v>
      </c>
      <c r="F6659" t="s">
        <v>9</v>
      </c>
      <c r="G6659" t="s">
        <v>54</v>
      </c>
      <c r="H6659">
        <v>97112</v>
      </c>
      <c r="I6659" t="str" cm="1">
        <f t="array" ref="I6659">IFERROR(INDEX(scheduling_data!H:H,MATCH(B6659&amp;D6659,scheduling_data!D:D&amp;scheduling_data!A:A,0)),"")</f>
        <v>Christian Litz</v>
      </c>
      <c r="J6659" t="str">
        <f t="shared" ref="J6659:J6722" si="237">IF(I6659="", "Yes", "No")</f>
        <v>No</v>
      </c>
      <c r="L6659" t="str">
        <f t="shared" ref="L6659:L6722" si="238">IF(OR(F6659="Cash", F6659="Check", F6659="EFT", F6659="Credit Card", F6659="Visa", F6659="Mastercard", F6659="AMEX"), "Yes", "No")</f>
        <v>No</v>
      </c>
    </row>
    <row r="6660" spans="1:12" x14ac:dyDescent="0.3">
      <c r="A6660" t="s">
        <v>137</v>
      </c>
      <c r="B6660">
        <v>47</v>
      </c>
      <c r="C6660" s="1">
        <v>45357.847916666666</v>
      </c>
      <c r="D6660" s="1">
        <v>45342.583333333336</v>
      </c>
      <c r="E6660">
        <v>96.6</v>
      </c>
      <c r="F6660" t="s">
        <v>9</v>
      </c>
      <c r="G6660" t="s">
        <v>56</v>
      </c>
      <c r="H6660">
        <v>97110</v>
      </c>
      <c r="I6660" t="str" cm="1">
        <f t="array" ref="I6660">IFERROR(INDEX(scheduling_data!H:H,MATCH(B6660&amp;D6660,scheduling_data!D:D&amp;scheduling_data!A:A,0)),"")</f>
        <v>Christian Litz</v>
      </c>
      <c r="J6660" t="str">
        <f t="shared" si="237"/>
        <v>No</v>
      </c>
      <c r="L6660" t="str">
        <f t="shared" si="238"/>
        <v>No</v>
      </c>
    </row>
    <row r="6661" spans="1:12" x14ac:dyDescent="0.3">
      <c r="A6661" t="s">
        <v>137</v>
      </c>
      <c r="B6661">
        <v>47</v>
      </c>
      <c r="C6661" s="1">
        <v>45357.847916666666</v>
      </c>
      <c r="D6661" s="1">
        <v>45342.583333333336</v>
      </c>
      <c r="E6661">
        <v>58.67</v>
      </c>
      <c r="F6661" t="s">
        <v>9</v>
      </c>
      <c r="G6661" t="s">
        <v>56</v>
      </c>
      <c r="H6661">
        <v>97161</v>
      </c>
      <c r="I6661" t="str" cm="1">
        <f t="array" ref="I6661">IFERROR(INDEX(scheduling_data!H:H,MATCH(B6661&amp;D6661,scheduling_data!D:D&amp;scheduling_data!A:A,0)),"")</f>
        <v>Christian Litz</v>
      </c>
      <c r="J6661" t="str">
        <f t="shared" si="237"/>
        <v>No</v>
      </c>
      <c r="L6661" t="str">
        <f t="shared" si="238"/>
        <v>No</v>
      </c>
    </row>
    <row r="6662" spans="1:12" x14ac:dyDescent="0.3">
      <c r="A6662" t="s">
        <v>137</v>
      </c>
      <c r="B6662">
        <v>47</v>
      </c>
      <c r="C6662" s="1">
        <v>45363</v>
      </c>
      <c r="D6662" s="1">
        <v>45344.625</v>
      </c>
      <c r="E6662">
        <v>6.97</v>
      </c>
      <c r="F6662" t="s">
        <v>9</v>
      </c>
      <c r="G6662" t="s">
        <v>54</v>
      </c>
      <c r="H6662">
        <v>97112</v>
      </c>
      <c r="I6662" t="str" cm="1">
        <f t="array" ref="I6662">IFERROR(INDEX(scheduling_data!H:H,MATCH(B6662&amp;D6662,scheduling_data!D:D&amp;scheduling_data!A:A,0)),"")</f>
        <v>Robert Crochet</v>
      </c>
      <c r="J6662" t="str">
        <f t="shared" si="237"/>
        <v>No</v>
      </c>
      <c r="L6662" t="str">
        <f t="shared" si="238"/>
        <v>No</v>
      </c>
    </row>
    <row r="6663" spans="1:12" x14ac:dyDescent="0.3">
      <c r="A6663" t="s">
        <v>137</v>
      </c>
      <c r="B6663">
        <v>47</v>
      </c>
      <c r="C6663" s="1">
        <v>45363</v>
      </c>
      <c r="D6663" s="1">
        <v>45344.625</v>
      </c>
      <c r="E6663">
        <v>0.2</v>
      </c>
      <c r="F6663" t="s">
        <v>9</v>
      </c>
      <c r="G6663" t="s">
        <v>55</v>
      </c>
      <c r="H6663">
        <v>97112</v>
      </c>
      <c r="I6663" t="str" cm="1">
        <f t="array" ref="I6663">IFERROR(INDEX(scheduling_data!H:H,MATCH(B6663&amp;D6663,scheduling_data!D:D&amp;scheduling_data!A:A,0)),"")</f>
        <v>Robert Crochet</v>
      </c>
      <c r="J6663" t="str">
        <f t="shared" si="237"/>
        <v>No</v>
      </c>
      <c r="L6663" t="str">
        <f t="shared" si="238"/>
        <v>No</v>
      </c>
    </row>
    <row r="6664" spans="1:12" x14ac:dyDescent="0.3">
      <c r="A6664" t="s">
        <v>137</v>
      </c>
      <c r="B6664">
        <v>47</v>
      </c>
      <c r="C6664" s="1">
        <v>45363</v>
      </c>
      <c r="D6664" s="1">
        <v>45344.625</v>
      </c>
      <c r="E6664">
        <v>88.86</v>
      </c>
      <c r="F6664" t="s">
        <v>9</v>
      </c>
      <c r="G6664" t="s">
        <v>56</v>
      </c>
      <c r="H6664">
        <v>97112</v>
      </c>
      <c r="I6664" t="str" cm="1">
        <f t="array" ref="I6664">IFERROR(INDEX(scheduling_data!H:H,MATCH(B6664&amp;D6664,scheduling_data!D:D&amp;scheduling_data!A:A,0)),"")</f>
        <v>Robert Crochet</v>
      </c>
      <c r="J6664" t="str">
        <f t="shared" si="237"/>
        <v>No</v>
      </c>
      <c r="L6664" t="str">
        <f t="shared" si="238"/>
        <v>No</v>
      </c>
    </row>
    <row r="6665" spans="1:12" x14ac:dyDescent="0.3">
      <c r="A6665" t="s">
        <v>137</v>
      </c>
      <c r="B6665">
        <v>47</v>
      </c>
      <c r="C6665" s="1">
        <v>45363</v>
      </c>
      <c r="D6665" s="1">
        <v>45344.625</v>
      </c>
      <c r="E6665">
        <v>9.77</v>
      </c>
      <c r="F6665" t="s">
        <v>19</v>
      </c>
      <c r="G6665" t="s">
        <v>57</v>
      </c>
      <c r="H6665">
        <v>97112</v>
      </c>
      <c r="I6665" t="str" cm="1">
        <f t="array" ref="I6665">IFERROR(INDEX(scheduling_data!H:H,MATCH(B6665&amp;D6665,scheduling_data!D:D&amp;scheduling_data!A:A,0)),"")</f>
        <v>Robert Crochet</v>
      </c>
      <c r="J6665" t="str">
        <f t="shared" si="237"/>
        <v>No</v>
      </c>
      <c r="L6665" t="str">
        <f t="shared" si="238"/>
        <v>Yes</v>
      </c>
    </row>
    <row r="6666" spans="1:12" x14ac:dyDescent="0.3">
      <c r="A6666" t="s">
        <v>137</v>
      </c>
      <c r="B6666">
        <v>47</v>
      </c>
      <c r="C6666" s="1">
        <v>45363</v>
      </c>
      <c r="D6666" s="1">
        <v>45344.625</v>
      </c>
      <c r="E6666">
        <v>11.72</v>
      </c>
      <c r="F6666" t="s">
        <v>9</v>
      </c>
      <c r="G6666" t="s">
        <v>54</v>
      </c>
      <c r="H6666">
        <v>97110</v>
      </c>
      <c r="I6666" t="str" cm="1">
        <f t="array" ref="I6666">IFERROR(INDEX(scheduling_data!H:H,MATCH(B6666&amp;D6666,scheduling_data!D:D&amp;scheduling_data!A:A,0)),"")</f>
        <v>Robert Crochet</v>
      </c>
      <c r="J6666" t="str">
        <f t="shared" si="237"/>
        <v>No</v>
      </c>
      <c r="L6666" t="str">
        <f t="shared" si="238"/>
        <v>No</v>
      </c>
    </row>
    <row r="6667" spans="1:12" x14ac:dyDescent="0.3">
      <c r="A6667" t="s">
        <v>137</v>
      </c>
      <c r="B6667">
        <v>47</v>
      </c>
      <c r="C6667" s="1">
        <v>45363</v>
      </c>
      <c r="D6667" s="1">
        <v>45344.625</v>
      </c>
      <c r="E6667">
        <v>96.6</v>
      </c>
      <c r="F6667" t="s">
        <v>9</v>
      </c>
      <c r="G6667" t="s">
        <v>56</v>
      </c>
      <c r="H6667">
        <v>97110</v>
      </c>
      <c r="I6667" t="str" cm="1">
        <f t="array" ref="I6667">IFERROR(INDEX(scheduling_data!H:H,MATCH(B6667&amp;D6667,scheduling_data!D:D&amp;scheduling_data!A:A,0)),"")</f>
        <v>Robert Crochet</v>
      </c>
      <c r="J6667" t="str">
        <f t="shared" si="237"/>
        <v>No</v>
      </c>
      <c r="L6667" t="str">
        <f t="shared" si="238"/>
        <v>No</v>
      </c>
    </row>
    <row r="6668" spans="1:12" x14ac:dyDescent="0.3">
      <c r="A6668" t="s">
        <v>137</v>
      </c>
      <c r="B6668">
        <v>47</v>
      </c>
      <c r="C6668" s="1">
        <v>45365</v>
      </c>
      <c r="D6668" s="1">
        <v>45349.625</v>
      </c>
      <c r="E6668">
        <v>0.49</v>
      </c>
      <c r="F6668" t="s">
        <v>9</v>
      </c>
      <c r="G6668" t="s">
        <v>55</v>
      </c>
      <c r="H6668">
        <v>97112</v>
      </c>
      <c r="I6668" t="str" cm="1">
        <f t="array" ref="I6668">IFERROR(INDEX(scheduling_data!H:H,MATCH(B6668&amp;D6668,scheduling_data!D:D&amp;scheduling_data!A:A,0)),"")</f>
        <v>Christian Litz</v>
      </c>
      <c r="J6668" t="str">
        <f t="shared" si="237"/>
        <v>No</v>
      </c>
      <c r="L6668" t="str">
        <f t="shared" si="238"/>
        <v>No</v>
      </c>
    </row>
    <row r="6669" spans="1:12" x14ac:dyDescent="0.3">
      <c r="A6669" t="s">
        <v>137</v>
      </c>
      <c r="B6669">
        <v>47</v>
      </c>
      <c r="C6669" s="1">
        <v>45365</v>
      </c>
      <c r="D6669" s="1">
        <v>45349.625</v>
      </c>
      <c r="E6669">
        <v>23.97</v>
      </c>
      <c r="F6669" t="s">
        <v>19</v>
      </c>
      <c r="G6669" t="s">
        <v>57</v>
      </c>
      <c r="H6669">
        <v>97112</v>
      </c>
      <c r="I6669" t="str" cm="1">
        <f t="array" ref="I6669">IFERROR(INDEX(scheduling_data!H:H,MATCH(B6669&amp;D6669,scheduling_data!D:D&amp;scheduling_data!A:A,0)),"")</f>
        <v>Christian Litz</v>
      </c>
      <c r="J6669" t="str">
        <f t="shared" si="237"/>
        <v>No</v>
      </c>
      <c r="L6669" t="str">
        <f t="shared" si="238"/>
        <v>Yes</v>
      </c>
    </row>
    <row r="6670" spans="1:12" x14ac:dyDescent="0.3">
      <c r="A6670" t="s">
        <v>137</v>
      </c>
      <c r="B6670">
        <v>47</v>
      </c>
      <c r="C6670" s="1">
        <v>45365</v>
      </c>
      <c r="D6670" s="1">
        <v>45349.625</v>
      </c>
      <c r="E6670">
        <v>11.72</v>
      </c>
      <c r="F6670" t="s">
        <v>9</v>
      </c>
      <c r="G6670" t="s">
        <v>54</v>
      </c>
      <c r="H6670">
        <v>97110</v>
      </c>
      <c r="I6670" t="str" cm="1">
        <f t="array" ref="I6670">IFERROR(INDEX(scheduling_data!H:H,MATCH(B6670&amp;D6670,scheduling_data!D:D&amp;scheduling_data!A:A,0)),"")</f>
        <v>Christian Litz</v>
      </c>
      <c r="J6670" t="str">
        <f t="shared" si="237"/>
        <v>No</v>
      </c>
      <c r="L6670" t="str">
        <f t="shared" si="238"/>
        <v>No</v>
      </c>
    </row>
    <row r="6671" spans="1:12" x14ac:dyDescent="0.3">
      <c r="A6671" t="s">
        <v>137</v>
      </c>
      <c r="B6671">
        <v>47</v>
      </c>
      <c r="C6671" s="1">
        <v>45365</v>
      </c>
      <c r="D6671" s="1">
        <v>45349.625</v>
      </c>
      <c r="E6671">
        <v>0.67</v>
      </c>
      <c r="F6671" t="s">
        <v>9</v>
      </c>
      <c r="G6671" t="s">
        <v>55</v>
      </c>
      <c r="H6671">
        <v>97110</v>
      </c>
      <c r="I6671" t="str" cm="1">
        <f t="array" ref="I6671">IFERROR(INDEX(scheduling_data!H:H,MATCH(B6671&amp;D6671,scheduling_data!D:D&amp;scheduling_data!A:A,0)),"")</f>
        <v>Christian Litz</v>
      </c>
      <c r="J6671" t="str">
        <f t="shared" si="237"/>
        <v>No</v>
      </c>
      <c r="L6671" t="str">
        <f t="shared" si="238"/>
        <v>No</v>
      </c>
    </row>
    <row r="6672" spans="1:12" x14ac:dyDescent="0.3">
      <c r="A6672" t="s">
        <v>137</v>
      </c>
      <c r="B6672">
        <v>47</v>
      </c>
      <c r="C6672" s="1">
        <v>45365</v>
      </c>
      <c r="D6672" s="1">
        <v>45349.625</v>
      </c>
      <c r="E6672">
        <v>96.6</v>
      </c>
      <c r="F6672" t="s">
        <v>9</v>
      </c>
      <c r="G6672" t="s">
        <v>56</v>
      </c>
      <c r="H6672">
        <v>97110</v>
      </c>
      <c r="I6672" t="str" cm="1">
        <f t="array" ref="I6672">IFERROR(INDEX(scheduling_data!H:H,MATCH(B6672&amp;D6672,scheduling_data!D:D&amp;scheduling_data!A:A,0)),"")</f>
        <v>Christian Litz</v>
      </c>
      <c r="J6672" t="str">
        <f t="shared" si="237"/>
        <v>No</v>
      </c>
      <c r="L6672" t="str">
        <f t="shared" si="238"/>
        <v>No</v>
      </c>
    </row>
    <row r="6673" spans="1:12" x14ac:dyDescent="0.3">
      <c r="A6673" t="s">
        <v>137</v>
      </c>
      <c r="B6673">
        <v>47</v>
      </c>
      <c r="C6673" s="1">
        <v>45365</v>
      </c>
      <c r="D6673" s="1">
        <v>45349.625</v>
      </c>
      <c r="E6673">
        <v>32.67</v>
      </c>
      <c r="F6673" t="s">
        <v>19</v>
      </c>
      <c r="G6673" t="s">
        <v>57</v>
      </c>
      <c r="H6673">
        <v>97110</v>
      </c>
      <c r="I6673" t="str" cm="1">
        <f t="array" ref="I6673">IFERROR(INDEX(scheduling_data!H:H,MATCH(B6673&amp;D6673,scheduling_data!D:D&amp;scheduling_data!A:A,0)),"")</f>
        <v>Christian Litz</v>
      </c>
      <c r="J6673" t="str">
        <f t="shared" si="237"/>
        <v>No</v>
      </c>
      <c r="L6673" t="str">
        <f t="shared" si="238"/>
        <v>Yes</v>
      </c>
    </row>
    <row r="6674" spans="1:12" x14ac:dyDescent="0.3">
      <c r="A6674" t="s">
        <v>137</v>
      </c>
      <c r="B6674">
        <v>47</v>
      </c>
      <c r="C6674" s="1">
        <v>45365</v>
      </c>
      <c r="D6674" s="1">
        <v>45349.625</v>
      </c>
      <c r="E6674">
        <v>44.43</v>
      </c>
      <c r="F6674" t="s">
        <v>9</v>
      </c>
      <c r="G6674" t="s">
        <v>56</v>
      </c>
      <c r="H6674">
        <v>97112</v>
      </c>
      <c r="I6674" t="str" cm="1">
        <f t="array" ref="I6674">IFERROR(INDEX(scheduling_data!H:H,MATCH(B6674&amp;D6674,scheduling_data!D:D&amp;scheduling_data!A:A,0)),"")</f>
        <v>Christian Litz</v>
      </c>
      <c r="J6674" t="str">
        <f t="shared" si="237"/>
        <v>No</v>
      </c>
      <c r="L6674" t="str">
        <f t="shared" si="238"/>
        <v>No</v>
      </c>
    </row>
    <row r="6675" spans="1:12" x14ac:dyDescent="0.3">
      <c r="A6675" t="s">
        <v>137</v>
      </c>
      <c r="B6675">
        <v>47</v>
      </c>
      <c r="C6675" s="1">
        <v>45371</v>
      </c>
      <c r="D6675" s="1">
        <v>45351.583333333336</v>
      </c>
      <c r="E6675">
        <v>96.6</v>
      </c>
      <c r="F6675" t="s">
        <v>9</v>
      </c>
      <c r="G6675" t="s">
        <v>56</v>
      </c>
      <c r="H6675">
        <v>97110</v>
      </c>
      <c r="I6675" t="str" cm="1">
        <f t="array" ref="I6675">IFERROR(INDEX(scheduling_data!H:H,MATCH(B6675&amp;D6675,scheduling_data!D:D&amp;scheduling_data!A:A,0)),"")</f>
        <v>Robert Crochet</v>
      </c>
      <c r="J6675" t="str">
        <f t="shared" si="237"/>
        <v>No</v>
      </c>
      <c r="L6675" t="str">
        <f t="shared" si="238"/>
        <v>No</v>
      </c>
    </row>
    <row r="6676" spans="1:12" x14ac:dyDescent="0.3">
      <c r="A6676" t="s">
        <v>137</v>
      </c>
      <c r="B6676">
        <v>47</v>
      </c>
      <c r="C6676" s="1">
        <v>45371</v>
      </c>
      <c r="D6676" s="1">
        <v>45351.583333333336</v>
      </c>
      <c r="E6676">
        <v>44.43</v>
      </c>
      <c r="F6676" t="s">
        <v>9</v>
      </c>
      <c r="G6676" t="s">
        <v>56</v>
      </c>
      <c r="H6676">
        <v>97112</v>
      </c>
      <c r="I6676" t="str" cm="1">
        <f t="array" ref="I6676">IFERROR(INDEX(scheduling_data!H:H,MATCH(B6676&amp;D6676,scheduling_data!D:D&amp;scheduling_data!A:A,0)),"")</f>
        <v>Robert Crochet</v>
      </c>
      <c r="J6676" t="str">
        <f t="shared" si="237"/>
        <v>No</v>
      </c>
      <c r="L6676" t="str">
        <f t="shared" si="238"/>
        <v>No</v>
      </c>
    </row>
    <row r="6677" spans="1:12" x14ac:dyDescent="0.3">
      <c r="A6677" t="s">
        <v>137</v>
      </c>
      <c r="B6677">
        <v>47</v>
      </c>
      <c r="C6677" s="1">
        <v>45371</v>
      </c>
      <c r="D6677" s="1">
        <v>45351.583333333336</v>
      </c>
      <c r="E6677">
        <v>0.49</v>
      </c>
      <c r="F6677" t="s">
        <v>9</v>
      </c>
      <c r="G6677" t="s">
        <v>55</v>
      </c>
      <c r="H6677">
        <v>97112</v>
      </c>
      <c r="I6677" t="str" cm="1">
        <f t="array" ref="I6677">IFERROR(INDEX(scheduling_data!H:H,MATCH(B6677&amp;D6677,scheduling_data!D:D&amp;scheduling_data!A:A,0)),"")</f>
        <v>Robert Crochet</v>
      </c>
      <c r="J6677" t="str">
        <f t="shared" si="237"/>
        <v>No</v>
      </c>
      <c r="L6677" t="str">
        <f t="shared" si="238"/>
        <v>No</v>
      </c>
    </row>
    <row r="6678" spans="1:12" x14ac:dyDescent="0.3">
      <c r="A6678" t="s">
        <v>137</v>
      </c>
      <c r="B6678">
        <v>47</v>
      </c>
      <c r="C6678" s="1">
        <v>45371</v>
      </c>
      <c r="D6678" s="1">
        <v>45351.583333333336</v>
      </c>
      <c r="E6678">
        <v>32.67</v>
      </c>
      <c r="F6678" t="s">
        <v>19</v>
      </c>
      <c r="G6678" t="s">
        <v>57</v>
      </c>
      <c r="H6678">
        <v>97110</v>
      </c>
      <c r="I6678" t="str" cm="1">
        <f t="array" ref="I6678">IFERROR(INDEX(scheduling_data!H:H,MATCH(B6678&amp;D6678,scheduling_data!D:D&amp;scheduling_data!A:A,0)),"")</f>
        <v>Robert Crochet</v>
      </c>
      <c r="J6678" t="str">
        <f t="shared" si="237"/>
        <v>No</v>
      </c>
      <c r="L6678" t="str">
        <f t="shared" si="238"/>
        <v>Yes</v>
      </c>
    </row>
    <row r="6679" spans="1:12" x14ac:dyDescent="0.3">
      <c r="A6679" t="s">
        <v>137</v>
      </c>
      <c r="B6679">
        <v>47</v>
      </c>
      <c r="C6679" s="1">
        <v>45371</v>
      </c>
      <c r="D6679" s="1">
        <v>45351.583333333336</v>
      </c>
      <c r="E6679">
        <v>23.97</v>
      </c>
      <c r="F6679" t="s">
        <v>19</v>
      </c>
      <c r="G6679" t="s">
        <v>57</v>
      </c>
      <c r="H6679">
        <v>97112</v>
      </c>
      <c r="I6679" t="str" cm="1">
        <f t="array" ref="I6679">IFERROR(INDEX(scheduling_data!H:H,MATCH(B6679&amp;D6679,scheduling_data!D:D&amp;scheduling_data!A:A,0)),"")</f>
        <v>Robert Crochet</v>
      </c>
      <c r="J6679" t="str">
        <f t="shared" si="237"/>
        <v>No</v>
      </c>
      <c r="L6679" t="str">
        <f t="shared" si="238"/>
        <v>Yes</v>
      </c>
    </row>
    <row r="6680" spans="1:12" x14ac:dyDescent="0.3">
      <c r="A6680" t="s">
        <v>137</v>
      </c>
      <c r="B6680">
        <v>47</v>
      </c>
      <c r="C6680" s="1">
        <v>45371</v>
      </c>
      <c r="D6680" s="1">
        <v>45351.583333333336</v>
      </c>
      <c r="E6680">
        <v>0.67</v>
      </c>
      <c r="F6680" t="s">
        <v>9</v>
      </c>
      <c r="G6680" t="s">
        <v>55</v>
      </c>
      <c r="H6680">
        <v>97110</v>
      </c>
      <c r="I6680" t="str" cm="1">
        <f t="array" ref="I6680">IFERROR(INDEX(scheduling_data!H:H,MATCH(B6680&amp;D6680,scheduling_data!D:D&amp;scheduling_data!A:A,0)),"")</f>
        <v>Robert Crochet</v>
      </c>
      <c r="J6680" t="str">
        <f t="shared" si="237"/>
        <v>No</v>
      </c>
      <c r="L6680" t="str">
        <f t="shared" si="238"/>
        <v>No</v>
      </c>
    </row>
    <row r="6681" spans="1:12" x14ac:dyDescent="0.3">
      <c r="A6681" t="s">
        <v>137</v>
      </c>
      <c r="B6681">
        <v>47</v>
      </c>
      <c r="C6681" s="1">
        <v>45371</v>
      </c>
      <c r="D6681" s="1">
        <v>45351.583333333336</v>
      </c>
      <c r="E6681">
        <v>11.72</v>
      </c>
      <c r="F6681" t="s">
        <v>9</v>
      </c>
      <c r="G6681" t="s">
        <v>54</v>
      </c>
      <c r="H6681">
        <v>97110</v>
      </c>
      <c r="I6681" t="str" cm="1">
        <f t="array" ref="I6681">IFERROR(INDEX(scheduling_data!H:H,MATCH(B6681&amp;D6681,scheduling_data!D:D&amp;scheduling_data!A:A,0)),"")</f>
        <v>Robert Crochet</v>
      </c>
      <c r="J6681" t="str">
        <f t="shared" si="237"/>
        <v>No</v>
      </c>
      <c r="L6681" t="str">
        <f t="shared" si="238"/>
        <v>No</v>
      </c>
    </row>
    <row r="6682" spans="1:12" x14ac:dyDescent="0.3">
      <c r="A6682" t="s">
        <v>137</v>
      </c>
      <c r="B6682">
        <v>326</v>
      </c>
      <c r="C6682" s="1">
        <v>45357</v>
      </c>
      <c r="D6682" s="1">
        <v>45336.583333333336</v>
      </c>
      <c r="E6682">
        <v>71.599999999999994</v>
      </c>
      <c r="F6682" t="s">
        <v>19</v>
      </c>
      <c r="G6682" t="s">
        <v>57</v>
      </c>
      <c r="H6682">
        <v>97162</v>
      </c>
      <c r="I6682" t="str" cm="1">
        <f t="array" ref="I6682">IFERROR(INDEX(scheduling_data!H:H,MATCH(B6682&amp;D6682,scheduling_data!D:D&amp;scheduling_data!A:A,0)),"")</f>
        <v>Katherine Tyree</v>
      </c>
      <c r="J6682" t="str">
        <f t="shared" si="237"/>
        <v>No</v>
      </c>
      <c r="L6682" t="str">
        <f t="shared" si="238"/>
        <v>Yes</v>
      </c>
    </row>
    <row r="6683" spans="1:12" x14ac:dyDescent="0.3">
      <c r="A6683" t="s">
        <v>137</v>
      </c>
      <c r="B6683">
        <v>326</v>
      </c>
      <c r="C6683" s="1">
        <v>45357</v>
      </c>
      <c r="D6683" s="1">
        <v>45336.583333333336</v>
      </c>
      <c r="E6683">
        <v>83.67</v>
      </c>
      <c r="F6683" t="s">
        <v>9</v>
      </c>
      <c r="G6683" t="s">
        <v>56</v>
      </c>
      <c r="H6683">
        <v>97162</v>
      </c>
      <c r="I6683" t="str" cm="1">
        <f t="array" ref="I6683">IFERROR(INDEX(scheduling_data!H:H,MATCH(B6683&amp;D6683,scheduling_data!D:D&amp;scheduling_data!A:A,0)),"")</f>
        <v>Katherine Tyree</v>
      </c>
      <c r="J6683" t="str">
        <f t="shared" si="237"/>
        <v>No</v>
      </c>
      <c r="L6683" t="str">
        <f t="shared" si="238"/>
        <v>No</v>
      </c>
    </row>
    <row r="6684" spans="1:12" x14ac:dyDescent="0.3">
      <c r="A6684" t="s">
        <v>137</v>
      </c>
      <c r="B6684">
        <v>326</v>
      </c>
      <c r="C6684" s="1">
        <v>45357</v>
      </c>
      <c r="D6684" s="1">
        <v>45336.583333333336</v>
      </c>
      <c r="E6684">
        <v>1.46</v>
      </c>
      <c r="F6684" t="s">
        <v>9</v>
      </c>
      <c r="G6684" t="s">
        <v>55</v>
      </c>
      <c r="H6684">
        <v>97162</v>
      </c>
      <c r="I6684" t="str" cm="1">
        <f t="array" ref="I6684">IFERROR(INDEX(scheduling_data!H:H,MATCH(B6684&amp;D6684,scheduling_data!D:D&amp;scheduling_data!A:A,0)),"")</f>
        <v>Katherine Tyree</v>
      </c>
      <c r="J6684" t="str">
        <f t="shared" si="237"/>
        <v>No</v>
      </c>
      <c r="L6684" t="str">
        <f t="shared" si="238"/>
        <v>No</v>
      </c>
    </row>
    <row r="6685" spans="1:12" x14ac:dyDescent="0.3">
      <c r="A6685" t="s">
        <v>137</v>
      </c>
      <c r="B6685">
        <v>326</v>
      </c>
      <c r="C6685" s="1">
        <v>45357</v>
      </c>
      <c r="D6685" s="1">
        <v>45336.583333333336</v>
      </c>
      <c r="E6685">
        <v>32.67</v>
      </c>
      <c r="F6685" t="s">
        <v>19</v>
      </c>
      <c r="G6685" t="s">
        <v>57</v>
      </c>
      <c r="H6685">
        <v>97110</v>
      </c>
      <c r="I6685" t="str" cm="1">
        <f t="array" ref="I6685">IFERROR(INDEX(scheduling_data!H:H,MATCH(B6685&amp;D6685,scheduling_data!D:D&amp;scheduling_data!A:A,0)),"")</f>
        <v>Katherine Tyree</v>
      </c>
      <c r="J6685" t="str">
        <f t="shared" si="237"/>
        <v>No</v>
      </c>
      <c r="L6685" t="str">
        <f t="shared" si="238"/>
        <v>Yes</v>
      </c>
    </row>
    <row r="6686" spans="1:12" x14ac:dyDescent="0.3">
      <c r="A6686" t="s">
        <v>137</v>
      </c>
      <c r="B6686">
        <v>326</v>
      </c>
      <c r="C6686" s="1">
        <v>45357</v>
      </c>
      <c r="D6686" s="1">
        <v>45336.583333333336</v>
      </c>
      <c r="E6686">
        <v>96.6</v>
      </c>
      <c r="F6686" t="s">
        <v>9</v>
      </c>
      <c r="G6686" t="s">
        <v>56</v>
      </c>
      <c r="H6686">
        <v>97110</v>
      </c>
      <c r="I6686" t="str" cm="1">
        <f t="array" ref="I6686">IFERROR(INDEX(scheduling_data!H:H,MATCH(B6686&amp;D6686,scheduling_data!D:D&amp;scheduling_data!A:A,0)),"")</f>
        <v>Katherine Tyree</v>
      </c>
      <c r="J6686" t="str">
        <f t="shared" si="237"/>
        <v>No</v>
      </c>
      <c r="L6686" t="str">
        <f t="shared" si="238"/>
        <v>No</v>
      </c>
    </row>
    <row r="6687" spans="1:12" x14ac:dyDescent="0.3">
      <c r="A6687" t="s">
        <v>137</v>
      </c>
      <c r="B6687">
        <v>326</v>
      </c>
      <c r="C6687" s="1">
        <v>45357</v>
      </c>
      <c r="D6687" s="1">
        <v>45336.583333333336</v>
      </c>
      <c r="E6687">
        <v>0.67</v>
      </c>
      <c r="F6687" t="s">
        <v>9</v>
      </c>
      <c r="G6687" t="s">
        <v>55</v>
      </c>
      <c r="H6687">
        <v>97110</v>
      </c>
      <c r="I6687" t="str" cm="1">
        <f t="array" ref="I6687">IFERROR(INDEX(scheduling_data!H:H,MATCH(B6687&amp;D6687,scheduling_data!D:D&amp;scheduling_data!A:A,0)),"")</f>
        <v>Katherine Tyree</v>
      </c>
      <c r="J6687" t="str">
        <f t="shared" si="237"/>
        <v>No</v>
      </c>
      <c r="L6687" t="str">
        <f t="shared" si="238"/>
        <v>No</v>
      </c>
    </row>
    <row r="6688" spans="1:12" x14ac:dyDescent="0.3">
      <c r="A6688" t="s">
        <v>137</v>
      </c>
      <c r="B6688">
        <v>326</v>
      </c>
      <c r="C6688" s="1">
        <v>45357</v>
      </c>
      <c r="D6688" s="1">
        <v>45336.583333333336</v>
      </c>
      <c r="E6688">
        <v>11.72</v>
      </c>
      <c r="F6688" t="s">
        <v>9</v>
      </c>
      <c r="G6688" t="s">
        <v>54</v>
      </c>
      <c r="H6688">
        <v>97110</v>
      </c>
      <c r="I6688" t="str" cm="1">
        <f t="array" ref="I6688">IFERROR(INDEX(scheduling_data!H:H,MATCH(B6688&amp;D6688,scheduling_data!D:D&amp;scheduling_data!A:A,0)),"")</f>
        <v>Katherine Tyree</v>
      </c>
      <c r="J6688" t="str">
        <f t="shared" si="237"/>
        <v>No</v>
      </c>
      <c r="L6688" t="str">
        <f t="shared" si="238"/>
        <v>No</v>
      </c>
    </row>
    <row r="6689" spans="1:12" x14ac:dyDescent="0.3">
      <c r="A6689" t="s">
        <v>137</v>
      </c>
      <c r="B6689">
        <v>326</v>
      </c>
      <c r="C6689" s="1">
        <v>45357</v>
      </c>
      <c r="D6689" s="1">
        <v>45336.583333333336</v>
      </c>
      <c r="E6689">
        <v>18.600000000000001</v>
      </c>
      <c r="F6689" t="s">
        <v>19</v>
      </c>
      <c r="G6689" t="s">
        <v>57</v>
      </c>
      <c r="H6689">
        <v>97530</v>
      </c>
      <c r="I6689" t="str" cm="1">
        <f t="array" ref="I6689">IFERROR(INDEX(scheduling_data!H:H,MATCH(B6689&amp;D6689,scheduling_data!D:D&amp;scheduling_data!A:A,0)),"")</f>
        <v>Katherine Tyree</v>
      </c>
      <c r="J6689" t="str">
        <f t="shared" si="237"/>
        <v>No</v>
      </c>
      <c r="L6689" t="str">
        <f t="shared" si="238"/>
        <v>Yes</v>
      </c>
    </row>
    <row r="6690" spans="1:12" x14ac:dyDescent="0.3">
      <c r="A6690" t="s">
        <v>137</v>
      </c>
      <c r="B6690">
        <v>326</v>
      </c>
      <c r="C6690" s="1">
        <v>45357</v>
      </c>
      <c r="D6690" s="1">
        <v>45336.583333333336</v>
      </c>
      <c r="E6690">
        <v>42.21</v>
      </c>
      <c r="F6690" t="s">
        <v>9</v>
      </c>
      <c r="G6690" t="s">
        <v>56</v>
      </c>
      <c r="H6690">
        <v>97530</v>
      </c>
      <c r="I6690" t="str" cm="1">
        <f t="array" ref="I6690">IFERROR(INDEX(scheduling_data!H:H,MATCH(B6690&amp;D6690,scheduling_data!D:D&amp;scheduling_data!A:A,0)),"")</f>
        <v>Katherine Tyree</v>
      </c>
      <c r="J6690" t="str">
        <f t="shared" si="237"/>
        <v>No</v>
      </c>
      <c r="L6690" t="str">
        <f t="shared" si="238"/>
        <v>No</v>
      </c>
    </row>
    <row r="6691" spans="1:12" x14ac:dyDescent="0.3">
      <c r="A6691" t="s">
        <v>137</v>
      </c>
      <c r="B6691">
        <v>326</v>
      </c>
      <c r="C6691" s="1">
        <v>45357</v>
      </c>
      <c r="D6691" s="1">
        <v>45336.583333333336</v>
      </c>
      <c r="E6691">
        <v>0.38</v>
      </c>
      <c r="F6691" t="s">
        <v>9</v>
      </c>
      <c r="G6691" t="s">
        <v>55</v>
      </c>
      <c r="H6691">
        <v>97530</v>
      </c>
      <c r="I6691" t="str" cm="1">
        <f t="array" ref="I6691">IFERROR(INDEX(scheduling_data!H:H,MATCH(B6691&amp;D6691,scheduling_data!D:D&amp;scheduling_data!A:A,0)),"")</f>
        <v>Katherine Tyree</v>
      </c>
      <c r="J6691" t="str">
        <f t="shared" si="237"/>
        <v>No</v>
      </c>
      <c r="L6691" t="str">
        <f t="shared" si="238"/>
        <v>No</v>
      </c>
    </row>
    <row r="6692" spans="1:12" x14ac:dyDescent="0.3">
      <c r="A6692" t="s">
        <v>137</v>
      </c>
      <c r="B6692">
        <v>326</v>
      </c>
      <c r="C6692" s="1">
        <v>45357</v>
      </c>
      <c r="D6692" s="1">
        <v>45336.583333333336</v>
      </c>
      <c r="E6692">
        <v>9.06</v>
      </c>
      <c r="F6692" t="s">
        <v>9</v>
      </c>
      <c r="G6692" t="s">
        <v>54</v>
      </c>
      <c r="H6692">
        <v>97530</v>
      </c>
      <c r="I6692" t="str" cm="1">
        <f t="array" ref="I6692">IFERROR(INDEX(scheduling_data!H:H,MATCH(B6692&amp;D6692,scheduling_data!D:D&amp;scheduling_data!A:A,0)),"")</f>
        <v>Katherine Tyree</v>
      </c>
      <c r="J6692" t="str">
        <f t="shared" si="237"/>
        <v>No</v>
      </c>
      <c r="L6692" t="str">
        <f t="shared" si="238"/>
        <v>No</v>
      </c>
    </row>
    <row r="6693" spans="1:12" x14ac:dyDescent="0.3">
      <c r="A6693" t="s">
        <v>137</v>
      </c>
      <c r="B6693">
        <v>326</v>
      </c>
      <c r="C6693" s="1">
        <v>45357</v>
      </c>
      <c r="D6693" s="1">
        <v>45337.541666666664</v>
      </c>
      <c r="E6693">
        <v>96.6</v>
      </c>
      <c r="F6693" t="s">
        <v>9</v>
      </c>
      <c r="G6693" t="s">
        <v>56</v>
      </c>
      <c r="H6693">
        <v>97110</v>
      </c>
      <c r="I6693" t="str" cm="1">
        <f t="array" ref="I6693">IFERROR(INDEX(scheduling_data!H:H,MATCH(B6693&amp;D6693,scheduling_data!D:D&amp;scheduling_data!A:A,0)),"")</f>
        <v>Robert Crochet</v>
      </c>
      <c r="J6693" t="str">
        <f t="shared" si="237"/>
        <v>No</v>
      </c>
      <c r="L6693" t="str">
        <f t="shared" si="238"/>
        <v>No</v>
      </c>
    </row>
    <row r="6694" spans="1:12" x14ac:dyDescent="0.3">
      <c r="A6694" t="s">
        <v>137</v>
      </c>
      <c r="B6694">
        <v>326</v>
      </c>
      <c r="C6694" s="1">
        <v>45357</v>
      </c>
      <c r="D6694" s="1">
        <v>45337.541666666664</v>
      </c>
      <c r="E6694">
        <v>0.31</v>
      </c>
      <c r="F6694" t="s">
        <v>9</v>
      </c>
      <c r="G6694" t="s">
        <v>55</v>
      </c>
      <c r="H6694">
        <v>97140</v>
      </c>
      <c r="I6694" t="str" cm="1">
        <f t="array" ref="I6694">IFERROR(INDEX(scheduling_data!H:H,MATCH(B6694&amp;D6694,scheduling_data!D:D&amp;scheduling_data!A:A,0)),"")</f>
        <v>Robert Crochet</v>
      </c>
      <c r="J6694" t="str">
        <f t="shared" si="237"/>
        <v>No</v>
      </c>
      <c r="L6694" t="str">
        <f t="shared" si="238"/>
        <v>No</v>
      </c>
    </row>
    <row r="6695" spans="1:12" x14ac:dyDescent="0.3">
      <c r="A6695" t="s">
        <v>137</v>
      </c>
      <c r="B6695">
        <v>326</v>
      </c>
      <c r="C6695" s="1">
        <v>45357</v>
      </c>
      <c r="D6695" s="1">
        <v>45337.541666666664</v>
      </c>
      <c r="E6695">
        <v>32.67</v>
      </c>
      <c r="F6695" t="s">
        <v>19</v>
      </c>
      <c r="G6695" t="s">
        <v>57</v>
      </c>
      <c r="H6695">
        <v>97110</v>
      </c>
      <c r="I6695" t="str" cm="1">
        <f t="array" ref="I6695">IFERROR(INDEX(scheduling_data!H:H,MATCH(B6695&amp;D6695,scheduling_data!D:D&amp;scheduling_data!A:A,0)),"")</f>
        <v>Robert Crochet</v>
      </c>
      <c r="J6695" t="str">
        <f t="shared" si="237"/>
        <v>No</v>
      </c>
      <c r="L6695" t="str">
        <f t="shared" si="238"/>
        <v>Yes</v>
      </c>
    </row>
    <row r="6696" spans="1:12" x14ac:dyDescent="0.3">
      <c r="A6696" t="s">
        <v>137</v>
      </c>
      <c r="B6696">
        <v>326</v>
      </c>
      <c r="C6696" s="1">
        <v>45357</v>
      </c>
      <c r="D6696" s="1">
        <v>45337.541666666664</v>
      </c>
      <c r="E6696">
        <v>0.67</v>
      </c>
      <c r="F6696" t="s">
        <v>9</v>
      </c>
      <c r="G6696" t="s">
        <v>55</v>
      </c>
      <c r="H6696">
        <v>97110</v>
      </c>
      <c r="I6696" t="str" cm="1">
        <f t="array" ref="I6696">IFERROR(INDEX(scheduling_data!H:H,MATCH(B6696&amp;D6696,scheduling_data!D:D&amp;scheduling_data!A:A,0)),"")</f>
        <v>Robert Crochet</v>
      </c>
      <c r="J6696" t="str">
        <f t="shared" si="237"/>
        <v>No</v>
      </c>
      <c r="L6696" t="str">
        <f t="shared" si="238"/>
        <v>No</v>
      </c>
    </row>
    <row r="6697" spans="1:12" x14ac:dyDescent="0.3">
      <c r="A6697" t="s">
        <v>137</v>
      </c>
      <c r="B6697">
        <v>326</v>
      </c>
      <c r="C6697" s="1">
        <v>45357</v>
      </c>
      <c r="D6697" s="1">
        <v>45337.541666666664</v>
      </c>
      <c r="E6697">
        <v>11.72</v>
      </c>
      <c r="F6697" t="s">
        <v>9</v>
      </c>
      <c r="G6697" t="s">
        <v>54</v>
      </c>
      <c r="H6697">
        <v>97110</v>
      </c>
      <c r="I6697" t="str" cm="1">
        <f t="array" ref="I6697">IFERROR(INDEX(scheduling_data!H:H,MATCH(B6697&amp;D6697,scheduling_data!D:D&amp;scheduling_data!A:A,0)),"")</f>
        <v>Robert Crochet</v>
      </c>
      <c r="J6697" t="str">
        <f t="shared" si="237"/>
        <v>No</v>
      </c>
      <c r="L6697" t="str">
        <f t="shared" si="238"/>
        <v>No</v>
      </c>
    </row>
    <row r="6698" spans="1:12" x14ac:dyDescent="0.3">
      <c r="A6698" t="s">
        <v>137</v>
      </c>
      <c r="B6698">
        <v>326</v>
      </c>
      <c r="C6698" s="1">
        <v>45357</v>
      </c>
      <c r="D6698" s="1">
        <v>45337.541666666664</v>
      </c>
      <c r="E6698">
        <v>25.71</v>
      </c>
      <c r="F6698" t="s">
        <v>19</v>
      </c>
      <c r="G6698" t="s">
        <v>57</v>
      </c>
      <c r="H6698">
        <v>97530</v>
      </c>
      <c r="I6698" t="str" cm="1">
        <f t="array" ref="I6698">IFERROR(INDEX(scheduling_data!H:H,MATCH(B6698&amp;D6698,scheduling_data!D:D&amp;scheduling_data!A:A,0)),"")</f>
        <v>Robert Crochet</v>
      </c>
      <c r="J6698" t="str">
        <f t="shared" si="237"/>
        <v>No</v>
      </c>
      <c r="L6698" t="str">
        <f t="shared" si="238"/>
        <v>Yes</v>
      </c>
    </row>
    <row r="6699" spans="1:12" x14ac:dyDescent="0.3">
      <c r="A6699" t="s">
        <v>137</v>
      </c>
      <c r="B6699">
        <v>326</v>
      </c>
      <c r="C6699" s="1">
        <v>45357</v>
      </c>
      <c r="D6699" s="1">
        <v>45337.541666666664</v>
      </c>
      <c r="E6699">
        <v>42.21</v>
      </c>
      <c r="F6699" t="s">
        <v>9</v>
      </c>
      <c r="G6699" t="s">
        <v>56</v>
      </c>
      <c r="H6699">
        <v>97530</v>
      </c>
      <c r="I6699" t="str" cm="1">
        <f t="array" ref="I6699">IFERROR(INDEX(scheduling_data!H:H,MATCH(B6699&amp;D6699,scheduling_data!D:D&amp;scheduling_data!A:A,0)),"")</f>
        <v>Robert Crochet</v>
      </c>
      <c r="J6699" t="str">
        <f t="shared" si="237"/>
        <v>No</v>
      </c>
      <c r="L6699" t="str">
        <f t="shared" si="238"/>
        <v>No</v>
      </c>
    </row>
    <row r="6700" spans="1:12" x14ac:dyDescent="0.3">
      <c r="A6700" t="s">
        <v>137</v>
      </c>
      <c r="B6700">
        <v>326</v>
      </c>
      <c r="C6700" s="1">
        <v>45357</v>
      </c>
      <c r="D6700" s="1">
        <v>45337.541666666664</v>
      </c>
      <c r="E6700">
        <v>5.16</v>
      </c>
      <c r="F6700" t="s">
        <v>9</v>
      </c>
      <c r="G6700" t="s">
        <v>54</v>
      </c>
      <c r="H6700">
        <v>97140</v>
      </c>
      <c r="I6700" t="str" cm="1">
        <f t="array" ref="I6700">IFERROR(INDEX(scheduling_data!H:H,MATCH(B6700&amp;D6700,scheduling_data!D:D&amp;scheduling_data!A:A,0)),"")</f>
        <v>Robert Crochet</v>
      </c>
      <c r="J6700" t="str">
        <f t="shared" si="237"/>
        <v>No</v>
      </c>
      <c r="L6700" t="str">
        <f t="shared" si="238"/>
        <v>No</v>
      </c>
    </row>
    <row r="6701" spans="1:12" x14ac:dyDescent="0.3">
      <c r="A6701" t="s">
        <v>137</v>
      </c>
      <c r="B6701">
        <v>326</v>
      </c>
      <c r="C6701" s="1">
        <v>45357</v>
      </c>
      <c r="D6701" s="1">
        <v>45337.541666666664</v>
      </c>
      <c r="E6701">
        <v>50.35</v>
      </c>
      <c r="F6701" t="s">
        <v>9</v>
      </c>
      <c r="G6701" t="s">
        <v>56</v>
      </c>
      <c r="H6701">
        <v>97140</v>
      </c>
      <c r="I6701" t="str" cm="1">
        <f t="array" ref="I6701">IFERROR(INDEX(scheduling_data!H:H,MATCH(B6701&amp;D6701,scheduling_data!D:D&amp;scheduling_data!A:A,0)),"")</f>
        <v>Robert Crochet</v>
      </c>
      <c r="J6701" t="str">
        <f t="shared" si="237"/>
        <v>No</v>
      </c>
      <c r="L6701" t="str">
        <f t="shared" si="238"/>
        <v>No</v>
      </c>
    </row>
    <row r="6702" spans="1:12" x14ac:dyDescent="0.3">
      <c r="A6702" t="s">
        <v>137</v>
      </c>
      <c r="B6702">
        <v>326</v>
      </c>
      <c r="C6702" s="1">
        <v>45357</v>
      </c>
      <c r="D6702" s="1">
        <v>45337.541666666664</v>
      </c>
      <c r="E6702">
        <v>15.28</v>
      </c>
      <c r="F6702" t="s">
        <v>19</v>
      </c>
      <c r="G6702" t="s">
        <v>57</v>
      </c>
      <c r="H6702">
        <v>97140</v>
      </c>
      <c r="I6702" t="str" cm="1">
        <f t="array" ref="I6702">IFERROR(INDEX(scheduling_data!H:H,MATCH(B6702&amp;D6702,scheduling_data!D:D&amp;scheduling_data!A:A,0)),"")</f>
        <v>Robert Crochet</v>
      </c>
      <c r="J6702" t="str">
        <f t="shared" si="237"/>
        <v>No</v>
      </c>
      <c r="L6702" t="str">
        <f t="shared" si="238"/>
        <v>Yes</v>
      </c>
    </row>
    <row r="6703" spans="1:12" x14ac:dyDescent="0.3">
      <c r="A6703" t="s">
        <v>137</v>
      </c>
      <c r="B6703">
        <v>326</v>
      </c>
      <c r="C6703" s="1">
        <v>45357</v>
      </c>
      <c r="D6703" s="1">
        <v>45337.541666666664</v>
      </c>
      <c r="E6703">
        <v>0.52</v>
      </c>
      <c r="F6703" t="s">
        <v>9</v>
      </c>
      <c r="G6703" t="s">
        <v>55</v>
      </c>
      <c r="H6703">
        <v>97530</v>
      </c>
      <c r="I6703" t="str" cm="1">
        <f t="array" ref="I6703">IFERROR(INDEX(scheduling_data!H:H,MATCH(B6703&amp;D6703,scheduling_data!D:D&amp;scheduling_data!A:A,0)),"")</f>
        <v>Robert Crochet</v>
      </c>
      <c r="J6703" t="str">
        <f t="shared" si="237"/>
        <v>No</v>
      </c>
      <c r="L6703" t="str">
        <f t="shared" si="238"/>
        <v>No</v>
      </c>
    </row>
    <row r="6704" spans="1:12" x14ac:dyDescent="0.3">
      <c r="A6704" t="s">
        <v>137</v>
      </c>
      <c r="B6704">
        <v>326</v>
      </c>
      <c r="C6704" s="1">
        <v>45363</v>
      </c>
      <c r="D6704" s="1">
        <v>45342.583333333336</v>
      </c>
      <c r="E6704">
        <v>88.86</v>
      </c>
      <c r="F6704" t="s">
        <v>9</v>
      </c>
      <c r="G6704" t="s">
        <v>56</v>
      </c>
      <c r="H6704">
        <v>97112</v>
      </c>
      <c r="I6704" t="str" cm="1">
        <f t="array" ref="I6704">IFERROR(INDEX(scheduling_data!H:H,MATCH(B6704&amp;D6704,scheduling_data!D:D&amp;scheduling_data!A:A,0)),"")</f>
        <v>Robert Crochet</v>
      </c>
      <c r="J6704" t="str">
        <f t="shared" si="237"/>
        <v>No</v>
      </c>
      <c r="L6704" t="str">
        <f t="shared" si="238"/>
        <v>No</v>
      </c>
    </row>
    <row r="6705" spans="1:12" x14ac:dyDescent="0.3">
      <c r="A6705" t="s">
        <v>137</v>
      </c>
      <c r="B6705">
        <v>326</v>
      </c>
      <c r="C6705" s="1">
        <v>45363</v>
      </c>
      <c r="D6705" s="1">
        <v>45342.583333333336</v>
      </c>
      <c r="E6705">
        <v>32.67</v>
      </c>
      <c r="F6705" t="s">
        <v>19</v>
      </c>
      <c r="G6705" t="s">
        <v>57</v>
      </c>
      <c r="H6705">
        <v>97110</v>
      </c>
      <c r="I6705" t="str" cm="1">
        <f t="array" ref="I6705">IFERROR(INDEX(scheduling_data!H:H,MATCH(B6705&amp;D6705,scheduling_data!D:D&amp;scheduling_data!A:A,0)),"")</f>
        <v>Robert Crochet</v>
      </c>
      <c r="J6705" t="str">
        <f t="shared" si="237"/>
        <v>No</v>
      </c>
      <c r="L6705" t="str">
        <f t="shared" si="238"/>
        <v>Yes</v>
      </c>
    </row>
    <row r="6706" spans="1:12" x14ac:dyDescent="0.3">
      <c r="A6706" t="s">
        <v>137</v>
      </c>
      <c r="B6706">
        <v>326</v>
      </c>
      <c r="C6706" s="1">
        <v>45363</v>
      </c>
      <c r="D6706" s="1">
        <v>45342.583333333336</v>
      </c>
      <c r="E6706">
        <v>96.6</v>
      </c>
      <c r="F6706" t="s">
        <v>9</v>
      </c>
      <c r="G6706" t="s">
        <v>56</v>
      </c>
      <c r="H6706">
        <v>97110</v>
      </c>
      <c r="I6706" t="str" cm="1">
        <f t="array" ref="I6706">IFERROR(INDEX(scheduling_data!H:H,MATCH(B6706&amp;D6706,scheduling_data!D:D&amp;scheduling_data!A:A,0)),"")</f>
        <v>Robert Crochet</v>
      </c>
      <c r="J6706" t="str">
        <f t="shared" si="237"/>
        <v>No</v>
      </c>
      <c r="L6706" t="str">
        <f t="shared" si="238"/>
        <v>No</v>
      </c>
    </row>
    <row r="6707" spans="1:12" x14ac:dyDescent="0.3">
      <c r="A6707" t="s">
        <v>137</v>
      </c>
      <c r="B6707">
        <v>326</v>
      </c>
      <c r="C6707" s="1">
        <v>45363</v>
      </c>
      <c r="D6707" s="1">
        <v>45342.583333333336</v>
      </c>
      <c r="E6707">
        <v>0.67</v>
      </c>
      <c r="F6707" t="s">
        <v>9</v>
      </c>
      <c r="G6707" t="s">
        <v>55</v>
      </c>
      <c r="H6707">
        <v>97110</v>
      </c>
      <c r="I6707" t="str" cm="1">
        <f t="array" ref="I6707">IFERROR(INDEX(scheduling_data!H:H,MATCH(B6707&amp;D6707,scheduling_data!D:D&amp;scheduling_data!A:A,0)),"")</f>
        <v>Robert Crochet</v>
      </c>
      <c r="J6707" t="str">
        <f t="shared" si="237"/>
        <v>No</v>
      </c>
      <c r="L6707" t="str">
        <f t="shared" si="238"/>
        <v>No</v>
      </c>
    </row>
    <row r="6708" spans="1:12" x14ac:dyDescent="0.3">
      <c r="A6708" t="s">
        <v>137</v>
      </c>
      <c r="B6708">
        <v>326</v>
      </c>
      <c r="C6708" s="1">
        <v>45363</v>
      </c>
      <c r="D6708" s="1">
        <v>45342.583333333336</v>
      </c>
      <c r="E6708">
        <v>11.72</v>
      </c>
      <c r="F6708" t="s">
        <v>9</v>
      </c>
      <c r="G6708" t="s">
        <v>54</v>
      </c>
      <c r="H6708">
        <v>97110</v>
      </c>
      <c r="I6708" t="str" cm="1">
        <f t="array" ref="I6708">IFERROR(INDEX(scheduling_data!H:H,MATCH(B6708&amp;D6708,scheduling_data!D:D&amp;scheduling_data!A:A,0)),"")</f>
        <v>Robert Crochet</v>
      </c>
      <c r="J6708" t="str">
        <f t="shared" si="237"/>
        <v>No</v>
      </c>
      <c r="L6708" t="str">
        <f t="shared" si="238"/>
        <v>No</v>
      </c>
    </row>
    <row r="6709" spans="1:12" x14ac:dyDescent="0.3">
      <c r="A6709" t="s">
        <v>137</v>
      </c>
      <c r="B6709">
        <v>326</v>
      </c>
      <c r="C6709" s="1">
        <v>45363</v>
      </c>
      <c r="D6709" s="1">
        <v>45342.583333333336</v>
      </c>
      <c r="E6709">
        <v>42.47</v>
      </c>
      <c r="F6709" t="s">
        <v>19</v>
      </c>
      <c r="G6709" t="s">
        <v>57</v>
      </c>
      <c r="H6709">
        <v>97112</v>
      </c>
      <c r="I6709" t="str" cm="1">
        <f t="array" ref="I6709">IFERROR(INDEX(scheduling_data!H:H,MATCH(B6709&amp;D6709,scheduling_data!D:D&amp;scheduling_data!A:A,0)),"")</f>
        <v>Robert Crochet</v>
      </c>
      <c r="J6709" t="str">
        <f t="shared" si="237"/>
        <v>No</v>
      </c>
      <c r="L6709" t="str">
        <f t="shared" si="238"/>
        <v>Yes</v>
      </c>
    </row>
    <row r="6710" spans="1:12" x14ac:dyDescent="0.3">
      <c r="A6710" t="s">
        <v>137</v>
      </c>
      <c r="B6710">
        <v>326</v>
      </c>
      <c r="C6710" s="1">
        <v>45363</v>
      </c>
      <c r="D6710" s="1">
        <v>45342.583333333336</v>
      </c>
      <c r="E6710">
        <v>0.87</v>
      </c>
      <c r="F6710" t="s">
        <v>9</v>
      </c>
      <c r="G6710" t="s">
        <v>55</v>
      </c>
      <c r="H6710">
        <v>97112</v>
      </c>
      <c r="I6710" t="str" cm="1">
        <f t="array" ref="I6710">IFERROR(INDEX(scheduling_data!H:H,MATCH(B6710&amp;D6710,scheduling_data!D:D&amp;scheduling_data!A:A,0)),"")</f>
        <v>Robert Crochet</v>
      </c>
      <c r="J6710" t="str">
        <f t="shared" si="237"/>
        <v>No</v>
      </c>
      <c r="L6710" t="str">
        <f t="shared" si="238"/>
        <v>No</v>
      </c>
    </row>
    <row r="6711" spans="1:12" x14ac:dyDescent="0.3">
      <c r="A6711" t="s">
        <v>137</v>
      </c>
      <c r="B6711">
        <v>326</v>
      </c>
      <c r="C6711" s="1">
        <v>45363</v>
      </c>
      <c r="D6711" s="1">
        <v>45342.583333333336</v>
      </c>
      <c r="E6711">
        <v>6.97</v>
      </c>
      <c r="F6711" t="s">
        <v>9</v>
      </c>
      <c r="G6711" t="s">
        <v>54</v>
      </c>
      <c r="H6711">
        <v>97112</v>
      </c>
      <c r="I6711" t="str" cm="1">
        <f t="array" ref="I6711">IFERROR(INDEX(scheduling_data!H:H,MATCH(B6711&amp;D6711,scheduling_data!D:D&amp;scheduling_data!A:A,0)),"")</f>
        <v>Robert Crochet</v>
      </c>
      <c r="J6711" t="str">
        <f t="shared" si="237"/>
        <v>No</v>
      </c>
      <c r="L6711" t="str">
        <f t="shared" si="238"/>
        <v>No</v>
      </c>
    </row>
    <row r="6712" spans="1:12" x14ac:dyDescent="0.3">
      <c r="A6712" t="s">
        <v>137</v>
      </c>
      <c r="B6712">
        <v>326</v>
      </c>
      <c r="C6712" s="1">
        <v>45362</v>
      </c>
      <c r="D6712" s="1">
        <v>45343.625</v>
      </c>
      <c r="E6712">
        <v>102.3</v>
      </c>
      <c r="F6712" t="s">
        <v>9</v>
      </c>
      <c r="G6712" t="s">
        <v>56</v>
      </c>
      <c r="H6712">
        <v>97110</v>
      </c>
      <c r="I6712" t="str" cm="1">
        <f t="array" ref="I6712">IFERROR(INDEX(scheduling_data!H:H,MATCH(B6712&amp;D6712,scheduling_data!D:D&amp;scheduling_data!A:A,0)),"")</f>
        <v>Jessica Pittman</v>
      </c>
      <c r="J6712" t="str">
        <f t="shared" si="237"/>
        <v>No</v>
      </c>
      <c r="L6712" t="str">
        <f t="shared" si="238"/>
        <v>No</v>
      </c>
    </row>
    <row r="6713" spans="1:12" x14ac:dyDescent="0.3">
      <c r="A6713" t="s">
        <v>137</v>
      </c>
      <c r="B6713">
        <v>326</v>
      </c>
      <c r="C6713" s="1">
        <v>45362</v>
      </c>
      <c r="D6713" s="1">
        <v>45343.625</v>
      </c>
      <c r="E6713">
        <v>31.68</v>
      </c>
      <c r="F6713" t="s">
        <v>19</v>
      </c>
      <c r="G6713" t="s">
        <v>57</v>
      </c>
      <c r="H6713">
        <v>97110</v>
      </c>
      <c r="I6713" t="str" cm="1">
        <f t="array" ref="I6713">IFERROR(INDEX(scheduling_data!H:H,MATCH(B6713&amp;D6713,scheduling_data!D:D&amp;scheduling_data!A:A,0)),"")</f>
        <v>Jessica Pittman</v>
      </c>
      <c r="J6713" t="str">
        <f t="shared" si="237"/>
        <v>No</v>
      </c>
      <c r="L6713" t="str">
        <f t="shared" si="238"/>
        <v>Yes</v>
      </c>
    </row>
    <row r="6714" spans="1:12" x14ac:dyDescent="0.3">
      <c r="A6714" t="s">
        <v>137</v>
      </c>
      <c r="B6714">
        <v>326</v>
      </c>
      <c r="C6714" s="1">
        <v>45362</v>
      </c>
      <c r="D6714" s="1">
        <v>45343.625</v>
      </c>
      <c r="E6714">
        <v>0.65</v>
      </c>
      <c r="F6714" t="s">
        <v>9</v>
      </c>
      <c r="G6714" t="s">
        <v>55</v>
      </c>
      <c r="H6714">
        <v>97110</v>
      </c>
      <c r="I6714" t="str" cm="1">
        <f t="array" ref="I6714">IFERROR(INDEX(scheduling_data!H:H,MATCH(B6714&amp;D6714,scheduling_data!D:D&amp;scheduling_data!A:A,0)),"")</f>
        <v>Jessica Pittman</v>
      </c>
      <c r="J6714" t="str">
        <f t="shared" si="237"/>
        <v>No</v>
      </c>
      <c r="L6714" t="str">
        <f t="shared" si="238"/>
        <v>No</v>
      </c>
    </row>
    <row r="6715" spans="1:12" x14ac:dyDescent="0.3">
      <c r="A6715" t="s">
        <v>137</v>
      </c>
      <c r="B6715">
        <v>326</v>
      </c>
      <c r="C6715" s="1">
        <v>45362</v>
      </c>
      <c r="D6715" s="1">
        <v>45343.625</v>
      </c>
      <c r="E6715">
        <v>5.86</v>
      </c>
      <c r="F6715" t="s">
        <v>9</v>
      </c>
      <c r="G6715" t="s">
        <v>54</v>
      </c>
      <c r="H6715">
        <v>97110</v>
      </c>
      <c r="I6715" t="str" cm="1">
        <f t="array" ref="I6715">IFERROR(INDEX(scheduling_data!H:H,MATCH(B6715&amp;D6715,scheduling_data!D:D&amp;scheduling_data!A:A,0)),"")</f>
        <v>Jessica Pittman</v>
      </c>
      <c r="J6715" t="str">
        <f t="shared" si="237"/>
        <v>No</v>
      </c>
      <c r="L6715" t="str">
        <f t="shared" si="238"/>
        <v>No</v>
      </c>
    </row>
    <row r="6716" spans="1:12" x14ac:dyDescent="0.3">
      <c r="A6716" t="s">
        <v>137</v>
      </c>
      <c r="B6716">
        <v>326</v>
      </c>
      <c r="C6716" s="1">
        <v>45364</v>
      </c>
      <c r="D6716" s="1">
        <v>45344.541666666664</v>
      </c>
      <c r="E6716">
        <v>37.67</v>
      </c>
      <c r="F6716" t="s">
        <v>19</v>
      </c>
      <c r="G6716" t="s">
        <v>57</v>
      </c>
      <c r="H6716">
        <v>97530</v>
      </c>
      <c r="I6716" t="str" cm="1">
        <f t="array" ref="I6716">IFERROR(INDEX(scheduling_data!H:H,MATCH(B6716&amp;D6716,scheduling_data!D:D&amp;scheduling_data!A:A,0)),"")</f>
        <v>Jessica Pittman</v>
      </c>
      <c r="J6716" t="str">
        <f t="shared" si="237"/>
        <v>No</v>
      </c>
      <c r="L6716" t="str">
        <f t="shared" si="238"/>
        <v>Yes</v>
      </c>
    </row>
    <row r="6717" spans="1:12" x14ac:dyDescent="0.3">
      <c r="A6717" t="s">
        <v>137</v>
      </c>
      <c r="B6717">
        <v>326</v>
      </c>
      <c r="C6717" s="1">
        <v>45364</v>
      </c>
      <c r="D6717" s="1">
        <v>45344.541666666664</v>
      </c>
      <c r="E6717">
        <v>91.2</v>
      </c>
      <c r="F6717" t="s">
        <v>9</v>
      </c>
      <c r="G6717" t="s">
        <v>56</v>
      </c>
      <c r="H6717">
        <v>97530</v>
      </c>
      <c r="I6717" t="str" cm="1">
        <f t="array" ref="I6717">IFERROR(INDEX(scheduling_data!H:H,MATCH(B6717&amp;D6717,scheduling_data!D:D&amp;scheduling_data!A:A,0)),"")</f>
        <v>Jessica Pittman</v>
      </c>
      <c r="J6717" t="str">
        <f t="shared" si="237"/>
        <v>No</v>
      </c>
      <c r="L6717" t="str">
        <f t="shared" si="238"/>
        <v>No</v>
      </c>
    </row>
    <row r="6718" spans="1:12" x14ac:dyDescent="0.3">
      <c r="A6718" t="s">
        <v>137</v>
      </c>
      <c r="B6718">
        <v>326</v>
      </c>
      <c r="C6718" s="1">
        <v>45364</v>
      </c>
      <c r="D6718" s="1">
        <v>45344.541666666664</v>
      </c>
      <c r="E6718">
        <v>0.77</v>
      </c>
      <c r="F6718" t="s">
        <v>9</v>
      </c>
      <c r="G6718" t="s">
        <v>55</v>
      </c>
      <c r="H6718">
        <v>97530</v>
      </c>
      <c r="I6718" t="str" cm="1">
        <f t="array" ref="I6718">IFERROR(INDEX(scheduling_data!H:H,MATCH(B6718&amp;D6718,scheduling_data!D:D&amp;scheduling_data!A:A,0)),"")</f>
        <v>Jessica Pittman</v>
      </c>
      <c r="J6718" t="str">
        <f t="shared" si="237"/>
        <v>No</v>
      </c>
      <c r="L6718" t="str">
        <f t="shared" si="238"/>
        <v>No</v>
      </c>
    </row>
    <row r="6719" spans="1:12" x14ac:dyDescent="0.3">
      <c r="A6719" t="s">
        <v>137</v>
      </c>
      <c r="B6719">
        <v>326</v>
      </c>
      <c r="C6719" s="1">
        <v>45364</v>
      </c>
      <c r="D6719" s="1">
        <v>45344.541666666664</v>
      </c>
      <c r="E6719">
        <v>9.06</v>
      </c>
      <c r="F6719" t="s">
        <v>9</v>
      </c>
      <c r="G6719" t="s">
        <v>54</v>
      </c>
      <c r="H6719">
        <v>97530</v>
      </c>
      <c r="I6719" t="str" cm="1">
        <f t="array" ref="I6719">IFERROR(INDEX(scheduling_data!H:H,MATCH(B6719&amp;D6719,scheduling_data!D:D&amp;scheduling_data!A:A,0)),"")</f>
        <v>Jessica Pittman</v>
      </c>
      <c r="J6719" t="str">
        <f t="shared" si="237"/>
        <v>No</v>
      </c>
      <c r="L6719" t="str">
        <f t="shared" si="238"/>
        <v>No</v>
      </c>
    </row>
    <row r="6720" spans="1:12" x14ac:dyDescent="0.3">
      <c r="A6720" t="s">
        <v>137</v>
      </c>
      <c r="B6720">
        <v>326</v>
      </c>
      <c r="C6720" s="1">
        <v>45366</v>
      </c>
      <c r="D6720" s="1">
        <v>45348.583333333336</v>
      </c>
      <c r="E6720">
        <v>5.86</v>
      </c>
      <c r="F6720" t="s">
        <v>9</v>
      </c>
      <c r="G6720" t="s">
        <v>54</v>
      </c>
      <c r="H6720">
        <v>97110</v>
      </c>
      <c r="I6720" t="str" cm="1">
        <f t="array" ref="I6720">IFERROR(INDEX(scheduling_data!H:H,MATCH(B6720&amp;D6720,scheduling_data!D:D&amp;scheduling_data!A:A,0)),"")</f>
        <v>Katherine Tyree</v>
      </c>
      <c r="J6720" t="str">
        <f t="shared" si="237"/>
        <v>No</v>
      </c>
      <c r="L6720" t="str">
        <f t="shared" si="238"/>
        <v>No</v>
      </c>
    </row>
    <row r="6721" spans="1:12" x14ac:dyDescent="0.3">
      <c r="A6721" t="s">
        <v>137</v>
      </c>
      <c r="B6721">
        <v>326</v>
      </c>
      <c r="C6721" s="1">
        <v>45366</v>
      </c>
      <c r="D6721" s="1">
        <v>45348.583333333336</v>
      </c>
      <c r="E6721">
        <v>0.76</v>
      </c>
      <c r="F6721" t="s">
        <v>9</v>
      </c>
      <c r="G6721" t="s">
        <v>55</v>
      </c>
      <c r="H6721">
        <v>97110</v>
      </c>
      <c r="I6721" t="str" cm="1">
        <f t="array" ref="I6721">IFERROR(INDEX(scheduling_data!H:H,MATCH(B6721&amp;D6721,scheduling_data!D:D&amp;scheduling_data!A:A,0)),"")</f>
        <v>Katherine Tyree</v>
      </c>
      <c r="J6721" t="str">
        <f t="shared" si="237"/>
        <v>No</v>
      </c>
      <c r="L6721" t="str">
        <f t="shared" si="238"/>
        <v>No</v>
      </c>
    </row>
    <row r="6722" spans="1:12" x14ac:dyDescent="0.3">
      <c r="A6722" t="s">
        <v>137</v>
      </c>
      <c r="B6722">
        <v>326</v>
      </c>
      <c r="C6722" s="1">
        <v>45366</v>
      </c>
      <c r="D6722" s="1">
        <v>45348.583333333336</v>
      </c>
      <c r="E6722">
        <v>96.6</v>
      </c>
      <c r="F6722" t="s">
        <v>9</v>
      </c>
      <c r="G6722" t="s">
        <v>56</v>
      </c>
      <c r="H6722">
        <v>97110</v>
      </c>
      <c r="I6722" t="str" cm="1">
        <f t="array" ref="I6722">IFERROR(INDEX(scheduling_data!H:H,MATCH(B6722&amp;D6722,scheduling_data!D:D&amp;scheduling_data!A:A,0)),"")</f>
        <v>Katherine Tyree</v>
      </c>
      <c r="J6722" t="str">
        <f t="shared" si="237"/>
        <v>No</v>
      </c>
      <c r="L6722" t="str">
        <f t="shared" si="238"/>
        <v>No</v>
      </c>
    </row>
    <row r="6723" spans="1:12" x14ac:dyDescent="0.3">
      <c r="A6723" t="s">
        <v>137</v>
      </c>
      <c r="B6723">
        <v>326</v>
      </c>
      <c r="C6723" s="1">
        <v>45366</v>
      </c>
      <c r="D6723" s="1">
        <v>45348.583333333336</v>
      </c>
      <c r="E6723">
        <v>37.270000000000003</v>
      </c>
      <c r="F6723" t="s">
        <v>19</v>
      </c>
      <c r="G6723" t="s">
        <v>57</v>
      </c>
      <c r="H6723">
        <v>97110</v>
      </c>
      <c r="I6723" t="str" cm="1">
        <f t="array" ref="I6723">IFERROR(INDEX(scheduling_data!H:H,MATCH(B6723&amp;D6723,scheduling_data!D:D&amp;scheduling_data!A:A,0)),"")</f>
        <v>Katherine Tyree</v>
      </c>
      <c r="J6723" t="str">
        <f t="shared" ref="J6723:J6786" si="239">IF(I6723="", "Yes", "No")</f>
        <v>No</v>
      </c>
      <c r="L6723" t="str">
        <f t="shared" ref="L6723:L6786" si="240">IF(OR(F6723="Cash", F6723="Check", F6723="EFT", F6723="Credit Card", F6723="Visa", F6723="Mastercard", F6723="AMEX"), "Yes", "No")</f>
        <v>Yes</v>
      </c>
    </row>
    <row r="6724" spans="1:12" x14ac:dyDescent="0.3">
      <c r="A6724" t="s">
        <v>137</v>
      </c>
      <c r="B6724">
        <v>326</v>
      </c>
      <c r="C6724" s="1">
        <v>45366</v>
      </c>
      <c r="D6724" s="1">
        <v>45350.541666666664</v>
      </c>
      <c r="E6724">
        <v>0.87</v>
      </c>
      <c r="F6724" t="s">
        <v>9</v>
      </c>
      <c r="G6724" t="s">
        <v>55</v>
      </c>
      <c r="H6724">
        <v>97112</v>
      </c>
      <c r="I6724" t="str" cm="1">
        <f t="array" ref="I6724">IFERROR(INDEX(scheduling_data!H:H,MATCH(B6724&amp;D6724,scheduling_data!D:D&amp;scheduling_data!A:A,0)),"")</f>
        <v>Katherine Tyree</v>
      </c>
      <c r="J6724" t="str">
        <f t="shared" si="239"/>
        <v>No</v>
      </c>
      <c r="L6724" t="str">
        <f t="shared" si="240"/>
        <v>No</v>
      </c>
    </row>
    <row r="6725" spans="1:12" x14ac:dyDescent="0.3">
      <c r="A6725" t="s">
        <v>137</v>
      </c>
      <c r="B6725">
        <v>326</v>
      </c>
      <c r="C6725" s="1">
        <v>45366</v>
      </c>
      <c r="D6725" s="1">
        <v>45350.541666666664</v>
      </c>
      <c r="E6725">
        <v>88.86</v>
      </c>
      <c r="F6725" t="s">
        <v>9</v>
      </c>
      <c r="G6725" t="s">
        <v>56</v>
      </c>
      <c r="H6725">
        <v>97112</v>
      </c>
      <c r="I6725" t="str" cm="1">
        <f t="array" ref="I6725">IFERROR(INDEX(scheduling_data!H:H,MATCH(B6725&amp;D6725,scheduling_data!D:D&amp;scheduling_data!A:A,0)),"")</f>
        <v>Katherine Tyree</v>
      </c>
      <c r="J6725" t="str">
        <f t="shared" si="239"/>
        <v>No</v>
      </c>
      <c r="L6725" t="str">
        <f t="shared" si="240"/>
        <v>No</v>
      </c>
    </row>
    <row r="6726" spans="1:12" x14ac:dyDescent="0.3">
      <c r="A6726" t="s">
        <v>137</v>
      </c>
      <c r="B6726">
        <v>326</v>
      </c>
      <c r="C6726" s="1">
        <v>45366</v>
      </c>
      <c r="D6726" s="1">
        <v>45350.541666666664</v>
      </c>
      <c r="E6726">
        <v>6.97</v>
      </c>
      <c r="F6726" t="s">
        <v>9</v>
      </c>
      <c r="G6726" t="s">
        <v>54</v>
      </c>
      <c r="H6726">
        <v>97112</v>
      </c>
      <c r="I6726" t="str" cm="1">
        <f t="array" ref="I6726">IFERROR(INDEX(scheduling_data!H:H,MATCH(B6726&amp;D6726,scheduling_data!D:D&amp;scheduling_data!A:A,0)),"")</f>
        <v>Katherine Tyree</v>
      </c>
      <c r="J6726" t="str">
        <f t="shared" si="239"/>
        <v>No</v>
      </c>
      <c r="L6726" t="str">
        <f t="shared" si="240"/>
        <v>No</v>
      </c>
    </row>
    <row r="6727" spans="1:12" x14ac:dyDescent="0.3">
      <c r="A6727" t="s">
        <v>137</v>
      </c>
      <c r="B6727">
        <v>326</v>
      </c>
      <c r="C6727" s="1">
        <v>45366</v>
      </c>
      <c r="D6727" s="1">
        <v>45350.541666666664</v>
      </c>
      <c r="E6727">
        <v>42.47</v>
      </c>
      <c r="F6727" t="s">
        <v>19</v>
      </c>
      <c r="G6727" t="s">
        <v>57</v>
      </c>
      <c r="H6727">
        <v>97112</v>
      </c>
      <c r="I6727" t="str" cm="1">
        <f t="array" ref="I6727">IFERROR(INDEX(scheduling_data!H:H,MATCH(B6727&amp;D6727,scheduling_data!D:D&amp;scheduling_data!A:A,0)),"")</f>
        <v>Katherine Tyree</v>
      </c>
      <c r="J6727" t="str">
        <f t="shared" si="239"/>
        <v>No</v>
      </c>
      <c r="L6727" t="str">
        <f t="shared" si="240"/>
        <v>Yes</v>
      </c>
    </row>
    <row r="6728" spans="1:12" x14ac:dyDescent="0.3">
      <c r="A6728" t="s">
        <v>137</v>
      </c>
      <c r="B6728">
        <v>326</v>
      </c>
      <c r="C6728" s="1">
        <v>45366</v>
      </c>
      <c r="D6728" s="1">
        <v>45350.541666666664</v>
      </c>
      <c r="E6728">
        <v>11.72</v>
      </c>
      <c r="F6728" t="s">
        <v>9</v>
      </c>
      <c r="G6728" t="s">
        <v>54</v>
      </c>
      <c r="H6728">
        <v>97110</v>
      </c>
      <c r="I6728" t="str" cm="1">
        <f t="array" ref="I6728">IFERROR(INDEX(scheduling_data!H:H,MATCH(B6728&amp;D6728,scheduling_data!D:D&amp;scheduling_data!A:A,0)),"")</f>
        <v>Katherine Tyree</v>
      </c>
      <c r="J6728" t="str">
        <f t="shared" si="239"/>
        <v>No</v>
      </c>
      <c r="L6728" t="str">
        <f t="shared" si="240"/>
        <v>No</v>
      </c>
    </row>
    <row r="6729" spans="1:12" x14ac:dyDescent="0.3">
      <c r="A6729" t="s">
        <v>137</v>
      </c>
      <c r="B6729">
        <v>326</v>
      </c>
      <c r="C6729" s="1">
        <v>45366</v>
      </c>
      <c r="D6729" s="1">
        <v>45350.541666666664</v>
      </c>
      <c r="E6729">
        <v>0.67</v>
      </c>
      <c r="F6729" t="s">
        <v>9</v>
      </c>
      <c r="G6729" t="s">
        <v>55</v>
      </c>
      <c r="H6729">
        <v>97110</v>
      </c>
      <c r="I6729" t="str" cm="1">
        <f t="array" ref="I6729">IFERROR(INDEX(scheduling_data!H:H,MATCH(B6729&amp;D6729,scheduling_data!D:D&amp;scheduling_data!A:A,0)),"")</f>
        <v>Katherine Tyree</v>
      </c>
      <c r="J6729" t="str">
        <f t="shared" si="239"/>
        <v>No</v>
      </c>
      <c r="L6729" t="str">
        <f t="shared" si="240"/>
        <v>No</v>
      </c>
    </row>
    <row r="6730" spans="1:12" x14ac:dyDescent="0.3">
      <c r="A6730" t="s">
        <v>137</v>
      </c>
      <c r="B6730">
        <v>326</v>
      </c>
      <c r="C6730" s="1">
        <v>45366</v>
      </c>
      <c r="D6730" s="1">
        <v>45350.541666666664</v>
      </c>
      <c r="E6730">
        <v>96.6</v>
      </c>
      <c r="F6730" t="s">
        <v>9</v>
      </c>
      <c r="G6730" t="s">
        <v>56</v>
      </c>
      <c r="H6730">
        <v>97110</v>
      </c>
      <c r="I6730" t="str" cm="1">
        <f t="array" ref="I6730">IFERROR(INDEX(scheduling_data!H:H,MATCH(B6730&amp;D6730,scheduling_data!D:D&amp;scheduling_data!A:A,0)),"")</f>
        <v>Katherine Tyree</v>
      </c>
      <c r="J6730" t="str">
        <f t="shared" si="239"/>
        <v>No</v>
      </c>
      <c r="L6730" t="str">
        <f t="shared" si="240"/>
        <v>No</v>
      </c>
    </row>
    <row r="6731" spans="1:12" x14ac:dyDescent="0.3">
      <c r="A6731" t="s">
        <v>137</v>
      </c>
      <c r="B6731">
        <v>326</v>
      </c>
      <c r="C6731" s="1">
        <v>45366</v>
      </c>
      <c r="D6731" s="1">
        <v>45350.541666666664</v>
      </c>
      <c r="E6731">
        <v>32.67</v>
      </c>
      <c r="F6731" t="s">
        <v>19</v>
      </c>
      <c r="G6731" t="s">
        <v>57</v>
      </c>
      <c r="H6731">
        <v>97110</v>
      </c>
      <c r="I6731" t="str" cm="1">
        <f t="array" ref="I6731">IFERROR(INDEX(scheduling_data!H:H,MATCH(B6731&amp;D6731,scheduling_data!D:D&amp;scheduling_data!A:A,0)),"")</f>
        <v>Katherine Tyree</v>
      </c>
      <c r="J6731" t="str">
        <f t="shared" si="239"/>
        <v>No</v>
      </c>
      <c r="L6731" t="str">
        <f t="shared" si="240"/>
        <v>Yes</v>
      </c>
    </row>
    <row r="6732" spans="1:12" x14ac:dyDescent="0.3">
      <c r="A6732" t="s">
        <v>137</v>
      </c>
      <c r="B6732">
        <v>326</v>
      </c>
      <c r="C6732" s="1">
        <v>45369</v>
      </c>
      <c r="D6732" s="1">
        <v>45351.541666666664</v>
      </c>
      <c r="E6732">
        <v>1.06</v>
      </c>
      <c r="F6732" t="s">
        <v>9</v>
      </c>
      <c r="G6732" t="s">
        <v>55</v>
      </c>
      <c r="H6732">
        <v>97112</v>
      </c>
      <c r="I6732" t="str" cm="1">
        <f t="array" ref="I6732">IFERROR(INDEX(scheduling_data!H:H,MATCH(B6732&amp;D6732,scheduling_data!D:D&amp;scheduling_data!A:A,0)),"")</f>
        <v>Jessica Pittman</v>
      </c>
      <c r="J6732" t="str">
        <f t="shared" si="239"/>
        <v>No</v>
      </c>
      <c r="L6732" t="str">
        <f t="shared" si="240"/>
        <v>No</v>
      </c>
    </row>
    <row r="6733" spans="1:12" x14ac:dyDescent="0.3">
      <c r="A6733" t="s">
        <v>137</v>
      </c>
      <c r="B6733">
        <v>326</v>
      </c>
      <c r="C6733" s="1">
        <v>45369</v>
      </c>
      <c r="D6733" s="1">
        <v>45351.541666666664</v>
      </c>
      <c r="E6733">
        <v>13.94</v>
      </c>
      <c r="F6733" t="s">
        <v>9</v>
      </c>
      <c r="G6733" t="s">
        <v>54</v>
      </c>
      <c r="H6733">
        <v>97112</v>
      </c>
      <c r="I6733" t="str" cm="1">
        <f t="array" ref="I6733">IFERROR(INDEX(scheduling_data!H:H,MATCH(B6733&amp;D6733,scheduling_data!D:D&amp;scheduling_data!A:A,0)),"")</f>
        <v>Jessica Pittman</v>
      </c>
      <c r="J6733" t="str">
        <f t="shared" si="239"/>
        <v>No</v>
      </c>
      <c r="L6733" t="str">
        <f t="shared" si="240"/>
        <v>No</v>
      </c>
    </row>
    <row r="6734" spans="1:12" x14ac:dyDescent="0.3">
      <c r="A6734" t="s">
        <v>137</v>
      </c>
      <c r="B6734">
        <v>326</v>
      </c>
      <c r="C6734" s="1">
        <v>45369</v>
      </c>
      <c r="D6734" s="1">
        <v>45351.541666666664</v>
      </c>
      <c r="E6734">
        <v>142.62</v>
      </c>
      <c r="F6734" t="s">
        <v>9</v>
      </c>
      <c r="G6734" t="s">
        <v>56</v>
      </c>
      <c r="H6734">
        <v>97112</v>
      </c>
      <c r="I6734" t="str" cm="1">
        <f t="array" ref="I6734">IFERROR(INDEX(scheduling_data!H:H,MATCH(B6734&amp;D6734,scheduling_data!D:D&amp;scheduling_data!A:A,0)),"")</f>
        <v>Jessica Pittman</v>
      </c>
      <c r="J6734" t="str">
        <f t="shared" si="239"/>
        <v>No</v>
      </c>
      <c r="L6734" t="str">
        <f t="shared" si="240"/>
        <v>No</v>
      </c>
    </row>
    <row r="6735" spans="1:12" x14ac:dyDescent="0.3">
      <c r="A6735" t="s">
        <v>137</v>
      </c>
      <c r="B6735">
        <v>326</v>
      </c>
      <c r="C6735" s="1">
        <v>45369</v>
      </c>
      <c r="D6735" s="1">
        <v>45351.541666666664</v>
      </c>
      <c r="E6735">
        <v>5.86</v>
      </c>
      <c r="F6735" t="s">
        <v>9</v>
      </c>
      <c r="G6735" t="s">
        <v>54</v>
      </c>
      <c r="H6735">
        <v>97110</v>
      </c>
      <c r="I6735" t="str" cm="1">
        <f t="array" ref="I6735">IFERROR(INDEX(scheduling_data!H:H,MATCH(B6735&amp;D6735,scheduling_data!D:D&amp;scheduling_data!A:A,0)),"")</f>
        <v>Jessica Pittman</v>
      </c>
      <c r="J6735" t="str">
        <f t="shared" si="239"/>
        <v>No</v>
      </c>
      <c r="L6735" t="str">
        <f t="shared" si="240"/>
        <v>No</v>
      </c>
    </row>
    <row r="6736" spans="1:12" x14ac:dyDescent="0.3">
      <c r="A6736" t="s">
        <v>137</v>
      </c>
      <c r="B6736">
        <v>326</v>
      </c>
      <c r="C6736" s="1">
        <v>45369</v>
      </c>
      <c r="D6736" s="1">
        <v>45351.541666666664</v>
      </c>
      <c r="E6736">
        <v>13.89</v>
      </c>
      <c r="F6736" t="s">
        <v>19</v>
      </c>
      <c r="G6736" t="s">
        <v>57</v>
      </c>
      <c r="H6736">
        <v>97110</v>
      </c>
      <c r="I6736" t="str" cm="1">
        <f t="array" ref="I6736">IFERROR(INDEX(scheduling_data!H:H,MATCH(B6736&amp;D6736,scheduling_data!D:D&amp;scheduling_data!A:A,0)),"")</f>
        <v>Jessica Pittman</v>
      </c>
      <c r="J6736" t="str">
        <f t="shared" si="239"/>
        <v>No</v>
      </c>
      <c r="L6736" t="str">
        <f t="shared" si="240"/>
        <v>Yes</v>
      </c>
    </row>
    <row r="6737" spans="1:12" x14ac:dyDescent="0.3">
      <c r="A6737" t="s">
        <v>137</v>
      </c>
      <c r="B6737">
        <v>326</v>
      </c>
      <c r="C6737" s="1">
        <v>45369</v>
      </c>
      <c r="D6737" s="1">
        <v>45351.541666666664</v>
      </c>
      <c r="E6737">
        <v>0.28000000000000003</v>
      </c>
      <c r="F6737" t="s">
        <v>9</v>
      </c>
      <c r="G6737" t="s">
        <v>55</v>
      </c>
      <c r="H6737">
        <v>97110</v>
      </c>
      <c r="I6737" t="str" cm="1">
        <f t="array" ref="I6737">IFERROR(INDEX(scheduling_data!H:H,MATCH(B6737&amp;D6737,scheduling_data!D:D&amp;scheduling_data!A:A,0)),"")</f>
        <v>Jessica Pittman</v>
      </c>
      <c r="J6737" t="str">
        <f t="shared" si="239"/>
        <v>No</v>
      </c>
      <c r="L6737" t="str">
        <f t="shared" si="240"/>
        <v>No</v>
      </c>
    </row>
    <row r="6738" spans="1:12" x14ac:dyDescent="0.3">
      <c r="A6738" t="s">
        <v>137</v>
      </c>
      <c r="B6738">
        <v>326</v>
      </c>
      <c r="C6738" s="1">
        <v>45369</v>
      </c>
      <c r="D6738" s="1">
        <v>45351.541666666664</v>
      </c>
      <c r="E6738">
        <v>51.83</v>
      </c>
      <c r="F6738" t="s">
        <v>19</v>
      </c>
      <c r="G6738" t="s">
        <v>57</v>
      </c>
      <c r="H6738">
        <v>97112</v>
      </c>
      <c r="I6738" t="str" cm="1">
        <f t="array" ref="I6738">IFERROR(INDEX(scheduling_data!H:H,MATCH(B6738&amp;D6738,scheduling_data!D:D&amp;scheduling_data!A:A,0)),"")</f>
        <v>Jessica Pittman</v>
      </c>
      <c r="J6738" t="str">
        <f t="shared" si="239"/>
        <v>No</v>
      </c>
      <c r="L6738" t="str">
        <f t="shared" si="240"/>
        <v>Yes</v>
      </c>
    </row>
    <row r="6739" spans="1:12" x14ac:dyDescent="0.3">
      <c r="A6739" t="s">
        <v>137</v>
      </c>
      <c r="B6739">
        <v>326</v>
      </c>
      <c r="C6739" s="1">
        <v>45369</v>
      </c>
      <c r="D6739" s="1">
        <v>45351.541666666664</v>
      </c>
      <c r="E6739">
        <v>50.8</v>
      </c>
      <c r="F6739" t="s">
        <v>9</v>
      </c>
      <c r="G6739" t="s">
        <v>56</v>
      </c>
      <c r="H6739">
        <v>97110</v>
      </c>
      <c r="I6739" t="str" cm="1">
        <f t="array" ref="I6739">IFERROR(INDEX(scheduling_data!H:H,MATCH(B6739&amp;D6739,scheduling_data!D:D&amp;scheduling_data!A:A,0)),"")</f>
        <v>Jessica Pittman</v>
      </c>
      <c r="J6739" t="str">
        <f t="shared" si="239"/>
        <v>No</v>
      </c>
      <c r="L6739" t="str">
        <f t="shared" si="240"/>
        <v>No</v>
      </c>
    </row>
    <row r="6740" spans="1:12" x14ac:dyDescent="0.3">
      <c r="A6740" t="s">
        <v>59</v>
      </c>
      <c r="B6740">
        <v>326</v>
      </c>
      <c r="C6740" s="1">
        <v>45362</v>
      </c>
      <c r="D6740" s="1">
        <v>45336.583333333336</v>
      </c>
      <c r="E6740">
        <v>18.27</v>
      </c>
      <c r="F6740" t="s">
        <v>19</v>
      </c>
      <c r="G6740" t="s">
        <v>60</v>
      </c>
      <c r="H6740">
        <v>97162</v>
      </c>
      <c r="I6740" t="str" cm="1">
        <f t="array" ref="I6740">IFERROR(INDEX(scheduling_data!H:H,MATCH(B6740&amp;D6740,scheduling_data!D:D&amp;scheduling_data!A:A,0)),"")</f>
        <v>Katherine Tyree</v>
      </c>
      <c r="J6740" t="str">
        <f t="shared" si="239"/>
        <v>No</v>
      </c>
      <c r="L6740" t="str">
        <f t="shared" si="240"/>
        <v>Yes</v>
      </c>
    </row>
    <row r="6741" spans="1:12" x14ac:dyDescent="0.3">
      <c r="A6741" t="s">
        <v>59</v>
      </c>
      <c r="B6741">
        <v>326</v>
      </c>
      <c r="C6741" s="1">
        <v>45362</v>
      </c>
      <c r="D6741" s="1">
        <v>45336.583333333336</v>
      </c>
      <c r="E6741">
        <v>4.75</v>
      </c>
      <c r="F6741" t="s">
        <v>19</v>
      </c>
      <c r="G6741" t="s">
        <v>60</v>
      </c>
      <c r="H6741">
        <v>97530</v>
      </c>
      <c r="I6741" t="str" cm="1">
        <f t="array" ref="I6741">IFERROR(INDEX(scheduling_data!H:H,MATCH(B6741&amp;D6741,scheduling_data!D:D&amp;scheduling_data!A:A,0)),"")</f>
        <v>Katherine Tyree</v>
      </c>
      <c r="J6741" t="str">
        <f t="shared" si="239"/>
        <v>No</v>
      </c>
      <c r="L6741" t="str">
        <f t="shared" si="240"/>
        <v>Yes</v>
      </c>
    </row>
    <row r="6742" spans="1:12" x14ac:dyDescent="0.3">
      <c r="A6742" t="s">
        <v>59</v>
      </c>
      <c r="B6742">
        <v>326</v>
      </c>
      <c r="C6742" s="1">
        <v>45362</v>
      </c>
      <c r="D6742" s="1">
        <v>45336.583333333336</v>
      </c>
      <c r="E6742">
        <v>8.34</v>
      </c>
      <c r="F6742" t="s">
        <v>19</v>
      </c>
      <c r="G6742" t="s">
        <v>60</v>
      </c>
      <c r="H6742">
        <v>97110</v>
      </c>
      <c r="I6742" t="str" cm="1">
        <f t="array" ref="I6742">IFERROR(INDEX(scheduling_data!H:H,MATCH(B6742&amp;D6742,scheduling_data!D:D&amp;scheduling_data!A:A,0)),"")</f>
        <v>Katherine Tyree</v>
      </c>
      <c r="J6742" t="str">
        <f t="shared" si="239"/>
        <v>No</v>
      </c>
      <c r="L6742" t="str">
        <f t="shared" si="240"/>
        <v>Yes</v>
      </c>
    </row>
    <row r="6743" spans="1:12" x14ac:dyDescent="0.3">
      <c r="A6743" t="s">
        <v>59</v>
      </c>
      <c r="B6743">
        <v>326</v>
      </c>
      <c r="C6743" s="1">
        <v>45362</v>
      </c>
      <c r="D6743" s="1">
        <v>45337.541666666664</v>
      </c>
      <c r="E6743">
        <v>3.9</v>
      </c>
      <c r="F6743" t="s">
        <v>19</v>
      </c>
      <c r="G6743" t="s">
        <v>60</v>
      </c>
      <c r="H6743">
        <v>97140</v>
      </c>
      <c r="I6743" t="str" cm="1">
        <f t="array" ref="I6743">IFERROR(INDEX(scheduling_data!H:H,MATCH(B6743&amp;D6743,scheduling_data!D:D&amp;scheduling_data!A:A,0)),"")</f>
        <v>Robert Crochet</v>
      </c>
      <c r="J6743" t="str">
        <f t="shared" si="239"/>
        <v>No</v>
      </c>
      <c r="L6743" t="str">
        <f t="shared" si="240"/>
        <v>Yes</v>
      </c>
    </row>
    <row r="6744" spans="1:12" x14ac:dyDescent="0.3">
      <c r="A6744" t="s">
        <v>59</v>
      </c>
      <c r="B6744">
        <v>326</v>
      </c>
      <c r="C6744" s="1">
        <v>45362</v>
      </c>
      <c r="D6744" s="1">
        <v>45337.541666666664</v>
      </c>
      <c r="E6744">
        <v>6.56</v>
      </c>
      <c r="F6744" t="s">
        <v>19</v>
      </c>
      <c r="G6744" t="s">
        <v>60</v>
      </c>
      <c r="H6744">
        <v>97530</v>
      </c>
      <c r="I6744" t="str" cm="1">
        <f t="array" ref="I6744">IFERROR(INDEX(scheduling_data!H:H,MATCH(B6744&amp;D6744,scheduling_data!D:D&amp;scheduling_data!A:A,0)),"")</f>
        <v>Robert Crochet</v>
      </c>
      <c r="J6744" t="str">
        <f t="shared" si="239"/>
        <v>No</v>
      </c>
      <c r="L6744" t="str">
        <f t="shared" si="240"/>
        <v>Yes</v>
      </c>
    </row>
    <row r="6745" spans="1:12" x14ac:dyDescent="0.3">
      <c r="A6745" t="s">
        <v>59</v>
      </c>
      <c r="B6745">
        <v>326</v>
      </c>
      <c r="C6745" s="1">
        <v>45362</v>
      </c>
      <c r="D6745" s="1">
        <v>45337.541666666664</v>
      </c>
      <c r="E6745">
        <v>8.34</v>
      </c>
      <c r="F6745" t="s">
        <v>19</v>
      </c>
      <c r="G6745" t="s">
        <v>60</v>
      </c>
      <c r="H6745">
        <v>97110</v>
      </c>
      <c r="I6745" t="str" cm="1">
        <f t="array" ref="I6745">IFERROR(INDEX(scheduling_data!H:H,MATCH(B6745&amp;D6745,scheduling_data!D:D&amp;scheduling_data!A:A,0)),"")</f>
        <v>Robert Crochet</v>
      </c>
      <c r="J6745" t="str">
        <f t="shared" si="239"/>
        <v>No</v>
      </c>
      <c r="L6745" t="str">
        <f t="shared" si="240"/>
        <v>Yes</v>
      </c>
    </row>
    <row r="6746" spans="1:12" x14ac:dyDescent="0.3">
      <c r="A6746" t="s">
        <v>59</v>
      </c>
      <c r="B6746">
        <v>326</v>
      </c>
      <c r="C6746" s="1">
        <v>45369</v>
      </c>
      <c r="D6746" s="1">
        <v>45342.583333333336</v>
      </c>
      <c r="E6746">
        <v>8.34</v>
      </c>
      <c r="F6746" t="s">
        <v>19</v>
      </c>
      <c r="G6746" t="s">
        <v>60</v>
      </c>
      <c r="H6746">
        <v>97110</v>
      </c>
      <c r="I6746" t="str" cm="1">
        <f t="array" ref="I6746">IFERROR(INDEX(scheduling_data!H:H,MATCH(B6746&amp;D6746,scheduling_data!D:D&amp;scheduling_data!A:A,0)),"")</f>
        <v>Robert Crochet</v>
      </c>
      <c r="J6746" t="str">
        <f t="shared" si="239"/>
        <v>No</v>
      </c>
      <c r="L6746" t="str">
        <f t="shared" si="240"/>
        <v>Yes</v>
      </c>
    </row>
    <row r="6747" spans="1:12" x14ac:dyDescent="0.3">
      <c r="A6747" t="s">
        <v>59</v>
      </c>
      <c r="B6747">
        <v>326</v>
      </c>
      <c r="C6747" s="1">
        <v>45369</v>
      </c>
      <c r="D6747" s="1">
        <v>45342.583333333336</v>
      </c>
      <c r="E6747">
        <v>10.83</v>
      </c>
      <c r="F6747" t="s">
        <v>19</v>
      </c>
      <c r="G6747" t="s">
        <v>60</v>
      </c>
      <c r="H6747">
        <v>97112</v>
      </c>
      <c r="I6747" t="str" cm="1">
        <f t="array" ref="I6747">IFERROR(INDEX(scheduling_data!H:H,MATCH(B6747&amp;D6747,scheduling_data!D:D&amp;scheduling_data!A:A,0)),"")</f>
        <v>Robert Crochet</v>
      </c>
      <c r="J6747" t="str">
        <f t="shared" si="239"/>
        <v>No</v>
      </c>
      <c r="L6747" t="str">
        <f t="shared" si="240"/>
        <v>Yes</v>
      </c>
    </row>
    <row r="6748" spans="1:12" x14ac:dyDescent="0.3">
      <c r="A6748" t="s">
        <v>59</v>
      </c>
      <c r="B6748">
        <v>326</v>
      </c>
      <c r="C6748" s="1">
        <v>45365</v>
      </c>
      <c r="D6748" s="1">
        <v>45343.625</v>
      </c>
      <c r="E6748">
        <v>9.51</v>
      </c>
      <c r="F6748" t="s">
        <v>19</v>
      </c>
      <c r="G6748" t="s">
        <v>60</v>
      </c>
      <c r="H6748">
        <v>97110</v>
      </c>
      <c r="I6748" t="str" cm="1">
        <f t="array" ref="I6748">IFERROR(INDEX(scheduling_data!H:H,MATCH(B6748&amp;D6748,scheduling_data!D:D&amp;scheduling_data!A:A,0)),"")</f>
        <v>Jessica Pittman</v>
      </c>
      <c r="J6748" t="str">
        <f t="shared" si="239"/>
        <v>No</v>
      </c>
      <c r="L6748" t="str">
        <f t="shared" si="240"/>
        <v>Yes</v>
      </c>
    </row>
    <row r="6749" spans="1:12" x14ac:dyDescent="0.3">
      <c r="A6749" t="s">
        <v>59</v>
      </c>
      <c r="B6749">
        <v>326</v>
      </c>
      <c r="C6749" s="1">
        <v>45369</v>
      </c>
      <c r="D6749" s="1">
        <v>45344.541666666664</v>
      </c>
      <c r="E6749">
        <v>11.3</v>
      </c>
      <c r="F6749" t="s">
        <v>19</v>
      </c>
      <c r="G6749" t="s">
        <v>60</v>
      </c>
      <c r="H6749">
        <v>97530</v>
      </c>
      <c r="I6749" t="str" cm="1">
        <f t="array" ref="I6749">IFERROR(INDEX(scheduling_data!H:H,MATCH(B6749&amp;D6749,scheduling_data!D:D&amp;scheduling_data!A:A,0)),"")</f>
        <v>Jessica Pittman</v>
      </c>
      <c r="J6749" t="str">
        <f t="shared" si="239"/>
        <v>No</v>
      </c>
      <c r="L6749" t="str">
        <f t="shared" si="240"/>
        <v>Yes</v>
      </c>
    </row>
    <row r="6750" spans="1:12" x14ac:dyDescent="0.3">
      <c r="A6750" t="s">
        <v>59</v>
      </c>
      <c r="B6750">
        <v>326</v>
      </c>
      <c r="C6750" s="1">
        <v>45371</v>
      </c>
      <c r="D6750" s="1">
        <v>45348.583333333336</v>
      </c>
      <c r="E6750">
        <v>9.51</v>
      </c>
      <c r="F6750" t="s">
        <v>19</v>
      </c>
      <c r="G6750" t="s">
        <v>60</v>
      </c>
      <c r="H6750">
        <v>97110</v>
      </c>
      <c r="I6750" t="str" cm="1">
        <f t="array" ref="I6750">IFERROR(INDEX(scheduling_data!H:H,MATCH(B6750&amp;D6750,scheduling_data!D:D&amp;scheduling_data!A:A,0)),"")</f>
        <v>Katherine Tyree</v>
      </c>
      <c r="J6750" t="str">
        <f t="shared" si="239"/>
        <v>No</v>
      </c>
      <c r="L6750" t="str">
        <f t="shared" si="240"/>
        <v>Yes</v>
      </c>
    </row>
    <row r="6751" spans="1:12" x14ac:dyDescent="0.3">
      <c r="A6751" t="s">
        <v>59</v>
      </c>
      <c r="B6751">
        <v>326</v>
      </c>
      <c r="C6751" s="1">
        <v>45370</v>
      </c>
      <c r="D6751" s="1">
        <v>45350.541666666664</v>
      </c>
      <c r="E6751">
        <v>10.83</v>
      </c>
      <c r="F6751" t="s">
        <v>19</v>
      </c>
      <c r="G6751" t="s">
        <v>60</v>
      </c>
      <c r="H6751">
        <v>97112</v>
      </c>
      <c r="I6751" t="str" cm="1">
        <f t="array" ref="I6751">IFERROR(INDEX(scheduling_data!H:H,MATCH(B6751&amp;D6751,scheduling_data!D:D&amp;scheduling_data!A:A,0)),"")</f>
        <v>Katherine Tyree</v>
      </c>
      <c r="J6751" t="str">
        <f t="shared" si="239"/>
        <v>No</v>
      </c>
      <c r="L6751" t="str">
        <f t="shared" si="240"/>
        <v>Yes</v>
      </c>
    </row>
    <row r="6752" spans="1:12" x14ac:dyDescent="0.3">
      <c r="A6752" t="s">
        <v>59</v>
      </c>
      <c r="B6752">
        <v>326</v>
      </c>
      <c r="C6752" s="1">
        <v>45370</v>
      </c>
      <c r="D6752" s="1">
        <v>45350.541666666664</v>
      </c>
      <c r="E6752">
        <v>8.34</v>
      </c>
      <c r="F6752" t="s">
        <v>19</v>
      </c>
      <c r="G6752" t="s">
        <v>60</v>
      </c>
      <c r="H6752">
        <v>97110</v>
      </c>
      <c r="I6752" t="str" cm="1">
        <f t="array" ref="I6752">IFERROR(INDEX(scheduling_data!H:H,MATCH(B6752&amp;D6752,scheduling_data!D:D&amp;scheduling_data!A:A,0)),"")</f>
        <v>Katherine Tyree</v>
      </c>
      <c r="J6752" t="str">
        <f t="shared" si="239"/>
        <v>No</v>
      </c>
      <c r="L6752" t="str">
        <f t="shared" si="240"/>
        <v>Yes</v>
      </c>
    </row>
    <row r="6753" spans="1:12" x14ac:dyDescent="0.3">
      <c r="A6753" t="s">
        <v>59</v>
      </c>
      <c r="B6753">
        <v>326</v>
      </c>
      <c r="C6753" s="1">
        <v>45372</v>
      </c>
      <c r="D6753" s="1">
        <v>45351.541666666664</v>
      </c>
      <c r="E6753">
        <v>4.17</v>
      </c>
      <c r="F6753" t="s">
        <v>19</v>
      </c>
      <c r="G6753" t="s">
        <v>60</v>
      </c>
      <c r="H6753">
        <v>97110</v>
      </c>
      <c r="I6753" t="str" cm="1">
        <f t="array" ref="I6753">IFERROR(INDEX(scheduling_data!H:H,MATCH(B6753&amp;D6753,scheduling_data!D:D&amp;scheduling_data!A:A,0)),"")</f>
        <v>Jessica Pittman</v>
      </c>
      <c r="J6753" t="str">
        <f t="shared" si="239"/>
        <v>No</v>
      </c>
      <c r="L6753" t="str">
        <f t="shared" si="240"/>
        <v>Yes</v>
      </c>
    </row>
    <row r="6754" spans="1:12" x14ac:dyDescent="0.3">
      <c r="A6754" t="s">
        <v>59</v>
      </c>
      <c r="B6754">
        <v>326</v>
      </c>
      <c r="C6754" s="1">
        <v>45372</v>
      </c>
      <c r="D6754" s="1">
        <v>45351.541666666664</v>
      </c>
      <c r="E6754">
        <v>15.55</v>
      </c>
      <c r="F6754" t="s">
        <v>19</v>
      </c>
      <c r="G6754" t="s">
        <v>60</v>
      </c>
      <c r="H6754">
        <v>97112</v>
      </c>
      <c r="I6754" t="str" cm="1">
        <f t="array" ref="I6754">IFERROR(INDEX(scheduling_data!H:H,MATCH(B6754&amp;D6754,scheduling_data!D:D&amp;scheduling_data!A:A,0)),"")</f>
        <v>Jessica Pittman</v>
      </c>
      <c r="J6754" t="str">
        <f t="shared" si="239"/>
        <v>No</v>
      </c>
      <c r="L6754" t="str">
        <f t="shared" si="240"/>
        <v>Yes</v>
      </c>
    </row>
    <row r="6755" spans="1:12" x14ac:dyDescent="0.3">
      <c r="A6755" t="s">
        <v>80</v>
      </c>
      <c r="B6755">
        <v>239</v>
      </c>
      <c r="C6755" s="1">
        <v>45359</v>
      </c>
      <c r="D6755" s="1">
        <v>45342.625</v>
      </c>
      <c r="E6755">
        <v>56.78</v>
      </c>
      <c r="F6755" t="s">
        <v>19</v>
      </c>
      <c r="G6755" t="s">
        <v>51</v>
      </c>
      <c r="H6755">
        <v>97112</v>
      </c>
      <c r="I6755" t="str" cm="1">
        <f t="array" ref="I6755">IFERROR(INDEX(scheduling_data!H:H,MATCH(B6755&amp;D6755,scheduling_data!D:D&amp;scheduling_data!A:A,0)),"")</f>
        <v>Kelsea Rodriguez</v>
      </c>
      <c r="J6755" t="str">
        <f t="shared" si="239"/>
        <v>No</v>
      </c>
      <c r="L6755" t="str">
        <f t="shared" si="240"/>
        <v>Yes</v>
      </c>
    </row>
    <row r="6756" spans="1:12" x14ac:dyDescent="0.3">
      <c r="A6756" t="s">
        <v>80</v>
      </c>
      <c r="B6756">
        <v>239</v>
      </c>
      <c r="C6756" s="1">
        <v>45359</v>
      </c>
      <c r="D6756" s="1">
        <v>45342.625</v>
      </c>
      <c r="E6756">
        <v>93.22</v>
      </c>
      <c r="F6756" t="s">
        <v>9</v>
      </c>
      <c r="G6756" t="s">
        <v>52</v>
      </c>
      <c r="H6756">
        <v>97112</v>
      </c>
      <c r="I6756" t="str" cm="1">
        <f t="array" ref="I6756">IFERROR(INDEX(scheduling_data!H:H,MATCH(B6756&amp;D6756,scheduling_data!D:D&amp;scheduling_data!A:A,0)),"")</f>
        <v>Kelsea Rodriguez</v>
      </c>
      <c r="J6756" t="str">
        <f t="shared" si="239"/>
        <v>No</v>
      </c>
      <c r="L6756" t="str">
        <f t="shared" si="240"/>
        <v>No</v>
      </c>
    </row>
    <row r="6757" spans="1:12" x14ac:dyDescent="0.3">
      <c r="A6757" t="s">
        <v>80</v>
      </c>
      <c r="B6757">
        <v>239</v>
      </c>
      <c r="C6757" s="1">
        <v>45359</v>
      </c>
      <c r="D6757" s="1">
        <v>45348.666666666664</v>
      </c>
      <c r="E6757">
        <v>64.81</v>
      </c>
      <c r="F6757" t="s">
        <v>19</v>
      </c>
      <c r="G6757" t="s">
        <v>51</v>
      </c>
      <c r="H6757">
        <v>92507</v>
      </c>
      <c r="I6757" t="str" cm="1">
        <f t="array" ref="I6757">IFERROR(INDEX(scheduling_data!H:H,MATCH(B6757&amp;D6757,scheduling_data!D:D&amp;scheduling_data!A:A,0)),"")</f>
        <v>Victoria Miley</v>
      </c>
      <c r="J6757" t="str">
        <f t="shared" si="239"/>
        <v>No</v>
      </c>
      <c r="L6757" t="str">
        <f t="shared" si="240"/>
        <v>Yes</v>
      </c>
    </row>
    <row r="6758" spans="1:12" x14ac:dyDescent="0.3">
      <c r="A6758" t="s">
        <v>80</v>
      </c>
      <c r="B6758">
        <v>239</v>
      </c>
      <c r="C6758" s="1">
        <v>45359</v>
      </c>
      <c r="D6758" s="1">
        <v>45348.666666666664</v>
      </c>
      <c r="E6758">
        <v>85.19</v>
      </c>
      <c r="F6758" t="s">
        <v>9</v>
      </c>
      <c r="G6758" t="s">
        <v>52</v>
      </c>
      <c r="H6758">
        <v>92507</v>
      </c>
      <c r="I6758" t="str" cm="1">
        <f t="array" ref="I6758">IFERROR(INDEX(scheduling_data!H:H,MATCH(B6758&amp;D6758,scheduling_data!D:D&amp;scheduling_data!A:A,0)),"")</f>
        <v>Victoria Miley</v>
      </c>
      <c r="J6758" t="str">
        <f t="shared" si="239"/>
        <v>No</v>
      </c>
      <c r="L6758" t="str">
        <f t="shared" si="240"/>
        <v>No</v>
      </c>
    </row>
    <row r="6759" spans="1:12" x14ac:dyDescent="0.3">
      <c r="A6759" t="s">
        <v>80</v>
      </c>
      <c r="B6759">
        <v>239</v>
      </c>
      <c r="C6759" s="1">
        <v>45363</v>
      </c>
      <c r="D6759" s="1">
        <v>45348.6875</v>
      </c>
      <c r="E6759">
        <v>93.22</v>
      </c>
      <c r="F6759" t="s">
        <v>9</v>
      </c>
      <c r="G6759" t="s">
        <v>52</v>
      </c>
      <c r="H6759">
        <v>97112</v>
      </c>
      <c r="I6759" t="str" cm="1">
        <f t="array" ref="I6759">IFERROR(INDEX(scheduling_data!H:H,MATCH(B6759&amp;D6759,scheduling_data!D:D&amp;scheduling_data!A:A,0)),"")</f>
        <v>Heidi Molaison</v>
      </c>
      <c r="J6759" t="str">
        <f t="shared" si="239"/>
        <v>No</v>
      </c>
      <c r="L6759" t="str">
        <f t="shared" si="240"/>
        <v>No</v>
      </c>
    </row>
    <row r="6760" spans="1:12" x14ac:dyDescent="0.3">
      <c r="A6760" t="s">
        <v>80</v>
      </c>
      <c r="B6760">
        <v>239</v>
      </c>
      <c r="C6760" s="1">
        <v>45363</v>
      </c>
      <c r="D6760" s="1">
        <v>45348.6875</v>
      </c>
      <c r="E6760">
        <v>56.78</v>
      </c>
      <c r="F6760" t="s">
        <v>19</v>
      </c>
      <c r="G6760" t="s">
        <v>51</v>
      </c>
      <c r="H6760">
        <v>97112</v>
      </c>
      <c r="I6760" t="str" cm="1">
        <f t="array" ref="I6760">IFERROR(INDEX(scheduling_data!H:H,MATCH(B6760&amp;D6760,scheduling_data!D:D&amp;scheduling_data!A:A,0)),"")</f>
        <v>Heidi Molaison</v>
      </c>
      <c r="J6760" t="str">
        <f t="shared" si="239"/>
        <v>No</v>
      </c>
      <c r="L6760" t="str">
        <f t="shared" si="240"/>
        <v>Yes</v>
      </c>
    </row>
    <row r="6761" spans="1:12" x14ac:dyDescent="0.3">
      <c r="A6761" t="s">
        <v>25</v>
      </c>
      <c r="B6761">
        <v>240</v>
      </c>
      <c r="C6761" s="1">
        <v>45352</v>
      </c>
      <c r="D6761" s="1">
        <v>45342.4375</v>
      </c>
      <c r="E6761">
        <v>64.81</v>
      </c>
      <c r="F6761" t="s">
        <v>19</v>
      </c>
      <c r="G6761" t="s">
        <v>26</v>
      </c>
      <c r="H6761">
        <v>92507</v>
      </c>
      <c r="I6761" t="str" cm="1">
        <f t="array" ref="I6761">IFERROR(INDEX(scheduling_data!H:H,MATCH(B6761&amp;D6761,scheduling_data!D:D&amp;scheduling_data!A:A,0)),"")</f>
        <v>D'Anna Pullen</v>
      </c>
      <c r="J6761" t="str">
        <f t="shared" si="239"/>
        <v>No</v>
      </c>
      <c r="L6761" t="str">
        <f t="shared" si="240"/>
        <v>Yes</v>
      </c>
    </row>
    <row r="6762" spans="1:12" x14ac:dyDescent="0.3">
      <c r="A6762" t="s">
        <v>25</v>
      </c>
      <c r="B6762">
        <v>240</v>
      </c>
      <c r="C6762" s="1">
        <v>45352</v>
      </c>
      <c r="D6762" s="1">
        <v>45342.4375</v>
      </c>
      <c r="E6762">
        <v>85.19</v>
      </c>
      <c r="F6762" t="s">
        <v>9</v>
      </c>
      <c r="G6762" t="s">
        <v>28</v>
      </c>
      <c r="H6762">
        <v>92507</v>
      </c>
      <c r="I6762" t="str" cm="1">
        <f t="array" ref="I6762">IFERROR(INDEX(scheduling_data!H:H,MATCH(B6762&amp;D6762,scheduling_data!D:D&amp;scheduling_data!A:A,0)),"")</f>
        <v>D'Anna Pullen</v>
      </c>
      <c r="J6762" t="str">
        <f t="shared" si="239"/>
        <v>No</v>
      </c>
      <c r="L6762" t="str">
        <f t="shared" si="240"/>
        <v>No</v>
      </c>
    </row>
    <row r="6763" spans="1:12" x14ac:dyDescent="0.3">
      <c r="A6763" t="s">
        <v>25</v>
      </c>
      <c r="B6763">
        <v>240</v>
      </c>
      <c r="C6763" s="1">
        <v>45366</v>
      </c>
      <c r="D6763" s="1">
        <v>45344.416666666664</v>
      </c>
      <c r="E6763">
        <v>64.81</v>
      </c>
      <c r="F6763" t="s">
        <v>19</v>
      </c>
      <c r="G6763" t="s">
        <v>26</v>
      </c>
      <c r="H6763">
        <v>92507</v>
      </c>
      <c r="I6763" t="str" cm="1">
        <f t="array" ref="I6763">IFERROR(INDEX(scheduling_data!H:H,MATCH(B6763&amp;D6763,scheduling_data!D:D&amp;scheduling_data!A:A,0)),"")</f>
        <v>Annette Fertitta</v>
      </c>
      <c r="J6763" t="str">
        <f t="shared" si="239"/>
        <v>No</v>
      </c>
      <c r="L6763" t="str">
        <f t="shared" si="240"/>
        <v>Yes</v>
      </c>
    </row>
    <row r="6764" spans="1:12" x14ac:dyDescent="0.3">
      <c r="A6764" t="s">
        <v>25</v>
      </c>
      <c r="B6764">
        <v>240</v>
      </c>
      <c r="C6764" s="1">
        <v>45366</v>
      </c>
      <c r="D6764" s="1">
        <v>45344.416666666664</v>
      </c>
      <c r="E6764">
        <v>85.19</v>
      </c>
      <c r="F6764" t="s">
        <v>9</v>
      </c>
      <c r="G6764" t="s">
        <v>28</v>
      </c>
      <c r="H6764">
        <v>92507</v>
      </c>
      <c r="I6764" t="str" cm="1">
        <f t="array" ref="I6764">IFERROR(INDEX(scheduling_data!H:H,MATCH(B6764&amp;D6764,scheduling_data!D:D&amp;scheduling_data!A:A,0)),"")</f>
        <v>Annette Fertitta</v>
      </c>
      <c r="J6764" t="str">
        <f t="shared" si="239"/>
        <v>No</v>
      </c>
      <c r="L6764" t="str">
        <f t="shared" si="240"/>
        <v>No</v>
      </c>
    </row>
    <row r="6765" spans="1:12" x14ac:dyDescent="0.3">
      <c r="A6765" t="s">
        <v>25</v>
      </c>
      <c r="B6765">
        <v>240</v>
      </c>
      <c r="C6765" s="1">
        <v>45359</v>
      </c>
      <c r="D6765" s="1">
        <v>45349.4375</v>
      </c>
      <c r="E6765">
        <v>85.19</v>
      </c>
      <c r="F6765" t="s">
        <v>9</v>
      </c>
      <c r="G6765" t="s">
        <v>28</v>
      </c>
      <c r="H6765">
        <v>92507</v>
      </c>
      <c r="I6765" t="str" cm="1">
        <f t="array" ref="I6765">IFERROR(INDEX(scheduling_data!H:H,MATCH(B6765&amp;D6765,scheduling_data!D:D&amp;scheduling_data!A:A,0)),"")</f>
        <v>D'Anna Pullen</v>
      </c>
      <c r="J6765" t="str">
        <f t="shared" si="239"/>
        <v>No</v>
      </c>
      <c r="L6765" t="str">
        <f t="shared" si="240"/>
        <v>No</v>
      </c>
    </row>
    <row r="6766" spans="1:12" x14ac:dyDescent="0.3">
      <c r="A6766" t="s">
        <v>25</v>
      </c>
      <c r="B6766">
        <v>240</v>
      </c>
      <c r="C6766" s="1">
        <v>45359</v>
      </c>
      <c r="D6766" s="1">
        <v>45349.4375</v>
      </c>
      <c r="E6766">
        <v>64.81</v>
      </c>
      <c r="F6766" t="s">
        <v>19</v>
      </c>
      <c r="G6766" t="s">
        <v>26</v>
      </c>
      <c r="H6766">
        <v>92507</v>
      </c>
      <c r="I6766" t="str" cm="1">
        <f t="array" ref="I6766">IFERROR(INDEX(scheduling_data!H:H,MATCH(B6766&amp;D6766,scheduling_data!D:D&amp;scheduling_data!A:A,0)),"")</f>
        <v>D'Anna Pullen</v>
      </c>
      <c r="J6766" t="str">
        <f t="shared" si="239"/>
        <v>No</v>
      </c>
      <c r="L6766" t="str">
        <f t="shared" si="240"/>
        <v>Yes</v>
      </c>
    </row>
    <row r="6767" spans="1:12" x14ac:dyDescent="0.3">
      <c r="A6767" t="s">
        <v>25</v>
      </c>
      <c r="B6767">
        <v>327</v>
      </c>
      <c r="C6767" s="1">
        <v>45359</v>
      </c>
      <c r="D6767" s="1">
        <v>45349.666666666664</v>
      </c>
      <c r="E6767">
        <v>85.19</v>
      </c>
      <c r="F6767" t="s">
        <v>9</v>
      </c>
      <c r="G6767" t="s">
        <v>28</v>
      </c>
      <c r="H6767">
        <v>92507</v>
      </c>
      <c r="I6767" t="str" cm="1">
        <f t="array" ref="I6767">IFERROR(INDEX(scheduling_data!H:H,MATCH(B6767&amp;D6767,scheduling_data!D:D&amp;scheduling_data!A:A,0)),"")</f>
        <v>D'Anna Pullen</v>
      </c>
      <c r="J6767" t="str">
        <f t="shared" si="239"/>
        <v>No</v>
      </c>
      <c r="L6767" t="str">
        <f t="shared" si="240"/>
        <v>No</v>
      </c>
    </row>
    <row r="6768" spans="1:12" x14ac:dyDescent="0.3">
      <c r="A6768" t="s">
        <v>25</v>
      </c>
      <c r="B6768">
        <v>327</v>
      </c>
      <c r="C6768" s="1">
        <v>45359</v>
      </c>
      <c r="D6768" s="1">
        <v>45349.666666666664</v>
      </c>
      <c r="E6768">
        <v>64.81</v>
      </c>
      <c r="F6768" t="s">
        <v>19</v>
      </c>
      <c r="G6768" t="s">
        <v>26</v>
      </c>
      <c r="H6768">
        <v>92507</v>
      </c>
      <c r="I6768" t="str" cm="1">
        <f t="array" ref="I6768">IFERROR(INDEX(scheduling_data!H:H,MATCH(B6768&amp;D6768,scheduling_data!D:D&amp;scheduling_data!A:A,0)),"")</f>
        <v>D'Anna Pullen</v>
      </c>
      <c r="J6768" t="str">
        <f t="shared" si="239"/>
        <v>No</v>
      </c>
      <c r="L6768" t="str">
        <f t="shared" si="240"/>
        <v>Yes</v>
      </c>
    </row>
    <row r="6769" spans="1:12" x14ac:dyDescent="0.3">
      <c r="A6769" t="s">
        <v>127</v>
      </c>
      <c r="B6769">
        <v>241</v>
      </c>
      <c r="C6769" s="1">
        <v>45352</v>
      </c>
      <c r="D6769" s="1">
        <v>45345.416666666664</v>
      </c>
      <c r="E6769">
        <v>41.68</v>
      </c>
      <c r="F6769" t="s">
        <v>19</v>
      </c>
      <c r="G6769" t="s">
        <v>150</v>
      </c>
      <c r="H6769">
        <v>97110</v>
      </c>
      <c r="I6769" t="str" cm="1">
        <f t="array" ref="I6769">IFERROR(INDEX(scheduling_data!H:H,MATCH(B6769&amp;D6769,scheduling_data!D:D&amp;scheduling_data!A:A,0)),"")</f>
        <v>Christian Litz</v>
      </c>
      <c r="J6769" t="str">
        <f t="shared" si="239"/>
        <v>No</v>
      </c>
      <c r="L6769" t="str">
        <f t="shared" si="240"/>
        <v>Yes</v>
      </c>
    </row>
    <row r="6770" spans="1:12" x14ac:dyDescent="0.3">
      <c r="A6770" t="s">
        <v>127</v>
      </c>
      <c r="B6770">
        <v>241</v>
      </c>
      <c r="C6770" s="1">
        <v>45352</v>
      </c>
      <c r="D6770" s="1">
        <v>45345.416666666664</v>
      </c>
      <c r="E6770">
        <v>108.32</v>
      </c>
      <c r="F6770" t="s">
        <v>9</v>
      </c>
      <c r="G6770" t="s">
        <v>151</v>
      </c>
      <c r="H6770">
        <v>97110</v>
      </c>
      <c r="I6770" t="str" cm="1">
        <f t="array" ref="I6770">IFERROR(INDEX(scheduling_data!H:H,MATCH(B6770&amp;D6770,scheduling_data!D:D&amp;scheduling_data!A:A,0)),"")</f>
        <v>Christian Litz</v>
      </c>
      <c r="J6770" t="str">
        <f t="shared" si="239"/>
        <v>No</v>
      </c>
      <c r="L6770" t="str">
        <f t="shared" si="240"/>
        <v>No</v>
      </c>
    </row>
    <row r="6771" spans="1:12" x14ac:dyDescent="0.3">
      <c r="A6771" t="s">
        <v>127</v>
      </c>
      <c r="B6771">
        <v>241</v>
      </c>
      <c r="C6771" s="1">
        <v>45352</v>
      </c>
      <c r="D6771" s="1">
        <v>45345.416666666664</v>
      </c>
      <c r="E6771">
        <v>30.57</v>
      </c>
      <c r="F6771" t="s">
        <v>19</v>
      </c>
      <c r="G6771" t="s">
        <v>150</v>
      </c>
      <c r="H6771">
        <v>97112</v>
      </c>
      <c r="I6771" t="str" cm="1">
        <f t="array" ref="I6771">IFERROR(INDEX(scheduling_data!H:H,MATCH(B6771&amp;D6771,scheduling_data!D:D&amp;scheduling_data!A:A,0)),"")</f>
        <v>Christian Litz</v>
      </c>
      <c r="J6771" t="str">
        <f t="shared" si="239"/>
        <v>No</v>
      </c>
      <c r="L6771" t="str">
        <f t="shared" si="240"/>
        <v>Yes</v>
      </c>
    </row>
    <row r="6772" spans="1:12" x14ac:dyDescent="0.3">
      <c r="A6772" t="s">
        <v>127</v>
      </c>
      <c r="B6772">
        <v>241</v>
      </c>
      <c r="C6772" s="1">
        <v>45352</v>
      </c>
      <c r="D6772" s="1">
        <v>45345.416666666664</v>
      </c>
      <c r="E6772">
        <v>44.43</v>
      </c>
      <c r="F6772" t="s">
        <v>9</v>
      </c>
      <c r="G6772" t="s">
        <v>151</v>
      </c>
      <c r="H6772">
        <v>97112</v>
      </c>
      <c r="I6772" t="str" cm="1">
        <f t="array" ref="I6772">IFERROR(INDEX(scheduling_data!H:H,MATCH(B6772&amp;D6772,scheduling_data!D:D&amp;scheduling_data!A:A,0)),"")</f>
        <v>Christian Litz</v>
      </c>
      <c r="J6772" t="str">
        <f t="shared" si="239"/>
        <v>No</v>
      </c>
      <c r="L6772" t="str">
        <f t="shared" si="240"/>
        <v>No</v>
      </c>
    </row>
    <row r="6773" spans="1:12" x14ac:dyDescent="0.3">
      <c r="A6773" t="s">
        <v>127</v>
      </c>
      <c r="B6773">
        <v>241</v>
      </c>
      <c r="C6773" s="1">
        <v>45357</v>
      </c>
      <c r="D6773" s="1">
        <v>45348.395833333336</v>
      </c>
      <c r="E6773">
        <v>108.32</v>
      </c>
      <c r="F6773" t="s">
        <v>9</v>
      </c>
      <c r="G6773" t="s">
        <v>151</v>
      </c>
      <c r="H6773">
        <v>97110</v>
      </c>
      <c r="I6773" t="str" cm="1">
        <f t="array" ref="I6773">IFERROR(INDEX(scheduling_data!H:H,MATCH(B6773&amp;D6773,scheduling_data!D:D&amp;scheduling_data!A:A,0)),"")</f>
        <v>Christian Litz</v>
      </c>
      <c r="J6773" t="str">
        <f t="shared" si="239"/>
        <v>No</v>
      </c>
      <c r="L6773" t="str">
        <f t="shared" si="240"/>
        <v>No</v>
      </c>
    </row>
    <row r="6774" spans="1:12" x14ac:dyDescent="0.3">
      <c r="A6774" t="s">
        <v>127</v>
      </c>
      <c r="B6774">
        <v>241</v>
      </c>
      <c r="C6774" s="1">
        <v>45357</v>
      </c>
      <c r="D6774" s="1">
        <v>45348.395833333336</v>
      </c>
      <c r="E6774">
        <v>51.4</v>
      </c>
      <c r="F6774" t="s">
        <v>9</v>
      </c>
      <c r="G6774" t="s">
        <v>151</v>
      </c>
      <c r="H6774">
        <v>97112</v>
      </c>
      <c r="I6774" t="str" cm="1">
        <f t="array" ref="I6774">IFERROR(INDEX(scheduling_data!H:H,MATCH(B6774&amp;D6774,scheduling_data!D:D&amp;scheduling_data!A:A,0)),"")</f>
        <v>Christian Litz</v>
      </c>
      <c r="J6774" t="str">
        <f t="shared" si="239"/>
        <v>No</v>
      </c>
      <c r="L6774" t="str">
        <f t="shared" si="240"/>
        <v>No</v>
      </c>
    </row>
    <row r="6775" spans="1:12" x14ac:dyDescent="0.3">
      <c r="A6775" t="s">
        <v>127</v>
      </c>
      <c r="B6775">
        <v>241</v>
      </c>
      <c r="C6775" s="1">
        <v>45357</v>
      </c>
      <c r="D6775" s="1">
        <v>45348.395833333336</v>
      </c>
      <c r="E6775">
        <v>23.6</v>
      </c>
      <c r="F6775" t="s">
        <v>19</v>
      </c>
      <c r="G6775" t="s">
        <v>150</v>
      </c>
      <c r="H6775">
        <v>97112</v>
      </c>
      <c r="I6775" t="str" cm="1">
        <f t="array" ref="I6775">IFERROR(INDEX(scheduling_data!H:H,MATCH(B6775&amp;D6775,scheduling_data!D:D&amp;scheduling_data!A:A,0)),"")</f>
        <v>Christian Litz</v>
      </c>
      <c r="J6775" t="str">
        <f t="shared" si="239"/>
        <v>No</v>
      </c>
      <c r="L6775" t="str">
        <f t="shared" si="240"/>
        <v>Yes</v>
      </c>
    </row>
    <row r="6776" spans="1:12" x14ac:dyDescent="0.3">
      <c r="A6776" t="s">
        <v>127</v>
      </c>
      <c r="B6776">
        <v>241</v>
      </c>
      <c r="C6776" s="1">
        <v>45357</v>
      </c>
      <c r="D6776" s="1">
        <v>45348.395833333336</v>
      </c>
      <c r="E6776">
        <v>42.21</v>
      </c>
      <c r="F6776" t="s">
        <v>9</v>
      </c>
      <c r="G6776" t="s">
        <v>151</v>
      </c>
      <c r="H6776">
        <v>97530</v>
      </c>
      <c r="I6776" t="str" cm="1">
        <f t="array" ref="I6776">IFERROR(INDEX(scheduling_data!H:H,MATCH(B6776&amp;D6776,scheduling_data!D:D&amp;scheduling_data!A:A,0)),"")</f>
        <v>Christian Litz</v>
      </c>
      <c r="J6776" t="str">
        <f t="shared" si="239"/>
        <v>No</v>
      </c>
      <c r="L6776" t="str">
        <f t="shared" si="240"/>
        <v>No</v>
      </c>
    </row>
    <row r="6777" spans="1:12" x14ac:dyDescent="0.3">
      <c r="A6777" t="s">
        <v>127</v>
      </c>
      <c r="B6777">
        <v>241</v>
      </c>
      <c r="C6777" s="1">
        <v>45357</v>
      </c>
      <c r="D6777" s="1">
        <v>45348.395833333336</v>
      </c>
      <c r="E6777">
        <v>41.68</v>
      </c>
      <c r="F6777" t="s">
        <v>19</v>
      </c>
      <c r="G6777" t="s">
        <v>150</v>
      </c>
      <c r="H6777">
        <v>97110</v>
      </c>
      <c r="I6777" t="str" cm="1">
        <f t="array" ref="I6777">IFERROR(INDEX(scheduling_data!H:H,MATCH(B6777&amp;D6777,scheduling_data!D:D&amp;scheduling_data!A:A,0)),"")</f>
        <v>Christian Litz</v>
      </c>
      <c r="J6777" t="str">
        <f t="shared" si="239"/>
        <v>No</v>
      </c>
      <c r="L6777" t="str">
        <f t="shared" si="240"/>
        <v>Yes</v>
      </c>
    </row>
    <row r="6778" spans="1:12" x14ac:dyDescent="0.3">
      <c r="A6778" t="s">
        <v>127</v>
      </c>
      <c r="B6778">
        <v>241</v>
      </c>
      <c r="C6778" s="1">
        <v>45357</v>
      </c>
      <c r="D6778" s="1">
        <v>45348.395833333336</v>
      </c>
      <c r="E6778">
        <v>32.79</v>
      </c>
      <c r="F6778" t="s">
        <v>19</v>
      </c>
      <c r="G6778" t="s">
        <v>150</v>
      </c>
      <c r="H6778">
        <v>97530</v>
      </c>
      <c r="I6778" t="str" cm="1">
        <f t="array" ref="I6778">IFERROR(INDEX(scheduling_data!H:H,MATCH(B6778&amp;D6778,scheduling_data!D:D&amp;scheduling_data!A:A,0)),"")</f>
        <v>Christian Litz</v>
      </c>
      <c r="J6778" t="str">
        <f t="shared" si="239"/>
        <v>No</v>
      </c>
      <c r="L6778" t="str">
        <f t="shared" si="240"/>
        <v>Yes</v>
      </c>
    </row>
    <row r="6779" spans="1:12" x14ac:dyDescent="0.3">
      <c r="A6779" t="s">
        <v>127</v>
      </c>
      <c r="B6779">
        <v>241</v>
      </c>
      <c r="C6779" s="1">
        <v>45358</v>
      </c>
      <c r="D6779" s="1">
        <v>45351.416666666664</v>
      </c>
      <c r="E6779">
        <v>40.409999999999997</v>
      </c>
      <c r="F6779" t="s">
        <v>19</v>
      </c>
      <c r="G6779" t="s">
        <v>150</v>
      </c>
      <c r="H6779">
        <v>97110</v>
      </c>
      <c r="I6779" t="str" cm="1">
        <f t="array" ref="I6779">IFERROR(INDEX(scheduling_data!H:H,MATCH(B6779&amp;D6779,scheduling_data!D:D&amp;scheduling_data!A:A,0)),"")</f>
        <v>Jessica Pittman</v>
      </c>
      <c r="J6779" t="str">
        <f t="shared" si="239"/>
        <v>No</v>
      </c>
      <c r="L6779" t="str">
        <f t="shared" si="240"/>
        <v>Yes</v>
      </c>
    </row>
    <row r="6780" spans="1:12" x14ac:dyDescent="0.3">
      <c r="A6780" t="s">
        <v>127</v>
      </c>
      <c r="B6780">
        <v>241</v>
      </c>
      <c r="C6780" s="1">
        <v>45358</v>
      </c>
      <c r="D6780" s="1">
        <v>45351.416666666664</v>
      </c>
      <c r="E6780">
        <v>109.59</v>
      </c>
      <c r="F6780" t="s">
        <v>9</v>
      </c>
      <c r="G6780" t="s">
        <v>151</v>
      </c>
      <c r="H6780">
        <v>97110</v>
      </c>
      <c r="I6780" t="str" cm="1">
        <f t="array" ref="I6780">IFERROR(INDEX(scheduling_data!H:H,MATCH(B6780&amp;D6780,scheduling_data!D:D&amp;scheduling_data!A:A,0)),"")</f>
        <v>Jessica Pittman</v>
      </c>
      <c r="J6780" t="str">
        <f t="shared" si="239"/>
        <v>No</v>
      </c>
      <c r="L6780" t="str">
        <f t="shared" si="240"/>
        <v>No</v>
      </c>
    </row>
    <row r="6781" spans="1:12" x14ac:dyDescent="0.3">
      <c r="A6781" t="s">
        <v>61</v>
      </c>
      <c r="B6781">
        <v>242</v>
      </c>
      <c r="C6781" s="1">
        <v>45358</v>
      </c>
      <c r="D6781" s="1">
        <v>45342.333333333336</v>
      </c>
      <c r="E6781">
        <v>32.49</v>
      </c>
      <c r="F6781" t="s">
        <v>19</v>
      </c>
      <c r="G6781" t="s">
        <v>65</v>
      </c>
      <c r="H6781">
        <v>97110</v>
      </c>
      <c r="I6781" t="str" cm="1">
        <f t="array" ref="I6781">IFERROR(INDEX(scheduling_data!H:H,MATCH(B6781&amp;D6781,scheduling_data!D:D&amp;scheduling_data!A:A,0)),"")</f>
        <v>James Allen</v>
      </c>
      <c r="J6781" t="str">
        <f t="shared" si="239"/>
        <v>No</v>
      </c>
      <c r="L6781" t="str">
        <f t="shared" si="240"/>
        <v>Yes</v>
      </c>
    </row>
    <row r="6782" spans="1:12" x14ac:dyDescent="0.3">
      <c r="A6782" t="s">
        <v>61</v>
      </c>
      <c r="B6782">
        <v>242</v>
      </c>
      <c r="C6782" s="1">
        <v>45358</v>
      </c>
      <c r="D6782" s="1">
        <v>45342.333333333336</v>
      </c>
      <c r="E6782">
        <v>0.66</v>
      </c>
      <c r="F6782" t="s">
        <v>9</v>
      </c>
      <c r="G6782" t="s">
        <v>63</v>
      </c>
      <c r="H6782">
        <v>97110</v>
      </c>
      <c r="I6782" t="str" cm="1">
        <f t="array" ref="I6782">IFERROR(INDEX(scheduling_data!H:H,MATCH(B6782&amp;D6782,scheduling_data!D:D&amp;scheduling_data!A:A,0)),"")</f>
        <v>James Allen</v>
      </c>
      <c r="J6782" t="str">
        <f t="shared" si="239"/>
        <v>No</v>
      </c>
      <c r="L6782" t="str">
        <f t="shared" si="240"/>
        <v>No</v>
      </c>
    </row>
    <row r="6783" spans="1:12" x14ac:dyDescent="0.3">
      <c r="A6783" t="s">
        <v>61</v>
      </c>
      <c r="B6783">
        <v>242</v>
      </c>
      <c r="C6783" s="1">
        <v>45358</v>
      </c>
      <c r="D6783" s="1">
        <v>45342.333333333336</v>
      </c>
      <c r="E6783">
        <v>166.85</v>
      </c>
      <c r="F6783" t="s">
        <v>9</v>
      </c>
      <c r="G6783" t="s">
        <v>64</v>
      </c>
      <c r="H6783">
        <v>97110</v>
      </c>
      <c r="I6783" t="str" cm="1">
        <f t="array" ref="I6783">IFERROR(INDEX(scheduling_data!H:H,MATCH(B6783&amp;D6783,scheduling_data!D:D&amp;scheduling_data!A:A,0)),"")</f>
        <v>James Allen</v>
      </c>
      <c r="J6783" t="str">
        <f t="shared" si="239"/>
        <v>No</v>
      </c>
      <c r="L6783" t="str">
        <f t="shared" si="240"/>
        <v>No</v>
      </c>
    </row>
    <row r="6784" spans="1:12" x14ac:dyDescent="0.3">
      <c r="A6784" t="s">
        <v>61</v>
      </c>
      <c r="B6784">
        <v>242</v>
      </c>
      <c r="C6784" s="1">
        <v>45358</v>
      </c>
      <c r="D6784" s="1">
        <v>45344.291666666664</v>
      </c>
      <c r="E6784">
        <v>109.57</v>
      </c>
      <c r="F6784" t="s">
        <v>9</v>
      </c>
      <c r="G6784" t="s">
        <v>64</v>
      </c>
      <c r="H6784">
        <v>97110</v>
      </c>
      <c r="I6784" t="str" cm="1">
        <f t="array" ref="I6784">IFERROR(INDEX(scheduling_data!H:H,MATCH(B6784&amp;D6784,scheduling_data!D:D&amp;scheduling_data!A:A,0)),"")</f>
        <v>James Allen</v>
      </c>
      <c r="J6784" t="str">
        <f t="shared" si="239"/>
        <v>No</v>
      </c>
      <c r="L6784" t="str">
        <f t="shared" si="240"/>
        <v>No</v>
      </c>
    </row>
    <row r="6785" spans="1:12" x14ac:dyDescent="0.3">
      <c r="A6785" t="s">
        <v>61</v>
      </c>
      <c r="B6785">
        <v>242</v>
      </c>
      <c r="C6785" s="1">
        <v>45358</v>
      </c>
      <c r="D6785" s="1">
        <v>45344.291666666664</v>
      </c>
      <c r="E6785">
        <v>0.31</v>
      </c>
      <c r="F6785" t="s">
        <v>9</v>
      </c>
      <c r="G6785" t="s">
        <v>63</v>
      </c>
      <c r="H6785">
        <v>97110</v>
      </c>
      <c r="I6785" t="str" cm="1">
        <f t="array" ref="I6785">IFERROR(INDEX(scheduling_data!H:H,MATCH(B6785&amp;D6785,scheduling_data!D:D&amp;scheduling_data!A:A,0)),"")</f>
        <v>James Allen</v>
      </c>
      <c r="J6785" t="str">
        <f t="shared" si="239"/>
        <v>No</v>
      </c>
      <c r="L6785" t="str">
        <f t="shared" si="240"/>
        <v>No</v>
      </c>
    </row>
    <row r="6786" spans="1:12" x14ac:dyDescent="0.3">
      <c r="A6786" t="s">
        <v>61</v>
      </c>
      <c r="B6786">
        <v>242</v>
      </c>
      <c r="C6786" s="1">
        <v>45358</v>
      </c>
      <c r="D6786" s="1">
        <v>45344.291666666664</v>
      </c>
      <c r="E6786">
        <v>15.12</v>
      </c>
      <c r="F6786" t="s">
        <v>19</v>
      </c>
      <c r="G6786" t="s">
        <v>65</v>
      </c>
      <c r="H6786">
        <v>97110</v>
      </c>
      <c r="I6786" t="str" cm="1">
        <f t="array" ref="I6786">IFERROR(INDEX(scheduling_data!H:H,MATCH(B6786&amp;D6786,scheduling_data!D:D&amp;scheduling_data!A:A,0)),"")</f>
        <v>James Allen</v>
      </c>
      <c r="J6786" t="str">
        <f t="shared" si="239"/>
        <v>No</v>
      </c>
      <c r="L6786" t="str">
        <f t="shared" si="240"/>
        <v>Yes</v>
      </c>
    </row>
    <row r="6787" spans="1:12" x14ac:dyDescent="0.3">
      <c r="A6787" t="s">
        <v>61</v>
      </c>
      <c r="B6787">
        <v>242</v>
      </c>
      <c r="C6787" s="1">
        <v>45365</v>
      </c>
      <c r="D6787" s="1">
        <v>45349.333333333336</v>
      </c>
      <c r="E6787">
        <v>15.12</v>
      </c>
      <c r="F6787" t="s">
        <v>19</v>
      </c>
      <c r="G6787" t="s">
        <v>65</v>
      </c>
      <c r="H6787">
        <v>97110</v>
      </c>
      <c r="I6787" t="str" cm="1">
        <f t="array" ref="I6787">IFERROR(INDEX(scheduling_data!H:H,MATCH(B6787&amp;D6787,scheduling_data!D:D&amp;scheduling_data!A:A,0)),"")</f>
        <v>James Allen</v>
      </c>
      <c r="J6787" t="str">
        <f t="shared" ref="J6787:J6850" si="241">IF(I6787="", "Yes", "No")</f>
        <v>No</v>
      </c>
      <c r="L6787" t="str">
        <f t="shared" ref="L6787:L6850" si="242">IF(OR(F6787="Cash", F6787="Check", F6787="EFT", F6787="Credit Card", F6787="Visa", F6787="Mastercard", F6787="AMEX"), "Yes", "No")</f>
        <v>Yes</v>
      </c>
    </row>
    <row r="6788" spans="1:12" x14ac:dyDescent="0.3">
      <c r="A6788" t="s">
        <v>61</v>
      </c>
      <c r="B6788">
        <v>242</v>
      </c>
      <c r="C6788" s="1">
        <v>45365</v>
      </c>
      <c r="D6788" s="1">
        <v>45349.333333333336</v>
      </c>
      <c r="E6788">
        <v>0.31</v>
      </c>
      <c r="F6788" t="s">
        <v>9</v>
      </c>
      <c r="G6788" t="s">
        <v>63</v>
      </c>
      <c r="H6788">
        <v>97110</v>
      </c>
      <c r="I6788" t="str" cm="1">
        <f t="array" ref="I6788">IFERROR(INDEX(scheduling_data!H:H,MATCH(B6788&amp;D6788,scheduling_data!D:D&amp;scheduling_data!A:A,0)),"")</f>
        <v>James Allen</v>
      </c>
      <c r="J6788" t="str">
        <f t="shared" si="241"/>
        <v>No</v>
      </c>
      <c r="L6788" t="str">
        <f t="shared" si="242"/>
        <v>No</v>
      </c>
    </row>
    <row r="6789" spans="1:12" x14ac:dyDescent="0.3">
      <c r="A6789" t="s">
        <v>61</v>
      </c>
      <c r="B6789">
        <v>242</v>
      </c>
      <c r="C6789" s="1">
        <v>45365</v>
      </c>
      <c r="D6789" s="1">
        <v>45349.333333333336</v>
      </c>
      <c r="E6789">
        <v>109.57</v>
      </c>
      <c r="F6789" t="s">
        <v>9</v>
      </c>
      <c r="G6789" t="s">
        <v>64</v>
      </c>
      <c r="H6789">
        <v>97110</v>
      </c>
      <c r="I6789" t="str" cm="1">
        <f t="array" ref="I6789">IFERROR(INDEX(scheduling_data!H:H,MATCH(B6789&amp;D6789,scheduling_data!D:D&amp;scheduling_data!A:A,0)),"")</f>
        <v>James Allen</v>
      </c>
      <c r="J6789" t="str">
        <f t="shared" si="241"/>
        <v>No</v>
      </c>
      <c r="L6789" t="str">
        <f t="shared" si="242"/>
        <v>No</v>
      </c>
    </row>
    <row r="6790" spans="1:12" x14ac:dyDescent="0.3">
      <c r="A6790" t="s">
        <v>11</v>
      </c>
      <c r="B6790">
        <v>242</v>
      </c>
      <c r="C6790" s="1">
        <v>45352.335416666669</v>
      </c>
      <c r="D6790" s="1">
        <v>45349.333333333336</v>
      </c>
      <c r="E6790">
        <v>25</v>
      </c>
      <c r="F6790" t="s">
        <v>16</v>
      </c>
      <c r="G6790" t="s">
        <v>467</v>
      </c>
      <c r="I6790" t="str" cm="1">
        <f t="array" ref="I6790">IFERROR(INDEX(scheduling_data!H:H,MATCH(B6790&amp;D6790,scheduling_data!D:D&amp;scheduling_data!A:A,0)),"")</f>
        <v>James Allen</v>
      </c>
      <c r="J6790" t="str">
        <f t="shared" si="241"/>
        <v>No</v>
      </c>
      <c r="L6790" t="str">
        <f t="shared" si="242"/>
        <v>Yes</v>
      </c>
    </row>
    <row r="6791" spans="1:12" x14ac:dyDescent="0.3">
      <c r="A6791" t="s">
        <v>61</v>
      </c>
      <c r="B6791">
        <v>244</v>
      </c>
      <c r="C6791" s="1">
        <v>45365</v>
      </c>
      <c r="D6791" s="1">
        <v>45348.541666666664</v>
      </c>
      <c r="E6791">
        <v>110.95</v>
      </c>
      <c r="F6791" t="s">
        <v>9</v>
      </c>
      <c r="G6791" t="s">
        <v>62</v>
      </c>
      <c r="H6791">
        <v>97112</v>
      </c>
      <c r="I6791" t="str" cm="1">
        <f t="array" ref="I6791">IFERROR(INDEX(scheduling_data!H:H,MATCH(B6791&amp;D6791,scheduling_data!D:D&amp;scheduling_data!A:A,0)),"")</f>
        <v>Breanna Cochran</v>
      </c>
      <c r="J6791" t="str">
        <f t="shared" si="241"/>
        <v>No</v>
      </c>
      <c r="L6791" t="str">
        <f t="shared" si="242"/>
        <v>No</v>
      </c>
    </row>
    <row r="6792" spans="1:12" x14ac:dyDescent="0.3">
      <c r="A6792" t="s">
        <v>61</v>
      </c>
      <c r="B6792">
        <v>244</v>
      </c>
      <c r="C6792" s="1">
        <v>45365</v>
      </c>
      <c r="D6792" s="1">
        <v>45348.541666666664</v>
      </c>
      <c r="E6792">
        <v>0.62</v>
      </c>
      <c r="F6792" t="s">
        <v>9</v>
      </c>
      <c r="G6792" t="s">
        <v>63</v>
      </c>
      <c r="H6792">
        <v>97112</v>
      </c>
      <c r="I6792" t="str" cm="1">
        <f t="array" ref="I6792">IFERROR(INDEX(scheduling_data!H:H,MATCH(B6792&amp;D6792,scheduling_data!D:D&amp;scheduling_data!A:A,0)),"")</f>
        <v>Breanna Cochran</v>
      </c>
      <c r="J6792" t="str">
        <f t="shared" si="241"/>
        <v>No</v>
      </c>
      <c r="L6792" t="str">
        <f t="shared" si="242"/>
        <v>No</v>
      </c>
    </row>
    <row r="6793" spans="1:12" x14ac:dyDescent="0.3">
      <c r="A6793" t="s">
        <v>61</v>
      </c>
      <c r="B6793">
        <v>244</v>
      </c>
      <c r="C6793" s="1">
        <v>45365</v>
      </c>
      <c r="D6793" s="1">
        <v>45348.541666666664</v>
      </c>
      <c r="E6793">
        <v>38.43</v>
      </c>
      <c r="F6793" t="s">
        <v>19</v>
      </c>
      <c r="G6793" t="s">
        <v>65</v>
      </c>
      <c r="H6793">
        <v>97112</v>
      </c>
      <c r="I6793" t="str" cm="1">
        <f t="array" ref="I6793">IFERROR(INDEX(scheduling_data!H:H,MATCH(B6793&amp;D6793,scheduling_data!D:D&amp;scheduling_data!A:A,0)),"")</f>
        <v>Breanna Cochran</v>
      </c>
      <c r="J6793" t="str">
        <f t="shared" si="241"/>
        <v>No</v>
      </c>
      <c r="L6793" t="str">
        <f t="shared" si="242"/>
        <v>Yes</v>
      </c>
    </row>
    <row r="6794" spans="1:12" x14ac:dyDescent="0.3">
      <c r="A6794" t="s">
        <v>61</v>
      </c>
      <c r="B6794">
        <v>244</v>
      </c>
      <c r="C6794" s="1">
        <v>45358</v>
      </c>
      <c r="D6794" s="1">
        <v>45348.583333333336</v>
      </c>
      <c r="E6794">
        <v>0.55000000000000004</v>
      </c>
      <c r="F6794" t="s">
        <v>9</v>
      </c>
      <c r="G6794" t="s">
        <v>63</v>
      </c>
      <c r="H6794">
        <v>97110</v>
      </c>
      <c r="I6794" t="str" cm="1">
        <f t="array" ref="I6794">IFERROR(INDEX(scheduling_data!H:H,MATCH(B6794&amp;D6794,scheduling_data!D:D&amp;scheduling_data!A:A,0)),"")</f>
        <v>Amber Hickman</v>
      </c>
      <c r="J6794" t="str">
        <f t="shared" si="241"/>
        <v>No</v>
      </c>
      <c r="L6794" t="str">
        <f t="shared" si="242"/>
        <v>No</v>
      </c>
    </row>
    <row r="6795" spans="1:12" x14ac:dyDescent="0.3">
      <c r="A6795" t="s">
        <v>61</v>
      </c>
      <c r="B6795">
        <v>244</v>
      </c>
      <c r="C6795" s="1">
        <v>45358</v>
      </c>
      <c r="D6795" s="1">
        <v>45348.583333333336</v>
      </c>
      <c r="E6795">
        <v>115.71</v>
      </c>
      <c r="F6795" t="s">
        <v>9</v>
      </c>
      <c r="G6795" t="s">
        <v>62</v>
      </c>
      <c r="H6795">
        <v>97110</v>
      </c>
      <c r="I6795" t="str" cm="1">
        <f t="array" ref="I6795">IFERROR(INDEX(scheduling_data!H:H,MATCH(B6795&amp;D6795,scheduling_data!D:D&amp;scheduling_data!A:A,0)),"")</f>
        <v>Amber Hickman</v>
      </c>
      <c r="J6795" t="str">
        <f t="shared" si="241"/>
        <v>No</v>
      </c>
      <c r="L6795" t="str">
        <f t="shared" si="242"/>
        <v>No</v>
      </c>
    </row>
    <row r="6796" spans="1:12" x14ac:dyDescent="0.3">
      <c r="A6796" t="s">
        <v>61</v>
      </c>
      <c r="B6796">
        <v>244</v>
      </c>
      <c r="C6796" s="1">
        <v>45358</v>
      </c>
      <c r="D6796" s="1">
        <v>45348.583333333336</v>
      </c>
      <c r="E6796">
        <v>33.74</v>
      </c>
      <c r="F6796" t="s">
        <v>19</v>
      </c>
      <c r="G6796" t="s">
        <v>65</v>
      </c>
      <c r="H6796">
        <v>97110</v>
      </c>
      <c r="I6796" t="str" cm="1">
        <f t="array" ref="I6796">IFERROR(INDEX(scheduling_data!H:H,MATCH(B6796&amp;D6796,scheduling_data!D:D&amp;scheduling_data!A:A,0)),"")</f>
        <v>Amber Hickman</v>
      </c>
      <c r="J6796" t="str">
        <f t="shared" si="241"/>
        <v>No</v>
      </c>
      <c r="L6796" t="str">
        <f t="shared" si="242"/>
        <v>Yes</v>
      </c>
    </row>
    <row r="6797" spans="1:12" x14ac:dyDescent="0.3">
      <c r="A6797" t="s">
        <v>80</v>
      </c>
      <c r="B6797">
        <v>245</v>
      </c>
      <c r="C6797" s="1">
        <v>45359</v>
      </c>
      <c r="D6797" s="1">
        <v>45341.333333333336</v>
      </c>
      <c r="E6797">
        <v>93.22</v>
      </c>
      <c r="F6797" t="s">
        <v>9</v>
      </c>
      <c r="G6797" t="s">
        <v>52</v>
      </c>
      <c r="H6797">
        <v>97112</v>
      </c>
      <c r="I6797" t="str" cm="1">
        <f t="array" ref="I6797">IFERROR(INDEX(scheduling_data!H:H,MATCH(B6797&amp;D6797,scheduling_data!D:D&amp;scheduling_data!A:A,0)),"")</f>
        <v>Breanna Cochran</v>
      </c>
      <c r="J6797" t="str">
        <f t="shared" si="241"/>
        <v>No</v>
      </c>
      <c r="L6797" t="str">
        <f t="shared" si="242"/>
        <v>No</v>
      </c>
    </row>
    <row r="6798" spans="1:12" x14ac:dyDescent="0.3">
      <c r="A6798" t="s">
        <v>80</v>
      </c>
      <c r="B6798">
        <v>245</v>
      </c>
      <c r="C6798" s="1">
        <v>45359</v>
      </c>
      <c r="D6798" s="1">
        <v>45341.333333333336</v>
      </c>
      <c r="E6798">
        <v>56.78</v>
      </c>
      <c r="F6798" t="s">
        <v>19</v>
      </c>
      <c r="G6798" t="s">
        <v>51</v>
      </c>
      <c r="H6798">
        <v>97112</v>
      </c>
      <c r="I6798" t="str" cm="1">
        <f t="array" ref="I6798">IFERROR(INDEX(scheduling_data!H:H,MATCH(B6798&amp;D6798,scheduling_data!D:D&amp;scheduling_data!A:A,0)),"")</f>
        <v>Breanna Cochran</v>
      </c>
      <c r="J6798" t="str">
        <f t="shared" si="241"/>
        <v>No</v>
      </c>
      <c r="L6798" t="str">
        <f t="shared" si="242"/>
        <v>Yes</v>
      </c>
    </row>
    <row r="6799" spans="1:12" x14ac:dyDescent="0.3">
      <c r="A6799" t="s">
        <v>80</v>
      </c>
      <c r="B6799">
        <v>245</v>
      </c>
      <c r="C6799" s="1">
        <v>45359</v>
      </c>
      <c r="D6799" s="1">
        <v>45345.333333333336</v>
      </c>
      <c r="E6799">
        <v>56.78</v>
      </c>
      <c r="F6799" t="s">
        <v>19</v>
      </c>
      <c r="G6799" t="s">
        <v>51</v>
      </c>
      <c r="H6799">
        <v>97112</v>
      </c>
      <c r="I6799" t="str" cm="1">
        <f t="array" ref="I6799">IFERROR(INDEX(scheduling_data!H:H,MATCH(B6799&amp;D6799,scheduling_data!D:D&amp;scheduling_data!A:A,0)),"")</f>
        <v>Kelsea Rodriguez</v>
      </c>
      <c r="J6799" t="str">
        <f t="shared" si="241"/>
        <v>No</v>
      </c>
      <c r="L6799" t="str">
        <f t="shared" si="242"/>
        <v>Yes</v>
      </c>
    </row>
    <row r="6800" spans="1:12" x14ac:dyDescent="0.3">
      <c r="A6800" t="s">
        <v>80</v>
      </c>
      <c r="B6800">
        <v>245</v>
      </c>
      <c r="C6800" s="1">
        <v>45359</v>
      </c>
      <c r="D6800" s="1">
        <v>45345.333333333336</v>
      </c>
      <c r="E6800">
        <v>93.22</v>
      </c>
      <c r="F6800" t="s">
        <v>9</v>
      </c>
      <c r="G6800" t="s">
        <v>52</v>
      </c>
      <c r="H6800">
        <v>97112</v>
      </c>
      <c r="I6800" t="str" cm="1">
        <f t="array" ref="I6800">IFERROR(INDEX(scheduling_data!H:H,MATCH(B6800&amp;D6800,scheduling_data!D:D&amp;scheduling_data!A:A,0)),"")</f>
        <v>Kelsea Rodriguez</v>
      </c>
      <c r="J6800" t="str">
        <f t="shared" si="241"/>
        <v>No</v>
      </c>
      <c r="L6800" t="str">
        <f t="shared" si="242"/>
        <v>No</v>
      </c>
    </row>
    <row r="6801" spans="1:12" x14ac:dyDescent="0.3">
      <c r="A6801" t="s">
        <v>80</v>
      </c>
      <c r="B6801">
        <v>245</v>
      </c>
      <c r="C6801" s="1">
        <v>45359</v>
      </c>
      <c r="D6801" s="1">
        <v>45345.354166666664</v>
      </c>
      <c r="E6801">
        <v>64.81</v>
      </c>
      <c r="F6801" t="s">
        <v>19</v>
      </c>
      <c r="G6801" t="s">
        <v>51</v>
      </c>
      <c r="H6801">
        <v>92507</v>
      </c>
      <c r="I6801" t="str" cm="1">
        <f t="array" ref="I6801">IFERROR(INDEX(scheduling_data!H:H,MATCH(B6801&amp;D6801,scheduling_data!D:D&amp;scheduling_data!A:A,0)),"")</f>
        <v>Victoria Miley</v>
      </c>
      <c r="J6801" t="str">
        <f t="shared" si="241"/>
        <v>No</v>
      </c>
      <c r="L6801" t="str">
        <f t="shared" si="242"/>
        <v>Yes</v>
      </c>
    </row>
    <row r="6802" spans="1:12" x14ac:dyDescent="0.3">
      <c r="A6802" t="s">
        <v>80</v>
      </c>
      <c r="B6802">
        <v>245</v>
      </c>
      <c r="C6802" s="1">
        <v>45359</v>
      </c>
      <c r="D6802" s="1">
        <v>45345.354166666664</v>
      </c>
      <c r="E6802">
        <v>85.19</v>
      </c>
      <c r="F6802" t="s">
        <v>9</v>
      </c>
      <c r="G6802" t="s">
        <v>52</v>
      </c>
      <c r="H6802">
        <v>92507</v>
      </c>
      <c r="I6802" t="str" cm="1">
        <f t="array" ref="I6802">IFERROR(INDEX(scheduling_data!H:H,MATCH(B6802&amp;D6802,scheduling_data!D:D&amp;scheduling_data!A:A,0)),"")</f>
        <v>Victoria Miley</v>
      </c>
      <c r="J6802" t="str">
        <f t="shared" si="241"/>
        <v>No</v>
      </c>
      <c r="L6802" t="str">
        <f t="shared" si="242"/>
        <v>No</v>
      </c>
    </row>
    <row r="6803" spans="1:12" x14ac:dyDescent="0.3">
      <c r="A6803" t="s">
        <v>80</v>
      </c>
      <c r="B6803">
        <v>245</v>
      </c>
      <c r="C6803" s="1">
        <v>45359</v>
      </c>
      <c r="D6803" s="1">
        <v>45348.333333333336</v>
      </c>
      <c r="E6803">
        <v>93.22</v>
      </c>
      <c r="F6803" t="s">
        <v>9</v>
      </c>
      <c r="G6803" t="s">
        <v>52</v>
      </c>
      <c r="H6803">
        <v>97112</v>
      </c>
      <c r="I6803" t="str" cm="1">
        <f t="array" ref="I6803">IFERROR(INDEX(scheduling_data!H:H,MATCH(B6803&amp;D6803,scheduling_data!D:D&amp;scheduling_data!A:A,0)),"")</f>
        <v>Breanna Cochran</v>
      </c>
      <c r="J6803" t="str">
        <f t="shared" si="241"/>
        <v>No</v>
      </c>
      <c r="L6803" t="str">
        <f t="shared" si="242"/>
        <v>No</v>
      </c>
    </row>
    <row r="6804" spans="1:12" x14ac:dyDescent="0.3">
      <c r="A6804" t="s">
        <v>80</v>
      </c>
      <c r="B6804">
        <v>245</v>
      </c>
      <c r="C6804" s="1">
        <v>45359</v>
      </c>
      <c r="D6804" s="1">
        <v>45348.333333333336</v>
      </c>
      <c r="E6804">
        <v>56.78</v>
      </c>
      <c r="F6804" t="s">
        <v>19</v>
      </c>
      <c r="G6804" t="s">
        <v>51</v>
      </c>
      <c r="H6804">
        <v>97112</v>
      </c>
      <c r="I6804" t="str" cm="1">
        <f t="array" ref="I6804">IFERROR(INDEX(scheduling_data!H:H,MATCH(B6804&amp;D6804,scheduling_data!D:D&amp;scheduling_data!A:A,0)),"")</f>
        <v>Breanna Cochran</v>
      </c>
      <c r="J6804" t="str">
        <f t="shared" si="241"/>
        <v>No</v>
      </c>
      <c r="L6804" t="str">
        <f t="shared" si="242"/>
        <v>Yes</v>
      </c>
    </row>
    <row r="6805" spans="1:12" x14ac:dyDescent="0.3">
      <c r="A6805" t="s">
        <v>127</v>
      </c>
      <c r="B6805">
        <v>246</v>
      </c>
      <c r="C6805" s="1">
        <v>45352</v>
      </c>
      <c r="D6805" s="1">
        <v>45345.354166666664</v>
      </c>
      <c r="E6805">
        <v>102.46</v>
      </c>
      <c r="F6805" t="s">
        <v>9</v>
      </c>
      <c r="G6805" t="s">
        <v>151</v>
      </c>
      <c r="H6805">
        <v>97110</v>
      </c>
      <c r="I6805" t="str" cm="1">
        <f t="array" ref="I6805">IFERROR(INDEX(scheduling_data!H:H,MATCH(B6805&amp;D6805,scheduling_data!D:D&amp;scheduling_data!A:A,0)),"")</f>
        <v>Kelsea Rodriguez</v>
      </c>
      <c r="J6805" t="str">
        <f t="shared" si="241"/>
        <v>No</v>
      </c>
      <c r="L6805" t="str">
        <f t="shared" si="242"/>
        <v>No</v>
      </c>
    </row>
    <row r="6806" spans="1:12" x14ac:dyDescent="0.3">
      <c r="A6806" t="s">
        <v>127</v>
      </c>
      <c r="B6806">
        <v>246</v>
      </c>
      <c r="C6806" s="1">
        <v>45352</v>
      </c>
      <c r="D6806" s="1">
        <v>45345.354166666664</v>
      </c>
      <c r="E6806">
        <v>47.54</v>
      </c>
      <c r="F6806" t="s">
        <v>19</v>
      </c>
      <c r="G6806" t="s">
        <v>150</v>
      </c>
      <c r="H6806">
        <v>97110</v>
      </c>
      <c r="I6806" t="str" cm="1">
        <f t="array" ref="I6806">IFERROR(INDEX(scheduling_data!H:H,MATCH(B6806&amp;D6806,scheduling_data!D:D&amp;scheduling_data!A:A,0)),"")</f>
        <v>Kelsea Rodriguez</v>
      </c>
      <c r="J6806" t="str">
        <f t="shared" si="241"/>
        <v>No</v>
      </c>
      <c r="L6806" t="str">
        <f t="shared" si="242"/>
        <v>Yes</v>
      </c>
    </row>
    <row r="6807" spans="1:12" x14ac:dyDescent="0.3">
      <c r="A6807" t="s">
        <v>127</v>
      </c>
      <c r="B6807">
        <v>246</v>
      </c>
      <c r="C6807" s="1">
        <v>45362</v>
      </c>
      <c r="D6807" s="1">
        <v>45349.395833333336</v>
      </c>
      <c r="E6807">
        <v>47.54</v>
      </c>
      <c r="F6807" t="s">
        <v>19</v>
      </c>
      <c r="G6807" t="s">
        <v>150</v>
      </c>
      <c r="H6807">
        <v>97110</v>
      </c>
      <c r="I6807" t="str" cm="1">
        <f t="array" ref="I6807">IFERROR(INDEX(scheduling_data!H:H,MATCH(B6807&amp;D6807,scheduling_data!D:D&amp;scheduling_data!A:A,0)),"")</f>
        <v>Kelsea Rodriguez</v>
      </c>
      <c r="J6807" t="str">
        <f t="shared" si="241"/>
        <v>No</v>
      </c>
      <c r="L6807" t="str">
        <f t="shared" si="242"/>
        <v>Yes</v>
      </c>
    </row>
    <row r="6808" spans="1:12" x14ac:dyDescent="0.3">
      <c r="A6808" t="s">
        <v>127</v>
      </c>
      <c r="B6808">
        <v>246</v>
      </c>
      <c r="C6808" s="1">
        <v>45362</v>
      </c>
      <c r="D6808" s="1">
        <v>45349.395833333336</v>
      </c>
      <c r="E6808">
        <v>102.46</v>
      </c>
      <c r="F6808" t="s">
        <v>9</v>
      </c>
      <c r="G6808" t="s">
        <v>151</v>
      </c>
      <c r="H6808">
        <v>97110</v>
      </c>
      <c r="I6808" t="str" cm="1">
        <f t="array" ref="I6808">IFERROR(INDEX(scheduling_data!H:H,MATCH(B6808&amp;D6808,scheduling_data!D:D&amp;scheduling_data!A:A,0)),"")</f>
        <v>Kelsea Rodriguez</v>
      </c>
      <c r="J6808" t="str">
        <f t="shared" si="241"/>
        <v>No</v>
      </c>
      <c r="L6808" t="str">
        <f t="shared" si="242"/>
        <v>No</v>
      </c>
    </row>
    <row r="6809" spans="1:12" x14ac:dyDescent="0.3">
      <c r="A6809" t="s">
        <v>85</v>
      </c>
      <c r="B6809">
        <v>49</v>
      </c>
      <c r="C6809" s="1">
        <v>45357</v>
      </c>
      <c r="D6809" s="1">
        <v>45348.708333333336</v>
      </c>
      <c r="E6809">
        <v>77.42</v>
      </c>
      <c r="F6809" t="s">
        <v>19</v>
      </c>
      <c r="G6809" t="s">
        <v>144</v>
      </c>
      <c r="H6809">
        <v>97112</v>
      </c>
      <c r="I6809" t="str" cm="1">
        <f t="array" ref="I6809">IFERROR(INDEX(scheduling_data!H:H,MATCH(B6809&amp;D6809,scheduling_data!D:D&amp;scheduling_data!A:A,0)),"")</f>
        <v>Katherine Tyree</v>
      </c>
      <c r="J6809" t="str">
        <f t="shared" si="241"/>
        <v>No</v>
      </c>
      <c r="L6809" t="str">
        <f t="shared" si="242"/>
        <v>Yes</v>
      </c>
    </row>
    <row r="6810" spans="1:12" x14ac:dyDescent="0.3">
      <c r="A6810" t="s">
        <v>85</v>
      </c>
      <c r="B6810">
        <v>49</v>
      </c>
      <c r="C6810" s="1">
        <v>45357</v>
      </c>
      <c r="D6810" s="1">
        <v>45348.708333333336</v>
      </c>
      <c r="E6810">
        <v>66.36</v>
      </c>
      <c r="F6810" t="s">
        <v>9</v>
      </c>
      <c r="G6810" t="s">
        <v>146</v>
      </c>
      <c r="H6810">
        <v>97110</v>
      </c>
      <c r="I6810" t="str" cm="1">
        <f t="array" ref="I6810">IFERROR(INDEX(scheduling_data!H:H,MATCH(B6810&amp;D6810,scheduling_data!D:D&amp;scheduling_data!A:A,0)),"")</f>
        <v>Katherine Tyree</v>
      </c>
      <c r="J6810" t="str">
        <f t="shared" si="241"/>
        <v>No</v>
      </c>
      <c r="L6810" t="str">
        <f t="shared" si="242"/>
        <v>No</v>
      </c>
    </row>
    <row r="6811" spans="1:12" x14ac:dyDescent="0.3">
      <c r="A6811" t="s">
        <v>85</v>
      </c>
      <c r="B6811">
        <v>49</v>
      </c>
      <c r="C6811" s="1">
        <v>45357</v>
      </c>
      <c r="D6811" s="1">
        <v>45348.708333333336</v>
      </c>
      <c r="E6811">
        <v>53.22</v>
      </c>
      <c r="F6811" t="s">
        <v>9</v>
      </c>
      <c r="G6811" t="s">
        <v>146</v>
      </c>
      <c r="H6811">
        <v>97112</v>
      </c>
      <c r="I6811" t="str" cm="1">
        <f t="array" ref="I6811">IFERROR(INDEX(scheduling_data!H:H,MATCH(B6811&amp;D6811,scheduling_data!D:D&amp;scheduling_data!A:A,0)),"")</f>
        <v>Katherine Tyree</v>
      </c>
      <c r="J6811" t="str">
        <f t="shared" si="241"/>
        <v>No</v>
      </c>
      <c r="L6811" t="str">
        <f t="shared" si="242"/>
        <v>No</v>
      </c>
    </row>
    <row r="6812" spans="1:12" x14ac:dyDescent="0.3">
      <c r="A6812" t="s">
        <v>85</v>
      </c>
      <c r="B6812">
        <v>49</v>
      </c>
      <c r="C6812" s="1">
        <v>45357</v>
      </c>
      <c r="D6812" s="1">
        <v>45348.708333333336</v>
      </c>
      <c r="E6812">
        <v>66.91</v>
      </c>
      <c r="F6812" t="s">
        <v>19</v>
      </c>
      <c r="G6812" t="s">
        <v>144</v>
      </c>
      <c r="H6812">
        <v>97110</v>
      </c>
      <c r="I6812" t="str" cm="1">
        <f t="array" ref="I6812">IFERROR(INDEX(scheduling_data!H:H,MATCH(B6812&amp;D6812,scheduling_data!D:D&amp;scheduling_data!A:A,0)),"")</f>
        <v>Katherine Tyree</v>
      </c>
      <c r="J6812" t="str">
        <f t="shared" si="241"/>
        <v>No</v>
      </c>
      <c r="L6812" t="str">
        <f t="shared" si="242"/>
        <v>Yes</v>
      </c>
    </row>
    <row r="6813" spans="1:12" x14ac:dyDescent="0.3">
      <c r="A6813" t="s">
        <v>85</v>
      </c>
      <c r="B6813">
        <v>49</v>
      </c>
      <c r="C6813" s="1">
        <v>45357</v>
      </c>
      <c r="D6813" s="1">
        <v>45348.708333333336</v>
      </c>
      <c r="E6813">
        <v>75</v>
      </c>
      <c r="F6813" t="s">
        <v>9</v>
      </c>
      <c r="G6813" t="s">
        <v>145</v>
      </c>
      <c r="H6813">
        <v>97140</v>
      </c>
      <c r="I6813" t="str" cm="1">
        <f t="array" ref="I6813">IFERROR(INDEX(scheduling_data!H:H,MATCH(B6813&amp;D6813,scheduling_data!D:D&amp;scheduling_data!A:A,0)),"")</f>
        <v>Katherine Tyree</v>
      </c>
      <c r="J6813" t="str">
        <f t="shared" si="241"/>
        <v>No</v>
      </c>
      <c r="L6813" t="str">
        <f t="shared" si="242"/>
        <v>No</v>
      </c>
    </row>
    <row r="6814" spans="1:12" x14ac:dyDescent="0.3">
      <c r="A6814" t="s">
        <v>11</v>
      </c>
      <c r="B6814">
        <v>49</v>
      </c>
      <c r="C6814" s="1">
        <v>45369.708333333336</v>
      </c>
      <c r="D6814" s="1">
        <v>45348.708333333336</v>
      </c>
      <c r="E6814">
        <v>1.0900000000000001</v>
      </c>
      <c r="F6814" t="s">
        <v>91</v>
      </c>
      <c r="G6814" t="s">
        <v>468</v>
      </c>
      <c r="I6814" t="str" cm="1">
        <f t="array" ref="I6814">IFERROR(INDEX(scheduling_data!H:H,MATCH(B6814&amp;D6814,scheduling_data!D:D&amp;scheduling_data!A:A,0)),"")</f>
        <v>Katherine Tyree</v>
      </c>
      <c r="J6814" t="str">
        <f t="shared" si="241"/>
        <v>No</v>
      </c>
      <c r="L6814" t="str">
        <f t="shared" si="242"/>
        <v>Yes</v>
      </c>
    </row>
    <row r="6815" spans="1:12" x14ac:dyDescent="0.3">
      <c r="A6815" t="s">
        <v>17</v>
      </c>
      <c r="B6815">
        <v>328</v>
      </c>
      <c r="C6815" s="1">
        <v>45358</v>
      </c>
      <c r="D6815" s="1">
        <v>45323.541666666664</v>
      </c>
      <c r="E6815">
        <v>64.81</v>
      </c>
      <c r="F6815" t="s">
        <v>19</v>
      </c>
      <c r="G6815" t="s">
        <v>20</v>
      </c>
      <c r="H6815">
        <v>92507</v>
      </c>
      <c r="I6815" t="str" cm="1">
        <f t="array" ref="I6815">IFERROR(INDEX(scheduling_data!H:H,MATCH(B6815&amp;D6815,scheduling_data!D:D&amp;scheduling_data!A:A,0)),"")</f>
        <v>Victoria Miley</v>
      </c>
      <c r="J6815" t="str">
        <f t="shared" si="241"/>
        <v>No</v>
      </c>
      <c r="L6815" t="str">
        <f t="shared" si="242"/>
        <v>Yes</v>
      </c>
    </row>
    <row r="6816" spans="1:12" x14ac:dyDescent="0.3">
      <c r="A6816" t="s">
        <v>17</v>
      </c>
      <c r="B6816">
        <v>328</v>
      </c>
      <c r="C6816" s="1">
        <v>45358</v>
      </c>
      <c r="D6816" s="1">
        <v>45323.541666666664</v>
      </c>
      <c r="E6816">
        <v>85.19</v>
      </c>
      <c r="F6816" t="s">
        <v>9</v>
      </c>
      <c r="G6816" t="s">
        <v>18</v>
      </c>
      <c r="H6816">
        <v>92507</v>
      </c>
      <c r="I6816" t="str" cm="1">
        <f t="array" ref="I6816">IFERROR(INDEX(scheduling_data!H:H,MATCH(B6816&amp;D6816,scheduling_data!D:D&amp;scheduling_data!A:A,0)),"")</f>
        <v>Victoria Miley</v>
      </c>
      <c r="J6816" t="str">
        <f t="shared" si="241"/>
        <v>No</v>
      </c>
      <c r="L6816" t="str">
        <f t="shared" si="242"/>
        <v>No</v>
      </c>
    </row>
    <row r="6817" spans="1:12" x14ac:dyDescent="0.3">
      <c r="A6817" t="s">
        <v>17</v>
      </c>
      <c r="B6817">
        <v>328</v>
      </c>
      <c r="C6817" s="1">
        <v>45358</v>
      </c>
      <c r="D6817" s="1">
        <v>45334.458333333336</v>
      </c>
      <c r="E6817">
        <v>85.19</v>
      </c>
      <c r="F6817" t="s">
        <v>9</v>
      </c>
      <c r="G6817" t="s">
        <v>18</v>
      </c>
      <c r="H6817">
        <v>92507</v>
      </c>
      <c r="I6817" t="str" cm="1">
        <f t="array" ref="I6817">IFERROR(INDEX(scheduling_data!H:H,MATCH(B6817&amp;D6817,scheduling_data!D:D&amp;scheduling_data!A:A,0)),"")</f>
        <v>Victoria Miley</v>
      </c>
      <c r="J6817" t="str">
        <f t="shared" si="241"/>
        <v>No</v>
      </c>
      <c r="L6817" t="str">
        <f t="shared" si="242"/>
        <v>No</v>
      </c>
    </row>
    <row r="6818" spans="1:12" x14ac:dyDescent="0.3">
      <c r="A6818" t="s">
        <v>17</v>
      </c>
      <c r="B6818">
        <v>328</v>
      </c>
      <c r="C6818" s="1">
        <v>45358</v>
      </c>
      <c r="D6818" s="1">
        <v>45334.458333333336</v>
      </c>
      <c r="E6818">
        <v>64.81</v>
      </c>
      <c r="F6818" t="s">
        <v>19</v>
      </c>
      <c r="G6818" t="s">
        <v>20</v>
      </c>
      <c r="H6818">
        <v>92507</v>
      </c>
      <c r="I6818" t="str" cm="1">
        <f t="array" ref="I6818">IFERROR(INDEX(scheduling_data!H:H,MATCH(B6818&amp;D6818,scheduling_data!D:D&amp;scheduling_data!A:A,0)),"")</f>
        <v>Victoria Miley</v>
      </c>
      <c r="J6818" t="str">
        <f t="shared" si="241"/>
        <v>No</v>
      </c>
      <c r="L6818" t="str">
        <f t="shared" si="242"/>
        <v>Yes</v>
      </c>
    </row>
    <row r="6819" spans="1:12" x14ac:dyDescent="0.3">
      <c r="A6819" t="s">
        <v>17</v>
      </c>
      <c r="B6819">
        <v>328</v>
      </c>
      <c r="C6819" s="1">
        <v>45358</v>
      </c>
      <c r="D6819" s="1">
        <v>45336.4375</v>
      </c>
      <c r="E6819">
        <v>85.19</v>
      </c>
      <c r="F6819" t="s">
        <v>9</v>
      </c>
      <c r="G6819" t="s">
        <v>18</v>
      </c>
      <c r="H6819">
        <v>92507</v>
      </c>
      <c r="I6819" t="str" cm="1">
        <f t="array" ref="I6819">IFERROR(INDEX(scheduling_data!H:H,MATCH(B6819&amp;D6819,scheduling_data!D:D&amp;scheduling_data!A:A,0)),"")</f>
        <v>D'Anna Pullen</v>
      </c>
      <c r="J6819" t="str">
        <f t="shared" si="241"/>
        <v>No</v>
      </c>
      <c r="L6819" t="str">
        <f t="shared" si="242"/>
        <v>No</v>
      </c>
    </row>
    <row r="6820" spans="1:12" x14ac:dyDescent="0.3">
      <c r="A6820" t="s">
        <v>17</v>
      </c>
      <c r="B6820">
        <v>328</v>
      </c>
      <c r="C6820" s="1">
        <v>45358</v>
      </c>
      <c r="D6820" s="1">
        <v>45336.4375</v>
      </c>
      <c r="E6820">
        <v>64.81</v>
      </c>
      <c r="F6820" t="s">
        <v>19</v>
      </c>
      <c r="G6820" t="s">
        <v>20</v>
      </c>
      <c r="H6820">
        <v>92507</v>
      </c>
      <c r="I6820" t="str" cm="1">
        <f t="array" ref="I6820">IFERROR(INDEX(scheduling_data!H:H,MATCH(B6820&amp;D6820,scheduling_data!D:D&amp;scheduling_data!A:A,0)),"")</f>
        <v>D'Anna Pullen</v>
      </c>
      <c r="J6820" t="str">
        <f t="shared" si="241"/>
        <v>No</v>
      </c>
      <c r="L6820" t="str">
        <f t="shared" si="242"/>
        <v>Yes</v>
      </c>
    </row>
    <row r="6821" spans="1:12" x14ac:dyDescent="0.3">
      <c r="A6821" t="s">
        <v>17</v>
      </c>
      <c r="B6821">
        <v>328</v>
      </c>
      <c r="C6821" s="1">
        <v>45363</v>
      </c>
      <c r="D6821" s="1">
        <v>45341.479166666664</v>
      </c>
      <c r="E6821">
        <v>64.81</v>
      </c>
      <c r="F6821" t="s">
        <v>19</v>
      </c>
      <c r="G6821" t="s">
        <v>20</v>
      </c>
      <c r="H6821">
        <v>92507</v>
      </c>
      <c r="I6821" t="str" cm="1">
        <f t="array" ref="I6821">IFERROR(INDEX(scheduling_data!H:H,MATCH(B6821&amp;D6821,scheduling_data!D:D&amp;scheduling_data!A:A,0)),"")</f>
        <v>Victoria Miley</v>
      </c>
      <c r="J6821" t="str">
        <f t="shared" si="241"/>
        <v>No</v>
      </c>
      <c r="L6821" t="str">
        <f t="shared" si="242"/>
        <v>Yes</v>
      </c>
    </row>
    <row r="6822" spans="1:12" x14ac:dyDescent="0.3">
      <c r="A6822" t="s">
        <v>17</v>
      </c>
      <c r="B6822">
        <v>328</v>
      </c>
      <c r="C6822" s="1">
        <v>45363</v>
      </c>
      <c r="D6822" s="1">
        <v>45341.479166666664</v>
      </c>
      <c r="E6822">
        <v>85.19</v>
      </c>
      <c r="F6822" t="s">
        <v>9</v>
      </c>
      <c r="G6822" t="s">
        <v>18</v>
      </c>
      <c r="H6822">
        <v>92507</v>
      </c>
      <c r="I6822" t="str" cm="1">
        <f t="array" ref="I6822">IFERROR(INDEX(scheduling_data!H:H,MATCH(B6822&amp;D6822,scheduling_data!D:D&amp;scheduling_data!A:A,0)),"")</f>
        <v>Victoria Miley</v>
      </c>
      <c r="J6822" t="str">
        <f t="shared" si="241"/>
        <v>No</v>
      </c>
      <c r="L6822" t="str">
        <f t="shared" si="242"/>
        <v>No</v>
      </c>
    </row>
    <row r="6823" spans="1:12" x14ac:dyDescent="0.3">
      <c r="A6823" t="s">
        <v>17</v>
      </c>
      <c r="B6823">
        <v>328</v>
      </c>
      <c r="C6823" s="1">
        <v>45358</v>
      </c>
      <c r="D6823" s="1">
        <v>45324.4375</v>
      </c>
      <c r="E6823">
        <v>64.81</v>
      </c>
      <c r="F6823" t="s">
        <v>19</v>
      </c>
      <c r="G6823" t="s">
        <v>20</v>
      </c>
      <c r="H6823">
        <v>92507</v>
      </c>
      <c r="I6823" t="str" cm="1">
        <f t="array" ref="I6823">IFERROR(INDEX(scheduling_data!H:H,MATCH(B6823&amp;D6823,scheduling_data!D:D&amp;scheduling_data!A:A,0)),"")</f>
        <v>Victoria Miley</v>
      </c>
      <c r="J6823" t="str">
        <f t="shared" si="241"/>
        <v>No</v>
      </c>
      <c r="L6823" t="str">
        <f t="shared" si="242"/>
        <v>Yes</v>
      </c>
    </row>
    <row r="6824" spans="1:12" x14ac:dyDescent="0.3">
      <c r="A6824" t="s">
        <v>17</v>
      </c>
      <c r="B6824">
        <v>328</v>
      </c>
      <c r="C6824" s="1">
        <v>45358</v>
      </c>
      <c r="D6824" s="1">
        <v>45324.4375</v>
      </c>
      <c r="E6824">
        <v>85.19</v>
      </c>
      <c r="F6824" t="s">
        <v>9</v>
      </c>
      <c r="G6824" t="s">
        <v>18</v>
      </c>
      <c r="H6824">
        <v>92507</v>
      </c>
      <c r="I6824" t="str" cm="1">
        <f t="array" ref="I6824">IFERROR(INDEX(scheduling_data!H:H,MATCH(B6824&amp;D6824,scheduling_data!D:D&amp;scheduling_data!A:A,0)),"")</f>
        <v>Victoria Miley</v>
      </c>
      <c r="J6824" t="str">
        <f t="shared" si="241"/>
        <v>No</v>
      </c>
      <c r="L6824" t="str">
        <f t="shared" si="242"/>
        <v>No</v>
      </c>
    </row>
    <row r="6825" spans="1:12" x14ac:dyDescent="0.3">
      <c r="A6825" t="s">
        <v>17</v>
      </c>
      <c r="B6825">
        <v>328</v>
      </c>
      <c r="C6825" s="1">
        <v>45363</v>
      </c>
      <c r="D6825" s="1">
        <v>45345.4375</v>
      </c>
      <c r="E6825">
        <v>85.19</v>
      </c>
      <c r="F6825" t="s">
        <v>9</v>
      </c>
      <c r="G6825" t="s">
        <v>18</v>
      </c>
      <c r="H6825">
        <v>92507</v>
      </c>
      <c r="I6825" t="str" cm="1">
        <f t="array" ref="I6825">IFERROR(INDEX(scheduling_data!H:H,MATCH(B6825&amp;D6825,scheduling_data!D:D&amp;scheduling_data!A:A,0)),"")</f>
        <v>D'Anna Pullen</v>
      </c>
      <c r="J6825" t="str">
        <f t="shared" si="241"/>
        <v>No</v>
      </c>
      <c r="L6825" t="str">
        <f t="shared" si="242"/>
        <v>No</v>
      </c>
    </row>
    <row r="6826" spans="1:12" x14ac:dyDescent="0.3">
      <c r="A6826" t="s">
        <v>17</v>
      </c>
      <c r="B6826">
        <v>328</v>
      </c>
      <c r="C6826" s="1">
        <v>45363</v>
      </c>
      <c r="D6826" s="1">
        <v>45345.4375</v>
      </c>
      <c r="E6826">
        <v>64.81</v>
      </c>
      <c r="F6826" t="s">
        <v>19</v>
      </c>
      <c r="G6826" t="s">
        <v>20</v>
      </c>
      <c r="H6826">
        <v>92507</v>
      </c>
      <c r="I6826" t="str" cm="1">
        <f t="array" ref="I6826">IFERROR(INDEX(scheduling_data!H:H,MATCH(B6826&amp;D6826,scheduling_data!D:D&amp;scheduling_data!A:A,0)),"")</f>
        <v>D'Anna Pullen</v>
      </c>
      <c r="J6826" t="str">
        <f t="shared" si="241"/>
        <v>No</v>
      </c>
      <c r="L6826" t="str">
        <f t="shared" si="242"/>
        <v>Yes</v>
      </c>
    </row>
    <row r="6827" spans="1:12" x14ac:dyDescent="0.3">
      <c r="A6827" t="s">
        <v>17</v>
      </c>
      <c r="B6827">
        <v>328</v>
      </c>
      <c r="C6827" s="1">
        <v>45370</v>
      </c>
      <c r="D6827" s="1">
        <v>45349.479166666664</v>
      </c>
      <c r="E6827">
        <v>64.81</v>
      </c>
      <c r="F6827" t="s">
        <v>19</v>
      </c>
      <c r="G6827" t="s">
        <v>20</v>
      </c>
      <c r="H6827">
        <v>92507</v>
      </c>
      <c r="I6827" t="str" cm="1">
        <f t="array" ref="I6827">IFERROR(INDEX(scheduling_data!H:H,MATCH(B6827&amp;D6827,scheduling_data!D:D&amp;scheduling_data!A:A,0)),"")</f>
        <v>Annette Fertitta</v>
      </c>
      <c r="J6827" t="str">
        <f t="shared" si="241"/>
        <v>No</v>
      </c>
      <c r="L6827" t="str">
        <f t="shared" si="242"/>
        <v>Yes</v>
      </c>
    </row>
    <row r="6828" spans="1:12" x14ac:dyDescent="0.3">
      <c r="A6828" t="s">
        <v>17</v>
      </c>
      <c r="B6828">
        <v>328</v>
      </c>
      <c r="C6828" s="1">
        <v>45370</v>
      </c>
      <c r="D6828" s="1">
        <v>45349.479166666664</v>
      </c>
      <c r="E6828">
        <v>85.19</v>
      </c>
      <c r="F6828" t="s">
        <v>9</v>
      </c>
      <c r="G6828" t="s">
        <v>18</v>
      </c>
      <c r="H6828">
        <v>92507</v>
      </c>
      <c r="I6828" t="str" cm="1">
        <f t="array" ref="I6828">IFERROR(INDEX(scheduling_data!H:H,MATCH(B6828&amp;D6828,scheduling_data!D:D&amp;scheduling_data!A:A,0)),"")</f>
        <v>Annette Fertitta</v>
      </c>
      <c r="J6828" t="str">
        <f t="shared" si="241"/>
        <v>No</v>
      </c>
      <c r="L6828" t="str">
        <f t="shared" si="242"/>
        <v>No</v>
      </c>
    </row>
    <row r="6829" spans="1:12" x14ac:dyDescent="0.3">
      <c r="A6829" t="s">
        <v>17</v>
      </c>
      <c r="B6829">
        <v>328</v>
      </c>
      <c r="C6829" s="1">
        <v>45370</v>
      </c>
      <c r="D6829" s="1">
        <v>45350.479166666664</v>
      </c>
      <c r="E6829">
        <v>64.81</v>
      </c>
      <c r="F6829" t="s">
        <v>19</v>
      </c>
      <c r="G6829" t="s">
        <v>20</v>
      </c>
      <c r="H6829">
        <v>92507</v>
      </c>
      <c r="I6829" t="str" cm="1">
        <f t="array" ref="I6829">IFERROR(INDEX(scheduling_data!H:H,MATCH(B6829&amp;D6829,scheduling_data!D:D&amp;scheduling_data!A:A,0)),"")</f>
        <v>Victoria Miley</v>
      </c>
      <c r="J6829" t="str">
        <f t="shared" si="241"/>
        <v>No</v>
      </c>
      <c r="L6829" t="str">
        <f t="shared" si="242"/>
        <v>Yes</v>
      </c>
    </row>
    <row r="6830" spans="1:12" x14ac:dyDescent="0.3">
      <c r="A6830" t="s">
        <v>17</v>
      </c>
      <c r="B6830">
        <v>328</v>
      </c>
      <c r="C6830" s="1">
        <v>45370</v>
      </c>
      <c r="D6830" s="1">
        <v>45350.479166666664</v>
      </c>
      <c r="E6830">
        <v>85.19</v>
      </c>
      <c r="F6830" t="s">
        <v>9</v>
      </c>
      <c r="G6830" t="s">
        <v>18</v>
      </c>
      <c r="H6830">
        <v>92507</v>
      </c>
      <c r="I6830" t="str" cm="1">
        <f t="array" ref="I6830">IFERROR(INDEX(scheduling_data!H:H,MATCH(B6830&amp;D6830,scheduling_data!D:D&amp;scheduling_data!A:A,0)),"")</f>
        <v>Victoria Miley</v>
      </c>
      <c r="J6830" t="str">
        <f t="shared" si="241"/>
        <v>No</v>
      </c>
      <c r="L6830" t="str">
        <f t="shared" si="242"/>
        <v>No</v>
      </c>
    </row>
    <row r="6831" spans="1:12" x14ac:dyDescent="0.3">
      <c r="A6831" t="s">
        <v>85</v>
      </c>
      <c r="B6831">
        <v>247</v>
      </c>
      <c r="C6831" s="1">
        <v>45358</v>
      </c>
      <c r="D6831" s="1">
        <v>45323.333333333336</v>
      </c>
      <c r="E6831">
        <v>4.72</v>
      </c>
      <c r="F6831" t="s">
        <v>23</v>
      </c>
      <c r="H6831">
        <v>97112</v>
      </c>
      <c r="I6831" t="str" cm="1">
        <f t="array" ref="I6831">IFERROR(INDEX(scheduling_data!H:H,MATCH(B6831&amp;D6831,scheduling_data!D:D&amp;scheduling_data!A:A,0)),"")</f>
        <v>Katherine Tyree</v>
      </c>
      <c r="J6831" t="str">
        <f t="shared" si="241"/>
        <v>No</v>
      </c>
      <c r="L6831" t="str">
        <f t="shared" si="242"/>
        <v>Yes</v>
      </c>
    </row>
    <row r="6832" spans="1:12" x14ac:dyDescent="0.3">
      <c r="A6832" t="s">
        <v>85</v>
      </c>
      <c r="B6832">
        <v>247</v>
      </c>
      <c r="C6832" s="1">
        <v>45358</v>
      </c>
      <c r="D6832" s="1">
        <v>45323.333333333336</v>
      </c>
      <c r="E6832">
        <v>4.17</v>
      </c>
      <c r="F6832" t="s">
        <v>23</v>
      </c>
      <c r="H6832">
        <v>97110</v>
      </c>
      <c r="I6832" t="str" cm="1">
        <f t="array" ref="I6832">IFERROR(INDEX(scheduling_data!H:H,MATCH(B6832&amp;D6832,scheduling_data!D:D&amp;scheduling_data!A:A,0)),"")</f>
        <v>Katherine Tyree</v>
      </c>
      <c r="J6832" t="str">
        <f t="shared" si="241"/>
        <v>No</v>
      </c>
      <c r="L6832" t="str">
        <f t="shared" si="242"/>
        <v>Yes</v>
      </c>
    </row>
    <row r="6833" spans="1:12" x14ac:dyDescent="0.3">
      <c r="A6833" t="s">
        <v>85</v>
      </c>
      <c r="B6833">
        <v>247</v>
      </c>
      <c r="C6833" s="1">
        <v>45358</v>
      </c>
      <c r="D6833" s="1">
        <v>45323.333333333336</v>
      </c>
      <c r="E6833">
        <v>6.56</v>
      </c>
      <c r="F6833" t="s">
        <v>23</v>
      </c>
      <c r="H6833">
        <v>97530</v>
      </c>
      <c r="I6833" t="str" cm="1">
        <f t="array" ref="I6833">IFERROR(INDEX(scheduling_data!H:H,MATCH(B6833&amp;D6833,scheduling_data!D:D&amp;scheduling_data!A:A,0)),"")</f>
        <v>Katherine Tyree</v>
      </c>
      <c r="J6833" t="str">
        <f t="shared" si="241"/>
        <v>No</v>
      </c>
      <c r="L6833" t="str">
        <f t="shared" si="242"/>
        <v>Yes</v>
      </c>
    </row>
    <row r="6834" spans="1:12" x14ac:dyDescent="0.3">
      <c r="A6834" t="s">
        <v>85</v>
      </c>
      <c r="B6834">
        <v>247</v>
      </c>
      <c r="C6834" s="1">
        <v>45365</v>
      </c>
      <c r="D6834" s="1">
        <v>45335.333333333336</v>
      </c>
      <c r="E6834">
        <v>11.3</v>
      </c>
      <c r="F6834" t="s">
        <v>19</v>
      </c>
      <c r="G6834" t="s">
        <v>144</v>
      </c>
      <c r="H6834">
        <v>97530</v>
      </c>
      <c r="I6834" t="str" cm="1">
        <f t="array" ref="I6834">IFERROR(INDEX(scheduling_data!H:H,MATCH(B6834&amp;D6834,scheduling_data!D:D&amp;scheduling_data!A:A,0)),"")</f>
        <v>Christian Litz</v>
      </c>
      <c r="J6834" t="str">
        <f t="shared" si="241"/>
        <v>No</v>
      </c>
      <c r="L6834" t="str">
        <f t="shared" si="242"/>
        <v>Yes</v>
      </c>
    </row>
    <row r="6835" spans="1:12" x14ac:dyDescent="0.3">
      <c r="A6835" t="s">
        <v>85</v>
      </c>
      <c r="B6835">
        <v>247</v>
      </c>
      <c r="C6835" s="1">
        <v>45365</v>
      </c>
      <c r="D6835" s="1">
        <v>45335.333333333336</v>
      </c>
      <c r="E6835">
        <v>4.72</v>
      </c>
      <c r="F6835" t="s">
        <v>19</v>
      </c>
      <c r="G6835" t="s">
        <v>144</v>
      </c>
      <c r="H6835">
        <v>97112</v>
      </c>
      <c r="I6835" t="str" cm="1">
        <f t="array" ref="I6835">IFERROR(INDEX(scheduling_data!H:H,MATCH(B6835&amp;D6835,scheduling_data!D:D&amp;scheduling_data!A:A,0)),"")</f>
        <v>Christian Litz</v>
      </c>
      <c r="J6835" t="str">
        <f t="shared" si="241"/>
        <v>No</v>
      </c>
      <c r="L6835" t="str">
        <f t="shared" si="242"/>
        <v>Yes</v>
      </c>
    </row>
    <row r="6836" spans="1:12" x14ac:dyDescent="0.3">
      <c r="A6836" t="s">
        <v>85</v>
      </c>
      <c r="B6836">
        <v>247</v>
      </c>
      <c r="C6836" s="1">
        <v>45365</v>
      </c>
      <c r="D6836" s="1">
        <v>45337.333333333336</v>
      </c>
      <c r="E6836">
        <v>8.34</v>
      </c>
      <c r="F6836" t="s">
        <v>19</v>
      </c>
      <c r="G6836" t="s">
        <v>144</v>
      </c>
      <c r="H6836">
        <v>97110</v>
      </c>
      <c r="I6836" t="str" cm="1">
        <f t="array" ref="I6836">IFERROR(INDEX(scheduling_data!H:H,MATCH(B6836&amp;D6836,scheduling_data!D:D&amp;scheduling_data!A:A,0)),"")</f>
        <v>Christian Litz</v>
      </c>
      <c r="J6836" t="str">
        <f t="shared" si="241"/>
        <v>No</v>
      </c>
      <c r="L6836" t="str">
        <f t="shared" si="242"/>
        <v>Yes</v>
      </c>
    </row>
    <row r="6837" spans="1:12" x14ac:dyDescent="0.3">
      <c r="A6837" t="s">
        <v>85</v>
      </c>
      <c r="B6837">
        <v>247</v>
      </c>
      <c r="C6837" s="1">
        <v>45365</v>
      </c>
      <c r="D6837" s="1">
        <v>45337.333333333336</v>
      </c>
      <c r="E6837">
        <v>11.3</v>
      </c>
      <c r="F6837" t="s">
        <v>19</v>
      </c>
      <c r="G6837" t="s">
        <v>144</v>
      </c>
      <c r="H6837">
        <v>97530</v>
      </c>
      <c r="I6837" t="str" cm="1">
        <f t="array" ref="I6837">IFERROR(INDEX(scheduling_data!H:H,MATCH(B6837&amp;D6837,scheduling_data!D:D&amp;scheduling_data!A:A,0)),"")</f>
        <v>Christian Litz</v>
      </c>
      <c r="J6837" t="str">
        <f t="shared" si="241"/>
        <v>No</v>
      </c>
      <c r="L6837" t="str">
        <f t="shared" si="242"/>
        <v>Yes</v>
      </c>
    </row>
    <row r="6838" spans="1:12" x14ac:dyDescent="0.3">
      <c r="A6838" t="s">
        <v>85</v>
      </c>
      <c r="B6838">
        <v>247</v>
      </c>
      <c r="C6838" s="1">
        <v>45358</v>
      </c>
      <c r="D6838" s="1">
        <v>45328.333333333336</v>
      </c>
      <c r="E6838">
        <v>9.51</v>
      </c>
      <c r="F6838" t="s">
        <v>19</v>
      </c>
      <c r="G6838" t="s">
        <v>144</v>
      </c>
      <c r="H6838">
        <v>97110</v>
      </c>
      <c r="I6838" t="str" cm="1">
        <f t="array" ref="I6838">IFERROR(INDEX(scheduling_data!H:H,MATCH(B6838&amp;D6838,scheduling_data!D:D&amp;scheduling_data!A:A,0)),"")</f>
        <v>Robert Crochet</v>
      </c>
      <c r="J6838" t="str">
        <f t="shared" si="241"/>
        <v>No</v>
      </c>
      <c r="L6838" t="str">
        <f t="shared" si="242"/>
        <v>Yes</v>
      </c>
    </row>
    <row r="6839" spans="1:12" x14ac:dyDescent="0.3">
      <c r="A6839" t="s">
        <v>85</v>
      </c>
      <c r="B6839">
        <v>247</v>
      </c>
      <c r="C6839" s="1">
        <v>45358</v>
      </c>
      <c r="D6839" s="1">
        <v>45330.333333333336</v>
      </c>
      <c r="E6839">
        <v>8.34</v>
      </c>
      <c r="F6839" t="s">
        <v>19</v>
      </c>
      <c r="G6839" t="s">
        <v>144</v>
      </c>
      <c r="H6839">
        <v>97110</v>
      </c>
      <c r="I6839" t="str" cm="1">
        <f t="array" ref="I6839">IFERROR(INDEX(scheduling_data!H:H,MATCH(B6839&amp;D6839,scheduling_data!D:D&amp;scheduling_data!A:A,0)),"")</f>
        <v>Christian Litz</v>
      </c>
      <c r="J6839" t="str">
        <f t="shared" si="241"/>
        <v>No</v>
      </c>
      <c r="L6839" t="str">
        <f t="shared" si="242"/>
        <v>Yes</v>
      </c>
    </row>
    <row r="6840" spans="1:12" x14ac:dyDescent="0.3">
      <c r="A6840" t="s">
        <v>85</v>
      </c>
      <c r="B6840">
        <v>247</v>
      </c>
      <c r="C6840" s="1">
        <v>45358</v>
      </c>
      <c r="D6840" s="1">
        <v>45330.333333333336</v>
      </c>
      <c r="E6840">
        <v>6.56</v>
      </c>
      <c r="F6840" t="s">
        <v>19</v>
      </c>
      <c r="G6840" t="s">
        <v>144</v>
      </c>
      <c r="H6840">
        <v>97530</v>
      </c>
      <c r="I6840" t="str" cm="1">
        <f t="array" ref="I6840">IFERROR(INDEX(scheduling_data!H:H,MATCH(B6840&amp;D6840,scheduling_data!D:D&amp;scheduling_data!A:A,0)),"")</f>
        <v>Christian Litz</v>
      </c>
      <c r="J6840" t="str">
        <f t="shared" si="241"/>
        <v>No</v>
      </c>
      <c r="L6840" t="str">
        <f t="shared" si="242"/>
        <v>Yes</v>
      </c>
    </row>
    <row r="6841" spans="1:12" x14ac:dyDescent="0.3">
      <c r="A6841" t="s">
        <v>137</v>
      </c>
      <c r="B6841">
        <v>247</v>
      </c>
      <c r="C6841" s="1">
        <v>45355</v>
      </c>
      <c r="D6841" s="1">
        <v>45335.333333333336</v>
      </c>
      <c r="E6841">
        <v>44.32</v>
      </c>
      <c r="F6841" t="s">
        <v>19</v>
      </c>
      <c r="G6841" t="s">
        <v>57</v>
      </c>
      <c r="H6841">
        <v>97530</v>
      </c>
      <c r="I6841" t="str" cm="1">
        <f t="array" ref="I6841">IFERROR(INDEX(scheduling_data!H:H,MATCH(B6841&amp;D6841,scheduling_data!D:D&amp;scheduling_data!A:A,0)),"")</f>
        <v>Christian Litz</v>
      </c>
      <c r="J6841" t="str">
        <f t="shared" si="241"/>
        <v>No</v>
      </c>
      <c r="L6841" t="str">
        <f t="shared" si="242"/>
        <v>Yes</v>
      </c>
    </row>
    <row r="6842" spans="1:12" x14ac:dyDescent="0.3">
      <c r="A6842" t="s">
        <v>137</v>
      </c>
      <c r="B6842">
        <v>247</v>
      </c>
      <c r="C6842" s="1">
        <v>45355</v>
      </c>
      <c r="D6842" s="1">
        <v>45335.333333333336</v>
      </c>
      <c r="E6842">
        <v>84.42</v>
      </c>
      <c r="F6842" t="s">
        <v>9</v>
      </c>
      <c r="G6842" t="s">
        <v>56</v>
      </c>
      <c r="H6842">
        <v>97530</v>
      </c>
      <c r="I6842" t="str" cm="1">
        <f t="array" ref="I6842">IFERROR(INDEX(scheduling_data!H:H,MATCH(B6842&amp;D6842,scheduling_data!D:D&amp;scheduling_data!A:A,0)),"")</f>
        <v>Christian Litz</v>
      </c>
      <c r="J6842" t="str">
        <f t="shared" si="241"/>
        <v>No</v>
      </c>
      <c r="L6842" t="str">
        <f t="shared" si="242"/>
        <v>No</v>
      </c>
    </row>
    <row r="6843" spans="1:12" x14ac:dyDescent="0.3">
      <c r="A6843" t="s">
        <v>137</v>
      </c>
      <c r="B6843">
        <v>247</v>
      </c>
      <c r="C6843" s="1">
        <v>45355</v>
      </c>
      <c r="D6843" s="1">
        <v>45335.333333333336</v>
      </c>
      <c r="E6843">
        <v>0.9</v>
      </c>
      <c r="F6843" t="s">
        <v>9</v>
      </c>
      <c r="G6843" t="s">
        <v>55</v>
      </c>
      <c r="H6843">
        <v>97530</v>
      </c>
      <c r="I6843" t="str" cm="1">
        <f t="array" ref="I6843">IFERROR(INDEX(scheduling_data!H:H,MATCH(B6843&amp;D6843,scheduling_data!D:D&amp;scheduling_data!A:A,0)),"")</f>
        <v>Christian Litz</v>
      </c>
      <c r="J6843" t="str">
        <f t="shared" si="241"/>
        <v>No</v>
      </c>
      <c r="L6843" t="str">
        <f t="shared" si="242"/>
        <v>No</v>
      </c>
    </row>
    <row r="6844" spans="1:12" x14ac:dyDescent="0.3">
      <c r="A6844" t="s">
        <v>137</v>
      </c>
      <c r="B6844">
        <v>247</v>
      </c>
      <c r="C6844" s="1">
        <v>45355</v>
      </c>
      <c r="D6844" s="1">
        <v>45335.333333333336</v>
      </c>
      <c r="E6844">
        <v>9.06</v>
      </c>
      <c r="F6844" t="s">
        <v>9</v>
      </c>
      <c r="G6844" t="s">
        <v>54</v>
      </c>
      <c r="H6844">
        <v>97530</v>
      </c>
      <c r="I6844" t="str" cm="1">
        <f t="array" ref="I6844">IFERROR(INDEX(scheduling_data!H:H,MATCH(B6844&amp;D6844,scheduling_data!D:D&amp;scheduling_data!A:A,0)),"")</f>
        <v>Christian Litz</v>
      </c>
      <c r="J6844" t="str">
        <f t="shared" si="241"/>
        <v>No</v>
      </c>
      <c r="L6844" t="str">
        <f t="shared" si="242"/>
        <v>No</v>
      </c>
    </row>
    <row r="6845" spans="1:12" x14ac:dyDescent="0.3">
      <c r="A6845" t="s">
        <v>137</v>
      </c>
      <c r="B6845">
        <v>247</v>
      </c>
      <c r="C6845" s="1">
        <v>45355</v>
      </c>
      <c r="D6845" s="1">
        <v>45335.333333333336</v>
      </c>
      <c r="E6845">
        <v>18.5</v>
      </c>
      <c r="F6845" t="s">
        <v>19</v>
      </c>
      <c r="G6845" t="s">
        <v>57</v>
      </c>
      <c r="H6845">
        <v>97112</v>
      </c>
      <c r="I6845" t="str" cm="1">
        <f t="array" ref="I6845">IFERROR(INDEX(scheduling_data!H:H,MATCH(B6845&amp;D6845,scheduling_data!D:D&amp;scheduling_data!A:A,0)),"")</f>
        <v>Christian Litz</v>
      </c>
      <c r="J6845" t="str">
        <f t="shared" si="241"/>
        <v>No</v>
      </c>
      <c r="L6845" t="str">
        <f t="shared" si="242"/>
        <v>Yes</v>
      </c>
    </row>
    <row r="6846" spans="1:12" x14ac:dyDescent="0.3">
      <c r="A6846" t="s">
        <v>137</v>
      </c>
      <c r="B6846">
        <v>247</v>
      </c>
      <c r="C6846" s="1">
        <v>45355</v>
      </c>
      <c r="D6846" s="1">
        <v>45335.333333333336</v>
      </c>
      <c r="E6846">
        <v>44.43</v>
      </c>
      <c r="F6846" t="s">
        <v>9</v>
      </c>
      <c r="G6846" t="s">
        <v>56</v>
      </c>
      <c r="H6846">
        <v>97112</v>
      </c>
      <c r="I6846" t="str" cm="1">
        <f t="array" ref="I6846">IFERROR(INDEX(scheduling_data!H:H,MATCH(B6846&amp;D6846,scheduling_data!D:D&amp;scheduling_data!A:A,0)),"")</f>
        <v>Christian Litz</v>
      </c>
      <c r="J6846" t="str">
        <f t="shared" si="241"/>
        <v>No</v>
      </c>
      <c r="L6846" t="str">
        <f t="shared" si="242"/>
        <v>No</v>
      </c>
    </row>
    <row r="6847" spans="1:12" x14ac:dyDescent="0.3">
      <c r="A6847" t="s">
        <v>137</v>
      </c>
      <c r="B6847">
        <v>247</v>
      </c>
      <c r="C6847" s="1">
        <v>45355</v>
      </c>
      <c r="D6847" s="1">
        <v>45335.333333333336</v>
      </c>
      <c r="E6847">
        <v>0.38</v>
      </c>
      <c r="F6847" t="s">
        <v>9</v>
      </c>
      <c r="G6847" t="s">
        <v>55</v>
      </c>
      <c r="H6847">
        <v>97112</v>
      </c>
      <c r="I6847" t="str" cm="1">
        <f t="array" ref="I6847">IFERROR(INDEX(scheduling_data!H:H,MATCH(B6847&amp;D6847,scheduling_data!D:D&amp;scheduling_data!A:A,0)),"")</f>
        <v>Christian Litz</v>
      </c>
      <c r="J6847" t="str">
        <f t="shared" si="241"/>
        <v>No</v>
      </c>
      <c r="L6847" t="str">
        <f t="shared" si="242"/>
        <v>No</v>
      </c>
    </row>
    <row r="6848" spans="1:12" x14ac:dyDescent="0.3">
      <c r="A6848" t="s">
        <v>137</v>
      </c>
      <c r="B6848">
        <v>247</v>
      </c>
      <c r="C6848" s="1">
        <v>45355</v>
      </c>
      <c r="D6848" s="1">
        <v>45335.333333333336</v>
      </c>
      <c r="E6848">
        <v>6.97</v>
      </c>
      <c r="F6848" t="s">
        <v>9</v>
      </c>
      <c r="G6848" t="s">
        <v>54</v>
      </c>
      <c r="H6848">
        <v>97112</v>
      </c>
      <c r="I6848" t="str" cm="1">
        <f t="array" ref="I6848">IFERROR(INDEX(scheduling_data!H:H,MATCH(B6848&amp;D6848,scheduling_data!D:D&amp;scheduling_data!A:A,0)),"")</f>
        <v>Christian Litz</v>
      </c>
      <c r="J6848" t="str">
        <f t="shared" si="241"/>
        <v>No</v>
      </c>
      <c r="L6848" t="str">
        <f t="shared" si="242"/>
        <v>No</v>
      </c>
    </row>
    <row r="6849" spans="1:12" x14ac:dyDescent="0.3">
      <c r="A6849" t="s">
        <v>137</v>
      </c>
      <c r="B6849">
        <v>247</v>
      </c>
      <c r="C6849" s="1">
        <v>45355</v>
      </c>
      <c r="D6849" s="1">
        <v>45337.333333333336</v>
      </c>
      <c r="E6849">
        <v>84.42</v>
      </c>
      <c r="F6849" t="s">
        <v>9</v>
      </c>
      <c r="G6849" t="s">
        <v>56</v>
      </c>
      <c r="H6849">
        <v>97530</v>
      </c>
      <c r="I6849" t="str" cm="1">
        <f t="array" ref="I6849">IFERROR(INDEX(scheduling_data!H:H,MATCH(B6849&amp;D6849,scheduling_data!D:D&amp;scheduling_data!A:A,0)),"")</f>
        <v>Christian Litz</v>
      </c>
      <c r="J6849" t="str">
        <f t="shared" si="241"/>
        <v>No</v>
      </c>
      <c r="L6849" t="str">
        <f t="shared" si="242"/>
        <v>No</v>
      </c>
    </row>
    <row r="6850" spans="1:12" x14ac:dyDescent="0.3">
      <c r="A6850" t="s">
        <v>137</v>
      </c>
      <c r="B6850">
        <v>247</v>
      </c>
      <c r="C6850" s="1">
        <v>45355</v>
      </c>
      <c r="D6850" s="1">
        <v>45337.333333333336</v>
      </c>
      <c r="E6850">
        <v>0.9</v>
      </c>
      <c r="F6850" t="s">
        <v>9</v>
      </c>
      <c r="G6850" t="s">
        <v>55</v>
      </c>
      <c r="H6850">
        <v>97530</v>
      </c>
      <c r="I6850" t="str" cm="1">
        <f t="array" ref="I6850">IFERROR(INDEX(scheduling_data!H:H,MATCH(B6850&amp;D6850,scheduling_data!D:D&amp;scheduling_data!A:A,0)),"")</f>
        <v>Christian Litz</v>
      </c>
      <c r="J6850" t="str">
        <f t="shared" si="241"/>
        <v>No</v>
      </c>
      <c r="L6850" t="str">
        <f t="shared" si="242"/>
        <v>No</v>
      </c>
    </row>
    <row r="6851" spans="1:12" x14ac:dyDescent="0.3">
      <c r="A6851" t="s">
        <v>137</v>
      </c>
      <c r="B6851">
        <v>247</v>
      </c>
      <c r="C6851" s="1">
        <v>45355</v>
      </c>
      <c r="D6851" s="1">
        <v>45337.333333333336</v>
      </c>
      <c r="E6851">
        <v>9.06</v>
      </c>
      <c r="F6851" t="s">
        <v>9</v>
      </c>
      <c r="G6851" t="s">
        <v>54</v>
      </c>
      <c r="H6851">
        <v>97530</v>
      </c>
      <c r="I6851" t="str" cm="1">
        <f t="array" ref="I6851">IFERROR(INDEX(scheduling_data!H:H,MATCH(B6851&amp;D6851,scheduling_data!D:D&amp;scheduling_data!A:A,0)),"")</f>
        <v>Christian Litz</v>
      </c>
      <c r="J6851" t="str">
        <f t="shared" ref="J6851:J6914" si="243">IF(I6851="", "Yes", "No")</f>
        <v>No</v>
      </c>
      <c r="L6851" t="str">
        <f t="shared" ref="L6851:L6914" si="244">IF(OR(F6851="Cash", F6851="Check", F6851="EFT", F6851="Credit Card", F6851="Visa", F6851="Mastercard", F6851="AMEX"), "Yes", "No")</f>
        <v>No</v>
      </c>
    </row>
    <row r="6852" spans="1:12" x14ac:dyDescent="0.3">
      <c r="A6852" t="s">
        <v>137</v>
      </c>
      <c r="B6852">
        <v>247</v>
      </c>
      <c r="C6852" s="1">
        <v>45355</v>
      </c>
      <c r="D6852" s="1">
        <v>45337.333333333336</v>
      </c>
      <c r="E6852">
        <v>32.67</v>
      </c>
      <c r="F6852" t="s">
        <v>19</v>
      </c>
      <c r="G6852" t="s">
        <v>57</v>
      </c>
      <c r="H6852">
        <v>97110</v>
      </c>
      <c r="I6852" t="str" cm="1">
        <f t="array" ref="I6852">IFERROR(INDEX(scheduling_data!H:H,MATCH(B6852&amp;D6852,scheduling_data!D:D&amp;scheduling_data!A:A,0)),"")</f>
        <v>Christian Litz</v>
      </c>
      <c r="J6852" t="str">
        <f t="shared" si="243"/>
        <v>No</v>
      </c>
      <c r="L6852" t="str">
        <f t="shared" si="244"/>
        <v>Yes</v>
      </c>
    </row>
    <row r="6853" spans="1:12" x14ac:dyDescent="0.3">
      <c r="A6853" t="s">
        <v>137</v>
      </c>
      <c r="B6853">
        <v>247</v>
      </c>
      <c r="C6853" s="1">
        <v>45355</v>
      </c>
      <c r="D6853" s="1">
        <v>45337.333333333336</v>
      </c>
      <c r="E6853">
        <v>96.6</v>
      </c>
      <c r="F6853" t="s">
        <v>9</v>
      </c>
      <c r="G6853" t="s">
        <v>56</v>
      </c>
      <c r="H6853">
        <v>97110</v>
      </c>
      <c r="I6853" t="str" cm="1">
        <f t="array" ref="I6853">IFERROR(INDEX(scheduling_data!H:H,MATCH(B6853&amp;D6853,scheduling_data!D:D&amp;scheduling_data!A:A,0)),"")</f>
        <v>Christian Litz</v>
      </c>
      <c r="J6853" t="str">
        <f t="shared" si="243"/>
        <v>No</v>
      </c>
      <c r="L6853" t="str">
        <f t="shared" si="244"/>
        <v>No</v>
      </c>
    </row>
    <row r="6854" spans="1:12" x14ac:dyDescent="0.3">
      <c r="A6854" t="s">
        <v>137</v>
      </c>
      <c r="B6854">
        <v>247</v>
      </c>
      <c r="C6854" s="1">
        <v>45355</v>
      </c>
      <c r="D6854" s="1">
        <v>45337.333333333336</v>
      </c>
      <c r="E6854">
        <v>0.67</v>
      </c>
      <c r="F6854" t="s">
        <v>9</v>
      </c>
      <c r="G6854" t="s">
        <v>55</v>
      </c>
      <c r="H6854">
        <v>97110</v>
      </c>
      <c r="I6854" t="str" cm="1">
        <f t="array" ref="I6854">IFERROR(INDEX(scheduling_data!H:H,MATCH(B6854&amp;D6854,scheduling_data!D:D&amp;scheduling_data!A:A,0)),"")</f>
        <v>Christian Litz</v>
      </c>
      <c r="J6854" t="str">
        <f t="shared" si="243"/>
        <v>No</v>
      </c>
      <c r="L6854" t="str">
        <f t="shared" si="244"/>
        <v>No</v>
      </c>
    </row>
    <row r="6855" spans="1:12" x14ac:dyDescent="0.3">
      <c r="A6855" t="s">
        <v>137</v>
      </c>
      <c r="B6855">
        <v>247</v>
      </c>
      <c r="C6855" s="1">
        <v>45355</v>
      </c>
      <c r="D6855" s="1">
        <v>45337.333333333336</v>
      </c>
      <c r="E6855">
        <v>11.72</v>
      </c>
      <c r="F6855" t="s">
        <v>9</v>
      </c>
      <c r="G6855" t="s">
        <v>54</v>
      </c>
      <c r="H6855">
        <v>97110</v>
      </c>
      <c r="I6855" t="str" cm="1">
        <f t="array" ref="I6855">IFERROR(INDEX(scheduling_data!H:H,MATCH(B6855&amp;D6855,scheduling_data!D:D&amp;scheduling_data!A:A,0)),"")</f>
        <v>Christian Litz</v>
      </c>
      <c r="J6855" t="str">
        <f t="shared" si="243"/>
        <v>No</v>
      </c>
      <c r="L6855" t="str">
        <f t="shared" si="244"/>
        <v>No</v>
      </c>
    </row>
    <row r="6856" spans="1:12" x14ac:dyDescent="0.3">
      <c r="A6856" t="s">
        <v>137</v>
      </c>
      <c r="B6856">
        <v>247</v>
      </c>
      <c r="C6856" s="1">
        <v>45355</v>
      </c>
      <c r="D6856" s="1">
        <v>45337.333333333336</v>
      </c>
      <c r="E6856">
        <v>44.32</v>
      </c>
      <c r="F6856" t="s">
        <v>19</v>
      </c>
      <c r="G6856" t="s">
        <v>57</v>
      </c>
      <c r="H6856">
        <v>97530</v>
      </c>
      <c r="I6856" t="str" cm="1">
        <f t="array" ref="I6856">IFERROR(INDEX(scheduling_data!H:H,MATCH(B6856&amp;D6856,scheduling_data!D:D&amp;scheduling_data!A:A,0)),"")</f>
        <v>Christian Litz</v>
      </c>
      <c r="J6856" t="str">
        <f t="shared" si="243"/>
        <v>No</v>
      </c>
      <c r="L6856" t="str">
        <f t="shared" si="244"/>
        <v>Yes</v>
      </c>
    </row>
    <row r="6857" spans="1:12" x14ac:dyDescent="0.3">
      <c r="A6857" t="s">
        <v>49</v>
      </c>
      <c r="B6857">
        <v>248</v>
      </c>
      <c r="C6857" s="1">
        <v>45355</v>
      </c>
      <c r="D6857" s="1">
        <v>45336.458333333336</v>
      </c>
      <c r="E6857">
        <v>33</v>
      </c>
      <c r="F6857" t="s">
        <v>9</v>
      </c>
      <c r="G6857" t="s">
        <v>104</v>
      </c>
      <c r="H6857">
        <v>92523</v>
      </c>
      <c r="I6857" t="str" cm="1">
        <f t="array" ref="I6857">IFERROR(INDEX(scheduling_data!H:H,MATCH(B6857&amp;D6857,scheduling_data!D:D&amp;scheduling_data!A:A,0)),"")</f>
        <v>D'Anna Pullen</v>
      </c>
      <c r="J6857" t="str">
        <f t="shared" si="243"/>
        <v>No</v>
      </c>
      <c r="L6857" t="str">
        <f t="shared" si="244"/>
        <v>No</v>
      </c>
    </row>
    <row r="6858" spans="1:12" x14ac:dyDescent="0.3">
      <c r="A6858" t="s">
        <v>85</v>
      </c>
      <c r="B6858">
        <v>249</v>
      </c>
      <c r="C6858" s="1">
        <v>45358</v>
      </c>
      <c r="D6858" s="1">
        <v>45327.375</v>
      </c>
      <c r="E6858">
        <v>3.9</v>
      </c>
      <c r="F6858" t="s">
        <v>19</v>
      </c>
      <c r="G6858" t="s">
        <v>144</v>
      </c>
      <c r="H6858">
        <v>97140</v>
      </c>
      <c r="I6858" t="str" cm="1">
        <f t="array" ref="I6858">IFERROR(INDEX(scheduling_data!H:H,MATCH(B6858&amp;D6858,scheduling_data!D:D&amp;scheduling_data!A:A,0)),"")</f>
        <v>Kelsea Rodriguez</v>
      </c>
      <c r="J6858" t="str">
        <f t="shared" si="243"/>
        <v>No</v>
      </c>
      <c r="L6858" t="str">
        <f t="shared" si="244"/>
        <v>Yes</v>
      </c>
    </row>
    <row r="6859" spans="1:12" x14ac:dyDescent="0.3">
      <c r="A6859" t="s">
        <v>85</v>
      </c>
      <c r="B6859">
        <v>249</v>
      </c>
      <c r="C6859" s="1">
        <v>45358</v>
      </c>
      <c r="D6859" s="1">
        <v>45327.375</v>
      </c>
      <c r="E6859">
        <v>13.68</v>
      </c>
      <c r="F6859" t="s">
        <v>19</v>
      </c>
      <c r="G6859" t="s">
        <v>144</v>
      </c>
      <c r="H6859">
        <v>97110</v>
      </c>
      <c r="I6859" t="str" cm="1">
        <f t="array" ref="I6859">IFERROR(INDEX(scheduling_data!H:H,MATCH(B6859&amp;D6859,scheduling_data!D:D&amp;scheduling_data!A:A,0)),"")</f>
        <v>Kelsea Rodriguez</v>
      </c>
      <c r="J6859" t="str">
        <f t="shared" si="243"/>
        <v>No</v>
      </c>
      <c r="L6859" t="str">
        <f t="shared" si="244"/>
        <v>Yes</v>
      </c>
    </row>
    <row r="6860" spans="1:12" x14ac:dyDescent="0.3">
      <c r="A6860" t="s">
        <v>85</v>
      </c>
      <c r="B6860">
        <v>249</v>
      </c>
      <c r="C6860" s="1">
        <v>45365</v>
      </c>
      <c r="D6860" s="1">
        <v>45330.375</v>
      </c>
      <c r="E6860">
        <v>8.34</v>
      </c>
      <c r="F6860" t="s">
        <v>19</v>
      </c>
      <c r="G6860" t="s">
        <v>144</v>
      </c>
      <c r="H6860">
        <v>97110</v>
      </c>
      <c r="I6860" t="str" cm="1">
        <f t="array" ref="I6860">IFERROR(INDEX(scheduling_data!H:H,MATCH(B6860&amp;D6860,scheduling_data!D:D&amp;scheduling_data!A:A,0)),"")</f>
        <v>Kelsea Rodriguez</v>
      </c>
      <c r="J6860" t="str">
        <f t="shared" si="243"/>
        <v>No</v>
      </c>
      <c r="L6860" t="str">
        <f t="shared" si="244"/>
        <v>Yes</v>
      </c>
    </row>
    <row r="6861" spans="1:12" x14ac:dyDescent="0.3">
      <c r="A6861" t="s">
        <v>85</v>
      </c>
      <c r="B6861">
        <v>249</v>
      </c>
      <c r="C6861" s="1">
        <v>45365</v>
      </c>
      <c r="D6861" s="1">
        <v>45330.375</v>
      </c>
      <c r="E6861">
        <v>6.56</v>
      </c>
      <c r="F6861" t="s">
        <v>19</v>
      </c>
      <c r="G6861" t="s">
        <v>144</v>
      </c>
      <c r="H6861">
        <v>97530</v>
      </c>
      <c r="I6861" t="str" cm="1">
        <f t="array" ref="I6861">IFERROR(INDEX(scheduling_data!H:H,MATCH(B6861&amp;D6861,scheduling_data!D:D&amp;scheduling_data!A:A,0)),"")</f>
        <v>Kelsea Rodriguez</v>
      </c>
      <c r="J6861" t="str">
        <f t="shared" si="243"/>
        <v>No</v>
      </c>
      <c r="L6861" t="str">
        <f t="shared" si="244"/>
        <v>Yes</v>
      </c>
    </row>
    <row r="6862" spans="1:12" x14ac:dyDescent="0.3">
      <c r="A6862" t="s">
        <v>85</v>
      </c>
      <c r="B6862">
        <v>249</v>
      </c>
      <c r="C6862" s="1">
        <v>45365</v>
      </c>
      <c r="D6862" s="1">
        <v>45330.375</v>
      </c>
      <c r="E6862">
        <v>3.9</v>
      </c>
      <c r="F6862" t="s">
        <v>19</v>
      </c>
      <c r="G6862" t="s">
        <v>144</v>
      </c>
      <c r="H6862">
        <v>97140</v>
      </c>
      <c r="I6862" t="str" cm="1">
        <f t="array" ref="I6862">IFERROR(INDEX(scheduling_data!H:H,MATCH(B6862&amp;D6862,scheduling_data!D:D&amp;scheduling_data!A:A,0)),"")</f>
        <v>Kelsea Rodriguez</v>
      </c>
      <c r="J6862" t="str">
        <f t="shared" si="243"/>
        <v>No</v>
      </c>
      <c r="L6862" t="str">
        <f t="shared" si="244"/>
        <v>Yes</v>
      </c>
    </row>
    <row r="6863" spans="1:12" x14ac:dyDescent="0.3">
      <c r="A6863" t="s">
        <v>137</v>
      </c>
      <c r="B6863">
        <v>249</v>
      </c>
      <c r="C6863" s="1">
        <v>45352</v>
      </c>
      <c r="D6863" s="1">
        <v>45330.375</v>
      </c>
      <c r="E6863">
        <v>5.16</v>
      </c>
      <c r="F6863" t="s">
        <v>9</v>
      </c>
      <c r="G6863" t="s">
        <v>54</v>
      </c>
      <c r="H6863">
        <v>97140</v>
      </c>
      <c r="I6863" t="str" cm="1">
        <f t="array" ref="I6863">IFERROR(INDEX(scheduling_data!H:H,MATCH(B6863&amp;D6863,scheduling_data!D:D&amp;scheduling_data!A:A,0)),"")</f>
        <v>Kelsea Rodriguez</v>
      </c>
      <c r="J6863" t="str">
        <f t="shared" si="243"/>
        <v>No</v>
      </c>
      <c r="L6863" t="str">
        <f t="shared" si="244"/>
        <v>No</v>
      </c>
    </row>
    <row r="6864" spans="1:12" x14ac:dyDescent="0.3">
      <c r="A6864" t="s">
        <v>137</v>
      </c>
      <c r="B6864">
        <v>249</v>
      </c>
      <c r="C6864" s="1">
        <v>45352</v>
      </c>
      <c r="D6864" s="1">
        <v>45330.375</v>
      </c>
      <c r="E6864">
        <v>0.31</v>
      </c>
      <c r="F6864" t="s">
        <v>9</v>
      </c>
      <c r="G6864" t="s">
        <v>55</v>
      </c>
      <c r="H6864">
        <v>97140</v>
      </c>
      <c r="I6864" t="str" cm="1">
        <f t="array" ref="I6864">IFERROR(INDEX(scheduling_data!H:H,MATCH(B6864&amp;D6864,scheduling_data!D:D&amp;scheduling_data!A:A,0)),"")</f>
        <v>Kelsea Rodriguez</v>
      </c>
      <c r="J6864" t="str">
        <f t="shared" si="243"/>
        <v>No</v>
      </c>
      <c r="L6864" t="str">
        <f t="shared" si="244"/>
        <v>No</v>
      </c>
    </row>
    <row r="6865" spans="1:12" x14ac:dyDescent="0.3">
      <c r="A6865" t="s">
        <v>137</v>
      </c>
      <c r="B6865">
        <v>249</v>
      </c>
      <c r="C6865" s="1">
        <v>45352</v>
      </c>
      <c r="D6865" s="1">
        <v>45330.375</v>
      </c>
      <c r="E6865">
        <v>50.35</v>
      </c>
      <c r="F6865" t="s">
        <v>9</v>
      </c>
      <c r="G6865" t="s">
        <v>56</v>
      </c>
      <c r="H6865">
        <v>97140</v>
      </c>
      <c r="I6865" t="str" cm="1">
        <f t="array" ref="I6865">IFERROR(INDEX(scheduling_data!H:H,MATCH(B6865&amp;D6865,scheduling_data!D:D&amp;scheduling_data!A:A,0)),"")</f>
        <v>Kelsea Rodriguez</v>
      </c>
      <c r="J6865" t="str">
        <f t="shared" si="243"/>
        <v>No</v>
      </c>
      <c r="L6865" t="str">
        <f t="shared" si="244"/>
        <v>No</v>
      </c>
    </row>
    <row r="6866" spans="1:12" x14ac:dyDescent="0.3">
      <c r="A6866" t="s">
        <v>137</v>
      </c>
      <c r="B6866">
        <v>249</v>
      </c>
      <c r="C6866" s="1">
        <v>45352</v>
      </c>
      <c r="D6866" s="1">
        <v>45330.375</v>
      </c>
      <c r="E6866">
        <v>32.67</v>
      </c>
      <c r="F6866" t="s">
        <v>19</v>
      </c>
      <c r="G6866" t="s">
        <v>57</v>
      </c>
      <c r="H6866">
        <v>97110</v>
      </c>
      <c r="I6866" t="str" cm="1">
        <f t="array" ref="I6866">IFERROR(INDEX(scheduling_data!H:H,MATCH(B6866&amp;D6866,scheduling_data!D:D&amp;scheduling_data!A:A,0)),"")</f>
        <v>Kelsea Rodriguez</v>
      </c>
      <c r="J6866" t="str">
        <f t="shared" si="243"/>
        <v>No</v>
      </c>
      <c r="L6866" t="str">
        <f t="shared" si="244"/>
        <v>Yes</v>
      </c>
    </row>
    <row r="6867" spans="1:12" x14ac:dyDescent="0.3">
      <c r="A6867" t="s">
        <v>137</v>
      </c>
      <c r="B6867">
        <v>249</v>
      </c>
      <c r="C6867" s="1">
        <v>45352</v>
      </c>
      <c r="D6867" s="1">
        <v>45330.375</v>
      </c>
      <c r="E6867">
        <v>0.52</v>
      </c>
      <c r="F6867" t="s">
        <v>9</v>
      </c>
      <c r="G6867" t="s">
        <v>55</v>
      </c>
      <c r="H6867">
        <v>97530</v>
      </c>
      <c r="I6867" t="str" cm="1">
        <f t="array" ref="I6867">IFERROR(INDEX(scheduling_data!H:H,MATCH(B6867&amp;D6867,scheduling_data!D:D&amp;scheduling_data!A:A,0)),"")</f>
        <v>Kelsea Rodriguez</v>
      </c>
      <c r="J6867" t="str">
        <f t="shared" si="243"/>
        <v>No</v>
      </c>
      <c r="L6867" t="str">
        <f t="shared" si="244"/>
        <v>No</v>
      </c>
    </row>
    <row r="6868" spans="1:12" x14ac:dyDescent="0.3">
      <c r="A6868" t="s">
        <v>137</v>
      </c>
      <c r="B6868">
        <v>249</v>
      </c>
      <c r="C6868" s="1">
        <v>45352</v>
      </c>
      <c r="D6868" s="1">
        <v>45330.375</v>
      </c>
      <c r="E6868">
        <v>42.21</v>
      </c>
      <c r="F6868" t="s">
        <v>9</v>
      </c>
      <c r="G6868" t="s">
        <v>56</v>
      </c>
      <c r="H6868">
        <v>97530</v>
      </c>
      <c r="I6868" t="str" cm="1">
        <f t="array" ref="I6868">IFERROR(INDEX(scheduling_data!H:H,MATCH(B6868&amp;D6868,scheduling_data!D:D&amp;scheduling_data!A:A,0)),"")</f>
        <v>Kelsea Rodriguez</v>
      </c>
      <c r="J6868" t="str">
        <f t="shared" si="243"/>
        <v>No</v>
      </c>
      <c r="L6868" t="str">
        <f t="shared" si="244"/>
        <v>No</v>
      </c>
    </row>
    <row r="6869" spans="1:12" x14ac:dyDescent="0.3">
      <c r="A6869" t="s">
        <v>137</v>
      </c>
      <c r="B6869">
        <v>249</v>
      </c>
      <c r="C6869" s="1">
        <v>45352</v>
      </c>
      <c r="D6869" s="1">
        <v>45330.375</v>
      </c>
      <c r="E6869">
        <v>25.71</v>
      </c>
      <c r="F6869" t="s">
        <v>19</v>
      </c>
      <c r="G6869" t="s">
        <v>57</v>
      </c>
      <c r="H6869">
        <v>97530</v>
      </c>
      <c r="I6869" t="str" cm="1">
        <f t="array" ref="I6869">IFERROR(INDEX(scheduling_data!H:H,MATCH(B6869&amp;D6869,scheduling_data!D:D&amp;scheduling_data!A:A,0)),"")</f>
        <v>Kelsea Rodriguez</v>
      </c>
      <c r="J6869" t="str">
        <f t="shared" si="243"/>
        <v>No</v>
      </c>
      <c r="L6869" t="str">
        <f t="shared" si="244"/>
        <v>Yes</v>
      </c>
    </row>
    <row r="6870" spans="1:12" x14ac:dyDescent="0.3">
      <c r="A6870" t="s">
        <v>137</v>
      </c>
      <c r="B6870">
        <v>249</v>
      </c>
      <c r="C6870" s="1">
        <v>45352</v>
      </c>
      <c r="D6870" s="1">
        <v>45330.375</v>
      </c>
      <c r="E6870">
        <v>11.72</v>
      </c>
      <c r="F6870" t="s">
        <v>9</v>
      </c>
      <c r="G6870" t="s">
        <v>54</v>
      </c>
      <c r="H6870">
        <v>97110</v>
      </c>
      <c r="I6870" t="str" cm="1">
        <f t="array" ref="I6870">IFERROR(INDEX(scheduling_data!H:H,MATCH(B6870&amp;D6870,scheduling_data!D:D&amp;scheduling_data!A:A,0)),"")</f>
        <v>Kelsea Rodriguez</v>
      </c>
      <c r="J6870" t="str">
        <f t="shared" si="243"/>
        <v>No</v>
      </c>
      <c r="L6870" t="str">
        <f t="shared" si="244"/>
        <v>No</v>
      </c>
    </row>
    <row r="6871" spans="1:12" x14ac:dyDescent="0.3">
      <c r="A6871" t="s">
        <v>137</v>
      </c>
      <c r="B6871">
        <v>249</v>
      </c>
      <c r="C6871" s="1">
        <v>45352</v>
      </c>
      <c r="D6871" s="1">
        <v>45330.375</v>
      </c>
      <c r="E6871">
        <v>0.67</v>
      </c>
      <c r="F6871" t="s">
        <v>9</v>
      </c>
      <c r="G6871" t="s">
        <v>55</v>
      </c>
      <c r="H6871">
        <v>97110</v>
      </c>
      <c r="I6871" t="str" cm="1">
        <f t="array" ref="I6871">IFERROR(INDEX(scheduling_data!H:H,MATCH(B6871&amp;D6871,scheduling_data!D:D&amp;scheduling_data!A:A,0)),"")</f>
        <v>Kelsea Rodriguez</v>
      </c>
      <c r="J6871" t="str">
        <f t="shared" si="243"/>
        <v>No</v>
      </c>
      <c r="L6871" t="str">
        <f t="shared" si="244"/>
        <v>No</v>
      </c>
    </row>
    <row r="6872" spans="1:12" x14ac:dyDescent="0.3">
      <c r="A6872" t="s">
        <v>137</v>
      </c>
      <c r="B6872">
        <v>249</v>
      </c>
      <c r="C6872" s="1">
        <v>45352</v>
      </c>
      <c r="D6872" s="1">
        <v>45330.375</v>
      </c>
      <c r="E6872">
        <v>96.6</v>
      </c>
      <c r="F6872" t="s">
        <v>9</v>
      </c>
      <c r="G6872" t="s">
        <v>56</v>
      </c>
      <c r="H6872">
        <v>97110</v>
      </c>
      <c r="I6872" t="str" cm="1">
        <f t="array" ref="I6872">IFERROR(INDEX(scheduling_data!H:H,MATCH(B6872&amp;D6872,scheduling_data!D:D&amp;scheduling_data!A:A,0)),"")</f>
        <v>Kelsea Rodriguez</v>
      </c>
      <c r="J6872" t="str">
        <f t="shared" si="243"/>
        <v>No</v>
      </c>
      <c r="L6872" t="str">
        <f t="shared" si="244"/>
        <v>No</v>
      </c>
    </row>
    <row r="6873" spans="1:12" x14ac:dyDescent="0.3">
      <c r="A6873" t="s">
        <v>137</v>
      </c>
      <c r="B6873">
        <v>249</v>
      </c>
      <c r="C6873" s="1">
        <v>45352</v>
      </c>
      <c r="D6873" s="1">
        <v>45330.375</v>
      </c>
      <c r="E6873">
        <v>15.28</v>
      </c>
      <c r="F6873" t="s">
        <v>19</v>
      </c>
      <c r="G6873" t="s">
        <v>57</v>
      </c>
      <c r="H6873">
        <v>97140</v>
      </c>
      <c r="I6873" t="str" cm="1">
        <f t="array" ref="I6873">IFERROR(INDEX(scheduling_data!H:H,MATCH(B6873&amp;D6873,scheduling_data!D:D&amp;scheduling_data!A:A,0)),"")</f>
        <v>Kelsea Rodriguez</v>
      </c>
      <c r="J6873" t="str">
        <f t="shared" si="243"/>
        <v>No</v>
      </c>
      <c r="L6873" t="str">
        <f t="shared" si="244"/>
        <v>Yes</v>
      </c>
    </row>
    <row r="6874" spans="1:12" x14ac:dyDescent="0.3">
      <c r="A6874" t="s">
        <v>61</v>
      </c>
      <c r="B6874">
        <v>250</v>
      </c>
      <c r="C6874" s="1">
        <v>45359</v>
      </c>
      <c r="D6874" s="1">
        <v>45335.416666666664</v>
      </c>
      <c r="E6874">
        <v>26.88</v>
      </c>
      <c r="F6874" t="s">
        <v>19</v>
      </c>
      <c r="G6874" t="s">
        <v>65</v>
      </c>
      <c r="H6874">
        <v>97110</v>
      </c>
      <c r="I6874" t="str" cm="1">
        <f t="array" ref="I6874">IFERROR(INDEX(scheduling_data!H:H,MATCH(B6874&amp;D6874,scheduling_data!D:D&amp;scheduling_data!A:A,0)),"")</f>
        <v>Jessica Pittman</v>
      </c>
      <c r="J6874" t="str">
        <f t="shared" si="243"/>
        <v>No</v>
      </c>
      <c r="L6874" t="str">
        <f t="shared" si="244"/>
        <v>Yes</v>
      </c>
    </row>
    <row r="6875" spans="1:12" x14ac:dyDescent="0.3">
      <c r="A6875" t="s">
        <v>61</v>
      </c>
      <c r="B6875">
        <v>250</v>
      </c>
      <c r="C6875" s="1">
        <v>45359</v>
      </c>
      <c r="D6875" s="1">
        <v>45335.416666666664</v>
      </c>
      <c r="E6875">
        <v>0.55000000000000004</v>
      </c>
      <c r="F6875" t="s">
        <v>9</v>
      </c>
      <c r="G6875" t="s">
        <v>63</v>
      </c>
      <c r="H6875">
        <v>97110</v>
      </c>
      <c r="I6875" t="str" cm="1">
        <f t="array" ref="I6875">IFERROR(INDEX(scheduling_data!H:H,MATCH(B6875&amp;D6875,scheduling_data!D:D&amp;scheduling_data!A:A,0)),"")</f>
        <v>Jessica Pittman</v>
      </c>
      <c r="J6875" t="str">
        <f t="shared" si="243"/>
        <v>No</v>
      </c>
      <c r="L6875" t="str">
        <f t="shared" si="244"/>
        <v>No</v>
      </c>
    </row>
    <row r="6876" spans="1:12" x14ac:dyDescent="0.3">
      <c r="A6876" t="s">
        <v>61</v>
      </c>
      <c r="B6876">
        <v>250</v>
      </c>
      <c r="C6876" s="1">
        <v>45359</v>
      </c>
      <c r="D6876" s="1">
        <v>45335.416666666664</v>
      </c>
      <c r="E6876">
        <v>115.71</v>
      </c>
      <c r="F6876" t="s">
        <v>9</v>
      </c>
      <c r="G6876" t="s">
        <v>64</v>
      </c>
      <c r="H6876">
        <v>97110</v>
      </c>
      <c r="I6876" t="str" cm="1">
        <f t="array" ref="I6876">IFERROR(INDEX(scheduling_data!H:H,MATCH(B6876&amp;D6876,scheduling_data!D:D&amp;scheduling_data!A:A,0)),"")</f>
        <v>Jessica Pittman</v>
      </c>
      <c r="J6876" t="str">
        <f t="shared" si="243"/>
        <v>No</v>
      </c>
      <c r="L6876" t="str">
        <f t="shared" si="244"/>
        <v>No</v>
      </c>
    </row>
    <row r="6877" spans="1:12" x14ac:dyDescent="0.3">
      <c r="A6877" t="s">
        <v>61</v>
      </c>
      <c r="B6877">
        <v>250</v>
      </c>
      <c r="C6877" s="1">
        <v>45355</v>
      </c>
      <c r="D6877" s="1">
        <v>45342.375</v>
      </c>
      <c r="E6877">
        <v>104.06</v>
      </c>
      <c r="F6877" t="s">
        <v>9</v>
      </c>
      <c r="G6877" t="s">
        <v>64</v>
      </c>
      <c r="H6877">
        <v>97112</v>
      </c>
      <c r="I6877" t="str" cm="1">
        <f t="array" ref="I6877">IFERROR(INDEX(scheduling_data!H:H,MATCH(B6877&amp;D6877,scheduling_data!D:D&amp;scheduling_data!A:A,0)),"")</f>
        <v>Christian Litz</v>
      </c>
      <c r="J6877" t="str">
        <f t="shared" si="243"/>
        <v>No</v>
      </c>
      <c r="L6877" t="str">
        <f t="shared" si="244"/>
        <v>No</v>
      </c>
    </row>
    <row r="6878" spans="1:12" x14ac:dyDescent="0.3">
      <c r="A6878" t="s">
        <v>61</v>
      </c>
      <c r="B6878">
        <v>250</v>
      </c>
      <c r="C6878" s="1">
        <v>45355</v>
      </c>
      <c r="D6878" s="1">
        <v>45342.375</v>
      </c>
      <c r="E6878">
        <v>0.74</v>
      </c>
      <c r="F6878" t="s">
        <v>9</v>
      </c>
      <c r="G6878" t="s">
        <v>63</v>
      </c>
      <c r="H6878">
        <v>97112</v>
      </c>
      <c r="I6878" t="str" cm="1">
        <f t="array" ref="I6878">IFERROR(INDEX(scheduling_data!H:H,MATCH(B6878&amp;D6878,scheduling_data!D:D&amp;scheduling_data!A:A,0)),"")</f>
        <v>Christian Litz</v>
      </c>
      <c r="J6878" t="str">
        <f t="shared" si="243"/>
        <v>No</v>
      </c>
      <c r="L6878" t="str">
        <f t="shared" si="244"/>
        <v>No</v>
      </c>
    </row>
    <row r="6879" spans="1:12" x14ac:dyDescent="0.3">
      <c r="A6879" t="s">
        <v>61</v>
      </c>
      <c r="B6879">
        <v>250</v>
      </c>
      <c r="C6879" s="1">
        <v>45355</v>
      </c>
      <c r="D6879" s="1">
        <v>45342.375</v>
      </c>
      <c r="E6879">
        <v>36.01</v>
      </c>
      <c r="F6879" t="s">
        <v>19</v>
      </c>
      <c r="G6879" t="s">
        <v>65</v>
      </c>
      <c r="H6879">
        <v>97112</v>
      </c>
      <c r="I6879" t="str" cm="1">
        <f t="array" ref="I6879">IFERROR(INDEX(scheduling_data!H:H,MATCH(B6879&amp;D6879,scheduling_data!D:D&amp;scheduling_data!A:A,0)),"")</f>
        <v>Christian Litz</v>
      </c>
      <c r="J6879" t="str">
        <f t="shared" si="243"/>
        <v>No</v>
      </c>
      <c r="L6879" t="str">
        <f t="shared" si="244"/>
        <v>Yes</v>
      </c>
    </row>
    <row r="6880" spans="1:12" x14ac:dyDescent="0.3">
      <c r="A6880" t="s">
        <v>61</v>
      </c>
      <c r="B6880">
        <v>250</v>
      </c>
      <c r="C6880" s="1">
        <v>45352</v>
      </c>
      <c r="D6880" s="1">
        <v>45343.416666666664</v>
      </c>
      <c r="E6880">
        <v>44.05</v>
      </c>
      <c r="F6880" t="s">
        <v>19</v>
      </c>
      <c r="G6880" t="s">
        <v>65</v>
      </c>
      <c r="H6880">
        <v>97112</v>
      </c>
      <c r="I6880" t="str" cm="1">
        <f t="array" ref="I6880">IFERROR(INDEX(scheduling_data!H:H,MATCH(B6880&amp;D6880,scheduling_data!D:D&amp;scheduling_data!A:A,0)),"")</f>
        <v>Jessica Pittman</v>
      </c>
      <c r="J6880" t="str">
        <f t="shared" si="243"/>
        <v>No</v>
      </c>
      <c r="L6880" t="str">
        <f t="shared" si="244"/>
        <v>Yes</v>
      </c>
    </row>
    <row r="6881" spans="1:12" x14ac:dyDescent="0.3">
      <c r="A6881" t="s">
        <v>61</v>
      </c>
      <c r="B6881">
        <v>250</v>
      </c>
      <c r="C6881" s="1">
        <v>45352</v>
      </c>
      <c r="D6881" s="1">
        <v>45343.416666666664</v>
      </c>
      <c r="E6881">
        <v>11.82</v>
      </c>
      <c r="F6881" t="s">
        <v>19</v>
      </c>
      <c r="G6881" t="s">
        <v>65</v>
      </c>
      <c r="H6881">
        <v>97110</v>
      </c>
      <c r="I6881" t="str" cm="1">
        <f t="array" ref="I6881">IFERROR(INDEX(scheduling_data!H:H,MATCH(B6881&amp;D6881,scheduling_data!D:D&amp;scheduling_data!A:A,0)),"")</f>
        <v>Jessica Pittman</v>
      </c>
      <c r="J6881" t="str">
        <f t="shared" si="243"/>
        <v>No</v>
      </c>
      <c r="L6881" t="str">
        <f t="shared" si="244"/>
        <v>Yes</v>
      </c>
    </row>
    <row r="6882" spans="1:12" x14ac:dyDescent="0.3">
      <c r="A6882" t="s">
        <v>61</v>
      </c>
      <c r="B6882">
        <v>250</v>
      </c>
      <c r="C6882" s="1">
        <v>45352</v>
      </c>
      <c r="D6882" s="1">
        <v>45343.416666666664</v>
      </c>
      <c r="E6882">
        <v>0.24</v>
      </c>
      <c r="F6882" t="s">
        <v>9</v>
      </c>
      <c r="G6882" t="s">
        <v>63</v>
      </c>
      <c r="H6882">
        <v>97110</v>
      </c>
      <c r="I6882" t="str" cm="1">
        <f t="array" ref="I6882">IFERROR(INDEX(scheduling_data!H:H,MATCH(B6882&amp;D6882,scheduling_data!D:D&amp;scheduling_data!A:A,0)),"")</f>
        <v>Jessica Pittman</v>
      </c>
      <c r="J6882" t="str">
        <f t="shared" si="243"/>
        <v>No</v>
      </c>
      <c r="L6882" t="str">
        <f t="shared" si="244"/>
        <v>No</v>
      </c>
    </row>
    <row r="6883" spans="1:12" x14ac:dyDescent="0.3">
      <c r="A6883" t="s">
        <v>61</v>
      </c>
      <c r="B6883">
        <v>250</v>
      </c>
      <c r="C6883" s="1">
        <v>45352</v>
      </c>
      <c r="D6883" s="1">
        <v>45343.416666666664</v>
      </c>
      <c r="E6883">
        <v>59.93</v>
      </c>
      <c r="F6883" t="s">
        <v>9</v>
      </c>
      <c r="G6883" t="s">
        <v>64</v>
      </c>
      <c r="H6883">
        <v>97110</v>
      </c>
      <c r="I6883" t="str" cm="1">
        <f t="array" ref="I6883">IFERROR(INDEX(scheduling_data!H:H,MATCH(B6883&amp;D6883,scheduling_data!D:D&amp;scheduling_data!A:A,0)),"")</f>
        <v>Jessica Pittman</v>
      </c>
      <c r="J6883" t="str">
        <f t="shared" si="243"/>
        <v>No</v>
      </c>
      <c r="L6883" t="str">
        <f t="shared" si="244"/>
        <v>No</v>
      </c>
    </row>
    <row r="6884" spans="1:12" x14ac:dyDescent="0.3">
      <c r="A6884" t="s">
        <v>61</v>
      </c>
      <c r="B6884">
        <v>250</v>
      </c>
      <c r="C6884" s="1">
        <v>45352</v>
      </c>
      <c r="D6884" s="1">
        <v>45343.416666666664</v>
      </c>
      <c r="E6884">
        <v>0.9</v>
      </c>
      <c r="F6884" t="s">
        <v>9</v>
      </c>
      <c r="G6884" t="s">
        <v>63</v>
      </c>
      <c r="H6884">
        <v>97112</v>
      </c>
      <c r="I6884" t="str" cm="1">
        <f t="array" ref="I6884">IFERROR(INDEX(scheduling_data!H:H,MATCH(B6884&amp;D6884,scheduling_data!D:D&amp;scheduling_data!A:A,0)),"")</f>
        <v>Jessica Pittman</v>
      </c>
      <c r="J6884" t="str">
        <f t="shared" si="243"/>
        <v>No</v>
      </c>
      <c r="L6884" t="str">
        <f t="shared" si="244"/>
        <v>No</v>
      </c>
    </row>
    <row r="6885" spans="1:12" x14ac:dyDescent="0.3">
      <c r="A6885" t="s">
        <v>61</v>
      </c>
      <c r="B6885">
        <v>250</v>
      </c>
      <c r="C6885" s="1">
        <v>45352</v>
      </c>
      <c r="D6885" s="1">
        <v>45343.416666666664</v>
      </c>
      <c r="E6885">
        <v>168.81</v>
      </c>
      <c r="F6885" t="s">
        <v>9</v>
      </c>
      <c r="G6885" t="s">
        <v>64</v>
      </c>
      <c r="H6885">
        <v>97112</v>
      </c>
      <c r="I6885" t="str" cm="1">
        <f t="array" ref="I6885">IFERROR(INDEX(scheduling_data!H:H,MATCH(B6885&amp;D6885,scheduling_data!D:D&amp;scheduling_data!A:A,0)),"")</f>
        <v>Jessica Pittman</v>
      </c>
      <c r="J6885" t="str">
        <f t="shared" si="243"/>
        <v>No</v>
      </c>
      <c r="L6885" t="str">
        <f t="shared" si="244"/>
        <v>No</v>
      </c>
    </row>
    <row r="6886" spans="1:12" x14ac:dyDescent="0.3">
      <c r="A6886" t="s">
        <v>33</v>
      </c>
      <c r="B6886">
        <v>250</v>
      </c>
      <c r="C6886" s="1">
        <v>45372</v>
      </c>
      <c r="D6886" s="1">
        <v>45335.416666666664</v>
      </c>
      <c r="E6886">
        <v>0</v>
      </c>
      <c r="F6886" t="s">
        <v>9</v>
      </c>
      <c r="G6886" t="s">
        <v>272</v>
      </c>
      <c r="H6886">
        <v>97110</v>
      </c>
      <c r="I6886" t="str" cm="1">
        <f t="array" ref="I6886">IFERROR(INDEX(scheduling_data!H:H,MATCH(B6886&amp;D6886,scheduling_data!D:D&amp;scheduling_data!A:A,0)),"")</f>
        <v>Jessica Pittman</v>
      </c>
      <c r="J6886" t="str">
        <f t="shared" si="243"/>
        <v>No</v>
      </c>
      <c r="L6886" t="str">
        <f t="shared" si="244"/>
        <v>No</v>
      </c>
    </row>
    <row r="6887" spans="1:12" x14ac:dyDescent="0.3">
      <c r="A6887" t="s">
        <v>33</v>
      </c>
      <c r="B6887">
        <v>250</v>
      </c>
      <c r="C6887" s="1">
        <v>45372</v>
      </c>
      <c r="D6887" s="1">
        <v>45342.375</v>
      </c>
      <c r="E6887">
        <v>0</v>
      </c>
      <c r="F6887" t="s">
        <v>9</v>
      </c>
      <c r="G6887" t="s">
        <v>272</v>
      </c>
      <c r="H6887">
        <v>97112</v>
      </c>
      <c r="I6887" t="str" cm="1">
        <f t="array" ref="I6887">IFERROR(INDEX(scheduling_data!H:H,MATCH(B6887&amp;D6887,scheduling_data!D:D&amp;scheduling_data!A:A,0)),"")</f>
        <v>Christian Litz</v>
      </c>
      <c r="J6887" t="str">
        <f t="shared" si="243"/>
        <v>No</v>
      </c>
      <c r="L6887" t="str">
        <f t="shared" si="244"/>
        <v>No</v>
      </c>
    </row>
    <row r="6888" spans="1:12" x14ac:dyDescent="0.3">
      <c r="A6888" t="s">
        <v>33</v>
      </c>
      <c r="B6888">
        <v>250</v>
      </c>
      <c r="C6888" s="1">
        <v>45372</v>
      </c>
      <c r="D6888" s="1">
        <v>45343.416666666664</v>
      </c>
      <c r="E6888">
        <v>0</v>
      </c>
      <c r="F6888" t="s">
        <v>9</v>
      </c>
      <c r="G6888" t="s">
        <v>469</v>
      </c>
      <c r="H6888">
        <v>97112</v>
      </c>
      <c r="I6888" t="str" cm="1">
        <f t="array" ref="I6888">IFERROR(INDEX(scheduling_data!H:H,MATCH(B6888&amp;D6888,scheduling_data!D:D&amp;scheduling_data!A:A,0)),"")</f>
        <v>Jessica Pittman</v>
      </c>
      <c r="J6888" t="str">
        <f t="shared" si="243"/>
        <v>No</v>
      </c>
      <c r="L6888" t="str">
        <f t="shared" si="244"/>
        <v>No</v>
      </c>
    </row>
    <row r="6889" spans="1:12" x14ac:dyDescent="0.3">
      <c r="A6889" t="s">
        <v>33</v>
      </c>
      <c r="B6889">
        <v>250</v>
      </c>
      <c r="C6889" s="1">
        <v>45372</v>
      </c>
      <c r="D6889" s="1">
        <v>45343.416666666664</v>
      </c>
      <c r="E6889">
        <v>0</v>
      </c>
      <c r="F6889" t="s">
        <v>9</v>
      </c>
      <c r="G6889" t="s">
        <v>271</v>
      </c>
      <c r="H6889">
        <v>97110</v>
      </c>
      <c r="I6889" t="str" cm="1">
        <f t="array" ref="I6889">IFERROR(INDEX(scheduling_data!H:H,MATCH(B6889&amp;D6889,scheduling_data!D:D&amp;scheduling_data!A:A,0)),"")</f>
        <v>Jessica Pittman</v>
      </c>
      <c r="J6889" t="str">
        <f t="shared" si="243"/>
        <v>No</v>
      </c>
      <c r="L6889" t="str">
        <f t="shared" si="244"/>
        <v>No</v>
      </c>
    </row>
    <row r="6890" spans="1:12" x14ac:dyDescent="0.3">
      <c r="A6890" t="s">
        <v>80</v>
      </c>
      <c r="B6890">
        <v>251</v>
      </c>
      <c r="C6890" s="1">
        <v>45363</v>
      </c>
      <c r="D6890" s="1">
        <v>45348.333333333336</v>
      </c>
      <c r="E6890">
        <v>24.8</v>
      </c>
      <c r="F6890" t="s">
        <v>19</v>
      </c>
      <c r="G6890" t="s">
        <v>51</v>
      </c>
      <c r="H6890">
        <v>97110</v>
      </c>
      <c r="I6890" t="str" cm="1">
        <f t="array" ref="I6890">IFERROR(INDEX(scheduling_data!H:H,MATCH(B6890&amp;D6890,scheduling_data!D:D&amp;scheduling_data!A:A,0)),"")</f>
        <v>Katherine Tyree</v>
      </c>
      <c r="J6890" t="str">
        <f t="shared" si="243"/>
        <v>No</v>
      </c>
      <c r="L6890" t="str">
        <f t="shared" si="244"/>
        <v>Yes</v>
      </c>
    </row>
    <row r="6891" spans="1:12" x14ac:dyDescent="0.3">
      <c r="A6891" t="s">
        <v>80</v>
      </c>
      <c r="B6891">
        <v>251</v>
      </c>
      <c r="C6891" s="1">
        <v>45363</v>
      </c>
      <c r="D6891" s="1">
        <v>45348.333333333336</v>
      </c>
      <c r="E6891">
        <v>50.2</v>
      </c>
      <c r="F6891" t="s">
        <v>9</v>
      </c>
      <c r="G6891" t="s">
        <v>52</v>
      </c>
      <c r="H6891">
        <v>97110</v>
      </c>
      <c r="I6891" t="str" cm="1">
        <f t="array" ref="I6891">IFERROR(INDEX(scheduling_data!H:H,MATCH(B6891&amp;D6891,scheduling_data!D:D&amp;scheduling_data!A:A,0)),"")</f>
        <v>Katherine Tyree</v>
      </c>
      <c r="J6891" t="str">
        <f t="shared" si="243"/>
        <v>No</v>
      </c>
      <c r="L6891" t="str">
        <f t="shared" si="244"/>
        <v>No</v>
      </c>
    </row>
    <row r="6892" spans="1:12" x14ac:dyDescent="0.3">
      <c r="A6892" t="s">
        <v>80</v>
      </c>
      <c r="B6892">
        <v>251</v>
      </c>
      <c r="C6892" s="1">
        <v>45363</v>
      </c>
      <c r="D6892" s="1">
        <v>45348.333333333336</v>
      </c>
      <c r="E6892">
        <v>56.78</v>
      </c>
      <c r="F6892" t="s">
        <v>19</v>
      </c>
      <c r="G6892" t="s">
        <v>51</v>
      </c>
      <c r="H6892">
        <v>97112</v>
      </c>
      <c r="I6892" t="str" cm="1">
        <f t="array" ref="I6892">IFERROR(INDEX(scheduling_data!H:H,MATCH(B6892&amp;D6892,scheduling_data!D:D&amp;scheduling_data!A:A,0)),"")</f>
        <v>Katherine Tyree</v>
      </c>
      <c r="J6892" t="str">
        <f t="shared" si="243"/>
        <v>No</v>
      </c>
      <c r="L6892" t="str">
        <f t="shared" si="244"/>
        <v>Yes</v>
      </c>
    </row>
    <row r="6893" spans="1:12" x14ac:dyDescent="0.3">
      <c r="A6893" t="s">
        <v>80</v>
      </c>
      <c r="B6893">
        <v>251</v>
      </c>
      <c r="C6893" s="1">
        <v>45363</v>
      </c>
      <c r="D6893" s="1">
        <v>45348.333333333336</v>
      </c>
      <c r="E6893">
        <v>93.22</v>
      </c>
      <c r="F6893" t="s">
        <v>9</v>
      </c>
      <c r="G6893" t="s">
        <v>52</v>
      </c>
      <c r="H6893">
        <v>97112</v>
      </c>
      <c r="I6893" t="str" cm="1">
        <f t="array" ref="I6893">IFERROR(INDEX(scheduling_data!H:H,MATCH(B6893&amp;D6893,scheduling_data!D:D&amp;scheduling_data!A:A,0)),"")</f>
        <v>Katherine Tyree</v>
      </c>
      <c r="J6893" t="str">
        <f t="shared" si="243"/>
        <v>No</v>
      </c>
      <c r="L6893" t="str">
        <f t="shared" si="244"/>
        <v>No</v>
      </c>
    </row>
    <row r="6894" spans="1:12" x14ac:dyDescent="0.3">
      <c r="A6894" t="s">
        <v>80</v>
      </c>
      <c r="B6894">
        <v>252</v>
      </c>
      <c r="C6894" s="1">
        <v>45352</v>
      </c>
      <c r="D6894" s="1">
        <v>45337.645833333336</v>
      </c>
      <c r="E6894">
        <v>52.1</v>
      </c>
      <c r="F6894" t="s">
        <v>9</v>
      </c>
      <c r="G6894" t="s">
        <v>52</v>
      </c>
      <c r="H6894">
        <v>97140</v>
      </c>
      <c r="I6894" t="str" cm="1">
        <f t="array" ref="I6894">IFERROR(INDEX(scheduling_data!H:H,MATCH(B6894&amp;D6894,scheduling_data!D:D&amp;scheduling_data!A:A,0)),"")</f>
        <v>Christian Litz</v>
      </c>
      <c r="J6894" t="str">
        <f t="shared" si="243"/>
        <v>No</v>
      </c>
      <c r="L6894" t="str">
        <f t="shared" si="244"/>
        <v>No</v>
      </c>
    </row>
    <row r="6895" spans="1:12" x14ac:dyDescent="0.3">
      <c r="A6895" t="s">
        <v>80</v>
      </c>
      <c r="B6895">
        <v>252</v>
      </c>
      <c r="C6895" s="1">
        <v>45352</v>
      </c>
      <c r="D6895" s="1">
        <v>45337.645833333336</v>
      </c>
      <c r="E6895">
        <v>22.9</v>
      </c>
      <c r="F6895" t="s">
        <v>19</v>
      </c>
      <c r="G6895" t="s">
        <v>51</v>
      </c>
      <c r="H6895">
        <v>97140</v>
      </c>
      <c r="I6895" t="str" cm="1">
        <f t="array" ref="I6895">IFERROR(INDEX(scheduling_data!H:H,MATCH(B6895&amp;D6895,scheduling_data!D:D&amp;scheduling_data!A:A,0)),"")</f>
        <v>Christian Litz</v>
      </c>
      <c r="J6895" t="str">
        <f t="shared" si="243"/>
        <v>No</v>
      </c>
      <c r="L6895" t="str">
        <f t="shared" si="244"/>
        <v>Yes</v>
      </c>
    </row>
    <row r="6896" spans="1:12" x14ac:dyDescent="0.3">
      <c r="A6896" t="s">
        <v>80</v>
      </c>
      <c r="B6896">
        <v>252</v>
      </c>
      <c r="C6896" s="1">
        <v>45352</v>
      </c>
      <c r="D6896" s="1">
        <v>45337.645833333336</v>
      </c>
      <c r="E6896">
        <v>46.61</v>
      </c>
      <c r="F6896" t="s">
        <v>9</v>
      </c>
      <c r="G6896" t="s">
        <v>52</v>
      </c>
      <c r="H6896">
        <v>97112</v>
      </c>
      <c r="I6896" t="str" cm="1">
        <f t="array" ref="I6896">IFERROR(INDEX(scheduling_data!H:H,MATCH(B6896&amp;D6896,scheduling_data!D:D&amp;scheduling_data!A:A,0)),"")</f>
        <v>Christian Litz</v>
      </c>
      <c r="J6896" t="str">
        <f t="shared" si="243"/>
        <v>No</v>
      </c>
      <c r="L6896" t="str">
        <f t="shared" si="244"/>
        <v>No</v>
      </c>
    </row>
    <row r="6897" spans="1:12" x14ac:dyDescent="0.3">
      <c r="A6897" t="s">
        <v>80</v>
      </c>
      <c r="B6897">
        <v>252</v>
      </c>
      <c r="C6897" s="1">
        <v>45352</v>
      </c>
      <c r="D6897" s="1">
        <v>45337.645833333336</v>
      </c>
      <c r="E6897">
        <v>28.39</v>
      </c>
      <c r="F6897" t="s">
        <v>19</v>
      </c>
      <c r="G6897" t="s">
        <v>51</v>
      </c>
      <c r="H6897">
        <v>97112</v>
      </c>
      <c r="I6897" t="str" cm="1">
        <f t="array" ref="I6897">IFERROR(INDEX(scheduling_data!H:H,MATCH(B6897&amp;D6897,scheduling_data!D:D&amp;scheduling_data!A:A,0)),"")</f>
        <v>Christian Litz</v>
      </c>
      <c r="J6897" t="str">
        <f t="shared" si="243"/>
        <v>No</v>
      </c>
      <c r="L6897" t="str">
        <f t="shared" si="244"/>
        <v>Yes</v>
      </c>
    </row>
    <row r="6898" spans="1:12" x14ac:dyDescent="0.3">
      <c r="A6898" t="s">
        <v>80</v>
      </c>
      <c r="B6898">
        <v>252</v>
      </c>
      <c r="C6898" s="1">
        <v>45359</v>
      </c>
      <c r="D6898" s="1">
        <v>45342.729166666664</v>
      </c>
      <c r="E6898">
        <v>28.39</v>
      </c>
      <c r="F6898" t="s">
        <v>19</v>
      </c>
      <c r="G6898" t="s">
        <v>51</v>
      </c>
      <c r="H6898">
        <v>97112</v>
      </c>
      <c r="I6898" t="str" cm="1">
        <f t="array" ref="I6898">IFERROR(INDEX(scheduling_data!H:H,MATCH(B6898&amp;D6898,scheduling_data!D:D&amp;scheduling_data!A:A,0)),"")</f>
        <v>Christian Litz</v>
      </c>
      <c r="J6898" t="str">
        <f t="shared" si="243"/>
        <v>No</v>
      </c>
      <c r="L6898" t="str">
        <f t="shared" si="244"/>
        <v>Yes</v>
      </c>
    </row>
    <row r="6899" spans="1:12" x14ac:dyDescent="0.3">
      <c r="A6899" t="s">
        <v>80</v>
      </c>
      <c r="B6899">
        <v>252</v>
      </c>
      <c r="C6899" s="1">
        <v>45359</v>
      </c>
      <c r="D6899" s="1">
        <v>45342.729166666664</v>
      </c>
      <c r="E6899">
        <v>46.61</v>
      </c>
      <c r="F6899" t="s">
        <v>9</v>
      </c>
      <c r="G6899" t="s">
        <v>52</v>
      </c>
      <c r="H6899">
        <v>97112</v>
      </c>
      <c r="I6899" t="str" cm="1">
        <f t="array" ref="I6899">IFERROR(INDEX(scheduling_data!H:H,MATCH(B6899&amp;D6899,scheduling_data!D:D&amp;scheduling_data!A:A,0)),"")</f>
        <v>Christian Litz</v>
      </c>
      <c r="J6899" t="str">
        <f t="shared" si="243"/>
        <v>No</v>
      </c>
      <c r="L6899" t="str">
        <f t="shared" si="244"/>
        <v>No</v>
      </c>
    </row>
    <row r="6900" spans="1:12" x14ac:dyDescent="0.3">
      <c r="A6900" t="s">
        <v>80</v>
      </c>
      <c r="B6900">
        <v>252</v>
      </c>
      <c r="C6900" s="1">
        <v>45359</v>
      </c>
      <c r="D6900" s="1">
        <v>45342.729166666664</v>
      </c>
      <c r="E6900">
        <v>22.9</v>
      </c>
      <c r="F6900" t="s">
        <v>19</v>
      </c>
      <c r="G6900" t="s">
        <v>51</v>
      </c>
      <c r="H6900">
        <v>97140</v>
      </c>
      <c r="I6900" t="str" cm="1">
        <f t="array" ref="I6900">IFERROR(INDEX(scheduling_data!H:H,MATCH(B6900&amp;D6900,scheduling_data!D:D&amp;scheduling_data!A:A,0)),"")</f>
        <v>Christian Litz</v>
      </c>
      <c r="J6900" t="str">
        <f t="shared" si="243"/>
        <v>No</v>
      </c>
      <c r="L6900" t="str">
        <f t="shared" si="244"/>
        <v>Yes</v>
      </c>
    </row>
    <row r="6901" spans="1:12" x14ac:dyDescent="0.3">
      <c r="A6901" t="s">
        <v>80</v>
      </c>
      <c r="B6901">
        <v>252</v>
      </c>
      <c r="C6901" s="1">
        <v>45359</v>
      </c>
      <c r="D6901" s="1">
        <v>45342.729166666664</v>
      </c>
      <c r="E6901">
        <v>52.1</v>
      </c>
      <c r="F6901" t="s">
        <v>9</v>
      </c>
      <c r="G6901" t="s">
        <v>52</v>
      </c>
      <c r="H6901">
        <v>97140</v>
      </c>
      <c r="I6901" t="str" cm="1">
        <f t="array" ref="I6901">IFERROR(INDEX(scheduling_data!H:H,MATCH(B6901&amp;D6901,scheduling_data!D:D&amp;scheduling_data!A:A,0)),"")</f>
        <v>Christian Litz</v>
      </c>
      <c r="J6901" t="str">
        <f t="shared" si="243"/>
        <v>No</v>
      </c>
      <c r="L6901" t="str">
        <f t="shared" si="244"/>
        <v>No</v>
      </c>
    </row>
    <row r="6902" spans="1:12" x14ac:dyDescent="0.3">
      <c r="A6902" t="s">
        <v>80</v>
      </c>
      <c r="B6902">
        <v>252</v>
      </c>
      <c r="C6902" s="1">
        <v>45363</v>
      </c>
      <c r="D6902" s="1">
        <v>45349.729166666664</v>
      </c>
      <c r="E6902">
        <v>22.9</v>
      </c>
      <c r="F6902" t="s">
        <v>19</v>
      </c>
      <c r="G6902" t="s">
        <v>51</v>
      </c>
      <c r="H6902">
        <v>97140</v>
      </c>
      <c r="I6902" t="str" cm="1">
        <f t="array" ref="I6902">IFERROR(INDEX(scheduling_data!H:H,MATCH(B6902&amp;D6902,scheduling_data!D:D&amp;scheduling_data!A:A,0)),"")</f>
        <v>Christian Litz</v>
      </c>
      <c r="J6902" t="str">
        <f t="shared" si="243"/>
        <v>No</v>
      </c>
      <c r="L6902" t="str">
        <f t="shared" si="244"/>
        <v>Yes</v>
      </c>
    </row>
    <row r="6903" spans="1:12" x14ac:dyDescent="0.3">
      <c r="A6903" t="s">
        <v>80</v>
      </c>
      <c r="B6903">
        <v>252</v>
      </c>
      <c r="C6903" s="1">
        <v>45363</v>
      </c>
      <c r="D6903" s="1">
        <v>45349.729166666664</v>
      </c>
      <c r="E6903">
        <v>28.39</v>
      </c>
      <c r="F6903" t="s">
        <v>19</v>
      </c>
      <c r="G6903" t="s">
        <v>51</v>
      </c>
      <c r="H6903">
        <v>97112</v>
      </c>
      <c r="I6903" t="str" cm="1">
        <f t="array" ref="I6903">IFERROR(INDEX(scheduling_data!H:H,MATCH(B6903&amp;D6903,scheduling_data!D:D&amp;scheduling_data!A:A,0)),"")</f>
        <v>Christian Litz</v>
      </c>
      <c r="J6903" t="str">
        <f t="shared" si="243"/>
        <v>No</v>
      </c>
      <c r="L6903" t="str">
        <f t="shared" si="244"/>
        <v>Yes</v>
      </c>
    </row>
    <row r="6904" spans="1:12" x14ac:dyDescent="0.3">
      <c r="A6904" t="s">
        <v>80</v>
      </c>
      <c r="B6904">
        <v>252</v>
      </c>
      <c r="C6904" s="1">
        <v>45363</v>
      </c>
      <c r="D6904" s="1">
        <v>45349.729166666664</v>
      </c>
      <c r="E6904">
        <v>46.61</v>
      </c>
      <c r="F6904" t="s">
        <v>9</v>
      </c>
      <c r="G6904" t="s">
        <v>52</v>
      </c>
      <c r="H6904">
        <v>97112</v>
      </c>
      <c r="I6904" t="str" cm="1">
        <f t="array" ref="I6904">IFERROR(INDEX(scheduling_data!H:H,MATCH(B6904&amp;D6904,scheduling_data!D:D&amp;scheduling_data!A:A,0)),"")</f>
        <v>Christian Litz</v>
      </c>
      <c r="J6904" t="str">
        <f t="shared" si="243"/>
        <v>No</v>
      </c>
      <c r="L6904" t="str">
        <f t="shared" si="244"/>
        <v>No</v>
      </c>
    </row>
    <row r="6905" spans="1:12" x14ac:dyDescent="0.3">
      <c r="A6905" t="s">
        <v>80</v>
      </c>
      <c r="B6905">
        <v>252</v>
      </c>
      <c r="C6905" s="1">
        <v>45363</v>
      </c>
      <c r="D6905" s="1">
        <v>45349.729166666664</v>
      </c>
      <c r="E6905">
        <v>52.1</v>
      </c>
      <c r="F6905" t="s">
        <v>9</v>
      </c>
      <c r="G6905" t="s">
        <v>52</v>
      </c>
      <c r="H6905">
        <v>97140</v>
      </c>
      <c r="I6905" t="str" cm="1">
        <f t="array" ref="I6905">IFERROR(INDEX(scheduling_data!H:H,MATCH(B6905&amp;D6905,scheduling_data!D:D&amp;scheduling_data!A:A,0)),"")</f>
        <v>Christian Litz</v>
      </c>
      <c r="J6905" t="str">
        <f t="shared" si="243"/>
        <v>No</v>
      </c>
      <c r="L6905" t="str">
        <f t="shared" si="244"/>
        <v>No</v>
      </c>
    </row>
    <row r="6906" spans="1:12" x14ac:dyDescent="0.3">
      <c r="A6906" t="s">
        <v>80</v>
      </c>
      <c r="B6906">
        <v>252</v>
      </c>
      <c r="C6906" s="1">
        <v>45366</v>
      </c>
      <c r="D6906" s="1">
        <v>45351.625</v>
      </c>
      <c r="E6906">
        <v>22.9</v>
      </c>
      <c r="F6906" t="s">
        <v>19</v>
      </c>
      <c r="G6906" t="s">
        <v>51</v>
      </c>
      <c r="H6906">
        <v>97140</v>
      </c>
      <c r="I6906" t="str" cm="1">
        <f t="array" ref="I6906">IFERROR(INDEX(scheduling_data!H:H,MATCH(B6906&amp;D6906,scheduling_data!D:D&amp;scheduling_data!A:A,0)),"")</f>
        <v>Christian Litz</v>
      </c>
      <c r="J6906" t="str">
        <f t="shared" si="243"/>
        <v>No</v>
      </c>
      <c r="L6906" t="str">
        <f t="shared" si="244"/>
        <v>Yes</v>
      </c>
    </row>
    <row r="6907" spans="1:12" x14ac:dyDescent="0.3">
      <c r="A6907" t="s">
        <v>80</v>
      </c>
      <c r="B6907">
        <v>252</v>
      </c>
      <c r="C6907" s="1">
        <v>45366</v>
      </c>
      <c r="D6907" s="1">
        <v>45351.625</v>
      </c>
      <c r="E6907">
        <v>46.61</v>
      </c>
      <c r="F6907" t="s">
        <v>9</v>
      </c>
      <c r="G6907" t="s">
        <v>52</v>
      </c>
      <c r="H6907">
        <v>97112</v>
      </c>
      <c r="I6907" t="str" cm="1">
        <f t="array" ref="I6907">IFERROR(INDEX(scheduling_data!H:H,MATCH(B6907&amp;D6907,scheduling_data!D:D&amp;scheduling_data!A:A,0)),"")</f>
        <v>Christian Litz</v>
      </c>
      <c r="J6907" t="str">
        <f t="shared" si="243"/>
        <v>No</v>
      </c>
      <c r="L6907" t="str">
        <f t="shared" si="244"/>
        <v>No</v>
      </c>
    </row>
    <row r="6908" spans="1:12" x14ac:dyDescent="0.3">
      <c r="A6908" t="s">
        <v>80</v>
      </c>
      <c r="B6908">
        <v>252</v>
      </c>
      <c r="C6908" s="1">
        <v>45366</v>
      </c>
      <c r="D6908" s="1">
        <v>45351.625</v>
      </c>
      <c r="E6908">
        <v>28.39</v>
      </c>
      <c r="F6908" t="s">
        <v>19</v>
      </c>
      <c r="G6908" t="s">
        <v>51</v>
      </c>
      <c r="H6908">
        <v>97112</v>
      </c>
      <c r="I6908" t="str" cm="1">
        <f t="array" ref="I6908">IFERROR(INDEX(scheduling_data!H:H,MATCH(B6908&amp;D6908,scheduling_data!D:D&amp;scheduling_data!A:A,0)),"")</f>
        <v>Christian Litz</v>
      </c>
      <c r="J6908" t="str">
        <f t="shared" si="243"/>
        <v>No</v>
      </c>
      <c r="L6908" t="str">
        <f t="shared" si="244"/>
        <v>Yes</v>
      </c>
    </row>
    <row r="6909" spans="1:12" x14ac:dyDescent="0.3">
      <c r="A6909" t="s">
        <v>80</v>
      </c>
      <c r="B6909">
        <v>252</v>
      </c>
      <c r="C6909" s="1">
        <v>45366</v>
      </c>
      <c r="D6909" s="1">
        <v>45351.625</v>
      </c>
      <c r="E6909">
        <v>52.1</v>
      </c>
      <c r="F6909" t="s">
        <v>9</v>
      </c>
      <c r="G6909" t="s">
        <v>52</v>
      </c>
      <c r="H6909">
        <v>97140</v>
      </c>
      <c r="I6909" t="str" cm="1">
        <f t="array" ref="I6909">IFERROR(INDEX(scheduling_data!H:H,MATCH(B6909&amp;D6909,scheduling_data!D:D&amp;scheduling_data!A:A,0)),"")</f>
        <v>Christian Litz</v>
      </c>
      <c r="J6909" t="str">
        <f t="shared" si="243"/>
        <v>No</v>
      </c>
      <c r="L6909" t="str">
        <f t="shared" si="244"/>
        <v>No</v>
      </c>
    </row>
    <row r="6910" spans="1:12" x14ac:dyDescent="0.3">
      <c r="A6910" t="s">
        <v>49</v>
      </c>
      <c r="B6910">
        <v>253</v>
      </c>
      <c r="C6910" s="1">
        <v>45364</v>
      </c>
      <c r="D6910" s="1">
        <v>45336.583333333336</v>
      </c>
      <c r="E6910">
        <v>10.83</v>
      </c>
      <c r="F6910" t="s">
        <v>19</v>
      </c>
      <c r="G6910" t="s">
        <v>50</v>
      </c>
      <c r="H6910">
        <v>97112</v>
      </c>
      <c r="I6910" t="str" cm="1">
        <f t="array" ref="I6910">IFERROR(INDEX(scheduling_data!H:H,MATCH(B6910&amp;D6910,scheduling_data!D:D&amp;scheduling_data!A:A,0)),"")</f>
        <v>James Allen</v>
      </c>
      <c r="J6910" t="str">
        <f t="shared" si="243"/>
        <v>No</v>
      </c>
      <c r="L6910" t="str">
        <f t="shared" si="244"/>
        <v>Yes</v>
      </c>
    </row>
    <row r="6911" spans="1:12" x14ac:dyDescent="0.3">
      <c r="A6911" t="s">
        <v>49</v>
      </c>
      <c r="B6911">
        <v>253</v>
      </c>
      <c r="C6911" s="1">
        <v>45364</v>
      </c>
      <c r="D6911" s="1">
        <v>45336.583333333336</v>
      </c>
      <c r="E6911">
        <v>8.34</v>
      </c>
      <c r="F6911" t="s">
        <v>19</v>
      </c>
      <c r="G6911" t="s">
        <v>50</v>
      </c>
      <c r="H6911">
        <v>97110</v>
      </c>
      <c r="I6911" t="str" cm="1">
        <f t="array" ref="I6911">IFERROR(INDEX(scheduling_data!H:H,MATCH(B6911&amp;D6911,scheduling_data!D:D&amp;scheduling_data!A:A,0)),"")</f>
        <v>James Allen</v>
      </c>
      <c r="J6911" t="str">
        <f t="shared" si="243"/>
        <v>No</v>
      </c>
      <c r="L6911" t="str">
        <f t="shared" si="244"/>
        <v>Yes</v>
      </c>
    </row>
    <row r="6912" spans="1:12" x14ac:dyDescent="0.3">
      <c r="A6912" t="s">
        <v>49</v>
      </c>
      <c r="B6912">
        <v>253</v>
      </c>
      <c r="C6912" s="1">
        <v>45373</v>
      </c>
      <c r="D6912" s="1">
        <v>45342.708333333336</v>
      </c>
      <c r="E6912">
        <v>17.84</v>
      </c>
      <c r="F6912" t="s">
        <v>19</v>
      </c>
      <c r="G6912" t="s">
        <v>50</v>
      </c>
      <c r="H6912">
        <v>97110</v>
      </c>
      <c r="I6912" t="str" cm="1">
        <f t="array" ref="I6912">IFERROR(INDEX(scheduling_data!H:H,MATCH(B6912&amp;D6912,scheduling_data!D:D&amp;scheduling_data!A:A,0)),"")</f>
        <v>James Allen</v>
      </c>
      <c r="J6912" t="str">
        <f t="shared" si="243"/>
        <v>No</v>
      </c>
      <c r="L6912" t="str">
        <f t="shared" si="244"/>
        <v>Yes</v>
      </c>
    </row>
    <row r="6913" spans="1:12" x14ac:dyDescent="0.3">
      <c r="A6913" t="s">
        <v>49</v>
      </c>
      <c r="B6913">
        <v>253</v>
      </c>
      <c r="C6913" s="1">
        <v>45355</v>
      </c>
      <c r="D6913" s="1">
        <v>45327.583333333336</v>
      </c>
      <c r="E6913">
        <v>9.51</v>
      </c>
      <c r="F6913" t="s">
        <v>19</v>
      </c>
      <c r="G6913" t="s">
        <v>50</v>
      </c>
      <c r="H6913">
        <v>97110</v>
      </c>
      <c r="I6913" t="str" cm="1">
        <f t="array" ref="I6913">IFERROR(INDEX(scheduling_data!H:H,MATCH(B6913&amp;D6913,scheduling_data!D:D&amp;scheduling_data!A:A,0)),"")</f>
        <v>Breanna Grieco</v>
      </c>
      <c r="J6913" t="str">
        <f t="shared" si="243"/>
        <v>No</v>
      </c>
      <c r="L6913" t="str">
        <f t="shared" si="244"/>
        <v>Yes</v>
      </c>
    </row>
    <row r="6914" spans="1:12" x14ac:dyDescent="0.3">
      <c r="A6914" t="s">
        <v>137</v>
      </c>
      <c r="B6914">
        <v>253</v>
      </c>
      <c r="C6914" s="1">
        <v>45357</v>
      </c>
      <c r="D6914" s="1">
        <v>45336.583333333336</v>
      </c>
      <c r="E6914">
        <v>6.97</v>
      </c>
      <c r="F6914" t="s">
        <v>9</v>
      </c>
      <c r="G6914" t="s">
        <v>54</v>
      </c>
      <c r="H6914">
        <v>97112</v>
      </c>
      <c r="I6914" t="str" cm="1">
        <f t="array" ref="I6914">IFERROR(INDEX(scheduling_data!H:H,MATCH(B6914&amp;D6914,scheduling_data!D:D&amp;scheduling_data!A:A,0)),"")</f>
        <v>James Allen</v>
      </c>
      <c r="J6914" t="str">
        <f t="shared" si="243"/>
        <v>No</v>
      </c>
      <c r="L6914" t="str">
        <f t="shared" si="244"/>
        <v>No</v>
      </c>
    </row>
    <row r="6915" spans="1:12" x14ac:dyDescent="0.3">
      <c r="A6915" t="s">
        <v>137</v>
      </c>
      <c r="B6915">
        <v>253</v>
      </c>
      <c r="C6915" s="1">
        <v>45357</v>
      </c>
      <c r="D6915" s="1">
        <v>45336.583333333336</v>
      </c>
      <c r="E6915">
        <v>32.67</v>
      </c>
      <c r="F6915" t="s">
        <v>19</v>
      </c>
      <c r="G6915" t="s">
        <v>57</v>
      </c>
      <c r="H6915">
        <v>97110</v>
      </c>
      <c r="I6915" t="str" cm="1">
        <f t="array" ref="I6915">IFERROR(INDEX(scheduling_data!H:H,MATCH(B6915&amp;D6915,scheduling_data!D:D&amp;scheduling_data!A:A,0)),"")</f>
        <v>James Allen</v>
      </c>
      <c r="J6915" t="str">
        <f t="shared" ref="J6915:J6978" si="245">IF(I6915="", "Yes", "No")</f>
        <v>No</v>
      </c>
      <c r="L6915" t="str">
        <f t="shared" ref="L6915:L6978" si="246">IF(OR(F6915="Cash", F6915="Check", F6915="EFT", F6915="Credit Card", F6915="Visa", F6915="Mastercard", F6915="AMEX"), "Yes", "No")</f>
        <v>Yes</v>
      </c>
    </row>
    <row r="6916" spans="1:12" x14ac:dyDescent="0.3">
      <c r="A6916" t="s">
        <v>137</v>
      </c>
      <c r="B6916">
        <v>253</v>
      </c>
      <c r="C6916" s="1">
        <v>45357</v>
      </c>
      <c r="D6916" s="1">
        <v>45336.583333333336</v>
      </c>
      <c r="E6916">
        <v>96.6</v>
      </c>
      <c r="F6916" t="s">
        <v>9</v>
      </c>
      <c r="G6916" t="s">
        <v>56</v>
      </c>
      <c r="H6916">
        <v>97110</v>
      </c>
      <c r="I6916" t="str" cm="1">
        <f t="array" ref="I6916">IFERROR(INDEX(scheduling_data!H:H,MATCH(B6916&amp;D6916,scheduling_data!D:D&amp;scheduling_data!A:A,0)),"")</f>
        <v>James Allen</v>
      </c>
      <c r="J6916" t="str">
        <f t="shared" si="245"/>
        <v>No</v>
      </c>
      <c r="L6916" t="str">
        <f t="shared" si="246"/>
        <v>No</v>
      </c>
    </row>
    <row r="6917" spans="1:12" x14ac:dyDescent="0.3">
      <c r="A6917" t="s">
        <v>137</v>
      </c>
      <c r="B6917">
        <v>253</v>
      </c>
      <c r="C6917" s="1">
        <v>45357</v>
      </c>
      <c r="D6917" s="1">
        <v>45336.583333333336</v>
      </c>
      <c r="E6917">
        <v>0.67</v>
      </c>
      <c r="F6917" t="s">
        <v>9</v>
      </c>
      <c r="G6917" t="s">
        <v>55</v>
      </c>
      <c r="H6917">
        <v>97110</v>
      </c>
      <c r="I6917" t="str" cm="1">
        <f t="array" ref="I6917">IFERROR(INDEX(scheduling_data!H:H,MATCH(B6917&amp;D6917,scheduling_data!D:D&amp;scheduling_data!A:A,0)),"")</f>
        <v>James Allen</v>
      </c>
      <c r="J6917" t="str">
        <f t="shared" si="245"/>
        <v>No</v>
      </c>
      <c r="L6917" t="str">
        <f t="shared" si="246"/>
        <v>No</v>
      </c>
    </row>
    <row r="6918" spans="1:12" x14ac:dyDescent="0.3">
      <c r="A6918" t="s">
        <v>137</v>
      </c>
      <c r="B6918">
        <v>253</v>
      </c>
      <c r="C6918" s="1">
        <v>45357</v>
      </c>
      <c r="D6918" s="1">
        <v>45336.583333333336</v>
      </c>
      <c r="E6918">
        <v>11.72</v>
      </c>
      <c r="F6918" t="s">
        <v>9</v>
      </c>
      <c r="G6918" t="s">
        <v>54</v>
      </c>
      <c r="H6918">
        <v>97110</v>
      </c>
      <c r="I6918" t="str" cm="1">
        <f t="array" ref="I6918">IFERROR(INDEX(scheduling_data!H:H,MATCH(B6918&amp;D6918,scheduling_data!D:D&amp;scheduling_data!A:A,0)),"")</f>
        <v>James Allen</v>
      </c>
      <c r="J6918" t="str">
        <f t="shared" si="245"/>
        <v>No</v>
      </c>
      <c r="L6918" t="str">
        <f t="shared" si="246"/>
        <v>No</v>
      </c>
    </row>
    <row r="6919" spans="1:12" x14ac:dyDescent="0.3">
      <c r="A6919" t="s">
        <v>137</v>
      </c>
      <c r="B6919">
        <v>253</v>
      </c>
      <c r="C6919" s="1">
        <v>45357</v>
      </c>
      <c r="D6919" s="1">
        <v>45336.583333333336</v>
      </c>
      <c r="E6919">
        <v>42.47</v>
      </c>
      <c r="F6919" t="s">
        <v>19</v>
      </c>
      <c r="G6919" t="s">
        <v>57</v>
      </c>
      <c r="H6919">
        <v>97112</v>
      </c>
      <c r="I6919" t="str" cm="1">
        <f t="array" ref="I6919">IFERROR(INDEX(scheduling_data!H:H,MATCH(B6919&amp;D6919,scheduling_data!D:D&amp;scheduling_data!A:A,0)),"")</f>
        <v>James Allen</v>
      </c>
      <c r="J6919" t="str">
        <f t="shared" si="245"/>
        <v>No</v>
      </c>
      <c r="L6919" t="str">
        <f t="shared" si="246"/>
        <v>Yes</v>
      </c>
    </row>
    <row r="6920" spans="1:12" x14ac:dyDescent="0.3">
      <c r="A6920" t="s">
        <v>137</v>
      </c>
      <c r="B6920">
        <v>253</v>
      </c>
      <c r="C6920" s="1">
        <v>45357</v>
      </c>
      <c r="D6920" s="1">
        <v>45336.583333333336</v>
      </c>
      <c r="E6920">
        <v>88.86</v>
      </c>
      <c r="F6920" t="s">
        <v>9</v>
      </c>
      <c r="G6920" t="s">
        <v>56</v>
      </c>
      <c r="H6920">
        <v>97112</v>
      </c>
      <c r="I6920" t="str" cm="1">
        <f t="array" ref="I6920">IFERROR(INDEX(scheduling_data!H:H,MATCH(B6920&amp;D6920,scheduling_data!D:D&amp;scheduling_data!A:A,0)),"")</f>
        <v>James Allen</v>
      </c>
      <c r="J6920" t="str">
        <f t="shared" si="245"/>
        <v>No</v>
      </c>
      <c r="L6920" t="str">
        <f t="shared" si="246"/>
        <v>No</v>
      </c>
    </row>
    <row r="6921" spans="1:12" x14ac:dyDescent="0.3">
      <c r="A6921" t="s">
        <v>137</v>
      </c>
      <c r="B6921">
        <v>253</v>
      </c>
      <c r="C6921" s="1">
        <v>45357</v>
      </c>
      <c r="D6921" s="1">
        <v>45336.583333333336</v>
      </c>
      <c r="E6921">
        <v>0.87</v>
      </c>
      <c r="F6921" t="s">
        <v>9</v>
      </c>
      <c r="G6921" t="s">
        <v>55</v>
      </c>
      <c r="H6921">
        <v>97112</v>
      </c>
      <c r="I6921" t="str" cm="1">
        <f t="array" ref="I6921">IFERROR(INDEX(scheduling_data!H:H,MATCH(B6921&amp;D6921,scheduling_data!D:D&amp;scheduling_data!A:A,0)),"")</f>
        <v>James Allen</v>
      </c>
      <c r="J6921" t="str">
        <f t="shared" si="245"/>
        <v>No</v>
      </c>
      <c r="L6921" t="str">
        <f t="shared" si="246"/>
        <v>No</v>
      </c>
    </row>
    <row r="6922" spans="1:12" x14ac:dyDescent="0.3">
      <c r="A6922" t="s">
        <v>137</v>
      </c>
      <c r="B6922">
        <v>253</v>
      </c>
      <c r="C6922" s="1">
        <v>45364</v>
      </c>
      <c r="D6922" s="1">
        <v>45342.708333333336</v>
      </c>
      <c r="E6922">
        <v>69.95</v>
      </c>
      <c r="F6922" t="s">
        <v>19</v>
      </c>
      <c r="G6922" t="s">
        <v>57</v>
      </c>
      <c r="H6922">
        <v>97110</v>
      </c>
      <c r="I6922" t="str" cm="1">
        <f t="array" ref="I6922">IFERROR(INDEX(scheduling_data!H:H,MATCH(B6922&amp;D6922,scheduling_data!D:D&amp;scheduling_data!A:A,0)),"")</f>
        <v>James Allen</v>
      </c>
      <c r="J6922" t="str">
        <f t="shared" si="245"/>
        <v>No</v>
      </c>
      <c r="L6922" t="str">
        <f t="shared" si="246"/>
        <v>Yes</v>
      </c>
    </row>
    <row r="6923" spans="1:12" x14ac:dyDescent="0.3">
      <c r="A6923" t="s">
        <v>137</v>
      </c>
      <c r="B6923">
        <v>253</v>
      </c>
      <c r="C6923" s="1">
        <v>45364</v>
      </c>
      <c r="D6923" s="1">
        <v>45342.708333333336</v>
      </c>
      <c r="E6923">
        <v>193.2</v>
      </c>
      <c r="F6923" t="s">
        <v>9</v>
      </c>
      <c r="G6923" t="s">
        <v>56</v>
      </c>
      <c r="H6923">
        <v>97110</v>
      </c>
      <c r="I6923" t="str" cm="1">
        <f t="array" ref="I6923">IFERROR(INDEX(scheduling_data!H:H,MATCH(B6923&amp;D6923,scheduling_data!D:D&amp;scheduling_data!A:A,0)),"")</f>
        <v>James Allen</v>
      </c>
      <c r="J6923" t="str">
        <f t="shared" si="245"/>
        <v>No</v>
      </c>
      <c r="L6923" t="str">
        <f t="shared" si="246"/>
        <v>No</v>
      </c>
    </row>
    <row r="6924" spans="1:12" x14ac:dyDescent="0.3">
      <c r="A6924" t="s">
        <v>137</v>
      </c>
      <c r="B6924">
        <v>253</v>
      </c>
      <c r="C6924" s="1">
        <v>45364</v>
      </c>
      <c r="D6924" s="1">
        <v>45342.708333333336</v>
      </c>
      <c r="E6924">
        <v>17.579999999999998</v>
      </c>
      <c r="F6924" t="s">
        <v>9</v>
      </c>
      <c r="G6924" t="s">
        <v>54</v>
      </c>
      <c r="H6924">
        <v>97110</v>
      </c>
      <c r="I6924" t="str" cm="1">
        <f t="array" ref="I6924">IFERROR(INDEX(scheduling_data!H:H,MATCH(B6924&amp;D6924,scheduling_data!D:D&amp;scheduling_data!A:A,0)),"")</f>
        <v>James Allen</v>
      </c>
      <c r="J6924" t="str">
        <f t="shared" si="245"/>
        <v>No</v>
      </c>
      <c r="L6924" t="str">
        <f t="shared" si="246"/>
        <v>No</v>
      </c>
    </row>
    <row r="6925" spans="1:12" x14ac:dyDescent="0.3">
      <c r="A6925" t="s">
        <v>137</v>
      </c>
      <c r="B6925">
        <v>253</v>
      </c>
      <c r="C6925" s="1">
        <v>45364</v>
      </c>
      <c r="D6925" s="1">
        <v>45342.708333333336</v>
      </c>
      <c r="E6925">
        <v>1.43</v>
      </c>
      <c r="F6925" t="s">
        <v>9</v>
      </c>
      <c r="G6925" t="s">
        <v>55</v>
      </c>
      <c r="H6925">
        <v>97110</v>
      </c>
      <c r="I6925" t="str" cm="1">
        <f t="array" ref="I6925">IFERROR(INDEX(scheduling_data!H:H,MATCH(B6925&amp;D6925,scheduling_data!D:D&amp;scheduling_data!A:A,0)),"")</f>
        <v>James Allen</v>
      </c>
      <c r="J6925" t="str">
        <f t="shared" si="245"/>
        <v>No</v>
      </c>
      <c r="L6925" t="str">
        <f t="shared" si="246"/>
        <v>No</v>
      </c>
    </row>
    <row r="6926" spans="1:12" x14ac:dyDescent="0.3">
      <c r="A6926" t="s">
        <v>80</v>
      </c>
      <c r="B6926">
        <v>254</v>
      </c>
      <c r="C6926" s="1">
        <v>45359</v>
      </c>
      <c r="D6926" s="1">
        <v>45335.395833333336</v>
      </c>
      <c r="E6926">
        <v>56.78</v>
      </c>
      <c r="F6926" t="s">
        <v>19</v>
      </c>
      <c r="G6926" t="s">
        <v>51</v>
      </c>
      <c r="H6926">
        <v>97112</v>
      </c>
      <c r="I6926" t="str" cm="1">
        <f t="array" ref="I6926">IFERROR(INDEX(scheduling_data!H:H,MATCH(B6926&amp;D6926,scheduling_data!D:D&amp;scheduling_data!A:A,0)),"")</f>
        <v>Carolyn Simpson</v>
      </c>
      <c r="J6926" t="str">
        <f t="shared" si="245"/>
        <v>No</v>
      </c>
      <c r="L6926" t="str">
        <f t="shared" si="246"/>
        <v>Yes</v>
      </c>
    </row>
    <row r="6927" spans="1:12" x14ac:dyDescent="0.3">
      <c r="A6927" t="s">
        <v>80</v>
      </c>
      <c r="B6927">
        <v>254</v>
      </c>
      <c r="C6927" s="1">
        <v>45359</v>
      </c>
      <c r="D6927" s="1">
        <v>45335.395833333336</v>
      </c>
      <c r="E6927">
        <v>93.22</v>
      </c>
      <c r="F6927" t="s">
        <v>9</v>
      </c>
      <c r="G6927" t="s">
        <v>52</v>
      </c>
      <c r="H6927">
        <v>97112</v>
      </c>
      <c r="I6927" t="str" cm="1">
        <f t="array" ref="I6927">IFERROR(INDEX(scheduling_data!H:H,MATCH(B6927&amp;D6927,scheduling_data!D:D&amp;scheduling_data!A:A,0)),"")</f>
        <v>Carolyn Simpson</v>
      </c>
      <c r="J6927" t="str">
        <f t="shared" si="245"/>
        <v>No</v>
      </c>
      <c r="L6927" t="str">
        <f t="shared" si="246"/>
        <v>No</v>
      </c>
    </row>
    <row r="6928" spans="1:12" x14ac:dyDescent="0.3">
      <c r="A6928" t="s">
        <v>80</v>
      </c>
      <c r="B6928">
        <v>254</v>
      </c>
      <c r="C6928" s="1">
        <v>45359</v>
      </c>
      <c r="D6928" s="1">
        <v>45341.458333333336</v>
      </c>
      <c r="E6928">
        <v>56.78</v>
      </c>
      <c r="F6928" t="s">
        <v>19</v>
      </c>
      <c r="G6928" t="s">
        <v>51</v>
      </c>
      <c r="H6928">
        <v>97112</v>
      </c>
      <c r="I6928" t="str" cm="1">
        <f t="array" ref="I6928">IFERROR(INDEX(scheduling_data!H:H,MATCH(B6928&amp;D6928,scheduling_data!D:D&amp;scheduling_data!A:A,0)),"")</f>
        <v>Breanna Cochran</v>
      </c>
      <c r="J6928" t="str">
        <f t="shared" si="245"/>
        <v>No</v>
      </c>
      <c r="L6928" t="str">
        <f t="shared" si="246"/>
        <v>Yes</v>
      </c>
    </row>
    <row r="6929" spans="1:12" x14ac:dyDescent="0.3">
      <c r="A6929" t="s">
        <v>80</v>
      </c>
      <c r="B6929">
        <v>254</v>
      </c>
      <c r="C6929" s="1">
        <v>45359</v>
      </c>
      <c r="D6929" s="1">
        <v>45341.458333333336</v>
      </c>
      <c r="E6929">
        <v>93.22</v>
      </c>
      <c r="F6929" t="s">
        <v>9</v>
      </c>
      <c r="G6929" t="s">
        <v>52</v>
      </c>
      <c r="H6929">
        <v>97112</v>
      </c>
      <c r="I6929" t="str" cm="1">
        <f t="array" ref="I6929">IFERROR(INDEX(scheduling_data!H:H,MATCH(B6929&amp;D6929,scheduling_data!D:D&amp;scheduling_data!A:A,0)),"")</f>
        <v>Breanna Cochran</v>
      </c>
      <c r="J6929" t="str">
        <f t="shared" si="245"/>
        <v>No</v>
      </c>
      <c r="L6929" t="str">
        <f t="shared" si="246"/>
        <v>No</v>
      </c>
    </row>
    <row r="6930" spans="1:12" x14ac:dyDescent="0.3">
      <c r="A6930" t="s">
        <v>80</v>
      </c>
      <c r="B6930">
        <v>254</v>
      </c>
      <c r="C6930" s="1">
        <v>45359</v>
      </c>
      <c r="D6930" s="1">
        <v>45345.375</v>
      </c>
      <c r="E6930">
        <v>56.78</v>
      </c>
      <c r="F6930" t="s">
        <v>19</v>
      </c>
      <c r="G6930" t="s">
        <v>51</v>
      </c>
      <c r="H6930">
        <v>97112</v>
      </c>
      <c r="I6930" t="str" cm="1">
        <f t="array" ref="I6930">IFERROR(INDEX(scheduling_data!H:H,MATCH(B6930&amp;D6930,scheduling_data!D:D&amp;scheduling_data!A:A,0)),"")</f>
        <v>Kelsea Rodriguez</v>
      </c>
      <c r="J6930" t="str">
        <f t="shared" si="245"/>
        <v>No</v>
      </c>
      <c r="L6930" t="str">
        <f t="shared" si="246"/>
        <v>Yes</v>
      </c>
    </row>
    <row r="6931" spans="1:12" x14ac:dyDescent="0.3">
      <c r="A6931" t="s">
        <v>80</v>
      </c>
      <c r="B6931">
        <v>254</v>
      </c>
      <c r="C6931" s="1">
        <v>45359</v>
      </c>
      <c r="D6931" s="1">
        <v>45345.375</v>
      </c>
      <c r="E6931">
        <v>93.22</v>
      </c>
      <c r="F6931" t="s">
        <v>9</v>
      </c>
      <c r="G6931" t="s">
        <v>52</v>
      </c>
      <c r="H6931">
        <v>97112</v>
      </c>
      <c r="I6931" t="str" cm="1">
        <f t="array" ref="I6931">IFERROR(INDEX(scheduling_data!H:H,MATCH(B6931&amp;D6931,scheduling_data!D:D&amp;scheduling_data!A:A,0)),"")</f>
        <v>Kelsea Rodriguez</v>
      </c>
      <c r="J6931" t="str">
        <f t="shared" si="245"/>
        <v>No</v>
      </c>
      <c r="L6931" t="str">
        <f t="shared" si="246"/>
        <v>No</v>
      </c>
    </row>
    <row r="6932" spans="1:12" x14ac:dyDescent="0.3">
      <c r="A6932" t="s">
        <v>61</v>
      </c>
      <c r="B6932">
        <v>256</v>
      </c>
      <c r="C6932" s="1">
        <v>45352</v>
      </c>
      <c r="D6932" s="1">
        <v>45342.583333333336</v>
      </c>
      <c r="E6932">
        <v>34.74</v>
      </c>
      <c r="F6932" t="s">
        <v>19</v>
      </c>
      <c r="G6932" t="s">
        <v>65</v>
      </c>
      <c r="H6932">
        <v>97110</v>
      </c>
      <c r="I6932" t="str" cm="1">
        <f t="array" ref="I6932">IFERROR(INDEX(scheduling_data!H:H,MATCH(B6932&amp;D6932,scheduling_data!D:D&amp;scheduling_data!A:A,0)),"")</f>
        <v>Katherine Tyree</v>
      </c>
      <c r="J6932" t="str">
        <f t="shared" si="245"/>
        <v>No</v>
      </c>
      <c r="L6932" t="str">
        <f t="shared" si="246"/>
        <v>Yes</v>
      </c>
    </row>
    <row r="6933" spans="1:12" x14ac:dyDescent="0.3">
      <c r="A6933" t="s">
        <v>61</v>
      </c>
      <c r="B6933">
        <v>256</v>
      </c>
      <c r="C6933" s="1">
        <v>45352</v>
      </c>
      <c r="D6933" s="1">
        <v>45342.583333333336</v>
      </c>
      <c r="E6933">
        <v>97.37</v>
      </c>
      <c r="F6933" t="s">
        <v>9</v>
      </c>
      <c r="G6933" t="s">
        <v>62</v>
      </c>
      <c r="H6933">
        <v>97162</v>
      </c>
      <c r="I6933" t="str" cm="1">
        <f t="array" ref="I6933">IFERROR(INDEX(scheduling_data!H:H,MATCH(B6933&amp;D6933,scheduling_data!D:D&amp;scheduling_data!A:A,0)),"")</f>
        <v>Katherine Tyree</v>
      </c>
      <c r="J6933" t="str">
        <f t="shared" si="245"/>
        <v>No</v>
      </c>
      <c r="L6933" t="str">
        <f t="shared" si="246"/>
        <v>No</v>
      </c>
    </row>
    <row r="6934" spans="1:12" x14ac:dyDescent="0.3">
      <c r="A6934" t="s">
        <v>61</v>
      </c>
      <c r="B6934">
        <v>256</v>
      </c>
      <c r="C6934" s="1">
        <v>45352</v>
      </c>
      <c r="D6934" s="1">
        <v>45342.583333333336</v>
      </c>
      <c r="E6934">
        <v>1.05</v>
      </c>
      <c r="F6934" t="s">
        <v>9</v>
      </c>
      <c r="G6934" t="s">
        <v>63</v>
      </c>
      <c r="H6934">
        <v>97162</v>
      </c>
      <c r="I6934" t="str" cm="1">
        <f t="array" ref="I6934">IFERROR(INDEX(scheduling_data!H:H,MATCH(B6934&amp;D6934,scheduling_data!D:D&amp;scheduling_data!A:A,0)),"")</f>
        <v>Katherine Tyree</v>
      </c>
      <c r="J6934" t="str">
        <f t="shared" si="245"/>
        <v>No</v>
      </c>
      <c r="L6934" t="str">
        <f t="shared" si="246"/>
        <v>No</v>
      </c>
    </row>
    <row r="6935" spans="1:12" x14ac:dyDescent="0.3">
      <c r="A6935" t="s">
        <v>61</v>
      </c>
      <c r="B6935">
        <v>256</v>
      </c>
      <c r="C6935" s="1">
        <v>45352</v>
      </c>
      <c r="D6935" s="1">
        <v>45342.583333333336</v>
      </c>
      <c r="E6935">
        <v>51.58</v>
      </c>
      <c r="F6935" t="s">
        <v>19</v>
      </c>
      <c r="G6935" t="s">
        <v>65</v>
      </c>
      <c r="H6935">
        <v>97162</v>
      </c>
      <c r="I6935" t="str" cm="1">
        <f t="array" ref="I6935">IFERROR(INDEX(scheduling_data!H:H,MATCH(B6935&amp;D6935,scheduling_data!D:D&amp;scheduling_data!A:A,0)),"")</f>
        <v>Katherine Tyree</v>
      </c>
      <c r="J6935" t="str">
        <f t="shared" si="245"/>
        <v>No</v>
      </c>
      <c r="L6935" t="str">
        <f t="shared" si="246"/>
        <v>Yes</v>
      </c>
    </row>
    <row r="6936" spans="1:12" x14ac:dyDescent="0.3">
      <c r="A6936" t="s">
        <v>61</v>
      </c>
      <c r="B6936">
        <v>256</v>
      </c>
      <c r="C6936" s="1">
        <v>45352</v>
      </c>
      <c r="D6936" s="1">
        <v>45342.583333333336</v>
      </c>
      <c r="E6936">
        <v>54.83</v>
      </c>
      <c r="F6936" t="s">
        <v>9</v>
      </c>
      <c r="G6936" t="s">
        <v>64</v>
      </c>
      <c r="H6936">
        <v>97530</v>
      </c>
      <c r="I6936" t="str" cm="1">
        <f t="array" ref="I6936">IFERROR(INDEX(scheduling_data!H:H,MATCH(B6936&amp;D6936,scheduling_data!D:D&amp;scheduling_data!A:A,0)),"")</f>
        <v>Katherine Tyree</v>
      </c>
      <c r="J6936" t="str">
        <f t="shared" si="245"/>
        <v>No</v>
      </c>
      <c r="L6936" t="str">
        <f t="shared" si="246"/>
        <v>No</v>
      </c>
    </row>
    <row r="6937" spans="1:12" x14ac:dyDescent="0.3">
      <c r="A6937" t="s">
        <v>61</v>
      </c>
      <c r="B6937">
        <v>256</v>
      </c>
      <c r="C6937" s="1">
        <v>45352</v>
      </c>
      <c r="D6937" s="1">
        <v>45342.583333333336</v>
      </c>
      <c r="E6937">
        <v>0.4</v>
      </c>
      <c r="F6937" t="s">
        <v>9</v>
      </c>
      <c r="G6937" t="s">
        <v>63</v>
      </c>
      <c r="H6937">
        <v>97530</v>
      </c>
      <c r="I6937" t="str" cm="1">
        <f t="array" ref="I6937">IFERROR(INDEX(scheduling_data!H:H,MATCH(B6937&amp;D6937,scheduling_data!D:D&amp;scheduling_data!A:A,0)),"")</f>
        <v>Katherine Tyree</v>
      </c>
      <c r="J6937" t="str">
        <f t="shared" si="245"/>
        <v>No</v>
      </c>
      <c r="L6937" t="str">
        <f t="shared" si="246"/>
        <v>No</v>
      </c>
    </row>
    <row r="6938" spans="1:12" x14ac:dyDescent="0.3">
      <c r="A6938" t="s">
        <v>61</v>
      </c>
      <c r="B6938">
        <v>256</v>
      </c>
      <c r="C6938" s="1">
        <v>45352</v>
      </c>
      <c r="D6938" s="1">
        <v>45342.583333333336</v>
      </c>
      <c r="E6938">
        <v>19.77</v>
      </c>
      <c r="F6938" t="s">
        <v>19</v>
      </c>
      <c r="G6938" t="s">
        <v>65</v>
      </c>
      <c r="H6938">
        <v>97530</v>
      </c>
      <c r="I6938" t="str" cm="1">
        <f t="array" ref="I6938">IFERROR(INDEX(scheduling_data!H:H,MATCH(B6938&amp;D6938,scheduling_data!D:D&amp;scheduling_data!A:A,0)),"")</f>
        <v>Katherine Tyree</v>
      </c>
      <c r="J6938" t="str">
        <f t="shared" si="245"/>
        <v>No</v>
      </c>
      <c r="L6938" t="str">
        <f t="shared" si="246"/>
        <v>Yes</v>
      </c>
    </row>
    <row r="6939" spans="1:12" x14ac:dyDescent="0.3">
      <c r="A6939" t="s">
        <v>61</v>
      </c>
      <c r="B6939">
        <v>256</v>
      </c>
      <c r="C6939" s="1">
        <v>45352</v>
      </c>
      <c r="D6939" s="1">
        <v>45342.583333333336</v>
      </c>
      <c r="E6939">
        <v>0.71</v>
      </c>
      <c r="F6939" t="s">
        <v>9</v>
      </c>
      <c r="G6939" t="s">
        <v>63</v>
      </c>
      <c r="H6939">
        <v>97110</v>
      </c>
      <c r="I6939" t="str" cm="1">
        <f t="array" ref="I6939">IFERROR(INDEX(scheduling_data!H:H,MATCH(B6939&amp;D6939,scheduling_data!D:D&amp;scheduling_data!A:A,0)),"")</f>
        <v>Katherine Tyree</v>
      </c>
      <c r="J6939" t="str">
        <f t="shared" si="245"/>
        <v>No</v>
      </c>
      <c r="L6939" t="str">
        <f t="shared" si="246"/>
        <v>No</v>
      </c>
    </row>
    <row r="6940" spans="1:12" x14ac:dyDescent="0.3">
      <c r="A6940" t="s">
        <v>61</v>
      </c>
      <c r="B6940">
        <v>256</v>
      </c>
      <c r="C6940" s="1">
        <v>45352</v>
      </c>
      <c r="D6940" s="1">
        <v>45342.583333333336</v>
      </c>
      <c r="E6940">
        <v>114.55</v>
      </c>
      <c r="F6940" t="s">
        <v>9</v>
      </c>
      <c r="G6940" t="s">
        <v>64</v>
      </c>
      <c r="H6940">
        <v>97110</v>
      </c>
      <c r="I6940" t="str" cm="1">
        <f t="array" ref="I6940">IFERROR(INDEX(scheduling_data!H:H,MATCH(B6940&amp;D6940,scheduling_data!D:D&amp;scheduling_data!A:A,0)),"")</f>
        <v>Katherine Tyree</v>
      </c>
      <c r="J6940" t="str">
        <f t="shared" si="245"/>
        <v>No</v>
      </c>
      <c r="L6940" t="str">
        <f t="shared" si="246"/>
        <v>No</v>
      </c>
    </row>
    <row r="6941" spans="1:12" x14ac:dyDescent="0.3">
      <c r="A6941" t="s">
        <v>61</v>
      </c>
      <c r="B6941">
        <v>256</v>
      </c>
      <c r="C6941" s="1">
        <v>45355</v>
      </c>
      <c r="D6941" s="1">
        <v>45344.708333333336</v>
      </c>
      <c r="E6941">
        <v>0.96</v>
      </c>
      <c r="F6941" t="s">
        <v>9</v>
      </c>
      <c r="G6941" t="s">
        <v>63</v>
      </c>
      <c r="H6941">
        <v>97530</v>
      </c>
      <c r="I6941" t="str" cm="1">
        <f t="array" ref="I6941">IFERROR(INDEX(scheduling_data!H:H,MATCH(B6941&amp;D6941,scheduling_data!D:D&amp;scheduling_data!A:A,0)),"")</f>
        <v>Katherine Tyree</v>
      </c>
      <c r="J6941" t="str">
        <f t="shared" si="245"/>
        <v>No</v>
      </c>
      <c r="L6941" t="str">
        <f t="shared" si="246"/>
        <v>No</v>
      </c>
    </row>
    <row r="6942" spans="1:12" x14ac:dyDescent="0.3">
      <c r="A6942" t="s">
        <v>61</v>
      </c>
      <c r="B6942">
        <v>256</v>
      </c>
      <c r="C6942" s="1">
        <v>45355</v>
      </c>
      <c r="D6942" s="1">
        <v>45344.708333333336</v>
      </c>
      <c r="E6942">
        <v>46.98</v>
      </c>
      <c r="F6942" t="s">
        <v>19</v>
      </c>
      <c r="G6942" t="s">
        <v>65</v>
      </c>
      <c r="H6942">
        <v>97530</v>
      </c>
      <c r="I6942" t="str" cm="1">
        <f t="array" ref="I6942">IFERROR(INDEX(scheduling_data!H:H,MATCH(B6942&amp;D6942,scheduling_data!D:D&amp;scheduling_data!A:A,0)),"")</f>
        <v>Katherine Tyree</v>
      </c>
      <c r="J6942" t="str">
        <f t="shared" si="245"/>
        <v>No</v>
      </c>
      <c r="L6942" t="str">
        <f t="shared" si="246"/>
        <v>Yes</v>
      </c>
    </row>
    <row r="6943" spans="1:12" x14ac:dyDescent="0.3">
      <c r="A6943" t="s">
        <v>61</v>
      </c>
      <c r="B6943">
        <v>256</v>
      </c>
      <c r="C6943" s="1">
        <v>45355</v>
      </c>
      <c r="D6943" s="1">
        <v>45344.708333333336</v>
      </c>
      <c r="E6943">
        <v>102.06</v>
      </c>
      <c r="F6943" t="s">
        <v>9</v>
      </c>
      <c r="G6943" t="s">
        <v>64</v>
      </c>
      <c r="H6943">
        <v>97530</v>
      </c>
      <c r="I6943" t="str" cm="1">
        <f t="array" ref="I6943">IFERROR(INDEX(scheduling_data!H:H,MATCH(B6943&amp;D6943,scheduling_data!D:D&amp;scheduling_data!A:A,0)),"")</f>
        <v>Katherine Tyree</v>
      </c>
      <c r="J6943" t="str">
        <f t="shared" si="245"/>
        <v>No</v>
      </c>
      <c r="L6943" t="str">
        <f t="shared" si="246"/>
        <v>No</v>
      </c>
    </row>
    <row r="6944" spans="1:12" x14ac:dyDescent="0.3">
      <c r="A6944" t="s">
        <v>61</v>
      </c>
      <c r="B6944">
        <v>256</v>
      </c>
      <c r="C6944" s="1">
        <v>45355</v>
      </c>
      <c r="D6944" s="1">
        <v>45344.708333333336</v>
      </c>
      <c r="E6944">
        <v>10.07</v>
      </c>
      <c r="F6944" t="s">
        <v>19</v>
      </c>
      <c r="G6944" t="s">
        <v>65</v>
      </c>
      <c r="H6944">
        <v>97110</v>
      </c>
      <c r="I6944" t="str" cm="1">
        <f t="array" ref="I6944">IFERROR(INDEX(scheduling_data!H:H,MATCH(B6944&amp;D6944,scheduling_data!D:D&amp;scheduling_data!A:A,0)),"")</f>
        <v>Katherine Tyree</v>
      </c>
      <c r="J6944" t="str">
        <f t="shared" si="245"/>
        <v>No</v>
      </c>
      <c r="L6944" t="str">
        <f t="shared" si="246"/>
        <v>Yes</v>
      </c>
    </row>
    <row r="6945" spans="1:12" x14ac:dyDescent="0.3">
      <c r="A6945" t="s">
        <v>61</v>
      </c>
      <c r="B6945">
        <v>256</v>
      </c>
      <c r="C6945" s="1">
        <v>45355</v>
      </c>
      <c r="D6945" s="1">
        <v>45344.708333333336</v>
      </c>
      <c r="E6945">
        <v>0.21</v>
      </c>
      <c r="F6945" t="s">
        <v>9</v>
      </c>
      <c r="G6945" t="s">
        <v>63</v>
      </c>
      <c r="H6945">
        <v>97110</v>
      </c>
      <c r="I6945" t="str" cm="1">
        <f t="array" ref="I6945">IFERROR(INDEX(scheduling_data!H:H,MATCH(B6945&amp;D6945,scheduling_data!D:D&amp;scheduling_data!A:A,0)),"")</f>
        <v>Katherine Tyree</v>
      </c>
      <c r="J6945" t="str">
        <f t="shared" si="245"/>
        <v>No</v>
      </c>
      <c r="L6945" t="str">
        <f t="shared" si="246"/>
        <v>No</v>
      </c>
    </row>
    <row r="6946" spans="1:12" x14ac:dyDescent="0.3">
      <c r="A6946" t="s">
        <v>61</v>
      </c>
      <c r="B6946">
        <v>256</v>
      </c>
      <c r="C6946" s="1">
        <v>45355</v>
      </c>
      <c r="D6946" s="1">
        <v>45344.708333333336</v>
      </c>
      <c r="E6946">
        <v>114.72</v>
      </c>
      <c r="F6946" t="s">
        <v>9</v>
      </c>
      <c r="G6946" t="s">
        <v>64</v>
      </c>
      <c r="H6946">
        <v>97110</v>
      </c>
      <c r="I6946" t="str" cm="1">
        <f t="array" ref="I6946">IFERROR(INDEX(scheduling_data!H:H,MATCH(B6946&amp;D6946,scheduling_data!D:D&amp;scheduling_data!A:A,0)),"")</f>
        <v>Katherine Tyree</v>
      </c>
      <c r="J6946" t="str">
        <f t="shared" si="245"/>
        <v>No</v>
      </c>
      <c r="L6946" t="str">
        <f t="shared" si="246"/>
        <v>No</v>
      </c>
    </row>
    <row r="6947" spans="1:12" x14ac:dyDescent="0.3">
      <c r="A6947" t="s">
        <v>61</v>
      </c>
      <c r="B6947">
        <v>256</v>
      </c>
      <c r="C6947" s="1">
        <v>45359</v>
      </c>
      <c r="D6947" s="1">
        <v>45348.583333333336</v>
      </c>
      <c r="E6947">
        <v>102.06</v>
      </c>
      <c r="F6947" t="s">
        <v>9</v>
      </c>
      <c r="G6947" t="s">
        <v>64</v>
      </c>
      <c r="H6947">
        <v>97530</v>
      </c>
      <c r="I6947" t="str" cm="1">
        <f t="array" ref="I6947">IFERROR(INDEX(scheduling_data!H:H,MATCH(B6947&amp;D6947,scheduling_data!D:D&amp;scheduling_data!A:A,0)),"")</f>
        <v>Katherine Tyree</v>
      </c>
      <c r="J6947" t="str">
        <f t="shared" si="245"/>
        <v>No</v>
      </c>
      <c r="L6947" t="str">
        <f t="shared" si="246"/>
        <v>No</v>
      </c>
    </row>
    <row r="6948" spans="1:12" x14ac:dyDescent="0.3">
      <c r="A6948" t="s">
        <v>61</v>
      </c>
      <c r="B6948">
        <v>256</v>
      </c>
      <c r="C6948" s="1">
        <v>45359</v>
      </c>
      <c r="D6948" s="1">
        <v>45348.583333333336</v>
      </c>
      <c r="E6948">
        <v>0.81</v>
      </c>
      <c r="F6948" t="s">
        <v>9</v>
      </c>
      <c r="G6948" t="s">
        <v>63</v>
      </c>
      <c r="H6948">
        <v>97530</v>
      </c>
      <c r="I6948" t="str" cm="1">
        <f t="array" ref="I6948">IFERROR(INDEX(scheduling_data!H:H,MATCH(B6948&amp;D6948,scheduling_data!D:D&amp;scheduling_data!A:A,0)),"")</f>
        <v>Katherine Tyree</v>
      </c>
      <c r="J6948" t="str">
        <f t="shared" si="245"/>
        <v>No</v>
      </c>
      <c r="L6948" t="str">
        <f t="shared" si="246"/>
        <v>No</v>
      </c>
    </row>
    <row r="6949" spans="1:12" x14ac:dyDescent="0.3">
      <c r="A6949" t="s">
        <v>61</v>
      </c>
      <c r="B6949">
        <v>256</v>
      </c>
      <c r="C6949" s="1">
        <v>45359</v>
      </c>
      <c r="D6949" s="1">
        <v>45348.583333333336</v>
      </c>
      <c r="E6949">
        <v>57.36</v>
      </c>
      <c r="F6949" t="s">
        <v>9</v>
      </c>
      <c r="G6949" t="s">
        <v>64</v>
      </c>
      <c r="H6949">
        <v>97110</v>
      </c>
      <c r="I6949" t="str" cm="1">
        <f t="array" ref="I6949">IFERROR(INDEX(scheduling_data!H:H,MATCH(B6949&amp;D6949,scheduling_data!D:D&amp;scheduling_data!A:A,0)),"")</f>
        <v>Katherine Tyree</v>
      </c>
      <c r="J6949" t="str">
        <f t="shared" si="245"/>
        <v>No</v>
      </c>
      <c r="L6949" t="str">
        <f t="shared" si="246"/>
        <v>No</v>
      </c>
    </row>
    <row r="6950" spans="1:12" x14ac:dyDescent="0.3">
      <c r="A6950" t="s">
        <v>61</v>
      </c>
      <c r="B6950">
        <v>256</v>
      </c>
      <c r="C6950" s="1">
        <v>45359</v>
      </c>
      <c r="D6950" s="1">
        <v>45348.583333333336</v>
      </c>
      <c r="E6950">
        <v>39.770000000000003</v>
      </c>
      <c r="F6950" t="s">
        <v>19</v>
      </c>
      <c r="G6950" t="s">
        <v>65</v>
      </c>
      <c r="H6950">
        <v>97530</v>
      </c>
      <c r="I6950" t="str" cm="1">
        <f t="array" ref="I6950">IFERROR(INDEX(scheduling_data!H:H,MATCH(B6950&amp;D6950,scheduling_data!D:D&amp;scheduling_data!A:A,0)),"")</f>
        <v>Katherine Tyree</v>
      </c>
      <c r="J6950" t="str">
        <f t="shared" si="245"/>
        <v>No</v>
      </c>
      <c r="L6950" t="str">
        <f t="shared" si="246"/>
        <v>Yes</v>
      </c>
    </row>
    <row r="6951" spans="1:12" x14ac:dyDescent="0.3">
      <c r="A6951" t="s">
        <v>61</v>
      </c>
      <c r="B6951">
        <v>256</v>
      </c>
      <c r="C6951" s="1">
        <v>45365</v>
      </c>
      <c r="D6951" s="1">
        <v>45351.583333333336</v>
      </c>
      <c r="E6951">
        <v>167.19</v>
      </c>
      <c r="F6951" t="s">
        <v>9</v>
      </c>
      <c r="G6951" t="s">
        <v>64</v>
      </c>
      <c r="H6951">
        <v>97530</v>
      </c>
      <c r="I6951" t="str" cm="1">
        <f t="array" ref="I6951">IFERROR(INDEX(scheduling_data!H:H,MATCH(B6951&amp;D6951,scheduling_data!D:D&amp;scheduling_data!A:A,0)),"")</f>
        <v>Jessica Pittman</v>
      </c>
      <c r="J6951" t="str">
        <f t="shared" si="245"/>
        <v>No</v>
      </c>
      <c r="L6951" t="str">
        <f t="shared" si="246"/>
        <v>No</v>
      </c>
    </row>
    <row r="6952" spans="1:12" x14ac:dyDescent="0.3">
      <c r="A6952" t="s">
        <v>61</v>
      </c>
      <c r="B6952">
        <v>256</v>
      </c>
      <c r="C6952" s="1">
        <v>45365</v>
      </c>
      <c r="D6952" s="1">
        <v>45351.583333333336</v>
      </c>
      <c r="E6952">
        <v>0.66</v>
      </c>
      <c r="F6952" t="s">
        <v>9</v>
      </c>
      <c r="G6952" t="s">
        <v>63</v>
      </c>
      <c r="H6952">
        <v>97530</v>
      </c>
      <c r="I6952" t="str" cm="1">
        <f t="array" ref="I6952">IFERROR(INDEX(scheduling_data!H:H,MATCH(B6952&amp;D6952,scheduling_data!D:D&amp;scheduling_data!A:A,0)),"")</f>
        <v>Jessica Pittman</v>
      </c>
      <c r="J6952" t="str">
        <f t="shared" si="245"/>
        <v>No</v>
      </c>
      <c r="L6952" t="str">
        <f t="shared" si="246"/>
        <v>No</v>
      </c>
    </row>
    <row r="6953" spans="1:12" x14ac:dyDescent="0.3">
      <c r="A6953" t="s">
        <v>61</v>
      </c>
      <c r="B6953">
        <v>256</v>
      </c>
      <c r="C6953" s="1">
        <v>45365</v>
      </c>
      <c r="D6953" s="1">
        <v>45351.583333333336</v>
      </c>
      <c r="E6953">
        <v>32.15</v>
      </c>
      <c r="F6953" t="s">
        <v>19</v>
      </c>
      <c r="G6953" t="s">
        <v>65</v>
      </c>
      <c r="H6953">
        <v>97530</v>
      </c>
      <c r="I6953" t="str" cm="1">
        <f t="array" ref="I6953">IFERROR(INDEX(scheduling_data!H:H,MATCH(B6953&amp;D6953,scheduling_data!D:D&amp;scheduling_data!A:A,0)),"")</f>
        <v>Jessica Pittman</v>
      </c>
      <c r="J6953" t="str">
        <f t="shared" si="245"/>
        <v>No</v>
      </c>
      <c r="L6953" t="str">
        <f t="shared" si="246"/>
        <v>Yes</v>
      </c>
    </row>
    <row r="6954" spans="1:12" x14ac:dyDescent="0.3">
      <c r="A6954" t="s">
        <v>33</v>
      </c>
      <c r="B6954">
        <v>52</v>
      </c>
      <c r="C6954" s="1">
        <v>45358</v>
      </c>
      <c r="D6954" s="1">
        <v>45349.583333333336</v>
      </c>
      <c r="E6954">
        <v>90.47</v>
      </c>
      <c r="F6954" t="s">
        <v>9</v>
      </c>
      <c r="H6954">
        <v>97162</v>
      </c>
      <c r="I6954" t="str" cm="1">
        <f t="array" ref="I6954">IFERROR(INDEX(scheduling_data!H:H,MATCH(B6954&amp;D6954,scheduling_data!D:D&amp;scheduling_data!A:A,0)),"")</f>
        <v>Katherine Tyree</v>
      </c>
      <c r="J6954" t="str">
        <f t="shared" si="245"/>
        <v>No</v>
      </c>
      <c r="L6954" t="str">
        <f t="shared" si="246"/>
        <v>No</v>
      </c>
    </row>
    <row r="6955" spans="1:12" x14ac:dyDescent="0.3">
      <c r="A6955" t="s">
        <v>33</v>
      </c>
      <c r="B6955">
        <v>52</v>
      </c>
      <c r="C6955" s="1">
        <v>45358</v>
      </c>
      <c r="D6955" s="1">
        <v>45349.583333333336</v>
      </c>
      <c r="E6955">
        <v>84.53</v>
      </c>
      <c r="F6955" t="s">
        <v>19</v>
      </c>
      <c r="H6955">
        <v>97162</v>
      </c>
      <c r="I6955" t="str" cm="1">
        <f t="array" ref="I6955">IFERROR(INDEX(scheduling_data!H:H,MATCH(B6955&amp;D6955,scheduling_data!D:D&amp;scheduling_data!A:A,0)),"")</f>
        <v>Katherine Tyree</v>
      </c>
      <c r="J6955" t="str">
        <f t="shared" si="245"/>
        <v>No</v>
      </c>
      <c r="L6955" t="str">
        <f t="shared" si="246"/>
        <v>Yes</v>
      </c>
    </row>
    <row r="6956" spans="1:12" x14ac:dyDescent="0.3">
      <c r="A6956" t="s">
        <v>33</v>
      </c>
      <c r="B6956">
        <v>257</v>
      </c>
      <c r="C6956" s="1">
        <v>45365</v>
      </c>
      <c r="D6956" s="1">
        <v>45334.416666666664</v>
      </c>
      <c r="E6956">
        <v>5.92</v>
      </c>
      <c r="F6956" t="s">
        <v>19</v>
      </c>
      <c r="H6956">
        <v>97110</v>
      </c>
      <c r="I6956" t="str" cm="1">
        <f t="array" ref="I6956">IFERROR(INDEX(scheduling_data!H:H,MATCH(B6956&amp;D6956,scheduling_data!D:D&amp;scheduling_data!A:A,0)),"")</f>
        <v>Jessica Pittman</v>
      </c>
      <c r="J6956" t="str">
        <f t="shared" si="245"/>
        <v>No</v>
      </c>
      <c r="L6956" t="str">
        <f t="shared" si="246"/>
        <v>Yes</v>
      </c>
    </row>
    <row r="6957" spans="1:12" x14ac:dyDescent="0.3">
      <c r="A6957" t="s">
        <v>33</v>
      </c>
      <c r="B6957">
        <v>257</v>
      </c>
      <c r="C6957" s="1">
        <v>45365</v>
      </c>
      <c r="D6957" s="1">
        <v>45334.416666666664</v>
      </c>
      <c r="E6957">
        <v>7.76</v>
      </c>
      <c r="F6957" t="s">
        <v>9</v>
      </c>
      <c r="H6957">
        <v>97110</v>
      </c>
      <c r="I6957" t="str" cm="1">
        <f t="array" ref="I6957">IFERROR(INDEX(scheduling_data!H:H,MATCH(B6957&amp;D6957,scheduling_data!D:D&amp;scheduling_data!A:A,0)),"")</f>
        <v>Jessica Pittman</v>
      </c>
      <c r="J6957" t="str">
        <f t="shared" si="245"/>
        <v>No</v>
      </c>
      <c r="L6957" t="str">
        <f t="shared" si="246"/>
        <v>No</v>
      </c>
    </row>
    <row r="6958" spans="1:12" x14ac:dyDescent="0.3">
      <c r="A6958" t="s">
        <v>33</v>
      </c>
      <c r="B6958">
        <v>257</v>
      </c>
      <c r="C6958" s="1">
        <v>45365</v>
      </c>
      <c r="D6958" s="1">
        <v>45341.541666666664</v>
      </c>
      <c r="E6958">
        <v>4.12</v>
      </c>
      <c r="F6958" t="s">
        <v>19</v>
      </c>
      <c r="H6958">
        <v>97110</v>
      </c>
      <c r="I6958" t="str" cm="1">
        <f t="array" ref="I6958">IFERROR(INDEX(scheduling_data!H:H,MATCH(B6958&amp;D6958,scheduling_data!D:D&amp;scheduling_data!A:A,0)),"")</f>
        <v>Amber Hickman</v>
      </c>
      <c r="J6958" t="str">
        <f t="shared" si="245"/>
        <v>No</v>
      </c>
      <c r="L6958" t="str">
        <f t="shared" si="246"/>
        <v>Yes</v>
      </c>
    </row>
    <row r="6959" spans="1:12" x14ac:dyDescent="0.3">
      <c r="A6959" t="s">
        <v>33</v>
      </c>
      <c r="B6959">
        <v>257</v>
      </c>
      <c r="C6959" s="1">
        <v>45365</v>
      </c>
      <c r="D6959" s="1">
        <v>45341.541666666664</v>
      </c>
      <c r="E6959">
        <v>5.39</v>
      </c>
      <c r="F6959" t="s">
        <v>9</v>
      </c>
      <c r="H6959">
        <v>97110</v>
      </c>
      <c r="I6959" t="str" cm="1">
        <f t="array" ref="I6959">IFERROR(INDEX(scheduling_data!H:H,MATCH(B6959&amp;D6959,scheduling_data!D:D&amp;scheduling_data!A:A,0)),"")</f>
        <v>Amber Hickman</v>
      </c>
      <c r="J6959" t="str">
        <f t="shared" si="245"/>
        <v>No</v>
      </c>
      <c r="L6959" t="str">
        <f t="shared" si="246"/>
        <v>No</v>
      </c>
    </row>
    <row r="6960" spans="1:12" x14ac:dyDescent="0.3">
      <c r="A6960" t="s">
        <v>33</v>
      </c>
      <c r="B6960">
        <v>257</v>
      </c>
      <c r="C6960" s="1">
        <v>45372</v>
      </c>
      <c r="D6960" s="1">
        <v>45343.541666666664</v>
      </c>
      <c r="E6960">
        <v>2.65</v>
      </c>
      <c r="F6960" t="s">
        <v>19</v>
      </c>
      <c r="G6960" t="s">
        <v>84</v>
      </c>
      <c r="H6960">
        <v>97112</v>
      </c>
      <c r="I6960" t="str" cm="1">
        <f t="array" ref="I6960">IFERROR(INDEX(scheduling_data!H:H,MATCH(B6960&amp;D6960,scheduling_data!D:D&amp;scheduling_data!A:A,0)),"")</f>
        <v>Jessica Pittman</v>
      </c>
      <c r="J6960" t="str">
        <f t="shared" si="245"/>
        <v>No</v>
      </c>
      <c r="L6960" t="str">
        <f t="shared" si="246"/>
        <v>Yes</v>
      </c>
    </row>
    <row r="6961" spans="1:12" x14ac:dyDescent="0.3">
      <c r="A6961" t="s">
        <v>33</v>
      </c>
      <c r="B6961">
        <v>257</v>
      </c>
      <c r="C6961" s="1">
        <v>45372</v>
      </c>
      <c r="D6961" s="1">
        <v>45343.541666666664</v>
      </c>
      <c r="E6961">
        <v>3.61</v>
      </c>
      <c r="F6961" t="s">
        <v>19</v>
      </c>
      <c r="G6961" t="s">
        <v>84</v>
      </c>
      <c r="H6961">
        <v>97110</v>
      </c>
      <c r="I6961" t="str" cm="1">
        <f t="array" ref="I6961">IFERROR(INDEX(scheduling_data!H:H,MATCH(B6961&amp;D6961,scheduling_data!D:D&amp;scheduling_data!A:A,0)),"")</f>
        <v>Jessica Pittman</v>
      </c>
      <c r="J6961" t="str">
        <f t="shared" si="245"/>
        <v>No</v>
      </c>
      <c r="L6961" t="str">
        <f t="shared" si="246"/>
        <v>Yes</v>
      </c>
    </row>
    <row r="6962" spans="1:12" x14ac:dyDescent="0.3">
      <c r="A6962" t="s">
        <v>33</v>
      </c>
      <c r="B6962">
        <v>257</v>
      </c>
      <c r="C6962" s="1">
        <v>45372.95</v>
      </c>
      <c r="D6962" s="1">
        <v>45343.541666666664</v>
      </c>
      <c r="E6962">
        <v>4.7300000000000004</v>
      </c>
      <c r="F6962" t="s">
        <v>9</v>
      </c>
      <c r="H6962">
        <v>97110</v>
      </c>
      <c r="I6962" t="str" cm="1">
        <f t="array" ref="I6962">IFERROR(INDEX(scheduling_data!H:H,MATCH(B6962&amp;D6962,scheduling_data!D:D&amp;scheduling_data!A:A,0)),"")</f>
        <v>Jessica Pittman</v>
      </c>
      <c r="J6962" t="str">
        <f t="shared" si="245"/>
        <v>No</v>
      </c>
      <c r="L6962" t="str">
        <f t="shared" si="246"/>
        <v>No</v>
      </c>
    </row>
    <row r="6963" spans="1:12" x14ac:dyDescent="0.3">
      <c r="A6963" t="s">
        <v>33</v>
      </c>
      <c r="B6963">
        <v>257</v>
      </c>
      <c r="C6963" s="1">
        <v>45372.950694444444</v>
      </c>
      <c r="D6963" s="1">
        <v>45343.541666666664</v>
      </c>
      <c r="E6963">
        <v>3.46</v>
      </c>
      <c r="F6963" t="s">
        <v>9</v>
      </c>
      <c r="H6963">
        <v>97112</v>
      </c>
      <c r="I6963" t="str" cm="1">
        <f t="array" ref="I6963">IFERROR(INDEX(scheduling_data!H:H,MATCH(B6963&amp;D6963,scheduling_data!D:D&amp;scheduling_data!A:A,0)),"")</f>
        <v>Jessica Pittman</v>
      </c>
      <c r="J6963" t="str">
        <f t="shared" si="245"/>
        <v>No</v>
      </c>
      <c r="L6963" t="str">
        <f t="shared" si="246"/>
        <v>No</v>
      </c>
    </row>
    <row r="6964" spans="1:12" x14ac:dyDescent="0.3">
      <c r="A6964" t="s">
        <v>33</v>
      </c>
      <c r="B6964">
        <v>257</v>
      </c>
      <c r="C6964" s="1">
        <v>45372.950694444444</v>
      </c>
      <c r="D6964" s="1">
        <v>45348.541666666664</v>
      </c>
      <c r="E6964">
        <v>4.7300000000000004</v>
      </c>
      <c r="F6964" t="s">
        <v>9</v>
      </c>
      <c r="H6964">
        <v>97110</v>
      </c>
      <c r="I6964" t="str" cm="1">
        <f t="array" ref="I6964">IFERROR(INDEX(scheduling_data!H:H,MATCH(B6964&amp;D6964,scheduling_data!D:D&amp;scheduling_data!A:A,0)),"")</f>
        <v>Amber Hickman</v>
      </c>
      <c r="J6964" t="str">
        <f t="shared" si="245"/>
        <v>No</v>
      </c>
      <c r="L6964" t="str">
        <f t="shared" si="246"/>
        <v>No</v>
      </c>
    </row>
    <row r="6965" spans="1:12" x14ac:dyDescent="0.3">
      <c r="A6965" t="s">
        <v>33</v>
      </c>
      <c r="B6965">
        <v>257</v>
      </c>
      <c r="C6965" s="1">
        <v>45372.950694444444</v>
      </c>
      <c r="D6965" s="1">
        <v>45348.541666666664</v>
      </c>
      <c r="E6965">
        <v>6.14</v>
      </c>
      <c r="F6965" t="s">
        <v>9</v>
      </c>
      <c r="H6965">
        <v>97112</v>
      </c>
      <c r="I6965" t="str" cm="1">
        <f t="array" ref="I6965">IFERROR(INDEX(scheduling_data!H:H,MATCH(B6965&amp;D6965,scheduling_data!D:D&amp;scheduling_data!A:A,0)),"")</f>
        <v>Amber Hickman</v>
      </c>
      <c r="J6965" t="str">
        <f t="shared" si="245"/>
        <v>No</v>
      </c>
      <c r="L6965" t="str">
        <f t="shared" si="246"/>
        <v>No</v>
      </c>
    </row>
    <row r="6966" spans="1:12" x14ac:dyDescent="0.3">
      <c r="A6966" t="s">
        <v>33</v>
      </c>
      <c r="B6966">
        <v>257</v>
      </c>
      <c r="C6966" s="1">
        <v>45372</v>
      </c>
      <c r="D6966" s="1">
        <v>45348.541666666664</v>
      </c>
      <c r="E6966">
        <v>3.61</v>
      </c>
      <c r="F6966" t="s">
        <v>19</v>
      </c>
      <c r="G6966" t="s">
        <v>84</v>
      </c>
      <c r="H6966">
        <v>97110</v>
      </c>
      <c r="I6966" t="str" cm="1">
        <f t="array" ref="I6966">IFERROR(INDEX(scheduling_data!H:H,MATCH(B6966&amp;D6966,scheduling_data!D:D&amp;scheduling_data!A:A,0)),"")</f>
        <v>Amber Hickman</v>
      </c>
      <c r="J6966" t="str">
        <f t="shared" si="245"/>
        <v>No</v>
      </c>
      <c r="L6966" t="str">
        <f t="shared" si="246"/>
        <v>Yes</v>
      </c>
    </row>
    <row r="6967" spans="1:12" x14ac:dyDescent="0.3">
      <c r="A6967" t="s">
        <v>33</v>
      </c>
      <c r="B6967">
        <v>257</v>
      </c>
      <c r="C6967" s="1">
        <v>45372</v>
      </c>
      <c r="D6967" s="1">
        <v>45348.541666666664</v>
      </c>
      <c r="E6967">
        <v>4.6900000000000004</v>
      </c>
      <c r="F6967" t="s">
        <v>19</v>
      </c>
      <c r="G6967" t="s">
        <v>84</v>
      </c>
      <c r="H6967">
        <v>97112</v>
      </c>
      <c r="I6967" t="str" cm="1">
        <f t="array" ref="I6967">IFERROR(INDEX(scheduling_data!H:H,MATCH(B6967&amp;D6967,scheduling_data!D:D&amp;scheduling_data!A:A,0)),"")</f>
        <v>Amber Hickman</v>
      </c>
      <c r="J6967" t="str">
        <f t="shared" si="245"/>
        <v>No</v>
      </c>
      <c r="L6967" t="str">
        <f t="shared" si="246"/>
        <v>Yes</v>
      </c>
    </row>
    <row r="6968" spans="1:12" x14ac:dyDescent="0.3">
      <c r="A6968" t="s">
        <v>33</v>
      </c>
      <c r="B6968">
        <v>257</v>
      </c>
      <c r="C6968" s="1">
        <v>45366</v>
      </c>
      <c r="D6968" s="1">
        <v>45350.541666666664</v>
      </c>
      <c r="E6968">
        <v>11.72</v>
      </c>
      <c r="F6968" t="s">
        <v>9</v>
      </c>
      <c r="G6968" t="s">
        <v>54</v>
      </c>
      <c r="H6968">
        <v>97110</v>
      </c>
      <c r="I6968" t="str" cm="1">
        <f t="array" ref="I6968">IFERROR(INDEX(scheduling_data!H:H,MATCH(B6968&amp;D6968,scheduling_data!D:D&amp;scheduling_data!A:A,0)),"")</f>
        <v>Jessica Pittman</v>
      </c>
      <c r="J6968" t="str">
        <f t="shared" si="245"/>
        <v>No</v>
      </c>
      <c r="L6968" t="str">
        <f t="shared" si="246"/>
        <v>No</v>
      </c>
    </row>
    <row r="6969" spans="1:12" x14ac:dyDescent="0.3">
      <c r="A6969" t="s">
        <v>33</v>
      </c>
      <c r="B6969">
        <v>257</v>
      </c>
      <c r="C6969" s="1">
        <v>45366</v>
      </c>
      <c r="D6969" s="1">
        <v>45350.541666666664</v>
      </c>
      <c r="E6969">
        <v>0.93</v>
      </c>
      <c r="F6969" t="s">
        <v>9</v>
      </c>
      <c r="G6969" t="s">
        <v>55</v>
      </c>
      <c r="H6969">
        <v>97110</v>
      </c>
      <c r="I6969" t="str" cm="1">
        <f t="array" ref="I6969">IFERROR(INDEX(scheduling_data!H:H,MATCH(B6969&amp;D6969,scheduling_data!D:D&amp;scheduling_data!A:A,0)),"")</f>
        <v>Jessica Pittman</v>
      </c>
      <c r="J6969" t="str">
        <f t="shared" si="245"/>
        <v>No</v>
      </c>
      <c r="L6969" t="str">
        <f t="shared" si="246"/>
        <v>No</v>
      </c>
    </row>
    <row r="6970" spans="1:12" x14ac:dyDescent="0.3">
      <c r="A6970" t="s">
        <v>33</v>
      </c>
      <c r="B6970">
        <v>257</v>
      </c>
      <c r="C6970" s="1">
        <v>45366</v>
      </c>
      <c r="D6970" s="1">
        <v>45350.541666666664</v>
      </c>
      <c r="E6970">
        <v>153.11000000000001</v>
      </c>
      <c r="F6970" t="s">
        <v>9</v>
      </c>
      <c r="G6970" t="s">
        <v>56</v>
      </c>
      <c r="H6970">
        <v>97110</v>
      </c>
      <c r="I6970" t="str" cm="1">
        <f t="array" ref="I6970">IFERROR(INDEX(scheduling_data!H:H,MATCH(B6970&amp;D6970,scheduling_data!D:D&amp;scheduling_data!A:A,0)),"")</f>
        <v>Jessica Pittman</v>
      </c>
      <c r="J6970" t="str">
        <f t="shared" si="245"/>
        <v>No</v>
      </c>
      <c r="L6970" t="str">
        <f t="shared" si="246"/>
        <v>No</v>
      </c>
    </row>
    <row r="6971" spans="1:12" x14ac:dyDescent="0.3">
      <c r="A6971" t="s">
        <v>33</v>
      </c>
      <c r="B6971">
        <v>257</v>
      </c>
      <c r="C6971" s="1">
        <v>45366</v>
      </c>
      <c r="D6971" s="1">
        <v>45350.541666666664</v>
      </c>
      <c r="E6971">
        <v>45.56</v>
      </c>
      <c r="F6971" t="s">
        <v>19</v>
      </c>
      <c r="G6971" t="s">
        <v>57</v>
      </c>
      <c r="H6971">
        <v>97110</v>
      </c>
      <c r="I6971" t="str" cm="1">
        <f t="array" ref="I6971">IFERROR(INDEX(scheduling_data!H:H,MATCH(B6971&amp;D6971,scheduling_data!D:D&amp;scheduling_data!A:A,0)),"")</f>
        <v>Jessica Pittman</v>
      </c>
      <c r="J6971" t="str">
        <f t="shared" si="245"/>
        <v>No</v>
      </c>
      <c r="L6971" t="str">
        <f t="shared" si="246"/>
        <v>Yes</v>
      </c>
    </row>
    <row r="6972" spans="1:12" x14ac:dyDescent="0.3">
      <c r="A6972" t="s">
        <v>33</v>
      </c>
      <c r="B6972">
        <v>257</v>
      </c>
      <c r="C6972" s="1">
        <v>45379</v>
      </c>
      <c r="D6972" s="1">
        <v>45350.541666666664</v>
      </c>
      <c r="E6972">
        <v>5.92</v>
      </c>
      <c r="F6972" t="s">
        <v>19</v>
      </c>
      <c r="H6972">
        <v>97110</v>
      </c>
      <c r="I6972" t="str" cm="1">
        <f t="array" ref="I6972">IFERROR(INDEX(scheduling_data!H:H,MATCH(B6972&amp;D6972,scheduling_data!D:D&amp;scheduling_data!A:A,0)),"")</f>
        <v>Jessica Pittman</v>
      </c>
      <c r="J6972" t="str">
        <f t="shared" si="245"/>
        <v>No</v>
      </c>
      <c r="L6972" t="str">
        <f t="shared" si="246"/>
        <v>Yes</v>
      </c>
    </row>
    <row r="6973" spans="1:12" x14ac:dyDescent="0.3">
      <c r="A6973" t="s">
        <v>33</v>
      </c>
      <c r="B6973">
        <v>257</v>
      </c>
      <c r="C6973" s="1">
        <v>45379</v>
      </c>
      <c r="D6973" s="1">
        <v>45350.541666666664</v>
      </c>
      <c r="E6973">
        <v>7.76</v>
      </c>
      <c r="F6973" t="s">
        <v>9</v>
      </c>
      <c r="H6973">
        <v>97110</v>
      </c>
      <c r="I6973" t="str" cm="1">
        <f t="array" ref="I6973">IFERROR(INDEX(scheduling_data!H:H,MATCH(B6973&amp;D6973,scheduling_data!D:D&amp;scheduling_data!A:A,0)),"")</f>
        <v>Jessica Pittman</v>
      </c>
      <c r="J6973" t="str">
        <f t="shared" si="245"/>
        <v>No</v>
      </c>
      <c r="L6973" t="str">
        <f t="shared" si="246"/>
        <v>No</v>
      </c>
    </row>
    <row r="6974" spans="1:12" x14ac:dyDescent="0.3">
      <c r="A6974" t="s">
        <v>33</v>
      </c>
      <c r="B6974">
        <v>257</v>
      </c>
      <c r="C6974" s="1">
        <v>45358</v>
      </c>
      <c r="D6974" s="1">
        <v>45329.541666666664</v>
      </c>
      <c r="E6974">
        <v>3.01</v>
      </c>
      <c r="F6974" t="s">
        <v>19</v>
      </c>
      <c r="H6974">
        <v>97112</v>
      </c>
      <c r="I6974" t="str" cm="1">
        <f t="array" ref="I6974">IFERROR(INDEX(scheduling_data!H:H,MATCH(B6974&amp;D6974,scheduling_data!D:D&amp;scheduling_data!A:A,0)),"")</f>
        <v>Katherine Tyree</v>
      </c>
      <c r="J6974" t="str">
        <f t="shared" si="245"/>
        <v>No</v>
      </c>
      <c r="L6974" t="str">
        <f t="shared" si="246"/>
        <v>Yes</v>
      </c>
    </row>
    <row r="6975" spans="1:12" x14ac:dyDescent="0.3">
      <c r="A6975" t="s">
        <v>33</v>
      </c>
      <c r="B6975">
        <v>257</v>
      </c>
      <c r="C6975" s="1">
        <v>45358</v>
      </c>
      <c r="D6975" s="1">
        <v>45329.541666666664</v>
      </c>
      <c r="E6975">
        <v>3.1</v>
      </c>
      <c r="F6975" t="s">
        <v>9</v>
      </c>
      <c r="H6975">
        <v>97112</v>
      </c>
      <c r="I6975" t="str" cm="1">
        <f t="array" ref="I6975">IFERROR(INDEX(scheduling_data!H:H,MATCH(B6975&amp;D6975,scheduling_data!D:D&amp;scheduling_data!A:A,0)),"")</f>
        <v>Katherine Tyree</v>
      </c>
      <c r="J6975" t="str">
        <f t="shared" si="245"/>
        <v>No</v>
      </c>
      <c r="L6975" t="str">
        <f t="shared" si="246"/>
        <v>No</v>
      </c>
    </row>
    <row r="6976" spans="1:12" x14ac:dyDescent="0.3">
      <c r="A6976" t="s">
        <v>33</v>
      </c>
      <c r="B6976">
        <v>257</v>
      </c>
      <c r="C6976" s="1">
        <v>45358</v>
      </c>
      <c r="D6976" s="1">
        <v>45329.541666666664</v>
      </c>
      <c r="E6976">
        <v>4.0999999999999996</v>
      </c>
      <c r="F6976" t="s">
        <v>19</v>
      </c>
      <c r="H6976">
        <v>97110</v>
      </c>
      <c r="I6976" t="str" cm="1">
        <f t="array" ref="I6976">IFERROR(INDEX(scheduling_data!H:H,MATCH(B6976&amp;D6976,scheduling_data!D:D&amp;scheduling_data!A:A,0)),"")</f>
        <v>Katherine Tyree</v>
      </c>
      <c r="J6976" t="str">
        <f t="shared" si="245"/>
        <v>No</v>
      </c>
      <c r="L6976" t="str">
        <f t="shared" si="246"/>
        <v>Yes</v>
      </c>
    </row>
    <row r="6977" spans="1:12" x14ac:dyDescent="0.3">
      <c r="A6977" t="s">
        <v>33</v>
      </c>
      <c r="B6977">
        <v>257</v>
      </c>
      <c r="C6977" s="1">
        <v>45358</v>
      </c>
      <c r="D6977" s="1">
        <v>45329.541666666664</v>
      </c>
      <c r="E6977">
        <v>4.24</v>
      </c>
      <c r="F6977" t="s">
        <v>9</v>
      </c>
      <c r="H6977">
        <v>97110</v>
      </c>
      <c r="I6977" t="str" cm="1">
        <f t="array" ref="I6977">IFERROR(INDEX(scheduling_data!H:H,MATCH(B6977&amp;D6977,scheduling_data!D:D&amp;scheduling_data!A:A,0)),"")</f>
        <v>Katherine Tyree</v>
      </c>
      <c r="J6977" t="str">
        <f t="shared" si="245"/>
        <v>No</v>
      </c>
      <c r="L6977" t="str">
        <f t="shared" si="246"/>
        <v>No</v>
      </c>
    </row>
    <row r="6978" spans="1:12" x14ac:dyDescent="0.3">
      <c r="A6978" t="s">
        <v>137</v>
      </c>
      <c r="B6978">
        <v>257</v>
      </c>
      <c r="C6978" s="1">
        <v>45352</v>
      </c>
      <c r="D6978" s="1">
        <v>45334.416666666664</v>
      </c>
      <c r="E6978">
        <v>0.93</v>
      </c>
      <c r="F6978" t="s">
        <v>9</v>
      </c>
      <c r="G6978" t="s">
        <v>55</v>
      </c>
      <c r="H6978">
        <v>97110</v>
      </c>
      <c r="I6978" t="str" cm="1">
        <f t="array" ref="I6978">IFERROR(INDEX(scheduling_data!H:H,MATCH(B6978&amp;D6978,scheduling_data!D:D&amp;scheduling_data!A:A,0)),"")</f>
        <v>Jessica Pittman</v>
      </c>
      <c r="J6978" t="str">
        <f t="shared" si="245"/>
        <v>No</v>
      </c>
      <c r="L6978" t="str">
        <f t="shared" si="246"/>
        <v>No</v>
      </c>
    </row>
    <row r="6979" spans="1:12" x14ac:dyDescent="0.3">
      <c r="A6979" t="s">
        <v>137</v>
      </c>
      <c r="B6979">
        <v>257</v>
      </c>
      <c r="C6979" s="1">
        <v>45352</v>
      </c>
      <c r="D6979" s="1">
        <v>45334.416666666664</v>
      </c>
      <c r="E6979">
        <v>11.72</v>
      </c>
      <c r="F6979" t="s">
        <v>9</v>
      </c>
      <c r="G6979" t="s">
        <v>54</v>
      </c>
      <c r="H6979">
        <v>97110</v>
      </c>
      <c r="I6979" t="str" cm="1">
        <f t="array" ref="I6979">IFERROR(INDEX(scheduling_data!H:H,MATCH(B6979&amp;D6979,scheduling_data!D:D&amp;scheduling_data!A:A,0)),"")</f>
        <v>Jessica Pittman</v>
      </c>
      <c r="J6979" t="str">
        <f t="shared" ref="J6979:J7042" si="247">IF(I6979="", "Yes", "No")</f>
        <v>No</v>
      </c>
      <c r="L6979" t="str">
        <f t="shared" ref="L6979:L7042" si="248">IF(OR(F6979="Cash", F6979="Check", F6979="EFT", F6979="Credit Card", F6979="Visa", F6979="Mastercard", F6979="AMEX"), "Yes", "No")</f>
        <v>No</v>
      </c>
    </row>
    <row r="6980" spans="1:12" x14ac:dyDescent="0.3">
      <c r="A6980" t="s">
        <v>137</v>
      </c>
      <c r="B6980">
        <v>257</v>
      </c>
      <c r="C6980" s="1">
        <v>45352</v>
      </c>
      <c r="D6980" s="1">
        <v>45334.416666666664</v>
      </c>
      <c r="E6980">
        <v>45.56</v>
      </c>
      <c r="F6980" t="s">
        <v>19</v>
      </c>
      <c r="G6980" t="s">
        <v>57</v>
      </c>
      <c r="H6980">
        <v>97110</v>
      </c>
      <c r="I6980" t="str" cm="1">
        <f t="array" ref="I6980">IFERROR(INDEX(scheduling_data!H:H,MATCH(B6980&amp;D6980,scheduling_data!D:D&amp;scheduling_data!A:A,0)),"")</f>
        <v>Jessica Pittman</v>
      </c>
      <c r="J6980" t="str">
        <f t="shared" si="247"/>
        <v>No</v>
      </c>
      <c r="L6980" t="str">
        <f t="shared" si="248"/>
        <v>Yes</v>
      </c>
    </row>
    <row r="6981" spans="1:12" x14ac:dyDescent="0.3">
      <c r="A6981" t="s">
        <v>137</v>
      </c>
      <c r="B6981">
        <v>257</v>
      </c>
      <c r="C6981" s="1">
        <v>45352</v>
      </c>
      <c r="D6981" s="1">
        <v>45334.416666666664</v>
      </c>
      <c r="E6981">
        <v>153.11000000000001</v>
      </c>
      <c r="F6981" t="s">
        <v>9</v>
      </c>
      <c r="G6981" t="s">
        <v>56</v>
      </c>
      <c r="H6981">
        <v>97110</v>
      </c>
      <c r="I6981" t="str" cm="1">
        <f t="array" ref="I6981">IFERROR(INDEX(scheduling_data!H:H,MATCH(B6981&amp;D6981,scheduling_data!D:D&amp;scheduling_data!A:A,0)),"")</f>
        <v>Jessica Pittman</v>
      </c>
      <c r="J6981" t="str">
        <f t="shared" si="247"/>
        <v>No</v>
      </c>
      <c r="L6981" t="str">
        <f t="shared" si="248"/>
        <v>No</v>
      </c>
    </row>
    <row r="6982" spans="1:12" x14ac:dyDescent="0.3">
      <c r="A6982" t="s">
        <v>137</v>
      </c>
      <c r="B6982">
        <v>257</v>
      </c>
      <c r="C6982" s="1">
        <v>45357</v>
      </c>
      <c r="D6982" s="1">
        <v>45341.541666666664</v>
      </c>
      <c r="E6982">
        <v>31.68</v>
      </c>
      <c r="F6982" t="s">
        <v>19</v>
      </c>
      <c r="G6982" t="s">
        <v>57</v>
      </c>
      <c r="H6982">
        <v>97110</v>
      </c>
      <c r="I6982" t="str" cm="1">
        <f t="array" ref="I6982">IFERROR(INDEX(scheduling_data!H:H,MATCH(B6982&amp;D6982,scheduling_data!D:D&amp;scheduling_data!A:A,0)),"")</f>
        <v>Amber Hickman</v>
      </c>
      <c r="J6982" t="str">
        <f t="shared" si="247"/>
        <v>No</v>
      </c>
      <c r="L6982" t="str">
        <f t="shared" si="248"/>
        <v>Yes</v>
      </c>
    </row>
    <row r="6983" spans="1:12" x14ac:dyDescent="0.3">
      <c r="A6983" t="s">
        <v>137</v>
      </c>
      <c r="B6983">
        <v>257</v>
      </c>
      <c r="C6983" s="1">
        <v>45357</v>
      </c>
      <c r="D6983" s="1">
        <v>45341.541666666664</v>
      </c>
      <c r="E6983">
        <v>5.86</v>
      </c>
      <c r="F6983" t="s">
        <v>9</v>
      </c>
      <c r="G6983" t="s">
        <v>54</v>
      </c>
      <c r="H6983">
        <v>97110</v>
      </c>
      <c r="I6983" t="str" cm="1">
        <f t="array" ref="I6983">IFERROR(INDEX(scheduling_data!H:H,MATCH(B6983&amp;D6983,scheduling_data!D:D&amp;scheduling_data!A:A,0)),"")</f>
        <v>Amber Hickman</v>
      </c>
      <c r="J6983" t="str">
        <f t="shared" si="247"/>
        <v>No</v>
      </c>
      <c r="L6983" t="str">
        <f t="shared" si="248"/>
        <v>No</v>
      </c>
    </row>
    <row r="6984" spans="1:12" x14ac:dyDescent="0.3">
      <c r="A6984" t="s">
        <v>137</v>
      </c>
      <c r="B6984">
        <v>257</v>
      </c>
      <c r="C6984" s="1">
        <v>45357</v>
      </c>
      <c r="D6984" s="1">
        <v>45341.541666666664</v>
      </c>
      <c r="E6984">
        <v>0.65</v>
      </c>
      <c r="F6984" t="s">
        <v>9</v>
      </c>
      <c r="G6984" t="s">
        <v>55</v>
      </c>
      <c r="H6984">
        <v>97110</v>
      </c>
      <c r="I6984" t="str" cm="1">
        <f t="array" ref="I6984">IFERROR(INDEX(scheduling_data!H:H,MATCH(B6984&amp;D6984,scheduling_data!D:D&amp;scheduling_data!A:A,0)),"")</f>
        <v>Amber Hickman</v>
      </c>
      <c r="J6984" t="str">
        <f t="shared" si="247"/>
        <v>No</v>
      </c>
      <c r="L6984" t="str">
        <f t="shared" si="248"/>
        <v>No</v>
      </c>
    </row>
    <row r="6985" spans="1:12" x14ac:dyDescent="0.3">
      <c r="A6985" t="s">
        <v>137</v>
      </c>
      <c r="B6985">
        <v>257</v>
      </c>
      <c r="C6985" s="1">
        <v>45357</v>
      </c>
      <c r="D6985" s="1">
        <v>45341.541666666664</v>
      </c>
      <c r="E6985">
        <v>102.3</v>
      </c>
      <c r="F6985" t="s">
        <v>9</v>
      </c>
      <c r="G6985" t="s">
        <v>56</v>
      </c>
      <c r="H6985">
        <v>97110</v>
      </c>
      <c r="I6985" t="str" cm="1">
        <f t="array" ref="I6985">IFERROR(INDEX(scheduling_data!H:H,MATCH(B6985&amp;D6985,scheduling_data!D:D&amp;scheduling_data!A:A,0)),"")</f>
        <v>Amber Hickman</v>
      </c>
      <c r="J6985" t="str">
        <f t="shared" si="247"/>
        <v>No</v>
      </c>
      <c r="L6985" t="str">
        <f t="shared" si="248"/>
        <v>No</v>
      </c>
    </row>
    <row r="6986" spans="1:12" x14ac:dyDescent="0.3">
      <c r="A6986" t="s">
        <v>137</v>
      </c>
      <c r="B6986">
        <v>257</v>
      </c>
      <c r="C6986" s="1">
        <v>45359</v>
      </c>
      <c r="D6986" s="1">
        <v>45343.541666666664</v>
      </c>
      <c r="E6986">
        <v>101.6</v>
      </c>
      <c r="F6986" t="s">
        <v>9</v>
      </c>
      <c r="G6986" t="s">
        <v>56</v>
      </c>
      <c r="H6986">
        <v>97110</v>
      </c>
      <c r="I6986" t="str" cm="1">
        <f t="array" ref="I6986">IFERROR(INDEX(scheduling_data!H:H,MATCH(B6986&amp;D6986,scheduling_data!D:D&amp;scheduling_data!A:A,0)),"")</f>
        <v>Jessica Pittman</v>
      </c>
      <c r="J6986" t="str">
        <f t="shared" si="247"/>
        <v>No</v>
      </c>
      <c r="L6986" t="str">
        <f t="shared" si="248"/>
        <v>No</v>
      </c>
    </row>
    <row r="6987" spans="1:12" x14ac:dyDescent="0.3">
      <c r="A6987" t="s">
        <v>137</v>
      </c>
      <c r="B6987">
        <v>257</v>
      </c>
      <c r="C6987" s="1">
        <v>45359</v>
      </c>
      <c r="D6987" s="1">
        <v>45343.541666666664</v>
      </c>
      <c r="E6987">
        <v>0.42</v>
      </c>
      <c r="F6987" t="s">
        <v>9</v>
      </c>
      <c r="G6987" t="s">
        <v>55</v>
      </c>
      <c r="H6987">
        <v>97112</v>
      </c>
      <c r="I6987" t="str" cm="1">
        <f t="array" ref="I6987">IFERROR(INDEX(scheduling_data!H:H,MATCH(B6987&amp;D6987,scheduling_data!D:D&amp;scheduling_data!A:A,0)),"")</f>
        <v>Jessica Pittman</v>
      </c>
      <c r="J6987" t="str">
        <f t="shared" si="247"/>
        <v>No</v>
      </c>
      <c r="L6987" t="str">
        <f t="shared" si="248"/>
        <v>No</v>
      </c>
    </row>
    <row r="6988" spans="1:12" x14ac:dyDescent="0.3">
      <c r="A6988" t="s">
        <v>137</v>
      </c>
      <c r="B6988">
        <v>257</v>
      </c>
      <c r="C6988" s="1">
        <v>45359</v>
      </c>
      <c r="D6988" s="1">
        <v>45343.541666666664</v>
      </c>
      <c r="E6988">
        <v>48.1</v>
      </c>
      <c r="F6988" t="s">
        <v>9</v>
      </c>
      <c r="G6988" t="s">
        <v>56</v>
      </c>
      <c r="H6988">
        <v>97112</v>
      </c>
      <c r="I6988" t="str" cm="1">
        <f t="array" ref="I6988">IFERROR(INDEX(scheduling_data!H:H,MATCH(B6988&amp;D6988,scheduling_data!D:D&amp;scheduling_data!A:A,0)),"")</f>
        <v>Jessica Pittman</v>
      </c>
      <c r="J6988" t="str">
        <f t="shared" si="247"/>
        <v>No</v>
      </c>
      <c r="L6988" t="str">
        <f t="shared" si="248"/>
        <v>No</v>
      </c>
    </row>
    <row r="6989" spans="1:12" x14ac:dyDescent="0.3">
      <c r="A6989" t="s">
        <v>137</v>
      </c>
      <c r="B6989">
        <v>257</v>
      </c>
      <c r="C6989" s="1">
        <v>45359</v>
      </c>
      <c r="D6989" s="1">
        <v>45343.541666666664</v>
      </c>
      <c r="E6989">
        <v>20.37</v>
      </c>
      <c r="F6989" t="s">
        <v>19</v>
      </c>
      <c r="G6989" t="s">
        <v>57</v>
      </c>
      <c r="H6989">
        <v>97112</v>
      </c>
      <c r="I6989" t="str" cm="1">
        <f t="array" ref="I6989">IFERROR(INDEX(scheduling_data!H:H,MATCH(B6989&amp;D6989,scheduling_data!D:D&amp;scheduling_data!A:A,0)),"")</f>
        <v>Jessica Pittman</v>
      </c>
      <c r="J6989" t="str">
        <f t="shared" si="247"/>
        <v>No</v>
      </c>
      <c r="L6989" t="str">
        <f t="shared" si="248"/>
        <v>Yes</v>
      </c>
    </row>
    <row r="6990" spans="1:12" x14ac:dyDescent="0.3">
      <c r="A6990" t="s">
        <v>137</v>
      </c>
      <c r="B6990">
        <v>257</v>
      </c>
      <c r="C6990" s="1">
        <v>45359</v>
      </c>
      <c r="D6990" s="1">
        <v>45343.541666666664</v>
      </c>
      <c r="E6990">
        <v>11.72</v>
      </c>
      <c r="F6990" t="s">
        <v>9</v>
      </c>
      <c r="G6990" t="s">
        <v>54</v>
      </c>
      <c r="H6990">
        <v>97110</v>
      </c>
      <c r="I6990" t="str" cm="1">
        <f t="array" ref="I6990">IFERROR(INDEX(scheduling_data!H:H,MATCH(B6990&amp;D6990,scheduling_data!D:D&amp;scheduling_data!A:A,0)),"")</f>
        <v>Jessica Pittman</v>
      </c>
      <c r="J6990" t="str">
        <f t="shared" si="247"/>
        <v>No</v>
      </c>
      <c r="L6990" t="str">
        <f t="shared" si="248"/>
        <v>No</v>
      </c>
    </row>
    <row r="6991" spans="1:12" x14ac:dyDescent="0.3">
      <c r="A6991" t="s">
        <v>137</v>
      </c>
      <c r="B6991">
        <v>257</v>
      </c>
      <c r="C6991" s="1">
        <v>45359</v>
      </c>
      <c r="D6991" s="1">
        <v>45343.541666666664</v>
      </c>
      <c r="E6991">
        <v>0.56999999999999995</v>
      </c>
      <c r="F6991" t="s">
        <v>9</v>
      </c>
      <c r="G6991" t="s">
        <v>55</v>
      </c>
      <c r="H6991">
        <v>97110</v>
      </c>
      <c r="I6991" t="str" cm="1">
        <f t="array" ref="I6991">IFERROR(INDEX(scheduling_data!H:H,MATCH(B6991&amp;D6991,scheduling_data!D:D&amp;scheduling_data!A:A,0)),"")</f>
        <v>Jessica Pittman</v>
      </c>
      <c r="J6991" t="str">
        <f t="shared" si="247"/>
        <v>No</v>
      </c>
      <c r="L6991" t="str">
        <f t="shared" si="248"/>
        <v>No</v>
      </c>
    </row>
    <row r="6992" spans="1:12" x14ac:dyDescent="0.3">
      <c r="A6992" t="s">
        <v>137</v>
      </c>
      <c r="B6992">
        <v>257</v>
      </c>
      <c r="C6992" s="1">
        <v>45359</v>
      </c>
      <c r="D6992" s="1">
        <v>45343.541666666664</v>
      </c>
      <c r="E6992">
        <v>27.77</v>
      </c>
      <c r="F6992" t="s">
        <v>19</v>
      </c>
      <c r="G6992" t="s">
        <v>57</v>
      </c>
      <c r="H6992">
        <v>97110</v>
      </c>
      <c r="I6992" t="str" cm="1">
        <f t="array" ref="I6992">IFERROR(INDEX(scheduling_data!H:H,MATCH(B6992&amp;D6992,scheduling_data!D:D&amp;scheduling_data!A:A,0)),"")</f>
        <v>Jessica Pittman</v>
      </c>
      <c r="J6992" t="str">
        <f t="shared" si="247"/>
        <v>No</v>
      </c>
      <c r="L6992" t="str">
        <f t="shared" si="248"/>
        <v>Yes</v>
      </c>
    </row>
    <row r="6993" spans="1:12" x14ac:dyDescent="0.3">
      <c r="A6993" t="s">
        <v>137</v>
      </c>
      <c r="B6993">
        <v>257</v>
      </c>
      <c r="C6993" s="1">
        <v>45365</v>
      </c>
      <c r="D6993" s="1">
        <v>45348.541666666664</v>
      </c>
      <c r="E6993">
        <v>27.77</v>
      </c>
      <c r="F6993" t="s">
        <v>19</v>
      </c>
      <c r="G6993" t="s">
        <v>57</v>
      </c>
      <c r="H6993">
        <v>97110</v>
      </c>
      <c r="I6993" t="str" cm="1">
        <f t="array" ref="I6993">IFERROR(INDEX(scheduling_data!H:H,MATCH(B6993&amp;D6993,scheduling_data!D:D&amp;scheduling_data!A:A,0)),"")</f>
        <v>Amber Hickman</v>
      </c>
      <c r="J6993" t="str">
        <f t="shared" si="247"/>
        <v>No</v>
      </c>
      <c r="L6993" t="str">
        <f t="shared" si="248"/>
        <v>Yes</v>
      </c>
    </row>
    <row r="6994" spans="1:12" x14ac:dyDescent="0.3">
      <c r="A6994" t="s">
        <v>137</v>
      </c>
      <c r="B6994">
        <v>257</v>
      </c>
      <c r="C6994" s="1">
        <v>45365</v>
      </c>
      <c r="D6994" s="1">
        <v>45348.541666666664</v>
      </c>
      <c r="E6994">
        <v>101.6</v>
      </c>
      <c r="F6994" t="s">
        <v>9</v>
      </c>
      <c r="G6994" t="s">
        <v>56</v>
      </c>
      <c r="H6994">
        <v>97110</v>
      </c>
      <c r="I6994" t="str" cm="1">
        <f t="array" ref="I6994">IFERROR(INDEX(scheduling_data!H:H,MATCH(B6994&amp;D6994,scheduling_data!D:D&amp;scheduling_data!A:A,0)),"")</f>
        <v>Amber Hickman</v>
      </c>
      <c r="J6994" t="str">
        <f t="shared" si="247"/>
        <v>No</v>
      </c>
      <c r="L6994" t="str">
        <f t="shared" si="248"/>
        <v>No</v>
      </c>
    </row>
    <row r="6995" spans="1:12" x14ac:dyDescent="0.3">
      <c r="A6995" t="s">
        <v>137</v>
      </c>
      <c r="B6995">
        <v>257</v>
      </c>
      <c r="C6995" s="1">
        <v>45365</v>
      </c>
      <c r="D6995" s="1">
        <v>45348.541666666664</v>
      </c>
      <c r="E6995">
        <v>0.56999999999999995</v>
      </c>
      <c r="F6995" t="s">
        <v>9</v>
      </c>
      <c r="G6995" t="s">
        <v>55</v>
      </c>
      <c r="H6995">
        <v>97110</v>
      </c>
      <c r="I6995" t="str" cm="1">
        <f t="array" ref="I6995">IFERROR(INDEX(scheduling_data!H:H,MATCH(B6995&amp;D6995,scheduling_data!D:D&amp;scheduling_data!A:A,0)),"")</f>
        <v>Amber Hickman</v>
      </c>
      <c r="J6995" t="str">
        <f t="shared" si="247"/>
        <v>No</v>
      </c>
      <c r="L6995" t="str">
        <f t="shared" si="248"/>
        <v>No</v>
      </c>
    </row>
    <row r="6996" spans="1:12" x14ac:dyDescent="0.3">
      <c r="A6996" t="s">
        <v>137</v>
      </c>
      <c r="B6996">
        <v>257</v>
      </c>
      <c r="C6996" s="1">
        <v>45365</v>
      </c>
      <c r="D6996" s="1">
        <v>45348.541666666664</v>
      </c>
      <c r="E6996">
        <v>11.72</v>
      </c>
      <c r="F6996" t="s">
        <v>9</v>
      </c>
      <c r="G6996" t="s">
        <v>54</v>
      </c>
      <c r="H6996">
        <v>97110</v>
      </c>
      <c r="I6996" t="str" cm="1">
        <f t="array" ref="I6996">IFERROR(INDEX(scheduling_data!H:H,MATCH(B6996&amp;D6996,scheduling_data!D:D&amp;scheduling_data!A:A,0)),"")</f>
        <v>Amber Hickman</v>
      </c>
      <c r="J6996" t="str">
        <f t="shared" si="247"/>
        <v>No</v>
      </c>
      <c r="L6996" t="str">
        <f t="shared" si="248"/>
        <v>No</v>
      </c>
    </row>
    <row r="6997" spans="1:12" x14ac:dyDescent="0.3">
      <c r="A6997" t="s">
        <v>137</v>
      </c>
      <c r="B6997">
        <v>257</v>
      </c>
      <c r="C6997" s="1">
        <v>45365</v>
      </c>
      <c r="D6997" s="1">
        <v>45348.541666666664</v>
      </c>
      <c r="E6997">
        <v>36.1</v>
      </c>
      <c r="F6997" t="s">
        <v>19</v>
      </c>
      <c r="G6997" t="s">
        <v>57</v>
      </c>
      <c r="H6997">
        <v>97112</v>
      </c>
      <c r="I6997" t="str" cm="1">
        <f t="array" ref="I6997">IFERROR(INDEX(scheduling_data!H:H,MATCH(B6997&amp;D6997,scheduling_data!D:D&amp;scheduling_data!A:A,0)),"")</f>
        <v>Amber Hickman</v>
      </c>
      <c r="J6997" t="str">
        <f t="shared" si="247"/>
        <v>No</v>
      </c>
      <c r="L6997" t="str">
        <f t="shared" si="248"/>
        <v>Yes</v>
      </c>
    </row>
    <row r="6998" spans="1:12" x14ac:dyDescent="0.3">
      <c r="A6998" t="s">
        <v>137</v>
      </c>
      <c r="B6998">
        <v>257</v>
      </c>
      <c r="C6998" s="1">
        <v>45365</v>
      </c>
      <c r="D6998" s="1">
        <v>45348.541666666664</v>
      </c>
      <c r="E6998">
        <v>95.36</v>
      </c>
      <c r="F6998" t="s">
        <v>9</v>
      </c>
      <c r="G6998" t="s">
        <v>56</v>
      </c>
      <c r="H6998">
        <v>97112</v>
      </c>
      <c r="I6998" t="str" cm="1">
        <f t="array" ref="I6998">IFERROR(INDEX(scheduling_data!H:H,MATCH(B6998&amp;D6998,scheduling_data!D:D&amp;scheduling_data!A:A,0)),"")</f>
        <v>Amber Hickman</v>
      </c>
      <c r="J6998" t="str">
        <f t="shared" si="247"/>
        <v>No</v>
      </c>
      <c r="L6998" t="str">
        <f t="shared" si="248"/>
        <v>No</v>
      </c>
    </row>
    <row r="6999" spans="1:12" x14ac:dyDescent="0.3">
      <c r="A6999" t="s">
        <v>137</v>
      </c>
      <c r="B6999">
        <v>257</v>
      </c>
      <c r="C6999" s="1">
        <v>45365</v>
      </c>
      <c r="D6999" s="1">
        <v>45348.541666666664</v>
      </c>
      <c r="E6999">
        <v>0.74</v>
      </c>
      <c r="F6999" t="s">
        <v>9</v>
      </c>
      <c r="G6999" t="s">
        <v>55</v>
      </c>
      <c r="H6999">
        <v>97112</v>
      </c>
      <c r="I6999" t="str" cm="1">
        <f t="array" ref="I6999">IFERROR(INDEX(scheduling_data!H:H,MATCH(B6999&amp;D6999,scheduling_data!D:D&amp;scheduling_data!A:A,0)),"")</f>
        <v>Amber Hickman</v>
      </c>
      <c r="J6999" t="str">
        <f t="shared" si="247"/>
        <v>No</v>
      </c>
      <c r="L6999" t="str">
        <f t="shared" si="248"/>
        <v>No</v>
      </c>
    </row>
    <row r="7000" spans="1:12" x14ac:dyDescent="0.3">
      <c r="A7000" t="s">
        <v>137</v>
      </c>
      <c r="B7000">
        <v>257</v>
      </c>
      <c r="C7000" s="1">
        <v>45365</v>
      </c>
      <c r="D7000" s="1">
        <v>45348.541666666664</v>
      </c>
      <c r="E7000">
        <v>6.97</v>
      </c>
      <c r="F7000" t="s">
        <v>9</v>
      </c>
      <c r="G7000" t="s">
        <v>54</v>
      </c>
      <c r="H7000">
        <v>97112</v>
      </c>
      <c r="I7000" t="str" cm="1">
        <f t="array" ref="I7000">IFERROR(INDEX(scheduling_data!H:H,MATCH(B7000&amp;D7000,scheduling_data!D:D&amp;scheduling_data!A:A,0)),"")</f>
        <v>Amber Hickman</v>
      </c>
      <c r="J7000" t="str">
        <f t="shared" si="247"/>
        <v>No</v>
      </c>
      <c r="L7000" t="str">
        <f t="shared" si="248"/>
        <v>No</v>
      </c>
    </row>
    <row r="7001" spans="1:12" x14ac:dyDescent="0.3">
      <c r="A7001" t="s">
        <v>17</v>
      </c>
      <c r="B7001">
        <v>53</v>
      </c>
      <c r="C7001" s="1">
        <v>45370</v>
      </c>
      <c r="D7001" s="1">
        <v>45349.458333333336</v>
      </c>
      <c r="E7001">
        <v>57.07</v>
      </c>
      <c r="F7001" t="s">
        <v>9</v>
      </c>
      <c r="G7001" t="s">
        <v>18</v>
      </c>
      <c r="H7001">
        <v>92523</v>
      </c>
      <c r="I7001" t="str" cm="1">
        <f t="array" ref="I7001">IFERROR(INDEX(scheduling_data!H:H,MATCH(B7001&amp;D7001,scheduling_data!D:D&amp;scheduling_data!A:A,0)),"")</f>
        <v>Kelli Cruthirds</v>
      </c>
      <c r="J7001" t="str">
        <f t="shared" si="247"/>
        <v>No</v>
      </c>
      <c r="L7001" t="str">
        <f t="shared" si="248"/>
        <v>No</v>
      </c>
    </row>
    <row r="7002" spans="1:12" x14ac:dyDescent="0.3">
      <c r="A7002" t="s">
        <v>17</v>
      </c>
      <c r="B7002">
        <v>53</v>
      </c>
      <c r="C7002" s="1">
        <v>45370</v>
      </c>
      <c r="D7002" s="1">
        <v>45349.458333333336</v>
      </c>
      <c r="E7002">
        <v>192.93</v>
      </c>
      <c r="F7002" t="s">
        <v>19</v>
      </c>
      <c r="G7002" t="s">
        <v>20</v>
      </c>
      <c r="H7002">
        <v>92523</v>
      </c>
      <c r="I7002" t="str" cm="1">
        <f t="array" ref="I7002">IFERROR(INDEX(scheduling_data!H:H,MATCH(B7002&amp;D7002,scheduling_data!D:D&amp;scheduling_data!A:A,0)),"")</f>
        <v>Kelli Cruthirds</v>
      </c>
      <c r="J7002" t="str">
        <f t="shared" si="247"/>
        <v>No</v>
      </c>
      <c r="L7002" t="str">
        <f t="shared" si="248"/>
        <v>Yes</v>
      </c>
    </row>
    <row r="7003" spans="1:12" x14ac:dyDescent="0.3">
      <c r="A7003" t="s">
        <v>21</v>
      </c>
      <c r="B7003">
        <v>259</v>
      </c>
      <c r="C7003" s="1">
        <v>45358</v>
      </c>
      <c r="D7003" s="1">
        <v>45343.416666666664</v>
      </c>
      <c r="E7003">
        <v>82</v>
      </c>
      <c r="F7003" t="s">
        <v>23</v>
      </c>
      <c r="H7003">
        <v>97110</v>
      </c>
      <c r="I7003" t="str" cm="1">
        <f t="array" ref="I7003">IFERROR(INDEX(scheduling_data!H:H,MATCH(B7003&amp;D7003,scheduling_data!D:D&amp;scheduling_data!A:A,0)),"")</f>
        <v>Christian Litz</v>
      </c>
      <c r="J7003" t="str">
        <f t="shared" si="247"/>
        <v>No</v>
      </c>
      <c r="L7003" t="str">
        <f t="shared" si="248"/>
        <v>Yes</v>
      </c>
    </row>
    <row r="7004" spans="1:12" x14ac:dyDescent="0.3">
      <c r="A7004" t="s">
        <v>21</v>
      </c>
      <c r="B7004">
        <v>259</v>
      </c>
      <c r="C7004" s="1">
        <v>45358</v>
      </c>
      <c r="D7004" s="1">
        <v>45343.416666666664</v>
      </c>
      <c r="E7004">
        <v>68</v>
      </c>
      <c r="F7004" t="s">
        <v>9</v>
      </c>
      <c r="H7004">
        <v>97110</v>
      </c>
      <c r="I7004" t="str" cm="1">
        <f t="array" ref="I7004">IFERROR(INDEX(scheduling_data!H:H,MATCH(B7004&amp;D7004,scheduling_data!D:D&amp;scheduling_data!A:A,0)),"")</f>
        <v>Christian Litz</v>
      </c>
      <c r="J7004" t="str">
        <f t="shared" si="247"/>
        <v>No</v>
      </c>
      <c r="L7004" t="str">
        <f t="shared" si="248"/>
        <v>No</v>
      </c>
    </row>
    <row r="7005" spans="1:12" x14ac:dyDescent="0.3">
      <c r="A7005" t="s">
        <v>21</v>
      </c>
      <c r="B7005">
        <v>259</v>
      </c>
      <c r="C7005" s="1">
        <v>45358</v>
      </c>
      <c r="D7005" s="1">
        <v>45343.416666666664</v>
      </c>
      <c r="E7005">
        <v>75</v>
      </c>
      <c r="F7005" t="s">
        <v>9</v>
      </c>
      <c r="H7005">
        <v>97530</v>
      </c>
      <c r="I7005" t="str" cm="1">
        <f t="array" ref="I7005">IFERROR(INDEX(scheduling_data!H:H,MATCH(B7005&amp;D7005,scheduling_data!D:D&amp;scheduling_data!A:A,0)),"")</f>
        <v>Christian Litz</v>
      </c>
      <c r="J7005" t="str">
        <f t="shared" si="247"/>
        <v>No</v>
      </c>
      <c r="L7005" t="str">
        <f t="shared" si="248"/>
        <v>No</v>
      </c>
    </row>
    <row r="7006" spans="1:12" x14ac:dyDescent="0.3">
      <c r="A7006" t="s">
        <v>21</v>
      </c>
      <c r="B7006">
        <v>259</v>
      </c>
      <c r="C7006" s="1">
        <v>45358</v>
      </c>
      <c r="D7006" s="1">
        <v>45343.416666666664</v>
      </c>
      <c r="E7006">
        <v>150</v>
      </c>
      <c r="F7006" t="s">
        <v>9</v>
      </c>
      <c r="H7006">
        <v>97112</v>
      </c>
      <c r="I7006" t="str" cm="1">
        <f t="array" ref="I7006">IFERROR(INDEX(scheduling_data!H:H,MATCH(B7006&amp;D7006,scheduling_data!D:D&amp;scheduling_data!A:A,0)),"")</f>
        <v>Christian Litz</v>
      </c>
      <c r="J7006" t="str">
        <f t="shared" si="247"/>
        <v>No</v>
      </c>
      <c r="L7006" t="str">
        <f t="shared" si="248"/>
        <v>No</v>
      </c>
    </row>
    <row r="7007" spans="1:12" x14ac:dyDescent="0.3">
      <c r="A7007" t="s">
        <v>49</v>
      </c>
      <c r="B7007">
        <v>260</v>
      </c>
      <c r="C7007" s="1">
        <v>45355</v>
      </c>
      <c r="D7007" s="1">
        <v>45342.708333333336</v>
      </c>
      <c r="E7007">
        <v>15</v>
      </c>
      <c r="F7007" t="s">
        <v>19</v>
      </c>
      <c r="G7007" t="s">
        <v>50</v>
      </c>
      <c r="H7007">
        <v>97110</v>
      </c>
      <c r="I7007" t="str" cm="1">
        <f t="array" ref="I7007">IFERROR(INDEX(scheduling_data!H:H,MATCH(B7007&amp;D7007,scheduling_data!D:D&amp;scheduling_data!A:A,0)),"")</f>
        <v>Katherine Tyree</v>
      </c>
      <c r="J7007" t="str">
        <f t="shared" si="247"/>
        <v>No</v>
      </c>
      <c r="L7007" t="str">
        <f t="shared" si="248"/>
        <v>Yes</v>
      </c>
    </row>
    <row r="7008" spans="1:12" x14ac:dyDescent="0.3">
      <c r="A7008" t="s">
        <v>49</v>
      </c>
      <c r="B7008">
        <v>260</v>
      </c>
      <c r="C7008" s="1">
        <v>45355</v>
      </c>
      <c r="D7008" s="1">
        <v>45342.708333333336</v>
      </c>
      <c r="E7008">
        <v>35</v>
      </c>
      <c r="F7008" t="s">
        <v>9</v>
      </c>
      <c r="G7008" t="s">
        <v>104</v>
      </c>
      <c r="H7008">
        <v>97110</v>
      </c>
      <c r="I7008" t="str" cm="1">
        <f t="array" ref="I7008">IFERROR(INDEX(scheduling_data!H:H,MATCH(B7008&amp;D7008,scheduling_data!D:D&amp;scheduling_data!A:A,0)),"")</f>
        <v>Katherine Tyree</v>
      </c>
      <c r="J7008" t="str">
        <f t="shared" si="247"/>
        <v>No</v>
      </c>
      <c r="L7008" t="str">
        <f t="shared" si="248"/>
        <v>No</v>
      </c>
    </row>
    <row r="7009" spans="1:12" x14ac:dyDescent="0.3">
      <c r="A7009" t="s">
        <v>49</v>
      </c>
      <c r="B7009">
        <v>260</v>
      </c>
      <c r="C7009" s="1">
        <v>45355</v>
      </c>
      <c r="D7009" s="1">
        <v>45342.708333333336</v>
      </c>
      <c r="E7009">
        <v>40</v>
      </c>
      <c r="F7009" t="s">
        <v>19</v>
      </c>
      <c r="G7009" t="s">
        <v>50</v>
      </c>
      <c r="H7009">
        <v>97530</v>
      </c>
      <c r="I7009" t="str" cm="1">
        <f t="array" ref="I7009">IFERROR(INDEX(scheduling_data!H:H,MATCH(B7009&amp;D7009,scheduling_data!D:D&amp;scheduling_data!A:A,0)),"")</f>
        <v>Katherine Tyree</v>
      </c>
      <c r="J7009" t="str">
        <f t="shared" si="247"/>
        <v>No</v>
      </c>
      <c r="L7009" t="str">
        <f t="shared" si="248"/>
        <v>Yes</v>
      </c>
    </row>
    <row r="7010" spans="1:12" x14ac:dyDescent="0.3">
      <c r="A7010" t="s">
        <v>49</v>
      </c>
      <c r="B7010">
        <v>260</v>
      </c>
      <c r="C7010" s="1">
        <v>45355</v>
      </c>
      <c r="D7010" s="1">
        <v>45342.708333333336</v>
      </c>
      <c r="E7010">
        <v>35</v>
      </c>
      <c r="F7010" t="s">
        <v>9</v>
      </c>
      <c r="G7010" t="s">
        <v>104</v>
      </c>
      <c r="H7010">
        <v>97530</v>
      </c>
      <c r="I7010" t="str" cm="1">
        <f t="array" ref="I7010">IFERROR(INDEX(scheduling_data!H:H,MATCH(B7010&amp;D7010,scheduling_data!D:D&amp;scheduling_data!A:A,0)),"")</f>
        <v>Katherine Tyree</v>
      </c>
      <c r="J7010" t="str">
        <f t="shared" si="247"/>
        <v>No</v>
      </c>
      <c r="L7010" t="str">
        <f t="shared" si="248"/>
        <v>No</v>
      </c>
    </row>
    <row r="7011" spans="1:12" x14ac:dyDescent="0.3">
      <c r="A7011" t="s">
        <v>49</v>
      </c>
      <c r="B7011">
        <v>260</v>
      </c>
      <c r="C7011" s="1">
        <v>45355</v>
      </c>
      <c r="D7011" s="1">
        <v>45342.708333333336</v>
      </c>
      <c r="E7011">
        <v>41</v>
      </c>
      <c r="F7011" t="s">
        <v>19</v>
      </c>
      <c r="G7011" t="s">
        <v>50</v>
      </c>
      <c r="H7011">
        <v>97112</v>
      </c>
      <c r="I7011" t="str" cm="1">
        <f t="array" ref="I7011">IFERROR(INDEX(scheduling_data!H:H,MATCH(B7011&amp;D7011,scheduling_data!D:D&amp;scheduling_data!A:A,0)),"")</f>
        <v>Katherine Tyree</v>
      </c>
      <c r="J7011" t="str">
        <f t="shared" si="247"/>
        <v>No</v>
      </c>
      <c r="L7011" t="str">
        <f t="shared" si="248"/>
        <v>Yes</v>
      </c>
    </row>
    <row r="7012" spans="1:12" x14ac:dyDescent="0.3">
      <c r="A7012" t="s">
        <v>49</v>
      </c>
      <c r="B7012">
        <v>260</v>
      </c>
      <c r="C7012" s="1">
        <v>45355</v>
      </c>
      <c r="D7012" s="1">
        <v>45342.708333333336</v>
      </c>
      <c r="E7012">
        <v>34</v>
      </c>
      <c r="F7012" t="s">
        <v>9</v>
      </c>
      <c r="G7012" t="s">
        <v>104</v>
      </c>
      <c r="H7012">
        <v>97112</v>
      </c>
      <c r="I7012" t="str" cm="1">
        <f t="array" ref="I7012">IFERROR(INDEX(scheduling_data!H:H,MATCH(B7012&amp;D7012,scheduling_data!D:D&amp;scheduling_data!A:A,0)),"")</f>
        <v>Katherine Tyree</v>
      </c>
      <c r="J7012" t="str">
        <f t="shared" si="247"/>
        <v>No</v>
      </c>
      <c r="L7012" t="str">
        <f t="shared" si="248"/>
        <v>No</v>
      </c>
    </row>
    <row r="7013" spans="1:12" x14ac:dyDescent="0.3">
      <c r="A7013" t="s">
        <v>49</v>
      </c>
      <c r="B7013">
        <v>260</v>
      </c>
      <c r="C7013" s="1">
        <v>45364</v>
      </c>
      <c r="D7013" s="1">
        <v>45344.708333333336</v>
      </c>
      <c r="E7013">
        <v>70</v>
      </c>
      <c r="F7013" t="s">
        <v>9</v>
      </c>
      <c r="G7013" t="s">
        <v>104</v>
      </c>
      <c r="H7013">
        <v>97110</v>
      </c>
      <c r="I7013" t="str" cm="1">
        <f t="array" ref="I7013">IFERROR(INDEX(scheduling_data!H:H,MATCH(B7013&amp;D7013,scheduling_data!D:D&amp;scheduling_data!A:A,0)),"")</f>
        <v>Robert Crochet</v>
      </c>
      <c r="J7013" t="str">
        <f t="shared" si="247"/>
        <v>No</v>
      </c>
      <c r="L7013" t="str">
        <f t="shared" si="248"/>
        <v>No</v>
      </c>
    </row>
    <row r="7014" spans="1:12" x14ac:dyDescent="0.3">
      <c r="A7014" t="s">
        <v>49</v>
      </c>
      <c r="B7014">
        <v>260</v>
      </c>
      <c r="C7014" s="1">
        <v>45364</v>
      </c>
      <c r="D7014" s="1">
        <v>45344.708333333336</v>
      </c>
      <c r="E7014">
        <v>55</v>
      </c>
      <c r="F7014" t="s">
        <v>19</v>
      </c>
      <c r="G7014" t="s">
        <v>50</v>
      </c>
      <c r="H7014">
        <v>97110</v>
      </c>
      <c r="I7014" t="str" cm="1">
        <f t="array" ref="I7014">IFERROR(INDEX(scheduling_data!H:H,MATCH(B7014&amp;D7014,scheduling_data!D:D&amp;scheduling_data!A:A,0)),"")</f>
        <v>Robert Crochet</v>
      </c>
      <c r="J7014" t="str">
        <f t="shared" si="247"/>
        <v>No</v>
      </c>
      <c r="L7014" t="str">
        <f t="shared" si="248"/>
        <v>Yes</v>
      </c>
    </row>
    <row r="7015" spans="1:12" x14ac:dyDescent="0.3">
      <c r="A7015" t="s">
        <v>49</v>
      </c>
      <c r="B7015">
        <v>260</v>
      </c>
      <c r="C7015" s="1">
        <v>45364</v>
      </c>
      <c r="D7015" s="1">
        <v>45344.708333333336</v>
      </c>
      <c r="E7015">
        <v>40</v>
      </c>
      <c r="F7015" t="s">
        <v>19</v>
      </c>
      <c r="G7015" t="s">
        <v>50</v>
      </c>
      <c r="H7015">
        <v>97530</v>
      </c>
      <c r="I7015" t="str" cm="1">
        <f t="array" ref="I7015">IFERROR(INDEX(scheduling_data!H:H,MATCH(B7015&amp;D7015,scheduling_data!D:D&amp;scheduling_data!A:A,0)),"")</f>
        <v>Robert Crochet</v>
      </c>
      <c r="J7015" t="str">
        <f t="shared" si="247"/>
        <v>No</v>
      </c>
      <c r="L7015" t="str">
        <f t="shared" si="248"/>
        <v>Yes</v>
      </c>
    </row>
    <row r="7016" spans="1:12" x14ac:dyDescent="0.3">
      <c r="A7016" t="s">
        <v>49</v>
      </c>
      <c r="B7016">
        <v>260</v>
      </c>
      <c r="C7016" s="1">
        <v>45364</v>
      </c>
      <c r="D7016" s="1">
        <v>45344.708333333336</v>
      </c>
      <c r="E7016">
        <v>35</v>
      </c>
      <c r="F7016" t="s">
        <v>9</v>
      </c>
      <c r="G7016" t="s">
        <v>104</v>
      </c>
      <c r="H7016">
        <v>97530</v>
      </c>
      <c r="I7016" t="str" cm="1">
        <f t="array" ref="I7016">IFERROR(INDEX(scheduling_data!H:H,MATCH(B7016&amp;D7016,scheduling_data!D:D&amp;scheduling_data!A:A,0)),"")</f>
        <v>Robert Crochet</v>
      </c>
      <c r="J7016" t="str">
        <f t="shared" si="247"/>
        <v>No</v>
      </c>
      <c r="L7016" t="str">
        <f t="shared" si="248"/>
        <v>No</v>
      </c>
    </row>
    <row r="7017" spans="1:12" x14ac:dyDescent="0.3">
      <c r="A7017" t="s">
        <v>49</v>
      </c>
      <c r="B7017">
        <v>260</v>
      </c>
      <c r="C7017" s="1">
        <v>45364</v>
      </c>
      <c r="D7017" s="1">
        <v>45344.708333333336</v>
      </c>
      <c r="E7017">
        <v>41</v>
      </c>
      <c r="F7017" t="s">
        <v>19</v>
      </c>
      <c r="G7017" t="s">
        <v>50</v>
      </c>
      <c r="H7017">
        <v>97112</v>
      </c>
      <c r="I7017" t="str" cm="1">
        <f t="array" ref="I7017">IFERROR(INDEX(scheduling_data!H:H,MATCH(B7017&amp;D7017,scheduling_data!D:D&amp;scheduling_data!A:A,0)),"")</f>
        <v>Robert Crochet</v>
      </c>
      <c r="J7017" t="str">
        <f t="shared" si="247"/>
        <v>No</v>
      </c>
      <c r="L7017" t="str">
        <f t="shared" si="248"/>
        <v>Yes</v>
      </c>
    </row>
    <row r="7018" spans="1:12" x14ac:dyDescent="0.3">
      <c r="A7018" t="s">
        <v>49</v>
      </c>
      <c r="B7018">
        <v>260</v>
      </c>
      <c r="C7018" s="1">
        <v>45364</v>
      </c>
      <c r="D7018" s="1">
        <v>45344.708333333336</v>
      </c>
      <c r="E7018">
        <v>34</v>
      </c>
      <c r="F7018" t="s">
        <v>9</v>
      </c>
      <c r="G7018" t="s">
        <v>104</v>
      </c>
      <c r="H7018">
        <v>97112</v>
      </c>
      <c r="I7018" t="str" cm="1">
        <f t="array" ref="I7018">IFERROR(INDEX(scheduling_data!H:H,MATCH(B7018&amp;D7018,scheduling_data!D:D&amp;scheduling_data!A:A,0)),"")</f>
        <v>Robert Crochet</v>
      </c>
      <c r="J7018" t="str">
        <f t="shared" si="247"/>
        <v>No</v>
      </c>
      <c r="L7018" t="str">
        <f t="shared" si="248"/>
        <v>No</v>
      </c>
    </row>
    <row r="7019" spans="1:12" x14ac:dyDescent="0.3">
      <c r="A7019" t="s">
        <v>25</v>
      </c>
      <c r="B7019">
        <v>262</v>
      </c>
      <c r="C7019" s="1">
        <v>45352</v>
      </c>
      <c r="D7019" s="1">
        <v>45337.354166666664</v>
      </c>
      <c r="E7019">
        <v>56.78</v>
      </c>
      <c r="F7019" t="s">
        <v>19</v>
      </c>
      <c r="G7019" t="s">
        <v>26</v>
      </c>
      <c r="H7019">
        <v>97112</v>
      </c>
      <c r="I7019" t="str" cm="1">
        <f t="array" ref="I7019">IFERROR(INDEX(scheduling_data!H:H,MATCH(B7019&amp;D7019,scheduling_data!D:D&amp;scheduling_data!A:A,0)),"")</f>
        <v>Kelsea Rodriguez</v>
      </c>
      <c r="J7019" t="str">
        <f t="shared" si="247"/>
        <v>No</v>
      </c>
      <c r="L7019" t="str">
        <f t="shared" si="248"/>
        <v>Yes</v>
      </c>
    </row>
    <row r="7020" spans="1:12" x14ac:dyDescent="0.3">
      <c r="A7020" t="s">
        <v>25</v>
      </c>
      <c r="B7020">
        <v>262</v>
      </c>
      <c r="C7020" s="1">
        <v>45352</v>
      </c>
      <c r="D7020" s="1">
        <v>45337.354166666664</v>
      </c>
      <c r="E7020">
        <v>93.22</v>
      </c>
      <c r="F7020" t="s">
        <v>9</v>
      </c>
      <c r="G7020" t="s">
        <v>28</v>
      </c>
      <c r="H7020">
        <v>97112</v>
      </c>
      <c r="I7020" t="str" cm="1">
        <f t="array" ref="I7020">IFERROR(INDEX(scheduling_data!H:H,MATCH(B7020&amp;D7020,scheduling_data!D:D&amp;scheduling_data!A:A,0)),"")</f>
        <v>Kelsea Rodriguez</v>
      </c>
      <c r="J7020" t="str">
        <f t="shared" si="247"/>
        <v>No</v>
      </c>
      <c r="L7020" t="str">
        <f t="shared" si="248"/>
        <v>No</v>
      </c>
    </row>
    <row r="7021" spans="1:12" x14ac:dyDescent="0.3">
      <c r="A7021" t="s">
        <v>25</v>
      </c>
      <c r="B7021">
        <v>262</v>
      </c>
      <c r="C7021" s="1">
        <v>45359</v>
      </c>
      <c r="D7021" s="1">
        <v>45341.375</v>
      </c>
      <c r="E7021">
        <v>93.22</v>
      </c>
      <c r="F7021" t="s">
        <v>9</v>
      </c>
      <c r="G7021" t="s">
        <v>28</v>
      </c>
      <c r="H7021">
        <v>97112</v>
      </c>
      <c r="I7021" t="str" cm="1">
        <f t="array" ref="I7021">IFERROR(INDEX(scheduling_data!H:H,MATCH(B7021&amp;D7021,scheduling_data!D:D&amp;scheduling_data!A:A,0)),"")</f>
        <v>Kelsea Rodriguez</v>
      </c>
      <c r="J7021" t="str">
        <f t="shared" si="247"/>
        <v>No</v>
      </c>
      <c r="L7021" t="str">
        <f t="shared" si="248"/>
        <v>No</v>
      </c>
    </row>
    <row r="7022" spans="1:12" x14ac:dyDescent="0.3">
      <c r="A7022" t="s">
        <v>25</v>
      </c>
      <c r="B7022">
        <v>262</v>
      </c>
      <c r="C7022" s="1">
        <v>45359</v>
      </c>
      <c r="D7022" s="1">
        <v>45341.375</v>
      </c>
      <c r="E7022">
        <v>56.78</v>
      </c>
      <c r="F7022" t="s">
        <v>19</v>
      </c>
      <c r="G7022" t="s">
        <v>26</v>
      </c>
      <c r="H7022">
        <v>97112</v>
      </c>
      <c r="I7022" t="str" cm="1">
        <f t="array" ref="I7022">IFERROR(INDEX(scheduling_data!H:H,MATCH(B7022&amp;D7022,scheduling_data!D:D&amp;scheduling_data!A:A,0)),"")</f>
        <v>Kelsea Rodriguez</v>
      </c>
      <c r="J7022" t="str">
        <f t="shared" si="247"/>
        <v>No</v>
      </c>
      <c r="L7022" t="str">
        <f t="shared" si="248"/>
        <v>Yes</v>
      </c>
    </row>
    <row r="7023" spans="1:12" x14ac:dyDescent="0.3">
      <c r="A7023" t="s">
        <v>25</v>
      </c>
      <c r="B7023">
        <v>262</v>
      </c>
      <c r="C7023" s="1">
        <v>45366</v>
      </c>
      <c r="D7023" s="1">
        <v>45348.416666666664</v>
      </c>
      <c r="E7023">
        <v>56.78</v>
      </c>
      <c r="F7023" t="s">
        <v>19</v>
      </c>
      <c r="G7023" t="s">
        <v>26</v>
      </c>
      <c r="H7023">
        <v>97112</v>
      </c>
      <c r="I7023" t="str" cm="1">
        <f t="array" ref="I7023">IFERROR(INDEX(scheduling_data!H:H,MATCH(B7023&amp;D7023,scheduling_data!D:D&amp;scheduling_data!A:A,0)),"")</f>
        <v>Kelsea Rodriguez</v>
      </c>
      <c r="J7023" t="str">
        <f t="shared" si="247"/>
        <v>No</v>
      </c>
      <c r="L7023" t="str">
        <f t="shared" si="248"/>
        <v>Yes</v>
      </c>
    </row>
    <row r="7024" spans="1:12" x14ac:dyDescent="0.3">
      <c r="A7024" t="s">
        <v>25</v>
      </c>
      <c r="B7024">
        <v>262</v>
      </c>
      <c r="C7024" s="1">
        <v>45366</v>
      </c>
      <c r="D7024" s="1">
        <v>45348.416666666664</v>
      </c>
      <c r="E7024">
        <v>93.22</v>
      </c>
      <c r="F7024" t="s">
        <v>9</v>
      </c>
      <c r="G7024" t="s">
        <v>28</v>
      </c>
      <c r="H7024">
        <v>97112</v>
      </c>
      <c r="I7024" t="str" cm="1">
        <f t="array" ref="I7024">IFERROR(INDEX(scheduling_data!H:H,MATCH(B7024&amp;D7024,scheduling_data!D:D&amp;scheduling_data!A:A,0)),"")</f>
        <v>Kelsea Rodriguez</v>
      </c>
      <c r="J7024" t="str">
        <f t="shared" si="247"/>
        <v>No</v>
      </c>
      <c r="L7024" t="str">
        <f t="shared" si="248"/>
        <v>No</v>
      </c>
    </row>
    <row r="7025" spans="1:12" x14ac:dyDescent="0.3">
      <c r="A7025" t="s">
        <v>25</v>
      </c>
      <c r="B7025">
        <v>262</v>
      </c>
      <c r="C7025" s="1">
        <v>45366</v>
      </c>
      <c r="D7025" s="1">
        <v>45350.395833333336</v>
      </c>
      <c r="E7025">
        <v>56.78</v>
      </c>
      <c r="F7025" t="s">
        <v>19</v>
      </c>
      <c r="G7025" t="s">
        <v>26</v>
      </c>
      <c r="H7025">
        <v>97112</v>
      </c>
      <c r="I7025" t="str" cm="1">
        <f t="array" ref="I7025">IFERROR(INDEX(scheduling_data!H:H,MATCH(B7025&amp;D7025,scheduling_data!D:D&amp;scheduling_data!A:A,0)),"")</f>
        <v>Kelsea Rodriguez</v>
      </c>
      <c r="J7025" t="str">
        <f t="shared" si="247"/>
        <v>No</v>
      </c>
      <c r="L7025" t="str">
        <f t="shared" si="248"/>
        <v>Yes</v>
      </c>
    </row>
    <row r="7026" spans="1:12" x14ac:dyDescent="0.3">
      <c r="A7026" t="s">
        <v>25</v>
      </c>
      <c r="B7026">
        <v>262</v>
      </c>
      <c r="C7026" s="1">
        <v>45366</v>
      </c>
      <c r="D7026" s="1">
        <v>45350.395833333336</v>
      </c>
      <c r="E7026">
        <v>93.22</v>
      </c>
      <c r="F7026" t="s">
        <v>9</v>
      </c>
      <c r="G7026" t="s">
        <v>28</v>
      </c>
      <c r="H7026">
        <v>97112</v>
      </c>
      <c r="I7026" t="str" cm="1">
        <f t="array" ref="I7026">IFERROR(INDEX(scheduling_data!H:H,MATCH(B7026&amp;D7026,scheduling_data!D:D&amp;scheduling_data!A:A,0)),"")</f>
        <v>Kelsea Rodriguez</v>
      </c>
      <c r="J7026" t="str">
        <f t="shared" si="247"/>
        <v>No</v>
      </c>
      <c r="L7026" t="str">
        <f t="shared" si="248"/>
        <v>No</v>
      </c>
    </row>
    <row r="7027" spans="1:12" x14ac:dyDescent="0.3">
      <c r="A7027" t="s">
        <v>79</v>
      </c>
      <c r="B7027">
        <v>263</v>
      </c>
      <c r="C7027" s="1">
        <v>45371</v>
      </c>
      <c r="D7027" s="1">
        <v>45327.708333333336</v>
      </c>
      <c r="E7027">
        <v>26.16</v>
      </c>
      <c r="F7027" t="s">
        <v>9</v>
      </c>
      <c r="G7027" t="s">
        <v>56</v>
      </c>
      <c r="H7027">
        <v>97110</v>
      </c>
      <c r="I7027" t="str" cm="1">
        <f t="array" ref="I7027">IFERROR(INDEX(scheduling_data!H:H,MATCH(B7027&amp;D7027,scheduling_data!D:D&amp;scheduling_data!A:A,0)),"")</f>
        <v>Breanna Grieco</v>
      </c>
      <c r="J7027" t="str">
        <f t="shared" si="247"/>
        <v>No</v>
      </c>
      <c r="L7027" t="str">
        <f t="shared" si="248"/>
        <v>No</v>
      </c>
    </row>
    <row r="7028" spans="1:12" x14ac:dyDescent="0.3">
      <c r="A7028" t="s">
        <v>79</v>
      </c>
      <c r="B7028">
        <v>263</v>
      </c>
      <c r="C7028" s="1">
        <v>45371</v>
      </c>
      <c r="D7028" s="1">
        <v>45327.708333333336</v>
      </c>
      <c r="E7028">
        <v>31.68</v>
      </c>
      <c r="F7028" t="s">
        <v>19</v>
      </c>
      <c r="G7028" t="s">
        <v>57</v>
      </c>
      <c r="H7028">
        <v>97110</v>
      </c>
      <c r="I7028" t="str" cm="1">
        <f t="array" ref="I7028">IFERROR(INDEX(scheduling_data!H:H,MATCH(B7028&amp;D7028,scheduling_data!D:D&amp;scheduling_data!A:A,0)),"")</f>
        <v>Breanna Grieco</v>
      </c>
      <c r="J7028" t="str">
        <f t="shared" si="247"/>
        <v>No</v>
      </c>
      <c r="L7028" t="str">
        <f t="shared" si="248"/>
        <v>Yes</v>
      </c>
    </row>
    <row r="7029" spans="1:12" x14ac:dyDescent="0.3">
      <c r="A7029" t="s">
        <v>79</v>
      </c>
      <c r="B7029">
        <v>263</v>
      </c>
      <c r="C7029" s="1">
        <v>45371</v>
      </c>
      <c r="D7029" s="1">
        <v>45327.708333333336</v>
      </c>
      <c r="E7029">
        <v>0.65</v>
      </c>
      <c r="F7029" t="s">
        <v>9</v>
      </c>
      <c r="G7029" t="s">
        <v>55</v>
      </c>
      <c r="H7029">
        <v>97110</v>
      </c>
      <c r="I7029" t="str" cm="1">
        <f t="array" ref="I7029">IFERROR(INDEX(scheduling_data!H:H,MATCH(B7029&amp;D7029,scheduling_data!D:D&amp;scheduling_data!A:A,0)),"")</f>
        <v>Breanna Grieco</v>
      </c>
      <c r="J7029" t="str">
        <f t="shared" si="247"/>
        <v>No</v>
      </c>
      <c r="L7029" t="str">
        <f t="shared" si="248"/>
        <v>No</v>
      </c>
    </row>
    <row r="7030" spans="1:12" x14ac:dyDescent="0.3">
      <c r="A7030" t="s">
        <v>79</v>
      </c>
      <c r="B7030">
        <v>263</v>
      </c>
      <c r="C7030" s="1">
        <v>45371</v>
      </c>
      <c r="D7030" s="1">
        <v>45329.708333333336</v>
      </c>
      <c r="E7030">
        <v>0.31</v>
      </c>
      <c r="F7030" t="s">
        <v>9</v>
      </c>
      <c r="G7030" t="s">
        <v>55</v>
      </c>
      <c r="H7030">
        <v>97140</v>
      </c>
      <c r="I7030" t="str" cm="1">
        <f t="array" ref="I7030">IFERROR(INDEX(scheduling_data!H:H,MATCH(B7030&amp;D7030,scheduling_data!D:D&amp;scheduling_data!A:A,0)),"")</f>
        <v>James Allen</v>
      </c>
      <c r="J7030" t="str">
        <f t="shared" si="247"/>
        <v>No</v>
      </c>
      <c r="L7030" t="str">
        <f t="shared" si="248"/>
        <v>No</v>
      </c>
    </row>
    <row r="7031" spans="1:12" x14ac:dyDescent="0.3">
      <c r="A7031" t="s">
        <v>79</v>
      </c>
      <c r="B7031">
        <v>263</v>
      </c>
      <c r="C7031" s="1">
        <v>45371</v>
      </c>
      <c r="D7031" s="1">
        <v>45329.708333333336</v>
      </c>
      <c r="E7031">
        <v>12.51</v>
      </c>
      <c r="F7031" t="s">
        <v>9</v>
      </c>
      <c r="G7031" t="s">
        <v>56</v>
      </c>
      <c r="H7031">
        <v>97140</v>
      </c>
      <c r="I7031" t="str" cm="1">
        <f t="array" ref="I7031">IFERROR(INDEX(scheduling_data!H:H,MATCH(B7031&amp;D7031,scheduling_data!D:D&amp;scheduling_data!A:A,0)),"")</f>
        <v>James Allen</v>
      </c>
      <c r="J7031" t="str">
        <f t="shared" si="247"/>
        <v>No</v>
      </c>
      <c r="L7031" t="str">
        <f t="shared" si="248"/>
        <v>No</v>
      </c>
    </row>
    <row r="7032" spans="1:12" x14ac:dyDescent="0.3">
      <c r="A7032" t="s">
        <v>79</v>
      </c>
      <c r="B7032">
        <v>263</v>
      </c>
      <c r="C7032" s="1">
        <v>45371</v>
      </c>
      <c r="D7032" s="1">
        <v>45329.708333333336</v>
      </c>
      <c r="E7032">
        <v>15.28</v>
      </c>
      <c r="F7032" t="s">
        <v>19</v>
      </c>
      <c r="G7032" t="s">
        <v>57</v>
      </c>
      <c r="H7032">
        <v>97140</v>
      </c>
      <c r="I7032" t="str" cm="1">
        <f t="array" ref="I7032">IFERROR(INDEX(scheduling_data!H:H,MATCH(B7032&amp;D7032,scheduling_data!D:D&amp;scheduling_data!A:A,0)),"")</f>
        <v>James Allen</v>
      </c>
      <c r="J7032" t="str">
        <f t="shared" si="247"/>
        <v>No</v>
      </c>
      <c r="L7032" t="str">
        <f t="shared" si="248"/>
        <v>Yes</v>
      </c>
    </row>
    <row r="7033" spans="1:12" x14ac:dyDescent="0.3">
      <c r="A7033" t="s">
        <v>79</v>
      </c>
      <c r="B7033">
        <v>263</v>
      </c>
      <c r="C7033" s="1">
        <v>45371</v>
      </c>
      <c r="D7033" s="1">
        <v>45329.708333333336</v>
      </c>
      <c r="E7033">
        <v>1.0900000000000001</v>
      </c>
      <c r="F7033" t="s">
        <v>9</v>
      </c>
      <c r="G7033" t="s">
        <v>55</v>
      </c>
      <c r="H7033">
        <v>97110</v>
      </c>
      <c r="I7033" t="str" cm="1">
        <f t="array" ref="I7033">IFERROR(INDEX(scheduling_data!H:H,MATCH(B7033&amp;D7033,scheduling_data!D:D&amp;scheduling_data!A:A,0)),"")</f>
        <v>James Allen</v>
      </c>
      <c r="J7033" t="str">
        <f t="shared" si="247"/>
        <v>No</v>
      </c>
      <c r="L7033" t="str">
        <f t="shared" si="248"/>
        <v>No</v>
      </c>
    </row>
    <row r="7034" spans="1:12" x14ac:dyDescent="0.3">
      <c r="A7034" t="s">
        <v>79</v>
      </c>
      <c r="B7034">
        <v>263</v>
      </c>
      <c r="C7034" s="1">
        <v>45371</v>
      </c>
      <c r="D7034" s="1">
        <v>45329.708333333336</v>
      </c>
      <c r="E7034">
        <v>33.619999999999997</v>
      </c>
      <c r="F7034" t="s">
        <v>9</v>
      </c>
      <c r="G7034" t="s">
        <v>56</v>
      </c>
      <c r="H7034">
        <v>97110</v>
      </c>
      <c r="I7034" t="str" cm="1">
        <f t="array" ref="I7034">IFERROR(INDEX(scheduling_data!H:H,MATCH(B7034&amp;D7034,scheduling_data!D:D&amp;scheduling_data!A:A,0)),"")</f>
        <v>James Allen</v>
      </c>
      <c r="J7034" t="str">
        <f t="shared" si="247"/>
        <v>No</v>
      </c>
      <c r="L7034" t="str">
        <f t="shared" si="248"/>
        <v>No</v>
      </c>
    </row>
    <row r="7035" spans="1:12" x14ac:dyDescent="0.3">
      <c r="A7035" t="s">
        <v>79</v>
      </c>
      <c r="B7035">
        <v>263</v>
      </c>
      <c r="C7035" s="1">
        <v>45371</v>
      </c>
      <c r="D7035" s="1">
        <v>45329.708333333336</v>
      </c>
      <c r="E7035">
        <v>53.61</v>
      </c>
      <c r="F7035" t="s">
        <v>19</v>
      </c>
      <c r="G7035" t="s">
        <v>57</v>
      </c>
      <c r="H7035">
        <v>97110</v>
      </c>
      <c r="I7035" t="str" cm="1">
        <f t="array" ref="I7035">IFERROR(INDEX(scheduling_data!H:H,MATCH(B7035&amp;D7035,scheduling_data!D:D&amp;scheduling_data!A:A,0)),"")</f>
        <v>James Allen</v>
      </c>
      <c r="J7035" t="str">
        <f t="shared" si="247"/>
        <v>No</v>
      </c>
      <c r="L7035" t="str">
        <f t="shared" si="248"/>
        <v>Yes</v>
      </c>
    </row>
    <row r="7036" spans="1:12" x14ac:dyDescent="0.3">
      <c r="A7036" t="s">
        <v>137</v>
      </c>
      <c r="B7036">
        <v>329</v>
      </c>
      <c r="C7036" s="1">
        <v>45355</v>
      </c>
      <c r="D7036" s="1">
        <v>45335.291666666664</v>
      </c>
      <c r="E7036">
        <v>37.270000000000003</v>
      </c>
      <c r="F7036" t="s">
        <v>19</v>
      </c>
      <c r="G7036" t="s">
        <v>57</v>
      </c>
      <c r="H7036">
        <v>97110</v>
      </c>
      <c r="I7036" t="str" cm="1">
        <f t="array" ref="I7036">IFERROR(INDEX(scheduling_data!H:H,MATCH(B7036&amp;D7036,scheduling_data!D:D&amp;scheduling_data!A:A,0)),"")</f>
        <v>Christian Litz</v>
      </c>
      <c r="J7036" t="str">
        <f t="shared" si="247"/>
        <v>No</v>
      </c>
      <c r="L7036" t="str">
        <f t="shared" si="248"/>
        <v>Yes</v>
      </c>
    </row>
    <row r="7037" spans="1:12" x14ac:dyDescent="0.3">
      <c r="A7037" t="s">
        <v>137</v>
      </c>
      <c r="B7037">
        <v>329</v>
      </c>
      <c r="C7037" s="1">
        <v>45355</v>
      </c>
      <c r="D7037" s="1">
        <v>45335.291666666664</v>
      </c>
      <c r="E7037">
        <v>96.6</v>
      </c>
      <c r="F7037" t="s">
        <v>9</v>
      </c>
      <c r="G7037" t="s">
        <v>56</v>
      </c>
      <c r="H7037">
        <v>97110</v>
      </c>
      <c r="I7037" t="str" cm="1">
        <f t="array" ref="I7037">IFERROR(INDEX(scheduling_data!H:H,MATCH(B7037&amp;D7037,scheduling_data!D:D&amp;scheduling_data!A:A,0)),"")</f>
        <v>Christian Litz</v>
      </c>
      <c r="J7037" t="str">
        <f t="shared" si="247"/>
        <v>No</v>
      </c>
      <c r="L7037" t="str">
        <f t="shared" si="248"/>
        <v>No</v>
      </c>
    </row>
    <row r="7038" spans="1:12" x14ac:dyDescent="0.3">
      <c r="A7038" t="s">
        <v>137</v>
      </c>
      <c r="B7038">
        <v>329</v>
      </c>
      <c r="C7038" s="1">
        <v>45355</v>
      </c>
      <c r="D7038" s="1">
        <v>45335.291666666664</v>
      </c>
      <c r="E7038">
        <v>0.13</v>
      </c>
      <c r="F7038" t="s">
        <v>9</v>
      </c>
      <c r="G7038" t="s">
        <v>55</v>
      </c>
      <c r="H7038">
        <v>97016</v>
      </c>
      <c r="I7038" t="str" cm="1">
        <f t="array" ref="I7038">IFERROR(INDEX(scheduling_data!H:H,MATCH(B7038&amp;D7038,scheduling_data!D:D&amp;scheduling_data!A:A,0)),"")</f>
        <v>Christian Litz</v>
      </c>
      <c r="J7038" t="str">
        <f t="shared" si="247"/>
        <v>No</v>
      </c>
      <c r="L7038" t="str">
        <f t="shared" si="248"/>
        <v>No</v>
      </c>
    </row>
    <row r="7039" spans="1:12" x14ac:dyDescent="0.3">
      <c r="A7039" t="s">
        <v>137</v>
      </c>
      <c r="B7039">
        <v>329</v>
      </c>
      <c r="C7039" s="1">
        <v>45355</v>
      </c>
      <c r="D7039" s="1">
        <v>45335.291666666664</v>
      </c>
      <c r="E7039">
        <v>0.76</v>
      </c>
      <c r="F7039" t="s">
        <v>9</v>
      </c>
      <c r="G7039" t="s">
        <v>55</v>
      </c>
      <c r="H7039">
        <v>97110</v>
      </c>
      <c r="I7039" t="str" cm="1">
        <f t="array" ref="I7039">IFERROR(INDEX(scheduling_data!H:H,MATCH(B7039&amp;D7039,scheduling_data!D:D&amp;scheduling_data!A:A,0)),"")</f>
        <v>Christian Litz</v>
      </c>
      <c r="J7039" t="str">
        <f t="shared" si="247"/>
        <v>No</v>
      </c>
      <c r="L7039" t="str">
        <f t="shared" si="248"/>
        <v>No</v>
      </c>
    </row>
    <row r="7040" spans="1:12" x14ac:dyDescent="0.3">
      <c r="A7040" t="s">
        <v>137</v>
      </c>
      <c r="B7040">
        <v>329</v>
      </c>
      <c r="C7040" s="1">
        <v>45355</v>
      </c>
      <c r="D7040" s="1">
        <v>45335.291666666664</v>
      </c>
      <c r="E7040">
        <v>5.86</v>
      </c>
      <c r="F7040" t="s">
        <v>9</v>
      </c>
      <c r="G7040" t="s">
        <v>54</v>
      </c>
      <c r="H7040">
        <v>97110</v>
      </c>
      <c r="I7040" t="str" cm="1">
        <f t="array" ref="I7040">IFERROR(INDEX(scheduling_data!H:H,MATCH(B7040&amp;D7040,scheduling_data!D:D&amp;scheduling_data!A:A,0)),"")</f>
        <v>Christian Litz</v>
      </c>
      <c r="J7040" t="str">
        <f t="shared" si="247"/>
        <v>No</v>
      </c>
      <c r="L7040" t="str">
        <f t="shared" si="248"/>
        <v>No</v>
      </c>
    </row>
    <row r="7041" spans="1:12" x14ac:dyDescent="0.3">
      <c r="A7041" t="s">
        <v>137</v>
      </c>
      <c r="B7041">
        <v>329</v>
      </c>
      <c r="C7041" s="1">
        <v>45355</v>
      </c>
      <c r="D7041" s="1">
        <v>45335.291666666664</v>
      </c>
      <c r="E7041">
        <v>6.57</v>
      </c>
      <c r="F7041" t="s">
        <v>19</v>
      </c>
      <c r="G7041" t="s">
        <v>57</v>
      </c>
      <c r="H7041">
        <v>97016</v>
      </c>
      <c r="I7041" t="str" cm="1">
        <f t="array" ref="I7041">IFERROR(INDEX(scheduling_data!H:H,MATCH(B7041&amp;D7041,scheduling_data!D:D&amp;scheduling_data!A:A,0)),"")</f>
        <v>Christian Litz</v>
      </c>
      <c r="J7041" t="str">
        <f t="shared" si="247"/>
        <v>No</v>
      </c>
      <c r="L7041" t="str">
        <f t="shared" si="248"/>
        <v>Yes</v>
      </c>
    </row>
    <row r="7042" spans="1:12" x14ac:dyDescent="0.3">
      <c r="A7042" t="s">
        <v>137</v>
      </c>
      <c r="B7042">
        <v>329</v>
      </c>
      <c r="C7042" s="1">
        <v>45355</v>
      </c>
      <c r="D7042" s="1">
        <v>45335.291666666664</v>
      </c>
      <c r="E7042">
        <v>44.39</v>
      </c>
      <c r="F7042" t="s">
        <v>9</v>
      </c>
      <c r="G7042" t="s">
        <v>56</v>
      </c>
      <c r="H7042">
        <v>97016</v>
      </c>
      <c r="I7042" t="str" cm="1">
        <f t="array" ref="I7042">IFERROR(INDEX(scheduling_data!H:H,MATCH(B7042&amp;D7042,scheduling_data!D:D&amp;scheduling_data!A:A,0)),"")</f>
        <v>Christian Litz</v>
      </c>
      <c r="J7042" t="str">
        <f t="shared" si="247"/>
        <v>No</v>
      </c>
      <c r="L7042" t="str">
        <f t="shared" si="248"/>
        <v>No</v>
      </c>
    </row>
    <row r="7043" spans="1:12" x14ac:dyDescent="0.3">
      <c r="A7043" t="s">
        <v>137</v>
      </c>
      <c r="B7043">
        <v>329</v>
      </c>
      <c r="C7043" s="1">
        <v>45355</v>
      </c>
      <c r="D7043" s="1">
        <v>45335.291666666664</v>
      </c>
      <c r="E7043">
        <v>2.23</v>
      </c>
      <c r="F7043" t="s">
        <v>9</v>
      </c>
      <c r="G7043" t="s">
        <v>54</v>
      </c>
      <c r="H7043">
        <v>97016</v>
      </c>
      <c r="I7043" t="str" cm="1">
        <f t="array" ref="I7043">IFERROR(INDEX(scheduling_data!H:H,MATCH(B7043&amp;D7043,scheduling_data!D:D&amp;scheduling_data!A:A,0)),"")</f>
        <v>Christian Litz</v>
      </c>
      <c r="J7043" t="str">
        <f t="shared" ref="J7043:J7106" si="249">IF(I7043="", "Yes", "No")</f>
        <v>No</v>
      </c>
      <c r="L7043" t="str">
        <f t="shared" ref="L7043:L7106" si="250">IF(OR(F7043="Cash", F7043="Check", F7043="EFT", F7043="Credit Card", F7043="Visa", F7043="Mastercard", F7043="AMEX"), "Yes", "No")</f>
        <v>No</v>
      </c>
    </row>
    <row r="7044" spans="1:12" x14ac:dyDescent="0.3">
      <c r="A7044" t="s">
        <v>137</v>
      </c>
      <c r="B7044">
        <v>329</v>
      </c>
      <c r="C7044" s="1">
        <v>45355</v>
      </c>
      <c r="D7044" s="1">
        <v>45337.291666666664</v>
      </c>
      <c r="E7044">
        <v>96.6</v>
      </c>
      <c r="F7044" t="s">
        <v>9</v>
      </c>
      <c r="G7044" t="s">
        <v>56</v>
      </c>
      <c r="H7044">
        <v>97110</v>
      </c>
      <c r="I7044" t="str" cm="1">
        <f t="array" ref="I7044">IFERROR(INDEX(scheduling_data!H:H,MATCH(B7044&amp;D7044,scheduling_data!D:D&amp;scheduling_data!A:A,0)),"")</f>
        <v>Christian Litz</v>
      </c>
      <c r="J7044" t="str">
        <f t="shared" si="249"/>
        <v>No</v>
      </c>
      <c r="L7044" t="str">
        <f t="shared" si="250"/>
        <v>No</v>
      </c>
    </row>
    <row r="7045" spans="1:12" x14ac:dyDescent="0.3">
      <c r="A7045" t="s">
        <v>137</v>
      </c>
      <c r="B7045">
        <v>329</v>
      </c>
      <c r="C7045" s="1">
        <v>45355</v>
      </c>
      <c r="D7045" s="1">
        <v>45337.291666666664</v>
      </c>
      <c r="E7045">
        <v>2.23</v>
      </c>
      <c r="F7045" t="s">
        <v>9</v>
      </c>
      <c r="G7045" t="s">
        <v>54</v>
      </c>
      <c r="H7045">
        <v>97016</v>
      </c>
      <c r="I7045" t="str" cm="1">
        <f t="array" ref="I7045">IFERROR(INDEX(scheduling_data!H:H,MATCH(B7045&amp;D7045,scheduling_data!D:D&amp;scheduling_data!A:A,0)),"")</f>
        <v>Christian Litz</v>
      </c>
      <c r="J7045" t="str">
        <f t="shared" si="249"/>
        <v>No</v>
      </c>
      <c r="L7045" t="str">
        <f t="shared" si="250"/>
        <v>No</v>
      </c>
    </row>
    <row r="7046" spans="1:12" x14ac:dyDescent="0.3">
      <c r="A7046" t="s">
        <v>137</v>
      </c>
      <c r="B7046">
        <v>329</v>
      </c>
      <c r="C7046" s="1">
        <v>45355</v>
      </c>
      <c r="D7046" s="1">
        <v>45337.291666666664</v>
      </c>
      <c r="E7046">
        <v>0.13</v>
      </c>
      <c r="F7046" t="s">
        <v>9</v>
      </c>
      <c r="G7046" t="s">
        <v>55</v>
      </c>
      <c r="H7046">
        <v>97016</v>
      </c>
      <c r="I7046" t="str" cm="1">
        <f t="array" ref="I7046">IFERROR(INDEX(scheduling_data!H:H,MATCH(B7046&amp;D7046,scheduling_data!D:D&amp;scheduling_data!A:A,0)),"")</f>
        <v>Christian Litz</v>
      </c>
      <c r="J7046" t="str">
        <f t="shared" si="249"/>
        <v>No</v>
      </c>
      <c r="L7046" t="str">
        <f t="shared" si="250"/>
        <v>No</v>
      </c>
    </row>
    <row r="7047" spans="1:12" x14ac:dyDescent="0.3">
      <c r="A7047" t="s">
        <v>137</v>
      </c>
      <c r="B7047">
        <v>329</v>
      </c>
      <c r="C7047" s="1">
        <v>45355</v>
      </c>
      <c r="D7047" s="1">
        <v>45337.291666666664</v>
      </c>
      <c r="E7047">
        <v>44.39</v>
      </c>
      <c r="F7047" t="s">
        <v>9</v>
      </c>
      <c r="G7047" t="s">
        <v>56</v>
      </c>
      <c r="H7047">
        <v>97016</v>
      </c>
      <c r="I7047" t="str" cm="1">
        <f t="array" ref="I7047">IFERROR(INDEX(scheduling_data!H:H,MATCH(B7047&amp;D7047,scheduling_data!D:D&amp;scheduling_data!A:A,0)),"")</f>
        <v>Christian Litz</v>
      </c>
      <c r="J7047" t="str">
        <f t="shared" si="249"/>
        <v>No</v>
      </c>
      <c r="L7047" t="str">
        <f t="shared" si="250"/>
        <v>No</v>
      </c>
    </row>
    <row r="7048" spans="1:12" x14ac:dyDescent="0.3">
      <c r="A7048" t="s">
        <v>137</v>
      </c>
      <c r="B7048">
        <v>329</v>
      </c>
      <c r="C7048" s="1">
        <v>45355</v>
      </c>
      <c r="D7048" s="1">
        <v>45337.291666666664</v>
      </c>
      <c r="E7048">
        <v>6.57</v>
      </c>
      <c r="F7048" t="s">
        <v>19</v>
      </c>
      <c r="G7048" t="s">
        <v>57</v>
      </c>
      <c r="H7048">
        <v>97016</v>
      </c>
      <c r="I7048" t="str" cm="1">
        <f t="array" ref="I7048">IFERROR(INDEX(scheduling_data!H:H,MATCH(B7048&amp;D7048,scheduling_data!D:D&amp;scheduling_data!A:A,0)),"")</f>
        <v>Christian Litz</v>
      </c>
      <c r="J7048" t="str">
        <f t="shared" si="249"/>
        <v>No</v>
      </c>
      <c r="L7048" t="str">
        <f t="shared" si="250"/>
        <v>Yes</v>
      </c>
    </row>
    <row r="7049" spans="1:12" x14ac:dyDescent="0.3">
      <c r="A7049" t="s">
        <v>137</v>
      </c>
      <c r="B7049">
        <v>329</v>
      </c>
      <c r="C7049" s="1">
        <v>45355</v>
      </c>
      <c r="D7049" s="1">
        <v>45337.291666666664</v>
      </c>
      <c r="E7049">
        <v>9.06</v>
      </c>
      <c r="F7049" t="s">
        <v>9</v>
      </c>
      <c r="G7049" t="s">
        <v>54</v>
      </c>
      <c r="H7049">
        <v>97530</v>
      </c>
      <c r="I7049" t="str" cm="1">
        <f t="array" ref="I7049">IFERROR(INDEX(scheduling_data!H:H,MATCH(B7049&amp;D7049,scheduling_data!D:D&amp;scheduling_data!A:A,0)),"")</f>
        <v>Christian Litz</v>
      </c>
      <c r="J7049" t="str">
        <f t="shared" si="249"/>
        <v>No</v>
      </c>
      <c r="L7049" t="str">
        <f t="shared" si="250"/>
        <v>No</v>
      </c>
    </row>
    <row r="7050" spans="1:12" x14ac:dyDescent="0.3">
      <c r="A7050" t="s">
        <v>137</v>
      </c>
      <c r="B7050">
        <v>329</v>
      </c>
      <c r="C7050" s="1">
        <v>45355</v>
      </c>
      <c r="D7050" s="1">
        <v>45337.291666666664</v>
      </c>
      <c r="E7050">
        <v>84.42</v>
      </c>
      <c r="F7050" t="s">
        <v>9</v>
      </c>
      <c r="G7050" t="s">
        <v>56</v>
      </c>
      <c r="H7050">
        <v>97530</v>
      </c>
      <c r="I7050" t="str" cm="1">
        <f t="array" ref="I7050">IFERROR(INDEX(scheduling_data!H:H,MATCH(B7050&amp;D7050,scheduling_data!D:D&amp;scheduling_data!A:A,0)),"")</f>
        <v>Christian Litz</v>
      </c>
      <c r="J7050" t="str">
        <f t="shared" si="249"/>
        <v>No</v>
      </c>
      <c r="L7050" t="str">
        <f t="shared" si="250"/>
        <v>No</v>
      </c>
    </row>
    <row r="7051" spans="1:12" x14ac:dyDescent="0.3">
      <c r="A7051" t="s">
        <v>137</v>
      </c>
      <c r="B7051">
        <v>329</v>
      </c>
      <c r="C7051" s="1">
        <v>45355</v>
      </c>
      <c r="D7051" s="1">
        <v>45337.291666666664</v>
      </c>
      <c r="E7051">
        <v>44.32</v>
      </c>
      <c r="F7051" t="s">
        <v>19</v>
      </c>
      <c r="G7051" t="s">
        <v>57</v>
      </c>
      <c r="H7051">
        <v>97530</v>
      </c>
      <c r="I7051" t="str" cm="1">
        <f t="array" ref="I7051">IFERROR(INDEX(scheduling_data!H:H,MATCH(B7051&amp;D7051,scheduling_data!D:D&amp;scheduling_data!A:A,0)),"")</f>
        <v>Christian Litz</v>
      </c>
      <c r="J7051" t="str">
        <f t="shared" si="249"/>
        <v>No</v>
      </c>
      <c r="L7051" t="str">
        <f t="shared" si="250"/>
        <v>Yes</v>
      </c>
    </row>
    <row r="7052" spans="1:12" x14ac:dyDescent="0.3">
      <c r="A7052" t="s">
        <v>137</v>
      </c>
      <c r="B7052">
        <v>329</v>
      </c>
      <c r="C7052" s="1">
        <v>45355</v>
      </c>
      <c r="D7052" s="1">
        <v>45337.291666666664</v>
      </c>
      <c r="E7052">
        <v>11.72</v>
      </c>
      <c r="F7052" t="s">
        <v>9</v>
      </c>
      <c r="G7052" t="s">
        <v>54</v>
      </c>
      <c r="H7052">
        <v>97110</v>
      </c>
      <c r="I7052" t="str" cm="1">
        <f t="array" ref="I7052">IFERROR(INDEX(scheduling_data!H:H,MATCH(B7052&amp;D7052,scheduling_data!D:D&amp;scheduling_data!A:A,0)),"")</f>
        <v>Christian Litz</v>
      </c>
      <c r="J7052" t="str">
        <f t="shared" si="249"/>
        <v>No</v>
      </c>
      <c r="L7052" t="str">
        <f t="shared" si="250"/>
        <v>No</v>
      </c>
    </row>
    <row r="7053" spans="1:12" x14ac:dyDescent="0.3">
      <c r="A7053" t="s">
        <v>137</v>
      </c>
      <c r="B7053">
        <v>329</v>
      </c>
      <c r="C7053" s="1">
        <v>45355</v>
      </c>
      <c r="D7053" s="1">
        <v>45337.291666666664</v>
      </c>
      <c r="E7053">
        <v>0.67</v>
      </c>
      <c r="F7053" t="s">
        <v>9</v>
      </c>
      <c r="G7053" t="s">
        <v>55</v>
      </c>
      <c r="H7053">
        <v>97110</v>
      </c>
      <c r="I7053" t="str" cm="1">
        <f t="array" ref="I7053">IFERROR(INDEX(scheduling_data!H:H,MATCH(B7053&amp;D7053,scheduling_data!D:D&amp;scheduling_data!A:A,0)),"")</f>
        <v>Christian Litz</v>
      </c>
      <c r="J7053" t="str">
        <f t="shared" si="249"/>
        <v>No</v>
      </c>
      <c r="L7053" t="str">
        <f t="shared" si="250"/>
        <v>No</v>
      </c>
    </row>
    <row r="7054" spans="1:12" x14ac:dyDescent="0.3">
      <c r="A7054" t="s">
        <v>137</v>
      </c>
      <c r="B7054">
        <v>329</v>
      </c>
      <c r="C7054" s="1">
        <v>45355</v>
      </c>
      <c r="D7054" s="1">
        <v>45337.291666666664</v>
      </c>
      <c r="E7054">
        <v>32.67</v>
      </c>
      <c r="F7054" t="s">
        <v>19</v>
      </c>
      <c r="G7054" t="s">
        <v>57</v>
      </c>
      <c r="H7054">
        <v>97110</v>
      </c>
      <c r="I7054" t="str" cm="1">
        <f t="array" ref="I7054">IFERROR(INDEX(scheduling_data!H:H,MATCH(B7054&amp;D7054,scheduling_data!D:D&amp;scheduling_data!A:A,0)),"")</f>
        <v>Christian Litz</v>
      </c>
      <c r="J7054" t="str">
        <f t="shared" si="249"/>
        <v>No</v>
      </c>
      <c r="L7054" t="str">
        <f t="shared" si="250"/>
        <v>Yes</v>
      </c>
    </row>
    <row r="7055" spans="1:12" x14ac:dyDescent="0.3">
      <c r="A7055" t="s">
        <v>137</v>
      </c>
      <c r="B7055">
        <v>329</v>
      </c>
      <c r="C7055" s="1">
        <v>45355</v>
      </c>
      <c r="D7055" s="1">
        <v>45337.291666666664</v>
      </c>
      <c r="E7055">
        <v>0.9</v>
      </c>
      <c r="F7055" t="s">
        <v>9</v>
      </c>
      <c r="G7055" t="s">
        <v>55</v>
      </c>
      <c r="H7055">
        <v>97530</v>
      </c>
      <c r="I7055" t="str" cm="1">
        <f t="array" ref="I7055">IFERROR(INDEX(scheduling_data!H:H,MATCH(B7055&amp;D7055,scheduling_data!D:D&amp;scheduling_data!A:A,0)),"")</f>
        <v>Christian Litz</v>
      </c>
      <c r="J7055" t="str">
        <f t="shared" si="249"/>
        <v>No</v>
      </c>
      <c r="L7055" t="str">
        <f t="shared" si="250"/>
        <v>No</v>
      </c>
    </row>
    <row r="7056" spans="1:12" x14ac:dyDescent="0.3">
      <c r="A7056" t="s">
        <v>137</v>
      </c>
      <c r="B7056">
        <v>329</v>
      </c>
      <c r="C7056" s="1">
        <v>45357</v>
      </c>
      <c r="D7056" s="1">
        <v>45342.291666666664</v>
      </c>
      <c r="E7056">
        <v>37.270000000000003</v>
      </c>
      <c r="F7056" t="s">
        <v>19</v>
      </c>
      <c r="G7056" t="s">
        <v>57</v>
      </c>
      <c r="H7056">
        <v>97110</v>
      </c>
      <c r="I7056" t="str" cm="1">
        <f t="array" ref="I7056">IFERROR(INDEX(scheduling_data!H:H,MATCH(B7056&amp;D7056,scheduling_data!D:D&amp;scheduling_data!A:A,0)),"")</f>
        <v>Christian Litz</v>
      </c>
      <c r="J7056" t="str">
        <f t="shared" si="249"/>
        <v>No</v>
      </c>
      <c r="L7056" t="str">
        <f t="shared" si="250"/>
        <v>Yes</v>
      </c>
    </row>
    <row r="7057" spans="1:12" x14ac:dyDescent="0.3">
      <c r="A7057" t="s">
        <v>137</v>
      </c>
      <c r="B7057">
        <v>329</v>
      </c>
      <c r="C7057" s="1">
        <v>45357</v>
      </c>
      <c r="D7057" s="1">
        <v>45342.291666666664</v>
      </c>
      <c r="E7057">
        <v>96.6</v>
      </c>
      <c r="F7057" t="s">
        <v>9</v>
      </c>
      <c r="G7057" t="s">
        <v>56</v>
      </c>
      <c r="H7057">
        <v>97110</v>
      </c>
      <c r="I7057" t="str" cm="1">
        <f t="array" ref="I7057">IFERROR(INDEX(scheduling_data!H:H,MATCH(B7057&amp;D7057,scheduling_data!D:D&amp;scheduling_data!A:A,0)),"")</f>
        <v>Christian Litz</v>
      </c>
      <c r="J7057" t="str">
        <f t="shared" si="249"/>
        <v>No</v>
      </c>
      <c r="L7057" t="str">
        <f t="shared" si="250"/>
        <v>No</v>
      </c>
    </row>
    <row r="7058" spans="1:12" x14ac:dyDescent="0.3">
      <c r="A7058" t="s">
        <v>137</v>
      </c>
      <c r="B7058">
        <v>329</v>
      </c>
      <c r="C7058" s="1">
        <v>45357</v>
      </c>
      <c r="D7058" s="1">
        <v>45342.291666666664</v>
      </c>
      <c r="E7058">
        <v>0.76</v>
      </c>
      <c r="F7058" t="s">
        <v>9</v>
      </c>
      <c r="G7058" t="s">
        <v>55</v>
      </c>
      <c r="H7058">
        <v>97110</v>
      </c>
      <c r="I7058" t="str" cm="1">
        <f t="array" ref="I7058">IFERROR(INDEX(scheduling_data!H:H,MATCH(B7058&amp;D7058,scheduling_data!D:D&amp;scheduling_data!A:A,0)),"")</f>
        <v>Christian Litz</v>
      </c>
      <c r="J7058" t="str">
        <f t="shared" si="249"/>
        <v>No</v>
      </c>
      <c r="L7058" t="str">
        <f t="shared" si="250"/>
        <v>No</v>
      </c>
    </row>
    <row r="7059" spans="1:12" x14ac:dyDescent="0.3">
      <c r="A7059" t="s">
        <v>137</v>
      </c>
      <c r="B7059">
        <v>329</v>
      </c>
      <c r="C7059" s="1">
        <v>45357</v>
      </c>
      <c r="D7059" s="1">
        <v>45342.291666666664</v>
      </c>
      <c r="E7059">
        <v>5.86</v>
      </c>
      <c r="F7059" t="s">
        <v>9</v>
      </c>
      <c r="G7059" t="s">
        <v>54</v>
      </c>
      <c r="H7059">
        <v>97110</v>
      </c>
      <c r="I7059" t="str" cm="1">
        <f t="array" ref="I7059">IFERROR(INDEX(scheduling_data!H:H,MATCH(B7059&amp;D7059,scheduling_data!D:D&amp;scheduling_data!A:A,0)),"")</f>
        <v>Christian Litz</v>
      </c>
      <c r="J7059" t="str">
        <f t="shared" si="249"/>
        <v>No</v>
      </c>
      <c r="L7059" t="str">
        <f t="shared" si="250"/>
        <v>No</v>
      </c>
    </row>
    <row r="7060" spans="1:12" x14ac:dyDescent="0.3">
      <c r="A7060" t="s">
        <v>137</v>
      </c>
      <c r="B7060">
        <v>329</v>
      </c>
      <c r="C7060" s="1">
        <v>45363</v>
      </c>
      <c r="D7060" s="1">
        <v>45344.291666666664</v>
      </c>
      <c r="E7060">
        <v>49.02</v>
      </c>
      <c r="F7060" t="s">
        <v>19</v>
      </c>
      <c r="G7060" t="s">
        <v>57</v>
      </c>
      <c r="H7060">
        <v>97110</v>
      </c>
      <c r="I7060" t="str" cm="1">
        <f t="array" ref="I7060">IFERROR(INDEX(scheduling_data!H:H,MATCH(B7060&amp;D7060,scheduling_data!D:D&amp;scheduling_data!A:A,0)),"")</f>
        <v>Christian Litz</v>
      </c>
      <c r="J7060" t="str">
        <f t="shared" si="249"/>
        <v>No</v>
      </c>
      <c r="L7060" t="str">
        <f t="shared" si="250"/>
        <v>Yes</v>
      </c>
    </row>
    <row r="7061" spans="1:12" x14ac:dyDescent="0.3">
      <c r="A7061" t="s">
        <v>137</v>
      </c>
      <c r="B7061">
        <v>329</v>
      </c>
      <c r="C7061" s="1">
        <v>45363</v>
      </c>
      <c r="D7061" s="1">
        <v>45344.291666666664</v>
      </c>
      <c r="E7061">
        <v>17.579999999999998</v>
      </c>
      <c r="F7061" t="s">
        <v>9</v>
      </c>
      <c r="G7061" t="s">
        <v>54</v>
      </c>
      <c r="H7061">
        <v>97110</v>
      </c>
      <c r="I7061" t="str" cm="1">
        <f t="array" ref="I7061">IFERROR(INDEX(scheduling_data!H:H,MATCH(B7061&amp;D7061,scheduling_data!D:D&amp;scheduling_data!A:A,0)),"")</f>
        <v>Christian Litz</v>
      </c>
      <c r="J7061" t="str">
        <f t="shared" si="249"/>
        <v>No</v>
      </c>
      <c r="L7061" t="str">
        <f t="shared" si="250"/>
        <v>No</v>
      </c>
    </row>
    <row r="7062" spans="1:12" x14ac:dyDescent="0.3">
      <c r="A7062" t="s">
        <v>137</v>
      </c>
      <c r="B7062">
        <v>329</v>
      </c>
      <c r="C7062" s="1">
        <v>45363</v>
      </c>
      <c r="D7062" s="1">
        <v>45344.291666666664</v>
      </c>
      <c r="E7062">
        <v>144.9</v>
      </c>
      <c r="F7062" t="s">
        <v>9</v>
      </c>
      <c r="G7062" t="s">
        <v>56</v>
      </c>
      <c r="H7062">
        <v>97110</v>
      </c>
      <c r="I7062" t="str" cm="1">
        <f t="array" ref="I7062">IFERROR(INDEX(scheduling_data!H:H,MATCH(B7062&amp;D7062,scheduling_data!D:D&amp;scheduling_data!A:A,0)),"")</f>
        <v>Christian Litz</v>
      </c>
      <c r="J7062" t="str">
        <f t="shared" si="249"/>
        <v>No</v>
      </c>
      <c r="L7062" t="str">
        <f t="shared" si="250"/>
        <v>No</v>
      </c>
    </row>
    <row r="7063" spans="1:12" x14ac:dyDescent="0.3">
      <c r="A7063" t="s">
        <v>137</v>
      </c>
      <c r="B7063">
        <v>329</v>
      </c>
      <c r="C7063" s="1">
        <v>45363</v>
      </c>
      <c r="D7063" s="1">
        <v>45344.291666666664</v>
      </c>
      <c r="E7063">
        <v>1</v>
      </c>
      <c r="F7063" t="s">
        <v>9</v>
      </c>
      <c r="G7063" t="s">
        <v>55</v>
      </c>
      <c r="H7063">
        <v>97110</v>
      </c>
      <c r="I7063" t="str" cm="1">
        <f t="array" ref="I7063">IFERROR(INDEX(scheduling_data!H:H,MATCH(B7063&amp;D7063,scheduling_data!D:D&amp;scheduling_data!A:A,0)),"")</f>
        <v>Christian Litz</v>
      </c>
      <c r="J7063" t="str">
        <f t="shared" si="249"/>
        <v>No</v>
      </c>
      <c r="L7063" t="str">
        <f t="shared" si="250"/>
        <v>No</v>
      </c>
    </row>
    <row r="7064" spans="1:12" x14ac:dyDescent="0.3">
      <c r="A7064" t="s">
        <v>137</v>
      </c>
      <c r="B7064">
        <v>329</v>
      </c>
      <c r="C7064" s="1">
        <v>45363</v>
      </c>
      <c r="D7064" s="1">
        <v>45344.291666666664</v>
      </c>
      <c r="E7064">
        <v>25.71</v>
      </c>
      <c r="F7064" t="s">
        <v>19</v>
      </c>
      <c r="G7064" t="s">
        <v>57</v>
      </c>
      <c r="H7064">
        <v>97530</v>
      </c>
      <c r="I7064" t="str" cm="1">
        <f t="array" ref="I7064">IFERROR(INDEX(scheduling_data!H:H,MATCH(B7064&amp;D7064,scheduling_data!D:D&amp;scheduling_data!A:A,0)),"")</f>
        <v>Christian Litz</v>
      </c>
      <c r="J7064" t="str">
        <f t="shared" si="249"/>
        <v>No</v>
      </c>
      <c r="L7064" t="str">
        <f t="shared" si="250"/>
        <v>Yes</v>
      </c>
    </row>
    <row r="7065" spans="1:12" x14ac:dyDescent="0.3">
      <c r="A7065" t="s">
        <v>137</v>
      </c>
      <c r="B7065">
        <v>329</v>
      </c>
      <c r="C7065" s="1">
        <v>45363</v>
      </c>
      <c r="D7065" s="1">
        <v>45344.291666666664</v>
      </c>
      <c r="E7065">
        <v>42.21</v>
      </c>
      <c r="F7065" t="s">
        <v>9</v>
      </c>
      <c r="G7065" t="s">
        <v>56</v>
      </c>
      <c r="H7065">
        <v>97530</v>
      </c>
      <c r="I7065" t="str" cm="1">
        <f t="array" ref="I7065">IFERROR(INDEX(scheduling_data!H:H,MATCH(B7065&amp;D7065,scheduling_data!D:D&amp;scheduling_data!A:A,0)),"")</f>
        <v>Christian Litz</v>
      </c>
      <c r="J7065" t="str">
        <f t="shared" si="249"/>
        <v>No</v>
      </c>
      <c r="L7065" t="str">
        <f t="shared" si="250"/>
        <v>No</v>
      </c>
    </row>
    <row r="7066" spans="1:12" x14ac:dyDescent="0.3">
      <c r="A7066" t="s">
        <v>137</v>
      </c>
      <c r="B7066">
        <v>329</v>
      </c>
      <c r="C7066" s="1">
        <v>45363</v>
      </c>
      <c r="D7066" s="1">
        <v>45344.291666666664</v>
      </c>
      <c r="E7066">
        <v>0.52</v>
      </c>
      <c r="F7066" t="s">
        <v>9</v>
      </c>
      <c r="G7066" t="s">
        <v>55</v>
      </c>
      <c r="H7066">
        <v>97530</v>
      </c>
      <c r="I7066" t="str" cm="1">
        <f t="array" ref="I7066">IFERROR(INDEX(scheduling_data!H:H,MATCH(B7066&amp;D7066,scheduling_data!D:D&amp;scheduling_data!A:A,0)),"")</f>
        <v>Christian Litz</v>
      </c>
      <c r="J7066" t="str">
        <f t="shared" si="249"/>
        <v>No</v>
      </c>
      <c r="L7066" t="str">
        <f t="shared" si="250"/>
        <v>No</v>
      </c>
    </row>
    <row r="7067" spans="1:12" x14ac:dyDescent="0.3">
      <c r="A7067" t="s">
        <v>137</v>
      </c>
      <c r="B7067">
        <v>329</v>
      </c>
      <c r="C7067" s="1">
        <v>45363</v>
      </c>
      <c r="D7067" s="1">
        <v>45344.291666666664</v>
      </c>
      <c r="E7067">
        <v>6.57</v>
      </c>
      <c r="F7067" t="s">
        <v>19</v>
      </c>
      <c r="G7067" t="s">
        <v>57</v>
      </c>
      <c r="H7067">
        <v>97016</v>
      </c>
      <c r="I7067" t="str" cm="1">
        <f t="array" ref="I7067">IFERROR(INDEX(scheduling_data!H:H,MATCH(B7067&amp;D7067,scheduling_data!D:D&amp;scheduling_data!A:A,0)),"")</f>
        <v>Christian Litz</v>
      </c>
      <c r="J7067" t="str">
        <f t="shared" si="249"/>
        <v>No</v>
      </c>
      <c r="L7067" t="str">
        <f t="shared" si="250"/>
        <v>Yes</v>
      </c>
    </row>
    <row r="7068" spans="1:12" x14ac:dyDescent="0.3">
      <c r="A7068" t="s">
        <v>137</v>
      </c>
      <c r="B7068">
        <v>329</v>
      </c>
      <c r="C7068" s="1">
        <v>45363</v>
      </c>
      <c r="D7068" s="1">
        <v>45344.291666666664</v>
      </c>
      <c r="E7068">
        <v>44.39</v>
      </c>
      <c r="F7068" t="s">
        <v>9</v>
      </c>
      <c r="G7068" t="s">
        <v>56</v>
      </c>
      <c r="H7068">
        <v>97016</v>
      </c>
      <c r="I7068" t="str" cm="1">
        <f t="array" ref="I7068">IFERROR(INDEX(scheduling_data!H:H,MATCH(B7068&amp;D7068,scheduling_data!D:D&amp;scheduling_data!A:A,0)),"")</f>
        <v>Christian Litz</v>
      </c>
      <c r="J7068" t="str">
        <f t="shared" si="249"/>
        <v>No</v>
      </c>
      <c r="L7068" t="str">
        <f t="shared" si="250"/>
        <v>No</v>
      </c>
    </row>
    <row r="7069" spans="1:12" x14ac:dyDescent="0.3">
      <c r="A7069" t="s">
        <v>137</v>
      </c>
      <c r="B7069">
        <v>329</v>
      </c>
      <c r="C7069" s="1">
        <v>45363</v>
      </c>
      <c r="D7069" s="1">
        <v>45344.291666666664</v>
      </c>
      <c r="E7069">
        <v>0.13</v>
      </c>
      <c r="F7069" t="s">
        <v>9</v>
      </c>
      <c r="G7069" t="s">
        <v>55</v>
      </c>
      <c r="H7069">
        <v>97016</v>
      </c>
      <c r="I7069" t="str" cm="1">
        <f t="array" ref="I7069">IFERROR(INDEX(scheduling_data!H:H,MATCH(B7069&amp;D7069,scheduling_data!D:D&amp;scheduling_data!A:A,0)),"")</f>
        <v>Christian Litz</v>
      </c>
      <c r="J7069" t="str">
        <f t="shared" si="249"/>
        <v>No</v>
      </c>
      <c r="L7069" t="str">
        <f t="shared" si="250"/>
        <v>No</v>
      </c>
    </row>
    <row r="7070" spans="1:12" x14ac:dyDescent="0.3">
      <c r="A7070" t="s">
        <v>137</v>
      </c>
      <c r="B7070">
        <v>329</v>
      </c>
      <c r="C7070" s="1">
        <v>45363</v>
      </c>
      <c r="D7070" s="1">
        <v>45344.291666666664</v>
      </c>
      <c r="E7070">
        <v>2.23</v>
      </c>
      <c r="F7070" t="s">
        <v>9</v>
      </c>
      <c r="G7070" t="s">
        <v>54</v>
      </c>
      <c r="H7070">
        <v>97016</v>
      </c>
      <c r="I7070" t="str" cm="1">
        <f t="array" ref="I7070">IFERROR(INDEX(scheduling_data!H:H,MATCH(B7070&amp;D7070,scheduling_data!D:D&amp;scheduling_data!A:A,0)),"")</f>
        <v>Christian Litz</v>
      </c>
      <c r="J7070" t="str">
        <f t="shared" si="249"/>
        <v>No</v>
      </c>
      <c r="L7070" t="str">
        <f t="shared" si="250"/>
        <v>No</v>
      </c>
    </row>
    <row r="7071" spans="1:12" x14ac:dyDescent="0.3">
      <c r="A7071" t="s">
        <v>59</v>
      </c>
      <c r="B7071">
        <v>329</v>
      </c>
      <c r="C7071" s="1">
        <v>45358</v>
      </c>
      <c r="D7071" s="1">
        <v>45335.291666666664</v>
      </c>
      <c r="E7071">
        <v>1.68</v>
      </c>
      <c r="F7071" t="s">
        <v>19</v>
      </c>
      <c r="G7071" t="s">
        <v>60</v>
      </c>
      <c r="H7071">
        <v>97016</v>
      </c>
      <c r="I7071" t="str" cm="1">
        <f t="array" ref="I7071">IFERROR(INDEX(scheduling_data!H:H,MATCH(B7071&amp;D7071,scheduling_data!D:D&amp;scheduling_data!A:A,0)),"")</f>
        <v>Christian Litz</v>
      </c>
      <c r="J7071" t="str">
        <f t="shared" si="249"/>
        <v>No</v>
      </c>
      <c r="L7071" t="str">
        <f t="shared" si="250"/>
        <v>Yes</v>
      </c>
    </row>
    <row r="7072" spans="1:12" x14ac:dyDescent="0.3">
      <c r="A7072" t="s">
        <v>59</v>
      </c>
      <c r="B7072">
        <v>329</v>
      </c>
      <c r="C7072" s="1">
        <v>45358</v>
      </c>
      <c r="D7072" s="1">
        <v>45335.291666666664</v>
      </c>
      <c r="E7072">
        <v>9.51</v>
      </c>
      <c r="F7072" t="s">
        <v>19</v>
      </c>
      <c r="G7072" t="s">
        <v>60</v>
      </c>
      <c r="H7072">
        <v>97110</v>
      </c>
      <c r="I7072" t="str" cm="1">
        <f t="array" ref="I7072">IFERROR(INDEX(scheduling_data!H:H,MATCH(B7072&amp;D7072,scheduling_data!D:D&amp;scheduling_data!A:A,0)),"")</f>
        <v>Christian Litz</v>
      </c>
      <c r="J7072" t="str">
        <f t="shared" si="249"/>
        <v>No</v>
      </c>
      <c r="L7072" t="str">
        <f t="shared" si="250"/>
        <v>Yes</v>
      </c>
    </row>
    <row r="7073" spans="1:12" x14ac:dyDescent="0.3">
      <c r="A7073" t="s">
        <v>59</v>
      </c>
      <c r="B7073">
        <v>329</v>
      </c>
      <c r="C7073" s="1">
        <v>45358</v>
      </c>
      <c r="D7073" s="1">
        <v>45337.291666666664</v>
      </c>
      <c r="E7073">
        <v>8.34</v>
      </c>
      <c r="F7073" t="s">
        <v>19</v>
      </c>
      <c r="G7073" t="s">
        <v>60</v>
      </c>
      <c r="H7073">
        <v>97110</v>
      </c>
      <c r="I7073" t="str" cm="1">
        <f t="array" ref="I7073">IFERROR(INDEX(scheduling_data!H:H,MATCH(B7073&amp;D7073,scheduling_data!D:D&amp;scheduling_data!A:A,0)),"")</f>
        <v>Christian Litz</v>
      </c>
      <c r="J7073" t="str">
        <f t="shared" si="249"/>
        <v>No</v>
      </c>
      <c r="L7073" t="str">
        <f t="shared" si="250"/>
        <v>Yes</v>
      </c>
    </row>
    <row r="7074" spans="1:12" x14ac:dyDescent="0.3">
      <c r="A7074" t="s">
        <v>59</v>
      </c>
      <c r="B7074">
        <v>329</v>
      </c>
      <c r="C7074" s="1">
        <v>45358</v>
      </c>
      <c r="D7074" s="1">
        <v>45337.291666666664</v>
      </c>
      <c r="E7074">
        <v>11.3</v>
      </c>
      <c r="F7074" t="s">
        <v>19</v>
      </c>
      <c r="G7074" t="s">
        <v>60</v>
      </c>
      <c r="H7074">
        <v>97530</v>
      </c>
      <c r="I7074" t="str" cm="1">
        <f t="array" ref="I7074">IFERROR(INDEX(scheduling_data!H:H,MATCH(B7074&amp;D7074,scheduling_data!D:D&amp;scheduling_data!A:A,0)),"")</f>
        <v>Christian Litz</v>
      </c>
      <c r="J7074" t="str">
        <f t="shared" si="249"/>
        <v>No</v>
      </c>
      <c r="L7074" t="str">
        <f t="shared" si="250"/>
        <v>Yes</v>
      </c>
    </row>
    <row r="7075" spans="1:12" x14ac:dyDescent="0.3">
      <c r="A7075" t="s">
        <v>59</v>
      </c>
      <c r="B7075">
        <v>329</v>
      </c>
      <c r="C7075" s="1">
        <v>45358</v>
      </c>
      <c r="D7075" s="1">
        <v>45337.291666666664</v>
      </c>
      <c r="E7075">
        <v>1.68</v>
      </c>
      <c r="F7075" t="s">
        <v>19</v>
      </c>
      <c r="G7075" t="s">
        <v>60</v>
      </c>
      <c r="H7075">
        <v>97016</v>
      </c>
      <c r="I7075" t="str" cm="1">
        <f t="array" ref="I7075">IFERROR(INDEX(scheduling_data!H:H,MATCH(B7075&amp;D7075,scheduling_data!D:D&amp;scheduling_data!A:A,0)),"")</f>
        <v>Christian Litz</v>
      </c>
      <c r="J7075" t="str">
        <f t="shared" si="249"/>
        <v>No</v>
      </c>
      <c r="L7075" t="str">
        <f t="shared" si="250"/>
        <v>Yes</v>
      </c>
    </row>
    <row r="7076" spans="1:12" x14ac:dyDescent="0.3">
      <c r="A7076" t="s">
        <v>59</v>
      </c>
      <c r="B7076">
        <v>329</v>
      </c>
      <c r="C7076" s="1">
        <v>45362</v>
      </c>
      <c r="D7076" s="1">
        <v>45342.291666666664</v>
      </c>
      <c r="E7076">
        <v>9.51</v>
      </c>
      <c r="F7076" t="s">
        <v>19</v>
      </c>
      <c r="G7076" t="s">
        <v>60</v>
      </c>
      <c r="H7076">
        <v>97110</v>
      </c>
      <c r="I7076" t="str" cm="1">
        <f t="array" ref="I7076">IFERROR(INDEX(scheduling_data!H:H,MATCH(B7076&amp;D7076,scheduling_data!D:D&amp;scheduling_data!A:A,0)),"")</f>
        <v>Christian Litz</v>
      </c>
      <c r="J7076" t="str">
        <f t="shared" si="249"/>
        <v>No</v>
      </c>
      <c r="L7076" t="str">
        <f t="shared" si="250"/>
        <v>Yes</v>
      </c>
    </row>
    <row r="7077" spans="1:12" x14ac:dyDescent="0.3">
      <c r="A7077" t="s">
        <v>59</v>
      </c>
      <c r="B7077">
        <v>329</v>
      </c>
      <c r="C7077" s="1">
        <v>45369</v>
      </c>
      <c r="D7077" s="1">
        <v>45344.291666666664</v>
      </c>
      <c r="E7077">
        <v>6.56</v>
      </c>
      <c r="F7077" t="s">
        <v>19</v>
      </c>
      <c r="G7077" t="s">
        <v>60</v>
      </c>
      <c r="H7077">
        <v>97530</v>
      </c>
      <c r="I7077" t="str" cm="1">
        <f t="array" ref="I7077">IFERROR(INDEX(scheduling_data!H:H,MATCH(B7077&amp;D7077,scheduling_data!D:D&amp;scheduling_data!A:A,0)),"")</f>
        <v>Christian Litz</v>
      </c>
      <c r="J7077" t="str">
        <f t="shared" si="249"/>
        <v>No</v>
      </c>
      <c r="L7077" t="str">
        <f t="shared" si="250"/>
        <v>Yes</v>
      </c>
    </row>
    <row r="7078" spans="1:12" x14ac:dyDescent="0.3">
      <c r="A7078" t="s">
        <v>59</v>
      </c>
      <c r="B7078">
        <v>329</v>
      </c>
      <c r="C7078" s="1">
        <v>45369</v>
      </c>
      <c r="D7078" s="1">
        <v>45344.291666666664</v>
      </c>
      <c r="E7078">
        <v>1.68</v>
      </c>
      <c r="F7078" t="s">
        <v>19</v>
      </c>
      <c r="G7078" t="s">
        <v>60</v>
      </c>
      <c r="H7078">
        <v>97016</v>
      </c>
      <c r="I7078" t="str" cm="1">
        <f t="array" ref="I7078">IFERROR(INDEX(scheduling_data!H:H,MATCH(B7078&amp;D7078,scheduling_data!D:D&amp;scheduling_data!A:A,0)),"")</f>
        <v>Christian Litz</v>
      </c>
      <c r="J7078" t="str">
        <f t="shared" si="249"/>
        <v>No</v>
      </c>
      <c r="L7078" t="str">
        <f t="shared" si="250"/>
        <v>Yes</v>
      </c>
    </row>
    <row r="7079" spans="1:12" x14ac:dyDescent="0.3">
      <c r="A7079" t="s">
        <v>59</v>
      </c>
      <c r="B7079">
        <v>329</v>
      </c>
      <c r="C7079" s="1">
        <v>45369</v>
      </c>
      <c r="D7079" s="1">
        <v>45344.291666666664</v>
      </c>
      <c r="E7079">
        <v>12.5</v>
      </c>
      <c r="F7079" t="s">
        <v>19</v>
      </c>
      <c r="G7079" t="s">
        <v>60</v>
      </c>
      <c r="H7079">
        <v>97110</v>
      </c>
      <c r="I7079" t="str" cm="1">
        <f t="array" ref="I7079">IFERROR(INDEX(scheduling_data!H:H,MATCH(B7079&amp;D7079,scheduling_data!D:D&amp;scheduling_data!A:A,0)),"")</f>
        <v>Christian Litz</v>
      </c>
      <c r="J7079" t="str">
        <f t="shared" si="249"/>
        <v>No</v>
      </c>
      <c r="L7079" t="str">
        <f t="shared" si="250"/>
        <v>Yes</v>
      </c>
    </row>
    <row r="7080" spans="1:12" x14ac:dyDescent="0.3">
      <c r="A7080" t="s">
        <v>61</v>
      </c>
      <c r="B7080">
        <v>264</v>
      </c>
      <c r="C7080" s="1">
        <v>45359</v>
      </c>
      <c r="D7080" s="1">
        <v>45334.458333333336</v>
      </c>
      <c r="E7080">
        <v>31.95</v>
      </c>
      <c r="F7080" t="s">
        <v>19</v>
      </c>
      <c r="G7080" t="s">
        <v>65</v>
      </c>
      <c r="H7080">
        <v>97530</v>
      </c>
      <c r="I7080" t="str" cm="1">
        <f t="array" ref="I7080">IFERROR(INDEX(scheduling_data!H:H,MATCH(B7080&amp;D7080,scheduling_data!D:D&amp;scheduling_data!A:A,0)),"")</f>
        <v>Jessica Pittman</v>
      </c>
      <c r="J7080" t="str">
        <f t="shared" si="249"/>
        <v>No</v>
      </c>
      <c r="L7080" t="str">
        <f t="shared" si="250"/>
        <v>Yes</v>
      </c>
    </row>
    <row r="7081" spans="1:12" x14ac:dyDescent="0.3">
      <c r="A7081" t="s">
        <v>61</v>
      </c>
      <c r="B7081">
        <v>264</v>
      </c>
      <c r="C7081" s="1">
        <v>45359</v>
      </c>
      <c r="D7081" s="1">
        <v>45334.458333333336</v>
      </c>
      <c r="E7081">
        <v>0.65</v>
      </c>
      <c r="F7081" t="s">
        <v>9</v>
      </c>
      <c r="G7081" t="s">
        <v>63</v>
      </c>
      <c r="H7081">
        <v>97530</v>
      </c>
      <c r="I7081" t="str" cm="1">
        <f t="array" ref="I7081">IFERROR(INDEX(scheduling_data!H:H,MATCH(B7081&amp;D7081,scheduling_data!D:D&amp;scheduling_data!A:A,0)),"")</f>
        <v>Jessica Pittman</v>
      </c>
      <c r="J7081" t="str">
        <f t="shared" si="249"/>
        <v>No</v>
      </c>
      <c r="L7081" t="str">
        <f t="shared" si="250"/>
        <v>No</v>
      </c>
    </row>
    <row r="7082" spans="1:12" x14ac:dyDescent="0.3">
      <c r="A7082" t="s">
        <v>61</v>
      </c>
      <c r="B7082">
        <v>264</v>
      </c>
      <c r="C7082" s="1">
        <v>45359</v>
      </c>
      <c r="D7082" s="1">
        <v>45334.458333333336</v>
      </c>
      <c r="E7082">
        <v>109.25</v>
      </c>
      <c r="F7082" t="s">
        <v>9</v>
      </c>
      <c r="G7082" t="s">
        <v>64</v>
      </c>
      <c r="H7082">
        <v>97530</v>
      </c>
      <c r="I7082" t="str" cm="1">
        <f t="array" ref="I7082">IFERROR(INDEX(scheduling_data!H:H,MATCH(B7082&amp;D7082,scheduling_data!D:D&amp;scheduling_data!A:A,0)),"")</f>
        <v>Jessica Pittman</v>
      </c>
      <c r="J7082" t="str">
        <f t="shared" si="249"/>
        <v>No</v>
      </c>
      <c r="L7082" t="str">
        <f t="shared" si="250"/>
        <v>No</v>
      </c>
    </row>
    <row r="7083" spans="1:12" x14ac:dyDescent="0.3">
      <c r="A7083" t="s">
        <v>61</v>
      </c>
      <c r="B7083">
        <v>264</v>
      </c>
      <c r="C7083" s="1">
        <v>45352</v>
      </c>
      <c r="D7083" s="1">
        <v>45343.458333333336</v>
      </c>
      <c r="E7083">
        <v>31.95</v>
      </c>
      <c r="F7083" t="s">
        <v>19</v>
      </c>
      <c r="G7083" t="s">
        <v>65</v>
      </c>
      <c r="H7083">
        <v>97530</v>
      </c>
      <c r="I7083" t="str" cm="1">
        <f t="array" ref="I7083">IFERROR(INDEX(scheduling_data!H:H,MATCH(B7083&amp;D7083,scheduling_data!D:D&amp;scheduling_data!A:A,0)),"")</f>
        <v>Jessica Pittman</v>
      </c>
      <c r="J7083" t="str">
        <f t="shared" si="249"/>
        <v>No</v>
      </c>
      <c r="L7083" t="str">
        <f t="shared" si="250"/>
        <v>Yes</v>
      </c>
    </row>
    <row r="7084" spans="1:12" x14ac:dyDescent="0.3">
      <c r="A7084" t="s">
        <v>61</v>
      </c>
      <c r="B7084">
        <v>264</v>
      </c>
      <c r="C7084" s="1">
        <v>45352</v>
      </c>
      <c r="D7084" s="1">
        <v>45343.458333333336</v>
      </c>
      <c r="E7084">
        <v>0.65</v>
      </c>
      <c r="F7084" t="s">
        <v>9</v>
      </c>
      <c r="G7084" t="s">
        <v>63</v>
      </c>
      <c r="H7084">
        <v>97530</v>
      </c>
      <c r="I7084" t="str" cm="1">
        <f t="array" ref="I7084">IFERROR(INDEX(scheduling_data!H:H,MATCH(B7084&amp;D7084,scheduling_data!D:D&amp;scheduling_data!A:A,0)),"")</f>
        <v>Jessica Pittman</v>
      </c>
      <c r="J7084" t="str">
        <f t="shared" si="249"/>
        <v>No</v>
      </c>
      <c r="L7084" t="str">
        <f t="shared" si="250"/>
        <v>No</v>
      </c>
    </row>
    <row r="7085" spans="1:12" x14ac:dyDescent="0.3">
      <c r="A7085" t="s">
        <v>61</v>
      </c>
      <c r="B7085">
        <v>264</v>
      </c>
      <c r="C7085" s="1">
        <v>45352</v>
      </c>
      <c r="D7085" s="1">
        <v>45343.458333333336</v>
      </c>
      <c r="E7085">
        <v>109.25</v>
      </c>
      <c r="F7085" t="s">
        <v>9</v>
      </c>
      <c r="G7085" t="s">
        <v>64</v>
      </c>
      <c r="H7085">
        <v>97530</v>
      </c>
      <c r="I7085" t="str" cm="1">
        <f t="array" ref="I7085">IFERROR(INDEX(scheduling_data!H:H,MATCH(B7085&amp;D7085,scheduling_data!D:D&amp;scheduling_data!A:A,0)),"")</f>
        <v>Jessica Pittman</v>
      </c>
      <c r="J7085" t="str">
        <f t="shared" si="249"/>
        <v>No</v>
      </c>
      <c r="L7085" t="str">
        <f t="shared" si="250"/>
        <v>No</v>
      </c>
    </row>
    <row r="7086" spans="1:12" x14ac:dyDescent="0.3">
      <c r="A7086" t="s">
        <v>61</v>
      </c>
      <c r="B7086">
        <v>264</v>
      </c>
      <c r="C7086" s="1">
        <v>45352</v>
      </c>
      <c r="D7086" s="1">
        <v>45343.458333333336</v>
      </c>
      <c r="E7086">
        <v>23.51</v>
      </c>
      <c r="F7086" t="s">
        <v>19</v>
      </c>
      <c r="G7086" t="s">
        <v>65</v>
      </c>
      <c r="H7086">
        <v>97110</v>
      </c>
      <c r="I7086" t="str" cm="1">
        <f t="array" ref="I7086">IFERROR(INDEX(scheduling_data!H:H,MATCH(B7086&amp;D7086,scheduling_data!D:D&amp;scheduling_data!A:A,0)),"")</f>
        <v>Jessica Pittman</v>
      </c>
      <c r="J7086" t="str">
        <f t="shared" si="249"/>
        <v>No</v>
      </c>
      <c r="L7086" t="str">
        <f t="shared" si="250"/>
        <v>Yes</v>
      </c>
    </row>
    <row r="7087" spans="1:12" x14ac:dyDescent="0.3">
      <c r="A7087" t="s">
        <v>61</v>
      </c>
      <c r="B7087">
        <v>264</v>
      </c>
      <c r="C7087" s="1">
        <v>45352</v>
      </c>
      <c r="D7087" s="1">
        <v>45343.458333333336</v>
      </c>
      <c r="E7087">
        <v>0.48</v>
      </c>
      <c r="F7087" t="s">
        <v>9</v>
      </c>
      <c r="G7087" t="s">
        <v>63</v>
      </c>
      <c r="H7087">
        <v>97110</v>
      </c>
      <c r="I7087" t="str" cm="1">
        <f t="array" ref="I7087">IFERROR(INDEX(scheduling_data!H:H,MATCH(B7087&amp;D7087,scheduling_data!D:D&amp;scheduling_data!A:A,0)),"")</f>
        <v>Jessica Pittman</v>
      </c>
      <c r="J7087" t="str">
        <f t="shared" si="249"/>
        <v>No</v>
      </c>
      <c r="L7087" t="str">
        <f t="shared" si="250"/>
        <v>No</v>
      </c>
    </row>
    <row r="7088" spans="1:12" x14ac:dyDescent="0.3">
      <c r="A7088" t="s">
        <v>61</v>
      </c>
      <c r="B7088">
        <v>264</v>
      </c>
      <c r="C7088" s="1">
        <v>45352</v>
      </c>
      <c r="D7088" s="1">
        <v>45343.458333333336</v>
      </c>
      <c r="E7088">
        <v>120.01</v>
      </c>
      <c r="F7088" t="s">
        <v>9</v>
      </c>
      <c r="G7088" t="s">
        <v>64</v>
      </c>
      <c r="H7088">
        <v>97110</v>
      </c>
      <c r="I7088" t="str" cm="1">
        <f t="array" ref="I7088">IFERROR(INDEX(scheduling_data!H:H,MATCH(B7088&amp;D7088,scheduling_data!D:D&amp;scheduling_data!A:A,0)),"")</f>
        <v>Jessica Pittman</v>
      </c>
      <c r="J7088" t="str">
        <f t="shared" si="249"/>
        <v>No</v>
      </c>
      <c r="L7088" t="str">
        <f t="shared" si="250"/>
        <v>No</v>
      </c>
    </row>
    <row r="7089" spans="1:12" x14ac:dyDescent="0.3">
      <c r="A7089" t="s">
        <v>61</v>
      </c>
      <c r="B7089">
        <v>264</v>
      </c>
      <c r="C7089" s="1">
        <v>45357</v>
      </c>
      <c r="D7089" s="1">
        <v>45345.458333333336</v>
      </c>
      <c r="E7089">
        <v>114.72</v>
      </c>
      <c r="F7089" t="s">
        <v>9</v>
      </c>
      <c r="G7089" t="s">
        <v>64</v>
      </c>
      <c r="H7089">
        <v>97110</v>
      </c>
      <c r="I7089" t="str" cm="1">
        <f t="array" ref="I7089">IFERROR(INDEX(scheduling_data!H:H,MATCH(B7089&amp;D7089,scheduling_data!D:D&amp;scheduling_data!A:A,0)),"")</f>
        <v>Katherine Tyree</v>
      </c>
      <c r="J7089" t="str">
        <f t="shared" si="249"/>
        <v>No</v>
      </c>
      <c r="L7089" t="str">
        <f t="shared" si="250"/>
        <v>No</v>
      </c>
    </row>
    <row r="7090" spans="1:12" x14ac:dyDescent="0.3">
      <c r="A7090" t="s">
        <v>61</v>
      </c>
      <c r="B7090">
        <v>264</v>
      </c>
      <c r="C7090" s="1">
        <v>45357</v>
      </c>
      <c r="D7090" s="1">
        <v>45345.458333333336</v>
      </c>
      <c r="E7090">
        <v>21.85</v>
      </c>
      <c r="F7090" t="s">
        <v>19</v>
      </c>
      <c r="G7090" t="s">
        <v>65</v>
      </c>
      <c r="H7090">
        <v>97530</v>
      </c>
      <c r="I7090" t="str" cm="1">
        <f t="array" ref="I7090">IFERROR(INDEX(scheduling_data!H:H,MATCH(B7090&amp;D7090,scheduling_data!D:D&amp;scheduling_data!A:A,0)),"")</f>
        <v>Katherine Tyree</v>
      </c>
      <c r="J7090" t="str">
        <f t="shared" si="249"/>
        <v>No</v>
      </c>
      <c r="L7090" t="str">
        <f t="shared" si="250"/>
        <v>Yes</v>
      </c>
    </row>
    <row r="7091" spans="1:12" x14ac:dyDescent="0.3">
      <c r="A7091" t="s">
        <v>61</v>
      </c>
      <c r="B7091">
        <v>264</v>
      </c>
      <c r="C7091" s="1">
        <v>45357</v>
      </c>
      <c r="D7091" s="1">
        <v>45345.458333333336</v>
      </c>
      <c r="E7091">
        <v>0.45</v>
      </c>
      <c r="F7091" t="s">
        <v>9</v>
      </c>
      <c r="G7091" t="s">
        <v>63</v>
      </c>
      <c r="H7091">
        <v>97530</v>
      </c>
      <c r="I7091" t="str" cm="1">
        <f t="array" ref="I7091">IFERROR(INDEX(scheduling_data!H:H,MATCH(B7091&amp;D7091,scheduling_data!D:D&amp;scheduling_data!A:A,0)),"")</f>
        <v>Katherine Tyree</v>
      </c>
      <c r="J7091" t="str">
        <f t="shared" si="249"/>
        <v>No</v>
      </c>
      <c r="L7091" t="str">
        <f t="shared" si="250"/>
        <v>No</v>
      </c>
    </row>
    <row r="7092" spans="1:12" x14ac:dyDescent="0.3">
      <c r="A7092" t="s">
        <v>61</v>
      </c>
      <c r="B7092">
        <v>264</v>
      </c>
      <c r="C7092" s="1">
        <v>45357</v>
      </c>
      <c r="D7092" s="1">
        <v>45345.458333333336</v>
      </c>
      <c r="E7092">
        <v>47.13</v>
      </c>
      <c r="F7092" t="s">
        <v>9</v>
      </c>
      <c r="G7092" t="s">
        <v>62</v>
      </c>
      <c r="H7092">
        <v>97530</v>
      </c>
      <c r="I7092" t="str" cm="1">
        <f t="array" ref="I7092">IFERROR(INDEX(scheduling_data!H:H,MATCH(B7092&amp;D7092,scheduling_data!D:D&amp;scheduling_data!A:A,0)),"")</f>
        <v>Katherine Tyree</v>
      </c>
      <c r="J7092" t="str">
        <f t="shared" si="249"/>
        <v>No</v>
      </c>
      <c r="L7092" t="str">
        <f t="shared" si="250"/>
        <v>No</v>
      </c>
    </row>
    <row r="7093" spans="1:12" x14ac:dyDescent="0.3">
      <c r="A7093" t="s">
        <v>61</v>
      </c>
      <c r="B7093">
        <v>264</v>
      </c>
      <c r="C7093" s="1">
        <v>45357</v>
      </c>
      <c r="D7093" s="1">
        <v>45345.458333333336</v>
      </c>
      <c r="E7093">
        <v>0.56000000000000005</v>
      </c>
      <c r="F7093" t="s">
        <v>9</v>
      </c>
      <c r="G7093" t="s">
        <v>63</v>
      </c>
      <c r="H7093">
        <v>97110</v>
      </c>
      <c r="I7093" t="str" cm="1">
        <f t="array" ref="I7093">IFERROR(INDEX(scheduling_data!H:H,MATCH(B7093&amp;D7093,scheduling_data!D:D&amp;scheduling_data!A:A,0)),"")</f>
        <v>Katherine Tyree</v>
      </c>
      <c r="J7093" t="str">
        <f t="shared" si="249"/>
        <v>No</v>
      </c>
      <c r="L7093" t="str">
        <f t="shared" si="250"/>
        <v>No</v>
      </c>
    </row>
    <row r="7094" spans="1:12" x14ac:dyDescent="0.3">
      <c r="A7094" t="s">
        <v>61</v>
      </c>
      <c r="B7094">
        <v>264</v>
      </c>
      <c r="C7094" s="1">
        <v>45357</v>
      </c>
      <c r="D7094" s="1">
        <v>45345.458333333336</v>
      </c>
      <c r="E7094">
        <v>27.66</v>
      </c>
      <c r="F7094" t="s">
        <v>19</v>
      </c>
      <c r="G7094" t="s">
        <v>65</v>
      </c>
      <c r="H7094">
        <v>97110</v>
      </c>
      <c r="I7094" t="str" cm="1">
        <f t="array" ref="I7094">IFERROR(INDEX(scheduling_data!H:H,MATCH(B7094&amp;D7094,scheduling_data!D:D&amp;scheduling_data!A:A,0)),"")</f>
        <v>Katherine Tyree</v>
      </c>
      <c r="J7094" t="str">
        <f t="shared" si="249"/>
        <v>No</v>
      </c>
      <c r="L7094" t="str">
        <f t="shared" si="250"/>
        <v>Yes</v>
      </c>
    </row>
    <row r="7095" spans="1:12" x14ac:dyDescent="0.3">
      <c r="A7095" t="s">
        <v>61</v>
      </c>
      <c r="B7095">
        <v>264</v>
      </c>
      <c r="C7095" s="1">
        <v>45359</v>
      </c>
      <c r="D7095" s="1">
        <v>45348.458333333336</v>
      </c>
      <c r="E7095">
        <v>51.31</v>
      </c>
      <c r="F7095" t="s">
        <v>9</v>
      </c>
      <c r="G7095" t="s">
        <v>152</v>
      </c>
      <c r="H7095">
        <v>97530</v>
      </c>
      <c r="I7095" t="str" cm="1">
        <f t="array" ref="I7095">IFERROR(INDEX(scheduling_data!H:H,MATCH(B7095&amp;D7095,scheduling_data!D:D&amp;scheduling_data!A:A,0)),"")</f>
        <v>Amber Hickman</v>
      </c>
      <c r="J7095" t="str">
        <f t="shared" si="249"/>
        <v>No</v>
      </c>
      <c r="L7095" t="str">
        <f t="shared" si="250"/>
        <v>No</v>
      </c>
    </row>
    <row r="7096" spans="1:12" x14ac:dyDescent="0.3">
      <c r="A7096" t="s">
        <v>61</v>
      </c>
      <c r="B7096">
        <v>264</v>
      </c>
      <c r="C7096" s="1">
        <v>45359</v>
      </c>
      <c r="D7096" s="1">
        <v>45348.458333333336</v>
      </c>
      <c r="E7096">
        <v>11.75</v>
      </c>
      <c r="F7096" t="s">
        <v>19</v>
      </c>
      <c r="G7096" t="s">
        <v>65</v>
      </c>
      <c r="H7096">
        <v>97110</v>
      </c>
      <c r="I7096" t="str" cm="1">
        <f t="array" ref="I7096">IFERROR(INDEX(scheduling_data!H:H,MATCH(B7096&amp;D7096,scheduling_data!D:D&amp;scheduling_data!A:A,0)),"")</f>
        <v>Amber Hickman</v>
      </c>
      <c r="J7096" t="str">
        <f t="shared" si="249"/>
        <v>No</v>
      </c>
      <c r="L7096" t="str">
        <f t="shared" si="250"/>
        <v>Yes</v>
      </c>
    </row>
    <row r="7097" spans="1:12" x14ac:dyDescent="0.3">
      <c r="A7097" t="s">
        <v>61</v>
      </c>
      <c r="B7097">
        <v>264</v>
      </c>
      <c r="C7097" s="1">
        <v>45359</v>
      </c>
      <c r="D7097" s="1">
        <v>45348.458333333336</v>
      </c>
      <c r="E7097">
        <v>0.24</v>
      </c>
      <c r="F7097" t="s">
        <v>9</v>
      </c>
      <c r="G7097" t="s">
        <v>63</v>
      </c>
      <c r="H7097">
        <v>97110</v>
      </c>
      <c r="I7097" t="str" cm="1">
        <f t="array" ref="I7097">IFERROR(INDEX(scheduling_data!H:H,MATCH(B7097&amp;D7097,scheduling_data!D:D&amp;scheduling_data!A:A,0)),"")</f>
        <v>Amber Hickman</v>
      </c>
      <c r="J7097" t="str">
        <f t="shared" si="249"/>
        <v>No</v>
      </c>
      <c r="L7097" t="str">
        <f t="shared" si="250"/>
        <v>No</v>
      </c>
    </row>
    <row r="7098" spans="1:12" x14ac:dyDescent="0.3">
      <c r="A7098" t="s">
        <v>61</v>
      </c>
      <c r="B7098">
        <v>264</v>
      </c>
      <c r="C7098" s="1">
        <v>45359</v>
      </c>
      <c r="D7098" s="1">
        <v>45348.458333333336</v>
      </c>
      <c r="E7098">
        <v>60.01</v>
      </c>
      <c r="F7098" t="s">
        <v>9</v>
      </c>
      <c r="G7098" t="s">
        <v>64</v>
      </c>
      <c r="H7098">
        <v>97110</v>
      </c>
      <c r="I7098" t="str" cm="1">
        <f t="array" ref="I7098">IFERROR(INDEX(scheduling_data!H:H,MATCH(B7098&amp;D7098,scheduling_data!D:D&amp;scheduling_data!A:A,0)),"")</f>
        <v>Amber Hickman</v>
      </c>
      <c r="J7098" t="str">
        <f t="shared" si="249"/>
        <v>No</v>
      </c>
      <c r="L7098" t="str">
        <f t="shared" si="250"/>
        <v>No</v>
      </c>
    </row>
    <row r="7099" spans="1:12" x14ac:dyDescent="0.3">
      <c r="A7099" t="s">
        <v>61</v>
      </c>
      <c r="B7099">
        <v>264</v>
      </c>
      <c r="C7099" s="1">
        <v>45359</v>
      </c>
      <c r="D7099" s="1">
        <v>45348.458333333336</v>
      </c>
      <c r="E7099">
        <v>18.57</v>
      </c>
      <c r="F7099" t="s">
        <v>19</v>
      </c>
      <c r="G7099" t="s">
        <v>65</v>
      </c>
      <c r="H7099">
        <v>97530</v>
      </c>
      <c r="I7099" t="str" cm="1">
        <f t="array" ref="I7099">IFERROR(INDEX(scheduling_data!H:H,MATCH(B7099&amp;D7099,scheduling_data!D:D&amp;scheduling_data!A:A,0)),"")</f>
        <v>Amber Hickman</v>
      </c>
      <c r="J7099" t="str">
        <f t="shared" si="249"/>
        <v>No</v>
      </c>
      <c r="L7099" t="str">
        <f t="shared" si="250"/>
        <v>Yes</v>
      </c>
    </row>
    <row r="7100" spans="1:12" x14ac:dyDescent="0.3">
      <c r="A7100" t="s">
        <v>61</v>
      </c>
      <c r="B7100">
        <v>264</v>
      </c>
      <c r="C7100" s="1">
        <v>45359</v>
      </c>
      <c r="D7100" s="1">
        <v>45348.458333333336</v>
      </c>
      <c r="E7100">
        <v>0.38</v>
      </c>
      <c r="F7100" t="s">
        <v>9</v>
      </c>
      <c r="G7100" t="s">
        <v>63</v>
      </c>
      <c r="H7100">
        <v>97530</v>
      </c>
      <c r="I7100" t="str" cm="1">
        <f t="array" ref="I7100">IFERROR(INDEX(scheduling_data!H:H,MATCH(B7100&amp;D7100,scheduling_data!D:D&amp;scheduling_data!A:A,0)),"")</f>
        <v>Amber Hickman</v>
      </c>
      <c r="J7100" t="str">
        <f t="shared" si="249"/>
        <v>No</v>
      </c>
      <c r="L7100" t="str">
        <f t="shared" si="250"/>
        <v>No</v>
      </c>
    </row>
    <row r="7101" spans="1:12" x14ac:dyDescent="0.3">
      <c r="A7101" t="s">
        <v>49</v>
      </c>
      <c r="B7101">
        <v>265</v>
      </c>
      <c r="C7101" s="1">
        <v>45364</v>
      </c>
      <c r="D7101" s="1">
        <v>45351.6875</v>
      </c>
      <c r="E7101">
        <v>53</v>
      </c>
      <c r="F7101" t="s">
        <v>9</v>
      </c>
      <c r="G7101" t="s">
        <v>104</v>
      </c>
      <c r="H7101">
        <v>92507</v>
      </c>
      <c r="I7101" t="str" cm="1">
        <f t="array" ref="I7101">IFERROR(INDEX(scheduling_data!H:H,MATCH(B7101&amp;D7101,scheduling_data!D:D&amp;scheduling_data!A:A,0)),"")</f>
        <v>D'Anna Pullen</v>
      </c>
      <c r="J7101" t="str">
        <f t="shared" si="249"/>
        <v>No</v>
      </c>
      <c r="L7101" t="str">
        <f t="shared" si="250"/>
        <v>No</v>
      </c>
    </row>
    <row r="7102" spans="1:12" x14ac:dyDescent="0.3">
      <c r="A7102" t="s">
        <v>49</v>
      </c>
      <c r="B7102">
        <v>265</v>
      </c>
      <c r="C7102" s="1">
        <v>45364</v>
      </c>
      <c r="D7102" s="1">
        <v>45351.6875</v>
      </c>
      <c r="E7102">
        <v>87.3</v>
      </c>
      <c r="F7102" t="s">
        <v>19</v>
      </c>
      <c r="G7102" t="s">
        <v>50</v>
      </c>
      <c r="H7102">
        <v>92507</v>
      </c>
      <c r="I7102" t="str" cm="1">
        <f t="array" ref="I7102">IFERROR(INDEX(scheduling_data!H:H,MATCH(B7102&amp;D7102,scheduling_data!D:D&amp;scheduling_data!A:A,0)),"")</f>
        <v>D'Anna Pullen</v>
      </c>
      <c r="J7102" t="str">
        <f t="shared" si="249"/>
        <v>No</v>
      </c>
      <c r="L7102" t="str">
        <f t="shared" si="250"/>
        <v>Yes</v>
      </c>
    </row>
    <row r="7103" spans="1:12" x14ac:dyDescent="0.3">
      <c r="A7103" t="s">
        <v>11</v>
      </c>
      <c r="B7103">
        <v>265</v>
      </c>
      <c r="C7103" s="1">
        <v>45362.697916666664</v>
      </c>
      <c r="D7103" s="1">
        <v>45334.6875</v>
      </c>
      <c r="E7103">
        <v>0.3</v>
      </c>
      <c r="F7103" t="s">
        <v>87</v>
      </c>
      <c r="G7103" t="s">
        <v>470</v>
      </c>
      <c r="I7103" t="str" cm="1">
        <f t="array" ref="I7103">IFERROR(INDEX(scheduling_data!H:H,MATCH(B7103&amp;D7103,scheduling_data!D:D&amp;scheduling_data!A:A,0)),"")</f>
        <v>Victoria Miley</v>
      </c>
      <c r="J7103" t="str">
        <f t="shared" si="249"/>
        <v>No</v>
      </c>
      <c r="L7103" t="str">
        <f t="shared" si="250"/>
        <v>Yes</v>
      </c>
    </row>
    <row r="7104" spans="1:12" x14ac:dyDescent="0.3">
      <c r="A7104" t="s">
        <v>11</v>
      </c>
      <c r="B7104">
        <v>265</v>
      </c>
      <c r="C7104" s="1">
        <v>45369.324305555558</v>
      </c>
      <c r="D7104" s="1">
        <v>45334.6875</v>
      </c>
      <c r="E7104">
        <v>0.3</v>
      </c>
      <c r="F7104" t="s">
        <v>87</v>
      </c>
      <c r="G7104" t="s">
        <v>471</v>
      </c>
      <c r="I7104" t="str" cm="1">
        <f t="array" ref="I7104">IFERROR(INDEX(scheduling_data!H:H,MATCH(B7104&amp;D7104,scheduling_data!D:D&amp;scheduling_data!A:A,0)),"")</f>
        <v>Victoria Miley</v>
      </c>
      <c r="J7104" t="str">
        <f t="shared" si="249"/>
        <v>No</v>
      </c>
      <c r="L7104" t="str">
        <f t="shared" si="250"/>
        <v>Yes</v>
      </c>
    </row>
    <row r="7105" spans="1:12" x14ac:dyDescent="0.3">
      <c r="A7105" t="s">
        <v>11</v>
      </c>
      <c r="B7105">
        <v>265</v>
      </c>
      <c r="C7105" s="1">
        <v>45371.692361111112</v>
      </c>
      <c r="D7105" s="1">
        <v>45334.6875</v>
      </c>
      <c r="E7105">
        <v>0.3</v>
      </c>
      <c r="F7105" t="s">
        <v>87</v>
      </c>
      <c r="G7105" t="s">
        <v>472</v>
      </c>
      <c r="I7105" t="str" cm="1">
        <f t="array" ref="I7105">IFERROR(INDEX(scheduling_data!H:H,MATCH(B7105&amp;D7105,scheduling_data!D:D&amp;scheduling_data!A:A,0)),"")</f>
        <v>Victoria Miley</v>
      </c>
      <c r="J7105" t="str">
        <f t="shared" si="249"/>
        <v>No</v>
      </c>
      <c r="L7105" t="str">
        <f t="shared" si="250"/>
        <v>Yes</v>
      </c>
    </row>
    <row r="7106" spans="1:12" x14ac:dyDescent="0.3">
      <c r="A7106" t="s">
        <v>11</v>
      </c>
      <c r="B7106">
        <v>265</v>
      </c>
      <c r="C7106" s="1">
        <v>45377.68472222222</v>
      </c>
      <c r="D7106" s="1">
        <v>45334.6875</v>
      </c>
      <c r="E7106">
        <v>4.8</v>
      </c>
      <c r="F7106" t="s">
        <v>87</v>
      </c>
      <c r="G7106" t="s">
        <v>473</v>
      </c>
      <c r="I7106" t="str" cm="1">
        <f t="array" ref="I7106">IFERROR(INDEX(scheduling_data!H:H,MATCH(B7106&amp;D7106,scheduling_data!D:D&amp;scheduling_data!A:A,0)),"")</f>
        <v>Victoria Miley</v>
      </c>
      <c r="J7106" t="str">
        <f t="shared" si="249"/>
        <v>No</v>
      </c>
      <c r="L7106" t="str">
        <f t="shared" si="250"/>
        <v>Yes</v>
      </c>
    </row>
    <row r="7107" spans="1:12" x14ac:dyDescent="0.3">
      <c r="A7107" t="s">
        <v>17</v>
      </c>
      <c r="B7107">
        <v>330</v>
      </c>
      <c r="C7107" s="1">
        <v>45358</v>
      </c>
      <c r="D7107" s="1">
        <v>45323.3125</v>
      </c>
      <c r="E7107">
        <v>93.22</v>
      </c>
      <c r="F7107" t="s">
        <v>9</v>
      </c>
      <c r="G7107" t="s">
        <v>18</v>
      </c>
      <c r="H7107">
        <v>97112</v>
      </c>
      <c r="I7107" t="str" cm="1">
        <f t="array" ref="I7107">IFERROR(INDEX(scheduling_data!H:H,MATCH(B7107&amp;D7107,scheduling_data!D:D&amp;scheduling_data!A:A,0)),"")</f>
        <v>Kelsea Rodriguez</v>
      </c>
      <c r="J7107" t="str">
        <f t="shared" ref="J7107:J7170" si="251">IF(I7107="", "Yes", "No")</f>
        <v>No</v>
      </c>
      <c r="L7107" t="str">
        <f t="shared" ref="L7107:L7170" si="252">IF(OR(F7107="Cash", F7107="Check", F7107="EFT", F7107="Credit Card", F7107="Visa", F7107="Mastercard", F7107="AMEX"), "Yes", "No")</f>
        <v>No</v>
      </c>
    </row>
    <row r="7108" spans="1:12" x14ac:dyDescent="0.3">
      <c r="A7108" t="s">
        <v>17</v>
      </c>
      <c r="B7108">
        <v>330</v>
      </c>
      <c r="C7108" s="1">
        <v>45358</v>
      </c>
      <c r="D7108" s="1">
        <v>45323.3125</v>
      </c>
      <c r="E7108">
        <v>56.78</v>
      </c>
      <c r="F7108" t="s">
        <v>19</v>
      </c>
      <c r="G7108" t="s">
        <v>20</v>
      </c>
      <c r="H7108">
        <v>97112</v>
      </c>
      <c r="I7108" t="str" cm="1">
        <f t="array" ref="I7108">IFERROR(INDEX(scheduling_data!H:H,MATCH(B7108&amp;D7108,scheduling_data!D:D&amp;scheduling_data!A:A,0)),"")</f>
        <v>Kelsea Rodriguez</v>
      </c>
      <c r="J7108" t="str">
        <f t="shared" si="251"/>
        <v>No</v>
      </c>
      <c r="L7108" t="str">
        <f t="shared" si="252"/>
        <v>Yes</v>
      </c>
    </row>
    <row r="7109" spans="1:12" x14ac:dyDescent="0.3">
      <c r="A7109" t="s">
        <v>17</v>
      </c>
      <c r="B7109">
        <v>330</v>
      </c>
      <c r="C7109" s="1">
        <v>45358</v>
      </c>
      <c r="D7109" s="1">
        <v>45337.3125</v>
      </c>
      <c r="E7109">
        <v>56.78</v>
      </c>
      <c r="F7109" t="s">
        <v>19</v>
      </c>
      <c r="G7109" t="s">
        <v>20</v>
      </c>
      <c r="H7109">
        <v>97112</v>
      </c>
      <c r="I7109" t="str" cm="1">
        <f t="array" ref="I7109">IFERROR(INDEX(scheduling_data!H:H,MATCH(B7109&amp;D7109,scheduling_data!D:D&amp;scheduling_data!A:A,0)),"")</f>
        <v>Kelsea Rodriguez</v>
      </c>
      <c r="J7109" t="str">
        <f t="shared" si="251"/>
        <v>No</v>
      </c>
      <c r="L7109" t="str">
        <f t="shared" si="252"/>
        <v>Yes</v>
      </c>
    </row>
    <row r="7110" spans="1:12" x14ac:dyDescent="0.3">
      <c r="A7110" t="s">
        <v>17</v>
      </c>
      <c r="B7110">
        <v>330</v>
      </c>
      <c r="C7110" s="1">
        <v>45358</v>
      </c>
      <c r="D7110" s="1">
        <v>45337.3125</v>
      </c>
      <c r="E7110">
        <v>93.22</v>
      </c>
      <c r="F7110" t="s">
        <v>9</v>
      </c>
      <c r="G7110" t="s">
        <v>18</v>
      </c>
      <c r="H7110">
        <v>97112</v>
      </c>
      <c r="I7110" t="str" cm="1">
        <f t="array" ref="I7110">IFERROR(INDEX(scheduling_data!H:H,MATCH(B7110&amp;D7110,scheduling_data!D:D&amp;scheduling_data!A:A,0)),"")</f>
        <v>Kelsea Rodriguez</v>
      </c>
      <c r="J7110" t="str">
        <f t="shared" si="251"/>
        <v>No</v>
      </c>
      <c r="L7110" t="str">
        <f t="shared" si="252"/>
        <v>No</v>
      </c>
    </row>
    <row r="7111" spans="1:12" x14ac:dyDescent="0.3">
      <c r="A7111" t="s">
        <v>17</v>
      </c>
      <c r="B7111">
        <v>330</v>
      </c>
      <c r="C7111" s="1">
        <v>45363</v>
      </c>
      <c r="D7111" s="1">
        <v>45341.6875</v>
      </c>
      <c r="E7111">
        <v>93.22</v>
      </c>
      <c r="F7111" t="s">
        <v>9</v>
      </c>
      <c r="G7111" t="s">
        <v>18</v>
      </c>
      <c r="H7111">
        <v>97112</v>
      </c>
      <c r="I7111" t="str" cm="1">
        <f t="array" ref="I7111">IFERROR(INDEX(scheduling_data!H:H,MATCH(B7111&amp;D7111,scheduling_data!D:D&amp;scheduling_data!A:A,0)),"")</f>
        <v>Kelsea Rodriguez</v>
      </c>
      <c r="J7111" t="str">
        <f t="shared" si="251"/>
        <v>No</v>
      </c>
      <c r="L7111" t="str">
        <f t="shared" si="252"/>
        <v>No</v>
      </c>
    </row>
    <row r="7112" spans="1:12" x14ac:dyDescent="0.3">
      <c r="A7112" t="s">
        <v>17</v>
      </c>
      <c r="B7112">
        <v>330</v>
      </c>
      <c r="C7112" s="1">
        <v>45363</v>
      </c>
      <c r="D7112" s="1">
        <v>45341.6875</v>
      </c>
      <c r="E7112">
        <v>56.78</v>
      </c>
      <c r="F7112" t="s">
        <v>19</v>
      </c>
      <c r="G7112" t="s">
        <v>20</v>
      </c>
      <c r="H7112">
        <v>97112</v>
      </c>
      <c r="I7112" t="str" cm="1">
        <f t="array" ref="I7112">IFERROR(INDEX(scheduling_data!H:H,MATCH(B7112&amp;D7112,scheduling_data!D:D&amp;scheduling_data!A:A,0)),"")</f>
        <v>Kelsea Rodriguez</v>
      </c>
      <c r="J7112" t="str">
        <f t="shared" si="251"/>
        <v>No</v>
      </c>
      <c r="L7112" t="str">
        <f t="shared" si="252"/>
        <v>Yes</v>
      </c>
    </row>
    <row r="7113" spans="1:12" x14ac:dyDescent="0.3">
      <c r="A7113" t="s">
        <v>17</v>
      </c>
      <c r="B7113">
        <v>330</v>
      </c>
      <c r="C7113" s="1">
        <v>45363</v>
      </c>
      <c r="D7113" s="1">
        <v>45344.3125</v>
      </c>
      <c r="E7113">
        <v>93.22</v>
      </c>
      <c r="F7113" t="s">
        <v>9</v>
      </c>
      <c r="G7113" t="s">
        <v>18</v>
      </c>
      <c r="H7113">
        <v>97112</v>
      </c>
      <c r="I7113" t="str" cm="1">
        <f t="array" ref="I7113">IFERROR(INDEX(scheduling_data!H:H,MATCH(B7113&amp;D7113,scheduling_data!D:D&amp;scheduling_data!A:A,0)),"")</f>
        <v>Kelsea Rodriguez</v>
      </c>
      <c r="J7113" t="str">
        <f t="shared" si="251"/>
        <v>No</v>
      </c>
      <c r="L7113" t="str">
        <f t="shared" si="252"/>
        <v>No</v>
      </c>
    </row>
    <row r="7114" spans="1:12" x14ac:dyDescent="0.3">
      <c r="A7114" t="s">
        <v>17</v>
      </c>
      <c r="B7114">
        <v>330</v>
      </c>
      <c r="C7114" s="1">
        <v>45363</v>
      </c>
      <c r="D7114" s="1">
        <v>45344.3125</v>
      </c>
      <c r="E7114">
        <v>56.78</v>
      </c>
      <c r="F7114" t="s">
        <v>19</v>
      </c>
      <c r="G7114" t="s">
        <v>20</v>
      </c>
      <c r="H7114">
        <v>97112</v>
      </c>
      <c r="I7114" t="str" cm="1">
        <f t="array" ref="I7114">IFERROR(INDEX(scheduling_data!H:H,MATCH(B7114&amp;D7114,scheduling_data!D:D&amp;scheduling_data!A:A,0)),"")</f>
        <v>Kelsea Rodriguez</v>
      </c>
      <c r="J7114" t="str">
        <f t="shared" si="251"/>
        <v>No</v>
      </c>
      <c r="L7114" t="str">
        <f t="shared" si="252"/>
        <v>Yes</v>
      </c>
    </row>
    <row r="7115" spans="1:12" x14ac:dyDescent="0.3">
      <c r="A7115" t="s">
        <v>17</v>
      </c>
      <c r="B7115">
        <v>330</v>
      </c>
      <c r="C7115" s="1">
        <v>45370</v>
      </c>
      <c r="D7115" s="1">
        <v>45348.666666666664</v>
      </c>
      <c r="E7115">
        <v>85.19</v>
      </c>
      <c r="F7115" t="s">
        <v>9</v>
      </c>
      <c r="G7115" t="s">
        <v>18</v>
      </c>
      <c r="H7115">
        <v>92507</v>
      </c>
      <c r="I7115" t="str" cm="1">
        <f t="array" ref="I7115">IFERROR(INDEX(scheduling_data!H:H,MATCH(B7115&amp;D7115,scheduling_data!D:D&amp;scheduling_data!A:A,0)),"")</f>
        <v>Kelli Cruthirds</v>
      </c>
      <c r="J7115" t="str">
        <f t="shared" si="251"/>
        <v>No</v>
      </c>
      <c r="L7115" t="str">
        <f t="shared" si="252"/>
        <v>No</v>
      </c>
    </row>
    <row r="7116" spans="1:12" x14ac:dyDescent="0.3">
      <c r="A7116" t="s">
        <v>17</v>
      </c>
      <c r="B7116">
        <v>330</v>
      </c>
      <c r="C7116" s="1">
        <v>45370</v>
      </c>
      <c r="D7116" s="1">
        <v>45348.666666666664</v>
      </c>
      <c r="E7116">
        <v>64.81</v>
      </c>
      <c r="F7116" t="s">
        <v>19</v>
      </c>
      <c r="G7116" t="s">
        <v>20</v>
      </c>
      <c r="H7116">
        <v>92507</v>
      </c>
      <c r="I7116" t="str" cm="1">
        <f t="array" ref="I7116">IFERROR(INDEX(scheduling_data!H:H,MATCH(B7116&amp;D7116,scheduling_data!D:D&amp;scheduling_data!A:A,0)),"")</f>
        <v>Kelli Cruthirds</v>
      </c>
      <c r="J7116" t="str">
        <f t="shared" si="251"/>
        <v>No</v>
      </c>
      <c r="L7116" t="str">
        <f t="shared" si="252"/>
        <v>Yes</v>
      </c>
    </row>
    <row r="7117" spans="1:12" x14ac:dyDescent="0.3">
      <c r="A7117" t="s">
        <v>17</v>
      </c>
      <c r="B7117">
        <v>330</v>
      </c>
      <c r="C7117" s="1">
        <v>45370</v>
      </c>
      <c r="D7117" s="1">
        <v>45348.6875</v>
      </c>
      <c r="E7117">
        <v>56.78</v>
      </c>
      <c r="F7117" t="s">
        <v>19</v>
      </c>
      <c r="G7117" t="s">
        <v>20</v>
      </c>
      <c r="H7117">
        <v>97112</v>
      </c>
      <c r="I7117" t="str" cm="1">
        <f t="array" ref="I7117">IFERROR(INDEX(scheduling_data!H:H,MATCH(B7117&amp;D7117,scheduling_data!D:D&amp;scheduling_data!A:A,0)),"")</f>
        <v>Kelsea Rodriguez</v>
      </c>
      <c r="J7117" t="str">
        <f t="shared" si="251"/>
        <v>No</v>
      </c>
      <c r="L7117" t="str">
        <f t="shared" si="252"/>
        <v>Yes</v>
      </c>
    </row>
    <row r="7118" spans="1:12" x14ac:dyDescent="0.3">
      <c r="A7118" t="s">
        <v>17</v>
      </c>
      <c r="B7118">
        <v>330</v>
      </c>
      <c r="C7118" s="1">
        <v>45370</v>
      </c>
      <c r="D7118" s="1">
        <v>45348.6875</v>
      </c>
      <c r="E7118">
        <v>93.22</v>
      </c>
      <c r="F7118" t="s">
        <v>9</v>
      </c>
      <c r="G7118" t="s">
        <v>18</v>
      </c>
      <c r="H7118">
        <v>97112</v>
      </c>
      <c r="I7118" t="str" cm="1">
        <f t="array" ref="I7118">IFERROR(INDEX(scheduling_data!H:H,MATCH(B7118&amp;D7118,scheduling_data!D:D&amp;scheduling_data!A:A,0)),"")</f>
        <v>Kelsea Rodriguez</v>
      </c>
      <c r="J7118" t="str">
        <f t="shared" si="251"/>
        <v>No</v>
      </c>
      <c r="L7118" t="str">
        <f t="shared" si="252"/>
        <v>No</v>
      </c>
    </row>
    <row r="7119" spans="1:12" x14ac:dyDescent="0.3">
      <c r="A7119" t="s">
        <v>17</v>
      </c>
      <c r="B7119">
        <v>330</v>
      </c>
      <c r="C7119" s="1">
        <v>45358</v>
      </c>
      <c r="D7119" s="1">
        <v>45327.6875</v>
      </c>
      <c r="E7119">
        <v>93.22</v>
      </c>
      <c r="F7119" t="s">
        <v>9</v>
      </c>
      <c r="G7119" t="s">
        <v>18</v>
      </c>
      <c r="H7119">
        <v>97112</v>
      </c>
      <c r="I7119" t="str" cm="1">
        <f t="array" ref="I7119">IFERROR(INDEX(scheduling_data!H:H,MATCH(B7119&amp;D7119,scheduling_data!D:D&amp;scheduling_data!A:A,0)),"")</f>
        <v>Kelsea Rodriguez</v>
      </c>
      <c r="J7119" t="str">
        <f t="shared" si="251"/>
        <v>No</v>
      </c>
      <c r="L7119" t="str">
        <f t="shared" si="252"/>
        <v>No</v>
      </c>
    </row>
    <row r="7120" spans="1:12" x14ac:dyDescent="0.3">
      <c r="A7120" t="s">
        <v>17</v>
      </c>
      <c r="B7120">
        <v>330</v>
      </c>
      <c r="C7120" s="1">
        <v>45358</v>
      </c>
      <c r="D7120" s="1">
        <v>45327.6875</v>
      </c>
      <c r="E7120">
        <v>56.78</v>
      </c>
      <c r="F7120" t="s">
        <v>19</v>
      </c>
      <c r="G7120" t="s">
        <v>20</v>
      </c>
      <c r="H7120">
        <v>97112</v>
      </c>
      <c r="I7120" t="str" cm="1">
        <f t="array" ref="I7120">IFERROR(INDEX(scheduling_data!H:H,MATCH(B7120&amp;D7120,scheduling_data!D:D&amp;scheduling_data!A:A,0)),"")</f>
        <v>Kelsea Rodriguez</v>
      </c>
      <c r="J7120" t="str">
        <f t="shared" si="251"/>
        <v>No</v>
      </c>
      <c r="L7120" t="str">
        <f t="shared" si="252"/>
        <v>Yes</v>
      </c>
    </row>
    <row r="7121" spans="1:12" x14ac:dyDescent="0.3">
      <c r="A7121" t="s">
        <v>17</v>
      </c>
      <c r="B7121">
        <v>330</v>
      </c>
      <c r="C7121" s="1">
        <v>45358</v>
      </c>
      <c r="D7121" s="1">
        <v>45330.5625</v>
      </c>
      <c r="E7121">
        <v>93.22</v>
      </c>
      <c r="F7121" t="s">
        <v>9</v>
      </c>
      <c r="G7121" t="s">
        <v>18</v>
      </c>
      <c r="H7121">
        <v>97112</v>
      </c>
      <c r="I7121" t="str" cm="1">
        <f t="array" ref="I7121">IFERROR(INDEX(scheduling_data!H:H,MATCH(B7121&amp;D7121,scheduling_data!D:D&amp;scheduling_data!A:A,0)),"")</f>
        <v>Kelsea Rodriguez</v>
      </c>
      <c r="J7121" t="str">
        <f t="shared" si="251"/>
        <v>No</v>
      </c>
      <c r="L7121" t="str">
        <f t="shared" si="252"/>
        <v>No</v>
      </c>
    </row>
    <row r="7122" spans="1:12" x14ac:dyDescent="0.3">
      <c r="A7122" t="s">
        <v>17</v>
      </c>
      <c r="B7122">
        <v>330</v>
      </c>
      <c r="C7122" s="1">
        <v>45358</v>
      </c>
      <c r="D7122" s="1">
        <v>45330.5625</v>
      </c>
      <c r="E7122">
        <v>56.78</v>
      </c>
      <c r="F7122" t="s">
        <v>19</v>
      </c>
      <c r="G7122" t="s">
        <v>20</v>
      </c>
      <c r="H7122">
        <v>97112</v>
      </c>
      <c r="I7122" t="str" cm="1">
        <f t="array" ref="I7122">IFERROR(INDEX(scheduling_data!H:H,MATCH(B7122&amp;D7122,scheduling_data!D:D&amp;scheduling_data!A:A,0)),"")</f>
        <v>Kelsea Rodriguez</v>
      </c>
      <c r="J7122" t="str">
        <f t="shared" si="251"/>
        <v>No</v>
      </c>
      <c r="L7122" t="str">
        <f t="shared" si="252"/>
        <v>Yes</v>
      </c>
    </row>
    <row r="7123" spans="1:12" x14ac:dyDescent="0.3">
      <c r="A7123" t="s">
        <v>17</v>
      </c>
      <c r="B7123">
        <v>330</v>
      </c>
      <c r="C7123" s="1">
        <v>45358</v>
      </c>
      <c r="D7123" s="1">
        <v>45330.583333333336</v>
      </c>
      <c r="E7123">
        <v>192.93</v>
      </c>
      <c r="F7123" t="s">
        <v>19</v>
      </c>
      <c r="G7123" t="s">
        <v>20</v>
      </c>
      <c r="H7123">
        <v>92523</v>
      </c>
      <c r="I7123" t="str" cm="1">
        <f t="array" ref="I7123">IFERROR(INDEX(scheduling_data!H:H,MATCH(B7123&amp;D7123,scheduling_data!D:D&amp;scheduling_data!A:A,0)),"")</f>
        <v>Kelli Cruthirds</v>
      </c>
      <c r="J7123" t="str">
        <f t="shared" si="251"/>
        <v>No</v>
      </c>
      <c r="L7123" t="str">
        <f t="shared" si="252"/>
        <v>Yes</v>
      </c>
    </row>
    <row r="7124" spans="1:12" x14ac:dyDescent="0.3">
      <c r="A7124" t="s">
        <v>17</v>
      </c>
      <c r="B7124">
        <v>330</v>
      </c>
      <c r="C7124" s="1">
        <v>45358</v>
      </c>
      <c r="D7124" s="1">
        <v>45330.583333333336</v>
      </c>
      <c r="E7124">
        <v>57.07</v>
      </c>
      <c r="F7124" t="s">
        <v>9</v>
      </c>
      <c r="G7124" t="s">
        <v>18</v>
      </c>
      <c r="H7124">
        <v>92523</v>
      </c>
      <c r="I7124" t="str" cm="1">
        <f t="array" ref="I7124">IFERROR(INDEX(scheduling_data!H:H,MATCH(B7124&amp;D7124,scheduling_data!D:D&amp;scheduling_data!A:A,0)),"")</f>
        <v>Kelli Cruthirds</v>
      </c>
      <c r="J7124" t="str">
        <f t="shared" si="251"/>
        <v>No</v>
      </c>
      <c r="L7124" t="str">
        <f t="shared" si="252"/>
        <v>No</v>
      </c>
    </row>
    <row r="7125" spans="1:12" x14ac:dyDescent="0.3">
      <c r="A7125" t="s">
        <v>232</v>
      </c>
      <c r="B7125">
        <v>269</v>
      </c>
      <c r="C7125" s="1">
        <v>45357</v>
      </c>
      <c r="D7125" s="1">
        <v>45334.375</v>
      </c>
      <c r="E7125">
        <v>42</v>
      </c>
      <c r="F7125" t="s">
        <v>19</v>
      </c>
      <c r="G7125" t="s">
        <v>170</v>
      </c>
      <c r="H7125">
        <v>97110</v>
      </c>
      <c r="I7125" t="str" cm="1">
        <f t="array" ref="I7125">IFERROR(INDEX(scheduling_data!H:H,MATCH(B7125&amp;D7125,scheduling_data!D:D&amp;scheduling_data!A:A,0)),"")</f>
        <v>Christian Litz</v>
      </c>
      <c r="J7125" t="str">
        <f t="shared" si="251"/>
        <v>No</v>
      </c>
      <c r="L7125" t="str">
        <f t="shared" si="252"/>
        <v>Yes</v>
      </c>
    </row>
    <row r="7126" spans="1:12" x14ac:dyDescent="0.3">
      <c r="A7126" t="s">
        <v>232</v>
      </c>
      <c r="B7126">
        <v>269</v>
      </c>
      <c r="C7126" s="1">
        <v>45357</v>
      </c>
      <c r="D7126" s="1">
        <v>45334.375</v>
      </c>
      <c r="E7126">
        <v>8</v>
      </c>
      <c r="F7126" t="s">
        <v>9</v>
      </c>
      <c r="G7126" t="s">
        <v>169</v>
      </c>
      <c r="H7126">
        <v>97110</v>
      </c>
      <c r="I7126" t="str" cm="1">
        <f t="array" ref="I7126">IFERROR(INDEX(scheduling_data!H:H,MATCH(B7126&amp;D7126,scheduling_data!D:D&amp;scheduling_data!A:A,0)),"")</f>
        <v>Christian Litz</v>
      </c>
      <c r="J7126" t="str">
        <f t="shared" si="251"/>
        <v>No</v>
      </c>
      <c r="L7126" t="str">
        <f t="shared" si="252"/>
        <v>No</v>
      </c>
    </row>
    <row r="7127" spans="1:12" x14ac:dyDescent="0.3">
      <c r="A7127" t="s">
        <v>232</v>
      </c>
      <c r="B7127">
        <v>269</v>
      </c>
      <c r="C7127" s="1">
        <v>45357</v>
      </c>
      <c r="D7127" s="1">
        <v>45334.375</v>
      </c>
      <c r="E7127">
        <v>225</v>
      </c>
      <c r="F7127" t="s">
        <v>9</v>
      </c>
      <c r="G7127" t="s">
        <v>169</v>
      </c>
      <c r="H7127">
        <v>97112</v>
      </c>
      <c r="I7127" t="str" cm="1">
        <f t="array" ref="I7127">IFERROR(INDEX(scheduling_data!H:H,MATCH(B7127&amp;D7127,scheduling_data!D:D&amp;scheduling_data!A:A,0)),"")</f>
        <v>Christian Litz</v>
      </c>
      <c r="J7127" t="str">
        <f t="shared" si="251"/>
        <v>No</v>
      </c>
      <c r="L7127" t="str">
        <f t="shared" si="252"/>
        <v>No</v>
      </c>
    </row>
    <row r="7128" spans="1:12" x14ac:dyDescent="0.3">
      <c r="A7128" t="s">
        <v>232</v>
      </c>
      <c r="B7128">
        <v>269</v>
      </c>
      <c r="C7128" s="1">
        <v>45357</v>
      </c>
      <c r="D7128" s="1">
        <v>45337.375</v>
      </c>
      <c r="E7128">
        <v>150</v>
      </c>
      <c r="F7128" t="s">
        <v>9</v>
      </c>
      <c r="G7128" t="s">
        <v>169</v>
      </c>
      <c r="H7128">
        <v>97112</v>
      </c>
      <c r="I7128" t="str" cm="1">
        <f t="array" ref="I7128">IFERROR(INDEX(scheduling_data!H:H,MATCH(B7128&amp;D7128,scheduling_data!D:D&amp;scheduling_data!A:A,0)),"")</f>
        <v>Katherine Tyree</v>
      </c>
      <c r="J7128" t="str">
        <f t="shared" si="251"/>
        <v>No</v>
      </c>
      <c r="L7128" t="str">
        <f t="shared" si="252"/>
        <v>No</v>
      </c>
    </row>
    <row r="7129" spans="1:12" x14ac:dyDescent="0.3">
      <c r="A7129" t="s">
        <v>232</v>
      </c>
      <c r="B7129">
        <v>269</v>
      </c>
      <c r="C7129" s="1">
        <v>45357</v>
      </c>
      <c r="D7129" s="1">
        <v>45337.375</v>
      </c>
      <c r="E7129">
        <v>42</v>
      </c>
      <c r="F7129" t="s">
        <v>19</v>
      </c>
      <c r="G7129" t="s">
        <v>170</v>
      </c>
      <c r="H7129">
        <v>97110</v>
      </c>
      <c r="I7129" t="str" cm="1">
        <f t="array" ref="I7129">IFERROR(INDEX(scheduling_data!H:H,MATCH(B7129&amp;D7129,scheduling_data!D:D&amp;scheduling_data!A:A,0)),"")</f>
        <v>Katherine Tyree</v>
      </c>
      <c r="J7129" t="str">
        <f t="shared" si="251"/>
        <v>No</v>
      </c>
      <c r="L7129" t="str">
        <f t="shared" si="252"/>
        <v>Yes</v>
      </c>
    </row>
    <row r="7130" spans="1:12" x14ac:dyDescent="0.3">
      <c r="A7130" t="s">
        <v>232</v>
      </c>
      <c r="B7130">
        <v>269</v>
      </c>
      <c r="C7130" s="1">
        <v>45357</v>
      </c>
      <c r="D7130" s="1">
        <v>45337.375</v>
      </c>
      <c r="E7130">
        <v>83</v>
      </c>
      <c r="F7130" t="s">
        <v>9</v>
      </c>
      <c r="G7130" t="s">
        <v>169</v>
      </c>
      <c r="H7130">
        <v>97110</v>
      </c>
      <c r="I7130" t="str" cm="1">
        <f t="array" ref="I7130">IFERROR(INDEX(scheduling_data!H:H,MATCH(B7130&amp;D7130,scheduling_data!D:D&amp;scheduling_data!A:A,0)),"")</f>
        <v>Katherine Tyree</v>
      </c>
      <c r="J7130" t="str">
        <f t="shared" si="251"/>
        <v>No</v>
      </c>
      <c r="L7130" t="str">
        <f t="shared" si="252"/>
        <v>No</v>
      </c>
    </row>
    <row r="7131" spans="1:12" x14ac:dyDescent="0.3">
      <c r="A7131" t="s">
        <v>232</v>
      </c>
      <c r="B7131">
        <v>269</v>
      </c>
      <c r="C7131" s="1">
        <v>45364</v>
      </c>
      <c r="D7131" s="1">
        <v>45342.375</v>
      </c>
      <c r="E7131">
        <v>8</v>
      </c>
      <c r="F7131" t="s">
        <v>9</v>
      </c>
      <c r="G7131" t="s">
        <v>169</v>
      </c>
      <c r="H7131">
        <v>97110</v>
      </c>
      <c r="I7131" t="str" cm="1">
        <f t="array" ref="I7131">IFERROR(INDEX(scheduling_data!H:H,MATCH(B7131&amp;D7131,scheduling_data!D:D&amp;scheduling_data!A:A,0)),"")</f>
        <v>Amber Hickman</v>
      </c>
      <c r="J7131" t="str">
        <f t="shared" si="251"/>
        <v>No</v>
      </c>
      <c r="L7131" t="str">
        <f t="shared" si="252"/>
        <v>No</v>
      </c>
    </row>
    <row r="7132" spans="1:12" x14ac:dyDescent="0.3">
      <c r="A7132" t="s">
        <v>232</v>
      </c>
      <c r="B7132">
        <v>269</v>
      </c>
      <c r="C7132" s="1">
        <v>45364</v>
      </c>
      <c r="D7132" s="1">
        <v>45342.375</v>
      </c>
      <c r="E7132">
        <v>42</v>
      </c>
      <c r="F7132" t="s">
        <v>19</v>
      </c>
      <c r="G7132" t="s">
        <v>170</v>
      </c>
      <c r="H7132">
        <v>97110</v>
      </c>
      <c r="I7132" t="str" cm="1">
        <f t="array" ref="I7132">IFERROR(INDEX(scheduling_data!H:H,MATCH(B7132&amp;D7132,scheduling_data!D:D&amp;scheduling_data!A:A,0)),"")</f>
        <v>Amber Hickman</v>
      </c>
      <c r="J7132" t="str">
        <f t="shared" si="251"/>
        <v>No</v>
      </c>
      <c r="L7132" t="str">
        <f t="shared" si="252"/>
        <v>Yes</v>
      </c>
    </row>
    <row r="7133" spans="1:12" x14ac:dyDescent="0.3">
      <c r="A7133" t="s">
        <v>232</v>
      </c>
      <c r="B7133">
        <v>269</v>
      </c>
      <c r="C7133" s="1">
        <v>45364</v>
      </c>
      <c r="D7133" s="1">
        <v>45342.375</v>
      </c>
      <c r="E7133">
        <v>75</v>
      </c>
      <c r="F7133" t="s">
        <v>9</v>
      </c>
      <c r="G7133" t="s">
        <v>169</v>
      </c>
      <c r="H7133">
        <v>97112</v>
      </c>
      <c r="I7133" t="str" cm="1">
        <f t="array" ref="I7133">IFERROR(INDEX(scheduling_data!H:H,MATCH(B7133&amp;D7133,scheduling_data!D:D&amp;scheduling_data!A:A,0)),"")</f>
        <v>Amber Hickman</v>
      </c>
      <c r="J7133" t="str">
        <f t="shared" si="251"/>
        <v>No</v>
      </c>
      <c r="L7133" t="str">
        <f t="shared" si="252"/>
        <v>No</v>
      </c>
    </row>
    <row r="7134" spans="1:12" x14ac:dyDescent="0.3">
      <c r="A7134" t="s">
        <v>232</v>
      </c>
      <c r="B7134">
        <v>269</v>
      </c>
      <c r="C7134" s="1">
        <v>45370</v>
      </c>
      <c r="D7134" s="1">
        <v>45344.583333333336</v>
      </c>
      <c r="E7134">
        <v>75</v>
      </c>
      <c r="F7134" t="s">
        <v>9</v>
      </c>
      <c r="G7134" t="s">
        <v>169</v>
      </c>
      <c r="H7134">
        <v>97140</v>
      </c>
      <c r="I7134" t="str" cm="1">
        <f t="array" ref="I7134">IFERROR(INDEX(scheduling_data!H:H,MATCH(B7134&amp;D7134,scheduling_data!D:D&amp;scheduling_data!A:A,0)),"")</f>
        <v>Jessica Pittman</v>
      </c>
      <c r="J7134" t="str">
        <f t="shared" si="251"/>
        <v>No</v>
      </c>
      <c r="L7134" t="str">
        <f t="shared" si="252"/>
        <v>No</v>
      </c>
    </row>
    <row r="7135" spans="1:12" x14ac:dyDescent="0.3">
      <c r="A7135" t="s">
        <v>232</v>
      </c>
      <c r="B7135">
        <v>269</v>
      </c>
      <c r="C7135" s="1">
        <v>45370</v>
      </c>
      <c r="D7135" s="1">
        <v>45344.583333333336</v>
      </c>
      <c r="E7135">
        <v>75</v>
      </c>
      <c r="F7135" t="s">
        <v>9</v>
      </c>
      <c r="G7135" t="s">
        <v>169</v>
      </c>
      <c r="H7135">
        <v>97112</v>
      </c>
      <c r="I7135" t="str" cm="1">
        <f t="array" ref="I7135">IFERROR(INDEX(scheduling_data!H:H,MATCH(B7135&amp;D7135,scheduling_data!D:D&amp;scheduling_data!A:A,0)),"")</f>
        <v>Jessica Pittman</v>
      </c>
      <c r="J7135" t="str">
        <f t="shared" si="251"/>
        <v>No</v>
      </c>
      <c r="L7135" t="str">
        <f t="shared" si="252"/>
        <v>No</v>
      </c>
    </row>
    <row r="7136" spans="1:12" x14ac:dyDescent="0.3">
      <c r="A7136" t="s">
        <v>232</v>
      </c>
      <c r="B7136">
        <v>269</v>
      </c>
      <c r="C7136" s="1">
        <v>45370</v>
      </c>
      <c r="D7136" s="1">
        <v>45344.583333333336</v>
      </c>
      <c r="E7136">
        <v>42</v>
      </c>
      <c r="F7136" t="s">
        <v>19</v>
      </c>
      <c r="G7136" t="s">
        <v>170</v>
      </c>
      <c r="H7136">
        <v>97110</v>
      </c>
      <c r="I7136" t="str" cm="1">
        <f t="array" ref="I7136">IFERROR(INDEX(scheduling_data!H:H,MATCH(B7136&amp;D7136,scheduling_data!D:D&amp;scheduling_data!A:A,0)),"")</f>
        <v>Jessica Pittman</v>
      </c>
      <c r="J7136" t="str">
        <f t="shared" si="251"/>
        <v>No</v>
      </c>
      <c r="L7136" t="str">
        <f t="shared" si="252"/>
        <v>Yes</v>
      </c>
    </row>
    <row r="7137" spans="1:12" x14ac:dyDescent="0.3">
      <c r="A7137" t="s">
        <v>232</v>
      </c>
      <c r="B7137">
        <v>269</v>
      </c>
      <c r="C7137" s="1">
        <v>45370</v>
      </c>
      <c r="D7137" s="1">
        <v>45344.583333333336</v>
      </c>
      <c r="E7137">
        <v>8</v>
      </c>
      <c r="F7137" t="s">
        <v>9</v>
      </c>
      <c r="G7137" t="s">
        <v>169</v>
      </c>
      <c r="H7137">
        <v>97110</v>
      </c>
      <c r="I7137" t="str" cm="1">
        <f t="array" ref="I7137">IFERROR(INDEX(scheduling_data!H:H,MATCH(B7137&amp;D7137,scheduling_data!D:D&amp;scheduling_data!A:A,0)),"")</f>
        <v>Jessica Pittman</v>
      </c>
      <c r="J7137" t="str">
        <f t="shared" si="251"/>
        <v>No</v>
      </c>
      <c r="L7137" t="str">
        <f t="shared" si="252"/>
        <v>No</v>
      </c>
    </row>
    <row r="7138" spans="1:12" x14ac:dyDescent="0.3">
      <c r="A7138" t="s">
        <v>232</v>
      </c>
      <c r="B7138">
        <v>269</v>
      </c>
      <c r="C7138" s="1">
        <v>45370</v>
      </c>
      <c r="D7138" s="1">
        <v>45348.333333333336</v>
      </c>
      <c r="E7138">
        <v>75</v>
      </c>
      <c r="F7138" t="s">
        <v>9</v>
      </c>
      <c r="G7138" t="s">
        <v>169</v>
      </c>
      <c r="H7138">
        <v>97140</v>
      </c>
      <c r="I7138" t="str" cm="1">
        <f t="array" ref="I7138">IFERROR(INDEX(scheduling_data!H:H,MATCH(B7138&amp;D7138,scheduling_data!D:D&amp;scheduling_data!A:A,0)),"")</f>
        <v>Katherine Tyree</v>
      </c>
      <c r="J7138" t="str">
        <f t="shared" si="251"/>
        <v>No</v>
      </c>
      <c r="L7138" t="str">
        <f t="shared" si="252"/>
        <v>No</v>
      </c>
    </row>
    <row r="7139" spans="1:12" x14ac:dyDescent="0.3">
      <c r="A7139" t="s">
        <v>232</v>
      </c>
      <c r="B7139">
        <v>269</v>
      </c>
      <c r="C7139" s="1">
        <v>45370</v>
      </c>
      <c r="D7139" s="1">
        <v>45348.333333333336</v>
      </c>
      <c r="E7139">
        <v>8</v>
      </c>
      <c r="F7139" t="s">
        <v>9</v>
      </c>
      <c r="G7139" t="s">
        <v>169</v>
      </c>
      <c r="H7139">
        <v>97110</v>
      </c>
      <c r="I7139" t="str" cm="1">
        <f t="array" ref="I7139">IFERROR(INDEX(scheduling_data!H:H,MATCH(B7139&amp;D7139,scheduling_data!D:D&amp;scheduling_data!A:A,0)),"")</f>
        <v>Katherine Tyree</v>
      </c>
      <c r="J7139" t="str">
        <f t="shared" si="251"/>
        <v>No</v>
      </c>
      <c r="L7139" t="str">
        <f t="shared" si="252"/>
        <v>No</v>
      </c>
    </row>
    <row r="7140" spans="1:12" x14ac:dyDescent="0.3">
      <c r="A7140" t="s">
        <v>232</v>
      </c>
      <c r="B7140">
        <v>269</v>
      </c>
      <c r="C7140" s="1">
        <v>45370</v>
      </c>
      <c r="D7140" s="1">
        <v>45348.333333333336</v>
      </c>
      <c r="E7140">
        <v>42</v>
      </c>
      <c r="F7140" t="s">
        <v>19</v>
      </c>
      <c r="G7140" t="s">
        <v>170</v>
      </c>
      <c r="H7140">
        <v>97110</v>
      </c>
      <c r="I7140" t="str" cm="1">
        <f t="array" ref="I7140">IFERROR(INDEX(scheduling_data!H:H,MATCH(B7140&amp;D7140,scheduling_data!D:D&amp;scheduling_data!A:A,0)),"")</f>
        <v>Katherine Tyree</v>
      </c>
      <c r="J7140" t="str">
        <f t="shared" si="251"/>
        <v>No</v>
      </c>
      <c r="L7140" t="str">
        <f t="shared" si="252"/>
        <v>Yes</v>
      </c>
    </row>
    <row r="7141" spans="1:12" x14ac:dyDescent="0.3">
      <c r="A7141" t="s">
        <v>232</v>
      </c>
      <c r="B7141">
        <v>269</v>
      </c>
      <c r="C7141" s="1">
        <v>45370</v>
      </c>
      <c r="D7141" s="1">
        <v>45348.333333333336</v>
      </c>
      <c r="E7141">
        <v>75</v>
      </c>
      <c r="F7141" t="s">
        <v>9</v>
      </c>
      <c r="G7141" t="s">
        <v>169</v>
      </c>
      <c r="H7141">
        <v>97112</v>
      </c>
      <c r="I7141" t="str" cm="1">
        <f t="array" ref="I7141">IFERROR(INDEX(scheduling_data!H:H,MATCH(B7141&amp;D7141,scheduling_data!D:D&amp;scheduling_data!A:A,0)),"")</f>
        <v>Katherine Tyree</v>
      </c>
      <c r="J7141" t="str">
        <f t="shared" si="251"/>
        <v>No</v>
      </c>
      <c r="L7141" t="str">
        <f t="shared" si="252"/>
        <v>No</v>
      </c>
    </row>
    <row r="7142" spans="1:12" x14ac:dyDescent="0.3">
      <c r="A7142" t="s">
        <v>17</v>
      </c>
      <c r="B7142">
        <v>331</v>
      </c>
      <c r="C7142" s="1">
        <v>45363</v>
      </c>
      <c r="D7142" s="1">
        <v>45342.708333333336</v>
      </c>
      <c r="E7142">
        <v>64.81</v>
      </c>
      <c r="F7142" t="s">
        <v>19</v>
      </c>
      <c r="G7142" t="s">
        <v>20</v>
      </c>
      <c r="H7142">
        <v>92507</v>
      </c>
      <c r="I7142" t="str" cm="1">
        <f t="array" ref="I7142">IFERROR(INDEX(scheduling_data!H:H,MATCH(B7142&amp;D7142,scheduling_data!D:D&amp;scheduling_data!A:A,0)),"")</f>
        <v>D'Anna Pullen</v>
      </c>
      <c r="J7142" t="str">
        <f t="shared" si="251"/>
        <v>No</v>
      </c>
      <c r="L7142" t="str">
        <f t="shared" si="252"/>
        <v>Yes</v>
      </c>
    </row>
    <row r="7143" spans="1:12" x14ac:dyDescent="0.3">
      <c r="A7143" t="s">
        <v>17</v>
      </c>
      <c r="B7143">
        <v>331</v>
      </c>
      <c r="C7143" s="1">
        <v>45363</v>
      </c>
      <c r="D7143" s="1">
        <v>45342.708333333336</v>
      </c>
      <c r="E7143">
        <v>85.19</v>
      </c>
      <c r="F7143" t="s">
        <v>9</v>
      </c>
      <c r="G7143" t="s">
        <v>18</v>
      </c>
      <c r="H7143">
        <v>92507</v>
      </c>
      <c r="I7143" t="str" cm="1">
        <f t="array" ref="I7143">IFERROR(INDEX(scheduling_data!H:H,MATCH(B7143&amp;D7143,scheduling_data!D:D&amp;scheduling_data!A:A,0)),"")</f>
        <v>D'Anna Pullen</v>
      </c>
      <c r="J7143" t="str">
        <f t="shared" si="251"/>
        <v>No</v>
      </c>
      <c r="L7143" t="str">
        <f t="shared" si="252"/>
        <v>No</v>
      </c>
    </row>
    <row r="7144" spans="1:12" x14ac:dyDescent="0.3">
      <c r="A7144" t="s">
        <v>17</v>
      </c>
      <c r="B7144">
        <v>331</v>
      </c>
      <c r="C7144" s="1">
        <v>45358</v>
      </c>
      <c r="D7144" s="1">
        <v>45328.708333333336</v>
      </c>
      <c r="E7144">
        <v>85.19</v>
      </c>
      <c r="F7144" t="s">
        <v>9</v>
      </c>
      <c r="G7144" t="s">
        <v>18</v>
      </c>
      <c r="H7144">
        <v>92507</v>
      </c>
      <c r="I7144" t="str" cm="1">
        <f t="array" ref="I7144">IFERROR(INDEX(scheduling_data!H:H,MATCH(B7144&amp;D7144,scheduling_data!D:D&amp;scheduling_data!A:A,0)),"")</f>
        <v>D'Anna Pullen</v>
      </c>
      <c r="J7144" t="str">
        <f t="shared" si="251"/>
        <v>No</v>
      </c>
      <c r="L7144" t="str">
        <f t="shared" si="252"/>
        <v>No</v>
      </c>
    </row>
    <row r="7145" spans="1:12" x14ac:dyDescent="0.3">
      <c r="A7145" t="s">
        <v>17</v>
      </c>
      <c r="B7145">
        <v>331</v>
      </c>
      <c r="C7145" s="1">
        <v>45358</v>
      </c>
      <c r="D7145" s="1">
        <v>45328.708333333336</v>
      </c>
      <c r="E7145">
        <v>64.81</v>
      </c>
      <c r="F7145" t="s">
        <v>19</v>
      </c>
      <c r="G7145" t="s">
        <v>20</v>
      </c>
      <c r="H7145">
        <v>92507</v>
      </c>
      <c r="I7145" t="str" cm="1">
        <f t="array" ref="I7145">IFERROR(INDEX(scheduling_data!H:H,MATCH(B7145&amp;D7145,scheduling_data!D:D&amp;scheduling_data!A:A,0)),"")</f>
        <v>D'Anna Pullen</v>
      </c>
      <c r="J7145" t="str">
        <f t="shared" si="251"/>
        <v>No</v>
      </c>
      <c r="L7145" t="str">
        <f t="shared" si="252"/>
        <v>Yes</v>
      </c>
    </row>
    <row r="7146" spans="1:12" x14ac:dyDescent="0.3">
      <c r="A7146" t="s">
        <v>80</v>
      </c>
      <c r="B7146">
        <v>270</v>
      </c>
      <c r="C7146" s="1">
        <v>45352</v>
      </c>
      <c r="D7146" s="1">
        <v>45341.416666666664</v>
      </c>
      <c r="E7146">
        <v>85.19</v>
      </c>
      <c r="F7146" t="s">
        <v>9</v>
      </c>
      <c r="G7146" t="s">
        <v>52</v>
      </c>
      <c r="H7146">
        <v>92507</v>
      </c>
      <c r="I7146" t="str" cm="1">
        <f t="array" ref="I7146">IFERROR(INDEX(scheduling_data!H:H,MATCH(B7146&amp;D7146,scheduling_data!D:D&amp;scheduling_data!A:A,0)),"")</f>
        <v>D'Anna Pullen</v>
      </c>
      <c r="J7146" t="str">
        <f t="shared" si="251"/>
        <v>No</v>
      </c>
      <c r="L7146" t="str">
        <f t="shared" si="252"/>
        <v>No</v>
      </c>
    </row>
    <row r="7147" spans="1:12" x14ac:dyDescent="0.3">
      <c r="A7147" t="s">
        <v>80</v>
      </c>
      <c r="B7147">
        <v>270</v>
      </c>
      <c r="C7147" s="1">
        <v>45352</v>
      </c>
      <c r="D7147" s="1">
        <v>45341.416666666664</v>
      </c>
      <c r="E7147">
        <v>64.81</v>
      </c>
      <c r="F7147" t="s">
        <v>19</v>
      </c>
      <c r="G7147" t="s">
        <v>51</v>
      </c>
      <c r="H7147">
        <v>92507</v>
      </c>
      <c r="I7147" t="str" cm="1">
        <f t="array" ref="I7147">IFERROR(INDEX(scheduling_data!H:H,MATCH(B7147&amp;D7147,scheduling_data!D:D&amp;scheduling_data!A:A,0)),"")</f>
        <v>D'Anna Pullen</v>
      </c>
      <c r="J7147" t="str">
        <f t="shared" si="251"/>
        <v>No</v>
      </c>
      <c r="L7147" t="str">
        <f t="shared" si="252"/>
        <v>Yes</v>
      </c>
    </row>
    <row r="7148" spans="1:12" x14ac:dyDescent="0.3">
      <c r="A7148" t="s">
        <v>25</v>
      </c>
      <c r="B7148">
        <v>271</v>
      </c>
      <c r="C7148" s="1">
        <v>45352</v>
      </c>
      <c r="D7148" s="1">
        <v>45341.583333333336</v>
      </c>
      <c r="E7148">
        <v>64.81</v>
      </c>
      <c r="F7148" t="s">
        <v>19</v>
      </c>
      <c r="G7148" t="s">
        <v>26</v>
      </c>
      <c r="H7148">
        <v>92507</v>
      </c>
      <c r="I7148" t="str" cm="1">
        <f t="array" ref="I7148">IFERROR(INDEX(scheduling_data!H:H,MATCH(B7148&amp;D7148,scheduling_data!D:D&amp;scheduling_data!A:A,0)),"")</f>
        <v>Victoria Miley</v>
      </c>
      <c r="J7148" t="str">
        <f t="shared" si="251"/>
        <v>No</v>
      </c>
      <c r="L7148" t="str">
        <f t="shared" si="252"/>
        <v>Yes</v>
      </c>
    </row>
    <row r="7149" spans="1:12" x14ac:dyDescent="0.3">
      <c r="A7149" t="s">
        <v>25</v>
      </c>
      <c r="B7149">
        <v>271</v>
      </c>
      <c r="C7149" s="1">
        <v>45352</v>
      </c>
      <c r="D7149" s="1">
        <v>45341.583333333336</v>
      </c>
      <c r="E7149">
        <v>85.19</v>
      </c>
      <c r="F7149" t="s">
        <v>9</v>
      </c>
      <c r="G7149" t="s">
        <v>28</v>
      </c>
      <c r="H7149">
        <v>92507</v>
      </c>
      <c r="I7149" t="str" cm="1">
        <f t="array" ref="I7149">IFERROR(INDEX(scheduling_data!H:H,MATCH(B7149&amp;D7149,scheduling_data!D:D&amp;scheduling_data!A:A,0)),"")</f>
        <v>Victoria Miley</v>
      </c>
      <c r="J7149" t="str">
        <f t="shared" si="251"/>
        <v>No</v>
      </c>
      <c r="L7149" t="str">
        <f t="shared" si="252"/>
        <v>No</v>
      </c>
    </row>
    <row r="7150" spans="1:12" x14ac:dyDescent="0.3">
      <c r="A7150" t="s">
        <v>25</v>
      </c>
      <c r="B7150">
        <v>271</v>
      </c>
      <c r="C7150" s="1">
        <v>45352</v>
      </c>
      <c r="D7150" s="1">
        <v>45343.583333333336</v>
      </c>
      <c r="E7150">
        <v>64.81</v>
      </c>
      <c r="F7150" t="s">
        <v>19</v>
      </c>
      <c r="G7150" t="s">
        <v>26</v>
      </c>
      <c r="H7150">
        <v>92507</v>
      </c>
      <c r="I7150" t="str" cm="1">
        <f t="array" ref="I7150">IFERROR(INDEX(scheduling_data!H:H,MATCH(B7150&amp;D7150,scheduling_data!D:D&amp;scheduling_data!A:A,0)),"")</f>
        <v>Victoria Miley</v>
      </c>
      <c r="J7150" t="str">
        <f t="shared" si="251"/>
        <v>No</v>
      </c>
      <c r="L7150" t="str">
        <f t="shared" si="252"/>
        <v>Yes</v>
      </c>
    </row>
    <row r="7151" spans="1:12" x14ac:dyDescent="0.3">
      <c r="A7151" t="s">
        <v>25</v>
      </c>
      <c r="B7151">
        <v>271</v>
      </c>
      <c r="C7151" s="1">
        <v>45352</v>
      </c>
      <c r="D7151" s="1">
        <v>45343.583333333336</v>
      </c>
      <c r="E7151">
        <v>85.19</v>
      </c>
      <c r="F7151" t="s">
        <v>9</v>
      </c>
      <c r="G7151" t="s">
        <v>28</v>
      </c>
      <c r="H7151">
        <v>92507</v>
      </c>
      <c r="I7151" t="str" cm="1">
        <f t="array" ref="I7151">IFERROR(INDEX(scheduling_data!H:H,MATCH(B7151&amp;D7151,scheduling_data!D:D&amp;scheduling_data!A:A,0)),"")</f>
        <v>Victoria Miley</v>
      </c>
      <c r="J7151" t="str">
        <f t="shared" si="251"/>
        <v>No</v>
      </c>
      <c r="L7151" t="str">
        <f t="shared" si="252"/>
        <v>No</v>
      </c>
    </row>
    <row r="7152" spans="1:12" x14ac:dyDescent="0.3">
      <c r="A7152" t="s">
        <v>25</v>
      </c>
      <c r="B7152">
        <v>271</v>
      </c>
      <c r="C7152" s="1">
        <v>45359</v>
      </c>
      <c r="D7152" s="1">
        <v>45348.583333333336</v>
      </c>
      <c r="E7152">
        <v>85.19</v>
      </c>
      <c r="F7152" t="s">
        <v>9</v>
      </c>
      <c r="G7152" t="s">
        <v>28</v>
      </c>
      <c r="H7152">
        <v>92507</v>
      </c>
      <c r="I7152" t="str" cm="1">
        <f t="array" ref="I7152">IFERROR(INDEX(scheduling_data!H:H,MATCH(B7152&amp;D7152,scheduling_data!D:D&amp;scheduling_data!A:A,0)),"")</f>
        <v>Victoria Miley</v>
      </c>
      <c r="J7152" t="str">
        <f t="shared" si="251"/>
        <v>No</v>
      </c>
      <c r="L7152" t="str">
        <f t="shared" si="252"/>
        <v>No</v>
      </c>
    </row>
    <row r="7153" spans="1:12" x14ac:dyDescent="0.3">
      <c r="A7153" t="s">
        <v>25</v>
      </c>
      <c r="B7153">
        <v>271</v>
      </c>
      <c r="C7153" s="1">
        <v>45359</v>
      </c>
      <c r="D7153" s="1">
        <v>45348.583333333336</v>
      </c>
      <c r="E7153">
        <v>64.81</v>
      </c>
      <c r="F7153" t="s">
        <v>19</v>
      </c>
      <c r="G7153" t="s">
        <v>26</v>
      </c>
      <c r="H7153">
        <v>92507</v>
      </c>
      <c r="I7153" t="str" cm="1">
        <f t="array" ref="I7153">IFERROR(INDEX(scheduling_data!H:H,MATCH(B7153&amp;D7153,scheduling_data!D:D&amp;scheduling_data!A:A,0)),"")</f>
        <v>Victoria Miley</v>
      </c>
      <c r="J7153" t="str">
        <f t="shared" si="251"/>
        <v>No</v>
      </c>
      <c r="L7153" t="str">
        <f t="shared" si="252"/>
        <v>Yes</v>
      </c>
    </row>
    <row r="7154" spans="1:12" x14ac:dyDescent="0.3">
      <c r="A7154" t="s">
        <v>25</v>
      </c>
      <c r="B7154">
        <v>271</v>
      </c>
      <c r="C7154" s="1">
        <v>45359</v>
      </c>
      <c r="D7154" s="1">
        <v>45350.583333333336</v>
      </c>
      <c r="E7154">
        <v>64.81</v>
      </c>
      <c r="F7154" t="s">
        <v>19</v>
      </c>
      <c r="G7154" t="s">
        <v>26</v>
      </c>
      <c r="H7154">
        <v>92507</v>
      </c>
      <c r="I7154" t="str" cm="1">
        <f t="array" ref="I7154">IFERROR(INDEX(scheduling_data!H:H,MATCH(B7154&amp;D7154,scheduling_data!D:D&amp;scheduling_data!A:A,0)),"")</f>
        <v>Victoria Miley</v>
      </c>
      <c r="J7154" t="str">
        <f t="shared" si="251"/>
        <v>No</v>
      </c>
      <c r="L7154" t="str">
        <f t="shared" si="252"/>
        <v>Yes</v>
      </c>
    </row>
    <row r="7155" spans="1:12" x14ac:dyDescent="0.3">
      <c r="A7155" t="s">
        <v>25</v>
      </c>
      <c r="B7155">
        <v>271</v>
      </c>
      <c r="C7155" s="1">
        <v>45359</v>
      </c>
      <c r="D7155" s="1">
        <v>45350.583333333336</v>
      </c>
      <c r="E7155">
        <v>85.19</v>
      </c>
      <c r="F7155" t="s">
        <v>9</v>
      </c>
      <c r="G7155" t="s">
        <v>28</v>
      </c>
      <c r="H7155">
        <v>92507</v>
      </c>
      <c r="I7155" t="str" cm="1">
        <f t="array" ref="I7155">IFERROR(INDEX(scheduling_data!H:H,MATCH(B7155&amp;D7155,scheduling_data!D:D&amp;scheduling_data!A:A,0)),"")</f>
        <v>Victoria Miley</v>
      </c>
      <c r="J7155" t="str">
        <f t="shared" si="251"/>
        <v>No</v>
      </c>
      <c r="L7155" t="str">
        <f t="shared" si="252"/>
        <v>No</v>
      </c>
    </row>
    <row r="7156" spans="1:12" x14ac:dyDescent="0.3">
      <c r="A7156" t="s">
        <v>17</v>
      </c>
      <c r="B7156">
        <v>272</v>
      </c>
      <c r="C7156" s="1">
        <v>45363</v>
      </c>
      <c r="D7156" s="1">
        <v>45341.625</v>
      </c>
      <c r="E7156">
        <v>56.78</v>
      </c>
      <c r="F7156" t="s">
        <v>19</v>
      </c>
      <c r="G7156" t="s">
        <v>20</v>
      </c>
      <c r="H7156">
        <v>97112</v>
      </c>
      <c r="I7156" t="str" cm="1">
        <f t="array" ref="I7156">IFERROR(INDEX(scheduling_data!H:H,MATCH(B7156&amp;D7156,scheduling_data!D:D&amp;scheduling_data!A:A,0)),"")</f>
        <v>Kelsea Rodriguez</v>
      </c>
      <c r="J7156" t="str">
        <f t="shared" si="251"/>
        <v>No</v>
      </c>
      <c r="L7156" t="str">
        <f t="shared" si="252"/>
        <v>Yes</v>
      </c>
    </row>
    <row r="7157" spans="1:12" x14ac:dyDescent="0.3">
      <c r="A7157" t="s">
        <v>17</v>
      </c>
      <c r="B7157">
        <v>272</v>
      </c>
      <c r="C7157" s="1">
        <v>45363</v>
      </c>
      <c r="D7157" s="1">
        <v>45341.625</v>
      </c>
      <c r="E7157">
        <v>93.22</v>
      </c>
      <c r="F7157" t="s">
        <v>9</v>
      </c>
      <c r="G7157" t="s">
        <v>18</v>
      </c>
      <c r="H7157">
        <v>97112</v>
      </c>
      <c r="I7157" t="str" cm="1">
        <f t="array" ref="I7157">IFERROR(INDEX(scheduling_data!H:H,MATCH(B7157&amp;D7157,scheduling_data!D:D&amp;scheduling_data!A:A,0)),"")</f>
        <v>Kelsea Rodriguez</v>
      </c>
      <c r="J7157" t="str">
        <f t="shared" si="251"/>
        <v>No</v>
      </c>
      <c r="L7157" t="str">
        <f t="shared" si="252"/>
        <v>No</v>
      </c>
    </row>
    <row r="7158" spans="1:12" x14ac:dyDescent="0.3">
      <c r="A7158" t="s">
        <v>17</v>
      </c>
      <c r="B7158">
        <v>272</v>
      </c>
      <c r="C7158" s="1">
        <v>45370</v>
      </c>
      <c r="D7158" s="1">
        <v>45344.333333333336</v>
      </c>
      <c r="E7158">
        <v>93.22</v>
      </c>
      <c r="F7158" t="s">
        <v>9</v>
      </c>
      <c r="G7158" t="s">
        <v>18</v>
      </c>
      <c r="H7158">
        <v>97112</v>
      </c>
      <c r="I7158" t="str" cm="1">
        <f t="array" ref="I7158">IFERROR(INDEX(scheduling_data!H:H,MATCH(B7158&amp;D7158,scheduling_data!D:D&amp;scheduling_data!A:A,0)),"")</f>
        <v>Kelsea Rodriguez</v>
      </c>
      <c r="J7158" t="str">
        <f t="shared" si="251"/>
        <v>No</v>
      </c>
      <c r="L7158" t="str">
        <f t="shared" si="252"/>
        <v>No</v>
      </c>
    </row>
    <row r="7159" spans="1:12" x14ac:dyDescent="0.3">
      <c r="A7159" t="s">
        <v>17</v>
      </c>
      <c r="B7159">
        <v>272</v>
      </c>
      <c r="C7159" s="1">
        <v>45370</v>
      </c>
      <c r="D7159" s="1">
        <v>45344.333333333336</v>
      </c>
      <c r="E7159">
        <v>56.78</v>
      </c>
      <c r="F7159" t="s">
        <v>19</v>
      </c>
      <c r="G7159" t="s">
        <v>20</v>
      </c>
      <c r="H7159">
        <v>97112</v>
      </c>
      <c r="I7159" t="str" cm="1">
        <f t="array" ref="I7159">IFERROR(INDEX(scheduling_data!H:H,MATCH(B7159&amp;D7159,scheduling_data!D:D&amp;scheduling_data!A:A,0)),"")</f>
        <v>Kelsea Rodriguez</v>
      </c>
      <c r="J7159" t="str">
        <f t="shared" si="251"/>
        <v>No</v>
      </c>
      <c r="L7159" t="str">
        <f t="shared" si="252"/>
        <v>Yes</v>
      </c>
    </row>
    <row r="7160" spans="1:12" x14ac:dyDescent="0.3">
      <c r="A7160" t="s">
        <v>17</v>
      </c>
      <c r="B7160">
        <v>272</v>
      </c>
      <c r="C7160" s="1">
        <v>45370</v>
      </c>
      <c r="D7160" s="1">
        <v>45348.333333333336</v>
      </c>
      <c r="E7160">
        <v>56.78</v>
      </c>
      <c r="F7160" t="s">
        <v>19</v>
      </c>
      <c r="G7160" t="s">
        <v>20</v>
      </c>
      <c r="H7160">
        <v>97112</v>
      </c>
      <c r="I7160" t="str" cm="1">
        <f t="array" ref="I7160">IFERROR(INDEX(scheduling_data!H:H,MATCH(B7160&amp;D7160,scheduling_data!D:D&amp;scheduling_data!A:A,0)),"")</f>
        <v>Kelsea Rodriguez</v>
      </c>
      <c r="J7160" t="str">
        <f t="shared" si="251"/>
        <v>No</v>
      </c>
      <c r="L7160" t="str">
        <f t="shared" si="252"/>
        <v>Yes</v>
      </c>
    </row>
    <row r="7161" spans="1:12" x14ac:dyDescent="0.3">
      <c r="A7161" t="s">
        <v>17</v>
      </c>
      <c r="B7161">
        <v>272</v>
      </c>
      <c r="C7161" s="1">
        <v>45370</v>
      </c>
      <c r="D7161" s="1">
        <v>45348.333333333336</v>
      </c>
      <c r="E7161">
        <v>93.22</v>
      </c>
      <c r="F7161" t="s">
        <v>9</v>
      </c>
      <c r="G7161" t="s">
        <v>18</v>
      </c>
      <c r="H7161">
        <v>97112</v>
      </c>
      <c r="I7161" t="str" cm="1">
        <f t="array" ref="I7161">IFERROR(INDEX(scheduling_data!H:H,MATCH(B7161&amp;D7161,scheduling_data!D:D&amp;scheduling_data!A:A,0)),"")</f>
        <v>Kelsea Rodriguez</v>
      </c>
      <c r="J7161" t="str">
        <f t="shared" si="251"/>
        <v>No</v>
      </c>
      <c r="L7161" t="str">
        <f t="shared" si="252"/>
        <v>No</v>
      </c>
    </row>
    <row r="7162" spans="1:12" x14ac:dyDescent="0.3">
      <c r="A7162" t="s">
        <v>17</v>
      </c>
      <c r="B7162">
        <v>272</v>
      </c>
      <c r="C7162" s="1">
        <v>45370</v>
      </c>
      <c r="D7162" s="1">
        <v>45351.333333333336</v>
      </c>
      <c r="E7162">
        <v>56.78</v>
      </c>
      <c r="F7162" t="s">
        <v>19</v>
      </c>
      <c r="G7162" t="s">
        <v>20</v>
      </c>
      <c r="H7162">
        <v>97112</v>
      </c>
      <c r="I7162" t="str" cm="1">
        <f t="array" ref="I7162">IFERROR(INDEX(scheduling_data!H:H,MATCH(B7162&amp;D7162,scheduling_data!D:D&amp;scheduling_data!A:A,0)),"")</f>
        <v>Kelsea Rodriguez</v>
      </c>
      <c r="J7162" t="str">
        <f t="shared" si="251"/>
        <v>No</v>
      </c>
      <c r="L7162" t="str">
        <f t="shared" si="252"/>
        <v>Yes</v>
      </c>
    </row>
    <row r="7163" spans="1:12" x14ac:dyDescent="0.3">
      <c r="A7163" t="s">
        <v>17</v>
      </c>
      <c r="B7163">
        <v>272</v>
      </c>
      <c r="C7163" s="1">
        <v>45370</v>
      </c>
      <c r="D7163" s="1">
        <v>45351.333333333336</v>
      </c>
      <c r="E7163">
        <v>93.22</v>
      </c>
      <c r="F7163" t="s">
        <v>9</v>
      </c>
      <c r="G7163" t="s">
        <v>18</v>
      </c>
      <c r="H7163">
        <v>97112</v>
      </c>
      <c r="I7163" t="str" cm="1">
        <f t="array" ref="I7163">IFERROR(INDEX(scheduling_data!H:H,MATCH(B7163&amp;D7163,scheduling_data!D:D&amp;scheduling_data!A:A,0)),"")</f>
        <v>Kelsea Rodriguez</v>
      </c>
      <c r="J7163" t="str">
        <f t="shared" si="251"/>
        <v>No</v>
      </c>
      <c r="L7163" t="str">
        <f t="shared" si="252"/>
        <v>No</v>
      </c>
    </row>
    <row r="7164" spans="1:12" x14ac:dyDescent="0.3">
      <c r="A7164" t="s">
        <v>17</v>
      </c>
      <c r="B7164">
        <v>272</v>
      </c>
      <c r="C7164" s="1">
        <v>45358</v>
      </c>
      <c r="D7164" s="1">
        <v>45327.333333333336</v>
      </c>
      <c r="E7164">
        <v>56.78</v>
      </c>
      <c r="F7164" t="s">
        <v>19</v>
      </c>
      <c r="G7164" t="s">
        <v>20</v>
      </c>
      <c r="H7164">
        <v>97112</v>
      </c>
      <c r="I7164" t="str" cm="1">
        <f t="array" ref="I7164">IFERROR(INDEX(scheduling_data!H:H,MATCH(B7164&amp;D7164,scheduling_data!D:D&amp;scheduling_data!A:A,0)),"")</f>
        <v>Kelsea Rodriguez</v>
      </c>
      <c r="J7164" t="str">
        <f t="shared" si="251"/>
        <v>No</v>
      </c>
      <c r="L7164" t="str">
        <f t="shared" si="252"/>
        <v>Yes</v>
      </c>
    </row>
    <row r="7165" spans="1:12" x14ac:dyDescent="0.3">
      <c r="A7165" t="s">
        <v>17</v>
      </c>
      <c r="B7165">
        <v>272</v>
      </c>
      <c r="C7165" s="1">
        <v>45358</v>
      </c>
      <c r="D7165" s="1">
        <v>45327.333333333336</v>
      </c>
      <c r="E7165">
        <v>93.22</v>
      </c>
      <c r="F7165" t="s">
        <v>9</v>
      </c>
      <c r="G7165" t="s">
        <v>18</v>
      </c>
      <c r="H7165">
        <v>97112</v>
      </c>
      <c r="I7165" t="str" cm="1">
        <f t="array" ref="I7165">IFERROR(INDEX(scheduling_data!H:H,MATCH(B7165&amp;D7165,scheduling_data!D:D&amp;scheduling_data!A:A,0)),"")</f>
        <v>Kelsea Rodriguez</v>
      </c>
      <c r="J7165" t="str">
        <f t="shared" si="251"/>
        <v>No</v>
      </c>
      <c r="L7165" t="str">
        <f t="shared" si="252"/>
        <v>No</v>
      </c>
    </row>
    <row r="7166" spans="1:12" x14ac:dyDescent="0.3">
      <c r="A7166" t="s">
        <v>49</v>
      </c>
      <c r="B7166">
        <v>274</v>
      </c>
      <c r="C7166" s="1">
        <v>45355</v>
      </c>
      <c r="D7166" s="1">
        <v>45341.6875</v>
      </c>
      <c r="E7166">
        <v>53</v>
      </c>
      <c r="F7166" t="s">
        <v>9</v>
      </c>
      <c r="G7166" t="s">
        <v>104</v>
      </c>
      <c r="H7166">
        <v>92507</v>
      </c>
      <c r="I7166" t="str" cm="1">
        <f t="array" ref="I7166">IFERROR(INDEX(scheduling_data!H:H,MATCH(B7166&amp;D7166,scheduling_data!D:D&amp;scheduling_data!A:A,0)),"")</f>
        <v>Victoria Miley</v>
      </c>
      <c r="J7166" t="str">
        <f t="shared" si="251"/>
        <v>No</v>
      </c>
      <c r="L7166" t="str">
        <f t="shared" si="252"/>
        <v>No</v>
      </c>
    </row>
    <row r="7167" spans="1:12" x14ac:dyDescent="0.3">
      <c r="A7167" t="s">
        <v>49</v>
      </c>
      <c r="B7167">
        <v>274</v>
      </c>
      <c r="C7167" s="1">
        <v>45355</v>
      </c>
      <c r="D7167" s="1">
        <v>45341.6875</v>
      </c>
      <c r="E7167">
        <v>52</v>
      </c>
      <c r="F7167" t="s">
        <v>19</v>
      </c>
      <c r="G7167" t="s">
        <v>50</v>
      </c>
      <c r="H7167">
        <v>92507</v>
      </c>
      <c r="I7167" t="str" cm="1">
        <f t="array" ref="I7167">IFERROR(INDEX(scheduling_data!H:H,MATCH(B7167&amp;D7167,scheduling_data!D:D&amp;scheduling_data!A:A,0)),"")</f>
        <v>Victoria Miley</v>
      </c>
      <c r="J7167" t="str">
        <f t="shared" si="251"/>
        <v>No</v>
      </c>
      <c r="L7167" t="str">
        <f t="shared" si="252"/>
        <v>Yes</v>
      </c>
    </row>
    <row r="7168" spans="1:12" x14ac:dyDescent="0.3">
      <c r="A7168" t="s">
        <v>49</v>
      </c>
      <c r="B7168">
        <v>274</v>
      </c>
      <c r="C7168" s="1">
        <v>45355</v>
      </c>
      <c r="D7168" s="1">
        <v>45344.6875</v>
      </c>
      <c r="E7168">
        <v>53</v>
      </c>
      <c r="F7168" t="s">
        <v>9</v>
      </c>
      <c r="G7168" t="s">
        <v>104</v>
      </c>
      <c r="H7168">
        <v>92507</v>
      </c>
      <c r="I7168" t="str" cm="1">
        <f t="array" ref="I7168">IFERROR(INDEX(scheduling_data!H:H,MATCH(B7168&amp;D7168,scheduling_data!D:D&amp;scheduling_data!A:A,0)),"")</f>
        <v>Victoria Miley</v>
      </c>
      <c r="J7168" t="str">
        <f t="shared" si="251"/>
        <v>No</v>
      </c>
      <c r="L7168" t="str">
        <f t="shared" si="252"/>
        <v>No</v>
      </c>
    </row>
    <row r="7169" spans="1:12" x14ac:dyDescent="0.3">
      <c r="A7169" t="s">
        <v>49</v>
      </c>
      <c r="B7169">
        <v>274</v>
      </c>
      <c r="C7169" s="1">
        <v>45355</v>
      </c>
      <c r="D7169" s="1">
        <v>45344.6875</v>
      </c>
      <c r="E7169">
        <v>52</v>
      </c>
      <c r="F7169" t="s">
        <v>19</v>
      </c>
      <c r="G7169" t="s">
        <v>50</v>
      </c>
      <c r="H7169">
        <v>92507</v>
      </c>
      <c r="I7169" t="str" cm="1">
        <f t="array" ref="I7169">IFERROR(INDEX(scheduling_data!H:H,MATCH(B7169&amp;D7169,scheduling_data!D:D&amp;scheduling_data!A:A,0)),"")</f>
        <v>Victoria Miley</v>
      </c>
      <c r="J7169" t="str">
        <f t="shared" si="251"/>
        <v>No</v>
      </c>
      <c r="L7169" t="str">
        <f t="shared" si="252"/>
        <v>Yes</v>
      </c>
    </row>
    <row r="7170" spans="1:12" x14ac:dyDescent="0.3">
      <c r="A7170" t="s">
        <v>49</v>
      </c>
      <c r="B7170">
        <v>274</v>
      </c>
      <c r="C7170" s="1">
        <v>45364</v>
      </c>
      <c r="D7170" s="1">
        <v>45350.6875</v>
      </c>
      <c r="E7170">
        <v>53</v>
      </c>
      <c r="F7170" t="s">
        <v>9</v>
      </c>
      <c r="G7170" t="s">
        <v>104</v>
      </c>
      <c r="H7170">
        <v>92507</v>
      </c>
      <c r="I7170" t="str" cm="1">
        <f t="array" ref="I7170">IFERROR(INDEX(scheduling_data!H:H,MATCH(B7170&amp;D7170,scheduling_data!D:D&amp;scheduling_data!A:A,0)),"")</f>
        <v>Victoria Miley</v>
      </c>
      <c r="J7170" t="str">
        <f t="shared" si="251"/>
        <v>No</v>
      </c>
      <c r="L7170" t="str">
        <f t="shared" si="252"/>
        <v>No</v>
      </c>
    </row>
    <row r="7171" spans="1:12" x14ac:dyDescent="0.3">
      <c r="A7171" t="s">
        <v>49</v>
      </c>
      <c r="B7171">
        <v>274</v>
      </c>
      <c r="C7171" s="1">
        <v>45364</v>
      </c>
      <c r="D7171" s="1">
        <v>45350.6875</v>
      </c>
      <c r="E7171">
        <v>52</v>
      </c>
      <c r="F7171" t="s">
        <v>19</v>
      </c>
      <c r="G7171" t="s">
        <v>50</v>
      </c>
      <c r="H7171">
        <v>92507</v>
      </c>
      <c r="I7171" t="str" cm="1">
        <f t="array" ref="I7171">IFERROR(INDEX(scheduling_data!H:H,MATCH(B7171&amp;D7171,scheduling_data!D:D&amp;scheduling_data!A:A,0)),"")</f>
        <v>Victoria Miley</v>
      </c>
      <c r="J7171" t="str">
        <f t="shared" ref="J7171:J7220" si="253">IF(I7171="", "Yes", "No")</f>
        <v>No</v>
      </c>
      <c r="L7171" t="str">
        <f t="shared" ref="L7171:L7220" si="254">IF(OR(F7171="Cash", F7171="Check", F7171="EFT", F7171="Credit Card", F7171="Visa", F7171="Mastercard", F7171="AMEX"), "Yes", "No")</f>
        <v>Yes</v>
      </c>
    </row>
    <row r="7172" spans="1:12" x14ac:dyDescent="0.3">
      <c r="A7172" t="s">
        <v>17</v>
      </c>
      <c r="B7172">
        <v>275</v>
      </c>
      <c r="C7172" s="1">
        <v>45358</v>
      </c>
      <c r="D7172" s="1">
        <v>45335.354166666664</v>
      </c>
      <c r="E7172">
        <v>93.22</v>
      </c>
      <c r="F7172" t="s">
        <v>9</v>
      </c>
      <c r="G7172" t="s">
        <v>18</v>
      </c>
      <c r="H7172">
        <v>97112</v>
      </c>
      <c r="I7172" t="str" cm="1">
        <f t="array" ref="I7172">IFERROR(INDEX(scheduling_data!H:H,MATCH(B7172&amp;D7172,scheduling_data!D:D&amp;scheduling_data!A:A,0)),"")</f>
        <v>Carolyn Simpson</v>
      </c>
      <c r="J7172" t="str">
        <f t="shared" si="253"/>
        <v>No</v>
      </c>
      <c r="L7172" t="str">
        <f t="shared" si="254"/>
        <v>No</v>
      </c>
    </row>
    <row r="7173" spans="1:12" x14ac:dyDescent="0.3">
      <c r="A7173" t="s">
        <v>17</v>
      </c>
      <c r="B7173">
        <v>275</v>
      </c>
      <c r="C7173" s="1">
        <v>45358</v>
      </c>
      <c r="D7173" s="1">
        <v>45335.354166666664</v>
      </c>
      <c r="E7173">
        <v>56.78</v>
      </c>
      <c r="F7173" t="s">
        <v>19</v>
      </c>
      <c r="G7173" t="s">
        <v>20</v>
      </c>
      <c r="H7173">
        <v>97112</v>
      </c>
      <c r="I7173" t="str" cm="1">
        <f t="array" ref="I7173">IFERROR(INDEX(scheduling_data!H:H,MATCH(B7173&amp;D7173,scheduling_data!D:D&amp;scheduling_data!A:A,0)),"")</f>
        <v>Carolyn Simpson</v>
      </c>
      <c r="J7173" t="str">
        <f t="shared" si="253"/>
        <v>No</v>
      </c>
      <c r="L7173" t="str">
        <f t="shared" si="254"/>
        <v>Yes</v>
      </c>
    </row>
    <row r="7174" spans="1:12" x14ac:dyDescent="0.3">
      <c r="A7174" t="s">
        <v>17</v>
      </c>
      <c r="B7174">
        <v>275</v>
      </c>
      <c r="C7174" s="1">
        <v>45363</v>
      </c>
      <c r="D7174" s="1">
        <v>45341.458333333336</v>
      </c>
      <c r="E7174">
        <v>56.78</v>
      </c>
      <c r="F7174" t="s">
        <v>19</v>
      </c>
      <c r="G7174" t="s">
        <v>20</v>
      </c>
      <c r="H7174">
        <v>97112</v>
      </c>
      <c r="I7174" t="str" cm="1">
        <f t="array" ref="I7174">IFERROR(INDEX(scheduling_data!H:H,MATCH(B7174&amp;D7174,scheduling_data!D:D&amp;scheduling_data!A:A,0)),"")</f>
        <v>Heidi Molaison</v>
      </c>
      <c r="J7174" t="str">
        <f t="shared" si="253"/>
        <v>No</v>
      </c>
      <c r="L7174" t="str">
        <f t="shared" si="254"/>
        <v>Yes</v>
      </c>
    </row>
    <row r="7175" spans="1:12" x14ac:dyDescent="0.3">
      <c r="A7175" t="s">
        <v>17</v>
      </c>
      <c r="B7175">
        <v>275</v>
      </c>
      <c r="C7175" s="1">
        <v>45363</v>
      </c>
      <c r="D7175" s="1">
        <v>45341.458333333336</v>
      </c>
      <c r="E7175">
        <v>93.22</v>
      </c>
      <c r="F7175" t="s">
        <v>9</v>
      </c>
      <c r="G7175" t="s">
        <v>18</v>
      </c>
      <c r="H7175">
        <v>97112</v>
      </c>
      <c r="I7175" t="str" cm="1">
        <f t="array" ref="I7175">IFERROR(INDEX(scheduling_data!H:H,MATCH(B7175&amp;D7175,scheduling_data!D:D&amp;scheduling_data!A:A,0)),"")</f>
        <v>Heidi Molaison</v>
      </c>
      <c r="J7175" t="str">
        <f t="shared" si="253"/>
        <v>No</v>
      </c>
      <c r="L7175" t="str">
        <f t="shared" si="254"/>
        <v>No</v>
      </c>
    </row>
    <row r="7176" spans="1:12" x14ac:dyDescent="0.3">
      <c r="A7176" t="s">
        <v>17</v>
      </c>
      <c r="B7176">
        <v>275</v>
      </c>
      <c r="C7176" s="1">
        <v>45358</v>
      </c>
      <c r="D7176" s="1">
        <v>45331.375</v>
      </c>
      <c r="E7176">
        <v>56.78</v>
      </c>
      <c r="F7176" t="s">
        <v>19</v>
      </c>
      <c r="G7176" t="s">
        <v>20</v>
      </c>
      <c r="H7176">
        <v>97112</v>
      </c>
      <c r="I7176" t="str" cm="1">
        <f t="array" ref="I7176">IFERROR(INDEX(scheduling_data!H:H,MATCH(B7176&amp;D7176,scheduling_data!D:D&amp;scheduling_data!A:A,0)),"")</f>
        <v>Kelsea Rodriguez</v>
      </c>
      <c r="J7176" t="str">
        <f t="shared" si="253"/>
        <v>No</v>
      </c>
      <c r="L7176" t="str">
        <f t="shared" si="254"/>
        <v>Yes</v>
      </c>
    </row>
    <row r="7177" spans="1:12" x14ac:dyDescent="0.3">
      <c r="A7177" t="s">
        <v>17</v>
      </c>
      <c r="B7177">
        <v>275</v>
      </c>
      <c r="C7177" s="1">
        <v>45358</v>
      </c>
      <c r="D7177" s="1">
        <v>45331.375</v>
      </c>
      <c r="E7177">
        <v>93.22</v>
      </c>
      <c r="F7177" t="s">
        <v>9</v>
      </c>
      <c r="G7177" t="s">
        <v>18</v>
      </c>
      <c r="H7177">
        <v>97112</v>
      </c>
      <c r="I7177" t="str" cm="1">
        <f t="array" ref="I7177">IFERROR(INDEX(scheduling_data!H:H,MATCH(B7177&amp;D7177,scheduling_data!D:D&amp;scheduling_data!A:A,0)),"")</f>
        <v>Kelsea Rodriguez</v>
      </c>
      <c r="J7177" t="str">
        <f t="shared" si="253"/>
        <v>No</v>
      </c>
      <c r="L7177" t="str">
        <f t="shared" si="254"/>
        <v>No</v>
      </c>
    </row>
    <row r="7178" spans="1:12" x14ac:dyDescent="0.3">
      <c r="A7178" t="s">
        <v>61</v>
      </c>
      <c r="B7178">
        <v>276</v>
      </c>
      <c r="C7178" s="1">
        <v>45359</v>
      </c>
      <c r="D7178" s="1">
        <v>45337.416666666664</v>
      </c>
      <c r="E7178">
        <v>57.36</v>
      </c>
      <c r="F7178" t="s">
        <v>9</v>
      </c>
      <c r="G7178" t="s">
        <v>64</v>
      </c>
      <c r="H7178">
        <v>97110</v>
      </c>
      <c r="I7178" t="str" cm="1">
        <f t="array" ref="I7178">IFERROR(INDEX(scheduling_data!H:H,MATCH(B7178&amp;D7178,scheduling_data!D:D&amp;scheduling_data!A:A,0)),"")</f>
        <v>Katherine Tyree</v>
      </c>
      <c r="J7178" t="str">
        <f t="shared" si="253"/>
        <v>No</v>
      </c>
      <c r="L7178" t="str">
        <f t="shared" si="254"/>
        <v>No</v>
      </c>
    </row>
    <row r="7179" spans="1:12" x14ac:dyDescent="0.3">
      <c r="A7179" t="s">
        <v>61</v>
      </c>
      <c r="B7179">
        <v>276</v>
      </c>
      <c r="C7179" s="1">
        <v>45359</v>
      </c>
      <c r="D7179" s="1">
        <v>45337.416666666664</v>
      </c>
      <c r="E7179">
        <v>18.25</v>
      </c>
      <c r="F7179" t="s">
        <v>19</v>
      </c>
      <c r="G7179" t="s">
        <v>65</v>
      </c>
      <c r="H7179">
        <v>97112</v>
      </c>
      <c r="I7179" t="str" cm="1">
        <f t="array" ref="I7179">IFERROR(INDEX(scheduling_data!H:H,MATCH(B7179&amp;D7179,scheduling_data!D:D&amp;scheduling_data!A:A,0)),"")</f>
        <v>Katherine Tyree</v>
      </c>
      <c r="J7179" t="str">
        <f t="shared" si="253"/>
        <v>No</v>
      </c>
      <c r="L7179" t="str">
        <f t="shared" si="254"/>
        <v>Yes</v>
      </c>
    </row>
    <row r="7180" spans="1:12" x14ac:dyDescent="0.3">
      <c r="A7180" t="s">
        <v>61</v>
      </c>
      <c r="B7180">
        <v>276</v>
      </c>
      <c r="C7180" s="1">
        <v>45359</v>
      </c>
      <c r="D7180" s="1">
        <v>45337.416666666664</v>
      </c>
      <c r="E7180">
        <v>0.37</v>
      </c>
      <c r="F7180" t="s">
        <v>9</v>
      </c>
      <c r="G7180" t="s">
        <v>63</v>
      </c>
      <c r="H7180">
        <v>97112</v>
      </c>
      <c r="I7180" t="str" cm="1">
        <f t="array" ref="I7180">IFERROR(INDEX(scheduling_data!H:H,MATCH(B7180&amp;D7180,scheduling_data!D:D&amp;scheduling_data!A:A,0)),"")</f>
        <v>Katherine Tyree</v>
      </c>
      <c r="J7180" t="str">
        <f t="shared" si="253"/>
        <v>No</v>
      </c>
      <c r="L7180" t="str">
        <f t="shared" si="254"/>
        <v>No</v>
      </c>
    </row>
    <row r="7181" spans="1:12" x14ac:dyDescent="0.3">
      <c r="A7181" t="s">
        <v>61</v>
      </c>
      <c r="B7181">
        <v>276</v>
      </c>
      <c r="C7181" s="1">
        <v>45359</v>
      </c>
      <c r="D7181" s="1">
        <v>45337.416666666664</v>
      </c>
      <c r="E7181">
        <v>49.02</v>
      </c>
      <c r="F7181" t="s">
        <v>9</v>
      </c>
      <c r="G7181" t="s">
        <v>62</v>
      </c>
      <c r="H7181">
        <v>97112</v>
      </c>
      <c r="I7181" t="str" cm="1">
        <f t="array" ref="I7181">IFERROR(INDEX(scheduling_data!H:H,MATCH(B7181&amp;D7181,scheduling_data!D:D&amp;scheduling_data!A:A,0)),"")</f>
        <v>Katherine Tyree</v>
      </c>
      <c r="J7181" t="str">
        <f t="shared" si="253"/>
        <v>No</v>
      </c>
      <c r="L7181" t="str">
        <f t="shared" si="254"/>
        <v>No</v>
      </c>
    </row>
    <row r="7182" spans="1:12" x14ac:dyDescent="0.3">
      <c r="A7182" t="s">
        <v>61</v>
      </c>
      <c r="B7182">
        <v>276</v>
      </c>
      <c r="C7182" s="1">
        <v>45359</v>
      </c>
      <c r="D7182" s="1">
        <v>45337.416666666664</v>
      </c>
      <c r="E7182">
        <v>16.16</v>
      </c>
      <c r="F7182" t="s">
        <v>19</v>
      </c>
      <c r="G7182" t="s">
        <v>65</v>
      </c>
      <c r="H7182">
        <v>97140</v>
      </c>
      <c r="I7182" t="str" cm="1">
        <f t="array" ref="I7182">IFERROR(INDEX(scheduling_data!H:H,MATCH(B7182&amp;D7182,scheduling_data!D:D&amp;scheduling_data!A:A,0)),"")</f>
        <v>Katherine Tyree</v>
      </c>
      <c r="J7182" t="str">
        <f t="shared" si="253"/>
        <v>No</v>
      </c>
      <c r="L7182" t="str">
        <f t="shared" si="254"/>
        <v>Yes</v>
      </c>
    </row>
    <row r="7183" spans="1:12" x14ac:dyDescent="0.3">
      <c r="A7183" t="s">
        <v>61</v>
      </c>
      <c r="B7183">
        <v>276</v>
      </c>
      <c r="C7183" s="1">
        <v>45359</v>
      </c>
      <c r="D7183" s="1">
        <v>45337.416666666664</v>
      </c>
      <c r="E7183">
        <v>58.51</v>
      </c>
      <c r="F7183" t="s">
        <v>9</v>
      </c>
      <c r="G7183" t="s">
        <v>64</v>
      </c>
      <c r="H7183">
        <v>97140</v>
      </c>
      <c r="I7183" t="str" cm="1">
        <f t="array" ref="I7183">IFERROR(INDEX(scheduling_data!H:H,MATCH(B7183&amp;D7183,scheduling_data!D:D&amp;scheduling_data!A:A,0)),"")</f>
        <v>Katherine Tyree</v>
      </c>
      <c r="J7183" t="str">
        <f t="shared" si="253"/>
        <v>No</v>
      </c>
      <c r="L7183" t="str">
        <f t="shared" si="254"/>
        <v>No</v>
      </c>
    </row>
    <row r="7184" spans="1:12" x14ac:dyDescent="0.3">
      <c r="A7184" t="s">
        <v>61</v>
      </c>
      <c r="B7184">
        <v>276</v>
      </c>
      <c r="C7184" s="1">
        <v>45359</v>
      </c>
      <c r="D7184" s="1">
        <v>45337.416666666664</v>
      </c>
      <c r="E7184">
        <v>0.33</v>
      </c>
      <c r="F7184" t="s">
        <v>9</v>
      </c>
      <c r="G7184" t="s">
        <v>63</v>
      </c>
      <c r="H7184">
        <v>97140</v>
      </c>
      <c r="I7184" t="str" cm="1">
        <f t="array" ref="I7184">IFERROR(INDEX(scheduling_data!H:H,MATCH(B7184&amp;D7184,scheduling_data!D:D&amp;scheduling_data!A:A,0)),"")</f>
        <v>Katherine Tyree</v>
      </c>
      <c r="J7184" t="str">
        <f t="shared" si="253"/>
        <v>No</v>
      </c>
      <c r="L7184" t="str">
        <f t="shared" si="254"/>
        <v>No</v>
      </c>
    </row>
    <row r="7185" spans="1:12" x14ac:dyDescent="0.3">
      <c r="A7185" t="s">
        <v>61</v>
      </c>
      <c r="B7185">
        <v>276</v>
      </c>
      <c r="C7185" s="1">
        <v>45355</v>
      </c>
      <c r="D7185" s="1">
        <v>45342.416666666664</v>
      </c>
      <c r="E7185">
        <v>0.92</v>
      </c>
      <c r="F7185" t="s">
        <v>9</v>
      </c>
      <c r="G7185" t="s">
        <v>63</v>
      </c>
      <c r="H7185">
        <v>97112</v>
      </c>
      <c r="I7185" t="str" cm="1">
        <f t="array" ref="I7185">IFERROR(INDEX(scheduling_data!H:H,MATCH(B7185&amp;D7185,scheduling_data!D:D&amp;scheduling_data!A:A,0)),"")</f>
        <v>Christian Litz</v>
      </c>
      <c r="J7185" t="str">
        <f t="shared" si="253"/>
        <v>No</v>
      </c>
      <c r="L7185" t="str">
        <f t="shared" si="254"/>
        <v>No</v>
      </c>
    </row>
    <row r="7186" spans="1:12" x14ac:dyDescent="0.3">
      <c r="A7186" t="s">
        <v>61</v>
      </c>
      <c r="B7186">
        <v>276</v>
      </c>
      <c r="C7186" s="1">
        <v>45355</v>
      </c>
      <c r="D7186" s="1">
        <v>45342.416666666664</v>
      </c>
      <c r="E7186">
        <v>10.07</v>
      </c>
      <c r="F7186" t="s">
        <v>19</v>
      </c>
      <c r="G7186" t="s">
        <v>65</v>
      </c>
      <c r="H7186">
        <v>97110</v>
      </c>
      <c r="I7186" t="str" cm="1">
        <f t="array" ref="I7186">IFERROR(INDEX(scheduling_data!H:H,MATCH(B7186&amp;D7186,scheduling_data!D:D&amp;scheduling_data!A:A,0)),"")</f>
        <v>Christian Litz</v>
      </c>
      <c r="J7186" t="str">
        <f t="shared" si="253"/>
        <v>No</v>
      </c>
      <c r="L7186" t="str">
        <f t="shared" si="254"/>
        <v>Yes</v>
      </c>
    </row>
    <row r="7187" spans="1:12" x14ac:dyDescent="0.3">
      <c r="A7187" t="s">
        <v>61</v>
      </c>
      <c r="B7187">
        <v>276</v>
      </c>
      <c r="C7187" s="1">
        <v>45355</v>
      </c>
      <c r="D7187" s="1">
        <v>45342.416666666664</v>
      </c>
      <c r="E7187">
        <v>0.21</v>
      </c>
      <c r="F7187" t="s">
        <v>9</v>
      </c>
      <c r="G7187" t="s">
        <v>63</v>
      </c>
      <c r="H7187">
        <v>97110</v>
      </c>
      <c r="I7187" t="str" cm="1">
        <f t="array" ref="I7187">IFERROR(INDEX(scheduling_data!H:H,MATCH(B7187&amp;D7187,scheduling_data!D:D&amp;scheduling_data!A:A,0)),"")</f>
        <v>Christian Litz</v>
      </c>
      <c r="J7187" t="str">
        <f t="shared" si="253"/>
        <v>No</v>
      </c>
      <c r="L7187" t="str">
        <f t="shared" si="254"/>
        <v>No</v>
      </c>
    </row>
    <row r="7188" spans="1:12" x14ac:dyDescent="0.3">
      <c r="A7188" t="s">
        <v>61</v>
      </c>
      <c r="B7188">
        <v>276</v>
      </c>
      <c r="C7188" s="1">
        <v>45355</v>
      </c>
      <c r="D7188" s="1">
        <v>45342.416666666664</v>
      </c>
      <c r="E7188">
        <v>114.72</v>
      </c>
      <c r="F7188" t="s">
        <v>9</v>
      </c>
      <c r="G7188" t="s">
        <v>64</v>
      </c>
      <c r="H7188">
        <v>97110</v>
      </c>
      <c r="I7188" t="str" cm="1">
        <f t="array" ref="I7188">IFERROR(INDEX(scheduling_data!H:H,MATCH(B7188&amp;D7188,scheduling_data!D:D&amp;scheduling_data!A:A,0)),"")</f>
        <v>Christian Litz</v>
      </c>
      <c r="J7188" t="str">
        <f t="shared" si="253"/>
        <v>No</v>
      </c>
      <c r="L7188" t="str">
        <f t="shared" si="254"/>
        <v>No</v>
      </c>
    </row>
    <row r="7189" spans="1:12" x14ac:dyDescent="0.3">
      <c r="A7189" t="s">
        <v>61</v>
      </c>
      <c r="B7189">
        <v>276</v>
      </c>
      <c r="C7189" s="1">
        <v>45355</v>
      </c>
      <c r="D7189" s="1">
        <v>45342.416666666664</v>
      </c>
      <c r="E7189">
        <v>45.02</v>
      </c>
      <c r="F7189" t="s">
        <v>19</v>
      </c>
      <c r="G7189" t="s">
        <v>65</v>
      </c>
      <c r="H7189">
        <v>97112</v>
      </c>
      <c r="I7189" t="str" cm="1">
        <f t="array" ref="I7189">IFERROR(INDEX(scheduling_data!H:H,MATCH(B7189&amp;D7189,scheduling_data!D:D&amp;scheduling_data!A:A,0)),"")</f>
        <v>Christian Litz</v>
      </c>
      <c r="J7189" t="str">
        <f t="shared" si="253"/>
        <v>No</v>
      </c>
      <c r="L7189" t="str">
        <f t="shared" si="254"/>
        <v>Yes</v>
      </c>
    </row>
    <row r="7190" spans="1:12" x14ac:dyDescent="0.3">
      <c r="A7190" t="s">
        <v>61</v>
      </c>
      <c r="B7190">
        <v>276</v>
      </c>
      <c r="C7190" s="1">
        <v>45355</v>
      </c>
      <c r="D7190" s="1">
        <v>45342.416666666664</v>
      </c>
      <c r="E7190">
        <v>104.06</v>
      </c>
      <c r="F7190" t="s">
        <v>9</v>
      </c>
      <c r="G7190" t="s">
        <v>64</v>
      </c>
      <c r="H7190">
        <v>97112</v>
      </c>
      <c r="I7190" t="str" cm="1">
        <f t="array" ref="I7190">IFERROR(INDEX(scheduling_data!H:H,MATCH(B7190&amp;D7190,scheduling_data!D:D&amp;scheduling_data!A:A,0)),"")</f>
        <v>Christian Litz</v>
      </c>
      <c r="J7190" t="str">
        <f t="shared" si="253"/>
        <v>No</v>
      </c>
      <c r="L7190" t="str">
        <f t="shared" si="254"/>
        <v>No</v>
      </c>
    </row>
    <row r="7191" spans="1:12" x14ac:dyDescent="0.3">
      <c r="A7191" t="s">
        <v>61</v>
      </c>
      <c r="B7191">
        <v>276</v>
      </c>
      <c r="C7191" s="1">
        <v>45355</v>
      </c>
      <c r="D7191" s="1">
        <v>45344.416666666664</v>
      </c>
      <c r="E7191">
        <v>57.36</v>
      </c>
      <c r="F7191" t="s">
        <v>9</v>
      </c>
      <c r="G7191" t="s">
        <v>64</v>
      </c>
      <c r="H7191">
        <v>97110</v>
      </c>
      <c r="I7191" t="str" cm="1">
        <f t="array" ref="I7191">IFERROR(INDEX(scheduling_data!H:H,MATCH(B7191&amp;D7191,scheduling_data!D:D&amp;scheduling_data!A:A,0)),"")</f>
        <v>Katherine Tyree</v>
      </c>
      <c r="J7191" t="str">
        <f t="shared" si="253"/>
        <v>No</v>
      </c>
      <c r="L7191" t="str">
        <f t="shared" si="254"/>
        <v>No</v>
      </c>
    </row>
    <row r="7192" spans="1:12" x14ac:dyDescent="0.3">
      <c r="A7192" t="s">
        <v>61</v>
      </c>
      <c r="B7192">
        <v>276</v>
      </c>
      <c r="C7192" s="1">
        <v>45355</v>
      </c>
      <c r="D7192" s="1">
        <v>45344.416666666664</v>
      </c>
      <c r="E7192">
        <v>16.16</v>
      </c>
      <c r="F7192" t="s">
        <v>19</v>
      </c>
      <c r="G7192" t="s">
        <v>65</v>
      </c>
      <c r="H7192">
        <v>97140</v>
      </c>
      <c r="I7192" t="str" cm="1">
        <f t="array" ref="I7192">IFERROR(INDEX(scheduling_data!H:H,MATCH(B7192&amp;D7192,scheduling_data!D:D&amp;scheduling_data!A:A,0)),"")</f>
        <v>Katherine Tyree</v>
      </c>
      <c r="J7192" t="str">
        <f t="shared" si="253"/>
        <v>No</v>
      </c>
      <c r="L7192" t="str">
        <f t="shared" si="254"/>
        <v>Yes</v>
      </c>
    </row>
    <row r="7193" spans="1:12" x14ac:dyDescent="0.3">
      <c r="A7193" t="s">
        <v>61</v>
      </c>
      <c r="B7193">
        <v>276</v>
      </c>
      <c r="C7193" s="1">
        <v>45355</v>
      </c>
      <c r="D7193" s="1">
        <v>45344.416666666664</v>
      </c>
      <c r="E7193">
        <v>104.06</v>
      </c>
      <c r="F7193" t="s">
        <v>9</v>
      </c>
      <c r="G7193" t="s">
        <v>64</v>
      </c>
      <c r="H7193">
        <v>97112</v>
      </c>
      <c r="I7193" t="str" cm="1">
        <f t="array" ref="I7193">IFERROR(INDEX(scheduling_data!H:H,MATCH(B7193&amp;D7193,scheduling_data!D:D&amp;scheduling_data!A:A,0)),"")</f>
        <v>Katherine Tyree</v>
      </c>
      <c r="J7193" t="str">
        <f t="shared" si="253"/>
        <v>No</v>
      </c>
      <c r="L7193" t="str">
        <f t="shared" si="254"/>
        <v>No</v>
      </c>
    </row>
    <row r="7194" spans="1:12" x14ac:dyDescent="0.3">
      <c r="A7194" t="s">
        <v>61</v>
      </c>
      <c r="B7194">
        <v>276</v>
      </c>
      <c r="C7194" s="1">
        <v>45355</v>
      </c>
      <c r="D7194" s="1">
        <v>45344.416666666664</v>
      </c>
      <c r="E7194">
        <v>0.77</v>
      </c>
      <c r="F7194" t="s">
        <v>9</v>
      </c>
      <c r="G7194" t="s">
        <v>63</v>
      </c>
      <c r="H7194">
        <v>97112</v>
      </c>
      <c r="I7194" t="str" cm="1">
        <f t="array" ref="I7194">IFERROR(INDEX(scheduling_data!H:H,MATCH(B7194&amp;D7194,scheduling_data!D:D&amp;scheduling_data!A:A,0)),"")</f>
        <v>Katherine Tyree</v>
      </c>
      <c r="J7194" t="str">
        <f t="shared" si="253"/>
        <v>No</v>
      </c>
      <c r="L7194" t="str">
        <f t="shared" si="254"/>
        <v>No</v>
      </c>
    </row>
    <row r="7195" spans="1:12" x14ac:dyDescent="0.3">
      <c r="A7195" t="s">
        <v>61</v>
      </c>
      <c r="B7195">
        <v>276</v>
      </c>
      <c r="C7195" s="1">
        <v>45355</v>
      </c>
      <c r="D7195" s="1">
        <v>45344.416666666664</v>
      </c>
      <c r="E7195">
        <v>0.33</v>
      </c>
      <c r="F7195" t="s">
        <v>9</v>
      </c>
      <c r="G7195" t="s">
        <v>63</v>
      </c>
      <c r="H7195">
        <v>97140</v>
      </c>
      <c r="I7195" t="str" cm="1">
        <f t="array" ref="I7195">IFERROR(INDEX(scheduling_data!H:H,MATCH(B7195&amp;D7195,scheduling_data!D:D&amp;scheduling_data!A:A,0)),"")</f>
        <v>Katherine Tyree</v>
      </c>
      <c r="J7195" t="str">
        <f t="shared" si="253"/>
        <v>No</v>
      </c>
      <c r="L7195" t="str">
        <f t="shared" si="254"/>
        <v>No</v>
      </c>
    </row>
    <row r="7196" spans="1:12" x14ac:dyDescent="0.3">
      <c r="A7196" t="s">
        <v>61</v>
      </c>
      <c r="B7196">
        <v>276</v>
      </c>
      <c r="C7196" s="1">
        <v>45355</v>
      </c>
      <c r="D7196" s="1">
        <v>45344.416666666664</v>
      </c>
      <c r="E7196">
        <v>58.51</v>
      </c>
      <c r="F7196" t="s">
        <v>9</v>
      </c>
      <c r="G7196" t="s">
        <v>64</v>
      </c>
      <c r="H7196">
        <v>97140</v>
      </c>
      <c r="I7196" t="str" cm="1">
        <f t="array" ref="I7196">IFERROR(INDEX(scheduling_data!H:H,MATCH(B7196&amp;D7196,scheduling_data!D:D&amp;scheduling_data!A:A,0)),"")</f>
        <v>Katherine Tyree</v>
      </c>
      <c r="J7196" t="str">
        <f t="shared" si="253"/>
        <v>No</v>
      </c>
      <c r="L7196" t="str">
        <f t="shared" si="254"/>
        <v>No</v>
      </c>
    </row>
    <row r="7197" spans="1:12" x14ac:dyDescent="0.3">
      <c r="A7197" t="s">
        <v>61</v>
      </c>
      <c r="B7197">
        <v>276</v>
      </c>
      <c r="C7197" s="1">
        <v>45355</v>
      </c>
      <c r="D7197" s="1">
        <v>45344.416666666664</v>
      </c>
      <c r="E7197">
        <v>37.81</v>
      </c>
      <c r="F7197" t="s">
        <v>19</v>
      </c>
      <c r="G7197" t="s">
        <v>65</v>
      </c>
      <c r="H7197">
        <v>97112</v>
      </c>
      <c r="I7197" t="str" cm="1">
        <f t="array" ref="I7197">IFERROR(INDEX(scheduling_data!H:H,MATCH(B7197&amp;D7197,scheduling_data!D:D&amp;scheduling_data!A:A,0)),"")</f>
        <v>Katherine Tyree</v>
      </c>
      <c r="J7197" t="str">
        <f t="shared" si="253"/>
        <v>No</v>
      </c>
      <c r="L7197" t="str">
        <f t="shared" si="254"/>
        <v>Yes</v>
      </c>
    </row>
    <row r="7198" spans="1:12" x14ac:dyDescent="0.3">
      <c r="A7198" t="s">
        <v>61</v>
      </c>
      <c r="B7198">
        <v>276</v>
      </c>
      <c r="C7198" s="1">
        <v>45359</v>
      </c>
      <c r="D7198" s="1">
        <v>45348.416666666664</v>
      </c>
      <c r="E7198">
        <v>13.74</v>
      </c>
      <c r="F7198" t="s">
        <v>19</v>
      </c>
      <c r="G7198" t="s">
        <v>65</v>
      </c>
      <c r="H7198">
        <v>97140</v>
      </c>
      <c r="I7198" t="str" cm="1">
        <f t="array" ref="I7198">IFERROR(INDEX(scheduling_data!H:H,MATCH(B7198&amp;D7198,scheduling_data!D:D&amp;scheduling_data!A:A,0)),"")</f>
        <v>Amber Hickman</v>
      </c>
      <c r="J7198" t="str">
        <f t="shared" si="253"/>
        <v>No</v>
      </c>
      <c r="L7198" t="str">
        <f t="shared" si="254"/>
        <v>Yes</v>
      </c>
    </row>
    <row r="7199" spans="1:12" x14ac:dyDescent="0.3">
      <c r="A7199" t="s">
        <v>61</v>
      </c>
      <c r="B7199">
        <v>276</v>
      </c>
      <c r="C7199" s="1">
        <v>45359</v>
      </c>
      <c r="D7199" s="1">
        <v>45348.416666666664</v>
      </c>
      <c r="E7199">
        <v>60.98</v>
      </c>
      <c r="F7199" t="s">
        <v>9</v>
      </c>
      <c r="G7199" t="s">
        <v>64</v>
      </c>
      <c r="H7199">
        <v>97140</v>
      </c>
      <c r="I7199" t="str" cm="1">
        <f t="array" ref="I7199">IFERROR(INDEX(scheduling_data!H:H,MATCH(B7199&amp;D7199,scheduling_data!D:D&amp;scheduling_data!A:A,0)),"")</f>
        <v>Amber Hickman</v>
      </c>
      <c r="J7199" t="str">
        <f t="shared" si="253"/>
        <v>No</v>
      </c>
      <c r="L7199" t="str">
        <f t="shared" si="254"/>
        <v>No</v>
      </c>
    </row>
    <row r="7200" spans="1:12" x14ac:dyDescent="0.3">
      <c r="A7200" t="s">
        <v>61</v>
      </c>
      <c r="B7200">
        <v>276</v>
      </c>
      <c r="C7200" s="1">
        <v>45359</v>
      </c>
      <c r="D7200" s="1">
        <v>45348.416666666664</v>
      </c>
      <c r="E7200">
        <v>0.28000000000000003</v>
      </c>
      <c r="F7200" t="s">
        <v>9</v>
      </c>
      <c r="G7200" t="s">
        <v>63</v>
      </c>
      <c r="H7200">
        <v>97140</v>
      </c>
      <c r="I7200" t="str" cm="1">
        <f t="array" ref="I7200">IFERROR(INDEX(scheduling_data!H:H,MATCH(B7200&amp;D7200,scheduling_data!D:D&amp;scheduling_data!A:A,0)),"")</f>
        <v>Amber Hickman</v>
      </c>
      <c r="J7200" t="str">
        <f t="shared" si="253"/>
        <v>No</v>
      </c>
      <c r="L7200" t="str">
        <f t="shared" si="254"/>
        <v>No</v>
      </c>
    </row>
    <row r="7201" spans="1:12" x14ac:dyDescent="0.3">
      <c r="A7201" t="s">
        <v>61</v>
      </c>
      <c r="B7201">
        <v>276</v>
      </c>
      <c r="C7201" s="1">
        <v>45359</v>
      </c>
      <c r="D7201" s="1">
        <v>45348.416666666664</v>
      </c>
      <c r="E7201">
        <v>110.95</v>
      </c>
      <c r="F7201" t="s">
        <v>9</v>
      </c>
      <c r="G7201" t="s">
        <v>64</v>
      </c>
      <c r="H7201">
        <v>97112</v>
      </c>
      <c r="I7201" t="str" cm="1">
        <f t="array" ref="I7201">IFERROR(INDEX(scheduling_data!H:H,MATCH(B7201&amp;D7201,scheduling_data!D:D&amp;scheduling_data!A:A,0)),"")</f>
        <v>Amber Hickman</v>
      </c>
      <c r="J7201" t="str">
        <f t="shared" si="253"/>
        <v>No</v>
      </c>
      <c r="L7201" t="str">
        <f t="shared" si="254"/>
        <v>No</v>
      </c>
    </row>
    <row r="7202" spans="1:12" x14ac:dyDescent="0.3">
      <c r="A7202" t="s">
        <v>61</v>
      </c>
      <c r="B7202">
        <v>276</v>
      </c>
      <c r="C7202" s="1">
        <v>45359</v>
      </c>
      <c r="D7202" s="1">
        <v>45348.416666666664</v>
      </c>
      <c r="E7202">
        <v>0.57999999999999996</v>
      </c>
      <c r="F7202" t="s">
        <v>9</v>
      </c>
      <c r="G7202" t="s">
        <v>63</v>
      </c>
      <c r="H7202">
        <v>97112</v>
      </c>
      <c r="I7202" t="str" cm="1">
        <f t="array" ref="I7202">IFERROR(INDEX(scheduling_data!H:H,MATCH(B7202&amp;D7202,scheduling_data!D:D&amp;scheduling_data!A:A,0)),"")</f>
        <v>Amber Hickman</v>
      </c>
      <c r="J7202" t="str">
        <f t="shared" si="253"/>
        <v>No</v>
      </c>
      <c r="L7202" t="str">
        <f t="shared" si="254"/>
        <v>No</v>
      </c>
    </row>
    <row r="7203" spans="1:12" x14ac:dyDescent="0.3">
      <c r="A7203" t="s">
        <v>61</v>
      </c>
      <c r="B7203">
        <v>276</v>
      </c>
      <c r="C7203" s="1">
        <v>45359</v>
      </c>
      <c r="D7203" s="1">
        <v>45348.416666666664</v>
      </c>
      <c r="E7203">
        <v>28.46</v>
      </c>
      <c r="F7203" t="s">
        <v>19</v>
      </c>
      <c r="G7203" t="s">
        <v>65</v>
      </c>
      <c r="H7203">
        <v>97112</v>
      </c>
      <c r="I7203" t="str" cm="1">
        <f t="array" ref="I7203">IFERROR(INDEX(scheduling_data!H:H,MATCH(B7203&amp;D7203,scheduling_data!D:D&amp;scheduling_data!A:A,0)),"")</f>
        <v>Amber Hickman</v>
      </c>
      <c r="J7203" t="str">
        <f t="shared" si="253"/>
        <v>No</v>
      </c>
      <c r="L7203" t="str">
        <f t="shared" si="254"/>
        <v>Yes</v>
      </c>
    </row>
    <row r="7204" spans="1:12" x14ac:dyDescent="0.3">
      <c r="A7204" t="s">
        <v>61</v>
      </c>
      <c r="B7204">
        <v>276</v>
      </c>
      <c r="C7204" s="1">
        <v>45359</v>
      </c>
      <c r="D7204" s="1">
        <v>45348.416666666664</v>
      </c>
      <c r="E7204">
        <v>60.01</v>
      </c>
      <c r="F7204" t="s">
        <v>9</v>
      </c>
      <c r="G7204" t="s">
        <v>64</v>
      </c>
      <c r="H7204">
        <v>97110</v>
      </c>
      <c r="I7204" t="str" cm="1">
        <f t="array" ref="I7204">IFERROR(INDEX(scheduling_data!H:H,MATCH(B7204&amp;D7204,scheduling_data!D:D&amp;scheduling_data!A:A,0)),"")</f>
        <v>Amber Hickman</v>
      </c>
      <c r="J7204" t="str">
        <f t="shared" si="253"/>
        <v>No</v>
      </c>
      <c r="L7204" t="str">
        <f t="shared" si="254"/>
        <v>No</v>
      </c>
    </row>
    <row r="7205" spans="1:12" x14ac:dyDescent="0.3">
      <c r="A7205" t="s">
        <v>61</v>
      </c>
      <c r="B7205">
        <v>276</v>
      </c>
      <c r="C7205" s="1">
        <v>45359</v>
      </c>
      <c r="D7205" s="1">
        <v>45351.416666666664</v>
      </c>
      <c r="E7205">
        <v>57.36</v>
      </c>
      <c r="F7205" t="s">
        <v>9</v>
      </c>
      <c r="G7205" t="s">
        <v>64</v>
      </c>
      <c r="H7205">
        <v>97110</v>
      </c>
      <c r="I7205" t="str" cm="1">
        <f t="array" ref="I7205">IFERROR(INDEX(scheduling_data!H:H,MATCH(B7205&amp;D7205,scheduling_data!D:D&amp;scheduling_data!A:A,0)),"")</f>
        <v>Katherine Tyree</v>
      </c>
      <c r="J7205" t="str">
        <f t="shared" si="253"/>
        <v>No</v>
      </c>
      <c r="L7205" t="str">
        <f t="shared" si="254"/>
        <v>No</v>
      </c>
    </row>
    <row r="7206" spans="1:12" x14ac:dyDescent="0.3">
      <c r="A7206" t="s">
        <v>61</v>
      </c>
      <c r="B7206">
        <v>276</v>
      </c>
      <c r="C7206" s="1">
        <v>45359</v>
      </c>
      <c r="D7206" s="1">
        <v>45351.416666666664</v>
      </c>
      <c r="E7206">
        <v>37.81</v>
      </c>
      <c r="F7206" t="s">
        <v>19</v>
      </c>
      <c r="G7206" t="s">
        <v>65</v>
      </c>
      <c r="H7206">
        <v>97112</v>
      </c>
      <c r="I7206" t="str" cm="1">
        <f t="array" ref="I7206">IFERROR(INDEX(scheduling_data!H:H,MATCH(B7206&amp;D7206,scheduling_data!D:D&amp;scheduling_data!A:A,0)),"")</f>
        <v>Katherine Tyree</v>
      </c>
      <c r="J7206" t="str">
        <f t="shared" si="253"/>
        <v>No</v>
      </c>
      <c r="L7206" t="str">
        <f t="shared" si="254"/>
        <v>Yes</v>
      </c>
    </row>
    <row r="7207" spans="1:12" x14ac:dyDescent="0.3">
      <c r="A7207" t="s">
        <v>61</v>
      </c>
      <c r="B7207">
        <v>276</v>
      </c>
      <c r="C7207" s="1">
        <v>45359</v>
      </c>
      <c r="D7207" s="1">
        <v>45351.416666666664</v>
      </c>
      <c r="E7207">
        <v>0.77</v>
      </c>
      <c r="F7207" t="s">
        <v>9</v>
      </c>
      <c r="G7207" t="s">
        <v>63</v>
      </c>
      <c r="H7207">
        <v>97112</v>
      </c>
      <c r="I7207" t="str" cm="1">
        <f t="array" ref="I7207">IFERROR(INDEX(scheduling_data!H:H,MATCH(B7207&amp;D7207,scheduling_data!D:D&amp;scheduling_data!A:A,0)),"")</f>
        <v>Katherine Tyree</v>
      </c>
      <c r="J7207" t="str">
        <f t="shared" si="253"/>
        <v>No</v>
      </c>
      <c r="L7207" t="str">
        <f t="shared" si="254"/>
        <v>No</v>
      </c>
    </row>
    <row r="7208" spans="1:12" x14ac:dyDescent="0.3">
      <c r="A7208" t="s">
        <v>61</v>
      </c>
      <c r="B7208">
        <v>276</v>
      </c>
      <c r="C7208" s="1">
        <v>45359</v>
      </c>
      <c r="D7208" s="1">
        <v>45351.416666666664</v>
      </c>
      <c r="E7208">
        <v>104.06</v>
      </c>
      <c r="F7208" t="s">
        <v>9</v>
      </c>
      <c r="G7208" t="s">
        <v>64</v>
      </c>
      <c r="H7208">
        <v>97112</v>
      </c>
      <c r="I7208" t="str" cm="1">
        <f t="array" ref="I7208">IFERROR(INDEX(scheduling_data!H:H,MATCH(B7208&amp;D7208,scheduling_data!D:D&amp;scheduling_data!A:A,0)),"")</f>
        <v>Katherine Tyree</v>
      </c>
      <c r="J7208" t="str">
        <f t="shared" si="253"/>
        <v>No</v>
      </c>
      <c r="L7208" t="str">
        <f t="shared" si="254"/>
        <v>No</v>
      </c>
    </row>
    <row r="7209" spans="1:12" x14ac:dyDescent="0.3">
      <c r="A7209" t="s">
        <v>80</v>
      </c>
      <c r="B7209">
        <v>277</v>
      </c>
      <c r="C7209" s="1">
        <v>45359</v>
      </c>
      <c r="D7209" s="1">
        <v>45341.4375</v>
      </c>
      <c r="E7209">
        <v>71.45</v>
      </c>
      <c r="F7209" t="s">
        <v>19</v>
      </c>
      <c r="G7209" t="s">
        <v>51</v>
      </c>
      <c r="H7209">
        <v>92526</v>
      </c>
      <c r="I7209" t="str" cm="1">
        <f t="array" ref="I7209">IFERROR(INDEX(scheduling_data!H:H,MATCH(B7209&amp;D7209,scheduling_data!D:D&amp;scheduling_data!A:A,0)),"")</f>
        <v>Victoria Miley</v>
      </c>
      <c r="J7209" t="str">
        <f t="shared" si="253"/>
        <v>No</v>
      </c>
      <c r="L7209" t="str">
        <f t="shared" si="254"/>
        <v>Yes</v>
      </c>
    </row>
    <row r="7210" spans="1:12" x14ac:dyDescent="0.3">
      <c r="A7210" t="s">
        <v>80</v>
      </c>
      <c r="B7210">
        <v>277</v>
      </c>
      <c r="C7210" s="1">
        <v>45359</v>
      </c>
      <c r="D7210" s="1">
        <v>45341.4375</v>
      </c>
      <c r="E7210">
        <v>78.55</v>
      </c>
      <c r="F7210" t="s">
        <v>9</v>
      </c>
      <c r="G7210" t="s">
        <v>52</v>
      </c>
      <c r="H7210">
        <v>92526</v>
      </c>
      <c r="I7210" t="str" cm="1">
        <f t="array" ref="I7210">IFERROR(INDEX(scheduling_data!H:H,MATCH(B7210&amp;D7210,scheduling_data!D:D&amp;scheduling_data!A:A,0)),"")</f>
        <v>Victoria Miley</v>
      </c>
      <c r="J7210" t="str">
        <f t="shared" si="253"/>
        <v>No</v>
      </c>
      <c r="L7210" t="str">
        <f t="shared" si="254"/>
        <v>No</v>
      </c>
    </row>
    <row r="7211" spans="1:12" x14ac:dyDescent="0.3">
      <c r="A7211" t="s">
        <v>80</v>
      </c>
      <c r="B7211">
        <v>277</v>
      </c>
      <c r="C7211" s="1">
        <v>45359</v>
      </c>
      <c r="D7211" s="1">
        <v>45344.375</v>
      </c>
      <c r="E7211">
        <v>78.55</v>
      </c>
      <c r="F7211" t="s">
        <v>9</v>
      </c>
      <c r="G7211" t="s">
        <v>52</v>
      </c>
      <c r="H7211">
        <v>92526</v>
      </c>
      <c r="I7211" t="str" cm="1">
        <f t="array" ref="I7211">IFERROR(INDEX(scheduling_data!H:H,MATCH(B7211&amp;D7211,scheduling_data!D:D&amp;scheduling_data!A:A,0)),"")</f>
        <v>Victoria Miley</v>
      </c>
      <c r="J7211" t="str">
        <f t="shared" si="253"/>
        <v>No</v>
      </c>
      <c r="L7211" t="str">
        <f t="shared" si="254"/>
        <v>No</v>
      </c>
    </row>
    <row r="7212" spans="1:12" x14ac:dyDescent="0.3">
      <c r="A7212" t="s">
        <v>80</v>
      </c>
      <c r="B7212">
        <v>277</v>
      </c>
      <c r="C7212" s="1">
        <v>45359</v>
      </c>
      <c r="D7212" s="1">
        <v>45344.375</v>
      </c>
      <c r="E7212">
        <v>71.45</v>
      </c>
      <c r="F7212" t="s">
        <v>19</v>
      </c>
      <c r="G7212" t="s">
        <v>51</v>
      </c>
      <c r="H7212">
        <v>92526</v>
      </c>
      <c r="I7212" t="str" cm="1">
        <f t="array" ref="I7212">IFERROR(INDEX(scheduling_data!H:H,MATCH(B7212&amp;D7212,scheduling_data!D:D&amp;scheduling_data!A:A,0)),"")</f>
        <v>Victoria Miley</v>
      </c>
      <c r="J7212" t="str">
        <f t="shared" si="253"/>
        <v>No</v>
      </c>
      <c r="L7212" t="str">
        <f t="shared" si="254"/>
        <v>Yes</v>
      </c>
    </row>
    <row r="7213" spans="1:12" x14ac:dyDescent="0.3">
      <c r="A7213" t="s">
        <v>80</v>
      </c>
      <c r="B7213">
        <v>277</v>
      </c>
      <c r="C7213" s="1">
        <v>45359</v>
      </c>
      <c r="D7213" s="1">
        <v>45348.4375</v>
      </c>
      <c r="E7213">
        <v>71.45</v>
      </c>
      <c r="F7213" t="s">
        <v>19</v>
      </c>
      <c r="G7213" t="s">
        <v>51</v>
      </c>
      <c r="H7213">
        <v>92526</v>
      </c>
      <c r="I7213" t="str" cm="1">
        <f t="array" ref="I7213">IFERROR(INDEX(scheduling_data!H:H,MATCH(B7213&amp;D7213,scheduling_data!D:D&amp;scheduling_data!A:A,0)),"")</f>
        <v>Victoria Miley</v>
      </c>
      <c r="J7213" t="str">
        <f t="shared" si="253"/>
        <v>No</v>
      </c>
      <c r="L7213" t="str">
        <f t="shared" si="254"/>
        <v>Yes</v>
      </c>
    </row>
    <row r="7214" spans="1:12" x14ac:dyDescent="0.3">
      <c r="A7214" t="s">
        <v>80</v>
      </c>
      <c r="B7214">
        <v>277</v>
      </c>
      <c r="C7214" s="1">
        <v>45359</v>
      </c>
      <c r="D7214" s="1">
        <v>45348.4375</v>
      </c>
      <c r="E7214">
        <v>78.55</v>
      </c>
      <c r="F7214" t="s">
        <v>9</v>
      </c>
      <c r="G7214" t="s">
        <v>52</v>
      </c>
      <c r="H7214">
        <v>92526</v>
      </c>
      <c r="I7214" t="str" cm="1">
        <f t="array" ref="I7214">IFERROR(INDEX(scheduling_data!H:H,MATCH(B7214&amp;D7214,scheduling_data!D:D&amp;scheduling_data!A:A,0)),"")</f>
        <v>Victoria Miley</v>
      </c>
      <c r="J7214" t="str">
        <f t="shared" si="253"/>
        <v>No</v>
      </c>
      <c r="L7214" t="str">
        <f t="shared" si="254"/>
        <v>No</v>
      </c>
    </row>
    <row r="7215" spans="1:12" x14ac:dyDescent="0.3">
      <c r="A7215" t="s">
        <v>80</v>
      </c>
      <c r="B7215">
        <v>277</v>
      </c>
      <c r="C7215" s="1">
        <v>45366</v>
      </c>
      <c r="D7215" s="1">
        <v>45351.4375</v>
      </c>
      <c r="E7215">
        <v>71.45</v>
      </c>
      <c r="F7215" t="s">
        <v>19</v>
      </c>
      <c r="G7215" t="s">
        <v>51</v>
      </c>
      <c r="H7215">
        <v>92526</v>
      </c>
      <c r="I7215" t="str" cm="1">
        <f t="array" ref="I7215">IFERROR(INDEX(scheduling_data!H:H,MATCH(B7215&amp;D7215,scheduling_data!D:D&amp;scheduling_data!A:A,0)),"")</f>
        <v>Victoria Miley</v>
      </c>
      <c r="J7215" t="str">
        <f t="shared" si="253"/>
        <v>No</v>
      </c>
      <c r="L7215" t="str">
        <f t="shared" si="254"/>
        <v>Yes</v>
      </c>
    </row>
    <row r="7216" spans="1:12" x14ac:dyDescent="0.3">
      <c r="A7216" t="s">
        <v>80</v>
      </c>
      <c r="B7216">
        <v>277</v>
      </c>
      <c r="C7216" s="1">
        <v>45366</v>
      </c>
      <c r="D7216" s="1">
        <v>45351.4375</v>
      </c>
      <c r="E7216">
        <v>78.55</v>
      </c>
      <c r="F7216" t="s">
        <v>9</v>
      </c>
      <c r="G7216" t="s">
        <v>52</v>
      </c>
      <c r="H7216">
        <v>92526</v>
      </c>
      <c r="I7216" t="str" cm="1">
        <f t="array" ref="I7216">IFERROR(INDEX(scheduling_data!H:H,MATCH(B7216&amp;D7216,scheduling_data!D:D&amp;scheduling_data!A:A,0)),"")</f>
        <v>Victoria Miley</v>
      </c>
      <c r="J7216" t="str">
        <f t="shared" si="253"/>
        <v>No</v>
      </c>
      <c r="L7216" t="str">
        <f t="shared" si="254"/>
        <v>No</v>
      </c>
    </row>
    <row r="7217" spans="1:12" x14ac:dyDescent="0.3">
      <c r="A7217" t="s">
        <v>25</v>
      </c>
      <c r="B7217">
        <v>278</v>
      </c>
      <c r="C7217" s="1">
        <v>45352</v>
      </c>
      <c r="D7217" s="1">
        <v>45343.416666666664</v>
      </c>
      <c r="E7217">
        <v>64.81</v>
      </c>
      <c r="F7217" t="s">
        <v>19</v>
      </c>
      <c r="G7217" t="s">
        <v>26</v>
      </c>
      <c r="H7217">
        <v>92507</v>
      </c>
      <c r="I7217" t="str" cm="1">
        <f t="array" ref="I7217">IFERROR(INDEX(scheduling_data!H:H,MATCH(B7217&amp;D7217,scheduling_data!D:D&amp;scheduling_data!A:A,0)),"")</f>
        <v>D'Anna Pullen</v>
      </c>
      <c r="J7217" t="str">
        <f t="shared" si="253"/>
        <v>No</v>
      </c>
      <c r="L7217" t="str">
        <f t="shared" si="254"/>
        <v>Yes</v>
      </c>
    </row>
    <row r="7218" spans="1:12" x14ac:dyDescent="0.3">
      <c r="A7218" t="s">
        <v>25</v>
      </c>
      <c r="B7218">
        <v>278</v>
      </c>
      <c r="C7218" s="1">
        <v>45352</v>
      </c>
      <c r="D7218" s="1">
        <v>45343.416666666664</v>
      </c>
      <c r="E7218">
        <v>85.19</v>
      </c>
      <c r="F7218" t="s">
        <v>9</v>
      </c>
      <c r="G7218" t="s">
        <v>28</v>
      </c>
      <c r="H7218">
        <v>92507</v>
      </c>
      <c r="I7218" t="str" cm="1">
        <f t="array" ref="I7218">IFERROR(INDEX(scheduling_data!H:H,MATCH(B7218&amp;D7218,scheduling_data!D:D&amp;scheduling_data!A:A,0)),"")</f>
        <v>D'Anna Pullen</v>
      </c>
      <c r="J7218" t="str">
        <f t="shared" si="253"/>
        <v>No</v>
      </c>
      <c r="L7218" t="str">
        <f t="shared" si="254"/>
        <v>No</v>
      </c>
    </row>
    <row r="7219" spans="1:12" x14ac:dyDescent="0.3">
      <c r="A7219" t="s">
        <v>80</v>
      </c>
      <c r="B7219">
        <v>279</v>
      </c>
      <c r="C7219" s="1">
        <v>45359</v>
      </c>
      <c r="D7219" s="1">
        <v>45343.708333333336</v>
      </c>
      <c r="E7219">
        <v>93.22</v>
      </c>
      <c r="F7219" t="s">
        <v>9</v>
      </c>
      <c r="G7219" t="s">
        <v>52</v>
      </c>
      <c r="H7219">
        <v>97112</v>
      </c>
      <c r="I7219" t="str" cm="1">
        <f t="array" ref="I7219">IFERROR(INDEX(scheduling_data!H:H,MATCH(B7219&amp;D7219,scheduling_data!D:D&amp;scheduling_data!A:A,0)),"")</f>
        <v>Jessica Pittman</v>
      </c>
      <c r="J7219" t="str">
        <f t="shared" si="253"/>
        <v>No</v>
      </c>
      <c r="L7219" t="str">
        <f t="shared" si="254"/>
        <v>No</v>
      </c>
    </row>
    <row r="7220" spans="1:12" x14ac:dyDescent="0.3">
      <c r="A7220" t="s">
        <v>80</v>
      </c>
      <c r="B7220">
        <v>279</v>
      </c>
      <c r="C7220" s="1">
        <v>45359</v>
      </c>
      <c r="D7220" s="1">
        <v>45343.708333333336</v>
      </c>
      <c r="E7220">
        <v>56.78</v>
      </c>
      <c r="F7220" t="s">
        <v>19</v>
      </c>
      <c r="G7220" t="s">
        <v>51</v>
      </c>
      <c r="H7220">
        <v>97112</v>
      </c>
      <c r="I7220" t="str" cm="1">
        <f t="array" ref="I7220">IFERROR(INDEX(scheduling_data!H:H,MATCH(B7220&amp;D7220,scheduling_data!D:D&amp;scheduling_data!A:A,0)),"")</f>
        <v>Jessica Pittman</v>
      </c>
      <c r="J7220" t="str">
        <f t="shared" si="253"/>
        <v>No</v>
      </c>
      <c r="L7220" t="str">
        <f t="shared" si="254"/>
        <v>Yes</v>
      </c>
    </row>
  </sheetData>
  <autoFilter ref="K1:K7220" xr:uid="{570D67E1-1ED8-4B80-BB6E-A23C2E71E785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41D5E-AB83-4319-810C-BBA22282F456}">
  <dimension ref="A1:B21"/>
  <sheetViews>
    <sheetView workbookViewId="0">
      <selection activeCell="G17" sqref="G17"/>
    </sheetView>
  </sheetViews>
  <sheetFormatPr defaultRowHeight="15.6" x14ac:dyDescent="0.3"/>
  <cols>
    <col min="1" max="1" width="15" bestFit="1" customWidth="1"/>
    <col min="2" max="2" width="13.69921875" bestFit="1" customWidth="1"/>
  </cols>
  <sheetData>
    <row r="1" spans="1:2" x14ac:dyDescent="0.3">
      <c r="A1" s="4" t="s">
        <v>559</v>
      </c>
      <c r="B1" t="s">
        <v>580</v>
      </c>
    </row>
    <row r="3" spans="1:2" x14ac:dyDescent="0.3">
      <c r="A3" s="4" t="s">
        <v>561</v>
      </c>
      <c r="B3" t="s">
        <v>579</v>
      </c>
    </row>
    <row r="4" spans="1:2" x14ac:dyDescent="0.3">
      <c r="A4" s="5"/>
      <c r="B4" s="6">
        <v>922.69</v>
      </c>
    </row>
    <row r="5" spans="1:2" x14ac:dyDescent="0.3">
      <c r="A5" s="5" t="s">
        <v>562</v>
      </c>
      <c r="B5" s="6">
        <v>14396.119999999992</v>
      </c>
    </row>
    <row r="6" spans="1:2" x14ac:dyDescent="0.3">
      <c r="A6" s="5" t="s">
        <v>563</v>
      </c>
      <c r="B6" s="6">
        <v>5083.5999999999995</v>
      </c>
    </row>
    <row r="7" spans="1:2" x14ac:dyDescent="0.3">
      <c r="A7" s="5" t="s">
        <v>564</v>
      </c>
      <c r="B7" s="6">
        <v>3863.5599999999986</v>
      </c>
    </row>
    <row r="8" spans="1:2" x14ac:dyDescent="0.3">
      <c r="A8" s="5" t="s">
        <v>565</v>
      </c>
      <c r="B8" s="6">
        <v>5589.590000000002</v>
      </c>
    </row>
    <row r="9" spans="1:2" x14ac:dyDescent="0.3">
      <c r="A9" s="5" t="s">
        <v>566</v>
      </c>
      <c r="B9" s="6">
        <v>10501.7</v>
      </c>
    </row>
    <row r="10" spans="1:2" x14ac:dyDescent="0.3">
      <c r="A10" s="5" t="s">
        <v>567</v>
      </c>
      <c r="B10" s="6">
        <v>45207.839999999924</v>
      </c>
    </row>
    <row r="11" spans="1:2" x14ac:dyDescent="0.3">
      <c r="A11" s="5" t="s">
        <v>568</v>
      </c>
      <c r="B11" s="6">
        <v>30886.610000000008</v>
      </c>
    </row>
    <row r="12" spans="1:2" x14ac:dyDescent="0.3">
      <c r="A12" s="5" t="s">
        <v>569</v>
      </c>
      <c r="B12" s="6">
        <v>17292.370000000003</v>
      </c>
    </row>
    <row r="13" spans="1:2" x14ac:dyDescent="0.3">
      <c r="A13" s="5" t="s">
        <v>570</v>
      </c>
      <c r="B13" s="6">
        <v>40069.689999999981</v>
      </c>
    </row>
    <row r="14" spans="1:2" x14ac:dyDescent="0.3">
      <c r="A14" s="5" t="s">
        <v>571</v>
      </c>
      <c r="B14" s="6">
        <v>27652.079999999984</v>
      </c>
    </row>
    <row r="15" spans="1:2" x14ac:dyDescent="0.3">
      <c r="A15" s="5" t="s">
        <v>572</v>
      </c>
      <c r="B15" s="6">
        <v>45191.499999999927</v>
      </c>
    </row>
    <row r="16" spans="1:2" x14ac:dyDescent="0.3">
      <c r="A16" s="5" t="s">
        <v>573</v>
      </c>
      <c r="B16" s="6">
        <v>21126.240000000002</v>
      </c>
    </row>
    <row r="17" spans="1:2" x14ac:dyDescent="0.3">
      <c r="A17" s="5" t="s">
        <v>574</v>
      </c>
      <c r="B17" s="6">
        <v>26057.909999999993</v>
      </c>
    </row>
    <row r="18" spans="1:2" x14ac:dyDescent="0.3">
      <c r="A18" s="5" t="s">
        <v>575</v>
      </c>
      <c r="B18" s="6">
        <v>23278.109999999979</v>
      </c>
    </row>
    <row r="19" spans="1:2" x14ac:dyDescent="0.3">
      <c r="A19" s="5" t="s">
        <v>576</v>
      </c>
      <c r="B19" s="6">
        <v>30598.35</v>
      </c>
    </row>
    <row r="20" spans="1:2" x14ac:dyDescent="0.3">
      <c r="A20" s="5" t="s">
        <v>577</v>
      </c>
      <c r="B20" s="6"/>
    </row>
    <row r="21" spans="1:2" x14ac:dyDescent="0.3">
      <c r="A21" s="5" t="s">
        <v>578</v>
      </c>
      <c r="B21" s="6">
        <v>347717.95999999973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B9618-0D1F-C04F-B665-4525DDB2142C}">
  <dimension ref="A1:H2198"/>
  <sheetViews>
    <sheetView workbookViewId="0">
      <selection activeCell="G8" sqref="G8"/>
    </sheetView>
  </sheetViews>
  <sheetFormatPr defaultColWidth="10.8984375" defaultRowHeight="15.6" x14ac:dyDescent="0.3"/>
  <cols>
    <col min="1" max="7" width="24.3984375" customWidth="1"/>
  </cols>
  <sheetData>
    <row r="1" spans="1:8" x14ac:dyDescent="0.3">
      <c r="A1" t="s">
        <v>474</v>
      </c>
      <c r="B1" t="s">
        <v>475</v>
      </c>
      <c r="C1" t="s">
        <v>476</v>
      </c>
      <c r="D1" t="s">
        <v>1</v>
      </c>
      <c r="E1" t="s">
        <v>477</v>
      </c>
      <c r="F1" t="s">
        <v>478</v>
      </c>
      <c r="G1" t="s">
        <v>479</v>
      </c>
      <c r="H1" t="s">
        <v>557</v>
      </c>
    </row>
    <row r="2" spans="1:8" x14ac:dyDescent="0.3">
      <c r="A2" s="1">
        <v>45323.291666666664</v>
      </c>
      <c r="B2" s="1">
        <v>45323.333333333336</v>
      </c>
      <c r="C2" t="s">
        <v>480</v>
      </c>
      <c r="D2">
        <v>155</v>
      </c>
      <c r="E2" t="s">
        <v>481</v>
      </c>
      <c r="F2" t="s">
        <v>482</v>
      </c>
      <c r="G2" t="s">
        <v>483</v>
      </c>
      <c r="H2" t="str">
        <f>CONCATENATE(F2," ",G2)</f>
        <v>Robert Crochet</v>
      </c>
    </row>
    <row r="3" spans="1:8" x14ac:dyDescent="0.3">
      <c r="A3" s="1">
        <v>45323.291666666664</v>
      </c>
      <c r="B3" s="1">
        <v>45323.333333333336</v>
      </c>
      <c r="C3" t="s">
        <v>480</v>
      </c>
      <c r="D3">
        <v>100</v>
      </c>
      <c r="E3" t="s">
        <v>484</v>
      </c>
      <c r="F3" t="s">
        <v>485</v>
      </c>
      <c r="G3" t="s">
        <v>486</v>
      </c>
      <c r="H3" t="str">
        <f t="shared" ref="H3:H66" si="0">CONCATENATE(F3," ",G3)</f>
        <v>Katherine Tyree</v>
      </c>
    </row>
    <row r="4" spans="1:8" x14ac:dyDescent="0.3">
      <c r="A4" s="1">
        <v>45323.3125</v>
      </c>
      <c r="B4" s="1">
        <v>45323.333333333336</v>
      </c>
      <c r="C4" t="s">
        <v>487</v>
      </c>
      <c r="D4">
        <v>330</v>
      </c>
      <c r="E4" t="s">
        <v>488</v>
      </c>
      <c r="F4" t="s">
        <v>489</v>
      </c>
      <c r="G4" t="s">
        <v>490</v>
      </c>
      <c r="H4" t="str">
        <f t="shared" si="0"/>
        <v>Kelsea Rodriguez</v>
      </c>
    </row>
    <row r="5" spans="1:8" x14ac:dyDescent="0.3">
      <c r="A5" s="1">
        <v>45323.333333333336</v>
      </c>
      <c r="B5" s="1">
        <v>45323.354166666664</v>
      </c>
      <c r="C5" t="s">
        <v>480</v>
      </c>
      <c r="D5">
        <v>231</v>
      </c>
      <c r="E5" t="s">
        <v>491</v>
      </c>
      <c r="F5" t="s">
        <v>492</v>
      </c>
      <c r="G5" t="s">
        <v>493</v>
      </c>
      <c r="H5" t="str">
        <f t="shared" si="0"/>
        <v>Carolyn Simpson</v>
      </c>
    </row>
    <row r="6" spans="1:8" x14ac:dyDescent="0.3">
      <c r="A6" s="1">
        <v>45323.333333333336</v>
      </c>
      <c r="B6" s="1">
        <v>45323.354166666664</v>
      </c>
      <c r="C6" t="s">
        <v>480</v>
      </c>
      <c r="D6">
        <v>191</v>
      </c>
      <c r="E6" t="s">
        <v>494</v>
      </c>
      <c r="F6" t="s">
        <v>495</v>
      </c>
      <c r="G6" t="s">
        <v>496</v>
      </c>
      <c r="H6" t="str">
        <f t="shared" si="0"/>
        <v>Kelli Cruthirds</v>
      </c>
    </row>
    <row r="7" spans="1:8" x14ac:dyDescent="0.3">
      <c r="A7" s="1">
        <v>45323.333333333336</v>
      </c>
      <c r="B7" s="1">
        <v>45323.375</v>
      </c>
      <c r="C7" t="s">
        <v>480</v>
      </c>
      <c r="D7">
        <v>297</v>
      </c>
      <c r="E7" t="s">
        <v>497</v>
      </c>
      <c r="F7" t="s">
        <v>498</v>
      </c>
      <c r="G7" t="s">
        <v>499</v>
      </c>
      <c r="H7" t="str">
        <f t="shared" si="0"/>
        <v>Christian Litz</v>
      </c>
    </row>
    <row r="8" spans="1:8" x14ac:dyDescent="0.3">
      <c r="A8" s="1">
        <v>45323.333333333336</v>
      </c>
      <c r="B8" s="1">
        <v>45323.375</v>
      </c>
      <c r="C8" t="s">
        <v>480</v>
      </c>
      <c r="D8">
        <v>247</v>
      </c>
      <c r="E8" t="s">
        <v>484</v>
      </c>
      <c r="F8" t="s">
        <v>485</v>
      </c>
      <c r="G8" t="s">
        <v>486</v>
      </c>
      <c r="H8" t="str">
        <f t="shared" si="0"/>
        <v>Katherine Tyree</v>
      </c>
    </row>
    <row r="9" spans="1:8" x14ac:dyDescent="0.3">
      <c r="A9" s="1">
        <v>45323.333333333336</v>
      </c>
      <c r="B9" s="1">
        <v>45323.375</v>
      </c>
      <c r="C9" t="s">
        <v>480</v>
      </c>
      <c r="D9">
        <v>305</v>
      </c>
      <c r="E9" t="s">
        <v>481</v>
      </c>
      <c r="F9" t="s">
        <v>482</v>
      </c>
      <c r="G9" t="s">
        <v>483</v>
      </c>
      <c r="H9" t="str">
        <f t="shared" si="0"/>
        <v>Robert Crochet</v>
      </c>
    </row>
    <row r="10" spans="1:8" x14ac:dyDescent="0.3">
      <c r="A10" s="1">
        <v>45323.333333333336</v>
      </c>
      <c r="B10" s="1">
        <v>45323.375</v>
      </c>
      <c r="C10" t="s">
        <v>480</v>
      </c>
      <c r="D10">
        <v>106</v>
      </c>
      <c r="E10" t="s">
        <v>484</v>
      </c>
      <c r="F10" t="s">
        <v>485</v>
      </c>
      <c r="G10" t="s">
        <v>486</v>
      </c>
      <c r="H10" t="str">
        <f t="shared" si="0"/>
        <v>Katherine Tyree</v>
      </c>
    </row>
    <row r="11" spans="1:8" x14ac:dyDescent="0.3">
      <c r="A11" s="1">
        <v>45323.333333333336</v>
      </c>
      <c r="B11" s="1">
        <v>45323.375</v>
      </c>
      <c r="C11" t="s">
        <v>480</v>
      </c>
      <c r="D11">
        <v>89</v>
      </c>
      <c r="E11" t="s">
        <v>497</v>
      </c>
      <c r="F11" t="s">
        <v>498</v>
      </c>
      <c r="G11" t="s">
        <v>499</v>
      </c>
      <c r="H11" t="str">
        <f t="shared" si="0"/>
        <v>Christian Litz</v>
      </c>
    </row>
    <row r="12" spans="1:8" x14ac:dyDescent="0.3">
      <c r="A12" s="1">
        <v>45323.333333333336</v>
      </c>
      <c r="B12" s="1">
        <v>45323.375</v>
      </c>
      <c r="C12" t="s">
        <v>480</v>
      </c>
      <c r="D12">
        <v>222</v>
      </c>
      <c r="E12" t="s">
        <v>481</v>
      </c>
      <c r="F12" t="s">
        <v>482</v>
      </c>
      <c r="G12" t="s">
        <v>483</v>
      </c>
      <c r="H12" t="str">
        <f t="shared" si="0"/>
        <v>Robert Crochet</v>
      </c>
    </row>
    <row r="13" spans="1:8" x14ac:dyDescent="0.3">
      <c r="A13" s="1">
        <v>45323.333333333336</v>
      </c>
      <c r="B13" s="1">
        <v>45323.375</v>
      </c>
      <c r="C13" t="s">
        <v>487</v>
      </c>
      <c r="D13">
        <v>149</v>
      </c>
      <c r="E13" t="s">
        <v>500</v>
      </c>
      <c r="F13" t="s">
        <v>501</v>
      </c>
      <c r="G13" t="s">
        <v>502</v>
      </c>
      <c r="H13" t="str">
        <f t="shared" si="0"/>
        <v>James Allen</v>
      </c>
    </row>
    <row r="14" spans="1:8" x14ac:dyDescent="0.3">
      <c r="A14" s="1">
        <v>45323.333333333336</v>
      </c>
      <c r="B14" s="1">
        <v>45323.375</v>
      </c>
      <c r="C14" t="s">
        <v>487</v>
      </c>
      <c r="D14">
        <v>237</v>
      </c>
      <c r="E14" t="s">
        <v>500</v>
      </c>
      <c r="F14" t="s">
        <v>501</v>
      </c>
      <c r="G14" t="s">
        <v>502</v>
      </c>
      <c r="H14" t="str">
        <f t="shared" si="0"/>
        <v>James Allen</v>
      </c>
    </row>
    <row r="15" spans="1:8" x14ac:dyDescent="0.3">
      <c r="A15" s="1">
        <v>45323.354166666664</v>
      </c>
      <c r="B15" s="1">
        <v>45323.375</v>
      </c>
      <c r="C15" t="s">
        <v>480</v>
      </c>
      <c r="D15">
        <v>231</v>
      </c>
      <c r="E15" t="s">
        <v>494</v>
      </c>
      <c r="F15" t="s">
        <v>495</v>
      </c>
      <c r="G15" t="s">
        <v>496</v>
      </c>
      <c r="H15" t="str">
        <f t="shared" si="0"/>
        <v>Kelli Cruthirds</v>
      </c>
    </row>
    <row r="16" spans="1:8" x14ac:dyDescent="0.3">
      <c r="A16" s="1">
        <v>45323.354166666664</v>
      </c>
      <c r="B16" s="1">
        <v>45323.375</v>
      </c>
      <c r="C16" t="s">
        <v>480</v>
      </c>
      <c r="D16">
        <v>160</v>
      </c>
      <c r="E16" t="s">
        <v>503</v>
      </c>
      <c r="F16" t="s">
        <v>504</v>
      </c>
      <c r="G16" t="s">
        <v>505</v>
      </c>
      <c r="H16" t="str">
        <f t="shared" si="0"/>
        <v>D'Anna Pullen</v>
      </c>
    </row>
    <row r="17" spans="1:8" x14ac:dyDescent="0.3">
      <c r="A17" s="1">
        <v>45323.354166666664</v>
      </c>
      <c r="B17" s="1">
        <v>45323.375</v>
      </c>
      <c r="C17" t="s">
        <v>480</v>
      </c>
      <c r="D17">
        <v>136</v>
      </c>
      <c r="E17" t="s">
        <v>506</v>
      </c>
      <c r="F17" t="s">
        <v>507</v>
      </c>
      <c r="G17" t="s">
        <v>508</v>
      </c>
      <c r="H17" t="str">
        <f t="shared" si="0"/>
        <v>Victoria Miley</v>
      </c>
    </row>
    <row r="18" spans="1:8" x14ac:dyDescent="0.3">
      <c r="A18" s="1">
        <v>45323.354166666664</v>
      </c>
      <c r="B18" s="1">
        <v>45323.375</v>
      </c>
      <c r="C18" t="s">
        <v>480</v>
      </c>
      <c r="D18">
        <v>254</v>
      </c>
      <c r="E18" t="s">
        <v>491</v>
      </c>
      <c r="F18" t="s">
        <v>492</v>
      </c>
      <c r="G18" t="s">
        <v>493</v>
      </c>
      <c r="H18" t="str">
        <f t="shared" si="0"/>
        <v>Carolyn Simpson</v>
      </c>
    </row>
    <row r="19" spans="1:8" x14ac:dyDescent="0.3">
      <c r="A19" s="1">
        <v>45323.354166666664</v>
      </c>
      <c r="B19" s="1">
        <v>45323.395833333336</v>
      </c>
      <c r="C19" t="s">
        <v>487</v>
      </c>
      <c r="D19">
        <v>22</v>
      </c>
      <c r="E19" t="s">
        <v>488</v>
      </c>
      <c r="F19" t="s">
        <v>489</v>
      </c>
      <c r="G19" t="s">
        <v>490</v>
      </c>
      <c r="H19" t="str">
        <f t="shared" si="0"/>
        <v>Kelsea Rodriguez</v>
      </c>
    </row>
    <row r="20" spans="1:8" x14ac:dyDescent="0.3">
      <c r="A20" s="1">
        <v>45323.375</v>
      </c>
      <c r="B20" s="1">
        <v>45323.395833333336</v>
      </c>
      <c r="C20" t="s">
        <v>480</v>
      </c>
      <c r="D20">
        <v>25</v>
      </c>
      <c r="E20" t="s">
        <v>494</v>
      </c>
      <c r="F20" t="s">
        <v>495</v>
      </c>
      <c r="G20" t="s">
        <v>496</v>
      </c>
      <c r="H20" t="str">
        <f t="shared" si="0"/>
        <v>Kelli Cruthirds</v>
      </c>
    </row>
    <row r="21" spans="1:8" x14ac:dyDescent="0.3">
      <c r="A21" s="1">
        <v>45323.375</v>
      </c>
      <c r="B21" s="1">
        <v>45323.395833333336</v>
      </c>
      <c r="C21" t="s">
        <v>480</v>
      </c>
      <c r="D21">
        <v>104</v>
      </c>
      <c r="E21" t="s">
        <v>506</v>
      </c>
      <c r="F21" t="s">
        <v>507</v>
      </c>
      <c r="G21" t="s">
        <v>508</v>
      </c>
      <c r="H21" t="str">
        <f t="shared" si="0"/>
        <v>Victoria Miley</v>
      </c>
    </row>
    <row r="22" spans="1:8" x14ac:dyDescent="0.3">
      <c r="A22" s="1">
        <v>45323.375</v>
      </c>
      <c r="B22" s="1">
        <v>45323.395833333336</v>
      </c>
      <c r="C22" t="s">
        <v>480</v>
      </c>
      <c r="D22">
        <v>174</v>
      </c>
      <c r="E22" t="s">
        <v>503</v>
      </c>
      <c r="F22" t="s">
        <v>504</v>
      </c>
      <c r="G22" t="s">
        <v>505</v>
      </c>
      <c r="H22" t="str">
        <f t="shared" si="0"/>
        <v>D'Anna Pullen</v>
      </c>
    </row>
    <row r="23" spans="1:8" x14ac:dyDescent="0.3">
      <c r="A23" s="1">
        <v>45323.375</v>
      </c>
      <c r="B23" s="1">
        <v>45323.395833333336</v>
      </c>
      <c r="C23" t="s">
        <v>480</v>
      </c>
      <c r="D23">
        <v>172</v>
      </c>
      <c r="E23" t="s">
        <v>503</v>
      </c>
      <c r="F23" t="s">
        <v>504</v>
      </c>
      <c r="G23" t="s">
        <v>505</v>
      </c>
      <c r="H23" t="str">
        <f t="shared" si="0"/>
        <v>D'Anna Pullen</v>
      </c>
    </row>
    <row r="24" spans="1:8" x14ac:dyDescent="0.3">
      <c r="A24" s="1">
        <v>45323.375</v>
      </c>
      <c r="B24" s="1">
        <v>45323.395833333336</v>
      </c>
      <c r="C24" t="s">
        <v>480</v>
      </c>
      <c r="D24">
        <v>315</v>
      </c>
      <c r="E24" t="s">
        <v>491</v>
      </c>
      <c r="F24" t="s">
        <v>492</v>
      </c>
      <c r="G24" t="s">
        <v>493</v>
      </c>
      <c r="H24" t="str">
        <f t="shared" si="0"/>
        <v>Carolyn Simpson</v>
      </c>
    </row>
    <row r="25" spans="1:8" x14ac:dyDescent="0.3">
      <c r="A25" s="1">
        <v>45323.375</v>
      </c>
      <c r="B25" s="1">
        <v>45323.416666666664</v>
      </c>
      <c r="C25" t="s">
        <v>480</v>
      </c>
      <c r="D25">
        <v>41</v>
      </c>
      <c r="E25" t="s">
        <v>484</v>
      </c>
      <c r="F25" t="s">
        <v>485</v>
      </c>
      <c r="G25" t="s">
        <v>486</v>
      </c>
      <c r="H25" t="str">
        <f t="shared" si="0"/>
        <v>Katherine Tyree</v>
      </c>
    </row>
    <row r="26" spans="1:8" x14ac:dyDescent="0.3">
      <c r="A26" s="1">
        <v>45323.375</v>
      </c>
      <c r="B26" s="1">
        <v>45323.416666666664</v>
      </c>
      <c r="C26" t="s">
        <v>480</v>
      </c>
      <c r="D26">
        <v>115</v>
      </c>
      <c r="E26" t="s">
        <v>481</v>
      </c>
      <c r="F26" t="s">
        <v>482</v>
      </c>
      <c r="G26" t="s">
        <v>483</v>
      </c>
      <c r="H26" t="str">
        <f t="shared" si="0"/>
        <v>Robert Crochet</v>
      </c>
    </row>
    <row r="27" spans="1:8" x14ac:dyDescent="0.3">
      <c r="A27" s="1">
        <v>45323.375</v>
      </c>
      <c r="B27" s="1">
        <v>45323.416666666664</v>
      </c>
      <c r="C27" t="s">
        <v>480</v>
      </c>
      <c r="D27">
        <v>164</v>
      </c>
      <c r="E27" t="s">
        <v>497</v>
      </c>
      <c r="F27" t="s">
        <v>498</v>
      </c>
      <c r="G27" t="s">
        <v>499</v>
      </c>
      <c r="H27" t="str">
        <f t="shared" si="0"/>
        <v>Christian Litz</v>
      </c>
    </row>
    <row r="28" spans="1:8" x14ac:dyDescent="0.3">
      <c r="A28" s="1">
        <v>45323.375</v>
      </c>
      <c r="B28" s="1">
        <v>45323.416666666664</v>
      </c>
      <c r="C28" t="s">
        <v>480</v>
      </c>
      <c r="D28">
        <v>269</v>
      </c>
      <c r="E28" t="s">
        <v>484</v>
      </c>
      <c r="F28" t="s">
        <v>485</v>
      </c>
      <c r="G28" t="s">
        <v>486</v>
      </c>
      <c r="H28" t="str">
        <f t="shared" si="0"/>
        <v>Katherine Tyree</v>
      </c>
    </row>
    <row r="29" spans="1:8" x14ac:dyDescent="0.3">
      <c r="A29" s="1">
        <v>45323.375</v>
      </c>
      <c r="B29" s="1">
        <v>45323.416666666664</v>
      </c>
      <c r="C29" t="s">
        <v>487</v>
      </c>
      <c r="D29">
        <v>13</v>
      </c>
      <c r="E29" t="s">
        <v>500</v>
      </c>
      <c r="F29" t="s">
        <v>501</v>
      </c>
      <c r="G29" t="s">
        <v>502</v>
      </c>
      <c r="H29" t="str">
        <f t="shared" si="0"/>
        <v>James Allen</v>
      </c>
    </row>
    <row r="30" spans="1:8" x14ac:dyDescent="0.3">
      <c r="A30" s="1">
        <v>45323.395833333336</v>
      </c>
      <c r="B30" s="1">
        <v>45323.416666666664</v>
      </c>
      <c r="C30" t="s">
        <v>480</v>
      </c>
      <c r="D30">
        <v>317</v>
      </c>
      <c r="E30" t="s">
        <v>503</v>
      </c>
      <c r="F30" t="s">
        <v>504</v>
      </c>
      <c r="G30" t="s">
        <v>505</v>
      </c>
      <c r="H30" t="str">
        <f t="shared" si="0"/>
        <v>D'Anna Pullen</v>
      </c>
    </row>
    <row r="31" spans="1:8" x14ac:dyDescent="0.3">
      <c r="A31" s="1">
        <v>45323.395833333336</v>
      </c>
      <c r="B31" s="1">
        <v>45323.416666666664</v>
      </c>
      <c r="C31" t="s">
        <v>480</v>
      </c>
      <c r="D31">
        <v>130</v>
      </c>
      <c r="E31" t="s">
        <v>503</v>
      </c>
      <c r="F31" t="s">
        <v>504</v>
      </c>
      <c r="G31" t="s">
        <v>505</v>
      </c>
      <c r="H31" t="str">
        <f t="shared" si="0"/>
        <v>D'Anna Pullen</v>
      </c>
    </row>
    <row r="32" spans="1:8" x14ac:dyDescent="0.3">
      <c r="A32" s="1">
        <v>45323.395833333336</v>
      </c>
      <c r="B32" s="1">
        <v>45323.416666666664</v>
      </c>
      <c r="C32" t="s">
        <v>480</v>
      </c>
      <c r="D32">
        <v>54</v>
      </c>
      <c r="E32" t="s">
        <v>494</v>
      </c>
      <c r="F32" t="s">
        <v>495</v>
      </c>
      <c r="G32" t="s">
        <v>496</v>
      </c>
      <c r="H32" t="str">
        <f t="shared" si="0"/>
        <v>Kelli Cruthirds</v>
      </c>
    </row>
    <row r="33" spans="1:8" x14ac:dyDescent="0.3">
      <c r="A33" s="1">
        <v>45323.395833333336</v>
      </c>
      <c r="B33" s="1">
        <v>45323.416666666664</v>
      </c>
      <c r="C33" t="s">
        <v>480</v>
      </c>
      <c r="D33">
        <v>325</v>
      </c>
      <c r="E33" t="s">
        <v>491</v>
      </c>
      <c r="F33" t="s">
        <v>492</v>
      </c>
      <c r="G33" t="s">
        <v>493</v>
      </c>
      <c r="H33" t="str">
        <f t="shared" si="0"/>
        <v>Carolyn Simpson</v>
      </c>
    </row>
    <row r="34" spans="1:8" x14ac:dyDescent="0.3">
      <c r="A34" s="1">
        <v>45323.416666666664</v>
      </c>
      <c r="B34" s="1">
        <v>45323.4375</v>
      </c>
      <c r="C34" t="s">
        <v>480</v>
      </c>
      <c r="D34">
        <v>55</v>
      </c>
      <c r="E34" t="s">
        <v>494</v>
      </c>
      <c r="F34" t="s">
        <v>495</v>
      </c>
      <c r="G34" t="s">
        <v>496</v>
      </c>
      <c r="H34" t="str">
        <f t="shared" si="0"/>
        <v>Kelli Cruthirds</v>
      </c>
    </row>
    <row r="35" spans="1:8" x14ac:dyDescent="0.3">
      <c r="A35" s="1">
        <v>45323.416666666664</v>
      </c>
      <c r="B35" s="1">
        <v>45323.4375</v>
      </c>
      <c r="C35" t="s">
        <v>480</v>
      </c>
      <c r="D35">
        <v>289</v>
      </c>
      <c r="E35" t="s">
        <v>503</v>
      </c>
      <c r="F35" t="s">
        <v>504</v>
      </c>
      <c r="G35" t="s">
        <v>505</v>
      </c>
      <c r="H35" t="str">
        <f t="shared" si="0"/>
        <v>D'Anna Pullen</v>
      </c>
    </row>
    <row r="36" spans="1:8" x14ac:dyDescent="0.3">
      <c r="A36" s="1">
        <v>45323.416666666664</v>
      </c>
      <c r="B36" s="1">
        <v>45323.4375</v>
      </c>
      <c r="C36" t="s">
        <v>480</v>
      </c>
      <c r="D36">
        <v>82</v>
      </c>
      <c r="E36" t="s">
        <v>503</v>
      </c>
      <c r="F36" t="s">
        <v>504</v>
      </c>
      <c r="G36" t="s">
        <v>505</v>
      </c>
      <c r="H36" t="str">
        <f t="shared" si="0"/>
        <v>D'Anna Pullen</v>
      </c>
    </row>
    <row r="37" spans="1:8" x14ac:dyDescent="0.3">
      <c r="A37" s="1">
        <v>45323.416666666664</v>
      </c>
      <c r="B37" s="1">
        <v>45323.4375</v>
      </c>
      <c r="C37" t="s">
        <v>480</v>
      </c>
      <c r="D37">
        <v>139</v>
      </c>
      <c r="E37" t="s">
        <v>491</v>
      </c>
      <c r="F37" t="s">
        <v>492</v>
      </c>
      <c r="G37" t="s">
        <v>493</v>
      </c>
      <c r="H37" t="str">
        <f t="shared" si="0"/>
        <v>Carolyn Simpson</v>
      </c>
    </row>
    <row r="38" spans="1:8" x14ac:dyDescent="0.3">
      <c r="A38" s="1">
        <v>45323.416666666664</v>
      </c>
      <c r="B38" s="1">
        <v>45323.458333333336</v>
      </c>
      <c r="C38" t="s">
        <v>480</v>
      </c>
      <c r="D38">
        <v>28</v>
      </c>
      <c r="E38" t="s">
        <v>497</v>
      </c>
      <c r="F38" t="s">
        <v>498</v>
      </c>
      <c r="G38" t="s">
        <v>499</v>
      </c>
      <c r="H38" t="str">
        <f t="shared" si="0"/>
        <v>Christian Litz</v>
      </c>
    </row>
    <row r="39" spans="1:8" x14ac:dyDescent="0.3">
      <c r="A39" s="1">
        <v>45323.416666666664</v>
      </c>
      <c r="B39" s="1">
        <v>45323.458333333336</v>
      </c>
      <c r="C39" t="s">
        <v>487</v>
      </c>
      <c r="D39">
        <v>232</v>
      </c>
      <c r="E39" t="s">
        <v>500</v>
      </c>
      <c r="F39" t="s">
        <v>501</v>
      </c>
      <c r="G39" t="s">
        <v>502</v>
      </c>
      <c r="H39" t="str">
        <f t="shared" si="0"/>
        <v>James Allen</v>
      </c>
    </row>
    <row r="40" spans="1:8" x14ac:dyDescent="0.3">
      <c r="A40" s="1">
        <v>45323.416666666664</v>
      </c>
      <c r="B40" s="1">
        <v>45323.458333333336</v>
      </c>
      <c r="C40" t="s">
        <v>487</v>
      </c>
      <c r="D40">
        <v>210</v>
      </c>
      <c r="E40" t="s">
        <v>500</v>
      </c>
      <c r="F40" t="s">
        <v>501</v>
      </c>
      <c r="G40" t="s">
        <v>502</v>
      </c>
      <c r="H40" t="str">
        <f t="shared" si="0"/>
        <v>James Allen</v>
      </c>
    </row>
    <row r="41" spans="1:8" x14ac:dyDescent="0.3">
      <c r="A41" s="1">
        <v>45323.4375</v>
      </c>
      <c r="B41" s="1">
        <v>45323.458333333336</v>
      </c>
      <c r="C41" t="s">
        <v>480</v>
      </c>
      <c r="D41">
        <v>87</v>
      </c>
      <c r="E41" t="s">
        <v>506</v>
      </c>
      <c r="F41" t="s">
        <v>507</v>
      </c>
      <c r="G41" t="s">
        <v>508</v>
      </c>
      <c r="H41" t="str">
        <f t="shared" si="0"/>
        <v>Victoria Miley</v>
      </c>
    </row>
    <row r="42" spans="1:8" x14ac:dyDescent="0.3">
      <c r="A42" s="1">
        <v>45323.4375</v>
      </c>
      <c r="B42" s="1">
        <v>45323.458333333336</v>
      </c>
      <c r="C42" t="s">
        <v>480</v>
      </c>
      <c r="D42">
        <v>240</v>
      </c>
      <c r="E42" t="s">
        <v>494</v>
      </c>
      <c r="F42" t="s">
        <v>495</v>
      </c>
      <c r="G42" t="s">
        <v>496</v>
      </c>
      <c r="H42" t="str">
        <f t="shared" si="0"/>
        <v>Kelli Cruthirds</v>
      </c>
    </row>
    <row r="43" spans="1:8" x14ac:dyDescent="0.3">
      <c r="A43" s="1">
        <v>45323.4375</v>
      </c>
      <c r="B43" s="1">
        <v>45323.458333333336</v>
      </c>
      <c r="C43" t="s">
        <v>480</v>
      </c>
      <c r="D43">
        <v>245</v>
      </c>
      <c r="E43" t="s">
        <v>491</v>
      </c>
      <c r="F43" t="s">
        <v>492</v>
      </c>
      <c r="G43" t="s">
        <v>493</v>
      </c>
      <c r="H43" t="str">
        <f t="shared" si="0"/>
        <v>Carolyn Simpson</v>
      </c>
    </row>
    <row r="44" spans="1:8" x14ac:dyDescent="0.3">
      <c r="A44" s="1">
        <v>45323.4375</v>
      </c>
      <c r="B44" s="1">
        <v>45323.458333333336</v>
      </c>
      <c r="C44" t="s">
        <v>480</v>
      </c>
      <c r="D44">
        <v>215</v>
      </c>
      <c r="E44" t="s">
        <v>503</v>
      </c>
      <c r="F44" t="s">
        <v>504</v>
      </c>
      <c r="G44" t="s">
        <v>505</v>
      </c>
      <c r="H44" t="str">
        <f t="shared" si="0"/>
        <v>D'Anna Pullen</v>
      </c>
    </row>
    <row r="45" spans="1:8" x14ac:dyDescent="0.3">
      <c r="A45" s="1">
        <v>45323.4375</v>
      </c>
      <c r="B45" s="1">
        <v>45323.458333333336</v>
      </c>
      <c r="C45" t="s">
        <v>487</v>
      </c>
      <c r="D45">
        <v>272</v>
      </c>
      <c r="E45" t="s">
        <v>488</v>
      </c>
      <c r="F45" t="s">
        <v>489</v>
      </c>
      <c r="G45" t="s">
        <v>490</v>
      </c>
      <c r="H45" t="str">
        <f t="shared" si="0"/>
        <v>Kelsea Rodriguez</v>
      </c>
    </row>
    <row r="46" spans="1:8" x14ac:dyDescent="0.3">
      <c r="A46" s="1">
        <v>45323.458333333336</v>
      </c>
      <c r="B46" s="1">
        <v>45323.479166666664</v>
      </c>
      <c r="C46" t="s">
        <v>480</v>
      </c>
      <c r="D46">
        <v>59</v>
      </c>
      <c r="E46" t="s">
        <v>494</v>
      </c>
      <c r="F46" t="s">
        <v>495</v>
      </c>
      <c r="G46" t="s">
        <v>496</v>
      </c>
      <c r="H46" t="str">
        <f t="shared" si="0"/>
        <v>Kelli Cruthirds</v>
      </c>
    </row>
    <row r="47" spans="1:8" x14ac:dyDescent="0.3">
      <c r="A47" s="1">
        <v>45323.458333333336</v>
      </c>
      <c r="B47" s="1">
        <v>45323.479166666664</v>
      </c>
      <c r="C47" t="s">
        <v>480</v>
      </c>
      <c r="D47">
        <v>229</v>
      </c>
      <c r="E47" t="s">
        <v>506</v>
      </c>
      <c r="F47" t="s">
        <v>507</v>
      </c>
      <c r="G47" t="s">
        <v>508</v>
      </c>
      <c r="H47" t="str">
        <f t="shared" si="0"/>
        <v>Victoria Miley</v>
      </c>
    </row>
    <row r="48" spans="1:8" x14ac:dyDescent="0.3">
      <c r="A48" s="1">
        <v>45323.458333333336</v>
      </c>
      <c r="B48" s="1">
        <v>45323.5</v>
      </c>
      <c r="C48" t="s">
        <v>480</v>
      </c>
      <c r="D48">
        <v>73</v>
      </c>
      <c r="E48" t="s">
        <v>491</v>
      </c>
      <c r="F48" t="s">
        <v>492</v>
      </c>
      <c r="G48" t="s">
        <v>493</v>
      </c>
      <c r="H48" t="str">
        <f t="shared" si="0"/>
        <v>Carolyn Simpson</v>
      </c>
    </row>
    <row r="49" spans="1:8" x14ac:dyDescent="0.3">
      <c r="A49" s="1">
        <v>45323.458333333336</v>
      </c>
      <c r="B49" s="1">
        <v>45323.5</v>
      </c>
      <c r="C49" t="s">
        <v>480</v>
      </c>
      <c r="D49">
        <v>219</v>
      </c>
      <c r="E49" t="s">
        <v>481</v>
      </c>
      <c r="F49" t="s">
        <v>482</v>
      </c>
      <c r="G49" t="s">
        <v>483</v>
      </c>
      <c r="H49" t="str">
        <f t="shared" si="0"/>
        <v>Robert Crochet</v>
      </c>
    </row>
    <row r="50" spans="1:8" x14ac:dyDescent="0.3">
      <c r="A50" s="1">
        <v>45323.458333333336</v>
      </c>
      <c r="B50" s="1">
        <v>45323.5</v>
      </c>
      <c r="C50" t="s">
        <v>480</v>
      </c>
      <c r="D50">
        <v>123</v>
      </c>
      <c r="E50" t="s">
        <v>491</v>
      </c>
      <c r="F50" t="s">
        <v>492</v>
      </c>
      <c r="G50" t="s">
        <v>493</v>
      </c>
      <c r="H50" t="str">
        <f t="shared" si="0"/>
        <v>Carolyn Simpson</v>
      </c>
    </row>
    <row r="51" spans="1:8" x14ac:dyDescent="0.3">
      <c r="A51" s="1">
        <v>45323.458333333336</v>
      </c>
      <c r="B51" s="1">
        <v>45323.5</v>
      </c>
      <c r="C51" t="s">
        <v>487</v>
      </c>
      <c r="D51">
        <v>140</v>
      </c>
      <c r="E51" t="s">
        <v>500</v>
      </c>
      <c r="F51" t="s">
        <v>501</v>
      </c>
      <c r="G51" t="s">
        <v>502</v>
      </c>
      <c r="H51" t="str">
        <f t="shared" si="0"/>
        <v>James Allen</v>
      </c>
    </row>
    <row r="52" spans="1:8" x14ac:dyDescent="0.3">
      <c r="A52" s="1">
        <v>45323.458333333336</v>
      </c>
      <c r="B52" s="1">
        <v>45323.5</v>
      </c>
      <c r="C52" t="s">
        <v>487</v>
      </c>
      <c r="D52">
        <v>232</v>
      </c>
      <c r="E52" t="s">
        <v>488</v>
      </c>
      <c r="F52" t="s">
        <v>489</v>
      </c>
      <c r="G52" t="s">
        <v>490</v>
      </c>
      <c r="H52" t="str">
        <f t="shared" si="0"/>
        <v>Kelsea Rodriguez</v>
      </c>
    </row>
    <row r="53" spans="1:8" x14ac:dyDescent="0.3">
      <c r="A53" s="1">
        <v>45323.458333333336</v>
      </c>
      <c r="B53" s="1">
        <v>45323.5</v>
      </c>
      <c r="C53" t="s">
        <v>487</v>
      </c>
      <c r="D53">
        <v>210</v>
      </c>
      <c r="E53" t="s">
        <v>488</v>
      </c>
      <c r="F53" t="s">
        <v>489</v>
      </c>
      <c r="G53" t="s">
        <v>490</v>
      </c>
      <c r="H53" t="str">
        <f t="shared" si="0"/>
        <v>Kelsea Rodriguez</v>
      </c>
    </row>
    <row r="54" spans="1:8" x14ac:dyDescent="0.3">
      <c r="A54" s="1">
        <v>45323.458333333336</v>
      </c>
      <c r="B54" s="1">
        <v>45323.5</v>
      </c>
      <c r="C54" t="s">
        <v>487</v>
      </c>
      <c r="D54">
        <v>64</v>
      </c>
      <c r="E54" t="s">
        <v>500</v>
      </c>
      <c r="F54" t="s">
        <v>501</v>
      </c>
      <c r="G54" t="s">
        <v>502</v>
      </c>
      <c r="H54" t="str">
        <f t="shared" si="0"/>
        <v>James Allen</v>
      </c>
    </row>
    <row r="55" spans="1:8" x14ac:dyDescent="0.3">
      <c r="A55" s="1">
        <v>45323.479166666664</v>
      </c>
      <c r="B55" s="1">
        <v>45323.5</v>
      </c>
      <c r="C55" t="s">
        <v>480</v>
      </c>
      <c r="D55">
        <v>120</v>
      </c>
      <c r="E55" t="s">
        <v>506</v>
      </c>
      <c r="F55" t="s">
        <v>507</v>
      </c>
      <c r="G55" t="s">
        <v>508</v>
      </c>
      <c r="H55" t="str">
        <f t="shared" si="0"/>
        <v>Victoria Miley</v>
      </c>
    </row>
    <row r="56" spans="1:8" x14ac:dyDescent="0.3">
      <c r="A56" s="1">
        <v>45323.541666666664</v>
      </c>
      <c r="B56" s="1">
        <v>45323.5625</v>
      </c>
      <c r="C56" t="s">
        <v>480</v>
      </c>
      <c r="D56">
        <v>299</v>
      </c>
      <c r="E56" t="s">
        <v>503</v>
      </c>
      <c r="F56" t="s">
        <v>504</v>
      </c>
      <c r="G56" t="s">
        <v>505</v>
      </c>
      <c r="H56" t="str">
        <f t="shared" si="0"/>
        <v>D'Anna Pullen</v>
      </c>
    </row>
    <row r="57" spans="1:8" x14ac:dyDescent="0.3">
      <c r="A57" s="1">
        <v>45323.541666666664</v>
      </c>
      <c r="B57" s="1">
        <v>45323.5625</v>
      </c>
      <c r="C57" t="s">
        <v>480</v>
      </c>
      <c r="D57">
        <v>37</v>
      </c>
      <c r="E57" t="s">
        <v>491</v>
      </c>
      <c r="F57" t="s">
        <v>492</v>
      </c>
      <c r="G57" t="s">
        <v>493</v>
      </c>
      <c r="H57" t="str">
        <f t="shared" si="0"/>
        <v>Carolyn Simpson</v>
      </c>
    </row>
    <row r="58" spans="1:8" x14ac:dyDescent="0.3">
      <c r="A58" s="1">
        <v>45323.541666666664</v>
      </c>
      <c r="B58" s="1">
        <v>45323.5625</v>
      </c>
      <c r="C58" t="s">
        <v>480</v>
      </c>
      <c r="D58">
        <v>328</v>
      </c>
      <c r="E58" t="s">
        <v>506</v>
      </c>
      <c r="F58" t="s">
        <v>507</v>
      </c>
      <c r="G58" t="s">
        <v>508</v>
      </c>
      <c r="H58" t="str">
        <f t="shared" si="0"/>
        <v>Victoria Miley</v>
      </c>
    </row>
    <row r="59" spans="1:8" x14ac:dyDescent="0.3">
      <c r="A59" s="1">
        <v>45323.541666666664</v>
      </c>
      <c r="B59" s="1">
        <v>45323.5625</v>
      </c>
      <c r="C59" t="s">
        <v>487</v>
      </c>
      <c r="D59">
        <v>169</v>
      </c>
      <c r="E59" t="s">
        <v>488</v>
      </c>
      <c r="F59" t="s">
        <v>489</v>
      </c>
      <c r="G59" t="s">
        <v>490</v>
      </c>
      <c r="H59" t="str">
        <f t="shared" si="0"/>
        <v>Kelsea Rodriguez</v>
      </c>
    </row>
    <row r="60" spans="1:8" x14ac:dyDescent="0.3">
      <c r="A60" s="1">
        <v>45323.541666666664</v>
      </c>
      <c r="B60" s="1">
        <v>45323.5625</v>
      </c>
      <c r="C60" t="s">
        <v>487</v>
      </c>
      <c r="D60">
        <v>284</v>
      </c>
      <c r="E60" t="s">
        <v>494</v>
      </c>
      <c r="F60" t="s">
        <v>495</v>
      </c>
      <c r="G60" t="s">
        <v>496</v>
      </c>
      <c r="H60" t="str">
        <f t="shared" si="0"/>
        <v>Kelli Cruthirds</v>
      </c>
    </row>
    <row r="61" spans="1:8" x14ac:dyDescent="0.3">
      <c r="A61" s="1">
        <v>45323.541666666664</v>
      </c>
      <c r="B61" s="1">
        <v>45323.583333333336</v>
      </c>
      <c r="C61" t="s">
        <v>480</v>
      </c>
      <c r="D61">
        <v>118</v>
      </c>
      <c r="E61" t="s">
        <v>481</v>
      </c>
      <c r="F61" t="s">
        <v>482</v>
      </c>
      <c r="G61" t="s">
        <v>483</v>
      </c>
      <c r="H61" t="str">
        <f t="shared" si="0"/>
        <v>Robert Crochet</v>
      </c>
    </row>
    <row r="62" spans="1:8" x14ac:dyDescent="0.3">
      <c r="A62" s="1">
        <v>45323.541666666664</v>
      </c>
      <c r="B62" s="1">
        <v>45323.583333333336</v>
      </c>
      <c r="C62" t="s">
        <v>480</v>
      </c>
      <c r="D62">
        <v>178</v>
      </c>
      <c r="E62" t="s">
        <v>497</v>
      </c>
      <c r="F62" t="s">
        <v>498</v>
      </c>
      <c r="G62" t="s">
        <v>499</v>
      </c>
      <c r="H62" t="str">
        <f t="shared" si="0"/>
        <v>Christian Litz</v>
      </c>
    </row>
    <row r="63" spans="1:8" x14ac:dyDescent="0.3">
      <c r="A63" s="1">
        <v>45323.541666666664</v>
      </c>
      <c r="B63" s="1">
        <v>45323.583333333336</v>
      </c>
      <c r="C63" t="s">
        <v>480</v>
      </c>
      <c r="D63">
        <v>6</v>
      </c>
      <c r="E63" t="s">
        <v>509</v>
      </c>
      <c r="F63" t="s">
        <v>510</v>
      </c>
      <c r="G63" t="s">
        <v>511</v>
      </c>
      <c r="H63" t="str">
        <f t="shared" si="0"/>
        <v>Jessica Pittman</v>
      </c>
    </row>
    <row r="64" spans="1:8" x14ac:dyDescent="0.3">
      <c r="A64" s="1">
        <v>45323.541666666664</v>
      </c>
      <c r="B64" s="1">
        <v>45323.583333333336</v>
      </c>
      <c r="C64" t="s">
        <v>480</v>
      </c>
      <c r="D64">
        <v>293</v>
      </c>
      <c r="E64" t="s">
        <v>509</v>
      </c>
      <c r="F64" t="s">
        <v>510</v>
      </c>
      <c r="G64" t="s">
        <v>511</v>
      </c>
      <c r="H64" t="str">
        <f t="shared" si="0"/>
        <v>Jessica Pittman</v>
      </c>
    </row>
    <row r="65" spans="1:8" x14ac:dyDescent="0.3">
      <c r="A65" s="1">
        <v>45323.541666666664</v>
      </c>
      <c r="B65" s="1">
        <v>45323.583333333336</v>
      </c>
      <c r="C65" t="s">
        <v>480</v>
      </c>
      <c r="D65">
        <v>129</v>
      </c>
      <c r="E65" t="s">
        <v>484</v>
      </c>
      <c r="F65" t="s">
        <v>485</v>
      </c>
      <c r="G65" t="s">
        <v>486</v>
      </c>
      <c r="H65" t="str">
        <f t="shared" si="0"/>
        <v>Katherine Tyree</v>
      </c>
    </row>
    <row r="66" spans="1:8" x14ac:dyDescent="0.3">
      <c r="A66" s="1">
        <v>45323.541666666664</v>
      </c>
      <c r="B66" s="1">
        <v>45323.583333333336</v>
      </c>
      <c r="C66" t="s">
        <v>480</v>
      </c>
      <c r="D66">
        <v>332</v>
      </c>
      <c r="E66" t="s">
        <v>484</v>
      </c>
      <c r="F66" t="s">
        <v>485</v>
      </c>
      <c r="G66" t="s">
        <v>486</v>
      </c>
      <c r="H66" t="str">
        <f t="shared" si="0"/>
        <v>Katherine Tyree</v>
      </c>
    </row>
    <row r="67" spans="1:8" x14ac:dyDescent="0.3">
      <c r="A67" s="1">
        <v>45323.5625</v>
      </c>
      <c r="B67" s="1">
        <v>45323.583333333336</v>
      </c>
      <c r="C67" t="s">
        <v>480</v>
      </c>
      <c r="D67">
        <v>299</v>
      </c>
      <c r="E67" t="s">
        <v>491</v>
      </c>
      <c r="F67" t="s">
        <v>492</v>
      </c>
      <c r="G67" t="s">
        <v>493</v>
      </c>
      <c r="H67" t="str">
        <f t="shared" ref="H67:H130" si="1">CONCATENATE(F67," ",G67)</f>
        <v>Carolyn Simpson</v>
      </c>
    </row>
    <row r="68" spans="1:8" x14ac:dyDescent="0.3">
      <c r="A68" s="1">
        <v>45323.5625</v>
      </c>
      <c r="B68" s="1">
        <v>45323.583333333336</v>
      </c>
      <c r="C68" t="s">
        <v>487</v>
      </c>
      <c r="D68">
        <v>144</v>
      </c>
      <c r="E68" t="s">
        <v>494</v>
      </c>
      <c r="F68" t="s">
        <v>495</v>
      </c>
      <c r="G68" t="s">
        <v>496</v>
      </c>
      <c r="H68" t="str">
        <f t="shared" si="1"/>
        <v>Kelli Cruthirds</v>
      </c>
    </row>
    <row r="69" spans="1:8" x14ac:dyDescent="0.3">
      <c r="A69" s="1">
        <v>45323.583333333336</v>
      </c>
      <c r="B69" s="1">
        <v>45323.604166666664</v>
      </c>
      <c r="C69" t="s">
        <v>480</v>
      </c>
      <c r="D69">
        <v>11</v>
      </c>
      <c r="E69" t="s">
        <v>491</v>
      </c>
      <c r="F69" t="s">
        <v>492</v>
      </c>
      <c r="G69" t="s">
        <v>493</v>
      </c>
      <c r="H69" t="str">
        <f t="shared" si="1"/>
        <v>Carolyn Simpson</v>
      </c>
    </row>
    <row r="70" spans="1:8" x14ac:dyDescent="0.3">
      <c r="A70" s="1">
        <v>45323.583333333336</v>
      </c>
      <c r="B70" s="1">
        <v>45323.604166666664</v>
      </c>
      <c r="C70" t="s">
        <v>480</v>
      </c>
      <c r="D70">
        <v>167</v>
      </c>
      <c r="E70" t="s">
        <v>506</v>
      </c>
      <c r="F70" t="s">
        <v>507</v>
      </c>
      <c r="G70" t="s">
        <v>508</v>
      </c>
      <c r="H70" t="str">
        <f t="shared" si="1"/>
        <v>Victoria Miley</v>
      </c>
    </row>
    <row r="71" spans="1:8" x14ac:dyDescent="0.3">
      <c r="A71" s="1">
        <v>45323.583333333336</v>
      </c>
      <c r="B71" s="1">
        <v>45323.625</v>
      </c>
      <c r="C71" t="s">
        <v>480</v>
      </c>
      <c r="D71">
        <v>85</v>
      </c>
      <c r="E71" t="s">
        <v>484</v>
      </c>
      <c r="F71" t="s">
        <v>485</v>
      </c>
      <c r="G71" t="s">
        <v>486</v>
      </c>
      <c r="H71" t="str">
        <f t="shared" si="1"/>
        <v>Katherine Tyree</v>
      </c>
    </row>
    <row r="72" spans="1:8" x14ac:dyDescent="0.3">
      <c r="A72" s="1">
        <v>45323.583333333336</v>
      </c>
      <c r="B72" s="1">
        <v>45323.625</v>
      </c>
      <c r="C72" t="s">
        <v>480</v>
      </c>
      <c r="D72">
        <v>10</v>
      </c>
      <c r="E72" t="s">
        <v>481</v>
      </c>
      <c r="F72" t="s">
        <v>482</v>
      </c>
      <c r="G72" t="s">
        <v>483</v>
      </c>
      <c r="H72" t="str">
        <f t="shared" si="1"/>
        <v>Robert Crochet</v>
      </c>
    </row>
    <row r="73" spans="1:8" x14ac:dyDescent="0.3">
      <c r="A73" s="1">
        <v>45323.583333333336</v>
      </c>
      <c r="B73" s="1">
        <v>45323.625</v>
      </c>
      <c r="C73" t="s">
        <v>480</v>
      </c>
      <c r="D73">
        <v>91</v>
      </c>
      <c r="E73" t="s">
        <v>509</v>
      </c>
      <c r="F73" t="s">
        <v>510</v>
      </c>
      <c r="G73" t="s">
        <v>511</v>
      </c>
      <c r="H73" t="str">
        <f t="shared" si="1"/>
        <v>Jessica Pittman</v>
      </c>
    </row>
    <row r="74" spans="1:8" x14ac:dyDescent="0.3">
      <c r="A74" s="1">
        <v>45323.583333333336</v>
      </c>
      <c r="B74" s="1">
        <v>45323.625</v>
      </c>
      <c r="C74" t="s">
        <v>480</v>
      </c>
      <c r="D74">
        <v>151</v>
      </c>
      <c r="E74" t="s">
        <v>497</v>
      </c>
      <c r="F74" t="s">
        <v>498</v>
      </c>
      <c r="G74" t="s">
        <v>499</v>
      </c>
      <c r="H74" t="str">
        <f t="shared" si="1"/>
        <v>Christian Litz</v>
      </c>
    </row>
    <row r="75" spans="1:8" x14ac:dyDescent="0.3">
      <c r="A75" s="1">
        <v>45323.583333333336</v>
      </c>
      <c r="B75" s="1">
        <v>45323.625</v>
      </c>
      <c r="C75" t="s">
        <v>480</v>
      </c>
      <c r="D75">
        <v>110</v>
      </c>
      <c r="E75" t="s">
        <v>481</v>
      </c>
      <c r="F75" t="s">
        <v>482</v>
      </c>
      <c r="G75" t="s">
        <v>483</v>
      </c>
      <c r="H75" t="str">
        <f t="shared" si="1"/>
        <v>Robert Crochet</v>
      </c>
    </row>
    <row r="76" spans="1:8" x14ac:dyDescent="0.3">
      <c r="A76" s="1">
        <v>45323.583333333336</v>
      </c>
      <c r="B76" s="1">
        <v>45323.625</v>
      </c>
      <c r="C76" t="s">
        <v>480</v>
      </c>
      <c r="D76">
        <v>225</v>
      </c>
      <c r="E76" t="s">
        <v>509</v>
      </c>
      <c r="F76" t="s">
        <v>510</v>
      </c>
      <c r="G76" t="s">
        <v>511</v>
      </c>
      <c r="H76" t="str">
        <f t="shared" si="1"/>
        <v>Jessica Pittman</v>
      </c>
    </row>
    <row r="77" spans="1:8" x14ac:dyDescent="0.3">
      <c r="A77" s="1">
        <v>45323.583333333336</v>
      </c>
      <c r="B77" s="1">
        <v>45323.625</v>
      </c>
      <c r="C77" t="s">
        <v>480</v>
      </c>
      <c r="D77">
        <v>135</v>
      </c>
      <c r="E77" t="s">
        <v>503</v>
      </c>
      <c r="F77" t="s">
        <v>504</v>
      </c>
      <c r="G77" t="s">
        <v>505</v>
      </c>
      <c r="H77" t="str">
        <f t="shared" si="1"/>
        <v>D'Anna Pullen</v>
      </c>
    </row>
    <row r="78" spans="1:8" x14ac:dyDescent="0.3">
      <c r="A78" s="1">
        <v>45323.583333333336</v>
      </c>
      <c r="B78" s="1">
        <v>45323.625</v>
      </c>
      <c r="C78" t="s">
        <v>487</v>
      </c>
      <c r="D78">
        <v>333</v>
      </c>
      <c r="E78" t="s">
        <v>494</v>
      </c>
      <c r="F78" t="s">
        <v>495</v>
      </c>
      <c r="G78" t="s">
        <v>496</v>
      </c>
      <c r="H78" t="str">
        <f t="shared" si="1"/>
        <v>Kelli Cruthirds</v>
      </c>
    </row>
    <row r="79" spans="1:8" x14ac:dyDescent="0.3">
      <c r="A79" s="1">
        <v>45323.604166666664</v>
      </c>
      <c r="B79" s="1">
        <v>45323.625</v>
      </c>
      <c r="C79" t="s">
        <v>480</v>
      </c>
      <c r="D79">
        <v>131</v>
      </c>
      <c r="E79" t="s">
        <v>491</v>
      </c>
      <c r="F79" t="s">
        <v>492</v>
      </c>
      <c r="G79" t="s">
        <v>493</v>
      </c>
      <c r="H79" t="str">
        <f t="shared" si="1"/>
        <v>Carolyn Simpson</v>
      </c>
    </row>
    <row r="80" spans="1:8" x14ac:dyDescent="0.3">
      <c r="A80" s="1">
        <v>45323.604166666664</v>
      </c>
      <c r="B80" s="1">
        <v>45323.625</v>
      </c>
      <c r="C80" t="s">
        <v>480</v>
      </c>
      <c r="D80">
        <v>228</v>
      </c>
      <c r="E80" t="s">
        <v>506</v>
      </c>
      <c r="F80" t="s">
        <v>507</v>
      </c>
      <c r="G80" t="s">
        <v>508</v>
      </c>
      <c r="H80" t="str">
        <f t="shared" si="1"/>
        <v>Victoria Miley</v>
      </c>
    </row>
    <row r="81" spans="1:8" x14ac:dyDescent="0.3">
      <c r="A81" s="1">
        <v>45323.604166666664</v>
      </c>
      <c r="B81" s="1">
        <v>45323.625</v>
      </c>
      <c r="C81" t="s">
        <v>480</v>
      </c>
      <c r="D81">
        <v>143</v>
      </c>
      <c r="E81" t="s">
        <v>503</v>
      </c>
      <c r="F81" t="s">
        <v>504</v>
      </c>
      <c r="G81" t="s">
        <v>505</v>
      </c>
      <c r="H81" t="str">
        <f t="shared" si="1"/>
        <v>D'Anna Pullen</v>
      </c>
    </row>
    <row r="82" spans="1:8" x14ac:dyDescent="0.3">
      <c r="A82" s="1">
        <v>45323.625</v>
      </c>
      <c r="B82" s="1">
        <v>45323.645833333336</v>
      </c>
      <c r="C82" t="s">
        <v>480</v>
      </c>
      <c r="D82">
        <v>228</v>
      </c>
      <c r="E82" t="s">
        <v>491</v>
      </c>
      <c r="F82" t="s">
        <v>492</v>
      </c>
      <c r="G82" t="s">
        <v>493</v>
      </c>
      <c r="H82" t="str">
        <f t="shared" si="1"/>
        <v>Carolyn Simpson</v>
      </c>
    </row>
    <row r="83" spans="1:8" x14ac:dyDescent="0.3">
      <c r="A83" s="1">
        <v>45323.625</v>
      </c>
      <c r="B83" s="1">
        <v>45323.645833333336</v>
      </c>
      <c r="C83" t="s">
        <v>480</v>
      </c>
      <c r="D83">
        <v>227</v>
      </c>
      <c r="E83" t="s">
        <v>503</v>
      </c>
      <c r="F83" t="s">
        <v>504</v>
      </c>
      <c r="G83" t="s">
        <v>505</v>
      </c>
      <c r="H83" t="str">
        <f t="shared" si="1"/>
        <v>D'Anna Pullen</v>
      </c>
    </row>
    <row r="84" spans="1:8" x14ac:dyDescent="0.3">
      <c r="A84" s="1">
        <v>45323.625</v>
      </c>
      <c r="B84" s="1">
        <v>45323.645833333336</v>
      </c>
      <c r="C84" t="s">
        <v>480</v>
      </c>
      <c r="D84">
        <v>252</v>
      </c>
      <c r="E84" t="s">
        <v>497</v>
      </c>
      <c r="F84" t="s">
        <v>498</v>
      </c>
      <c r="G84" t="s">
        <v>499</v>
      </c>
      <c r="H84" t="str">
        <f t="shared" si="1"/>
        <v>Christian Litz</v>
      </c>
    </row>
    <row r="85" spans="1:8" x14ac:dyDescent="0.3">
      <c r="A85" s="1">
        <v>45323.625</v>
      </c>
      <c r="B85" s="1">
        <v>45323.645833333336</v>
      </c>
      <c r="C85" t="s">
        <v>480</v>
      </c>
      <c r="D85">
        <v>217</v>
      </c>
      <c r="E85" t="s">
        <v>506</v>
      </c>
      <c r="F85" t="s">
        <v>507</v>
      </c>
      <c r="G85" t="s">
        <v>508</v>
      </c>
      <c r="H85" t="str">
        <f t="shared" si="1"/>
        <v>Victoria Miley</v>
      </c>
    </row>
    <row r="86" spans="1:8" x14ac:dyDescent="0.3">
      <c r="A86" s="1">
        <v>45323.625</v>
      </c>
      <c r="B86" s="1">
        <v>45323.666666666664</v>
      </c>
      <c r="C86" t="s">
        <v>480</v>
      </c>
      <c r="D86">
        <v>214</v>
      </c>
      <c r="E86" t="s">
        <v>509</v>
      </c>
      <c r="F86" t="s">
        <v>510</v>
      </c>
      <c r="G86" t="s">
        <v>511</v>
      </c>
      <c r="H86" t="str">
        <f t="shared" si="1"/>
        <v>Jessica Pittman</v>
      </c>
    </row>
    <row r="87" spans="1:8" x14ac:dyDescent="0.3">
      <c r="A87" s="1">
        <v>45323.625</v>
      </c>
      <c r="B87" s="1">
        <v>45323.666666666664</v>
      </c>
      <c r="C87" t="s">
        <v>480</v>
      </c>
      <c r="D87">
        <v>94</v>
      </c>
      <c r="E87" t="s">
        <v>509</v>
      </c>
      <c r="F87" t="s">
        <v>510</v>
      </c>
      <c r="G87" t="s">
        <v>511</v>
      </c>
      <c r="H87" t="str">
        <f t="shared" si="1"/>
        <v>Jessica Pittman</v>
      </c>
    </row>
    <row r="88" spans="1:8" x14ac:dyDescent="0.3">
      <c r="A88" s="1">
        <v>45323.625</v>
      </c>
      <c r="B88" s="1">
        <v>45323.666666666664</v>
      </c>
      <c r="C88" t="s">
        <v>480</v>
      </c>
      <c r="D88">
        <v>165</v>
      </c>
      <c r="E88" t="s">
        <v>484</v>
      </c>
      <c r="F88" t="s">
        <v>485</v>
      </c>
      <c r="G88" t="s">
        <v>486</v>
      </c>
      <c r="H88" t="str">
        <f t="shared" si="1"/>
        <v>Katherine Tyree</v>
      </c>
    </row>
    <row r="89" spans="1:8" x14ac:dyDescent="0.3">
      <c r="A89" s="1">
        <v>45323.625</v>
      </c>
      <c r="B89" s="1">
        <v>45323.666666666664</v>
      </c>
      <c r="C89" t="s">
        <v>480</v>
      </c>
      <c r="D89">
        <v>147</v>
      </c>
      <c r="E89" t="s">
        <v>481</v>
      </c>
      <c r="F89" t="s">
        <v>482</v>
      </c>
      <c r="G89" t="s">
        <v>483</v>
      </c>
      <c r="H89" t="str">
        <f t="shared" si="1"/>
        <v>Robert Crochet</v>
      </c>
    </row>
    <row r="90" spans="1:8" x14ac:dyDescent="0.3">
      <c r="A90" s="1">
        <v>45323.625</v>
      </c>
      <c r="B90" s="1">
        <v>45323.666666666664</v>
      </c>
      <c r="C90" t="s">
        <v>480</v>
      </c>
      <c r="D90">
        <v>334</v>
      </c>
      <c r="E90" t="s">
        <v>484</v>
      </c>
      <c r="F90" t="s">
        <v>485</v>
      </c>
      <c r="G90" t="s">
        <v>486</v>
      </c>
      <c r="H90" t="str">
        <f t="shared" si="1"/>
        <v>Katherine Tyree</v>
      </c>
    </row>
    <row r="91" spans="1:8" x14ac:dyDescent="0.3">
      <c r="A91" s="1">
        <v>45323.645833333336</v>
      </c>
      <c r="B91" s="1">
        <v>45323.666666666664</v>
      </c>
      <c r="C91" t="s">
        <v>480</v>
      </c>
      <c r="D91">
        <v>185</v>
      </c>
      <c r="E91" t="s">
        <v>497</v>
      </c>
      <c r="F91" t="s">
        <v>498</v>
      </c>
      <c r="G91" t="s">
        <v>499</v>
      </c>
      <c r="H91" t="str">
        <f t="shared" si="1"/>
        <v>Christian Litz</v>
      </c>
    </row>
    <row r="92" spans="1:8" x14ac:dyDescent="0.3">
      <c r="A92" s="1">
        <v>45323.645833333336</v>
      </c>
      <c r="B92" s="1">
        <v>45323.666666666664</v>
      </c>
      <c r="C92" t="s">
        <v>480</v>
      </c>
      <c r="D92">
        <v>281</v>
      </c>
      <c r="E92" t="s">
        <v>506</v>
      </c>
      <c r="F92" t="s">
        <v>507</v>
      </c>
      <c r="G92" t="s">
        <v>508</v>
      </c>
      <c r="H92" t="str">
        <f t="shared" si="1"/>
        <v>Victoria Miley</v>
      </c>
    </row>
    <row r="93" spans="1:8" x14ac:dyDescent="0.3">
      <c r="A93" s="1">
        <v>45323.645833333336</v>
      </c>
      <c r="B93" s="1">
        <v>45323.666666666664</v>
      </c>
      <c r="C93" t="s">
        <v>487</v>
      </c>
      <c r="D93">
        <v>283</v>
      </c>
      <c r="E93" t="s">
        <v>494</v>
      </c>
      <c r="F93" t="s">
        <v>495</v>
      </c>
      <c r="G93" t="s">
        <v>496</v>
      </c>
      <c r="H93" t="str">
        <f t="shared" si="1"/>
        <v>Kelli Cruthirds</v>
      </c>
    </row>
    <row r="94" spans="1:8" x14ac:dyDescent="0.3">
      <c r="A94" s="1">
        <v>45323.666666666664</v>
      </c>
      <c r="B94" s="1">
        <v>45323.6875</v>
      </c>
      <c r="C94" t="s">
        <v>480</v>
      </c>
      <c r="D94">
        <v>83</v>
      </c>
      <c r="E94" t="s">
        <v>506</v>
      </c>
      <c r="F94" t="s">
        <v>507</v>
      </c>
      <c r="G94" t="s">
        <v>508</v>
      </c>
      <c r="H94" t="str">
        <f t="shared" si="1"/>
        <v>Victoria Miley</v>
      </c>
    </row>
    <row r="95" spans="1:8" x14ac:dyDescent="0.3">
      <c r="A95" s="1">
        <v>45323.666666666664</v>
      </c>
      <c r="B95" s="1">
        <v>45323.6875</v>
      </c>
      <c r="C95" t="s">
        <v>480</v>
      </c>
      <c r="D95">
        <v>266</v>
      </c>
      <c r="E95" t="s">
        <v>503</v>
      </c>
      <c r="F95" t="s">
        <v>504</v>
      </c>
      <c r="G95" t="s">
        <v>505</v>
      </c>
      <c r="H95" t="str">
        <f t="shared" si="1"/>
        <v>D'Anna Pullen</v>
      </c>
    </row>
    <row r="96" spans="1:8" x14ac:dyDescent="0.3">
      <c r="A96" s="1">
        <v>45323.666666666664</v>
      </c>
      <c r="B96" s="1">
        <v>45323.6875</v>
      </c>
      <c r="C96" t="s">
        <v>480</v>
      </c>
      <c r="D96">
        <v>216</v>
      </c>
      <c r="E96" t="s">
        <v>497</v>
      </c>
      <c r="F96" t="s">
        <v>498</v>
      </c>
      <c r="G96" t="s">
        <v>499</v>
      </c>
      <c r="H96" t="str">
        <f t="shared" si="1"/>
        <v>Christian Litz</v>
      </c>
    </row>
    <row r="97" spans="1:8" x14ac:dyDescent="0.3">
      <c r="A97" s="1">
        <v>45323.666666666664</v>
      </c>
      <c r="B97" s="1">
        <v>45323.6875</v>
      </c>
      <c r="C97" t="s">
        <v>480</v>
      </c>
      <c r="D97">
        <v>185</v>
      </c>
      <c r="E97" t="s">
        <v>491</v>
      </c>
      <c r="F97" t="s">
        <v>492</v>
      </c>
      <c r="G97" t="s">
        <v>493</v>
      </c>
      <c r="H97" t="str">
        <f t="shared" si="1"/>
        <v>Carolyn Simpson</v>
      </c>
    </row>
    <row r="98" spans="1:8" x14ac:dyDescent="0.3">
      <c r="A98" s="1">
        <v>45323.666666666664</v>
      </c>
      <c r="B98" s="1">
        <v>45323.6875</v>
      </c>
      <c r="C98" t="s">
        <v>487</v>
      </c>
      <c r="D98">
        <v>48</v>
      </c>
      <c r="E98" t="s">
        <v>494</v>
      </c>
      <c r="F98" t="s">
        <v>495</v>
      </c>
      <c r="G98" t="s">
        <v>496</v>
      </c>
      <c r="H98" t="str">
        <f t="shared" si="1"/>
        <v>Kelli Cruthirds</v>
      </c>
    </row>
    <row r="99" spans="1:8" x14ac:dyDescent="0.3">
      <c r="A99" s="1">
        <v>45323.666666666664</v>
      </c>
      <c r="B99" s="1">
        <v>45323.708333333336</v>
      </c>
      <c r="C99" t="s">
        <v>480</v>
      </c>
      <c r="D99">
        <v>207</v>
      </c>
      <c r="E99" t="s">
        <v>484</v>
      </c>
      <c r="F99" t="s">
        <v>485</v>
      </c>
      <c r="G99" t="s">
        <v>486</v>
      </c>
      <c r="H99" t="str">
        <f t="shared" si="1"/>
        <v>Katherine Tyree</v>
      </c>
    </row>
    <row r="100" spans="1:8" x14ac:dyDescent="0.3">
      <c r="A100" s="1">
        <v>45323.666666666664</v>
      </c>
      <c r="B100" s="1">
        <v>45323.708333333336</v>
      </c>
      <c r="C100" t="s">
        <v>480</v>
      </c>
      <c r="D100">
        <v>188</v>
      </c>
      <c r="E100" t="s">
        <v>509</v>
      </c>
      <c r="F100" t="s">
        <v>510</v>
      </c>
      <c r="G100" t="s">
        <v>511</v>
      </c>
      <c r="H100" t="str">
        <f t="shared" si="1"/>
        <v>Jessica Pittman</v>
      </c>
    </row>
    <row r="101" spans="1:8" x14ac:dyDescent="0.3">
      <c r="A101" s="1">
        <v>45323.666666666664</v>
      </c>
      <c r="B101" s="1">
        <v>45323.708333333336</v>
      </c>
      <c r="C101" t="s">
        <v>480</v>
      </c>
      <c r="D101">
        <v>97</v>
      </c>
      <c r="E101" t="s">
        <v>481</v>
      </c>
      <c r="F101" t="s">
        <v>482</v>
      </c>
      <c r="G101" t="s">
        <v>483</v>
      </c>
      <c r="H101" t="str">
        <f t="shared" si="1"/>
        <v>Robert Crochet</v>
      </c>
    </row>
    <row r="102" spans="1:8" x14ac:dyDescent="0.3">
      <c r="A102" s="1">
        <v>45323.666666666664</v>
      </c>
      <c r="B102" s="1">
        <v>45323.708333333336</v>
      </c>
      <c r="C102" t="s">
        <v>480</v>
      </c>
      <c r="D102">
        <v>133</v>
      </c>
      <c r="E102" t="s">
        <v>509</v>
      </c>
      <c r="F102" t="s">
        <v>510</v>
      </c>
      <c r="G102" t="s">
        <v>511</v>
      </c>
      <c r="H102" t="str">
        <f t="shared" si="1"/>
        <v>Jessica Pittman</v>
      </c>
    </row>
    <row r="103" spans="1:8" x14ac:dyDescent="0.3">
      <c r="A103" s="1">
        <v>45323.6875</v>
      </c>
      <c r="B103" s="1">
        <v>45323.708333333336</v>
      </c>
      <c r="C103" t="s">
        <v>480</v>
      </c>
      <c r="D103">
        <v>201</v>
      </c>
      <c r="E103" t="s">
        <v>506</v>
      </c>
      <c r="F103" t="s">
        <v>507</v>
      </c>
      <c r="G103" t="s">
        <v>508</v>
      </c>
      <c r="H103" t="str">
        <f t="shared" si="1"/>
        <v>Victoria Miley</v>
      </c>
    </row>
    <row r="104" spans="1:8" x14ac:dyDescent="0.3">
      <c r="A104" s="1">
        <v>45323.6875</v>
      </c>
      <c r="B104" s="1">
        <v>45323.708333333336</v>
      </c>
      <c r="C104" t="s">
        <v>480</v>
      </c>
      <c r="D104">
        <v>202</v>
      </c>
      <c r="E104" t="s">
        <v>503</v>
      </c>
      <c r="F104" t="s">
        <v>504</v>
      </c>
      <c r="G104" t="s">
        <v>505</v>
      </c>
      <c r="H104" t="str">
        <f t="shared" si="1"/>
        <v>D'Anna Pullen</v>
      </c>
    </row>
    <row r="105" spans="1:8" x14ac:dyDescent="0.3">
      <c r="A105" s="1">
        <v>45323.6875</v>
      </c>
      <c r="B105" s="1">
        <v>45323.708333333336</v>
      </c>
      <c r="C105" t="s">
        <v>480</v>
      </c>
      <c r="D105">
        <v>189</v>
      </c>
      <c r="E105" t="s">
        <v>497</v>
      </c>
      <c r="F105" t="s">
        <v>498</v>
      </c>
      <c r="G105" t="s">
        <v>499</v>
      </c>
      <c r="H105" t="str">
        <f t="shared" si="1"/>
        <v>Christian Litz</v>
      </c>
    </row>
    <row r="106" spans="1:8" x14ac:dyDescent="0.3">
      <c r="A106" s="1">
        <v>45323.6875</v>
      </c>
      <c r="B106" s="1">
        <v>45323.708333333336</v>
      </c>
      <c r="C106" t="s">
        <v>480</v>
      </c>
      <c r="D106">
        <v>61</v>
      </c>
      <c r="E106" t="s">
        <v>491</v>
      </c>
      <c r="F106" t="s">
        <v>492</v>
      </c>
      <c r="G106" t="s">
        <v>493</v>
      </c>
      <c r="H106" t="str">
        <f t="shared" si="1"/>
        <v>Carolyn Simpson</v>
      </c>
    </row>
    <row r="107" spans="1:8" x14ac:dyDescent="0.3">
      <c r="A107" s="1">
        <v>45323.6875</v>
      </c>
      <c r="B107" s="1">
        <v>45323.708333333336</v>
      </c>
      <c r="C107" t="s">
        <v>487</v>
      </c>
      <c r="D107">
        <v>212</v>
      </c>
      <c r="E107" t="s">
        <v>494</v>
      </c>
      <c r="F107" t="s">
        <v>495</v>
      </c>
      <c r="G107" t="s">
        <v>496</v>
      </c>
      <c r="H107" t="str">
        <f t="shared" si="1"/>
        <v>Kelli Cruthirds</v>
      </c>
    </row>
    <row r="108" spans="1:8" x14ac:dyDescent="0.3">
      <c r="A108" s="1">
        <v>45323.708333333336</v>
      </c>
      <c r="B108" s="1">
        <v>45323.729166666664</v>
      </c>
      <c r="C108" t="s">
        <v>480</v>
      </c>
      <c r="D108">
        <v>124</v>
      </c>
      <c r="E108" t="s">
        <v>506</v>
      </c>
      <c r="F108" t="s">
        <v>507</v>
      </c>
      <c r="G108" t="s">
        <v>508</v>
      </c>
      <c r="H108" t="str">
        <f t="shared" si="1"/>
        <v>Victoria Miley</v>
      </c>
    </row>
    <row r="109" spans="1:8" x14ac:dyDescent="0.3">
      <c r="A109" s="1">
        <v>45323.708333333336</v>
      </c>
      <c r="B109" s="1">
        <v>45323.729166666664</v>
      </c>
      <c r="C109" t="s">
        <v>480</v>
      </c>
      <c r="D109">
        <v>20</v>
      </c>
      <c r="E109" t="s">
        <v>503</v>
      </c>
      <c r="F109" t="s">
        <v>504</v>
      </c>
      <c r="G109" t="s">
        <v>505</v>
      </c>
      <c r="H109" t="str">
        <f t="shared" si="1"/>
        <v>D'Anna Pullen</v>
      </c>
    </row>
    <row r="110" spans="1:8" x14ac:dyDescent="0.3">
      <c r="A110" s="1">
        <v>45323.708333333336</v>
      </c>
      <c r="B110" s="1">
        <v>45323.729166666664</v>
      </c>
      <c r="C110" t="s">
        <v>487</v>
      </c>
      <c r="D110">
        <v>300</v>
      </c>
      <c r="E110" t="s">
        <v>494</v>
      </c>
      <c r="F110" t="s">
        <v>495</v>
      </c>
      <c r="G110" t="s">
        <v>496</v>
      </c>
      <c r="H110" t="str">
        <f t="shared" si="1"/>
        <v>Kelli Cruthirds</v>
      </c>
    </row>
    <row r="111" spans="1:8" x14ac:dyDescent="0.3">
      <c r="A111" s="1">
        <v>45323.708333333336</v>
      </c>
      <c r="B111" s="1">
        <v>45323.75</v>
      </c>
      <c r="C111" t="s">
        <v>480</v>
      </c>
      <c r="D111">
        <v>190</v>
      </c>
      <c r="E111" t="s">
        <v>497</v>
      </c>
      <c r="F111" t="s">
        <v>498</v>
      </c>
      <c r="G111" t="s">
        <v>499</v>
      </c>
      <c r="H111" t="str">
        <f t="shared" si="1"/>
        <v>Christian Litz</v>
      </c>
    </row>
    <row r="112" spans="1:8" x14ac:dyDescent="0.3">
      <c r="A112" s="1">
        <v>45323.708333333336</v>
      </c>
      <c r="B112" s="1">
        <v>45323.75</v>
      </c>
      <c r="C112" t="s">
        <v>480</v>
      </c>
      <c r="D112">
        <v>260</v>
      </c>
      <c r="E112" t="s">
        <v>484</v>
      </c>
      <c r="F112" t="s">
        <v>485</v>
      </c>
      <c r="G112" t="s">
        <v>486</v>
      </c>
      <c r="H112" t="str">
        <f t="shared" si="1"/>
        <v>Katherine Tyree</v>
      </c>
    </row>
    <row r="113" spans="1:8" x14ac:dyDescent="0.3">
      <c r="A113" s="1">
        <v>45323.708333333336</v>
      </c>
      <c r="B113" s="1">
        <v>45323.75</v>
      </c>
      <c r="C113" t="s">
        <v>480</v>
      </c>
      <c r="D113">
        <v>21</v>
      </c>
      <c r="E113" t="s">
        <v>484</v>
      </c>
      <c r="F113" t="s">
        <v>485</v>
      </c>
      <c r="G113" t="s">
        <v>486</v>
      </c>
      <c r="H113" t="str">
        <f t="shared" si="1"/>
        <v>Katherine Tyree</v>
      </c>
    </row>
    <row r="114" spans="1:8" x14ac:dyDescent="0.3">
      <c r="A114" s="1">
        <v>45323.708333333336</v>
      </c>
      <c r="B114" s="1">
        <v>45323.75</v>
      </c>
      <c r="C114" t="s">
        <v>480</v>
      </c>
      <c r="D114">
        <v>50</v>
      </c>
      <c r="E114" t="s">
        <v>509</v>
      </c>
      <c r="F114" t="s">
        <v>510</v>
      </c>
      <c r="G114" t="s">
        <v>511</v>
      </c>
      <c r="H114" t="str">
        <f t="shared" si="1"/>
        <v>Jessica Pittman</v>
      </c>
    </row>
    <row r="115" spans="1:8" x14ac:dyDescent="0.3">
      <c r="A115" s="1">
        <v>45323.708333333336</v>
      </c>
      <c r="B115" s="1">
        <v>45323.75</v>
      </c>
      <c r="C115" t="s">
        <v>480</v>
      </c>
      <c r="D115">
        <v>42</v>
      </c>
      <c r="E115" t="s">
        <v>481</v>
      </c>
      <c r="F115" t="s">
        <v>482</v>
      </c>
      <c r="G115" t="s">
        <v>483</v>
      </c>
      <c r="H115" t="str">
        <f t="shared" si="1"/>
        <v>Robert Crochet</v>
      </c>
    </row>
    <row r="116" spans="1:8" x14ac:dyDescent="0.3">
      <c r="A116" s="1">
        <v>45323.708333333336</v>
      </c>
      <c r="B116" s="1">
        <v>45323.75</v>
      </c>
      <c r="C116" t="s">
        <v>480</v>
      </c>
      <c r="D116">
        <v>292</v>
      </c>
      <c r="E116" t="s">
        <v>497</v>
      </c>
      <c r="F116" t="s">
        <v>498</v>
      </c>
      <c r="G116" t="s">
        <v>499</v>
      </c>
      <c r="H116" t="str">
        <f t="shared" si="1"/>
        <v>Christian Litz</v>
      </c>
    </row>
    <row r="117" spans="1:8" x14ac:dyDescent="0.3">
      <c r="A117" s="1">
        <v>45323.708333333336</v>
      </c>
      <c r="B117" s="1">
        <v>45323.75</v>
      </c>
      <c r="C117" t="s">
        <v>480</v>
      </c>
      <c r="D117">
        <v>243</v>
      </c>
      <c r="E117" t="s">
        <v>509</v>
      </c>
      <c r="F117" t="s">
        <v>510</v>
      </c>
      <c r="G117" t="s">
        <v>511</v>
      </c>
      <c r="H117" t="str">
        <f t="shared" si="1"/>
        <v>Jessica Pittman</v>
      </c>
    </row>
    <row r="118" spans="1:8" x14ac:dyDescent="0.3">
      <c r="A118" s="1">
        <v>45323.729166666664</v>
      </c>
      <c r="B118" s="1">
        <v>45323.75</v>
      </c>
      <c r="C118" t="s">
        <v>480</v>
      </c>
      <c r="D118">
        <v>46</v>
      </c>
      <c r="E118" t="s">
        <v>503</v>
      </c>
      <c r="F118" t="s">
        <v>504</v>
      </c>
      <c r="G118" t="s">
        <v>505</v>
      </c>
      <c r="H118" t="str">
        <f t="shared" si="1"/>
        <v>D'Anna Pullen</v>
      </c>
    </row>
    <row r="119" spans="1:8" x14ac:dyDescent="0.3">
      <c r="A119" s="1">
        <v>45323.729166666664</v>
      </c>
      <c r="B119" s="1">
        <v>45323.75</v>
      </c>
      <c r="C119" t="s">
        <v>480</v>
      </c>
      <c r="D119">
        <v>150</v>
      </c>
      <c r="E119" t="s">
        <v>506</v>
      </c>
      <c r="F119" t="s">
        <v>507</v>
      </c>
      <c r="G119" t="s">
        <v>508</v>
      </c>
      <c r="H119" t="str">
        <f t="shared" si="1"/>
        <v>Victoria Miley</v>
      </c>
    </row>
    <row r="120" spans="1:8" x14ac:dyDescent="0.3">
      <c r="A120" s="1">
        <v>45324.291666666664</v>
      </c>
      <c r="B120" s="1">
        <v>45324.333333333336</v>
      </c>
      <c r="C120" t="s">
        <v>480</v>
      </c>
      <c r="D120">
        <v>97</v>
      </c>
      <c r="E120" t="s">
        <v>484</v>
      </c>
      <c r="F120" t="s">
        <v>485</v>
      </c>
      <c r="G120" t="s">
        <v>486</v>
      </c>
      <c r="H120" t="str">
        <f t="shared" si="1"/>
        <v>Katherine Tyree</v>
      </c>
    </row>
    <row r="121" spans="1:8" x14ac:dyDescent="0.3">
      <c r="A121" s="1">
        <v>45324.291666666664</v>
      </c>
      <c r="B121" s="1">
        <v>45324.333333333336</v>
      </c>
      <c r="C121" t="s">
        <v>480</v>
      </c>
      <c r="D121">
        <v>251</v>
      </c>
      <c r="E121" t="s">
        <v>484</v>
      </c>
      <c r="F121" t="s">
        <v>485</v>
      </c>
      <c r="G121" t="s">
        <v>486</v>
      </c>
      <c r="H121" t="str">
        <f t="shared" si="1"/>
        <v>Katherine Tyree</v>
      </c>
    </row>
    <row r="122" spans="1:8" x14ac:dyDescent="0.3">
      <c r="A122" s="1">
        <v>45324.291666666664</v>
      </c>
      <c r="B122" s="1">
        <v>45324.333333333336</v>
      </c>
      <c r="C122" t="s">
        <v>480</v>
      </c>
      <c r="D122">
        <v>293</v>
      </c>
      <c r="E122" t="s">
        <v>497</v>
      </c>
      <c r="F122" t="s">
        <v>498</v>
      </c>
      <c r="G122" t="s">
        <v>499</v>
      </c>
      <c r="H122" t="str">
        <f t="shared" si="1"/>
        <v>Christian Litz</v>
      </c>
    </row>
    <row r="123" spans="1:8" x14ac:dyDescent="0.3">
      <c r="A123" s="1">
        <v>45324.291666666664</v>
      </c>
      <c r="B123" s="1">
        <v>45324.333333333336</v>
      </c>
      <c r="C123" t="s">
        <v>480</v>
      </c>
      <c r="D123">
        <v>154</v>
      </c>
      <c r="E123" t="s">
        <v>497</v>
      </c>
      <c r="F123" t="s">
        <v>498</v>
      </c>
      <c r="G123" t="s">
        <v>499</v>
      </c>
      <c r="H123" t="str">
        <f t="shared" si="1"/>
        <v>Christian Litz</v>
      </c>
    </row>
    <row r="124" spans="1:8" x14ac:dyDescent="0.3">
      <c r="A124" s="1">
        <v>45324.291666666664</v>
      </c>
      <c r="B124" s="1">
        <v>45324.333333333336</v>
      </c>
      <c r="C124" t="s">
        <v>487</v>
      </c>
      <c r="D124">
        <v>70</v>
      </c>
      <c r="E124" t="s">
        <v>500</v>
      </c>
      <c r="F124" t="s">
        <v>501</v>
      </c>
      <c r="G124" t="s">
        <v>502</v>
      </c>
      <c r="H124" t="str">
        <f t="shared" si="1"/>
        <v>James Allen</v>
      </c>
    </row>
    <row r="125" spans="1:8" x14ac:dyDescent="0.3">
      <c r="A125" s="1">
        <v>45324.333333333336</v>
      </c>
      <c r="B125" s="1">
        <v>45324.354166666664</v>
      </c>
      <c r="C125" t="s">
        <v>480</v>
      </c>
      <c r="D125">
        <v>245</v>
      </c>
      <c r="E125" t="s">
        <v>506</v>
      </c>
      <c r="F125" t="s">
        <v>507</v>
      </c>
      <c r="G125" t="s">
        <v>508</v>
      </c>
      <c r="H125" t="str">
        <f t="shared" si="1"/>
        <v>Victoria Miley</v>
      </c>
    </row>
    <row r="126" spans="1:8" x14ac:dyDescent="0.3">
      <c r="A126" s="1">
        <v>45324.333333333336</v>
      </c>
      <c r="B126" s="1">
        <v>45324.354166666664</v>
      </c>
      <c r="C126" t="s">
        <v>480</v>
      </c>
      <c r="D126">
        <v>335</v>
      </c>
      <c r="E126" t="s">
        <v>491</v>
      </c>
      <c r="F126" t="s">
        <v>492</v>
      </c>
      <c r="G126" t="s">
        <v>493</v>
      </c>
      <c r="H126" t="str">
        <f t="shared" si="1"/>
        <v>Carolyn Simpson</v>
      </c>
    </row>
    <row r="127" spans="1:8" x14ac:dyDescent="0.3">
      <c r="A127" s="1">
        <v>45324.333333333336</v>
      </c>
      <c r="B127" s="1">
        <v>45324.375</v>
      </c>
      <c r="C127" t="s">
        <v>480</v>
      </c>
      <c r="D127">
        <v>196</v>
      </c>
      <c r="E127" t="s">
        <v>497</v>
      </c>
      <c r="F127" t="s">
        <v>498</v>
      </c>
      <c r="G127" t="s">
        <v>499</v>
      </c>
      <c r="H127" t="str">
        <f t="shared" si="1"/>
        <v>Christian Litz</v>
      </c>
    </row>
    <row r="128" spans="1:8" x14ac:dyDescent="0.3">
      <c r="A128" s="1">
        <v>45324.333333333336</v>
      </c>
      <c r="B128" s="1">
        <v>45324.375</v>
      </c>
      <c r="C128" t="s">
        <v>480</v>
      </c>
      <c r="D128">
        <v>101</v>
      </c>
      <c r="E128" t="s">
        <v>497</v>
      </c>
      <c r="F128" t="s">
        <v>498</v>
      </c>
      <c r="G128" t="s">
        <v>499</v>
      </c>
      <c r="H128" t="str">
        <f t="shared" si="1"/>
        <v>Christian Litz</v>
      </c>
    </row>
    <row r="129" spans="1:8" x14ac:dyDescent="0.3">
      <c r="A129" s="1">
        <v>45324.333333333336</v>
      </c>
      <c r="B129" s="1">
        <v>45324.375</v>
      </c>
      <c r="C129" t="s">
        <v>480</v>
      </c>
      <c r="D129">
        <v>92</v>
      </c>
      <c r="E129" t="s">
        <v>488</v>
      </c>
      <c r="F129" t="s">
        <v>489</v>
      </c>
      <c r="G129" t="s">
        <v>490</v>
      </c>
      <c r="H129" t="str">
        <f t="shared" si="1"/>
        <v>Kelsea Rodriguez</v>
      </c>
    </row>
    <row r="130" spans="1:8" x14ac:dyDescent="0.3">
      <c r="A130" s="1">
        <v>45324.333333333336</v>
      </c>
      <c r="B130" s="1">
        <v>45324.375</v>
      </c>
      <c r="C130" t="s">
        <v>480</v>
      </c>
      <c r="D130">
        <v>90</v>
      </c>
      <c r="E130" t="s">
        <v>512</v>
      </c>
      <c r="F130" t="s">
        <v>513</v>
      </c>
      <c r="G130" t="s">
        <v>514</v>
      </c>
      <c r="H130" t="str">
        <f t="shared" si="1"/>
        <v>Amber Hickman</v>
      </c>
    </row>
    <row r="131" spans="1:8" x14ac:dyDescent="0.3">
      <c r="A131" s="1">
        <v>45324.333333333336</v>
      </c>
      <c r="B131" s="1">
        <v>45324.375</v>
      </c>
      <c r="C131" t="s">
        <v>480</v>
      </c>
      <c r="D131">
        <v>49</v>
      </c>
      <c r="E131" t="s">
        <v>484</v>
      </c>
      <c r="F131" t="s">
        <v>485</v>
      </c>
      <c r="G131" t="s">
        <v>486</v>
      </c>
      <c r="H131" t="str">
        <f t="shared" ref="H131:H194" si="2">CONCATENATE(F131," ",G131)</f>
        <v>Katherine Tyree</v>
      </c>
    </row>
    <row r="132" spans="1:8" x14ac:dyDescent="0.3">
      <c r="A132" s="1">
        <v>45324.333333333336</v>
      </c>
      <c r="B132" s="1">
        <v>45324.375</v>
      </c>
      <c r="C132" t="s">
        <v>480</v>
      </c>
      <c r="D132">
        <v>34</v>
      </c>
      <c r="E132" t="s">
        <v>484</v>
      </c>
      <c r="F132" t="s">
        <v>485</v>
      </c>
      <c r="G132" t="s">
        <v>486</v>
      </c>
      <c r="H132" t="str">
        <f t="shared" si="2"/>
        <v>Katherine Tyree</v>
      </c>
    </row>
    <row r="133" spans="1:8" x14ac:dyDescent="0.3">
      <c r="A133" s="1">
        <v>45324.333333333336</v>
      </c>
      <c r="B133" s="1">
        <v>45324.375</v>
      </c>
      <c r="C133" t="s">
        <v>480</v>
      </c>
      <c r="D133">
        <v>336</v>
      </c>
      <c r="E133" t="s">
        <v>512</v>
      </c>
      <c r="F133" t="s">
        <v>513</v>
      </c>
      <c r="G133" t="s">
        <v>514</v>
      </c>
      <c r="H133" t="str">
        <f t="shared" si="2"/>
        <v>Amber Hickman</v>
      </c>
    </row>
    <row r="134" spans="1:8" x14ac:dyDescent="0.3">
      <c r="A134" s="1">
        <v>45324.333333333336</v>
      </c>
      <c r="B134" s="1">
        <v>45324.375</v>
      </c>
      <c r="C134" t="s">
        <v>487</v>
      </c>
      <c r="D134">
        <v>195</v>
      </c>
      <c r="E134" t="s">
        <v>500</v>
      </c>
      <c r="F134" t="s">
        <v>501</v>
      </c>
      <c r="G134" t="s">
        <v>502</v>
      </c>
      <c r="H134" t="str">
        <f t="shared" si="2"/>
        <v>James Allen</v>
      </c>
    </row>
    <row r="135" spans="1:8" x14ac:dyDescent="0.3">
      <c r="A135" s="1">
        <v>45324.354166666664</v>
      </c>
      <c r="B135" s="1">
        <v>45324.375</v>
      </c>
      <c r="C135" t="s">
        <v>480</v>
      </c>
      <c r="D135">
        <v>186</v>
      </c>
      <c r="E135" t="s">
        <v>491</v>
      </c>
      <c r="F135" t="s">
        <v>492</v>
      </c>
      <c r="G135" t="s">
        <v>493</v>
      </c>
      <c r="H135" t="str">
        <f t="shared" si="2"/>
        <v>Carolyn Simpson</v>
      </c>
    </row>
    <row r="136" spans="1:8" x14ac:dyDescent="0.3">
      <c r="A136" s="1">
        <v>45324.354166666664</v>
      </c>
      <c r="B136" s="1">
        <v>45324.375</v>
      </c>
      <c r="C136" t="s">
        <v>480</v>
      </c>
      <c r="D136">
        <v>159</v>
      </c>
      <c r="E136" t="s">
        <v>503</v>
      </c>
      <c r="F136" t="s">
        <v>504</v>
      </c>
      <c r="G136" t="s">
        <v>505</v>
      </c>
      <c r="H136" t="str">
        <f t="shared" si="2"/>
        <v>D'Anna Pullen</v>
      </c>
    </row>
    <row r="137" spans="1:8" x14ac:dyDescent="0.3">
      <c r="A137" s="1">
        <v>45324.354166666664</v>
      </c>
      <c r="B137" s="1">
        <v>45324.375</v>
      </c>
      <c r="C137" t="s">
        <v>480</v>
      </c>
      <c r="D137">
        <v>204</v>
      </c>
      <c r="E137" t="s">
        <v>506</v>
      </c>
      <c r="F137" t="s">
        <v>507</v>
      </c>
      <c r="G137" t="s">
        <v>508</v>
      </c>
      <c r="H137" t="str">
        <f t="shared" si="2"/>
        <v>Victoria Miley</v>
      </c>
    </row>
    <row r="138" spans="1:8" x14ac:dyDescent="0.3">
      <c r="A138" s="1">
        <v>45324.375</v>
      </c>
      <c r="B138" s="1">
        <v>45324.395833333336</v>
      </c>
      <c r="C138" t="s">
        <v>480</v>
      </c>
      <c r="D138">
        <v>278</v>
      </c>
      <c r="E138" t="s">
        <v>506</v>
      </c>
      <c r="F138" t="s">
        <v>507</v>
      </c>
      <c r="G138" t="s">
        <v>508</v>
      </c>
      <c r="H138" t="str">
        <f t="shared" si="2"/>
        <v>Victoria Miley</v>
      </c>
    </row>
    <row r="139" spans="1:8" x14ac:dyDescent="0.3">
      <c r="A139" s="1">
        <v>45324.375</v>
      </c>
      <c r="B139" s="1">
        <v>45324.395833333336</v>
      </c>
      <c r="C139" t="s">
        <v>480</v>
      </c>
      <c r="D139">
        <v>209</v>
      </c>
      <c r="E139" t="s">
        <v>503</v>
      </c>
      <c r="F139" t="s">
        <v>504</v>
      </c>
      <c r="G139" t="s">
        <v>505</v>
      </c>
      <c r="H139" t="str">
        <f t="shared" si="2"/>
        <v>D'Anna Pullen</v>
      </c>
    </row>
    <row r="140" spans="1:8" x14ac:dyDescent="0.3">
      <c r="A140" s="1">
        <v>45324.375</v>
      </c>
      <c r="B140" s="1">
        <v>45324.395833333336</v>
      </c>
      <c r="C140" t="s">
        <v>480</v>
      </c>
      <c r="D140">
        <v>204</v>
      </c>
      <c r="E140" t="s">
        <v>491</v>
      </c>
      <c r="F140" t="s">
        <v>492</v>
      </c>
      <c r="G140" t="s">
        <v>493</v>
      </c>
      <c r="H140" t="str">
        <f t="shared" si="2"/>
        <v>Carolyn Simpson</v>
      </c>
    </row>
    <row r="141" spans="1:8" x14ac:dyDescent="0.3">
      <c r="A141" s="1">
        <v>45324.375</v>
      </c>
      <c r="B141" s="1">
        <v>45324.395833333336</v>
      </c>
      <c r="C141" t="s">
        <v>480</v>
      </c>
      <c r="D141">
        <v>275</v>
      </c>
      <c r="E141" t="s">
        <v>488</v>
      </c>
      <c r="F141" t="s">
        <v>489</v>
      </c>
      <c r="G141" t="s">
        <v>490</v>
      </c>
      <c r="H141" t="str">
        <f t="shared" si="2"/>
        <v>Kelsea Rodriguez</v>
      </c>
    </row>
    <row r="142" spans="1:8" x14ac:dyDescent="0.3">
      <c r="A142" s="1">
        <v>45324.375</v>
      </c>
      <c r="B142" s="1">
        <v>45324.416666666664</v>
      </c>
      <c r="C142" t="s">
        <v>480</v>
      </c>
      <c r="D142">
        <v>102</v>
      </c>
      <c r="E142" t="s">
        <v>512</v>
      </c>
      <c r="F142" t="s">
        <v>513</v>
      </c>
      <c r="G142" t="s">
        <v>514</v>
      </c>
      <c r="H142" t="str">
        <f t="shared" si="2"/>
        <v>Amber Hickman</v>
      </c>
    </row>
    <row r="143" spans="1:8" x14ac:dyDescent="0.3">
      <c r="A143" s="1">
        <v>45324.375</v>
      </c>
      <c r="B143" s="1">
        <v>45324.416666666664</v>
      </c>
      <c r="C143" t="s">
        <v>480</v>
      </c>
      <c r="D143">
        <v>6</v>
      </c>
      <c r="E143" t="s">
        <v>512</v>
      </c>
      <c r="F143" t="s">
        <v>513</v>
      </c>
      <c r="G143" t="s">
        <v>514</v>
      </c>
      <c r="H143" t="str">
        <f t="shared" si="2"/>
        <v>Amber Hickman</v>
      </c>
    </row>
    <row r="144" spans="1:8" x14ac:dyDescent="0.3">
      <c r="A144" s="1">
        <v>45324.375</v>
      </c>
      <c r="B144" s="1">
        <v>45324.416666666664</v>
      </c>
      <c r="C144" t="s">
        <v>480</v>
      </c>
      <c r="D144">
        <v>164</v>
      </c>
      <c r="E144" t="s">
        <v>497</v>
      </c>
      <c r="F144" t="s">
        <v>498</v>
      </c>
      <c r="G144" t="s">
        <v>499</v>
      </c>
      <c r="H144" t="str">
        <f t="shared" si="2"/>
        <v>Christian Litz</v>
      </c>
    </row>
    <row r="145" spans="1:8" x14ac:dyDescent="0.3">
      <c r="A145" s="1">
        <v>45324.375</v>
      </c>
      <c r="B145" s="1">
        <v>45324.416666666664</v>
      </c>
      <c r="C145" t="s">
        <v>480</v>
      </c>
      <c r="D145">
        <v>72</v>
      </c>
      <c r="E145" t="s">
        <v>484</v>
      </c>
      <c r="F145" t="s">
        <v>485</v>
      </c>
      <c r="G145" t="s">
        <v>486</v>
      </c>
      <c r="H145" t="str">
        <f t="shared" si="2"/>
        <v>Katherine Tyree</v>
      </c>
    </row>
    <row r="146" spans="1:8" x14ac:dyDescent="0.3">
      <c r="A146" s="1">
        <v>45324.375</v>
      </c>
      <c r="B146" s="1">
        <v>45324.416666666664</v>
      </c>
      <c r="C146" t="s">
        <v>480</v>
      </c>
      <c r="D146">
        <v>105</v>
      </c>
      <c r="E146" t="s">
        <v>497</v>
      </c>
      <c r="F146" t="s">
        <v>498</v>
      </c>
      <c r="G146" t="s">
        <v>499</v>
      </c>
      <c r="H146" t="str">
        <f t="shared" si="2"/>
        <v>Christian Litz</v>
      </c>
    </row>
    <row r="147" spans="1:8" x14ac:dyDescent="0.3">
      <c r="A147" s="1">
        <v>45324.395833333336</v>
      </c>
      <c r="B147" s="1">
        <v>45324.416666666664</v>
      </c>
      <c r="C147" t="s">
        <v>480</v>
      </c>
      <c r="D147">
        <v>208</v>
      </c>
      <c r="E147" t="s">
        <v>506</v>
      </c>
      <c r="F147" t="s">
        <v>507</v>
      </c>
      <c r="G147" t="s">
        <v>508</v>
      </c>
      <c r="H147" t="str">
        <f t="shared" si="2"/>
        <v>Victoria Miley</v>
      </c>
    </row>
    <row r="148" spans="1:8" x14ac:dyDescent="0.3">
      <c r="A148" s="1">
        <v>45324.395833333336</v>
      </c>
      <c r="B148" s="1">
        <v>45324.416666666664</v>
      </c>
      <c r="C148" t="s">
        <v>480</v>
      </c>
      <c r="D148">
        <v>209</v>
      </c>
      <c r="E148" t="s">
        <v>491</v>
      </c>
      <c r="F148" t="s">
        <v>492</v>
      </c>
      <c r="G148" t="s">
        <v>493</v>
      </c>
      <c r="H148" t="str">
        <f t="shared" si="2"/>
        <v>Carolyn Simpson</v>
      </c>
    </row>
    <row r="149" spans="1:8" x14ac:dyDescent="0.3">
      <c r="A149" s="1">
        <v>45324.395833333336</v>
      </c>
      <c r="B149" s="1">
        <v>45324.416666666664</v>
      </c>
      <c r="C149" t="s">
        <v>480</v>
      </c>
      <c r="D149">
        <v>159</v>
      </c>
      <c r="E149" t="s">
        <v>488</v>
      </c>
      <c r="F149" t="s">
        <v>489</v>
      </c>
      <c r="G149" t="s">
        <v>490</v>
      </c>
      <c r="H149" t="str">
        <f t="shared" si="2"/>
        <v>Kelsea Rodriguez</v>
      </c>
    </row>
    <row r="150" spans="1:8" x14ac:dyDescent="0.3">
      <c r="A150" s="1">
        <v>45324.395833333336</v>
      </c>
      <c r="B150" s="1">
        <v>45324.416666666664</v>
      </c>
      <c r="C150" t="s">
        <v>480</v>
      </c>
      <c r="D150">
        <v>337</v>
      </c>
      <c r="E150" t="s">
        <v>503</v>
      </c>
      <c r="F150" t="s">
        <v>504</v>
      </c>
      <c r="G150" t="s">
        <v>505</v>
      </c>
      <c r="H150" t="str">
        <f t="shared" si="2"/>
        <v>D'Anna Pullen</v>
      </c>
    </row>
    <row r="151" spans="1:8" x14ac:dyDescent="0.3">
      <c r="A151" s="1">
        <v>45324.395833333336</v>
      </c>
      <c r="B151" s="1">
        <v>45324.416666666664</v>
      </c>
      <c r="C151" t="s">
        <v>487</v>
      </c>
      <c r="D151">
        <v>156</v>
      </c>
      <c r="E151" t="s">
        <v>494</v>
      </c>
      <c r="F151" t="s">
        <v>495</v>
      </c>
      <c r="G151" t="s">
        <v>496</v>
      </c>
      <c r="H151" t="str">
        <f t="shared" si="2"/>
        <v>Kelli Cruthirds</v>
      </c>
    </row>
    <row r="152" spans="1:8" x14ac:dyDescent="0.3">
      <c r="A152" s="1">
        <v>45324.416666666664</v>
      </c>
      <c r="B152" s="1">
        <v>45324.4375</v>
      </c>
      <c r="C152" t="s">
        <v>480</v>
      </c>
      <c r="D152">
        <v>167</v>
      </c>
      <c r="E152" t="s">
        <v>503</v>
      </c>
      <c r="F152" t="s">
        <v>504</v>
      </c>
      <c r="G152" t="s">
        <v>505</v>
      </c>
      <c r="H152" t="str">
        <f t="shared" si="2"/>
        <v>D'Anna Pullen</v>
      </c>
    </row>
    <row r="153" spans="1:8" x14ac:dyDescent="0.3">
      <c r="A153" s="1">
        <v>45324.416666666664</v>
      </c>
      <c r="B153" s="1">
        <v>45324.4375</v>
      </c>
      <c r="C153" t="s">
        <v>480</v>
      </c>
      <c r="D153">
        <v>127</v>
      </c>
      <c r="E153" t="s">
        <v>506</v>
      </c>
      <c r="F153" t="s">
        <v>507</v>
      </c>
      <c r="G153" t="s">
        <v>508</v>
      </c>
      <c r="H153" t="str">
        <f t="shared" si="2"/>
        <v>Victoria Miley</v>
      </c>
    </row>
    <row r="154" spans="1:8" x14ac:dyDescent="0.3">
      <c r="A154" s="1">
        <v>45324.416666666664</v>
      </c>
      <c r="B154" s="1">
        <v>45324.4375</v>
      </c>
      <c r="C154" t="s">
        <v>480</v>
      </c>
      <c r="D154">
        <v>24</v>
      </c>
      <c r="E154" t="s">
        <v>491</v>
      </c>
      <c r="F154" t="s">
        <v>492</v>
      </c>
      <c r="G154" t="s">
        <v>493</v>
      </c>
      <c r="H154" t="str">
        <f t="shared" si="2"/>
        <v>Carolyn Simpson</v>
      </c>
    </row>
    <row r="155" spans="1:8" x14ac:dyDescent="0.3">
      <c r="A155" s="1">
        <v>45324.416666666664</v>
      </c>
      <c r="B155" s="1">
        <v>45324.4375</v>
      </c>
      <c r="C155" t="s">
        <v>487</v>
      </c>
      <c r="D155">
        <v>211</v>
      </c>
      <c r="E155" t="s">
        <v>494</v>
      </c>
      <c r="F155" t="s">
        <v>495</v>
      </c>
      <c r="G155" t="s">
        <v>496</v>
      </c>
      <c r="H155" t="str">
        <f t="shared" si="2"/>
        <v>Kelli Cruthirds</v>
      </c>
    </row>
    <row r="156" spans="1:8" x14ac:dyDescent="0.3">
      <c r="A156" s="1">
        <v>45324.416666666664</v>
      </c>
      <c r="B156" s="1">
        <v>45324.458333333336</v>
      </c>
      <c r="C156" t="s">
        <v>480</v>
      </c>
      <c r="D156">
        <v>165</v>
      </c>
      <c r="E156" t="s">
        <v>484</v>
      </c>
      <c r="F156" t="s">
        <v>485</v>
      </c>
      <c r="G156" t="s">
        <v>486</v>
      </c>
      <c r="H156" t="str">
        <f t="shared" si="2"/>
        <v>Katherine Tyree</v>
      </c>
    </row>
    <row r="157" spans="1:8" x14ac:dyDescent="0.3">
      <c r="A157" s="1">
        <v>45324.416666666664</v>
      </c>
      <c r="B157" s="1">
        <v>45324.458333333336</v>
      </c>
      <c r="C157" t="s">
        <v>480</v>
      </c>
      <c r="D157">
        <v>273</v>
      </c>
      <c r="E157" t="s">
        <v>512</v>
      </c>
      <c r="F157" t="s">
        <v>513</v>
      </c>
      <c r="G157" t="s">
        <v>514</v>
      </c>
      <c r="H157" t="str">
        <f t="shared" si="2"/>
        <v>Amber Hickman</v>
      </c>
    </row>
    <row r="158" spans="1:8" x14ac:dyDescent="0.3">
      <c r="A158" s="1">
        <v>45324.416666666664</v>
      </c>
      <c r="B158" s="1">
        <v>45324.458333333336</v>
      </c>
      <c r="C158" t="s">
        <v>480</v>
      </c>
      <c r="D158">
        <v>183</v>
      </c>
      <c r="E158" t="s">
        <v>497</v>
      </c>
      <c r="F158" t="s">
        <v>498</v>
      </c>
      <c r="G158" t="s">
        <v>499</v>
      </c>
      <c r="H158" t="str">
        <f t="shared" si="2"/>
        <v>Christian Litz</v>
      </c>
    </row>
    <row r="159" spans="1:8" x14ac:dyDescent="0.3">
      <c r="A159" s="1">
        <v>45324.416666666664</v>
      </c>
      <c r="B159" s="1">
        <v>45324.458333333336</v>
      </c>
      <c r="C159" t="s">
        <v>480</v>
      </c>
      <c r="D159">
        <v>182</v>
      </c>
      <c r="E159" t="s">
        <v>512</v>
      </c>
      <c r="F159" t="s">
        <v>513</v>
      </c>
      <c r="G159" t="s">
        <v>514</v>
      </c>
      <c r="H159" t="str">
        <f t="shared" si="2"/>
        <v>Amber Hickman</v>
      </c>
    </row>
    <row r="160" spans="1:8" x14ac:dyDescent="0.3">
      <c r="A160" s="1">
        <v>45324.416666666664</v>
      </c>
      <c r="B160" s="1">
        <v>45324.458333333336</v>
      </c>
      <c r="C160" t="s">
        <v>480</v>
      </c>
      <c r="D160">
        <v>28</v>
      </c>
      <c r="E160" t="s">
        <v>484</v>
      </c>
      <c r="F160" t="s">
        <v>485</v>
      </c>
      <c r="G160" t="s">
        <v>486</v>
      </c>
      <c r="H160" t="str">
        <f t="shared" si="2"/>
        <v>Katherine Tyree</v>
      </c>
    </row>
    <row r="161" spans="1:8" x14ac:dyDescent="0.3">
      <c r="A161" s="1">
        <v>45324.416666666664</v>
      </c>
      <c r="B161" s="1">
        <v>45324.458333333336</v>
      </c>
      <c r="C161" t="s">
        <v>480</v>
      </c>
      <c r="D161">
        <v>32</v>
      </c>
      <c r="E161" t="s">
        <v>488</v>
      </c>
      <c r="F161" t="s">
        <v>489</v>
      </c>
      <c r="G161" t="s">
        <v>490</v>
      </c>
      <c r="H161" t="str">
        <f t="shared" si="2"/>
        <v>Kelsea Rodriguez</v>
      </c>
    </row>
    <row r="162" spans="1:8" x14ac:dyDescent="0.3">
      <c r="A162" s="1">
        <v>45324.416666666664</v>
      </c>
      <c r="B162" s="1">
        <v>45324.458333333336</v>
      </c>
      <c r="C162" t="s">
        <v>487</v>
      </c>
      <c r="D162">
        <v>161</v>
      </c>
      <c r="E162" t="s">
        <v>500</v>
      </c>
      <c r="F162" t="s">
        <v>501</v>
      </c>
      <c r="G162" t="s">
        <v>502</v>
      </c>
      <c r="H162" t="str">
        <f t="shared" si="2"/>
        <v>James Allen</v>
      </c>
    </row>
    <row r="163" spans="1:8" x14ac:dyDescent="0.3">
      <c r="A163" s="1">
        <v>45324.416666666664</v>
      </c>
      <c r="B163" s="1">
        <v>45324.458333333336</v>
      </c>
      <c r="C163" t="s">
        <v>487</v>
      </c>
      <c r="D163">
        <v>38</v>
      </c>
      <c r="E163" t="s">
        <v>500</v>
      </c>
      <c r="F163" t="s">
        <v>501</v>
      </c>
      <c r="G163" t="s">
        <v>502</v>
      </c>
      <c r="H163" t="str">
        <f t="shared" si="2"/>
        <v>James Allen</v>
      </c>
    </row>
    <row r="164" spans="1:8" x14ac:dyDescent="0.3">
      <c r="A164" s="1">
        <v>45324.4375</v>
      </c>
      <c r="B164" s="1">
        <v>45324.458333333336</v>
      </c>
      <c r="C164" t="s">
        <v>480</v>
      </c>
      <c r="D164">
        <v>328</v>
      </c>
      <c r="E164" t="s">
        <v>506</v>
      </c>
      <c r="F164" t="s">
        <v>507</v>
      </c>
      <c r="G164" t="s">
        <v>508</v>
      </c>
      <c r="H164" t="str">
        <f t="shared" si="2"/>
        <v>Victoria Miley</v>
      </c>
    </row>
    <row r="165" spans="1:8" x14ac:dyDescent="0.3">
      <c r="A165" s="1">
        <v>45324.4375</v>
      </c>
      <c r="B165" s="1">
        <v>45324.458333333336</v>
      </c>
      <c r="C165" t="s">
        <v>480</v>
      </c>
      <c r="D165">
        <v>229</v>
      </c>
      <c r="E165" t="s">
        <v>503</v>
      </c>
      <c r="F165" t="s">
        <v>504</v>
      </c>
      <c r="G165" t="s">
        <v>505</v>
      </c>
      <c r="H165" t="str">
        <f t="shared" si="2"/>
        <v>D'Anna Pullen</v>
      </c>
    </row>
    <row r="166" spans="1:8" x14ac:dyDescent="0.3">
      <c r="A166" s="1">
        <v>45324.4375</v>
      </c>
      <c r="B166" s="1">
        <v>45324.458333333336</v>
      </c>
      <c r="C166" t="s">
        <v>487</v>
      </c>
      <c r="D166">
        <v>286</v>
      </c>
      <c r="E166" t="s">
        <v>494</v>
      </c>
      <c r="F166" t="s">
        <v>495</v>
      </c>
      <c r="G166" t="s">
        <v>496</v>
      </c>
      <c r="H166" t="str">
        <f t="shared" si="2"/>
        <v>Kelli Cruthirds</v>
      </c>
    </row>
    <row r="167" spans="1:8" x14ac:dyDescent="0.3">
      <c r="A167" s="1">
        <v>45324.4375</v>
      </c>
      <c r="B167" s="1">
        <v>45324.479166666664</v>
      </c>
      <c r="C167" t="s">
        <v>480</v>
      </c>
      <c r="D167">
        <v>235</v>
      </c>
      <c r="E167" t="s">
        <v>491</v>
      </c>
      <c r="F167" t="s">
        <v>492</v>
      </c>
      <c r="G167" t="s">
        <v>493</v>
      </c>
      <c r="H167" t="str">
        <f t="shared" si="2"/>
        <v>Carolyn Simpson</v>
      </c>
    </row>
    <row r="168" spans="1:8" x14ac:dyDescent="0.3">
      <c r="A168" s="1">
        <v>45324.458333333336</v>
      </c>
      <c r="B168" s="1">
        <v>45324.479166666664</v>
      </c>
      <c r="C168" t="s">
        <v>480</v>
      </c>
      <c r="D168">
        <v>76</v>
      </c>
      <c r="E168" t="s">
        <v>488</v>
      </c>
      <c r="F168" t="s">
        <v>489</v>
      </c>
      <c r="G168" t="s">
        <v>490</v>
      </c>
      <c r="H168" t="str">
        <f t="shared" si="2"/>
        <v>Kelsea Rodriguez</v>
      </c>
    </row>
    <row r="169" spans="1:8" x14ac:dyDescent="0.3">
      <c r="A169" s="1">
        <v>45324.458333333336</v>
      </c>
      <c r="B169" s="1">
        <v>45324.479166666664</v>
      </c>
      <c r="C169" t="s">
        <v>480</v>
      </c>
      <c r="D169">
        <v>189</v>
      </c>
      <c r="E169" t="s">
        <v>497</v>
      </c>
      <c r="F169" t="s">
        <v>498</v>
      </c>
      <c r="G169" t="s">
        <v>499</v>
      </c>
      <c r="H169" t="str">
        <f t="shared" si="2"/>
        <v>Christian Litz</v>
      </c>
    </row>
    <row r="170" spans="1:8" x14ac:dyDescent="0.3">
      <c r="A170" s="1">
        <v>45324.458333333336</v>
      </c>
      <c r="B170" s="1">
        <v>45324.479166666664</v>
      </c>
      <c r="C170" t="s">
        <v>487</v>
      </c>
      <c r="D170">
        <v>12</v>
      </c>
      <c r="E170" t="s">
        <v>500</v>
      </c>
      <c r="F170" t="s">
        <v>501</v>
      </c>
      <c r="G170" t="s">
        <v>502</v>
      </c>
      <c r="H170" t="str">
        <f t="shared" si="2"/>
        <v>James Allen</v>
      </c>
    </row>
    <row r="171" spans="1:8" x14ac:dyDescent="0.3">
      <c r="A171" s="1">
        <v>45324.458333333336</v>
      </c>
      <c r="B171" s="1">
        <v>45324.479166666664</v>
      </c>
      <c r="C171" t="s">
        <v>487</v>
      </c>
      <c r="D171">
        <v>300</v>
      </c>
      <c r="E171" t="s">
        <v>494</v>
      </c>
      <c r="F171" t="s">
        <v>495</v>
      </c>
      <c r="G171" t="s">
        <v>496</v>
      </c>
      <c r="H171" t="str">
        <f t="shared" si="2"/>
        <v>Kelli Cruthirds</v>
      </c>
    </row>
    <row r="172" spans="1:8" x14ac:dyDescent="0.3">
      <c r="A172" s="1">
        <v>45324.458333333336</v>
      </c>
      <c r="B172" s="1">
        <v>45324.489583333336</v>
      </c>
      <c r="C172" t="s">
        <v>480</v>
      </c>
      <c r="D172">
        <v>277</v>
      </c>
      <c r="E172" t="s">
        <v>506</v>
      </c>
      <c r="F172" t="s">
        <v>507</v>
      </c>
      <c r="G172" t="s">
        <v>508</v>
      </c>
      <c r="H172" t="str">
        <f t="shared" si="2"/>
        <v>Victoria Miley</v>
      </c>
    </row>
    <row r="173" spans="1:8" x14ac:dyDescent="0.3">
      <c r="A173" s="1">
        <v>45324.458333333336</v>
      </c>
      <c r="B173" s="1">
        <v>45324.5</v>
      </c>
      <c r="C173" t="s">
        <v>480</v>
      </c>
      <c r="D173">
        <v>259</v>
      </c>
      <c r="E173" t="s">
        <v>484</v>
      </c>
      <c r="F173" t="s">
        <v>485</v>
      </c>
      <c r="G173" t="s">
        <v>486</v>
      </c>
      <c r="H173" t="str">
        <f t="shared" si="2"/>
        <v>Katherine Tyree</v>
      </c>
    </row>
    <row r="174" spans="1:8" x14ac:dyDescent="0.3">
      <c r="A174" s="1">
        <v>45324.458333333336</v>
      </c>
      <c r="B174" s="1">
        <v>45324.5</v>
      </c>
      <c r="C174" t="s">
        <v>480</v>
      </c>
      <c r="D174">
        <v>32</v>
      </c>
      <c r="E174" t="s">
        <v>484</v>
      </c>
      <c r="F174" t="s">
        <v>485</v>
      </c>
      <c r="G174" t="s">
        <v>486</v>
      </c>
      <c r="H174" t="str">
        <f t="shared" si="2"/>
        <v>Katherine Tyree</v>
      </c>
    </row>
    <row r="175" spans="1:8" x14ac:dyDescent="0.3">
      <c r="A175" s="1">
        <v>45324.458333333336</v>
      </c>
      <c r="B175" s="1">
        <v>45324.5</v>
      </c>
      <c r="C175" t="s">
        <v>480</v>
      </c>
      <c r="D175">
        <v>313</v>
      </c>
      <c r="E175" t="s">
        <v>512</v>
      </c>
      <c r="F175" t="s">
        <v>513</v>
      </c>
      <c r="G175" t="s">
        <v>514</v>
      </c>
      <c r="H175" t="str">
        <f t="shared" si="2"/>
        <v>Amber Hickman</v>
      </c>
    </row>
    <row r="176" spans="1:8" x14ac:dyDescent="0.3">
      <c r="A176" s="1">
        <v>45324.458333333336</v>
      </c>
      <c r="B176" s="1">
        <v>45324.5</v>
      </c>
      <c r="C176" t="s">
        <v>487</v>
      </c>
      <c r="D176">
        <v>296</v>
      </c>
      <c r="E176" t="s">
        <v>500</v>
      </c>
      <c r="F176" t="s">
        <v>501</v>
      </c>
      <c r="G176" t="s">
        <v>502</v>
      </c>
      <c r="H176" t="str">
        <f t="shared" si="2"/>
        <v>James Allen</v>
      </c>
    </row>
    <row r="177" spans="1:8" x14ac:dyDescent="0.3">
      <c r="A177" s="1">
        <v>45324.458333333336</v>
      </c>
      <c r="B177" s="1">
        <v>45324.5</v>
      </c>
      <c r="C177" t="s">
        <v>487</v>
      </c>
      <c r="D177">
        <v>320</v>
      </c>
      <c r="E177" t="s">
        <v>500</v>
      </c>
      <c r="F177" t="s">
        <v>501</v>
      </c>
      <c r="G177" t="s">
        <v>502</v>
      </c>
      <c r="H177" t="str">
        <f t="shared" si="2"/>
        <v>James Allen</v>
      </c>
    </row>
    <row r="178" spans="1:8" x14ac:dyDescent="0.3">
      <c r="A178" s="1">
        <v>45324.479166666664</v>
      </c>
      <c r="B178" s="1">
        <v>45324.5</v>
      </c>
      <c r="C178" t="s">
        <v>480</v>
      </c>
      <c r="D178">
        <v>176</v>
      </c>
      <c r="E178" t="s">
        <v>497</v>
      </c>
      <c r="F178" t="s">
        <v>498</v>
      </c>
      <c r="G178" t="s">
        <v>499</v>
      </c>
      <c r="H178" t="str">
        <f t="shared" si="2"/>
        <v>Christian Litz</v>
      </c>
    </row>
    <row r="179" spans="1:8" x14ac:dyDescent="0.3">
      <c r="A179" s="1">
        <v>45324.479166666664</v>
      </c>
      <c r="B179" s="1">
        <v>45324.5</v>
      </c>
      <c r="C179" t="s">
        <v>480</v>
      </c>
      <c r="D179">
        <v>190</v>
      </c>
      <c r="E179" t="s">
        <v>503</v>
      </c>
      <c r="F179" t="s">
        <v>504</v>
      </c>
      <c r="G179" t="s">
        <v>505</v>
      </c>
      <c r="H179" t="str">
        <f t="shared" si="2"/>
        <v>D'Anna Pullen</v>
      </c>
    </row>
    <row r="180" spans="1:8" x14ac:dyDescent="0.3">
      <c r="A180" s="1">
        <v>45324.5</v>
      </c>
      <c r="B180" s="1">
        <v>45324.541666666664</v>
      </c>
      <c r="C180" t="s">
        <v>480</v>
      </c>
      <c r="D180">
        <v>68</v>
      </c>
      <c r="E180" t="s">
        <v>512</v>
      </c>
      <c r="F180" t="s">
        <v>513</v>
      </c>
      <c r="G180" t="s">
        <v>514</v>
      </c>
      <c r="H180" t="str">
        <f t="shared" si="2"/>
        <v>Amber Hickman</v>
      </c>
    </row>
    <row r="181" spans="1:8" x14ac:dyDescent="0.3">
      <c r="A181" s="1">
        <v>45324.5</v>
      </c>
      <c r="B181" s="1">
        <v>45324.541666666664</v>
      </c>
      <c r="C181" t="s">
        <v>480</v>
      </c>
      <c r="D181">
        <v>60</v>
      </c>
      <c r="E181" t="s">
        <v>497</v>
      </c>
      <c r="F181" t="s">
        <v>498</v>
      </c>
      <c r="G181" t="s">
        <v>499</v>
      </c>
      <c r="H181" t="str">
        <f t="shared" si="2"/>
        <v>Christian Litz</v>
      </c>
    </row>
    <row r="182" spans="1:8" x14ac:dyDescent="0.3">
      <c r="A182" s="1">
        <v>45324.5</v>
      </c>
      <c r="B182" s="1">
        <v>45324.541666666664</v>
      </c>
      <c r="C182" t="s">
        <v>480</v>
      </c>
      <c r="D182">
        <v>30</v>
      </c>
      <c r="E182" t="s">
        <v>512</v>
      </c>
      <c r="F182" t="s">
        <v>513</v>
      </c>
      <c r="G182" t="s">
        <v>514</v>
      </c>
      <c r="H182" t="str">
        <f t="shared" si="2"/>
        <v>Amber Hickman</v>
      </c>
    </row>
    <row r="183" spans="1:8" x14ac:dyDescent="0.3">
      <c r="A183" s="1">
        <v>45324.5</v>
      </c>
      <c r="B183" s="1">
        <v>45324.541666666664</v>
      </c>
      <c r="C183" t="s">
        <v>487</v>
      </c>
      <c r="D183">
        <v>74</v>
      </c>
      <c r="E183" t="s">
        <v>515</v>
      </c>
      <c r="F183" t="s">
        <v>516</v>
      </c>
      <c r="G183" t="s">
        <v>517</v>
      </c>
      <c r="H183" t="str">
        <f t="shared" si="2"/>
        <v>Breanna Grieco</v>
      </c>
    </row>
    <row r="184" spans="1:8" x14ac:dyDescent="0.3">
      <c r="A184" s="1">
        <v>45327.291666666664</v>
      </c>
      <c r="B184" s="1">
        <v>45327.333333333336</v>
      </c>
      <c r="C184" t="s">
        <v>480</v>
      </c>
      <c r="D184">
        <v>251</v>
      </c>
      <c r="E184" t="s">
        <v>484</v>
      </c>
      <c r="F184" t="s">
        <v>485</v>
      </c>
      <c r="G184" t="s">
        <v>486</v>
      </c>
      <c r="H184" t="str">
        <f t="shared" si="2"/>
        <v>Katherine Tyree</v>
      </c>
    </row>
    <row r="185" spans="1:8" x14ac:dyDescent="0.3">
      <c r="A185" s="1">
        <v>45327.291666666664</v>
      </c>
      <c r="B185" s="1">
        <v>45327.333333333336</v>
      </c>
      <c r="C185" t="s">
        <v>480</v>
      </c>
      <c r="D185">
        <v>100</v>
      </c>
      <c r="E185" t="s">
        <v>484</v>
      </c>
      <c r="F185" t="s">
        <v>485</v>
      </c>
      <c r="G185" t="s">
        <v>486</v>
      </c>
      <c r="H185" t="str">
        <f t="shared" si="2"/>
        <v>Katherine Tyree</v>
      </c>
    </row>
    <row r="186" spans="1:8" x14ac:dyDescent="0.3">
      <c r="A186" s="1">
        <v>45327.333333333336</v>
      </c>
      <c r="B186" s="1">
        <v>45327.354166666664</v>
      </c>
      <c r="C186" t="s">
        <v>480</v>
      </c>
      <c r="D186">
        <v>223</v>
      </c>
      <c r="E186" t="s">
        <v>491</v>
      </c>
      <c r="F186" t="s">
        <v>492</v>
      </c>
      <c r="G186" t="s">
        <v>493</v>
      </c>
      <c r="H186" t="str">
        <f t="shared" si="2"/>
        <v>Carolyn Simpson</v>
      </c>
    </row>
    <row r="187" spans="1:8" x14ac:dyDescent="0.3">
      <c r="A187" s="1">
        <v>45327.333333333336</v>
      </c>
      <c r="B187" s="1">
        <v>45327.354166666664</v>
      </c>
      <c r="C187" t="s">
        <v>480</v>
      </c>
      <c r="D187">
        <v>20</v>
      </c>
      <c r="E187" t="s">
        <v>506</v>
      </c>
      <c r="F187" t="s">
        <v>507</v>
      </c>
      <c r="G187" t="s">
        <v>508</v>
      </c>
      <c r="H187" t="str">
        <f t="shared" si="2"/>
        <v>Victoria Miley</v>
      </c>
    </row>
    <row r="188" spans="1:8" x14ac:dyDescent="0.3">
      <c r="A188" s="1">
        <v>45327.333333333336</v>
      </c>
      <c r="B188" s="1">
        <v>45327.354166666664</v>
      </c>
      <c r="C188" t="s">
        <v>480</v>
      </c>
      <c r="D188">
        <v>270</v>
      </c>
      <c r="E188" t="s">
        <v>503</v>
      </c>
      <c r="F188" t="s">
        <v>504</v>
      </c>
      <c r="G188" t="s">
        <v>505</v>
      </c>
      <c r="H188" t="str">
        <f t="shared" si="2"/>
        <v>D'Anna Pullen</v>
      </c>
    </row>
    <row r="189" spans="1:8" x14ac:dyDescent="0.3">
      <c r="A189" s="1">
        <v>45327.333333333336</v>
      </c>
      <c r="B189" s="1">
        <v>45327.354166666664</v>
      </c>
      <c r="C189" t="s">
        <v>487</v>
      </c>
      <c r="D189">
        <v>158</v>
      </c>
      <c r="E189" t="s">
        <v>494</v>
      </c>
      <c r="F189" t="s">
        <v>495</v>
      </c>
      <c r="G189" t="s">
        <v>496</v>
      </c>
      <c r="H189" t="str">
        <f t="shared" si="2"/>
        <v>Kelli Cruthirds</v>
      </c>
    </row>
    <row r="190" spans="1:8" x14ac:dyDescent="0.3">
      <c r="A190" s="1">
        <v>45327.333333333336</v>
      </c>
      <c r="B190" s="1">
        <v>45327.354166666664</v>
      </c>
      <c r="C190" t="s">
        <v>487</v>
      </c>
      <c r="D190">
        <v>272</v>
      </c>
      <c r="E190" t="s">
        <v>488</v>
      </c>
      <c r="F190" t="s">
        <v>489</v>
      </c>
      <c r="G190" t="s">
        <v>490</v>
      </c>
      <c r="H190" t="str">
        <f t="shared" si="2"/>
        <v>Kelsea Rodriguez</v>
      </c>
    </row>
    <row r="191" spans="1:8" x14ac:dyDescent="0.3">
      <c r="A191" s="1">
        <v>45327.333333333336</v>
      </c>
      <c r="B191" s="1">
        <v>45327.375</v>
      </c>
      <c r="C191" t="s">
        <v>480</v>
      </c>
      <c r="D191">
        <v>34</v>
      </c>
      <c r="E191" t="s">
        <v>484</v>
      </c>
      <c r="F191" t="s">
        <v>485</v>
      </c>
      <c r="G191" t="s">
        <v>486</v>
      </c>
      <c r="H191" t="str">
        <f t="shared" si="2"/>
        <v>Katherine Tyree</v>
      </c>
    </row>
    <row r="192" spans="1:8" x14ac:dyDescent="0.3">
      <c r="A192" s="1">
        <v>45327.333333333336</v>
      </c>
      <c r="B192" s="1">
        <v>45327.375</v>
      </c>
      <c r="C192" t="s">
        <v>480</v>
      </c>
      <c r="D192">
        <v>196</v>
      </c>
      <c r="E192" t="s">
        <v>512</v>
      </c>
      <c r="F192" t="s">
        <v>513</v>
      </c>
      <c r="G192" t="s">
        <v>514</v>
      </c>
      <c r="H192" t="str">
        <f t="shared" si="2"/>
        <v>Amber Hickman</v>
      </c>
    </row>
    <row r="193" spans="1:8" x14ac:dyDescent="0.3">
      <c r="A193" s="1">
        <v>45327.333333333336</v>
      </c>
      <c r="B193" s="1">
        <v>45327.375</v>
      </c>
      <c r="C193" t="s">
        <v>480</v>
      </c>
      <c r="D193">
        <v>101</v>
      </c>
      <c r="E193" t="s">
        <v>512</v>
      </c>
      <c r="F193" t="s">
        <v>513</v>
      </c>
      <c r="G193" t="s">
        <v>514</v>
      </c>
      <c r="H193" t="str">
        <f t="shared" si="2"/>
        <v>Amber Hickman</v>
      </c>
    </row>
    <row r="194" spans="1:8" x14ac:dyDescent="0.3">
      <c r="A194" s="1">
        <v>45327.333333333336</v>
      </c>
      <c r="B194" s="1">
        <v>45327.375</v>
      </c>
      <c r="C194" t="s">
        <v>480</v>
      </c>
      <c r="D194">
        <v>89</v>
      </c>
      <c r="E194" t="s">
        <v>497</v>
      </c>
      <c r="F194" t="s">
        <v>498</v>
      </c>
      <c r="G194" t="s">
        <v>499</v>
      </c>
      <c r="H194" t="str">
        <f t="shared" si="2"/>
        <v>Christian Litz</v>
      </c>
    </row>
    <row r="195" spans="1:8" x14ac:dyDescent="0.3">
      <c r="A195" s="1">
        <v>45327.333333333336</v>
      </c>
      <c r="B195" s="1">
        <v>45327.375</v>
      </c>
      <c r="C195" t="s">
        <v>480</v>
      </c>
      <c r="D195">
        <v>72</v>
      </c>
      <c r="E195" t="s">
        <v>484</v>
      </c>
      <c r="F195" t="s">
        <v>485</v>
      </c>
      <c r="G195" t="s">
        <v>486</v>
      </c>
      <c r="H195" t="str">
        <f t="shared" ref="H195:H258" si="3">CONCATENATE(F195," ",G195)</f>
        <v>Katherine Tyree</v>
      </c>
    </row>
    <row r="196" spans="1:8" x14ac:dyDescent="0.3">
      <c r="A196" s="1">
        <v>45327.333333333336</v>
      </c>
      <c r="B196" s="1">
        <v>45327.375</v>
      </c>
      <c r="C196" t="s">
        <v>480</v>
      </c>
      <c r="D196">
        <v>30</v>
      </c>
      <c r="E196" t="s">
        <v>497</v>
      </c>
      <c r="F196" t="s">
        <v>498</v>
      </c>
      <c r="G196" t="s">
        <v>499</v>
      </c>
      <c r="H196" t="str">
        <f t="shared" si="3"/>
        <v>Christian Litz</v>
      </c>
    </row>
    <row r="197" spans="1:8" x14ac:dyDescent="0.3">
      <c r="A197" s="1">
        <v>45327.333333333336</v>
      </c>
      <c r="B197" s="1">
        <v>45327.375</v>
      </c>
      <c r="C197" t="s">
        <v>487</v>
      </c>
      <c r="D197">
        <v>195</v>
      </c>
      <c r="E197" t="s">
        <v>500</v>
      </c>
      <c r="F197" t="s">
        <v>501</v>
      </c>
      <c r="G197" t="s">
        <v>502</v>
      </c>
      <c r="H197" t="str">
        <f t="shared" si="3"/>
        <v>James Allen</v>
      </c>
    </row>
    <row r="198" spans="1:8" x14ac:dyDescent="0.3">
      <c r="A198" s="1">
        <v>45327.333333333336</v>
      </c>
      <c r="B198" s="1">
        <v>45327.375</v>
      </c>
      <c r="C198" t="s">
        <v>487</v>
      </c>
      <c r="D198">
        <v>237</v>
      </c>
      <c r="E198" t="s">
        <v>500</v>
      </c>
      <c r="F198" t="s">
        <v>501</v>
      </c>
      <c r="G198" t="s">
        <v>502</v>
      </c>
      <c r="H198" t="str">
        <f t="shared" si="3"/>
        <v>James Allen</v>
      </c>
    </row>
    <row r="199" spans="1:8" x14ac:dyDescent="0.3">
      <c r="A199" s="1">
        <v>45327.354166666664</v>
      </c>
      <c r="B199" s="1">
        <v>45327.375</v>
      </c>
      <c r="C199" t="s">
        <v>480</v>
      </c>
      <c r="D199">
        <v>11</v>
      </c>
      <c r="E199" t="s">
        <v>491</v>
      </c>
      <c r="F199" t="s">
        <v>492</v>
      </c>
      <c r="G199" t="s">
        <v>493</v>
      </c>
      <c r="H199" t="str">
        <f t="shared" si="3"/>
        <v>Carolyn Simpson</v>
      </c>
    </row>
    <row r="200" spans="1:8" x14ac:dyDescent="0.3">
      <c r="A200" s="1">
        <v>45327.354166666664</v>
      </c>
      <c r="B200" s="1">
        <v>45327.375</v>
      </c>
      <c r="C200" t="s">
        <v>480</v>
      </c>
      <c r="D200">
        <v>245</v>
      </c>
      <c r="E200" t="s">
        <v>518</v>
      </c>
      <c r="F200" t="s">
        <v>519</v>
      </c>
      <c r="G200" t="s">
        <v>520</v>
      </c>
      <c r="H200" t="str">
        <f t="shared" si="3"/>
        <v>Heidi Molaison</v>
      </c>
    </row>
    <row r="201" spans="1:8" x14ac:dyDescent="0.3">
      <c r="A201" s="1">
        <v>45327.354166666664</v>
      </c>
      <c r="B201" s="1">
        <v>45327.375</v>
      </c>
      <c r="C201" t="s">
        <v>480</v>
      </c>
      <c r="D201">
        <v>127</v>
      </c>
      <c r="E201" t="s">
        <v>506</v>
      </c>
      <c r="F201" t="s">
        <v>507</v>
      </c>
      <c r="G201" t="s">
        <v>508</v>
      </c>
      <c r="H201" t="str">
        <f t="shared" si="3"/>
        <v>Victoria Miley</v>
      </c>
    </row>
    <row r="202" spans="1:8" x14ac:dyDescent="0.3">
      <c r="A202" s="1">
        <v>45327.375</v>
      </c>
      <c r="B202" s="1">
        <v>45327.395833333336</v>
      </c>
      <c r="C202" t="s">
        <v>480</v>
      </c>
      <c r="D202">
        <v>25</v>
      </c>
      <c r="E202" t="s">
        <v>506</v>
      </c>
      <c r="F202" t="s">
        <v>507</v>
      </c>
      <c r="G202" t="s">
        <v>508</v>
      </c>
      <c r="H202" t="str">
        <f t="shared" si="3"/>
        <v>Victoria Miley</v>
      </c>
    </row>
    <row r="203" spans="1:8" x14ac:dyDescent="0.3">
      <c r="A203" s="1">
        <v>45327.375</v>
      </c>
      <c r="B203" s="1">
        <v>45327.395833333336</v>
      </c>
      <c r="C203" t="s">
        <v>480</v>
      </c>
      <c r="D203">
        <v>34</v>
      </c>
      <c r="E203" t="s">
        <v>503</v>
      </c>
      <c r="F203" t="s">
        <v>504</v>
      </c>
      <c r="G203" t="s">
        <v>505</v>
      </c>
      <c r="H203" t="str">
        <f t="shared" si="3"/>
        <v>D'Anna Pullen</v>
      </c>
    </row>
    <row r="204" spans="1:8" x14ac:dyDescent="0.3">
      <c r="A204" s="1">
        <v>45327.375</v>
      </c>
      <c r="B204" s="1">
        <v>45327.395833333336</v>
      </c>
      <c r="C204" t="s">
        <v>480</v>
      </c>
      <c r="D204">
        <v>8</v>
      </c>
      <c r="E204" t="s">
        <v>491</v>
      </c>
      <c r="F204" t="s">
        <v>492</v>
      </c>
      <c r="G204" t="s">
        <v>493</v>
      </c>
      <c r="H204" t="str">
        <f t="shared" si="3"/>
        <v>Carolyn Simpson</v>
      </c>
    </row>
    <row r="205" spans="1:8" x14ac:dyDescent="0.3">
      <c r="A205" s="1">
        <v>45327.375</v>
      </c>
      <c r="B205" s="1">
        <v>45327.395833333336</v>
      </c>
      <c r="C205" t="s">
        <v>487</v>
      </c>
      <c r="D205">
        <v>125</v>
      </c>
      <c r="E205" t="s">
        <v>494</v>
      </c>
      <c r="F205" t="s">
        <v>495</v>
      </c>
      <c r="G205" t="s">
        <v>496</v>
      </c>
      <c r="H205" t="str">
        <f t="shared" si="3"/>
        <v>Kelli Cruthirds</v>
      </c>
    </row>
    <row r="206" spans="1:8" x14ac:dyDescent="0.3">
      <c r="A206" s="1">
        <v>45327.375</v>
      </c>
      <c r="B206" s="1">
        <v>45327.416666666664</v>
      </c>
      <c r="C206" t="s">
        <v>480</v>
      </c>
      <c r="D206">
        <v>115</v>
      </c>
      <c r="E206" t="s">
        <v>497</v>
      </c>
      <c r="F206" t="s">
        <v>498</v>
      </c>
      <c r="G206" t="s">
        <v>499</v>
      </c>
      <c r="H206" t="str">
        <f t="shared" si="3"/>
        <v>Christian Litz</v>
      </c>
    </row>
    <row r="207" spans="1:8" x14ac:dyDescent="0.3">
      <c r="A207" s="1">
        <v>45327.375</v>
      </c>
      <c r="B207" s="1">
        <v>45327.416666666664</v>
      </c>
      <c r="C207" t="s">
        <v>480</v>
      </c>
      <c r="D207">
        <v>106</v>
      </c>
      <c r="E207" t="s">
        <v>484</v>
      </c>
      <c r="F207" t="s">
        <v>485</v>
      </c>
      <c r="G207" t="s">
        <v>486</v>
      </c>
      <c r="H207" t="str">
        <f t="shared" si="3"/>
        <v>Katherine Tyree</v>
      </c>
    </row>
    <row r="208" spans="1:8" x14ac:dyDescent="0.3">
      <c r="A208" s="1">
        <v>45327.375</v>
      </c>
      <c r="B208" s="1">
        <v>45327.416666666664</v>
      </c>
      <c r="C208" t="s">
        <v>480</v>
      </c>
      <c r="D208">
        <v>133</v>
      </c>
      <c r="E208" t="s">
        <v>512</v>
      </c>
      <c r="F208" t="s">
        <v>513</v>
      </c>
      <c r="G208" t="s">
        <v>514</v>
      </c>
      <c r="H208" t="str">
        <f t="shared" si="3"/>
        <v>Amber Hickman</v>
      </c>
    </row>
    <row r="209" spans="1:8" x14ac:dyDescent="0.3">
      <c r="A209" s="1">
        <v>45327.375</v>
      </c>
      <c r="B209" s="1">
        <v>45327.416666666664</v>
      </c>
      <c r="C209" t="s">
        <v>480</v>
      </c>
      <c r="D209">
        <v>151</v>
      </c>
      <c r="E209" t="s">
        <v>484</v>
      </c>
      <c r="F209" t="s">
        <v>485</v>
      </c>
      <c r="G209" t="s">
        <v>486</v>
      </c>
      <c r="H209" t="str">
        <f t="shared" si="3"/>
        <v>Katherine Tyree</v>
      </c>
    </row>
    <row r="210" spans="1:8" x14ac:dyDescent="0.3">
      <c r="A210" s="1">
        <v>45327.375</v>
      </c>
      <c r="B210" s="1">
        <v>45327.416666666664</v>
      </c>
      <c r="C210" t="s">
        <v>487</v>
      </c>
      <c r="D210">
        <v>249</v>
      </c>
      <c r="E210" t="s">
        <v>488</v>
      </c>
      <c r="F210" t="s">
        <v>489</v>
      </c>
      <c r="G210" t="s">
        <v>490</v>
      </c>
      <c r="H210" t="str">
        <f t="shared" si="3"/>
        <v>Kelsea Rodriguez</v>
      </c>
    </row>
    <row r="211" spans="1:8" x14ac:dyDescent="0.3">
      <c r="A211" s="1">
        <v>45327.375</v>
      </c>
      <c r="B211" s="1">
        <v>45327.416666666664</v>
      </c>
      <c r="C211" t="s">
        <v>487</v>
      </c>
      <c r="D211">
        <v>168</v>
      </c>
      <c r="E211" t="s">
        <v>500</v>
      </c>
      <c r="F211" t="s">
        <v>501</v>
      </c>
      <c r="G211" t="s">
        <v>502</v>
      </c>
      <c r="H211" t="str">
        <f t="shared" si="3"/>
        <v>James Allen</v>
      </c>
    </row>
    <row r="212" spans="1:8" x14ac:dyDescent="0.3">
      <c r="A212" s="1">
        <v>45327.375</v>
      </c>
      <c r="B212" s="1">
        <v>45327.416666666664</v>
      </c>
      <c r="C212" t="s">
        <v>487</v>
      </c>
      <c r="D212">
        <v>210</v>
      </c>
      <c r="E212" t="s">
        <v>500</v>
      </c>
      <c r="F212" t="s">
        <v>501</v>
      </c>
      <c r="G212" t="s">
        <v>502</v>
      </c>
      <c r="H212" t="str">
        <f t="shared" si="3"/>
        <v>James Allen</v>
      </c>
    </row>
    <row r="213" spans="1:8" x14ac:dyDescent="0.3">
      <c r="A213" s="1">
        <v>45327.395833333336</v>
      </c>
      <c r="B213" s="1">
        <v>45327.416666666664</v>
      </c>
      <c r="C213" t="s">
        <v>480</v>
      </c>
      <c r="D213">
        <v>8</v>
      </c>
      <c r="E213" t="s">
        <v>503</v>
      </c>
      <c r="F213" t="s">
        <v>504</v>
      </c>
      <c r="G213" t="s">
        <v>505</v>
      </c>
      <c r="H213" t="str">
        <f t="shared" si="3"/>
        <v>D'Anna Pullen</v>
      </c>
    </row>
    <row r="214" spans="1:8" x14ac:dyDescent="0.3">
      <c r="A214" s="1">
        <v>45327.395833333336</v>
      </c>
      <c r="B214" s="1">
        <v>45327.416666666664</v>
      </c>
      <c r="C214" t="s">
        <v>480</v>
      </c>
      <c r="D214">
        <v>181</v>
      </c>
      <c r="E214" t="s">
        <v>491</v>
      </c>
      <c r="F214" t="s">
        <v>492</v>
      </c>
      <c r="G214" t="s">
        <v>493</v>
      </c>
      <c r="H214" t="str">
        <f t="shared" si="3"/>
        <v>Carolyn Simpson</v>
      </c>
    </row>
    <row r="215" spans="1:8" x14ac:dyDescent="0.3">
      <c r="A215" s="1">
        <v>45327.395833333336</v>
      </c>
      <c r="B215" s="1">
        <v>45327.416666666664</v>
      </c>
      <c r="C215" t="s">
        <v>480</v>
      </c>
      <c r="D215">
        <v>277</v>
      </c>
      <c r="E215" t="s">
        <v>506</v>
      </c>
      <c r="F215" t="s">
        <v>507</v>
      </c>
      <c r="G215" t="s">
        <v>508</v>
      </c>
      <c r="H215" t="str">
        <f t="shared" si="3"/>
        <v>Victoria Miley</v>
      </c>
    </row>
    <row r="216" spans="1:8" x14ac:dyDescent="0.3">
      <c r="A216" s="1">
        <v>45327.395833333336</v>
      </c>
      <c r="B216" s="1">
        <v>45327.416666666664</v>
      </c>
      <c r="C216" t="s">
        <v>487</v>
      </c>
      <c r="D216">
        <v>126</v>
      </c>
      <c r="E216" t="s">
        <v>494</v>
      </c>
      <c r="F216" t="s">
        <v>495</v>
      </c>
      <c r="G216" t="s">
        <v>496</v>
      </c>
      <c r="H216" t="str">
        <f t="shared" si="3"/>
        <v>Kelli Cruthirds</v>
      </c>
    </row>
    <row r="217" spans="1:8" x14ac:dyDescent="0.3">
      <c r="A217" s="1">
        <v>45327.416666666664</v>
      </c>
      <c r="B217" s="1">
        <v>45327.4375</v>
      </c>
      <c r="C217" t="s">
        <v>480</v>
      </c>
      <c r="D217">
        <v>193</v>
      </c>
      <c r="E217" t="s">
        <v>506</v>
      </c>
      <c r="F217" t="s">
        <v>507</v>
      </c>
      <c r="G217" t="s">
        <v>508</v>
      </c>
      <c r="H217" t="str">
        <f t="shared" si="3"/>
        <v>Victoria Miley</v>
      </c>
    </row>
    <row r="218" spans="1:8" x14ac:dyDescent="0.3">
      <c r="A218" s="1">
        <v>45327.416666666664</v>
      </c>
      <c r="B218" s="1">
        <v>45327.4375</v>
      </c>
      <c r="C218" t="s">
        <v>480</v>
      </c>
      <c r="D218">
        <v>181</v>
      </c>
      <c r="E218" t="s">
        <v>503</v>
      </c>
      <c r="F218" t="s">
        <v>504</v>
      </c>
      <c r="G218" t="s">
        <v>505</v>
      </c>
      <c r="H218" t="str">
        <f t="shared" si="3"/>
        <v>D'Anna Pullen</v>
      </c>
    </row>
    <row r="219" spans="1:8" x14ac:dyDescent="0.3">
      <c r="A219" s="1">
        <v>45327.416666666664</v>
      </c>
      <c r="B219" s="1">
        <v>45327.4375</v>
      </c>
      <c r="C219" t="s">
        <v>480</v>
      </c>
      <c r="D219">
        <v>8</v>
      </c>
      <c r="E219" t="s">
        <v>497</v>
      </c>
      <c r="F219" t="s">
        <v>498</v>
      </c>
      <c r="G219" t="s">
        <v>499</v>
      </c>
      <c r="H219" t="str">
        <f t="shared" si="3"/>
        <v>Christian Litz</v>
      </c>
    </row>
    <row r="220" spans="1:8" x14ac:dyDescent="0.3">
      <c r="A220" s="1">
        <v>45327.416666666664</v>
      </c>
      <c r="B220" s="1">
        <v>45327.4375</v>
      </c>
      <c r="C220" t="s">
        <v>480</v>
      </c>
      <c r="D220">
        <v>63</v>
      </c>
      <c r="E220" t="s">
        <v>506</v>
      </c>
      <c r="F220" t="s">
        <v>507</v>
      </c>
      <c r="G220" t="s">
        <v>508</v>
      </c>
      <c r="H220" t="str">
        <f t="shared" si="3"/>
        <v>Victoria Miley</v>
      </c>
    </row>
    <row r="221" spans="1:8" x14ac:dyDescent="0.3">
      <c r="A221" s="1">
        <v>45327.416666666664</v>
      </c>
      <c r="B221" s="1">
        <v>45327.4375</v>
      </c>
      <c r="C221" t="s">
        <v>487</v>
      </c>
      <c r="D221">
        <v>262</v>
      </c>
      <c r="E221" t="s">
        <v>488</v>
      </c>
      <c r="F221" t="s">
        <v>489</v>
      </c>
      <c r="G221" t="s">
        <v>490</v>
      </c>
      <c r="H221" t="str">
        <f t="shared" si="3"/>
        <v>Kelsea Rodriguez</v>
      </c>
    </row>
    <row r="222" spans="1:8" x14ac:dyDescent="0.3">
      <c r="A222" s="1">
        <v>45327.416666666664</v>
      </c>
      <c r="B222" s="1">
        <v>45327.458333333336</v>
      </c>
      <c r="C222" t="s">
        <v>480</v>
      </c>
      <c r="D222">
        <v>273</v>
      </c>
      <c r="E222" t="s">
        <v>484</v>
      </c>
      <c r="F222" t="s">
        <v>485</v>
      </c>
      <c r="G222" t="s">
        <v>486</v>
      </c>
      <c r="H222" t="str">
        <f t="shared" si="3"/>
        <v>Katherine Tyree</v>
      </c>
    </row>
    <row r="223" spans="1:8" x14ac:dyDescent="0.3">
      <c r="A223" s="1">
        <v>45327.416666666664</v>
      </c>
      <c r="B223" s="1">
        <v>45327.458333333336</v>
      </c>
      <c r="C223" t="s">
        <v>480</v>
      </c>
      <c r="D223">
        <v>28</v>
      </c>
      <c r="E223" t="s">
        <v>512</v>
      </c>
      <c r="F223" t="s">
        <v>513</v>
      </c>
      <c r="G223" t="s">
        <v>514</v>
      </c>
      <c r="H223" t="str">
        <f t="shared" si="3"/>
        <v>Amber Hickman</v>
      </c>
    </row>
    <row r="224" spans="1:8" x14ac:dyDescent="0.3">
      <c r="A224" s="1">
        <v>45327.416666666664</v>
      </c>
      <c r="B224" s="1">
        <v>45327.458333333336</v>
      </c>
      <c r="C224" t="s">
        <v>480</v>
      </c>
      <c r="D224">
        <v>338</v>
      </c>
      <c r="E224" t="s">
        <v>484</v>
      </c>
      <c r="F224" t="s">
        <v>485</v>
      </c>
      <c r="G224" t="s">
        <v>486</v>
      </c>
      <c r="H224" t="str">
        <f t="shared" si="3"/>
        <v>Katherine Tyree</v>
      </c>
    </row>
    <row r="225" spans="1:8" x14ac:dyDescent="0.3">
      <c r="A225" s="1">
        <v>45327.416666666664</v>
      </c>
      <c r="B225" s="1">
        <v>45327.458333333336</v>
      </c>
      <c r="C225" t="s">
        <v>480</v>
      </c>
      <c r="D225">
        <v>244</v>
      </c>
      <c r="E225" t="s">
        <v>512</v>
      </c>
      <c r="F225" t="s">
        <v>513</v>
      </c>
      <c r="G225" t="s">
        <v>514</v>
      </c>
      <c r="H225" t="str">
        <f t="shared" si="3"/>
        <v>Amber Hickman</v>
      </c>
    </row>
    <row r="226" spans="1:8" x14ac:dyDescent="0.3">
      <c r="A226" s="1">
        <v>45327.416666666664</v>
      </c>
      <c r="B226" s="1">
        <v>45327.458333333336</v>
      </c>
      <c r="C226" t="s">
        <v>487</v>
      </c>
      <c r="D226">
        <v>161</v>
      </c>
      <c r="E226" t="s">
        <v>500</v>
      </c>
      <c r="F226" t="s">
        <v>501</v>
      </c>
      <c r="G226" t="s">
        <v>502</v>
      </c>
      <c r="H226" t="str">
        <f t="shared" si="3"/>
        <v>James Allen</v>
      </c>
    </row>
    <row r="227" spans="1:8" x14ac:dyDescent="0.3">
      <c r="A227" s="1">
        <v>45327.416666666664</v>
      </c>
      <c r="B227" s="1">
        <v>45327.458333333336</v>
      </c>
      <c r="C227" t="s">
        <v>487</v>
      </c>
      <c r="D227">
        <v>38</v>
      </c>
      <c r="E227" t="s">
        <v>500</v>
      </c>
      <c r="F227" t="s">
        <v>501</v>
      </c>
      <c r="G227" t="s">
        <v>502</v>
      </c>
      <c r="H227" t="str">
        <f t="shared" si="3"/>
        <v>James Allen</v>
      </c>
    </row>
    <row r="228" spans="1:8" x14ac:dyDescent="0.3">
      <c r="A228" s="1">
        <v>45327.4375</v>
      </c>
      <c r="B228" s="1">
        <v>45327.458333333336</v>
      </c>
      <c r="C228" t="s">
        <v>480</v>
      </c>
      <c r="D228">
        <v>176</v>
      </c>
      <c r="E228" t="s">
        <v>497</v>
      </c>
      <c r="F228" t="s">
        <v>498</v>
      </c>
      <c r="G228" t="s">
        <v>499</v>
      </c>
      <c r="H228" t="str">
        <f t="shared" si="3"/>
        <v>Christian Litz</v>
      </c>
    </row>
    <row r="229" spans="1:8" x14ac:dyDescent="0.3">
      <c r="A229" s="1">
        <v>45327.4375</v>
      </c>
      <c r="B229" s="1">
        <v>45327.458333333336</v>
      </c>
      <c r="C229" t="s">
        <v>480</v>
      </c>
      <c r="D229">
        <v>193</v>
      </c>
      <c r="E229" t="s">
        <v>491</v>
      </c>
      <c r="F229" t="s">
        <v>492</v>
      </c>
      <c r="G229" t="s">
        <v>493</v>
      </c>
      <c r="H229" t="str">
        <f t="shared" si="3"/>
        <v>Carolyn Simpson</v>
      </c>
    </row>
    <row r="230" spans="1:8" x14ac:dyDescent="0.3">
      <c r="A230" s="1">
        <v>45327.4375</v>
      </c>
      <c r="B230" s="1">
        <v>45327.458333333336</v>
      </c>
      <c r="C230" t="s">
        <v>487</v>
      </c>
      <c r="D230">
        <v>16</v>
      </c>
      <c r="E230" t="s">
        <v>494</v>
      </c>
      <c r="F230" t="s">
        <v>495</v>
      </c>
      <c r="G230" t="s">
        <v>496</v>
      </c>
      <c r="H230" t="str">
        <f t="shared" si="3"/>
        <v>Kelli Cruthirds</v>
      </c>
    </row>
    <row r="231" spans="1:8" x14ac:dyDescent="0.3">
      <c r="A231" s="1">
        <v>45327.458333333336</v>
      </c>
      <c r="B231" s="1">
        <v>45327.479166666664</v>
      </c>
      <c r="C231" t="s">
        <v>480</v>
      </c>
      <c r="D231">
        <v>93</v>
      </c>
      <c r="E231" t="s">
        <v>503</v>
      </c>
      <c r="F231" t="s">
        <v>504</v>
      </c>
      <c r="G231" t="s">
        <v>505</v>
      </c>
      <c r="H231" t="str">
        <f t="shared" si="3"/>
        <v>D'Anna Pullen</v>
      </c>
    </row>
    <row r="232" spans="1:8" x14ac:dyDescent="0.3">
      <c r="A232" s="1">
        <v>45327.458333333336</v>
      </c>
      <c r="B232" s="1">
        <v>45327.479166666664</v>
      </c>
      <c r="C232" t="s">
        <v>480</v>
      </c>
      <c r="D232">
        <v>328</v>
      </c>
      <c r="E232" t="s">
        <v>506</v>
      </c>
      <c r="F232" t="s">
        <v>507</v>
      </c>
      <c r="G232" t="s">
        <v>508</v>
      </c>
      <c r="H232" t="str">
        <f t="shared" si="3"/>
        <v>Victoria Miley</v>
      </c>
    </row>
    <row r="233" spans="1:8" x14ac:dyDescent="0.3">
      <c r="A233" s="1">
        <v>45327.458333333336</v>
      </c>
      <c r="B233" s="1">
        <v>45327.479166666664</v>
      </c>
      <c r="C233" t="s">
        <v>480</v>
      </c>
      <c r="D233">
        <v>24</v>
      </c>
      <c r="E233" t="s">
        <v>518</v>
      </c>
      <c r="F233" t="s">
        <v>519</v>
      </c>
      <c r="G233" t="s">
        <v>520</v>
      </c>
      <c r="H233" t="str">
        <f t="shared" si="3"/>
        <v>Heidi Molaison</v>
      </c>
    </row>
    <row r="234" spans="1:8" x14ac:dyDescent="0.3">
      <c r="A234" s="1">
        <v>45327.458333333336</v>
      </c>
      <c r="B234" s="1">
        <v>45327.479166666664</v>
      </c>
      <c r="C234" t="s">
        <v>487</v>
      </c>
      <c r="D234">
        <v>14</v>
      </c>
      <c r="E234" t="s">
        <v>488</v>
      </c>
      <c r="F234" t="s">
        <v>489</v>
      </c>
      <c r="G234" t="s">
        <v>490</v>
      </c>
      <c r="H234" t="str">
        <f t="shared" si="3"/>
        <v>Kelsea Rodriguez</v>
      </c>
    </row>
    <row r="235" spans="1:8" x14ac:dyDescent="0.3">
      <c r="A235" s="1">
        <v>45327.458333333336</v>
      </c>
      <c r="B235" s="1">
        <v>45327.5</v>
      </c>
      <c r="C235" t="s">
        <v>480</v>
      </c>
      <c r="D235">
        <v>219</v>
      </c>
      <c r="E235" t="s">
        <v>484</v>
      </c>
      <c r="F235" t="s">
        <v>485</v>
      </c>
      <c r="G235" t="s">
        <v>486</v>
      </c>
      <c r="H235" t="str">
        <f t="shared" si="3"/>
        <v>Katherine Tyree</v>
      </c>
    </row>
    <row r="236" spans="1:8" x14ac:dyDescent="0.3">
      <c r="A236" s="1">
        <v>45327.458333333336</v>
      </c>
      <c r="B236" s="1">
        <v>45327.5</v>
      </c>
      <c r="C236" t="s">
        <v>480</v>
      </c>
      <c r="D236">
        <v>259</v>
      </c>
      <c r="E236" t="s">
        <v>497</v>
      </c>
      <c r="F236" t="s">
        <v>498</v>
      </c>
      <c r="G236" t="s">
        <v>499</v>
      </c>
      <c r="H236" t="str">
        <f t="shared" si="3"/>
        <v>Christian Litz</v>
      </c>
    </row>
    <row r="237" spans="1:8" x14ac:dyDescent="0.3">
      <c r="A237" s="1">
        <v>45327.458333333336</v>
      </c>
      <c r="B237" s="1">
        <v>45327.5</v>
      </c>
      <c r="C237" t="s">
        <v>480</v>
      </c>
      <c r="D237">
        <v>32</v>
      </c>
      <c r="E237" t="s">
        <v>497</v>
      </c>
      <c r="F237" t="s">
        <v>498</v>
      </c>
      <c r="G237" t="s">
        <v>499</v>
      </c>
      <c r="H237" t="str">
        <f t="shared" si="3"/>
        <v>Christian Litz</v>
      </c>
    </row>
    <row r="238" spans="1:8" x14ac:dyDescent="0.3">
      <c r="A238" s="1">
        <v>45327.458333333336</v>
      </c>
      <c r="B238" s="1">
        <v>45327.5</v>
      </c>
      <c r="C238" t="s">
        <v>480</v>
      </c>
      <c r="D238">
        <v>107</v>
      </c>
      <c r="E238" t="s">
        <v>512</v>
      </c>
      <c r="F238" t="s">
        <v>513</v>
      </c>
      <c r="G238" t="s">
        <v>514</v>
      </c>
      <c r="H238" t="str">
        <f t="shared" si="3"/>
        <v>Amber Hickman</v>
      </c>
    </row>
    <row r="239" spans="1:8" x14ac:dyDescent="0.3">
      <c r="A239" s="1">
        <v>45327.458333333336</v>
      </c>
      <c r="B239" s="1">
        <v>45327.5</v>
      </c>
      <c r="C239" t="s">
        <v>480</v>
      </c>
      <c r="D239">
        <v>264</v>
      </c>
      <c r="E239" t="s">
        <v>512</v>
      </c>
      <c r="F239" t="s">
        <v>513</v>
      </c>
      <c r="G239" t="s">
        <v>514</v>
      </c>
      <c r="H239" t="str">
        <f t="shared" si="3"/>
        <v>Amber Hickman</v>
      </c>
    </row>
    <row r="240" spans="1:8" x14ac:dyDescent="0.3">
      <c r="A240" s="1">
        <v>45327.458333333336</v>
      </c>
      <c r="B240" s="1">
        <v>45327.5</v>
      </c>
      <c r="C240" t="s">
        <v>480</v>
      </c>
      <c r="D240">
        <v>147</v>
      </c>
      <c r="E240" t="s">
        <v>484</v>
      </c>
      <c r="F240" t="s">
        <v>485</v>
      </c>
      <c r="G240" t="s">
        <v>486</v>
      </c>
      <c r="H240" t="str">
        <f t="shared" si="3"/>
        <v>Katherine Tyree</v>
      </c>
    </row>
    <row r="241" spans="1:8" x14ac:dyDescent="0.3">
      <c r="A241" s="1">
        <v>45327.458333333336</v>
      </c>
      <c r="B241" s="1">
        <v>45327.5</v>
      </c>
      <c r="C241" t="s">
        <v>487</v>
      </c>
      <c r="D241">
        <v>320</v>
      </c>
      <c r="E241" t="s">
        <v>500</v>
      </c>
      <c r="F241" t="s">
        <v>501</v>
      </c>
      <c r="G241" t="s">
        <v>502</v>
      </c>
      <c r="H241" t="str">
        <f t="shared" si="3"/>
        <v>James Allen</v>
      </c>
    </row>
    <row r="242" spans="1:8" x14ac:dyDescent="0.3">
      <c r="A242" s="1">
        <v>45327.458333333336</v>
      </c>
      <c r="B242" s="1">
        <v>45327.5</v>
      </c>
      <c r="C242" t="s">
        <v>487</v>
      </c>
      <c r="D242">
        <v>296</v>
      </c>
      <c r="E242" t="s">
        <v>500</v>
      </c>
      <c r="F242" t="s">
        <v>501</v>
      </c>
      <c r="G242" t="s">
        <v>502</v>
      </c>
      <c r="H242" t="str">
        <f t="shared" si="3"/>
        <v>James Allen</v>
      </c>
    </row>
    <row r="243" spans="1:8" x14ac:dyDescent="0.3">
      <c r="A243" s="1">
        <v>45327.458333333336</v>
      </c>
      <c r="B243" s="1">
        <v>45327.5</v>
      </c>
      <c r="C243" t="s">
        <v>487</v>
      </c>
      <c r="D243">
        <v>333</v>
      </c>
      <c r="E243" t="s">
        <v>494</v>
      </c>
      <c r="F243" t="s">
        <v>495</v>
      </c>
      <c r="G243" t="s">
        <v>496</v>
      </c>
      <c r="H243" t="str">
        <f t="shared" si="3"/>
        <v>Kelli Cruthirds</v>
      </c>
    </row>
    <row r="244" spans="1:8" x14ac:dyDescent="0.3">
      <c r="A244" s="1">
        <v>45327.479166666664</v>
      </c>
      <c r="B244" s="1">
        <v>45327.5</v>
      </c>
      <c r="C244" t="s">
        <v>480</v>
      </c>
      <c r="D244">
        <v>261</v>
      </c>
      <c r="E244" t="s">
        <v>518</v>
      </c>
      <c r="F244" t="s">
        <v>519</v>
      </c>
      <c r="G244" t="s">
        <v>520</v>
      </c>
      <c r="H244" t="str">
        <f t="shared" si="3"/>
        <v>Heidi Molaison</v>
      </c>
    </row>
    <row r="245" spans="1:8" x14ac:dyDescent="0.3">
      <c r="A245" s="1">
        <v>45327.541666666664</v>
      </c>
      <c r="B245" s="1">
        <v>45327.5625</v>
      </c>
      <c r="C245" t="s">
        <v>480</v>
      </c>
      <c r="D245">
        <v>67</v>
      </c>
      <c r="E245" t="s">
        <v>518</v>
      </c>
      <c r="F245" t="s">
        <v>519</v>
      </c>
      <c r="G245" t="s">
        <v>520</v>
      </c>
      <c r="H245" t="str">
        <f t="shared" si="3"/>
        <v>Heidi Molaison</v>
      </c>
    </row>
    <row r="246" spans="1:8" x14ac:dyDescent="0.3">
      <c r="A246" s="1">
        <v>45327.541666666664</v>
      </c>
      <c r="B246" s="1">
        <v>45327.5625</v>
      </c>
      <c r="C246" t="s">
        <v>480</v>
      </c>
      <c r="D246">
        <v>9</v>
      </c>
      <c r="E246" t="s">
        <v>506</v>
      </c>
      <c r="F246" t="s">
        <v>507</v>
      </c>
      <c r="G246" t="s">
        <v>508</v>
      </c>
      <c r="H246" t="str">
        <f t="shared" si="3"/>
        <v>Victoria Miley</v>
      </c>
    </row>
    <row r="247" spans="1:8" x14ac:dyDescent="0.3">
      <c r="A247" s="1">
        <v>45327.541666666664</v>
      </c>
      <c r="B247" s="1">
        <v>45327.583333333336</v>
      </c>
      <c r="C247" t="s">
        <v>480</v>
      </c>
      <c r="D247">
        <v>257</v>
      </c>
      <c r="E247" t="s">
        <v>484</v>
      </c>
      <c r="F247" t="s">
        <v>485</v>
      </c>
      <c r="G247" t="s">
        <v>486</v>
      </c>
      <c r="H247" t="str">
        <f t="shared" si="3"/>
        <v>Katherine Tyree</v>
      </c>
    </row>
    <row r="248" spans="1:8" x14ac:dyDescent="0.3">
      <c r="A248" s="1">
        <v>45327.541666666664</v>
      </c>
      <c r="B248" s="1">
        <v>45327.583333333336</v>
      </c>
      <c r="C248" t="s">
        <v>480</v>
      </c>
      <c r="D248">
        <v>88</v>
      </c>
      <c r="E248" t="s">
        <v>512</v>
      </c>
      <c r="F248" t="s">
        <v>513</v>
      </c>
      <c r="G248" t="s">
        <v>514</v>
      </c>
      <c r="H248" t="str">
        <f t="shared" si="3"/>
        <v>Amber Hickman</v>
      </c>
    </row>
    <row r="249" spans="1:8" x14ac:dyDescent="0.3">
      <c r="A249" s="1">
        <v>45327.541666666664</v>
      </c>
      <c r="B249" s="1">
        <v>45327.583333333336</v>
      </c>
      <c r="C249" t="s">
        <v>480</v>
      </c>
      <c r="D249">
        <v>225</v>
      </c>
      <c r="E249" t="s">
        <v>512</v>
      </c>
      <c r="F249" t="s">
        <v>513</v>
      </c>
      <c r="G249" t="s">
        <v>514</v>
      </c>
      <c r="H249" t="str">
        <f t="shared" si="3"/>
        <v>Amber Hickman</v>
      </c>
    </row>
    <row r="250" spans="1:8" x14ac:dyDescent="0.3">
      <c r="A250" s="1">
        <v>45327.541666666664</v>
      </c>
      <c r="B250" s="1">
        <v>45327.583333333336</v>
      </c>
      <c r="C250" t="s">
        <v>480</v>
      </c>
      <c r="D250">
        <v>118</v>
      </c>
      <c r="E250" t="s">
        <v>484</v>
      </c>
      <c r="F250" t="s">
        <v>485</v>
      </c>
      <c r="G250" t="s">
        <v>486</v>
      </c>
      <c r="H250" t="str">
        <f t="shared" si="3"/>
        <v>Katherine Tyree</v>
      </c>
    </row>
    <row r="251" spans="1:8" x14ac:dyDescent="0.3">
      <c r="A251" s="1">
        <v>45327.541666666664</v>
      </c>
      <c r="B251" s="1">
        <v>45327.583333333336</v>
      </c>
      <c r="C251" t="s">
        <v>487</v>
      </c>
      <c r="D251">
        <v>232</v>
      </c>
      <c r="E251" t="s">
        <v>515</v>
      </c>
      <c r="F251" t="s">
        <v>516</v>
      </c>
      <c r="G251" t="s">
        <v>517</v>
      </c>
      <c r="H251" t="str">
        <f t="shared" si="3"/>
        <v>Breanna Grieco</v>
      </c>
    </row>
    <row r="252" spans="1:8" x14ac:dyDescent="0.3">
      <c r="A252" s="1">
        <v>45327.541666666664</v>
      </c>
      <c r="B252" s="1">
        <v>45327.583333333336</v>
      </c>
      <c r="C252" t="s">
        <v>487</v>
      </c>
      <c r="D252">
        <v>306</v>
      </c>
      <c r="E252" t="s">
        <v>500</v>
      </c>
      <c r="F252" t="s">
        <v>501</v>
      </c>
      <c r="G252" t="s">
        <v>502</v>
      </c>
      <c r="H252" t="str">
        <f t="shared" si="3"/>
        <v>James Allen</v>
      </c>
    </row>
    <row r="253" spans="1:8" x14ac:dyDescent="0.3">
      <c r="A253" s="1">
        <v>45327.5625</v>
      </c>
      <c r="B253" s="1">
        <v>45327.583333333336</v>
      </c>
      <c r="C253" t="s">
        <v>480</v>
      </c>
      <c r="D253">
        <v>122</v>
      </c>
      <c r="E253" t="s">
        <v>491</v>
      </c>
      <c r="F253" t="s">
        <v>492</v>
      </c>
      <c r="G253" t="s">
        <v>493</v>
      </c>
      <c r="H253" t="str">
        <f t="shared" si="3"/>
        <v>Carolyn Simpson</v>
      </c>
    </row>
    <row r="254" spans="1:8" x14ac:dyDescent="0.3">
      <c r="A254" s="1">
        <v>45327.5625</v>
      </c>
      <c r="B254" s="1">
        <v>45327.583333333336</v>
      </c>
      <c r="C254" t="s">
        <v>480</v>
      </c>
      <c r="D254">
        <v>134</v>
      </c>
      <c r="E254" t="s">
        <v>518</v>
      </c>
      <c r="F254" t="s">
        <v>519</v>
      </c>
      <c r="G254" t="s">
        <v>520</v>
      </c>
      <c r="H254" t="str">
        <f t="shared" si="3"/>
        <v>Heidi Molaison</v>
      </c>
    </row>
    <row r="255" spans="1:8" x14ac:dyDescent="0.3">
      <c r="A255" s="1">
        <v>45327.5625</v>
      </c>
      <c r="B255" s="1">
        <v>45327.583333333336</v>
      </c>
      <c r="C255" t="s">
        <v>480</v>
      </c>
      <c r="D255">
        <v>120</v>
      </c>
      <c r="E255" t="s">
        <v>503</v>
      </c>
      <c r="F255" t="s">
        <v>504</v>
      </c>
      <c r="G255" t="s">
        <v>505</v>
      </c>
      <c r="H255" t="str">
        <f t="shared" si="3"/>
        <v>D'Anna Pullen</v>
      </c>
    </row>
    <row r="256" spans="1:8" x14ac:dyDescent="0.3">
      <c r="A256" s="1">
        <v>45327.5625</v>
      </c>
      <c r="B256" s="1">
        <v>45327.583333333336</v>
      </c>
      <c r="C256" t="s">
        <v>480</v>
      </c>
      <c r="D256">
        <v>67</v>
      </c>
      <c r="E256" t="s">
        <v>506</v>
      </c>
      <c r="F256" t="s">
        <v>507</v>
      </c>
      <c r="G256" t="s">
        <v>508</v>
      </c>
      <c r="H256" t="str">
        <f t="shared" si="3"/>
        <v>Victoria Miley</v>
      </c>
    </row>
    <row r="257" spans="1:8" x14ac:dyDescent="0.3">
      <c r="A257" s="1">
        <v>45327.583333333336</v>
      </c>
      <c r="B257" s="1">
        <v>45327.604166666664</v>
      </c>
      <c r="C257" t="s">
        <v>480</v>
      </c>
      <c r="D257">
        <v>221</v>
      </c>
      <c r="E257" t="s">
        <v>491</v>
      </c>
      <c r="F257" t="s">
        <v>492</v>
      </c>
      <c r="G257" t="s">
        <v>493</v>
      </c>
      <c r="H257" t="str">
        <f t="shared" si="3"/>
        <v>Carolyn Simpson</v>
      </c>
    </row>
    <row r="258" spans="1:8" x14ac:dyDescent="0.3">
      <c r="A258" s="1">
        <v>45327.583333333336</v>
      </c>
      <c r="B258" s="1">
        <v>45327.604166666664</v>
      </c>
      <c r="C258" t="s">
        <v>480</v>
      </c>
      <c r="D258">
        <v>159</v>
      </c>
      <c r="E258" t="s">
        <v>503</v>
      </c>
      <c r="F258" t="s">
        <v>504</v>
      </c>
      <c r="G258" t="s">
        <v>505</v>
      </c>
      <c r="H258" t="str">
        <f t="shared" si="3"/>
        <v>D'Anna Pullen</v>
      </c>
    </row>
    <row r="259" spans="1:8" x14ac:dyDescent="0.3">
      <c r="A259" s="1">
        <v>45327.583333333336</v>
      </c>
      <c r="B259" s="1">
        <v>45327.604166666664</v>
      </c>
      <c r="C259" t="s">
        <v>480</v>
      </c>
      <c r="D259">
        <v>134</v>
      </c>
      <c r="E259" t="s">
        <v>506</v>
      </c>
      <c r="F259" t="s">
        <v>507</v>
      </c>
      <c r="G259" t="s">
        <v>508</v>
      </c>
      <c r="H259" t="str">
        <f t="shared" ref="H259:H322" si="4">CONCATENATE(F259," ",G259)</f>
        <v>Victoria Miley</v>
      </c>
    </row>
    <row r="260" spans="1:8" x14ac:dyDescent="0.3">
      <c r="A260" s="1">
        <v>45327.583333333336</v>
      </c>
      <c r="B260" s="1">
        <v>45327.604166666664</v>
      </c>
      <c r="C260" t="s">
        <v>487</v>
      </c>
      <c r="D260">
        <v>171</v>
      </c>
      <c r="E260" t="s">
        <v>488</v>
      </c>
      <c r="F260" t="s">
        <v>489</v>
      </c>
      <c r="G260" t="s">
        <v>490</v>
      </c>
      <c r="H260" t="str">
        <f t="shared" si="4"/>
        <v>Kelsea Rodriguez</v>
      </c>
    </row>
    <row r="261" spans="1:8" x14ac:dyDescent="0.3">
      <c r="A261" s="1">
        <v>45327.583333333336</v>
      </c>
      <c r="B261" s="1">
        <v>45327.604166666664</v>
      </c>
      <c r="C261" t="s">
        <v>487</v>
      </c>
      <c r="D261">
        <v>132</v>
      </c>
      <c r="E261" t="s">
        <v>494</v>
      </c>
      <c r="F261" t="s">
        <v>495</v>
      </c>
      <c r="G261" t="s">
        <v>496</v>
      </c>
      <c r="H261" t="str">
        <f t="shared" si="4"/>
        <v>Kelli Cruthirds</v>
      </c>
    </row>
    <row r="262" spans="1:8" x14ac:dyDescent="0.3">
      <c r="A262" s="1">
        <v>45327.583333333336</v>
      </c>
      <c r="B262" s="1">
        <v>45327.625</v>
      </c>
      <c r="C262" t="s">
        <v>480</v>
      </c>
      <c r="D262">
        <v>85</v>
      </c>
      <c r="E262" t="s">
        <v>484</v>
      </c>
      <c r="F262" t="s">
        <v>485</v>
      </c>
      <c r="G262" t="s">
        <v>486</v>
      </c>
      <c r="H262" t="str">
        <f t="shared" si="4"/>
        <v>Katherine Tyree</v>
      </c>
    </row>
    <row r="263" spans="1:8" x14ac:dyDescent="0.3">
      <c r="A263" s="1">
        <v>45327.583333333336</v>
      </c>
      <c r="B263" s="1">
        <v>45327.625</v>
      </c>
      <c r="C263" t="s">
        <v>480</v>
      </c>
      <c r="D263">
        <v>91</v>
      </c>
      <c r="E263" t="s">
        <v>512</v>
      </c>
      <c r="F263" t="s">
        <v>513</v>
      </c>
      <c r="G263" t="s">
        <v>514</v>
      </c>
      <c r="H263" t="str">
        <f t="shared" si="4"/>
        <v>Amber Hickman</v>
      </c>
    </row>
    <row r="264" spans="1:8" x14ac:dyDescent="0.3">
      <c r="A264" s="1">
        <v>45327.583333333336</v>
      </c>
      <c r="B264" s="1">
        <v>45327.625</v>
      </c>
      <c r="C264" t="s">
        <v>480</v>
      </c>
      <c r="D264">
        <v>68</v>
      </c>
      <c r="E264" t="s">
        <v>512</v>
      </c>
      <c r="F264" t="s">
        <v>513</v>
      </c>
      <c r="G264" t="s">
        <v>514</v>
      </c>
      <c r="H264" t="str">
        <f t="shared" si="4"/>
        <v>Amber Hickman</v>
      </c>
    </row>
    <row r="265" spans="1:8" x14ac:dyDescent="0.3">
      <c r="A265" s="1">
        <v>45327.583333333336</v>
      </c>
      <c r="B265" s="1">
        <v>45327.625</v>
      </c>
      <c r="C265" t="s">
        <v>480</v>
      </c>
      <c r="D265">
        <v>32</v>
      </c>
      <c r="E265" t="s">
        <v>518</v>
      </c>
      <c r="F265" t="s">
        <v>519</v>
      </c>
      <c r="G265" t="s">
        <v>520</v>
      </c>
      <c r="H265" t="str">
        <f t="shared" si="4"/>
        <v>Heidi Molaison</v>
      </c>
    </row>
    <row r="266" spans="1:8" x14ac:dyDescent="0.3">
      <c r="A266" s="1">
        <v>45327.583333333336</v>
      </c>
      <c r="B266" s="1">
        <v>45327.625</v>
      </c>
      <c r="C266" t="s">
        <v>480</v>
      </c>
      <c r="D266">
        <v>165</v>
      </c>
      <c r="E266" t="s">
        <v>484</v>
      </c>
      <c r="F266" t="s">
        <v>485</v>
      </c>
      <c r="G266" t="s">
        <v>486</v>
      </c>
      <c r="H266" t="str">
        <f t="shared" si="4"/>
        <v>Katherine Tyree</v>
      </c>
    </row>
    <row r="267" spans="1:8" x14ac:dyDescent="0.3">
      <c r="A267" s="1">
        <v>45327.583333333336</v>
      </c>
      <c r="B267" s="1">
        <v>45327.625</v>
      </c>
      <c r="C267" t="s">
        <v>480</v>
      </c>
      <c r="D267">
        <v>197</v>
      </c>
      <c r="E267" t="s">
        <v>518</v>
      </c>
      <c r="F267" t="s">
        <v>519</v>
      </c>
      <c r="G267" t="s">
        <v>520</v>
      </c>
      <c r="H267" t="str">
        <f t="shared" si="4"/>
        <v>Heidi Molaison</v>
      </c>
    </row>
    <row r="268" spans="1:8" x14ac:dyDescent="0.3">
      <c r="A268" s="1">
        <v>45327.583333333336</v>
      </c>
      <c r="B268" s="1">
        <v>45327.625</v>
      </c>
      <c r="C268" t="s">
        <v>487</v>
      </c>
      <c r="D268">
        <v>253</v>
      </c>
      <c r="E268" t="s">
        <v>515</v>
      </c>
      <c r="F268" t="s">
        <v>516</v>
      </c>
      <c r="G268" t="s">
        <v>517</v>
      </c>
      <c r="H268" t="str">
        <f t="shared" si="4"/>
        <v>Breanna Grieco</v>
      </c>
    </row>
    <row r="269" spans="1:8" x14ac:dyDescent="0.3">
      <c r="A269" s="1">
        <v>45327.583333333336</v>
      </c>
      <c r="B269" s="1">
        <v>45327.625</v>
      </c>
      <c r="C269" t="s">
        <v>487</v>
      </c>
      <c r="D269">
        <v>64</v>
      </c>
      <c r="E269" t="s">
        <v>515</v>
      </c>
      <c r="F269" t="s">
        <v>516</v>
      </c>
      <c r="G269" t="s">
        <v>517</v>
      </c>
      <c r="H269" t="str">
        <f t="shared" si="4"/>
        <v>Breanna Grieco</v>
      </c>
    </row>
    <row r="270" spans="1:8" x14ac:dyDescent="0.3">
      <c r="A270" s="1">
        <v>45327.604166666664</v>
      </c>
      <c r="B270" s="1">
        <v>45327.625</v>
      </c>
      <c r="C270" t="s">
        <v>480</v>
      </c>
      <c r="D270">
        <v>87</v>
      </c>
      <c r="E270" t="s">
        <v>506</v>
      </c>
      <c r="F270" t="s">
        <v>507</v>
      </c>
      <c r="G270" t="s">
        <v>508</v>
      </c>
      <c r="H270" t="str">
        <f t="shared" si="4"/>
        <v>Victoria Miley</v>
      </c>
    </row>
    <row r="271" spans="1:8" x14ac:dyDescent="0.3">
      <c r="A271" s="1">
        <v>45327.604166666664</v>
      </c>
      <c r="B271" s="1">
        <v>45327.625</v>
      </c>
      <c r="C271" t="s">
        <v>480</v>
      </c>
      <c r="D271">
        <v>192</v>
      </c>
      <c r="E271" t="s">
        <v>503</v>
      </c>
      <c r="F271" t="s">
        <v>504</v>
      </c>
      <c r="G271" t="s">
        <v>505</v>
      </c>
      <c r="H271" t="str">
        <f t="shared" si="4"/>
        <v>D'Anna Pullen</v>
      </c>
    </row>
    <row r="272" spans="1:8" x14ac:dyDescent="0.3">
      <c r="A272" s="1">
        <v>45327.604166666664</v>
      </c>
      <c r="B272" s="1">
        <v>45327.625</v>
      </c>
      <c r="C272" t="s">
        <v>480</v>
      </c>
      <c r="D272">
        <v>217</v>
      </c>
      <c r="E272" t="s">
        <v>491</v>
      </c>
      <c r="F272" t="s">
        <v>492</v>
      </c>
      <c r="G272" t="s">
        <v>493</v>
      </c>
      <c r="H272" t="str">
        <f t="shared" si="4"/>
        <v>Carolyn Simpson</v>
      </c>
    </row>
    <row r="273" spans="1:8" x14ac:dyDescent="0.3">
      <c r="A273" s="1">
        <v>45327.604166666664</v>
      </c>
      <c r="B273" s="1">
        <v>45327.625</v>
      </c>
      <c r="C273" t="s">
        <v>487</v>
      </c>
      <c r="D273">
        <v>171</v>
      </c>
      <c r="E273" t="s">
        <v>494</v>
      </c>
      <c r="F273" t="s">
        <v>495</v>
      </c>
      <c r="G273" t="s">
        <v>496</v>
      </c>
      <c r="H273" t="str">
        <f t="shared" si="4"/>
        <v>Kelli Cruthirds</v>
      </c>
    </row>
    <row r="274" spans="1:8" x14ac:dyDescent="0.3">
      <c r="A274" s="1">
        <v>45327.604166666664</v>
      </c>
      <c r="B274" s="1">
        <v>45327.645833333336</v>
      </c>
      <c r="C274" t="s">
        <v>487</v>
      </c>
      <c r="D274">
        <v>333</v>
      </c>
      <c r="E274" t="s">
        <v>488</v>
      </c>
      <c r="F274" t="s">
        <v>489</v>
      </c>
      <c r="G274" t="s">
        <v>490</v>
      </c>
      <c r="H274" t="str">
        <f t="shared" si="4"/>
        <v>Kelsea Rodriguez</v>
      </c>
    </row>
    <row r="275" spans="1:8" x14ac:dyDescent="0.3">
      <c r="A275" s="1">
        <v>45327.625</v>
      </c>
      <c r="B275" s="1">
        <v>45327.645833333336</v>
      </c>
      <c r="C275" t="s">
        <v>480</v>
      </c>
      <c r="D275">
        <v>87</v>
      </c>
      <c r="E275" t="s">
        <v>518</v>
      </c>
      <c r="F275" t="s">
        <v>519</v>
      </c>
      <c r="G275" t="s">
        <v>520</v>
      </c>
      <c r="H275" t="str">
        <f t="shared" si="4"/>
        <v>Heidi Molaison</v>
      </c>
    </row>
    <row r="276" spans="1:8" x14ac:dyDescent="0.3">
      <c r="A276" s="1">
        <v>45327.625</v>
      </c>
      <c r="B276" s="1">
        <v>45327.645833333336</v>
      </c>
      <c r="C276" t="s">
        <v>480</v>
      </c>
      <c r="D276">
        <v>37</v>
      </c>
      <c r="E276" t="s">
        <v>491</v>
      </c>
      <c r="F276" t="s">
        <v>492</v>
      </c>
      <c r="G276" t="s">
        <v>493</v>
      </c>
      <c r="H276" t="str">
        <f t="shared" si="4"/>
        <v>Carolyn Simpson</v>
      </c>
    </row>
    <row r="277" spans="1:8" x14ac:dyDescent="0.3">
      <c r="A277" s="1">
        <v>45327.625</v>
      </c>
      <c r="B277" s="1">
        <v>45327.645833333336</v>
      </c>
      <c r="C277" t="s">
        <v>480</v>
      </c>
      <c r="D277">
        <v>339</v>
      </c>
      <c r="E277" t="s">
        <v>491</v>
      </c>
      <c r="F277" t="s">
        <v>492</v>
      </c>
      <c r="G277" t="s">
        <v>493</v>
      </c>
      <c r="H277" t="str">
        <f t="shared" si="4"/>
        <v>Carolyn Simpson</v>
      </c>
    </row>
    <row r="278" spans="1:8" x14ac:dyDescent="0.3">
      <c r="A278" s="1">
        <v>45327.625</v>
      </c>
      <c r="B278" s="1">
        <v>45327.645833333336</v>
      </c>
      <c r="C278" t="s">
        <v>480</v>
      </c>
      <c r="D278">
        <v>217</v>
      </c>
      <c r="E278" t="s">
        <v>503</v>
      </c>
      <c r="F278" t="s">
        <v>504</v>
      </c>
      <c r="G278" t="s">
        <v>505</v>
      </c>
      <c r="H278" t="str">
        <f t="shared" si="4"/>
        <v>D'Anna Pullen</v>
      </c>
    </row>
    <row r="279" spans="1:8" x14ac:dyDescent="0.3">
      <c r="A279" s="1">
        <v>45327.625</v>
      </c>
      <c r="B279" s="1">
        <v>45327.645833333336</v>
      </c>
      <c r="C279" t="s">
        <v>480</v>
      </c>
      <c r="D279">
        <v>340</v>
      </c>
      <c r="E279" t="s">
        <v>518</v>
      </c>
      <c r="F279" t="s">
        <v>519</v>
      </c>
      <c r="G279" t="s">
        <v>520</v>
      </c>
      <c r="H279" t="str">
        <f t="shared" si="4"/>
        <v>Heidi Molaison</v>
      </c>
    </row>
    <row r="280" spans="1:8" x14ac:dyDescent="0.3">
      <c r="A280" s="1">
        <v>45327.625</v>
      </c>
      <c r="B280" s="1">
        <v>45327.645833333336</v>
      </c>
      <c r="C280" t="s">
        <v>487</v>
      </c>
      <c r="D280">
        <v>4</v>
      </c>
      <c r="E280" t="s">
        <v>494</v>
      </c>
      <c r="F280" t="s">
        <v>495</v>
      </c>
      <c r="G280" t="s">
        <v>496</v>
      </c>
      <c r="H280" t="str">
        <f t="shared" si="4"/>
        <v>Kelli Cruthirds</v>
      </c>
    </row>
    <row r="281" spans="1:8" x14ac:dyDescent="0.3">
      <c r="A281" s="1">
        <v>45327.625</v>
      </c>
      <c r="B281" s="1">
        <v>45327.645833333336</v>
      </c>
      <c r="C281" t="s">
        <v>487</v>
      </c>
      <c r="D281">
        <v>321</v>
      </c>
      <c r="E281" t="s">
        <v>515</v>
      </c>
      <c r="F281" t="s">
        <v>516</v>
      </c>
      <c r="G281" t="s">
        <v>517</v>
      </c>
      <c r="H281" t="str">
        <f t="shared" si="4"/>
        <v>Breanna Grieco</v>
      </c>
    </row>
    <row r="282" spans="1:8" x14ac:dyDescent="0.3">
      <c r="A282" s="1">
        <v>45327.625</v>
      </c>
      <c r="B282" s="1">
        <v>45327.666666666664</v>
      </c>
      <c r="C282" t="s">
        <v>480</v>
      </c>
      <c r="D282">
        <v>21</v>
      </c>
      <c r="E282" t="s">
        <v>484</v>
      </c>
      <c r="F282" t="s">
        <v>485</v>
      </c>
      <c r="G282" t="s">
        <v>486</v>
      </c>
      <c r="H282" t="str">
        <f t="shared" si="4"/>
        <v>Katherine Tyree</v>
      </c>
    </row>
    <row r="283" spans="1:8" x14ac:dyDescent="0.3">
      <c r="A283" s="1">
        <v>45327.625</v>
      </c>
      <c r="B283" s="1">
        <v>45327.666666666664</v>
      </c>
      <c r="C283" t="s">
        <v>480</v>
      </c>
      <c r="D283">
        <v>96</v>
      </c>
      <c r="E283" t="s">
        <v>512</v>
      </c>
      <c r="F283" t="s">
        <v>513</v>
      </c>
      <c r="G283" t="s">
        <v>514</v>
      </c>
      <c r="H283" t="str">
        <f t="shared" si="4"/>
        <v>Amber Hickman</v>
      </c>
    </row>
    <row r="284" spans="1:8" x14ac:dyDescent="0.3">
      <c r="A284" s="1">
        <v>45327.645833333336</v>
      </c>
      <c r="B284" s="1">
        <v>45327.666666666664</v>
      </c>
      <c r="C284" t="s">
        <v>480</v>
      </c>
      <c r="D284">
        <v>163</v>
      </c>
      <c r="E284" t="s">
        <v>503</v>
      </c>
      <c r="F284" t="s">
        <v>504</v>
      </c>
      <c r="G284" t="s">
        <v>505</v>
      </c>
      <c r="H284" t="str">
        <f t="shared" si="4"/>
        <v>D'Anna Pullen</v>
      </c>
    </row>
    <row r="285" spans="1:8" x14ac:dyDescent="0.3">
      <c r="A285" s="1">
        <v>45327.645833333336</v>
      </c>
      <c r="B285" s="1">
        <v>45327.666666666664</v>
      </c>
      <c r="C285" t="s">
        <v>480</v>
      </c>
      <c r="D285">
        <v>124</v>
      </c>
      <c r="E285" t="s">
        <v>506</v>
      </c>
      <c r="F285" t="s">
        <v>507</v>
      </c>
      <c r="G285" t="s">
        <v>508</v>
      </c>
      <c r="H285" t="str">
        <f t="shared" si="4"/>
        <v>Victoria Miley</v>
      </c>
    </row>
    <row r="286" spans="1:8" x14ac:dyDescent="0.3">
      <c r="A286" s="1">
        <v>45327.645833333336</v>
      </c>
      <c r="B286" s="1">
        <v>45327.666666666664</v>
      </c>
      <c r="C286" t="s">
        <v>480</v>
      </c>
      <c r="D286">
        <v>83</v>
      </c>
      <c r="E286" t="s">
        <v>491</v>
      </c>
      <c r="F286" t="s">
        <v>492</v>
      </c>
      <c r="G286" t="s">
        <v>493</v>
      </c>
      <c r="H286" t="str">
        <f t="shared" si="4"/>
        <v>Carolyn Simpson</v>
      </c>
    </row>
    <row r="287" spans="1:8" x14ac:dyDescent="0.3">
      <c r="A287" s="1">
        <v>45327.645833333336</v>
      </c>
      <c r="B287" s="1">
        <v>45327.666666666664</v>
      </c>
      <c r="C287" t="s">
        <v>487</v>
      </c>
      <c r="D287">
        <v>4</v>
      </c>
      <c r="E287" t="s">
        <v>488</v>
      </c>
      <c r="F287" t="s">
        <v>489</v>
      </c>
      <c r="G287" t="s">
        <v>490</v>
      </c>
      <c r="H287" t="str">
        <f t="shared" si="4"/>
        <v>Kelsea Rodriguez</v>
      </c>
    </row>
    <row r="288" spans="1:8" x14ac:dyDescent="0.3">
      <c r="A288" s="1">
        <v>45327.645833333336</v>
      </c>
      <c r="B288" s="1">
        <v>45327.666666666664</v>
      </c>
      <c r="C288" t="s">
        <v>487</v>
      </c>
      <c r="D288">
        <v>144</v>
      </c>
      <c r="E288" t="s">
        <v>494</v>
      </c>
      <c r="F288" t="s">
        <v>495</v>
      </c>
      <c r="G288" t="s">
        <v>496</v>
      </c>
      <c r="H288" t="str">
        <f t="shared" si="4"/>
        <v>Kelli Cruthirds</v>
      </c>
    </row>
    <row r="289" spans="1:8" x14ac:dyDescent="0.3">
      <c r="A289" s="1">
        <v>45327.645833333336</v>
      </c>
      <c r="B289" s="1">
        <v>45327.6875</v>
      </c>
      <c r="C289" t="s">
        <v>480</v>
      </c>
      <c r="D289">
        <v>73</v>
      </c>
      <c r="E289" t="s">
        <v>518</v>
      </c>
      <c r="F289" t="s">
        <v>519</v>
      </c>
      <c r="G289" t="s">
        <v>520</v>
      </c>
      <c r="H289" t="str">
        <f t="shared" si="4"/>
        <v>Heidi Molaison</v>
      </c>
    </row>
    <row r="290" spans="1:8" x14ac:dyDescent="0.3">
      <c r="A290" s="1">
        <v>45327.666666666664</v>
      </c>
      <c r="B290" s="1">
        <v>45327.6875</v>
      </c>
      <c r="C290" t="s">
        <v>480</v>
      </c>
      <c r="D290">
        <v>83</v>
      </c>
      <c r="E290" t="s">
        <v>506</v>
      </c>
      <c r="F290" t="s">
        <v>507</v>
      </c>
      <c r="G290" t="s">
        <v>508</v>
      </c>
      <c r="H290" t="str">
        <f t="shared" si="4"/>
        <v>Victoria Miley</v>
      </c>
    </row>
    <row r="291" spans="1:8" x14ac:dyDescent="0.3">
      <c r="A291" s="1">
        <v>45327.666666666664</v>
      </c>
      <c r="B291" s="1">
        <v>45327.6875</v>
      </c>
      <c r="C291" t="s">
        <v>487</v>
      </c>
      <c r="D291">
        <v>2</v>
      </c>
      <c r="E291" t="s">
        <v>494</v>
      </c>
      <c r="F291" t="s">
        <v>495</v>
      </c>
      <c r="G291" t="s">
        <v>496</v>
      </c>
      <c r="H291" t="str">
        <f t="shared" si="4"/>
        <v>Kelli Cruthirds</v>
      </c>
    </row>
    <row r="292" spans="1:8" x14ac:dyDescent="0.3">
      <c r="A292" s="1">
        <v>45327.666666666664</v>
      </c>
      <c r="B292" s="1">
        <v>45327.6875</v>
      </c>
      <c r="C292" t="s">
        <v>487</v>
      </c>
      <c r="D292">
        <v>39</v>
      </c>
      <c r="E292" t="s">
        <v>488</v>
      </c>
      <c r="F292" t="s">
        <v>489</v>
      </c>
      <c r="G292" t="s">
        <v>490</v>
      </c>
      <c r="H292" t="str">
        <f t="shared" si="4"/>
        <v>Kelsea Rodriguez</v>
      </c>
    </row>
    <row r="293" spans="1:8" x14ac:dyDescent="0.3">
      <c r="A293" s="1">
        <v>45327.666666666664</v>
      </c>
      <c r="B293" s="1">
        <v>45327.708333333336</v>
      </c>
      <c r="C293" t="s">
        <v>480</v>
      </c>
      <c r="D293">
        <v>77</v>
      </c>
      <c r="E293" t="s">
        <v>484</v>
      </c>
      <c r="F293" t="s">
        <v>485</v>
      </c>
      <c r="G293" t="s">
        <v>486</v>
      </c>
      <c r="H293" t="str">
        <f t="shared" si="4"/>
        <v>Katherine Tyree</v>
      </c>
    </row>
    <row r="294" spans="1:8" x14ac:dyDescent="0.3">
      <c r="A294" s="1">
        <v>45327.666666666664</v>
      </c>
      <c r="B294" s="1">
        <v>45327.708333333336</v>
      </c>
      <c r="C294" t="s">
        <v>480</v>
      </c>
      <c r="D294">
        <v>97</v>
      </c>
      <c r="E294" t="s">
        <v>484</v>
      </c>
      <c r="F294" t="s">
        <v>485</v>
      </c>
      <c r="G294" t="s">
        <v>486</v>
      </c>
      <c r="H294" t="str">
        <f t="shared" si="4"/>
        <v>Katherine Tyree</v>
      </c>
    </row>
    <row r="295" spans="1:8" x14ac:dyDescent="0.3">
      <c r="A295" s="1">
        <v>45327.666666666664</v>
      </c>
      <c r="B295" s="1">
        <v>45327.708333333336</v>
      </c>
      <c r="C295" t="s">
        <v>487</v>
      </c>
      <c r="D295">
        <v>138</v>
      </c>
      <c r="E295" t="s">
        <v>515</v>
      </c>
      <c r="F295" t="s">
        <v>516</v>
      </c>
      <c r="G295" t="s">
        <v>517</v>
      </c>
      <c r="H295" t="str">
        <f t="shared" si="4"/>
        <v>Breanna Grieco</v>
      </c>
    </row>
    <row r="296" spans="1:8" x14ac:dyDescent="0.3">
      <c r="A296" s="1">
        <v>45327.6875</v>
      </c>
      <c r="B296" s="1">
        <v>45327.708333333336</v>
      </c>
      <c r="C296" t="s">
        <v>480</v>
      </c>
      <c r="D296">
        <v>265</v>
      </c>
      <c r="E296" t="s">
        <v>506</v>
      </c>
      <c r="F296" t="s">
        <v>507</v>
      </c>
      <c r="G296" t="s">
        <v>508</v>
      </c>
      <c r="H296" t="str">
        <f t="shared" si="4"/>
        <v>Victoria Miley</v>
      </c>
    </row>
    <row r="297" spans="1:8" x14ac:dyDescent="0.3">
      <c r="A297" s="1">
        <v>45327.6875</v>
      </c>
      <c r="B297" s="1">
        <v>45327.708333333336</v>
      </c>
      <c r="C297" t="s">
        <v>480</v>
      </c>
      <c r="D297">
        <v>234</v>
      </c>
      <c r="E297" t="s">
        <v>491</v>
      </c>
      <c r="F297" t="s">
        <v>492</v>
      </c>
      <c r="G297" t="s">
        <v>493</v>
      </c>
      <c r="H297" t="str">
        <f t="shared" si="4"/>
        <v>Carolyn Simpson</v>
      </c>
    </row>
    <row r="298" spans="1:8" x14ac:dyDescent="0.3">
      <c r="A298" s="1">
        <v>45327.6875</v>
      </c>
      <c r="B298" s="1">
        <v>45327.708333333336</v>
      </c>
      <c r="C298" t="s">
        <v>480</v>
      </c>
      <c r="D298">
        <v>75</v>
      </c>
      <c r="E298" t="s">
        <v>518</v>
      </c>
      <c r="F298" t="s">
        <v>519</v>
      </c>
      <c r="G298" t="s">
        <v>520</v>
      </c>
      <c r="H298" t="str">
        <f t="shared" si="4"/>
        <v>Heidi Molaison</v>
      </c>
    </row>
    <row r="299" spans="1:8" x14ac:dyDescent="0.3">
      <c r="A299" s="1">
        <v>45327.6875</v>
      </c>
      <c r="B299" s="1">
        <v>45327.708333333336</v>
      </c>
      <c r="C299" t="s">
        <v>480</v>
      </c>
      <c r="D299">
        <v>220</v>
      </c>
      <c r="E299" t="s">
        <v>503</v>
      </c>
      <c r="F299" t="s">
        <v>504</v>
      </c>
      <c r="G299" t="s">
        <v>505</v>
      </c>
      <c r="H299" t="str">
        <f t="shared" si="4"/>
        <v>D'Anna Pullen</v>
      </c>
    </row>
    <row r="300" spans="1:8" x14ac:dyDescent="0.3">
      <c r="A300" s="1">
        <v>45327.6875</v>
      </c>
      <c r="B300" s="1">
        <v>45327.708333333336</v>
      </c>
      <c r="C300" t="s">
        <v>487</v>
      </c>
      <c r="D300">
        <v>39</v>
      </c>
      <c r="E300" t="s">
        <v>494</v>
      </c>
      <c r="F300" t="s">
        <v>495</v>
      </c>
      <c r="G300" t="s">
        <v>496</v>
      </c>
      <c r="H300" t="str">
        <f t="shared" si="4"/>
        <v>Kelli Cruthirds</v>
      </c>
    </row>
    <row r="301" spans="1:8" x14ac:dyDescent="0.3">
      <c r="A301" s="1">
        <v>45327.6875</v>
      </c>
      <c r="B301" s="1">
        <v>45327.708333333336</v>
      </c>
      <c r="C301" t="s">
        <v>487</v>
      </c>
      <c r="D301">
        <v>330</v>
      </c>
      <c r="E301" t="s">
        <v>488</v>
      </c>
      <c r="F301" t="s">
        <v>489</v>
      </c>
      <c r="G301" t="s">
        <v>490</v>
      </c>
      <c r="H301" t="str">
        <f t="shared" si="4"/>
        <v>Kelsea Rodriguez</v>
      </c>
    </row>
    <row r="302" spans="1:8" x14ac:dyDescent="0.3">
      <c r="A302" s="1">
        <v>45327.708333333336</v>
      </c>
      <c r="B302" s="1">
        <v>45327.729166666664</v>
      </c>
      <c r="C302" t="s">
        <v>480</v>
      </c>
      <c r="D302">
        <v>255</v>
      </c>
      <c r="E302" t="s">
        <v>491</v>
      </c>
      <c r="F302" t="s">
        <v>492</v>
      </c>
      <c r="G302" t="s">
        <v>493</v>
      </c>
      <c r="H302" t="str">
        <f t="shared" si="4"/>
        <v>Carolyn Simpson</v>
      </c>
    </row>
    <row r="303" spans="1:8" x14ac:dyDescent="0.3">
      <c r="A303" s="1">
        <v>45327.708333333336</v>
      </c>
      <c r="B303" s="1">
        <v>45327.729166666664</v>
      </c>
      <c r="C303" t="s">
        <v>480</v>
      </c>
      <c r="D303">
        <v>274</v>
      </c>
      <c r="E303" t="s">
        <v>506</v>
      </c>
      <c r="F303" t="s">
        <v>507</v>
      </c>
      <c r="G303" t="s">
        <v>508</v>
      </c>
      <c r="H303" t="str">
        <f t="shared" si="4"/>
        <v>Victoria Miley</v>
      </c>
    </row>
    <row r="304" spans="1:8" x14ac:dyDescent="0.3">
      <c r="A304" s="1">
        <v>45327.708333333336</v>
      </c>
      <c r="B304" s="1">
        <v>45327.729166666664</v>
      </c>
      <c r="C304" t="s">
        <v>480</v>
      </c>
      <c r="D304">
        <v>226</v>
      </c>
      <c r="E304" t="s">
        <v>503</v>
      </c>
      <c r="F304" t="s">
        <v>504</v>
      </c>
      <c r="G304" t="s">
        <v>505</v>
      </c>
      <c r="H304" t="str">
        <f t="shared" si="4"/>
        <v>D'Anna Pullen</v>
      </c>
    </row>
    <row r="305" spans="1:8" x14ac:dyDescent="0.3">
      <c r="A305" s="1">
        <v>45327.708333333336</v>
      </c>
      <c r="B305" s="1">
        <v>45327.729166666664</v>
      </c>
      <c r="C305" t="s">
        <v>480</v>
      </c>
      <c r="D305">
        <v>341</v>
      </c>
      <c r="E305" t="s">
        <v>503</v>
      </c>
      <c r="F305" t="s">
        <v>504</v>
      </c>
      <c r="G305" t="s">
        <v>505</v>
      </c>
      <c r="H305" t="str">
        <f t="shared" si="4"/>
        <v>D'Anna Pullen</v>
      </c>
    </row>
    <row r="306" spans="1:8" x14ac:dyDescent="0.3">
      <c r="A306" s="1">
        <v>45327.708333333336</v>
      </c>
      <c r="B306" s="1">
        <v>45327.75</v>
      </c>
      <c r="C306" t="s">
        <v>480</v>
      </c>
      <c r="D306">
        <v>49</v>
      </c>
      <c r="E306" t="s">
        <v>484</v>
      </c>
      <c r="F306" t="s">
        <v>485</v>
      </c>
      <c r="G306" t="s">
        <v>486</v>
      </c>
      <c r="H306" t="str">
        <f t="shared" si="4"/>
        <v>Katherine Tyree</v>
      </c>
    </row>
    <row r="307" spans="1:8" x14ac:dyDescent="0.3">
      <c r="A307" s="1">
        <v>45327.708333333336</v>
      </c>
      <c r="B307" s="1">
        <v>45327.75</v>
      </c>
      <c r="C307" t="s">
        <v>480</v>
      </c>
      <c r="D307">
        <v>50</v>
      </c>
      <c r="E307" t="s">
        <v>484</v>
      </c>
      <c r="F307" t="s">
        <v>485</v>
      </c>
      <c r="G307" t="s">
        <v>486</v>
      </c>
      <c r="H307" t="str">
        <f t="shared" si="4"/>
        <v>Katherine Tyree</v>
      </c>
    </row>
    <row r="308" spans="1:8" x14ac:dyDescent="0.3">
      <c r="A308" s="1">
        <v>45327.708333333336</v>
      </c>
      <c r="B308" s="1">
        <v>45327.75</v>
      </c>
      <c r="C308" t="s">
        <v>487</v>
      </c>
      <c r="D308">
        <v>263</v>
      </c>
      <c r="E308" t="s">
        <v>515</v>
      </c>
      <c r="F308" t="s">
        <v>516</v>
      </c>
      <c r="G308" t="s">
        <v>517</v>
      </c>
      <c r="H308" t="str">
        <f t="shared" si="4"/>
        <v>Breanna Grieco</v>
      </c>
    </row>
    <row r="309" spans="1:8" x14ac:dyDescent="0.3">
      <c r="A309" s="1">
        <v>45327.708333333336</v>
      </c>
      <c r="B309" s="1">
        <v>45327.75</v>
      </c>
      <c r="C309" t="s">
        <v>487</v>
      </c>
      <c r="D309">
        <v>149</v>
      </c>
      <c r="E309" t="s">
        <v>515</v>
      </c>
      <c r="F309" t="s">
        <v>516</v>
      </c>
      <c r="G309" t="s">
        <v>517</v>
      </c>
      <c r="H309" t="str">
        <f t="shared" si="4"/>
        <v>Breanna Grieco</v>
      </c>
    </row>
    <row r="310" spans="1:8" x14ac:dyDescent="0.3">
      <c r="A310" s="1">
        <v>45327.708333333336</v>
      </c>
      <c r="B310" s="1">
        <v>45327.75</v>
      </c>
      <c r="C310" t="s">
        <v>487</v>
      </c>
      <c r="D310">
        <v>184</v>
      </c>
      <c r="E310" t="s">
        <v>488</v>
      </c>
      <c r="F310" t="s">
        <v>489</v>
      </c>
      <c r="G310" t="s">
        <v>490</v>
      </c>
      <c r="H310" t="str">
        <f t="shared" si="4"/>
        <v>Kelsea Rodriguez</v>
      </c>
    </row>
    <row r="311" spans="1:8" x14ac:dyDescent="0.3">
      <c r="A311" s="1">
        <v>45327.729166666664</v>
      </c>
      <c r="B311" s="1">
        <v>45327.75</v>
      </c>
      <c r="C311" t="s">
        <v>480</v>
      </c>
      <c r="D311">
        <v>99</v>
      </c>
      <c r="E311" t="s">
        <v>491</v>
      </c>
      <c r="F311" t="s">
        <v>492</v>
      </c>
      <c r="G311" t="s">
        <v>493</v>
      </c>
      <c r="H311" t="str">
        <f t="shared" si="4"/>
        <v>Carolyn Simpson</v>
      </c>
    </row>
    <row r="312" spans="1:8" x14ac:dyDescent="0.3">
      <c r="A312" s="1">
        <v>45327.729166666664</v>
      </c>
      <c r="B312" s="1">
        <v>45327.75</v>
      </c>
      <c r="C312" t="s">
        <v>480</v>
      </c>
      <c r="D312">
        <v>323</v>
      </c>
      <c r="E312" t="s">
        <v>506</v>
      </c>
      <c r="F312" t="s">
        <v>507</v>
      </c>
      <c r="G312" t="s">
        <v>508</v>
      </c>
      <c r="H312" t="str">
        <f t="shared" si="4"/>
        <v>Victoria Miley</v>
      </c>
    </row>
    <row r="313" spans="1:8" x14ac:dyDescent="0.3">
      <c r="A313" s="1">
        <v>45327.729166666664</v>
      </c>
      <c r="B313" s="1">
        <v>45327.75</v>
      </c>
      <c r="C313" t="s">
        <v>480</v>
      </c>
      <c r="D313">
        <v>46</v>
      </c>
      <c r="E313" t="s">
        <v>503</v>
      </c>
      <c r="F313" t="s">
        <v>504</v>
      </c>
      <c r="G313" t="s">
        <v>505</v>
      </c>
      <c r="H313" t="str">
        <f t="shared" si="4"/>
        <v>D'Anna Pullen</v>
      </c>
    </row>
    <row r="314" spans="1:8" x14ac:dyDescent="0.3">
      <c r="A314" s="1">
        <v>45328.291666666664</v>
      </c>
      <c r="B314" s="1">
        <v>45328.333333333336</v>
      </c>
      <c r="C314" t="s">
        <v>480</v>
      </c>
      <c r="D314">
        <v>155</v>
      </c>
      <c r="E314" t="s">
        <v>481</v>
      </c>
      <c r="F314" t="s">
        <v>482</v>
      </c>
      <c r="G314" t="s">
        <v>483</v>
      </c>
      <c r="H314" t="str">
        <f t="shared" si="4"/>
        <v>Robert Crochet</v>
      </c>
    </row>
    <row r="315" spans="1:8" x14ac:dyDescent="0.3">
      <c r="A315" s="1">
        <v>45328.291666666664</v>
      </c>
      <c r="B315" s="1">
        <v>45328.333333333336</v>
      </c>
      <c r="C315" t="s">
        <v>480</v>
      </c>
      <c r="D315">
        <v>42</v>
      </c>
      <c r="E315" t="s">
        <v>481</v>
      </c>
      <c r="F315" t="s">
        <v>482</v>
      </c>
      <c r="G315" t="s">
        <v>483</v>
      </c>
      <c r="H315" t="str">
        <f t="shared" si="4"/>
        <v>Robert Crochet</v>
      </c>
    </row>
    <row r="316" spans="1:8" x14ac:dyDescent="0.3">
      <c r="A316" s="1">
        <v>45328.291666666664</v>
      </c>
      <c r="B316" s="1">
        <v>45328.333333333336</v>
      </c>
      <c r="C316" t="s">
        <v>480</v>
      </c>
      <c r="D316">
        <v>154</v>
      </c>
      <c r="E316" t="s">
        <v>497</v>
      </c>
      <c r="F316" t="s">
        <v>498</v>
      </c>
      <c r="G316" t="s">
        <v>499</v>
      </c>
      <c r="H316" t="str">
        <f t="shared" si="4"/>
        <v>Christian Litz</v>
      </c>
    </row>
    <row r="317" spans="1:8" x14ac:dyDescent="0.3">
      <c r="A317" s="1">
        <v>45328.333333333336</v>
      </c>
      <c r="B317" s="1">
        <v>45328.354166666664</v>
      </c>
      <c r="C317" t="s">
        <v>480</v>
      </c>
      <c r="D317">
        <v>231</v>
      </c>
      <c r="E317" t="s">
        <v>491</v>
      </c>
      <c r="F317" t="s">
        <v>492</v>
      </c>
      <c r="G317" t="s">
        <v>493</v>
      </c>
      <c r="H317" t="str">
        <f t="shared" si="4"/>
        <v>Carolyn Simpson</v>
      </c>
    </row>
    <row r="318" spans="1:8" x14ac:dyDescent="0.3">
      <c r="A318" s="1">
        <v>45328.333333333336</v>
      </c>
      <c r="B318" s="1">
        <v>45328.354166666664</v>
      </c>
      <c r="C318" t="s">
        <v>480</v>
      </c>
      <c r="D318">
        <v>180</v>
      </c>
      <c r="E318" t="s">
        <v>503</v>
      </c>
      <c r="F318" t="s">
        <v>504</v>
      </c>
      <c r="G318" t="s">
        <v>505</v>
      </c>
      <c r="H318" t="str">
        <f t="shared" si="4"/>
        <v>D'Anna Pullen</v>
      </c>
    </row>
    <row r="319" spans="1:8" x14ac:dyDescent="0.3">
      <c r="A319" s="1">
        <v>45328.333333333336</v>
      </c>
      <c r="B319" s="1">
        <v>45328.354166666664</v>
      </c>
      <c r="C319" t="s">
        <v>480</v>
      </c>
      <c r="D319">
        <v>204</v>
      </c>
      <c r="E319" t="s">
        <v>488</v>
      </c>
      <c r="F319" t="s">
        <v>489</v>
      </c>
      <c r="G319" t="s">
        <v>490</v>
      </c>
      <c r="H319" t="str">
        <f t="shared" si="4"/>
        <v>Kelsea Rodriguez</v>
      </c>
    </row>
    <row r="320" spans="1:8" x14ac:dyDescent="0.3">
      <c r="A320" s="1">
        <v>45328.333333333336</v>
      </c>
      <c r="B320" s="1">
        <v>45328.354166666664</v>
      </c>
      <c r="C320" t="s">
        <v>480</v>
      </c>
      <c r="D320">
        <v>335</v>
      </c>
      <c r="E320" t="s">
        <v>494</v>
      </c>
      <c r="F320" t="s">
        <v>495</v>
      </c>
      <c r="G320" t="s">
        <v>496</v>
      </c>
      <c r="H320" t="str">
        <f t="shared" si="4"/>
        <v>Kelli Cruthirds</v>
      </c>
    </row>
    <row r="321" spans="1:8" x14ac:dyDescent="0.3">
      <c r="A321" s="1">
        <v>45328.333333333336</v>
      </c>
      <c r="B321" s="1">
        <v>45328.375</v>
      </c>
      <c r="C321" t="s">
        <v>480</v>
      </c>
      <c r="D321">
        <v>247</v>
      </c>
      <c r="E321" t="s">
        <v>481</v>
      </c>
      <c r="F321" t="s">
        <v>482</v>
      </c>
      <c r="G321" t="s">
        <v>483</v>
      </c>
      <c r="H321" t="str">
        <f t="shared" si="4"/>
        <v>Robert Crochet</v>
      </c>
    </row>
    <row r="322" spans="1:8" x14ac:dyDescent="0.3">
      <c r="A322" s="1">
        <v>45328.333333333336</v>
      </c>
      <c r="B322" s="1">
        <v>45328.375</v>
      </c>
      <c r="C322" t="s">
        <v>480</v>
      </c>
      <c r="D322">
        <v>305</v>
      </c>
      <c r="E322" t="s">
        <v>481</v>
      </c>
      <c r="F322" t="s">
        <v>482</v>
      </c>
      <c r="G322" t="s">
        <v>483</v>
      </c>
      <c r="H322" t="str">
        <f t="shared" si="4"/>
        <v>Robert Crochet</v>
      </c>
    </row>
    <row r="323" spans="1:8" x14ac:dyDescent="0.3">
      <c r="A323" s="1">
        <v>45328.333333333336</v>
      </c>
      <c r="B323" s="1">
        <v>45328.375</v>
      </c>
      <c r="C323" t="s">
        <v>480</v>
      </c>
      <c r="D323">
        <v>213</v>
      </c>
      <c r="E323" t="s">
        <v>497</v>
      </c>
      <c r="F323" t="s">
        <v>498</v>
      </c>
      <c r="G323" t="s">
        <v>499</v>
      </c>
      <c r="H323" t="str">
        <f t="shared" ref="H323:H386" si="5">CONCATENATE(F323," ",G323)</f>
        <v>Christian Litz</v>
      </c>
    </row>
    <row r="324" spans="1:8" x14ac:dyDescent="0.3">
      <c r="A324" s="1">
        <v>45328.333333333336</v>
      </c>
      <c r="B324" s="1">
        <v>45328.375</v>
      </c>
      <c r="C324" t="s">
        <v>487</v>
      </c>
      <c r="D324">
        <v>237</v>
      </c>
      <c r="E324" t="s">
        <v>500</v>
      </c>
      <c r="F324" t="s">
        <v>501</v>
      </c>
      <c r="G324" t="s">
        <v>502</v>
      </c>
      <c r="H324" t="str">
        <f t="shared" si="5"/>
        <v>James Allen</v>
      </c>
    </row>
    <row r="325" spans="1:8" x14ac:dyDescent="0.3">
      <c r="A325" s="1">
        <v>45328.354166666664</v>
      </c>
      <c r="B325" s="1">
        <v>45328.375</v>
      </c>
      <c r="C325" t="s">
        <v>480</v>
      </c>
      <c r="D325">
        <v>231</v>
      </c>
      <c r="E325" t="s">
        <v>503</v>
      </c>
      <c r="F325" t="s">
        <v>504</v>
      </c>
      <c r="G325" t="s">
        <v>505</v>
      </c>
      <c r="H325" t="str">
        <f t="shared" si="5"/>
        <v>D'Anna Pullen</v>
      </c>
    </row>
    <row r="326" spans="1:8" x14ac:dyDescent="0.3">
      <c r="A326" s="1">
        <v>45328.354166666664</v>
      </c>
      <c r="B326" s="1">
        <v>45328.375</v>
      </c>
      <c r="C326" t="s">
        <v>480</v>
      </c>
      <c r="D326">
        <v>99</v>
      </c>
      <c r="E326" t="s">
        <v>506</v>
      </c>
      <c r="F326" t="s">
        <v>507</v>
      </c>
      <c r="G326" t="s">
        <v>508</v>
      </c>
      <c r="H326" t="str">
        <f t="shared" si="5"/>
        <v>Victoria Miley</v>
      </c>
    </row>
    <row r="327" spans="1:8" x14ac:dyDescent="0.3">
      <c r="A327" s="1">
        <v>45328.354166666664</v>
      </c>
      <c r="B327" s="1">
        <v>45328.375</v>
      </c>
      <c r="C327" t="s">
        <v>480</v>
      </c>
      <c r="D327">
        <v>335</v>
      </c>
      <c r="E327" t="s">
        <v>491</v>
      </c>
      <c r="F327" t="s">
        <v>492</v>
      </c>
      <c r="G327" t="s">
        <v>493</v>
      </c>
      <c r="H327" t="str">
        <f t="shared" si="5"/>
        <v>Carolyn Simpson</v>
      </c>
    </row>
    <row r="328" spans="1:8" x14ac:dyDescent="0.3">
      <c r="A328" s="1">
        <v>45328.354166666664</v>
      </c>
      <c r="B328" s="1">
        <v>45328.375</v>
      </c>
      <c r="C328" t="s">
        <v>480</v>
      </c>
      <c r="D328">
        <v>204</v>
      </c>
      <c r="E328" t="s">
        <v>494</v>
      </c>
      <c r="F328" t="s">
        <v>495</v>
      </c>
      <c r="G328" t="s">
        <v>496</v>
      </c>
      <c r="H328" t="str">
        <f t="shared" si="5"/>
        <v>Kelli Cruthirds</v>
      </c>
    </row>
    <row r="329" spans="1:8" x14ac:dyDescent="0.3">
      <c r="A329" s="1">
        <v>45328.354166666664</v>
      </c>
      <c r="B329" s="1">
        <v>45328.375</v>
      </c>
      <c r="C329" t="s">
        <v>480</v>
      </c>
      <c r="D329">
        <v>159</v>
      </c>
      <c r="E329" t="s">
        <v>488</v>
      </c>
      <c r="F329" t="s">
        <v>489</v>
      </c>
      <c r="G329" t="s">
        <v>490</v>
      </c>
      <c r="H329" t="str">
        <f t="shared" si="5"/>
        <v>Kelsea Rodriguez</v>
      </c>
    </row>
    <row r="330" spans="1:8" x14ac:dyDescent="0.3">
      <c r="A330" s="1">
        <v>45328.375</v>
      </c>
      <c r="B330" s="1">
        <v>45328.395833333336</v>
      </c>
      <c r="C330" t="s">
        <v>480</v>
      </c>
      <c r="D330">
        <v>79</v>
      </c>
      <c r="E330" t="s">
        <v>506</v>
      </c>
      <c r="F330" t="s">
        <v>507</v>
      </c>
      <c r="G330" t="s">
        <v>508</v>
      </c>
      <c r="H330" t="str">
        <f t="shared" si="5"/>
        <v>Victoria Miley</v>
      </c>
    </row>
    <row r="331" spans="1:8" x14ac:dyDescent="0.3">
      <c r="A331" s="1">
        <v>45328.375</v>
      </c>
      <c r="B331" s="1">
        <v>45328.395833333336</v>
      </c>
      <c r="C331" t="s">
        <v>480</v>
      </c>
      <c r="D331">
        <v>289</v>
      </c>
      <c r="E331" t="s">
        <v>506</v>
      </c>
      <c r="F331" t="s">
        <v>507</v>
      </c>
      <c r="G331" t="s">
        <v>508</v>
      </c>
      <c r="H331" t="str">
        <f t="shared" si="5"/>
        <v>Victoria Miley</v>
      </c>
    </row>
    <row r="332" spans="1:8" x14ac:dyDescent="0.3">
      <c r="A332" s="1">
        <v>45328.375</v>
      </c>
      <c r="B332" s="1">
        <v>45328.395833333336</v>
      </c>
      <c r="C332" t="s">
        <v>480</v>
      </c>
      <c r="D332">
        <v>191</v>
      </c>
      <c r="E332" t="s">
        <v>491</v>
      </c>
      <c r="F332" t="s">
        <v>492</v>
      </c>
      <c r="G332" t="s">
        <v>493</v>
      </c>
      <c r="H332" t="str">
        <f t="shared" si="5"/>
        <v>Carolyn Simpson</v>
      </c>
    </row>
    <row r="333" spans="1:8" x14ac:dyDescent="0.3">
      <c r="A333" s="1">
        <v>45328.375</v>
      </c>
      <c r="B333" s="1">
        <v>45328.395833333336</v>
      </c>
      <c r="C333" t="s">
        <v>480</v>
      </c>
      <c r="D333">
        <v>104</v>
      </c>
      <c r="E333" t="s">
        <v>494</v>
      </c>
      <c r="F333" t="s">
        <v>495</v>
      </c>
      <c r="G333" t="s">
        <v>496</v>
      </c>
      <c r="H333" t="str">
        <f t="shared" si="5"/>
        <v>Kelli Cruthirds</v>
      </c>
    </row>
    <row r="334" spans="1:8" x14ac:dyDescent="0.3">
      <c r="A334" s="1">
        <v>45328.375</v>
      </c>
      <c r="B334" s="1">
        <v>45328.395833333336</v>
      </c>
      <c r="C334" t="s">
        <v>480</v>
      </c>
      <c r="D334">
        <v>275</v>
      </c>
      <c r="E334" t="s">
        <v>488</v>
      </c>
      <c r="F334" t="s">
        <v>489</v>
      </c>
      <c r="G334" t="s">
        <v>490</v>
      </c>
      <c r="H334" t="str">
        <f t="shared" si="5"/>
        <v>Kelsea Rodriguez</v>
      </c>
    </row>
    <row r="335" spans="1:8" x14ac:dyDescent="0.3">
      <c r="A335" s="1">
        <v>45328.375</v>
      </c>
      <c r="B335" s="1">
        <v>45328.395833333336</v>
      </c>
      <c r="C335" t="s">
        <v>480</v>
      </c>
      <c r="D335">
        <v>172</v>
      </c>
      <c r="E335" t="s">
        <v>506</v>
      </c>
      <c r="F335" t="s">
        <v>507</v>
      </c>
      <c r="G335" t="s">
        <v>508</v>
      </c>
      <c r="H335" t="str">
        <f t="shared" si="5"/>
        <v>Victoria Miley</v>
      </c>
    </row>
    <row r="336" spans="1:8" x14ac:dyDescent="0.3">
      <c r="A336" s="1">
        <v>45328.375</v>
      </c>
      <c r="B336" s="1">
        <v>45328.416666666664</v>
      </c>
      <c r="C336" t="s">
        <v>480</v>
      </c>
      <c r="D336">
        <v>102</v>
      </c>
      <c r="E336" t="s">
        <v>497</v>
      </c>
      <c r="F336" t="s">
        <v>498</v>
      </c>
      <c r="G336" t="s">
        <v>499</v>
      </c>
      <c r="H336" t="str">
        <f t="shared" si="5"/>
        <v>Christian Litz</v>
      </c>
    </row>
    <row r="337" spans="1:8" x14ac:dyDescent="0.3">
      <c r="A337" s="1">
        <v>45328.375</v>
      </c>
      <c r="B337" s="1">
        <v>45328.416666666664</v>
      </c>
      <c r="C337" t="s">
        <v>480</v>
      </c>
      <c r="D337">
        <v>105</v>
      </c>
      <c r="E337" t="s">
        <v>497</v>
      </c>
      <c r="F337" t="s">
        <v>498</v>
      </c>
      <c r="G337" t="s">
        <v>499</v>
      </c>
      <c r="H337" t="str">
        <f t="shared" si="5"/>
        <v>Christian Litz</v>
      </c>
    </row>
    <row r="338" spans="1:8" x14ac:dyDescent="0.3">
      <c r="A338" s="1">
        <v>45328.375</v>
      </c>
      <c r="B338" s="1">
        <v>45328.416666666664</v>
      </c>
      <c r="C338" t="s">
        <v>487</v>
      </c>
      <c r="D338">
        <v>13</v>
      </c>
      <c r="E338" t="s">
        <v>500</v>
      </c>
      <c r="F338" t="s">
        <v>501</v>
      </c>
      <c r="G338" t="s">
        <v>502</v>
      </c>
      <c r="H338" t="str">
        <f t="shared" si="5"/>
        <v>James Allen</v>
      </c>
    </row>
    <row r="339" spans="1:8" x14ac:dyDescent="0.3">
      <c r="A339" s="1">
        <v>45328.375</v>
      </c>
      <c r="B339" s="1">
        <v>45328.416666666664</v>
      </c>
      <c r="C339" t="s">
        <v>487</v>
      </c>
      <c r="D339">
        <v>342</v>
      </c>
      <c r="E339" t="s">
        <v>500</v>
      </c>
      <c r="F339" t="s">
        <v>501</v>
      </c>
      <c r="G339" t="s">
        <v>502</v>
      </c>
      <c r="H339" t="str">
        <f t="shared" si="5"/>
        <v>James Allen</v>
      </c>
    </row>
    <row r="340" spans="1:8" x14ac:dyDescent="0.3">
      <c r="A340" s="1">
        <v>45328.395833333336</v>
      </c>
      <c r="B340" s="1">
        <v>45328.416666666664</v>
      </c>
      <c r="C340" t="s">
        <v>480</v>
      </c>
      <c r="D340">
        <v>315</v>
      </c>
      <c r="E340" t="s">
        <v>491</v>
      </c>
      <c r="F340" t="s">
        <v>492</v>
      </c>
      <c r="G340" t="s">
        <v>493</v>
      </c>
      <c r="H340" t="str">
        <f t="shared" si="5"/>
        <v>Carolyn Simpson</v>
      </c>
    </row>
    <row r="341" spans="1:8" x14ac:dyDescent="0.3">
      <c r="A341" s="1">
        <v>45328.395833333336</v>
      </c>
      <c r="B341" s="1">
        <v>45328.416666666664</v>
      </c>
      <c r="C341" t="s">
        <v>480</v>
      </c>
      <c r="D341">
        <v>317</v>
      </c>
      <c r="E341" t="s">
        <v>506</v>
      </c>
      <c r="F341" t="s">
        <v>507</v>
      </c>
      <c r="G341" t="s">
        <v>508</v>
      </c>
      <c r="H341" t="str">
        <f t="shared" si="5"/>
        <v>Victoria Miley</v>
      </c>
    </row>
    <row r="342" spans="1:8" x14ac:dyDescent="0.3">
      <c r="A342" s="1">
        <v>45328.395833333336</v>
      </c>
      <c r="B342" s="1">
        <v>45328.416666666664</v>
      </c>
      <c r="C342" t="s">
        <v>480</v>
      </c>
      <c r="D342">
        <v>203</v>
      </c>
      <c r="E342" t="s">
        <v>503</v>
      </c>
      <c r="F342" t="s">
        <v>504</v>
      </c>
      <c r="G342" t="s">
        <v>505</v>
      </c>
      <c r="H342" t="str">
        <f t="shared" si="5"/>
        <v>D'Anna Pullen</v>
      </c>
    </row>
    <row r="343" spans="1:8" x14ac:dyDescent="0.3">
      <c r="A343" s="1">
        <v>45328.395833333336</v>
      </c>
      <c r="B343" s="1">
        <v>45328.416666666664</v>
      </c>
      <c r="C343" t="s">
        <v>480</v>
      </c>
      <c r="D343">
        <v>191</v>
      </c>
      <c r="E343" t="s">
        <v>494</v>
      </c>
      <c r="F343" t="s">
        <v>495</v>
      </c>
      <c r="G343" t="s">
        <v>496</v>
      </c>
      <c r="H343" t="str">
        <f t="shared" si="5"/>
        <v>Kelli Cruthirds</v>
      </c>
    </row>
    <row r="344" spans="1:8" x14ac:dyDescent="0.3">
      <c r="A344" s="1">
        <v>45328.416666666664</v>
      </c>
      <c r="B344" s="1">
        <v>45328.4375</v>
      </c>
      <c r="C344" t="s">
        <v>480</v>
      </c>
      <c r="D344">
        <v>130</v>
      </c>
      <c r="E344" t="s">
        <v>506</v>
      </c>
      <c r="F344" t="s">
        <v>507</v>
      </c>
      <c r="G344" t="s">
        <v>508</v>
      </c>
      <c r="H344" t="str">
        <f t="shared" si="5"/>
        <v>Victoria Miley</v>
      </c>
    </row>
    <row r="345" spans="1:8" x14ac:dyDescent="0.3">
      <c r="A345" s="1">
        <v>45328.416666666664</v>
      </c>
      <c r="B345" s="1">
        <v>45328.4375</v>
      </c>
      <c r="C345" t="s">
        <v>480</v>
      </c>
      <c r="D345">
        <v>55</v>
      </c>
      <c r="E345" t="s">
        <v>503</v>
      </c>
      <c r="F345" t="s">
        <v>504</v>
      </c>
      <c r="G345" t="s">
        <v>505</v>
      </c>
      <c r="H345" t="str">
        <f t="shared" si="5"/>
        <v>D'Anna Pullen</v>
      </c>
    </row>
    <row r="346" spans="1:8" x14ac:dyDescent="0.3">
      <c r="A346" s="1">
        <v>45328.416666666664</v>
      </c>
      <c r="B346" s="1">
        <v>45328.4375</v>
      </c>
      <c r="C346" t="s">
        <v>480</v>
      </c>
      <c r="D346">
        <v>82</v>
      </c>
      <c r="E346" t="s">
        <v>506</v>
      </c>
      <c r="F346" t="s">
        <v>507</v>
      </c>
      <c r="G346" t="s">
        <v>508</v>
      </c>
      <c r="H346" t="str">
        <f t="shared" si="5"/>
        <v>Victoria Miley</v>
      </c>
    </row>
    <row r="347" spans="1:8" x14ac:dyDescent="0.3">
      <c r="A347" s="1">
        <v>45328.416666666664</v>
      </c>
      <c r="B347" s="1">
        <v>45328.4375</v>
      </c>
      <c r="C347" t="s">
        <v>480</v>
      </c>
      <c r="D347">
        <v>203</v>
      </c>
      <c r="E347" t="s">
        <v>491</v>
      </c>
      <c r="F347" t="s">
        <v>492</v>
      </c>
      <c r="G347" t="s">
        <v>493</v>
      </c>
      <c r="H347" t="str">
        <f t="shared" si="5"/>
        <v>Carolyn Simpson</v>
      </c>
    </row>
    <row r="348" spans="1:8" x14ac:dyDescent="0.3">
      <c r="A348" s="1">
        <v>45328.416666666664</v>
      </c>
      <c r="B348" s="1">
        <v>45328.4375</v>
      </c>
      <c r="C348" t="s">
        <v>480</v>
      </c>
      <c r="D348">
        <v>54</v>
      </c>
      <c r="E348" t="s">
        <v>494</v>
      </c>
      <c r="F348" t="s">
        <v>495</v>
      </c>
      <c r="G348" t="s">
        <v>496</v>
      </c>
      <c r="H348" t="str">
        <f t="shared" si="5"/>
        <v>Kelli Cruthirds</v>
      </c>
    </row>
    <row r="349" spans="1:8" x14ac:dyDescent="0.3">
      <c r="A349" s="1">
        <v>45328.416666666664</v>
      </c>
      <c r="B349" s="1">
        <v>45328.458333333336</v>
      </c>
      <c r="C349" t="s">
        <v>480</v>
      </c>
      <c r="D349">
        <v>92</v>
      </c>
      <c r="E349" t="s">
        <v>488</v>
      </c>
      <c r="F349" t="s">
        <v>489</v>
      </c>
      <c r="G349" t="s">
        <v>490</v>
      </c>
      <c r="H349" t="str">
        <f t="shared" si="5"/>
        <v>Kelsea Rodriguez</v>
      </c>
    </row>
    <row r="350" spans="1:8" x14ac:dyDescent="0.3">
      <c r="A350" s="1">
        <v>45328.416666666664</v>
      </c>
      <c r="B350" s="1">
        <v>45328.458333333336</v>
      </c>
      <c r="C350" t="s">
        <v>480</v>
      </c>
      <c r="D350">
        <v>123</v>
      </c>
      <c r="E350" t="s">
        <v>488</v>
      </c>
      <c r="F350" t="s">
        <v>489</v>
      </c>
      <c r="G350" t="s">
        <v>490</v>
      </c>
      <c r="H350" t="str">
        <f t="shared" si="5"/>
        <v>Kelsea Rodriguez</v>
      </c>
    </row>
    <row r="351" spans="1:8" x14ac:dyDescent="0.3">
      <c r="A351" s="1">
        <v>45328.416666666664</v>
      </c>
      <c r="B351" s="1">
        <v>45328.458333333336</v>
      </c>
      <c r="C351" t="s">
        <v>480</v>
      </c>
      <c r="D351">
        <v>343</v>
      </c>
      <c r="E351" t="s">
        <v>481</v>
      </c>
      <c r="F351" t="s">
        <v>482</v>
      </c>
      <c r="G351" t="s">
        <v>483</v>
      </c>
      <c r="H351" t="str">
        <f t="shared" si="5"/>
        <v>Robert Crochet</v>
      </c>
    </row>
    <row r="352" spans="1:8" x14ac:dyDescent="0.3">
      <c r="A352" s="1">
        <v>45328.416666666664</v>
      </c>
      <c r="B352" s="1">
        <v>45328.458333333336</v>
      </c>
      <c r="C352" t="s">
        <v>487</v>
      </c>
      <c r="D352">
        <v>18</v>
      </c>
      <c r="E352" t="s">
        <v>500</v>
      </c>
      <c r="F352" t="s">
        <v>501</v>
      </c>
      <c r="G352" t="s">
        <v>502</v>
      </c>
      <c r="H352" t="str">
        <f t="shared" si="5"/>
        <v>James Allen</v>
      </c>
    </row>
    <row r="353" spans="1:8" x14ac:dyDescent="0.3">
      <c r="A353" s="1">
        <v>45328.4375</v>
      </c>
      <c r="B353" s="1">
        <v>45328.458333333336</v>
      </c>
      <c r="C353" t="s">
        <v>480</v>
      </c>
      <c r="D353">
        <v>258</v>
      </c>
      <c r="E353" t="s">
        <v>503</v>
      </c>
      <c r="F353" t="s">
        <v>504</v>
      </c>
      <c r="G353" t="s">
        <v>505</v>
      </c>
      <c r="H353" t="str">
        <f t="shared" si="5"/>
        <v>D'Anna Pullen</v>
      </c>
    </row>
    <row r="354" spans="1:8" x14ac:dyDescent="0.3">
      <c r="A354" s="1">
        <v>45328.4375</v>
      </c>
      <c r="B354" s="1">
        <v>45328.458333333336</v>
      </c>
      <c r="C354" t="s">
        <v>480</v>
      </c>
      <c r="D354">
        <v>240</v>
      </c>
      <c r="E354" t="s">
        <v>494</v>
      </c>
      <c r="F354" t="s">
        <v>495</v>
      </c>
      <c r="G354" t="s">
        <v>496</v>
      </c>
      <c r="H354" t="str">
        <f t="shared" si="5"/>
        <v>Kelli Cruthirds</v>
      </c>
    </row>
    <row r="355" spans="1:8" x14ac:dyDescent="0.3">
      <c r="A355" s="1">
        <v>45328.4375</v>
      </c>
      <c r="B355" s="1">
        <v>45328.458333333336</v>
      </c>
      <c r="C355" t="s">
        <v>480</v>
      </c>
      <c r="D355">
        <v>174</v>
      </c>
      <c r="E355" t="s">
        <v>506</v>
      </c>
      <c r="F355" t="s">
        <v>507</v>
      </c>
      <c r="G355" t="s">
        <v>508</v>
      </c>
      <c r="H355" t="str">
        <f t="shared" si="5"/>
        <v>Victoria Miley</v>
      </c>
    </row>
    <row r="356" spans="1:8" x14ac:dyDescent="0.3">
      <c r="A356" s="1">
        <v>45328.4375</v>
      </c>
      <c r="B356" s="1">
        <v>45328.458333333336</v>
      </c>
      <c r="C356" t="s">
        <v>480</v>
      </c>
      <c r="D356">
        <v>203</v>
      </c>
      <c r="E356" t="s">
        <v>497</v>
      </c>
      <c r="F356" t="s">
        <v>498</v>
      </c>
      <c r="G356" t="s">
        <v>499</v>
      </c>
      <c r="H356" t="str">
        <f t="shared" si="5"/>
        <v>Christian Litz</v>
      </c>
    </row>
    <row r="357" spans="1:8" x14ac:dyDescent="0.3">
      <c r="A357" s="1">
        <v>45328.4375</v>
      </c>
      <c r="B357" s="1">
        <v>45328.458333333336</v>
      </c>
      <c r="C357" t="s">
        <v>480</v>
      </c>
      <c r="D357">
        <v>54</v>
      </c>
      <c r="E357" t="s">
        <v>491</v>
      </c>
      <c r="F357" t="s">
        <v>492</v>
      </c>
      <c r="G357" t="s">
        <v>493</v>
      </c>
      <c r="H357" t="str">
        <f t="shared" si="5"/>
        <v>Carolyn Simpson</v>
      </c>
    </row>
    <row r="358" spans="1:8" x14ac:dyDescent="0.3">
      <c r="A358" s="1">
        <v>45328.458333333336</v>
      </c>
      <c r="B358" s="1">
        <v>45328.479166666664</v>
      </c>
      <c r="C358" t="s">
        <v>480</v>
      </c>
      <c r="D358">
        <v>59</v>
      </c>
      <c r="E358" t="s">
        <v>503</v>
      </c>
      <c r="F358" t="s">
        <v>504</v>
      </c>
      <c r="G358" t="s">
        <v>505</v>
      </c>
      <c r="H358" t="str">
        <f t="shared" si="5"/>
        <v>D'Anna Pullen</v>
      </c>
    </row>
    <row r="359" spans="1:8" x14ac:dyDescent="0.3">
      <c r="A359" s="1">
        <v>45328.458333333336</v>
      </c>
      <c r="B359" s="1">
        <v>45328.479166666664</v>
      </c>
      <c r="C359" t="s">
        <v>480</v>
      </c>
      <c r="D359">
        <v>215</v>
      </c>
      <c r="E359" t="s">
        <v>506</v>
      </c>
      <c r="F359" t="s">
        <v>507</v>
      </c>
      <c r="G359" t="s">
        <v>508</v>
      </c>
      <c r="H359" t="str">
        <f t="shared" si="5"/>
        <v>Victoria Miley</v>
      </c>
    </row>
    <row r="360" spans="1:8" x14ac:dyDescent="0.3">
      <c r="A360" s="1">
        <v>45328.458333333336</v>
      </c>
      <c r="B360" s="1">
        <v>45328.479166666664</v>
      </c>
      <c r="C360" t="s">
        <v>480</v>
      </c>
      <c r="D360">
        <v>291</v>
      </c>
      <c r="E360" t="s">
        <v>494</v>
      </c>
      <c r="F360" t="s">
        <v>495</v>
      </c>
      <c r="G360" t="s">
        <v>496</v>
      </c>
      <c r="H360" t="str">
        <f t="shared" si="5"/>
        <v>Kelli Cruthirds</v>
      </c>
    </row>
    <row r="361" spans="1:8" x14ac:dyDescent="0.3">
      <c r="A361" s="1">
        <v>45328.458333333336</v>
      </c>
      <c r="B361" s="1">
        <v>45328.5</v>
      </c>
      <c r="C361" t="s">
        <v>480</v>
      </c>
      <c r="D361">
        <v>94</v>
      </c>
      <c r="E361" t="s">
        <v>497</v>
      </c>
      <c r="F361" t="s">
        <v>498</v>
      </c>
      <c r="G361" t="s">
        <v>499</v>
      </c>
      <c r="H361" t="str">
        <f t="shared" si="5"/>
        <v>Christian Litz</v>
      </c>
    </row>
    <row r="362" spans="1:8" x14ac:dyDescent="0.3">
      <c r="A362" s="1">
        <v>45328.458333333336</v>
      </c>
      <c r="B362" s="1">
        <v>45328.5</v>
      </c>
      <c r="C362" t="s">
        <v>480</v>
      </c>
      <c r="D362">
        <v>312</v>
      </c>
      <c r="E362" t="s">
        <v>497</v>
      </c>
      <c r="F362" t="s">
        <v>498</v>
      </c>
      <c r="G362" t="s">
        <v>499</v>
      </c>
      <c r="H362" t="str">
        <f t="shared" si="5"/>
        <v>Christian Litz</v>
      </c>
    </row>
    <row r="363" spans="1:8" x14ac:dyDescent="0.3">
      <c r="A363" s="1">
        <v>45328.458333333336</v>
      </c>
      <c r="B363" s="1">
        <v>45328.5</v>
      </c>
      <c r="C363" t="s">
        <v>480</v>
      </c>
      <c r="D363">
        <v>182</v>
      </c>
      <c r="E363" t="s">
        <v>481</v>
      </c>
      <c r="F363" t="s">
        <v>482</v>
      </c>
      <c r="G363" t="s">
        <v>483</v>
      </c>
      <c r="H363" t="str">
        <f t="shared" si="5"/>
        <v>Robert Crochet</v>
      </c>
    </row>
    <row r="364" spans="1:8" x14ac:dyDescent="0.3">
      <c r="A364" s="1">
        <v>45328.458333333336</v>
      </c>
      <c r="B364" s="1">
        <v>45328.5</v>
      </c>
      <c r="C364" t="s">
        <v>487</v>
      </c>
      <c r="D364">
        <v>210</v>
      </c>
      <c r="E364" t="s">
        <v>500</v>
      </c>
      <c r="F364" t="s">
        <v>501</v>
      </c>
      <c r="G364" t="s">
        <v>502</v>
      </c>
      <c r="H364" t="str">
        <f t="shared" si="5"/>
        <v>James Allen</v>
      </c>
    </row>
    <row r="365" spans="1:8" x14ac:dyDescent="0.3">
      <c r="A365" s="1">
        <v>45328.479166666664</v>
      </c>
      <c r="B365" s="1">
        <v>45328.5</v>
      </c>
      <c r="C365" t="s">
        <v>480</v>
      </c>
      <c r="D365">
        <v>59</v>
      </c>
      <c r="E365" t="s">
        <v>491</v>
      </c>
      <c r="F365" t="s">
        <v>492</v>
      </c>
      <c r="G365" t="s">
        <v>493</v>
      </c>
      <c r="H365" t="str">
        <f t="shared" si="5"/>
        <v>Carolyn Simpson</v>
      </c>
    </row>
    <row r="366" spans="1:8" x14ac:dyDescent="0.3">
      <c r="A366" s="1">
        <v>45328.479166666664</v>
      </c>
      <c r="B366" s="1">
        <v>45328.5</v>
      </c>
      <c r="C366" t="s">
        <v>480</v>
      </c>
      <c r="D366">
        <v>76</v>
      </c>
      <c r="E366" t="s">
        <v>488</v>
      </c>
      <c r="F366" t="s">
        <v>489</v>
      </c>
      <c r="G366" t="s">
        <v>490</v>
      </c>
      <c r="H366" t="str">
        <f t="shared" si="5"/>
        <v>Kelsea Rodriguez</v>
      </c>
    </row>
    <row r="367" spans="1:8" x14ac:dyDescent="0.3">
      <c r="A367" s="1">
        <v>45328.5</v>
      </c>
      <c r="B367" s="1">
        <v>45328.520833333336</v>
      </c>
      <c r="C367" t="s">
        <v>480</v>
      </c>
      <c r="D367">
        <v>267</v>
      </c>
      <c r="E367" t="s">
        <v>491</v>
      </c>
      <c r="F367" t="s">
        <v>492</v>
      </c>
      <c r="G367" t="s">
        <v>493</v>
      </c>
      <c r="H367" t="str">
        <f t="shared" si="5"/>
        <v>Carolyn Simpson</v>
      </c>
    </row>
    <row r="368" spans="1:8" x14ac:dyDescent="0.3">
      <c r="A368" s="1">
        <v>45328.5</v>
      </c>
      <c r="B368" s="1">
        <v>45328.520833333336</v>
      </c>
      <c r="C368" t="s">
        <v>480</v>
      </c>
      <c r="D368">
        <v>344</v>
      </c>
      <c r="E368" t="s">
        <v>503</v>
      </c>
      <c r="F368" t="s">
        <v>504</v>
      </c>
      <c r="G368" t="s">
        <v>505</v>
      </c>
      <c r="H368" t="str">
        <f t="shared" si="5"/>
        <v>D'Anna Pullen</v>
      </c>
    </row>
    <row r="369" spans="1:8" x14ac:dyDescent="0.3">
      <c r="A369" s="1">
        <v>45328.583333333336</v>
      </c>
      <c r="B369" s="1">
        <v>45328.604166666664</v>
      </c>
      <c r="C369" t="s">
        <v>480</v>
      </c>
      <c r="D369">
        <v>299</v>
      </c>
      <c r="E369" t="s">
        <v>488</v>
      </c>
      <c r="F369" t="s">
        <v>489</v>
      </c>
      <c r="G369" t="s">
        <v>490</v>
      </c>
      <c r="H369" t="str">
        <f t="shared" si="5"/>
        <v>Kelsea Rodriguez</v>
      </c>
    </row>
    <row r="370" spans="1:8" x14ac:dyDescent="0.3">
      <c r="A370" s="1">
        <v>45328.583333333336</v>
      </c>
      <c r="B370" s="1">
        <v>45328.604166666664</v>
      </c>
      <c r="C370" t="s">
        <v>480</v>
      </c>
      <c r="D370">
        <v>56</v>
      </c>
      <c r="E370" t="s">
        <v>503</v>
      </c>
      <c r="F370" t="s">
        <v>504</v>
      </c>
      <c r="G370" t="s">
        <v>505</v>
      </c>
      <c r="H370" t="str">
        <f t="shared" si="5"/>
        <v>D'Anna Pullen</v>
      </c>
    </row>
    <row r="371" spans="1:8" x14ac:dyDescent="0.3">
      <c r="A371" s="1">
        <v>45328.583333333336</v>
      </c>
      <c r="B371" s="1">
        <v>45328.604166666664</v>
      </c>
      <c r="C371" t="s">
        <v>480</v>
      </c>
      <c r="D371">
        <v>93</v>
      </c>
      <c r="E371" t="s">
        <v>506</v>
      </c>
      <c r="F371" t="s">
        <v>507</v>
      </c>
      <c r="G371" t="s">
        <v>508</v>
      </c>
      <c r="H371" t="str">
        <f t="shared" si="5"/>
        <v>Victoria Miley</v>
      </c>
    </row>
    <row r="372" spans="1:8" x14ac:dyDescent="0.3">
      <c r="A372" s="1">
        <v>45328.583333333336</v>
      </c>
      <c r="B372" s="1">
        <v>45328.625</v>
      </c>
      <c r="C372" t="s">
        <v>480</v>
      </c>
      <c r="D372">
        <v>269</v>
      </c>
      <c r="E372" t="s">
        <v>484</v>
      </c>
      <c r="F372" t="s">
        <v>485</v>
      </c>
      <c r="G372" t="s">
        <v>486</v>
      </c>
      <c r="H372" t="str">
        <f t="shared" si="5"/>
        <v>Katherine Tyree</v>
      </c>
    </row>
    <row r="373" spans="1:8" x14ac:dyDescent="0.3">
      <c r="A373" s="1">
        <v>45328.583333333336</v>
      </c>
      <c r="B373" s="1">
        <v>45328.625</v>
      </c>
      <c r="C373" t="s">
        <v>480</v>
      </c>
      <c r="D373">
        <v>178</v>
      </c>
      <c r="E373" t="s">
        <v>497</v>
      </c>
      <c r="F373" t="s">
        <v>498</v>
      </c>
      <c r="G373" t="s">
        <v>499</v>
      </c>
      <c r="H373" t="str">
        <f t="shared" si="5"/>
        <v>Christian Litz</v>
      </c>
    </row>
    <row r="374" spans="1:8" x14ac:dyDescent="0.3">
      <c r="A374" s="1">
        <v>45328.583333333336</v>
      </c>
      <c r="B374" s="1">
        <v>45328.625</v>
      </c>
      <c r="C374" t="s">
        <v>480</v>
      </c>
      <c r="D374">
        <v>10</v>
      </c>
      <c r="E374" t="s">
        <v>481</v>
      </c>
      <c r="F374" t="s">
        <v>482</v>
      </c>
      <c r="G374" t="s">
        <v>483</v>
      </c>
      <c r="H374" t="str">
        <f t="shared" si="5"/>
        <v>Robert Crochet</v>
      </c>
    </row>
    <row r="375" spans="1:8" x14ac:dyDescent="0.3">
      <c r="A375" s="1">
        <v>45328.583333333336</v>
      </c>
      <c r="B375" s="1">
        <v>45328.625</v>
      </c>
      <c r="C375" t="s">
        <v>480</v>
      </c>
      <c r="D375">
        <v>332</v>
      </c>
      <c r="E375" t="s">
        <v>484</v>
      </c>
      <c r="F375" t="s">
        <v>485</v>
      </c>
      <c r="G375" t="s">
        <v>486</v>
      </c>
      <c r="H375" t="str">
        <f t="shared" si="5"/>
        <v>Katherine Tyree</v>
      </c>
    </row>
    <row r="376" spans="1:8" x14ac:dyDescent="0.3">
      <c r="A376" s="1">
        <v>45328.583333333336</v>
      </c>
      <c r="B376" s="1">
        <v>45328.625</v>
      </c>
      <c r="C376" t="s">
        <v>480</v>
      </c>
      <c r="D376">
        <v>110</v>
      </c>
      <c r="E376" t="s">
        <v>481</v>
      </c>
      <c r="F376" t="s">
        <v>482</v>
      </c>
      <c r="G376" t="s">
        <v>483</v>
      </c>
      <c r="H376" t="str">
        <f t="shared" si="5"/>
        <v>Robert Crochet</v>
      </c>
    </row>
    <row r="377" spans="1:8" x14ac:dyDescent="0.3">
      <c r="A377" s="1">
        <v>45328.583333333336</v>
      </c>
      <c r="B377" s="1">
        <v>45328.625</v>
      </c>
      <c r="C377" t="s">
        <v>487</v>
      </c>
      <c r="D377">
        <v>324</v>
      </c>
      <c r="E377" t="s">
        <v>500</v>
      </c>
      <c r="F377" t="s">
        <v>501</v>
      </c>
      <c r="G377" t="s">
        <v>502</v>
      </c>
      <c r="H377" t="str">
        <f t="shared" si="5"/>
        <v>James Allen</v>
      </c>
    </row>
    <row r="378" spans="1:8" x14ac:dyDescent="0.3">
      <c r="A378" s="1">
        <v>45328.604166666664</v>
      </c>
      <c r="B378" s="1">
        <v>45328.625</v>
      </c>
      <c r="C378" t="s">
        <v>480</v>
      </c>
      <c r="D378">
        <v>57</v>
      </c>
      <c r="E378" t="s">
        <v>503</v>
      </c>
      <c r="F378" t="s">
        <v>504</v>
      </c>
      <c r="G378" t="s">
        <v>505</v>
      </c>
      <c r="H378" t="str">
        <f t="shared" si="5"/>
        <v>D'Anna Pullen</v>
      </c>
    </row>
    <row r="379" spans="1:8" x14ac:dyDescent="0.3">
      <c r="A379" s="1">
        <v>45328.604166666664</v>
      </c>
      <c r="B379" s="1">
        <v>45328.625</v>
      </c>
      <c r="C379" t="s">
        <v>480</v>
      </c>
      <c r="D379">
        <v>299</v>
      </c>
      <c r="E379" t="s">
        <v>506</v>
      </c>
      <c r="F379" t="s">
        <v>507</v>
      </c>
      <c r="G379" t="s">
        <v>508</v>
      </c>
      <c r="H379" t="str">
        <f t="shared" si="5"/>
        <v>Victoria Miley</v>
      </c>
    </row>
    <row r="380" spans="1:8" x14ac:dyDescent="0.3">
      <c r="A380" s="1">
        <v>45328.604166666664</v>
      </c>
      <c r="B380" s="1">
        <v>45328.625</v>
      </c>
      <c r="C380" t="s">
        <v>487</v>
      </c>
      <c r="D380">
        <v>117</v>
      </c>
      <c r="E380" t="s">
        <v>494</v>
      </c>
      <c r="F380" t="s">
        <v>495</v>
      </c>
      <c r="G380" t="s">
        <v>496</v>
      </c>
      <c r="H380" t="str">
        <f t="shared" si="5"/>
        <v>Kelli Cruthirds</v>
      </c>
    </row>
    <row r="381" spans="1:8" x14ac:dyDescent="0.3">
      <c r="A381" s="1">
        <v>45328.604166666664</v>
      </c>
      <c r="B381" s="1">
        <v>45328.625</v>
      </c>
      <c r="C381" t="s">
        <v>487</v>
      </c>
      <c r="D381">
        <v>116</v>
      </c>
      <c r="E381" t="s">
        <v>494</v>
      </c>
      <c r="F381" t="s">
        <v>495</v>
      </c>
      <c r="G381" t="s">
        <v>496</v>
      </c>
      <c r="H381" t="str">
        <f t="shared" si="5"/>
        <v>Kelli Cruthirds</v>
      </c>
    </row>
    <row r="382" spans="1:8" x14ac:dyDescent="0.3">
      <c r="A382" s="1">
        <v>45328.625</v>
      </c>
      <c r="B382" s="1">
        <v>45328.645833333336</v>
      </c>
      <c r="C382" t="s">
        <v>480</v>
      </c>
      <c r="D382">
        <v>239</v>
      </c>
      <c r="E382" t="s">
        <v>488</v>
      </c>
      <c r="F382" t="s">
        <v>489</v>
      </c>
      <c r="G382" t="s">
        <v>490</v>
      </c>
      <c r="H382" t="str">
        <f t="shared" si="5"/>
        <v>Kelsea Rodriguez</v>
      </c>
    </row>
    <row r="383" spans="1:8" x14ac:dyDescent="0.3">
      <c r="A383" s="1">
        <v>45328.625</v>
      </c>
      <c r="B383" s="1">
        <v>45328.645833333336</v>
      </c>
      <c r="C383" t="s">
        <v>480</v>
      </c>
      <c r="D383">
        <v>175</v>
      </c>
      <c r="E383" t="s">
        <v>503</v>
      </c>
      <c r="F383" t="s">
        <v>504</v>
      </c>
      <c r="G383" t="s">
        <v>505</v>
      </c>
      <c r="H383" t="str">
        <f t="shared" si="5"/>
        <v>D'Anna Pullen</v>
      </c>
    </row>
    <row r="384" spans="1:8" x14ac:dyDescent="0.3">
      <c r="A384" s="1">
        <v>45328.625</v>
      </c>
      <c r="B384" s="1">
        <v>45328.645833333336</v>
      </c>
      <c r="C384" t="s">
        <v>480</v>
      </c>
      <c r="D384">
        <v>252</v>
      </c>
      <c r="E384" t="s">
        <v>497</v>
      </c>
      <c r="F384" t="s">
        <v>498</v>
      </c>
      <c r="G384" t="s">
        <v>499</v>
      </c>
      <c r="H384" t="str">
        <f t="shared" si="5"/>
        <v>Christian Litz</v>
      </c>
    </row>
    <row r="385" spans="1:8" x14ac:dyDescent="0.3">
      <c r="A385" s="1">
        <v>45328.625</v>
      </c>
      <c r="B385" s="1">
        <v>45328.645833333336</v>
      </c>
      <c r="C385" t="s">
        <v>480</v>
      </c>
      <c r="D385">
        <v>185</v>
      </c>
      <c r="E385" t="s">
        <v>506</v>
      </c>
      <c r="F385" t="s">
        <v>507</v>
      </c>
      <c r="G385" t="s">
        <v>508</v>
      </c>
      <c r="H385" t="str">
        <f t="shared" si="5"/>
        <v>Victoria Miley</v>
      </c>
    </row>
    <row r="386" spans="1:8" x14ac:dyDescent="0.3">
      <c r="A386" s="1">
        <v>45328.625</v>
      </c>
      <c r="B386" s="1">
        <v>45328.645833333336</v>
      </c>
      <c r="C386" t="s">
        <v>487</v>
      </c>
      <c r="D386">
        <v>144</v>
      </c>
      <c r="E386" t="s">
        <v>494</v>
      </c>
      <c r="F386" t="s">
        <v>495</v>
      </c>
      <c r="G386" t="s">
        <v>496</v>
      </c>
      <c r="H386" t="str">
        <f t="shared" si="5"/>
        <v>Kelli Cruthirds</v>
      </c>
    </row>
    <row r="387" spans="1:8" x14ac:dyDescent="0.3">
      <c r="A387" s="1">
        <v>45328.625</v>
      </c>
      <c r="B387" s="1">
        <v>45328.666666666664</v>
      </c>
      <c r="C387" t="s">
        <v>480</v>
      </c>
      <c r="D387">
        <v>45</v>
      </c>
      <c r="E387" t="s">
        <v>481</v>
      </c>
      <c r="F387" t="s">
        <v>482</v>
      </c>
      <c r="G387" t="s">
        <v>483</v>
      </c>
      <c r="H387" t="str">
        <f t="shared" ref="H387:H450" si="6">CONCATENATE(F387," ",G387)</f>
        <v>Robert Crochet</v>
      </c>
    </row>
    <row r="388" spans="1:8" x14ac:dyDescent="0.3">
      <c r="A388" s="1">
        <v>45328.625</v>
      </c>
      <c r="B388" s="1">
        <v>45328.666666666664</v>
      </c>
      <c r="C388" t="s">
        <v>480</v>
      </c>
      <c r="D388">
        <v>304</v>
      </c>
      <c r="E388" t="s">
        <v>484</v>
      </c>
      <c r="F388" t="s">
        <v>485</v>
      </c>
      <c r="G388" t="s">
        <v>486</v>
      </c>
      <c r="H388" t="str">
        <f t="shared" si="6"/>
        <v>Katherine Tyree</v>
      </c>
    </row>
    <row r="389" spans="1:8" x14ac:dyDescent="0.3">
      <c r="A389" s="1">
        <v>45328.625</v>
      </c>
      <c r="B389" s="1">
        <v>45328.666666666664</v>
      </c>
      <c r="C389" t="s">
        <v>487</v>
      </c>
      <c r="D389">
        <v>26</v>
      </c>
      <c r="E389" t="s">
        <v>500</v>
      </c>
      <c r="F389" t="s">
        <v>501</v>
      </c>
      <c r="G389" t="s">
        <v>502</v>
      </c>
      <c r="H389" t="str">
        <f t="shared" si="6"/>
        <v>James Allen</v>
      </c>
    </row>
    <row r="390" spans="1:8" x14ac:dyDescent="0.3">
      <c r="A390" s="1">
        <v>45328.645833333336</v>
      </c>
      <c r="B390" s="1">
        <v>45328.666666666664</v>
      </c>
      <c r="C390" t="s">
        <v>480</v>
      </c>
      <c r="D390">
        <v>239</v>
      </c>
      <c r="E390" t="s">
        <v>503</v>
      </c>
      <c r="F390" t="s">
        <v>504</v>
      </c>
      <c r="G390" t="s">
        <v>505</v>
      </c>
      <c r="H390" t="str">
        <f t="shared" si="6"/>
        <v>D'Anna Pullen</v>
      </c>
    </row>
    <row r="391" spans="1:8" x14ac:dyDescent="0.3">
      <c r="A391" s="1">
        <v>45328.645833333336</v>
      </c>
      <c r="B391" s="1">
        <v>45328.666666666664</v>
      </c>
      <c r="C391" t="s">
        <v>480</v>
      </c>
      <c r="D391">
        <v>228</v>
      </c>
      <c r="E391" t="s">
        <v>488</v>
      </c>
      <c r="F391" t="s">
        <v>489</v>
      </c>
      <c r="G391" t="s">
        <v>490</v>
      </c>
      <c r="H391" t="str">
        <f t="shared" si="6"/>
        <v>Kelsea Rodriguez</v>
      </c>
    </row>
    <row r="392" spans="1:8" x14ac:dyDescent="0.3">
      <c r="A392" s="1">
        <v>45328.645833333336</v>
      </c>
      <c r="B392" s="1">
        <v>45328.666666666664</v>
      </c>
      <c r="C392" t="s">
        <v>480</v>
      </c>
      <c r="D392">
        <v>185</v>
      </c>
      <c r="E392" t="s">
        <v>497</v>
      </c>
      <c r="F392" t="s">
        <v>498</v>
      </c>
      <c r="G392" t="s">
        <v>499</v>
      </c>
      <c r="H392" t="str">
        <f t="shared" si="6"/>
        <v>Christian Litz</v>
      </c>
    </row>
    <row r="393" spans="1:8" x14ac:dyDescent="0.3">
      <c r="A393" s="1">
        <v>45328.645833333336</v>
      </c>
      <c r="B393" s="1">
        <v>45328.666666666664</v>
      </c>
      <c r="C393" t="s">
        <v>487</v>
      </c>
      <c r="D393">
        <v>153</v>
      </c>
      <c r="E393" t="s">
        <v>494</v>
      </c>
      <c r="F393" t="s">
        <v>495</v>
      </c>
      <c r="G393" t="s">
        <v>496</v>
      </c>
      <c r="H393" t="str">
        <f t="shared" si="6"/>
        <v>Kelli Cruthirds</v>
      </c>
    </row>
    <row r="394" spans="1:8" x14ac:dyDescent="0.3">
      <c r="A394" s="1">
        <v>45328.666666666664</v>
      </c>
      <c r="B394" s="1">
        <v>45328.6875</v>
      </c>
      <c r="C394" t="s">
        <v>480</v>
      </c>
      <c r="D394">
        <v>228</v>
      </c>
      <c r="E394" t="s">
        <v>506</v>
      </c>
      <c r="F394" t="s">
        <v>507</v>
      </c>
      <c r="G394" t="s">
        <v>508</v>
      </c>
      <c r="H394" t="str">
        <f t="shared" si="6"/>
        <v>Victoria Miley</v>
      </c>
    </row>
    <row r="395" spans="1:8" x14ac:dyDescent="0.3">
      <c r="A395" s="1">
        <v>45328.666666666664</v>
      </c>
      <c r="B395" s="1">
        <v>45328.6875</v>
      </c>
      <c r="C395" t="s">
        <v>480</v>
      </c>
      <c r="D395">
        <v>227</v>
      </c>
      <c r="E395" t="s">
        <v>503</v>
      </c>
      <c r="F395" t="s">
        <v>504</v>
      </c>
      <c r="G395" t="s">
        <v>505</v>
      </c>
      <c r="H395" t="str">
        <f t="shared" si="6"/>
        <v>D'Anna Pullen</v>
      </c>
    </row>
    <row r="396" spans="1:8" x14ac:dyDescent="0.3">
      <c r="A396" s="1">
        <v>45328.666666666664</v>
      </c>
      <c r="B396" s="1">
        <v>45328.6875</v>
      </c>
      <c r="C396" t="s">
        <v>480</v>
      </c>
      <c r="D396">
        <v>189</v>
      </c>
      <c r="E396" t="s">
        <v>497</v>
      </c>
      <c r="F396" t="s">
        <v>498</v>
      </c>
      <c r="G396" t="s">
        <v>499</v>
      </c>
      <c r="H396" t="str">
        <f t="shared" si="6"/>
        <v>Christian Litz</v>
      </c>
    </row>
    <row r="397" spans="1:8" x14ac:dyDescent="0.3">
      <c r="A397" s="1">
        <v>45328.666666666664</v>
      </c>
      <c r="B397" s="1">
        <v>45328.6875</v>
      </c>
      <c r="C397" t="s">
        <v>487</v>
      </c>
      <c r="D397">
        <v>283</v>
      </c>
      <c r="E397" t="s">
        <v>494</v>
      </c>
      <c r="F397" t="s">
        <v>495</v>
      </c>
      <c r="G397" t="s">
        <v>496</v>
      </c>
      <c r="H397" t="str">
        <f t="shared" si="6"/>
        <v>Kelli Cruthirds</v>
      </c>
    </row>
    <row r="398" spans="1:8" x14ac:dyDescent="0.3">
      <c r="A398" s="1">
        <v>45328.666666666664</v>
      </c>
      <c r="B398" s="1">
        <v>45328.708333333336</v>
      </c>
      <c r="C398" t="s">
        <v>480</v>
      </c>
      <c r="D398">
        <v>6</v>
      </c>
      <c r="E398" t="s">
        <v>484</v>
      </c>
      <c r="F398" t="s">
        <v>485</v>
      </c>
      <c r="G398" t="s">
        <v>486</v>
      </c>
      <c r="H398" t="str">
        <f t="shared" si="6"/>
        <v>Katherine Tyree</v>
      </c>
    </row>
    <row r="399" spans="1:8" x14ac:dyDescent="0.3">
      <c r="A399" s="1">
        <v>45328.666666666664</v>
      </c>
      <c r="B399" s="1">
        <v>45328.708333333336</v>
      </c>
      <c r="C399" t="s">
        <v>480</v>
      </c>
      <c r="D399">
        <v>97</v>
      </c>
      <c r="E399" t="s">
        <v>484</v>
      </c>
      <c r="F399" t="s">
        <v>485</v>
      </c>
      <c r="G399" t="s">
        <v>486</v>
      </c>
      <c r="H399" t="str">
        <f t="shared" si="6"/>
        <v>Katherine Tyree</v>
      </c>
    </row>
    <row r="400" spans="1:8" x14ac:dyDescent="0.3">
      <c r="A400" s="1">
        <v>45328.666666666664</v>
      </c>
      <c r="B400" s="1">
        <v>45328.708333333336</v>
      </c>
      <c r="C400" t="s">
        <v>480</v>
      </c>
      <c r="D400">
        <v>60</v>
      </c>
      <c r="E400" t="s">
        <v>481</v>
      </c>
      <c r="F400" t="s">
        <v>482</v>
      </c>
      <c r="G400" t="s">
        <v>483</v>
      </c>
      <c r="H400" t="str">
        <f t="shared" si="6"/>
        <v>Robert Crochet</v>
      </c>
    </row>
    <row r="401" spans="1:8" x14ac:dyDescent="0.3">
      <c r="A401" s="1">
        <v>45328.666666666664</v>
      </c>
      <c r="B401" s="1">
        <v>45328.708333333336</v>
      </c>
      <c r="C401" t="s">
        <v>487</v>
      </c>
      <c r="D401">
        <v>149</v>
      </c>
      <c r="E401" t="s">
        <v>500</v>
      </c>
      <c r="F401" t="s">
        <v>501</v>
      </c>
      <c r="G401" t="s">
        <v>502</v>
      </c>
      <c r="H401" t="str">
        <f t="shared" si="6"/>
        <v>James Allen</v>
      </c>
    </row>
    <row r="402" spans="1:8" x14ac:dyDescent="0.3">
      <c r="A402" s="1">
        <v>45328.6875</v>
      </c>
      <c r="B402" s="1">
        <v>45328.708333333336</v>
      </c>
      <c r="C402" t="s">
        <v>480</v>
      </c>
      <c r="D402">
        <v>177</v>
      </c>
      <c r="E402" t="s">
        <v>503</v>
      </c>
      <c r="F402" t="s">
        <v>504</v>
      </c>
      <c r="G402" t="s">
        <v>505</v>
      </c>
      <c r="H402" t="str">
        <f t="shared" si="6"/>
        <v>D'Anna Pullen</v>
      </c>
    </row>
    <row r="403" spans="1:8" x14ac:dyDescent="0.3">
      <c r="A403" s="1">
        <v>45328.6875</v>
      </c>
      <c r="B403" s="1">
        <v>45328.708333333336</v>
      </c>
      <c r="C403" t="s">
        <v>480</v>
      </c>
      <c r="D403">
        <v>99</v>
      </c>
      <c r="E403" t="s">
        <v>497</v>
      </c>
      <c r="F403" t="s">
        <v>498</v>
      </c>
      <c r="G403" t="s">
        <v>499</v>
      </c>
      <c r="H403" t="str">
        <f t="shared" si="6"/>
        <v>Christian Litz</v>
      </c>
    </row>
    <row r="404" spans="1:8" x14ac:dyDescent="0.3">
      <c r="A404" s="1">
        <v>45328.708333333336</v>
      </c>
      <c r="B404" s="1">
        <v>45328.729166666664</v>
      </c>
      <c r="C404" t="s">
        <v>480</v>
      </c>
      <c r="D404">
        <v>331</v>
      </c>
      <c r="E404" t="s">
        <v>503</v>
      </c>
      <c r="F404" t="s">
        <v>504</v>
      </c>
      <c r="G404" t="s">
        <v>505</v>
      </c>
      <c r="H404" t="str">
        <f t="shared" si="6"/>
        <v>D'Anna Pullen</v>
      </c>
    </row>
    <row r="405" spans="1:8" x14ac:dyDescent="0.3">
      <c r="A405" s="1">
        <v>45328.708333333336</v>
      </c>
      <c r="B405" s="1">
        <v>45328.729166666664</v>
      </c>
      <c r="C405" t="s">
        <v>487</v>
      </c>
      <c r="D405">
        <v>212</v>
      </c>
      <c r="E405" t="s">
        <v>494</v>
      </c>
      <c r="F405" t="s">
        <v>495</v>
      </c>
      <c r="G405" t="s">
        <v>496</v>
      </c>
      <c r="H405" t="str">
        <f t="shared" si="6"/>
        <v>Kelli Cruthirds</v>
      </c>
    </row>
    <row r="406" spans="1:8" x14ac:dyDescent="0.3">
      <c r="A406" s="1">
        <v>45328.708333333336</v>
      </c>
      <c r="B406" s="1">
        <v>45328.75</v>
      </c>
      <c r="C406" t="s">
        <v>480</v>
      </c>
      <c r="D406">
        <v>260</v>
      </c>
      <c r="E406" t="s">
        <v>481</v>
      </c>
      <c r="F406" t="s">
        <v>482</v>
      </c>
      <c r="G406" t="s">
        <v>483</v>
      </c>
      <c r="H406" t="str">
        <f t="shared" si="6"/>
        <v>Robert Crochet</v>
      </c>
    </row>
    <row r="407" spans="1:8" x14ac:dyDescent="0.3">
      <c r="A407" s="1">
        <v>45328.708333333336</v>
      </c>
      <c r="B407" s="1">
        <v>45328.75</v>
      </c>
      <c r="C407" t="s">
        <v>480</v>
      </c>
      <c r="D407">
        <v>90</v>
      </c>
      <c r="E407" t="s">
        <v>484</v>
      </c>
      <c r="F407" t="s">
        <v>485</v>
      </c>
      <c r="G407" t="s">
        <v>486</v>
      </c>
      <c r="H407" t="str">
        <f t="shared" si="6"/>
        <v>Katherine Tyree</v>
      </c>
    </row>
    <row r="408" spans="1:8" x14ac:dyDescent="0.3">
      <c r="A408" s="1">
        <v>45328.708333333336</v>
      </c>
      <c r="B408" s="1">
        <v>45328.75</v>
      </c>
      <c r="C408" t="s">
        <v>480</v>
      </c>
      <c r="D408">
        <v>243</v>
      </c>
      <c r="E408" t="s">
        <v>481</v>
      </c>
      <c r="F408" t="s">
        <v>482</v>
      </c>
      <c r="G408" t="s">
        <v>483</v>
      </c>
      <c r="H408" t="str">
        <f t="shared" si="6"/>
        <v>Robert Crochet</v>
      </c>
    </row>
    <row r="409" spans="1:8" x14ac:dyDescent="0.3">
      <c r="A409" s="1">
        <v>45328.708333333336</v>
      </c>
      <c r="B409" s="1">
        <v>45328.75</v>
      </c>
      <c r="C409" t="s">
        <v>480</v>
      </c>
      <c r="D409">
        <v>279</v>
      </c>
      <c r="E409" t="s">
        <v>497</v>
      </c>
      <c r="F409" t="s">
        <v>498</v>
      </c>
      <c r="G409" t="s">
        <v>499</v>
      </c>
      <c r="H409" t="str">
        <f t="shared" si="6"/>
        <v>Christian Litz</v>
      </c>
    </row>
    <row r="410" spans="1:8" x14ac:dyDescent="0.3">
      <c r="A410" s="1">
        <v>45328.708333333336</v>
      </c>
      <c r="B410" s="1">
        <v>45328.75</v>
      </c>
      <c r="C410" t="s">
        <v>480</v>
      </c>
      <c r="D410">
        <v>188</v>
      </c>
      <c r="E410" t="s">
        <v>497</v>
      </c>
      <c r="F410" t="s">
        <v>498</v>
      </c>
      <c r="G410" t="s">
        <v>499</v>
      </c>
      <c r="H410" t="str">
        <f t="shared" si="6"/>
        <v>Christian Litz</v>
      </c>
    </row>
    <row r="411" spans="1:8" x14ac:dyDescent="0.3">
      <c r="A411" s="1">
        <v>45328.708333333336</v>
      </c>
      <c r="B411" s="1">
        <v>45328.75</v>
      </c>
      <c r="C411" t="s">
        <v>487</v>
      </c>
      <c r="D411">
        <v>140</v>
      </c>
      <c r="E411" t="s">
        <v>500</v>
      </c>
      <c r="F411" t="s">
        <v>501</v>
      </c>
      <c r="G411" t="s">
        <v>502</v>
      </c>
      <c r="H411" t="str">
        <f t="shared" si="6"/>
        <v>James Allen</v>
      </c>
    </row>
    <row r="412" spans="1:8" x14ac:dyDescent="0.3">
      <c r="A412" s="1">
        <v>45329.291666666664</v>
      </c>
      <c r="B412" s="1">
        <v>45329.333333333336</v>
      </c>
      <c r="C412" t="s">
        <v>480</v>
      </c>
      <c r="D412">
        <v>100</v>
      </c>
      <c r="E412" t="s">
        <v>509</v>
      </c>
      <c r="F412" t="s">
        <v>510</v>
      </c>
      <c r="G412" t="s">
        <v>511</v>
      </c>
      <c r="H412" t="str">
        <f t="shared" si="6"/>
        <v>Jessica Pittman</v>
      </c>
    </row>
    <row r="413" spans="1:8" x14ac:dyDescent="0.3">
      <c r="A413" s="1">
        <v>45329.333333333336</v>
      </c>
      <c r="B413" s="1">
        <v>45329.354166666664</v>
      </c>
      <c r="C413" t="s">
        <v>480</v>
      </c>
      <c r="D413">
        <v>137</v>
      </c>
      <c r="E413" t="s">
        <v>503</v>
      </c>
      <c r="F413" t="s">
        <v>504</v>
      </c>
      <c r="G413" t="s">
        <v>505</v>
      </c>
      <c r="H413" t="str">
        <f t="shared" si="6"/>
        <v>D'Anna Pullen</v>
      </c>
    </row>
    <row r="414" spans="1:8" x14ac:dyDescent="0.3">
      <c r="A414" s="1">
        <v>45329.333333333336</v>
      </c>
      <c r="B414" s="1">
        <v>45329.354166666664</v>
      </c>
      <c r="C414" t="s">
        <v>480</v>
      </c>
      <c r="D414">
        <v>20</v>
      </c>
      <c r="E414" t="s">
        <v>506</v>
      </c>
      <c r="F414" t="s">
        <v>507</v>
      </c>
      <c r="G414" t="s">
        <v>508</v>
      </c>
      <c r="H414" t="str">
        <f t="shared" si="6"/>
        <v>Victoria Miley</v>
      </c>
    </row>
    <row r="415" spans="1:8" x14ac:dyDescent="0.3">
      <c r="A415" s="1">
        <v>45329.333333333336</v>
      </c>
      <c r="B415" s="1">
        <v>45329.354166666664</v>
      </c>
      <c r="C415" t="s">
        <v>487</v>
      </c>
      <c r="D415">
        <v>158</v>
      </c>
      <c r="E415" t="s">
        <v>494</v>
      </c>
      <c r="F415" t="s">
        <v>495</v>
      </c>
      <c r="G415" t="s">
        <v>496</v>
      </c>
      <c r="H415" t="str">
        <f t="shared" si="6"/>
        <v>Kelli Cruthirds</v>
      </c>
    </row>
    <row r="416" spans="1:8" x14ac:dyDescent="0.3">
      <c r="A416" s="1">
        <v>45329.333333333336</v>
      </c>
      <c r="B416" s="1">
        <v>45329.375</v>
      </c>
      <c r="C416" t="s">
        <v>480</v>
      </c>
      <c r="D416">
        <v>34</v>
      </c>
      <c r="E416" t="s">
        <v>509</v>
      </c>
      <c r="F416" t="s">
        <v>510</v>
      </c>
      <c r="G416" t="s">
        <v>511</v>
      </c>
      <c r="H416" t="str">
        <f t="shared" si="6"/>
        <v>Jessica Pittman</v>
      </c>
    </row>
    <row r="417" spans="1:8" x14ac:dyDescent="0.3">
      <c r="A417" s="1">
        <v>45329.333333333336</v>
      </c>
      <c r="B417" s="1">
        <v>45329.375</v>
      </c>
      <c r="C417" t="s">
        <v>480</v>
      </c>
      <c r="D417">
        <v>196</v>
      </c>
      <c r="E417" t="s">
        <v>497</v>
      </c>
      <c r="F417" t="s">
        <v>498</v>
      </c>
      <c r="G417" t="s">
        <v>499</v>
      </c>
      <c r="H417" t="str">
        <f t="shared" si="6"/>
        <v>Christian Litz</v>
      </c>
    </row>
    <row r="418" spans="1:8" x14ac:dyDescent="0.3">
      <c r="A418" s="1">
        <v>45329.333333333336</v>
      </c>
      <c r="B418" s="1">
        <v>45329.375</v>
      </c>
      <c r="C418" t="s">
        <v>480</v>
      </c>
      <c r="D418">
        <v>94</v>
      </c>
      <c r="E418" t="s">
        <v>509</v>
      </c>
      <c r="F418" t="s">
        <v>510</v>
      </c>
      <c r="G418" t="s">
        <v>511</v>
      </c>
      <c r="H418" t="str">
        <f t="shared" si="6"/>
        <v>Jessica Pittman</v>
      </c>
    </row>
    <row r="419" spans="1:8" x14ac:dyDescent="0.3">
      <c r="A419" s="1">
        <v>45329.333333333336</v>
      </c>
      <c r="B419" s="1">
        <v>45329.375</v>
      </c>
      <c r="C419" t="s">
        <v>480</v>
      </c>
      <c r="D419">
        <v>89</v>
      </c>
      <c r="E419" t="s">
        <v>497</v>
      </c>
      <c r="F419" t="s">
        <v>498</v>
      </c>
      <c r="G419" t="s">
        <v>499</v>
      </c>
      <c r="H419" t="str">
        <f t="shared" si="6"/>
        <v>Christian Litz</v>
      </c>
    </row>
    <row r="420" spans="1:8" x14ac:dyDescent="0.3">
      <c r="A420" s="1">
        <v>45329.333333333336</v>
      </c>
      <c r="B420" s="1">
        <v>45329.375</v>
      </c>
      <c r="C420" t="s">
        <v>487</v>
      </c>
      <c r="D420">
        <v>140</v>
      </c>
      <c r="E420" t="s">
        <v>500</v>
      </c>
      <c r="F420" t="s">
        <v>501</v>
      </c>
      <c r="G420" t="s">
        <v>502</v>
      </c>
      <c r="H420" t="str">
        <f t="shared" si="6"/>
        <v>James Allen</v>
      </c>
    </row>
    <row r="421" spans="1:8" x14ac:dyDescent="0.3">
      <c r="A421" s="1">
        <v>45329.354166666664</v>
      </c>
      <c r="B421" s="1">
        <v>45329.375</v>
      </c>
      <c r="C421" t="s">
        <v>480</v>
      </c>
      <c r="D421">
        <v>11</v>
      </c>
      <c r="E421" t="s">
        <v>518</v>
      </c>
      <c r="F421" t="s">
        <v>519</v>
      </c>
      <c r="G421" t="s">
        <v>520</v>
      </c>
      <c r="H421" t="str">
        <f t="shared" si="6"/>
        <v>Heidi Molaison</v>
      </c>
    </row>
    <row r="422" spans="1:8" x14ac:dyDescent="0.3">
      <c r="A422" s="1">
        <v>45329.354166666664</v>
      </c>
      <c r="B422" s="1">
        <v>45329.375</v>
      </c>
      <c r="C422" t="s">
        <v>480</v>
      </c>
      <c r="D422">
        <v>58</v>
      </c>
      <c r="E422" t="s">
        <v>503</v>
      </c>
      <c r="F422" t="s">
        <v>504</v>
      </c>
      <c r="G422" t="s">
        <v>505</v>
      </c>
      <c r="H422" t="str">
        <f t="shared" si="6"/>
        <v>D'Anna Pullen</v>
      </c>
    </row>
    <row r="423" spans="1:8" x14ac:dyDescent="0.3">
      <c r="A423" s="1">
        <v>45329.354166666664</v>
      </c>
      <c r="B423" s="1">
        <v>45329.375</v>
      </c>
      <c r="C423" t="s">
        <v>480</v>
      </c>
      <c r="D423">
        <v>127</v>
      </c>
      <c r="E423" t="s">
        <v>506</v>
      </c>
      <c r="F423" t="s">
        <v>507</v>
      </c>
      <c r="G423" t="s">
        <v>508</v>
      </c>
      <c r="H423" t="str">
        <f t="shared" si="6"/>
        <v>Victoria Miley</v>
      </c>
    </row>
    <row r="424" spans="1:8" x14ac:dyDescent="0.3">
      <c r="A424" s="1">
        <v>45329.354166666664</v>
      </c>
      <c r="B424" s="1">
        <v>45329.375</v>
      </c>
      <c r="C424" t="s">
        <v>487</v>
      </c>
      <c r="D424">
        <v>125</v>
      </c>
      <c r="E424" t="s">
        <v>494</v>
      </c>
      <c r="F424" t="s">
        <v>495</v>
      </c>
      <c r="G424" t="s">
        <v>496</v>
      </c>
      <c r="H424" t="str">
        <f t="shared" si="6"/>
        <v>Kelli Cruthirds</v>
      </c>
    </row>
    <row r="425" spans="1:8" x14ac:dyDescent="0.3">
      <c r="A425" s="1">
        <v>45329.375</v>
      </c>
      <c r="B425" s="1">
        <v>45329.395833333336</v>
      </c>
      <c r="C425" t="s">
        <v>480</v>
      </c>
      <c r="D425">
        <v>34</v>
      </c>
      <c r="E425" t="s">
        <v>503</v>
      </c>
      <c r="F425" t="s">
        <v>504</v>
      </c>
      <c r="G425" t="s">
        <v>505</v>
      </c>
      <c r="H425" t="str">
        <f t="shared" si="6"/>
        <v>D'Anna Pullen</v>
      </c>
    </row>
    <row r="426" spans="1:8" x14ac:dyDescent="0.3">
      <c r="A426" s="1">
        <v>45329.375</v>
      </c>
      <c r="B426" s="1">
        <v>45329.395833333336</v>
      </c>
      <c r="C426" t="s">
        <v>480</v>
      </c>
      <c r="D426">
        <v>181</v>
      </c>
      <c r="E426" t="s">
        <v>506</v>
      </c>
      <c r="F426" t="s">
        <v>507</v>
      </c>
      <c r="G426" t="s">
        <v>508</v>
      </c>
      <c r="H426" t="str">
        <f t="shared" si="6"/>
        <v>Victoria Miley</v>
      </c>
    </row>
    <row r="427" spans="1:8" x14ac:dyDescent="0.3">
      <c r="A427" s="1">
        <v>45329.375</v>
      </c>
      <c r="B427" s="1">
        <v>45329.395833333336</v>
      </c>
      <c r="C427" t="s">
        <v>480</v>
      </c>
      <c r="D427">
        <v>8</v>
      </c>
      <c r="E427" t="s">
        <v>518</v>
      </c>
      <c r="F427" t="s">
        <v>519</v>
      </c>
      <c r="G427" t="s">
        <v>520</v>
      </c>
      <c r="H427" t="str">
        <f t="shared" si="6"/>
        <v>Heidi Molaison</v>
      </c>
    </row>
    <row r="428" spans="1:8" x14ac:dyDescent="0.3">
      <c r="A428" s="1">
        <v>45329.375</v>
      </c>
      <c r="B428" s="1">
        <v>45329.395833333336</v>
      </c>
      <c r="C428" t="s">
        <v>487</v>
      </c>
      <c r="D428">
        <v>126</v>
      </c>
      <c r="E428" t="s">
        <v>494</v>
      </c>
      <c r="F428" t="s">
        <v>495</v>
      </c>
      <c r="G428" t="s">
        <v>496</v>
      </c>
      <c r="H428" t="str">
        <f t="shared" si="6"/>
        <v>Kelli Cruthirds</v>
      </c>
    </row>
    <row r="429" spans="1:8" x14ac:dyDescent="0.3">
      <c r="A429" s="1">
        <v>45329.375</v>
      </c>
      <c r="B429" s="1">
        <v>45329.416666666664</v>
      </c>
      <c r="C429" t="s">
        <v>480</v>
      </c>
      <c r="D429">
        <v>115</v>
      </c>
      <c r="E429" t="s">
        <v>509</v>
      </c>
      <c r="F429" t="s">
        <v>510</v>
      </c>
      <c r="G429" t="s">
        <v>511</v>
      </c>
      <c r="H429" t="str">
        <f t="shared" si="6"/>
        <v>Jessica Pittman</v>
      </c>
    </row>
    <row r="430" spans="1:8" x14ac:dyDescent="0.3">
      <c r="A430" s="1">
        <v>45329.375</v>
      </c>
      <c r="B430" s="1">
        <v>45329.416666666664</v>
      </c>
      <c r="C430" t="s">
        <v>480</v>
      </c>
      <c r="D430">
        <v>230</v>
      </c>
      <c r="E430" t="s">
        <v>497</v>
      </c>
      <c r="F430" t="s">
        <v>498</v>
      </c>
      <c r="G430" t="s">
        <v>499</v>
      </c>
      <c r="H430" t="str">
        <f t="shared" si="6"/>
        <v>Christian Litz</v>
      </c>
    </row>
    <row r="431" spans="1:8" x14ac:dyDescent="0.3">
      <c r="A431" s="1">
        <v>45329.375</v>
      </c>
      <c r="B431" s="1">
        <v>45329.416666666664</v>
      </c>
      <c r="C431" t="s">
        <v>487</v>
      </c>
      <c r="D431">
        <v>168</v>
      </c>
      <c r="E431" t="s">
        <v>500</v>
      </c>
      <c r="F431" t="s">
        <v>501</v>
      </c>
      <c r="G431" t="s">
        <v>502</v>
      </c>
      <c r="H431" t="str">
        <f t="shared" si="6"/>
        <v>James Allen</v>
      </c>
    </row>
    <row r="432" spans="1:8" x14ac:dyDescent="0.3">
      <c r="A432" s="1">
        <v>45329.375</v>
      </c>
      <c r="B432" s="1">
        <v>45329.416666666664</v>
      </c>
      <c r="C432" t="s">
        <v>487</v>
      </c>
      <c r="D432">
        <v>288</v>
      </c>
      <c r="E432" t="s">
        <v>500</v>
      </c>
      <c r="F432" t="s">
        <v>501</v>
      </c>
      <c r="G432" t="s">
        <v>502</v>
      </c>
      <c r="H432" t="str">
        <f t="shared" si="6"/>
        <v>James Allen</v>
      </c>
    </row>
    <row r="433" spans="1:8" x14ac:dyDescent="0.3">
      <c r="A433" s="1">
        <v>45329.395833333336</v>
      </c>
      <c r="B433" s="1">
        <v>45329.416666666664</v>
      </c>
      <c r="C433" t="s">
        <v>480</v>
      </c>
      <c r="D433">
        <v>8</v>
      </c>
      <c r="E433" t="s">
        <v>503</v>
      </c>
      <c r="F433" t="s">
        <v>504</v>
      </c>
      <c r="G433" t="s">
        <v>505</v>
      </c>
      <c r="H433" t="str">
        <f t="shared" si="6"/>
        <v>D'Anna Pullen</v>
      </c>
    </row>
    <row r="434" spans="1:8" x14ac:dyDescent="0.3">
      <c r="A434" s="1">
        <v>45329.395833333336</v>
      </c>
      <c r="B434" s="1">
        <v>45329.416666666664</v>
      </c>
      <c r="C434" t="s">
        <v>487</v>
      </c>
      <c r="D434">
        <v>238</v>
      </c>
      <c r="E434" t="s">
        <v>488</v>
      </c>
      <c r="F434" t="s">
        <v>489</v>
      </c>
      <c r="G434" t="s">
        <v>490</v>
      </c>
      <c r="H434" t="str">
        <f t="shared" si="6"/>
        <v>Kelsea Rodriguez</v>
      </c>
    </row>
    <row r="435" spans="1:8" x14ac:dyDescent="0.3">
      <c r="A435" s="1">
        <v>45329.416666666664</v>
      </c>
      <c r="B435" s="1">
        <v>45329.4375</v>
      </c>
      <c r="C435" t="s">
        <v>480</v>
      </c>
      <c r="D435">
        <v>136</v>
      </c>
      <c r="E435" t="s">
        <v>506</v>
      </c>
      <c r="F435" t="s">
        <v>507</v>
      </c>
      <c r="G435" t="s">
        <v>508</v>
      </c>
      <c r="H435" t="str">
        <f t="shared" si="6"/>
        <v>Victoria Miley</v>
      </c>
    </row>
    <row r="436" spans="1:8" x14ac:dyDescent="0.3">
      <c r="A436" s="1">
        <v>45329.416666666664</v>
      </c>
      <c r="B436" s="1">
        <v>45329.4375</v>
      </c>
      <c r="C436" t="s">
        <v>480</v>
      </c>
      <c r="D436">
        <v>8</v>
      </c>
      <c r="E436" t="s">
        <v>497</v>
      </c>
      <c r="F436" t="s">
        <v>498</v>
      </c>
      <c r="G436" t="s">
        <v>499</v>
      </c>
      <c r="H436" t="str">
        <f t="shared" si="6"/>
        <v>Christian Litz</v>
      </c>
    </row>
    <row r="437" spans="1:8" x14ac:dyDescent="0.3">
      <c r="A437" s="1">
        <v>45329.416666666664</v>
      </c>
      <c r="B437" s="1">
        <v>45329.4375</v>
      </c>
      <c r="C437" t="s">
        <v>487</v>
      </c>
      <c r="D437">
        <v>262</v>
      </c>
      <c r="E437" t="s">
        <v>488</v>
      </c>
      <c r="F437" t="s">
        <v>489</v>
      </c>
      <c r="G437" t="s">
        <v>490</v>
      </c>
      <c r="H437" t="str">
        <f t="shared" si="6"/>
        <v>Kelsea Rodriguez</v>
      </c>
    </row>
    <row r="438" spans="1:8" x14ac:dyDescent="0.3">
      <c r="A438" s="1">
        <v>45329.416666666664</v>
      </c>
      <c r="B438" s="1">
        <v>45329.4375</v>
      </c>
      <c r="C438" t="s">
        <v>487</v>
      </c>
      <c r="D438">
        <v>211</v>
      </c>
      <c r="E438" t="s">
        <v>494</v>
      </c>
      <c r="F438" t="s">
        <v>495</v>
      </c>
      <c r="G438" t="s">
        <v>496</v>
      </c>
      <c r="H438" t="str">
        <f t="shared" si="6"/>
        <v>Kelli Cruthirds</v>
      </c>
    </row>
    <row r="439" spans="1:8" x14ac:dyDescent="0.3">
      <c r="A439" s="1">
        <v>45329.416666666664</v>
      </c>
      <c r="B439" s="1">
        <v>45329.458333333336</v>
      </c>
      <c r="C439" t="s">
        <v>480</v>
      </c>
      <c r="D439">
        <v>244</v>
      </c>
      <c r="E439" t="s">
        <v>509</v>
      </c>
      <c r="F439" t="s">
        <v>510</v>
      </c>
      <c r="G439" t="s">
        <v>511</v>
      </c>
      <c r="H439" t="str">
        <f t="shared" si="6"/>
        <v>Jessica Pittman</v>
      </c>
    </row>
    <row r="440" spans="1:8" x14ac:dyDescent="0.3">
      <c r="A440" s="1">
        <v>45329.416666666664</v>
      </c>
      <c r="B440" s="1">
        <v>45329.458333333336</v>
      </c>
      <c r="C440" t="s">
        <v>480</v>
      </c>
      <c r="D440">
        <v>32</v>
      </c>
      <c r="E440" t="s">
        <v>509</v>
      </c>
      <c r="F440" t="s">
        <v>510</v>
      </c>
      <c r="G440" t="s">
        <v>511</v>
      </c>
      <c r="H440" t="str">
        <f t="shared" si="6"/>
        <v>Jessica Pittman</v>
      </c>
    </row>
    <row r="441" spans="1:8" x14ac:dyDescent="0.3">
      <c r="A441" s="1">
        <v>45329.416666666664</v>
      </c>
      <c r="B441" s="1">
        <v>45329.458333333336</v>
      </c>
      <c r="C441" t="s">
        <v>487</v>
      </c>
      <c r="D441">
        <v>161</v>
      </c>
      <c r="E441" t="s">
        <v>500</v>
      </c>
      <c r="F441" t="s">
        <v>501</v>
      </c>
      <c r="G441" t="s">
        <v>502</v>
      </c>
      <c r="H441" t="str">
        <f t="shared" si="6"/>
        <v>James Allen</v>
      </c>
    </row>
    <row r="442" spans="1:8" x14ac:dyDescent="0.3">
      <c r="A442" s="1">
        <v>45329.416666666664</v>
      </c>
      <c r="B442" s="1">
        <v>45329.458333333336</v>
      </c>
      <c r="C442" t="s">
        <v>487</v>
      </c>
      <c r="D442">
        <v>38</v>
      </c>
      <c r="E442" t="s">
        <v>500</v>
      </c>
      <c r="F442" t="s">
        <v>501</v>
      </c>
      <c r="G442" t="s">
        <v>502</v>
      </c>
      <c r="H442" t="str">
        <f t="shared" si="6"/>
        <v>James Allen</v>
      </c>
    </row>
    <row r="443" spans="1:8" x14ac:dyDescent="0.3">
      <c r="A443" s="1">
        <v>45329.4375</v>
      </c>
      <c r="B443" s="1">
        <v>45329.458333333336</v>
      </c>
      <c r="C443" t="s">
        <v>480</v>
      </c>
      <c r="D443">
        <v>208</v>
      </c>
      <c r="E443" t="s">
        <v>506</v>
      </c>
      <c r="F443" t="s">
        <v>507</v>
      </c>
      <c r="G443" t="s">
        <v>508</v>
      </c>
      <c r="H443" t="str">
        <f t="shared" si="6"/>
        <v>Victoria Miley</v>
      </c>
    </row>
    <row r="444" spans="1:8" x14ac:dyDescent="0.3">
      <c r="A444" s="1">
        <v>45329.4375</v>
      </c>
      <c r="B444" s="1">
        <v>45329.458333333336</v>
      </c>
      <c r="C444" t="s">
        <v>480</v>
      </c>
      <c r="D444">
        <v>162</v>
      </c>
      <c r="E444" t="s">
        <v>497</v>
      </c>
      <c r="F444" t="s">
        <v>498</v>
      </c>
      <c r="G444" t="s">
        <v>499</v>
      </c>
      <c r="H444" t="str">
        <f t="shared" si="6"/>
        <v>Christian Litz</v>
      </c>
    </row>
    <row r="445" spans="1:8" x14ac:dyDescent="0.3">
      <c r="A445" s="1">
        <v>45329.4375</v>
      </c>
      <c r="B445" s="1">
        <v>45329.458333333336</v>
      </c>
      <c r="C445" t="s">
        <v>487</v>
      </c>
      <c r="D445">
        <v>286</v>
      </c>
      <c r="E445" t="s">
        <v>494</v>
      </c>
      <c r="F445" t="s">
        <v>495</v>
      </c>
      <c r="G445" t="s">
        <v>496</v>
      </c>
      <c r="H445" t="str">
        <f t="shared" si="6"/>
        <v>Kelli Cruthirds</v>
      </c>
    </row>
    <row r="446" spans="1:8" x14ac:dyDescent="0.3">
      <c r="A446" s="1">
        <v>45329.4375</v>
      </c>
      <c r="B446" s="1">
        <v>45329.458333333336</v>
      </c>
      <c r="C446" t="s">
        <v>487</v>
      </c>
      <c r="D446">
        <v>14</v>
      </c>
      <c r="E446" t="s">
        <v>488</v>
      </c>
      <c r="F446" t="s">
        <v>489</v>
      </c>
      <c r="G446" t="s">
        <v>490</v>
      </c>
      <c r="H446" t="str">
        <f t="shared" si="6"/>
        <v>Kelsea Rodriguez</v>
      </c>
    </row>
    <row r="447" spans="1:8" x14ac:dyDescent="0.3">
      <c r="A447" s="1">
        <v>45329.458333333336</v>
      </c>
      <c r="B447" s="1">
        <v>45329.479166666664</v>
      </c>
      <c r="C447" t="s">
        <v>480</v>
      </c>
      <c r="D447">
        <v>328</v>
      </c>
      <c r="E447" t="s">
        <v>506</v>
      </c>
      <c r="F447" t="s">
        <v>507</v>
      </c>
      <c r="G447" t="s">
        <v>508</v>
      </c>
      <c r="H447" t="str">
        <f t="shared" si="6"/>
        <v>Victoria Miley</v>
      </c>
    </row>
    <row r="448" spans="1:8" x14ac:dyDescent="0.3">
      <c r="A448" s="1">
        <v>45329.458333333336</v>
      </c>
      <c r="B448" s="1">
        <v>45329.479166666664</v>
      </c>
      <c r="C448" t="s">
        <v>487</v>
      </c>
      <c r="D448">
        <v>156</v>
      </c>
      <c r="E448" t="s">
        <v>494</v>
      </c>
      <c r="F448" t="s">
        <v>495</v>
      </c>
      <c r="G448" t="s">
        <v>496</v>
      </c>
      <c r="H448" t="str">
        <f t="shared" si="6"/>
        <v>Kelli Cruthirds</v>
      </c>
    </row>
    <row r="449" spans="1:8" x14ac:dyDescent="0.3">
      <c r="A449" s="1">
        <v>45329.458333333336</v>
      </c>
      <c r="B449" s="1">
        <v>45329.5</v>
      </c>
      <c r="C449" t="s">
        <v>480</v>
      </c>
      <c r="D449">
        <v>28</v>
      </c>
      <c r="E449" t="s">
        <v>509</v>
      </c>
      <c r="F449" t="s">
        <v>510</v>
      </c>
      <c r="G449" t="s">
        <v>511</v>
      </c>
      <c r="H449" t="str">
        <f t="shared" si="6"/>
        <v>Jessica Pittman</v>
      </c>
    </row>
    <row r="450" spans="1:8" x14ac:dyDescent="0.3">
      <c r="A450" s="1">
        <v>45329.458333333336</v>
      </c>
      <c r="B450" s="1">
        <v>45329.5</v>
      </c>
      <c r="C450" t="s">
        <v>480</v>
      </c>
      <c r="D450">
        <v>259</v>
      </c>
      <c r="E450" t="s">
        <v>509</v>
      </c>
      <c r="F450" t="s">
        <v>510</v>
      </c>
      <c r="G450" t="s">
        <v>511</v>
      </c>
      <c r="H450" t="str">
        <f t="shared" si="6"/>
        <v>Jessica Pittman</v>
      </c>
    </row>
    <row r="451" spans="1:8" x14ac:dyDescent="0.3">
      <c r="A451" s="1">
        <v>45329.458333333336</v>
      </c>
      <c r="B451" s="1">
        <v>45329.5</v>
      </c>
      <c r="C451" t="s">
        <v>480</v>
      </c>
      <c r="D451">
        <v>197</v>
      </c>
      <c r="E451" t="s">
        <v>518</v>
      </c>
      <c r="F451" t="s">
        <v>519</v>
      </c>
      <c r="G451" t="s">
        <v>520</v>
      </c>
      <c r="H451" t="str">
        <f t="shared" ref="H451:H514" si="7">CONCATENATE(F451," ",G451)</f>
        <v>Heidi Molaison</v>
      </c>
    </row>
    <row r="452" spans="1:8" x14ac:dyDescent="0.3">
      <c r="A452" s="1">
        <v>45329.458333333336</v>
      </c>
      <c r="B452" s="1">
        <v>45329.5</v>
      </c>
      <c r="C452" t="s">
        <v>480</v>
      </c>
      <c r="D452">
        <v>313</v>
      </c>
      <c r="E452" t="s">
        <v>497</v>
      </c>
      <c r="F452" t="s">
        <v>498</v>
      </c>
      <c r="G452" t="s">
        <v>499</v>
      </c>
      <c r="H452" t="str">
        <f t="shared" si="7"/>
        <v>Christian Litz</v>
      </c>
    </row>
    <row r="453" spans="1:8" x14ac:dyDescent="0.3">
      <c r="A453" s="1">
        <v>45329.458333333336</v>
      </c>
      <c r="B453" s="1">
        <v>45329.5</v>
      </c>
      <c r="C453" t="s">
        <v>487</v>
      </c>
      <c r="D453">
        <v>320</v>
      </c>
      <c r="E453" t="s">
        <v>500</v>
      </c>
      <c r="F453" t="s">
        <v>501</v>
      </c>
      <c r="G453" t="s">
        <v>502</v>
      </c>
      <c r="H453" t="str">
        <f t="shared" si="7"/>
        <v>James Allen</v>
      </c>
    </row>
    <row r="454" spans="1:8" x14ac:dyDescent="0.3">
      <c r="A454" s="1">
        <v>45329.458333333336</v>
      </c>
      <c r="B454" s="1">
        <v>45329.5</v>
      </c>
      <c r="C454" t="s">
        <v>487</v>
      </c>
      <c r="D454">
        <v>296</v>
      </c>
      <c r="E454" t="s">
        <v>500</v>
      </c>
      <c r="F454" t="s">
        <v>501</v>
      </c>
      <c r="G454" t="s">
        <v>502</v>
      </c>
      <c r="H454" t="str">
        <f t="shared" si="7"/>
        <v>James Allen</v>
      </c>
    </row>
    <row r="455" spans="1:8" x14ac:dyDescent="0.3">
      <c r="A455" s="1">
        <v>45329.479166666664</v>
      </c>
      <c r="B455" s="1">
        <v>45329.5</v>
      </c>
      <c r="C455" t="s">
        <v>480</v>
      </c>
      <c r="D455">
        <v>135</v>
      </c>
      <c r="E455" t="s">
        <v>503</v>
      </c>
      <c r="F455" t="s">
        <v>504</v>
      </c>
      <c r="G455" t="s">
        <v>505</v>
      </c>
      <c r="H455" t="str">
        <f t="shared" si="7"/>
        <v>D'Anna Pullen</v>
      </c>
    </row>
    <row r="456" spans="1:8" x14ac:dyDescent="0.3">
      <c r="A456" s="1">
        <v>45329.479166666664</v>
      </c>
      <c r="B456" s="1">
        <v>45329.5</v>
      </c>
      <c r="C456" t="s">
        <v>480</v>
      </c>
      <c r="D456">
        <v>76</v>
      </c>
      <c r="E456" t="s">
        <v>506</v>
      </c>
      <c r="F456" t="s">
        <v>507</v>
      </c>
      <c r="G456" t="s">
        <v>508</v>
      </c>
      <c r="H456" t="str">
        <f t="shared" si="7"/>
        <v>Victoria Miley</v>
      </c>
    </row>
    <row r="457" spans="1:8" x14ac:dyDescent="0.3">
      <c r="A457" s="1">
        <v>45329.479166666664</v>
      </c>
      <c r="B457" s="1">
        <v>45329.5</v>
      </c>
      <c r="C457" t="s">
        <v>487</v>
      </c>
      <c r="D457">
        <v>156</v>
      </c>
      <c r="E457" t="s">
        <v>488</v>
      </c>
      <c r="F457" t="s">
        <v>489</v>
      </c>
      <c r="G457" t="s">
        <v>490</v>
      </c>
      <c r="H457" t="str">
        <f t="shared" si="7"/>
        <v>Kelsea Rodriguez</v>
      </c>
    </row>
    <row r="458" spans="1:8" x14ac:dyDescent="0.3">
      <c r="A458" s="1">
        <v>45329.541666666664</v>
      </c>
      <c r="B458" s="1">
        <v>45329.5625</v>
      </c>
      <c r="C458" t="s">
        <v>480</v>
      </c>
      <c r="D458">
        <v>67</v>
      </c>
      <c r="E458" t="s">
        <v>518</v>
      </c>
      <c r="F458" t="s">
        <v>519</v>
      </c>
      <c r="G458" t="s">
        <v>520</v>
      </c>
      <c r="H458" t="str">
        <f t="shared" si="7"/>
        <v>Heidi Molaison</v>
      </c>
    </row>
    <row r="459" spans="1:8" x14ac:dyDescent="0.3">
      <c r="A459" s="1">
        <v>45329.541666666664</v>
      </c>
      <c r="B459" s="1">
        <v>45329.5625</v>
      </c>
      <c r="C459" t="s">
        <v>480</v>
      </c>
      <c r="D459">
        <v>57</v>
      </c>
      <c r="E459" t="s">
        <v>506</v>
      </c>
      <c r="F459" t="s">
        <v>507</v>
      </c>
      <c r="G459" t="s">
        <v>508</v>
      </c>
      <c r="H459" t="str">
        <f t="shared" si="7"/>
        <v>Victoria Miley</v>
      </c>
    </row>
    <row r="460" spans="1:8" x14ac:dyDescent="0.3">
      <c r="A460" s="1">
        <v>45329.541666666664</v>
      </c>
      <c r="B460" s="1">
        <v>45329.5625</v>
      </c>
      <c r="C460" t="s">
        <v>480</v>
      </c>
      <c r="D460">
        <v>203</v>
      </c>
      <c r="E460" t="s">
        <v>497</v>
      </c>
      <c r="F460" t="s">
        <v>498</v>
      </c>
      <c r="G460" t="s">
        <v>499</v>
      </c>
      <c r="H460" t="str">
        <f t="shared" si="7"/>
        <v>Christian Litz</v>
      </c>
    </row>
    <row r="461" spans="1:8" x14ac:dyDescent="0.3">
      <c r="A461" s="1">
        <v>45329.541666666664</v>
      </c>
      <c r="B461" s="1">
        <v>45329.5625</v>
      </c>
      <c r="C461" t="s">
        <v>480</v>
      </c>
      <c r="D461">
        <v>33</v>
      </c>
      <c r="E461" t="s">
        <v>503</v>
      </c>
      <c r="F461" t="s">
        <v>504</v>
      </c>
      <c r="G461" t="s">
        <v>505</v>
      </c>
      <c r="H461" t="str">
        <f t="shared" si="7"/>
        <v>D'Anna Pullen</v>
      </c>
    </row>
    <row r="462" spans="1:8" x14ac:dyDescent="0.3">
      <c r="A462" s="1">
        <v>45329.541666666664</v>
      </c>
      <c r="B462" s="1">
        <v>45329.583333333336</v>
      </c>
      <c r="C462" t="s">
        <v>480</v>
      </c>
      <c r="D462">
        <v>257</v>
      </c>
      <c r="E462" t="s">
        <v>484</v>
      </c>
      <c r="F462" t="s">
        <v>485</v>
      </c>
      <c r="G462" t="s">
        <v>486</v>
      </c>
      <c r="H462" t="str">
        <f t="shared" si="7"/>
        <v>Katherine Tyree</v>
      </c>
    </row>
    <row r="463" spans="1:8" x14ac:dyDescent="0.3">
      <c r="A463" s="1">
        <v>45329.541666666664</v>
      </c>
      <c r="B463" s="1">
        <v>45329.583333333336</v>
      </c>
      <c r="C463" t="s">
        <v>480</v>
      </c>
      <c r="D463">
        <v>88</v>
      </c>
      <c r="E463" t="s">
        <v>484</v>
      </c>
      <c r="F463" t="s">
        <v>485</v>
      </c>
      <c r="G463" t="s">
        <v>486</v>
      </c>
      <c r="H463" t="str">
        <f t="shared" si="7"/>
        <v>Katherine Tyree</v>
      </c>
    </row>
    <row r="464" spans="1:8" x14ac:dyDescent="0.3">
      <c r="A464" s="1">
        <v>45329.541666666664</v>
      </c>
      <c r="B464" s="1">
        <v>45329.583333333336</v>
      </c>
      <c r="C464" t="s">
        <v>480</v>
      </c>
      <c r="D464">
        <v>225</v>
      </c>
      <c r="E464" t="s">
        <v>509</v>
      </c>
      <c r="F464" t="s">
        <v>510</v>
      </c>
      <c r="G464" t="s">
        <v>511</v>
      </c>
      <c r="H464" t="str">
        <f t="shared" si="7"/>
        <v>Jessica Pittman</v>
      </c>
    </row>
    <row r="465" spans="1:8" x14ac:dyDescent="0.3">
      <c r="A465" s="1">
        <v>45329.541666666664</v>
      </c>
      <c r="B465" s="1">
        <v>45329.583333333336</v>
      </c>
      <c r="C465" t="s">
        <v>480</v>
      </c>
      <c r="D465">
        <v>133</v>
      </c>
      <c r="E465" t="s">
        <v>509</v>
      </c>
      <c r="F465" t="s">
        <v>510</v>
      </c>
      <c r="G465" t="s">
        <v>511</v>
      </c>
      <c r="H465" t="str">
        <f t="shared" si="7"/>
        <v>Jessica Pittman</v>
      </c>
    </row>
    <row r="466" spans="1:8" x14ac:dyDescent="0.3">
      <c r="A466" s="1">
        <v>45329.541666666664</v>
      </c>
      <c r="B466" s="1">
        <v>45329.583333333336</v>
      </c>
      <c r="C466" t="s">
        <v>487</v>
      </c>
      <c r="D466">
        <v>232</v>
      </c>
      <c r="E466" t="s">
        <v>500</v>
      </c>
      <c r="F466" t="s">
        <v>501</v>
      </c>
      <c r="G466" t="s">
        <v>502</v>
      </c>
      <c r="H466" t="str">
        <f t="shared" si="7"/>
        <v>James Allen</v>
      </c>
    </row>
    <row r="467" spans="1:8" x14ac:dyDescent="0.3">
      <c r="A467" s="1">
        <v>45329.541666666664</v>
      </c>
      <c r="B467" s="1">
        <v>45329.583333333336</v>
      </c>
      <c r="C467" t="s">
        <v>487</v>
      </c>
      <c r="D467">
        <v>306</v>
      </c>
      <c r="E467" t="s">
        <v>500</v>
      </c>
      <c r="F467" t="s">
        <v>501</v>
      </c>
      <c r="G467" t="s">
        <v>502</v>
      </c>
      <c r="H467" t="str">
        <f t="shared" si="7"/>
        <v>James Allen</v>
      </c>
    </row>
    <row r="468" spans="1:8" x14ac:dyDescent="0.3">
      <c r="A468" s="1">
        <v>45329.541666666664</v>
      </c>
      <c r="B468" s="1">
        <v>45329.583333333336</v>
      </c>
      <c r="C468" t="s">
        <v>487</v>
      </c>
      <c r="D468">
        <v>206</v>
      </c>
      <c r="E468" t="s">
        <v>488</v>
      </c>
      <c r="F468" t="s">
        <v>489</v>
      </c>
      <c r="G468" t="s">
        <v>490</v>
      </c>
      <c r="H468" t="str">
        <f t="shared" si="7"/>
        <v>Kelsea Rodriguez</v>
      </c>
    </row>
    <row r="469" spans="1:8" x14ac:dyDescent="0.3">
      <c r="A469" s="1">
        <v>45329.5625</v>
      </c>
      <c r="B469" s="1">
        <v>45329.583333333336</v>
      </c>
      <c r="C469" t="s">
        <v>480</v>
      </c>
      <c r="D469">
        <v>56</v>
      </c>
      <c r="E469" t="s">
        <v>506</v>
      </c>
      <c r="F469" t="s">
        <v>507</v>
      </c>
      <c r="G469" t="s">
        <v>508</v>
      </c>
      <c r="H469" t="str">
        <f t="shared" si="7"/>
        <v>Victoria Miley</v>
      </c>
    </row>
    <row r="470" spans="1:8" x14ac:dyDescent="0.3">
      <c r="A470" s="1">
        <v>45329.5625</v>
      </c>
      <c r="B470" s="1">
        <v>45329.583333333336</v>
      </c>
      <c r="C470" t="s">
        <v>480</v>
      </c>
      <c r="D470">
        <v>203</v>
      </c>
      <c r="E470" t="s">
        <v>518</v>
      </c>
      <c r="F470" t="s">
        <v>519</v>
      </c>
      <c r="G470" t="s">
        <v>520</v>
      </c>
      <c r="H470" t="str">
        <f t="shared" si="7"/>
        <v>Heidi Molaison</v>
      </c>
    </row>
    <row r="471" spans="1:8" x14ac:dyDescent="0.3">
      <c r="A471" s="1">
        <v>45329.5625</v>
      </c>
      <c r="B471" s="1">
        <v>45329.583333333336</v>
      </c>
      <c r="C471" t="s">
        <v>480</v>
      </c>
      <c r="D471">
        <v>67</v>
      </c>
      <c r="E471" t="s">
        <v>503</v>
      </c>
      <c r="F471" t="s">
        <v>504</v>
      </c>
      <c r="G471" t="s">
        <v>505</v>
      </c>
      <c r="H471" t="str">
        <f t="shared" si="7"/>
        <v>D'Anna Pullen</v>
      </c>
    </row>
    <row r="472" spans="1:8" x14ac:dyDescent="0.3">
      <c r="A472" s="1">
        <v>45329.5625</v>
      </c>
      <c r="B472" s="1">
        <v>45329.583333333336</v>
      </c>
      <c r="C472" t="s">
        <v>487</v>
      </c>
      <c r="D472">
        <v>144</v>
      </c>
      <c r="E472" t="s">
        <v>494</v>
      </c>
      <c r="F472" t="s">
        <v>495</v>
      </c>
      <c r="G472" t="s">
        <v>496</v>
      </c>
      <c r="H472" t="str">
        <f t="shared" si="7"/>
        <v>Kelli Cruthirds</v>
      </c>
    </row>
    <row r="473" spans="1:8" x14ac:dyDescent="0.3">
      <c r="A473" s="1">
        <v>45329.583333333336</v>
      </c>
      <c r="B473" s="1">
        <v>45329.604166666664</v>
      </c>
      <c r="C473" t="s">
        <v>480</v>
      </c>
      <c r="D473">
        <v>203</v>
      </c>
      <c r="E473" t="s">
        <v>503</v>
      </c>
      <c r="F473" t="s">
        <v>504</v>
      </c>
      <c r="G473" t="s">
        <v>505</v>
      </c>
      <c r="H473" t="str">
        <f t="shared" si="7"/>
        <v>D'Anna Pullen</v>
      </c>
    </row>
    <row r="474" spans="1:8" x14ac:dyDescent="0.3">
      <c r="A474" s="1">
        <v>45329.583333333336</v>
      </c>
      <c r="B474" s="1">
        <v>45329.604166666664</v>
      </c>
      <c r="C474" t="s">
        <v>480</v>
      </c>
      <c r="D474">
        <v>221</v>
      </c>
      <c r="E474" t="s">
        <v>518</v>
      </c>
      <c r="F474" t="s">
        <v>519</v>
      </c>
      <c r="G474" t="s">
        <v>520</v>
      </c>
      <c r="H474" t="str">
        <f t="shared" si="7"/>
        <v>Heidi Molaison</v>
      </c>
    </row>
    <row r="475" spans="1:8" x14ac:dyDescent="0.3">
      <c r="A475" s="1">
        <v>45329.583333333336</v>
      </c>
      <c r="B475" s="1">
        <v>45329.604166666664</v>
      </c>
      <c r="C475" t="s">
        <v>480</v>
      </c>
      <c r="D475">
        <v>271</v>
      </c>
      <c r="E475" t="s">
        <v>506</v>
      </c>
      <c r="F475" t="s">
        <v>507</v>
      </c>
      <c r="G475" t="s">
        <v>508</v>
      </c>
      <c r="H475" t="str">
        <f t="shared" si="7"/>
        <v>Victoria Miley</v>
      </c>
    </row>
    <row r="476" spans="1:8" x14ac:dyDescent="0.3">
      <c r="A476" s="1">
        <v>45329.583333333336</v>
      </c>
      <c r="B476" s="1">
        <v>45329.604166666664</v>
      </c>
      <c r="C476" t="s">
        <v>487</v>
      </c>
      <c r="D476">
        <v>171</v>
      </c>
      <c r="E476" t="s">
        <v>488</v>
      </c>
      <c r="F476" t="s">
        <v>489</v>
      </c>
      <c r="G476" t="s">
        <v>490</v>
      </c>
      <c r="H476" t="str">
        <f t="shared" si="7"/>
        <v>Kelsea Rodriguez</v>
      </c>
    </row>
    <row r="477" spans="1:8" x14ac:dyDescent="0.3">
      <c r="A477" s="1">
        <v>45329.583333333336</v>
      </c>
      <c r="B477" s="1">
        <v>45329.604166666664</v>
      </c>
      <c r="C477" t="s">
        <v>487</v>
      </c>
      <c r="D477">
        <v>132</v>
      </c>
      <c r="E477" t="s">
        <v>494</v>
      </c>
      <c r="F477" t="s">
        <v>495</v>
      </c>
      <c r="G477" t="s">
        <v>496</v>
      </c>
      <c r="H477" t="str">
        <f t="shared" si="7"/>
        <v>Kelli Cruthirds</v>
      </c>
    </row>
    <row r="478" spans="1:8" x14ac:dyDescent="0.3">
      <c r="A478" s="1">
        <v>45329.583333333336</v>
      </c>
      <c r="B478" s="1">
        <v>45329.625</v>
      </c>
      <c r="C478" t="s">
        <v>480</v>
      </c>
      <c r="D478">
        <v>68</v>
      </c>
      <c r="E478" t="s">
        <v>484</v>
      </c>
      <c r="F478" t="s">
        <v>485</v>
      </c>
      <c r="G478" t="s">
        <v>486</v>
      </c>
      <c r="H478" t="str">
        <f t="shared" si="7"/>
        <v>Katherine Tyree</v>
      </c>
    </row>
    <row r="479" spans="1:8" x14ac:dyDescent="0.3">
      <c r="A479" s="1">
        <v>45329.583333333336</v>
      </c>
      <c r="B479" s="1">
        <v>45329.625</v>
      </c>
      <c r="C479" t="s">
        <v>480</v>
      </c>
      <c r="D479">
        <v>264</v>
      </c>
      <c r="E479" t="s">
        <v>509</v>
      </c>
      <c r="F479" t="s">
        <v>510</v>
      </c>
      <c r="G479" t="s">
        <v>511</v>
      </c>
      <c r="H479" t="str">
        <f t="shared" si="7"/>
        <v>Jessica Pittman</v>
      </c>
    </row>
    <row r="480" spans="1:8" x14ac:dyDescent="0.3">
      <c r="A480" s="1">
        <v>45329.583333333336</v>
      </c>
      <c r="B480" s="1">
        <v>45329.625</v>
      </c>
      <c r="C480" t="s">
        <v>480</v>
      </c>
      <c r="D480">
        <v>151</v>
      </c>
      <c r="E480" t="s">
        <v>509</v>
      </c>
      <c r="F480" t="s">
        <v>510</v>
      </c>
      <c r="G480" t="s">
        <v>511</v>
      </c>
      <c r="H480" t="str">
        <f t="shared" si="7"/>
        <v>Jessica Pittman</v>
      </c>
    </row>
    <row r="481" spans="1:8" x14ac:dyDescent="0.3">
      <c r="A481" s="1">
        <v>45329.583333333336</v>
      </c>
      <c r="B481" s="1">
        <v>45329.625</v>
      </c>
      <c r="C481" t="s">
        <v>480</v>
      </c>
      <c r="D481">
        <v>165</v>
      </c>
      <c r="E481" t="s">
        <v>484</v>
      </c>
      <c r="F481" t="s">
        <v>485</v>
      </c>
      <c r="G481" t="s">
        <v>486</v>
      </c>
      <c r="H481" t="str">
        <f t="shared" si="7"/>
        <v>Katherine Tyree</v>
      </c>
    </row>
    <row r="482" spans="1:8" x14ac:dyDescent="0.3">
      <c r="A482" s="1">
        <v>45329.583333333336</v>
      </c>
      <c r="B482" s="1">
        <v>45329.625</v>
      </c>
      <c r="C482" t="s">
        <v>487</v>
      </c>
      <c r="D482">
        <v>64</v>
      </c>
      <c r="E482" t="s">
        <v>500</v>
      </c>
      <c r="F482" t="s">
        <v>501</v>
      </c>
      <c r="G482" t="s">
        <v>502</v>
      </c>
      <c r="H482" t="str">
        <f t="shared" si="7"/>
        <v>James Allen</v>
      </c>
    </row>
    <row r="483" spans="1:8" x14ac:dyDescent="0.3">
      <c r="A483" s="1">
        <v>45329.583333333336</v>
      </c>
      <c r="B483" s="1">
        <v>45329.625</v>
      </c>
      <c r="C483" t="s">
        <v>487</v>
      </c>
      <c r="D483">
        <v>253</v>
      </c>
      <c r="E483" t="s">
        <v>500</v>
      </c>
      <c r="F483" t="s">
        <v>501</v>
      </c>
      <c r="G483" t="s">
        <v>502</v>
      </c>
      <c r="H483" t="str">
        <f t="shared" si="7"/>
        <v>James Allen</v>
      </c>
    </row>
    <row r="484" spans="1:8" x14ac:dyDescent="0.3">
      <c r="A484" s="1">
        <v>45329.604166666664</v>
      </c>
      <c r="B484" s="1">
        <v>45329.625</v>
      </c>
      <c r="C484" t="s">
        <v>480</v>
      </c>
      <c r="D484">
        <v>134</v>
      </c>
      <c r="E484" t="s">
        <v>503</v>
      </c>
      <c r="F484" t="s">
        <v>504</v>
      </c>
      <c r="G484" t="s">
        <v>505</v>
      </c>
      <c r="H484" t="str">
        <f t="shared" si="7"/>
        <v>D'Anna Pullen</v>
      </c>
    </row>
    <row r="485" spans="1:8" x14ac:dyDescent="0.3">
      <c r="A485" s="1">
        <v>45329.604166666664</v>
      </c>
      <c r="B485" s="1">
        <v>45329.625</v>
      </c>
      <c r="C485" t="s">
        <v>480</v>
      </c>
      <c r="D485">
        <v>121</v>
      </c>
      <c r="E485" t="s">
        <v>518</v>
      </c>
      <c r="F485" t="s">
        <v>519</v>
      </c>
      <c r="G485" t="s">
        <v>520</v>
      </c>
      <c r="H485" t="str">
        <f t="shared" si="7"/>
        <v>Heidi Molaison</v>
      </c>
    </row>
    <row r="486" spans="1:8" x14ac:dyDescent="0.3">
      <c r="A486" s="1">
        <v>45329.604166666664</v>
      </c>
      <c r="B486" s="1">
        <v>45329.625</v>
      </c>
      <c r="C486" t="s">
        <v>487</v>
      </c>
      <c r="D486">
        <v>171</v>
      </c>
      <c r="E486" t="s">
        <v>494</v>
      </c>
      <c r="F486" t="s">
        <v>495</v>
      </c>
      <c r="G486" t="s">
        <v>496</v>
      </c>
      <c r="H486" t="str">
        <f t="shared" si="7"/>
        <v>Kelli Cruthirds</v>
      </c>
    </row>
    <row r="487" spans="1:8" x14ac:dyDescent="0.3">
      <c r="A487" s="1">
        <v>45329.604166666664</v>
      </c>
      <c r="B487" s="1">
        <v>45329.645833333336</v>
      </c>
      <c r="C487" t="s">
        <v>487</v>
      </c>
      <c r="D487">
        <v>2</v>
      </c>
      <c r="E487" t="s">
        <v>488</v>
      </c>
      <c r="F487" t="s">
        <v>489</v>
      </c>
      <c r="G487" t="s">
        <v>490</v>
      </c>
      <c r="H487" t="str">
        <f t="shared" si="7"/>
        <v>Kelsea Rodriguez</v>
      </c>
    </row>
    <row r="488" spans="1:8" x14ac:dyDescent="0.3">
      <c r="A488" s="1">
        <v>45329.625</v>
      </c>
      <c r="B488" s="1">
        <v>45329.645833333336</v>
      </c>
      <c r="C488" t="s">
        <v>480</v>
      </c>
      <c r="D488">
        <v>51</v>
      </c>
      <c r="E488" t="s">
        <v>518</v>
      </c>
      <c r="F488" t="s">
        <v>519</v>
      </c>
      <c r="G488" t="s">
        <v>520</v>
      </c>
      <c r="H488" t="str">
        <f t="shared" si="7"/>
        <v>Heidi Molaison</v>
      </c>
    </row>
    <row r="489" spans="1:8" x14ac:dyDescent="0.3">
      <c r="A489" s="1">
        <v>45329.625</v>
      </c>
      <c r="B489" s="1">
        <v>45329.645833333336</v>
      </c>
      <c r="C489" t="s">
        <v>480</v>
      </c>
      <c r="D489">
        <v>95</v>
      </c>
      <c r="E489" t="s">
        <v>503</v>
      </c>
      <c r="F489" t="s">
        <v>504</v>
      </c>
      <c r="G489" t="s">
        <v>505</v>
      </c>
      <c r="H489" t="str">
        <f t="shared" si="7"/>
        <v>D'Anna Pullen</v>
      </c>
    </row>
    <row r="490" spans="1:8" x14ac:dyDescent="0.3">
      <c r="A490" s="1">
        <v>45329.625</v>
      </c>
      <c r="B490" s="1">
        <v>45329.645833333336</v>
      </c>
      <c r="C490" t="s">
        <v>487</v>
      </c>
      <c r="D490">
        <v>4</v>
      </c>
      <c r="E490" t="s">
        <v>494</v>
      </c>
      <c r="F490" t="s">
        <v>495</v>
      </c>
      <c r="G490" t="s">
        <v>496</v>
      </c>
      <c r="H490" t="str">
        <f t="shared" si="7"/>
        <v>Kelli Cruthirds</v>
      </c>
    </row>
    <row r="491" spans="1:8" x14ac:dyDescent="0.3">
      <c r="A491" s="1">
        <v>45329.625</v>
      </c>
      <c r="B491" s="1">
        <v>45329.666666666664</v>
      </c>
      <c r="C491" t="s">
        <v>480</v>
      </c>
      <c r="D491">
        <v>62</v>
      </c>
      <c r="E491" t="s">
        <v>484</v>
      </c>
      <c r="F491" t="s">
        <v>485</v>
      </c>
      <c r="G491" t="s">
        <v>486</v>
      </c>
      <c r="H491" t="str">
        <f t="shared" si="7"/>
        <v>Katherine Tyree</v>
      </c>
    </row>
    <row r="492" spans="1:8" x14ac:dyDescent="0.3">
      <c r="A492" s="1">
        <v>45329.625</v>
      </c>
      <c r="B492" s="1">
        <v>45329.666666666664</v>
      </c>
      <c r="C492" t="s">
        <v>480</v>
      </c>
      <c r="D492">
        <v>118</v>
      </c>
      <c r="E492" t="s">
        <v>509</v>
      </c>
      <c r="F492" t="s">
        <v>510</v>
      </c>
      <c r="G492" t="s">
        <v>511</v>
      </c>
      <c r="H492" t="str">
        <f t="shared" si="7"/>
        <v>Jessica Pittman</v>
      </c>
    </row>
    <row r="493" spans="1:8" x14ac:dyDescent="0.3">
      <c r="A493" s="1">
        <v>45329.625</v>
      </c>
      <c r="B493" s="1">
        <v>45329.666666666664</v>
      </c>
      <c r="C493" t="s">
        <v>480</v>
      </c>
      <c r="D493">
        <v>345</v>
      </c>
      <c r="E493" t="s">
        <v>484</v>
      </c>
      <c r="F493" t="s">
        <v>485</v>
      </c>
      <c r="G493" t="s">
        <v>486</v>
      </c>
      <c r="H493" t="str">
        <f t="shared" si="7"/>
        <v>Katherine Tyree</v>
      </c>
    </row>
    <row r="494" spans="1:8" x14ac:dyDescent="0.3">
      <c r="A494" s="1">
        <v>45329.625</v>
      </c>
      <c r="B494" s="1">
        <v>45329.666666666664</v>
      </c>
      <c r="C494" t="s">
        <v>487</v>
      </c>
      <c r="D494">
        <v>65</v>
      </c>
      <c r="E494" t="s">
        <v>500</v>
      </c>
      <c r="F494" t="s">
        <v>501</v>
      </c>
      <c r="G494" t="s">
        <v>502</v>
      </c>
      <c r="H494" t="str">
        <f t="shared" si="7"/>
        <v>James Allen</v>
      </c>
    </row>
    <row r="495" spans="1:8" x14ac:dyDescent="0.3">
      <c r="A495" s="1">
        <v>45329.645833333336</v>
      </c>
      <c r="B495" s="1">
        <v>45329.666666666664</v>
      </c>
      <c r="C495" t="s">
        <v>480</v>
      </c>
      <c r="D495">
        <v>150</v>
      </c>
      <c r="E495" t="s">
        <v>506</v>
      </c>
      <c r="F495" t="s">
        <v>507</v>
      </c>
      <c r="G495" t="s">
        <v>508</v>
      </c>
      <c r="H495" t="str">
        <f t="shared" si="7"/>
        <v>Victoria Miley</v>
      </c>
    </row>
    <row r="496" spans="1:8" x14ac:dyDescent="0.3">
      <c r="A496" s="1">
        <v>45329.645833333336</v>
      </c>
      <c r="B496" s="1">
        <v>45329.666666666664</v>
      </c>
      <c r="C496" t="s">
        <v>480</v>
      </c>
      <c r="D496">
        <v>266</v>
      </c>
      <c r="E496" t="s">
        <v>503</v>
      </c>
      <c r="F496" t="s">
        <v>504</v>
      </c>
      <c r="G496" t="s">
        <v>505</v>
      </c>
      <c r="H496" t="str">
        <f t="shared" si="7"/>
        <v>D'Anna Pullen</v>
      </c>
    </row>
    <row r="497" spans="1:8" x14ac:dyDescent="0.3">
      <c r="A497" s="1">
        <v>45329.645833333336</v>
      </c>
      <c r="B497" s="1">
        <v>45329.666666666664</v>
      </c>
      <c r="C497" t="s">
        <v>487</v>
      </c>
      <c r="D497">
        <v>153</v>
      </c>
      <c r="E497" t="s">
        <v>494</v>
      </c>
      <c r="F497" t="s">
        <v>495</v>
      </c>
      <c r="G497" t="s">
        <v>496</v>
      </c>
      <c r="H497" t="str">
        <f t="shared" si="7"/>
        <v>Kelli Cruthirds</v>
      </c>
    </row>
    <row r="498" spans="1:8" x14ac:dyDescent="0.3">
      <c r="A498" s="1">
        <v>45329.645833333336</v>
      </c>
      <c r="B498" s="1">
        <v>45329.666666666664</v>
      </c>
      <c r="C498" t="s">
        <v>487</v>
      </c>
      <c r="D498">
        <v>4</v>
      </c>
      <c r="E498" t="s">
        <v>488</v>
      </c>
      <c r="F498" t="s">
        <v>489</v>
      </c>
      <c r="G498" t="s">
        <v>490</v>
      </c>
      <c r="H498" t="str">
        <f t="shared" si="7"/>
        <v>Kelsea Rodriguez</v>
      </c>
    </row>
    <row r="499" spans="1:8" x14ac:dyDescent="0.3">
      <c r="A499" s="1">
        <v>45329.645833333336</v>
      </c>
      <c r="B499" s="1">
        <v>45329.666666666664</v>
      </c>
      <c r="C499" t="s">
        <v>487</v>
      </c>
      <c r="D499">
        <v>12</v>
      </c>
      <c r="E499" t="s">
        <v>500</v>
      </c>
      <c r="F499" t="s">
        <v>501</v>
      </c>
      <c r="G499" t="s">
        <v>502</v>
      </c>
      <c r="H499" t="str">
        <f t="shared" si="7"/>
        <v>James Allen</v>
      </c>
    </row>
    <row r="500" spans="1:8" x14ac:dyDescent="0.3">
      <c r="A500" s="1">
        <v>45329.645833333336</v>
      </c>
      <c r="B500" s="1">
        <v>45329.6875</v>
      </c>
      <c r="C500" t="s">
        <v>480</v>
      </c>
      <c r="D500">
        <v>5</v>
      </c>
      <c r="E500" t="s">
        <v>518</v>
      </c>
      <c r="F500" t="s">
        <v>519</v>
      </c>
      <c r="G500" t="s">
        <v>520</v>
      </c>
      <c r="H500" t="str">
        <f t="shared" si="7"/>
        <v>Heidi Molaison</v>
      </c>
    </row>
    <row r="501" spans="1:8" x14ac:dyDescent="0.3">
      <c r="A501" s="1">
        <v>45329.666666666664</v>
      </c>
      <c r="B501" s="1">
        <v>45329.6875</v>
      </c>
      <c r="C501" t="s">
        <v>480</v>
      </c>
      <c r="D501">
        <v>193</v>
      </c>
      <c r="E501" t="s">
        <v>506</v>
      </c>
      <c r="F501" t="s">
        <v>507</v>
      </c>
      <c r="G501" t="s">
        <v>508</v>
      </c>
      <c r="H501" t="str">
        <f t="shared" si="7"/>
        <v>Victoria Miley</v>
      </c>
    </row>
    <row r="502" spans="1:8" x14ac:dyDescent="0.3">
      <c r="A502" s="1">
        <v>45329.666666666664</v>
      </c>
      <c r="B502" s="1">
        <v>45329.6875</v>
      </c>
      <c r="C502" t="s">
        <v>480</v>
      </c>
      <c r="D502">
        <v>229</v>
      </c>
      <c r="E502" t="s">
        <v>503</v>
      </c>
      <c r="F502" t="s">
        <v>504</v>
      </c>
      <c r="G502" t="s">
        <v>505</v>
      </c>
      <c r="H502" t="str">
        <f t="shared" si="7"/>
        <v>D'Anna Pullen</v>
      </c>
    </row>
    <row r="503" spans="1:8" x14ac:dyDescent="0.3">
      <c r="A503" s="1">
        <v>45329.666666666664</v>
      </c>
      <c r="B503" s="1">
        <v>45329.6875</v>
      </c>
      <c r="C503" t="s">
        <v>487</v>
      </c>
      <c r="D503">
        <v>39</v>
      </c>
      <c r="E503" t="s">
        <v>494</v>
      </c>
      <c r="F503" t="s">
        <v>495</v>
      </c>
      <c r="G503" t="s">
        <v>496</v>
      </c>
      <c r="H503" t="str">
        <f t="shared" si="7"/>
        <v>Kelli Cruthirds</v>
      </c>
    </row>
    <row r="504" spans="1:8" x14ac:dyDescent="0.3">
      <c r="A504" s="1">
        <v>45329.666666666664</v>
      </c>
      <c r="B504" s="1">
        <v>45329.6875</v>
      </c>
      <c r="C504" t="s">
        <v>487</v>
      </c>
      <c r="D504">
        <v>12</v>
      </c>
      <c r="E504" t="s">
        <v>488</v>
      </c>
      <c r="F504" t="s">
        <v>489</v>
      </c>
      <c r="G504" t="s">
        <v>490</v>
      </c>
      <c r="H504" t="str">
        <f t="shared" si="7"/>
        <v>Kelsea Rodriguez</v>
      </c>
    </row>
    <row r="505" spans="1:8" x14ac:dyDescent="0.3">
      <c r="A505" s="1">
        <v>45329.666666666664</v>
      </c>
      <c r="B505" s="1">
        <v>45329.708333333336</v>
      </c>
      <c r="C505" t="s">
        <v>480</v>
      </c>
      <c r="D505">
        <v>273</v>
      </c>
      <c r="E505" t="s">
        <v>509</v>
      </c>
      <c r="F505" t="s">
        <v>510</v>
      </c>
      <c r="G505" t="s">
        <v>511</v>
      </c>
      <c r="H505" t="str">
        <f t="shared" si="7"/>
        <v>Jessica Pittman</v>
      </c>
    </row>
    <row r="506" spans="1:8" x14ac:dyDescent="0.3">
      <c r="A506" s="1">
        <v>45329.666666666664</v>
      </c>
      <c r="B506" s="1">
        <v>45329.708333333336</v>
      </c>
      <c r="C506" t="s">
        <v>480</v>
      </c>
      <c r="D506">
        <v>147</v>
      </c>
      <c r="E506" t="s">
        <v>484</v>
      </c>
      <c r="F506" t="s">
        <v>485</v>
      </c>
      <c r="G506" t="s">
        <v>486</v>
      </c>
      <c r="H506" t="str">
        <f t="shared" si="7"/>
        <v>Katherine Tyree</v>
      </c>
    </row>
    <row r="507" spans="1:8" x14ac:dyDescent="0.3">
      <c r="A507" s="1">
        <v>45329.666666666664</v>
      </c>
      <c r="B507" s="1">
        <v>45329.708333333336</v>
      </c>
      <c r="C507" t="s">
        <v>480</v>
      </c>
      <c r="D507">
        <v>60</v>
      </c>
      <c r="E507" t="s">
        <v>484</v>
      </c>
      <c r="F507" t="s">
        <v>485</v>
      </c>
      <c r="G507" t="s">
        <v>486</v>
      </c>
      <c r="H507" t="str">
        <f t="shared" si="7"/>
        <v>Katherine Tyree</v>
      </c>
    </row>
    <row r="508" spans="1:8" x14ac:dyDescent="0.3">
      <c r="A508" s="1">
        <v>45329.666666666664</v>
      </c>
      <c r="B508" s="1">
        <v>45329.708333333336</v>
      </c>
      <c r="C508" t="s">
        <v>487</v>
      </c>
      <c r="D508">
        <v>138</v>
      </c>
      <c r="E508" t="s">
        <v>500</v>
      </c>
      <c r="F508" t="s">
        <v>501</v>
      </c>
      <c r="G508" t="s">
        <v>502</v>
      </c>
      <c r="H508" t="str">
        <f t="shared" si="7"/>
        <v>James Allen</v>
      </c>
    </row>
    <row r="509" spans="1:8" x14ac:dyDescent="0.3">
      <c r="A509" s="1">
        <v>45329.6875</v>
      </c>
      <c r="B509" s="1">
        <v>45329.708333333336</v>
      </c>
      <c r="C509" t="s">
        <v>480</v>
      </c>
      <c r="D509">
        <v>234</v>
      </c>
      <c r="E509" t="s">
        <v>518</v>
      </c>
      <c r="F509" t="s">
        <v>519</v>
      </c>
      <c r="G509" t="s">
        <v>520</v>
      </c>
      <c r="H509" t="str">
        <f t="shared" si="7"/>
        <v>Heidi Molaison</v>
      </c>
    </row>
    <row r="510" spans="1:8" x14ac:dyDescent="0.3">
      <c r="A510" s="1">
        <v>45329.6875</v>
      </c>
      <c r="B510" s="1">
        <v>45329.708333333336</v>
      </c>
      <c r="C510" t="s">
        <v>480</v>
      </c>
      <c r="D510">
        <v>346</v>
      </c>
      <c r="E510" t="s">
        <v>506</v>
      </c>
      <c r="F510" t="s">
        <v>507</v>
      </c>
      <c r="G510" t="s">
        <v>508</v>
      </c>
      <c r="H510" t="str">
        <f t="shared" si="7"/>
        <v>Victoria Miley</v>
      </c>
    </row>
    <row r="511" spans="1:8" x14ac:dyDescent="0.3">
      <c r="A511" s="1">
        <v>45329.6875</v>
      </c>
      <c r="B511" s="1">
        <v>45329.708333333336</v>
      </c>
      <c r="C511" t="s">
        <v>487</v>
      </c>
      <c r="D511">
        <v>39</v>
      </c>
      <c r="E511" t="s">
        <v>488</v>
      </c>
      <c r="F511" t="s">
        <v>489</v>
      </c>
      <c r="G511" t="s">
        <v>490</v>
      </c>
      <c r="H511" t="str">
        <f t="shared" si="7"/>
        <v>Kelsea Rodriguez</v>
      </c>
    </row>
    <row r="512" spans="1:8" x14ac:dyDescent="0.3">
      <c r="A512" s="1">
        <v>45329.6875</v>
      </c>
      <c r="B512" s="1">
        <v>45329.708333333336</v>
      </c>
      <c r="C512" t="s">
        <v>487</v>
      </c>
      <c r="D512">
        <v>287</v>
      </c>
      <c r="E512" t="s">
        <v>494</v>
      </c>
      <c r="F512" t="s">
        <v>495</v>
      </c>
      <c r="G512" t="s">
        <v>496</v>
      </c>
      <c r="H512" t="str">
        <f t="shared" si="7"/>
        <v>Kelli Cruthirds</v>
      </c>
    </row>
    <row r="513" spans="1:8" x14ac:dyDescent="0.3">
      <c r="A513" s="1">
        <v>45329.708333333336</v>
      </c>
      <c r="B513" s="1">
        <v>45329.729166666664</v>
      </c>
      <c r="C513" t="s">
        <v>480</v>
      </c>
      <c r="D513">
        <v>226</v>
      </c>
      <c r="E513" t="s">
        <v>503</v>
      </c>
      <c r="F513" t="s">
        <v>504</v>
      </c>
      <c r="G513" t="s">
        <v>505</v>
      </c>
      <c r="H513" t="str">
        <f t="shared" si="7"/>
        <v>D'Anna Pullen</v>
      </c>
    </row>
    <row r="514" spans="1:8" x14ac:dyDescent="0.3">
      <c r="A514" s="1">
        <v>45329.708333333336</v>
      </c>
      <c r="B514" s="1">
        <v>45329.729166666664</v>
      </c>
      <c r="C514" t="s">
        <v>480</v>
      </c>
      <c r="D514">
        <v>323</v>
      </c>
      <c r="E514" t="s">
        <v>506</v>
      </c>
      <c r="F514" t="s">
        <v>507</v>
      </c>
      <c r="G514" t="s">
        <v>508</v>
      </c>
      <c r="H514" t="str">
        <f t="shared" si="7"/>
        <v>Victoria Miley</v>
      </c>
    </row>
    <row r="515" spans="1:8" x14ac:dyDescent="0.3">
      <c r="A515" s="1">
        <v>45329.708333333336</v>
      </c>
      <c r="B515" s="1">
        <v>45329.729166666664</v>
      </c>
      <c r="C515" t="s">
        <v>487</v>
      </c>
      <c r="D515">
        <v>184</v>
      </c>
      <c r="E515" t="s">
        <v>488</v>
      </c>
      <c r="F515" t="s">
        <v>489</v>
      </c>
      <c r="G515" t="s">
        <v>490</v>
      </c>
      <c r="H515" t="str">
        <f t="shared" ref="H515:H578" si="8">CONCATENATE(F515," ",G515)</f>
        <v>Kelsea Rodriguez</v>
      </c>
    </row>
    <row r="516" spans="1:8" x14ac:dyDescent="0.3">
      <c r="A516" s="1">
        <v>45329.708333333336</v>
      </c>
      <c r="B516" s="1">
        <v>45329.75</v>
      </c>
      <c r="C516" t="s">
        <v>480</v>
      </c>
      <c r="D516">
        <v>279</v>
      </c>
      <c r="E516" t="s">
        <v>484</v>
      </c>
      <c r="F516" t="s">
        <v>485</v>
      </c>
      <c r="G516" t="s">
        <v>486</v>
      </c>
      <c r="H516" t="str">
        <f t="shared" si="8"/>
        <v>Katherine Tyree</v>
      </c>
    </row>
    <row r="517" spans="1:8" x14ac:dyDescent="0.3">
      <c r="A517" s="1">
        <v>45329.708333333336</v>
      </c>
      <c r="B517" s="1">
        <v>45329.75</v>
      </c>
      <c r="C517" t="s">
        <v>480</v>
      </c>
      <c r="D517">
        <v>86</v>
      </c>
      <c r="E517" t="s">
        <v>509</v>
      </c>
      <c r="F517" t="s">
        <v>510</v>
      </c>
      <c r="G517" t="s">
        <v>511</v>
      </c>
      <c r="H517" t="str">
        <f t="shared" si="8"/>
        <v>Jessica Pittman</v>
      </c>
    </row>
    <row r="518" spans="1:8" x14ac:dyDescent="0.3">
      <c r="A518" s="1">
        <v>45329.708333333336</v>
      </c>
      <c r="B518" s="1">
        <v>45329.75</v>
      </c>
      <c r="C518" t="s">
        <v>487</v>
      </c>
      <c r="D518">
        <v>263</v>
      </c>
      <c r="E518" t="s">
        <v>500</v>
      </c>
      <c r="F518" t="s">
        <v>501</v>
      </c>
      <c r="G518" t="s">
        <v>502</v>
      </c>
      <c r="H518" t="str">
        <f t="shared" si="8"/>
        <v>James Allen</v>
      </c>
    </row>
    <row r="519" spans="1:8" x14ac:dyDescent="0.3">
      <c r="A519" s="1">
        <v>45329.708333333336</v>
      </c>
      <c r="B519" s="1">
        <v>45329.75</v>
      </c>
      <c r="C519" t="s">
        <v>487</v>
      </c>
      <c r="D519">
        <v>324</v>
      </c>
      <c r="E519" t="s">
        <v>500</v>
      </c>
      <c r="F519" t="s">
        <v>501</v>
      </c>
      <c r="G519" t="s">
        <v>502</v>
      </c>
      <c r="H519" t="str">
        <f t="shared" si="8"/>
        <v>James Allen</v>
      </c>
    </row>
    <row r="520" spans="1:8" x14ac:dyDescent="0.3">
      <c r="A520" s="1">
        <v>45329.729166666664</v>
      </c>
      <c r="B520" s="1">
        <v>45329.75</v>
      </c>
      <c r="C520" t="s">
        <v>480</v>
      </c>
      <c r="D520">
        <v>163</v>
      </c>
      <c r="E520" t="s">
        <v>503</v>
      </c>
      <c r="F520" t="s">
        <v>504</v>
      </c>
      <c r="G520" t="s">
        <v>505</v>
      </c>
      <c r="H520" t="str">
        <f t="shared" si="8"/>
        <v>D'Anna Pullen</v>
      </c>
    </row>
    <row r="521" spans="1:8" x14ac:dyDescent="0.3">
      <c r="A521" s="1">
        <v>45329.729166666664</v>
      </c>
      <c r="B521" s="1">
        <v>45329.75</v>
      </c>
      <c r="C521" t="s">
        <v>480</v>
      </c>
      <c r="D521">
        <v>66</v>
      </c>
      <c r="E521" t="s">
        <v>506</v>
      </c>
      <c r="F521" t="s">
        <v>507</v>
      </c>
      <c r="G521" t="s">
        <v>508</v>
      </c>
      <c r="H521" t="str">
        <f t="shared" si="8"/>
        <v>Victoria Miley</v>
      </c>
    </row>
    <row r="522" spans="1:8" x14ac:dyDescent="0.3">
      <c r="A522" s="1">
        <v>45330.291666666664</v>
      </c>
      <c r="B522" s="1">
        <v>45330.333333333336</v>
      </c>
      <c r="C522" t="s">
        <v>480</v>
      </c>
      <c r="D522">
        <v>155</v>
      </c>
      <c r="E522" t="s">
        <v>497</v>
      </c>
      <c r="F522" t="s">
        <v>498</v>
      </c>
      <c r="G522" t="s">
        <v>499</v>
      </c>
      <c r="H522" t="str">
        <f t="shared" si="8"/>
        <v>Christian Litz</v>
      </c>
    </row>
    <row r="523" spans="1:8" x14ac:dyDescent="0.3">
      <c r="A523" s="1">
        <v>45330.291666666664</v>
      </c>
      <c r="B523" s="1">
        <v>45330.333333333336</v>
      </c>
      <c r="C523" t="s">
        <v>480</v>
      </c>
      <c r="D523">
        <v>213</v>
      </c>
      <c r="E523" t="s">
        <v>484</v>
      </c>
      <c r="F523" t="s">
        <v>485</v>
      </c>
      <c r="G523" t="s">
        <v>486</v>
      </c>
      <c r="H523" t="str">
        <f t="shared" si="8"/>
        <v>Katherine Tyree</v>
      </c>
    </row>
    <row r="524" spans="1:8" x14ac:dyDescent="0.3">
      <c r="A524" s="1">
        <v>45330.291666666664</v>
      </c>
      <c r="B524" s="1">
        <v>45330.333333333336</v>
      </c>
      <c r="C524" t="s">
        <v>480</v>
      </c>
      <c r="D524">
        <v>42</v>
      </c>
      <c r="E524" t="s">
        <v>481</v>
      </c>
      <c r="F524" t="s">
        <v>482</v>
      </c>
      <c r="G524" t="s">
        <v>483</v>
      </c>
      <c r="H524" t="str">
        <f t="shared" si="8"/>
        <v>Robert Crochet</v>
      </c>
    </row>
    <row r="525" spans="1:8" x14ac:dyDescent="0.3">
      <c r="A525" s="1">
        <v>45330.333333333336</v>
      </c>
      <c r="B525" s="1">
        <v>45330.354166666664</v>
      </c>
      <c r="C525" t="s">
        <v>480</v>
      </c>
      <c r="D525">
        <v>231</v>
      </c>
      <c r="E525" t="s">
        <v>491</v>
      </c>
      <c r="F525" t="s">
        <v>492</v>
      </c>
      <c r="G525" t="s">
        <v>493</v>
      </c>
      <c r="H525" t="str">
        <f t="shared" si="8"/>
        <v>Carolyn Simpson</v>
      </c>
    </row>
    <row r="526" spans="1:8" x14ac:dyDescent="0.3">
      <c r="A526" s="1">
        <v>45330.333333333336</v>
      </c>
      <c r="B526" s="1">
        <v>45330.354166666664</v>
      </c>
      <c r="C526" t="s">
        <v>480</v>
      </c>
      <c r="D526">
        <v>20</v>
      </c>
      <c r="E526" t="s">
        <v>506</v>
      </c>
      <c r="F526" t="s">
        <v>507</v>
      </c>
      <c r="G526" t="s">
        <v>508</v>
      </c>
      <c r="H526" t="str">
        <f t="shared" si="8"/>
        <v>Victoria Miley</v>
      </c>
    </row>
    <row r="527" spans="1:8" x14ac:dyDescent="0.3">
      <c r="A527" s="1">
        <v>45330.333333333336</v>
      </c>
      <c r="B527" s="1">
        <v>45330.354166666664</v>
      </c>
      <c r="C527" t="s">
        <v>480</v>
      </c>
      <c r="D527">
        <v>58</v>
      </c>
      <c r="E527" t="s">
        <v>494</v>
      </c>
      <c r="F527" t="s">
        <v>495</v>
      </c>
      <c r="G527" t="s">
        <v>496</v>
      </c>
      <c r="H527" t="str">
        <f t="shared" si="8"/>
        <v>Kelli Cruthirds</v>
      </c>
    </row>
    <row r="528" spans="1:8" x14ac:dyDescent="0.3">
      <c r="A528" s="1">
        <v>45330.333333333336</v>
      </c>
      <c r="B528" s="1">
        <v>45330.375</v>
      </c>
      <c r="C528" t="s">
        <v>480</v>
      </c>
      <c r="D528">
        <v>247</v>
      </c>
      <c r="E528" t="s">
        <v>497</v>
      </c>
      <c r="F528" t="s">
        <v>498</v>
      </c>
      <c r="G528" t="s">
        <v>499</v>
      </c>
      <c r="H528" t="str">
        <f t="shared" si="8"/>
        <v>Christian Litz</v>
      </c>
    </row>
    <row r="529" spans="1:8" x14ac:dyDescent="0.3">
      <c r="A529" s="1">
        <v>45330.333333333336</v>
      </c>
      <c r="B529" s="1">
        <v>45330.375</v>
      </c>
      <c r="C529" t="s">
        <v>480</v>
      </c>
      <c r="D529">
        <v>305</v>
      </c>
      <c r="E529" t="s">
        <v>481</v>
      </c>
      <c r="F529" t="s">
        <v>482</v>
      </c>
      <c r="G529" t="s">
        <v>483</v>
      </c>
      <c r="H529" t="str">
        <f t="shared" si="8"/>
        <v>Robert Crochet</v>
      </c>
    </row>
    <row r="530" spans="1:8" x14ac:dyDescent="0.3">
      <c r="A530" s="1">
        <v>45330.333333333336</v>
      </c>
      <c r="B530" s="1">
        <v>45330.375</v>
      </c>
      <c r="C530" t="s">
        <v>480</v>
      </c>
      <c r="D530">
        <v>94</v>
      </c>
      <c r="E530" t="s">
        <v>497</v>
      </c>
      <c r="F530" t="s">
        <v>498</v>
      </c>
      <c r="G530" t="s">
        <v>499</v>
      </c>
      <c r="H530" t="str">
        <f t="shared" si="8"/>
        <v>Christian Litz</v>
      </c>
    </row>
    <row r="531" spans="1:8" x14ac:dyDescent="0.3">
      <c r="A531" s="1">
        <v>45330.333333333336</v>
      </c>
      <c r="B531" s="1">
        <v>45330.375</v>
      </c>
      <c r="C531" t="s">
        <v>480</v>
      </c>
      <c r="D531">
        <v>72</v>
      </c>
      <c r="E531" t="s">
        <v>484</v>
      </c>
      <c r="F531" t="s">
        <v>485</v>
      </c>
      <c r="G531" t="s">
        <v>486</v>
      </c>
      <c r="H531" t="str">
        <f t="shared" si="8"/>
        <v>Katherine Tyree</v>
      </c>
    </row>
    <row r="532" spans="1:8" x14ac:dyDescent="0.3">
      <c r="A532" s="1">
        <v>45330.333333333336</v>
      </c>
      <c r="B532" s="1">
        <v>45330.375</v>
      </c>
      <c r="C532" t="s">
        <v>480</v>
      </c>
      <c r="D532">
        <v>45</v>
      </c>
      <c r="E532" t="s">
        <v>481</v>
      </c>
      <c r="F532" t="s">
        <v>482</v>
      </c>
      <c r="G532" t="s">
        <v>483</v>
      </c>
      <c r="H532" t="str">
        <f t="shared" si="8"/>
        <v>Robert Crochet</v>
      </c>
    </row>
    <row r="533" spans="1:8" x14ac:dyDescent="0.3">
      <c r="A533" s="1">
        <v>45330.333333333336</v>
      </c>
      <c r="B533" s="1">
        <v>45330.375</v>
      </c>
      <c r="C533" t="s">
        <v>480</v>
      </c>
      <c r="D533">
        <v>334</v>
      </c>
      <c r="E533" t="s">
        <v>497</v>
      </c>
      <c r="F533" t="s">
        <v>498</v>
      </c>
      <c r="G533" t="s">
        <v>499</v>
      </c>
      <c r="H533" t="str">
        <f t="shared" si="8"/>
        <v>Christian Litz</v>
      </c>
    </row>
    <row r="534" spans="1:8" x14ac:dyDescent="0.3">
      <c r="A534" s="1">
        <v>45330.333333333336</v>
      </c>
      <c r="B534" s="1">
        <v>45330.375</v>
      </c>
      <c r="C534" t="s">
        <v>487</v>
      </c>
      <c r="D534">
        <v>149</v>
      </c>
      <c r="E534" t="s">
        <v>500</v>
      </c>
      <c r="F534" t="s">
        <v>501</v>
      </c>
      <c r="G534" t="s">
        <v>502</v>
      </c>
      <c r="H534" t="str">
        <f t="shared" si="8"/>
        <v>James Allen</v>
      </c>
    </row>
    <row r="535" spans="1:8" x14ac:dyDescent="0.3">
      <c r="A535" s="1">
        <v>45330.333333333336</v>
      </c>
      <c r="B535" s="1">
        <v>45330.375</v>
      </c>
      <c r="C535" t="s">
        <v>487</v>
      </c>
      <c r="D535">
        <v>237</v>
      </c>
      <c r="E535" t="s">
        <v>500</v>
      </c>
      <c r="F535" t="s">
        <v>501</v>
      </c>
      <c r="G535" t="s">
        <v>502</v>
      </c>
      <c r="H535" t="str">
        <f t="shared" si="8"/>
        <v>James Allen</v>
      </c>
    </row>
    <row r="536" spans="1:8" x14ac:dyDescent="0.3">
      <c r="A536" s="1">
        <v>45330.354166666664</v>
      </c>
      <c r="B536" s="1">
        <v>45330.375</v>
      </c>
      <c r="C536" t="s">
        <v>480</v>
      </c>
      <c r="D536">
        <v>231</v>
      </c>
      <c r="E536" t="s">
        <v>494</v>
      </c>
      <c r="F536" t="s">
        <v>495</v>
      </c>
      <c r="G536" t="s">
        <v>496</v>
      </c>
      <c r="H536" t="str">
        <f t="shared" si="8"/>
        <v>Kelli Cruthirds</v>
      </c>
    </row>
    <row r="537" spans="1:8" x14ac:dyDescent="0.3">
      <c r="A537" s="1">
        <v>45330.354166666664</v>
      </c>
      <c r="B537" s="1">
        <v>45330.375</v>
      </c>
      <c r="C537" t="s">
        <v>480</v>
      </c>
      <c r="D537">
        <v>104</v>
      </c>
      <c r="E537" t="s">
        <v>506</v>
      </c>
      <c r="F537" t="s">
        <v>507</v>
      </c>
      <c r="G537" t="s">
        <v>508</v>
      </c>
      <c r="H537" t="str">
        <f t="shared" si="8"/>
        <v>Victoria Miley</v>
      </c>
    </row>
    <row r="538" spans="1:8" x14ac:dyDescent="0.3">
      <c r="A538" s="1">
        <v>45330.354166666664</v>
      </c>
      <c r="B538" s="1">
        <v>45330.375</v>
      </c>
      <c r="C538" t="s">
        <v>480</v>
      </c>
      <c r="D538">
        <v>99</v>
      </c>
      <c r="E538" t="s">
        <v>503</v>
      </c>
      <c r="F538" t="s">
        <v>504</v>
      </c>
      <c r="G538" t="s">
        <v>505</v>
      </c>
      <c r="H538" t="str">
        <f t="shared" si="8"/>
        <v>D'Anna Pullen</v>
      </c>
    </row>
    <row r="539" spans="1:8" x14ac:dyDescent="0.3">
      <c r="A539" s="1">
        <v>45330.354166666664</v>
      </c>
      <c r="B539" s="1">
        <v>45330.375</v>
      </c>
      <c r="C539" t="s">
        <v>480</v>
      </c>
      <c r="D539">
        <v>84</v>
      </c>
      <c r="E539" t="s">
        <v>491</v>
      </c>
      <c r="F539" t="s">
        <v>492</v>
      </c>
      <c r="G539" t="s">
        <v>493</v>
      </c>
      <c r="H539" t="str">
        <f t="shared" si="8"/>
        <v>Carolyn Simpson</v>
      </c>
    </row>
    <row r="540" spans="1:8" x14ac:dyDescent="0.3">
      <c r="A540" s="1">
        <v>45330.354166666664</v>
      </c>
      <c r="B540" s="1">
        <v>45330.375</v>
      </c>
      <c r="C540" t="s">
        <v>480</v>
      </c>
      <c r="D540">
        <v>160</v>
      </c>
      <c r="E540" t="s">
        <v>503</v>
      </c>
      <c r="F540" t="s">
        <v>504</v>
      </c>
      <c r="G540" t="s">
        <v>505</v>
      </c>
      <c r="H540" t="str">
        <f t="shared" si="8"/>
        <v>D'Anna Pullen</v>
      </c>
    </row>
    <row r="541" spans="1:8" x14ac:dyDescent="0.3">
      <c r="A541" s="1">
        <v>45330.375</v>
      </c>
      <c r="B541" s="1">
        <v>45330.395833333336</v>
      </c>
      <c r="C541" t="s">
        <v>480</v>
      </c>
      <c r="D541">
        <v>25</v>
      </c>
      <c r="E541" t="s">
        <v>506</v>
      </c>
      <c r="F541" t="s">
        <v>507</v>
      </c>
      <c r="G541" t="s">
        <v>508</v>
      </c>
      <c r="H541" t="str">
        <f t="shared" si="8"/>
        <v>Victoria Miley</v>
      </c>
    </row>
    <row r="542" spans="1:8" x14ac:dyDescent="0.3">
      <c r="A542" s="1">
        <v>45330.375</v>
      </c>
      <c r="B542" s="1">
        <v>45330.395833333336</v>
      </c>
      <c r="C542" t="s">
        <v>480</v>
      </c>
      <c r="D542">
        <v>315</v>
      </c>
      <c r="E542" t="s">
        <v>491</v>
      </c>
      <c r="F542" t="s">
        <v>492</v>
      </c>
      <c r="G542" t="s">
        <v>493</v>
      </c>
      <c r="H542" t="str">
        <f t="shared" si="8"/>
        <v>Carolyn Simpson</v>
      </c>
    </row>
    <row r="543" spans="1:8" x14ac:dyDescent="0.3">
      <c r="A543" s="1">
        <v>45330.375</v>
      </c>
      <c r="B543" s="1">
        <v>45330.395833333336</v>
      </c>
      <c r="C543" t="s">
        <v>480</v>
      </c>
      <c r="D543">
        <v>317</v>
      </c>
      <c r="E543" t="s">
        <v>503</v>
      </c>
      <c r="F543" t="s">
        <v>504</v>
      </c>
      <c r="G543" t="s">
        <v>505</v>
      </c>
      <c r="H543" t="str">
        <f t="shared" si="8"/>
        <v>D'Anna Pullen</v>
      </c>
    </row>
    <row r="544" spans="1:8" x14ac:dyDescent="0.3">
      <c r="A544" s="1">
        <v>45330.375</v>
      </c>
      <c r="B544" s="1">
        <v>45330.395833333336</v>
      </c>
      <c r="C544" t="s">
        <v>480</v>
      </c>
      <c r="D544">
        <v>130</v>
      </c>
      <c r="E544" t="s">
        <v>503</v>
      </c>
      <c r="F544" t="s">
        <v>504</v>
      </c>
      <c r="G544" t="s">
        <v>505</v>
      </c>
      <c r="H544" t="str">
        <f t="shared" si="8"/>
        <v>D'Anna Pullen</v>
      </c>
    </row>
    <row r="545" spans="1:8" x14ac:dyDescent="0.3">
      <c r="A545" s="1">
        <v>45330.375</v>
      </c>
      <c r="B545" s="1">
        <v>45330.416666666664</v>
      </c>
      <c r="C545" t="s">
        <v>480</v>
      </c>
      <c r="D545">
        <v>41</v>
      </c>
      <c r="E545" t="s">
        <v>484</v>
      </c>
      <c r="F545" t="s">
        <v>485</v>
      </c>
      <c r="G545" t="s">
        <v>486</v>
      </c>
      <c r="H545" t="str">
        <f t="shared" si="8"/>
        <v>Katherine Tyree</v>
      </c>
    </row>
    <row r="546" spans="1:8" x14ac:dyDescent="0.3">
      <c r="A546" s="1">
        <v>45330.375</v>
      </c>
      <c r="B546" s="1">
        <v>45330.416666666664</v>
      </c>
      <c r="C546" t="s">
        <v>480</v>
      </c>
      <c r="D546">
        <v>115</v>
      </c>
      <c r="E546" t="s">
        <v>481</v>
      </c>
      <c r="F546" t="s">
        <v>482</v>
      </c>
      <c r="G546" t="s">
        <v>483</v>
      </c>
      <c r="H546" t="str">
        <f t="shared" si="8"/>
        <v>Robert Crochet</v>
      </c>
    </row>
    <row r="547" spans="1:8" x14ac:dyDescent="0.3">
      <c r="A547" s="1">
        <v>45330.375</v>
      </c>
      <c r="B547" s="1">
        <v>45330.416666666664</v>
      </c>
      <c r="C547" t="s">
        <v>480</v>
      </c>
      <c r="D547">
        <v>269</v>
      </c>
      <c r="E547" t="s">
        <v>509</v>
      </c>
      <c r="F547" t="s">
        <v>510</v>
      </c>
      <c r="G547" t="s">
        <v>511</v>
      </c>
      <c r="H547" t="str">
        <f t="shared" si="8"/>
        <v>Jessica Pittman</v>
      </c>
    </row>
    <row r="548" spans="1:8" x14ac:dyDescent="0.3">
      <c r="A548" s="1">
        <v>45330.375</v>
      </c>
      <c r="B548" s="1">
        <v>45330.416666666664</v>
      </c>
      <c r="C548" t="s">
        <v>480</v>
      </c>
      <c r="D548">
        <v>106</v>
      </c>
      <c r="E548" t="s">
        <v>484</v>
      </c>
      <c r="F548" t="s">
        <v>485</v>
      </c>
      <c r="G548" t="s">
        <v>486</v>
      </c>
      <c r="H548" t="str">
        <f t="shared" si="8"/>
        <v>Katherine Tyree</v>
      </c>
    </row>
    <row r="549" spans="1:8" x14ac:dyDescent="0.3">
      <c r="A549" s="1">
        <v>45330.375</v>
      </c>
      <c r="B549" s="1">
        <v>45330.416666666664</v>
      </c>
      <c r="C549" t="s">
        <v>480</v>
      </c>
      <c r="D549">
        <v>141</v>
      </c>
      <c r="E549" t="s">
        <v>497</v>
      </c>
      <c r="F549" t="s">
        <v>498</v>
      </c>
      <c r="G549" t="s">
        <v>499</v>
      </c>
      <c r="H549" t="str">
        <f t="shared" si="8"/>
        <v>Christian Litz</v>
      </c>
    </row>
    <row r="550" spans="1:8" x14ac:dyDescent="0.3">
      <c r="A550" s="1">
        <v>45330.375</v>
      </c>
      <c r="B550" s="1">
        <v>45330.416666666664</v>
      </c>
      <c r="C550" t="s">
        <v>487</v>
      </c>
      <c r="D550">
        <v>249</v>
      </c>
      <c r="E550" t="s">
        <v>488</v>
      </c>
      <c r="F550" t="s">
        <v>489</v>
      </c>
      <c r="G550" t="s">
        <v>490</v>
      </c>
      <c r="H550" t="str">
        <f t="shared" si="8"/>
        <v>Kelsea Rodriguez</v>
      </c>
    </row>
    <row r="551" spans="1:8" x14ac:dyDescent="0.3">
      <c r="A551" s="1">
        <v>45330.375</v>
      </c>
      <c r="B551" s="1">
        <v>45330.416666666664</v>
      </c>
      <c r="C551" t="s">
        <v>487</v>
      </c>
      <c r="D551">
        <v>13</v>
      </c>
      <c r="E551" t="s">
        <v>500</v>
      </c>
      <c r="F551" t="s">
        <v>501</v>
      </c>
      <c r="G551" t="s">
        <v>502</v>
      </c>
      <c r="H551" t="str">
        <f t="shared" si="8"/>
        <v>James Allen</v>
      </c>
    </row>
    <row r="552" spans="1:8" x14ac:dyDescent="0.3">
      <c r="A552" s="1">
        <v>45330.375</v>
      </c>
      <c r="B552" s="1">
        <v>45330.416666666664</v>
      </c>
      <c r="C552" t="s">
        <v>487</v>
      </c>
      <c r="D552">
        <v>187</v>
      </c>
      <c r="E552" t="s">
        <v>500</v>
      </c>
      <c r="F552" t="s">
        <v>501</v>
      </c>
      <c r="G552" t="s">
        <v>502</v>
      </c>
      <c r="H552" t="str">
        <f t="shared" si="8"/>
        <v>James Allen</v>
      </c>
    </row>
    <row r="553" spans="1:8" x14ac:dyDescent="0.3">
      <c r="A553" s="1">
        <v>45330.395833333336</v>
      </c>
      <c r="B553" s="1">
        <v>45330.416666666664</v>
      </c>
      <c r="C553" t="s">
        <v>480</v>
      </c>
      <c r="D553">
        <v>186</v>
      </c>
      <c r="E553" t="s">
        <v>491</v>
      </c>
      <c r="F553" t="s">
        <v>492</v>
      </c>
      <c r="G553" t="s">
        <v>493</v>
      </c>
      <c r="H553" t="str">
        <f t="shared" si="8"/>
        <v>Carolyn Simpson</v>
      </c>
    </row>
    <row r="554" spans="1:8" x14ac:dyDescent="0.3">
      <c r="A554" s="1">
        <v>45330.395833333336</v>
      </c>
      <c r="B554" s="1">
        <v>45330.416666666664</v>
      </c>
      <c r="C554" t="s">
        <v>480</v>
      </c>
      <c r="D554">
        <v>55</v>
      </c>
      <c r="E554" t="s">
        <v>494</v>
      </c>
      <c r="F554" t="s">
        <v>495</v>
      </c>
      <c r="G554" t="s">
        <v>496</v>
      </c>
      <c r="H554" t="str">
        <f t="shared" si="8"/>
        <v>Kelli Cruthirds</v>
      </c>
    </row>
    <row r="555" spans="1:8" x14ac:dyDescent="0.3">
      <c r="A555" s="1">
        <v>45330.395833333336</v>
      </c>
      <c r="B555" s="1">
        <v>45330.416666666664</v>
      </c>
      <c r="C555" t="s">
        <v>480</v>
      </c>
      <c r="D555">
        <v>289</v>
      </c>
      <c r="E555" t="s">
        <v>503</v>
      </c>
      <c r="F555" t="s">
        <v>504</v>
      </c>
      <c r="G555" t="s">
        <v>505</v>
      </c>
      <c r="H555" t="str">
        <f t="shared" si="8"/>
        <v>D'Anna Pullen</v>
      </c>
    </row>
    <row r="556" spans="1:8" x14ac:dyDescent="0.3">
      <c r="A556" s="1">
        <v>45330.395833333336</v>
      </c>
      <c r="B556" s="1">
        <v>45330.416666666664</v>
      </c>
      <c r="C556" t="s">
        <v>480</v>
      </c>
      <c r="D556">
        <v>277</v>
      </c>
      <c r="E556" t="s">
        <v>506</v>
      </c>
      <c r="F556" t="s">
        <v>507</v>
      </c>
      <c r="G556" t="s">
        <v>508</v>
      </c>
      <c r="H556" t="str">
        <f t="shared" si="8"/>
        <v>Victoria Miley</v>
      </c>
    </row>
    <row r="557" spans="1:8" x14ac:dyDescent="0.3">
      <c r="A557" s="1">
        <v>45330.395833333336</v>
      </c>
      <c r="B557" s="1">
        <v>45330.416666666664</v>
      </c>
      <c r="C557" t="s">
        <v>480</v>
      </c>
      <c r="D557">
        <v>54</v>
      </c>
      <c r="E557" t="s">
        <v>494</v>
      </c>
      <c r="F557" t="s">
        <v>495</v>
      </c>
      <c r="G557" t="s">
        <v>496</v>
      </c>
      <c r="H557" t="str">
        <f t="shared" si="8"/>
        <v>Kelli Cruthirds</v>
      </c>
    </row>
    <row r="558" spans="1:8" x14ac:dyDescent="0.3">
      <c r="A558" s="1">
        <v>45330.416666666664</v>
      </c>
      <c r="B558" s="1">
        <v>45330.4375</v>
      </c>
      <c r="C558" t="s">
        <v>480</v>
      </c>
      <c r="D558">
        <v>82</v>
      </c>
      <c r="E558" t="s">
        <v>503</v>
      </c>
      <c r="F558" t="s">
        <v>504</v>
      </c>
      <c r="G558" t="s">
        <v>505</v>
      </c>
      <c r="H558" t="str">
        <f t="shared" si="8"/>
        <v>D'Anna Pullen</v>
      </c>
    </row>
    <row r="559" spans="1:8" x14ac:dyDescent="0.3">
      <c r="A559" s="1">
        <v>45330.416666666664</v>
      </c>
      <c r="B559" s="1">
        <v>45330.4375</v>
      </c>
      <c r="C559" t="s">
        <v>480</v>
      </c>
      <c r="D559">
        <v>139</v>
      </c>
      <c r="E559" t="s">
        <v>491</v>
      </c>
      <c r="F559" t="s">
        <v>492</v>
      </c>
      <c r="G559" t="s">
        <v>493</v>
      </c>
      <c r="H559" t="str">
        <f t="shared" si="8"/>
        <v>Carolyn Simpson</v>
      </c>
    </row>
    <row r="560" spans="1:8" x14ac:dyDescent="0.3">
      <c r="A560" s="1">
        <v>45330.416666666664</v>
      </c>
      <c r="B560" s="1">
        <v>45330.4375</v>
      </c>
      <c r="C560" t="s">
        <v>480</v>
      </c>
      <c r="D560">
        <v>240</v>
      </c>
      <c r="E560" t="s">
        <v>494</v>
      </c>
      <c r="F560" t="s">
        <v>495</v>
      </c>
      <c r="G560" t="s">
        <v>496</v>
      </c>
      <c r="H560" t="str">
        <f t="shared" si="8"/>
        <v>Kelli Cruthirds</v>
      </c>
    </row>
    <row r="561" spans="1:8" x14ac:dyDescent="0.3">
      <c r="A561" s="1">
        <v>45330.416666666664</v>
      </c>
      <c r="B561" s="1">
        <v>45330.458333333336</v>
      </c>
      <c r="C561" t="s">
        <v>480</v>
      </c>
      <c r="D561">
        <v>197</v>
      </c>
      <c r="E561" t="s">
        <v>518</v>
      </c>
      <c r="F561" t="s">
        <v>519</v>
      </c>
      <c r="G561" t="s">
        <v>520</v>
      </c>
      <c r="H561" t="str">
        <f t="shared" si="8"/>
        <v>Heidi Molaison</v>
      </c>
    </row>
    <row r="562" spans="1:8" x14ac:dyDescent="0.3">
      <c r="A562" s="1">
        <v>45330.416666666664</v>
      </c>
      <c r="B562" s="1">
        <v>45330.458333333336</v>
      </c>
      <c r="C562" t="s">
        <v>480</v>
      </c>
      <c r="D562">
        <v>107</v>
      </c>
      <c r="E562" t="s">
        <v>481</v>
      </c>
      <c r="F562" t="s">
        <v>482</v>
      </c>
      <c r="G562" t="s">
        <v>483</v>
      </c>
      <c r="H562" t="str">
        <f t="shared" si="8"/>
        <v>Robert Crochet</v>
      </c>
    </row>
    <row r="563" spans="1:8" x14ac:dyDescent="0.3">
      <c r="A563" s="1">
        <v>45330.416666666664</v>
      </c>
      <c r="B563" s="1">
        <v>45330.458333333336</v>
      </c>
      <c r="C563" t="s">
        <v>480</v>
      </c>
      <c r="D563">
        <v>142</v>
      </c>
      <c r="E563" t="s">
        <v>497</v>
      </c>
      <c r="F563" t="s">
        <v>498</v>
      </c>
      <c r="G563" t="s">
        <v>499</v>
      </c>
      <c r="H563" t="str">
        <f t="shared" si="8"/>
        <v>Christian Litz</v>
      </c>
    </row>
    <row r="564" spans="1:8" x14ac:dyDescent="0.3">
      <c r="A564" s="1">
        <v>45330.416666666664</v>
      </c>
      <c r="B564" s="1">
        <v>45330.458333333336</v>
      </c>
      <c r="C564" t="s">
        <v>480</v>
      </c>
      <c r="D564">
        <v>105</v>
      </c>
      <c r="E564" t="s">
        <v>509</v>
      </c>
      <c r="F564" t="s">
        <v>510</v>
      </c>
      <c r="G564" t="s">
        <v>511</v>
      </c>
      <c r="H564" t="str">
        <f t="shared" si="8"/>
        <v>Jessica Pittman</v>
      </c>
    </row>
    <row r="565" spans="1:8" x14ac:dyDescent="0.3">
      <c r="A565" s="1">
        <v>45330.416666666664</v>
      </c>
      <c r="B565" s="1">
        <v>45330.458333333336</v>
      </c>
      <c r="C565" t="s">
        <v>480</v>
      </c>
      <c r="D565">
        <v>129</v>
      </c>
      <c r="E565" t="s">
        <v>484</v>
      </c>
      <c r="F565" t="s">
        <v>485</v>
      </c>
      <c r="G565" t="s">
        <v>486</v>
      </c>
      <c r="H565" t="str">
        <f t="shared" si="8"/>
        <v>Katherine Tyree</v>
      </c>
    </row>
    <row r="566" spans="1:8" x14ac:dyDescent="0.3">
      <c r="A566" s="1">
        <v>45330.416666666664</v>
      </c>
      <c r="B566" s="1">
        <v>45330.458333333336</v>
      </c>
      <c r="C566" t="s">
        <v>480</v>
      </c>
      <c r="D566">
        <v>62</v>
      </c>
      <c r="E566" t="s">
        <v>481</v>
      </c>
      <c r="F566" t="s">
        <v>482</v>
      </c>
      <c r="G566" t="s">
        <v>483</v>
      </c>
      <c r="H566" t="str">
        <f t="shared" si="8"/>
        <v>Robert Crochet</v>
      </c>
    </row>
    <row r="567" spans="1:8" x14ac:dyDescent="0.3">
      <c r="A567" s="1">
        <v>45330.416666666664</v>
      </c>
      <c r="B567" s="1">
        <v>45330.458333333336</v>
      </c>
      <c r="C567" t="s">
        <v>487</v>
      </c>
      <c r="D567">
        <v>161</v>
      </c>
      <c r="E567" t="s">
        <v>500</v>
      </c>
      <c r="F567" t="s">
        <v>501</v>
      </c>
      <c r="G567" t="s">
        <v>502</v>
      </c>
      <c r="H567" t="str">
        <f t="shared" si="8"/>
        <v>James Allen</v>
      </c>
    </row>
    <row r="568" spans="1:8" x14ac:dyDescent="0.3">
      <c r="A568" s="1">
        <v>45330.416666666664</v>
      </c>
      <c r="B568" s="1">
        <v>45330.458333333336</v>
      </c>
      <c r="C568" t="s">
        <v>487</v>
      </c>
      <c r="D568">
        <v>210</v>
      </c>
      <c r="E568" t="s">
        <v>500</v>
      </c>
      <c r="F568" t="s">
        <v>501</v>
      </c>
      <c r="G568" t="s">
        <v>502</v>
      </c>
      <c r="H568" t="str">
        <f t="shared" si="8"/>
        <v>James Allen</v>
      </c>
    </row>
    <row r="569" spans="1:8" x14ac:dyDescent="0.3">
      <c r="A569" s="1">
        <v>45330.416666666664</v>
      </c>
      <c r="B569" s="1">
        <v>45330.458333333336</v>
      </c>
      <c r="C569" t="s">
        <v>487</v>
      </c>
      <c r="D569">
        <v>206</v>
      </c>
      <c r="E569" t="s">
        <v>488</v>
      </c>
      <c r="F569" t="s">
        <v>489</v>
      </c>
      <c r="G569" t="s">
        <v>490</v>
      </c>
      <c r="H569" t="str">
        <f t="shared" si="8"/>
        <v>Kelsea Rodriguez</v>
      </c>
    </row>
    <row r="570" spans="1:8" x14ac:dyDescent="0.3">
      <c r="A570" s="1">
        <v>45330.4375</v>
      </c>
      <c r="B570" s="1">
        <v>45330.458333333336</v>
      </c>
      <c r="C570" t="s">
        <v>480</v>
      </c>
      <c r="D570">
        <v>174</v>
      </c>
      <c r="E570" t="s">
        <v>503</v>
      </c>
      <c r="F570" t="s">
        <v>504</v>
      </c>
      <c r="G570" t="s">
        <v>505</v>
      </c>
      <c r="H570" t="str">
        <f t="shared" si="8"/>
        <v>D'Anna Pullen</v>
      </c>
    </row>
    <row r="571" spans="1:8" x14ac:dyDescent="0.3">
      <c r="A571" s="1">
        <v>45330.4375</v>
      </c>
      <c r="B571" s="1">
        <v>45330.458333333336</v>
      </c>
      <c r="C571" t="s">
        <v>480</v>
      </c>
      <c r="D571">
        <v>172</v>
      </c>
      <c r="E571" t="s">
        <v>503</v>
      </c>
      <c r="F571" t="s">
        <v>504</v>
      </c>
      <c r="G571" t="s">
        <v>505</v>
      </c>
      <c r="H571" t="str">
        <f t="shared" si="8"/>
        <v>D'Anna Pullen</v>
      </c>
    </row>
    <row r="572" spans="1:8" x14ac:dyDescent="0.3">
      <c r="A572" s="1">
        <v>45330.4375</v>
      </c>
      <c r="B572" s="1">
        <v>45330.458333333336</v>
      </c>
      <c r="C572" t="s">
        <v>480</v>
      </c>
      <c r="D572">
        <v>267</v>
      </c>
      <c r="E572" t="s">
        <v>491</v>
      </c>
      <c r="F572" t="s">
        <v>492</v>
      </c>
      <c r="G572" t="s">
        <v>493</v>
      </c>
      <c r="H572" t="str">
        <f t="shared" si="8"/>
        <v>Carolyn Simpson</v>
      </c>
    </row>
    <row r="573" spans="1:8" x14ac:dyDescent="0.3">
      <c r="A573" s="1">
        <v>45330.4375</v>
      </c>
      <c r="B573" s="1">
        <v>45330.479166666664</v>
      </c>
      <c r="C573" t="s">
        <v>480</v>
      </c>
      <c r="D573">
        <v>141</v>
      </c>
      <c r="E573" t="s">
        <v>494</v>
      </c>
      <c r="F573" t="s">
        <v>495</v>
      </c>
      <c r="G573" t="s">
        <v>496</v>
      </c>
      <c r="H573" t="str">
        <f t="shared" si="8"/>
        <v>Kelli Cruthirds</v>
      </c>
    </row>
    <row r="574" spans="1:8" x14ac:dyDescent="0.3">
      <c r="A574" s="1">
        <v>45330.458333333336</v>
      </c>
      <c r="B574" s="1">
        <v>45330.479166666664</v>
      </c>
      <c r="C574" t="s">
        <v>480</v>
      </c>
      <c r="D574">
        <v>59</v>
      </c>
      <c r="E574" t="s">
        <v>491</v>
      </c>
      <c r="F574" t="s">
        <v>492</v>
      </c>
      <c r="G574" t="s">
        <v>493</v>
      </c>
      <c r="H574" t="str">
        <f t="shared" si="8"/>
        <v>Carolyn Simpson</v>
      </c>
    </row>
    <row r="575" spans="1:8" x14ac:dyDescent="0.3">
      <c r="A575" s="1">
        <v>45330.458333333336</v>
      </c>
      <c r="B575" s="1">
        <v>45330.479166666664</v>
      </c>
      <c r="C575" t="s">
        <v>480</v>
      </c>
      <c r="D575">
        <v>215</v>
      </c>
      <c r="E575" t="s">
        <v>503</v>
      </c>
      <c r="F575" t="s">
        <v>504</v>
      </c>
      <c r="G575" t="s">
        <v>505</v>
      </c>
      <c r="H575" t="str">
        <f t="shared" si="8"/>
        <v>D'Anna Pullen</v>
      </c>
    </row>
    <row r="576" spans="1:8" x14ac:dyDescent="0.3">
      <c r="A576" s="1">
        <v>45330.458333333336</v>
      </c>
      <c r="B576" s="1">
        <v>45330.5</v>
      </c>
      <c r="C576" t="s">
        <v>480</v>
      </c>
      <c r="D576">
        <v>183</v>
      </c>
      <c r="E576" t="s">
        <v>509</v>
      </c>
      <c r="F576" t="s">
        <v>510</v>
      </c>
      <c r="G576" t="s">
        <v>511</v>
      </c>
      <c r="H576" t="str">
        <f t="shared" si="8"/>
        <v>Jessica Pittman</v>
      </c>
    </row>
    <row r="577" spans="1:8" x14ac:dyDescent="0.3">
      <c r="A577" s="1">
        <v>45330.458333333336</v>
      </c>
      <c r="B577" s="1">
        <v>45330.5</v>
      </c>
      <c r="C577" t="s">
        <v>480</v>
      </c>
      <c r="D577">
        <v>182</v>
      </c>
      <c r="E577" t="s">
        <v>481</v>
      </c>
      <c r="F577" t="s">
        <v>482</v>
      </c>
      <c r="G577" t="s">
        <v>483</v>
      </c>
      <c r="H577" t="str">
        <f t="shared" si="8"/>
        <v>Robert Crochet</v>
      </c>
    </row>
    <row r="578" spans="1:8" x14ac:dyDescent="0.3">
      <c r="A578" s="1">
        <v>45330.458333333336</v>
      </c>
      <c r="B578" s="1">
        <v>45330.5</v>
      </c>
      <c r="C578" t="s">
        <v>480</v>
      </c>
      <c r="D578">
        <v>73</v>
      </c>
      <c r="E578" t="s">
        <v>518</v>
      </c>
      <c r="F578" t="s">
        <v>519</v>
      </c>
      <c r="G578" t="s">
        <v>520</v>
      </c>
      <c r="H578" t="str">
        <f t="shared" si="8"/>
        <v>Heidi Molaison</v>
      </c>
    </row>
    <row r="579" spans="1:8" x14ac:dyDescent="0.3">
      <c r="A579" s="1">
        <v>45330.458333333336</v>
      </c>
      <c r="B579" s="1">
        <v>45330.5</v>
      </c>
      <c r="C579" t="s">
        <v>480</v>
      </c>
      <c r="D579">
        <v>6</v>
      </c>
      <c r="E579" t="s">
        <v>509</v>
      </c>
      <c r="F579" t="s">
        <v>510</v>
      </c>
      <c r="G579" t="s">
        <v>511</v>
      </c>
      <c r="H579" t="str">
        <f t="shared" ref="H579:H642" si="9">CONCATENATE(F579," ",G579)</f>
        <v>Jessica Pittman</v>
      </c>
    </row>
    <row r="580" spans="1:8" x14ac:dyDescent="0.3">
      <c r="A580" s="1">
        <v>45330.458333333336</v>
      </c>
      <c r="B580" s="1">
        <v>45330.5</v>
      </c>
      <c r="C580" t="s">
        <v>487</v>
      </c>
      <c r="D580">
        <v>140</v>
      </c>
      <c r="E580" t="s">
        <v>500</v>
      </c>
      <c r="F580" t="s">
        <v>501</v>
      </c>
      <c r="G580" t="s">
        <v>502</v>
      </c>
      <c r="H580" t="str">
        <f t="shared" si="9"/>
        <v>James Allen</v>
      </c>
    </row>
    <row r="581" spans="1:8" x14ac:dyDescent="0.3">
      <c r="A581" s="1">
        <v>45330.458333333336</v>
      </c>
      <c r="B581" s="1">
        <v>45330.5</v>
      </c>
      <c r="C581" t="s">
        <v>487</v>
      </c>
      <c r="D581">
        <v>64</v>
      </c>
      <c r="E581" t="s">
        <v>500</v>
      </c>
      <c r="F581" t="s">
        <v>501</v>
      </c>
      <c r="G581" t="s">
        <v>502</v>
      </c>
      <c r="H581" t="str">
        <f t="shared" si="9"/>
        <v>James Allen</v>
      </c>
    </row>
    <row r="582" spans="1:8" x14ac:dyDescent="0.3">
      <c r="A582" s="1">
        <v>45330.458333333336</v>
      </c>
      <c r="B582" s="1">
        <v>45330.5</v>
      </c>
      <c r="C582" t="s">
        <v>487</v>
      </c>
      <c r="D582">
        <v>210</v>
      </c>
      <c r="E582" t="s">
        <v>488</v>
      </c>
      <c r="F582" t="s">
        <v>489</v>
      </c>
      <c r="G582" t="s">
        <v>490</v>
      </c>
      <c r="H582" t="str">
        <f t="shared" si="9"/>
        <v>Kelsea Rodriguez</v>
      </c>
    </row>
    <row r="583" spans="1:8" x14ac:dyDescent="0.3">
      <c r="A583" s="1">
        <v>45330.479166666664</v>
      </c>
      <c r="B583" s="1">
        <v>45330.5</v>
      </c>
      <c r="C583" t="s">
        <v>480</v>
      </c>
      <c r="D583">
        <v>59</v>
      </c>
      <c r="E583" t="s">
        <v>506</v>
      </c>
      <c r="F583" t="s">
        <v>507</v>
      </c>
      <c r="G583" t="s">
        <v>508</v>
      </c>
      <c r="H583" t="str">
        <f t="shared" si="9"/>
        <v>Victoria Miley</v>
      </c>
    </row>
    <row r="584" spans="1:8" x14ac:dyDescent="0.3">
      <c r="A584" s="1">
        <v>45330.541666666664</v>
      </c>
      <c r="B584" s="1">
        <v>45330.5625</v>
      </c>
      <c r="C584" t="s">
        <v>480</v>
      </c>
      <c r="D584">
        <v>299</v>
      </c>
      <c r="E584" t="s">
        <v>506</v>
      </c>
      <c r="F584" t="s">
        <v>507</v>
      </c>
      <c r="G584" t="s">
        <v>508</v>
      </c>
      <c r="H584" t="str">
        <f t="shared" si="9"/>
        <v>Victoria Miley</v>
      </c>
    </row>
    <row r="585" spans="1:8" x14ac:dyDescent="0.3">
      <c r="A585" s="1">
        <v>45330.541666666664</v>
      </c>
      <c r="B585" s="1">
        <v>45330.5625</v>
      </c>
      <c r="C585" t="s">
        <v>480</v>
      </c>
      <c r="D585">
        <v>167</v>
      </c>
      <c r="E585" t="s">
        <v>503</v>
      </c>
      <c r="F585" t="s">
        <v>504</v>
      </c>
      <c r="G585" t="s">
        <v>505</v>
      </c>
      <c r="H585" t="str">
        <f t="shared" si="9"/>
        <v>D'Anna Pullen</v>
      </c>
    </row>
    <row r="586" spans="1:8" x14ac:dyDescent="0.3">
      <c r="A586" s="1">
        <v>45330.541666666664</v>
      </c>
      <c r="B586" s="1">
        <v>45330.5625</v>
      </c>
      <c r="C586" t="s">
        <v>480</v>
      </c>
      <c r="D586">
        <v>78</v>
      </c>
      <c r="E586" t="s">
        <v>491</v>
      </c>
      <c r="F586" t="s">
        <v>492</v>
      </c>
      <c r="G586" t="s">
        <v>493</v>
      </c>
      <c r="H586" t="str">
        <f t="shared" si="9"/>
        <v>Carolyn Simpson</v>
      </c>
    </row>
    <row r="587" spans="1:8" x14ac:dyDescent="0.3">
      <c r="A587" s="1">
        <v>45330.541666666664</v>
      </c>
      <c r="B587" s="1">
        <v>45330.5625</v>
      </c>
      <c r="C587" t="s">
        <v>480</v>
      </c>
      <c r="D587">
        <v>76</v>
      </c>
      <c r="E587" t="s">
        <v>518</v>
      </c>
      <c r="F587" t="s">
        <v>519</v>
      </c>
      <c r="G587" t="s">
        <v>520</v>
      </c>
      <c r="H587" t="str">
        <f t="shared" si="9"/>
        <v>Heidi Molaison</v>
      </c>
    </row>
    <row r="588" spans="1:8" x14ac:dyDescent="0.3">
      <c r="A588" s="1">
        <v>45330.541666666664</v>
      </c>
      <c r="B588" s="1">
        <v>45330.5625</v>
      </c>
      <c r="C588" t="s">
        <v>487</v>
      </c>
      <c r="D588">
        <v>169</v>
      </c>
      <c r="E588" t="s">
        <v>488</v>
      </c>
      <c r="F588" t="s">
        <v>489</v>
      </c>
      <c r="G588" t="s">
        <v>490</v>
      </c>
      <c r="H588" t="str">
        <f t="shared" si="9"/>
        <v>Kelsea Rodriguez</v>
      </c>
    </row>
    <row r="589" spans="1:8" x14ac:dyDescent="0.3">
      <c r="A589" s="1">
        <v>45330.541666666664</v>
      </c>
      <c r="B589" s="1">
        <v>45330.5625</v>
      </c>
      <c r="C589" t="s">
        <v>487</v>
      </c>
      <c r="D589">
        <v>116</v>
      </c>
      <c r="E589" t="s">
        <v>494</v>
      </c>
      <c r="F589" t="s">
        <v>495</v>
      </c>
      <c r="G589" t="s">
        <v>496</v>
      </c>
      <c r="H589" t="str">
        <f t="shared" si="9"/>
        <v>Kelli Cruthirds</v>
      </c>
    </row>
    <row r="590" spans="1:8" x14ac:dyDescent="0.3">
      <c r="A590" s="1">
        <v>45330.541666666664</v>
      </c>
      <c r="B590" s="1">
        <v>45330.583333333336</v>
      </c>
      <c r="C590" t="s">
        <v>480</v>
      </c>
      <c r="D590">
        <v>91</v>
      </c>
      <c r="E590" t="s">
        <v>481</v>
      </c>
      <c r="F590" t="s">
        <v>482</v>
      </c>
      <c r="G590" t="s">
        <v>483</v>
      </c>
      <c r="H590" t="str">
        <f t="shared" si="9"/>
        <v>Robert Crochet</v>
      </c>
    </row>
    <row r="591" spans="1:8" x14ac:dyDescent="0.3">
      <c r="A591" s="1">
        <v>45330.541666666664</v>
      </c>
      <c r="B591" s="1">
        <v>45330.583333333336</v>
      </c>
      <c r="C591" t="s">
        <v>480</v>
      </c>
      <c r="D591">
        <v>178</v>
      </c>
      <c r="E591" t="s">
        <v>497</v>
      </c>
      <c r="F591" t="s">
        <v>498</v>
      </c>
      <c r="G591" t="s">
        <v>499</v>
      </c>
      <c r="H591" t="str">
        <f t="shared" si="9"/>
        <v>Christian Litz</v>
      </c>
    </row>
    <row r="592" spans="1:8" x14ac:dyDescent="0.3">
      <c r="A592" s="1">
        <v>45330.541666666664</v>
      </c>
      <c r="B592" s="1">
        <v>45330.583333333336</v>
      </c>
      <c r="C592" t="s">
        <v>480</v>
      </c>
      <c r="D592">
        <v>225</v>
      </c>
      <c r="E592" t="s">
        <v>509</v>
      </c>
      <c r="F592" t="s">
        <v>510</v>
      </c>
      <c r="G592" t="s">
        <v>511</v>
      </c>
      <c r="H592" t="str">
        <f t="shared" si="9"/>
        <v>Jessica Pittman</v>
      </c>
    </row>
    <row r="593" spans="1:8" x14ac:dyDescent="0.3">
      <c r="A593" s="1">
        <v>45330.5625</v>
      </c>
      <c r="B593" s="1">
        <v>45330.583333333336</v>
      </c>
      <c r="C593" t="s">
        <v>480</v>
      </c>
      <c r="D593">
        <v>87</v>
      </c>
      <c r="E593" t="s">
        <v>518</v>
      </c>
      <c r="F593" t="s">
        <v>519</v>
      </c>
      <c r="G593" t="s">
        <v>520</v>
      </c>
      <c r="H593" t="str">
        <f t="shared" si="9"/>
        <v>Heidi Molaison</v>
      </c>
    </row>
    <row r="594" spans="1:8" x14ac:dyDescent="0.3">
      <c r="A594" s="1">
        <v>45330.5625</v>
      </c>
      <c r="B594" s="1">
        <v>45330.583333333336</v>
      </c>
      <c r="C594" t="s">
        <v>480</v>
      </c>
      <c r="D594">
        <v>299</v>
      </c>
      <c r="E594" t="s">
        <v>491</v>
      </c>
      <c r="F594" t="s">
        <v>492</v>
      </c>
      <c r="G594" t="s">
        <v>493</v>
      </c>
      <c r="H594" t="str">
        <f t="shared" si="9"/>
        <v>Carolyn Simpson</v>
      </c>
    </row>
    <row r="595" spans="1:8" x14ac:dyDescent="0.3">
      <c r="A595" s="1">
        <v>45330.5625</v>
      </c>
      <c r="B595" s="1">
        <v>45330.583333333336</v>
      </c>
      <c r="C595" t="s">
        <v>487</v>
      </c>
      <c r="D595">
        <v>330</v>
      </c>
      <c r="E595" t="s">
        <v>488</v>
      </c>
      <c r="F595" t="s">
        <v>489</v>
      </c>
      <c r="G595" t="s">
        <v>490</v>
      </c>
      <c r="H595" t="str">
        <f t="shared" si="9"/>
        <v>Kelsea Rodriguez</v>
      </c>
    </row>
    <row r="596" spans="1:8" x14ac:dyDescent="0.3">
      <c r="A596" s="1">
        <v>45330.5625</v>
      </c>
      <c r="B596" s="1">
        <v>45330.583333333336</v>
      </c>
      <c r="C596" t="s">
        <v>487</v>
      </c>
      <c r="D596">
        <v>117</v>
      </c>
      <c r="E596" t="s">
        <v>494</v>
      </c>
      <c r="F596" t="s">
        <v>495</v>
      </c>
      <c r="G596" t="s">
        <v>496</v>
      </c>
      <c r="H596" t="str">
        <f t="shared" si="9"/>
        <v>Kelli Cruthirds</v>
      </c>
    </row>
    <row r="597" spans="1:8" x14ac:dyDescent="0.3">
      <c r="A597" s="1">
        <v>45330.583333333336</v>
      </c>
      <c r="B597" s="1">
        <v>45330.604166666664</v>
      </c>
      <c r="C597" t="s">
        <v>480</v>
      </c>
      <c r="D597">
        <v>87</v>
      </c>
      <c r="E597" t="s">
        <v>506</v>
      </c>
      <c r="F597" t="s">
        <v>507</v>
      </c>
      <c r="G597" t="s">
        <v>508</v>
      </c>
      <c r="H597" t="str">
        <f t="shared" si="9"/>
        <v>Victoria Miley</v>
      </c>
    </row>
    <row r="598" spans="1:8" x14ac:dyDescent="0.3">
      <c r="A598" s="1">
        <v>45330.583333333336</v>
      </c>
      <c r="B598" s="1">
        <v>45330.604166666664</v>
      </c>
      <c r="C598" t="s">
        <v>480</v>
      </c>
      <c r="D598">
        <v>131</v>
      </c>
      <c r="E598" t="s">
        <v>491</v>
      </c>
      <c r="F598" t="s">
        <v>492</v>
      </c>
      <c r="G598" t="s">
        <v>493</v>
      </c>
      <c r="H598" t="str">
        <f t="shared" si="9"/>
        <v>Carolyn Simpson</v>
      </c>
    </row>
    <row r="599" spans="1:8" x14ac:dyDescent="0.3">
      <c r="A599" s="1">
        <v>45330.583333333336</v>
      </c>
      <c r="B599" s="1">
        <v>45330.604166666664</v>
      </c>
      <c r="C599" t="s">
        <v>480</v>
      </c>
      <c r="D599">
        <v>145</v>
      </c>
      <c r="E599" t="s">
        <v>518</v>
      </c>
      <c r="F599" t="s">
        <v>519</v>
      </c>
      <c r="G599" t="s">
        <v>520</v>
      </c>
      <c r="H599" t="str">
        <f t="shared" si="9"/>
        <v>Heidi Molaison</v>
      </c>
    </row>
    <row r="600" spans="1:8" x14ac:dyDescent="0.3">
      <c r="A600" s="1">
        <v>45330.583333333336</v>
      </c>
      <c r="B600" s="1">
        <v>45330.604166666664</v>
      </c>
      <c r="C600" t="s">
        <v>480</v>
      </c>
      <c r="D600">
        <v>120</v>
      </c>
      <c r="E600" t="s">
        <v>503</v>
      </c>
      <c r="F600" t="s">
        <v>504</v>
      </c>
      <c r="G600" t="s">
        <v>505</v>
      </c>
      <c r="H600" t="str">
        <f t="shared" si="9"/>
        <v>D'Anna Pullen</v>
      </c>
    </row>
    <row r="601" spans="1:8" x14ac:dyDescent="0.3">
      <c r="A601" s="1">
        <v>45330.583333333336</v>
      </c>
      <c r="B601" s="1">
        <v>45330.604166666664</v>
      </c>
      <c r="C601" t="s">
        <v>480</v>
      </c>
      <c r="D601">
        <v>162</v>
      </c>
      <c r="E601" t="s">
        <v>497</v>
      </c>
      <c r="F601" t="s">
        <v>498</v>
      </c>
      <c r="G601" t="s">
        <v>499</v>
      </c>
      <c r="H601" t="str">
        <f t="shared" si="9"/>
        <v>Christian Litz</v>
      </c>
    </row>
    <row r="602" spans="1:8" x14ac:dyDescent="0.3">
      <c r="A602" s="1">
        <v>45330.583333333336</v>
      </c>
      <c r="B602" s="1">
        <v>45330.625</v>
      </c>
      <c r="C602" t="s">
        <v>480</v>
      </c>
      <c r="D602">
        <v>85</v>
      </c>
      <c r="E602" t="s">
        <v>484</v>
      </c>
      <c r="F602" t="s">
        <v>485</v>
      </c>
      <c r="G602" t="s">
        <v>486</v>
      </c>
      <c r="H602" t="str">
        <f t="shared" si="9"/>
        <v>Katherine Tyree</v>
      </c>
    </row>
    <row r="603" spans="1:8" x14ac:dyDescent="0.3">
      <c r="A603" s="1">
        <v>45330.583333333336</v>
      </c>
      <c r="B603" s="1">
        <v>45330.625</v>
      </c>
      <c r="C603" t="s">
        <v>480</v>
      </c>
      <c r="D603">
        <v>110</v>
      </c>
      <c r="E603" t="s">
        <v>509</v>
      </c>
      <c r="F603" t="s">
        <v>510</v>
      </c>
      <c r="G603" t="s">
        <v>511</v>
      </c>
      <c r="H603" t="str">
        <f t="shared" si="9"/>
        <v>Jessica Pittman</v>
      </c>
    </row>
    <row r="604" spans="1:8" x14ac:dyDescent="0.3">
      <c r="A604" s="1">
        <v>45330.583333333336</v>
      </c>
      <c r="B604" s="1">
        <v>45330.625</v>
      </c>
      <c r="C604" t="s">
        <v>480</v>
      </c>
      <c r="D604">
        <v>10</v>
      </c>
      <c r="E604" t="s">
        <v>484</v>
      </c>
      <c r="F604" t="s">
        <v>485</v>
      </c>
      <c r="G604" t="s">
        <v>486</v>
      </c>
      <c r="H604" t="str">
        <f t="shared" si="9"/>
        <v>Katherine Tyree</v>
      </c>
    </row>
    <row r="605" spans="1:8" x14ac:dyDescent="0.3">
      <c r="A605" s="1">
        <v>45330.583333333336</v>
      </c>
      <c r="B605" s="1">
        <v>45330.625</v>
      </c>
      <c r="C605" t="s">
        <v>480</v>
      </c>
      <c r="D605">
        <v>111</v>
      </c>
      <c r="E605" t="s">
        <v>481</v>
      </c>
      <c r="F605" t="s">
        <v>482</v>
      </c>
      <c r="G605" t="s">
        <v>483</v>
      </c>
      <c r="H605" t="str">
        <f t="shared" si="9"/>
        <v>Robert Crochet</v>
      </c>
    </row>
    <row r="606" spans="1:8" x14ac:dyDescent="0.3">
      <c r="A606" s="1">
        <v>45330.583333333336</v>
      </c>
      <c r="B606" s="1">
        <v>45330.625</v>
      </c>
      <c r="C606" t="s">
        <v>487</v>
      </c>
      <c r="D606">
        <v>330</v>
      </c>
      <c r="E606" t="s">
        <v>494</v>
      </c>
      <c r="F606" t="s">
        <v>495</v>
      </c>
      <c r="G606" t="s">
        <v>496</v>
      </c>
      <c r="H606" t="str">
        <f t="shared" si="9"/>
        <v>Kelli Cruthirds</v>
      </c>
    </row>
    <row r="607" spans="1:8" x14ac:dyDescent="0.3">
      <c r="A607" s="1">
        <v>45330.604166666664</v>
      </c>
      <c r="B607" s="1">
        <v>45330.625</v>
      </c>
      <c r="C607" t="s">
        <v>480</v>
      </c>
      <c r="D607">
        <v>143</v>
      </c>
      <c r="E607" t="s">
        <v>503</v>
      </c>
      <c r="F607" t="s">
        <v>504</v>
      </c>
      <c r="G607" t="s">
        <v>505</v>
      </c>
      <c r="H607" t="str">
        <f t="shared" si="9"/>
        <v>D'Anna Pullen</v>
      </c>
    </row>
    <row r="608" spans="1:8" x14ac:dyDescent="0.3">
      <c r="A608" s="1">
        <v>45330.604166666664</v>
      </c>
      <c r="B608" s="1">
        <v>45330.625</v>
      </c>
      <c r="C608" t="s">
        <v>480</v>
      </c>
      <c r="D608">
        <v>217</v>
      </c>
      <c r="E608" t="s">
        <v>518</v>
      </c>
      <c r="F608" t="s">
        <v>519</v>
      </c>
      <c r="G608" t="s">
        <v>520</v>
      </c>
      <c r="H608" t="str">
        <f t="shared" si="9"/>
        <v>Heidi Molaison</v>
      </c>
    </row>
    <row r="609" spans="1:8" x14ac:dyDescent="0.3">
      <c r="A609" s="1">
        <v>45330.604166666664</v>
      </c>
      <c r="B609" s="1">
        <v>45330.625</v>
      </c>
      <c r="C609" t="s">
        <v>480</v>
      </c>
      <c r="D609">
        <v>204</v>
      </c>
      <c r="E609" t="s">
        <v>506</v>
      </c>
      <c r="F609" t="s">
        <v>507</v>
      </c>
      <c r="G609" t="s">
        <v>508</v>
      </c>
      <c r="H609" t="str">
        <f t="shared" si="9"/>
        <v>Victoria Miley</v>
      </c>
    </row>
    <row r="610" spans="1:8" x14ac:dyDescent="0.3">
      <c r="A610" s="1">
        <v>45330.604166666664</v>
      </c>
      <c r="B610" s="1">
        <v>45330.625</v>
      </c>
      <c r="C610" t="s">
        <v>480</v>
      </c>
      <c r="D610">
        <v>185</v>
      </c>
      <c r="E610" t="s">
        <v>497</v>
      </c>
      <c r="F610" t="s">
        <v>498</v>
      </c>
      <c r="G610" t="s">
        <v>499</v>
      </c>
      <c r="H610" t="str">
        <f t="shared" si="9"/>
        <v>Christian Litz</v>
      </c>
    </row>
    <row r="611" spans="1:8" x14ac:dyDescent="0.3">
      <c r="A611" s="1">
        <v>45330.604166666664</v>
      </c>
      <c r="B611" s="1">
        <v>45330.625</v>
      </c>
      <c r="C611" t="s">
        <v>480</v>
      </c>
      <c r="D611">
        <v>228</v>
      </c>
      <c r="E611" t="s">
        <v>491</v>
      </c>
      <c r="F611" t="s">
        <v>492</v>
      </c>
      <c r="G611" t="s">
        <v>493</v>
      </c>
      <c r="H611" t="str">
        <f t="shared" si="9"/>
        <v>Carolyn Simpson</v>
      </c>
    </row>
    <row r="612" spans="1:8" x14ac:dyDescent="0.3">
      <c r="A612" s="1">
        <v>45330.625</v>
      </c>
      <c r="B612" s="1">
        <v>45330.645833333336</v>
      </c>
      <c r="C612" t="s">
        <v>480</v>
      </c>
      <c r="D612">
        <v>239</v>
      </c>
      <c r="E612" t="s">
        <v>518</v>
      </c>
      <c r="F612" t="s">
        <v>519</v>
      </c>
      <c r="G612" t="s">
        <v>520</v>
      </c>
      <c r="H612" t="str">
        <f t="shared" si="9"/>
        <v>Heidi Molaison</v>
      </c>
    </row>
    <row r="613" spans="1:8" x14ac:dyDescent="0.3">
      <c r="A613" s="1">
        <v>45330.625</v>
      </c>
      <c r="B613" s="1">
        <v>45330.645833333336</v>
      </c>
      <c r="C613" t="s">
        <v>480</v>
      </c>
      <c r="D613">
        <v>217</v>
      </c>
      <c r="E613" t="s">
        <v>503</v>
      </c>
      <c r="F613" t="s">
        <v>504</v>
      </c>
      <c r="G613" t="s">
        <v>505</v>
      </c>
      <c r="H613" t="str">
        <f t="shared" si="9"/>
        <v>D'Anna Pullen</v>
      </c>
    </row>
    <row r="614" spans="1:8" x14ac:dyDescent="0.3">
      <c r="A614" s="1">
        <v>45330.625</v>
      </c>
      <c r="B614" s="1">
        <v>45330.645833333336</v>
      </c>
      <c r="C614" t="s">
        <v>480</v>
      </c>
      <c r="D614">
        <v>204</v>
      </c>
      <c r="E614" t="s">
        <v>491</v>
      </c>
      <c r="F614" t="s">
        <v>492</v>
      </c>
      <c r="G614" t="s">
        <v>493</v>
      </c>
      <c r="H614" t="str">
        <f t="shared" si="9"/>
        <v>Carolyn Simpson</v>
      </c>
    </row>
    <row r="615" spans="1:8" x14ac:dyDescent="0.3">
      <c r="A615" s="1">
        <v>45330.625</v>
      </c>
      <c r="B615" s="1">
        <v>45330.645833333336</v>
      </c>
      <c r="C615" t="s">
        <v>480</v>
      </c>
      <c r="D615">
        <v>252</v>
      </c>
      <c r="E615" t="s">
        <v>497</v>
      </c>
      <c r="F615" t="s">
        <v>498</v>
      </c>
      <c r="G615" t="s">
        <v>499</v>
      </c>
      <c r="H615" t="str">
        <f t="shared" si="9"/>
        <v>Christian Litz</v>
      </c>
    </row>
    <row r="616" spans="1:8" x14ac:dyDescent="0.3">
      <c r="A616" s="1">
        <v>45330.625</v>
      </c>
      <c r="B616" s="1">
        <v>45330.645833333336</v>
      </c>
      <c r="C616" t="s">
        <v>480</v>
      </c>
      <c r="D616">
        <v>185</v>
      </c>
      <c r="E616" t="s">
        <v>506</v>
      </c>
      <c r="F616" t="s">
        <v>507</v>
      </c>
      <c r="G616" t="s">
        <v>508</v>
      </c>
      <c r="H616" t="str">
        <f t="shared" si="9"/>
        <v>Victoria Miley</v>
      </c>
    </row>
    <row r="617" spans="1:8" x14ac:dyDescent="0.3">
      <c r="A617" s="1">
        <v>45330.625</v>
      </c>
      <c r="B617" s="1">
        <v>45330.645833333336</v>
      </c>
      <c r="C617" t="s">
        <v>480</v>
      </c>
      <c r="D617">
        <v>228</v>
      </c>
      <c r="E617" t="s">
        <v>506</v>
      </c>
      <c r="F617" t="s">
        <v>507</v>
      </c>
      <c r="G617" t="s">
        <v>508</v>
      </c>
      <c r="H617" t="str">
        <f t="shared" si="9"/>
        <v>Victoria Miley</v>
      </c>
    </row>
    <row r="618" spans="1:8" x14ac:dyDescent="0.3">
      <c r="A618" s="1">
        <v>45330.625</v>
      </c>
      <c r="B618" s="1">
        <v>45330.645833333336</v>
      </c>
      <c r="C618" t="s">
        <v>487</v>
      </c>
      <c r="D618">
        <v>81</v>
      </c>
      <c r="E618" t="s">
        <v>494</v>
      </c>
      <c r="F618" t="s">
        <v>495</v>
      </c>
      <c r="G618" t="s">
        <v>496</v>
      </c>
      <c r="H618" t="str">
        <f t="shared" si="9"/>
        <v>Kelli Cruthirds</v>
      </c>
    </row>
    <row r="619" spans="1:8" x14ac:dyDescent="0.3">
      <c r="A619" s="1">
        <v>45330.625</v>
      </c>
      <c r="B619" s="1">
        <v>45330.666666666664</v>
      </c>
      <c r="C619" t="s">
        <v>480</v>
      </c>
      <c r="D619">
        <v>96</v>
      </c>
      <c r="E619" t="s">
        <v>509</v>
      </c>
      <c r="F619" t="s">
        <v>510</v>
      </c>
      <c r="G619" t="s">
        <v>511</v>
      </c>
      <c r="H619" t="str">
        <f t="shared" si="9"/>
        <v>Jessica Pittman</v>
      </c>
    </row>
    <row r="620" spans="1:8" x14ac:dyDescent="0.3">
      <c r="A620" s="1">
        <v>45330.625</v>
      </c>
      <c r="B620" s="1">
        <v>45330.666666666664</v>
      </c>
      <c r="C620" t="s">
        <v>480</v>
      </c>
      <c r="D620">
        <v>166</v>
      </c>
      <c r="E620" t="s">
        <v>481</v>
      </c>
      <c r="F620" t="s">
        <v>482</v>
      </c>
      <c r="G620" t="s">
        <v>483</v>
      </c>
      <c r="H620" t="str">
        <f t="shared" si="9"/>
        <v>Robert Crochet</v>
      </c>
    </row>
    <row r="621" spans="1:8" x14ac:dyDescent="0.3">
      <c r="A621" s="1">
        <v>45330.625</v>
      </c>
      <c r="B621" s="1">
        <v>45330.666666666664</v>
      </c>
      <c r="C621" t="s">
        <v>480</v>
      </c>
      <c r="D621">
        <v>304</v>
      </c>
      <c r="E621" t="s">
        <v>484</v>
      </c>
      <c r="F621" t="s">
        <v>485</v>
      </c>
      <c r="G621" t="s">
        <v>486</v>
      </c>
      <c r="H621" t="str">
        <f t="shared" si="9"/>
        <v>Katherine Tyree</v>
      </c>
    </row>
    <row r="622" spans="1:8" x14ac:dyDescent="0.3">
      <c r="A622" s="1">
        <v>45330.625</v>
      </c>
      <c r="B622" s="1">
        <v>45330.666666666664</v>
      </c>
      <c r="C622" t="s">
        <v>480</v>
      </c>
      <c r="D622">
        <v>21</v>
      </c>
      <c r="E622" t="s">
        <v>509</v>
      </c>
      <c r="F622" t="s">
        <v>510</v>
      </c>
      <c r="G622" t="s">
        <v>511</v>
      </c>
      <c r="H622" t="str">
        <f t="shared" si="9"/>
        <v>Jessica Pittman</v>
      </c>
    </row>
    <row r="623" spans="1:8" x14ac:dyDescent="0.3">
      <c r="A623" s="1">
        <v>45330.645833333336</v>
      </c>
      <c r="B623" s="1">
        <v>45330.666666666664</v>
      </c>
      <c r="C623" t="s">
        <v>480</v>
      </c>
      <c r="D623">
        <v>239</v>
      </c>
      <c r="E623" t="s">
        <v>503</v>
      </c>
      <c r="F623" t="s">
        <v>504</v>
      </c>
      <c r="G623" t="s">
        <v>505</v>
      </c>
      <c r="H623" t="str">
        <f t="shared" si="9"/>
        <v>D'Anna Pullen</v>
      </c>
    </row>
    <row r="624" spans="1:8" x14ac:dyDescent="0.3">
      <c r="A624" s="1">
        <v>45330.645833333336</v>
      </c>
      <c r="B624" s="1">
        <v>45330.666666666664</v>
      </c>
      <c r="C624" t="s">
        <v>480</v>
      </c>
      <c r="D624">
        <v>200</v>
      </c>
      <c r="E624" t="s">
        <v>506</v>
      </c>
      <c r="F624" t="s">
        <v>507</v>
      </c>
      <c r="G624" t="s">
        <v>508</v>
      </c>
      <c r="H624" t="str">
        <f t="shared" si="9"/>
        <v>Victoria Miley</v>
      </c>
    </row>
    <row r="625" spans="1:8" x14ac:dyDescent="0.3">
      <c r="A625" s="1">
        <v>45330.645833333336</v>
      </c>
      <c r="B625" s="1">
        <v>45330.666666666664</v>
      </c>
      <c r="C625" t="s">
        <v>480</v>
      </c>
      <c r="D625">
        <v>83</v>
      </c>
      <c r="E625" t="s">
        <v>491</v>
      </c>
      <c r="F625" t="s">
        <v>492</v>
      </c>
      <c r="G625" t="s">
        <v>493</v>
      </c>
      <c r="H625" t="str">
        <f t="shared" si="9"/>
        <v>Carolyn Simpson</v>
      </c>
    </row>
    <row r="626" spans="1:8" x14ac:dyDescent="0.3">
      <c r="A626" s="1">
        <v>45330.645833333336</v>
      </c>
      <c r="B626" s="1">
        <v>45330.666666666664</v>
      </c>
      <c r="C626" t="s">
        <v>480</v>
      </c>
      <c r="D626">
        <v>216</v>
      </c>
      <c r="E626" t="s">
        <v>497</v>
      </c>
      <c r="F626" t="s">
        <v>498</v>
      </c>
      <c r="G626" t="s">
        <v>499</v>
      </c>
      <c r="H626" t="str">
        <f t="shared" si="9"/>
        <v>Christian Litz</v>
      </c>
    </row>
    <row r="627" spans="1:8" x14ac:dyDescent="0.3">
      <c r="A627" s="1">
        <v>45330.645833333336</v>
      </c>
      <c r="B627" s="1">
        <v>45330.666666666664</v>
      </c>
      <c r="C627" t="s">
        <v>480</v>
      </c>
      <c r="D627">
        <v>185</v>
      </c>
      <c r="E627" t="s">
        <v>518</v>
      </c>
      <c r="F627" t="s">
        <v>519</v>
      </c>
      <c r="G627" t="s">
        <v>520</v>
      </c>
      <c r="H627" t="str">
        <f t="shared" si="9"/>
        <v>Heidi Molaison</v>
      </c>
    </row>
    <row r="628" spans="1:8" x14ac:dyDescent="0.3">
      <c r="A628" s="1">
        <v>45330.645833333336</v>
      </c>
      <c r="B628" s="1">
        <v>45330.666666666664</v>
      </c>
      <c r="C628" t="s">
        <v>480</v>
      </c>
      <c r="D628">
        <v>150</v>
      </c>
      <c r="E628" t="s">
        <v>506</v>
      </c>
      <c r="F628" t="s">
        <v>507</v>
      </c>
      <c r="G628" t="s">
        <v>508</v>
      </c>
      <c r="H628" t="str">
        <f t="shared" si="9"/>
        <v>Victoria Miley</v>
      </c>
    </row>
    <row r="629" spans="1:8" x14ac:dyDescent="0.3">
      <c r="A629" s="1">
        <v>45330.645833333336</v>
      </c>
      <c r="B629" s="1">
        <v>45330.666666666664</v>
      </c>
      <c r="C629" t="s">
        <v>487</v>
      </c>
      <c r="D629">
        <v>287</v>
      </c>
      <c r="E629" t="s">
        <v>494</v>
      </c>
      <c r="F629" t="s">
        <v>495</v>
      </c>
      <c r="G629" t="s">
        <v>496</v>
      </c>
      <c r="H629" t="str">
        <f t="shared" si="9"/>
        <v>Kelli Cruthirds</v>
      </c>
    </row>
    <row r="630" spans="1:8" x14ac:dyDescent="0.3">
      <c r="A630" s="1">
        <v>45330.666666666664</v>
      </c>
      <c r="B630" s="1">
        <v>45330.6875</v>
      </c>
      <c r="C630" t="s">
        <v>480</v>
      </c>
      <c r="D630">
        <v>83</v>
      </c>
      <c r="E630" t="s">
        <v>506</v>
      </c>
      <c r="F630" t="s">
        <v>507</v>
      </c>
      <c r="G630" t="s">
        <v>508</v>
      </c>
      <c r="H630" t="str">
        <f t="shared" si="9"/>
        <v>Victoria Miley</v>
      </c>
    </row>
    <row r="631" spans="1:8" x14ac:dyDescent="0.3">
      <c r="A631" s="1">
        <v>45330.666666666664</v>
      </c>
      <c r="B631" s="1">
        <v>45330.6875</v>
      </c>
      <c r="C631" t="s">
        <v>480</v>
      </c>
      <c r="D631">
        <v>189</v>
      </c>
      <c r="E631" t="s">
        <v>497</v>
      </c>
      <c r="F631" t="s">
        <v>498</v>
      </c>
      <c r="G631" t="s">
        <v>499</v>
      </c>
      <c r="H631" t="str">
        <f t="shared" si="9"/>
        <v>Christian Litz</v>
      </c>
    </row>
    <row r="632" spans="1:8" x14ac:dyDescent="0.3">
      <c r="A632" s="1">
        <v>45330.666666666664</v>
      </c>
      <c r="B632" s="1">
        <v>45330.6875</v>
      </c>
      <c r="C632" t="s">
        <v>480</v>
      </c>
      <c r="D632">
        <v>61</v>
      </c>
      <c r="E632" t="s">
        <v>518</v>
      </c>
      <c r="F632" t="s">
        <v>519</v>
      </c>
      <c r="G632" t="s">
        <v>520</v>
      </c>
      <c r="H632" t="str">
        <f t="shared" si="9"/>
        <v>Heidi Molaison</v>
      </c>
    </row>
    <row r="633" spans="1:8" x14ac:dyDescent="0.3">
      <c r="A633" s="1">
        <v>45330.666666666664</v>
      </c>
      <c r="B633" s="1">
        <v>45330.6875</v>
      </c>
      <c r="C633" t="s">
        <v>480</v>
      </c>
      <c r="D633">
        <v>135</v>
      </c>
      <c r="E633" t="s">
        <v>491</v>
      </c>
      <c r="F633" t="s">
        <v>492</v>
      </c>
      <c r="G633" t="s">
        <v>493</v>
      </c>
      <c r="H633" t="str">
        <f t="shared" si="9"/>
        <v>Carolyn Simpson</v>
      </c>
    </row>
    <row r="634" spans="1:8" x14ac:dyDescent="0.3">
      <c r="A634" s="1">
        <v>45330.666666666664</v>
      </c>
      <c r="B634" s="1">
        <v>45330.6875</v>
      </c>
      <c r="C634" t="s">
        <v>480</v>
      </c>
      <c r="D634">
        <v>266</v>
      </c>
      <c r="E634" t="s">
        <v>503</v>
      </c>
      <c r="F634" t="s">
        <v>504</v>
      </c>
      <c r="G634" t="s">
        <v>505</v>
      </c>
      <c r="H634" t="str">
        <f t="shared" si="9"/>
        <v>D'Anna Pullen</v>
      </c>
    </row>
    <row r="635" spans="1:8" x14ac:dyDescent="0.3">
      <c r="A635" s="1">
        <v>45330.666666666664</v>
      </c>
      <c r="B635" s="1">
        <v>45330.6875</v>
      </c>
      <c r="C635" t="s">
        <v>487</v>
      </c>
      <c r="D635">
        <v>48</v>
      </c>
      <c r="E635" t="s">
        <v>494</v>
      </c>
      <c r="F635" t="s">
        <v>495</v>
      </c>
      <c r="G635" t="s">
        <v>496</v>
      </c>
      <c r="H635" t="str">
        <f t="shared" si="9"/>
        <v>Kelli Cruthirds</v>
      </c>
    </row>
    <row r="636" spans="1:8" x14ac:dyDescent="0.3">
      <c r="A636" s="1">
        <v>45330.666666666664</v>
      </c>
      <c r="B636" s="1">
        <v>45330.708333333336</v>
      </c>
      <c r="C636" t="s">
        <v>480</v>
      </c>
      <c r="D636">
        <v>77</v>
      </c>
      <c r="E636" t="s">
        <v>484</v>
      </c>
      <c r="F636" t="s">
        <v>485</v>
      </c>
      <c r="G636" t="s">
        <v>486</v>
      </c>
      <c r="H636" t="str">
        <f t="shared" si="9"/>
        <v>Katherine Tyree</v>
      </c>
    </row>
    <row r="637" spans="1:8" x14ac:dyDescent="0.3">
      <c r="A637" s="1">
        <v>45330.666666666664</v>
      </c>
      <c r="B637" s="1">
        <v>45330.708333333336</v>
      </c>
      <c r="C637" t="s">
        <v>480</v>
      </c>
      <c r="D637">
        <v>97</v>
      </c>
      <c r="E637" t="s">
        <v>509</v>
      </c>
      <c r="F637" t="s">
        <v>510</v>
      </c>
      <c r="G637" t="s">
        <v>511</v>
      </c>
      <c r="H637" t="str">
        <f t="shared" si="9"/>
        <v>Jessica Pittman</v>
      </c>
    </row>
    <row r="638" spans="1:8" x14ac:dyDescent="0.3">
      <c r="A638" s="1">
        <v>45330.666666666664</v>
      </c>
      <c r="B638" s="1">
        <v>45330.708333333336</v>
      </c>
      <c r="C638" t="s">
        <v>480</v>
      </c>
      <c r="D638">
        <v>90</v>
      </c>
      <c r="E638" t="s">
        <v>481</v>
      </c>
      <c r="F638" t="s">
        <v>482</v>
      </c>
      <c r="G638" t="s">
        <v>483</v>
      </c>
      <c r="H638" t="str">
        <f t="shared" si="9"/>
        <v>Robert Crochet</v>
      </c>
    </row>
    <row r="639" spans="1:8" x14ac:dyDescent="0.3">
      <c r="A639" s="1">
        <v>45330.666666666664</v>
      </c>
      <c r="B639" s="1">
        <v>45330.708333333336</v>
      </c>
      <c r="C639" t="s">
        <v>480</v>
      </c>
      <c r="D639">
        <v>170</v>
      </c>
      <c r="E639" t="s">
        <v>509</v>
      </c>
      <c r="F639" t="s">
        <v>510</v>
      </c>
      <c r="G639" t="s">
        <v>511</v>
      </c>
      <c r="H639" t="str">
        <f t="shared" si="9"/>
        <v>Jessica Pittman</v>
      </c>
    </row>
    <row r="640" spans="1:8" x14ac:dyDescent="0.3">
      <c r="A640" s="1">
        <v>45330.666666666664</v>
      </c>
      <c r="B640" s="1">
        <v>45330.708333333336</v>
      </c>
      <c r="C640" t="s">
        <v>480</v>
      </c>
      <c r="D640">
        <v>219</v>
      </c>
      <c r="E640" t="s">
        <v>484</v>
      </c>
      <c r="F640" t="s">
        <v>485</v>
      </c>
      <c r="G640" t="s">
        <v>486</v>
      </c>
      <c r="H640" t="str">
        <f t="shared" si="9"/>
        <v>Katherine Tyree</v>
      </c>
    </row>
    <row r="641" spans="1:8" x14ac:dyDescent="0.3">
      <c r="A641" s="1">
        <v>45330.6875</v>
      </c>
      <c r="B641" s="1">
        <v>45330.708333333336</v>
      </c>
      <c r="C641" t="s">
        <v>480</v>
      </c>
      <c r="D641">
        <v>274</v>
      </c>
      <c r="E641" t="s">
        <v>506</v>
      </c>
      <c r="F641" t="s">
        <v>507</v>
      </c>
      <c r="G641" t="s">
        <v>508</v>
      </c>
      <c r="H641" t="str">
        <f t="shared" si="9"/>
        <v>Victoria Miley</v>
      </c>
    </row>
    <row r="642" spans="1:8" x14ac:dyDescent="0.3">
      <c r="A642" s="1">
        <v>45330.6875</v>
      </c>
      <c r="B642" s="1">
        <v>45330.708333333336</v>
      </c>
      <c r="C642" t="s">
        <v>480</v>
      </c>
      <c r="D642">
        <v>266</v>
      </c>
      <c r="E642" t="s">
        <v>491</v>
      </c>
      <c r="F642" t="s">
        <v>492</v>
      </c>
      <c r="G642" t="s">
        <v>493</v>
      </c>
      <c r="H642" t="str">
        <f t="shared" si="9"/>
        <v>Carolyn Simpson</v>
      </c>
    </row>
    <row r="643" spans="1:8" x14ac:dyDescent="0.3">
      <c r="A643" s="1">
        <v>45330.6875</v>
      </c>
      <c r="B643" s="1">
        <v>45330.708333333336</v>
      </c>
      <c r="C643" t="s">
        <v>480</v>
      </c>
      <c r="D643">
        <v>99</v>
      </c>
      <c r="E643" t="s">
        <v>497</v>
      </c>
      <c r="F643" t="s">
        <v>498</v>
      </c>
      <c r="G643" t="s">
        <v>499</v>
      </c>
      <c r="H643" t="str">
        <f t="shared" ref="H643:H706" si="10">CONCATENATE(F643," ",G643)</f>
        <v>Christian Litz</v>
      </c>
    </row>
    <row r="644" spans="1:8" x14ac:dyDescent="0.3">
      <c r="A644" s="1">
        <v>45330.6875</v>
      </c>
      <c r="B644" s="1">
        <v>45330.708333333336</v>
      </c>
      <c r="C644" t="s">
        <v>480</v>
      </c>
      <c r="D644">
        <v>124</v>
      </c>
      <c r="E644" t="s">
        <v>503</v>
      </c>
      <c r="F644" t="s">
        <v>504</v>
      </c>
      <c r="G644" t="s">
        <v>505</v>
      </c>
      <c r="H644" t="str">
        <f t="shared" si="10"/>
        <v>D'Anna Pullen</v>
      </c>
    </row>
    <row r="645" spans="1:8" x14ac:dyDescent="0.3">
      <c r="A645" s="1">
        <v>45330.6875</v>
      </c>
      <c r="B645" s="1">
        <v>45330.708333333336</v>
      </c>
      <c r="C645" t="s">
        <v>480</v>
      </c>
      <c r="D645">
        <v>5</v>
      </c>
      <c r="E645" t="s">
        <v>518</v>
      </c>
      <c r="F645" t="s">
        <v>519</v>
      </c>
      <c r="G645" t="s">
        <v>520</v>
      </c>
      <c r="H645" t="str">
        <f t="shared" si="10"/>
        <v>Heidi Molaison</v>
      </c>
    </row>
    <row r="646" spans="1:8" x14ac:dyDescent="0.3">
      <c r="A646" s="1">
        <v>45330.6875</v>
      </c>
      <c r="B646" s="1">
        <v>45330.708333333336</v>
      </c>
      <c r="C646" t="s">
        <v>487</v>
      </c>
      <c r="D646">
        <v>300</v>
      </c>
      <c r="E646" t="s">
        <v>494</v>
      </c>
      <c r="F646" t="s">
        <v>495</v>
      </c>
      <c r="G646" t="s">
        <v>496</v>
      </c>
      <c r="H646" t="str">
        <f t="shared" si="10"/>
        <v>Kelli Cruthirds</v>
      </c>
    </row>
    <row r="647" spans="1:8" x14ac:dyDescent="0.3">
      <c r="A647" s="1">
        <v>45330.708333333336</v>
      </c>
      <c r="B647" s="1">
        <v>45330.729166666664</v>
      </c>
      <c r="C647" t="s">
        <v>480</v>
      </c>
      <c r="D647">
        <v>202</v>
      </c>
      <c r="E647" t="s">
        <v>506</v>
      </c>
      <c r="F647" t="s">
        <v>507</v>
      </c>
      <c r="G647" t="s">
        <v>508</v>
      </c>
      <c r="H647" t="str">
        <f t="shared" si="10"/>
        <v>Victoria Miley</v>
      </c>
    </row>
    <row r="648" spans="1:8" x14ac:dyDescent="0.3">
      <c r="A648" s="1">
        <v>45330.708333333336</v>
      </c>
      <c r="B648" s="1">
        <v>45330.729166666664</v>
      </c>
      <c r="C648" t="s">
        <v>480</v>
      </c>
      <c r="D648">
        <v>218</v>
      </c>
      <c r="E648" t="s">
        <v>503</v>
      </c>
      <c r="F648" t="s">
        <v>504</v>
      </c>
      <c r="G648" t="s">
        <v>505</v>
      </c>
      <c r="H648" t="str">
        <f t="shared" si="10"/>
        <v>D'Anna Pullen</v>
      </c>
    </row>
    <row r="649" spans="1:8" x14ac:dyDescent="0.3">
      <c r="A649" s="1">
        <v>45330.708333333336</v>
      </c>
      <c r="B649" s="1">
        <v>45330.75</v>
      </c>
      <c r="C649" t="s">
        <v>480</v>
      </c>
      <c r="D649">
        <v>260</v>
      </c>
      <c r="E649" t="s">
        <v>481</v>
      </c>
      <c r="F649" t="s">
        <v>482</v>
      </c>
      <c r="G649" t="s">
        <v>483</v>
      </c>
      <c r="H649" t="str">
        <f t="shared" si="10"/>
        <v>Robert Crochet</v>
      </c>
    </row>
    <row r="650" spans="1:8" x14ac:dyDescent="0.3">
      <c r="A650" s="1">
        <v>45330.708333333336</v>
      </c>
      <c r="B650" s="1">
        <v>45330.75</v>
      </c>
      <c r="C650" t="s">
        <v>480</v>
      </c>
      <c r="D650">
        <v>292</v>
      </c>
      <c r="E650" t="s">
        <v>497</v>
      </c>
      <c r="F650" t="s">
        <v>498</v>
      </c>
      <c r="G650" t="s">
        <v>499</v>
      </c>
      <c r="H650" t="str">
        <f t="shared" si="10"/>
        <v>Christian Litz</v>
      </c>
    </row>
    <row r="651" spans="1:8" x14ac:dyDescent="0.3">
      <c r="A651" s="1">
        <v>45330.708333333336</v>
      </c>
      <c r="B651" s="1">
        <v>45330.75</v>
      </c>
      <c r="C651" t="s">
        <v>480</v>
      </c>
      <c r="D651">
        <v>279</v>
      </c>
      <c r="E651" t="s">
        <v>484</v>
      </c>
      <c r="F651" t="s">
        <v>485</v>
      </c>
      <c r="G651" t="s">
        <v>486</v>
      </c>
      <c r="H651" t="str">
        <f t="shared" si="10"/>
        <v>Katherine Tyree</v>
      </c>
    </row>
    <row r="652" spans="1:8" x14ac:dyDescent="0.3">
      <c r="A652" s="1">
        <v>45330.708333333336</v>
      </c>
      <c r="B652" s="1">
        <v>45330.75</v>
      </c>
      <c r="C652" t="s">
        <v>480</v>
      </c>
      <c r="D652">
        <v>86</v>
      </c>
      <c r="E652" t="s">
        <v>509</v>
      </c>
      <c r="F652" t="s">
        <v>510</v>
      </c>
      <c r="G652" t="s">
        <v>511</v>
      </c>
      <c r="H652" t="str">
        <f t="shared" si="10"/>
        <v>Jessica Pittman</v>
      </c>
    </row>
    <row r="653" spans="1:8" x14ac:dyDescent="0.3">
      <c r="A653" s="1">
        <v>45330.708333333336</v>
      </c>
      <c r="B653" s="1">
        <v>45330.75</v>
      </c>
      <c r="C653" t="s">
        <v>480</v>
      </c>
      <c r="D653">
        <v>243</v>
      </c>
      <c r="E653" t="s">
        <v>481</v>
      </c>
      <c r="F653" t="s">
        <v>482</v>
      </c>
      <c r="G653" t="s">
        <v>483</v>
      </c>
      <c r="H653" t="str">
        <f t="shared" si="10"/>
        <v>Robert Crochet</v>
      </c>
    </row>
    <row r="654" spans="1:8" x14ac:dyDescent="0.3">
      <c r="A654" s="1">
        <v>45330.729166666664</v>
      </c>
      <c r="B654" s="1">
        <v>45330.75</v>
      </c>
      <c r="C654" t="s">
        <v>480</v>
      </c>
      <c r="D654">
        <v>201</v>
      </c>
      <c r="E654" t="s">
        <v>506</v>
      </c>
      <c r="F654" t="s">
        <v>507</v>
      </c>
      <c r="G654" t="s">
        <v>508</v>
      </c>
      <c r="H654" t="str">
        <f t="shared" si="10"/>
        <v>Victoria Miley</v>
      </c>
    </row>
    <row r="655" spans="1:8" x14ac:dyDescent="0.3">
      <c r="A655" s="1">
        <v>45330.729166666664</v>
      </c>
      <c r="B655" s="1">
        <v>45330.75</v>
      </c>
      <c r="C655" t="s">
        <v>480</v>
      </c>
      <c r="D655">
        <v>46</v>
      </c>
      <c r="E655" t="s">
        <v>503</v>
      </c>
      <c r="F655" t="s">
        <v>504</v>
      </c>
      <c r="G655" t="s">
        <v>505</v>
      </c>
      <c r="H655" t="str">
        <f t="shared" si="10"/>
        <v>D'Anna Pullen</v>
      </c>
    </row>
    <row r="656" spans="1:8" x14ac:dyDescent="0.3">
      <c r="A656" s="1">
        <v>45331.291666666664</v>
      </c>
      <c r="B656" s="1">
        <v>45331.333333333336</v>
      </c>
      <c r="C656" t="s">
        <v>480</v>
      </c>
      <c r="D656">
        <v>154</v>
      </c>
      <c r="E656" t="s">
        <v>497</v>
      </c>
      <c r="F656" t="s">
        <v>498</v>
      </c>
      <c r="G656" t="s">
        <v>499</v>
      </c>
      <c r="H656" t="str">
        <f t="shared" si="10"/>
        <v>Christian Litz</v>
      </c>
    </row>
    <row r="657" spans="1:8" x14ac:dyDescent="0.3">
      <c r="A657" s="1">
        <v>45331.291666666664</v>
      </c>
      <c r="B657" s="1">
        <v>45331.333333333336</v>
      </c>
      <c r="C657" t="s">
        <v>480</v>
      </c>
      <c r="D657">
        <v>100</v>
      </c>
      <c r="E657" t="s">
        <v>484</v>
      </c>
      <c r="F657" t="s">
        <v>485</v>
      </c>
      <c r="G657" t="s">
        <v>486</v>
      </c>
      <c r="H657" t="str">
        <f t="shared" si="10"/>
        <v>Katherine Tyree</v>
      </c>
    </row>
    <row r="658" spans="1:8" x14ac:dyDescent="0.3">
      <c r="A658" s="1">
        <v>45331.333333333336</v>
      </c>
      <c r="B658" s="1">
        <v>45331.354166666664</v>
      </c>
      <c r="C658" t="s">
        <v>480</v>
      </c>
      <c r="D658">
        <v>335</v>
      </c>
      <c r="E658" t="s">
        <v>491</v>
      </c>
      <c r="F658" t="s">
        <v>492</v>
      </c>
      <c r="G658" t="s">
        <v>493</v>
      </c>
      <c r="H658" t="str">
        <f t="shared" si="10"/>
        <v>Carolyn Simpson</v>
      </c>
    </row>
    <row r="659" spans="1:8" x14ac:dyDescent="0.3">
      <c r="A659" s="1">
        <v>45331.333333333336</v>
      </c>
      <c r="B659" s="1">
        <v>45331.354166666664</v>
      </c>
      <c r="C659" t="s">
        <v>480</v>
      </c>
      <c r="D659">
        <v>220</v>
      </c>
      <c r="E659" t="s">
        <v>503</v>
      </c>
      <c r="F659" t="s">
        <v>504</v>
      </c>
      <c r="G659" t="s">
        <v>505</v>
      </c>
      <c r="H659" t="str">
        <f t="shared" si="10"/>
        <v>D'Anna Pullen</v>
      </c>
    </row>
    <row r="660" spans="1:8" x14ac:dyDescent="0.3">
      <c r="A660" s="1">
        <v>45331.333333333336</v>
      </c>
      <c r="B660" s="1">
        <v>45331.354166666664</v>
      </c>
      <c r="C660" t="s">
        <v>480</v>
      </c>
      <c r="D660">
        <v>114</v>
      </c>
      <c r="E660" t="s">
        <v>506</v>
      </c>
      <c r="F660" t="s">
        <v>507</v>
      </c>
      <c r="G660" t="s">
        <v>508</v>
      </c>
      <c r="H660" t="str">
        <f t="shared" si="10"/>
        <v>Victoria Miley</v>
      </c>
    </row>
    <row r="661" spans="1:8" x14ac:dyDescent="0.3">
      <c r="A661" s="1">
        <v>45331.333333333336</v>
      </c>
      <c r="B661" s="1">
        <v>45331.375</v>
      </c>
      <c r="C661" t="s">
        <v>480</v>
      </c>
      <c r="D661">
        <v>196</v>
      </c>
      <c r="E661" t="s">
        <v>497</v>
      </c>
      <c r="F661" t="s">
        <v>498</v>
      </c>
      <c r="G661" t="s">
        <v>499</v>
      </c>
      <c r="H661" t="str">
        <f t="shared" si="10"/>
        <v>Christian Litz</v>
      </c>
    </row>
    <row r="662" spans="1:8" x14ac:dyDescent="0.3">
      <c r="A662" s="1">
        <v>45331.333333333336</v>
      </c>
      <c r="B662" s="1">
        <v>45331.375</v>
      </c>
      <c r="C662" t="s">
        <v>480</v>
      </c>
      <c r="D662">
        <v>92</v>
      </c>
      <c r="E662" t="s">
        <v>488</v>
      </c>
      <c r="F662" t="s">
        <v>489</v>
      </c>
      <c r="G662" t="s">
        <v>490</v>
      </c>
      <c r="H662" t="str">
        <f t="shared" si="10"/>
        <v>Kelsea Rodriguez</v>
      </c>
    </row>
    <row r="663" spans="1:8" x14ac:dyDescent="0.3">
      <c r="A663" s="1">
        <v>45331.333333333336</v>
      </c>
      <c r="B663" s="1">
        <v>45331.375</v>
      </c>
      <c r="C663" t="s">
        <v>480</v>
      </c>
      <c r="D663">
        <v>30</v>
      </c>
      <c r="E663" t="s">
        <v>497</v>
      </c>
      <c r="F663" t="s">
        <v>498</v>
      </c>
      <c r="G663" t="s">
        <v>499</v>
      </c>
      <c r="H663" t="str">
        <f t="shared" si="10"/>
        <v>Christian Litz</v>
      </c>
    </row>
    <row r="664" spans="1:8" x14ac:dyDescent="0.3">
      <c r="A664" s="1">
        <v>45331.333333333336</v>
      </c>
      <c r="B664" s="1">
        <v>45331.375</v>
      </c>
      <c r="C664" t="s">
        <v>480</v>
      </c>
      <c r="D664">
        <v>198</v>
      </c>
      <c r="E664" t="s">
        <v>484</v>
      </c>
      <c r="F664" t="s">
        <v>485</v>
      </c>
      <c r="G664" t="s">
        <v>486</v>
      </c>
      <c r="H664" t="str">
        <f t="shared" si="10"/>
        <v>Katherine Tyree</v>
      </c>
    </row>
    <row r="665" spans="1:8" x14ac:dyDescent="0.3">
      <c r="A665" s="1">
        <v>45331.333333333336</v>
      </c>
      <c r="B665" s="1">
        <v>45331.375</v>
      </c>
      <c r="C665" t="s">
        <v>480</v>
      </c>
      <c r="D665">
        <v>34</v>
      </c>
      <c r="E665" t="s">
        <v>509</v>
      </c>
      <c r="F665" t="s">
        <v>510</v>
      </c>
      <c r="G665" t="s">
        <v>511</v>
      </c>
      <c r="H665" t="str">
        <f t="shared" si="10"/>
        <v>Jessica Pittman</v>
      </c>
    </row>
    <row r="666" spans="1:8" x14ac:dyDescent="0.3">
      <c r="A666" s="1">
        <v>45331.333333333336</v>
      </c>
      <c r="B666" s="1">
        <v>45331.375</v>
      </c>
      <c r="C666" t="s">
        <v>487</v>
      </c>
      <c r="D666">
        <v>195</v>
      </c>
      <c r="E666" t="s">
        <v>515</v>
      </c>
      <c r="F666" t="s">
        <v>516</v>
      </c>
      <c r="G666" t="s">
        <v>517</v>
      </c>
      <c r="H666" t="str">
        <f t="shared" si="10"/>
        <v>Breanna Grieco</v>
      </c>
    </row>
    <row r="667" spans="1:8" x14ac:dyDescent="0.3">
      <c r="A667" s="1">
        <v>45331.333333333336</v>
      </c>
      <c r="B667" s="1">
        <v>45331.375</v>
      </c>
      <c r="C667" t="s">
        <v>487</v>
      </c>
      <c r="D667">
        <v>194</v>
      </c>
      <c r="E667" t="s">
        <v>500</v>
      </c>
      <c r="F667" t="s">
        <v>501</v>
      </c>
      <c r="G667" t="s">
        <v>502</v>
      </c>
      <c r="H667" t="str">
        <f t="shared" si="10"/>
        <v>James Allen</v>
      </c>
    </row>
    <row r="668" spans="1:8" x14ac:dyDescent="0.3">
      <c r="A668" s="1">
        <v>45331.354166666664</v>
      </c>
      <c r="B668" s="1">
        <v>45331.375</v>
      </c>
      <c r="C668" t="s">
        <v>480</v>
      </c>
      <c r="D668">
        <v>229</v>
      </c>
      <c r="E668" t="s">
        <v>503</v>
      </c>
      <c r="F668" t="s">
        <v>504</v>
      </c>
      <c r="G668" t="s">
        <v>505</v>
      </c>
      <c r="H668" t="str">
        <f t="shared" si="10"/>
        <v>D'Anna Pullen</v>
      </c>
    </row>
    <row r="669" spans="1:8" x14ac:dyDescent="0.3">
      <c r="A669" s="1">
        <v>45331.354166666664</v>
      </c>
      <c r="B669" s="1">
        <v>45331.375</v>
      </c>
      <c r="C669" t="s">
        <v>480</v>
      </c>
      <c r="D669">
        <v>335</v>
      </c>
      <c r="E669" t="s">
        <v>506</v>
      </c>
      <c r="F669" t="s">
        <v>507</v>
      </c>
      <c r="G669" t="s">
        <v>508</v>
      </c>
      <c r="H669" t="str">
        <f t="shared" si="10"/>
        <v>Victoria Miley</v>
      </c>
    </row>
    <row r="670" spans="1:8" x14ac:dyDescent="0.3">
      <c r="A670" s="1">
        <v>45331.354166666664</v>
      </c>
      <c r="B670" s="1">
        <v>45331.375</v>
      </c>
      <c r="C670" t="s">
        <v>487</v>
      </c>
      <c r="D670">
        <v>156</v>
      </c>
      <c r="E670" t="s">
        <v>494</v>
      </c>
      <c r="F670" t="s">
        <v>495</v>
      </c>
      <c r="G670" t="s">
        <v>496</v>
      </c>
      <c r="H670" t="str">
        <f t="shared" si="10"/>
        <v>Kelli Cruthirds</v>
      </c>
    </row>
    <row r="671" spans="1:8" x14ac:dyDescent="0.3">
      <c r="A671" s="1">
        <v>45331.375</v>
      </c>
      <c r="B671" s="1">
        <v>45331.395833333336</v>
      </c>
      <c r="C671" t="s">
        <v>480</v>
      </c>
      <c r="D671">
        <v>208</v>
      </c>
      <c r="E671" t="s">
        <v>506</v>
      </c>
      <c r="F671" t="s">
        <v>507</v>
      </c>
      <c r="G671" t="s">
        <v>508</v>
      </c>
      <c r="H671" t="str">
        <f t="shared" si="10"/>
        <v>Victoria Miley</v>
      </c>
    </row>
    <row r="672" spans="1:8" x14ac:dyDescent="0.3">
      <c r="A672" s="1">
        <v>45331.375</v>
      </c>
      <c r="B672" s="1">
        <v>45331.395833333336</v>
      </c>
      <c r="C672" t="s">
        <v>480</v>
      </c>
      <c r="D672">
        <v>209</v>
      </c>
      <c r="E672" t="s">
        <v>491</v>
      </c>
      <c r="F672" t="s">
        <v>492</v>
      </c>
      <c r="G672" t="s">
        <v>493</v>
      </c>
      <c r="H672" t="str">
        <f t="shared" si="10"/>
        <v>Carolyn Simpson</v>
      </c>
    </row>
    <row r="673" spans="1:8" x14ac:dyDescent="0.3">
      <c r="A673" s="1">
        <v>45331.375</v>
      </c>
      <c r="B673" s="1">
        <v>45331.395833333336</v>
      </c>
      <c r="C673" t="s">
        <v>480</v>
      </c>
      <c r="D673">
        <v>159</v>
      </c>
      <c r="E673" t="s">
        <v>503</v>
      </c>
      <c r="F673" t="s">
        <v>504</v>
      </c>
      <c r="G673" t="s">
        <v>505</v>
      </c>
      <c r="H673" t="str">
        <f t="shared" si="10"/>
        <v>D'Anna Pullen</v>
      </c>
    </row>
    <row r="674" spans="1:8" x14ac:dyDescent="0.3">
      <c r="A674" s="1">
        <v>45331.375</v>
      </c>
      <c r="B674" s="1">
        <v>45331.395833333336</v>
      </c>
      <c r="C674" t="s">
        <v>480</v>
      </c>
      <c r="D674">
        <v>275</v>
      </c>
      <c r="E674" t="s">
        <v>488</v>
      </c>
      <c r="F674" t="s">
        <v>489</v>
      </c>
      <c r="G674" t="s">
        <v>490</v>
      </c>
      <c r="H674" t="str">
        <f t="shared" si="10"/>
        <v>Kelsea Rodriguez</v>
      </c>
    </row>
    <row r="675" spans="1:8" x14ac:dyDescent="0.3">
      <c r="A675" s="1">
        <v>45331.375</v>
      </c>
      <c r="B675" s="1">
        <v>45331.416666666664</v>
      </c>
      <c r="C675" t="s">
        <v>480</v>
      </c>
      <c r="D675">
        <v>102</v>
      </c>
      <c r="E675" t="s">
        <v>484</v>
      </c>
      <c r="F675" t="s">
        <v>485</v>
      </c>
      <c r="G675" t="s">
        <v>486</v>
      </c>
      <c r="H675" t="str">
        <f t="shared" si="10"/>
        <v>Katherine Tyree</v>
      </c>
    </row>
    <row r="676" spans="1:8" x14ac:dyDescent="0.3">
      <c r="A676" s="1">
        <v>45331.375</v>
      </c>
      <c r="B676" s="1">
        <v>45331.416666666664</v>
      </c>
      <c r="C676" t="s">
        <v>480</v>
      </c>
      <c r="D676">
        <v>347</v>
      </c>
      <c r="E676" t="s">
        <v>484</v>
      </c>
      <c r="F676" t="s">
        <v>485</v>
      </c>
      <c r="G676" t="s">
        <v>486</v>
      </c>
      <c r="H676" t="str">
        <f t="shared" si="10"/>
        <v>Katherine Tyree</v>
      </c>
    </row>
    <row r="677" spans="1:8" x14ac:dyDescent="0.3">
      <c r="A677" s="1">
        <v>45331.375</v>
      </c>
      <c r="B677" s="1">
        <v>45331.416666666664</v>
      </c>
      <c r="C677" t="s">
        <v>480</v>
      </c>
      <c r="D677">
        <v>313</v>
      </c>
      <c r="E677" t="s">
        <v>509</v>
      </c>
      <c r="F677" t="s">
        <v>510</v>
      </c>
      <c r="G677" t="s">
        <v>511</v>
      </c>
      <c r="H677" t="str">
        <f t="shared" si="10"/>
        <v>Jessica Pittman</v>
      </c>
    </row>
    <row r="678" spans="1:8" x14ac:dyDescent="0.3">
      <c r="A678" s="1">
        <v>45331.375</v>
      </c>
      <c r="B678" s="1">
        <v>45331.416666666664</v>
      </c>
      <c r="C678" t="s">
        <v>480</v>
      </c>
      <c r="D678">
        <v>250</v>
      </c>
      <c r="E678" t="s">
        <v>497</v>
      </c>
      <c r="F678" t="s">
        <v>498</v>
      </c>
      <c r="G678" t="s">
        <v>499</v>
      </c>
      <c r="H678" t="str">
        <f t="shared" si="10"/>
        <v>Christian Litz</v>
      </c>
    </row>
    <row r="679" spans="1:8" x14ac:dyDescent="0.3">
      <c r="A679" s="1">
        <v>45331.375</v>
      </c>
      <c r="B679" s="1">
        <v>45331.416666666664</v>
      </c>
      <c r="C679" t="s">
        <v>487</v>
      </c>
      <c r="D679">
        <v>168</v>
      </c>
      <c r="E679" t="s">
        <v>515</v>
      </c>
      <c r="F679" t="s">
        <v>516</v>
      </c>
      <c r="G679" t="s">
        <v>517</v>
      </c>
      <c r="H679" t="str">
        <f t="shared" si="10"/>
        <v>Breanna Grieco</v>
      </c>
    </row>
    <row r="680" spans="1:8" x14ac:dyDescent="0.3">
      <c r="A680" s="1">
        <v>45331.375</v>
      </c>
      <c r="B680" s="1">
        <v>45331.416666666664</v>
      </c>
      <c r="C680" t="s">
        <v>487</v>
      </c>
      <c r="D680">
        <v>65</v>
      </c>
      <c r="E680" t="s">
        <v>515</v>
      </c>
      <c r="F680" t="s">
        <v>516</v>
      </c>
      <c r="G680" t="s">
        <v>517</v>
      </c>
      <c r="H680" t="str">
        <f t="shared" si="10"/>
        <v>Breanna Grieco</v>
      </c>
    </row>
    <row r="681" spans="1:8" x14ac:dyDescent="0.3">
      <c r="A681" s="1">
        <v>45331.375</v>
      </c>
      <c r="B681" s="1">
        <v>45331.416666666664</v>
      </c>
      <c r="C681" t="s">
        <v>487</v>
      </c>
      <c r="D681">
        <v>35</v>
      </c>
      <c r="E681" t="s">
        <v>500</v>
      </c>
      <c r="F681" t="s">
        <v>501</v>
      </c>
      <c r="G681" t="s">
        <v>502</v>
      </c>
      <c r="H681" t="str">
        <f t="shared" si="10"/>
        <v>James Allen</v>
      </c>
    </row>
    <row r="682" spans="1:8" x14ac:dyDescent="0.3">
      <c r="A682" s="1">
        <v>45331.395833333336</v>
      </c>
      <c r="B682" s="1">
        <v>45331.416666666664</v>
      </c>
      <c r="C682" t="s">
        <v>480</v>
      </c>
      <c r="D682">
        <v>209</v>
      </c>
      <c r="E682" t="s">
        <v>503</v>
      </c>
      <c r="F682" t="s">
        <v>504</v>
      </c>
      <c r="G682" t="s">
        <v>505</v>
      </c>
      <c r="H682" t="str">
        <f t="shared" si="10"/>
        <v>D'Anna Pullen</v>
      </c>
    </row>
    <row r="683" spans="1:8" x14ac:dyDescent="0.3">
      <c r="A683" s="1">
        <v>45331.395833333336</v>
      </c>
      <c r="B683" s="1">
        <v>45331.416666666664</v>
      </c>
      <c r="C683" t="s">
        <v>480</v>
      </c>
      <c r="D683">
        <v>159</v>
      </c>
      <c r="E683" t="s">
        <v>488</v>
      </c>
      <c r="F683" t="s">
        <v>489</v>
      </c>
      <c r="G683" t="s">
        <v>490</v>
      </c>
      <c r="H683" t="str">
        <f t="shared" si="10"/>
        <v>Kelsea Rodriguez</v>
      </c>
    </row>
    <row r="684" spans="1:8" x14ac:dyDescent="0.3">
      <c r="A684" s="1">
        <v>45331.395833333336</v>
      </c>
      <c r="B684" s="1">
        <v>45331.416666666664</v>
      </c>
      <c r="C684" t="s">
        <v>480</v>
      </c>
      <c r="D684">
        <v>348</v>
      </c>
      <c r="E684" t="s">
        <v>506</v>
      </c>
      <c r="F684" t="s">
        <v>507</v>
      </c>
      <c r="G684" t="s">
        <v>508</v>
      </c>
      <c r="H684" t="str">
        <f t="shared" si="10"/>
        <v>Victoria Miley</v>
      </c>
    </row>
    <row r="685" spans="1:8" x14ac:dyDescent="0.3">
      <c r="A685" s="1">
        <v>45331.395833333336</v>
      </c>
      <c r="B685" s="1">
        <v>45331.416666666664</v>
      </c>
      <c r="C685" t="s">
        <v>487</v>
      </c>
      <c r="D685">
        <v>2</v>
      </c>
      <c r="E685" t="s">
        <v>494</v>
      </c>
      <c r="F685" t="s">
        <v>495</v>
      </c>
      <c r="G685" t="s">
        <v>496</v>
      </c>
      <c r="H685" t="str">
        <f t="shared" si="10"/>
        <v>Kelli Cruthirds</v>
      </c>
    </row>
    <row r="686" spans="1:8" x14ac:dyDescent="0.3">
      <c r="A686" s="1">
        <v>45331.416666666664</v>
      </c>
      <c r="B686" s="1">
        <v>45331.4375</v>
      </c>
      <c r="C686" t="s">
        <v>480</v>
      </c>
      <c r="D686">
        <v>24</v>
      </c>
      <c r="E686" t="s">
        <v>491</v>
      </c>
      <c r="F686" t="s">
        <v>492</v>
      </c>
      <c r="G686" t="s">
        <v>493</v>
      </c>
      <c r="H686" t="str">
        <f t="shared" si="10"/>
        <v>Carolyn Simpson</v>
      </c>
    </row>
    <row r="687" spans="1:8" x14ac:dyDescent="0.3">
      <c r="A687" s="1">
        <v>45331.416666666664</v>
      </c>
      <c r="B687" s="1">
        <v>45331.4375</v>
      </c>
      <c r="C687" t="s">
        <v>480</v>
      </c>
      <c r="D687">
        <v>176</v>
      </c>
      <c r="E687" t="s">
        <v>497</v>
      </c>
      <c r="F687" t="s">
        <v>498</v>
      </c>
      <c r="G687" t="s">
        <v>499</v>
      </c>
      <c r="H687" t="str">
        <f t="shared" si="10"/>
        <v>Christian Litz</v>
      </c>
    </row>
    <row r="688" spans="1:8" x14ac:dyDescent="0.3">
      <c r="A688" s="1">
        <v>45331.416666666664</v>
      </c>
      <c r="B688" s="1">
        <v>45331.4375</v>
      </c>
      <c r="C688" t="s">
        <v>480</v>
      </c>
      <c r="D688">
        <v>280</v>
      </c>
      <c r="E688" t="s">
        <v>503</v>
      </c>
      <c r="F688" t="s">
        <v>504</v>
      </c>
      <c r="G688" t="s">
        <v>505</v>
      </c>
      <c r="H688" t="str">
        <f t="shared" si="10"/>
        <v>D'Anna Pullen</v>
      </c>
    </row>
    <row r="689" spans="1:8" x14ac:dyDescent="0.3">
      <c r="A689" s="1">
        <v>45331.416666666664</v>
      </c>
      <c r="B689" s="1">
        <v>45331.4375</v>
      </c>
      <c r="C689" t="s">
        <v>480</v>
      </c>
      <c r="D689">
        <v>63</v>
      </c>
      <c r="E689" t="s">
        <v>506</v>
      </c>
      <c r="F689" t="s">
        <v>507</v>
      </c>
      <c r="G689" t="s">
        <v>508</v>
      </c>
      <c r="H689" t="str">
        <f t="shared" si="10"/>
        <v>Victoria Miley</v>
      </c>
    </row>
    <row r="690" spans="1:8" x14ac:dyDescent="0.3">
      <c r="A690" s="1">
        <v>45331.416666666664</v>
      </c>
      <c r="B690" s="1">
        <v>45331.4375</v>
      </c>
      <c r="C690" t="s">
        <v>487</v>
      </c>
      <c r="D690">
        <v>211</v>
      </c>
      <c r="E690" t="s">
        <v>494</v>
      </c>
      <c r="F690" t="s">
        <v>495</v>
      </c>
      <c r="G690" t="s">
        <v>496</v>
      </c>
      <c r="H690" t="str">
        <f t="shared" si="10"/>
        <v>Kelli Cruthirds</v>
      </c>
    </row>
    <row r="691" spans="1:8" x14ac:dyDescent="0.3">
      <c r="A691" s="1">
        <v>45331.416666666664</v>
      </c>
      <c r="B691" s="1">
        <v>45331.458333333336</v>
      </c>
      <c r="C691" t="s">
        <v>480</v>
      </c>
      <c r="D691">
        <v>259</v>
      </c>
      <c r="E691" t="s">
        <v>509</v>
      </c>
      <c r="F691" t="s">
        <v>510</v>
      </c>
      <c r="G691" t="s">
        <v>511</v>
      </c>
      <c r="H691" t="str">
        <f t="shared" si="10"/>
        <v>Jessica Pittman</v>
      </c>
    </row>
    <row r="692" spans="1:8" x14ac:dyDescent="0.3">
      <c r="A692" s="1">
        <v>45331.416666666664</v>
      </c>
      <c r="B692" s="1">
        <v>45331.458333333336</v>
      </c>
      <c r="C692" t="s">
        <v>480</v>
      </c>
      <c r="D692">
        <v>32</v>
      </c>
      <c r="E692" t="s">
        <v>488</v>
      </c>
      <c r="F692" t="s">
        <v>489</v>
      </c>
      <c r="G692" t="s">
        <v>490</v>
      </c>
      <c r="H692" t="str">
        <f t="shared" si="10"/>
        <v>Kelsea Rodriguez</v>
      </c>
    </row>
    <row r="693" spans="1:8" x14ac:dyDescent="0.3">
      <c r="A693" s="1">
        <v>45331.416666666664</v>
      </c>
      <c r="B693" s="1">
        <v>45331.458333333336</v>
      </c>
      <c r="C693" t="s">
        <v>480</v>
      </c>
      <c r="D693">
        <v>27</v>
      </c>
      <c r="E693" t="s">
        <v>484</v>
      </c>
      <c r="F693" t="s">
        <v>485</v>
      </c>
      <c r="G693" t="s">
        <v>486</v>
      </c>
      <c r="H693" t="str">
        <f t="shared" si="10"/>
        <v>Katherine Tyree</v>
      </c>
    </row>
    <row r="694" spans="1:8" x14ac:dyDescent="0.3">
      <c r="A694" s="1">
        <v>45331.416666666664</v>
      </c>
      <c r="B694" s="1">
        <v>45331.458333333336</v>
      </c>
      <c r="C694" t="s">
        <v>480</v>
      </c>
      <c r="D694">
        <v>165</v>
      </c>
      <c r="E694" t="s">
        <v>509</v>
      </c>
      <c r="F694" t="s">
        <v>510</v>
      </c>
      <c r="G694" t="s">
        <v>511</v>
      </c>
      <c r="H694" t="str">
        <f t="shared" si="10"/>
        <v>Jessica Pittman</v>
      </c>
    </row>
    <row r="695" spans="1:8" x14ac:dyDescent="0.3">
      <c r="A695" s="1">
        <v>45331.416666666664</v>
      </c>
      <c r="B695" s="1">
        <v>45331.458333333336</v>
      </c>
      <c r="C695" t="s">
        <v>487</v>
      </c>
      <c r="D695">
        <v>38</v>
      </c>
      <c r="E695" t="s">
        <v>515</v>
      </c>
      <c r="F695" t="s">
        <v>516</v>
      </c>
      <c r="G695" t="s">
        <v>517</v>
      </c>
      <c r="H695" t="str">
        <f t="shared" si="10"/>
        <v>Breanna Grieco</v>
      </c>
    </row>
    <row r="696" spans="1:8" x14ac:dyDescent="0.3">
      <c r="A696" s="1">
        <v>45331.416666666664</v>
      </c>
      <c r="B696" s="1">
        <v>45331.458333333336</v>
      </c>
      <c r="C696" t="s">
        <v>487</v>
      </c>
      <c r="D696">
        <v>224</v>
      </c>
      <c r="E696" t="s">
        <v>500</v>
      </c>
      <c r="F696" t="s">
        <v>501</v>
      </c>
      <c r="G696" t="s">
        <v>502</v>
      </c>
      <c r="H696" t="str">
        <f t="shared" si="10"/>
        <v>James Allen</v>
      </c>
    </row>
    <row r="697" spans="1:8" x14ac:dyDescent="0.3">
      <c r="A697" s="1">
        <v>45331.416666666664</v>
      </c>
      <c r="B697" s="1">
        <v>45331.458333333336</v>
      </c>
      <c r="C697" t="s">
        <v>487</v>
      </c>
      <c r="D697">
        <v>324</v>
      </c>
      <c r="E697" t="s">
        <v>515</v>
      </c>
      <c r="F697" t="s">
        <v>516</v>
      </c>
      <c r="G697" t="s">
        <v>517</v>
      </c>
      <c r="H697" t="str">
        <f t="shared" si="10"/>
        <v>Breanna Grieco</v>
      </c>
    </row>
    <row r="698" spans="1:8" x14ac:dyDescent="0.3">
      <c r="A698" s="1">
        <v>45331.4375</v>
      </c>
      <c r="B698" s="1">
        <v>45331.458333333336</v>
      </c>
      <c r="C698" t="s">
        <v>480</v>
      </c>
      <c r="D698">
        <v>254</v>
      </c>
      <c r="E698" t="s">
        <v>491</v>
      </c>
      <c r="F698" t="s">
        <v>492</v>
      </c>
      <c r="G698" t="s">
        <v>493</v>
      </c>
      <c r="H698" t="str">
        <f t="shared" si="10"/>
        <v>Carolyn Simpson</v>
      </c>
    </row>
    <row r="699" spans="1:8" x14ac:dyDescent="0.3">
      <c r="A699" s="1">
        <v>45331.4375</v>
      </c>
      <c r="B699" s="1">
        <v>45331.458333333336</v>
      </c>
      <c r="C699" t="s">
        <v>480</v>
      </c>
      <c r="D699">
        <v>179</v>
      </c>
      <c r="E699" t="s">
        <v>506</v>
      </c>
      <c r="F699" t="s">
        <v>507</v>
      </c>
      <c r="G699" t="s">
        <v>508</v>
      </c>
      <c r="H699" t="str">
        <f t="shared" si="10"/>
        <v>Victoria Miley</v>
      </c>
    </row>
    <row r="700" spans="1:8" x14ac:dyDescent="0.3">
      <c r="A700" s="1">
        <v>45331.4375</v>
      </c>
      <c r="B700" s="1">
        <v>45331.458333333336</v>
      </c>
      <c r="C700" t="s">
        <v>480</v>
      </c>
      <c r="D700">
        <v>162</v>
      </c>
      <c r="E700" t="s">
        <v>497</v>
      </c>
      <c r="F700" t="s">
        <v>498</v>
      </c>
      <c r="G700" t="s">
        <v>499</v>
      </c>
      <c r="H700" t="str">
        <f t="shared" si="10"/>
        <v>Christian Litz</v>
      </c>
    </row>
    <row r="701" spans="1:8" x14ac:dyDescent="0.3">
      <c r="A701" s="1">
        <v>45331.458333333336</v>
      </c>
      <c r="B701" s="1">
        <v>45331.479166666664</v>
      </c>
      <c r="C701" t="s">
        <v>480</v>
      </c>
      <c r="D701">
        <v>63</v>
      </c>
      <c r="E701" t="s">
        <v>491</v>
      </c>
      <c r="F701" t="s">
        <v>492</v>
      </c>
      <c r="G701" t="s">
        <v>493</v>
      </c>
      <c r="H701" t="str">
        <f t="shared" si="10"/>
        <v>Carolyn Simpson</v>
      </c>
    </row>
    <row r="702" spans="1:8" x14ac:dyDescent="0.3">
      <c r="A702" s="1">
        <v>45331.458333333336</v>
      </c>
      <c r="B702" s="1">
        <v>45331.479166666664</v>
      </c>
      <c r="C702" t="s">
        <v>480</v>
      </c>
      <c r="D702">
        <v>291</v>
      </c>
      <c r="E702" t="s">
        <v>503</v>
      </c>
      <c r="F702" t="s">
        <v>504</v>
      </c>
      <c r="G702" t="s">
        <v>505</v>
      </c>
      <c r="H702" t="str">
        <f t="shared" si="10"/>
        <v>D'Anna Pullen</v>
      </c>
    </row>
    <row r="703" spans="1:8" x14ac:dyDescent="0.3">
      <c r="A703" s="1">
        <v>45331.458333333336</v>
      </c>
      <c r="B703" s="1">
        <v>45331.479166666664</v>
      </c>
      <c r="C703" t="s">
        <v>480</v>
      </c>
      <c r="D703">
        <v>76</v>
      </c>
      <c r="E703" t="s">
        <v>506</v>
      </c>
      <c r="F703" t="s">
        <v>507</v>
      </c>
      <c r="G703" t="s">
        <v>508</v>
      </c>
      <c r="H703" t="str">
        <f t="shared" si="10"/>
        <v>Victoria Miley</v>
      </c>
    </row>
    <row r="704" spans="1:8" x14ac:dyDescent="0.3">
      <c r="A704" s="1">
        <v>45331.458333333336</v>
      </c>
      <c r="B704" s="1">
        <v>45331.479166666664</v>
      </c>
      <c r="C704" t="s">
        <v>487</v>
      </c>
      <c r="D704">
        <v>286</v>
      </c>
      <c r="E704" t="s">
        <v>494</v>
      </c>
      <c r="F704" t="s">
        <v>495</v>
      </c>
      <c r="G704" t="s">
        <v>496</v>
      </c>
      <c r="H704" t="str">
        <f t="shared" si="10"/>
        <v>Kelli Cruthirds</v>
      </c>
    </row>
    <row r="705" spans="1:8" x14ac:dyDescent="0.3">
      <c r="A705" s="1">
        <v>45331.458333333336</v>
      </c>
      <c r="B705" s="1">
        <v>45331.479166666664</v>
      </c>
      <c r="C705" t="s">
        <v>487</v>
      </c>
      <c r="D705">
        <v>282</v>
      </c>
      <c r="E705" t="s">
        <v>494</v>
      </c>
      <c r="F705" t="s">
        <v>495</v>
      </c>
      <c r="G705" t="s">
        <v>496</v>
      </c>
      <c r="H705" t="str">
        <f t="shared" si="10"/>
        <v>Kelli Cruthirds</v>
      </c>
    </row>
    <row r="706" spans="1:8" x14ac:dyDescent="0.3">
      <c r="A706" s="1">
        <v>45331.458333333336</v>
      </c>
      <c r="B706" s="1">
        <v>45331.5</v>
      </c>
      <c r="C706" t="s">
        <v>480</v>
      </c>
      <c r="D706">
        <v>28</v>
      </c>
      <c r="E706" t="s">
        <v>509</v>
      </c>
      <c r="F706" t="s">
        <v>510</v>
      </c>
      <c r="G706" t="s">
        <v>511</v>
      </c>
      <c r="H706" t="str">
        <f t="shared" si="10"/>
        <v>Jessica Pittman</v>
      </c>
    </row>
    <row r="707" spans="1:8" x14ac:dyDescent="0.3">
      <c r="A707" s="1">
        <v>45331.458333333336</v>
      </c>
      <c r="B707" s="1">
        <v>45331.5</v>
      </c>
      <c r="C707" t="s">
        <v>480</v>
      </c>
      <c r="D707">
        <v>32</v>
      </c>
      <c r="E707" t="s">
        <v>497</v>
      </c>
      <c r="F707" t="s">
        <v>498</v>
      </c>
      <c r="G707" t="s">
        <v>499</v>
      </c>
      <c r="H707" t="str">
        <f t="shared" ref="H707:H770" si="11">CONCATENATE(F707," ",G707)</f>
        <v>Christian Litz</v>
      </c>
    </row>
    <row r="708" spans="1:8" x14ac:dyDescent="0.3">
      <c r="A708" s="1">
        <v>45331.458333333336</v>
      </c>
      <c r="B708" s="1">
        <v>45331.5</v>
      </c>
      <c r="C708" t="s">
        <v>480</v>
      </c>
      <c r="D708">
        <v>264</v>
      </c>
      <c r="E708" t="s">
        <v>509</v>
      </c>
      <c r="F708" t="s">
        <v>510</v>
      </c>
      <c r="G708" t="s">
        <v>511</v>
      </c>
      <c r="H708" t="str">
        <f t="shared" si="11"/>
        <v>Jessica Pittman</v>
      </c>
    </row>
    <row r="709" spans="1:8" x14ac:dyDescent="0.3">
      <c r="A709" s="1">
        <v>45331.458333333336</v>
      </c>
      <c r="B709" s="1">
        <v>45331.5</v>
      </c>
      <c r="C709" t="s">
        <v>480</v>
      </c>
      <c r="D709">
        <v>276</v>
      </c>
      <c r="E709" t="s">
        <v>484</v>
      </c>
      <c r="F709" t="s">
        <v>485</v>
      </c>
      <c r="G709" t="s">
        <v>486</v>
      </c>
      <c r="H709" t="str">
        <f t="shared" si="11"/>
        <v>Katherine Tyree</v>
      </c>
    </row>
    <row r="710" spans="1:8" x14ac:dyDescent="0.3">
      <c r="A710" s="1">
        <v>45331.458333333336</v>
      </c>
      <c r="B710" s="1">
        <v>45331.5</v>
      </c>
      <c r="C710" t="s">
        <v>487</v>
      </c>
      <c r="D710">
        <v>320</v>
      </c>
      <c r="E710" t="s">
        <v>500</v>
      </c>
      <c r="F710" t="s">
        <v>501</v>
      </c>
      <c r="G710" t="s">
        <v>502</v>
      </c>
      <c r="H710" t="str">
        <f t="shared" si="11"/>
        <v>James Allen</v>
      </c>
    </row>
    <row r="711" spans="1:8" x14ac:dyDescent="0.3">
      <c r="A711" s="1">
        <v>45331.458333333336</v>
      </c>
      <c r="B711" s="1">
        <v>45331.5</v>
      </c>
      <c r="C711" t="s">
        <v>487</v>
      </c>
      <c r="D711">
        <v>296</v>
      </c>
      <c r="E711" t="s">
        <v>515</v>
      </c>
      <c r="F711" t="s">
        <v>516</v>
      </c>
      <c r="G711" t="s">
        <v>517</v>
      </c>
      <c r="H711" t="str">
        <f t="shared" si="11"/>
        <v>Breanna Grieco</v>
      </c>
    </row>
    <row r="712" spans="1:8" x14ac:dyDescent="0.3">
      <c r="A712" s="1">
        <v>45331.458333333336</v>
      </c>
      <c r="B712" s="1">
        <v>45331.5</v>
      </c>
      <c r="C712" t="s">
        <v>487</v>
      </c>
      <c r="D712">
        <v>288</v>
      </c>
      <c r="E712" t="s">
        <v>500</v>
      </c>
      <c r="F712" t="s">
        <v>501</v>
      </c>
      <c r="G712" t="s">
        <v>502</v>
      </c>
      <c r="H712" t="str">
        <f t="shared" si="11"/>
        <v>James Allen</v>
      </c>
    </row>
    <row r="713" spans="1:8" x14ac:dyDescent="0.3">
      <c r="A713" s="1">
        <v>45331.479166666664</v>
      </c>
      <c r="B713" s="1">
        <v>45331.5</v>
      </c>
      <c r="C713" t="s">
        <v>480</v>
      </c>
      <c r="D713">
        <v>291</v>
      </c>
      <c r="E713" t="s">
        <v>488</v>
      </c>
      <c r="F713" t="s">
        <v>489</v>
      </c>
      <c r="G713" t="s">
        <v>490</v>
      </c>
      <c r="H713" t="str">
        <f t="shared" si="11"/>
        <v>Kelsea Rodriguez</v>
      </c>
    </row>
    <row r="714" spans="1:8" x14ac:dyDescent="0.3">
      <c r="A714" s="1">
        <v>45331.5</v>
      </c>
      <c r="B714" s="1">
        <v>45331.541666666664</v>
      </c>
      <c r="C714" t="s">
        <v>480</v>
      </c>
      <c r="D714">
        <v>68</v>
      </c>
      <c r="E714" t="s">
        <v>497</v>
      </c>
      <c r="F714" t="s">
        <v>498</v>
      </c>
      <c r="G714" t="s">
        <v>499</v>
      </c>
      <c r="H714" t="str">
        <f t="shared" si="11"/>
        <v>Christian Litz</v>
      </c>
    </row>
    <row r="715" spans="1:8" x14ac:dyDescent="0.3">
      <c r="A715" s="1">
        <v>45331.5</v>
      </c>
      <c r="B715" s="1">
        <v>45331.541666666664</v>
      </c>
      <c r="C715" t="s">
        <v>480</v>
      </c>
      <c r="D715">
        <v>345</v>
      </c>
      <c r="E715" t="s">
        <v>497</v>
      </c>
      <c r="F715" t="s">
        <v>498</v>
      </c>
      <c r="G715" t="s">
        <v>499</v>
      </c>
      <c r="H715" t="str">
        <f t="shared" si="11"/>
        <v>Christian Litz</v>
      </c>
    </row>
    <row r="716" spans="1:8" x14ac:dyDescent="0.3">
      <c r="A716" s="1">
        <v>45331.5</v>
      </c>
      <c r="B716" s="1">
        <v>45331.541666666664</v>
      </c>
      <c r="C716" t="s">
        <v>487</v>
      </c>
      <c r="D716">
        <v>74</v>
      </c>
      <c r="E716" t="s">
        <v>515</v>
      </c>
      <c r="F716" t="s">
        <v>516</v>
      </c>
      <c r="G716" t="s">
        <v>517</v>
      </c>
      <c r="H716" t="str">
        <f t="shared" si="11"/>
        <v>Breanna Grieco</v>
      </c>
    </row>
    <row r="717" spans="1:8" x14ac:dyDescent="0.3">
      <c r="A717" s="1">
        <v>45334.291666666664</v>
      </c>
      <c r="B717" s="1">
        <v>45334.333333333336</v>
      </c>
      <c r="C717" t="s">
        <v>480</v>
      </c>
      <c r="D717">
        <v>100</v>
      </c>
      <c r="E717" t="s">
        <v>484</v>
      </c>
      <c r="F717" t="s">
        <v>485</v>
      </c>
      <c r="G717" t="s">
        <v>486</v>
      </c>
      <c r="H717" t="str">
        <f t="shared" si="11"/>
        <v>Katherine Tyree</v>
      </c>
    </row>
    <row r="718" spans="1:8" x14ac:dyDescent="0.3">
      <c r="A718" s="1">
        <v>45334.291666666664</v>
      </c>
      <c r="B718" s="1">
        <v>45334.333333333336</v>
      </c>
      <c r="C718" t="s">
        <v>487</v>
      </c>
      <c r="D718">
        <v>38</v>
      </c>
      <c r="E718" t="s">
        <v>500</v>
      </c>
      <c r="F718" t="s">
        <v>501</v>
      </c>
      <c r="G718" t="s">
        <v>502</v>
      </c>
      <c r="H718" t="str">
        <f t="shared" si="11"/>
        <v>James Allen</v>
      </c>
    </row>
    <row r="719" spans="1:8" x14ac:dyDescent="0.3">
      <c r="A719" s="1">
        <v>45334.291666666664</v>
      </c>
      <c r="B719" s="1">
        <v>45334.333333333336</v>
      </c>
      <c r="C719" t="s">
        <v>487</v>
      </c>
      <c r="D719">
        <v>324</v>
      </c>
      <c r="E719" t="s">
        <v>500</v>
      </c>
      <c r="F719" t="s">
        <v>501</v>
      </c>
      <c r="G719" t="s">
        <v>502</v>
      </c>
      <c r="H719" t="str">
        <f t="shared" si="11"/>
        <v>James Allen</v>
      </c>
    </row>
    <row r="720" spans="1:8" x14ac:dyDescent="0.3">
      <c r="A720" s="1">
        <v>45334.333333333336</v>
      </c>
      <c r="B720" s="1">
        <v>45334.354166666664</v>
      </c>
      <c r="C720" t="s">
        <v>480</v>
      </c>
      <c r="D720">
        <v>127</v>
      </c>
      <c r="E720" t="s">
        <v>506</v>
      </c>
      <c r="F720" t="s">
        <v>507</v>
      </c>
      <c r="G720" t="s">
        <v>508</v>
      </c>
      <c r="H720" t="str">
        <f t="shared" si="11"/>
        <v>Victoria Miley</v>
      </c>
    </row>
    <row r="721" spans="1:8" x14ac:dyDescent="0.3">
      <c r="A721" s="1">
        <v>45334.333333333336</v>
      </c>
      <c r="B721" s="1">
        <v>45334.354166666664</v>
      </c>
      <c r="C721" t="s">
        <v>480</v>
      </c>
      <c r="D721">
        <v>84</v>
      </c>
      <c r="E721" t="s">
        <v>491</v>
      </c>
      <c r="F721" t="s">
        <v>492</v>
      </c>
      <c r="G721" t="s">
        <v>493</v>
      </c>
      <c r="H721" t="str">
        <f t="shared" si="11"/>
        <v>Carolyn Simpson</v>
      </c>
    </row>
    <row r="722" spans="1:8" x14ac:dyDescent="0.3">
      <c r="A722" s="1">
        <v>45334.333333333336</v>
      </c>
      <c r="B722" s="1">
        <v>45334.354166666664</v>
      </c>
      <c r="C722" t="s">
        <v>487</v>
      </c>
      <c r="D722">
        <v>158</v>
      </c>
      <c r="E722" t="s">
        <v>494</v>
      </c>
      <c r="F722" t="s">
        <v>495</v>
      </c>
      <c r="G722" t="s">
        <v>496</v>
      </c>
      <c r="H722" t="str">
        <f t="shared" si="11"/>
        <v>Kelli Cruthirds</v>
      </c>
    </row>
    <row r="723" spans="1:8" x14ac:dyDescent="0.3">
      <c r="A723" s="1">
        <v>45334.333333333336</v>
      </c>
      <c r="B723" s="1">
        <v>45334.375</v>
      </c>
      <c r="C723" t="s">
        <v>480</v>
      </c>
      <c r="D723">
        <v>50</v>
      </c>
      <c r="E723" t="s">
        <v>497</v>
      </c>
      <c r="F723" t="s">
        <v>498</v>
      </c>
      <c r="G723" t="s">
        <v>499</v>
      </c>
      <c r="H723" t="str">
        <f t="shared" si="11"/>
        <v>Christian Litz</v>
      </c>
    </row>
    <row r="724" spans="1:8" x14ac:dyDescent="0.3">
      <c r="A724" s="1">
        <v>45334.333333333336</v>
      </c>
      <c r="B724" s="1">
        <v>45334.375</v>
      </c>
      <c r="C724" t="s">
        <v>480</v>
      </c>
      <c r="D724">
        <v>89</v>
      </c>
      <c r="E724" t="s">
        <v>497</v>
      </c>
      <c r="F724" t="s">
        <v>498</v>
      </c>
      <c r="G724" t="s">
        <v>499</v>
      </c>
      <c r="H724" t="str">
        <f t="shared" si="11"/>
        <v>Christian Litz</v>
      </c>
    </row>
    <row r="725" spans="1:8" x14ac:dyDescent="0.3">
      <c r="A725" s="1">
        <v>45334.333333333336</v>
      </c>
      <c r="B725" s="1">
        <v>45334.375</v>
      </c>
      <c r="C725" t="s">
        <v>480</v>
      </c>
      <c r="D725">
        <v>30</v>
      </c>
      <c r="E725" t="s">
        <v>509</v>
      </c>
      <c r="F725" t="s">
        <v>510</v>
      </c>
      <c r="G725" t="s">
        <v>511</v>
      </c>
      <c r="H725" t="str">
        <f t="shared" si="11"/>
        <v>Jessica Pittman</v>
      </c>
    </row>
    <row r="726" spans="1:8" x14ac:dyDescent="0.3">
      <c r="A726" s="1">
        <v>45334.333333333336</v>
      </c>
      <c r="B726" s="1">
        <v>45334.375</v>
      </c>
      <c r="C726" t="s">
        <v>480</v>
      </c>
      <c r="D726">
        <v>196</v>
      </c>
      <c r="E726" t="s">
        <v>509</v>
      </c>
      <c r="F726" t="s">
        <v>510</v>
      </c>
      <c r="G726" t="s">
        <v>511</v>
      </c>
      <c r="H726" t="str">
        <f t="shared" si="11"/>
        <v>Jessica Pittman</v>
      </c>
    </row>
    <row r="727" spans="1:8" x14ac:dyDescent="0.3">
      <c r="A727" s="1">
        <v>45334.333333333336</v>
      </c>
      <c r="B727" s="1">
        <v>45334.375</v>
      </c>
      <c r="C727" t="s">
        <v>487</v>
      </c>
      <c r="D727">
        <v>237</v>
      </c>
      <c r="E727" t="s">
        <v>500</v>
      </c>
      <c r="F727" t="s">
        <v>501</v>
      </c>
      <c r="G727" t="s">
        <v>502</v>
      </c>
      <c r="H727" t="str">
        <f t="shared" si="11"/>
        <v>James Allen</v>
      </c>
    </row>
    <row r="728" spans="1:8" x14ac:dyDescent="0.3">
      <c r="A728" s="1">
        <v>45334.354166666664</v>
      </c>
      <c r="B728" s="1">
        <v>45334.375</v>
      </c>
      <c r="C728" t="s">
        <v>480</v>
      </c>
      <c r="D728">
        <v>34</v>
      </c>
      <c r="E728" t="s">
        <v>506</v>
      </c>
      <c r="F728" t="s">
        <v>507</v>
      </c>
      <c r="G728" t="s">
        <v>508</v>
      </c>
      <c r="H728" t="str">
        <f t="shared" si="11"/>
        <v>Victoria Miley</v>
      </c>
    </row>
    <row r="729" spans="1:8" x14ac:dyDescent="0.3">
      <c r="A729" s="1">
        <v>45334.354166666664</v>
      </c>
      <c r="B729" s="1">
        <v>45334.375</v>
      </c>
      <c r="C729" t="s">
        <v>480</v>
      </c>
      <c r="D729">
        <v>104</v>
      </c>
      <c r="E729" t="s">
        <v>503</v>
      </c>
      <c r="F729" t="s">
        <v>504</v>
      </c>
      <c r="G729" t="s">
        <v>505</v>
      </c>
      <c r="H729" t="str">
        <f t="shared" si="11"/>
        <v>D'Anna Pullen</v>
      </c>
    </row>
    <row r="730" spans="1:8" x14ac:dyDescent="0.3">
      <c r="A730" s="1">
        <v>45334.354166666664</v>
      </c>
      <c r="B730" s="1">
        <v>45334.375</v>
      </c>
      <c r="C730" t="s">
        <v>480</v>
      </c>
      <c r="D730">
        <v>181</v>
      </c>
      <c r="E730" t="s">
        <v>491</v>
      </c>
      <c r="F730" t="s">
        <v>492</v>
      </c>
      <c r="G730" t="s">
        <v>493</v>
      </c>
      <c r="H730" t="str">
        <f t="shared" si="11"/>
        <v>Carolyn Simpson</v>
      </c>
    </row>
    <row r="731" spans="1:8" x14ac:dyDescent="0.3">
      <c r="A731" s="1">
        <v>45334.375</v>
      </c>
      <c r="B731" s="1">
        <v>45334.395833333336</v>
      </c>
      <c r="C731" t="s">
        <v>480</v>
      </c>
      <c r="D731">
        <v>11</v>
      </c>
      <c r="E731" t="s">
        <v>491</v>
      </c>
      <c r="F731" t="s">
        <v>492</v>
      </c>
      <c r="G731" t="s">
        <v>493</v>
      </c>
      <c r="H731" t="str">
        <f t="shared" si="11"/>
        <v>Carolyn Simpson</v>
      </c>
    </row>
    <row r="732" spans="1:8" x14ac:dyDescent="0.3">
      <c r="A732" s="1">
        <v>45334.375</v>
      </c>
      <c r="B732" s="1">
        <v>45334.395833333336</v>
      </c>
      <c r="C732" t="s">
        <v>480</v>
      </c>
      <c r="D732">
        <v>181</v>
      </c>
      <c r="E732" t="s">
        <v>506</v>
      </c>
      <c r="F732" t="s">
        <v>507</v>
      </c>
      <c r="G732" t="s">
        <v>508</v>
      </c>
      <c r="H732" t="str">
        <f t="shared" si="11"/>
        <v>Victoria Miley</v>
      </c>
    </row>
    <row r="733" spans="1:8" x14ac:dyDescent="0.3">
      <c r="A733" s="1">
        <v>45334.375</v>
      </c>
      <c r="B733" s="1">
        <v>45334.395833333336</v>
      </c>
      <c r="C733" t="s">
        <v>480</v>
      </c>
      <c r="D733">
        <v>270</v>
      </c>
      <c r="E733" t="s">
        <v>503</v>
      </c>
      <c r="F733" t="s">
        <v>504</v>
      </c>
      <c r="G733" t="s">
        <v>505</v>
      </c>
      <c r="H733" t="str">
        <f t="shared" si="11"/>
        <v>D'Anna Pullen</v>
      </c>
    </row>
    <row r="734" spans="1:8" x14ac:dyDescent="0.3">
      <c r="A734" s="1">
        <v>45334.375</v>
      </c>
      <c r="B734" s="1">
        <v>45334.395833333336</v>
      </c>
      <c r="C734" t="s">
        <v>487</v>
      </c>
      <c r="D734">
        <v>314</v>
      </c>
      <c r="E734" t="s">
        <v>494</v>
      </c>
      <c r="F734" t="s">
        <v>495</v>
      </c>
      <c r="G734" t="s">
        <v>496</v>
      </c>
      <c r="H734" t="str">
        <f t="shared" si="11"/>
        <v>Kelli Cruthirds</v>
      </c>
    </row>
    <row r="735" spans="1:8" x14ac:dyDescent="0.3">
      <c r="A735" s="1">
        <v>45334.375</v>
      </c>
      <c r="B735" s="1">
        <v>45334.395833333336</v>
      </c>
      <c r="C735" t="s">
        <v>487</v>
      </c>
      <c r="D735">
        <v>272</v>
      </c>
      <c r="E735" t="s">
        <v>488</v>
      </c>
      <c r="F735" t="s">
        <v>489</v>
      </c>
      <c r="G735" t="s">
        <v>490</v>
      </c>
      <c r="H735" t="str">
        <f t="shared" si="11"/>
        <v>Kelsea Rodriguez</v>
      </c>
    </row>
    <row r="736" spans="1:8" x14ac:dyDescent="0.3">
      <c r="A736" s="1">
        <v>45334.375</v>
      </c>
      <c r="B736" s="1">
        <v>45334.416666666664</v>
      </c>
      <c r="C736" t="s">
        <v>480</v>
      </c>
      <c r="D736">
        <v>34</v>
      </c>
      <c r="E736" t="s">
        <v>484</v>
      </c>
      <c r="F736" t="s">
        <v>485</v>
      </c>
      <c r="G736" t="s">
        <v>486</v>
      </c>
      <c r="H736" t="str">
        <f t="shared" si="11"/>
        <v>Katherine Tyree</v>
      </c>
    </row>
    <row r="737" spans="1:8" x14ac:dyDescent="0.3">
      <c r="A737" s="1">
        <v>45334.375</v>
      </c>
      <c r="B737" s="1">
        <v>45334.416666666664</v>
      </c>
      <c r="C737" t="s">
        <v>480</v>
      </c>
      <c r="D737">
        <v>269</v>
      </c>
      <c r="E737" t="s">
        <v>497</v>
      </c>
      <c r="F737" t="s">
        <v>498</v>
      </c>
      <c r="G737" t="s">
        <v>499</v>
      </c>
      <c r="H737" t="str">
        <f t="shared" si="11"/>
        <v>Christian Litz</v>
      </c>
    </row>
    <row r="738" spans="1:8" x14ac:dyDescent="0.3">
      <c r="A738" s="1">
        <v>45334.375</v>
      </c>
      <c r="B738" s="1">
        <v>45334.416666666664</v>
      </c>
      <c r="C738" t="s">
        <v>480</v>
      </c>
      <c r="D738">
        <v>106</v>
      </c>
      <c r="E738" t="s">
        <v>497</v>
      </c>
      <c r="F738" t="s">
        <v>498</v>
      </c>
      <c r="G738" t="s">
        <v>499</v>
      </c>
      <c r="H738" t="str">
        <f t="shared" si="11"/>
        <v>Christian Litz</v>
      </c>
    </row>
    <row r="739" spans="1:8" x14ac:dyDescent="0.3">
      <c r="A739" s="1">
        <v>45334.375</v>
      </c>
      <c r="B739" s="1">
        <v>45334.416666666664</v>
      </c>
      <c r="C739" t="s">
        <v>480</v>
      </c>
      <c r="D739">
        <v>133</v>
      </c>
      <c r="E739" t="s">
        <v>509</v>
      </c>
      <c r="F739" t="s">
        <v>510</v>
      </c>
      <c r="G739" t="s">
        <v>511</v>
      </c>
      <c r="H739" t="str">
        <f t="shared" si="11"/>
        <v>Jessica Pittman</v>
      </c>
    </row>
    <row r="740" spans="1:8" x14ac:dyDescent="0.3">
      <c r="A740" s="1">
        <v>45334.375</v>
      </c>
      <c r="B740" s="1">
        <v>45334.416666666664</v>
      </c>
      <c r="C740" t="s">
        <v>480</v>
      </c>
      <c r="D740">
        <v>151</v>
      </c>
      <c r="E740" t="s">
        <v>509</v>
      </c>
      <c r="F740" t="s">
        <v>510</v>
      </c>
      <c r="G740" t="s">
        <v>511</v>
      </c>
      <c r="H740" t="str">
        <f t="shared" si="11"/>
        <v>Jessica Pittman</v>
      </c>
    </row>
    <row r="741" spans="1:8" x14ac:dyDescent="0.3">
      <c r="A741" s="1">
        <v>45334.375</v>
      </c>
      <c r="B741" s="1">
        <v>45334.416666666664</v>
      </c>
      <c r="C741" t="s">
        <v>487</v>
      </c>
      <c r="D741">
        <v>232</v>
      </c>
      <c r="E741" t="s">
        <v>500</v>
      </c>
      <c r="F741" t="s">
        <v>501</v>
      </c>
      <c r="G741" t="s">
        <v>502</v>
      </c>
      <c r="H741" t="str">
        <f t="shared" si="11"/>
        <v>James Allen</v>
      </c>
    </row>
    <row r="742" spans="1:8" x14ac:dyDescent="0.3">
      <c r="A742" s="1">
        <v>45334.375</v>
      </c>
      <c r="B742" s="1">
        <v>45334.416666666664</v>
      </c>
      <c r="C742" t="s">
        <v>487</v>
      </c>
      <c r="D742">
        <v>168</v>
      </c>
      <c r="E742" t="s">
        <v>500</v>
      </c>
      <c r="F742" t="s">
        <v>501</v>
      </c>
      <c r="G742" t="s">
        <v>502</v>
      </c>
      <c r="H742" t="str">
        <f t="shared" si="11"/>
        <v>James Allen</v>
      </c>
    </row>
    <row r="743" spans="1:8" x14ac:dyDescent="0.3">
      <c r="A743" s="1">
        <v>45334.395833333336</v>
      </c>
      <c r="B743" s="1">
        <v>45334.416666666664</v>
      </c>
      <c r="C743" t="s">
        <v>480</v>
      </c>
      <c r="D743">
        <v>277</v>
      </c>
      <c r="E743" t="s">
        <v>506</v>
      </c>
      <c r="F743" t="s">
        <v>507</v>
      </c>
      <c r="G743" t="s">
        <v>508</v>
      </c>
      <c r="H743" t="str">
        <f t="shared" si="11"/>
        <v>Victoria Miley</v>
      </c>
    </row>
    <row r="744" spans="1:8" x14ac:dyDescent="0.3">
      <c r="A744" s="1">
        <v>45334.395833333336</v>
      </c>
      <c r="B744" s="1">
        <v>45334.416666666664</v>
      </c>
      <c r="C744" t="s">
        <v>480</v>
      </c>
      <c r="D744">
        <v>122</v>
      </c>
      <c r="E744" t="s">
        <v>491</v>
      </c>
      <c r="F744" t="s">
        <v>492</v>
      </c>
      <c r="G744" t="s">
        <v>493</v>
      </c>
      <c r="H744" t="str">
        <f t="shared" si="11"/>
        <v>Carolyn Simpson</v>
      </c>
    </row>
    <row r="745" spans="1:8" x14ac:dyDescent="0.3">
      <c r="A745" s="1">
        <v>45334.395833333336</v>
      </c>
      <c r="B745" s="1">
        <v>45334.416666666664</v>
      </c>
      <c r="C745" t="s">
        <v>487</v>
      </c>
      <c r="D745">
        <v>314</v>
      </c>
      <c r="E745" t="s">
        <v>488</v>
      </c>
      <c r="F745" t="s">
        <v>489</v>
      </c>
      <c r="G745" t="s">
        <v>490</v>
      </c>
      <c r="H745" t="str">
        <f t="shared" si="11"/>
        <v>Kelsea Rodriguez</v>
      </c>
    </row>
    <row r="746" spans="1:8" x14ac:dyDescent="0.3">
      <c r="A746" s="1">
        <v>45334.395833333336</v>
      </c>
      <c r="B746" s="1">
        <v>45334.416666666664</v>
      </c>
      <c r="C746" t="s">
        <v>487</v>
      </c>
      <c r="D746">
        <v>156</v>
      </c>
      <c r="E746" t="s">
        <v>494</v>
      </c>
      <c r="F746" t="s">
        <v>495</v>
      </c>
      <c r="G746" t="s">
        <v>496</v>
      </c>
      <c r="H746" t="str">
        <f t="shared" si="11"/>
        <v>Kelli Cruthirds</v>
      </c>
    </row>
    <row r="747" spans="1:8" x14ac:dyDescent="0.3">
      <c r="A747" s="1">
        <v>45334.416666666664</v>
      </c>
      <c r="B747" s="1">
        <v>45334.4375</v>
      </c>
      <c r="C747" t="s">
        <v>480</v>
      </c>
      <c r="D747">
        <v>8</v>
      </c>
      <c r="E747" t="s">
        <v>506</v>
      </c>
      <c r="F747" t="s">
        <v>507</v>
      </c>
      <c r="G747" t="s">
        <v>508</v>
      </c>
      <c r="H747" t="str">
        <f t="shared" si="11"/>
        <v>Victoria Miley</v>
      </c>
    </row>
    <row r="748" spans="1:8" x14ac:dyDescent="0.3">
      <c r="A748" s="1">
        <v>45334.416666666664</v>
      </c>
      <c r="B748" s="1">
        <v>45334.4375</v>
      </c>
      <c r="C748" t="s">
        <v>480</v>
      </c>
      <c r="D748">
        <v>339</v>
      </c>
      <c r="E748" t="s">
        <v>491</v>
      </c>
      <c r="F748" t="s">
        <v>492</v>
      </c>
      <c r="G748" t="s">
        <v>493</v>
      </c>
      <c r="H748" t="str">
        <f t="shared" si="11"/>
        <v>Carolyn Simpson</v>
      </c>
    </row>
    <row r="749" spans="1:8" x14ac:dyDescent="0.3">
      <c r="A749" s="1">
        <v>45334.416666666664</v>
      </c>
      <c r="B749" s="1">
        <v>45334.4375</v>
      </c>
      <c r="C749" t="s">
        <v>487</v>
      </c>
      <c r="D749">
        <v>262</v>
      </c>
      <c r="E749" t="s">
        <v>488</v>
      </c>
      <c r="F749" t="s">
        <v>489</v>
      </c>
      <c r="G749" t="s">
        <v>490</v>
      </c>
      <c r="H749" t="str">
        <f t="shared" si="11"/>
        <v>Kelsea Rodriguez</v>
      </c>
    </row>
    <row r="750" spans="1:8" x14ac:dyDescent="0.3">
      <c r="A750" s="1">
        <v>45334.416666666664</v>
      </c>
      <c r="B750" s="1">
        <v>45334.4375</v>
      </c>
      <c r="C750" t="s">
        <v>487</v>
      </c>
      <c r="D750">
        <v>211</v>
      </c>
      <c r="E750" t="s">
        <v>494</v>
      </c>
      <c r="F750" t="s">
        <v>495</v>
      </c>
      <c r="G750" t="s">
        <v>496</v>
      </c>
      <c r="H750" t="str">
        <f t="shared" si="11"/>
        <v>Kelli Cruthirds</v>
      </c>
    </row>
    <row r="751" spans="1:8" x14ac:dyDescent="0.3">
      <c r="A751" s="1">
        <v>45334.416666666664</v>
      </c>
      <c r="B751" s="1">
        <v>45334.458333333336</v>
      </c>
      <c r="C751" t="s">
        <v>480</v>
      </c>
      <c r="D751">
        <v>197</v>
      </c>
      <c r="E751" t="s">
        <v>518</v>
      </c>
      <c r="F751" t="s">
        <v>519</v>
      </c>
      <c r="G751" t="s">
        <v>520</v>
      </c>
      <c r="H751" t="str">
        <f t="shared" si="11"/>
        <v>Heidi Molaison</v>
      </c>
    </row>
    <row r="752" spans="1:8" x14ac:dyDescent="0.3">
      <c r="A752" s="1">
        <v>45334.416666666664</v>
      </c>
      <c r="B752" s="1">
        <v>45334.458333333336</v>
      </c>
      <c r="C752" t="s">
        <v>480</v>
      </c>
      <c r="D752">
        <v>257</v>
      </c>
      <c r="E752" t="s">
        <v>509</v>
      </c>
      <c r="F752" t="s">
        <v>510</v>
      </c>
      <c r="G752" t="s">
        <v>511</v>
      </c>
      <c r="H752" t="str">
        <f t="shared" si="11"/>
        <v>Jessica Pittman</v>
      </c>
    </row>
    <row r="753" spans="1:8" x14ac:dyDescent="0.3">
      <c r="A753" s="1">
        <v>45334.416666666664</v>
      </c>
      <c r="B753" s="1">
        <v>45334.458333333336</v>
      </c>
      <c r="C753" t="s">
        <v>480</v>
      </c>
      <c r="D753">
        <v>62</v>
      </c>
      <c r="E753" t="s">
        <v>509</v>
      </c>
      <c r="F753" t="s">
        <v>510</v>
      </c>
      <c r="G753" t="s">
        <v>511</v>
      </c>
      <c r="H753" t="str">
        <f t="shared" si="11"/>
        <v>Jessica Pittman</v>
      </c>
    </row>
    <row r="754" spans="1:8" x14ac:dyDescent="0.3">
      <c r="A754" s="1">
        <v>45334.416666666664</v>
      </c>
      <c r="B754" s="1">
        <v>45334.458333333336</v>
      </c>
      <c r="C754" t="s">
        <v>487</v>
      </c>
      <c r="D754">
        <v>210</v>
      </c>
      <c r="E754" t="s">
        <v>500</v>
      </c>
      <c r="F754" t="s">
        <v>501</v>
      </c>
      <c r="G754" t="s">
        <v>502</v>
      </c>
      <c r="H754" t="str">
        <f t="shared" si="11"/>
        <v>James Allen</v>
      </c>
    </row>
    <row r="755" spans="1:8" x14ac:dyDescent="0.3">
      <c r="A755" s="1">
        <v>45334.4375</v>
      </c>
      <c r="B755" s="1">
        <v>45334.458333333336</v>
      </c>
      <c r="C755" t="s">
        <v>480</v>
      </c>
      <c r="D755">
        <v>199</v>
      </c>
      <c r="E755" t="s">
        <v>491</v>
      </c>
      <c r="F755" t="s">
        <v>492</v>
      </c>
      <c r="G755" t="s">
        <v>493</v>
      </c>
      <c r="H755" t="str">
        <f t="shared" si="11"/>
        <v>Carolyn Simpson</v>
      </c>
    </row>
    <row r="756" spans="1:8" x14ac:dyDescent="0.3">
      <c r="A756" s="1">
        <v>45334.4375</v>
      </c>
      <c r="B756" s="1">
        <v>45334.458333333336</v>
      </c>
      <c r="C756" t="s">
        <v>480</v>
      </c>
      <c r="D756">
        <v>8</v>
      </c>
      <c r="E756" t="s">
        <v>497</v>
      </c>
      <c r="F756" t="s">
        <v>498</v>
      </c>
      <c r="G756" t="s">
        <v>499</v>
      </c>
      <c r="H756" t="str">
        <f t="shared" si="11"/>
        <v>Christian Litz</v>
      </c>
    </row>
    <row r="757" spans="1:8" x14ac:dyDescent="0.3">
      <c r="A757" s="1">
        <v>45334.4375</v>
      </c>
      <c r="B757" s="1">
        <v>45334.458333333336</v>
      </c>
      <c r="C757" t="s">
        <v>480</v>
      </c>
      <c r="D757">
        <v>159</v>
      </c>
      <c r="E757" t="s">
        <v>506</v>
      </c>
      <c r="F757" t="s">
        <v>507</v>
      </c>
      <c r="G757" t="s">
        <v>508</v>
      </c>
      <c r="H757" t="str">
        <f t="shared" si="11"/>
        <v>Victoria Miley</v>
      </c>
    </row>
    <row r="758" spans="1:8" x14ac:dyDescent="0.3">
      <c r="A758" s="1">
        <v>45334.4375</v>
      </c>
      <c r="B758" s="1">
        <v>45334.458333333336</v>
      </c>
      <c r="C758" t="s">
        <v>487</v>
      </c>
      <c r="D758">
        <v>14</v>
      </c>
      <c r="E758" t="s">
        <v>488</v>
      </c>
      <c r="F758" t="s">
        <v>489</v>
      </c>
      <c r="G758" t="s">
        <v>490</v>
      </c>
      <c r="H758" t="str">
        <f t="shared" si="11"/>
        <v>Kelsea Rodriguez</v>
      </c>
    </row>
    <row r="759" spans="1:8" x14ac:dyDescent="0.3">
      <c r="A759" s="1">
        <v>45334.4375</v>
      </c>
      <c r="B759" s="1">
        <v>45334.458333333336</v>
      </c>
      <c r="C759" t="s">
        <v>487</v>
      </c>
      <c r="D759">
        <v>286</v>
      </c>
      <c r="E759" t="s">
        <v>494</v>
      </c>
      <c r="F759" t="s">
        <v>495</v>
      </c>
      <c r="G759" t="s">
        <v>496</v>
      </c>
      <c r="H759" t="str">
        <f t="shared" si="11"/>
        <v>Kelli Cruthirds</v>
      </c>
    </row>
    <row r="760" spans="1:8" x14ac:dyDescent="0.3">
      <c r="A760" s="1">
        <v>45334.458333333336</v>
      </c>
      <c r="B760" s="1">
        <v>45334.479166666664</v>
      </c>
      <c r="C760" t="s">
        <v>480</v>
      </c>
      <c r="D760">
        <v>93</v>
      </c>
      <c r="E760" t="s">
        <v>503</v>
      </c>
      <c r="F760" t="s">
        <v>504</v>
      </c>
      <c r="G760" t="s">
        <v>505</v>
      </c>
      <c r="H760" t="str">
        <f t="shared" si="11"/>
        <v>D'Anna Pullen</v>
      </c>
    </row>
    <row r="761" spans="1:8" x14ac:dyDescent="0.3">
      <c r="A761" s="1">
        <v>45334.458333333336</v>
      </c>
      <c r="B761" s="1">
        <v>45334.479166666664</v>
      </c>
      <c r="C761" t="s">
        <v>480</v>
      </c>
      <c r="D761">
        <v>176</v>
      </c>
      <c r="E761" t="s">
        <v>497</v>
      </c>
      <c r="F761" t="s">
        <v>498</v>
      </c>
      <c r="G761" t="s">
        <v>499</v>
      </c>
      <c r="H761" t="str">
        <f t="shared" si="11"/>
        <v>Christian Litz</v>
      </c>
    </row>
    <row r="762" spans="1:8" x14ac:dyDescent="0.3">
      <c r="A762" s="1">
        <v>45334.458333333336</v>
      </c>
      <c r="B762" s="1">
        <v>45334.479166666664</v>
      </c>
      <c r="C762" t="s">
        <v>480</v>
      </c>
      <c r="D762">
        <v>328</v>
      </c>
      <c r="E762" t="s">
        <v>506</v>
      </c>
      <c r="F762" t="s">
        <v>507</v>
      </c>
      <c r="G762" t="s">
        <v>508</v>
      </c>
      <c r="H762" t="str">
        <f t="shared" si="11"/>
        <v>Victoria Miley</v>
      </c>
    </row>
    <row r="763" spans="1:8" x14ac:dyDescent="0.3">
      <c r="A763" s="1">
        <v>45334.458333333336</v>
      </c>
      <c r="B763" s="1">
        <v>45334.479166666664</v>
      </c>
      <c r="C763" t="s">
        <v>480</v>
      </c>
      <c r="D763">
        <v>261</v>
      </c>
      <c r="E763" t="s">
        <v>518</v>
      </c>
      <c r="F763" t="s">
        <v>519</v>
      </c>
      <c r="G763" t="s">
        <v>520</v>
      </c>
      <c r="H763" t="str">
        <f t="shared" si="11"/>
        <v>Heidi Molaison</v>
      </c>
    </row>
    <row r="764" spans="1:8" x14ac:dyDescent="0.3">
      <c r="A764" s="1">
        <v>45334.458333333336</v>
      </c>
      <c r="B764" s="1">
        <v>45334.5</v>
      </c>
      <c r="C764" t="s">
        <v>480</v>
      </c>
      <c r="D764">
        <v>6</v>
      </c>
      <c r="E764" t="s">
        <v>484</v>
      </c>
      <c r="F764" t="s">
        <v>485</v>
      </c>
      <c r="G764" t="s">
        <v>486</v>
      </c>
      <c r="H764" t="str">
        <f t="shared" si="11"/>
        <v>Katherine Tyree</v>
      </c>
    </row>
    <row r="765" spans="1:8" x14ac:dyDescent="0.3">
      <c r="A765" s="1">
        <v>45334.458333333336</v>
      </c>
      <c r="B765" s="1">
        <v>45334.5</v>
      </c>
      <c r="C765" t="s">
        <v>480</v>
      </c>
      <c r="D765">
        <v>259</v>
      </c>
      <c r="E765" t="s">
        <v>484</v>
      </c>
      <c r="F765" t="s">
        <v>485</v>
      </c>
      <c r="G765" t="s">
        <v>486</v>
      </c>
      <c r="H765" t="str">
        <f t="shared" si="11"/>
        <v>Katherine Tyree</v>
      </c>
    </row>
    <row r="766" spans="1:8" x14ac:dyDescent="0.3">
      <c r="A766" s="1">
        <v>45334.458333333336</v>
      </c>
      <c r="B766" s="1">
        <v>45334.5</v>
      </c>
      <c r="C766" t="s">
        <v>480</v>
      </c>
      <c r="D766">
        <v>32</v>
      </c>
      <c r="E766" t="s">
        <v>509</v>
      </c>
      <c r="F766" t="s">
        <v>510</v>
      </c>
      <c r="G766" t="s">
        <v>511</v>
      </c>
      <c r="H766" t="str">
        <f t="shared" si="11"/>
        <v>Jessica Pittman</v>
      </c>
    </row>
    <row r="767" spans="1:8" x14ac:dyDescent="0.3">
      <c r="A767" s="1">
        <v>45334.458333333336</v>
      </c>
      <c r="B767" s="1">
        <v>45334.5</v>
      </c>
      <c r="C767" t="s">
        <v>480</v>
      </c>
      <c r="D767">
        <v>264</v>
      </c>
      <c r="E767" t="s">
        <v>509</v>
      </c>
      <c r="F767" t="s">
        <v>510</v>
      </c>
      <c r="G767" t="s">
        <v>511</v>
      </c>
      <c r="H767" t="str">
        <f t="shared" si="11"/>
        <v>Jessica Pittman</v>
      </c>
    </row>
    <row r="768" spans="1:8" x14ac:dyDescent="0.3">
      <c r="A768" s="1">
        <v>45334.458333333336</v>
      </c>
      <c r="B768" s="1">
        <v>45334.5</v>
      </c>
      <c r="C768" t="s">
        <v>487</v>
      </c>
      <c r="D768">
        <v>320</v>
      </c>
      <c r="E768" t="s">
        <v>500</v>
      </c>
      <c r="F768" t="s">
        <v>501</v>
      </c>
      <c r="G768" t="s">
        <v>502</v>
      </c>
      <c r="H768" t="str">
        <f t="shared" si="11"/>
        <v>James Allen</v>
      </c>
    </row>
    <row r="769" spans="1:8" x14ac:dyDescent="0.3">
      <c r="A769" s="1">
        <v>45334.458333333336</v>
      </c>
      <c r="B769" s="1">
        <v>45334.5</v>
      </c>
      <c r="C769" t="s">
        <v>487</v>
      </c>
      <c r="D769">
        <v>296</v>
      </c>
      <c r="E769" t="s">
        <v>500</v>
      </c>
      <c r="F769" t="s">
        <v>501</v>
      </c>
      <c r="G769" t="s">
        <v>502</v>
      </c>
      <c r="H769" t="str">
        <f t="shared" si="11"/>
        <v>James Allen</v>
      </c>
    </row>
    <row r="770" spans="1:8" x14ac:dyDescent="0.3">
      <c r="A770" s="1">
        <v>45334.458333333336</v>
      </c>
      <c r="B770" s="1">
        <v>45334.5</v>
      </c>
      <c r="C770" t="s">
        <v>487</v>
      </c>
      <c r="D770">
        <v>206</v>
      </c>
      <c r="E770" t="s">
        <v>488</v>
      </c>
      <c r="F770" t="s">
        <v>489</v>
      </c>
      <c r="G770" t="s">
        <v>490</v>
      </c>
      <c r="H770" t="str">
        <f t="shared" si="11"/>
        <v>Kelsea Rodriguez</v>
      </c>
    </row>
    <row r="771" spans="1:8" x14ac:dyDescent="0.3">
      <c r="A771" s="1">
        <v>45334.458333333336</v>
      </c>
      <c r="B771" s="1">
        <v>45334.5</v>
      </c>
      <c r="C771" t="s">
        <v>487</v>
      </c>
      <c r="D771">
        <v>210</v>
      </c>
      <c r="E771" t="s">
        <v>488</v>
      </c>
      <c r="F771" t="s">
        <v>489</v>
      </c>
      <c r="G771" t="s">
        <v>490</v>
      </c>
      <c r="H771" t="str">
        <f t="shared" ref="H771:H834" si="12">CONCATENATE(F771," ",G771)</f>
        <v>Kelsea Rodriguez</v>
      </c>
    </row>
    <row r="772" spans="1:8" x14ac:dyDescent="0.3">
      <c r="A772" s="1">
        <v>45334.479166666664</v>
      </c>
      <c r="B772" s="1">
        <v>45334.5</v>
      </c>
      <c r="C772" t="s">
        <v>480</v>
      </c>
      <c r="D772">
        <v>37</v>
      </c>
      <c r="E772" t="s">
        <v>518</v>
      </c>
      <c r="F772" t="s">
        <v>519</v>
      </c>
      <c r="G772" t="s">
        <v>520</v>
      </c>
      <c r="H772" t="str">
        <f t="shared" si="12"/>
        <v>Heidi Molaison</v>
      </c>
    </row>
    <row r="773" spans="1:8" x14ac:dyDescent="0.3">
      <c r="A773" s="1">
        <v>45334.479166666664</v>
      </c>
      <c r="B773" s="1">
        <v>45334.5</v>
      </c>
      <c r="C773" t="s">
        <v>480</v>
      </c>
      <c r="D773">
        <v>216</v>
      </c>
      <c r="E773" t="s">
        <v>497</v>
      </c>
      <c r="F773" t="s">
        <v>498</v>
      </c>
      <c r="G773" t="s">
        <v>499</v>
      </c>
      <c r="H773" t="str">
        <f t="shared" si="12"/>
        <v>Christian Litz</v>
      </c>
    </row>
    <row r="774" spans="1:8" x14ac:dyDescent="0.3">
      <c r="A774" s="1">
        <v>45334.479166666664</v>
      </c>
      <c r="B774" s="1">
        <v>45334.5</v>
      </c>
      <c r="C774" t="s">
        <v>480</v>
      </c>
      <c r="D774">
        <v>278</v>
      </c>
      <c r="E774" t="s">
        <v>503</v>
      </c>
      <c r="F774" t="s">
        <v>504</v>
      </c>
      <c r="G774" t="s">
        <v>505</v>
      </c>
      <c r="H774" t="str">
        <f t="shared" si="12"/>
        <v>D'Anna Pullen</v>
      </c>
    </row>
    <row r="775" spans="1:8" x14ac:dyDescent="0.3">
      <c r="A775" s="1">
        <v>45334.541666666664</v>
      </c>
      <c r="B775" s="1">
        <v>45334.5625</v>
      </c>
      <c r="C775" t="s">
        <v>480</v>
      </c>
      <c r="D775">
        <v>203</v>
      </c>
      <c r="E775" t="s">
        <v>503</v>
      </c>
      <c r="F775" t="s">
        <v>504</v>
      </c>
      <c r="G775" t="s">
        <v>505</v>
      </c>
      <c r="H775" t="str">
        <f t="shared" si="12"/>
        <v>D'Anna Pullen</v>
      </c>
    </row>
    <row r="776" spans="1:8" x14ac:dyDescent="0.3">
      <c r="A776" s="1">
        <v>45334.541666666664</v>
      </c>
      <c r="B776" s="1">
        <v>45334.5625</v>
      </c>
      <c r="C776" t="s">
        <v>480</v>
      </c>
      <c r="D776">
        <v>33</v>
      </c>
      <c r="E776" t="s">
        <v>491</v>
      </c>
      <c r="F776" t="s">
        <v>492</v>
      </c>
      <c r="G776" t="s">
        <v>493</v>
      </c>
      <c r="H776" t="str">
        <f t="shared" si="12"/>
        <v>Carolyn Simpson</v>
      </c>
    </row>
    <row r="777" spans="1:8" x14ac:dyDescent="0.3">
      <c r="A777" s="1">
        <v>45334.541666666664</v>
      </c>
      <c r="B777" s="1">
        <v>45334.5625</v>
      </c>
      <c r="C777" t="s">
        <v>487</v>
      </c>
      <c r="D777">
        <v>81</v>
      </c>
      <c r="E777" t="s">
        <v>494</v>
      </c>
      <c r="F777" t="s">
        <v>495</v>
      </c>
      <c r="G777" t="s">
        <v>496</v>
      </c>
      <c r="H777" t="str">
        <f t="shared" si="12"/>
        <v>Kelli Cruthirds</v>
      </c>
    </row>
    <row r="778" spans="1:8" x14ac:dyDescent="0.3">
      <c r="A778" s="1">
        <v>45334.541666666664</v>
      </c>
      <c r="B778" s="1">
        <v>45334.583333333336</v>
      </c>
      <c r="C778" t="s">
        <v>480</v>
      </c>
      <c r="D778">
        <v>190</v>
      </c>
      <c r="E778" t="s">
        <v>497</v>
      </c>
      <c r="F778" t="s">
        <v>498</v>
      </c>
      <c r="G778" t="s">
        <v>499</v>
      </c>
      <c r="H778" t="str">
        <f t="shared" si="12"/>
        <v>Christian Litz</v>
      </c>
    </row>
    <row r="779" spans="1:8" x14ac:dyDescent="0.3">
      <c r="A779" s="1">
        <v>45334.541666666664</v>
      </c>
      <c r="B779" s="1">
        <v>45334.583333333336</v>
      </c>
      <c r="C779" t="s">
        <v>480</v>
      </c>
      <c r="D779">
        <v>73</v>
      </c>
      <c r="E779" t="s">
        <v>518</v>
      </c>
      <c r="F779" t="s">
        <v>519</v>
      </c>
      <c r="G779" t="s">
        <v>520</v>
      </c>
      <c r="H779" t="str">
        <f t="shared" si="12"/>
        <v>Heidi Molaison</v>
      </c>
    </row>
    <row r="780" spans="1:8" x14ac:dyDescent="0.3">
      <c r="A780" s="1">
        <v>45334.541666666664</v>
      </c>
      <c r="B780" s="1">
        <v>45334.583333333336</v>
      </c>
      <c r="C780" t="s">
        <v>480</v>
      </c>
      <c r="D780">
        <v>32</v>
      </c>
      <c r="E780" t="s">
        <v>518</v>
      </c>
      <c r="F780" t="s">
        <v>519</v>
      </c>
      <c r="G780" t="s">
        <v>520</v>
      </c>
      <c r="H780" t="str">
        <f t="shared" si="12"/>
        <v>Heidi Molaison</v>
      </c>
    </row>
    <row r="781" spans="1:8" x14ac:dyDescent="0.3">
      <c r="A781" s="1">
        <v>45334.541666666664</v>
      </c>
      <c r="B781" s="1">
        <v>45334.583333333336</v>
      </c>
      <c r="C781" t="s">
        <v>480</v>
      </c>
      <c r="D781">
        <v>319</v>
      </c>
      <c r="E781" t="s">
        <v>484</v>
      </c>
      <c r="F781" t="s">
        <v>485</v>
      </c>
      <c r="G781" t="s">
        <v>486</v>
      </c>
      <c r="H781" t="str">
        <f t="shared" si="12"/>
        <v>Katherine Tyree</v>
      </c>
    </row>
    <row r="782" spans="1:8" x14ac:dyDescent="0.3">
      <c r="A782" s="1">
        <v>45334.541666666664</v>
      </c>
      <c r="B782" s="1">
        <v>45334.583333333336</v>
      </c>
      <c r="C782" t="s">
        <v>480</v>
      </c>
      <c r="D782">
        <v>221</v>
      </c>
      <c r="E782" t="s">
        <v>521</v>
      </c>
      <c r="F782" t="s">
        <v>522</v>
      </c>
      <c r="G782" t="s">
        <v>523</v>
      </c>
      <c r="H782" t="str">
        <f t="shared" si="12"/>
        <v>Annette Fertitta</v>
      </c>
    </row>
    <row r="783" spans="1:8" x14ac:dyDescent="0.3">
      <c r="A783" s="1">
        <v>45334.541666666664</v>
      </c>
      <c r="B783" s="1">
        <v>45334.583333333336</v>
      </c>
      <c r="C783" t="s">
        <v>480</v>
      </c>
      <c r="D783">
        <v>225</v>
      </c>
      <c r="E783" t="s">
        <v>509</v>
      </c>
      <c r="F783" t="s">
        <v>510</v>
      </c>
      <c r="G783" t="s">
        <v>511</v>
      </c>
      <c r="H783" t="str">
        <f t="shared" si="12"/>
        <v>Jessica Pittman</v>
      </c>
    </row>
    <row r="784" spans="1:8" x14ac:dyDescent="0.3">
      <c r="A784" s="1">
        <v>45334.541666666664</v>
      </c>
      <c r="B784" s="1">
        <v>45334.583333333336</v>
      </c>
      <c r="C784" t="s">
        <v>487</v>
      </c>
      <c r="D784">
        <v>306</v>
      </c>
      <c r="E784" t="s">
        <v>500</v>
      </c>
      <c r="F784" t="s">
        <v>501</v>
      </c>
      <c r="G784" t="s">
        <v>502</v>
      </c>
      <c r="H784" t="str">
        <f t="shared" si="12"/>
        <v>James Allen</v>
      </c>
    </row>
    <row r="785" spans="1:8" x14ac:dyDescent="0.3">
      <c r="A785" s="1">
        <v>45334.541666666664</v>
      </c>
      <c r="B785" s="1">
        <v>45334.583333333336</v>
      </c>
      <c r="C785" t="s">
        <v>487</v>
      </c>
      <c r="D785">
        <v>152</v>
      </c>
      <c r="E785" t="s">
        <v>488</v>
      </c>
      <c r="F785" t="s">
        <v>489</v>
      </c>
      <c r="G785" t="s">
        <v>490</v>
      </c>
      <c r="H785" t="str">
        <f t="shared" si="12"/>
        <v>Kelsea Rodriguez</v>
      </c>
    </row>
    <row r="786" spans="1:8" x14ac:dyDescent="0.3">
      <c r="A786" s="1">
        <v>45334.541666666664</v>
      </c>
      <c r="B786" s="1">
        <v>45334.583333333336</v>
      </c>
      <c r="C786" t="s">
        <v>487</v>
      </c>
      <c r="D786">
        <v>22</v>
      </c>
      <c r="E786" t="s">
        <v>500</v>
      </c>
      <c r="F786" t="s">
        <v>501</v>
      </c>
      <c r="G786" t="s">
        <v>502</v>
      </c>
      <c r="H786" t="str">
        <f t="shared" si="12"/>
        <v>James Allen</v>
      </c>
    </row>
    <row r="787" spans="1:8" x14ac:dyDescent="0.3">
      <c r="A787" s="1">
        <v>45334.5625</v>
      </c>
      <c r="B787" s="1">
        <v>45334.583333333336</v>
      </c>
      <c r="C787" t="s">
        <v>480</v>
      </c>
      <c r="D787">
        <v>203</v>
      </c>
      <c r="E787" t="s">
        <v>491</v>
      </c>
      <c r="F787" t="s">
        <v>492</v>
      </c>
      <c r="G787" t="s">
        <v>493</v>
      </c>
      <c r="H787" t="str">
        <f t="shared" si="12"/>
        <v>Carolyn Simpson</v>
      </c>
    </row>
    <row r="788" spans="1:8" x14ac:dyDescent="0.3">
      <c r="A788" s="1">
        <v>45334.5625</v>
      </c>
      <c r="B788" s="1">
        <v>45334.583333333336</v>
      </c>
      <c r="C788" t="s">
        <v>480</v>
      </c>
      <c r="D788">
        <v>67</v>
      </c>
      <c r="E788" t="s">
        <v>503</v>
      </c>
      <c r="F788" t="s">
        <v>504</v>
      </c>
      <c r="G788" t="s">
        <v>505</v>
      </c>
      <c r="H788" t="str">
        <f t="shared" si="12"/>
        <v>D'Anna Pullen</v>
      </c>
    </row>
    <row r="789" spans="1:8" x14ac:dyDescent="0.3">
      <c r="A789" s="1">
        <v>45334.5625</v>
      </c>
      <c r="B789" s="1">
        <v>45334.583333333336</v>
      </c>
      <c r="C789" t="s">
        <v>487</v>
      </c>
      <c r="D789">
        <v>144</v>
      </c>
      <c r="E789" t="s">
        <v>494</v>
      </c>
      <c r="F789" t="s">
        <v>495</v>
      </c>
      <c r="G789" t="s">
        <v>496</v>
      </c>
      <c r="H789" t="str">
        <f t="shared" si="12"/>
        <v>Kelli Cruthirds</v>
      </c>
    </row>
    <row r="790" spans="1:8" x14ac:dyDescent="0.3">
      <c r="A790" s="1">
        <v>45334.583333333336</v>
      </c>
      <c r="B790" s="1">
        <v>45334.604166666664</v>
      </c>
      <c r="C790" t="s">
        <v>480</v>
      </c>
      <c r="D790">
        <v>87</v>
      </c>
      <c r="E790" t="s">
        <v>518</v>
      </c>
      <c r="F790" t="s">
        <v>519</v>
      </c>
      <c r="G790" t="s">
        <v>520</v>
      </c>
      <c r="H790" t="str">
        <f t="shared" si="12"/>
        <v>Heidi Molaison</v>
      </c>
    </row>
    <row r="791" spans="1:8" x14ac:dyDescent="0.3">
      <c r="A791" s="1">
        <v>45334.583333333336</v>
      </c>
      <c r="B791" s="1">
        <v>45334.604166666664</v>
      </c>
      <c r="C791" t="s">
        <v>480</v>
      </c>
      <c r="D791">
        <v>190</v>
      </c>
      <c r="E791" t="s">
        <v>491</v>
      </c>
      <c r="F791" t="s">
        <v>492</v>
      </c>
      <c r="G791" t="s">
        <v>493</v>
      </c>
      <c r="H791" t="str">
        <f t="shared" si="12"/>
        <v>Carolyn Simpson</v>
      </c>
    </row>
    <row r="792" spans="1:8" x14ac:dyDescent="0.3">
      <c r="A792" s="1">
        <v>45334.583333333336</v>
      </c>
      <c r="B792" s="1">
        <v>45334.604166666664</v>
      </c>
      <c r="C792" t="s">
        <v>480</v>
      </c>
      <c r="D792">
        <v>203</v>
      </c>
      <c r="E792" t="s">
        <v>497</v>
      </c>
      <c r="F792" t="s">
        <v>498</v>
      </c>
      <c r="G792" t="s">
        <v>499</v>
      </c>
      <c r="H792" t="str">
        <f t="shared" si="12"/>
        <v>Christian Litz</v>
      </c>
    </row>
    <row r="793" spans="1:8" x14ac:dyDescent="0.3">
      <c r="A793" s="1">
        <v>45334.583333333336</v>
      </c>
      <c r="B793" s="1">
        <v>45334.604166666664</v>
      </c>
      <c r="C793" t="s">
        <v>480</v>
      </c>
      <c r="D793">
        <v>9</v>
      </c>
      <c r="E793" t="s">
        <v>503</v>
      </c>
      <c r="F793" t="s">
        <v>504</v>
      </c>
      <c r="G793" t="s">
        <v>505</v>
      </c>
      <c r="H793" t="str">
        <f t="shared" si="12"/>
        <v>D'Anna Pullen</v>
      </c>
    </row>
    <row r="794" spans="1:8" x14ac:dyDescent="0.3">
      <c r="A794" s="1">
        <v>45334.583333333336</v>
      </c>
      <c r="B794" s="1">
        <v>45334.604166666664</v>
      </c>
      <c r="C794" t="s">
        <v>480</v>
      </c>
      <c r="D794">
        <v>310</v>
      </c>
      <c r="E794" t="s">
        <v>506</v>
      </c>
      <c r="F794" t="s">
        <v>507</v>
      </c>
      <c r="G794" t="s">
        <v>508</v>
      </c>
      <c r="H794" t="str">
        <f t="shared" si="12"/>
        <v>Victoria Miley</v>
      </c>
    </row>
    <row r="795" spans="1:8" x14ac:dyDescent="0.3">
      <c r="A795" s="1">
        <v>45334.583333333336</v>
      </c>
      <c r="B795" s="1">
        <v>45334.604166666664</v>
      </c>
      <c r="C795" t="s">
        <v>480</v>
      </c>
      <c r="D795">
        <v>145</v>
      </c>
      <c r="E795" t="s">
        <v>491</v>
      </c>
      <c r="F795" t="s">
        <v>492</v>
      </c>
      <c r="G795" t="s">
        <v>493</v>
      </c>
      <c r="H795" t="str">
        <f t="shared" si="12"/>
        <v>Carolyn Simpson</v>
      </c>
    </row>
    <row r="796" spans="1:8" x14ac:dyDescent="0.3">
      <c r="A796" s="1">
        <v>45334.583333333336</v>
      </c>
      <c r="B796" s="1">
        <v>45334.604166666664</v>
      </c>
      <c r="C796" t="s">
        <v>487</v>
      </c>
      <c r="D796">
        <v>132</v>
      </c>
      <c r="E796" t="s">
        <v>494</v>
      </c>
      <c r="F796" t="s">
        <v>495</v>
      </c>
      <c r="G796" t="s">
        <v>496</v>
      </c>
      <c r="H796" t="str">
        <f t="shared" si="12"/>
        <v>Kelli Cruthirds</v>
      </c>
    </row>
    <row r="797" spans="1:8" x14ac:dyDescent="0.3">
      <c r="A797" s="1">
        <v>45334.583333333336</v>
      </c>
      <c r="B797" s="1">
        <v>45334.625</v>
      </c>
      <c r="C797" t="s">
        <v>480</v>
      </c>
      <c r="D797">
        <v>68</v>
      </c>
      <c r="E797" t="s">
        <v>484</v>
      </c>
      <c r="F797" t="s">
        <v>485</v>
      </c>
      <c r="G797" t="s">
        <v>486</v>
      </c>
      <c r="H797" t="str">
        <f t="shared" si="12"/>
        <v>Katherine Tyree</v>
      </c>
    </row>
    <row r="798" spans="1:8" x14ac:dyDescent="0.3">
      <c r="A798" s="1">
        <v>45334.583333333336</v>
      </c>
      <c r="B798" s="1">
        <v>45334.625</v>
      </c>
      <c r="C798" t="s">
        <v>480</v>
      </c>
      <c r="D798">
        <v>88</v>
      </c>
      <c r="E798" t="s">
        <v>509</v>
      </c>
      <c r="F798" t="s">
        <v>510</v>
      </c>
      <c r="G798" t="s">
        <v>511</v>
      </c>
      <c r="H798" t="str">
        <f t="shared" si="12"/>
        <v>Jessica Pittman</v>
      </c>
    </row>
    <row r="799" spans="1:8" x14ac:dyDescent="0.3">
      <c r="A799" s="1">
        <v>45334.583333333336</v>
      </c>
      <c r="B799" s="1">
        <v>45334.625</v>
      </c>
      <c r="C799" t="s">
        <v>480</v>
      </c>
      <c r="D799">
        <v>244</v>
      </c>
      <c r="E799" t="s">
        <v>509</v>
      </c>
      <c r="F799" t="s">
        <v>510</v>
      </c>
      <c r="G799" t="s">
        <v>511</v>
      </c>
      <c r="H799" t="str">
        <f t="shared" si="12"/>
        <v>Jessica Pittman</v>
      </c>
    </row>
    <row r="800" spans="1:8" x14ac:dyDescent="0.3">
      <c r="A800" s="1">
        <v>45334.583333333336</v>
      </c>
      <c r="B800" s="1">
        <v>45334.625</v>
      </c>
      <c r="C800" t="s">
        <v>480</v>
      </c>
      <c r="D800">
        <v>23</v>
      </c>
      <c r="E800" t="s">
        <v>484</v>
      </c>
      <c r="F800" t="s">
        <v>485</v>
      </c>
      <c r="G800" t="s">
        <v>486</v>
      </c>
      <c r="H800" t="str">
        <f t="shared" si="12"/>
        <v>Katherine Tyree</v>
      </c>
    </row>
    <row r="801" spans="1:8" x14ac:dyDescent="0.3">
      <c r="A801" s="1">
        <v>45334.583333333336</v>
      </c>
      <c r="B801" s="1">
        <v>45334.625</v>
      </c>
      <c r="C801" t="s">
        <v>487</v>
      </c>
      <c r="D801">
        <v>153</v>
      </c>
      <c r="E801" t="s">
        <v>488</v>
      </c>
      <c r="F801" t="s">
        <v>489</v>
      </c>
      <c r="G801" t="s">
        <v>490</v>
      </c>
      <c r="H801" t="str">
        <f t="shared" si="12"/>
        <v>Kelsea Rodriguez</v>
      </c>
    </row>
    <row r="802" spans="1:8" x14ac:dyDescent="0.3">
      <c r="A802" s="1">
        <v>45334.604166666664</v>
      </c>
      <c r="B802" s="1">
        <v>45334.625</v>
      </c>
      <c r="C802" t="s">
        <v>480</v>
      </c>
      <c r="D802">
        <v>221</v>
      </c>
      <c r="E802" t="s">
        <v>518</v>
      </c>
      <c r="F802" t="s">
        <v>519</v>
      </c>
      <c r="G802" t="s">
        <v>520</v>
      </c>
      <c r="H802" t="str">
        <f t="shared" si="12"/>
        <v>Heidi Molaison</v>
      </c>
    </row>
    <row r="803" spans="1:8" x14ac:dyDescent="0.3">
      <c r="A803" s="1">
        <v>45334.604166666664</v>
      </c>
      <c r="B803" s="1">
        <v>45334.625</v>
      </c>
      <c r="C803" t="s">
        <v>480</v>
      </c>
      <c r="D803">
        <v>227</v>
      </c>
      <c r="E803" t="s">
        <v>503</v>
      </c>
      <c r="F803" t="s">
        <v>504</v>
      </c>
      <c r="G803" t="s">
        <v>505</v>
      </c>
      <c r="H803" t="str">
        <f t="shared" si="12"/>
        <v>D'Anna Pullen</v>
      </c>
    </row>
    <row r="804" spans="1:8" x14ac:dyDescent="0.3">
      <c r="A804" s="1">
        <v>45334.604166666664</v>
      </c>
      <c r="B804" s="1">
        <v>45334.625</v>
      </c>
      <c r="C804" t="s">
        <v>480</v>
      </c>
      <c r="D804">
        <v>228</v>
      </c>
      <c r="E804" t="s">
        <v>491</v>
      </c>
      <c r="F804" t="s">
        <v>492</v>
      </c>
      <c r="G804" t="s">
        <v>493</v>
      </c>
      <c r="H804" t="str">
        <f t="shared" si="12"/>
        <v>Carolyn Simpson</v>
      </c>
    </row>
    <row r="805" spans="1:8" x14ac:dyDescent="0.3">
      <c r="A805" s="1">
        <v>45334.604166666664</v>
      </c>
      <c r="B805" s="1">
        <v>45334.625</v>
      </c>
      <c r="C805" t="s">
        <v>480</v>
      </c>
      <c r="D805">
        <v>217</v>
      </c>
      <c r="E805" t="s">
        <v>521</v>
      </c>
      <c r="F805" t="s">
        <v>522</v>
      </c>
      <c r="G805" t="s">
        <v>523</v>
      </c>
      <c r="H805" t="str">
        <f t="shared" si="12"/>
        <v>Annette Fertitta</v>
      </c>
    </row>
    <row r="806" spans="1:8" x14ac:dyDescent="0.3">
      <c r="A806" s="1">
        <v>45334.604166666664</v>
      </c>
      <c r="B806" s="1">
        <v>45334.625</v>
      </c>
      <c r="C806" t="s">
        <v>480</v>
      </c>
      <c r="D806">
        <v>162</v>
      </c>
      <c r="E806" t="s">
        <v>497</v>
      </c>
      <c r="F806" t="s">
        <v>498</v>
      </c>
      <c r="G806" t="s">
        <v>499</v>
      </c>
      <c r="H806" t="str">
        <f t="shared" si="12"/>
        <v>Christian Litz</v>
      </c>
    </row>
    <row r="807" spans="1:8" x14ac:dyDescent="0.3">
      <c r="A807" s="1">
        <v>45334.604166666664</v>
      </c>
      <c r="B807" s="1">
        <v>45334.625</v>
      </c>
      <c r="C807" t="s">
        <v>487</v>
      </c>
      <c r="D807">
        <v>171</v>
      </c>
      <c r="E807" t="s">
        <v>494</v>
      </c>
      <c r="F807" t="s">
        <v>495</v>
      </c>
      <c r="G807" t="s">
        <v>496</v>
      </c>
      <c r="H807" t="str">
        <f t="shared" si="12"/>
        <v>Kelli Cruthirds</v>
      </c>
    </row>
    <row r="808" spans="1:8" x14ac:dyDescent="0.3">
      <c r="A808" s="1">
        <v>45334.625</v>
      </c>
      <c r="B808" s="1">
        <v>45334.645833333336</v>
      </c>
      <c r="C808" t="s">
        <v>480</v>
      </c>
      <c r="D808">
        <v>228</v>
      </c>
      <c r="E808" t="s">
        <v>506</v>
      </c>
      <c r="F808" t="s">
        <v>507</v>
      </c>
      <c r="G808" t="s">
        <v>508</v>
      </c>
      <c r="H808" t="str">
        <f t="shared" si="12"/>
        <v>Victoria Miley</v>
      </c>
    </row>
    <row r="809" spans="1:8" x14ac:dyDescent="0.3">
      <c r="A809" s="1">
        <v>45334.625</v>
      </c>
      <c r="B809" s="1">
        <v>45334.645833333336</v>
      </c>
      <c r="C809" t="s">
        <v>480</v>
      </c>
      <c r="D809">
        <v>134</v>
      </c>
      <c r="E809" t="s">
        <v>503</v>
      </c>
      <c r="F809" t="s">
        <v>504</v>
      </c>
      <c r="G809" t="s">
        <v>505</v>
      </c>
      <c r="H809" t="str">
        <f t="shared" si="12"/>
        <v>D'Anna Pullen</v>
      </c>
    </row>
    <row r="810" spans="1:8" x14ac:dyDescent="0.3">
      <c r="A810" s="1">
        <v>45334.625</v>
      </c>
      <c r="B810" s="1">
        <v>45334.645833333336</v>
      </c>
      <c r="C810" t="s">
        <v>480</v>
      </c>
      <c r="D810">
        <v>340</v>
      </c>
      <c r="E810" t="s">
        <v>491</v>
      </c>
      <c r="F810" t="s">
        <v>492</v>
      </c>
      <c r="G810" t="s">
        <v>493</v>
      </c>
      <c r="H810" t="str">
        <f t="shared" si="12"/>
        <v>Carolyn Simpson</v>
      </c>
    </row>
    <row r="811" spans="1:8" x14ac:dyDescent="0.3">
      <c r="A811" s="1">
        <v>45334.625</v>
      </c>
      <c r="B811" s="1">
        <v>45334.645833333336</v>
      </c>
      <c r="C811" t="s">
        <v>480</v>
      </c>
      <c r="D811">
        <v>244</v>
      </c>
      <c r="E811" t="s">
        <v>518</v>
      </c>
      <c r="F811" t="s">
        <v>519</v>
      </c>
      <c r="G811" t="s">
        <v>520</v>
      </c>
      <c r="H811" t="str">
        <f t="shared" si="12"/>
        <v>Heidi Molaison</v>
      </c>
    </row>
    <row r="812" spans="1:8" x14ac:dyDescent="0.3">
      <c r="A812" s="1">
        <v>45334.625</v>
      </c>
      <c r="B812" s="1">
        <v>45334.645833333336</v>
      </c>
      <c r="C812" t="s">
        <v>487</v>
      </c>
      <c r="D812">
        <v>171</v>
      </c>
      <c r="E812" t="s">
        <v>488</v>
      </c>
      <c r="F812" t="s">
        <v>489</v>
      </c>
      <c r="G812" t="s">
        <v>490</v>
      </c>
      <c r="H812" t="str">
        <f t="shared" si="12"/>
        <v>Kelsea Rodriguez</v>
      </c>
    </row>
    <row r="813" spans="1:8" x14ac:dyDescent="0.3">
      <c r="A813" s="1">
        <v>45334.625</v>
      </c>
      <c r="B813" s="1">
        <v>45334.645833333336</v>
      </c>
      <c r="C813" t="s">
        <v>487</v>
      </c>
      <c r="D813">
        <v>285</v>
      </c>
      <c r="E813" t="s">
        <v>494</v>
      </c>
      <c r="F813" t="s">
        <v>495</v>
      </c>
      <c r="G813" t="s">
        <v>496</v>
      </c>
      <c r="H813" t="str">
        <f t="shared" si="12"/>
        <v>Kelli Cruthirds</v>
      </c>
    </row>
    <row r="814" spans="1:8" x14ac:dyDescent="0.3">
      <c r="A814" s="1">
        <v>45334.625</v>
      </c>
      <c r="B814" s="1">
        <v>45334.666666666664</v>
      </c>
      <c r="C814" t="s">
        <v>480</v>
      </c>
      <c r="D814">
        <v>304</v>
      </c>
      <c r="E814" t="s">
        <v>484</v>
      </c>
      <c r="F814" t="s">
        <v>485</v>
      </c>
      <c r="G814" t="s">
        <v>486</v>
      </c>
      <c r="H814" t="str">
        <f t="shared" si="12"/>
        <v>Katherine Tyree</v>
      </c>
    </row>
    <row r="815" spans="1:8" x14ac:dyDescent="0.3">
      <c r="A815" s="1">
        <v>45334.625</v>
      </c>
      <c r="B815" s="1">
        <v>45334.666666666664</v>
      </c>
      <c r="C815" t="s">
        <v>480</v>
      </c>
      <c r="D815">
        <v>44</v>
      </c>
      <c r="E815" t="s">
        <v>497</v>
      </c>
      <c r="F815" t="s">
        <v>498</v>
      </c>
      <c r="G815" t="s">
        <v>499</v>
      </c>
      <c r="H815" t="str">
        <f t="shared" si="12"/>
        <v>Christian Litz</v>
      </c>
    </row>
    <row r="816" spans="1:8" x14ac:dyDescent="0.3">
      <c r="A816" s="1">
        <v>45334.625</v>
      </c>
      <c r="B816" s="1">
        <v>45334.666666666664</v>
      </c>
      <c r="C816" t="s">
        <v>480</v>
      </c>
      <c r="D816">
        <v>96</v>
      </c>
      <c r="E816" t="s">
        <v>509</v>
      </c>
      <c r="F816" t="s">
        <v>510</v>
      </c>
      <c r="G816" t="s">
        <v>511</v>
      </c>
      <c r="H816" t="str">
        <f t="shared" si="12"/>
        <v>Jessica Pittman</v>
      </c>
    </row>
    <row r="817" spans="1:8" x14ac:dyDescent="0.3">
      <c r="A817" s="1">
        <v>45334.645833333336</v>
      </c>
      <c r="B817" s="1">
        <v>45334.666666666664</v>
      </c>
      <c r="C817" t="s">
        <v>480</v>
      </c>
      <c r="D817">
        <v>223</v>
      </c>
      <c r="E817" t="s">
        <v>491</v>
      </c>
      <c r="F817" t="s">
        <v>492</v>
      </c>
      <c r="G817" t="s">
        <v>493</v>
      </c>
      <c r="H817" t="str">
        <f t="shared" si="12"/>
        <v>Carolyn Simpson</v>
      </c>
    </row>
    <row r="818" spans="1:8" x14ac:dyDescent="0.3">
      <c r="A818" s="1">
        <v>45334.645833333336</v>
      </c>
      <c r="B818" s="1">
        <v>45334.666666666664</v>
      </c>
      <c r="C818" t="s">
        <v>480</v>
      </c>
      <c r="D818">
        <v>124</v>
      </c>
      <c r="E818" t="s">
        <v>506</v>
      </c>
      <c r="F818" t="s">
        <v>507</v>
      </c>
      <c r="G818" t="s">
        <v>508</v>
      </c>
      <c r="H818" t="str">
        <f t="shared" si="12"/>
        <v>Victoria Miley</v>
      </c>
    </row>
    <row r="819" spans="1:8" x14ac:dyDescent="0.3">
      <c r="A819" s="1">
        <v>45334.645833333336</v>
      </c>
      <c r="B819" s="1">
        <v>45334.666666666664</v>
      </c>
      <c r="C819" t="s">
        <v>480</v>
      </c>
      <c r="D819">
        <v>134</v>
      </c>
      <c r="E819" t="s">
        <v>518</v>
      </c>
      <c r="F819" t="s">
        <v>519</v>
      </c>
      <c r="G819" t="s">
        <v>520</v>
      </c>
      <c r="H819" t="str">
        <f t="shared" si="12"/>
        <v>Heidi Molaison</v>
      </c>
    </row>
    <row r="820" spans="1:8" x14ac:dyDescent="0.3">
      <c r="A820" s="1">
        <v>45334.666666666664</v>
      </c>
      <c r="B820" s="1">
        <v>45334.6875</v>
      </c>
      <c r="C820" t="s">
        <v>480</v>
      </c>
      <c r="D820">
        <v>193</v>
      </c>
      <c r="E820" t="s">
        <v>506</v>
      </c>
      <c r="F820" t="s">
        <v>507</v>
      </c>
      <c r="G820" t="s">
        <v>508</v>
      </c>
      <c r="H820" t="str">
        <f t="shared" si="12"/>
        <v>Victoria Miley</v>
      </c>
    </row>
    <row r="821" spans="1:8" x14ac:dyDescent="0.3">
      <c r="A821" s="1">
        <v>45334.666666666664</v>
      </c>
      <c r="B821" s="1">
        <v>45334.6875</v>
      </c>
      <c r="C821" t="s">
        <v>480</v>
      </c>
      <c r="D821">
        <v>163</v>
      </c>
      <c r="E821" t="s">
        <v>503</v>
      </c>
      <c r="F821" t="s">
        <v>504</v>
      </c>
      <c r="G821" t="s">
        <v>505</v>
      </c>
      <c r="H821" t="str">
        <f t="shared" si="12"/>
        <v>D'Anna Pullen</v>
      </c>
    </row>
    <row r="822" spans="1:8" x14ac:dyDescent="0.3">
      <c r="A822" s="1">
        <v>45334.666666666664</v>
      </c>
      <c r="B822" s="1">
        <v>45334.6875</v>
      </c>
      <c r="C822" t="s">
        <v>480</v>
      </c>
      <c r="D822">
        <v>51</v>
      </c>
      <c r="E822" t="s">
        <v>518</v>
      </c>
      <c r="F822" t="s">
        <v>519</v>
      </c>
      <c r="G822" t="s">
        <v>520</v>
      </c>
      <c r="H822" t="str">
        <f t="shared" si="12"/>
        <v>Heidi Molaison</v>
      </c>
    </row>
    <row r="823" spans="1:8" x14ac:dyDescent="0.3">
      <c r="A823" s="1">
        <v>45334.666666666664</v>
      </c>
      <c r="B823" s="1">
        <v>45334.6875</v>
      </c>
      <c r="C823" t="s">
        <v>480</v>
      </c>
      <c r="D823">
        <v>189</v>
      </c>
      <c r="E823" t="s">
        <v>497</v>
      </c>
      <c r="F823" t="s">
        <v>498</v>
      </c>
      <c r="G823" t="s">
        <v>499</v>
      </c>
      <c r="H823" t="str">
        <f t="shared" si="12"/>
        <v>Christian Litz</v>
      </c>
    </row>
    <row r="824" spans="1:8" x14ac:dyDescent="0.3">
      <c r="A824" s="1">
        <v>45334.666666666664</v>
      </c>
      <c r="B824" s="1">
        <v>45334.6875</v>
      </c>
      <c r="C824" t="s">
        <v>480</v>
      </c>
      <c r="D824">
        <v>349</v>
      </c>
      <c r="E824" t="s">
        <v>491</v>
      </c>
      <c r="F824" t="s">
        <v>492</v>
      </c>
      <c r="G824" t="s">
        <v>493</v>
      </c>
      <c r="H824" t="str">
        <f t="shared" si="12"/>
        <v>Carolyn Simpson</v>
      </c>
    </row>
    <row r="825" spans="1:8" x14ac:dyDescent="0.3">
      <c r="A825" s="1">
        <v>45334.666666666664</v>
      </c>
      <c r="B825" s="1">
        <v>45334.6875</v>
      </c>
      <c r="C825" t="s">
        <v>487</v>
      </c>
      <c r="D825">
        <v>39</v>
      </c>
      <c r="E825" t="s">
        <v>488</v>
      </c>
      <c r="F825" t="s">
        <v>489</v>
      </c>
      <c r="G825" t="s">
        <v>490</v>
      </c>
      <c r="H825" t="str">
        <f t="shared" si="12"/>
        <v>Kelsea Rodriguez</v>
      </c>
    </row>
    <row r="826" spans="1:8" x14ac:dyDescent="0.3">
      <c r="A826" s="1">
        <v>45334.666666666664</v>
      </c>
      <c r="B826" s="1">
        <v>45334.6875</v>
      </c>
      <c r="C826" t="s">
        <v>487</v>
      </c>
      <c r="D826">
        <v>16</v>
      </c>
      <c r="E826" t="s">
        <v>494</v>
      </c>
      <c r="F826" t="s">
        <v>495</v>
      </c>
      <c r="G826" t="s">
        <v>496</v>
      </c>
      <c r="H826" t="str">
        <f t="shared" si="12"/>
        <v>Kelli Cruthirds</v>
      </c>
    </row>
    <row r="827" spans="1:8" x14ac:dyDescent="0.3">
      <c r="A827" s="1">
        <v>45334.666666666664</v>
      </c>
      <c r="B827" s="1">
        <v>45334.708333333336</v>
      </c>
      <c r="C827" t="s">
        <v>480</v>
      </c>
      <c r="D827">
        <v>97</v>
      </c>
      <c r="E827" t="s">
        <v>484</v>
      </c>
      <c r="F827" t="s">
        <v>485</v>
      </c>
      <c r="G827" t="s">
        <v>486</v>
      </c>
      <c r="H827" t="str">
        <f t="shared" si="12"/>
        <v>Katherine Tyree</v>
      </c>
    </row>
    <row r="828" spans="1:8" x14ac:dyDescent="0.3">
      <c r="A828" s="1">
        <v>45334.666666666664</v>
      </c>
      <c r="B828" s="1">
        <v>45334.708333333336</v>
      </c>
      <c r="C828" t="s">
        <v>480</v>
      </c>
      <c r="D828">
        <v>60</v>
      </c>
      <c r="E828" t="s">
        <v>509</v>
      </c>
      <c r="F828" t="s">
        <v>510</v>
      </c>
      <c r="G828" t="s">
        <v>511</v>
      </c>
      <c r="H828" t="str">
        <f t="shared" si="12"/>
        <v>Jessica Pittman</v>
      </c>
    </row>
    <row r="829" spans="1:8" x14ac:dyDescent="0.3">
      <c r="A829" s="1">
        <v>45334.666666666664</v>
      </c>
      <c r="B829" s="1">
        <v>45334.708333333336</v>
      </c>
      <c r="C829" t="s">
        <v>480</v>
      </c>
      <c r="D829">
        <v>86</v>
      </c>
      <c r="E829" t="s">
        <v>484</v>
      </c>
      <c r="F829" t="s">
        <v>485</v>
      </c>
      <c r="G829" t="s">
        <v>486</v>
      </c>
      <c r="H829" t="str">
        <f t="shared" si="12"/>
        <v>Katherine Tyree</v>
      </c>
    </row>
    <row r="830" spans="1:8" x14ac:dyDescent="0.3">
      <c r="A830" s="1">
        <v>45334.6875</v>
      </c>
      <c r="B830" s="1">
        <v>45334.708333333336</v>
      </c>
      <c r="C830" t="s">
        <v>480</v>
      </c>
      <c r="D830">
        <v>265</v>
      </c>
      <c r="E830" t="s">
        <v>506</v>
      </c>
      <c r="F830" t="s">
        <v>507</v>
      </c>
      <c r="G830" t="s">
        <v>508</v>
      </c>
      <c r="H830" t="str">
        <f t="shared" si="12"/>
        <v>Victoria Miley</v>
      </c>
    </row>
    <row r="831" spans="1:8" x14ac:dyDescent="0.3">
      <c r="A831" s="1">
        <v>45334.6875</v>
      </c>
      <c r="B831" s="1">
        <v>45334.708333333336</v>
      </c>
      <c r="C831" t="s">
        <v>480</v>
      </c>
      <c r="D831">
        <v>234</v>
      </c>
      <c r="E831" t="s">
        <v>491</v>
      </c>
      <c r="F831" t="s">
        <v>492</v>
      </c>
      <c r="G831" t="s">
        <v>493</v>
      </c>
      <c r="H831" t="str">
        <f t="shared" si="12"/>
        <v>Carolyn Simpson</v>
      </c>
    </row>
    <row r="832" spans="1:8" x14ac:dyDescent="0.3">
      <c r="A832" s="1">
        <v>45334.6875</v>
      </c>
      <c r="B832" s="1">
        <v>45334.708333333336</v>
      </c>
      <c r="C832" t="s">
        <v>480</v>
      </c>
      <c r="D832">
        <v>99</v>
      </c>
      <c r="E832" t="s">
        <v>497</v>
      </c>
      <c r="F832" t="s">
        <v>498</v>
      </c>
      <c r="G832" t="s">
        <v>499</v>
      </c>
      <c r="H832" t="str">
        <f t="shared" si="12"/>
        <v>Christian Litz</v>
      </c>
    </row>
    <row r="833" spans="1:8" x14ac:dyDescent="0.3">
      <c r="A833" s="1">
        <v>45334.6875</v>
      </c>
      <c r="B833" s="1">
        <v>45334.708333333336</v>
      </c>
      <c r="C833" t="s">
        <v>480</v>
      </c>
      <c r="D833">
        <v>75</v>
      </c>
      <c r="E833" t="s">
        <v>518</v>
      </c>
      <c r="F833" t="s">
        <v>519</v>
      </c>
      <c r="G833" t="s">
        <v>520</v>
      </c>
      <c r="H833" t="str">
        <f t="shared" si="12"/>
        <v>Heidi Molaison</v>
      </c>
    </row>
    <row r="834" spans="1:8" x14ac:dyDescent="0.3">
      <c r="A834" s="1">
        <v>45334.6875</v>
      </c>
      <c r="B834" s="1">
        <v>45334.708333333336</v>
      </c>
      <c r="C834" t="s">
        <v>480</v>
      </c>
      <c r="D834">
        <v>229</v>
      </c>
      <c r="E834" t="s">
        <v>503</v>
      </c>
      <c r="F834" t="s">
        <v>504</v>
      </c>
      <c r="G834" t="s">
        <v>505</v>
      </c>
      <c r="H834" t="str">
        <f t="shared" si="12"/>
        <v>D'Anna Pullen</v>
      </c>
    </row>
    <row r="835" spans="1:8" x14ac:dyDescent="0.3">
      <c r="A835" s="1">
        <v>45334.6875</v>
      </c>
      <c r="B835" s="1">
        <v>45334.708333333336</v>
      </c>
      <c r="C835" t="s">
        <v>487</v>
      </c>
      <c r="D835">
        <v>39</v>
      </c>
      <c r="E835" t="s">
        <v>494</v>
      </c>
      <c r="F835" t="s">
        <v>495</v>
      </c>
      <c r="G835" t="s">
        <v>496</v>
      </c>
      <c r="H835" t="str">
        <f t="shared" ref="H835:H898" si="13">CONCATENATE(F835," ",G835)</f>
        <v>Kelli Cruthirds</v>
      </c>
    </row>
    <row r="836" spans="1:8" x14ac:dyDescent="0.3">
      <c r="A836" s="1">
        <v>45334.6875</v>
      </c>
      <c r="B836" s="1">
        <v>45334.708333333336</v>
      </c>
      <c r="C836" t="s">
        <v>487</v>
      </c>
      <c r="D836">
        <v>330</v>
      </c>
      <c r="E836" t="s">
        <v>488</v>
      </c>
      <c r="F836" t="s">
        <v>489</v>
      </c>
      <c r="G836" t="s">
        <v>490</v>
      </c>
      <c r="H836" t="str">
        <f t="shared" si="13"/>
        <v>Kelsea Rodriguez</v>
      </c>
    </row>
    <row r="837" spans="1:8" x14ac:dyDescent="0.3">
      <c r="A837" s="1">
        <v>45334.708333333336</v>
      </c>
      <c r="B837" s="1">
        <v>45334.729166666664</v>
      </c>
      <c r="C837" t="s">
        <v>480</v>
      </c>
      <c r="D837">
        <v>274</v>
      </c>
      <c r="E837" t="s">
        <v>506</v>
      </c>
      <c r="F837" t="s">
        <v>507</v>
      </c>
      <c r="G837" t="s">
        <v>508</v>
      </c>
      <c r="H837" t="str">
        <f t="shared" si="13"/>
        <v>Victoria Miley</v>
      </c>
    </row>
    <row r="838" spans="1:8" x14ac:dyDescent="0.3">
      <c r="A838" s="1">
        <v>45334.708333333336</v>
      </c>
      <c r="B838" s="1">
        <v>45334.729166666664</v>
      </c>
      <c r="C838" t="s">
        <v>480</v>
      </c>
      <c r="D838">
        <v>99</v>
      </c>
      <c r="E838" t="s">
        <v>491</v>
      </c>
      <c r="F838" t="s">
        <v>492</v>
      </c>
      <c r="G838" t="s">
        <v>493</v>
      </c>
      <c r="H838" t="str">
        <f t="shared" si="13"/>
        <v>Carolyn Simpson</v>
      </c>
    </row>
    <row r="839" spans="1:8" x14ac:dyDescent="0.3">
      <c r="A839" s="1">
        <v>45334.708333333336</v>
      </c>
      <c r="B839" s="1">
        <v>45334.729166666664</v>
      </c>
      <c r="C839" t="s">
        <v>480</v>
      </c>
      <c r="D839">
        <v>226</v>
      </c>
      <c r="E839" t="s">
        <v>503</v>
      </c>
      <c r="F839" t="s">
        <v>504</v>
      </c>
      <c r="G839" t="s">
        <v>505</v>
      </c>
      <c r="H839" t="str">
        <f t="shared" si="13"/>
        <v>D'Anna Pullen</v>
      </c>
    </row>
    <row r="840" spans="1:8" x14ac:dyDescent="0.3">
      <c r="A840" s="1">
        <v>45334.708333333336</v>
      </c>
      <c r="B840" s="1">
        <v>45334.729166666664</v>
      </c>
      <c r="C840" t="s">
        <v>487</v>
      </c>
      <c r="D840">
        <v>287</v>
      </c>
      <c r="E840" t="s">
        <v>494</v>
      </c>
      <c r="F840" t="s">
        <v>495</v>
      </c>
      <c r="G840" t="s">
        <v>496</v>
      </c>
      <c r="H840" t="str">
        <f t="shared" si="13"/>
        <v>Kelli Cruthirds</v>
      </c>
    </row>
    <row r="841" spans="1:8" x14ac:dyDescent="0.3">
      <c r="A841" s="1">
        <v>45334.708333333336</v>
      </c>
      <c r="B841" s="1">
        <v>45334.729166666664</v>
      </c>
      <c r="C841" t="s">
        <v>487</v>
      </c>
      <c r="D841">
        <v>4</v>
      </c>
      <c r="E841" t="s">
        <v>488</v>
      </c>
      <c r="F841" t="s">
        <v>489</v>
      </c>
      <c r="G841" t="s">
        <v>490</v>
      </c>
      <c r="H841" t="str">
        <f t="shared" si="13"/>
        <v>Kelsea Rodriguez</v>
      </c>
    </row>
    <row r="842" spans="1:8" x14ac:dyDescent="0.3">
      <c r="A842" s="1">
        <v>45334.708333333336</v>
      </c>
      <c r="B842" s="1">
        <v>45334.75</v>
      </c>
      <c r="C842" t="s">
        <v>480</v>
      </c>
      <c r="D842">
        <v>49</v>
      </c>
      <c r="E842" t="s">
        <v>484</v>
      </c>
      <c r="F842" t="s">
        <v>485</v>
      </c>
      <c r="G842" t="s">
        <v>486</v>
      </c>
      <c r="H842" t="str">
        <f t="shared" si="13"/>
        <v>Katherine Tyree</v>
      </c>
    </row>
    <row r="843" spans="1:8" x14ac:dyDescent="0.3">
      <c r="A843" s="1">
        <v>45334.708333333336</v>
      </c>
      <c r="B843" s="1">
        <v>45334.75</v>
      </c>
      <c r="C843" t="s">
        <v>480</v>
      </c>
      <c r="D843">
        <v>147</v>
      </c>
      <c r="E843" t="s">
        <v>497</v>
      </c>
      <c r="F843" t="s">
        <v>498</v>
      </c>
      <c r="G843" t="s">
        <v>499</v>
      </c>
      <c r="H843" t="str">
        <f t="shared" si="13"/>
        <v>Christian Litz</v>
      </c>
    </row>
    <row r="844" spans="1:8" x14ac:dyDescent="0.3">
      <c r="A844" s="1">
        <v>45334.708333333336</v>
      </c>
      <c r="B844" s="1">
        <v>45334.75</v>
      </c>
      <c r="C844" t="s">
        <v>480</v>
      </c>
      <c r="D844">
        <v>207</v>
      </c>
      <c r="E844" t="s">
        <v>484</v>
      </c>
      <c r="F844" t="s">
        <v>485</v>
      </c>
      <c r="G844" t="s">
        <v>486</v>
      </c>
      <c r="H844" t="str">
        <f t="shared" si="13"/>
        <v>Katherine Tyree</v>
      </c>
    </row>
    <row r="845" spans="1:8" x14ac:dyDescent="0.3">
      <c r="A845" s="1">
        <v>45334.708333333336</v>
      </c>
      <c r="B845" s="1">
        <v>45334.75</v>
      </c>
      <c r="C845" t="s">
        <v>480</v>
      </c>
      <c r="D845">
        <v>21</v>
      </c>
      <c r="E845" t="s">
        <v>497</v>
      </c>
      <c r="F845" t="s">
        <v>498</v>
      </c>
      <c r="G845" t="s">
        <v>499</v>
      </c>
      <c r="H845" t="str">
        <f t="shared" si="13"/>
        <v>Christian Litz</v>
      </c>
    </row>
    <row r="846" spans="1:8" x14ac:dyDescent="0.3">
      <c r="A846" s="1">
        <v>45334.708333333336</v>
      </c>
      <c r="B846" s="1">
        <v>45334.75</v>
      </c>
      <c r="C846" t="s">
        <v>480</v>
      </c>
      <c r="D846">
        <v>279</v>
      </c>
      <c r="E846" t="s">
        <v>497</v>
      </c>
      <c r="F846" t="s">
        <v>498</v>
      </c>
      <c r="G846" t="s">
        <v>499</v>
      </c>
      <c r="H846" t="str">
        <f t="shared" si="13"/>
        <v>Christian Litz</v>
      </c>
    </row>
    <row r="847" spans="1:8" x14ac:dyDescent="0.3">
      <c r="A847" s="1">
        <v>45334.729166666664</v>
      </c>
      <c r="B847" s="1">
        <v>45334.75</v>
      </c>
      <c r="C847" t="s">
        <v>480</v>
      </c>
      <c r="D847">
        <v>325</v>
      </c>
      <c r="E847" t="s">
        <v>491</v>
      </c>
      <c r="F847" t="s">
        <v>492</v>
      </c>
      <c r="G847" t="s">
        <v>493</v>
      </c>
      <c r="H847" t="str">
        <f t="shared" si="13"/>
        <v>Carolyn Simpson</v>
      </c>
    </row>
    <row r="848" spans="1:8" x14ac:dyDescent="0.3">
      <c r="A848" s="1">
        <v>45334.729166666664</v>
      </c>
      <c r="B848" s="1">
        <v>45334.75</v>
      </c>
      <c r="C848" t="s">
        <v>480</v>
      </c>
      <c r="D848">
        <v>66</v>
      </c>
      <c r="E848" t="s">
        <v>503</v>
      </c>
      <c r="F848" t="s">
        <v>504</v>
      </c>
      <c r="G848" t="s">
        <v>505</v>
      </c>
      <c r="H848" t="str">
        <f t="shared" si="13"/>
        <v>D'Anna Pullen</v>
      </c>
    </row>
    <row r="849" spans="1:8" x14ac:dyDescent="0.3">
      <c r="A849" s="1">
        <v>45334.729166666664</v>
      </c>
      <c r="B849" s="1">
        <v>45334.75</v>
      </c>
      <c r="C849" t="s">
        <v>480</v>
      </c>
      <c r="D849">
        <v>323</v>
      </c>
      <c r="E849" t="s">
        <v>506</v>
      </c>
      <c r="F849" t="s">
        <v>507</v>
      </c>
      <c r="G849" t="s">
        <v>508</v>
      </c>
      <c r="H849" t="str">
        <f t="shared" si="13"/>
        <v>Victoria Miley</v>
      </c>
    </row>
    <row r="850" spans="1:8" x14ac:dyDescent="0.3">
      <c r="A850" s="1">
        <v>45334.729166666664</v>
      </c>
      <c r="B850" s="1">
        <v>45334.75</v>
      </c>
      <c r="C850" t="s">
        <v>480</v>
      </c>
      <c r="D850">
        <v>46</v>
      </c>
      <c r="E850" t="s">
        <v>503</v>
      </c>
      <c r="F850" t="s">
        <v>504</v>
      </c>
      <c r="G850" t="s">
        <v>505</v>
      </c>
      <c r="H850" t="str">
        <f t="shared" si="13"/>
        <v>D'Anna Pullen</v>
      </c>
    </row>
    <row r="851" spans="1:8" x14ac:dyDescent="0.3">
      <c r="A851" s="1">
        <v>45334.729166666664</v>
      </c>
      <c r="B851" s="1">
        <v>45334.75</v>
      </c>
      <c r="C851" t="s">
        <v>487</v>
      </c>
      <c r="D851">
        <v>4</v>
      </c>
      <c r="E851" t="s">
        <v>494</v>
      </c>
      <c r="F851" t="s">
        <v>495</v>
      </c>
      <c r="G851" t="s">
        <v>496</v>
      </c>
      <c r="H851" t="str">
        <f t="shared" si="13"/>
        <v>Kelli Cruthirds</v>
      </c>
    </row>
    <row r="852" spans="1:8" x14ac:dyDescent="0.3">
      <c r="A852" s="1">
        <v>45335.291666666664</v>
      </c>
      <c r="B852" s="1">
        <v>45335.333333333336</v>
      </c>
      <c r="C852" t="s">
        <v>480</v>
      </c>
      <c r="D852">
        <v>329</v>
      </c>
      <c r="E852" t="s">
        <v>497</v>
      </c>
      <c r="F852" t="s">
        <v>498</v>
      </c>
      <c r="G852" t="s">
        <v>499</v>
      </c>
      <c r="H852" t="str">
        <f t="shared" si="13"/>
        <v>Christian Litz</v>
      </c>
    </row>
    <row r="853" spans="1:8" x14ac:dyDescent="0.3">
      <c r="A853" s="1">
        <v>45335.291666666664</v>
      </c>
      <c r="B853" s="1">
        <v>45335.333333333336</v>
      </c>
      <c r="C853" t="s">
        <v>480</v>
      </c>
      <c r="D853">
        <v>147</v>
      </c>
      <c r="E853" t="s">
        <v>497</v>
      </c>
      <c r="F853" t="s">
        <v>498</v>
      </c>
      <c r="G853" t="s">
        <v>499</v>
      </c>
      <c r="H853" t="str">
        <f t="shared" si="13"/>
        <v>Christian Litz</v>
      </c>
    </row>
    <row r="854" spans="1:8" x14ac:dyDescent="0.3">
      <c r="A854" s="1">
        <v>45335.291666666664</v>
      </c>
      <c r="B854" s="1">
        <v>45335.333333333336</v>
      </c>
      <c r="C854" t="s">
        <v>487</v>
      </c>
      <c r="D854">
        <v>350</v>
      </c>
      <c r="E854" t="s">
        <v>500</v>
      </c>
      <c r="F854" t="s">
        <v>501</v>
      </c>
      <c r="G854" t="s">
        <v>502</v>
      </c>
      <c r="H854" t="str">
        <f t="shared" si="13"/>
        <v>James Allen</v>
      </c>
    </row>
    <row r="855" spans="1:8" x14ac:dyDescent="0.3">
      <c r="A855" s="1">
        <v>45335.333333333336</v>
      </c>
      <c r="B855" s="1">
        <v>45335.354166666664</v>
      </c>
      <c r="C855" t="s">
        <v>480</v>
      </c>
      <c r="D855">
        <v>180</v>
      </c>
      <c r="E855" t="s">
        <v>506</v>
      </c>
      <c r="F855" t="s">
        <v>507</v>
      </c>
      <c r="G855" t="s">
        <v>508</v>
      </c>
      <c r="H855" t="str">
        <f t="shared" si="13"/>
        <v>Victoria Miley</v>
      </c>
    </row>
    <row r="856" spans="1:8" x14ac:dyDescent="0.3">
      <c r="A856" s="1">
        <v>45335.333333333336</v>
      </c>
      <c r="B856" s="1">
        <v>45335.354166666664</v>
      </c>
      <c r="C856" t="s">
        <v>480</v>
      </c>
      <c r="D856">
        <v>137</v>
      </c>
      <c r="E856" t="s">
        <v>503</v>
      </c>
      <c r="F856" t="s">
        <v>504</v>
      </c>
      <c r="G856" t="s">
        <v>505</v>
      </c>
      <c r="H856" t="str">
        <f t="shared" si="13"/>
        <v>D'Anna Pullen</v>
      </c>
    </row>
    <row r="857" spans="1:8" x14ac:dyDescent="0.3">
      <c r="A857" s="1">
        <v>45335.333333333336</v>
      </c>
      <c r="B857" s="1">
        <v>45335.354166666664</v>
      </c>
      <c r="C857" t="s">
        <v>480</v>
      </c>
      <c r="D857">
        <v>335</v>
      </c>
      <c r="E857" t="s">
        <v>491</v>
      </c>
      <c r="F857" t="s">
        <v>492</v>
      </c>
      <c r="G857" t="s">
        <v>493</v>
      </c>
      <c r="H857" t="str">
        <f t="shared" si="13"/>
        <v>Carolyn Simpson</v>
      </c>
    </row>
    <row r="858" spans="1:8" x14ac:dyDescent="0.3">
      <c r="A858" s="1">
        <v>45335.333333333336</v>
      </c>
      <c r="B858" s="1">
        <v>45335.354166666664</v>
      </c>
      <c r="C858" t="s">
        <v>480</v>
      </c>
      <c r="D858">
        <v>204</v>
      </c>
      <c r="E858" t="s">
        <v>488</v>
      </c>
      <c r="F858" t="s">
        <v>489</v>
      </c>
      <c r="G858" t="s">
        <v>490</v>
      </c>
      <c r="H858" t="str">
        <f t="shared" si="13"/>
        <v>Kelsea Rodriguez</v>
      </c>
    </row>
    <row r="859" spans="1:8" x14ac:dyDescent="0.3">
      <c r="A859" s="1">
        <v>45335.333333333336</v>
      </c>
      <c r="B859" s="1">
        <v>45335.375</v>
      </c>
      <c r="C859" t="s">
        <v>480</v>
      </c>
      <c r="D859">
        <v>247</v>
      </c>
      <c r="E859" t="s">
        <v>497</v>
      </c>
      <c r="F859" t="s">
        <v>498</v>
      </c>
      <c r="G859" t="s">
        <v>499</v>
      </c>
      <c r="H859" t="str">
        <f t="shared" si="13"/>
        <v>Christian Litz</v>
      </c>
    </row>
    <row r="860" spans="1:8" x14ac:dyDescent="0.3">
      <c r="A860" s="1">
        <v>45335.333333333336</v>
      </c>
      <c r="B860" s="1">
        <v>45335.375</v>
      </c>
      <c r="C860" t="s">
        <v>480</v>
      </c>
      <c r="D860">
        <v>155</v>
      </c>
      <c r="E860" t="s">
        <v>509</v>
      </c>
      <c r="F860" t="s">
        <v>510</v>
      </c>
      <c r="G860" t="s">
        <v>511</v>
      </c>
      <c r="H860" t="str">
        <f t="shared" si="13"/>
        <v>Jessica Pittman</v>
      </c>
    </row>
    <row r="861" spans="1:8" x14ac:dyDescent="0.3">
      <c r="A861" s="1">
        <v>45335.333333333336</v>
      </c>
      <c r="B861" s="1">
        <v>45335.375</v>
      </c>
      <c r="C861" t="s">
        <v>480</v>
      </c>
      <c r="D861">
        <v>45</v>
      </c>
      <c r="E861" t="s">
        <v>509</v>
      </c>
      <c r="F861" t="s">
        <v>510</v>
      </c>
      <c r="G861" t="s">
        <v>511</v>
      </c>
      <c r="H861" t="str">
        <f t="shared" si="13"/>
        <v>Jessica Pittman</v>
      </c>
    </row>
    <row r="862" spans="1:8" x14ac:dyDescent="0.3">
      <c r="A862" s="1">
        <v>45335.333333333336</v>
      </c>
      <c r="B862" s="1">
        <v>45335.375</v>
      </c>
      <c r="C862" t="s">
        <v>480</v>
      </c>
      <c r="D862">
        <v>198</v>
      </c>
      <c r="E862" t="s">
        <v>497</v>
      </c>
      <c r="F862" t="s">
        <v>498</v>
      </c>
      <c r="G862" t="s">
        <v>499</v>
      </c>
      <c r="H862" t="str">
        <f t="shared" si="13"/>
        <v>Christian Litz</v>
      </c>
    </row>
    <row r="863" spans="1:8" x14ac:dyDescent="0.3">
      <c r="A863" s="1">
        <v>45335.333333333336</v>
      </c>
      <c r="B863" s="1">
        <v>45335.375</v>
      </c>
      <c r="C863" t="s">
        <v>487</v>
      </c>
      <c r="D863">
        <v>237</v>
      </c>
      <c r="E863" t="s">
        <v>500</v>
      </c>
      <c r="F863" t="s">
        <v>501</v>
      </c>
      <c r="G863" t="s">
        <v>502</v>
      </c>
      <c r="H863" t="str">
        <f t="shared" si="13"/>
        <v>James Allen</v>
      </c>
    </row>
    <row r="864" spans="1:8" x14ac:dyDescent="0.3">
      <c r="A864" s="1">
        <v>45335.354166666664</v>
      </c>
      <c r="B864" s="1">
        <v>45335.375</v>
      </c>
      <c r="C864" t="s">
        <v>480</v>
      </c>
      <c r="D864">
        <v>204</v>
      </c>
      <c r="E864" t="s">
        <v>506</v>
      </c>
      <c r="F864" t="s">
        <v>507</v>
      </c>
      <c r="G864" t="s">
        <v>508</v>
      </c>
      <c r="H864" t="str">
        <f t="shared" si="13"/>
        <v>Victoria Miley</v>
      </c>
    </row>
    <row r="865" spans="1:8" x14ac:dyDescent="0.3">
      <c r="A865" s="1">
        <v>45335.354166666664</v>
      </c>
      <c r="B865" s="1">
        <v>45335.375</v>
      </c>
      <c r="C865" t="s">
        <v>480</v>
      </c>
      <c r="D865">
        <v>275</v>
      </c>
      <c r="E865" t="s">
        <v>491</v>
      </c>
      <c r="F865" t="s">
        <v>492</v>
      </c>
      <c r="G865" t="s">
        <v>493</v>
      </c>
      <c r="H865" t="str">
        <f t="shared" si="13"/>
        <v>Carolyn Simpson</v>
      </c>
    </row>
    <row r="866" spans="1:8" x14ac:dyDescent="0.3">
      <c r="A866" s="1">
        <v>45335.354166666664</v>
      </c>
      <c r="B866" s="1">
        <v>45335.375</v>
      </c>
      <c r="C866" t="s">
        <v>480</v>
      </c>
      <c r="D866">
        <v>159</v>
      </c>
      <c r="E866" t="s">
        <v>488</v>
      </c>
      <c r="F866" t="s">
        <v>489</v>
      </c>
      <c r="G866" t="s">
        <v>490</v>
      </c>
      <c r="H866" t="str">
        <f t="shared" si="13"/>
        <v>Kelsea Rodriguez</v>
      </c>
    </row>
    <row r="867" spans="1:8" x14ac:dyDescent="0.3">
      <c r="A867" s="1">
        <v>45335.375</v>
      </c>
      <c r="B867" s="1">
        <v>45335.395833333336</v>
      </c>
      <c r="C867" t="s">
        <v>480</v>
      </c>
      <c r="D867">
        <v>191</v>
      </c>
      <c r="E867" t="s">
        <v>488</v>
      </c>
      <c r="F867" t="s">
        <v>489</v>
      </c>
      <c r="G867" t="s">
        <v>490</v>
      </c>
      <c r="H867" t="str">
        <f t="shared" si="13"/>
        <v>Kelsea Rodriguez</v>
      </c>
    </row>
    <row r="868" spans="1:8" x14ac:dyDescent="0.3">
      <c r="A868" s="1">
        <v>45335.375</v>
      </c>
      <c r="B868" s="1">
        <v>45335.395833333336</v>
      </c>
      <c r="C868" t="s">
        <v>480</v>
      </c>
      <c r="D868">
        <v>20</v>
      </c>
      <c r="E868" t="s">
        <v>491</v>
      </c>
      <c r="F868" t="s">
        <v>492</v>
      </c>
      <c r="G868" t="s">
        <v>493</v>
      </c>
      <c r="H868" t="str">
        <f t="shared" si="13"/>
        <v>Carolyn Simpson</v>
      </c>
    </row>
    <row r="869" spans="1:8" x14ac:dyDescent="0.3">
      <c r="A869" s="1">
        <v>45335.375</v>
      </c>
      <c r="B869" s="1">
        <v>45335.395833333336</v>
      </c>
      <c r="C869" t="s">
        <v>480</v>
      </c>
      <c r="D869">
        <v>120</v>
      </c>
      <c r="E869" t="s">
        <v>506</v>
      </c>
      <c r="F869" t="s">
        <v>507</v>
      </c>
      <c r="G869" t="s">
        <v>508</v>
      </c>
      <c r="H869" t="str">
        <f t="shared" si="13"/>
        <v>Victoria Miley</v>
      </c>
    </row>
    <row r="870" spans="1:8" x14ac:dyDescent="0.3">
      <c r="A870" s="1">
        <v>45335.375</v>
      </c>
      <c r="B870" s="1">
        <v>45335.395833333336</v>
      </c>
      <c r="C870" t="s">
        <v>480</v>
      </c>
      <c r="D870">
        <v>280</v>
      </c>
      <c r="E870" t="s">
        <v>503</v>
      </c>
      <c r="F870" t="s">
        <v>504</v>
      </c>
      <c r="G870" t="s">
        <v>505</v>
      </c>
      <c r="H870" t="str">
        <f t="shared" si="13"/>
        <v>D'Anna Pullen</v>
      </c>
    </row>
    <row r="871" spans="1:8" x14ac:dyDescent="0.3">
      <c r="A871" s="1">
        <v>45335.375</v>
      </c>
      <c r="B871" s="1">
        <v>45335.416666666664</v>
      </c>
      <c r="C871" t="s">
        <v>480</v>
      </c>
      <c r="D871">
        <v>89</v>
      </c>
      <c r="E871" t="s">
        <v>509</v>
      </c>
      <c r="F871" t="s">
        <v>510</v>
      </c>
      <c r="G871" t="s">
        <v>511</v>
      </c>
      <c r="H871" t="str">
        <f t="shared" si="13"/>
        <v>Jessica Pittman</v>
      </c>
    </row>
    <row r="872" spans="1:8" x14ac:dyDescent="0.3">
      <c r="A872" s="1">
        <v>45335.375</v>
      </c>
      <c r="B872" s="1">
        <v>45335.416666666664</v>
      </c>
      <c r="C872" t="s">
        <v>480</v>
      </c>
      <c r="D872">
        <v>71</v>
      </c>
      <c r="E872" t="s">
        <v>497</v>
      </c>
      <c r="F872" t="s">
        <v>498</v>
      </c>
      <c r="G872" t="s">
        <v>499</v>
      </c>
      <c r="H872" t="str">
        <f t="shared" si="13"/>
        <v>Christian Litz</v>
      </c>
    </row>
    <row r="873" spans="1:8" x14ac:dyDescent="0.3">
      <c r="A873" s="1">
        <v>45335.375</v>
      </c>
      <c r="B873" s="1">
        <v>45335.416666666664</v>
      </c>
      <c r="C873" t="s">
        <v>480</v>
      </c>
      <c r="D873">
        <v>102</v>
      </c>
      <c r="E873" t="s">
        <v>509</v>
      </c>
      <c r="F873" t="s">
        <v>510</v>
      </c>
      <c r="G873" t="s">
        <v>511</v>
      </c>
      <c r="H873" t="str">
        <f t="shared" si="13"/>
        <v>Jessica Pittman</v>
      </c>
    </row>
    <row r="874" spans="1:8" x14ac:dyDescent="0.3">
      <c r="A874" s="1">
        <v>45335.375</v>
      </c>
      <c r="B874" s="1">
        <v>45335.416666666664</v>
      </c>
      <c r="C874" t="s">
        <v>487</v>
      </c>
      <c r="D874">
        <v>13</v>
      </c>
      <c r="E874" t="s">
        <v>500</v>
      </c>
      <c r="F874" t="s">
        <v>501</v>
      </c>
      <c r="G874" t="s">
        <v>502</v>
      </c>
      <c r="H874" t="str">
        <f t="shared" si="13"/>
        <v>James Allen</v>
      </c>
    </row>
    <row r="875" spans="1:8" x14ac:dyDescent="0.3">
      <c r="A875" s="1">
        <v>45335.375</v>
      </c>
      <c r="B875" s="1">
        <v>45335.416666666664</v>
      </c>
      <c r="C875" t="s">
        <v>487</v>
      </c>
      <c r="D875">
        <v>18</v>
      </c>
      <c r="E875" t="s">
        <v>500</v>
      </c>
      <c r="F875" t="s">
        <v>501</v>
      </c>
      <c r="G875" t="s">
        <v>502</v>
      </c>
      <c r="H875" t="str">
        <f t="shared" si="13"/>
        <v>James Allen</v>
      </c>
    </row>
    <row r="876" spans="1:8" x14ac:dyDescent="0.3">
      <c r="A876" s="1">
        <v>45335.395833333336</v>
      </c>
      <c r="B876" s="1">
        <v>45335.416666666664</v>
      </c>
      <c r="C876" t="s">
        <v>480</v>
      </c>
      <c r="D876">
        <v>191</v>
      </c>
      <c r="E876" t="s">
        <v>503</v>
      </c>
      <c r="F876" t="s">
        <v>504</v>
      </c>
      <c r="G876" t="s">
        <v>505</v>
      </c>
      <c r="H876" t="str">
        <f t="shared" si="13"/>
        <v>D'Anna Pullen</v>
      </c>
    </row>
    <row r="877" spans="1:8" x14ac:dyDescent="0.3">
      <c r="A877" s="1">
        <v>45335.395833333336</v>
      </c>
      <c r="B877" s="1">
        <v>45335.416666666664</v>
      </c>
      <c r="C877" t="s">
        <v>480</v>
      </c>
      <c r="D877">
        <v>254</v>
      </c>
      <c r="E877" t="s">
        <v>491</v>
      </c>
      <c r="F877" t="s">
        <v>492</v>
      </c>
      <c r="G877" t="s">
        <v>493</v>
      </c>
      <c r="H877" t="str">
        <f t="shared" si="13"/>
        <v>Carolyn Simpson</v>
      </c>
    </row>
    <row r="878" spans="1:8" x14ac:dyDescent="0.3">
      <c r="A878" s="1">
        <v>45335.395833333336</v>
      </c>
      <c r="B878" s="1">
        <v>45335.416666666664</v>
      </c>
      <c r="C878" t="s">
        <v>480</v>
      </c>
      <c r="D878">
        <v>63</v>
      </c>
      <c r="E878" t="s">
        <v>506</v>
      </c>
      <c r="F878" t="s">
        <v>507</v>
      </c>
      <c r="G878" t="s">
        <v>508</v>
      </c>
      <c r="H878" t="str">
        <f t="shared" si="13"/>
        <v>Victoria Miley</v>
      </c>
    </row>
    <row r="879" spans="1:8" x14ac:dyDescent="0.3">
      <c r="A879" s="1">
        <v>45335.416666666664</v>
      </c>
      <c r="B879" s="1">
        <v>45335.4375</v>
      </c>
      <c r="C879" t="s">
        <v>480</v>
      </c>
      <c r="D879">
        <v>55</v>
      </c>
      <c r="E879" t="s">
        <v>506</v>
      </c>
      <c r="F879" t="s">
        <v>507</v>
      </c>
      <c r="G879" t="s">
        <v>508</v>
      </c>
      <c r="H879" t="str">
        <f t="shared" si="13"/>
        <v>Victoria Miley</v>
      </c>
    </row>
    <row r="880" spans="1:8" x14ac:dyDescent="0.3">
      <c r="A880" s="1">
        <v>45335.416666666664</v>
      </c>
      <c r="B880" s="1">
        <v>45335.4375</v>
      </c>
      <c r="C880" t="s">
        <v>480</v>
      </c>
      <c r="D880">
        <v>54</v>
      </c>
      <c r="E880" t="s">
        <v>503</v>
      </c>
      <c r="F880" t="s">
        <v>504</v>
      </c>
      <c r="G880" t="s">
        <v>505</v>
      </c>
      <c r="H880" t="str">
        <f t="shared" si="13"/>
        <v>D'Anna Pullen</v>
      </c>
    </row>
    <row r="881" spans="1:8" x14ac:dyDescent="0.3">
      <c r="A881" s="1">
        <v>45335.416666666664</v>
      </c>
      <c r="B881" s="1">
        <v>45335.4375</v>
      </c>
      <c r="C881" t="s">
        <v>480</v>
      </c>
      <c r="D881">
        <v>267</v>
      </c>
      <c r="E881" t="s">
        <v>491</v>
      </c>
      <c r="F881" t="s">
        <v>492</v>
      </c>
      <c r="G881" t="s">
        <v>493</v>
      </c>
      <c r="H881" t="str">
        <f t="shared" si="13"/>
        <v>Carolyn Simpson</v>
      </c>
    </row>
    <row r="882" spans="1:8" x14ac:dyDescent="0.3">
      <c r="A882" s="1">
        <v>45335.416666666664</v>
      </c>
      <c r="B882" s="1">
        <v>45335.458333333336</v>
      </c>
      <c r="C882" t="s">
        <v>480</v>
      </c>
      <c r="D882">
        <v>28</v>
      </c>
      <c r="E882" t="s">
        <v>497</v>
      </c>
      <c r="F882" t="s">
        <v>498</v>
      </c>
      <c r="G882" t="s">
        <v>499</v>
      </c>
      <c r="H882" t="str">
        <f t="shared" si="13"/>
        <v>Christian Litz</v>
      </c>
    </row>
    <row r="883" spans="1:8" x14ac:dyDescent="0.3">
      <c r="A883" s="1">
        <v>45335.416666666664</v>
      </c>
      <c r="B883" s="1">
        <v>45335.458333333336</v>
      </c>
      <c r="C883" t="s">
        <v>480</v>
      </c>
      <c r="D883">
        <v>42</v>
      </c>
      <c r="E883" t="s">
        <v>497</v>
      </c>
      <c r="F883" t="s">
        <v>498</v>
      </c>
      <c r="G883" t="s">
        <v>499</v>
      </c>
      <c r="H883" t="str">
        <f t="shared" si="13"/>
        <v>Christian Litz</v>
      </c>
    </row>
    <row r="884" spans="1:8" x14ac:dyDescent="0.3">
      <c r="A884" s="1">
        <v>45335.416666666664</v>
      </c>
      <c r="B884" s="1">
        <v>45335.458333333336</v>
      </c>
      <c r="C884" t="s">
        <v>480</v>
      </c>
      <c r="D884">
        <v>105</v>
      </c>
      <c r="E884" t="s">
        <v>509</v>
      </c>
      <c r="F884" t="s">
        <v>510</v>
      </c>
      <c r="G884" t="s">
        <v>511</v>
      </c>
      <c r="H884" t="str">
        <f t="shared" si="13"/>
        <v>Jessica Pittman</v>
      </c>
    </row>
    <row r="885" spans="1:8" x14ac:dyDescent="0.3">
      <c r="A885" s="1">
        <v>45335.416666666664</v>
      </c>
      <c r="B885" s="1">
        <v>45335.458333333336</v>
      </c>
      <c r="C885" t="s">
        <v>480</v>
      </c>
      <c r="D885">
        <v>250</v>
      </c>
      <c r="E885" t="s">
        <v>509</v>
      </c>
      <c r="F885" t="s">
        <v>510</v>
      </c>
      <c r="G885" t="s">
        <v>511</v>
      </c>
      <c r="H885" t="str">
        <f t="shared" si="13"/>
        <v>Jessica Pittman</v>
      </c>
    </row>
    <row r="886" spans="1:8" x14ac:dyDescent="0.3">
      <c r="A886" s="1">
        <v>45335.416666666664</v>
      </c>
      <c r="B886" s="1">
        <v>45335.458333333336</v>
      </c>
      <c r="C886" t="s">
        <v>487</v>
      </c>
      <c r="D886">
        <v>195</v>
      </c>
      <c r="E886" t="s">
        <v>500</v>
      </c>
      <c r="F886" t="s">
        <v>501</v>
      </c>
      <c r="G886" t="s">
        <v>502</v>
      </c>
      <c r="H886" t="str">
        <f t="shared" si="13"/>
        <v>James Allen</v>
      </c>
    </row>
    <row r="887" spans="1:8" x14ac:dyDescent="0.3">
      <c r="A887" s="1">
        <v>45335.416666666664</v>
      </c>
      <c r="B887" s="1">
        <v>45335.458333333336</v>
      </c>
      <c r="C887" t="s">
        <v>487</v>
      </c>
      <c r="D887">
        <v>194</v>
      </c>
      <c r="E887" t="s">
        <v>500</v>
      </c>
      <c r="F887" t="s">
        <v>501</v>
      </c>
      <c r="G887" t="s">
        <v>502</v>
      </c>
      <c r="H887" t="str">
        <f t="shared" si="13"/>
        <v>James Allen</v>
      </c>
    </row>
    <row r="888" spans="1:8" x14ac:dyDescent="0.3">
      <c r="A888" s="1">
        <v>45335.4375</v>
      </c>
      <c r="B888" s="1">
        <v>45335.458333333336</v>
      </c>
      <c r="C888" t="s">
        <v>480</v>
      </c>
      <c r="D888">
        <v>240</v>
      </c>
      <c r="E888" t="s">
        <v>521</v>
      </c>
      <c r="F888" t="s">
        <v>522</v>
      </c>
      <c r="G888" t="s">
        <v>523</v>
      </c>
      <c r="H888" t="str">
        <f t="shared" si="13"/>
        <v>Annette Fertitta</v>
      </c>
    </row>
    <row r="889" spans="1:8" x14ac:dyDescent="0.3">
      <c r="A889" s="1">
        <v>45335.4375</v>
      </c>
      <c r="B889" s="1">
        <v>45335.458333333336</v>
      </c>
      <c r="C889" t="s">
        <v>480</v>
      </c>
      <c r="D889">
        <v>54</v>
      </c>
      <c r="E889" t="s">
        <v>488</v>
      </c>
      <c r="F889" t="s">
        <v>489</v>
      </c>
      <c r="G889" t="s">
        <v>490</v>
      </c>
      <c r="H889" t="str">
        <f t="shared" si="13"/>
        <v>Kelsea Rodriguez</v>
      </c>
    </row>
    <row r="890" spans="1:8" x14ac:dyDescent="0.3">
      <c r="A890" s="1">
        <v>45335.4375</v>
      </c>
      <c r="B890" s="1">
        <v>45335.458333333336</v>
      </c>
      <c r="C890" t="s">
        <v>480</v>
      </c>
      <c r="D890">
        <v>55</v>
      </c>
      <c r="E890" t="s">
        <v>491</v>
      </c>
      <c r="F890" t="s">
        <v>492</v>
      </c>
      <c r="G890" t="s">
        <v>493</v>
      </c>
      <c r="H890" t="str">
        <f t="shared" si="13"/>
        <v>Carolyn Simpson</v>
      </c>
    </row>
    <row r="891" spans="1:8" x14ac:dyDescent="0.3">
      <c r="A891" s="1">
        <v>45335.4375</v>
      </c>
      <c r="B891" s="1">
        <v>45335.458333333336</v>
      </c>
      <c r="C891" t="s">
        <v>480</v>
      </c>
      <c r="D891">
        <v>179</v>
      </c>
      <c r="E891" t="s">
        <v>503</v>
      </c>
      <c r="F891" t="s">
        <v>504</v>
      </c>
      <c r="G891" t="s">
        <v>505</v>
      </c>
      <c r="H891" t="str">
        <f t="shared" si="13"/>
        <v>D'Anna Pullen</v>
      </c>
    </row>
    <row r="892" spans="1:8" x14ac:dyDescent="0.3">
      <c r="A892" s="1">
        <v>45335.458333333336</v>
      </c>
      <c r="B892" s="1">
        <v>45335.479166666664</v>
      </c>
      <c r="C892" t="s">
        <v>480</v>
      </c>
      <c r="D892">
        <v>76</v>
      </c>
      <c r="E892" t="s">
        <v>488</v>
      </c>
      <c r="F892" t="s">
        <v>489</v>
      </c>
      <c r="G892" t="s">
        <v>490</v>
      </c>
      <c r="H892" t="str">
        <f t="shared" si="13"/>
        <v>Kelsea Rodriguez</v>
      </c>
    </row>
    <row r="893" spans="1:8" x14ac:dyDescent="0.3">
      <c r="A893" s="1">
        <v>45335.458333333336</v>
      </c>
      <c r="B893" s="1">
        <v>45335.479166666664</v>
      </c>
      <c r="C893" t="s">
        <v>480</v>
      </c>
      <c r="D893">
        <v>291</v>
      </c>
      <c r="E893" t="s">
        <v>506</v>
      </c>
      <c r="F893" t="s">
        <v>507</v>
      </c>
      <c r="G893" t="s">
        <v>508</v>
      </c>
      <c r="H893" t="str">
        <f t="shared" si="13"/>
        <v>Victoria Miley</v>
      </c>
    </row>
    <row r="894" spans="1:8" x14ac:dyDescent="0.3">
      <c r="A894" s="1">
        <v>45335.458333333336</v>
      </c>
      <c r="B894" s="1">
        <v>45335.5</v>
      </c>
      <c r="C894" t="s">
        <v>480</v>
      </c>
      <c r="D894">
        <v>183</v>
      </c>
      <c r="E894" t="s">
        <v>497</v>
      </c>
      <c r="F894" t="s">
        <v>498</v>
      </c>
      <c r="G894" t="s">
        <v>499</v>
      </c>
      <c r="H894" t="str">
        <f t="shared" si="13"/>
        <v>Christian Litz</v>
      </c>
    </row>
    <row r="895" spans="1:8" x14ac:dyDescent="0.3">
      <c r="A895" s="1">
        <v>45335.458333333336</v>
      </c>
      <c r="B895" s="1">
        <v>45335.5</v>
      </c>
      <c r="C895" t="s">
        <v>480</v>
      </c>
      <c r="D895">
        <v>182</v>
      </c>
      <c r="E895" t="s">
        <v>497</v>
      </c>
      <c r="F895" t="s">
        <v>498</v>
      </c>
      <c r="G895" t="s">
        <v>499</v>
      </c>
      <c r="H895" t="str">
        <f t="shared" si="13"/>
        <v>Christian Litz</v>
      </c>
    </row>
    <row r="896" spans="1:8" x14ac:dyDescent="0.3">
      <c r="A896" s="1">
        <v>45335.458333333336</v>
      </c>
      <c r="B896" s="1">
        <v>45335.5</v>
      </c>
      <c r="C896" t="s">
        <v>480</v>
      </c>
      <c r="D896">
        <v>176</v>
      </c>
      <c r="E896" t="s">
        <v>491</v>
      </c>
      <c r="F896" t="s">
        <v>492</v>
      </c>
      <c r="G896" t="s">
        <v>493</v>
      </c>
      <c r="H896" t="str">
        <f t="shared" si="13"/>
        <v>Carolyn Simpson</v>
      </c>
    </row>
    <row r="897" spans="1:8" x14ac:dyDescent="0.3">
      <c r="A897" s="1">
        <v>45335.458333333336</v>
      </c>
      <c r="B897" s="1">
        <v>45335.5</v>
      </c>
      <c r="C897" t="s">
        <v>480</v>
      </c>
      <c r="D897">
        <v>129</v>
      </c>
      <c r="E897" t="s">
        <v>509</v>
      </c>
      <c r="F897" t="s">
        <v>510</v>
      </c>
      <c r="G897" t="s">
        <v>511</v>
      </c>
      <c r="H897" t="str">
        <f t="shared" si="13"/>
        <v>Jessica Pittman</v>
      </c>
    </row>
    <row r="898" spans="1:8" x14ac:dyDescent="0.3">
      <c r="A898" s="1">
        <v>45335.458333333336</v>
      </c>
      <c r="B898" s="1">
        <v>45335.5</v>
      </c>
      <c r="C898" t="s">
        <v>480</v>
      </c>
      <c r="D898">
        <v>27</v>
      </c>
      <c r="E898" t="s">
        <v>509</v>
      </c>
      <c r="F898" t="s">
        <v>510</v>
      </c>
      <c r="G898" t="s">
        <v>511</v>
      </c>
      <c r="H898" t="str">
        <f t="shared" si="13"/>
        <v>Jessica Pittman</v>
      </c>
    </row>
    <row r="899" spans="1:8" x14ac:dyDescent="0.3">
      <c r="A899" s="1">
        <v>45335.458333333336</v>
      </c>
      <c r="B899" s="1">
        <v>45335.5</v>
      </c>
      <c r="C899" t="s">
        <v>487</v>
      </c>
      <c r="D899">
        <v>242</v>
      </c>
      <c r="E899" t="s">
        <v>500</v>
      </c>
      <c r="F899" t="s">
        <v>501</v>
      </c>
      <c r="G899" t="s">
        <v>502</v>
      </c>
      <c r="H899" t="str">
        <f t="shared" ref="H899:H962" si="14">CONCATENATE(F899," ",G899)</f>
        <v>James Allen</v>
      </c>
    </row>
    <row r="900" spans="1:8" x14ac:dyDescent="0.3">
      <c r="A900" s="1">
        <v>45335.479166666664</v>
      </c>
      <c r="B900" s="1">
        <v>45335.5</v>
      </c>
      <c r="C900" t="s">
        <v>480</v>
      </c>
      <c r="D900">
        <v>291</v>
      </c>
      <c r="E900" t="s">
        <v>488</v>
      </c>
      <c r="F900" t="s">
        <v>489</v>
      </c>
      <c r="G900" t="s">
        <v>490</v>
      </c>
      <c r="H900" t="str">
        <f t="shared" si="14"/>
        <v>Kelsea Rodriguez</v>
      </c>
    </row>
    <row r="901" spans="1:8" x14ac:dyDescent="0.3">
      <c r="A901" s="1">
        <v>45335.479166666664</v>
      </c>
      <c r="B901" s="1">
        <v>45335.5</v>
      </c>
      <c r="C901" t="s">
        <v>480</v>
      </c>
      <c r="D901">
        <v>25</v>
      </c>
      <c r="E901" t="s">
        <v>506</v>
      </c>
      <c r="F901" t="s">
        <v>507</v>
      </c>
      <c r="G901" t="s">
        <v>508</v>
      </c>
      <c r="H901" t="str">
        <f t="shared" si="14"/>
        <v>Victoria Miley</v>
      </c>
    </row>
    <row r="902" spans="1:8" x14ac:dyDescent="0.3">
      <c r="A902" s="1">
        <v>45335.5</v>
      </c>
      <c r="B902" s="1">
        <v>45335.520833333336</v>
      </c>
      <c r="C902" t="s">
        <v>480</v>
      </c>
      <c r="D902">
        <v>344</v>
      </c>
      <c r="E902" t="s">
        <v>503</v>
      </c>
      <c r="F902" t="s">
        <v>504</v>
      </c>
      <c r="G902" t="s">
        <v>505</v>
      </c>
      <c r="H902" t="str">
        <f t="shared" si="14"/>
        <v>D'Anna Pullen</v>
      </c>
    </row>
    <row r="903" spans="1:8" x14ac:dyDescent="0.3">
      <c r="A903" s="1">
        <v>45335.583333333336</v>
      </c>
      <c r="B903" s="1">
        <v>45335.604166666664</v>
      </c>
      <c r="C903" t="s">
        <v>480</v>
      </c>
      <c r="D903">
        <v>87</v>
      </c>
      <c r="E903" t="s">
        <v>506</v>
      </c>
      <c r="F903" t="s">
        <v>507</v>
      </c>
      <c r="G903" t="s">
        <v>508</v>
      </c>
      <c r="H903" t="str">
        <f t="shared" si="14"/>
        <v>Victoria Miley</v>
      </c>
    </row>
    <row r="904" spans="1:8" x14ac:dyDescent="0.3">
      <c r="A904" s="1">
        <v>45335.583333333336</v>
      </c>
      <c r="B904" s="1">
        <v>45335.604166666664</v>
      </c>
      <c r="C904" t="s">
        <v>480</v>
      </c>
      <c r="D904">
        <v>299</v>
      </c>
      <c r="E904" t="s">
        <v>503</v>
      </c>
      <c r="F904" t="s">
        <v>504</v>
      </c>
      <c r="G904" t="s">
        <v>505</v>
      </c>
      <c r="H904" t="str">
        <f t="shared" si="14"/>
        <v>D'Anna Pullen</v>
      </c>
    </row>
    <row r="905" spans="1:8" x14ac:dyDescent="0.3">
      <c r="A905" s="1">
        <v>45335.583333333336</v>
      </c>
      <c r="B905" s="1">
        <v>45335.604166666664</v>
      </c>
      <c r="C905" t="s">
        <v>480</v>
      </c>
      <c r="D905">
        <v>131</v>
      </c>
      <c r="E905" t="s">
        <v>518</v>
      </c>
      <c r="F905" t="s">
        <v>519</v>
      </c>
      <c r="G905" t="s">
        <v>520</v>
      </c>
      <c r="H905" t="str">
        <f t="shared" si="14"/>
        <v>Heidi Molaison</v>
      </c>
    </row>
    <row r="906" spans="1:8" x14ac:dyDescent="0.3">
      <c r="A906" s="1">
        <v>45335.583333333336</v>
      </c>
      <c r="B906" s="1">
        <v>45335.625</v>
      </c>
      <c r="C906" t="s">
        <v>480</v>
      </c>
      <c r="D906">
        <v>9</v>
      </c>
      <c r="E906" t="s">
        <v>488</v>
      </c>
      <c r="F906" t="s">
        <v>489</v>
      </c>
      <c r="G906" t="s">
        <v>490</v>
      </c>
      <c r="H906" t="str">
        <f t="shared" si="14"/>
        <v>Kelsea Rodriguez</v>
      </c>
    </row>
    <row r="907" spans="1:8" x14ac:dyDescent="0.3">
      <c r="A907" s="1">
        <v>45335.583333333336</v>
      </c>
      <c r="B907" s="1">
        <v>45335.625</v>
      </c>
      <c r="C907" t="s">
        <v>480</v>
      </c>
      <c r="D907">
        <v>10</v>
      </c>
      <c r="E907" t="s">
        <v>509</v>
      </c>
      <c r="F907" t="s">
        <v>510</v>
      </c>
      <c r="G907" t="s">
        <v>511</v>
      </c>
      <c r="H907" t="str">
        <f t="shared" si="14"/>
        <v>Jessica Pittman</v>
      </c>
    </row>
    <row r="908" spans="1:8" x14ac:dyDescent="0.3">
      <c r="A908" s="1">
        <v>45335.583333333336</v>
      </c>
      <c r="B908" s="1">
        <v>45335.625</v>
      </c>
      <c r="C908" t="s">
        <v>480</v>
      </c>
      <c r="D908">
        <v>165</v>
      </c>
      <c r="E908" t="s">
        <v>484</v>
      </c>
      <c r="F908" t="s">
        <v>485</v>
      </c>
      <c r="G908" t="s">
        <v>486</v>
      </c>
      <c r="H908" t="str">
        <f t="shared" si="14"/>
        <v>Katherine Tyree</v>
      </c>
    </row>
    <row r="909" spans="1:8" x14ac:dyDescent="0.3">
      <c r="A909" s="1">
        <v>45335.583333333336</v>
      </c>
      <c r="B909" s="1">
        <v>45335.625</v>
      </c>
      <c r="C909" t="s">
        <v>480</v>
      </c>
      <c r="D909">
        <v>19</v>
      </c>
      <c r="E909" t="s">
        <v>497</v>
      </c>
      <c r="F909" t="s">
        <v>498</v>
      </c>
      <c r="G909" t="s">
        <v>499</v>
      </c>
      <c r="H909" t="str">
        <f t="shared" si="14"/>
        <v>Christian Litz</v>
      </c>
    </row>
    <row r="910" spans="1:8" x14ac:dyDescent="0.3">
      <c r="A910" s="1">
        <v>45335.583333333336</v>
      </c>
      <c r="B910" s="1">
        <v>45335.625</v>
      </c>
      <c r="C910" t="s">
        <v>480</v>
      </c>
      <c r="D910">
        <v>85</v>
      </c>
      <c r="E910" t="s">
        <v>484</v>
      </c>
      <c r="F910" t="s">
        <v>485</v>
      </c>
      <c r="G910" t="s">
        <v>486</v>
      </c>
      <c r="H910" t="str">
        <f t="shared" si="14"/>
        <v>Katherine Tyree</v>
      </c>
    </row>
    <row r="911" spans="1:8" x14ac:dyDescent="0.3">
      <c r="A911" s="1">
        <v>45335.583333333336</v>
      </c>
      <c r="B911" s="1">
        <v>45335.625</v>
      </c>
      <c r="C911" t="s">
        <v>480</v>
      </c>
      <c r="D911">
        <v>110</v>
      </c>
      <c r="E911" t="s">
        <v>509</v>
      </c>
      <c r="F911" t="s">
        <v>510</v>
      </c>
      <c r="G911" t="s">
        <v>511</v>
      </c>
      <c r="H911" t="str">
        <f t="shared" si="14"/>
        <v>Jessica Pittman</v>
      </c>
    </row>
    <row r="912" spans="1:8" x14ac:dyDescent="0.3">
      <c r="A912" s="1">
        <v>45335.583333333336</v>
      </c>
      <c r="B912" s="1">
        <v>45335.625</v>
      </c>
      <c r="C912" t="s">
        <v>487</v>
      </c>
      <c r="D912">
        <v>103</v>
      </c>
      <c r="E912" t="s">
        <v>500</v>
      </c>
      <c r="F912" t="s">
        <v>501</v>
      </c>
      <c r="G912" t="s">
        <v>502</v>
      </c>
      <c r="H912" t="str">
        <f t="shared" si="14"/>
        <v>James Allen</v>
      </c>
    </row>
    <row r="913" spans="1:8" x14ac:dyDescent="0.3">
      <c r="A913" s="1">
        <v>45335.604166666664</v>
      </c>
      <c r="B913" s="1">
        <v>45335.625</v>
      </c>
      <c r="C913" t="s">
        <v>480</v>
      </c>
      <c r="D913">
        <v>299</v>
      </c>
      <c r="E913" t="s">
        <v>518</v>
      </c>
      <c r="F913" t="s">
        <v>519</v>
      </c>
      <c r="G913" t="s">
        <v>520</v>
      </c>
      <c r="H913" t="str">
        <f t="shared" si="14"/>
        <v>Heidi Molaison</v>
      </c>
    </row>
    <row r="914" spans="1:8" x14ac:dyDescent="0.3">
      <c r="A914" s="1">
        <v>45335.604166666664</v>
      </c>
      <c r="B914" s="1">
        <v>45335.625</v>
      </c>
      <c r="C914" t="s">
        <v>480</v>
      </c>
      <c r="D914">
        <v>56</v>
      </c>
      <c r="E914" t="s">
        <v>521</v>
      </c>
      <c r="F914" t="s">
        <v>522</v>
      </c>
      <c r="G914" t="s">
        <v>523</v>
      </c>
      <c r="H914" t="str">
        <f t="shared" si="14"/>
        <v>Annette Fertitta</v>
      </c>
    </row>
    <row r="915" spans="1:8" x14ac:dyDescent="0.3">
      <c r="A915" s="1">
        <v>45335.604166666664</v>
      </c>
      <c r="B915" s="1">
        <v>45335.625</v>
      </c>
      <c r="C915" t="s">
        <v>480</v>
      </c>
      <c r="D915">
        <v>57</v>
      </c>
      <c r="E915" t="s">
        <v>503</v>
      </c>
      <c r="F915" t="s">
        <v>504</v>
      </c>
      <c r="G915" t="s">
        <v>505</v>
      </c>
      <c r="H915" t="str">
        <f t="shared" si="14"/>
        <v>D'Anna Pullen</v>
      </c>
    </row>
    <row r="916" spans="1:8" x14ac:dyDescent="0.3">
      <c r="A916" s="1">
        <v>45335.625</v>
      </c>
      <c r="B916" s="1">
        <v>45335.645833333336</v>
      </c>
      <c r="C916" t="s">
        <v>480</v>
      </c>
      <c r="D916">
        <v>9</v>
      </c>
      <c r="E916" t="s">
        <v>506</v>
      </c>
      <c r="F916" t="s">
        <v>507</v>
      </c>
      <c r="G916" t="s">
        <v>508</v>
      </c>
      <c r="H916" t="str">
        <f t="shared" si="14"/>
        <v>Victoria Miley</v>
      </c>
    </row>
    <row r="917" spans="1:8" x14ac:dyDescent="0.3">
      <c r="A917" s="1">
        <v>45335.625</v>
      </c>
      <c r="B917" s="1">
        <v>45335.645833333336</v>
      </c>
      <c r="C917" t="s">
        <v>480</v>
      </c>
      <c r="D917">
        <v>87</v>
      </c>
      <c r="E917" t="s">
        <v>488</v>
      </c>
      <c r="F917" t="s">
        <v>489</v>
      </c>
      <c r="G917" t="s">
        <v>490</v>
      </c>
      <c r="H917" t="str">
        <f t="shared" si="14"/>
        <v>Kelsea Rodriguez</v>
      </c>
    </row>
    <row r="918" spans="1:8" x14ac:dyDescent="0.3">
      <c r="A918" s="1">
        <v>45335.625</v>
      </c>
      <c r="B918" s="1">
        <v>45335.645833333336</v>
      </c>
      <c r="C918" t="s">
        <v>480</v>
      </c>
      <c r="D918">
        <v>167</v>
      </c>
      <c r="E918" t="s">
        <v>503</v>
      </c>
      <c r="F918" t="s">
        <v>504</v>
      </c>
      <c r="G918" t="s">
        <v>505</v>
      </c>
      <c r="H918" t="str">
        <f t="shared" si="14"/>
        <v>D'Anna Pullen</v>
      </c>
    </row>
    <row r="919" spans="1:8" x14ac:dyDescent="0.3">
      <c r="A919" s="1">
        <v>45335.625</v>
      </c>
      <c r="B919" s="1">
        <v>45335.645833333336</v>
      </c>
      <c r="C919" t="s">
        <v>480</v>
      </c>
      <c r="D919">
        <v>185</v>
      </c>
      <c r="E919" t="s">
        <v>488</v>
      </c>
      <c r="F919" t="s">
        <v>489</v>
      </c>
      <c r="G919" t="s">
        <v>490</v>
      </c>
      <c r="H919" t="str">
        <f t="shared" si="14"/>
        <v>Kelsea Rodriguez</v>
      </c>
    </row>
    <row r="920" spans="1:8" x14ac:dyDescent="0.3">
      <c r="A920" s="1">
        <v>45335.625</v>
      </c>
      <c r="B920" s="1">
        <v>45335.666666666664</v>
      </c>
      <c r="C920" t="s">
        <v>480</v>
      </c>
      <c r="D920">
        <v>298</v>
      </c>
      <c r="E920" t="s">
        <v>484</v>
      </c>
      <c r="F920" t="s">
        <v>485</v>
      </c>
      <c r="G920" t="s">
        <v>486</v>
      </c>
      <c r="H920" t="str">
        <f t="shared" si="14"/>
        <v>Katherine Tyree</v>
      </c>
    </row>
    <row r="921" spans="1:8" x14ac:dyDescent="0.3">
      <c r="A921" s="1">
        <v>45335.625</v>
      </c>
      <c r="B921" s="1">
        <v>45335.666666666664</v>
      </c>
      <c r="C921" t="s">
        <v>480</v>
      </c>
      <c r="D921">
        <v>111</v>
      </c>
      <c r="E921" t="s">
        <v>497</v>
      </c>
      <c r="F921" t="s">
        <v>498</v>
      </c>
      <c r="G921" t="s">
        <v>499</v>
      </c>
      <c r="H921" t="str">
        <f t="shared" si="14"/>
        <v>Christian Litz</v>
      </c>
    </row>
    <row r="922" spans="1:8" x14ac:dyDescent="0.3">
      <c r="A922" s="1">
        <v>45335.625</v>
      </c>
      <c r="B922" s="1">
        <v>45335.666666666664</v>
      </c>
      <c r="C922" t="s">
        <v>480</v>
      </c>
      <c r="D922">
        <v>244</v>
      </c>
      <c r="E922" t="s">
        <v>497</v>
      </c>
      <c r="F922" t="s">
        <v>498</v>
      </c>
      <c r="G922" t="s">
        <v>499</v>
      </c>
      <c r="H922" t="str">
        <f t="shared" si="14"/>
        <v>Christian Litz</v>
      </c>
    </row>
    <row r="923" spans="1:8" x14ac:dyDescent="0.3">
      <c r="A923" s="1">
        <v>45335.625</v>
      </c>
      <c r="B923" s="1">
        <v>45335.666666666664</v>
      </c>
      <c r="C923" t="s">
        <v>480</v>
      </c>
      <c r="D923">
        <v>32</v>
      </c>
      <c r="E923" t="s">
        <v>518</v>
      </c>
      <c r="F923" t="s">
        <v>519</v>
      </c>
      <c r="G923" t="s">
        <v>520</v>
      </c>
      <c r="H923" t="str">
        <f t="shared" si="14"/>
        <v>Heidi Molaison</v>
      </c>
    </row>
    <row r="924" spans="1:8" x14ac:dyDescent="0.3">
      <c r="A924" s="1">
        <v>45335.625</v>
      </c>
      <c r="B924" s="1">
        <v>45335.666666666664</v>
      </c>
      <c r="C924" t="s">
        <v>487</v>
      </c>
      <c r="D924">
        <v>26</v>
      </c>
      <c r="E924" t="s">
        <v>500</v>
      </c>
      <c r="F924" t="s">
        <v>501</v>
      </c>
      <c r="G924" t="s">
        <v>502</v>
      </c>
      <c r="H924" t="str">
        <f t="shared" si="14"/>
        <v>James Allen</v>
      </c>
    </row>
    <row r="925" spans="1:8" x14ac:dyDescent="0.3">
      <c r="A925" s="1">
        <v>45335.625</v>
      </c>
      <c r="B925" s="1">
        <v>45335.666666666664</v>
      </c>
      <c r="C925" t="s">
        <v>487</v>
      </c>
      <c r="D925">
        <v>65</v>
      </c>
      <c r="E925" t="s">
        <v>500</v>
      </c>
      <c r="F925" t="s">
        <v>501</v>
      </c>
      <c r="G925" t="s">
        <v>502</v>
      </c>
      <c r="H925" t="str">
        <f t="shared" si="14"/>
        <v>James Allen</v>
      </c>
    </row>
    <row r="926" spans="1:8" x14ac:dyDescent="0.3">
      <c r="A926" s="1">
        <v>45335.645833333336</v>
      </c>
      <c r="B926" s="1">
        <v>45335.666666666664</v>
      </c>
      <c r="C926" t="s">
        <v>480</v>
      </c>
      <c r="D926">
        <v>175</v>
      </c>
      <c r="E926" t="s">
        <v>521</v>
      </c>
      <c r="F926" t="s">
        <v>522</v>
      </c>
      <c r="G926" t="s">
        <v>523</v>
      </c>
      <c r="H926" t="str">
        <f t="shared" si="14"/>
        <v>Annette Fertitta</v>
      </c>
    </row>
    <row r="927" spans="1:8" x14ac:dyDescent="0.3">
      <c r="A927" s="1">
        <v>45335.645833333336</v>
      </c>
      <c r="B927" s="1">
        <v>45335.666666666664</v>
      </c>
      <c r="C927" t="s">
        <v>480</v>
      </c>
      <c r="D927">
        <v>83</v>
      </c>
      <c r="E927" t="s">
        <v>488</v>
      </c>
      <c r="F927" t="s">
        <v>489</v>
      </c>
      <c r="G927" t="s">
        <v>490</v>
      </c>
      <c r="H927" t="str">
        <f t="shared" si="14"/>
        <v>Kelsea Rodriguez</v>
      </c>
    </row>
    <row r="928" spans="1:8" x14ac:dyDescent="0.3">
      <c r="A928" s="1">
        <v>45335.645833333336</v>
      </c>
      <c r="B928" s="1">
        <v>45335.666666666664</v>
      </c>
      <c r="C928" t="s">
        <v>480</v>
      </c>
      <c r="D928">
        <v>95</v>
      </c>
      <c r="E928" t="s">
        <v>503</v>
      </c>
      <c r="F928" t="s">
        <v>504</v>
      </c>
      <c r="G928" t="s">
        <v>505</v>
      </c>
      <c r="H928" t="str">
        <f t="shared" si="14"/>
        <v>D'Anna Pullen</v>
      </c>
    </row>
    <row r="929" spans="1:8" x14ac:dyDescent="0.3">
      <c r="A929" s="1">
        <v>45335.645833333336</v>
      </c>
      <c r="B929" s="1">
        <v>45335.666666666664</v>
      </c>
      <c r="C929" t="s">
        <v>480</v>
      </c>
      <c r="D929">
        <v>185</v>
      </c>
      <c r="E929" t="s">
        <v>497</v>
      </c>
      <c r="F929" t="s">
        <v>498</v>
      </c>
      <c r="G929" t="s">
        <v>499</v>
      </c>
      <c r="H929" t="str">
        <f t="shared" si="14"/>
        <v>Christian Litz</v>
      </c>
    </row>
    <row r="930" spans="1:8" x14ac:dyDescent="0.3">
      <c r="A930" s="1">
        <v>45335.666666666664</v>
      </c>
      <c r="B930" s="1">
        <v>45335.6875</v>
      </c>
      <c r="C930" t="s">
        <v>480</v>
      </c>
      <c r="D930">
        <v>83</v>
      </c>
      <c r="E930" t="s">
        <v>506</v>
      </c>
      <c r="F930" t="s">
        <v>507</v>
      </c>
      <c r="G930" t="s">
        <v>508</v>
      </c>
      <c r="H930" t="str">
        <f t="shared" si="14"/>
        <v>Victoria Miley</v>
      </c>
    </row>
    <row r="931" spans="1:8" x14ac:dyDescent="0.3">
      <c r="A931" s="1">
        <v>45335.666666666664</v>
      </c>
      <c r="B931" s="1">
        <v>45335.6875</v>
      </c>
      <c r="C931" t="s">
        <v>480</v>
      </c>
      <c r="D931">
        <v>99</v>
      </c>
      <c r="E931" t="s">
        <v>497</v>
      </c>
      <c r="F931" t="s">
        <v>498</v>
      </c>
      <c r="G931" t="s">
        <v>499</v>
      </c>
      <c r="H931" t="str">
        <f t="shared" si="14"/>
        <v>Christian Litz</v>
      </c>
    </row>
    <row r="932" spans="1:8" x14ac:dyDescent="0.3">
      <c r="A932" s="1">
        <v>45335.666666666664</v>
      </c>
      <c r="B932" s="1">
        <v>45335.6875</v>
      </c>
      <c r="C932" t="s">
        <v>480</v>
      </c>
      <c r="D932">
        <v>173</v>
      </c>
      <c r="E932" t="s">
        <v>503</v>
      </c>
      <c r="F932" t="s">
        <v>504</v>
      </c>
      <c r="G932" t="s">
        <v>505</v>
      </c>
      <c r="H932" t="str">
        <f t="shared" si="14"/>
        <v>D'Anna Pullen</v>
      </c>
    </row>
    <row r="933" spans="1:8" x14ac:dyDescent="0.3">
      <c r="A933" s="1">
        <v>45335.666666666664</v>
      </c>
      <c r="B933" s="1">
        <v>45335.6875</v>
      </c>
      <c r="C933" t="s">
        <v>480</v>
      </c>
      <c r="D933">
        <v>244</v>
      </c>
      <c r="E933" t="s">
        <v>518</v>
      </c>
      <c r="F933" t="s">
        <v>519</v>
      </c>
      <c r="G933" t="s">
        <v>520</v>
      </c>
      <c r="H933" t="str">
        <f t="shared" si="14"/>
        <v>Heidi Molaison</v>
      </c>
    </row>
    <row r="934" spans="1:8" x14ac:dyDescent="0.3">
      <c r="A934" s="1">
        <v>45335.666666666664</v>
      </c>
      <c r="B934" s="1">
        <v>45335.708333333336</v>
      </c>
      <c r="C934" t="s">
        <v>487</v>
      </c>
      <c r="D934">
        <v>108</v>
      </c>
      <c r="E934" t="s">
        <v>500</v>
      </c>
      <c r="F934" t="s">
        <v>501</v>
      </c>
      <c r="G934" t="s">
        <v>502</v>
      </c>
      <c r="H934" t="str">
        <f t="shared" si="14"/>
        <v>James Allen</v>
      </c>
    </row>
    <row r="935" spans="1:8" x14ac:dyDescent="0.3">
      <c r="A935" s="1">
        <v>45335.6875</v>
      </c>
      <c r="B935" s="1">
        <v>45335.708333333336</v>
      </c>
      <c r="C935" t="s">
        <v>480</v>
      </c>
      <c r="D935">
        <v>99</v>
      </c>
      <c r="E935" t="s">
        <v>518</v>
      </c>
      <c r="F935" t="s">
        <v>519</v>
      </c>
      <c r="G935" t="s">
        <v>520</v>
      </c>
      <c r="H935" t="str">
        <f t="shared" si="14"/>
        <v>Heidi Molaison</v>
      </c>
    </row>
    <row r="936" spans="1:8" x14ac:dyDescent="0.3">
      <c r="A936" s="1">
        <v>45335.6875</v>
      </c>
      <c r="B936" s="1">
        <v>45335.708333333336</v>
      </c>
      <c r="C936" t="s">
        <v>480</v>
      </c>
      <c r="D936">
        <v>177</v>
      </c>
      <c r="E936" t="s">
        <v>503</v>
      </c>
      <c r="F936" t="s">
        <v>504</v>
      </c>
      <c r="G936" t="s">
        <v>505</v>
      </c>
      <c r="H936" t="str">
        <f t="shared" si="14"/>
        <v>D'Anna Pullen</v>
      </c>
    </row>
    <row r="937" spans="1:8" x14ac:dyDescent="0.3">
      <c r="A937" s="1">
        <v>45335.6875</v>
      </c>
      <c r="B937" s="1">
        <v>45335.708333333336</v>
      </c>
      <c r="C937" t="s">
        <v>480</v>
      </c>
      <c r="D937">
        <v>252</v>
      </c>
      <c r="E937" t="s">
        <v>497</v>
      </c>
      <c r="F937" t="s">
        <v>498</v>
      </c>
      <c r="G937" t="s">
        <v>499</v>
      </c>
      <c r="H937" t="str">
        <f t="shared" si="14"/>
        <v>Christian Litz</v>
      </c>
    </row>
    <row r="938" spans="1:8" x14ac:dyDescent="0.3">
      <c r="A938" s="1">
        <v>45335.6875</v>
      </c>
      <c r="B938" s="1">
        <v>45335.708333333336</v>
      </c>
      <c r="C938" t="s">
        <v>480</v>
      </c>
      <c r="D938">
        <v>200</v>
      </c>
      <c r="E938" t="s">
        <v>506</v>
      </c>
      <c r="F938" t="s">
        <v>507</v>
      </c>
      <c r="G938" t="s">
        <v>508</v>
      </c>
      <c r="H938" t="str">
        <f t="shared" si="14"/>
        <v>Victoria Miley</v>
      </c>
    </row>
    <row r="939" spans="1:8" x14ac:dyDescent="0.3">
      <c r="A939" s="1">
        <v>45335.708333333336</v>
      </c>
      <c r="B939" s="1">
        <v>45335.729166666664</v>
      </c>
      <c r="C939" t="s">
        <v>480</v>
      </c>
      <c r="D939">
        <v>99</v>
      </c>
      <c r="E939" t="s">
        <v>506</v>
      </c>
      <c r="F939" t="s">
        <v>507</v>
      </c>
      <c r="G939" t="s">
        <v>508</v>
      </c>
      <c r="H939" t="str">
        <f t="shared" si="14"/>
        <v>Victoria Miley</v>
      </c>
    </row>
    <row r="940" spans="1:8" x14ac:dyDescent="0.3">
      <c r="A940" s="1">
        <v>45335.708333333336</v>
      </c>
      <c r="B940" s="1">
        <v>45335.729166666664</v>
      </c>
      <c r="C940" t="s">
        <v>480</v>
      </c>
      <c r="D940">
        <v>331</v>
      </c>
      <c r="E940" t="s">
        <v>503</v>
      </c>
      <c r="F940" t="s">
        <v>504</v>
      </c>
      <c r="G940" t="s">
        <v>505</v>
      </c>
      <c r="H940" t="str">
        <f t="shared" si="14"/>
        <v>D'Anna Pullen</v>
      </c>
    </row>
    <row r="941" spans="1:8" x14ac:dyDescent="0.3">
      <c r="A941" s="1">
        <v>45335.708333333336</v>
      </c>
      <c r="B941" s="1">
        <v>45335.75</v>
      </c>
      <c r="C941" t="s">
        <v>480</v>
      </c>
      <c r="D941">
        <v>260</v>
      </c>
      <c r="E941" t="s">
        <v>484</v>
      </c>
      <c r="F941" t="s">
        <v>485</v>
      </c>
      <c r="G941" t="s">
        <v>486</v>
      </c>
      <c r="H941" t="str">
        <f t="shared" si="14"/>
        <v>Katherine Tyree</v>
      </c>
    </row>
    <row r="942" spans="1:8" x14ac:dyDescent="0.3">
      <c r="A942" s="1">
        <v>45335.708333333336</v>
      </c>
      <c r="B942" s="1">
        <v>45335.75</v>
      </c>
      <c r="C942" t="s">
        <v>480</v>
      </c>
      <c r="D942">
        <v>243</v>
      </c>
      <c r="E942" t="s">
        <v>484</v>
      </c>
      <c r="F942" t="s">
        <v>485</v>
      </c>
      <c r="G942" t="s">
        <v>486</v>
      </c>
      <c r="H942" t="str">
        <f t="shared" si="14"/>
        <v>Katherine Tyree</v>
      </c>
    </row>
    <row r="943" spans="1:8" x14ac:dyDescent="0.3">
      <c r="A943" s="1">
        <v>45335.708333333336</v>
      </c>
      <c r="B943" s="1">
        <v>45335.75</v>
      </c>
      <c r="C943" t="s">
        <v>487</v>
      </c>
      <c r="D943">
        <v>140</v>
      </c>
      <c r="E943" t="s">
        <v>500</v>
      </c>
      <c r="F943" t="s">
        <v>501</v>
      </c>
      <c r="G943" t="s">
        <v>502</v>
      </c>
      <c r="H943" t="str">
        <f t="shared" si="14"/>
        <v>James Allen</v>
      </c>
    </row>
    <row r="944" spans="1:8" x14ac:dyDescent="0.3">
      <c r="A944" s="1">
        <v>45335.708333333336</v>
      </c>
      <c r="B944" s="1">
        <v>45335.75</v>
      </c>
      <c r="C944" t="s">
        <v>487</v>
      </c>
      <c r="D944">
        <v>149</v>
      </c>
      <c r="E944" t="s">
        <v>500</v>
      </c>
      <c r="F944" t="s">
        <v>501</v>
      </c>
      <c r="G944" t="s">
        <v>502</v>
      </c>
      <c r="H944" t="str">
        <f t="shared" si="14"/>
        <v>James Allen</v>
      </c>
    </row>
    <row r="945" spans="1:8" x14ac:dyDescent="0.3">
      <c r="A945" s="1">
        <v>45335.729166666664</v>
      </c>
      <c r="B945" s="1">
        <v>45335.75</v>
      </c>
      <c r="C945" t="s">
        <v>480</v>
      </c>
      <c r="D945">
        <v>189</v>
      </c>
      <c r="E945" t="s">
        <v>497</v>
      </c>
      <c r="F945" t="s">
        <v>498</v>
      </c>
      <c r="G945" t="s">
        <v>499</v>
      </c>
      <c r="H945" t="str">
        <f t="shared" si="14"/>
        <v>Christian Litz</v>
      </c>
    </row>
    <row r="946" spans="1:8" x14ac:dyDescent="0.3">
      <c r="A946" s="1">
        <v>45335.729166666664</v>
      </c>
      <c r="B946" s="1">
        <v>45335.75</v>
      </c>
      <c r="C946" t="s">
        <v>480</v>
      </c>
      <c r="D946">
        <v>150</v>
      </c>
      <c r="E946" t="s">
        <v>506</v>
      </c>
      <c r="F946" t="s">
        <v>507</v>
      </c>
      <c r="G946" t="s">
        <v>508</v>
      </c>
      <c r="H946" t="str">
        <f t="shared" si="14"/>
        <v>Victoria Miley</v>
      </c>
    </row>
    <row r="947" spans="1:8" x14ac:dyDescent="0.3">
      <c r="A947" s="1">
        <v>45336.291666666664</v>
      </c>
      <c r="B947" s="1">
        <v>45336.333333333336</v>
      </c>
      <c r="C947" t="s">
        <v>480</v>
      </c>
      <c r="D947">
        <v>100</v>
      </c>
      <c r="E947" t="s">
        <v>497</v>
      </c>
      <c r="F947" t="s">
        <v>498</v>
      </c>
      <c r="G947" t="s">
        <v>499</v>
      </c>
      <c r="H947" t="str">
        <f t="shared" si="14"/>
        <v>Christian Litz</v>
      </c>
    </row>
    <row r="948" spans="1:8" x14ac:dyDescent="0.3">
      <c r="A948" s="1">
        <v>45336.333333333336</v>
      </c>
      <c r="B948" s="1">
        <v>45336.354166666664</v>
      </c>
      <c r="C948" t="s">
        <v>480</v>
      </c>
      <c r="D948">
        <v>58</v>
      </c>
      <c r="E948" t="s">
        <v>506</v>
      </c>
      <c r="F948" t="s">
        <v>507</v>
      </c>
      <c r="G948" t="s">
        <v>508</v>
      </c>
      <c r="H948" t="str">
        <f t="shared" si="14"/>
        <v>Victoria Miley</v>
      </c>
    </row>
    <row r="949" spans="1:8" x14ac:dyDescent="0.3">
      <c r="A949" s="1">
        <v>45336.333333333336</v>
      </c>
      <c r="B949" s="1">
        <v>45336.375</v>
      </c>
      <c r="C949" t="s">
        <v>480</v>
      </c>
      <c r="D949">
        <v>94</v>
      </c>
      <c r="E949" t="s">
        <v>497</v>
      </c>
      <c r="F949" t="s">
        <v>498</v>
      </c>
      <c r="G949" t="s">
        <v>499</v>
      </c>
      <c r="H949" t="str">
        <f t="shared" si="14"/>
        <v>Christian Litz</v>
      </c>
    </row>
    <row r="950" spans="1:8" x14ac:dyDescent="0.3">
      <c r="A950" s="1">
        <v>45336.333333333336</v>
      </c>
      <c r="B950" s="1">
        <v>45336.375</v>
      </c>
      <c r="C950" t="s">
        <v>487</v>
      </c>
      <c r="D950">
        <v>112</v>
      </c>
      <c r="E950" t="s">
        <v>500</v>
      </c>
      <c r="F950" t="s">
        <v>501</v>
      </c>
      <c r="G950" t="s">
        <v>502</v>
      </c>
      <c r="H950" t="str">
        <f t="shared" si="14"/>
        <v>James Allen</v>
      </c>
    </row>
    <row r="951" spans="1:8" x14ac:dyDescent="0.3">
      <c r="A951" s="1">
        <v>45336.333333333336</v>
      </c>
      <c r="B951" s="1">
        <v>45336.375</v>
      </c>
      <c r="C951" t="s">
        <v>487</v>
      </c>
      <c r="D951">
        <v>351</v>
      </c>
      <c r="E951" t="s">
        <v>488</v>
      </c>
      <c r="F951" t="s">
        <v>489</v>
      </c>
      <c r="G951" t="s">
        <v>490</v>
      </c>
      <c r="H951" t="str">
        <f t="shared" si="14"/>
        <v>Kelsea Rodriguez</v>
      </c>
    </row>
    <row r="952" spans="1:8" x14ac:dyDescent="0.3">
      <c r="A952" s="1">
        <v>45336.354166666664</v>
      </c>
      <c r="B952" s="1">
        <v>45336.375</v>
      </c>
      <c r="C952" t="s">
        <v>480</v>
      </c>
      <c r="D952">
        <v>114</v>
      </c>
      <c r="E952" t="s">
        <v>506</v>
      </c>
      <c r="F952" t="s">
        <v>507</v>
      </c>
      <c r="G952" t="s">
        <v>508</v>
      </c>
      <c r="H952" t="str">
        <f t="shared" si="14"/>
        <v>Victoria Miley</v>
      </c>
    </row>
    <row r="953" spans="1:8" x14ac:dyDescent="0.3">
      <c r="A953" s="1">
        <v>45336.375</v>
      </c>
      <c r="B953" s="1">
        <v>45336.395833333336</v>
      </c>
      <c r="C953" t="s">
        <v>480</v>
      </c>
      <c r="D953">
        <v>34</v>
      </c>
      <c r="E953" t="s">
        <v>506</v>
      </c>
      <c r="F953" t="s">
        <v>507</v>
      </c>
      <c r="G953" t="s">
        <v>508</v>
      </c>
      <c r="H953" t="str">
        <f t="shared" si="14"/>
        <v>Victoria Miley</v>
      </c>
    </row>
    <row r="954" spans="1:8" x14ac:dyDescent="0.3">
      <c r="A954" s="1">
        <v>45336.375</v>
      </c>
      <c r="B954" s="1">
        <v>45336.395833333336</v>
      </c>
      <c r="C954" t="s">
        <v>480</v>
      </c>
      <c r="D954">
        <v>162</v>
      </c>
      <c r="E954" t="s">
        <v>497</v>
      </c>
      <c r="F954" t="s">
        <v>498</v>
      </c>
      <c r="G954" t="s">
        <v>499</v>
      </c>
      <c r="H954" t="str">
        <f t="shared" si="14"/>
        <v>Christian Litz</v>
      </c>
    </row>
    <row r="955" spans="1:8" x14ac:dyDescent="0.3">
      <c r="A955" s="1">
        <v>45336.375</v>
      </c>
      <c r="B955" s="1">
        <v>45336.395833333336</v>
      </c>
      <c r="C955" t="s">
        <v>487</v>
      </c>
      <c r="D955">
        <v>2</v>
      </c>
      <c r="E955" t="s">
        <v>488</v>
      </c>
      <c r="F955" t="s">
        <v>489</v>
      </c>
      <c r="G955" t="s">
        <v>490</v>
      </c>
      <c r="H955" t="str">
        <f t="shared" si="14"/>
        <v>Kelsea Rodriguez</v>
      </c>
    </row>
    <row r="956" spans="1:8" x14ac:dyDescent="0.3">
      <c r="A956" s="1">
        <v>45336.375</v>
      </c>
      <c r="B956" s="1">
        <v>45336.416666666664</v>
      </c>
      <c r="C956" t="s">
        <v>524</v>
      </c>
      <c r="D956">
        <v>72</v>
      </c>
      <c r="E956" t="s">
        <v>481</v>
      </c>
      <c r="F956" t="s">
        <v>482</v>
      </c>
      <c r="G956" t="s">
        <v>483</v>
      </c>
      <c r="H956" t="str">
        <f t="shared" si="14"/>
        <v>Robert Crochet</v>
      </c>
    </row>
    <row r="957" spans="1:8" x14ac:dyDescent="0.3">
      <c r="A957" s="1">
        <v>45336.375</v>
      </c>
      <c r="B957" s="1">
        <v>45336.416666666664</v>
      </c>
      <c r="C957" t="s">
        <v>487</v>
      </c>
      <c r="D957">
        <v>108</v>
      </c>
      <c r="E957" t="s">
        <v>500</v>
      </c>
      <c r="F957" t="s">
        <v>501</v>
      </c>
      <c r="G957" t="s">
        <v>502</v>
      </c>
      <c r="H957" t="str">
        <f t="shared" si="14"/>
        <v>James Allen</v>
      </c>
    </row>
    <row r="958" spans="1:8" x14ac:dyDescent="0.3">
      <c r="A958" s="1">
        <v>45336.375</v>
      </c>
      <c r="B958" s="1">
        <v>45336.416666666664</v>
      </c>
      <c r="C958" t="s">
        <v>487</v>
      </c>
      <c r="D958">
        <v>168</v>
      </c>
      <c r="E958" t="s">
        <v>500</v>
      </c>
      <c r="F958" t="s">
        <v>501</v>
      </c>
      <c r="G958" t="s">
        <v>502</v>
      </c>
      <c r="H958" t="str">
        <f t="shared" si="14"/>
        <v>James Allen</v>
      </c>
    </row>
    <row r="959" spans="1:8" x14ac:dyDescent="0.3">
      <c r="A959" s="1">
        <v>45336.395833333336</v>
      </c>
      <c r="B959" s="1">
        <v>45336.416666666664</v>
      </c>
      <c r="C959" t="s">
        <v>480</v>
      </c>
      <c r="D959">
        <v>181</v>
      </c>
      <c r="E959" t="s">
        <v>506</v>
      </c>
      <c r="F959" t="s">
        <v>507</v>
      </c>
      <c r="G959" t="s">
        <v>508</v>
      </c>
      <c r="H959" t="str">
        <f t="shared" si="14"/>
        <v>Victoria Miley</v>
      </c>
    </row>
    <row r="960" spans="1:8" x14ac:dyDescent="0.3">
      <c r="A960" s="1">
        <v>45336.395833333336</v>
      </c>
      <c r="B960" s="1">
        <v>45336.416666666664</v>
      </c>
      <c r="C960" t="s">
        <v>480</v>
      </c>
      <c r="D960">
        <v>230</v>
      </c>
      <c r="E960" t="s">
        <v>497</v>
      </c>
      <c r="F960" t="s">
        <v>498</v>
      </c>
      <c r="G960" t="s">
        <v>499</v>
      </c>
      <c r="H960" t="str">
        <f t="shared" si="14"/>
        <v>Christian Litz</v>
      </c>
    </row>
    <row r="961" spans="1:8" x14ac:dyDescent="0.3">
      <c r="A961" s="1">
        <v>45336.395833333336</v>
      </c>
      <c r="B961" s="1">
        <v>45336.416666666664</v>
      </c>
      <c r="C961" t="s">
        <v>487</v>
      </c>
      <c r="D961">
        <v>238</v>
      </c>
      <c r="E961" t="s">
        <v>488</v>
      </c>
      <c r="F961" t="s">
        <v>489</v>
      </c>
      <c r="G961" t="s">
        <v>490</v>
      </c>
      <c r="H961" t="str">
        <f t="shared" si="14"/>
        <v>Kelsea Rodriguez</v>
      </c>
    </row>
    <row r="962" spans="1:8" x14ac:dyDescent="0.3">
      <c r="A962" s="1">
        <v>45336.416666666664</v>
      </c>
      <c r="B962" s="1">
        <v>45336.4375</v>
      </c>
      <c r="C962" t="s">
        <v>480</v>
      </c>
      <c r="D962">
        <v>87</v>
      </c>
      <c r="E962" t="s">
        <v>506</v>
      </c>
      <c r="F962" t="s">
        <v>507</v>
      </c>
      <c r="G962" t="s">
        <v>508</v>
      </c>
      <c r="H962" t="str">
        <f t="shared" si="14"/>
        <v>Victoria Miley</v>
      </c>
    </row>
    <row r="963" spans="1:8" x14ac:dyDescent="0.3">
      <c r="A963" s="1">
        <v>45336.416666666664</v>
      </c>
      <c r="B963" s="1">
        <v>45336.4375</v>
      </c>
      <c r="C963" t="s">
        <v>487</v>
      </c>
      <c r="D963">
        <v>314</v>
      </c>
      <c r="E963" t="s">
        <v>488</v>
      </c>
      <c r="F963" t="s">
        <v>489</v>
      </c>
      <c r="G963" t="s">
        <v>490</v>
      </c>
      <c r="H963" t="str">
        <f t="shared" ref="H963:H1026" si="15">CONCATENATE(F963," ",G963)</f>
        <v>Kelsea Rodriguez</v>
      </c>
    </row>
    <row r="964" spans="1:8" x14ac:dyDescent="0.3">
      <c r="A964" s="1">
        <v>45336.416666666664</v>
      </c>
      <c r="B964" s="1">
        <v>45336.458333333336</v>
      </c>
      <c r="C964" t="s">
        <v>480</v>
      </c>
      <c r="D964">
        <v>88</v>
      </c>
      <c r="E964" t="s">
        <v>515</v>
      </c>
      <c r="F964" t="s">
        <v>516</v>
      </c>
      <c r="G964" t="s">
        <v>517</v>
      </c>
      <c r="H964" t="str">
        <f t="shared" si="15"/>
        <v>Breanna Grieco</v>
      </c>
    </row>
    <row r="965" spans="1:8" x14ac:dyDescent="0.3">
      <c r="A965" s="1">
        <v>45336.416666666664</v>
      </c>
      <c r="B965" s="1">
        <v>45336.458333333336</v>
      </c>
      <c r="C965" t="s">
        <v>480</v>
      </c>
      <c r="D965">
        <v>313</v>
      </c>
      <c r="E965" t="s">
        <v>497</v>
      </c>
      <c r="F965" t="s">
        <v>498</v>
      </c>
      <c r="G965" t="s">
        <v>499</v>
      </c>
      <c r="H965" t="str">
        <f t="shared" si="15"/>
        <v>Christian Litz</v>
      </c>
    </row>
    <row r="966" spans="1:8" x14ac:dyDescent="0.3">
      <c r="A966" s="1">
        <v>45336.416666666664</v>
      </c>
      <c r="B966" s="1">
        <v>45336.458333333336</v>
      </c>
      <c r="C966" t="s">
        <v>487</v>
      </c>
      <c r="D966">
        <v>38</v>
      </c>
      <c r="E966" t="s">
        <v>500</v>
      </c>
      <c r="F966" t="s">
        <v>501</v>
      </c>
      <c r="G966" t="s">
        <v>502</v>
      </c>
      <c r="H966" t="str">
        <f t="shared" si="15"/>
        <v>James Allen</v>
      </c>
    </row>
    <row r="967" spans="1:8" x14ac:dyDescent="0.3">
      <c r="A967" s="1">
        <v>45336.416666666664</v>
      </c>
      <c r="B967" s="1">
        <v>45336.458333333336</v>
      </c>
      <c r="C967" t="s">
        <v>487</v>
      </c>
      <c r="D967">
        <v>324</v>
      </c>
      <c r="E967" t="s">
        <v>500</v>
      </c>
      <c r="F967" t="s">
        <v>501</v>
      </c>
      <c r="G967" t="s">
        <v>502</v>
      </c>
      <c r="H967" t="str">
        <f t="shared" si="15"/>
        <v>James Allen</v>
      </c>
    </row>
    <row r="968" spans="1:8" x14ac:dyDescent="0.3">
      <c r="A968" s="1">
        <v>45336.4375</v>
      </c>
      <c r="B968" s="1">
        <v>45336.458333333336</v>
      </c>
      <c r="C968" t="s">
        <v>480</v>
      </c>
      <c r="D968">
        <v>8</v>
      </c>
      <c r="E968" t="s">
        <v>506</v>
      </c>
      <c r="F968" t="s">
        <v>507</v>
      </c>
      <c r="G968" t="s">
        <v>508</v>
      </c>
      <c r="H968" t="str">
        <f t="shared" si="15"/>
        <v>Victoria Miley</v>
      </c>
    </row>
    <row r="969" spans="1:8" x14ac:dyDescent="0.3">
      <c r="A969" s="1">
        <v>45336.4375</v>
      </c>
      <c r="B969" s="1">
        <v>45336.458333333336</v>
      </c>
      <c r="C969" t="s">
        <v>480</v>
      </c>
      <c r="D969">
        <v>328</v>
      </c>
      <c r="E969" t="s">
        <v>503</v>
      </c>
      <c r="F969" t="s">
        <v>504</v>
      </c>
      <c r="G969" t="s">
        <v>505</v>
      </c>
      <c r="H969" t="str">
        <f t="shared" si="15"/>
        <v>D'Anna Pullen</v>
      </c>
    </row>
    <row r="970" spans="1:8" x14ac:dyDescent="0.3">
      <c r="A970" s="1">
        <v>45336.4375</v>
      </c>
      <c r="B970" s="1">
        <v>45336.458333333336</v>
      </c>
      <c r="C970" t="s">
        <v>487</v>
      </c>
      <c r="D970">
        <v>14</v>
      </c>
      <c r="E970" t="s">
        <v>488</v>
      </c>
      <c r="F970" t="s">
        <v>489</v>
      </c>
      <c r="G970" t="s">
        <v>490</v>
      </c>
      <c r="H970" t="str">
        <f t="shared" si="15"/>
        <v>Kelsea Rodriguez</v>
      </c>
    </row>
    <row r="971" spans="1:8" x14ac:dyDescent="0.3">
      <c r="A971" s="1">
        <v>45336.458333333336</v>
      </c>
      <c r="B971" s="1">
        <v>45336.479166666664</v>
      </c>
      <c r="C971" t="s">
        <v>480</v>
      </c>
      <c r="D971">
        <v>8</v>
      </c>
      <c r="E971" t="s">
        <v>518</v>
      </c>
      <c r="F971" t="s">
        <v>519</v>
      </c>
      <c r="G971" t="s">
        <v>520</v>
      </c>
      <c r="H971" t="str">
        <f t="shared" si="15"/>
        <v>Heidi Molaison</v>
      </c>
    </row>
    <row r="972" spans="1:8" x14ac:dyDescent="0.3">
      <c r="A972" s="1">
        <v>45336.458333333336</v>
      </c>
      <c r="B972" s="1">
        <v>45336.479166666664</v>
      </c>
      <c r="C972" t="s">
        <v>487</v>
      </c>
      <c r="D972">
        <v>282</v>
      </c>
      <c r="E972" t="s">
        <v>488</v>
      </c>
      <c r="F972" t="s">
        <v>489</v>
      </c>
      <c r="G972" t="s">
        <v>490</v>
      </c>
      <c r="H972" t="str">
        <f t="shared" si="15"/>
        <v>Kelsea Rodriguez</v>
      </c>
    </row>
    <row r="973" spans="1:8" x14ac:dyDescent="0.3">
      <c r="A973" s="1">
        <v>45336.458333333336</v>
      </c>
      <c r="B973" s="1">
        <v>45336.5</v>
      </c>
      <c r="C973" t="s">
        <v>480</v>
      </c>
      <c r="D973">
        <v>259</v>
      </c>
      <c r="E973" t="s">
        <v>497</v>
      </c>
      <c r="F973" t="s">
        <v>498</v>
      </c>
      <c r="G973" t="s">
        <v>499</v>
      </c>
      <c r="H973" t="str">
        <f t="shared" si="15"/>
        <v>Christian Litz</v>
      </c>
    </row>
    <row r="974" spans="1:8" x14ac:dyDescent="0.3">
      <c r="A974" s="1">
        <v>45336.458333333336</v>
      </c>
      <c r="B974" s="1">
        <v>45336.5</v>
      </c>
      <c r="C974" t="s">
        <v>480</v>
      </c>
      <c r="D974">
        <v>32</v>
      </c>
      <c r="E974" t="s">
        <v>497</v>
      </c>
      <c r="F974" t="s">
        <v>498</v>
      </c>
      <c r="G974" t="s">
        <v>499</v>
      </c>
      <c r="H974" t="str">
        <f t="shared" si="15"/>
        <v>Christian Litz</v>
      </c>
    </row>
    <row r="975" spans="1:8" x14ac:dyDescent="0.3">
      <c r="A975" s="1">
        <v>45336.458333333336</v>
      </c>
      <c r="B975" s="1">
        <v>45336.5</v>
      </c>
      <c r="C975" t="s">
        <v>480</v>
      </c>
      <c r="D975">
        <v>264</v>
      </c>
      <c r="E975" t="s">
        <v>515</v>
      </c>
      <c r="F975" t="s">
        <v>516</v>
      </c>
      <c r="G975" t="s">
        <v>517</v>
      </c>
      <c r="H975" t="str">
        <f t="shared" si="15"/>
        <v>Breanna Grieco</v>
      </c>
    </row>
    <row r="976" spans="1:8" x14ac:dyDescent="0.3">
      <c r="A976" s="1">
        <v>45336.458333333336</v>
      </c>
      <c r="B976" s="1">
        <v>45336.5</v>
      </c>
      <c r="C976" t="s">
        <v>480</v>
      </c>
      <c r="D976">
        <v>165</v>
      </c>
      <c r="E976" t="s">
        <v>515</v>
      </c>
      <c r="F976" t="s">
        <v>516</v>
      </c>
      <c r="G976" t="s">
        <v>517</v>
      </c>
      <c r="H976" t="str">
        <f t="shared" si="15"/>
        <v>Breanna Grieco</v>
      </c>
    </row>
    <row r="977" spans="1:8" x14ac:dyDescent="0.3">
      <c r="A977" s="1">
        <v>45336.458333333336</v>
      </c>
      <c r="B977" s="1">
        <v>45336.5</v>
      </c>
      <c r="C977" t="s">
        <v>480</v>
      </c>
      <c r="D977">
        <v>248</v>
      </c>
      <c r="E977" t="s">
        <v>503</v>
      </c>
      <c r="F977" t="s">
        <v>504</v>
      </c>
      <c r="G977" t="s">
        <v>505</v>
      </c>
      <c r="H977" t="str">
        <f t="shared" si="15"/>
        <v>D'Anna Pullen</v>
      </c>
    </row>
    <row r="978" spans="1:8" x14ac:dyDescent="0.3">
      <c r="A978" s="1">
        <v>45336.458333333336</v>
      </c>
      <c r="B978" s="1">
        <v>45336.5</v>
      </c>
      <c r="C978" t="s">
        <v>487</v>
      </c>
      <c r="D978">
        <v>224</v>
      </c>
      <c r="E978" t="s">
        <v>500</v>
      </c>
      <c r="F978" t="s">
        <v>501</v>
      </c>
      <c r="G978" t="s">
        <v>502</v>
      </c>
      <c r="H978" t="str">
        <f t="shared" si="15"/>
        <v>James Allen</v>
      </c>
    </row>
    <row r="979" spans="1:8" x14ac:dyDescent="0.3">
      <c r="A979" s="1">
        <v>45336.458333333336</v>
      </c>
      <c r="B979" s="1">
        <v>45336.5</v>
      </c>
      <c r="C979" t="s">
        <v>487</v>
      </c>
      <c r="D979">
        <v>320</v>
      </c>
      <c r="E979" t="s">
        <v>500</v>
      </c>
      <c r="F979" t="s">
        <v>501</v>
      </c>
      <c r="G979" t="s">
        <v>502</v>
      </c>
      <c r="H979" t="str">
        <f t="shared" si="15"/>
        <v>James Allen</v>
      </c>
    </row>
    <row r="980" spans="1:8" x14ac:dyDescent="0.3">
      <c r="A980" s="1">
        <v>45336.479166666664</v>
      </c>
      <c r="B980" s="1">
        <v>45336.5</v>
      </c>
      <c r="C980" t="s">
        <v>480</v>
      </c>
      <c r="D980">
        <v>136</v>
      </c>
      <c r="E980" t="s">
        <v>506</v>
      </c>
      <c r="F980" t="s">
        <v>507</v>
      </c>
      <c r="G980" t="s">
        <v>508</v>
      </c>
      <c r="H980" t="str">
        <f t="shared" si="15"/>
        <v>Victoria Miley</v>
      </c>
    </row>
    <row r="981" spans="1:8" x14ac:dyDescent="0.3">
      <c r="A981" s="1">
        <v>45336.479166666664</v>
      </c>
      <c r="B981" s="1">
        <v>45336.5</v>
      </c>
      <c r="C981" t="s">
        <v>480</v>
      </c>
      <c r="D981">
        <v>246</v>
      </c>
      <c r="E981" t="s">
        <v>518</v>
      </c>
      <c r="F981" t="s">
        <v>519</v>
      </c>
      <c r="G981" t="s">
        <v>520</v>
      </c>
      <c r="H981" t="str">
        <f t="shared" si="15"/>
        <v>Heidi Molaison</v>
      </c>
    </row>
    <row r="982" spans="1:8" x14ac:dyDescent="0.3">
      <c r="A982" s="1">
        <v>45336.5</v>
      </c>
      <c r="B982" s="1">
        <v>45336.541666666664</v>
      </c>
      <c r="C982" t="s">
        <v>480</v>
      </c>
      <c r="D982">
        <v>197</v>
      </c>
      <c r="E982" t="s">
        <v>518</v>
      </c>
      <c r="F982" t="s">
        <v>519</v>
      </c>
      <c r="G982" t="s">
        <v>520</v>
      </c>
      <c r="H982" t="str">
        <f t="shared" si="15"/>
        <v>Heidi Molaison</v>
      </c>
    </row>
    <row r="983" spans="1:8" x14ac:dyDescent="0.3">
      <c r="A983" s="1">
        <v>45336.541666666664</v>
      </c>
      <c r="B983" s="1">
        <v>45336.5625</v>
      </c>
      <c r="C983" t="s">
        <v>480</v>
      </c>
      <c r="D983">
        <v>57</v>
      </c>
      <c r="E983" t="s">
        <v>506</v>
      </c>
      <c r="F983" t="s">
        <v>507</v>
      </c>
      <c r="G983" t="s">
        <v>508</v>
      </c>
      <c r="H983" t="str">
        <f t="shared" si="15"/>
        <v>Victoria Miley</v>
      </c>
    </row>
    <row r="984" spans="1:8" x14ac:dyDescent="0.3">
      <c r="A984" s="1">
        <v>45336.541666666664</v>
      </c>
      <c r="B984" s="1">
        <v>45336.5625</v>
      </c>
      <c r="C984" t="s">
        <v>480</v>
      </c>
      <c r="D984">
        <v>67</v>
      </c>
      <c r="E984" t="s">
        <v>503</v>
      </c>
      <c r="F984" t="s">
        <v>504</v>
      </c>
      <c r="G984" t="s">
        <v>505</v>
      </c>
      <c r="H984" t="str">
        <f t="shared" si="15"/>
        <v>D'Anna Pullen</v>
      </c>
    </row>
    <row r="985" spans="1:8" x14ac:dyDescent="0.3">
      <c r="A985" s="1">
        <v>45336.541666666664</v>
      </c>
      <c r="B985" s="1">
        <v>45336.583333333336</v>
      </c>
      <c r="C985" t="s">
        <v>480</v>
      </c>
      <c r="D985">
        <v>276</v>
      </c>
      <c r="E985" t="s">
        <v>515</v>
      </c>
      <c r="F985" t="s">
        <v>516</v>
      </c>
      <c r="G985" t="s">
        <v>517</v>
      </c>
      <c r="H985" t="str">
        <f t="shared" si="15"/>
        <v>Breanna Grieco</v>
      </c>
    </row>
    <row r="986" spans="1:8" x14ac:dyDescent="0.3">
      <c r="A986" s="1">
        <v>45336.541666666664</v>
      </c>
      <c r="B986" s="1">
        <v>45336.583333333336</v>
      </c>
      <c r="C986" t="s">
        <v>487</v>
      </c>
      <c r="D986">
        <v>232</v>
      </c>
      <c r="E986" t="s">
        <v>500</v>
      </c>
      <c r="F986" t="s">
        <v>501</v>
      </c>
      <c r="G986" t="s">
        <v>502</v>
      </c>
      <c r="H986" t="str">
        <f t="shared" si="15"/>
        <v>James Allen</v>
      </c>
    </row>
    <row r="987" spans="1:8" x14ac:dyDescent="0.3">
      <c r="A987" s="1">
        <v>45336.541666666664</v>
      </c>
      <c r="B987" s="1">
        <v>45336.583333333336</v>
      </c>
      <c r="C987" t="s">
        <v>487</v>
      </c>
      <c r="D987">
        <v>306</v>
      </c>
      <c r="E987" t="s">
        <v>500</v>
      </c>
      <c r="F987" t="s">
        <v>501</v>
      </c>
      <c r="G987" t="s">
        <v>502</v>
      </c>
      <c r="H987" t="str">
        <f t="shared" si="15"/>
        <v>James Allen</v>
      </c>
    </row>
    <row r="988" spans="1:8" x14ac:dyDescent="0.3">
      <c r="A988" s="1">
        <v>45336.5625</v>
      </c>
      <c r="B988" s="1">
        <v>45336.583333333336</v>
      </c>
      <c r="C988" t="s">
        <v>480</v>
      </c>
      <c r="D988">
        <v>203</v>
      </c>
      <c r="E988" t="s">
        <v>506</v>
      </c>
      <c r="F988" t="s">
        <v>507</v>
      </c>
      <c r="G988" t="s">
        <v>508</v>
      </c>
      <c r="H988" t="str">
        <f t="shared" si="15"/>
        <v>Victoria Miley</v>
      </c>
    </row>
    <row r="989" spans="1:8" x14ac:dyDescent="0.3">
      <c r="A989" s="1">
        <v>45336.5625</v>
      </c>
      <c r="B989" s="1">
        <v>45336.583333333336</v>
      </c>
      <c r="C989" t="s">
        <v>480</v>
      </c>
      <c r="D989">
        <v>56</v>
      </c>
      <c r="E989" t="s">
        <v>503</v>
      </c>
      <c r="F989" t="s">
        <v>504</v>
      </c>
      <c r="G989" t="s">
        <v>505</v>
      </c>
      <c r="H989" t="str">
        <f t="shared" si="15"/>
        <v>D'Anna Pullen</v>
      </c>
    </row>
    <row r="990" spans="1:8" x14ac:dyDescent="0.3">
      <c r="A990" s="1">
        <v>45336.5625</v>
      </c>
      <c r="B990" s="1">
        <v>45336.583333333336</v>
      </c>
      <c r="C990" t="s">
        <v>487</v>
      </c>
      <c r="D990">
        <v>272</v>
      </c>
      <c r="E990" t="s">
        <v>488</v>
      </c>
      <c r="F990" t="s">
        <v>489</v>
      </c>
      <c r="G990" t="s">
        <v>490</v>
      </c>
      <c r="H990" t="str">
        <f t="shared" si="15"/>
        <v>Kelsea Rodriguez</v>
      </c>
    </row>
    <row r="991" spans="1:8" x14ac:dyDescent="0.3">
      <c r="A991" s="1">
        <v>45336.583333333336</v>
      </c>
      <c r="B991" s="1">
        <v>45336.604166666664</v>
      </c>
      <c r="C991" t="s">
        <v>480</v>
      </c>
      <c r="D991">
        <v>221</v>
      </c>
      <c r="E991" t="s">
        <v>518</v>
      </c>
      <c r="F991" t="s">
        <v>519</v>
      </c>
      <c r="G991" t="s">
        <v>520</v>
      </c>
      <c r="H991" t="str">
        <f t="shared" si="15"/>
        <v>Heidi Molaison</v>
      </c>
    </row>
    <row r="992" spans="1:8" x14ac:dyDescent="0.3">
      <c r="A992" s="1">
        <v>45336.583333333336</v>
      </c>
      <c r="B992" s="1">
        <v>45336.604166666664</v>
      </c>
      <c r="C992" t="s">
        <v>480</v>
      </c>
      <c r="D992">
        <v>220</v>
      </c>
      <c r="E992" t="s">
        <v>503</v>
      </c>
      <c r="F992" t="s">
        <v>504</v>
      </c>
      <c r="G992" t="s">
        <v>505</v>
      </c>
      <c r="H992" t="str">
        <f t="shared" si="15"/>
        <v>D'Anna Pullen</v>
      </c>
    </row>
    <row r="993" spans="1:8" x14ac:dyDescent="0.3">
      <c r="A993" s="1">
        <v>45336.583333333336</v>
      </c>
      <c r="B993" s="1">
        <v>45336.625</v>
      </c>
      <c r="C993" t="s">
        <v>480</v>
      </c>
      <c r="D993">
        <v>326</v>
      </c>
      <c r="E993" t="s">
        <v>484</v>
      </c>
      <c r="F993" t="s">
        <v>485</v>
      </c>
      <c r="G993" t="s">
        <v>486</v>
      </c>
      <c r="H993" t="str">
        <f t="shared" si="15"/>
        <v>Katherine Tyree</v>
      </c>
    </row>
    <row r="994" spans="1:8" x14ac:dyDescent="0.3">
      <c r="A994" s="1">
        <v>45336.583333333336</v>
      </c>
      <c r="B994" s="1">
        <v>45336.625</v>
      </c>
      <c r="C994" t="s">
        <v>480</v>
      </c>
      <c r="D994">
        <v>244</v>
      </c>
      <c r="E994" t="s">
        <v>515</v>
      </c>
      <c r="F994" t="s">
        <v>516</v>
      </c>
      <c r="G994" t="s">
        <v>517</v>
      </c>
      <c r="H994" t="str">
        <f t="shared" si="15"/>
        <v>Breanna Grieco</v>
      </c>
    </row>
    <row r="995" spans="1:8" x14ac:dyDescent="0.3">
      <c r="A995" s="1">
        <v>45336.583333333336</v>
      </c>
      <c r="B995" s="1">
        <v>45336.625</v>
      </c>
      <c r="C995" t="s">
        <v>480</v>
      </c>
      <c r="D995">
        <v>166</v>
      </c>
      <c r="E995" t="s">
        <v>515</v>
      </c>
      <c r="F995" t="s">
        <v>516</v>
      </c>
      <c r="G995" t="s">
        <v>517</v>
      </c>
      <c r="H995" t="str">
        <f t="shared" si="15"/>
        <v>Breanna Grieco</v>
      </c>
    </row>
    <row r="996" spans="1:8" x14ac:dyDescent="0.3">
      <c r="A996" s="1">
        <v>45336.583333333336</v>
      </c>
      <c r="B996" s="1">
        <v>45336.625</v>
      </c>
      <c r="C996" t="s">
        <v>487</v>
      </c>
      <c r="D996">
        <v>253</v>
      </c>
      <c r="E996" t="s">
        <v>500</v>
      </c>
      <c r="F996" t="s">
        <v>501</v>
      </c>
      <c r="G996" t="s">
        <v>502</v>
      </c>
      <c r="H996" t="str">
        <f t="shared" si="15"/>
        <v>James Allen</v>
      </c>
    </row>
    <row r="997" spans="1:8" x14ac:dyDescent="0.3">
      <c r="A997" s="1">
        <v>45336.583333333336</v>
      </c>
      <c r="B997" s="1">
        <v>45336.625</v>
      </c>
      <c r="C997" t="s">
        <v>487</v>
      </c>
      <c r="D997">
        <v>64</v>
      </c>
      <c r="E997" t="s">
        <v>500</v>
      </c>
      <c r="F997" t="s">
        <v>501</v>
      </c>
      <c r="G997" t="s">
        <v>502</v>
      </c>
      <c r="H997" t="str">
        <f t="shared" si="15"/>
        <v>James Allen</v>
      </c>
    </row>
    <row r="998" spans="1:8" x14ac:dyDescent="0.3">
      <c r="A998" s="1">
        <v>45336.604166666664</v>
      </c>
      <c r="B998" s="1">
        <v>45336.625</v>
      </c>
      <c r="C998" t="s">
        <v>480</v>
      </c>
      <c r="D998">
        <v>121</v>
      </c>
      <c r="E998" t="s">
        <v>518</v>
      </c>
      <c r="F998" t="s">
        <v>519</v>
      </c>
      <c r="G998" t="s">
        <v>520</v>
      </c>
      <c r="H998" t="str">
        <f t="shared" si="15"/>
        <v>Heidi Molaison</v>
      </c>
    </row>
    <row r="999" spans="1:8" x14ac:dyDescent="0.3">
      <c r="A999" s="1">
        <v>45336.604166666664</v>
      </c>
      <c r="B999" s="1">
        <v>45336.625</v>
      </c>
      <c r="C999" t="s">
        <v>487</v>
      </c>
      <c r="D999">
        <v>171</v>
      </c>
      <c r="E999" t="s">
        <v>488</v>
      </c>
      <c r="F999" t="s">
        <v>489</v>
      </c>
      <c r="G999" t="s">
        <v>490</v>
      </c>
      <c r="H999" t="str">
        <f t="shared" si="15"/>
        <v>Kelsea Rodriguez</v>
      </c>
    </row>
    <row r="1000" spans="1:8" x14ac:dyDescent="0.3">
      <c r="A1000" s="1">
        <v>45336.604166666664</v>
      </c>
      <c r="B1000" s="1">
        <v>45336.645833333336</v>
      </c>
      <c r="C1000" t="s">
        <v>480</v>
      </c>
      <c r="D1000">
        <v>148</v>
      </c>
      <c r="E1000" t="s">
        <v>503</v>
      </c>
      <c r="F1000" t="s">
        <v>504</v>
      </c>
      <c r="G1000" t="s">
        <v>505</v>
      </c>
      <c r="H1000" t="str">
        <f t="shared" si="15"/>
        <v>D'Anna Pullen</v>
      </c>
    </row>
    <row r="1001" spans="1:8" x14ac:dyDescent="0.3">
      <c r="A1001" s="1">
        <v>45336.625</v>
      </c>
      <c r="B1001" s="1">
        <v>45336.645833333336</v>
      </c>
      <c r="C1001" t="s">
        <v>480</v>
      </c>
      <c r="D1001">
        <v>76</v>
      </c>
      <c r="E1001" t="s">
        <v>506</v>
      </c>
      <c r="F1001" t="s">
        <v>507</v>
      </c>
      <c r="G1001" t="s">
        <v>508</v>
      </c>
      <c r="H1001" t="str">
        <f t="shared" si="15"/>
        <v>Victoria Miley</v>
      </c>
    </row>
    <row r="1002" spans="1:8" x14ac:dyDescent="0.3">
      <c r="A1002" s="1">
        <v>45336.625</v>
      </c>
      <c r="B1002" s="1">
        <v>45336.645833333336</v>
      </c>
      <c r="C1002" t="s">
        <v>487</v>
      </c>
      <c r="D1002">
        <v>12</v>
      </c>
      <c r="E1002" t="s">
        <v>500</v>
      </c>
      <c r="F1002" t="s">
        <v>501</v>
      </c>
      <c r="G1002" t="s">
        <v>502</v>
      </c>
      <c r="H1002" t="str">
        <f t="shared" si="15"/>
        <v>James Allen</v>
      </c>
    </row>
    <row r="1003" spans="1:8" x14ac:dyDescent="0.3">
      <c r="A1003" s="1">
        <v>45336.625</v>
      </c>
      <c r="B1003" s="1">
        <v>45336.666666666664</v>
      </c>
      <c r="C1003" t="s">
        <v>480</v>
      </c>
      <c r="D1003">
        <v>304</v>
      </c>
      <c r="E1003" t="s">
        <v>515</v>
      </c>
      <c r="F1003" t="s">
        <v>516</v>
      </c>
      <c r="G1003" t="s">
        <v>517</v>
      </c>
      <c r="H1003" t="str">
        <f t="shared" si="15"/>
        <v>Breanna Grieco</v>
      </c>
    </row>
    <row r="1004" spans="1:8" x14ac:dyDescent="0.3">
      <c r="A1004" s="1">
        <v>45336.625</v>
      </c>
      <c r="B1004" s="1">
        <v>45336.666666666664</v>
      </c>
      <c r="C1004" t="s">
        <v>480</v>
      </c>
      <c r="D1004">
        <v>205</v>
      </c>
      <c r="E1004" t="s">
        <v>484</v>
      </c>
      <c r="F1004" t="s">
        <v>485</v>
      </c>
      <c r="G1004" t="s">
        <v>486</v>
      </c>
      <c r="H1004" t="str">
        <f t="shared" si="15"/>
        <v>Katherine Tyree</v>
      </c>
    </row>
    <row r="1005" spans="1:8" x14ac:dyDescent="0.3">
      <c r="A1005" s="1">
        <v>45336.625</v>
      </c>
      <c r="B1005" s="1">
        <v>45336.666666666664</v>
      </c>
      <c r="C1005" t="s">
        <v>480</v>
      </c>
      <c r="D1005">
        <v>352</v>
      </c>
      <c r="E1005" t="s">
        <v>518</v>
      </c>
      <c r="F1005" t="s">
        <v>519</v>
      </c>
      <c r="G1005" t="s">
        <v>520</v>
      </c>
      <c r="H1005" t="str">
        <f t="shared" si="15"/>
        <v>Heidi Molaison</v>
      </c>
    </row>
    <row r="1006" spans="1:8" x14ac:dyDescent="0.3">
      <c r="A1006" s="1">
        <v>45336.625</v>
      </c>
      <c r="B1006" s="1">
        <v>45336.666666666664</v>
      </c>
      <c r="C1006" t="s">
        <v>487</v>
      </c>
      <c r="D1006">
        <v>210</v>
      </c>
      <c r="E1006" t="s">
        <v>488</v>
      </c>
      <c r="F1006" t="s">
        <v>489</v>
      </c>
      <c r="G1006" t="s">
        <v>490</v>
      </c>
      <c r="H1006" t="str">
        <f t="shared" si="15"/>
        <v>Kelsea Rodriguez</v>
      </c>
    </row>
    <row r="1007" spans="1:8" x14ac:dyDescent="0.3">
      <c r="A1007" s="1">
        <v>45336.645833333336</v>
      </c>
      <c r="B1007" s="1">
        <v>45336.666666666664</v>
      </c>
      <c r="C1007" t="s">
        <v>480</v>
      </c>
      <c r="D1007">
        <v>134</v>
      </c>
      <c r="E1007" t="s">
        <v>506</v>
      </c>
      <c r="F1007" t="s">
        <v>507</v>
      </c>
      <c r="G1007" t="s">
        <v>508</v>
      </c>
      <c r="H1007" t="str">
        <f t="shared" si="15"/>
        <v>Victoria Miley</v>
      </c>
    </row>
    <row r="1008" spans="1:8" x14ac:dyDescent="0.3">
      <c r="A1008" s="1">
        <v>45336.645833333336</v>
      </c>
      <c r="B1008" s="1">
        <v>45336.666666666664</v>
      </c>
      <c r="C1008" t="s">
        <v>480</v>
      </c>
      <c r="D1008">
        <v>95</v>
      </c>
      <c r="E1008" t="s">
        <v>503</v>
      </c>
      <c r="F1008" t="s">
        <v>504</v>
      </c>
      <c r="G1008" t="s">
        <v>505</v>
      </c>
      <c r="H1008" t="str">
        <f t="shared" si="15"/>
        <v>D'Anna Pullen</v>
      </c>
    </row>
    <row r="1009" spans="1:8" x14ac:dyDescent="0.3">
      <c r="A1009" s="1">
        <v>45336.645833333336</v>
      </c>
      <c r="B1009" s="1">
        <v>45336.666666666664</v>
      </c>
      <c r="C1009" t="s">
        <v>480</v>
      </c>
      <c r="D1009">
        <v>33</v>
      </c>
      <c r="E1009" t="s">
        <v>518</v>
      </c>
      <c r="F1009" t="s">
        <v>519</v>
      </c>
      <c r="G1009" t="s">
        <v>520</v>
      </c>
      <c r="H1009" t="str">
        <f t="shared" si="15"/>
        <v>Heidi Molaison</v>
      </c>
    </row>
    <row r="1010" spans="1:8" x14ac:dyDescent="0.3">
      <c r="A1010" s="1">
        <v>45336.645833333336</v>
      </c>
      <c r="B1010" s="1">
        <v>45336.666666666664</v>
      </c>
      <c r="C1010" t="s">
        <v>487</v>
      </c>
      <c r="D1010">
        <v>321</v>
      </c>
      <c r="E1010" t="s">
        <v>500</v>
      </c>
      <c r="F1010" t="s">
        <v>501</v>
      </c>
      <c r="G1010" t="s">
        <v>502</v>
      </c>
      <c r="H1010" t="str">
        <f t="shared" si="15"/>
        <v>James Allen</v>
      </c>
    </row>
    <row r="1011" spans="1:8" x14ac:dyDescent="0.3">
      <c r="A1011" s="1">
        <v>45336.666666666664</v>
      </c>
      <c r="B1011" s="1">
        <v>45336.6875</v>
      </c>
      <c r="C1011" t="s">
        <v>480</v>
      </c>
      <c r="D1011">
        <v>163</v>
      </c>
      <c r="E1011" t="s">
        <v>503</v>
      </c>
      <c r="F1011" t="s">
        <v>504</v>
      </c>
      <c r="G1011" t="s">
        <v>505</v>
      </c>
      <c r="H1011" t="str">
        <f t="shared" si="15"/>
        <v>D'Anna Pullen</v>
      </c>
    </row>
    <row r="1012" spans="1:8" x14ac:dyDescent="0.3">
      <c r="A1012" s="1">
        <v>45336.666666666664</v>
      </c>
      <c r="B1012" s="1">
        <v>45336.6875</v>
      </c>
      <c r="C1012" t="s">
        <v>480</v>
      </c>
      <c r="D1012">
        <v>134</v>
      </c>
      <c r="E1012" t="s">
        <v>518</v>
      </c>
      <c r="F1012" t="s">
        <v>519</v>
      </c>
      <c r="G1012" t="s">
        <v>520</v>
      </c>
      <c r="H1012" t="str">
        <f t="shared" si="15"/>
        <v>Heidi Molaison</v>
      </c>
    </row>
    <row r="1013" spans="1:8" x14ac:dyDescent="0.3">
      <c r="A1013" s="1">
        <v>45336.666666666664</v>
      </c>
      <c r="B1013" s="1">
        <v>45336.6875</v>
      </c>
      <c r="C1013" t="s">
        <v>480</v>
      </c>
      <c r="D1013">
        <v>33</v>
      </c>
      <c r="E1013" t="s">
        <v>506</v>
      </c>
      <c r="F1013" t="s">
        <v>507</v>
      </c>
      <c r="G1013" t="s">
        <v>508</v>
      </c>
      <c r="H1013" t="str">
        <f t="shared" si="15"/>
        <v>Victoria Miley</v>
      </c>
    </row>
    <row r="1014" spans="1:8" x14ac:dyDescent="0.3">
      <c r="A1014" s="1">
        <v>45336.666666666664</v>
      </c>
      <c r="B1014" s="1">
        <v>45336.6875</v>
      </c>
      <c r="C1014" t="s">
        <v>480</v>
      </c>
      <c r="D1014">
        <v>193</v>
      </c>
      <c r="E1014" t="s">
        <v>506</v>
      </c>
      <c r="F1014" t="s">
        <v>507</v>
      </c>
      <c r="G1014" t="s">
        <v>508</v>
      </c>
      <c r="H1014" t="str">
        <f t="shared" si="15"/>
        <v>Victoria Miley</v>
      </c>
    </row>
    <row r="1015" spans="1:8" x14ac:dyDescent="0.3">
      <c r="A1015" s="1">
        <v>45336.666666666664</v>
      </c>
      <c r="B1015" s="1">
        <v>45336.6875</v>
      </c>
      <c r="C1015" t="s">
        <v>487</v>
      </c>
      <c r="D1015">
        <v>184</v>
      </c>
      <c r="E1015" t="s">
        <v>488</v>
      </c>
      <c r="F1015" t="s">
        <v>489</v>
      </c>
      <c r="G1015" t="s">
        <v>490</v>
      </c>
      <c r="H1015" t="str">
        <f t="shared" si="15"/>
        <v>Kelsea Rodriguez</v>
      </c>
    </row>
    <row r="1016" spans="1:8" x14ac:dyDescent="0.3">
      <c r="A1016" s="1">
        <v>45336.666666666664</v>
      </c>
      <c r="B1016" s="1">
        <v>45336.708333333336</v>
      </c>
      <c r="C1016" t="s">
        <v>480</v>
      </c>
      <c r="D1016">
        <v>86</v>
      </c>
      <c r="E1016" t="s">
        <v>484</v>
      </c>
      <c r="F1016" t="s">
        <v>485</v>
      </c>
      <c r="G1016" t="s">
        <v>486</v>
      </c>
      <c r="H1016" t="str">
        <f t="shared" si="15"/>
        <v>Katherine Tyree</v>
      </c>
    </row>
    <row r="1017" spans="1:8" x14ac:dyDescent="0.3">
      <c r="A1017" s="1">
        <v>45336.666666666664</v>
      </c>
      <c r="B1017" s="1">
        <v>45336.708333333336</v>
      </c>
      <c r="C1017" t="s">
        <v>480</v>
      </c>
      <c r="D1017">
        <v>60</v>
      </c>
      <c r="E1017" t="s">
        <v>484</v>
      </c>
      <c r="F1017" t="s">
        <v>485</v>
      </c>
      <c r="G1017" t="s">
        <v>486</v>
      </c>
      <c r="H1017" t="str">
        <f t="shared" si="15"/>
        <v>Katherine Tyree</v>
      </c>
    </row>
    <row r="1018" spans="1:8" x14ac:dyDescent="0.3">
      <c r="A1018" s="1">
        <v>45336.666666666664</v>
      </c>
      <c r="B1018" s="1">
        <v>45336.708333333336</v>
      </c>
      <c r="C1018" t="s">
        <v>480</v>
      </c>
      <c r="D1018">
        <v>27</v>
      </c>
      <c r="E1018" t="s">
        <v>515</v>
      </c>
      <c r="F1018" t="s">
        <v>516</v>
      </c>
      <c r="G1018" t="s">
        <v>517</v>
      </c>
      <c r="H1018" t="str">
        <f t="shared" si="15"/>
        <v>Breanna Grieco</v>
      </c>
    </row>
    <row r="1019" spans="1:8" x14ac:dyDescent="0.3">
      <c r="A1019" s="1">
        <v>45336.666666666664</v>
      </c>
      <c r="B1019" s="1">
        <v>45336.708333333336</v>
      </c>
      <c r="C1019" t="s">
        <v>487</v>
      </c>
      <c r="D1019">
        <v>210</v>
      </c>
      <c r="E1019" t="s">
        <v>500</v>
      </c>
      <c r="F1019" t="s">
        <v>501</v>
      </c>
      <c r="G1019" t="s">
        <v>502</v>
      </c>
      <c r="H1019" t="str">
        <f t="shared" si="15"/>
        <v>James Allen</v>
      </c>
    </row>
    <row r="1020" spans="1:8" x14ac:dyDescent="0.3">
      <c r="A1020" s="1">
        <v>45336.666666666664</v>
      </c>
      <c r="B1020" s="1">
        <v>45336.708333333336</v>
      </c>
      <c r="C1020" t="s">
        <v>487</v>
      </c>
      <c r="D1020">
        <v>65</v>
      </c>
      <c r="E1020" t="s">
        <v>500</v>
      </c>
      <c r="F1020" t="s">
        <v>501</v>
      </c>
      <c r="G1020" t="s">
        <v>502</v>
      </c>
      <c r="H1020" t="str">
        <f t="shared" si="15"/>
        <v>James Allen</v>
      </c>
    </row>
    <row r="1021" spans="1:8" x14ac:dyDescent="0.3">
      <c r="A1021" s="1">
        <v>45336.6875</v>
      </c>
      <c r="B1021" s="1">
        <v>45336.708333333336</v>
      </c>
      <c r="C1021" t="s">
        <v>480</v>
      </c>
      <c r="D1021">
        <v>265</v>
      </c>
      <c r="E1021" t="s">
        <v>506</v>
      </c>
      <c r="F1021" t="s">
        <v>507</v>
      </c>
      <c r="G1021" t="s">
        <v>508</v>
      </c>
      <c r="H1021" t="str">
        <f t="shared" si="15"/>
        <v>Victoria Miley</v>
      </c>
    </row>
    <row r="1022" spans="1:8" x14ac:dyDescent="0.3">
      <c r="A1022" s="1">
        <v>45336.6875</v>
      </c>
      <c r="B1022" s="1">
        <v>45336.708333333336</v>
      </c>
      <c r="C1022" t="s">
        <v>480</v>
      </c>
      <c r="D1022">
        <v>234</v>
      </c>
      <c r="E1022" t="s">
        <v>518</v>
      </c>
      <c r="F1022" t="s">
        <v>519</v>
      </c>
      <c r="G1022" t="s">
        <v>520</v>
      </c>
      <c r="H1022" t="str">
        <f t="shared" si="15"/>
        <v>Heidi Molaison</v>
      </c>
    </row>
    <row r="1023" spans="1:8" x14ac:dyDescent="0.3">
      <c r="A1023" s="1">
        <v>45336.6875</v>
      </c>
      <c r="B1023" s="1">
        <v>45336.708333333336</v>
      </c>
      <c r="C1023" t="s">
        <v>480</v>
      </c>
      <c r="D1023">
        <v>239</v>
      </c>
      <c r="E1023" t="s">
        <v>503</v>
      </c>
      <c r="F1023" t="s">
        <v>504</v>
      </c>
      <c r="G1023" t="s">
        <v>505</v>
      </c>
      <c r="H1023" t="str">
        <f t="shared" si="15"/>
        <v>D'Anna Pullen</v>
      </c>
    </row>
    <row r="1024" spans="1:8" x14ac:dyDescent="0.3">
      <c r="A1024" s="1">
        <v>45336.6875</v>
      </c>
      <c r="B1024" s="1">
        <v>45336.708333333336</v>
      </c>
      <c r="C1024" t="s">
        <v>487</v>
      </c>
      <c r="D1024">
        <v>39</v>
      </c>
      <c r="E1024" t="s">
        <v>488</v>
      </c>
      <c r="F1024" t="s">
        <v>489</v>
      </c>
      <c r="G1024" t="s">
        <v>490</v>
      </c>
      <c r="H1024" t="str">
        <f t="shared" si="15"/>
        <v>Kelsea Rodriguez</v>
      </c>
    </row>
    <row r="1025" spans="1:8" x14ac:dyDescent="0.3">
      <c r="A1025" s="1">
        <v>45336.708333333336</v>
      </c>
      <c r="B1025" s="1">
        <v>45336.729166666664</v>
      </c>
      <c r="C1025" t="s">
        <v>480</v>
      </c>
      <c r="D1025">
        <v>323</v>
      </c>
      <c r="E1025" t="s">
        <v>506</v>
      </c>
      <c r="F1025" t="s">
        <v>507</v>
      </c>
      <c r="G1025" t="s">
        <v>508</v>
      </c>
      <c r="H1025" t="str">
        <f t="shared" si="15"/>
        <v>Victoria Miley</v>
      </c>
    </row>
    <row r="1026" spans="1:8" x14ac:dyDescent="0.3">
      <c r="A1026" s="1">
        <v>45336.708333333336</v>
      </c>
      <c r="B1026" s="1">
        <v>45336.729166666664</v>
      </c>
      <c r="C1026" t="s">
        <v>480</v>
      </c>
      <c r="D1026">
        <v>226</v>
      </c>
      <c r="E1026" t="s">
        <v>503</v>
      </c>
      <c r="F1026" t="s">
        <v>504</v>
      </c>
      <c r="G1026" t="s">
        <v>505</v>
      </c>
      <c r="H1026" t="str">
        <f t="shared" si="15"/>
        <v>D'Anna Pullen</v>
      </c>
    </row>
    <row r="1027" spans="1:8" x14ac:dyDescent="0.3">
      <c r="A1027" s="1">
        <v>45336.708333333336</v>
      </c>
      <c r="B1027" s="1">
        <v>45336.75</v>
      </c>
      <c r="C1027" t="s">
        <v>480</v>
      </c>
      <c r="D1027">
        <v>90</v>
      </c>
      <c r="E1027" t="s">
        <v>484</v>
      </c>
      <c r="F1027" t="s">
        <v>485</v>
      </c>
      <c r="G1027" t="s">
        <v>486</v>
      </c>
      <c r="H1027" t="str">
        <f t="shared" ref="H1027:H1090" si="16">CONCATENATE(F1027," ",G1027)</f>
        <v>Katherine Tyree</v>
      </c>
    </row>
    <row r="1028" spans="1:8" x14ac:dyDescent="0.3">
      <c r="A1028" s="1">
        <v>45336.708333333336</v>
      </c>
      <c r="B1028" s="1">
        <v>45336.75</v>
      </c>
      <c r="C1028" t="s">
        <v>480</v>
      </c>
      <c r="D1028">
        <v>50</v>
      </c>
      <c r="E1028" t="s">
        <v>484</v>
      </c>
      <c r="F1028" t="s">
        <v>485</v>
      </c>
      <c r="G1028" t="s">
        <v>486</v>
      </c>
      <c r="H1028" t="str">
        <f t="shared" si="16"/>
        <v>Katherine Tyree</v>
      </c>
    </row>
    <row r="1029" spans="1:8" x14ac:dyDescent="0.3">
      <c r="A1029" s="1">
        <v>45336.708333333336</v>
      </c>
      <c r="B1029" s="1">
        <v>45336.75</v>
      </c>
      <c r="C1029" t="s">
        <v>480</v>
      </c>
      <c r="D1029">
        <v>279</v>
      </c>
      <c r="E1029" t="s">
        <v>515</v>
      </c>
      <c r="F1029" t="s">
        <v>516</v>
      </c>
      <c r="G1029" t="s">
        <v>517</v>
      </c>
      <c r="H1029" t="str">
        <f t="shared" si="16"/>
        <v>Breanna Grieco</v>
      </c>
    </row>
    <row r="1030" spans="1:8" x14ac:dyDescent="0.3">
      <c r="A1030" s="1">
        <v>45336.708333333336</v>
      </c>
      <c r="B1030" s="1">
        <v>45336.75</v>
      </c>
      <c r="C1030" t="s">
        <v>487</v>
      </c>
      <c r="D1030">
        <v>35</v>
      </c>
      <c r="E1030" t="s">
        <v>500</v>
      </c>
      <c r="F1030" t="s">
        <v>501</v>
      </c>
      <c r="G1030" t="s">
        <v>502</v>
      </c>
      <c r="H1030" t="str">
        <f t="shared" si="16"/>
        <v>James Allen</v>
      </c>
    </row>
    <row r="1031" spans="1:8" x14ac:dyDescent="0.3">
      <c r="A1031" s="1">
        <v>45336.729166666664</v>
      </c>
      <c r="B1031" s="1">
        <v>45336.75</v>
      </c>
      <c r="C1031" t="s">
        <v>480</v>
      </c>
      <c r="D1031">
        <v>66</v>
      </c>
      <c r="E1031" t="s">
        <v>506</v>
      </c>
      <c r="F1031" t="s">
        <v>507</v>
      </c>
      <c r="G1031" t="s">
        <v>508</v>
      </c>
      <c r="H1031" t="str">
        <f t="shared" si="16"/>
        <v>Victoria Miley</v>
      </c>
    </row>
    <row r="1032" spans="1:8" x14ac:dyDescent="0.3">
      <c r="A1032" s="1">
        <v>45336.729166666664</v>
      </c>
      <c r="B1032" s="1">
        <v>45336.75</v>
      </c>
      <c r="C1032" t="s">
        <v>480</v>
      </c>
      <c r="D1032">
        <v>218</v>
      </c>
      <c r="E1032" t="s">
        <v>503</v>
      </c>
      <c r="F1032" t="s">
        <v>504</v>
      </c>
      <c r="G1032" t="s">
        <v>505</v>
      </c>
      <c r="H1032" t="str">
        <f t="shared" si="16"/>
        <v>D'Anna Pullen</v>
      </c>
    </row>
    <row r="1033" spans="1:8" x14ac:dyDescent="0.3">
      <c r="A1033" s="1">
        <v>45337.291666666664</v>
      </c>
      <c r="B1033" s="1">
        <v>45337.333333333336</v>
      </c>
      <c r="C1033" t="s">
        <v>480</v>
      </c>
      <c r="D1033">
        <v>251</v>
      </c>
      <c r="E1033" t="s">
        <v>484</v>
      </c>
      <c r="F1033" t="s">
        <v>485</v>
      </c>
      <c r="G1033" t="s">
        <v>486</v>
      </c>
      <c r="H1033" t="str">
        <f t="shared" si="16"/>
        <v>Katherine Tyree</v>
      </c>
    </row>
    <row r="1034" spans="1:8" x14ac:dyDescent="0.3">
      <c r="A1034" s="1">
        <v>45337.291666666664</v>
      </c>
      <c r="B1034" s="1">
        <v>45337.333333333336</v>
      </c>
      <c r="C1034" t="s">
        <v>480</v>
      </c>
      <c r="D1034">
        <v>329</v>
      </c>
      <c r="E1034" t="s">
        <v>497</v>
      </c>
      <c r="F1034" t="s">
        <v>498</v>
      </c>
      <c r="G1034" t="s">
        <v>499</v>
      </c>
      <c r="H1034" t="str">
        <f t="shared" si="16"/>
        <v>Christian Litz</v>
      </c>
    </row>
    <row r="1035" spans="1:8" x14ac:dyDescent="0.3">
      <c r="A1035" s="1">
        <v>45337.291666666664</v>
      </c>
      <c r="B1035" s="1">
        <v>45337.333333333336</v>
      </c>
      <c r="C1035" t="s">
        <v>480</v>
      </c>
      <c r="D1035">
        <v>42</v>
      </c>
      <c r="E1035" t="s">
        <v>509</v>
      </c>
      <c r="F1035" t="s">
        <v>510</v>
      </c>
      <c r="G1035" t="s">
        <v>511</v>
      </c>
      <c r="H1035" t="str">
        <f t="shared" si="16"/>
        <v>Jessica Pittman</v>
      </c>
    </row>
    <row r="1036" spans="1:8" x14ac:dyDescent="0.3">
      <c r="A1036" s="1">
        <v>45337.291666666664</v>
      </c>
      <c r="B1036" s="1">
        <v>45337.333333333336</v>
      </c>
      <c r="C1036" t="s">
        <v>480</v>
      </c>
      <c r="D1036">
        <v>45</v>
      </c>
      <c r="E1036" t="s">
        <v>481</v>
      </c>
      <c r="F1036" t="s">
        <v>482</v>
      </c>
      <c r="G1036" t="s">
        <v>483</v>
      </c>
      <c r="H1036" t="str">
        <f t="shared" si="16"/>
        <v>Robert Crochet</v>
      </c>
    </row>
    <row r="1037" spans="1:8" x14ac:dyDescent="0.3">
      <c r="A1037" s="1">
        <v>45337.291666666664</v>
      </c>
      <c r="B1037" s="1">
        <v>45337.333333333336</v>
      </c>
      <c r="C1037" t="s">
        <v>487</v>
      </c>
      <c r="D1037">
        <v>112</v>
      </c>
      <c r="E1037" t="s">
        <v>500</v>
      </c>
      <c r="F1037" t="s">
        <v>501</v>
      </c>
      <c r="G1037" t="s">
        <v>502</v>
      </c>
      <c r="H1037" t="str">
        <f t="shared" si="16"/>
        <v>James Allen</v>
      </c>
    </row>
    <row r="1038" spans="1:8" x14ac:dyDescent="0.3">
      <c r="A1038" s="1">
        <v>45337.3125</v>
      </c>
      <c r="B1038" s="1">
        <v>45337.333333333336</v>
      </c>
      <c r="C1038" t="s">
        <v>487</v>
      </c>
      <c r="D1038">
        <v>330</v>
      </c>
      <c r="E1038" t="s">
        <v>488</v>
      </c>
      <c r="F1038" t="s">
        <v>489</v>
      </c>
      <c r="G1038" t="s">
        <v>490</v>
      </c>
      <c r="H1038" t="str">
        <f t="shared" si="16"/>
        <v>Kelsea Rodriguez</v>
      </c>
    </row>
    <row r="1039" spans="1:8" x14ac:dyDescent="0.3">
      <c r="A1039" s="1">
        <v>45337.333333333336</v>
      </c>
      <c r="B1039" s="1">
        <v>45337.354166666664</v>
      </c>
      <c r="C1039" t="s">
        <v>480</v>
      </c>
      <c r="D1039">
        <v>58</v>
      </c>
      <c r="E1039" t="s">
        <v>494</v>
      </c>
      <c r="F1039" t="s">
        <v>495</v>
      </c>
      <c r="G1039" t="s">
        <v>496</v>
      </c>
      <c r="H1039" t="str">
        <f t="shared" si="16"/>
        <v>Kelli Cruthirds</v>
      </c>
    </row>
    <row r="1040" spans="1:8" x14ac:dyDescent="0.3">
      <c r="A1040" s="1">
        <v>45337.333333333336</v>
      </c>
      <c r="B1040" s="1">
        <v>45337.354166666664</v>
      </c>
      <c r="C1040" t="s">
        <v>487</v>
      </c>
      <c r="D1040">
        <v>12</v>
      </c>
      <c r="E1040" t="s">
        <v>488</v>
      </c>
      <c r="F1040" t="s">
        <v>489</v>
      </c>
      <c r="G1040" t="s">
        <v>490</v>
      </c>
      <c r="H1040" t="str">
        <f t="shared" si="16"/>
        <v>Kelsea Rodriguez</v>
      </c>
    </row>
    <row r="1041" spans="1:8" x14ac:dyDescent="0.3">
      <c r="A1041" s="1">
        <v>45337.333333333336</v>
      </c>
      <c r="B1041" s="1">
        <v>45337.375</v>
      </c>
      <c r="C1041" t="s">
        <v>480</v>
      </c>
      <c r="D1041">
        <v>247</v>
      </c>
      <c r="E1041" t="s">
        <v>497</v>
      </c>
      <c r="F1041" t="s">
        <v>498</v>
      </c>
      <c r="G1041" t="s">
        <v>499</v>
      </c>
      <c r="H1041" t="str">
        <f t="shared" si="16"/>
        <v>Christian Litz</v>
      </c>
    </row>
    <row r="1042" spans="1:8" x14ac:dyDescent="0.3">
      <c r="A1042" s="1">
        <v>45337.333333333336</v>
      </c>
      <c r="B1042" s="1">
        <v>45337.375</v>
      </c>
      <c r="C1042" t="s">
        <v>480</v>
      </c>
      <c r="D1042">
        <v>106</v>
      </c>
      <c r="E1042" t="s">
        <v>484</v>
      </c>
      <c r="F1042" t="s">
        <v>485</v>
      </c>
      <c r="G1042" t="s">
        <v>486</v>
      </c>
      <c r="H1042" t="str">
        <f t="shared" si="16"/>
        <v>Katherine Tyree</v>
      </c>
    </row>
    <row r="1043" spans="1:8" x14ac:dyDescent="0.3">
      <c r="A1043" s="1">
        <v>45337.333333333336</v>
      </c>
      <c r="B1043" s="1">
        <v>45337.375</v>
      </c>
      <c r="C1043" t="s">
        <v>480</v>
      </c>
      <c r="D1043">
        <v>94</v>
      </c>
      <c r="E1043" t="s">
        <v>509</v>
      </c>
      <c r="F1043" t="s">
        <v>510</v>
      </c>
      <c r="G1043" t="s">
        <v>511</v>
      </c>
      <c r="H1043" t="str">
        <f t="shared" si="16"/>
        <v>Jessica Pittman</v>
      </c>
    </row>
    <row r="1044" spans="1:8" x14ac:dyDescent="0.3">
      <c r="A1044" s="1">
        <v>45337.333333333336</v>
      </c>
      <c r="B1044" s="1">
        <v>45337.375</v>
      </c>
      <c r="C1044" t="s">
        <v>480</v>
      </c>
      <c r="D1044">
        <v>98</v>
      </c>
      <c r="E1044" t="s">
        <v>481</v>
      </c>
      <c r="F1044" t="s">
        <v>482</v>
      </c>
      <c r="G1044" t="s">
        <v>483</v>
      </c>
      <c r="H1044" t="str">
        <f t="shared" si="16"/>
        <v>Robert Crochet</v>
      </c>
    </row>
    <row r="1045" spans="1:8" x14ac:dyDescent="0.3">
      <c r="A1045" s="1">
        <v>45337.333333333336</v>
      </c>
      <c r="B1045" s="1">
        <v>45337.375</v>
      </c>
      <c r="C1045" t="s">
        <v>480</v>
      </c>
      <c r="D1045">
        <v>219</v>
      </c>
      <c r="E1045" t="s">
        <v>509</v>
      </c>
      <c r="F1045" t="s">
        <v>510</v>
      </c>
      <c r="G1045" t="s">
        <v>511</v>
      </c>
      <c r="H1045" t="str">
        <f t="shared" si="16"/>
        <v>Jessica Pittman</v>
      </c>
    </row>
    <row r="1046" spans="1:8" x14ac:dyDescent="0.3">
      <c r="A1046" s="1">
        <v>45337.333333333336</v>
      </c>
      <c r="B1046" s="1">
        <v>45337.375</v>
      </c>
      <c r="C1046" t="s">
        <v>480</v>
      </c>
      <c r="D1046">
        <v>353</v>
      </c>
      <c r="E1046" t="s">
        <v>484</v>
      </c>
      <c r="F1046" t="s">
        <v>485</v>
      </c>
      <c r="G1046" t="s">
        <v>486</v>
      </c>
      <c r="H1046" t="str">
        <f t="shared" si="16"/>
        <v>Katherine Tyree</v>
      </c>
    </row>
    <row r="1047" spans="1:8" x14ac:dyDescent="0.3">
      <c r="A1047" s="1">
        <v>45337.333333333336</v>
      </c>
      <c r="B1047" s="1">
        <v>45337.375</v>
      </c>
      <c r="C1047" t="s">
        <v>487</v>
      </c>
      <c r="D1047">
        <v>149</v>
      </c>
      <c r="E1047" t="s">
        <v>500</v>
      </c>
      <c r="F1047" t="s">
        <v>501</v>
      </c>
      <c r="G1047" t="s">
        <v>502</v>
      </c>
      <c r="H1047" t="str">
        <f t="shared" si="16"/>
        <v>James Allen</v>
      </c>
    </row>
    <row r="1048" spans="1:8" x14ac:dyDescent="0.3">
      <c r="A1048" s="1">
        <v>45337.333333333336</v>
      </c>
      <c r="B1048" s="1">
        <v>45337.375</v>
      </c>
      <c r="C1048" t="s">
        <v>487</v>
      </c>
      <c r="D1048">
        <v>237</v>
      </c>
      <c r="E1048" t="s">
        <v>500</v>
      </c>
      <c r="F1048" t="s">
        <v>501</v>
      </c>
      <c r="G1048" t="s">
        <v>502</v>
      </c>
      <c r="H1048" t="str">
        <f t="shared" si="16"/>
        <v>James Allen</v>
      </c>
    </row>
    <row r="1049" spans="1:8" x14ac:dyDescent="0.3">
      <c r="A1049" s="1">
        <v>45337.354166666664</v>
      </c>
      <c r="B1049" s="1">
        <v>45337.375</v>
      </c>
      <c r="C1049" t="s">
        <v>480</v>
      </c>
      <c r="D1049">
        <v>104</v>
      </c>
      <c r="E1049" t="s">
        <v>494</v>
      </c>
      <c r="F1049" t="s">
        <v>495</v>
      </c>
      <c r="G1049" t="s">
        <v>496</v>
      </c>
      <c r="H1049" t="str">
        <f t="shared" si="16"/>
        <v>Kelli Cruthirds</v>
      </c>
    </row>
    <row r="1050" spans="1:8" x14ac:dyDescent="0.3">
      <c r="A1050" s="1">
        <v>45337.354166666664</v>
      </c>
      <c r="B1050" s="1">
        <v>45337.375</v>
      </c>
      <c r="C1050" t="s">
        <v>480</v>
      </c>
      <c r="D1050">
        <v>229</v>
      </c>
      <c r="E1050" t="s">
        <v>506</v>
      </c>
      <c r="F1050" t="s">
        <v>507</v>
      </c>
      <c r="G1050" t="s">
        <v>508</v>
      </c>
      <c r="H1050" t="str">
        <f t="shared" si="16"/>
        <v>Victoria Miley</v>
      </c>
    </row>
    <row r="1051" spans="1:8" x14ac:dyDescent="0.3">
      <c r="A1051" s="1">
        <v>45337.354166666664</v>
      </c>
      <c r="B1051" s="1">
        <v>45337.375</v>
      </c>
      <c r="C1051" t="s">
        <v>480</v>
      </c>
      <c r="D1051">
        <v>160</v>
      </c>
      <c r="E1051" t="s">
        <v>503</v>
      </c>
      <c r="F1051" t="s">
        <v>504</v>
      </c>
      <c r="G1051" t="s">
        <v>505</v>
      </c>
      <c r="H1051" t="str">
        <f t="shared" si="16"/>
        <v>D'Anna Pullen</v>
      </c>
    </row>
    <row r="1052" spans="1:8" x14ac:dyDescent="0.3">
      <c r="A1052" s="1">
        <v>45337.354166666664</v>
      </c>
      <c r="B1052" s="1">
        <v>45337.375</v>
      </c>
      <c r="C1052" t="s">
        <v>480</v>
      </c>
      <c r="D1052">
        <v>63</v>
      </c>
      <c r="E1052" t="s">
        <v>506</v>
      </c>
      <c r="F1052" t="s">
        <v>507</v>
      </c>
      <c r="G1052" t="s">
        <v>508</v>
      </c>
      <c r="H1052" t="str">
        <f t="shared" si="16"/>
        <v>Victoria Miley</v>
      </c>
    </row>
    <row r="1053" spans="1:8" x14ac:dyDescent="0.3">
      <c r="A1053" s="1">
        <v>45337.354166666664</v>
      </c>
      <c r="B1053" s="1">
        <v>45337.375</v>
      </c>
      <c r="C1053" t="s">
        <v>487</v>
      </c>
      <c r="D1053">
        <v>262</v>
      </c>
      <c r="E1053" t="s">
        <v>488</v>
      </c>
      <c r="F1053" t="s">
        <v>489</v>
      </c>
      <c r="G1053" t="s">
        <v>490</v>
      </c>
      <c r="H1053" t="str">
        <f t="shared" si="16"/>
        <v>Kelsea Rodriguez</v>
      </c>
    </row>
    <row r="1054" spans="1:8" x14ac:dyDescent="0.3">
      <c r="A1054" s="1">
        <v>45337.375</v>
      </c>
      <c r="B1054" s="1">
        <v>45337.395833333336</v>
      </c>
      <c r="C1054" t="s">
        <v>480</v>
      </c>
      <c r="D1054">
        <v>79</v>
      </c>
      <c r="E1054" t="s">
        <v>503</v>
      </c>
      <c r="F1054" t="s">
        <v>504</v>
      </c>
      <c r="G1054" t="s">
        <v>505</v>
      </c>
      <c r="H1054" t="str">
        <f t="shared" si="16"/>
        <v>D'Anna Pullen</v>
      </c>
    </row>
    <row r="1055" spans="1:8" x14ac:dyDescent="0.3">
      <c r="A1055" s="1">
        <v>45337.375</v>
      </c>
      <c r="B1055" s="1">
        <v>45337.395833333336</v>
      </c>
      <c r="C1055" t="s">
        <v>480</v>
      </c>
      <c r="D1055">
        <v>209</v>
      </c>
      <c r="E1055" t="s">
        <v>494</v>
      </c>
      <c r="F1055" t="s">
        <v>495</v>
      </c>
      <c r="G1055" t="s">
        <v>496</v>
      </c>
      <c r="H1055" t="str">
        <f t="shared" si="16"/>
        <v>Kelli Cruthirds</v>
      </c>
    </row>
    <row r="1056" spans="1:8" x14ac:dyDescent="0.3">
      <c r="A1056" s="1">
        <v>45337.375</v>
      </c>
      <c r="B1056" s="1">
        <v>45337.395833333336</v>
      </c>
      <c r="C1056" t="s">
        <v>480</v>
      </c>
      <c r="D1056">
        <v>172</v>
      </c>
      <c r="E1056" t="s">
        <v>503</v>
      </c>
      <c r="F1056" t="s">
        <v>504</v>
      </c>
      <c r="G1056" t="s">
        <v>505</v>
      </c>
      <c r="H1056" t="str">
        <f t="shared" si="16"/>
        <v>D'Anna Pullen</v>
      </c>
    </row>
    <row r="1057" spans="1:8" x14ac:dyDescent="0.3">
      <c r="A1057" s="1">
        <v>45337.375</v>
      </c>
      <c r="B1057" s="1">
        <v>45337.416666666664</v>
      </c>
      <c r="C1057" t="s">
        <v>480</v>
      </c>
      <c r="D1057">
        <v>41</v>
      </c>
      <c r="E1057" t="s">
        <v>484</v>
      </c>
      <c r="F1057" t="s">
        <v>485</v>
      </c>
      <c r="G1057" t="s">
        <v>486</v>
      </c>
      <c r="H1057" t="str">
        <f t="shared" si="16"/>
        <v>Katherine Tyree</v>
      </c>
    </row>
    <row r="1058" spans="1:8" x14ac:dyDescent="0.3">
      <c r="A1058" s="1">
        <v>45337.375</v>
      </c>
      <c r="B1058" s="1">
        <v>45337.416666666664</v>
      </c>
      <c r="C1058" t="s">
        <v>480</v>
      </c>
      <c r="D1058">
        <v>269</v>
      </c>
      <c r="E1058" t="s">
        <v>484</v>
      </c>
      <c r="F1058" t="s">
        <v>485</v>
      </c>
      <c r="G1058" t="s">
        <v>486</v>
      </c>
      <c r="H1058" t="str">
        <f t="shared" si="16"/>
        <v>Katherine Tyree</v>
      </c>
    </row>
    <row r="1059" spans="1:8" x14ac:dyDescent="0.3">
      <c r="A1059" s="1">
        <v>45337.375</v>
      </c>
      <c r="B1059" s="1">
        <v>45337.416666666664</v>
      </c>
      <c r="C1059" t="s">
        <v>480</v>
      </c>
      <c r="D1059">
        <v>133</v>
      </c>
      <c r="E1059" t="s">
        <v>497</v>
      </c>
      <c r="F1059" t="s">
        <v>498</v>
      </c>
      <c r="G1059" t="s">
        <v>499</v>
      </c>
      <c r="H1059" t="str">
        <f t="shared" si="16"/>
        <v>Christian Litz</v>
      </c>
    </row>
    <row r="1060" spans="1:8" x14ac:dyDescent="0.3">
      <c r="A1060" s="1">
        <v>45337.375</v>
      </c>
      <c r="B1060" s="1">
        <v>45337.416666666664</v>
      </c>
      <c r="C1060" t="s">
        <v>480</v>
      </c>
      <c r="D1060">
        <v>118</v>
      </c>
      <c r="E1060" t="s">
        <v>509</v>
      </c>
      <c r="F1060" t="s">
        <v>510</v>
      </c>
      <c r="G1060" t="s">
        <v>511</v>
      </c>
      <c r="H1060" t="str">
        <f t="shared" si="16"/>
        <v>Jessica Pittman</v>
      </c>
    </row>
    <row r="1061" spans="1:8" x14ac:dyDescent="0.3">
      <c r="A1061" s="1">
        <v>45337.375</v>
      </c>
      <c r="B1061" s="1">
        <v>45337.416666666664</v>
      </c>
      <c r="C1061" t="s">
        <v>480</v>
      </c>
      <c r="D1061">
        <v>345</v>
      </c>
      <c r="E1061" t="s">
        <v>497</v>
      </c>
      <c r="F1061" t="s">
        <v>498</v>
      </c>
      <c r="G1061" t="s">
        <v>499</v>
      </c>
      <c r="H1061" t="str">
        <f t="shared" si="16"/>
        <v>Christian Litz</v>
      </c>
    </row>
    <row r="1062" spans="1:8" x14ac:dyDescent="0.3">
      <c r="A1062" s="1">
        <v>45337.375</v>
      </c>
      <c r="B1062" s="1">
        <v>45337.416666666664</v>
      </c>
      <c r="C1062" t="s">
        <v>487</v>
      </c>
      <c r="D1062">
        <v>13</v>
      </c>
      <c r="E1062" t="s">
        <v>500</v>
      </c>
      <c r="F1062" t="s">
        <v>501</v>
      </c>
      <c r="G1062" t="s">
        <v>502</v>
      </c>
      <c r="H1062" t="str">
        <f t="shared" si="16"/>
        <v>James Allen</v>
      </c>
    </row>
    <row r="1063" spans="1:8" x14ac:dyDescent="0.3">
      <c r="A1063" s="1">
        <v>45337.375</v>
      </c>
      <c r="B1063" s="1">
        <v>45337.416666666664</v>
      </c>
      <c r="C1063" t="s">
        <v>487</v>
      </c>
      <c r="D1063">
        <v>206</v>
      </c>
      <c r="E1063" t="s">
        <v>488</v>
      </c>
      <c r="F1063" t="s">
        <v>489</v>
      </c>
      <c r="G1063" t="s">
        <v>490</v>
      </c>
      <c r="H1063" t="str">
        <f t="shared" si="16"/>
        <v>Kelsea Rodriguez</v>
      </c>
    </row>
    <row r="1064" spans="1:8" x14ac:dyDescent="0.3">
      <c r="A1064" s="1">
        <v>45337.375</v>
      </c>
      <c r="B1064" s="1">
        <v>45337.416666666664</v>
      </c>
      <c r="C1064" t="s">
        <v>487</v>
      </c>
      <c r="D1064">
        <v>108</v>
      </c>
      <c r="E1064" t="s">
        <v>500</v>
      </c>
      <c r="F1064" t="s">
        <v>501</v>
      </c>
      <c r="G1064" t="s">
        <v>502</v>
      </c>
      <c r="H1064" t="str">
        <f t="shared" si="16"/>
        <v>James Allen</v>
      </c>
    </row>
    <row r="1065" spans="1:8" x14ac:dyDescent="0.3">
      <c r="A1065" s="1">
        <v>45337.395833333336</v>
      </c>
      <c r="B1065" s="1">
        <v>45337.416666666664</v>
      </c>
      <c r="C1065" t="s">
        <v>480</v>
      </c>
      <c r="D1065">
        <v>130</v>
      </c>
      <c r="E1065" t="s">
        <v>503</v>
      </c>
      <c r="F1065" t="s">
        <v>504</v>
      </c>
      <c r="G1065" t="s">
        <v>505</v>
      </c>
      <c r="H1065" t="str">
        <f t="shared" si="16"/>
        <v>D'Anna Pullen</v>
      </c>
    </row>
    <row r="1066" spans="1:8" x14ac:dyDescent="0.3">
      <c r="A1066" s="1">
        <v>45337.395833333336</v>
      </c>
      <c r="B1066" s="1">
        <v>45337.416666666664</v>
      </c>
      <c r="C1066" t="s">
        <v>480</v>
      </c>
      <c r="D1066">
        <v>317</v>
      </c>
      <c r="E1066" t="s">
        <v>503</v>
      </c>
      <c r="F1066" t="s">
        <v>504</v>
      </c>
      <c r="G1066" t="s">
        <v>505</v>
      </c>
      <c r="H1066" t="str">
        <f t="shared" si="16"/>
        <v>D'Anna Pullen</v>
      </c>
    </row>
    <row r="1067" spans="1:8" x14ac:dyDescent="0.3">
      <c r="A1067" s="1">
        <v>45337.416666666664</v>
      </c>
      <c r="B1067" s="1">
        <v>45337.4375</v>
      </c>
      <c r="C1067" t="s">
        <v>480</v>
      </c>
      <c r="D1067">
        <v>55</v>
      </c>
      <c r="E1067" t="s">
        <v>506</v>
      </c>
      <c r="F1067" t="s">
        <v>507</v>
      </c>
      <c r="G1067" t="s">
        <v>508</v>
      </c>
      <c r="H1067" t="str">
        <f t="shared" si="16"/>
        <v>Victoria Miley</v>
      </c>
    </row>
    <row r="1068" spans="1:8" x14ac:dyDescent="0.3">
      <c r="A1068" s="1">
        <v>45337.416666666664</v>
      </c>
      <c r="B1068" s="1">
        <v>45337.4375</v>
      </c>
      <c r="C1068" t="s">
        <v>480</v>
      </c>
      <c r="D1068">
        <v>82</v>
      </c>
      <c r="E1068" t="s">
        <v>503</v>
      </c>
      <c r="F1068" t="s">
        <v>504</v>
      </c>
      <c r="G1068" t="s">
        <v>505</v>
      </c>
      <c r="H1068" t="str">
        <f t="shared" si="16"/>
        <v>D'Anna Pullen</v>
      </c>
    </row>
    <row r="1069" spans="1:8" x14ac:dyDescent="0.3">
      <c r="A1069" s="1">
        <v>45337.416666666664</v>
      </c>
      <c r="B1069" s="1">
        <v>45337.4375</v>
      </c>
      <c r="C1069" t="s">
        <v>480</v>
      </c>
      <c r="D1069">
        <v>54</v>
      </c>
      <c r="E1069" t="s">
        <v>494</v>
      </c>
      <c r="F1069" t="s">
        <v>495</v>
      </c>
      <c r="G1069" t="s">
        <v>496</v>
      </c>
      <c r="H1069" t="str">
        <f t="shared" si="16"/>
        <v>Kelli Cruthirds</v>
      </c>
    </row>
    <row r="1070" spans="1:8" x14ac:dyDescent="0.3">
      <c r="A1070" s="1">
        <v>45337.416666666664</v>
      </c>
      <c r="B1070" s="1">
        <v>45337.4375</v>
      </c>
      <c r="C1070" t="s">
        <v>480</v>
      </c>
      <c r="D1070">
        <v>174</v>
      </c>
      <c r="E1070" t="s">
        <v>503</v>
      </c>
      <c r="F1070" t="s">
        <v>504</v>
      </c>
      <c r="G1070" t="s">
        <v>505</v>
      </c>
      <c r="H1070" t="str">
        <f t="shared" si="16"/>
        <v>D'Anna Pullen</v>
      </c>
    </row>
    <row r="1071" spans="1:8" x14ac:dyDescent="0.3">
      <c r="A1071" s="1">
        <v>45337.416666666664</v>
      </c>
      <c r="B1071" s="1">
        <v>45337.4375</v>
      </c>
      <c r="C1071" t="s">
        <v>480</v>
      </c>
      <c r="D1071">
        <v>176</v>
      </c>
      <c r="E1071" t="s">
        <v>497</v>
      </c>
      <c r="F1071" t="s">
        <v>498</v>
      </c>
      <c r="G1071" t="s">
        <v>499</v>
      </c>
      <c r="H1071" t="str">
        <f t="shared" si="16"/>
        <v>Christian Litz</v>
      </c>
    </row>
    <row r="1072" spans="1:8" x14ac:dyDescent="0.3">
      <c r="A1072" s="1">
        <v>45337.416666666664</v>
      </c>
      <c r="B1072" s="1">
        <v>45337.458333333336</v>
      </c>
      <c r="C1072" t="s">
        <v>480</v>
      </c>
      <c r="D1072">
        <v>28</v>
      </c>
      <c r="E1072" t="s">
        <v>484</v>
      </c>
      <c r="F1072" t="s">
        <v>485</v>
      </c>
      <c r="G1072" t="s">
        <v>486</v>
      </c>
      <c r="H1072" t="str">
        <f t="shared" si="16"/>
        <v>Katherine Tyree</v>
      </c>
    </row>
    <row r="1073" spans="1:8" x14ac:dyDescent="0.3">
      <c r="A1073" s="1">
        <v>45337.416666666664</v>
      </c>
      <c r="B1073" s="1">
        <v>45337.458333333336</v>
      </c>
      <c r="C1073" t="s">
        <v>480</v>
      </c>
      <c r="D1073">
        <v>68</v>
      </c>
      <c r="E1073" t="s">
        <v>509</v>
      </c>
      <c r="F1073" t="s">
        <v>510</v>
      </c>
      <c r="G1073" t="s">
        <v>511</v>
      </c>
      <c r="H1073" t="str">
        <f t="shared" si="16"/>
        <v>Jessica Pittman</v>
      </c>
    </row>
    <row r="1074" spans="1:8" x14ac:dyDescent="0.3">
      <c r="A1074" s="1">
        <v>45337.416666666664</v>
      </c>
      <c r="B1074" s="1">
        <v>45337.458333333336</v>
      </c>
      <c r="C1074" t="s">
        <v>480</v>
      </c>
      <c r="D1074">
        <v>197</v>
      </c>
      <c r="E1074" t="s">
        <v>518</v>
      </c>
      <c r="F1074" t="s">
        <v>519</v>
      </c>
      <c r="G1074" t="s">
        <v>520</v>
      </c>
      <c r="H1074" t="str">
        <f t="shared" si="16"/>
        <v>Heidi Molaison</v>
      </c>
    </row>
    <row r="1075" spans="1:8" x14ac:dyDescent="0.3">
      <c r="A1075" s="1">
        <v>45337.416666666664</v>
      </c>
      <c r="B1075" s="1">
        <v>45337.458333333336</v>
      </c>
      <c r="C1075" t="s">
        <v>480</v>
      </c>
      <c r="D1075">
        <v>107</v>
      </c>
      <c r="E1075" t="s">
        <v>481</v>
      </c>
      <c r="F1075" t="s">
        <v>482</v>
      </c>
      <c r="G1075" t="s">
        <v>483</v>
      </c>
      <c r="H1075" t="str">
        <f t="shared" si="16"/>
        <v>Robert Crochet</v>
      </c>
    </row>
    <row r="1076" spans="1:8" x14ac:dyDescent="0.3">
      <c r="A1076" s="1">
        <v>45337.416666666664</v>
      </c>
      <c r="B1076" s="1">
        <v>45337.458333333336</v>
      </c>
      <c r="C1076" t="s">
        <v>480</v>
      </c>
      <c r="D1076">
        <v>129</v>
      </c>
      <c r="E1076" t="s">
        <v>509</v>
      </c>
      <c r="F1076" t="s">
        <v>510</v>
      </c>
      <c r="G1076" t="s">
        <v>511</v>
      </c>
      <c r="H1076" t="str">
        <f t="shared" si="16"/>
        <v>Jessica Pittman</v>
      </c>
    </row>
    <row r="1077" spans="1:8" x14ac:dyDescent="0.3">
      <c r="A1077" s="1">
        <v>45337.416666666664</v>
      </c>
      <c r="B1077" s="1">
        <v>45337.458333333336</v>
      </c>
      <c r="C1077" t="s">
        <v>480</v>
      </c>
      <c r="D1077">
        <v>276</v>
      </c>
      <c r="E1077" t="s">
        <v>484</v>
      </c>
      <c r="F1077" t="s">
        <v>485</v>
      </c>
      <c r="G1077" t="s">
        <v>486</v>
      </c>
      <c r="H1077" t="str">
        <f t="shared" si="16"/>
        <v>Katherine Tyree</v>
      </c>
    </row>
    <row r="1078" spans="1:8" x14ac:dyDescent="0.3">
      <c r="A1078" s="1">
        <v>45337.416666666664</v>
      </c>
      <c r="B1078" s="1">
        <v>45337.458333333336</v>
      </c>
      <c r="C1078" t="s">
        <v>480</v>
      </c>
      <c r="D1078">
        <v>71</v>
      </c>
      <c r="E1078" t="s">
        <v>481</v>
      </c>
      <c r="F1078" t="s">
        <v>482</v>
      </c>
      <c r="G1078" t="s">
        <v>483</v>
      </c>
      <c r="H1078" t="str">
        <f t="shared" si="16"/>
        <v>Robert Crochet</v>
      </c>
    </row>
    <row r="1079" spans="1:8" x14ac:dyDescent="0.3">
      <c r="A1079" s="1">
        <v>45337.416666666664</v>
      </c>
      <c r="B1079" s="1">
        <v>45337.458333333336</v>
      </c>
      <c r="C1079" t="s">
        <v>487</v>
      </c>
      <c r="D1079">
        <v>195</v>
      </c>
      <c r="E1079" t="s">
        <v>500</v>
      </c>
      <c r="F1079" t="s">
        <v>501</v>
      </c>
      <c r="G1079" t="s">
        <v>502</v>
      </c>
      <c r="H1079" t="str">
        <f t="shared" si="16"/>
        <v>James Allen</v>
      </c>
    </row>
    <row r="1080" spans="1:8" x14ac:dyDescent="0.3">
      <c r="A1080" s="1">
        <v>45337.416666666664</v>
      </c>
      <c r="B1080" s="1">
        <v>45337.458333333336</v>
      </c>
      <c r="C1080" t="s">
        <v>487</v>
      </c>
      <c r="D1080">
        <v>194</v>
      </c>
      <c r="E1080" t="s">
        <v>500</v>
      </c>
      <c r="F1080" t="s">
        <v>501</v>
      </c>
      <c r="G1080" t="s">
        <v>502</v>
      </c>
      <c r="H1080" t="str">
        <f t="shared" si="16"/>
        <v>James Allen</v>
      </c>
    </row>
    <row r="1081" spans="1:8" x14ac:dyDescent="0.3">
      <c r="A1081" s="1">
        <v>45337.416666666664</v>
      </c>
      <c r="B1081" s="1">
        <v>45337.458333333336</v>
      </c>
      <c r="C1081" t="s">
        <v>487</v>
      </c>
      <c r="D1081">
        <v>307</v>
      </c>
      <c r="E1081" t="s">
        <v>488</v>
      </c>
      <c r="F1081" t="s">
        <v>489</v>
      </c>
      <c r="G1081" t="s">
        <v>490</v>
      </c>
      <c r="H1081" t="str">
        <f t="shared" si="16"/>
        <v>Kelsea Rodriguez</v>
      </c>
    </row>
    <row r="1082" spans="1:8" x14ac:dyDescent="0.3">
      <c r="A1082" s="1">
        <v>45337.4375</v>
      </c>
      <c r="B1082" s="1">
        <v>45337.458333333336</v>
      </c>
      <c r="C1082" t="s">
        <v>480</v>
      </c>
      <c r="D1082">
        <v>289</v>
      </c>
      <c r="E1082" t="s">
        <v>503</v>
      </c>
      <c r="F1082" t="s">
        <v>504</v>
      </c>
      <c r="G1082" t="s">
        <v>505</v>
      </c>
      <c r="H1082" t="str">
        <f t="shared" si="16"/>
        <v>D'Anna Pullen</v>
      </c>
    </row>
    <row r="1083" spans="1:8" x14ac:dyDescent="0.3">
      <c r="A1083" s="1">
        <v>45337.4375</v>
      </c>
      <c r="B1083" s="1">
        <v>45337.458333333336</v>
      </c>
      <c r="C1083" t="s">
        <v>480</v>
      </c>
      <c r="D1083">
        <v>179</v>
      </c>
      <c r="E1083" t="s">
        <v>494</v>
      </c>
      <c r="F1083" t="s">
        <v>495</v>
      </c>
      <c r="G1083" t="s">
        <v>496</v>
      </c>
      <c r="H1083" t="str">
        <f t="shared" si="16"/>
        <v>Kelli Cruthirds</v>
      </c>
    </row>
    <row r="1084" spans="1:8" x14ac:dyDescent="0.3">
      <c r="A1084" s="1">
        <v>45337.4375</v>
      </c>
      <c r="B1084" s="1">
        <v>45337.458333333336</v>
      </c>
      <c r="C1084" t="s">
        <v>480</v>
      </c>
      <c r="D1084">
        <v>230</v>
      </c>
      <c r="E1084" t="s">
        <v>497</v>
      </c>
      <c r="F1084" t="s">
        <v>498</v>
      </c>
      <c r="G1084" t="s">
        <v>499</v>
      </c>
      <c r="H1084" t="str">
        <f t="shared" si="16"/>
        <v>Christian Litz</v>
      </c>
    </row>
    <row r="1085" spans="1:8" x14ac:dyDescent="0.3">
      <c r="A1085" s="1">
        <v>45337.4375</v>
      </c>
      <c r="B1085" s="1">
        <v>45337.458333333336</v>
      </c>
      <c r="C1085" t="s">
        <v>480</v>
      </c>
      <c r="D1085">
        <v>277</v>
      </c>
      <c r="E1085" t="s">
        <v>506</v>
      </c>
      <c r="F1085" t="s">
        <v>507</v>
      </c>
      <c r="G1085" t="s">
        <v>508</v>
      </c>
      <c r="H1085" t="str">
        <f t="shared" si="16"/>
        <v>Victoria Miley</v>
      </c>
    </row>
    <row r="1086" spans="1:8" x14ac:dyDescent="0.3">
      <c r="A1086" s="1">
        <v>45337.458333333336</v>
      </c>
      <c r="B1086" s="1">
        <v>45337.479166666664</v>
      </c>
      <c r="C1086" t="s">
        <v>480</v>
      </c>
      <c r="D1086">
        <v>215</v>
      </c>
      <c r="E1086" t="s">
        <v>503</v>
      </c>
      <c r="F1086" t="s">
        <v>504</v>
      </c>
      <c r="G1086" t="s">
        <v>505</v>
      </c>
      <c r="H1086" t="str">
        <f t="shared" si="16"/>
        <v>D'Anna Pullen</v>
      </c>
    </row>
    <row r="1087" spans="1:8" x14ac:dyDescent="0.3">
      <c r="A1087" s="1">
        <v>45337.458333333336</v>
      </c>
      <c r="B1087" s="1">
        <v>45337.479166666664</v>
      </c>
      <c r="C1087" t="s">
        <v>480</v>
      </c>
      <c r="D1087">
        <v>208</v>
      </c>
      <c r="E1087" t="s">
        <v>506</v>
      </c>
      <c r="F1087" t="s">
        <v>507</v>
      </c>
      <c r="G1087" t="s">
        <v>508</v>
      </c>
      <c r="H1087" t="str">
        <f t="shared" si="16"/>
        <v>Victoria Miley</v>
      </c>
    </row>
    <row r="1088" spans="1:8" x14ac:dyDescent="0.3">
      <c r="A1088" s="1">
        <v>45337.458333333336</v>
      </c>
      <c r="B1088" s="1">
        <v>45337.479166666664</v>
      </c>
      <c r="C1088" t="s">
        <v>480</v>
      </c>
      <c r="D1088">
        <v>240</v>
      </c>
      <c r="E1088" t="s">
        <v>494</v>
      </c>
      <c r="F1088" t="s">
        <v>495</v>
      </c>
      <c r="G1088" t="s">
        <v>496</v>
      </c>
      <c r="H1088" t="str">
        <f t="shared" si="16"/>
        <v>Kelli Cruthirds</v>
      </c>
    </row>
    <row r="1089" spans="1:8" x14ac:dyDescent="0.3">
      <c r="A1089" s="1">
        <v>45337.458333333336</v>
      </c>
      <c r="B1089" s="1">
        <v>45337.5</v>
      </c>
      <c r="C1089" t="s">
        <v>480</v>
      </c>
      <c r="D1089">
        <v>183</v>
      </c>
      <c r="E1089" t="s">
        <v>481</v>
      </c>
      <c r="F1089" t="s">
        <v>482</v>
      </c>
      <c r="G1089" t="s">
        <v>483</v>
      </c>
      <c r="H1089" t="str">
        <f t="shared" si="16"/>
        <v>Robert Crochet</v>
      </c>
    </row>
    <row r="1090" spans="1:8" x14ac:dyDescent="0.3">
      <c r="A1090" s="1">
        <v>45337.458333333336</v>
      </c>
      <c r="B1090" s="1">
        <v>45337.5</v>
      </c>
      <c r="C1090" t="s">
        <v>480</v>
      </c>
      <c r="D1090">
        <v>182</v>
      </c>
      <c r="E1090" t="s">
        <v>481</v>
      </c>
      <c r="F1090" t="s">
        <v>482</v>
      </c>
      <c r="G1090" t="s">
        <v>483</v>
      </c>
      <c r="H1090" t="str">
        <f t="shared" si="16"/>
        <v>Robert Crochet</v>
      </c>
    </row>
    <row r="1091" spans="1:8" x14ac:dyDescent="0.3">
      <c r="A1091" s="1">
        <v>45337.458333333336</v>
      </c>
      <c r="B1091" s="1">
        <v>45337.5</v>
      </c>
      <c r="C1091" t="s">
        <v>480</v>
      </c>
      <c r="D1091">
        <v>73</v>
      </c>
      <c r="E1091" t="s">
        <v>518</v>
      </c>
      <c r="F1091" t="s">
        <v>519</v>
      </c>
      <c r="G1091" t="s">
        <v>520</v>
      </c>
      <c r="H1091" t="str">
        <f t="shared" ref="H1091:H1154" si="17">CONCATENATE(F1091," ",G1091)</f>
        <v>Heidi Molaison</v>
      </c>
    </row>
    <row r="1092" spans="1:8" x14ac:dyDescent="0.3">
      <c r="A1092" s="1">
        <v>45337.458333333336</v>
      </c>
      <c r="B1092" s="1">
        <v>45337.5</v>
      </c>
      <c r="C1092" t="s">
        <v>480</v>
      </c>
      <c r="D1092">
        <v>6</v>
      </c>
      <c r="E1092" t="s">
        <v>509</v>
      </c>
      <c r="F1092" t="s">
        <v>510</v>
      </c>
      <c r="G1092" t="s">
        <v>511</v>
      </c>
      <c r="H1092" t="str">
        <f t="shared" si="17"/>
        <v>Jessica Pittman</v>
      </c>
    </row>
    <row r="1093" spans="1:8" x14ac:dyDescent="0.3">
      <c r="A1093" s="1">
        <v>45337.458333333336</v>
      </c>
      <c r="B1093" s="1">
        <v>45337.5</v>
      </c>
      <c r="C1093" t="s">
        <v>480</v>
      </c>
      <c r="D1093">
        <v>92</v>
      </c>
      <c r="E1093" t="s">
        <v>518</v>
      </c>
      <c r="F1093" t="s">
        <v>519</v>
      </c>
      <c r="G1093" t="s">
        <v>520</v>
      </c>
      <c r="H1093" t="str">
        <f t="shared" si="17"/>
        <v>Heidi Molaison</v>
      </c>
    </row>
    <row r="1094" spans="1:8" x14ac:dyDescent="0.3">
      <c r="A1094" s="1">
        <v>45337.458333333336</v>
      </c>
      <c r="B1094" s="1">
        <v>45337.5</v>
      </c>
      <c r="C1094" t="s">
        <v>487</v>
      </c>
      <c r="D1094">
        <v>64</v>
      </c>
      <c r="E1094" t="s">
        <v>500</v>
      </c>
      <c r="F1094" t="s">
        <v>501</v>
      </c>
      <c r="G1094" t="s">
        <v>502</v>
      </c>
      <c r="H1094" t="str">
        <f t="shared" si="17"/>
        <v>James Allen</v>
      </c>
    </row>
    <row r="1095" spans="1:8" x14ac:dyDescent="0.3">
      <c r="A1095" s="1">
        <v>45337.479166666664</v>
      </c>
      <c r="B1095" s="1">
        <v>45337.5</v>
      </c>
      <c r="C1095" t="s">
        <v>480</v>
      </c>
      <c r="D1095">
        <v>120</v>
      </c>
      <c r="E1095" t="s">
        <v>506</v>
      </c>
      <c r="F1095" t="s">
        <v>507</v>
      </c>
      <c r="G1095" t="s">
        <v>508</v>
      </c>
      <c r="H1095" t="str">
        <f t="shared" si="17"/>
        <v>Victoria Miley</v>
      </c>
    </row>
    <row r="1096" spans="1:8" x14ac:dyDescent="0.3">
      <c r="A1096" s="1">
        <v>45337.541666666664</v>
      </c>
      <c r="B1096" s="1">
        <v>45337.5625</v>
      </c>
      <c r="C1096" t="s">
        <v>480</v>
      </c>
      <c r="D1096">
        <v>299</v>
      </c>
      <c r="E1096" t="s">
        <v>503</v>
      </c>
      <c r="F1096" t="s">
        <v>504</v>
      </c>
      <c r="G1096" t="s">
        <v>505</v>
      </c>
      <c r="H1096" t="str">
        <f t="shared" si="17"/>
        <v>D'Anna Pullen</v>
      </c>
    </row>
    <row r="1097" spans="1:8" x14ac:dyDescent="0.3">
      <c r="A1097" s="1">
        <v>45337.541666666664</v>
      </c>
      <c r="B1097" s="1">
        <v>45337.5625</v>
      </c>
      <c r="C1097" t="s">
        <v>480</v>
      </c>
      <c r="D1097">
        <v>167</v>
      </c>
      <c r="E1097" t="s">
        <v>506</v>
      </c>
      <c r="F1097" t="s">
        <v>507</v>
      </c>
      <c r="G1097" t="s">
        <v>508</v>
      </c>
      <c r="H1097" t="str">
        <f t="shared" si="17"/>
        <v>Victoria Miley</v>
      </c>
    </row>
    <row r="1098" spans="1:8" x14ac:dyDescent="0.3">
      <c r="A1098" s="1">
        <v>45337.541666666664</v>
      </c>
      <c r="B1098" s="1">
        <v>45337.5625</v>
      </c>
      <c r="C1098" t="s">
        <v>480</v>
      </c>
      <c r="D1098">
        <v>76</v>
      </c>
      <c r="E1098" t="s">
        <v>518</v>
      </c>
      <c r="F1098" t="s">
        <v>519</v>
      </c>
      <c r="G1098" t="s">
        <v>520</v>
      </c>
      <c r="H1098" t="str">
        <f t="shared" si="17"/>
        <v>Heidi Molaison</v>
      </c>
    </row>
    <row r="1099" spans="1:8" x14ac:dyDescent="0.3">
      <c r="A1099" s="1">
        <v>45337.541666666664</v>
      </c>
      <c r="B1099" s="1">
        <v>45337.5625</v>
      </c>
      <c r="C1099" t="s">
        <v>487</v>
      </c>
      <c r="D1099">
        <v>169</v>
      </c>
      <c r="E1099" t="s">
        <v>488</v>
      </c>
      <c r="F1099" t="s">
        <v>489</v>
      </c>
      <c r="G1099" t="s">
        <v>490</v>
      </c>
      <c r="H1099" t="str">
        <f t="shared" si="17"/>
        <v>Kelsea Rodriguez</v>
      </c>
    </row>
    <row r="1100" spans="1:8" x14ac:dyDescent="0.3">
      <c r="A1100" s="1">
        <v>45337.541666666664</v>
      </c>
      <c r="B1100" s="1">
        <v>45337.583333333336</v>
      </c>
      <c r="C1100" t="s">
        <v>480</v>
      </c>
      <c r="D1100">
        <v>147</v>
      </c>
      <c r="E1100" t="s">
        <v>497</v>
      </c>
      <c r="F1100" t="s">
        <v>498</v>
      </c>
      <c r="G1100" t="s">
        <v>499</v>
      </c>
      <c r="H1100" t="str">
        <f t="shared" si="17"/>
        <v>Christian Litz</v>
      </c>
    </row>
    <row r="1101" spans="1:8" x14ac:dyDescent="0.3">
      <c r="A1101" s="1">
        <v>45337.541666666664</v>
      </c>
      <c r="B1101" s="1">
        <v>45337.583333333336</v>
      </c>
      <c r="C1101" t="s">
        <v>480</v>
      </c>
      <c r="D1101">
        <v>19</v>
      </c>
      <c r="E1101" t="s">
        <v>509</v>
      </c>
      <c r="F1101" t="s">
        <v>510</v>
      </c>
      <c r="G1101" t="s">
        <v>511</v>
      </c>
      <c r="H1101" t="str">
        <f t="shared" si="17"/>
        <v>Jessica Pittman</v>
      </c>
    </row>
    <row r="1102" spans="1:8" x14ac:dyDescent="0.3">
      <c r="A1102" s="1">
        <v>45337.541666666664</v>
      </c>
      <c r="B1102" s="1">
        <v>45337.583333333336</v>
      </c>
      <c r="C1102" t="s">
        <v>480</v>
      </c>
      <c r="D1102">
        <v>298</v>
      </c>
      <c r="E1102" t="s">
        <v>484</v>
      </c>
      <c r="F1102" t="s">
        <v>485</v>
      </c>
      <c r="G1102" t="s">
        <v>486</v>
      </c>
      <c r="H1102" t="str">
        <f t="shared" si="17"/>
        <v>Katherine Tyree</v>
      </c>
    </row>
    <row r="1103" spans="1:8" x14ac:dyDescent="0.3">
      <c r="A1103" s="1">
        <v>45337.541666666664</v>
      </c>
      <c r="B1103" s="1">
        <v>45337.583333333336</v>
      </c>
      <c r="C1103" t="s">
        <v>480</v>
      </c>
      <c r="D1103">
        <v>326</v>
      </c>
      <c r="E1103" t="s">
        <v>481</v>
      </c>
      <c r="F1103" t="s">
        <v>482</v>
      </c>
      <c r="G1103" t="s">
        <v>483</v>
      </c>
      <c r="H1103" t="str">
        <f t="shared" si="17"/>
        <v>Robert Crochet</v>
      </c>
    </row>
    <row r="1104" spans="1:8" x14ac:dyDescent="0.3">
      <c r="A1104" s="1">
        <v>45337.5625</v>
      </c>
      <c r="B1104" s="1">
        <v>45337.583333333336</v>
      </c>
      <c r="C1104" t="s">
        <v>487</v>
      </c>
      <c r="D1104">
        <v>117</v>
      </c>
      <c r="E1104" t="s">
        <v>494</v>
      </c>
      <c r="F1104" t="s">
        <v>495</v>
      </c>
      <c r="G1104" t="s">
        <v>496</v>
      </c>
      <c r="H1104" t="str">
        <f t="shared" si="17"/>
        <v>Kelli Cruthirds</v>
      </c>
    </row>
    <row r="1105" spans="1:8" x14ac:dyDescent="0.3">
      <c r="A1105" s="1">
        <v>45337.5625</v>
      </c>
      <c r="B1105" s="1">
        <v>45337.583333333336</v>
      </c>
      <c r="C1105" t="s">
        <v>487</v>
      </c>
      <c r="D1105">
        <v>116</v>
      </c>
      <c r="E1105" t="s">
        <v>494</v>
      </c>
      <c r="F1105" t="s">
        <v>495</v>
      </c>
      <c r="G1105" t="s">
        <v>496</v>
      </c>
      <c r="H1105" t="str">
        <f t="shared" si="17"/>
        <v>Kelli Cruthirds</v>
      </c>
    </row>
    <row r="1106" spans="1:8" x14ac:dyDescent="0.3">
      <c r="A1106" s="1">
        <v>45337.5625</v>
      </c>
      <c r="B1106" s="1">
        <v>45337.583333333336</v>
      </c>
      <c r="C1106" t="s">
        <v>487</v>
      </c>
      <c r="D1106">
        <v>2</v>
      </c>
      <c r="E1106" t="s">
        <v>488</v>
      </c>
      <c r="F1106" t="s">
        <v>489</v>
      </c>
      <c r="G1106" t="s">
        <v>490</v>
      </c>
      <c r="H1106" t="str">
        <f t="shared" si="17"/>
        <v>Kelsea Rodriguez</v>
      </c>
    </row>
    <row r="1107" spans="1:8" x14ac:dyDescent="0.3">
      <c r="A1107" s="1">
        <v>45337.5625</v>
      </c>
      <c r="B1107" s="1">
        <v>45337.604166666664</v>
      </c>
      <c r="C1107" t="s">
        <v>480</v>
      </c>
      <c r="D1107">
        <v>295</v>
      </c>
      <c r="E1107" t="s">
        <v>518</v>
      </c>
      <c r="F1107" t="s">
        <v>519</v>
      </c>
      <c r="G1107" t="s">
        <v>520</v>
      </c>
      <c r="H1107" t="str">
        <f t="shared" si="17"/>
        <v>Heidi Molaison</v>
      </c>
    </row>
    <row r="1108" spans="1:8" x14ac:dyDescent="0.3">
      <c r="A1108" s="1">
        <v>45337.583333333336</v>
      </c>
      <c r="B1108" s="1">
        <v>45337.604166666664</v>
      </c>
      <c r="C1108" t="s">
        <v>480</v>
      </c>
      <c r="D1108">
        <v>192</v>
      </c>
      <c r="E1108" t="s">
        <v>506</v>
      </c>
      <c r="F1108" t="s">
        <v>507</v>
      </c>
      <c r="G1108" t="s">
        <v>508</v>
      </c>
      <c r="H1108" t="str">
        <f t="shared" si="17"/>
        <v>Victoria Miley</v>
      </c>
    </row>
    <row r="1109" spans="1:8" x14ac:dyDescent="0.3">
      <c r="A1109" s="1">
        <v>45337.583333333336</v>
      </c>
      <c r="B1109" s="1">
        <v>45337.604166666664</v>
      </c>
      <c r="C1109" t="s">
        <v>487</v>
      </c>
      <c r="D1109">
        <v>2</v>
      </c>
      <c r="E1109" t="s">
        <v>494</v>
      </c>
      <c r="F1109" t="s">
        <v>495</v>
      </c>
      <c r="G1109" t="s">
        <v>496</v>
      </c>
      <c r="H1109" t="str">
        <f t="shared" si="17"/>
        <v>Kelli Cruthirds</v>
      </c>
    </row>
    <row r="1110" spans="1:8" x14ac:dyDescent="0.3">
      <c r="A1110" s="1">
        <v>45337.583333333336</v>
      </c>
      <c r="B1110" s="1">
        <v>45337.625</v>
      </c>
      <c r="C1110" t="s">
        <v>480</v>
      </c>
      <c r="D1110">
        <v>10</v>
      </c>
      <c r="E1110" t="s">
        <v>481</v>
      </c>
      <c r="F1110" t="s">
        <v>482</v>
      </c>
      <c r="G1110" t="s">
        <v>483</v>
      </c>
      <c r="H1110" t="str">
        <f t="shared" si="17"/>
        <v>Robert Crochet</v>
      </c>
    </row>
    <row r="1111" spans="1:8" x14ac:dyDescent="0.3">
      <c r="A1111" s="1">
        <v>45337.583333333336</v>
      </c>
      <c r="B1111" s="1">
        <v>45337.625</v>
      </c>
      <c r="C1111" t="s">
        <v>480</v>
      </c>
      <c r="D1111">
        <v>85</v>
      </c>
      <c r="E1111" t="s">
        <v>484</v>
      </c>
      <c r="F1111" t="s">
        <v>485</v>
      </c>
      <c r="G1111" t="s">
        <v>486</v>
      </c>
      <c r="H1111" t="str">
        <f t="shared" si="17"/>
        <v>Katherine Tyree</v>
      </c>
    </row>
    <row r="1112" spans="1:8" x14ac:dyDescent="0.3">
      <c r="A1112" s="1">
        <v>45337.583333333336</v>
      </c>
      <c r="B1112" s="1">
        <v>45337.625</v>
      </c>
      <c r="C1112" t="s">
        <v>480</v>
      </c>
      <c r="D1112">
        <v>332</v>
      </c>
      <c r="E1112" t="s">
        <v>497</v>
      </c>
      <c r="F1112" t="s">
        <v>498</v>
      </c>
      <c r="G1112" t="s">
        <v>499</v>
      </c>
      <c r="H1112" t="str">
        <f t="shared" si="17"/>
        <v>Christian Litz</v>
      </c>
    </row>
    <row r="1113" spans="1:8" x14ac:dyDescent="0.3">
      <c r="A1113" s="1">
        <v>45337.583333333336</v>
      </c>
      <c r="B1113" s="1">
        <v>45337.625</v>
      </c>
      <c r="C1113" t="s">
        <v>480</v>
      </c>
      <c r="D1113">
        <v>110</v>
      </c>
      <c r="E1113" t="s">
        <v>481</v>
      </c>
      <c r="F1113" t="s">
        <v>482</v>
      </c>
      <c r="G1113" t="s">
        <v>483</v>
      </c>
      <c r="H1113" t="str">
        <f t="shared" si="17"/>
        <v>Robert Crochet</v>
      </c>
    </row>
    <row r="1114" spans="1:8" x14ac:dyDescent="0.3">
      <c r="A1114" s="1">
        <v>45337.583333333336</v>
      </c>
      <c r="B1114" s="1">
        <v>45337.625</v>
      </c>
      <c r="C1114" t="s">
        <v>480</v>
      </c>
      <c r="D1114">
        <v>166</v>
      </c>
      <c r="E1114" t="s">
        <v>509</v>
      </c>
      <c r="F1114" t="s">
        <v>510</v>
      </c>
      <c r="G1114" t="s">
        <v>511</v>
      </c>
      <c r="H1114" t="str">
        <f t="shared" si="17"/>
        <v>Jessica Pittman</v>
      </c>
    </row>
    <row r="1115" spans="1:8" x14ac:dyDescent="0.3">
      <c r="A1115" s="1">
        <v>45337.583333333336</v>
      </c>
      <c r="B1115" s="1">
        <v>45337.625</v>
      </c>
      <c r="C1115" t="s">
        <v>480</v>
      </c>
      <c r="D1115">
        <v>319</v>
      </c>
      <c r="E1115" t="s">
        <v>484</v>
      </c>
      <c r="F1115" t="s">
        <v>485</v>
      </c>
      <c r="G1115" t="s">
        <v>486</v>
      </c>
      <c r="H1115" t="str">
        <f t="shared" si="17"/>
        <v>Katherine Tyree</v>
      </c>
    </row>
    <row r="1116" spans="1:8" x14ac:dyDescent="0.3">
      <c r="A1116" s="1">
        <v>45337.604166666664</v>
      </c>
      <c r="B1116" s="1">
        <v>45337.625</v>
      </c>
      <c r="C1116" t="s">
        <v>480</v>
      </c>
      <c r="D1116">
        <v>299</v>
      </c>
      <c r="E1116" t="s">
        <v>518</v>
      </c>
      <c r="F1116" t="s">
        <v>519</v>
      </c>
      <c r="G1116" t="s">
        <v>520</v>
      </c>
      <c r="H1116" t="str">
        <f t="shared" si="17"/>
        <v>Heidi Molaison</v>
      </c>
    </row>
    <row r="1117" spans="1:8" x14ac:dyDescent="0.3">
      <c r="A1117" s="1">
        <v>45337.625</v>
      </c>
      <c r="B1117" s="1">
        <v>45337.645833333336</v>
      </c>
      <c r="C1117" t="s">
        <v>480</v>
      </c>
      <c r="D1117">
        <v>217</v>
      </c>
      <c r="E1117" t="s">
        <v>503</v>
      </c>
      <c r="F1117" t="s">
        <v>504</v>
      </c>
      <c r="G1117" t="s">
        <v>505</v>
      </c>
      <c r="H1117" t="str">
        <f t="shared" si="17"/>
        <v>D'Anna Pullen</v>
      </c>
    </row>
    <row r="1118" spans="1:8" x14ac:dyDescent="0.3">
      <c r="A1118" s="1">
        <v>45337.625</v>
      </c>
      <c r="B1118" s="1">
        <v>45337.645833333336</v>
      </c>
      <c r="C1118" t="s">
        <v>480</v>
      </c>
      <c r="D1118">
        <v>204</v>
      </c>
      <c r="E1118" t="s">
        <v>518</v>
      </c>
      <c r="F1118" t="s">
        <v>519</v>
      </c>
      <c r="G1118" t="s">
        <v>520</v>
      </c>
      <c r="H1118" t="str">
        <f t="shared" si="17"/>
        <v>Heidi Molaison</v>
      </c>
    </row>
    <row r="1119" spans="1:8" x14ac:dyDescent="0.3">
      <c r="A1119" s="1">
        <v>45337.625</v>
      </c>
      <c r="B1119" s="1">
        <v>45337.645833333336</v>
      </c>
      <c r="C1119" t="s">
        <v>480</v>
      </c>
      <c r="D1119">
        <v>185</v>
      </c>
      <c r="E1119" t="s">
        <v>506</v>
      </c>
      <c r="F1119" t="s">
        <v>507</v>
      </c>
      <c r="G1119" t="s">
        <v>508</v>
      </c>
      <c r="H1119" t="str">
        <f t="shared" si="17"/>
        <v>Victoria Miley</v>
      </c>
    </row>
    <row r="1120" spans="1:8" x14ac:dyDescent="0.3">
      <c r="A1120" s="1">
        <v>45337.625</v>
      </c>
      <c r="B1120" s="1">
        <v>45337.645833333336</v>
      </c>
      <c r="C1120" t="s">
        <v>480</v>
      </c>
      <c r="D1120">
        <v>216</v>
      </c>
      <c r="E1120" t="s">
        <v>497</v>
      </c>
      <c r="F1120" t="s">
        <v>498</v>
      </c>
      <c r="G1120" t="s">
        <v>499</v>
      </c>
      <c r="H1120" t="str">
        <f t="shared" si="17"/>
        <v>Christian Litz</v>
      </c>
    </row>
    <row r="1121" spans="1:8" x14ac:dyDescent="0.3">
      <c r="A1121" s="1">
        <v>45337.625</v>
      </c>
      <c r="B1121" s="1">
        <v>45337.645833333336</v>
      </c>
      <c r="C1121" t="s">
        <v>487</v>
      </c>
      <c r="D1121">
        <v>81</v>
      </c>
      <c r="E1121" t="s">
        <v>494</v>
      </c>
      <c r="F1121" t="s">
        <v>495</v>
      </c>
      <c r="G1121" t="s">
        <v>496</v>
      </c>
      <c r="H1121" t="str">
        <f t="shared" si="17"/>
        <v>Kelli Cruthirds</v>
      </c>
    </row>
    <row r="1122" spans="1:8" x14ac:dyDescent="0.3">
      <c r="A1122" s="1">
        <v>45337.625</v>
      </c>
      <c r="B1122" s="1">
        <v>45337.666666666664</v>
      </c>
      <c r="C1122" t="s">
        <v>480</v>
      </c>
      <c r="D1122">
        <v>21</v>
      </c>
      <c r="E1122" t="s">
        <v>484</v>
      </c>
      <c r="F1122" t="s">
        <v>485</v>
      </c>
      <c r="G1122" t="s">
        <v>486</v>
      </c>
      <c r="H1122" t="str">
        <f t="shared" si="17"/>
        <v>Katherine Tyree</v>
      </c>
    </row>
    <row r="1123" spans="1:8" x14ac:dyDescent="0.3">
      <c r="A1123" s="1">
        <v>45337.625</v>
      </c>
      <c r="B1123" s="1">
        <v>45337.666666666664</v>
      </c>
      <c r="C1123" t="s">
        <v>480</v>
      </c>
      <c r="D1123">
        <v>236</v>
      </c>
      <c r="E1123" t="s">
        <v>481</v>
      </c>
      <c r="F1123" t="s">
        <v>482</v>
      </c>
      <c r="G1123" t="s">
        <v>483</v>
      </c>
      <c r="H1123" t="str">
        <f t="shared" si="17"/>
        <v>Robert Crochet</v>
      </c>
    </row>
    <row r="1124" spans="1:8" x14ac:dyDescent="0.3">
      <c r="A1124" s="1">
        <v>45337.625</v>
      </c>
      <c r="B1124" s="1">
        <v>45337.666666666664</v>
      </c>
      <c r="C1124" t="s">
        <v>480</v>
      </c>
      <c r="D1124">
        <v>354</v>
      </c>
      <c r="E1124" t="s">
        <v>484</v>
      </c>
      <c r="F1124" t="s">
        <v>485</v>
      </c>
      <c r="G1124" t="s">
        <v>486</v>
      </c>
      <c r="H1124" t="str">
        <f t="shared" si="17"/>
        <v>Katherine Tyree</v>
      </c>
    </row>
    <row r="1125" spans="1:8" x14ac:dyDescent="0.3">
      <c r="A1125" s="1">
        <v>45337.625</v>
      </c>
      <c r="B1125" s="1">
        <v>45337.666666666664</v>
      </c>
      <c r="C1125" t="s">
        <v>480</v>
      </c>
      <c r="D1125">
        <v>44</v>
      </c>
      <c r="E1125" t="s">
        <v>484</v>
      </c>
      <c r="F1125" t="s">
        <v>485</v>
      </c>
      <c r="G1125" t="s">
        <v>486</v>
      </c>
      <c r="H1125" t="str">
        <f t="shared" si="17"/>
        <v>Katherine Tyree</v>
      </c>
    </row>
    <row r="1126" spans="1:8" x14ac:dyDescent="0.3">
      <c r="A1126" s="1">
        <v>45337.645833333336</v>
      </c>
      <c r="B1126" s="1">
        <v>45337.666666666664</v>
      </c>
      <c r="C1126" t="s">
        <v>480</v>
      </c>
      <c r="D1126">
        <v>228</v>
      </c>
      <c r="E1126" t="s">
        <v>506</v>
      </c>
      <c r="F1126" t="s">
        <v>507</v>
      </c>
      <c r="G1126" t="s">
        <v>508</v>
      </c>
      <c r="H1126" t="str">
        <f t="shared" si="17"/>
        <v>Victoria Miley</v>
      </c>
    </row>
    <row r="1127" spans="1:8" x14ac:dyDescent="0.3">
      <c r="A1127" s="1">
        <v>45337.645833333336</v>
      </c>
      <c r="B1127" s="1">
        <v>45337.666666666664</v>
      </c>
      <c r="C1127" t="s">
        <v>480</v>
      </c>
      <c r="D1127">
        <v>204</v>
      </c>
      <c r="E1127" t="s">
        <v>503</v>
      </c>
      <c r="F1127" t="s">
        <v>504</v>
      </c>
      <c r="G1127" t="s">
        <v>505</v>
      </c>
      <c r="H1127" t="str">
        <f t="shared" si="17"/>
        <v>D'Anna Pullen</v>
      </c>
    </row>
    <row r="1128" spans="1:8" x14ac:dyDescent="0.3">
      <c r="A1128" s="1">
        <v>45337.645833333336</v>
      </c>
      <c r="B1128" s="1">
        <v>45337.666666666664</v>
      </c>
      <c r="C1128" t="s">
        <v>480</v>
      </c>
      <c r="D1128">
        <v>252</v>
      </c>
      <c r="E1128" t="s">
        <v>497</v>
      </c>
      <c r="F1128" t="s">
        <v>498</v>
      </c>
      <c r="G1128" t="s">
        <v>499</v>
      </c>
      <c r="H1128" t="str">
        <f t="shared" si="17"/>
        <v>Christian Litz</v>
      </c>
    </row>
    <row r="1129" spans="1:8" x14ac:dyDescent="0.3">
      <c r="A1129" s="1">
        <v>45337.645833333336</v>
      </c>
      <c r="B1129" s="1">
        <v>45337.666666666664</v>
      </c>
      <c r="C1129" t="s">
        <v>480</v>
      </c>
      <c r="D1129">
        <v>185</v>
      </c>
      <c r="E1129" t="s">
        <v>518</v>
      </c>
      <c r="F1129" t="s">
        <v>519</v>
      </c>
      <c r="G1129" t="s">
        <v>520</v>
      </c>
      <c r="H1129" t="str">
        <f t="shared" si="17"/>
        <v>Heidi Molaison</v>
      </c>
    </row>
    <row r="1130" spans="1:8" x14ac:dyDescent="0.3">
      <c r="A1130" s="1">
        <v>45337.645833333336</v>
      </c>
      <c r="B1130" s="1">
        <v>45337.666666666664</v>
      </c>
      <c r="C1130" t="s">
        <v>487</v>
      </c>
      <c r="D1130">
        <v>283</v>
      </c>
      <c r="E1130" t="s">
        <v>494</v>
      </c>
      <c r="F1130" t="s">
        <v>495</v>
      </c>
      <c r="G1130" t="s">
        <v>496</v>
      </c>
      <c r="H1130" t="str">
        <f t="shared" si="17"/>
        <v>Kelli Cruthirds</v>
      </c>
    </row>
    <row r="1131" spans="1:8" x14ac:dyDescent="0.3">
      <c r="A1131" s="1">
        <v>45337.666666666664</v>
      </c>
      <c r="B1131" s="1">
        <v>45337.6875</v>
      </c>
      <c r="C1131" t="s">
        <v>480</v>
      </c>
      <c r="D1131">
        <v>83</v>
      </c>
      <c r="E1131" t="s">
        <v>506</v>
      </c>
      <c r="F1131" t="s">
        <v>507</v>
      </c>
      <c r="G1131" t="s">
        <v>508</v>
      </c>
      <c r="H1131" t="str">
        <f t="shared" si="17"/>
        <v>Victoria Miley</v>
      </c>
    </row>
    <row r="1132" spans="1:8" x14ac:dyDescent="0.3">
      <c r="A1132" s="1">
        <v>45337.666666666664</v>
      </c>
      <c r="B1132" s="1">
        <v>45337.6875</v>
      </c>
      <c r="C1132" t="s">
        <v>480</v>
      </c>
      <c r="D1132">
        <v>185</v>
      </c>
      <c r="E1132" t="s">
        <v>497</v>
      </c>
      <c r="F1132" t="s">
        <v>498</v>
      </c>
      <c r="G1132" t="s">
        <v>499</v>
      </c>
      <c r="H1132" t="str">
        <f t="shared" si="17"/>
        <v>Christian Litz</v>
      </c>
    </row>
    <row r="1133" spans="1:8" x14ac:dyDescent="0.3">
      <c r="A1133" s="1">
        <v>45337.666666666664</v>
      </c>
      <c r="B1133" s="1">
        <v>45337.6875</v>
      </c>
      <c r="C1133" t="s">
        <v>480</v>
      </c>
      <c r="D1133">
        <v>135</v>
      </c>
      <c r="E1133" t="s">
        <v>503</v>
      </c>
      <c r="F1133" t="s">
        <v>504</v>
      </c>
      <c r="G1133" t="s">
        <v>505</v>
      </c>
      <c r="H1133" t="str">
        <f t="shared" si="17"/>
        <v>D'Anna Pullen</v>
      </c>
    </row>
    <row r="1134" spans="1:8" x14ac:dyDescent="0.3">
      <c r="A1134" s="1">
        <v>45337.666666666664</v>
      </c>
      <c r="B1134" s="1">
        <v>45337.6875</v>
      </c>
      <c r="C1134" t="s">
        <v>480</v>
      </c>
      <c r="D1134">
        <v>266</v>
      </c>
      <c r="E1134" t="s">
        <v>518</v>
      </c>
      <c r="F1134" t="s">
        <v>519</v>
      </c>
      <c r="G1134" t="s">
        <v>520</v>
      </c>
      <c r="H1134" t="str">
        <f t="shared" si="17"/>
        <v>Heidi Molaison</v>
      </c>
    </row>
    <row r="1135" spans="1:8" x14ac:dyDescent="0.3">
      <c r="A1135" s="1">
        <v>45337.666666666664</v>
      </c>
      <c r="B1135" s="1">
        <v>45337.6875</v>
      </c>
      <c r="C1135" t="s">
        <v>487</v>
      </c>
      <c r="D1135">
        <v>212</v>
      </c>
      <c r="E1135" t="s">
        <v>494</v>
      </c>
      <c r="F1135" t="s">
        <v>495</v>
      </c>
      <c r="G1135" t="s">
        <v>496</v>
      </c>
      <c r="H1135" t="str">
        <f t="shared" si="17"/>
        <v>Kelli Cruthirds</v>
      </c>
    </row>
    <row r="1136" spans="1:8" x14ac:dyDescent="0.3">
      <c r="A1136" s="1">
        <v>45337.666666666664</v>
      </c>
      <c r="B1136" s="1">
        <v>45337.708333333336</v>
      </c>
      <c r="C1136" t="s">
        <v>480</v>
      </c>
      <c r="D1136">
        <v>97</v>
      </c>
      <c r="E1136" t="s">
        <v>484</v>
      </c>
      <c r="F1136" t="s">
        <v>485</v>
      </c>
      <c r="G1136" t="s">
        <v>486</v>
      </c>
      <c r="H1136" t="str">
        <f t="shared" si="17"/>
        <v>Katherine Tyree</v>
      </c>
    </row>
    <row r="1137" spans="1:8" x14ac:dyDescent="0.3">
      <c r="A1137" s="1">
        <v>45337.666666666664</v>
      </c>
      <c r="B1137" s="1">
        <v>45337.708333333336</v>
      </c>
      <c r="C1137" t="s">
        <v>480</v>
      </c>
      <c r="D1137">
        <v>170</v>
      </c>
      <c r="E1137" t="s">
        <v>481</v>
      </c>
      <c r="F1137" t="s">
        <v>482</v>
      </c>
      <c r="G1137" t="s">
        <v>483</v>
      </c>
      <c r="H1137" t="str">
        <f t="shared" si="17"/>
        <v>Robert Crochet</v>
      </c>
    </row>
    <row r="1138" spans="1:8" x14ac:dyDescent="0.3">
      <c r="A1138" s="1">
        <v>45337.666666666664</v>
      </c>
      <c r="B1138" s="1">
        <v>45337.708333333336</v>
      </c>
      <c r="C1138" t="s">
        <v>480</v>
      </c>
      <c r="D1138">
        <v>60</v>
      </c>
      <c r="E1138" t="s">
        <v>484</v>
      </c>
      <c r="F1138" t="s">
        <v>485</v>
      </c>
      <c r="G1138" t="s">
        <v>486</v>
      </c>
      <c r="H1138" t="str">
        <f t="shared" si="17"/>
        <v>Katherine Tyree</v>
      </c>
    </row>
    <row r="1139" spans="1:8" x14ac:dyDescent="0.3">
      <c r="A1139" s="1">
        <v>45337.666666666664</v>
      </c>
      <c r="B1139" s="1">
        <v>45337.708333333336</v>
      </c>
      <c r="C1139" t="s">
        <v>480</v>
      </c>
      <c r="D1139">
        <v>111</v>
      </c>
      <c r="E1139" t="s">
        <v>481</v>
      </c>
      <c r="F1139" t="s">
        <v>482</v>
      </c>
      <c r="G1139" t="s">
        <v>483</v>
      </c>
      <c r="H1139" t="str">
        <f t="shared" si="17"/>
        <v>Robert Crochet</v>
      </c>
    </row>
    <row r="1140" spans="1:8" x14ac:dyDescent="0.3">
      <c r="A1140" s="1">
        <v>45337.6875</v>
      </c>
      <c r="B1140" s="1">
        <v>45337.708333333336</v>
      </c>
      <c r="C1140" t="s">
        <v>480</v>
      </c>
      <c r="D1140">
        <v>124</v>
      </c>
      <c r="E1140" t="s">
        <v>503</v>
      </c>
      <c r="F1140" t="s">
        <v>504</v>
      </c>
      <c r="G1140" t="s">
        <v>505</v>
      </c>
      <c r="H1140" t="str">
        <f t="shared" si="17"/>
        <v>D'Anna Pullen</v>
      </c>
    </row>
    <row r="1141" spans="1:8" x14ac:dyDescent="0.3">
      <c r="A1141" s="1">
        <v>45337.6875</v>
      </c>
      <c r="B1141" s="1">
        <v>45337.708333333336</v>
      </c>
      <c r="C1141" t="s">
        <v>480</v>
      </c>
      <c r="D1141">
        <v>61</v>
      </c>
      <c r="E1141" t="s">
        <v>518</v>
      </c>
      <c r="F1141" t="s">
        <v>519</v>
      </c>
      <c r="G1141" t="s">
        <v>520</v>
      </c>
      <c r="H1141" t="str">
        <f t="shared" si="17"/>
        <v>Heidi Molaison</v>
      </c>
    </row>
    <row r="1142" spans="1:8" x14ac:dyDescent="0.3">
      <c r="A1142" s="1">
        <v>45337.6875</v>
      </c>
      <c r="B1142" s="1">
        <v>45337.708333333336</v>
      </c>
      <c r="C1142" t="s">
        <v>480</v>
      </c>
      <c r="D1142">
        <v>141</v>
      </c>
      <c r="E1142" t="s">
        <v>497</v>
      </c>
      <c r="F1142" t="s">
        <v>498</v>
      </c>
      <c r="G1142" t="s">
        <v>499</v>
      </c>
      <c r="H1142" t="str">
        <f t="shared" si="17"/>
        <v>Christian Litz</v>
      </c>
    </row>
    <row r="1143" spans="1:8" x14ac:dyDescent="0.3">
      <c r="A1143" s="1">
        <v>45337.6875</v>
      </c>
      <c r="B1143" s="1">
        <v>45337.708333333336</v>
      </c>
      <c r="C1143" t="s">
        <v>480</v>
      </c>
      <c r="D1143">
        <v>142</v>
      </c>
      <c r="E1143" t="s">
        <v>497</v>
      </c>
      <c r="F1143" t="s">
        <v>498</v>
      </c>
      <c r="G1143" t="s">
        <v>499</v>
      </c>
      <c r="H1143" t="str">
        <f t="shared" si="17"/>
        <v>Christian Litz</v>
      </c>
    </row>
    <row r="1144" spans="1:8" x14ac:dyDescent="0.3">
      <c r="A1144" s="1">
        <v>45337.6875</v>
      </c>
      <c r="B1144" s="1">
        <v>45337.708333333336</v>
      </c>
      <c r="C1144" t="s">
        <v>480</v>
      </c>
      <c r="D1144">
        <v>274</v>
      </c>
      <c r="E1144" t="s">
        <v>506</v>
      </c>
      <c r="F1144" t="s">
        <v>507</v>
      </c>
      <c r="G1144" t="s">
        <v>508</v>
      </c>
      <c r="H1144" t="str">
        <f t="shared" si="17"/>
        <v>Victoria Miley</v>
      </c>
    </row>
    <row r="1145" spans="1:8" x14ac:dyDescent="0.3">
      <c r="A1145" s="1">
        <v>45337.708333333336</v>
      </c>
      <c r="B1145" s="1">
        <v>45337.729166666664</v>
      </c>
      <c r="C1145" t="s">
        <v>480</v>
      </c>
      <c r="D1145">
        <v>201</v>
      </c>
      <c r="E1145" t="s">
        <v>506</v>
      </c>
      <c r="F1145" t="s">
        <v>507</v>
      </c>
      <c r="G1145" t="s">
        <v>508</v>
      </c>
      <c r="H1145" t="str">
        <f t="shared" si="17"/>
        <v>Victoria Miley</v>
      </c>
    </row>
    <row r="1146" spans="1:8" x14ac:dyDescent="0.3">
      <c r="A1146" s="1">
        <v>45337.708333333336</v>
      </c>
      <c r="B1146" s="1">
        <v>45337.729166666664</v>
      </c>
      <c r="C1146" t="s">
        <v>480</v>
      </c>
      <c r="D1146">
        <v>202</v>
      </c>
      <c r="E1146" t="s">
        <v>503</v>
      </c>
      <c r="F1146" t="s">
        <v>504</v>
      </c>
      <c r="G1146" t="s">
        <v>505</v>
      </c>
      <c r="H1146" t="str">
        <f t="shared" si="17"/>
        <v>D'Anna Pullen</v>
      </c>
    </row>
    <row r="1147" spans="1:8" x14ac:dyDescent="0.3">
      <c r="A1147" s="1">
        <v>45337.708333333336</v>
      </c>
      <c r="B1147" s="1">
        <v>45337.729166666664</v>
      </c>
      <c r="C1147" t="s">
        <v>487</v>
      </c>
      <c r="D1147">
        <v>300</v>
      </c>
      <c r="E1147" t="s">
        <v>494</v>
      </c>
      <c r="F1147" t="s">
        <v>495</v>
      </c>
      <c r="G1147" t="s">
        <v>496</v>
      </c>
      <c r="H1147" t="str">
        <f t="shared" si="17"/>
        <v>Kelli Cruthirds</v>
      </c>
    </row>
    <row r="1148" spans="1:8" x14ac:dyDescent="0.3">
      <c r="A1148" s="1">
        <v>45337.708333333336</v>
      </c>
      <c r="B1148" s="1">
        <v>45337.75</v>
      </c>
      <c r="C1148" t="s">
        <v>480</v>
      </c>
      <c r="D1148">
        <v>190</v>
      </c>
      <c r="E1148" t="s">
        <v>497</v>
      </c>
      <c r="F1148" t="s">
        <v>498</v>
      </c>
      <c r="G1148" t="s">
        <v>499</v>
      </c>
      <c r="H1148" t="str">
        <f t="shared" si="17"/>
        <v>Christian Litz</v>
      </c>
    </row>
    <row r="1149" spans="1:8" x14ac:dyDescent="0.3">
      <c r="A1149" s="1">
        <v>45337.708333333336</v>
      </c>
      <c r="B1149" s="1">
        <v>45337.75</v>
      </c>
      <c r="C1149" t="s">
        <v>480</v>
      </c>
      <c r="D1149">
        <v>243</v>
      </c>
      <c r="E1149" t="s">
        <v>481</v>
      </c>
      <c r="F1149" t="s">
        <v>482</v>
      </c>
      <c r="G1149" t="s">
        <v>483</v>
      </c>
      <c r="H1149" t="str">
        <f t="shared" si="17"/>
        <v>Robert Crochet</v>
      </c>
    </row>
    <row r="1150" spans="1:8" x14ac:dyDescent="0.3">
      <c r="A1150" s="1">
        <v>45337.708333333336</v>
      </c>
      <c r="B1150" s="1">
        <v>45337.75</v>
      </c>
      <c r="C1150" t="s">
        <v>480</v>
      </c>
      <c r="D1150">
        <v>77</v>
      </c>
      <c r="E1150" t="s">
        <v>497</v>
      </c>
      <c r="F1150" t="s">
        <v>498</v>
      </c>
      <c r="G1150" t="s">
        <v>499</v>
      </c>
      <c r="H1150" t="str">
        <f t="shared" si="17"/>
        <v>Christian Litz</v>
      </c>
    </row>
    <row r="1151" spans="1:8" x14ac:dyDescent="0.3">
      <c r="A1151" s="1">
        <v>45337.708333333336</v>
      </c>
      <c r="B1151" s="1">
        <v>45337.75</v>
      </c>
      <c r="C1151" t="s">
        <v>480</v>
      </c>
      <c r="D1151">
        <v>260</v>
      </c>
      <c r="E1151" t="s">
        <v>481</v>
      </c>
      <c r="F1151" t="s">
        <v>482</v>
      </c>
      <c r="G1151" t="s">
        <v>483</v>
      </c>
      <c r="H1151" t="str">
        <f t="shared" si="17"/>
        <v>Robert Crochet</v>
      </c>
    </row>
    <row r="1152" spans="1:8" x14ac:dyDescent="0.3">
      <c r="A1152" s="1">
        <v>45337.708333333336</v>
      </c>
      <c r="B1152" s="1">
        <v>45337.75</v>
      </c>
      <c r="C1152" t="s">
        <v>480</v>
      </c>
      <c r="D1152">
        <v>50</v>
      </c>
      <c r="E1152" t="s">
        <v>484</v>
      </c>
      <c r="F1152" t="s">
        <v>485</v>
      </c>
      <c r="G1152" t="s">
        <v>486</v>
      </c>
      <c r="H1152" t="str">
        <f t="shared" si="17"/>
        <v>Katherine Tyree</v>
      </c>
    </row>
    <row r="1153" spans="1:8" x14ac:dyDescent="0.3">
      <c r="A1153" s="1">
        <v>45337.708333333336</v>
      </c>
      <c r="B1153" s="1">
        <v>45337.75</v>
      </c>
      <c r="C1153" t="s">
        <v>480</v>
      </c>
      <c r="D1153">
        <v>207</v>
      </c>
      <c r="E1153" t="s">
        <v>481</v>
      </c>
      <c r="F1153" t="s">
        <v>482</v>
      </c>
      <c r="G1153" t="s">
        <v>483</v>
      </c>
      <c r="H1153" t="str">
        <f t="shared" si="17"/>
        <v>Robert Crochet</v>
      </c>
    </row>
    <row r="1154" spans="1:8" x14ac:dyDescent="0.3">
      <c r="A1154" s="1">
        <v>45337.729166666664</v>
      </c>
      <c r="B1154" s="1">
        <v>45337.75</v>
      </c>
      <c r="C1154" t="s">
        <v>480</v>
      </c>
      <c r="D1154">
        <v>46</v>
      </c>
      <c r="E1154" t="s">
        <v>503</v>
      </c>
      <c r="F1154" t="s">
        <v>504</v>
      </c>
      <c r="G1154" t="s">
        <v>505</v>
      </c>
      <c r="H1154" t="str">
        <f t="shared" si="17"/>
        <v>D'Anna Pullen</v>
      </c>
    </row>
    <row r="1155" spans="1:8" x14ac:dyDescent="0.3">
      <c r="A1155" s="1">
        <v>45337.729166666664</v>
      </c>
      <c r="B1155" s="1">
        <v>45337.75</v>
      </c>
      <c r="C1155" t="s">
        <v>480</v>
      </c>
      <c r="D1155">
        <v>218</v>
      </c>
      <c r="E1155" t="s">
        <v>506</v>
      </c>
      <c r="F1155" t="s">
        <v>507</v>
      </c>
      <c r="G1155" t="s">
        <v>508</v>
      </c>
      <c r="H1155" t="str">
        <f t="shared" ref="H1155:H1218" si="18">CONCATENATE(F1155," ",G1155)</f>
        <v>Victoria Miley</v>
      </c>
    </row>
    <row r="1156" spans="1:8" x14ac:dyDescent="0.3">
      <c r="A1156" s="1">
        <v>45337.729166666664</v>
      </c>
      <c r="B1156" s="1">
        <v>45337.75</v>
      </c>
      <c r="C1156" t="s">
        <v>480</v>
      </c>
      <c r="D1156">
        <v>309</v>
      </c>
      <c r="E1156" t="s">
        <v>506</v>
      </c>
      <c r="F1156" t="s">
        <v>507</v>
      </c>
      <c r="G1156" t="s">
        <v>508</v>
      </c>
      <c r="H1156" t="str">
        <f t="shared" si="18"/>
        <v>Victoria Miley</v>
      </c>
    </row>
    <row r="1157" spans="1:8" x14ac:dyDescent="0.3">
      <c r="A1157" s="1">
        <v>45338.291666666664</v>
      </c>
      <c r="B1157" s="1">
        <v>45338.333333333336</v>
      </c>
      <c r="C1157" t="s">
        <v>480</v>
      </c>
      <c r="D1157">
        <v>100</v>
      </c>
      <c r="E1157" t="s">
        <v>484</v>
      </c>
      <c r="F1157" t="s">
        <v>485</v>
      </c>
      <c r="G1157" t="s">
        <v>486</v>
      </c>
      <c r="H1157" t="str">
        <f t="shared" si="18"/>
        <v>Katherine Tyree</v>
      </c>
    </row>
    <row r="1158" spans="1:8" x14ac:dyDescent="0.3">
      <c r="A1158" s="1">
        <v>45338.291666666664</v>
      </c>
      <c r="B1158" s="1">
        <v>45338.333333333336</v>
      </c>
      <c r="C1158" t="s">
        <v>480</v>
      </c>
      <c r="D1158">
        <v>154</v>
      </c>
      <c r="E1158" t="s">
        <v>484</v>
      </c>
      <c r="F1158" t="s">
        <v>485</v>
      </c>
      <c r="G1158" t="s">
        <v>486</v>
      </c>
      <c r="H1158" t="str">
        <f t="shared" si="18"/>
        <v>Katherine Tyree</v>
      </c>
    </row>
    <row r="1159" spans="1:8" x14ac:dyDescent="0.3">
      <c r="A1159" s="1">
        <v>45338.291666666664</v>
      </c>
      <c r="B1159" s="1">
        <v>45338.333333333336</v>
      </c>
      <c r="C1159" t="s">
        <v>487</v>
      </c>
      <c r="D1159">
        <v>140</v>
      </c>
      <c r="E1159" t="s">
        <v>500</v>
      </c>
      <c r="F1159" t="s">
        <v>501</v>
      </c>
      <c r="G1159" t="s">
        <v>502</v>
      </c>
      <c r="H1159" t="str">
        <f t="shared" si="18"/>
        <v>James Allen</v>
      </c>
    </row>
    <row r="1160" spans="1:8" x14ac:dyDescent="0.3">
      <c r="A1160" s="1">
        <v>45338.333333333336</v>
      </c>
      <c r="B1160" s="1">
        <v>45338.354166666664</v>
      </c>
      <c r="C1160" t="s">
        <v>480</v>
      </c>
      <c r="D1160">
        <v>20</v>
      </c>
      <c r="E1160" t="s">
        <v>506</v>
      </c>
      <c r="F1160" t="s">
        <v>507</v>
      </c>
      <c r="G1160" t="s">
        <v>508</v>
      </c>
      <c r="H1160" t="str">
        <f t="shared" si="18"/>
        <v>Victoria Miley</v>
      </c>
    </row>
    <row r="1161" spans="1:8" x14ac:dyDescent="0.3">
      <c r="A1161" s="1">
        <v>45338.333333333336</v>
      </c>
      <c r="B1161" s="1">
        <v>45338.354166666664</v>
      </c>
      <c r="C1161" t="s">
        <v>480</v>
      </c>
      <c r="D1161">
        <v>220</v>
      </c>
      <c r="E1161" t="s">
        <v>503</v>
      </c>
      <c r="F1161" t="s">
        <v>504</v>
      </c>
      <c r="G1161" t="s">
        <v>505</v>
      </c>
      <c r="H1161" t="str">
        <f t="shared" si="18"/>
        <v>D'Anna Pullen</v>
      </c>
    </row>
    <row r="1162" spans="1:8" x14ac:dyDescent="0.3">
      <c r="A1162" s="1">
        <v>45338.333333333336</v>
      </c>
      <c r="B1162" s="1">
        <v>45338.375</v>
      </c>
      <c r="C1162" t="s">
        <v>480</v>
      </c>
      <c r="D1162">
        <v>34</v>
      </c>
      <c r="E1162" t="s">
        <v>512</v>
      </c>
      <c r="F1162" t="s">
        <v>513</v>
      </c>
      <c r="G1162" t="s">
        <v>514</v>
      </c>
      <c r="H1162" t="str">
        <f t="shared" si="18"/>
        <v>Amber Hickman</v>
      </c>
    </row>
    <row r="1163" spans="1:8" x14ac:dyDescent="0.3">
      <c r="A1163" s="1">
        <v>45338.333333333336</v>
      </c>
      <c r="B1163" s="1">
        <v>45338.375</v>
      </c>
      <c r="C1163" t="s">
        <v>480</v>
      </c>
      <c r="D1163">
        <v>196</v>
      </c>
      <c r="E1163" t="s">
        <v>512</v>
      </c>
      <c r="F1163" t="s">
        <v>513</v>
      </c>
      <c r="G1163" t="s">
        <v>514</v>
      </c>
      <c r="H1163" t="str">
        <f t="shared" si="18"/>
        <v>Amber Hickman</v>
      </c>
    </row>
    <row r="1164" spans="1:8" x14ac:dyDescent="0.3">
      <c r="A1164" s="1">
        <v>45338.333333333336</v>
      </c>
      <c r="B1164" s="1">
        <v>45338.375</v>
      </c>
      <c r="C1164" t="s">
        <v>480</v>
      </c>
      <c r="D1164">
        <v>7</v>
      </c>
      <c r="E1164" t="s">
        <v>484</v>
      </c>
      <c r="F1164" t="s">
        <v>485</v>
      </c>
      <c r="G1164" t="s">
        <v>486</v>
      </c>
      <c r="H1164" t="str">
        <f t="shared" si="18"/>
        <v>Katherine Tyree</v>
      </c>
    </row>
    <row r="1165" spans="1:8" x14ac:dyDescent="0.3">
      <c r="A1165" s="1">
        <v>45338.333333333336</v>
      </c>
      <c r="B1165" s="1">
        <v>45338.375</v>
      </c>
      <c r="C1165" t="s">
        <v>487</v>
      </c>
      <c r="D1165">
        <v>194</v>
      </c>
      <c r="E1165" t="s">
        <v>500</v>
      </c>
      <c r="F1165" t="s">
        <v>501</v>
      </c>
      <c r="G1165" t="s">
        <v>502</v>
      </c>
      <c r="H1165" t="str">
        <f t="shared" si="18"/>
        <v>James Allen</v>
      </c>
    </row>
    <row r="1166" spans="1:8" x14ac:dyDescent="0.3">
      <c r="A1166" s="1">
        <v>45338.333333333336</v>
      </c>
      <c r="B1166" s="1">
        <v>45338.375</v>
      </c>
      <c r="C1166" t="s">
        <v>487</v>
      </c>
      <c r="D1166">
        <v>224</v>
      </c>
      <c r="E1166" t="s">
        <v>500</v>
      </c>
      <c r="F1166" t="s">
        <v>501</v>
      </c>
      <c r="G1166" t="s">
        <v>502</v>
      </c>
      <c r="H1166" t="str">
        <f t="shared" si="18"/>
        <v>James Allen</v>
      </c>
    </row>
    <row r="1167" spans="1:8" x14ac:dyDescent="0.3">
      <c r="A1167" s="1">
        <v>45338.354166666664</v>
      </c>
      <c r="B1167" s="1">
        <v>45338.375</v>
      </c>
      <c r="C1167" t="s">
        <v>480</v>
      </c>
      <c r="D1167">
        <v>245</v>
      </c>
      <c r="E1167" t="s">
        <v>503</v>
      </c>
      <c r="F1167" t="s">
        <v>504</v>
      </c>
      <c r="G1167" t="s">
        <v>505</v>
      </c>
      <c r="H1167" t="str">
        <f t="shared" si="18"/>
        <v>D'Anna Pullen</v>
      </c>
    </row>
    <row r="1168" spans="1:8" x14ac:dyDescent="0.3">
      <c r="A1168" s="1">
        <v>45338.375</v>
      </c>
      <c r="B1168" s="1">
        <v>45338.395833333336</v>
      </c>
      <c r="C1168" t="s">
        <v>480</v>
      </c>
      <c r="D1168">
        <v>114</v>
      </c>
      <c r="E1168" t="s">
        <v>506</v>
      </c>
      <c r="F1168" t="s">
        <v>507</v>
      </c>
      <c r="G1168" t="s">
        <v>508</v>
      </c>
      <c r="H1168" t="str">
        <f t="shared" si="18"/>
        <v>Victoria Miley</v>
      </c>
    </row>
    <row r="1169" spans="1:8" x14ac:dyDescent="0.3">
      <c r="A1169" s="1">
        <v>45338.375</v>
      </c>
      <c r="B1169" s="1">
        <v>45338.416666666664</v>
      </c>
      <c r="C1169" t="s">
        <v>480</v>
      </c>
      <c r="D1169">
        <v>347</v>
      </c>
      <c r="E1169" t="s">
        <v>484</v>
      </c>
      <c r="F1169" t="s">
        <v>485</v>
      </c>
      <c r="G1169" t="s">
        <v>486</v>
      </c>
      <c r="H1169" t="str">
        <f t="shared" si="18"/>
        <v>Katherine Tyree</v>
      </c>
    </row>
    <row r="1170" spans="1:8" x14ac:dyDescent="0.3">
      <c r="A1170" s="1">
        <v>45338.375</v>
      </c>
      <c r="B1170" s="1">
        <v>45338.416666666664</v>
      </c>
      <c r="C1170" t="s">
        <v>480</v>
      </c>
      <c r="D1170">
        <v>102</v>
      </c>
      <c r="E1170" t="s">
        <v>512</v>
      </c>
      <c r="F1170" t="s">
        <v>513</v>
      </c>
      <c r="G1170" t="s">
        <v>514</v>
      </c>
      <c r="H1170" t="str">
        <f t="shared" si="18"/>
        <v>Amber Hickman</v>
      </c>
    </row>
    <row r="1171" spans="1:8" x14ac:dyDescent="0.3">
      <c r="A1171" s="1">
        <v>45338.375</v>
      </c>
      <c r="B1171" s="1">
        <v>45338.416666666664</v>
      </c>
      <c r="C1171" t="s">
        <v>480</v>
      </c>
      <c r="D1171">
        <v>313</v>
      </c>
      <c r="E1171" t="s">
        <v>512</v>
      </c>
      <c r="F1171" t="s">
        <v>513</v>
      </c>
      <c r="G1171" t="s">
        <v>514</v>
      </c>
      <c r="H1171" t="str">
        <f t="shared" si="18"/>
        <v>Amber Hickman</v>
      </c>
    </row>
    <row r="1172" spans="1:8" x14ac:dyDescent="0.3">
      <c r="A1172" s="1">
        <v>45338.375</v>
      </c>
      <c r="B1172" s="1">
        <v>45338.416666666664</v>
      </c>
      <c r="C1172" t="s">
        <v>480</v>
      </c>
      <c r="D1172">
        <v>311</v>
      </c>
      <c r="E1172" t="s">
        <v>521</v>
      </c>
      <c r="F1172" t="s">
        <v>522</v>
      </c>
      <c r="G1172" t="s">
        <v>523</v>
      </c>
      <c r="H1172" t="str">
        <f t="shared" si="18"/>
        <v>Annette Fertitta</v>
      </c>
    </row>
    <row r="1173" spans="1:8" x14ac:dyDescent="0.3">
      <c r="A1173" s="1">
        <v>45338.375</v>
      </c>
      <c r="B1173" s="1">
        <v>45338.416666666664</v>
      </c>
      <c r="C1173" t="s">
        <v>524</v>
      </c>
      <c r="D1173">
        <v>72</v>
      </c>
      <c r="E1173" t="s">
        <v>481</v>
      </c>
      <c r="F1173" t="s">
        <v>482</v>
      </c>
      <c r="G1173" t="s">
        <v>483</v>
      </c>
      <c r="H1173" t="str">
        <f t="shared" si="18"/>
        <v>Robert Crochet</v>
      </c>
    </row>
    <row r="1174" spans="1:8" x14ac:dyDescent="0.3">
      <c r="A1174" s="1">
        <v>45338.375</v>
      </c>
      <c r="B1174" s="1">
        <v>45338.416666666664</v>
      </c>
      <c r="C1174" t="s">
        <v>487</v>
      </c>
      <c r="D1174">
        <v>168</v>
      </c>
      <c r="E1174" t="s">
        <v>500</v>
      </c>
      <c r="F1174" t="s">
        <v>501</v>
      </c>
      <c r="G1174" t="s">
        <v>502</v>
      </c>
      <c r="H1174" t="str">
        <f t="shared" si="18"/>
        <v>James Allen</v>
      </c>
    </row>
    <row r="1175" spans="1:8" x14ac:dyDescent="0.3">
      <c r="A1175" s="1">
        <v>45338.375</v>
      </c>
      <c r="B1175" s="1">
        <v>45338.416666666664</v>
      </c>
      <c r="C1175" t="s">
        <v>487</v>
      </c>
      <c r="D1175">
        <v>65</v>
      </c>
      <c r="E1175" t="s">
        <v>500</v>
      </c>
      <c r="F1175" t="s">
        <v>501</v>
      </c>
      <c r="G1175" t="s">
        <v>502</v>
      </c>
      <c r="H1175" t="str">
        <f t="shared" si="18"/>
        <v>James Allen</v>
      </c>
    </row>
    <row r="1176" spans="1:8" x14ac:dyDescent="0.3">
      <c r="A1176" s="1">
        <v>45338.416666666664</v>
      </c>
      <c r="B1176" s="1">
        <v>45338.4375</v>
      </c>
      <c r="C1176" t="s">
        <v>480</v>
      </c>
      <c r="D1176">
        <v>136</v>
      </c>
      <c r="E1176" t="s">
        <v>506</v>
      </c>
      <c r="F1176" t="s">
        <v>507</v>
      </c>
      <c r="G1176" t="s">
        <v>508</v>
      </c>
      <c r="H1176" t="str">
        <f t="shared" si="18"/>
        <v>Victoria Miley</v>
      </c>
    </row>
    <row r="1177" spans="1:8" x14ac:dyDescent="0.3">
      <c r="A1177" s="1">
        <v>45338.416666666664</v>
      </c>
      <c r="B1177" s="1">
        <v>45338.4375</v>
      </c>
      <c r="C1177" t="s">
        <v>480</v>
      </c>
      <c r="D1177">
        <v>193</v>
      </c>
      <c r="E1177" t="s">
        <v>503</v>
      </c>
      <c r="F1177" t="s">
        <v>504</v>
      </c>
      <c r="G1177" t="s">
        <v>505</v>
      </c>
      <c r="H1177" t="str">
        <f t="shared" si="18"/>
        <v>D'Anna Pullen</v>
      </c>
    </row>
    <row r="1178" spans="1:8" x14ac:dyDescent="0.3">
      <c r="A1178" s="1">
        <v>45338.416666666664</v>
      </c>
      <c r="B1178" s="1">
        <v>45338.4375</v>
      </c>
      <c r="C1178" t="s">
        <v>480</v>
      </c>
      <c r="D1178">
        <v>59</v>
      </c>
      <c r="E1178" t="s">
        <v>503</v>
      </c>
      <c r="F1178" t="s">
        <v>504</v>
      </c>
      <c r="G1178" t="s">
        <v>505</v>
      </c>
      <c r="H1178" t="str">
        <f t="shared" si="18"/>
        <v>D'Anna Pullen</v>
      </c>
    </row>
    <row r="1179" spans="1:8" x14ac:dyDescent="0.3">
      <c r="A1179" s="1">
        <v>45338.416666666664</v>
      </c>
      <c r="B1179" s="1">
        <v>45338.458333333336</v>
      </c>
      <c r="C1179" t="s">
        <v>480</v>
      </c>
      <c r="D1179">
        <v>273</v>
      </c>
      <c r="E1179" t="s">
        <v>484</v>
      </c>
      <c r="F1179" t="s">
        <v>485</v>
      </c>
      <c r="G1179" t="s">
        <v>486</v>
      </c>
      <c r="H1179" t="str">
        <f t="shared" si="18"/>
        <v>Katherine Tyree</v>
      </c>
    </row>
    <row r="1180" spans="1:8" x14ac:dyDescent="0.3">
      <c r="A1180" s="1">
        <v>45338.416666666664</v>
      </c>
      <c r="B1180" s="1">
        <v>45338.458333333336</v>
      </c>
      <c r="C1180" t="s">
        <v>480</v>
      </c>
      <c r="D1180">
        <v>165</v>
      </c>
      <c r="E1180" t="s">
        <v>512</v>
      </c>
      <c r="F1180" t="s">
        <v>513</v>
      </c>
      <c r="G1180" t="s">
        <v>514</v>
      </c>
      <c r="H1180" t="str">
        <f t="shared" si="18"/>
        <v>Amber Hickman</v>
      </c>
    </row>
    <row r="1181" spans="1:8" x14ac:dyDescent="0.3">
      <c r="A1181" s="1">
        <v>45338.416666666664</v>
      </c>
      <c r="B1181" s="1">
        <v>45338.458333333336</v>
      </c>
      <c r="C1181" t="s">
        <v>480</v>
      </c>
      <c r="D1181">
        <v>98</v>
      </c>
      <c r="E1181" t="s">
        <v>484</v>
      </c>
      <c r="F1181" t="s">
        <v>485</v>
      </c>
      <c r="G1181" t="s">
        <v>486</v>
      </c>
      <c r="H1181" t="str">
        <f t="shared" si="18"/>
        <v>Katherine Tyree</v>
      </c>
    </row>
    <row r="1182" spans="1:8" x14ac:dyDescent="0.3">
      <c r="A1182" s="1">
        <v>45338.416666666664</v>
      </c>
      <c r="B1182" s="1">
        <v>45338.458333333336</v>
      </c>
      <c r="C1182" t="s">
        <v>480</v>
      </c>
      <c r="D1182">
        <v>28</v>
      </c>
      <c r="E1182" t="s">
        <v>512</v>
      </c>
      <c r="F1182" t="s">
        <v>513</v>
      </c>
      <c r="G1182" t="s">
        <v>514</v>
      </c>
      <c r="H1182" t="str">
        <f t="shared" si="18"/>
        <v>Amber Hickman</v>
      </c>
    </row>
    <row r="1183" spans="1:8" x14ac:dyDescent="0.3">
      <c r="A1183" s="1">
        <v>45338.416666666664</v>
      </c>
      <c r="B1183" s="1">
        <v>45338.458333333336</v>
      </c>
      <c r="C1183" t="s">
        <v>487</v>
      </c>
      <c r="D1183">
        <v>38</v>
      </c>
      <c r="E1183" t="s">
        <v>500</v>
      </c>
      <c r="F1183" t="s">
        <v>501</v>
      </c>
      <c r="G1183" t="s">
        <v>502</v>
      </c>
      <c r="H1183" t="str">
        <f t="shared" si="18"/>
        <v>James Allen</v>
      </c>
    </row>
    <row r="1184" spans="1:8" x14ac:dyDescent="0.3">
      <c r="A1184" s="1">
        <v>45338.416666666664</v>
      </c>
      <c r="B1184" s="1">
        <v>45338.458333333336</v>
      </c>
      <c r="C1184" t="s">
        <v>487</v>
      </c>
      <c r="D1184">
        <v>210</v>
      </c>
      <c r="E1184" t="s">
        <v>500</v>
      </c>
      <c r="F1184" t="s">
        <v>501</v>
      </c>
      <c r="G1184" t="s">
        <v>502</v>
      </c>
      <c r="H1184" t="str">
        <f t="shared" si="18"/>
        <v>James Allen</v>
      </c>
    </row>
    <row r="1185" spans="1:8" x14ac:dyDescent="0.3">
      <c r="A1185" s="1">
        <v>45338.416666666664</v>
      </c>
      <c r="B1185" s="1">
        <v>45338.458333333336</v>
      </c>
      <c r="C1185" t="s">
        <v>487</v>
      </c>
      <c r="D1185">
        <v>324</v>
      </c>
      <c r="E1185" t="s">
        <v>515</v>
      </c>
      <c r="F1185" t="s">
        <v>516</v>
      </c>
      <c r="G1185" t="s">
        <v>517</v>
      </c>
      <c r="H1185" t="str">
        <f t="shared" si="18"/>
        <v>Breanna Grieco</v>
      </c>
    </row>
    <row r="1186" spans="1:8" x14ac:dyDescent="0.3">
      <c r="A1186" s="1">
        <v>45338.4375</v>
      </c>
      <c r="B1186" s="1">
        <v>45338.458333333336</v>
      </c>
      <c r="C1186" t="s">
        <v>480</v>
      </c>
      <c r="D1186">
        <v>291</v>
      </c>
      <c r="E1186" t="s">
        <v>521</v>
      </c>
      <c r="F1186" t="s">
        <v>522</v>
      </c>
      <c r="G1186" t="s">
        <v>523</v>
      </c>
      <c r="H1186" t="str">
        <f t="shared" si="18"/>
        <v>Annette Fertitta</v>
      </c>
    </row>
    <row r="1187" spans="1:8" x14ac:dyDescent="0.3">
      <c r="A1187" s="1">
        <v>45338.4375</v>
      </c>
      <c r="B1187" s="1">
        <v>45338.458333333336</v>
      </c>
      <c r="C1187" t="s">
        <v>480</v>
      </c>
      <c r="D1187">
        <v>25</v>
      </c>
      <c r="E1187" t="s">
        <v>503</v>
      </c>
      <c r="F1187" t="s">
        <v>504</v>
      </c>
      <c r="G1187" t="s">
        <v>505</v>
      </c>
      <c r="H1187" t="str">
        <f t="shared" si="18"/>
        <v>D'Anna Pullen</v>
      </c>
    </row>
    <row r="1188" spans="1:8" x14ac:dyDescent="0.3">
      <c r="A1188" s="1">
        <v>45338.4375</v>
      </c>
      <c r="B1188" s="1">
        <v>45338.479166666664</v>
      </c>
      <c r="C1188" t="s">
        <v>480</v>
      </c>
      <c r="D1188">
        <v>32</v>
      </c>
      <c r="E1188" t="s">
        <v>512</v>
      </c>
      <c r="F1188" t="s">
        <v>513</v>
      </c>
      <c r="G1188" t="s">
        <v>514</v>
      </c>
      <c r="H1188" t="str">
        <f t="shared" si="18"/>
        <v>Amber Hickman</v>
      </c>
    </row>
    <row r="1189" spans="1:8" x14ac:dyDescent="0.3">
      <c r="A1189" s="1">
        <v>45338.458333333336</v>
      </c>
      <c r="B1189" s="1">
        <v>45338.479166666664</v>
      </c>
      <c r="C1189" t="s">
        <v>480</v>
      </c>
      <c r="D1189">
        <v>159</v>
      </c>
      <c r="E1189" t="s">
        <v>503</v>
      </c>
      <c r="F1189" t="s">
        <v>504</v>
      </c>
      <c r="G1189" t="s">
        <v>505</v>
      </c>
      <c r="H1189" t="str">
        <f t="shared" si="18"/>
        <v>D'Anna Pullen</v>
      </c>
    </row>
    <row r="1190" spans="1:8" x14ac:dyDescent="0.3">
      <c r="A1190" s="1">
        <v>45338.458333333336</v>
      </c>
      <c r="B1190" s="1">
        <v>45338.479166666664</v>
      </c>
      <c r="C1190" t="s">
        <v>480</v>
      </c>
      <c r="D1190">
        <v>208</v>
      </c>
      <c r="E1190" t="s">
        <v>506</v>
      </c>
      <c r="F1190" t="s">
        <v>507</v>
      </c>
      <c r="G1190" t="s">
        <v>508</v>
      </c>
      <c r="H1190" t="str">
        <f t="shared" si="18"/>
        <v>Victoria Miley</v>
      </c>
    </row>
    <row r="1191" spans="1:8" x14ac:dyDescent="0.3">
      <c r="A1191" s="1">
        <v>45338.458333333336</v>
      </c>
      <c r="B1191" s="1">
        <v>45338.5</v>
      </c>
      <c r="C1191" t="s">
        <v>480</v>
      </c>
      <c r="D1191">
        <v>259</v>
      </c>
      <c r="E1191" t="s">
        <v>484</v>
      </c>
      <c r="F1191" t="s">
        <v>485</v>
      </c>
      <c r="G1191" t="s">
        <v>486</v>
      </c>
      <c r="H1191" t="str">
        <f t="shared" si="18"/>
        <v>Katherine Tyree</v>
      </c>
    </row>
    <row r="1192" spans="1:8" x14ac:dyDescent="0.3">
      <c r="A1192" s="1">
        <v>45338.458333333336</v>
      </c>
      <c r="B1192" s="1">
        <v>45338.5</v>
      </c>
      <c r="C1192" t="s">
        <v>480</v>
      </c>
      <c r="D1192">
        <v>264</v>
      </c>
      <c r="E1192" t="s">
        <v>512</v>
      </c>
      <c r="F1192" t="s">
        <v>513</v>
      </c>
      <c r="G1192" t="s">
        <v>514</v>
      </c>
      <c r="H1192" t="str">
        <f t="shared" si="18"/>
        <v>Amber Hickman</v>
      </c>
    </row>
    <row r="1193" spans="1:8" x14ac:dyDescent="0.3">
      <c r="A1193" s="1">
        <v>45338.458333333336</v>
      </c>
      <c r="B1193" s="1">
        <v>45338.5</v>
      </c>
      <c r="C1193" t="s">
        <v>480</v>
      </c>
      <c r="D1193">
        <v>250</v>
      </c>
      <c r="E1193" t="s">
        <v>512</v>
      </c>
      <c r="F1193" t="s">
        <v>513</v>
      </c>
      <c r="G1193" t="s">
        <v>514</v>
      </c>
      <c r="H1193" t="str">
        <f t="shared" si="18"/>
        <v>Amber Hickman</v>
      </c>
    </row>
    <row r="1194" spans="1:8" x14ac:dyDescent="0.3">
      <c r="A1194" s="1">
        <v>45338.458333333336</v>
      </c>
      <c r="B1194" s="1">
        <v>45338.5</v>
      </c>
      <c r="C1194" t="s">
        <v>487</v>
      </c>
      <c r="D1194">
        <v>35</v>
      </c>
      <c r="E1194" t="s">
        <v>500</v>
      </c>
      <c r="F1194" t="s">
        <v>501</v>
      </c>
      <c r="G1194" t="s">
        <v>502</v>
      </c>
      <c r="H1194" t="str">
        <f t="shared" si="18"/>
        <v>James Allen</v>
      </c>
    </row>
    <row r="1195" spans="1:8" x14ac:dyDescent="0.3">
      <c r="A1195" s="1">
        <v>45338.458333333336</v>
      </c>
      <c r="B1195" s="1">
        <v>45338.5</v>
      </c>
      <c r="C1195" t="s">
        <v>487</v>
      </c>
      <c r="D1195">
        <v>296</v>
      </c>
      <c r="E1195" t="s">
        <v>500</v>
      </c>
      <c r="F1195" t="s">
        <v>501</v>
      </c>
      <c r="G1195" t="s">
        <v>502</v>
      </c>
      <c r="H1195" t="str">
        <f t="shared" si="18"/>
        <v>James Allen</v>
      </c>
    </row>
    <row r="1196" spans="1:8" x14ac:dyDescent="0.3">
      <c r="A1196" s="1">
        <v>45338.479166666664</v>
      </c>
      <c r="B1196" s="1">
        <v>45338.5</v>
      </c>
      <c r="C1196" t="s">
        <v>480</v>
      </c>
      <c r="D1196">
        <v>190</v>
      </c>
      <c r="E1196" t="s">
        <v>503</v>
      </c>
      <c r="F1196" t="s">
        <v>504</v>
      </c>
      <c r="G1196" t="s">
        <v>505</v>
      </c>
      <c r="H1196" t="str">
        <f t="shared" si="18"/>
        <v>D'Anna Pullen</v>
      </c>
    </row>
    <row r="1197" spans="1:8" x14ac:dyDescent="0.3">
      <c r="A1197" s="1">
        <v>45338.5</v>
      </c>
      <c r="B1197" s="1">
        <v>45338.541666666664</v>
      </c>
      <c r="C1197" t="s">
        <v>480</v>
      </c>
      <c r="D1197">
        <v>68</v>
      </c>
      <c r="E1197" t="s">
        <v>512</v>
      </c>
      <c r="F1197" t="s">
        <v>513</v>
      </c>
      <c r="G1197" t="s">
        <v>514</v>
      </c>
      <c r="H1197" t="str">
        <f t="shared" si="18"/>
        <v>Amber Hickman</v>
      </c>
    </row>
    <row r="1198" spans="1:8" x14ac:dyDescent="0.3">
      <c r="A1198" s="1">
        <v>45338.5</v>
      </c>
      <c r="B1198" s="1">
        <v>45338.541666666664</v>
      </c>
      <c r="C1198" t="s">
        <v>480</v>
      </c>
      <c r="D1198">
        <v>19</v>
      </c>
      <c r="E1198" t="s">
        <v>512</v>
      </c>
      <c r="F1198" t="s">
        <v>513</v>
      </c>
      <c r="G1198" t="s">
        <v>514</v>
      </c>
      <c r="H1198" t="str">
        <f t="shared" si="18"/>
        <v>Amber Hickman</v>
      </c>
    </row>
    <row r="1199" spans="1:8" x14ac:dyDescent="0.3">
      <c r="A1199" s="1">
        <v>45341.291666666664</v>
      </c>
      <c r="B1199" s="1">
        <v>45341.333333333336</v>
      </c>
      <c r="C1199" t="s">
        <v>480</v>
      </c>
      <c r="D1199">
        <v>100</v>
      </c>
      <c r="E1199" t="s">
        <v>484</v>
      </c>
      <c r="F1199" t="s">
        <v>485</v>
      </c>
      <c r="G1199" t="s">
        <v>486</v>
      </c>
      <c r="H1199" t="str">
        <f t="shared" si="18"/>
        <v>Katherine Tyree</v>
      </c>
    </row>
    <row r="1200" spans="1:8" x14ac:dyDescent="0.3">
      <c r="A1200" s="1">
        <v>45341.291666666664</v>
      </c>
      <c r="B1200" s="1">
        <v>45341.333333333336</v>
      </c>
      <c r="C1200" t="s">
        <v>487</v>
      </c>
      <c r="D1200">
        <v>112</v>
      </c>
      <c r="E1200" t="s">
        <v>500</v>
      </c>
      <c r="F1200" t="s">
        <v>501</v>
      </c>
      <c r="G1200" t="s">
        <v>502</v>
      </c>
      <c r="H1200" t="str">
        <f t="shared" si="18"/>
        <v>James Allen</v>
      </c>
    </row>
    <row r="1201" spans="1:8" x14ac:dyDescent="0.3">
      <c r="A1201" s="1">
        <v>45341.333333333336</v>
      </c>
      <c r="B1201" s="1">
        <v>45341.354166666664</v>
      </c>
      <c r="C1201" t="s">
        <v>480</v>
      </c>
      <c r="D1201">
        <v>245</v>
      </c>
      <c r="E1201" t="s">
        <v>525</v>
      </c>
      <c r="F1201" t="s">
        <v>516</v>
      </c>
      <c r="G1201" t="s">
        <v>526</v>
      </c>
      <c r="H1201" t="str">
        <f t="shared" si="18"/>
        <v>Breanna Cochran</v>
      </c>
    </row>
    <row r="1202" spans="1:8" x14ac:dyDescent="0.3">
      <c r="A1202" s="1">
        <v>45341.333333333336</v>
      </c>
      <c r="B1202" s="1">
        <v>45341.354166666664</v>
      </c>
      <c r="C1202" t="s">
        <v>480</v>
      </c>
      <c r="D1202">
        <v>20</v>
      </c>
      <c r="E1202" t="s">
        <v>506</v>
      </c>
      <c r="F1202" t="s">
        <v>507</v>
      </c>
      <c r="G1202" t="s">
        <v>508</v>
      </c>
      <c r="H1202" t="str">
        <f t="shared" si="18"/>
        <v>Victoria Miley</v>
      </c>
    </row>
    <row r="1203" spans="1:8" x14ac:dyDescent="0.3">
      <c r="A1203" s="1">
        <v>45341.333333333336</v>
      </c>
      <c r="B1203" s="1">
        <v>45341.354166666664</v>
      </c>
      <c r="C1203" t="s">
        <v>480</v>
      </c>
      <c r="D1203">
        <v>280</v>
      </c>
      <c r="E1203" t="s">
        <v>503</v>
      </c>
      <c r="F1203" t="s">
        <v>504</v>
      </c>
      <c r="G1203" t="s">
        <v>505</v>
      </c>
      <c r="H1203" t="str">
        <f t="shared" si="18"/>
        <v>D'Anna Pullen</v>
      </c>
    </row>
    <row r="1204" spans="1:8" x14ac:dyDescent="0.3">
      <c r="A1204" s="1">
        <v>45341.333333333336</v>
      </c>
      <c r="B1204" s="1">
        <v>45341.354166666664</v>
      </c>
      <c r="C1204" t="s">
        <v>480</v>
      </c>
      <c r="D1204">
        <v>84</v>
      </c>
      <c r="E1204" t="s">
        <v>518</v>
      </c>
      <c r="F1204" t="s">
        <v>519</v>
      </c>
      <c r="G1204" t="s">
        <v>520</v>
      </c>
      <c r="H1204" t="str">
        <f t="shared" si="18"/>
        <v>Heidi Molaison</v>
      </c>
    </row>
    <row r="1205" spans="1:8" x14ac:dyDescent="0.3">
      <c r="A1205" s="1">
        <v>45341.333333333336</v>
      </c>
      <c r="B1205" s="1">
        <v>45341.375</v>
      </c>
      <c r="C1205" t="s">
        <v>480</v>
      </c>
      <c r="D1205">
        <v>34</v>
      </c>
      <c r="E1205" t="s">
        <v>512</v>
      </c>
      <c r="F1205" t="s">
        <v>513</v>
      </c>
      <c r="G1205" t="s">
        <v>514</v>
      </c>
      <c r="H1205" t="str">
        <f t="shared" si="18"/>
        <v>Amber Hickman</v>
      </c>
    </row>
    <row r="1206" spans="1:8" x14ac:dyDescent="0.3">
      <c r="A1206" s="1">
        <v>45341.333333333336</v>
      </c>
      <c r="B1206" s="1">
        <v>45341.375</v>
      </c>
      <c r="C1206" t="s">
        <v>480</v>
      </c>
      <c r="D1206">
        <v>89</v>
      </c>
      <c r="E1206" t="s">
        <v>497</v>
      </c>
      <c r="F1206" t="s">
        <v>498</v>
      </c>
      <c r="G1206" t="s">
        <v>499</v>
      </c>
      <c r="H1206" t="str">
        <f t="shared" si="18"/>
        <v>Christian Litz</v>
      </c>
    </row>
    <row r="1207" spans="1:8" x14ac:dyDescent="0.3">
      <c r="A1207" s="1">
        <v>45341.333333333336</v>
      </c>
      <c r="B1207" s="1">
        <v>45341.375</v>
      </c>
      <c r="C1207" t="s">
        <v>480</v>
      </c>
      <c r="D1207">
        <v>196</v>
      </c>
      <c r="E1207" t="s">
        <v>512</v>
      </c>
      <c r="F1207" t="s">
        <v>513</v>
      </c>
      <c r="G1207" t="s">
        <v>514</v>
      </c>
      <c r="H1207" t="str">
        <f t="shared" si="18"/>
        <v>Amber Hickman</v>
      </c>
    </row>
    <row r="1208" spans="1:8" x14ac:dyDescent="0.3">
      <c r="A1208" s="1">
        <v>45341.333333333336</v>
      </c>
      <c r="B1208" s="1">
        <v>45341.375</v>
      </c>
      <c r="C1208" t="s">
        <v>480</v>
      </c>
      <c r="D1208">
        <v>23</v>
      </c>
      <c r="E1208" t="s">
        <v>484</v>
      </c>
      <c r="F1208" t="s">
        <v>485</v>
      </c>
      <c r="G1208" t="s">
        <v>486</v>
      </c>
      <c r="H1208" t="str">
        <f t="shared" si="18"/>
        <v>Katherine Tyree</v>
      </c>
    </row>
    <row r="1209" spans="1:8" x14ac:dyDescent="0.3">
      <c r="A1209" s="1">
        <v>45341.333333333336</v>
      </c>
      <c r="B1209" s="1">
        <v>45341.375</v>
      </c>
      <c r="C1209" t="s">
        <v>487</v>
      </c>
      <c r="D1209">
        <v>194</v>
      </c>
      <c r="E1209" t="s">
        <v>515</v>
      </c>
      <c r="F1209" t="s">
        <v>516</v>
      </c>
      <c r="G1209" t="s">
        <v>517</v>
      </c>
      <c r="H1209" t="str">
        <f t="shared" si="18"/>
        <v>Breanna Grieco</v>
      </c>
    </row>
    <row r="1210" spans="1:8" x14ac:dyDescent="0.3">
      <c r="A1210" s="1">
        <v>45341.333333333336</v>
      </c>
      <c r="B1210" s="1">
        <v>45341.375</v>
      </c>
      <c r="C1210" t="s">
        <v>487</v>
      </c>
      <c r="D1210">
        <v>237</v>
      </c>
      <c r="E1210" t="s">
        <v>500</v>
      </c>
      <c r="F1210" t="s">
        <v>501</v>
      </c>
      <c r="G1210" t="s">
        <v>502</v>
      </c>
      <c r="H1210" t="str">
        <f t="shared" si="18"/>
        <v>James Allen</v>
      </c>
    </row>
    <row r="1211" spans="1:8" x14ac:dyDescent="0.3">
      <c r="A1211" s="1">
        <v>45341.333333333336</v>
      </c>
      <c r="B1211" s="1">
        <v>45341.375</v>
      </c>
      <c r="C1211" t="s">
        <v>487</v>
      </c>
      <c r="D1211">
        <v>195</v>
      </c>
      <c r="E1211" t="s">
        <v>500</v>
      </c>
      <c r="F1211" t="s">
        <v>501</v>
      </c>
      <c r="G1211" t="s">
        <v>502</v>
      </c>
      <c r="H1211" t="str">
        <f t="shared" si="18"/>
        <v>James Allen</v>
      </c>
    </row>
    <row r="1212" spans="1:8" x14ac:dyDescent="0.3">
      <c r="A1212" s="1">
        <v>45341.354166666664</v>
      </c>
      <c r="B1212" s="1">
        <v>45341.375</v>
      </c>
      <c r="C1212" t="s">
        <v>480</v>
      </c>
      <c r="D1212">
        <v>127</v>
      </c>
      <c r="E1212" t="s">
        <v>503</v>
      </c>
      <c r="F1212" t="s">
        <v>504</v>
      </c>
      <c r="G1212" t="s">
        <v>505</v>
      </c>
      <c r="H1212" t="str">
        <f t="shared" si="18"/>
        <v>D'Anna Pullen</v>
      </c>
    </row>
    <row r="1213" spans="1:8" x14ac:dyDescent="0.3">
      <c r="A1213" s="1">
        <v>45341.354166666664</v>
      </c>
      <c r="B1213" s="1">
        <v>45341.375</v>
      </c>
      <c r="C1213" t="s">
        <v>480</v>
      </c>
      <c r="D1213">
        <v>20</v>
      </c>
      <c r="E1213" t="s">
        <v>525</v>
      </c>
      <c r="F1213" t="s">
        <v>516</v>
      </c>
      <c r="G1213" t="s">
        <v>526</v>
      </c>
      <c r="H1213" t="str">
        <f t="shared" si="18"/>
        <v>Breanna Cochran</v>
      </c>
    </row>
    <row r="1214" spans="1:8" x14ac:dyDescent="0.3">
      <c r="A1214" s="1">
        <v>45341.354166666664</v>
      </c>
      <c r="B1214" s="1">
        <v>45341.375</v>
      </c>
      <c r="C1214" t="s">
        <v>480</v>
      </c>
      <c r="D1214">
        <v>63</v>
      </c>
      <c r="E1214" t="s">
        <v>506</v>
      </c>
      <c r="F1214" t="s">
        <v>507</v>
      </c>
      <c r="G1214" t="s">
        <v>508</v>
      </c>
      <c r="H1214" t="str">
        <f t="shared" si="18"/>
        <v>Victoria Miley</v>
      </c>
    </row>
    <row r="1215" spans="1:8" x14ac:dyDescent="0.3">
      <c r="A1215" s="1">
        <v>45341.354166666664</v>
      </c>
      <c r="B1215" s="1">
        <v>45341.375</v>
      </c>
      <c r="C1215" t="s">
        <v>480</v>
      </c>
      <c r="D1215">
        <v>11</v>
      </c>
      <c r="E1215" t="s">
        <v>518</v>
      </c>
      <c r="F1215" t="s">
        <v>519</v>
      </c>
      <c r="G1215" t="s">
        <v>520</v>
      </c>
      <c r="H1215" t="str">
        <f t="shared" si="18"/>
        <v>Heidi Molaison</v>
      </c>
    </row>
    <row r="1216" spans="1:8" x14ac:dyDescent="0.3">
      <c r="A1216" s="1">
        <v>45341.354166666664</v>
      </c>
      <c r="B1216" s="1">
        <v>45341.375</v>
      </c>
      <c r="C1216" t="s">
        <v>487</v>
      </c>
      <c r="D1216">
        <v>2</v>
      </c>
      <c r="E1216" t="s">
        <v>488</v>
      </c>
      <c r="F1216" t="s">
        <v>489</v>
      </c>
      <c r="G1216" t="s">
        <v>490</v>
      </c>
      <c r="H1216" t="str">
        <f t="shared" si="18"/>
        <v>Kelsea Rodriguez</v>
      </c>
    </row>
    <row r="1217" spans="1:8" x14ac:dyDescent="0.3">
      <c r="A1217" s="1">
        <v>45341.375</v>
      </c>
      <c r="B1217" s="1">
        <v>45341.395833333336</v>
      </c>
      <c r="C1217" t="s">
        <v>480</v>
      </c>
      <c r="D1217">
        <v>34</v>
      </c>
      <c r="E1217" t="s">
        <v>503</v>
      </c>
      <c r="F1217" t="s">
        <v>504</v>
      </c>
      <c r="G1217" t="s">
        <v>505</v>
      </c>
      <c r="H1217" t="str">
        <f t="shared" si="18"/>
        <v>D'Anna Pullen</v>
      </c>
    </row>
    <row r="1218" spans="1:8" x14ac:dyDescent="0.3">
      <c r="A1218" s="1">
        <v>45341.375</v>
      </c>
      <c r="B1218" s="1">
        <v>45341.395833333336</v>
      </c>
      <c r="C1218" t="s">
        <v>480</v>
      </c>
      <c r="D1218">
        <v>181</v>
      </c>
      <c r="E1218" t="s">
        <v>525</v>
      </c>
      <c r="F1218" t="s">
        <v>516</v>
      </c>
      <c r="G1218" t="s">
        <v>526</v>
      </c>
      <c r="H1218" t="str">
        <f t="shared" si="18"/>
        <v>Breanna Cochran</v>
      </c>
    </row>
    <row r="1219" spans="1:8" x14ac:dyDescent="0.3">
      <c r="A1219" s="1">
        <v>45341.375</v>
      </c>
      <c r="B1219" s="1">
        <v>45341.395833333336</v>
      </c>
      <c r="C1219" t="s">
        <v>480</v>
      </c>
      <c r="D1219">
        <v>230</v>
      </c>
      <c r="E1219" t="s">
        <v>497</v>
      </c>
      <c r="F1219" t="s">
        <v>498</v>
      </c>
      <c r="G1219" t="s">
        <v>499</v>
      </c>
      <c r="H1219" t="str">
        <f t="shared" ref="H1219:H1282" si="19">CONCATENATE(F1219," ",G1219)</f>
        <v>Christian Litz</v>
      </c>
    </row>
    <row r="1220" spans="1:8" x14ac:dyDescent="0.3">
      <c r="A1220" s="1">
        <v>45341.375</v>
      </c>
      <c r="B1220" s="1">
        <v>45341.395833333336</v>
      </c>
      <c r="C1220" t="s">
        <v>487</v>
      </c>
      <c r="D1220">
        <v>262</v>
      </c>
      <c r="E1220" t="s">
        <v>488</v>
      </c>
      <c r="F1220" t="s">
        <v>489</v>
      </c>
      <c r="G1220" t="s">
        <v>490</v>
      </c>
      <c r="H1220" t="str">
        <f t="shared" si="19"/>
        <v>Kelsea Rodriguez</v>
      </c>
    </row>
    <row r="1221" spans="1:8" x14ac:dyDescent="0.3">
      <c r="A1221" s="1">
        <v>45341.375</v>
      </c>
      <c r="B1221" s="1">
        <v>45341.416666666664</v>
      </c>
      <c r="C1221" t="s">
        <v>480</v>
      </c>
      <c r="D1221">
        <v>115</v>
      </c>
      <c r="E1221" t="s">
        <v>484</v>
      </c>
      <c r="F1221" t="s">
        <v>485</v>
      </c>
      <c r="G1221" t="s">
        <v>486</v>
      </c>
      <c r="H1221" t="str">
        <f t="shared" si="19"/>
        <v>Katherine Tyree</v>
      </c>
    </row>
    <row r="1222" spans="1:8" x14ac:dyDescent="0.3">
      <c r="A1222" s="1">
        <v>45341.375</v>
      </c>
      <c r="B1222" s="1">
        <v>45341.416666666664</v>
      </c>
      <c r="C1222" t="s">
        <v>480</v>
      </c>
      <c r="D1222">
        <v>106</v>
      </c>
      <c r="E1222" t="s">
        <v>512</v>
      </c>
      <c r="F1222" t="s">
        <v>513</v>
      </c>
      <c r="G1222" t="s">
        <v>514</v>
      </c>
      <c r="H1222" t="str">
        <f t="shared" si="19"/>
        <v>Amber Hickman</v>
      </c>
    </row>
    <row r="1223" spans="1:8" x14ac:dyDescent="0.3">
      <c r="A1223" s="1">
        <v>45341.375</v>
      </c>
      <c r="B1223" s="1">
        <v>45341.416666666664</v>
      </c>
      <c r="C1223" t="s">
        <v>480</v>
      </c>
      <c r="D1223">
        <v>151</v>
      </c>
      <c r="E1223" t="s">
        <v>512</v>
      </c>
      <c r="F1223" t="s">
        <v>513</v>
      </c>
      <c r="G1223" t="s">
        <v>514</v>
      </c>
      <c r="H1223" t="str">
        <f t="shared" si="19"/>
        <v>Amber Hickman</v>
      </c>
    </row>
    <row r="1224" spans="1:8" x14ac:dyDescent="0.3">
      <c r="A1224" s="1">
        <v>45341.375</v>
      </c>
      <c r="B1224" s="1">
        <v>45341.416666666664</v>
      </c>
      <c r="C1224" t="s">
        <v>524</v>
      </c>
      <c r="D1224">
        <v>72</v>
      </c>
      <c r="E1224" t="s">
        <v>481</v>
      </c>
      <c r="F1224" t="s">
        <v>482</v>
      </c>
      <c r="G1224" t="s">
        <v>483</v>
      </c>
      <c r="H1224" t="str">
        <f t="shared" si="19"/>
        <v>Robert Crochet</v>
      </c>
    </row>
    <row r="1225" spans="1:8" x14ac:dyDescent="0.3">
      <c r="A1225" s="1">
        <v>45341.375</v>
      </c>
      <c r="B1225" s="1">
        <v>45341.416666666664</v>
      </c>
      <c r="C1225" t="s">
        <v>487</v>
      </c>
      <c r="D1225">
        <v>18</v>
      </c>
      <c r="E1225" t="s">
        <v>500</v>
      </c>
      <c r="F1225" t="s">
        <v>501</v>
      </c>
      <c r="G1225" t="s">
        <v>502</v>
      </c>
      <c r="H1225" t="str">
        <f t="shared" si="19"/>
        <v>James Allen</v>
      </c>
    </row>
    <row r="1226" spans="1:8" x14ac:dyDescent="0.3">
      <c r="A1226" s="1">
        <v>45341.375</v>
      </c>
      <c r="B1226" s="1">
        <v>45341.416666666664</v>
      </c>
      <c r="C1226" t="s">
        <v>487</v>
      </c>
      <c r="D1226">
        <v>35</v>
      </c>
      <c r="E1226" t="s">
        <v>515</v>
      </c>
      <c r="F1226" t="s">
        <v>516</v>
      </c>
      <c r="G1226" t="s">
        <v>517</v>
      </c>
      <c r="H1226" t="str">
        <f t="shared" si="19"/>
        <v>Breanna Grieco</v>
      </c>
    </row>
    <row r="1227" spans="1:8" x14ac:dyDescent="0.3">
      <c r="A1227" s="1">
        <v>45341.375</v>
      </c>
      <c r="B1227" s="1">
        <v>45341.416666666664</v>
      </c>
      <c r="C1227" t="s">
        <v>487</v>
      </c>
      <c r="D1227">
        <v>168</v>
      </c>
      <c r="E1227" t="s">
        <v>500</v>
      </c>
      <c r="F1227" t="s">
        <v>501</v>
      </c>
      <c r="G1227" t="s">
        <v>502</v>
      </c>
      <c r="H1227" t="str">
        <f t="shared" si="19"/>
        <v>James Allen</v>
      </c>
    </row>
    <row r="1228" spans="1:8" x14ac:dyDescent="0.3">
      <c r="A1228" s="1">
        <v>45341.395833333336</v>
      </c>
      <c r="B1228" s="1">
        <v>45341.416666666664</v>
      </c>
      <c r="C1228" t="s">
        <v>480</v>
      </c>
      <c r="D1228">
        <v>181</v>
      </c>
      <c r="E1228" t="s">
        <v>506</v>
      </c>
      <c r="F1228" t="s">
        <v>507</v>
      </c>
      <c r="G1228" t="s">
        <v>508</v>
      </c>
      <c r="H1228" t="str">
        <f t="shared" si="19"/>
        <v>Victoria Miley</v>
      </c>
    </row>
    <row r="1229" spans="1:8" x14ac:dyDescent="0.3">
      <c r="A1229" s="1">
        <v>45341.395833333336</v>
      </c>
      <c r="B1229" s="1">
        <v>45341.416666666664</v>
      </c>
      <c r="C1229" t="s">
        <v>480</v>
      </c>
      <c r="D1229">
        <v>122</v>
      </c>
      <c r="E1229" t="s">
        <v>525</v>
      </c>
      <c r="F1229" t="s">
        <v>516</v>
      </c>
      <c r="G1229" t="s">
        <v>526</v>
      </c>
      <c r="H1229" t="str">
        <f t="shared" si="19"/>
        <v>Breanna Cochran</v>
      </c>
    </row>
    <row r="1230" spans="1:8" x14ac:dyDescent="0.3">
      <c r="A1230" s="1">
        <v>45341.395833333336</v>
      </c>
      <c r="B1230" s="1">
        <v>45341.416666666664</v>
      </c>
      <c r="C1230" t="s">
        <v>487</v>
      </c>
      <c r="D1230">
        <v>314</v>
      </c>
      <c r="E1230" t="s">
        <v>488</v>
      </c>
      <c r="F1230" t="s">
        <v>489</v>
      </c>
      <c r="G1230" t="s">
        <v>490</v>
      </c>
      <c r="H1230" t="str">
        <f t="shared" si="19"/>
        <v>Kelsea Rodriguez</v>
      </c>
    </row>
    <row r="1231" spans="1:8" x14ac:dyDescent="0.3">
      <c r="A1231" s="1">
        <v>45341.416666666664</v>
      </c>
      <c r="B1231" s="1">
        <v>45341.4375</v>
      </c>
      <c r="C1231" t="s">
        <v>480</v>
      </c>
      <c r="D1231">
        <v>114</v>
      </c>
      <c r="E1231" t="s">
        <v>506</v>
      </c>
      <c r="F1231" t="s">
        <v>507</v>
      </c>
      <c r="G1231" t="s">
        <v>508</v>
      </c>
      <c r="H1231" t="str">
        <f t="shared" si="19"/>
        <v>Victoria Miley</v>
      </c>
    </row>
    <row r="1232" spans="1:8" x14ac:dyDescent="0.3">
      <c r="A1232" s="1">
        <v>45341.416666666664</v>
      </c>
      <c r="B1232" s="1">
        <v>45341.4375</v>
      </c>
      <c r="C1232" t="s">
        <v>480</v>
      </c>
      <c r="D1232">
        <v>270</v>
      </c>
      <c r="E1232" t="s">
        <v>503</v>
      </c>
      <c r="F1232" t="s">
        <v>504</v>
      </c>
      <c r="G1232" t="s">
        <v>505</v>
      </c>
      <c r="H1232" t="str">
        <f t="shared" si="19"/>
        <v>D'Anna Pullen</v>
      </c>
    </row>
    <row r="1233" spans="1:8" x14ac:dyDescent="0.3">
      <c r="A1233" s="1">
        <v>45341.416666666664</v>
      </c>
      <c r="B1233" s="1">
        <v>45341.4375</v>
      </c>
      <c r="C1233" t="s">
        <v>480</v>
      </c>
      <c r="D1233">
        <v>28</v>
      </c>
      <c r="E1233" t="s">
        <v>512</v>
      </c>
      <c r="F1233" t="s">
        <v>513</v>
      </c>
      <c r="G1233" t="s">
        <v>514</v>
      </c>
      <c r="H1233" t="str">
        <f t="shared" si="19"/>
        <v>Amber Hickman</v>
      </c>
    </row>
    <row r="1234" spans="1:8" x14ac:dyDescent="0.3">
      <c r="A1234" s="1">
        <v>45341.416666666664</v>
      </c>
      <c r="B1234" s="1">
        <v>45341.4375</v>
      </c>
      <c r="C1234" t="s">
        <v>487</v>
      </c>
      <c r="D1234">
        <v>156</v>
      </c>
      <c r="E1234" t="s">
        <v>488</v>
      </c>
      <c r="F1234" t="s">
        <v>489</v>
      </c>
      <c r="G1234" t="s">
        <v>490</v>
      </c>
      <c r="H1234" t="str">
        <f t="shared" si="19"/>
        <v>Kelsea Rodriguez</v>
      </c>
    </row>
    <row r="1235" spans="1:8" x14ac:dyDescent="0.3">
      <c r="A1235" s="1">
        <v>45341.416666666664</v>
      </c>
      <c r="B1235" s="1">
        <v>45341.458333333336</v>
      </c>
      <c r="C1235" t="s">
        <v>480</v>
      </c>
      <c r="D1235">
        <v>197</v>
      </c>
      <c r="E1235" t="s">
        <v>518</v>
      </c>
      <c r="F1235" t="s">
        <v>519</v>
      </c>
      <c r="G1235" t="s">
        <v>520</v>
      </c>
      <c r="H1235" t="str">
        <f t="shared" si="19"/>
        <v>Heidi Molaison</v>
      </c>
    </row>
    <row r="1236" spans="1:8" x14ac:dyDescent="0.3">
      <c r="A1236" s="1">
        <v>45341.416666666664</v>
      </c>
      <c r="B1236" s="1">
        <v>45341.458333333336</v>
      </c>
      <c r="C1236" t="s">
        <v>480</v>
      </c>
      <c r="D1236">
        <v>62</v>
      </c>
      <c r="E1236" t="s">
        <v>497</v>
      </c>
      <c r="F1236" t="s">
        <v>498</v>
      </c>
      <c r="G1236" t="s">
        <v>499</v>
      </c>
      <c r="H1236" t="str">
        <f t="shared" si="19"/>
        <v>Christian Litz</v>
      </c>
    </row>
    <row r="1237" spans="1:8" x14ac:dyDescent="0.3">
      <c r="A1237" s="1">
        <v>45341.416666666664</v>
      </c>
      <c r="B1237" s="1">
        <v>45341.458333333336</v>
      </c>
      <c r="C1237" t="s">
        <v>480</v>
      </c>
      <c r="D1237">
        <v>98</v>
      </c>
      <c r="E1237" t="s">
        <v>484</v>
      </c>
      <c r="F1237" t="s">
        <v>485</v>
      </c>
      <c r="G1237" t="s">
        <v>486</v>
      </c>
      <c r="H1237" t="str">
        <f t="shared" si="19"/>
        <v>Katherine Tyree</v>
      </c>
    </row>
    <row r="1238" spans="1:8" x14ac:dyDescent="0.3">
      <c r="A1238" s="1">
        <v>45341.416666666664</v>
      </c>
      <c r="B1238" s="1">
        <v>45341.458333333336</v>
      </c>
      <c r="C1238" t="s">
        <v>480</v>
      </c>
      <c r="D1238">
        <v>133</v>
      </c>
      <c r="E1238" t="s">
        <v>497</v>
      </c>
      <c r="F1238" t="s">
        <v>498</v>
      </c>
      <c r="G1238" t="s">
        <v>499</v>
      </c>
      <c r="H1238" t="str">
        <f t="shared" si="19"/>
        <v>Christian Litz</v>
      </c>
    </row>
    <row r="1239" spans="1:8" x14ac:dyDescent="0.3">
      <c r="A1239" s="1">
        <v>45341.416666666664</v>
      </c>
      <c r="B1239" s="1">
        <v>45341.458333333336</v>
      </c>
      <c r="C1239" t="s">
        <v>487</v>
      </c>
      <c r="D1239">
        <v>38</v>
      </c>
      <c r="E1239" t="s">
        <v>500</v>
      </c>
      <c r="F1239" t="s">
        <v>501</v>
      </c>
      <c r="G1239" t="s">
        <v>502</v>
      </c>
      <c r="H1239" t="str">
        <f t="shared" si="19"/>
        <v>James Allen</v>
      </c>
    </row>
    <row r="1240" spans="1:8" x14ac:dyDescent="0.3">
      <c r="A1240" s="1">
        <v>45341.416666666664</v>
      </c>
      <c r="B1240" s="1">
        <v>45341.458333333336</v>
      </c>
      <c r="C1240" t="s">
        <v>487</v>
      </c>
      <c r="D1240">
        <v>324</v>
      </c>
      <c r="E1240" t="s">
        <v>500</v>
      </c>
      <c r="F1240" t="s">
        <v>501</v>
      </c>
      <c r="G1240" t="s">
        <v>502</v>
      </c>
      <c r="H1240" t="str">
        <f t="shared" si="19"/>
        <v>James Allen</v>
      </c>
    </row>
    <row r="1241" spans="1:8" x14ac:dyDescent="0.3">
      <c r="A1241" s="1">
        <v>45341.416666666664</v>
      </c>
      <c r="B1241" s="1">
        <v>45341.458333333336</v>
      </c>
      <c r="C1241" t="s">
        <v>487</v>
      </c>
      <c r="D1241">
        <v>210</v>
      </c>
      <c r="E1241" t="s">
        <v>500</v>
      </c>
      <c r="F1241" t="s">
        <v>501</v>
      </c>
      <c r="G1241" t="s">
        <v>502</v>
      </c>
      <c r="H1241" t="str">
        <f t="shared" si="19"/>
        <v>James Allen</v>
      </c>
    </row>
    <row r="1242" spans="1:8" x14ac:dyDescent="0.3">
      <c r="A1242" s="1">
        <v>45341.4375</v>
      </c>
      <c r="B1242" s="1">
        <v>45341.458333333336</v>
      </c>
      <c r="C1242" t="s">
        <v>480</v>
      </c>
      <c r="D1242">
        <v>277</v>
      </c>
      <c r="E1242" t="s">
        <v>506</v>
      </c>
      <c r="F1242" t="s">
        <v>507</v>
      </c>
      <c r="G1242" t="s">
        <v>508</v>
      </c>
      <c r="H1242" t="str">
        <f t="shared" si="19"/>
        <v>Victoria Miley</v>
      </c>
    </row>
    <row r="1243" spans="1:8" x14ac:dyDescent="0.3">
      <c r="A1243" s="1">
        <v>45341.4375</v>
      </c>
      <c r="B1243" s="1">
        <v>45341.458333333336</v>
      </c>
      <c r="C1243" t="s">
        <v>480</v>
      </c>
      <c r="D1243">
        <v>199</v>
      </c>
      <c r="E1243" t="s">
        <v>525</v>
      </c>
      <c r="F1243" t="s">
        <v>516</v>
      </c>
      <c r="G1243" t="s">
        <v>526</v>
      </c>
      <c r="H1243" t="str">
        <f t="shared" si="19"/>
        <v>Breanna Cochran</v>
      </c>
    </row>
    <row r="1244" spans="1:8" x14ac:dyDescent="0.3">
      <c r="A1244" s="1">
        <v>45341.4375</v>
      </c>
      <c r="B1244" s="1">
        <v>45341.458333333336</v>
      </c>
      <c r="C1244" t="s">
        <v>480</v>
      </c>
      <c r="D1244">
        <v>203</v>
      </c>
      <c r="E1244" t="s">
        <v>497</v>
      </c>
      <c r="F1244" t="s">
        <v>498</v>
      </c>
      <c r="G1244" t="s">
        <v>499</v>
      </c>
      <c r="H1244" t="str">
        <f t="shared" si="19"/>
        <v>Christian Litz</v>
      </c>
    </row>
    <row r="1245" spans="1:8" x14ac:dyDescent="0.3">
      <c r="A1245" s="1">
        <v>45341.4375</v>
      </c>
      <c r="B1245" s="1">
        <v>45341.458333333336</v>
      </c>
      <c r="C1245" t="s">
        <v>487</v>
      </c>
      <c r="D1245">
        <v>14</v>
      </c>
      <c r="E1245" t="s">
        <v>488</v>
      </c>
      <c r="F1245" t="s">
        <v>489</v>
      </c>
      <c r="G1245" t="s">
        <v>490</v>
      </c>
      <c r="H1245" t="str">
        <f t="shared" si="19"/>
        <v>Kelsea Rodriguez</v>
      </c>
    </row>
    <row r="1246" spans="1:8" x14ac:dyDescent="0.3">
      <c r="A1246" s="1">
        <v>45341.458333333336</v>
      </c>
      <c r="B1246" s="1">
        <v>45341.479166666664</v>
      </c>
      <c r="C1246" t="s">
        <v>480</v>
      </c>
      <c r="D1246">
        <v>8</v>
      </c>
      <c r="E1246" t="s">
        <v>503</v>
      </c>
      <c r="F1246" t="s">
        <v>504</v>
      </c>
      <c r="G1246" t="s">
        <v>505</v>
      </c>
      <c r="H1246" t="str">
        <f t="shared" si="19"/>
        <v>D'Anna Pullen</v>
      </c>
    </row>
    <row r="1247" spans="1:8" x14ac:dyDescent="0.3">
      <c r="A1247" s="1">
        <v>45341.458333333336</v>
      </c>
      <c r="B1247" s="1">
        <v>45341.479166666664</v>
      </c>
      <c r="C1247" t="s">
        <v>480</v>
      </c>
      <c r="D1247">
        <v>93</v>
      </c>
      <c r="E1247" t="s">
        <v>506</v>
      </c>
      <c r="F1247" t="s">
        <v>507</v>
      </c>
      <c r="G1247" t="s">
        <v>508</v>
      </c>
      <c r="H1247" t="str">
        <f t="shared" si="19"/>
        <v>Victoria Miley</v>
      </c>
    </row>
    <row r="1248" spans="1:8" x14ac:dyDescent="0.3">
      <c r="A1248" s="1">
        <v>45341.458333333336</v>
      </c>
      <c r="B1248" s="1">
        <v>45341.479166666664</v>
      </c>
      <c r="C1248" t="s">
        <v>480</v>
      </c>
      <c r="D1248">
        <v>176</v>
      </c>
      <c r="E1248" t="s">
        <v>497</v>
      </c>
      <c r="F1248" t="s">
        <v>498</v>
      </c>
      <c r="G1248" t="s">
        <v>499</v>
      </c>
      <c r="H1248" t="str">
        <f t="shared" si="19"/>
        <v>Christian Litz</v>
      </c>
    </row>
    <row r="1249" spans="1:8" x14ac:dyDescent="0.3">
      <c r="A1249" s="1">
        <v>45341.458333333336</v>
      </c>
      <c r="B1249" s="1">
        <v>45341.479166666664</v>
      </c>
      <c r="C1249" t="s">
        <v>480</v>
      </c>
      <c r="D1249">
        <v>275</v>
      </c>
      <c r="E1249" t="s">
        <v>518</v>
      </c>
      <c r="F1249" t="s">
        <v>519</v>
      </c>
      <c r="G1249" t="s">
        <v>520</v>
      </c>
      <c r="H1249" t="str">
        <f t="shared" si="19"/>
        <v>Heidi Molaison</v>
      </c>
    </row>
    <row r="1250" spans="1:8" x14ac:dyDescent="0.3">
      <c r="A1250" s="1">
        <v>45341.458333333336</v>
      </c>
      <c r="B1250" s="1">
        <v>45341.479166666664</v>
      </c>
      <c r="C1250" t="s">
        <v>480</v>
      </c>
      <c r="D1250">
        <v>254</v>
      </c>
      <c r="E1250" t="s">
        <v>525</v>
      </c>
      <c r="F1250" t="s">
        <v>516</v>
      </c>
      <c r="G1250" t="s">
        <v>526</v>
      </c>
      <c r="H1250" t="str">
        <f t="shared" si="19"/>
        <v>Breanna Cochran</v>
      </c>
    </row>
    <row r="1251" spans="1:8" x14ac:dyDescent="0.3">
      <c r="A1251" s="1">
        <v>45341.458333333336</v>
      </c>
      <c r="B1251" s="1">
        <v>45341.479166666664</v>
      </c>
      <c r="C1251" t="s">
        <v>480</v>
      </c>
      <c r="D1251">
        <v>203</v>
      </c>
      <c r="E1251" t="s">
        <v>518</v>
      </c>
      <c r="F1251" t="s">
        <v>519</v>
      </c>
      <c r="G1251" t="s">
        <v>520</v>
      </c>
      <c r="H1251" t="str">
        <f t="shared" si="19"/>
        <v>Heidi Molaison</v>
      </c>
    </row>
    <row r="1252" spans="1:8" x14ac:dyDescent="0.3">
      <c r="A1252" s="1">
        <v>45341.458333333336</v>
      </c>
      <c r="B1252" s="1">
        <v>45341.479166666664</v>
      </c>
      <c r="C1252" t="s">
        <v>480</v>
      </c>
      <c r="D1252">
        <v>37</v>
      </c>
      <c r="E1252" t="s">
        <v>525</v>
      </c>
      <c r="F1252" t="s">
        <v>516</v>
      </c>
      <c r="G1252" t="s">
        <v>526</v>
      </c>
      <c r="H1252" t="str">
        <f t="shared" si="19"/>
        <v>Breanna Cochran</v>
      </c>
    </row>
    <row r="1253" spans="1:8" x14ac:dyDescent="0.3">
      <c r="A1253" s="1">
        <v>45341.458333333336</v>
      </c>
      <c r="B1253" s="1">
        <v>45341.5</v>
      </c>
      <c r="C1253" t="s">
        <v>480</v>
      </c>
      <c r="D1253">
        <v>32</v>
      </c>
      <c r="E1253" t="s">
        <v>484</v>
      </c>
      <c r="F1253" t="s">
        <v>485</v>
      </c>
      <c r="G1253" t="s">
        <v>486</v>
      </c>
      <c r="H1253" t="str">
        <f t="shared" si="19"/>
        <v>Katherine Tyree</v>
      </c>
    </row>
    <row r="1254" spans="1:8" x14ac:dyDescent="0.3">
      <c r="A1254" s="1">
        <v>45341.458333333336</v>
      </c>
      <c r="B1254" s="1">
        <v>45341.5</v>
      </c>
      <c r="C1254" t="s">
        <v>480</v>
      </c>
      <c r="D1254">
        <v>107</v>
      </c>
      <c r="E1254" t="s">
        <v>484</v>
      </c>
      <c r="F1254" t="s">
        <v>485</v>
      </c>
      <c r="G1254" t="s">
        <v>486</v>
      </c>
      <c r="H1254" t="str">
        <f t="shared" si="19"/>
        <v>Katherine Tyree</v>
      </c>
    </row>
    <row r="1255" spans="1:8" x14ac:dyDescent="0.3">
      <c r="A1255" s="1">
        <v>45341.458333333336</v>
      </c>
      <c r="B1255" s="1">
        <v>45341.5</v>
      </c>
      <c r="C1255" t="s">
        <v>480</v>
      </c>
      <c r="D1255">
        <v>264</v>
      </c>
      <c r="E1255" t="s">
        <v>512</v>
      </c>
      <c r="F1255" t="s">
        <v>513</v>
      </c>
      <c r="G1255" t="s">
        <v>514</v>
      </c>
      <c r="H1255" t="str">
        <f t="shared" si="19"/>
        <v>Amber Hickman</v>
      </c>
    </row>
    <row r="1256" spans="1:8" x14ac:dyDescent="0.3">
      <c r="A1256" s="1">
        <v>45341.458333333336</v>
      </c>
      <c r="B1256" s="1">
        <v>45341.5</v>
      </c>
      <c r="C1256" t="s">
        <v>487</v>
      </c>
      <c r="D1256">
        <v>296</v>
      </c>
      <c r="E1256" t="s">
        <v>500</v>
      </c>
      <c r="F1256" t="s">
        <v>501</v>
      </c>
      <c r="G1256" t="s">
        <v>502</v>
      </c>
      <c r="H1256" t="str">
        <f t="shared" si="19"/>
        <v>James Allen</v>
      </c>
    </row>
    <row r="1257" spans="1:8" x14ac:dyDescent="0.3">
      <c r="A1257" s="1">
        <v>45341.458333333336</v>
      </c>
      <c r="B1257" s="1">
        <v>45341.5</v>
      </c>
      <c r="C1257" t="s">
        <v>487</v>
      </c>
      <c r="D1257">
        <v>108</v>
      </c>
      <c r="E1257" t="s">
        <v>500</v>
      </c>
      <c r="F1257" t="s">
        <v>501</v>
      </c>
      <c r="G1257" t="s">
        <v>502</v>
      </c>
      <c r="H1257" t="str">
        <f t="shared" si="19"/>
        <v>James Allen</v>
      </c>
    </row>
    <row r="1258" spans="1:8" x14ac:dyDescent="0.3">
      <c r="A1258" s="1">
        <v>45341.458333333336</v>
      </c>
      <c r="B1258" s="1">
        <v>45341.5</v>
      </c>
      <c r="C1258" t="s">
        <v>487</v>
      </c>
      <c r="D1258">
        <v>320</v>
      </c>
      <c r="E1258" t="s">
        <v>515</v>
      </c>
      <c r="F1258" t="s">
        <v>516</v>
      </c>
      <c r="G1258" t="s">
        <v>517</v>
      </c>
      <c r="H1258" t="str">
        <f t="shared" si="19"/>
        <v>Breanna Grieco</v>
      </c>
    </row>
    <row r="1259" spans="1:8" x14ac:dyDescent="0.3">
      <c r="A1259" s="1">
        <v>45341.458333333336</v>
      </c>
      <c r="B1259" s="1">
        <v>45341.5</v>
      </c>
      <c r="C1259" t="s">
        <v>487</v>
      </c>
      <c r="D1259">
        <v>210</v>
      </c>
      <c r="E1259" t="s">
        <v>488</v>
      </c>
      <c r="F1259" t="s">
        <v>489</v>
      </c>
      <c r="G1259" t="s">
        <v>490</v>
      </c>
      <c r="H1259" t="str">
        <f t="shared" si="19"/>
        <v>Kelsea Rodriguez</v>
      </c>
    </row>
    <row r="1260" spans="1:8" x14ac:dyDescent="0.3">
      <c r="A1260" s="1">
        <v>45341.479166666664</v>
      </c>
      <c r="B1260" s="1">
        <v>45341.5</v>
      </c>
      <c r="C1260" t="s">
        <v>480</v>
      </c>
      <c r="D1260">
        <v>216</v>
      </c>
      <c r="E1260" t="s">
        <v>497</v>
      </c>
      <c r="F1260" t="s">
        <v>498</v>
      </c>
      <c r="G1260" t="s">
        <v>499</v>
      </c>
      <c r="H1260" t="str">
        <f t="shared" si="19"/>
        <v>Christian Litz</v>
      </c>
    </row>
    <row r="1261" spans="1:8" x14ac:dyDescent="0.3">
      <c r="A1261" s="1">
        <v>45341.479166666664</v>
      </c>
      <c r="B1261" s="1">
        <v>45341.5</v>
      </c>
      <c r="C1261" t="s">
        <v>480</v>
      </c>
      <c r="D1261">
        <v>8</v>
      </c>
      <c r="E1261" t="s">
        <v>518</v>
      </c>
      <c r="F1261" t="s">
        <v>519</v>
      </c>
      <c r="G1261" t="s">
        <v>520</v>
      </c>
      <c r="H1261" t="str">
        <f t="shared" si="19"/>
        <v>Heidi Molaison</v>
      </c>
    </row>
    <row r="1262" spans="1:8" x14ac:dyDescent="0.3">
      <c r="A1262" s="1">
        <v>45341.479166666664</v>
      </c>
      <c r="B1262" s="1">
        <v>45341.5</v>
      </c>
      <c r="C1262" t="s">
        <v>480</v>
      </c>
      <c r="D1262">
        <v>328</v>
      </c>
      <c r="E1262" t="s">
        <v>506</v>
      </c>
      <c r="F1262" t="s">
        <v>507</v>
      </c>
      <c r="G1262" t="s">
        <v>508</v>
      </c>
      <c r="H1262" t="str">
        <f t="shared" si="19"/>
        <v>Victoria Miley</v>
      </c>
    </row>
    <row r="1263" spans="1:8" x14ac:dyDescent="0.3">
      <c r="A1263" s="1">
        <v>45341.479166666664</v>
      </c>
      <c r="B1263" s="1">
        <v>45341.5</v>
      </c>
      <c r="C1263" t="s">
        <v>480</v>
      </c>
      <c r="D1263">
        <v>235</v>
      </c>
      <c r="E1263" t="s">
        <v>525</v>
      </c>
      <c r="F1263" t="s">
        <v>516</v>
      </c>
      <c r="G1263" t="s">
        <v>526</v>
      </c>
      <c r="H1263" t="str">
        <f t="shared" si="19"/>
        <v>Breanna Cochran</v>
      </c>
    </row>
    <row r="1264" spans="1:8" x14ac:dyDescent="0.3">
      <c r="A1264" s="1">
        <v>45341.541666666664</v>
      </c>
      <c r="B1264" s="1">
        <v>45341.5625</v>
      </c>
      <c r="C1264" t="s">
        <v>480</v>
      </c>
      <c r="D1264">
        <v>87</v>
      </c>
      <c r="E1264" t="s">
        <v>518</v>
      </c>
      <c r="F1264" t="s">
        <v>519</v>
      </c>
      <c r="G1264" t="s">
        <v>520</v>
      </c>
      <c r="H1264" t="str">
        <f t="shared" si="19"/>
        <v>Heidi Molaison</v>
      </c>
    </row>
    <row r="1265" spans="1:8" x14ac:dyDescent="0.3">
      <c r="A1265" s="1">
        <v>45341.541666666664</v>
      </c>
      <c r="B1265" s="1">
        <v>45341.5625</v>
      </c>
      <c r="C1265" t="s">
        <v>480</v>
      </c>
      <c r="D1265">
        <v>67</v>
      </c>
      <c r="E1265" t="s">
        <v>503</v>
      </c>
      <c r="F1265" t="s">
        <v>504</v>
      </c>
      <c r="G1265" t="s">
        <v>505</v>
      </c>
      <c r="H1265" t="str">
        <f t="shared" si="19"/>
        <v>D'Anna Pullen</v>
      </c>
    </row>
    <row r="1266" spans="1:8" x14ac:dyDescent="0.3">
      <c r="A1266" s="1">
        <v>45341.541666666664</v>
      </c>
      <c r="B1266" s="1">
        <v>45341.5625</v>
      </c>
      <c r="C1266" t="s">
        <v>480</v>
      </c>
      <c r="D1266">
        <v>291</v>
      </c>
      <c r="E1266" t="s">
        <v>518</v>
      </c>
      <c r="F1266" t="s">
        <v>519</v>
      </c>
      <c r="G1266" t="s">
        <v>520</v>
      </c>
      <c r="H1266" t="str">
        <f t="shared" si="19"/>
        <v>Heidi Molaison</v>
      </c>
    </row>
    <row r="1267" spans="1:8" x14ac:dyDescent="0.3">
      <c r="A1267" s="1">
        <v>45341.541666666664</v>
      </c>
      <c r="B1267" s="1">
        <v>45341.583333333336</v>
      </c>
      <c r="C1267" t="s">
        <v>480</v>
      </c>
      <c r="D1267">
        <v>88</v>
      </c>
      <c r="E1267" t="s">
        <v>512</v>
      </c>
      <c r="F1267" t="s">
        <v>513</v>
      </c>
      <c r="G1267" t="s">
        <v>514</v>
      </c>
      <c r="H1267" t="str">
        <f t="shared" si="19"/>
        <v>Amber Hickman</v>
      </c>
    </row>
    <row r="1268" spans="1:8" x14ac:dyDescent="0.3">
      <c r="A1268" s="1">
        <v>45341.541666666664</v>
      </c>
      <c r="B1268" s="1">
        <v>45341.583333333336</v>
      </c>
      <c r="C1268" t="s">
        <v>480</v>
      </c>
      <c r="D1268">
        <v>32</v>
      </c>
      <c r="E1268" t="s">
        <v>525</v>
      </c>
      <c r="F1268" t="s">
        <v>516</v>
      </c>
      <c r="G1268" t="s">
        <v>526</v>
      </c>
      <c r="H1268" t="str">
        <f t="shared" si="19"/>
        <v>Breanna Cochran</v>
      </c>
    </row>
    <row r="1269" spans="1:8" x14ac:dyDescent="0.3">
      <c r="A1269" s="1">
        <v>45341.541666666664</v>
      </c>
      <c r="B1269" s="1">
        <v>45341.583333333336</v>
      </c>
      <c r="C1269" t="s">
        <v>480</v>
      </c>
      <c r="D1269">
        <v>257</v>
      </c>
      <c r="E1269" t="s">
        <v>512</v>
      </c>
      <c r="F1269" t="s">
        <v>513</v>
      </c>
      <c r="G1269" t="s">
        <v>514</v>
      </c>
      <c r="H1269" t="str">
        <f t="shared" si="19"/>
        <v>Amber Hickman</v>
      </c>
    </row>
    <row r="1270" spans="1:8" x14ac:dyDescent="0.3">
      <c r="A1270" s="1">
        <v>45341.541666666664</v>
      </c>
      <c r="B1270" s="1">
        <v>45341.583333333336</v>
      </c>
      <c r="C1270" t="s">
        <v>480</v>
      </c>
      <c r="D1270">
        <v>29</v>
      </c>
      <c r="E1270" t="s">
        <v>497</v>
      </c>
      <c r="F1270" t="s">
        <v>498</v>
      </c>
      <c r="G1270" t="s">
        <v>499</v>
      </c>
      <c r="H1270" t="str">
        <f t="shared" si="19"/>
        <v>Christian Litz</v>
      </c>
    </row>
    <row r="1271" spans="1:8" x14ac:dyDescent="0.3">
      <c r="A1271" s="1">
        <v>45341.541666666664</v>
      </c>
      <c r="B1271" s="1">
        <v>45341.583333333336</v>
      </c>
      <c r="C1271" t="s">
        <v>480</v>
      </c>
      <c r="D1271">
        <v>244</v>
      </c>
      <c r="E1271" t="s">
        <v>525</v>
      </c>
      <c r="F1271" t="s">
        <v>516</v>
      </c>
      <c r="G1271" t="s">
        <v>526</v>
      </c>
      <c r="H1271" t="str">
        <f t="shared" si="19"/>
        <v>Breanna Cochran</v>
      </c>
    </row>
    <row r="1272" spans="1:8" x14ac:dyDescent="0.3">
      <c r="A1272" s="1">
        <v>45341.541666666664</v>
      </c>
      <c r="B1272" s="1">
        <v>45341.583333333336</v>
      </c>
      <c r="C1272" t="s">
        <v>487</v>
      </c>
      <c r="D1272">
        <v>232</v>
      </c>
      <c r="E1272" t="s">
        <v>500</v>
      </c>
      <c r="F1272" t="s">
        <v>501</v>
      </c>
      <c r="G1272" t="s">
        <v>502</v>
      </c>
      <c r="H1272" t="str">
        <f t="shared" si="19"/>
        <v>James Allen</v>
      </c>
    </row>
    <row r="1273" spans="1:8" x14ac:dyDescent="0.3">
      <c r="A1273" s="1">
        <v>45341.541666666664</v>
      </c>
      <c r="B1273" s="1">
        <v>45341.583333333336</v>
      </c>
      <c r="C1273" t="s">
        <v>487</v>
      </c>
      <c r="D1273">
        <v>206</v>
      </c>
      <c r="E1273" t="s">
        <v>488</v>
      </c>
      <c r="F1273" t="s">
        <v>489</v>
      </c>
      <c r="G1273" t="s">
        <v>490</v>
      </c>
      <c r="H1273" t="str">
        <f t="shared" si="19"/>
        <v>Kelsea Rodriguez</v>
      </c>
    </row>
    <row r="1274" spans="1:8" x14ac:dyDescent="0.3">
      <c r="A1274" s="1">
        <v>45341.541666666664</v>
      </c>
      <c r="B1274" s="1">
        <v>45341.583333333336</v>
      </c>
      <c r="C1274" t="s">
        <v>487</v>
      </c>
      <c r="D1274">
        <v>161</v>
      </c>
      <c r="E1274" t="s">
        <v>500</v>
      </c>
      <c r="F1274" t="s">
        <v>501</v>
      </c>
      <c r="G1274" t="s">
        <v>502</v>
      </c>
      <c r="H1274" t="str">
        <f t="shared" si="19"/>
        <v>James Allen</v>
      </c>
    </row>
    <row r="1275" spans="1:8" x14ac:dyDescent="0.3">
      <c r="A1275" s="1">
        <v>45341.5625</v>
      </c>
      <c r="B1275" s="1">
        <v>45341.583333333336</v>
      </c>
      <c r="C1275" t="s">
        <v>480</v>
      </c>
      <c r="D1275">
        <v>87</v>
      </c>
      <c r="E1275" t="s">
        <v>503</v>
      </c>
      <c r="F1275" t="s">
        <v>504</v>
      </c>
      <c r="G1275" t="s">
        <v>505</v>
      </c>
      <c r="H1275" t="str">
        <f t="shared" si="19"/>
        <v>D'Anna Pullen</v>
      </c>
    </row>
    <row r="1276" spans="1:8" x14ac:dyDescent="0.3">
      <c r="A1276" s="1">
        <v>45341.5625</v>
      </c>
      <c r="B1276" s="1">
        <v>45341.583333333336</v>
      </c>
      <c r="C1276" t="s">
        <v>480</v>
      </c>
      <c r="D1276">
        <v>33</v>
      </c>
      <c r="E1276" t="s">
        <v>518</v>
      </c>
      <c r="F1276" t="s">
        <v>519</v>
      </c>
      <c r="G1276" t="s">
        <v>520</v>
      </c>
      <c r="H1276" t="str">
        <f t="shared" si="19"/>
        <v>Heidi Molaison</v>
      </c>
    </row>
    <row r="1277" spans="1:8" x14ac:dyDescent="0.3">
      <c r="A1277" s="1">
        <v>45341.5625</v>
      </c>
      <c r="B1277" s="1">
        <v>45341.583333333336</v>
      </c>
      <c r="C1277" t="s">
        <v>480</v>
      </c>
      <c r="D1277">
        <v>291</v>
      </c>
      <c r="E1277" t="s">
        <v>503</v>
      </c>
      <c r="F1277" t="s">
        <v>504</v>
      </c>
      <c r="G1277" t="s">
        <v>505</v>
      </c>
      <c r="H1277" t="str">
        <f t="shared" si="19"/>
        <v>D'Anna Pullen</v>
      </c>
    </row>
    <row r="1278" spans="1:8" x14ac:dyDescent="0.3">
      <c r="A1278" s="1">
        <v>45341.583333333336</v>
      </c>
      <c r="B1278" s="1">
        <v>45341.604166666664</v>
      </c>
      <c r="C1278" t="s">
        <v>480</v>
      </c>
      <c r="D1278">
        <v>221</v>
      </c>
      <c r="E1278" t="s">
        <v>525</v>
      </c>
      <c r="F1278" t="s">
        <v>516</v>
      </c>
      <c r="G1278" t="s">
        <v>526</v>
      </c>
      <c r="H1278" t="str">
        <f t="shared" si="19"/>
        <v>Breanna Cochran</v>
      </c>
    </row>
    <row r="1279" spans="1:8" x14ac:dyDescent="0.3">
      <c r="A1279" s="1">
        <v>45341.583333333336</v>
      </c>
      <c r="B1279" s="1">
        <v>45341.604166666664</v>
      </c>
      <c r="C1279" t="s">
        <v>480</v>
      </c>
      <c r="D1279">
        <v>33</v>
      </c>
      <c r="E1279" t="s">
        <v>503</v>
      </c>
      <c r="F1279" t="s">
        <v>504</v>
      </c>
      <c r="G1279" t="s">
        <v>505</v>
      </c>
      <c r="H1279" t="str">
        <f t="shared" si="19"/>
        <v>D'Anna Pullen</v>
      </c>
    </row>
    <row r="1280" spans="1:8" x14ac:dyDescent="0.3">
      <c r="A1280" s="1">
        <v>45341.583333333336</v>
      </c>
      <c r="B1280" s="1">
        <v>45341.604166666664</v>
      </c>
      <c r="C1280" t="s">
        <v>480</v>
      </c>
      <c r="D1280">
        <v>271</v>
      </c>
      <c r="E1280" t="s">
        <v>506</v>
      </c>
      <c r="F1280" t="s">
        <v>507</v>
      </c>
      <c r="G1280" t="s">
        <v>508</v>
      </c>
      <c r="H1280" t="str">
        <f t="shared" si="19"/>
        <v>Victoria Miley</v>
      </c>
    </row>
    <row r="1281" spans="1:8" x14ac:dyDescent="0.3">
      <c r="A1281" s="1">
        <v>45341.583333333336</v>
      </c>
      <c r="B1281" s="1">
        <v>45341.625</v>
      </c>
      <c r="C1281" t="s">
        <v>480</v>
      </c>
      <c r="D1281">
        <v>68</v>
      </c>
      <c r="E1281" t="s">
        <v>512</v>
      </c>
      <c r="F1281" t="s">
        <v>513</v>
      </c>
      <c r="G1281" t="s">
        <v>514</v>
      </c>
      <c r="H1281" t="str">
        <f t="shared" si="19"/>
        <v>Amber Hickman</v>
      </c>
    </row>
    <row r="1282" spans="1:8" x14ac:dyDescent="0.3">
      <c r="A1282" s="1">
        <v>45341.583333333336</v>
      </c>
      <c r="B1282" s="1">
        <v>45341.625</v>
      </c>
      <c r="C1282" t="s">
        <v>480</v>
      </c>
      <c r="D1282">
        <v>246</v>
      </c>
      <c r="E1282" t="s">
        <v>518</v>
      </c>
      <c r="F1282" t="s">
        <v>519</v>
      </c>
      <c r="G1282" t="s">
        <v>520</v>
      </c>
      <c r="H1282" t="str">
        <f t="shared" si="19"/>
        <v>Heidi Molaison</v>
      </c>
    </row>
    <row r="1283" spans="1:8" x14ac:dyDescent="0.3">
      <c r="A1283" s="1">
        <v>45341.583333333336</v>
      </c>
      <c r="B1283" s="1">
        <v>45341.625</v>
      </c>
      <c r="C1283" t="s">
        <v>480</v>
      </c>
      <c r="D1283">
        <v>85</v>
      </c>
      <c r="E1283" t="s">
        <v>484</v>
      </c>
      <c r="F1283" t="s">
        <v>485</v>
      </c>
      <c r="G1283" t="s">
        <v>486</v>
      </c>
      <c r="H1283" t="str">
        <f t="shared" ref="H1283:H1346" si="20">CONCATENATE(F1283," ",G1283)</f>
        <v>Katherine Tyree</v>
      </c>
    </row>
    <row r="1284" spans="1:8" x14ac:dyDescent="0.3">
      <c r="A1284" s="1">
        <v>45341.583333333336</v>
      </c>
      <c r="B1284" s="1">
        <v>45341.625</v>
      </c>
      <c r="C1284" t="s">
        <v>480</v>
      </c>
      <c r="D1284">
        <v>166</v>
      </c>
      <c r="E1284" t="s">
        <v>497</v>
      </c>
      <c r="F1284" t="s">
        <v>498</v>
      </c>
      <c r="G1284" t="s">
        <v>499</v>
      </c>
      <c r="H1284" t="str">
        <f t="shared" si="20"/>
        <v>Christian Litz</v>
      </c>
    </row>
    <row r="1285" spans="1:8" x14ac:dyDescent="0.3">
      <c r="A1285" s="1">
        <v>45341.583333333336</v>
      </c>
      <c r="B1285" s="1">
        <v>45341.625</v>
      </c>
      <c r="C1285" t="s">
        <v>480</v>
      </c>
      <c r="D1285">
        <v>19</v>
      </c>
      <c r="E1285" t="s">
        <v>497</v>
      </c>
      <c r="F1285" t="s">
        <v>498</v>
      </c>
      <c r="G1285" t="s">
        <v>499</v>
      </c>
      <c r="H1285" t="str">
        <f t="shared" si="20"/>
        <v>Christian Litz</v>
      </c>
    </row>
    <row r="1286" spans="1:8" x14ac:dyDescent="0.3">
      <c r="A1286" s="1">
        <v>45341.583333333336</v>
      </c>
      <c r="B1286" s="1">
        <v>45341.625</v>
      </c>
      <c r="C1286" t="s">
        <v>480</v>
      </c>
      <c r="D1286">
        <v>295</v>
      </c>
      <c r="E1286" t="s">
        <v>518</v>
      </c>
      <c r="F1286" t="s">
        <v>519</v>
      </c>
      <c r="G1286" t="s">
        <v>520</v>
      </c>
      <c r="H1286" t="str">
        <f t="shared" si="20"/>
        <v>Heidi Molaison</v>
      </c>
    </row>
    <row r="1287" spans="1:8" x14ac:dyDescent="0.3">
      <c r="A1287" s="1">
        <v>45341.583333333336</v>
      </c>
      <c r="B1287" s="1">
        <v>45341.625</v>
      </c>
      <c r="C1287" t="s">
        <v>480</v>
      </c>
      <c r="D1287">
        <v>182</v>
      </c>
      <c r="E1287" t="s">
        <v>512</v>
      </c>
      <c r="F1287" t="s">
        <v>513</v>
      </c>
      <c r="G1287" t="s">
        <v>514</v>
      </c>
      <c r="H1287" t="str">
        <f t="shared" si="20"/>
        <v>Amber Hickman</v>
      </c>
    </row>
    <row r="1288" spans="1:8" x14ac:dyDescent="0.3">
      <c r="A1288" s="1">
        <v>45341.583333333336</v>
      </c>
      <c r="B1288" s="1">
        <v>45341.625</v>
      </c>
      <c r="C1288" t="s">
        <v>487</v>
      </c>
      <c r="D1288">
        <v>64</v>
      </c>
      <c r="E1288" t="s">
        <v>500</v>
      </c>
      <c r="F1288" t="s">
        <v>501</v>
      </c>
      <c r="G1288" t="s">
        <v>502</v>
      </c>
      <c r="H1288" t="str">
        <f t="shared" si="20"/>
        <v>James Allen</v>
      </c>
    </row>
    <row r="1289" spans="1:8" x14ac:dyDescent="0.3">
      <c r="A1289" s="1">
        <v>45341.583333333336</v>
      </c>
      <c r="B1289" s="1">
        <v>45341.625</v>
      </c>
      <c r="C1289" t="s">
        <v>487</v>
      </c>
      <c r="D1289">
        <v>333</v>
      </c>
      <c r="E1289" t="s">
        <v>488</v>
      </c>
      <c r="F1289" t="s">
        <v>489</v>
      </c>
      <c r="G1289" t="s">
        <v>490</v>
      </c>
      <c r="H1289" t="str">
        <f t="shared" si="20"/>
        <v>Kelsea Rodriguez</v>
      </c>
    </row>
    <row r="1290" spans="1:8" x14ac:dyDescent="0.3">
      <c r="A1290" s="1">
        <v>45341.583333333336</v>
      </c>
      <c r="B1290" s="1">
        <v>45341.625</v>
      </c>
      <c r="C1290" t="s">
        <v>487</v>
      </c>
      <c r="D1290">
        <v>253</v>
      </c>
      <c r="E1290" t="s">
        <v>500</v>
      </c>
      <c r="F1290" t="s">
        <v>501</v>
      </c>
      <c r="G1290" t="s">
        <v>502</v>
      </c>
      <c r="H1290" t="str">
        <f t="shared" si="20"/>
        <v>James Allen</v>
      </c>
    </row>
    <row r="1291" spans="1:8" x14ac:dyDescent="0.3">
      <c r="A1291" s="1">
        <v>45341.604166666664</v>
      </c>
      <c r="B1291" s="1">
        <v>45341.625</v>
      </c>
      <c r="C1291" t="s">
        <v>480</v>
      </c>
      <c r="D1291">
        <v>145</v>
      </c>
      <c r="E1291" t="s">
        <v>525</v>
      </c>
      <c r="F1291" t="s">
        <v>516</v>
      </c>
      <c r="G1291" t="s">
        <v>526</v>
      </c>
      <c r="H1291" t="str">
        <f t="shared" si="20"/>
        <v>Breanna Cochran</v>
      </c>
    </row>
    <row r="1292" spans="1:8" x14ac:dyDescent="0.3">
      <c r="A1292" s="1">
        <v>45341.604166666664</v>
      </c>
      <c r="B1292" s="1">
        <v>45341.625</v>
      </c>
      <c r="C1292" t="s">
        <v>480</v>
      </c>
      <c r="D1292">
        <v>220</v>
      </c>
      <c r="E1292" t="s">
        <v>506</v>
      </c>
      <c r="F1292" t="s">
        <v>507</v>
      </c>
      <c r="G1292" t="s">
        <v>508</v>
      </c>
      <c r="H1292" t="str">
        <f t="shared" si="20"/>
        <v>Victoria Miley</v>
      </c>
    </row>
    <row r="1293" spans="1:8" x14ac:dyDescent="0.3">
      <c r="A1293" s="1">
        <v>45341.625</v>
      </c>
      <c r="B1293" s="1">
        <v>45341.645833333336</v>
      </c>
      <c r="C1293" t="s">
        <v>480</v>
      </c>
      <c r="D1293">
        <v>217</v>
      </c>
      <c r="E1293" t="s">
        <v>506</v>
      </c>
      <c r="F1293" t="s">
        <v>507</v>
      </c>
      <c r="G1293" t="s">
        <v>508</v>
      </c>
      <c r="H1293" t="str">
        <f t="shared" si="20"/>
        <v>Victoria Miley</v>
      </c>
    </row>
    <row r="1294" spans="1:8" x14ac:dyDescent="0.3">
      <c r="A1294" s="1">
        <v>45341.625</v>
      </c>
      <c r="B1294" s="1">
        <v>45341.645833333336</v>
      </c>
      <c r="C1294" t="s">
        <v>480</v>
      </c>
      <c r="D1294">
        <v>281</v>
      </c>
      <c r="E1294" t="s">
        <v>503</v>
      </c>
      <c r="F1294" t="s">
        <v>504</v>
      </c>
      <c r="G1294" t="s">
        <v>505</v>
      </c>
      <c r="H1294" t="str">
        <f t="shared" si="20"/>
        <v>D'Anna Pullen</v>
      </c>
    </row>
    <row r="1295" spans="1:8" x14ac:dyDescent="0.3">
      <c r="A1295" s="1">
        <v>45341.625</v>
      </c>
      <c r="B1295" s="1">
        <v>45341.645833333336</v>
      </c>
      <c r="C1295" t="s">
        <v>480</v>
      </c>
      <c r="D1295">
        <v>340</v>
      </c>
      <c r="E1295" t="s">
        <v>525</v>
      </c>
      <c r="F1295" t="s">
        <v>516</v>
      </c>
      <c r="G1295" t="s">
        <v>526</v>
      </c>
      <c r="H1295" t="str">
        <f t="shared" si="20"/>
        <v>Breanna Cochran</v>
      </c>
    </row>
    <row r="1296" spans="1:8" x14ac:dyDescent="0.3">
      <c r="A1296" s="1">
        <v>45341.625</v>
      </c>
      <c r="B1296" s="1">
        <v>45341.645833333336</v>
      </c>
      <c r="C1296" t="s">
        <v>487</v>
      </c>
      <c r="D1296">
        <v>272</v>
      </c>
      <c r="E1296" t="s">
        <v>488</v>
      </c>
      <c r="F1296" t="s">
        <v>489</v>
      </c>
      <c r="G1296" t="s">
        <v>490</v>
      </c>
      <c r="H1296" t="str">
        <f t="shared" si="20"/>
        <v>Kelsea Rodriguez</v>
      </c>
    </row>
    <row r="1297" spans="1:8" x14ac:dyDescent="0.3">
      <c r="A1297" s="1">
        <v>45341.625</v>
      </c>
      <c r="B1297" s="1">
        <v>45341.666666666664</v>
      </c>
      <c r="C1297" t="s">
        <v>480</v>
      </c>
      <c r="D1297">
        <v>96</v>
      </c>
      <c r="E1297" t="s">
        <v>484</v>
      </c>
      <c r="F1297" t="s">
        <v>485</v>
      </c>
      <c r="G1297" t="s">
        <v>486</v>
      </c>
      <c r="H1297" t="str">
        <f t="shared" si="20"/>
        <v>Katherine Tyree</v>
      </c>
    </row>
    <row r="1298" spans="1:8" x14ac:dyDescent="0.3">
      <c r="A1298" s="1">
        <v>45341.625</v>
      </c>
      <c r="B1298" s="1">
        <v>45341.666666666664</v>
      </c>
      <c r="C1298" t="s">
        <v>480</v>
      </c>
      <c r="D1298">
        <v>147</v>
      </c>
      <c r="E1298" t="s">
        <v>497</v>
      </c>
      <c r="F1298" t="s">
        <v>498</v>
      </c>
      <c r="G1298" t="s">
        <v>499</v>
      </c>
      <c r="H1298" t="str">
        <f t="shared" si="20"/>
        <v>Christian Litz</v>
      </c>
    </row>
    <row r="1299" spans="1:8" x14ac:dyDescent="0.3">
      <c r="A1299" s="1">
        <v>45341.625</v>
      </c>
      <c r="B1299" s="1">
        <v>45341.666666666664</v>
      </c>
      <c r="C1299" t="s">
        <v>480</v>
      </c>
      <c r="D1299">
        <v>21</v>
      </c>
      <c r="E1299" t="s">
        <v>484</v>
      </c>
      <c r="F1299" t="s">
        <v>485</v>
      </c>
      <c r="G1299" t="s">
        <v>486</v>
      </c>
      <c r="H1299" t="str">
        <f t="shared" si="20"/>
        <v>Katherine Tyree</v>
      </c>
    </row>
    <row r="1300" spans="1:8" x14ac:dyDescent="0.3">
      <c r="A1300" s="1">
        <v>45341.625</v>
      </c>
      <c r="B1300" s="1">
        <v>45341.666666666664</v>
      </c>
      <c r="C1300" t="s">
        <v>480</v>
      </c>
      <c r="D1300">
        <v>5</v>
      </c>
      <c r="E1300" t="s">
        <v>518</v>
      </c>
      <c r="F1300" t="s">
        <v>519</v>
      </c>
      <c r="G1300" t="s">
        <v>520</v>
      </c>
      <c r="H1300" t="str">
        <f t="shared" si="20"/>
        <v>Heidi Molaison</v>
      </c>
    </row>
    <row r="1301" spans="1:8" x14ac:dyDescent="0.3">
      <c r="A1301" s="1">
        <v>45341.625</v>
      </c>
      <c r="B1301" s="1">
        <v>45341.666666666664</v>
      </c>
      <c r="C1301" t="s">
        <v>480</v>
      </c>
      <c r="D1301">
        <v>92</v>
      </c>
      <c r="E1301" t="s">
        <v>518</v>
      </c>
      <c r="F1301" t="s">
        <v>519</v>
      </c>
      <c r="G1301" t="s">
        <v>520</v>
      </c>
      <c r="H1301" t="str">
        <f t="shared" si="20"/>
        <v>Heidi Molaison</v>
      </c>
    </row>
    <row r="1302" spans="1:8" x14ac:dyDescent="0.3">
      <c r="A1302" s="1">
        <v>45341.625</v>
      </c>
      <c r="B1302" s="1">
        <v>45341.666666666664</v>
      </c>
      <c r="C1302" t="s">
        <v>480</v>
      </c>
      <c r="D1302">
        <v>304</v>
      </c>
      <c r="E1302" t="s">
        <v>512</v>
      </c>
      <c r="F1302" t="s">
        <v>513</v>
      </c>
      <c r="G1302" t="s">
        <v>514</v>
      </c>
      <c r="H1302" t="str">
        <f t="shared" si="20"/>
        <v>Amber Hickman</v>
      </c>
    </row>
    <row r="1303" spans="1:8" x14ac:dyDescent="0.3">
      <c r="A1303" s="1">
        <v>45341.625</v>
      </c>
      <c r="B1303" s="1">
        <v>45341.666666666664</v>
      </c>
      <c r="C1303" t="s">
        <v>480</v>
      </c>
      <c r="D1303">
        <v>298</v>
      </c>
      <c r="E1303" t="s">
        <v>512</v>
      </c>
      <c r="F1303" t="s">
        <v>513</v>
      </c>
      <c r="G1303" t="s">
        <v>514</v>
      </c>
      <c r="H1303" t="str">
        <f t="shared" si="20"/>
        <v>Amber Hickman</v>
      </c>
    </row>
    <row r="1304" spans="1:8" x14ac:dyDescent="0.3">
      <c r="A1304" s="1">
        <v>45341.645833333336</v>
      </c>
      <c r="B1304" s="1">
        <v>45341.666666666664</v>
      </c>
      <c r="C1304" t="s">
        <v>480</v>
      </c>
      <c r="D1304">
        <v>229</v>
      </c>
      <c r="E1304" t="s">
        <v>506</v>
      </c>
      <c r="F1304" t="s">
        <v>507</v>
      </c>
      <c r="G1304" t="s">
        <v>508</v>
      </c>
      <c r="H1304" t="str">
        <f t="shared" si="20"/>
        <v>Victoria Miley</v>
      </c>
    </row>
    <row r="1305" spans="1:8" x14ac:dyDescent="0.3">
      <c r="A1305" s="1">
        <v>45341.645833333336</v>
      </c>
      <c r="B1305" s="1">
        <v>45341.666666666664</v>
      </c>
      <c r="C1305" t="s">
        <v>480</v>
      </c>
      <c r="D1305">
        <v>134</v>
      </c>
      <c r="E1305" t="s">
        <v>503</v>
      </c>
      <c r="F1305" t="s">
        <v>504</v>
      </c>
      <c r="G1305" t="s">
        <v>505</v>
      </c>
      <c r="H1305" t="str">
        <f t="shared" si="20"/>
        <v>D'Anna Pullen</v>
      </c>
    </row>
    <row r="1306" spans="1:8" x14ac:dyDescent="0.3">
      <c r="A1306" s="1">
        <v>45341.645833333336</v>
      </c>
      <c r="B1306" s="1">
        <v>45341.666666666664</v>
      </c>
      <c r="C1306" t="s">
        <v>480</v>
      </c>
      <c r="D1306">
        <v>67</v>
      </c>
      <c r="E1306" t="s">
        <v>525</v>
      </c>
      <c r="F1306" t="s">
        <v>516</v>
      </c>
      <c r="G1306" t="s">
        <v>526</v>
      </c>
      <c r="H1306" t="str">
        <f t="shared" si="20"/>
        <v>Breanna Cochran</v>
      </c>
    </row>
    <row r="1307" spans="1:8" x14ac:dyDescent="0.3">
      <c r="A1307" s="1">
        <v>45341.645833333336</v>
      </c>
      <c r="B1307" s="1">
        <v>45341.666666666664</v>
      </c>
      <c r="C1307" t="s">
        <v>487</v>
      </c>
      <c r="D1307">
        <v>321</v>
      </c>
      <c r="E1307" t="s">
        <v>500</v>
      </c>
      <c r="F1307" t="s">
        <v>501</v>
      </c>
      <c r="G1307" t="s">
        <v>502</v>
      </c>
      <c r="H1307" t="str">
        <f t="shared" si="20"/>
        <v>James Allen</v>
      </c>
    </row>
    <row r="1308" spans="1:8" x14ac:dyDescent="0.3">
      <c r="A1308" s="1">
        <v>45341.645833333336</v>
      </c>
      <c r="B1308" s="1">
        <v>45341.666666666664</v>
      </c>
      <c r="C1308" t="s">
        <v>487</v>
      </c>
      <c r="D1308">
        <v>184</v>
      </c>
      <c r="E1308" t="s">
        <v>488</v>
      </c>
      <c r="F1308" t="s">
        <v>489</v>
      </c>
      <c r="G1308" t="s">
        <v>490</v>
      </c>
      <c r="H1308" t="str">
        <f t="shared" si="20"/>
        <v>Kelsea Rodriguez</v>
      </c>
    </row>
    <row r="1309" spans="1:8" x14ac:dyDescent="0.3">
      <c r="A1309" s="1">
        <v>45341.666666666664</v>
      </c>
      <c r="B1309" s="1">
        <v>45341.6875</v>
      </c>
      <c r="C1309" t="s">
        <v>480</v>
      </c>
      <c r="D1309">
        <v>159</v>
      </c>
      <c r="E1309" t="s">
        <v>503</v>
      </c>
      <c r="F1309" t="s">
        <v>504</v>
      </c>
      <c r="G1309" t="s">
        <v>505</v>
      </c>
      <c r="H1309" t="str">
        <f t="shared" si="20"/>
        <v>D'Anna Pullen</v>
      </c>
    </row>
    <row r="1310" spans="1:8" x14ac:dyDescent="0.3">
      <c r="A1310" s="1">
        <v>45341.666666666664</v>
      </c>
      <c r="B1310" s="1">
        <v>45341.6875</v>
      </c>
      <c r="C1310" t="s">
        <v>480</v>
      </c>
      <c r="D1310">
        <v>51</v>
      </c>
      <c r="E1310" t="s">
        <v>518</v>
      </c>
      <c r="F1310" t="s">
        <v>519</v>
      </c>
      <c r="G1310" t="s">
        <v>520</v>
      </c>
      <c r="H1310" t="str">
        <f t="shared" si="20"/>
        <v>Heidi Molaison</v>
      </c>
    </row>
    <row r="1311" spans="1:8" x14ac:dyDescent="0.3">
      <c r="A1311" s="1">
        <v>45341.666666666664</v>
      </c>
      <c r="B1311" s="1">
        <v>45341.6875</v>
      </c>
      <c r="C1311" t="s">
        <v>480</v>
      </c>
      <c r="D1311">
        <v>189</v>
      </c>
      <c r="E1311" t="s">
        <v>497</v>
      </c>
      <c r="F1311" t="s">
        <v>498</v>
      </c>
      <c r="G1311" t="s">
        <v>499</v>
      </c>
      <c r="H1311" t="str">
        <f t="shared" si="20"/>
        <v>Christian Litz</v>
      </c>
    </row>
    <row r="1312" spans="1:8" x14ac:dyDescent="0.3">
      <c r="A1312" s="1">
        <v>45341.666666666664</v>
      </c>
      <c r="B1312" s="1">
        <v>45341.6875</v>
      </c>
      <c r="C1312" t="s">
        <v>480</v>
      </c>
      <c r="D1312">
        <v>124</v>
      </c>
      <c r="E1312" t="s">
        <v>506</v>
      </c>
      <c r="F1312" t="s">
        <v>507</v>
      </c>
      <c r="G1312" t="s">
        <v>508</v>
      </c>
      <c r="H1312" t="str">
        <f t="shared" si="20"/>
        <v>Victoria Miley</v>
      </c>
    </row>
    <row r="1313" spans="1:8" x14ac:dyDescent="0.3">
      <c r="A1313" s="1">
        <v>45341.666666666664</v>
      </c>
      <c r="B1313" s="1">
        <v>45341.6875</v>
      </c>
      <c r="C1313" t="s">
        <v>480</v>
      </c>
      <c r="D1313">
        <v>134</v>
      </c>
      <c r="E1313" t="s">
        <v>525</v>
      </c>
      <c r="F1313" t="s">
        <v>516</v>
      </c>
      <c r="G1313" t="s">
        <v>526</v>
      </c>
      <c r="H1313" t="str">
        <f t="shared" si="20"/>
        <v>Breanna Cochran</v>
      </c>
    </row>
    <row r="1314" spans="1:8" x14ac:dyDescent="0.3">
      <c r="A1314" s="1">
        <v>45341.666666666664</v>
      </c>
      <c r="B1314" s="1">
        <v>45341.6875</v>
      </c>
      <c r="C1314" t="s">
        <v>487</v>
      </c>
      <c r="D1314">
        <v>12</v>
      </c>
      <c r="E1314" t="s">
        <v>500</v>
      </c>
      <c r="F1314" t="s">
        <v>501</v>
      </c>
      <c r="G1314" t="s">
        <v>502</v>
      </c>
      <c r="H1314" t="str">
        <f t="shared" si="20"/>
        <v>James Allen</v>
      </c>
    </row>
    <row r="1315" spans="1:8" x14ac:dyDescent="0.3">
      <c r="A1315" s="1">
        <v>45341.666666666664</v>
      </c>
      <c r="B1315" s="1">
        <v>45341.6875</v>
      </c>
      <c r="C1315" t="s">
        <v>487</v>
      </c>
      <c r="D1315">
        <v>39</v>
      </c>
      <c r="E1315" t="s">
        <v>488</v>
      </c>
      <c r="F1315" t="s">
        <v>489</v>
      </c>
      <c r="G1315" t="s">
        <v>490</v>
      </c>
      <c r="H1315" t="str">
        <f t="shared" si="20"/>
        <v>Kelsea Rodriguez</v>
      </c>
    </row>
    <row r="1316" spans="1:8" x14ac:dyDescent="0.3">
      <c r="A1316" s="1">
        <v>45341.666666666664</v>
      </c>
      <c r="B1316" s="1">
        <v>45341.708333333336</v>
      </c>
      <c r="C1316" t="s">
        <v>480</v>
      </c>
      <c r="D1316">
        <v>86</v>
      </c>
      <c r="E1316" t="s">
        <v>484</v>
      </c>
      <c r="F1316" t="s">
        <v>485</v>
      </c>
      <c r="G1316" t="s">
        <v>486</v>
      </c>
      <c r="H1316" t="str">
        <f t="shared" si="20"/>
        <v>Katherine Tyree</v>
      </c>
    </row>
    <row r="1317" spans="1:8" x14ac:dyDescent="0.3">
      <c r="A1317" s="1">
        <v>45341.666666666664</v>
      </c>
      <c r="B1317" s="1">
        <v>45341.708333333336</v>
      </c>
      <c r="C1317" t="s">
        <v>480</v>
      </c>
      <c r="D1317">
        <v>77</v>
      </c>
      <c r="E1317" t="s">
        <v>484</v>
      </c>
      <c r="F1317" t="s">
        <v>485</v>
      </c>
      <c r="G1317" t="s">
        <v>486</v>
      </c>
      <c r="H1317" t="str">
        <f t="shared" si="20"/>
        <v>Katherine Tyree</v>
      </c>
    </row>
    <row r="1318" spans="1:8" x14ac:dyDescent="0.3">
      <c r="A1318" s="1">
        <v>45341.666666666664</v>
      </c>
      <c r="B1318" s="1">
        <v>45341.708333333336</v>
      </c>
      <c r="C1318" t="s">
        <v>487</v>
      </c>
      <c r="D1318">
        <v>138</v>
      </c>
      <c r="E1318" t="s">
        <v>500</v>
      </c>
      <c r="F1318" t="s">
        <v>501</v>
      </c>
      <c r="G1318" t="s">
        <v>502</v>
      </c>
      <c r="H1318" t="str">
        <f t="shared" si="20"/>
        <v>James Allen</v>
      </c>
    </row>
    <row r="1319" spans="1:8" x14ac:dyDescent="0.3">
      <c r="A1319" s="1">
        <v>45341.6875</v>
      </c>
      <c r="B1319" s="1">
        <v>45341.708333333336</v>
      </c>
      <c r="C1319" t="s">
        <v>480</v>
      </c>
      <c r="D1319">
        <v>274</v>
      </c>
      <c r="E1319" t="s">
        <v>506</v>
      </c>
      <c r="F1319" t="s">
        <v>507</v>
      </c>
      <c r="G1319" t="s">
        <v>508</v>
      </c>
      <c r="H1319" t="str">
        <f t="shared" si="20"/>
        <v>Victoria Miley</v>
      </c>
    </row>
    <row r="1320" spans="1:8" x14ac:dyDescent="0.3">
      <c r="A1320" s="1">
        <v>45341.6875</v>
      </c>
      <c r="B1320" s="1">
        <v>45341.708333333336</v>
      </c>
      <c r="C1320" t="s">
        <v>480</v>
      </c>
      <c r="D1320">
        <v>234</v>
      </c>
      <c r="E1320" t="s">
        <v>525</v>
      </c>
      <c r="F1320" t="s">
        <v>516</v>
      </c>
      <c r="G1320" t="s">
        <v>526</v>
      </c>
      <c r="H1320" t="str">
        <f t="shared" si="20"/>
        <v>Breanna Cochran</v>
      </c>
    </row>
    <row r="1321" spans="1:8" x14ac:dyDescent="0.3">
      <c r="A1321" s="1">
        <v>45341.6875</v>
      </c>
      <c r="B1321" s="1">
        <v>45341.708333333336</v>
      </c>
      <c r="C1321" t="s">
        <v>480</v>
      </c>
      <c r="D1321">
        <v>163</v>
      </c>
      <c r="E1321" t="s">
        <v>503</v>
      </c>
      <c r="F1321" t="s">
        <v>504</v>
      </c>
      <c r="G1321" t="s">
        <v>505</v>
      </c>
      <c r="H1321" t="str">
        <f t="shared" si="20"/>
        <v>D'Anna Pullen</v>
      </c>
    </row>
    <row r="1322" spans="1:8" x14ac:dyDescent="0.3">
      <c r="A1322" s="1">
        <v>45341.6875</v>
      </c>
      <c r="B1322" s="1">
        <v>45341.708333333336</v>
      </c>
      <c r="C1322" t="s">
        <v>480</v>
      </c>
      <c r="D1322">
        <v>75</v>
      </c>
      <c r="E1322" t="s">
        <v>518</v>
      </c>
      <c r="F1322" t="s">
        <v>519</v>
      </c>
      <c r="G1322" t="s">
        <v>520</v>
      </c>
      <c r="H1322" t="str">
        <f t="shared" si="20"/>
        <v>Heidi Molaison</v>
      </c>
    </row>
    <row r="1323" spans="1:8" x14ac:dyDescent="0.3">
      <c r="A1323" s="1">
        <v>45341.6875</v>
      </c>
      <c r="B1323" s="1">
        <v>45341.708333333336</v>
      </c>
      <c r="C1323" t="s">
        <v>480</v>
      </c>
      <c r="D1323">
        <v>162</v>
      </c>
      <c r="E1323" t="s">
        <v>497</v>
      </c>
      <c r="F1323" t="s">
        <v>498</v>
      </c>
      <c r="G1323" t="s">
        <v>499</v>
      </c>
      <c r="H1323" t="str">
        <f t="shared" si="20"/>
        <v>Christian Litz</v>
      </c>
    </row>
    <row r="1324" spans="1:8" x14ac:dyDescent="0.3">
      <c r="A1324" s="1">
        <v>45341.6875</v>
      </c>
      <c r="B1324" s="1">
        <v>45341.708333333336</v>
      </c>
      <c r="C1324" t="s">
        <v>487</v>
      </c>
      <c r="D1324">
        <v>330</v>
      </c>
      <c r="E1324" t="s">
        <v>488</v>
      </c>
      <c r="F1324" t="s">
        <v>489</v>
      </c>
      <c r="G1324" t="s">
        <v>490</v>
      </c>
      <c r="H1324" t="str">
        <f t="shared" si="20"/>
        <v>Kelsea Rodriguez</v>
      </c>
    </row>
    <row r="1325" spans="1:8" x14ac:dyDescent="0.3">
      <c r="A1325" s="1">
        <v>45341.708333333336</v>
      </c>
      <c r="B1325" s="1">
        <v>45341.729166666664</v>
      </c>
      <c r="C1325" t="s">
        <v>480</v>
      </c>
      <c r="D1325">
        <v>323</v>
      </c>
      <c r="E1325" t="s">
        <v>506</v>
      </c>
      <c r="F1325" t="s">
        <v>507</v>
      </c>
      <c r="G1325" t="s">
        <v>508</v>
      </c>
      <c r="H1325" t="str">
        <f t="shared" si="20"/>
        <v>Victoria Miley</v>
      </c>
    </row>
    <row r="1326" spans="1:8" x14ac:dyDescent="0.3">
      <c r="A1326" s="1">
        <v>45341.708333333336</v>
      </c>
      <c r="B1326" s="1">
        <v>45341.729166666664</v>
      </c>
      <c r="C1326" t="s">
        <v>480</v>
      </c>
      <c r="D1326">
        <v>226</v>
      </c>
      <c r="E1326" t="s">
        <v>503</v>
      </c>
      <c r="F1326" t="s">
        <v>504</v>
      </c>
      <c r="G1326" t="s">
        <v>505</v>
      </c>
      <c r="H1326" t="str">
        <f t="shared" si="20"/>
        <v>D'Anna Pullen</v>
      </c>
    </row>
    <row r="1327" spans="1:8" x14ac:dyDescent="0.3">
      <c r="A1327" s="1">
        <v>45341.708333333336</v>
      </c>
      <c r="B1327" s="1">
        <v>45341.75</v>
      </c>
      <c r="C1327" t="s">
        <v>480</v>
      </c>
      <c r="D1327">
        <v>190</v>
      </c>
      <c r="E1327" t="s">
        <v>497</v>
      </c>
      <c r="F1327" t="s">
        <v>498</v>
      </c>
      <c r="G1327" t="s">
        <v>499</v>
      </c>
      <c r="H1327" t="str">
        <f t="shared" si="20"/>
        <v>Christian Litz</v>
      </c>
    </row>
    <row r="1328" spans="1:8" x14ac:dyDescent="0.3">
      <c r="A1328" s="1">
        <v>45341.708333333336</v>
      </c>
      <c r="B1328" s="1">
        <v>45341.75</v>
      </c>
      <c r="C1328" t="s">
        <v>480</v>
      </c>
      <c r="D1328">
        <v>292</v>
      </c>
      <c r="E1328" t="s">
        <v>497</v>
      </c>
      <c r="F1328" t="s">
        <v>498</v>
      </c>
      <c r="G1328" t="s">
        <v>499</v>
      </c>
      <c r="H1328" t="str">
        <f t="shared" si="20"/>
        <v>Christian Litz</v>
      </c>
    </row>
    <row r="1329" spans="1:8" x14ac:dyDescent="0.3">
      <c r="A1329" s="1">
        <v>45341.708333333336</v>
      </c>
      <c r="B1329" s="1">
        <v>45341.75</v>
      </c>
      <c r="C1329" t="s">
        <v>480</v>
      </c>
      <c r="D1329">
        <v>279</v>
      </c>
      <c r="E1329" t="s">
        <v>484</v>
      </c>
      <c r="F1329" t="s">
        <v>485</v>
      </c>
      <c r="G1329" t="s">
        <v>486</v>
      </c>
      <c r="H1329" t="str">
        <f t="shared" si="20"/>
        <v>Katherine Tyree</v>
      </c>
    </row>
    <row r="1330" spans="1:8" x14ac:dyDescent="0.3">
      <c r="A1330" s="1">
        <v>45341.708333333336</v>
      </c>
      <c r="B1330" s="1">
        <v>45341.75</v>
      </c>
      <c r="C1330" t="s">
        <v>487</v>
      </c>
      <c r="D1330">
        <v>224</v>
      </c>
      <c r="E1330" t="s">
        <v>500</v>
      </c>
      <c r="F1330" t="s">
        <v>501</v>
      </c>
      <c r="G1330" t="s">
        <v>502</v>
      </c>
      <c r="H1330" t="str">
        <f t="shared" si="20"/>
        <v>James Allen</v>
      </c>
    </row>
    <row r="1331" spans="1:8" x14ac:dyDescent="0.3">
      <c r="A1331" s="1">
        <v>45341.708333333336</v>
      </c>
      <c r="B1331" s="1">
        <v>45341.75</v>
      </c>
      <c r="C1331" t="s">
        <v>487</v>
      </c>
      <c r="D1331">
        <v>70</v>
      </c>
      <c r="E1331" t="s">
        <v>500</v>
      </c>
      <c r="F1331" t="s">
        <v>501</v>
      </c>
      <c r="G1331" t="s">
        <v>502</v>
      </c>
      <c r="H1331" t="str">
        <f t="shared" si="20"/>
        <v>James Allen</v>
      </c>
    </row>
    <row r="1332" spans="1:8" x14ac:dyDescent="0.3">
      <c r="A1332" s="1">
        <v>45341.729166666664</v>
      </c>
      <c r="B1332" s="1">
        <v>45341.75</v>
      </c>
      <c r="C1332" t="s">
        <v>480</v>
      </c>
      <c r="D1332">
        <v>46</v>
      </c>
      <c r="E1332" t="s">
        <v>503</v>
      </c>
      <c r="F1332" t="s">
        <v>504</v>
      </c>
      <c r="G1332" t="s">
        <v>505</v>
      </c>
      <c r="H1332" t="str">
        <f t="shared" si="20"/>
        <v>D'Anna Pullen</v>
      </c>
    </row>
    <row r="1333" spans="1:8" x14ac:dyDescent="0.3">
      <c r="A1333" s="1">
        <v>45341.729166666664</v>
      </c>
      <c r="B1333" s="1">
        <v>45341.75</v>
      </c>
      <c r="C1333" t="s">
        <v>480</v>
      </c>
      <c r="D1333">
        <v>327</v>
      </c>
      <c r="E1333" t="s">
        <v>506</v>
      </c>
      <c r="F1333" t="s">
        <v>507</v>
      </c>
      <c r="G1333" t="s">
        <v>508</v>
      </c>
      <c r="H1333" t="str">
        <f t="shared" si="20"/>
        <v>Victoria Miley</v>
      </c>
    </row>
    <row r="1334" spans="1:8" x14ac:dyDescent="0.3">
      <c r="A1334" s="1">
        <v>45342.291666666664</v>
      </c>
      <c r="B1334" s="1">
        <v>45342.333333333336</v>
      </c>
      <c r="C1334" t="s">
        <v>480</v>
      </c>
      <c r="D1334">
        <v>329</v>
      </c>
      <c r="E1334" t="s">
        <v>497</v>
      </c>
      <c r="F1334" t="s">
        <v>498</v>
      </c>
      <c r="G1334" t="s">
        <v>499</v>
      </c>
      <c r="H1334" t="str">
        <f t="shared" si="20"/>
        <v>Christian Litz</v>
      </c>
    </row>
    <row r="1335" spans="1:8" x14ac:dyDescent="0.3">
      <c r="A1335" s="1">
        <v>45342.291666666664</v>
      </c>
      <c r="B1335" s="1">
        <v>45342.333333333336</v>
      </c>
      <c r="C1335" t="s">
        <v>480</v>
      </c>
      <c r="D1335">
        <v>155</v>
      </c>
      <c r="E1335" t="s">
        <v>481</v>
      </c>
      <c r="F1335" t="s">
        <v>482</v>
      </c>
      <c r="G1335" t="s">
        <v>483</v>
      </c>
      <c r="H1335" t="str">
        <f t="shared" si="20"/>
        <v>Robert Crochet</v>
      </c>
    </row>
    <row r="1336" spans="1:8" x14ac:dyDescent="0.3">
      <c r="A1336" s="1">
        <v>45342.291666666664</v>
      </c>
      <c r="B1336" s="1">
        <v>45342.333333333336</v>
      </c>
      <c r="C1336" t="s">
        <v>480</v>
      </c>
      <c r="D1336">
        <v>42</v>
      </c>
      <c r="E1336" t="s">
        <v>481</v>
      </c>
      <c r="F1336" t="s">
        <v>482</v>
      </c>
      <c r="G1336" t="s">
        <v>483</v>
      </c>
      <c r="H1336" t="str">
        <f t="shared" si="20"/>
        <v>Robert Crochet</v>
      </c>
    </row>
    <row r="1337" spans="1:8" x14ac:dyDescent="0.3">
      <c r="A1337" s="1">
        <v>45342.291666666664</v>
      </c>
      <c r="B1337" s="1">
        <v>45342.333333333336</v>
      </c>
      <c r="C1337" t="s">
        <v>480</v>
      </c>
      <c r="D1337">
        <v>154</v>
      </c>
      <c r="E1337" t="s">
        <v>497</v>
      </c>
      <c r="F1337" t="s">
        <v>498</v>
      </c>
      <c r="G1337" t="s">
        <v>499</v>
      </c>
      <c r="H1337" t="str">
        <f t="shared" si="20"/>
        <v>Christian Litz</v>
      </c>
    </row>
    <row r="1338" spans="1:8" x14ac:dyDescent="0.3">
      <c r="A1338" s="1">
        <v>45342.291666666664</v>
      </c>
      <c r="B1338" s="1">
        <v>45342.333333333336</v>
      </c>
      <c r="C1338" t="s">
        <v>487</v>
      </c>
      <c r="D1338">
        <v>17</v>
      </c>
      <c r="E1338" t="s">
        <v>500</v>
      </c>
      <c r="F1338" t="s">
        <v>501</v>
      </c>
      <c r="G1338" t="s">
        <v>502</v>
      </c>
      <c r="H1338" t="str">
        <f t="shared" si="20"/>
        <v>James Allen</v>
      </c>
    </row>
    <row r="1339" spans="1:8" x14ac:dyDescent="0.3">
      <c r="A1339" s="1">
        <v>45342.333333333336</v>
      </c>
      <c r="B1339" s="1">
        <v>45342.354166666664</v>
      </c>
      <c r="C1339" t="s">
        <v>480</v>
      </c>
      <c r="D1339">
        <v>180</v>
      </c>
      <c r="E1339" t="s">
        <v>521</v>
      </c>
      <c r="F1339" t="s">
        <v>522</v>
      </c>
      <c r="G1339" t="s">
        <v>523</v>
      </c>
      <c r="H1339" t="str">
        <f t="shared" si="20"/>
        <v>Annette Fertitta</v>
      </c>
    </row>
    <row r="1340" spans="1:8" x14ac:dyDescent="0.3">
      <c r="A1340" s="1">
        <v>45342.333333333336</v>
      </c>
      <c r="B1340" s="1">
        <v>45342.354166666664</v>
      </c>
      <c r="C1340" t="s">
        <v>480</v>
      </c>
      <c r="D1340">
        <v>204</v>
      </c>
      <c r="E1340" t="s">
        <v>488</v>
      </c>
      <c r="F1340" t="s">
        <v>489</v>
      </c>
      <c r="G1340" t="s">
        <v>490</v>
      </c>
      <c r="H1340" t="str">
        <f t="shared" si="20"/>
        <v>Kelsea Rodriguez</v>
      </c>
    </row>
    <row r="1341" spans="1:8" x14ac:dyDescent="0.3">
      <c r="A1341" s="1">
        <v>45342.333333333336</v>
      </c>
      <c r="B1341" s="1">
        <v>45342.375</v>
      </c>
      <c r="C1341" t="s">
        <v>480</v>
      </c>
      <c r="D1341">
        <v>50</v>
      </c>
      <c r="E1341" t="s">
        <v>512</v>
      </c>
      <c r="F1341" t="s">
        <v>513</v>
      </c>
      <c r="G1341" t="s">
        <v>514</v>
      </c>
      <c r="H1341" t="str">
        <f t="shared" si="20"/>
        <v>Amber Hickman</v>
      </c>
    </row>
    <row r="1342" spans="1:8" x14ac:dyDescent="0.3">
      <c r="A1342" s="1">
        <v>45342.333333333336</v>
      </c>
      <c r="B1342" s="1">
        <v>45342.375</v>
      </c>
      <c r="C1342" t="s">
        <v>480</v>
      </c>
      <c r="D1342">
        <v>45</v>
      </c>
      <c r="E1342" t="s">
        <v>497</v>
      </c>
      <c r="F1342" t="s">
        <v>498</v>
      </c>
      <c r="G1342" t="s">
        <v>499</v>
      </c>
      <c r="H1342" t="str">
        <f t="shared" si="20"/>
        <v>Christian Litz</v>
      </c>
    </row>
    <row r="1343" spans="1:8" x14ac:dyDescent="0.3">
      <c r="A1343" s="1">
        <v>45342.333333333336</v>
      </c>
      <c r="B1343" s="1">
        <v>45342.375</v>
      </c>
      <c r="C1343" t="s">
        <v>487</v>
      </c>
      <c r="D1343">
        <v>237</v>
      </c>
      <c r="E1343" t="s">
        <v>500</v>
      </c>
      <c r="F1343" t="s">
        <v>501</v>
      </c>
      <c r="G1343" t="s">
        <v>502</v>
      </c>
      <c r="H1343" t="str">
        <f t="shared" si="20"/>
        <v>James Allen</v>
      </c>
    </row>
    <row r="1344" spans="1:8" x14ac:dyDescent="0.3">
      <c r="A1344" s="1">
        <v>45342.333333333336</v>
      </c>
      <c r="B1344" s="1">
        <v>45342.375</v>
      </c>
      <c r="C1344" t="s">
        <v>487</v>
      </c>
      <c r="D1344">
        <v>242</v>
      </c>
      <c r="E1344" t="s">
        <v>500</v>
      </c>
      <c r="F1344" t="s">
        <v>501</v>
      </c>
      <c r="G1344" t="s">
        <v>502</v>
      </c>
      <c r="H1344" t="str">
        <f t="shared" si="20"/>
        <v>James Allen</v>
      </c>
    </row>
    <row r="1345" spans="1:8" x14ac:dyDescent="0.3">
      <c r="A1345" s="1">
        <v>45342.354166666664</v>
      </c>
      <c r="B1345" s="1">
        <v>45342.375</v>
      </c>
      <c r="C1345" t="s">
        <v>480</v>
      </c>
      <c r="D1345">
        <v>204</v>
      </c>
      <c r="E1345" t="s">
        <v>521</v>
      </c>
      <c r="F1345" t="s">
        <v>522</v>
      </c>
      <c r="G1345" t="s">
        <v>523</v>
      </c>
      <c r="H1345" t="str">
        <f t="shared" si="20"/>
        <v>Annette Fertitta</v>
      </c>
    </row>
    <row r="1346" spans="1:8" x14ac:dyDescent="0.3">
      <c r="A1346" s="1">
        <v>45342.354166666664</v>
      </c>
      <c r="B1346" s="1">
        <v>45342.375</v>
      </c>
      <c r="C1346" t="s">
        <v>480</v>
      </c>
      <c r="D1346">
        <v>174</v>
      </c>
      <c r="E1346" t="s">
        <v>506</v>
      </c>
      <c r="F1346" t="s">
        <v>507</v>
      </c>
      <c r="G1346" t="s">
        <v>508</v>
      </c>
      <c r="H1346" t="str">
        <f t="shared" si="20"/>
        <v>Victoria Miley</v>
      </c>
    </row>
    <row r="1347" spans="1:8" x14ac:dyDescent="0.3">
      <c r="A1347" s="1">
        <v>45342.354166666664</v>
      </c>
      <c r="B1347" s="1">
        <v>45342.375</v>
      </c>
      <c r="C1347" t="s">
        <v>480</v>
      </c>
      <c r="D1347">
        <v>172</v>
      </c>
      <c r="E1347" t="s">
        <v>506</v>
      </c>
      <c r="F1347" t="s">
        <v>507</v>
      </c>
      <c r="G1347" t="s">
        <v>508</v>
      </c>
      <c r="H1347" t="str">
        <f t="shared" ref="H1347:H1410" si="21">CONCATENATE(F1347," ",G1347)</f>
        <v>Victoria Miley</v>
      </c>
    </row>
    <row r="1348" spans="1:8" x14ac:dyDescent="0.3">
      <c r="A1348" s="1">
        <v>45342.354166666664</v>
      </c>
      <c r="B1348" s="1">
        <v>45342.375</v>
      </c>
      <c r="C1348" t="s">
        <v>480</v>
      </c>
      <c r="D1348">
        <v>159</v>
      </c>
      <c r="E1348" t="s">
        <v>488</v>
      </c>
      <c r="F1348" t="s">
        <v>489</v>
      </c>
      <c r="G1348" t="s">
        <v>490</v>
      </c>
      <c r="H1348" t="str">
        <f t="shared" si="21"/>
        <v>Kelsea Rodriguez</v>
      </c>
    </row>
    <row r="1349" spans="1:8" x14ac:dyDescent="0.3">
      <c r="A1349" s="1">
        <v>45342.375</v>
      </c>
      <c r="B1349" s="1">
        <v>45342.395833333336</v>
      </c>
      <c r="C1349" t="s">
        <v>480</v>
      </c>
      <c r="D1349">
        <v>191</v>
      </c>
      <c r="E1349" t="s">
        <v>488</v>
      </c>
      <c r="F1349" t="s">
        <v>489</v>
      </c>
      <c r="G1349" t="s">
        <v>490</v>
      </c>
      <c r="H1349" t="str">
        <f t="shared" si="21"/>
        <v>Kelsea Rodriguez</v>
      </c>
    </row>
    <row r="1350" spans="1:8" x14ac:dyDescent="0.3">
      <c r="A1350" s="1">
        <v>45342.375</v>
      </c>
      <c r="B1350" s="1">
        <v>45342.395833333336</v>
      </c>
      <c r="C1350" t="s">
        <v>480</v>
      </c>
      <c r="D1350">
        <v>104</v>
      </c>
      <c r="E1350" t="s">
        <v>521</v>
      </c>
      <c r="F1350" t="s">
        <v>522</v>
      </c>
      <c r="G1350" t="s">
        <v>523</v>
      </c>
      <c r="H1350" t="str">
        <f t="shared" si="21"/>
        <v>Annette Fertitta</v>
      </c>
    </row>
    <row r="1351" spans="1:8" x14ac:dyDescent="0.3">
      <c r="A1351" s="1">
        <v>45342.375</v>
      </c>
      <c r="B1351" s="1">
        <v>45342.395833333336</v>
      </c>
      <c r="C1351" t="s">
        <v>480</v>
      </c>
      <c r="D1351">
        <v>79</v>
      </c>
      <c r="E1351" t="s">
        <v>506</v>
      </c>
      <c r="F1351" t="s">
        <v>507</v>
      </c>
      <c r="G1351" t="s">
        <v>508</v>
      </c>
      <c r="H1351" t="str">
        <f t="shared" si="21"/>
        <v>Victoria Miley</v>
      </c>
    </row>
    <row r="1352" spans="1:8" x14ac:dyDescent="0.3">
      <c r="A1352" s="1">
        <v>45342.375</v>
      </c>
      <c r="B1352" s="1">
        <v>45342.416666666664</v>
      </c>
      <c r="C1352" t="s">
        <v>480</v>
      </c>
      <c r="D1352">
        <v>269</v>
      </c>
      <c r="E1352" t="s">
        <v>512</v>
      </c>
      <c r="F1352" t="s">
        <v>513</v>
      </c>
      <c r="G1352" t="s">
        <v>514</v>
      </c>
      <c r="H1352" t="str">
        <f t="shared" si="21"/>
        <v>Amber Hickman</v>
      </c>
    </row>
    <row r="1353" spans="1:8" x14ac:dyDescent="0.3">
      <c r="A1353" s="1">
        <v>45342.375</v>
      </c>
      <c r="B1353" s="1">
        <v>45342.416666666664</v>
      </c>
      <c r="C1353" t="s">
        <v>480</v>
      </c>
      <c r="D1353">
        <v>102</v>
      </c>
      <c r="E1353" t="s">
        <v>512</v>
      </c>
      <c r="F1353" t="s">
        <v>513</v>
      </c>
      <c r="G1353" t="s">
        <v>514</v>
      </c>
      <c r="H1353" t="str">
        <f t="shared" si="21"/>
        <v>Amber Hickman</v>
      </c>
    </row>
    <row r="1354" spans="1:8" x14ac:dyDescent="0.3">
      <c r="A1354" s="1">
        <v>45342.375</v>
      </c>
      <c r="B1354" s="1">
        <v>45342.416666666664</v>
      </c>
      <c r="C1354" t="s">
        <v>480</v>
      </c>
      <c r="D1354">
        <v>71</v>
      </c>
      <c r="E1354" t="s">
        <v>497</v>
      </c>
      <c r="F1354" t="s">
        <v>498</v>
      </c>
      <c r="G1354" t="s">
        <v>499</v>
      </c>
      <c r="H1354" t="str">
        <f t="shared" si="21"/>
        <v>Christian Litz</v>
      </c>
    </row>
    <row r="1355" spans="1:8" x14ac:dyDescent="0.3">
      <c r="A1355" s="1">
        <v>45342.375</v>
      </c>
      <c r="B1355" s="1">
        <v>45342.416666666664</v>
      </c>
      <c r="C1355" t="s">
        <v>480</v>
      </c>
      <c r="D1355">
        <v>250</v>
      </c>
      <c r="E1355" t="s">
        <v>497</v>
      </c>
      <c r="F1355" t="s">
        <v>498</v>
      </c>
      <c r="G1355" t="s">
        <v>499</v>
      </c>
      <c r="H1355" t="str">
        <f t="shared" si="21"/>
        <v>Christian Litz</v>
      </c>
    </row>
    <row r="1356" spans="1:8" x14ac:dyDescent="0.3">
      <c r="A1356" s="1">
        <v>45342.375</v>
      </c>
      <c r="B1356" s="1">
        <v>45342.416666666664</v>
      </c>
      <c r="C1356" t="s">
        <v>487</v>
      </c>
      <c r="D1356">
        <v>13</v>
      </c>
      <c r="E1356" t="s">
        <v>500</v>
      </c>
      <c r="F1356" t="s">
        <v>501</v>
      </c>
      <c r="G1356" t="s">
        <v>502</v>
      </c>
      <c r="H1356" t="str">
        <f t="shared" si="21"/>
        <v>James Allen</v>
      </c>
    </row>
    <row r="1357" spans="1:8" x14ac:dyDescent="0.3">
      <c r="A1357" s="1">
        <v>45342.375</v>
      </c>
      <c r="B1357" s="1">
        <v>45342.416666666664</v>
      </c>
      <c r="C1357" t="s">
        <v>487</v>
      </c>
      <c r="D1357">
        <v>18</v>
      </c>
      <c r="E1357" t="s">
        <v>500</v>
      </c>
      <c r="F1357" t="s">
        <v>501</v>
      </c>
      <c r="G1357" t="s">
        <v>502</v>
      </c>
      <c r="H1357" t="str">
        <f t="shared" si="21"/>
        <v>James Allen</v>
      </c>
    </row>
    <row r="1358" spans="1:8" x14ac:dyDescent="0.3">
      <c r="A1358" s="1">
        <v>45342.395833333336</v>
      </c>
      <c r="B1358" s="1">
        <v>45342.416666666664</v>
      </c>
      <c r="C1358" t="s">
        <v>480</v>
      </c>
      <c r="D1358">
        <v>130</v>
      </c>
      <c r="E1358" t="s">
        <v>506</v>
      </c>
      <c r="F1358" t="s">
        <v>507</v>
      </c>
      <c r="G1358" t="s">
        <v>508</v>
      </c>
      <c r="H1358" t="str">
        <f t="shared" si="21"/>
        <v>Victoria Miley</v>
      </c>
    </row>
    <row r="1359" spans="1:8" x14ac:dyDescent="0.3">
      <c r="A1359" s="1">
        <v>45342.395833333336</v>
      </c>
      <c r="B1359" s="1">
        <v>45342.416666666664</v>
      </c>
      <c r="C1359" t="s">
        <v>480</v>
      </c>
      <c r="D1359">
        <v>82</v>
      </c>
      <c r="E1359" t="s">
        <v>506</v>
      </c>
      <c r="F1359" t="s">
        <v>507</v>
      </c>
      <c r="G1359" t="s">
        <v>508</v>
      </c>
      <c r="H1359" t="str">
        <f t="shared" si="21"/>
        <v>Victoria Miley</v>
      </c>
    </row>
    <row r="1360" spans="1:8" x14ac:dyDescent="0.3">
      <c r="A1360" s="1">
        <v>45342.395833333336</v>
      </c>
      <c r="B1360" s="1">
        <v>45342.416666666664</v>
      </c>
      <c r="C1360" t="s">
        <v>480</v>
      </c>
      <c r="D1360">
        <v>191</v>
      </c>
      <c r="E1360" t="s">
        <v>521</v>
      </c>
      <c r="F1360" t="s">
        <v>522</v>
      </c>
      <c r="G1360" t="s">
        <v>523</v>
      </c>
      <c r="H1360" t="str">
        <f t="shared" si="21"/>
        <v>Annette Fertitta</v>
      </c>
    </row>
    <row r="1361" spans="1:8" x14ac:dyDescent="0.3">
      <c r="A1361" s="1">
        <v>45342.416666666664</v>
      </c>
      <c r="B1361" s="1">
        <v>45342.4375</v>
      </c>
      <c r="C1361" t="s">
        <v>480</v>
      </c>
      <c r="D1361">
        <v>289</v>
      </c>
      <c r="E1361" t="s">
        <v>506</v>
      </c>
      <c r="F1361" t="s">
        <v>507</v>
      </c>
      <c r="G1361" t="s">
        <v>508</v>
      </c>
      <c r="H1361" t="str">
        <f t="shared" si="21"/>
        <v>Victoria Miley</v>
      </c>
    </row>
    <row r="1362" spans="1:8" x14ac:dyDescent="0.3">
      <c r="A1362" s="1">
        <v>45342.416666666664</v>
      </c>
      <c r="B1362" s="1">
        <v>45342.4375</v>
      </c>
      <c r="C1362" t="s">
        <v>480</v>
      </c>
      <c r="D1362">
        <v>55</v>
      </c>
      <c r="E1362" t="s">
        <v>521</v>
      </c>
      <c r="F1362" t="s">
        <v>522</v>
      </c>
      <c r="G1362" t="s">
        <v>523</v>
      </c>
      <c r="H1362" t="str">
        <f t="shared" si="21"/>
        <v>Annette Fertitta</v>
      </c>
    </row>
    <row r="1363" spans="1:8" x14ac:dyDescent="0.3">
      <c r="A1363" s="1">
        <v>45342.416666666664</v>
      </c>
      <c r="B1363" s="1">
        <v>45342.4375</v>
      </c>
      <c r="C1363" t="s">
        <v>480</v>
      </c>
      <c r="D1363">
        <v>54</v>
      </c>
      <c r="E1363" t="s">
        <v>488</v>
      </c>
      <c r="F1363" t="s">
        <v>489</v>
      </c>
      <c r="G1363" t="s">
        <v>490</v>
      </c>
      <c r="H1363" t="str">
        <f t="shared" si="21"/>
        <v>Kelsea Rodriguez</v>
      </c>
    </row>
    <row r="1364" spans="1:8" x14ac:dyDescent="0.3">
      <c r="A1364" s="1">
        <v>45342.416666666664</v>
      </c>
      <c r="B1364" s="1">
        <v>45342.458333333336</v>
      </c>
      <c r="C1364" t="s">
        <v>480</v>
      </c>
      <c r="D1364">
        <v>129</v>
      </c>
      <c r="E1364" t="s">
        <v>512</v>
      </c>
      <c r="F1364" t="s">
        <v>513</v>
      </c>
      <c r="G1364" t="s">
        <v>514</v>
      </c>
      <c r="H1364" t="str">
        <f t="shared" si="21"/>
        <v>Amber Hickman</v>
      </c>
    </row>
    <row r="1365" spans="1:8" x14ac:dyDescent="0.3">
      <c r="A1365" s="1">
        <v>45342.416666666664</v>
      </c>
      <c r="B1365" s="1">
        <v>45342.458333333336</v>
      </c>
      <c r="C1365" t="s">
        <v>480</v>
      </c>
      <c r="D1365">
        <v>276</v>
      </c>
      <c r="E1365" t="s">
        <v>497</v>
      </c>
      <c r="F1365" t="s">
        <v>498</v>
      </c>
      <c r="G1365" t="s">
        <v>499</v>
      </c>
      <c r="H1365" t="str">
        <f t="shared" si="21"/>
        <v>Christian Litz</v>
      </c>
    </row>
    <row r="1366" spans="1:8" x14ac:dyDescent="0.3">
      <c r="A1366" s="1">
        <v>45342.416666666664</v>
      </c>
      <c r="B1366" s="1">
        <v>45342.458333333336</v>
      </c>
      <c r="C1366" t="s">
        <v>480</v>
      </c>
      <c r="D1366">
        <v>355</v>
      </c>
      <c r="E1366" t="s">
        <v>497</v>
      </c>
      <c r="F1366" t="s">
        <v>498</v>
      </c>
      <c r="G1366" t="s">
        <v>499</v>
      </c>
      <c r="H1366" t="str">
        <f t="shared" si="21"/>
        <v>Christian Litz</v>
      </c>
    </row>
    <row r="1367" spans="1:8" x14ac:dyDescent="0.3">
      <c r="A1367" s="1">
        <v>45342.416666666664</v>
      </c>
      <c r="B1367" s="1">
        <v>45342.458333333336</v>
      </c>
      <c r="C1367" t="s">
        <v>487</v>
      </c>
      <c r="D1367">
        <v>108</v>
      </c>
      <c r="E1367" t="s">
        <v>500</v>
      </c>
      <c r="F1367" t="s">
        <v>501</v>
      </c>
      <c r="G1367" t="s">
        <v>502</v>
      </c>
      <c r="H1367" t="str">
        <f t="shared" si="21"/>
        <v>James Allen</v>
      </c>
    </row>
    <row r="1368" spans="1:8" x14ac:dyDescent="0.3">
      <c r="A1368" s="1">
        <v>45342.4375</v>
      </c>
      <c r="B1368" s="1">
        <v>45342.458333333336</v>
      </c>
      <c r="C1368" t="s">
        <v>480</v>
      </c>
      <c r="D1368">
        <v>199</v>
      </c>
      <c r="E1368" t="s">
        <v>488</v>
      </c>
      <c r="F1368" t="s">
        <v>489</v>
      </c>
      <c r="G1368" t="s">
        <v>490</v>
      </c>
      <c r="H1368" t="str">
        <f t="shared" si="21"/>
        <v>Kelsea Rodriguez</v>
      </c>
    </row>
    <row r="1369" spans="1:8" x14ac:dyDescent="0.3">
      <c r="A1369" s="1">
        <v>45342.4375</v>
      </c>
      <c r="B1369" s="1">
        <v>45342.458333333336</v>
      </c>
      <c r="C1369" t="s">
        <v>480</v>
      </c>
      <c r="D1369">
        <v>240</v>
      </c>
      <c r="E1369" t="s">
        <v>503</v>
      </c>
      <c r="F1369" t="s">
        <v>504</v>
      </c>
      <c r="G1369" t="s">
        <v>505</v>
      </c>
      <c r="H1369" t="str">
        <f t="shared" si="21"/>
        <v>D'Anna Pullen</v>
      </c>
    </row>
    <row r="1370" spans="1:8" x14ac:dyDescent="0.3">
      <c r="A1370" s="1">
        <v>45342.4375</v>
      </c>
      <c r="B1370" s="1">
        <v>45342.458333333336</v>
      </c>
      <c r="C1370" t="s">
        <v>480</v>
      </c>
      <c r="D1370">
        <v>317</v>
      </c>
      <c r="E1370" t="s">
        <v>506</v>
      </c>
      <c r="F1370" t="s">
        <v>507</v>
      </c>
      <c r="G1370" t="s">
        <v>508</v>
      </c>
      <c r="H1370" t="str">
        <f t="shared" si="21"/>
        <v>Victoria Miley</v>
      </c>
    </row>
    <row r="1371" spans="1:8" x14ac:dyDescent="0.3">
      <c r="A1371" s="1">
        <v>45342.4375</v>
      </c>
      <c r="B1371" s="1">
        <v>45342.458333333336</v>
      </c>
      <c r="C1371" t="s">
        <v>480</v>
      </c>
      <c r="D1371">
        <v>54</v>
      </c>
      <c r="E1371" t="s">
        <v>521</v>
      </c>
      <c r="F1371" t="s">
        <v>522</v>
      </c>
      <c r="G1371" t="s">
        <v>523</v>
      </c>
      <c r="H1371" t="str">
        <f t="shared" si="21"/>
        <v>Annette Fertitta</v>
      </c>
    </row>
    <row r="1372" spans="1:8" x14ac:dyDescent="0.3">
      <c r="A1372" s="1">
        <v>45342.4375</v>
      </c>
      <c r="B1372" s="1">
        <v>45342.458333333336</v>
      </c>
      <c r="C1372" t="s">
        <v>480</v>
      </c>
      <c r="D1372">
        <v>55</v>
      </c>
      <c r="E1372" t="s">
        <v>488</v>
      </c>
      <c r="F1372" t="s">
        <v>489</v>
      </c>
      <c r="G1372" t="s">
        <v>490</v>
      </c>
      <c r="H1372" t="str">
        <f t="shared" si="21"/>
        <v>Kelsea Rodriguez</v>
      </c>
    </row>
    <row r="1373" spans="1:8" x14ac:dyDescent="0.3">
      <c r="A1373" s="1">
        <v>45342.458333333336</v>
      </c>
      <c r="B1373" s="1">
        <v>45342.479166666664</v>
      </c>
      <c r="C1373" t="s">
        <v>480</v>
      </c>
      <c r="D1373">
        <v>120</v>
      </c>
      <c r="E1373" t="s">
        <v>503</v>
      </c>
      <c r="F1373" t="s">
        <v>504</v>
      </c>
      <c r="G1373" t="s">
        <v>505</v>
      </c>
      <c r="H1373" t="str">
        <f t="shared" si="21"/>
        <v>D'Anna Pullen</v>
      </c>
    </row>
    <row r="1374" spans="1:8" x14ac:dyDescent="0.3">
      <c r="A1374" s="1">
        <v>45342.458333333336</v>
      </c>
      <c r="B1374" s="1">
        <v>45342.479166666664</v>
      </c>
      <c r="C1374" t="s">
        <v>480</v>
      </c>
      <c r="D1374">
        <v>76</v>
      </c>
      <c r="E1374" t="s">
        <v>488</v>
      </c>
      <c r="F1374" t="s">
        <v>489</v>
      </c>
      <c r="G1374" t="s">
        <v>490</v>
      </c>
      <c r="H1374" t="str">
        <f t="shared" si="21"/>
        <v>Kelsea Rodriguez</v>
      </c>
    </row>
    <row r="1375" spans="1:8" x14ac:dyDescent="0.3">
      <c r="A1375" s="1">
        <v>45342.458333333336</v>
      </c>
      <c r="B1375" s="1">
        <v>45342.479166666664</v>
      </c>
      <c r="C1375" t="s">
        <v>480</v>
      </c>
      <c r="D1375">
        <v>215</v>
      </c>
      <c r="E1375" t="s">
        <v>506</v>
      </c>
      <c r="F1375" t="s">
        <v>507</v>
      </c>
      <c r="G1375" t="s">
        <v>508</v>
      </c>
      <c r="H1375" t="str">
        <f t="shared" si="21"/>
        <v>Victoria Miley</v>
      </c>
    </row>
    <row r="1376" spans="1:8" x14ac:dyDescent="0.3">
      <c r="A1376" s="1">
        <v>45342.458333333336</v>
      </c>
      <c r="B1376" s="1">
        <v>45342.479166666664</v>
      </c>
      <c r="C1376" t="s">
        <v>480</v>
      </c>
      <c r="D1376">
        <v>179</v>
      </c>
      <c r="E1376" t="s">
        <v>521</v>
      </c>
      <c r="F1376" t="s">
        <v>522</v>
      </c>
      <c r="G1376" t="s">
        <v>523</v>
      </c>
      <c r="H1376" t="str">
        <f t="shared" si="21"/>
        <v>Annette Fertitta</v>
      </c>
    </row>
    <row r="1377" spans="1:8" x14ac:dyDescent="0.3">
      <c r="A1377" s="1">
        <v>45342.458333333336</v>
      </c>
      <c r="B1377" s="1">
        <v>45342.5</v>
      </c>
      <c r="C1377" t="s">
        <v>480</v>
      </c>
      <c r="D1377">
        <v>27</v>
      </c>
      <c r="E1377" t="s">
        <v>512</v>
      </c>
      <c r="F1377" t="s">
        <v>513</v>
      </c>
      <c r="G1377" t="s">
        <v>514</v>
      </c>
      <c r="H1377" t="str">
        <f t="shared" si="21"/>
        <v>Amber Hickman</v>
      </c>
    </row>
    <row r="1378" spans="1:8" x14ac:dyDescent="0.3">
      <c r="A1378" s="1">
        <v>45342.458333333336</v>
      </c>
      <c r="B1378" s="1">
        <v>45342.5</v>
      </c>
      <c r="C1378" t="s">
        <v>480</v>
      </c>
      <c r="D1378">
        <v>241</v>
      </c>
      <c r="E1378" t="s">
        <v>497</v>
      </c>
      <c r="F1378" t="s">
        <v>498</v>
      </c>
      <c r="G1378" t="s">
        <v>499</v>
      </c>
      <c r="H1378" t="str">
        <f t="shared" si="21"/>
        <v>Christian Litz</v>
      </c>
    </row>
    <row r="1379" spans="1:8" x14ac:dyDescent="0.3">
      <c r="A1379" s="1">
        <v>45342.458333333336</v>
      </c>
      <c r="B1379" s="1">
        <v>45342.5</v>
      </c>
      <c r="C1379" t="s">
        <v>480</v>
      </c>
      <c r="D1379">
        <v>28</v>
      </c>
      <c r="E1379" t="s">
        <v>512</v>
      </c>
      <c r="F1379" t="s">
        <v>513</v>
      </c>
      <c r="G1379" t="s">
        <v>514</v>
      </c>
      <c r="H1379" t="str">
        <f t="shared" si="21"/>
        <v>Amber Hickman</v>
      </c>
    </row>
    <row r="1380" spans="1:8" x14ac:dyDescent="0.3">
      <c r="A1380" s="1">
        <v>45342.479166666664</v>
      </c>
      <c r="B1380" s="1">
        <v>45342.5</v>
      </c>
      <c r="C1380" t="s">
        <v>480</v>
      </c>
      <c r="D1380">
        <v>203</v>
      </c>
      <c r="E1380" t="s">
        <v>488</v>
      </c>
      <c r="F1380" t="s">
        <v>489</v>
      </c>
      <c r="G1380" t="s">
        <v>490</v>
      </c>
      <c r="H1380" t="str">
        <f t="shared" si="21"/>
        <v>Kelsea Rodriguez</v>
      </c>
    </row>
    <row r="1381" spans="1:8" x14ac:dyDescent="0.3">
      <c r="A1381" s="1">
        <v>45342.5</v>
      </c>
      <c r="B1381" s="1">
        <v>45342.520833333336</v>
      </c>
      <c r="C1381" t="s">
        <v>480</v>
      </c>
      <c r="D1381">
        <v>203</v>
      </c>
      <c r="E1381" t="s">
        <v>503</v>
      </c>
      <c r="F1381" t="s">
        <v>504</v>
      </c>
      <c r="G1381" t="s">
        <v>505</v>
      </c>
      <c r="H1381" t="str">
        <f t="shared" si="21"/>
        <v>D'Anna Pullen</v>
      </c>
    </row>
    <row r="1382" spans="1:8" x14ac:dyDescent="0.3">
      <c r="A1382" s="1">
        <v>45342.583333333336</v>
      </c>
      <c r="B1382" s="1">
        <v>45342.604166666664</v>
      </c>
      <c r="C1382" t="s">
        <v>480</v>
      </c>
      <c r="D1382">
        <v>87</v>
      </c>
      <c r="E1382" t="s">
        <v>506</v>
      </c>
      <c r="F1382" t="s">
        <v>507</v>
      </c>
      <c r="G1382" t="s">
        <v>508</v>
      </c>
      <c r="H1382" t="str">
        <f t="shared" si="21"/>
        <v>Victoria Miley</v>
      </c>
    </row>
    <row r="1383" spans="1:8" x14ac:dyDescent="0.3">
      <c r="A1383" s="1">
        <v>45342.583333333336</v>
      </c>
      <c r="B1383" s="1">
        <v>45342.604166666664</v>
      </c>
      <c r="C1383" t="s">
        <v>480</v>
      </c>
      <c r="D1383">
        <v>139</v>
      </c>
      <c r="E1383" t="s">
        <v>488</v>
      </c>
      <c r="F1383" t="s">
        <v>489</v>
      </c>
      <c r="G1383" t="s">
        <v>490</v>
      </c>
      <c r="H1383" t="str">
        <f t="shared" si="21"/>
        <v>Kelsea Rodriguez</v>
      </c>
    </row>
    <row r="1384" spans="1:8" x14ac:dyDescent="0.3">
      <c r="A1384" s="1">
        <v>45342.583333333336</v>
      </c>
      <c r="B1384" s="1">
        <v>45342.604166666664</v>
      </c>
      <c r="C1384" t="s">
        <v>480</v>
      </c>
      <c r="D1384">
        <v>299</v>
      </c>
      <c r="E1384" t="s">
        <v>503</v>
      </c>
      <c r="F1384" t="s">
        <v>504</v>
      </c>
      <c r="G1384" t="s">
        <v>505</v>
      </c>
      <c r="H1384" t="str">
        <f t="shared" si="21"/>
        <v>D'Anna Pullen</v>
      </c>
    </row>
    <row r="1385" spans="1:8" x14ac:dyDescent="0.3">
      <c r="A1385" s="1">
        <v>45342.583333333336</v>
      </c>
      <c r="B1385" s="1">
        <v>45342.604166666664</v>
      </c>
      <c r="C1385" t="s">
        <v>487</v>
      </c>
      <c r="D1385">
        <v>132</v>
      </c>
      <c r="E1385" t="s">
        <v>494</v>
      </c>
      <c r="F1385" t="s">
        <v>495</v>
      </c>
      <c r="G1385" t="s">
        <v>496</v>
      </c>
      <c r="H1385" t="str">
        <f t="shared" si="21"/>
        <v>Kelli Cruthirds</v>
      </c>
    </row>
    <row r="1386" spans="1:8" x14ac:dyDescent="0.3">
      <c r="A1386" s="1">
        <v>45342.583333333336</v>
      </c>
      <c r="B1386" s="1">
        <v>45342.604166666664</v>
      </c>
      <c r="C1386" t="s">
        <v>487</v>
      </c>
      <c r="D1386">
        <v>144</v>
      </c>
      <c r="E1386" t="s">
        <v>494</v>
      </c>
      <c r="F1386" t="s">
        <v>495</v>
      </c>
      <c r="G1386" t="s">
        <v>496</v>
      </c>
      <c r="H1386" t="str">
        <f t="shared" si="21"/>
        <v>Kelli Cruthirds</v>
      </c>
    </row>
    <row r="1387" spans="1:8" x14ac:dyDescent="0.3">
      <c r="A1387" s="1">
        <v>45342.583333333336</v>
      </c>
      <c r="B1387" s="1">
        <v>45342.625</v>
      </c>
      <c r="C1387" t="s">
        <v>480</v>
      </c>
      <c r="D1387">
        <v>10</v>
      </c>
      <c r="E1387" t="s">
        <v>512</v>
      </c>
      <c r="F1387" t="s">
        <v>513</v>
      </c>
      <c r="G1387" t="s">
        <v>514</v>
      </c>
      <c r="H1387" t="str">
        <f t="shared" si="21"/>
        <v>Amber Hickman</v>
      </c>
    </row>
    <row r="1388" spans="1:8" x14ac:dyDescent="0.3">
      <c r="A1388" s="1">
        <v>45342.583333333336</v>
      </c>
      <c r="B1388" s="1">
        <v>45342.625</v>
      </c>
      <c r="C1388" t="s">
        <v>480</v>
      </c>
      <c r="D1388">
        <v>256</v>
      </c>
      <c r="E1388" t="s">
        <v>484</v>
      </c>
      <c r="F1388" t="s">
        <v>485</v>
      </c>
      <c r="G1388" t="s">
        <v>486</v>
      </c>
      <c r="H1388" t="str">
        <f t="shared" si="21"/>
        <v>Katherine Tyree</v>
      </c>
    </row>
    <row r="1389" spans="1:8" x14ac:dyDescent="0.3">
      <c r="A1389" s="1">
        <v>45342.583333333336</v>
      </c>
      <c r="B1389" s="1">
        <v>45342.625</v>
      </c>
      <c r="C1389" t="s">
        <v>480</v>
      </c>
      <c r="D1389">
        <v>326</v>
      </c>
      <c r="E1389" t="s">
        <v>481</v>
      </c>
      <c r="F1389" t="s">
        <v>482</v>
      </c>
      <c r="G1389" t="s">
        <v>483</v>
      </c>
      <c r="H1389" t="str">
        <f t="shared" si="21"/>
        <v>Robert Crochet</v>
      </c>
    </row>
    <row r="1390" spans="1:8" x14ac:dyDescent="0.3">
      <c r="A1390" s="1">
        <v>45342.583333333336</v>
      </c>
      <c r="B1390" s="1">
        <v>45342.625</v>
      </c>
      <c r="C1390" t="s">
        <v>480</v>
      </c>
      <c r="D1390">
        <v>47</v>
      </c>
      <c r="E1390" t="s">
        <v>497</v>
      </c>
      <c r="F1390" t="s">
        <v>498</v>
      </c>
      <c r="G1390" t="s">
        <v>499</v>
      </c>
      <c r="H1390" t="str">
        <f t="shared" si="21"/>
        <v>Christian Litz</v>
      </c>
    </row>
    <row r="1391" spans="1:8" x14ac:dyDescent="0.3">
      <c r="A1391" s="1">
        <v>45342.583333333336</v>
      </c>
      <c r="B1391" s="1">
        <v>45342.625</v>
      </c>
      <c r="C1391" t="s">
        <v>487</v>
      </c>
      <c r="D1391">
        <v>65</v>
      </c>
      <c r="E1391" t="s">
        <v>500</v>
      </c>
      <c r="F1391" t="s">
        <v>501</v>
      </c>
      <c r="G1391" t="s">
        <v>502</v>
      </c>
      <c r="H1391" t="str">
        <f t="shared" si="21"/>
        <v>James Allen</v>
      </c>
    </row>
    <row r="1392" spans="1:8" x14ac:dyDescent="0.3">
      <c r="A1392" s="1">
        <v>45342.604166666664</v>
      </c>
      <c r="B1392" s="1">
        <v>45342.625</v>
      </c>
      <c r="C1392" t="s">
        <v>480</v>
      </c>
      <c r="D1392">
        <v>87</v>
      </c>
      <c r="E1392" t="s">
        <v>488</v>
      </c>
      <c r="F1392" t="s">
        <v>489</v>
      </c>
      <c r="G1392" t="s">
        <v>490</v>
      </c>
      <c r="H1392" t="str">
        <f t="shared" si="21"/>
        <v>Kelsea Rodriguez</v>
      </c>
    </row>
    <row r="1393" spans="1:8" x14ac:dyDescent="0.3">
      <c r="A1393" s="1">
        <v>45342.604166666664</v>
      </c>
      <c r="B1393" s="1">
        <v>45342.625</v>
      </c>
      <c r="C1393" t="s">
        <v>480</v>
      </c>
      <c r="D1393">
        <v>56</v>
      </c>
      <c r="E1393" t="s">
        <v>503</v>
      </c>
      <c r="F1393" t="s">
        <v>504</v>
      </c>
      <c r="G1393" t="s">
        <v>505</v>
      </c>
      <c r="H1393" t="str">
        <f t="shared" si="21"/>
        <v>D'Anna Pullen</v>
      </c>
    </row>
    <row r="1394" spans="1:8" x14ac:dyDescent="0.3">
      <c r="A1394" s="1">
        <v>45342.604166666664</v>
      </c>
      <c r="B1394" s="1">
        <v>45342.625</v>
      </c>
      <c r="C1394" t="s">
        <v>480</v>
      </c>
      <c r="D1394">
        <v>57</v>
      </c>
      <c r="E1394" t="s">
        <v>506</v>
      </c>
      <c r="F1394" t="s">
        <v>507</v>
      </c>
      <c r="G1394" t="s">
        <v>508</v>
      </c>
      <c r="H1394" t="str">
        <f t="shared" si="21"/>
        <v>Victoria Miley</v>
      </c>
    </row>
    <row r="1395" spans="1:8" x14ac:dyDescent="0.3">
      <c r="A1395" s="1">
        <v>45342.625</v>
      </c>
      <c r="B1395" s="1">
        <v>45342.645833333336</v>
      </c>
      <c r="C1395" t="s">
        <v>480</v>
      </c>
      <c r="D1395">
        <v>239</v>
      </c>
      <c r="E1395" t="s">
        <v>488</v>
      </c>
      <c r="F1395" t="s">
        <v>489</v>
      </c>
      <c r="G1395" t="s">
        <v>490</v>
      </c>
      <c r="H1395" t="str">
        <f t="shared" si="21"/>
        <v>Kelsea Rodriguez</v>
      </c>
    </row>
    <row r="1396" spans="1:8" x14ac:dyDescent="0.3">
      <c r="A1396" s="1">
        <v>45342.625</v>
      </c>
      <c r="B1396" s="1">
        <v>45342.645833333336</v>
      </c>
      <c r="C1396" t="s">
        <v>480</v>
      </c>
      <c r="D1396">
        <v>9</v>
      </c>
      <c r="E1396" t="s">
        <v>503</v>
      </c>
      <c r="F1396" t="s">
        <v>504</v>
      </c>
      <c r="G1396" t="s">
        <v>505</v>
      </c>
      <c r="H1396" t="str">
        <f t="shared" si="21"/>
        <v>D'Anna Pullen</v>
      </c>
    </row>
    <row r="1397" spans="1:8" x14ac:dyDescent="0.3">
      <c r="A1397" s="1">
        <v>45342.625</v>
      </c>
      <c r="B1397" s="1">
        <v>45342.645833333336</v>
      </c>
      <c r="C1397" t="s">
        <v>487</v>
      </c>
      <c r="D1397">
        <v>126</v>
      </c>
      <c r="E1397" t="s">
        <v>494</v>
      </c>
      <c r="F1397" t="s">
        <v>495</v>
      </c>
      <c r="G1397" t="s">
        <v>496</v>
      </c>
      <c r="H1397" t="str">
        <f t="shared" si="21"/>
        <v>Kelli Cruthirds</v>
      </c>
    </row>
    <row r="1398" spans="1:8" x14ac:dyDescent="0.3">
      <c r="A1398" s="1">
        <v>45342.625</v>
      </c>
      <c r="B1398" s="1">
        <v>45342.666666666664</v>
      </c>
      <c r="C1398" t="s">
        <v>480</v>
      </c>
      <c r="D1398">
        <v>165</v>
      </c>
      <c r="E1398" t="s">
        <v>512</v>
      </c>
      <c r="F1398" t="s">
        <v>513</v>
      </c>
      <c r="G1398" t="s">
        <v>514</v>
      </c>
      <c r="H1398" t="str">
        <f t="shared" si="21"/>
        <v>Amber Hickman</v>
      </c>
    </row>
    <row r="1399" spans="1:8" x14ac:dyDescent="0.3">
      <c r="A1399" s="1">
        <v>45342.625</v>
      </c>
      <c r="B1399" s="1">
        <v>45342.666666666664</v>
      </c>
      <c r="C1399" t="s">
        <v>480</v>
      </c>
      <c r="D1399">
        <v>205</v>
      </c>
      <c r="E1399" t="s">
        <v>481</v>
      </c>
      <c r="F1399" t="s">
        <v>482</v>
      </c>
      <c r="G1399" t="s">
        <v>483</v>
      </c>
      <c r="H1399" t="str">
        <f t="shared" si="21"/>
        <v>Robert Crochet</v>
      </c>
    </row>
    <row r="1400" spans="1:8" x14ac:dyDescent="0.3">
      <c r="A1400" s="1">
        <v>45342.625</v>
      </c>
      <c r="B1400" s="1">
        <v>45342.666666666664</v>
      </c>
      <c r="C1400" t="s">
        <v>480</v>
      </c>
      <c r="D1400">
        <v>236</v>
      </c>
      <c r="E1400" t="s">
        <v>512</v>
      </c>
      <c r="F1400" t="s">
        <v>513</v>
      </c>
      <c r="G1400" t="s">
        <v>514</v>
      </c>
      <c r="H1400" t="str">
        <f t="shared" si="21"/>
        <v>Amber Hickman</v>
      </c>
    </row>
    <row r="1401" spans="1:8" x14ac:dyDescent="0.3">
      <c r="A1401" s="1">
        <v>45342.625</v>
      </c>
      <c r="B1401" s="1">
        <v>45342.666666666664</v>
      </c>
      <c r="C1401" t="s">
        <v>487</v>
      </c>
      <c r="D1401">
        <v>302</v>
      </c>
      <c r="E1401" t="s">
        <v>500</v>
      </c>
      <c r="F1401" t="s">
        <v>501</v>
      </c>
      <c r="G1401" t="s">
        <v>502</v>
      </c>
      <c r="H1401" t="str">
        <f t="shared" si="21"/>
        <v>James Allen</v>
      </c>
    </row>
    <row r="1402" spans="1:8" x14ac:dyDescent="0.3">
      <c r="A1402" s="1">
        <v>45342.645833333336</v>
      </c>
      <c r="B1402" s="1">
        <v>45342.666666666664</v>
      </c>
      <c r="C1402" t="s">
        <v>480</v>
      </c>
      <c r="D1402">
        <v>175</v>
      </c>
      <c r="E1402" t="s">
        <v>503</v>
      </c>
      <c r="F1402" t="s">
        <v>504</v>
      </c>
      <c r="G1402" t="s">
        <v>505</v>
      </c>
      <c r="H1402" t="str">
        <f t="shared" si="21"/>
        <v>D'Anna Pullen</v>
      </c>
    </row>
    <row r="1403" spans="1:8" x14ac:dyDescent="0.3">
      <c r="A1403" s="1">
        <v>45342.645833333336</v>
      </c>
      <c r="B1403" s="1">
        <v>45342.666666666664</v>
      </c>
      <c r="C1403" t="s">
        <v>480</v>
      </c>
      <c r="D1403">
        <v>83</v>
      </c>
      <c r="E1403" t="s">
        <v>488</v>
      </c>
      <c r="F1403" t="s">
        <v>489</v>
      </c>
      <c r="G1403" t="s">
        <v>490</v>
      </c>
      <c r="H1403" t="str">
        <f t="shared" si="21"/>
        <v>Kelsea Rodriguez</v>
      </c>
    </row>
    <row r="1404" spans="1:8" x14ac:dyDescent="0.3">
      <c r="A1404" s="1">
        <v>45342.645833333336</v>
      </c>
      <c r="B1404" s="1">
        <v>45342.666666666664</v>
      </c>
      <c r="C1404" t="s">
        <v>480</v>
      </c>
      <c r="D1404">
        <v>185</v>
      </c>
      <c r="E1404" t="s">
        <v>497</v>
      </c>
      <c r="F1404" t="s">
        <v>498</v>
      </c>
      <c r="G1404" t="s">
        <v>499</v>
      </c>
      <c r="H1404" t="str">
        <f t="shared" si="21"/>
        <v>Christian Litz</v>
      </c>
    </row>
    <row r="1405" spans="1:8" x14ac:dyDescent="0.3">
      <c r="A1405" s="1">
        <v>45342.645833333336</v>
      </c>
      <c r="B1405" s="1">
        <v>45342.666666666664</v>
      </c>
      <c r="C1405" t="s">
        <v>487</v>
      </c>
      <c r="D1405">
        <v>153</v>
      </c>
      <c r="E1405" t="s">
        <v>494</v>
      </c>
      <c r="F1405" t="s">
        <v>495</v>
      </c>
      <c r="G1405" t="s">
        <v>496</v>
      </c>
      <c r="H1405" t="str">
        <f t="shared" si="21"/>
        <v>Kelli Cruthirds</v>
      </c>
    </row>
    <row r="1406" spans="1:8" x14ac:dyDescent="0.3">
      <c r="A1406" s="1">
        <v>45342.666666666664</v>
      </c>
      <c r="B1406" s="1">
        <v>45342.6875</v>
      </c>
      <c r="C1406" t="s">
        <v>480</v>
      </c>
      <c r="D1406">
        <v>83</v>
      </c>
      <c r="E1406" t="s">
        <v>506</v>
      </c>
      <c r="F1406" t="s">
        <v>507</v>
      </c>
      <c r="G1406" t="s">
        <v>508</v>
      </c>
      <c r="H1406" t="str">
        <f t="shared" si="21"/>
        <v>Victoria Miley</v>
      </c>
    </row>
    <row r="1407" spans="1:8" x14ac:dyDescent="0.3">
      <c r="A1407" s="1">
        <v>45342.666666666664</v>
      </c>
      <c r="B1407" s="1">
        <v>45342.6875</v>
      </c>
      <c r="C1407" t="s">
        <v>480</v>
      </c>
      <c r="D1407">
        <v>185</v>
      </c>
      <c r="E1407" t="s">
        <v>503</v>
      </c>
      <c r="F1407" t="s">
        <v>504</v>
      </c>
      <c r="G1407" t="s">
        <v>505</v>
      </c>
      <c r="H1407" t="str">
        <f t="shared" si="21"/>
        <v>D'Anna Pullen</v>
      </c>
    </row>
    <row r="1408" spans="1:8" x14ac:dyDescent="0.3">
      <c r="A1408" s="1">
        <v>45342.666666666664</v>
      </c>
      <c r="B1408" s="1">
        <v>45342.708333333336</v>
      </c>
      <c r="C1408" t="s">
        <v>480</v>
      </c>
      <c r="D1408">
        <v>97</v>
      </c>
      <c r="E1408" t="s">
        <v>484</v>
      </c>
      <c r="F1408" t="s">
        <v>485</v>
      </c>
      <c r="G1408" t="s">
        <v>486</v>
      </c>
      <c r="H1408" t="str">
        <f t="shared" si="21"/>
        <v>Katherine Tyree</v>
      </c>
    </row>
    <row r="1409" spans="1:8" x14ac:dyDescent="0.3">
      <c r="A1409" s="1">
        <v>45342.666666666664</v>
      </c>
      <c r="B1409" s="1">
        <v>45342.708333333336</v>
      </c>
      <c r="C1409" t="s">
        <v>480</v>
      </c>
      <c r="D1409">
        <v>60</v>
      </c>
      <c r="E1409" t="s">
        <v>484</v>
      </c>
      <c r="F1409" t="s">
        <v>485</v>
      </c>
      <c r="G1409" t="s">
        <v>486</v>
      </c>
      <c r="H1409" t="str">
        <f t="shared" si="21"/>
        <v>Katherine Tyree</v>
      </c>
    </row>
    <row r="1410" spans="1:8" x14ac:dyDescent="0.3">
      <c r="A1410" s="1">
        <v>45342.666666666664</v>
      </c>
      <c r="B1410" s="1">
        <v>45342.708333333336</v>
      </c>
      <c r="C1410" t="s">
        <v>480</v>
      </c>
      <c r="D1410">
        <v>44</v>
      </c>
      <c r="E1410" t="s">
        <v>497</v>
      </c>
      <c r="F1410" t="s">
        <v>498</v>
      </c>
      <c r="G1410" t="s">
        <v>499</v>
      </c>
      <c r="H1410" t="str">
        <f t="shared" si="21"/>
        <v>Christian Litz</v>
      </c>
    </row>
    <row r="1411" spans="1:8" x14ac:dyDescent="0.3">
      <c r="A1411" s="1">
        <v>45342.666666666664</v>
      </c>
      <c r="B1411" s="1">
        <v>45342.708333333336</v>
      </c>
      <c r="C1411" t="s">
        <v>480</v>
      </c>
      <c r="D1411">
        <v>207</v>
      </c>
      <c r="E1411" t="s">
        <v>497</v>
      </c>
      <c r="F1411" t="s">
        <v>498</v>
      </c>
      <c r="G1411" t="s">
        <v>499</v>
      </c>
      <c r="H1411" t="str">
        <f t="shared" ref="H1411:H1474" si="22">CONCATENATE(F1411," ",G1411)</f>
        <v>Christian Litz</v>
      </c>
    </row>
    <row r="1412" spans="1:8" x14ac:dyDescent="0.3">
      <c r="A1412" s="1">
        <v>45342.666666666664</v>
      </c>
      <c r="B1412" s="1">
        <v>45342.708333333336</v>
      </c>
      <c r="C1412" t="s">
        <v>487</v>
      </c>
      <c r="D1412">
        <v>128</v>
      </c>
      <c r="E1412" t="s">
        <v>500</v>
      </c>
      <c r="F1412" t="s">
        <v>501</v>
      </c>
      <c r="G1412" t="s">
        <v>502</v>
      </c>
      <c r="H1412" t="str">
        <f t="shared" si="22"/>
        <v>James Allen</v>
      </c>
    </row>
    <row r="1413" spans="1:8" x14ac:dyDescent="0.3">
      <c r="A1413" s="1">
        <v>45342.6875</v>
      </c>
      <c r="B1413" s="1">
        <v>45342.708333333336</v>
      </c>
      <c r="C1413" t="s">
        <v>480</v>
      </c>
      <c r="D1413">
        <v>200</v>
      </c>
      <c r="E1413" t="s">
        <v>506</v>
      </c>
      <c r="F1413" t="s">
        <v>507</v>
      </c>
      <c r="G1413" t="s">
        <v>508</v>
      </c>
      <c r="H1413" t="str">
        <f t="shared" si="22"/>
        <v>Victoria Miley</v>
      </c>
    </row>
    <row r="1414" spans="1:8" x14ac:dyDescent="0.3">
      <c r="A1414" s="1">
        <v>45342.6875</v>
      </c>
      <c r="B1414" s="1">
        <v>45342.708333333336</v>
      </c>
      <c r="C1414" t="s">
        <v>480</v>
      </c>
      <c r="D1414">
        <v>167</v>
      </c>
      <c r="E1414" t="s">
        <v>503</v>
      </c>
      <c r="F1414" t="s">
        <v>504</v>
      </c>
      <c r="G1414" t="s">
        <v>505</v>
      </c>
      <c r="H1414" t="str">
        <f t="shared" si="22"/>
        <v>D'Anna Pullen</v>
      </c>
    </row>
    <row r="1415" spans="1:8" x14ac:dyDescent="0.3">
      <c r="A1415" s="1">
        <v>45342.6875</v>
      </c>
      <c r="B1415" s="1">
        <v>45342.708333333336</v>
      </c>
      <c r="C1415" t="s">
        <v>480</v>
      </c>
      <c r="D1415">
        <v>177</v>
      </c>
      <c r="E1415" t="s">
        <v>503</v>
      </c>
      <c r="F1415" t="s">
        <v>504</v>
      </c>
      <c r="G1415" t="s">
        <v>505</v>
      </c>
      <c r="H1415" t="str">
        <f t="shared" si="22"/>
        <v>D'Anna Pullen</v>
      </c>
    </row>
    <row r="1416" spans="1:8" x14ac:dyDescent="0.3">
      <c r="A1416" s="1">
        <v>45342.6875</v>
      </c>
      <c r="B1416" s="1">
        <v>45342.708333333336</v>
      </c>
      <c r="C1416" t="s">
        <v>487</v>
      </c>
      <c r="D1416">
        <v>287</v>
      </c>
      <c r="E1416" t="s">
        <v>494</v>
      </c>
      <c r="F1416" t="s">
        <v>495</v>
      </c>
      <c r="G1416" t="s">
        <v>496</v>
      </c>
      <c r="H1416" t="str">
        <f t="shared" si="22"/>
        <v>Kelli Cruthirds</v>
      </c>
    </row>
    <row r="1417" spans="1:8" x14ac:dyDescent="0.3">
      <c r="A1417" s="1">
        <v>45342.708333333336</v>
      </c>
      <c r="B1417" s="1">
        <v>45342.729166666664</v>
      </c>
      <c r="C1417" t="s">
        <v>480</v>
      </c>
      <c r="D1417">
        <v>331</v>
      </c>
      <c r="E1417" t="s">
        <v>503</v>
      </c>
      <c r="F1417" t="s">
        <v>504</v>
      </c>
      <c r="G1417" t="s">
        <v>505</v>
      </c>
      <c r="H1417" t="str">
        <f t="shared" si="22"/>
        <v>D'Anna Pullen</v>
      </c>
    </row>
    <row r="1418" spans="1:8" x14ac:dyDescent="0.3">
      <c r="A1418" s="1">
        <v>45342.708333333336</v>
      </c>
      <c r="B1418" s="1">
        <v>45342.729166666664</v>
      </c>
      <c r="C1418" t="s">
        <v>480</v>
      </c>
      <c r="D1418">
        <v>150</v>
      </c>
      <c r="E1418" t="s">
        <v>506</v>
      </c>
      <c r="F1418" t="s">
        <v>507</v>
      </c>
      <c r="G1418" t="s">
        <v>508</v>
      </c>
      <c r="H1418" t="str">
        <f t="shared" si="22"/>
        <v>Victoria Miley</v>
      </c>
    </row>
    <row r="1419" spans="1:8" x14ac:dyDescent="0.3">
      <c r="A1419" s="1">
        <v>45342.708333333336</v>
      </c>
      <c r="B1419" s="1">
        <v>45342.729166666664</v>
      </c>
      <c r="C1419" t="s">
        <v>487</v>
      </c>
      <c r="D1419">
        <v>212</v>
      </c>
      <c r="E1419" t="s">
        <v>494</v>
      </c>
      <c r="F1419" t="s">
        <v>495</v>
      </c>
      <c r="G1419" t="s">
        <v>496</v>
      </c>
      <c r="H1419" t="str">
        <f t="shared" si="22"/>
        <v>Kelli Cruthirds</v>
      </c>
    </row>
    <row r="1420" spans="1:8" x14ac:dyDescent="0.3">
      <c r="A1420" s="1">
        <v>45342.708333333336</v>
      </c>
      <c r="B1420" s="1">
        <v>45342.75</v>
      </c>
      <c r="C1420" t="s">
        <v>480</v>
      </c>
      <c r="D1420">
        <v>260</v>
      </c>
      <c r="E1420" t="s">
        <v>484</v>
      </c>
      <c r="F1420" t="s">
        <v>485</v>
      </c>
      <c r="G1420" t="s">
        <v>486</v>
      </c>
      <c r="H1420" t="str">
        <f t="shared" si="22"/>
        <v>Katherine Tyree</v>
      </c>
    </row>
    <row r="1421" spans="1:8" x14ac:dyDescent="0.3">
      <c r="A1421" s="1">
        <v>45342.708333333336</v>
      </c>
      <c r="B1421" s="1">
        <v>45342.75</v>
      </c>
      <c r="C1421" t="s">
        <v>480</v>
      </c>
      <c r="D1421">
        <v>90</v>
      </c>
      <c r="E1421" t="s">
        <v>484</v>
      </c>
      <c r="F1421" t="s">
        <v>485</v>
      </c>
      <c r="G1421" t="s">
        <v>486</v>
      </c>
      <c r="H1421" t="str">
        <f t="shared" si="22"/>
        <v>Katherine Tyree</v>
      </c>
    </row>
    <row r="1422" spans="1:8" x14ac:dyDescent="0.3">
      <c r="A1422" s="1">
        <v>45342.708333333336</v>
      </c>
      <c r="B1422" s="1">
        <v>45342.75</v>
      </c>
      <c r="C1422" t="s">
        <v>480</v>
      </c>
      <c r="D1422">
        <v>111</v>
      </c>
      <c r="E1422" t="s">
        <v>481</v>
      </c>
      <c r="F1422" t="s">
        <v>482</v>
      </c>
      <c r="G1422" t="s">
        <v>483</v>
      </c>
      <c r="H1422" t="str">
        <f t="shared" si="22"/>
        <v>Robert Crochet</v>
      </c>
    </row>
    <row r="1423" spans="1:8" x14ac:dyDescent="0.3">
      <c r="A1423" s="1">
        <v>45342.708333333336</v>
      </c>
      <c r="B1423" s="1">
        <v>45342.75</v>
      </c>
      <c r="C1423" t="s">
        <v>480</v>
      </c>
      <c r="D1423">
        <v>243</v>
      </c>
      <c r="E1423" t="s">
        <v>481</v>
      </c>
      <c r="F1423" t="s">
        <v>482</v>
      </c>
      <c r="G1423" t="s">
        <v>483</v>
      </c>
      <c r="H1423" t="str">
        <f t="shared" si="22"/>
        <v>Robert Crochet</v>
      </c>
    </row>
    <row r="1424" spans="1:8" x14ac:dyDescent="0.3">
      <c r="A1424" s="1">
        <v>45342.708333333336</v>
      </c>
      <c r="B1424" s="1">
        <v>45342.75</v>
      </c>
      <c r="C1424" t="s">
        <v>487</v>
      </c>
      <c r="D1424">
        <v>253</v>
      </c>
      <c r="E1424" t="s">
        <v>500</v>
      </c>
      <c r="F1424" t="s">
        <v>501</v>
      </c>
      <c r="G1424" t="s">
        <v>502</v>
      </c>
      <c r="H1424" t="str">
        <f t="shared" si="22"/>
        <v>James Allen</v>
      </c>
    </row>
    <row r="1425" spans="1:8" x14ac:dyDescent="0.3">
      <c r="A1425" s="1">
        <v>45342.708333333336</v>
      </c>
      <c r="B1425" s="1">
        <v>45342.75</v>
      </c>
      <c r="C1425" t="s">
        <v>487</v>
      </c>
      <c r="D1425">
        <v>140</v>
      </c>
      <c r="E1425" t="s">
        <v>500</v>
      </c>
      <c r="F1425" t="s">
        <v>501</v>
      </c>
      <c r="G1425" t="s">
        <v>502</v>
      </c>
      <c r="H1425" t="str">
        <f t="shared" si="22"/>
        <v>James Allen</v>
      </c>
    </row>
    <row r="1426" spans="1:8" x14ac:dyDescent="0.3">
      <c r="A1426" s="1">
        <v>45342.729166666664</v>
      </c>
      <c r="B1426" s="1">
        <v>45342.75</v>
      </c>
      <c r="C1426" t="s">
        <v>480</v>
      </c>
      <c r="D1426">
        <v>136</v>
      </c>
      <c r="E1426" t="s">
        <v>506</v>
      </c>
      <c r="F1426" t="s">
        <v>507</v>
      </c>
      <c r="G1426" t="s">
        <v>508</v>
      </c>
      <c r="H1426" t="str">
        <f t="shared" si="22"/>
        <v>Victoria Miley</v>
      </c>
    </row>
    <row r="1427" spans="1:8" x14ac:dyDescent="0.3">
      <c r="A1427" s="1">
        <v>45342.729166666664</v>
      </c>
      <c r="B1427" s="1">
        <v>45342.75</v>
      </c>
      <c r="C1427" t="s">
        <v>480</v>
      </c>
      <c r="D1427">
        <v>252</v>
      </c>
      <c r="E1427" t="s">
        <v>497</v>
      </c>
      <c r="F1427" t="s">
        <v>498</v>
      </c>
      <c r="G1427" t="s">
        <v>499</v>
      </c>
      <c r="H1427" t="str">
        <f t="shared" si="22"/>
        <v>Christian Litz</v>
      </c>
    </row>
    <row r="1428" spans="1:8" x14ac:dyDescent="0.3">
      <c r="A1428" s="1">
        <v>45342.729166666664</v>
      </c>
      <c r="B1428" s="1">
        <v>45342.75</v>
      </c>
      <c r="C1428" t="s">
        <v>487</v>
      </c>
      <c r="D1428">
        <v>283</v>
      </c>
      <c r="E1428" t="s">
        <v>494</v>
      </c>
      <c r="F1428" t="s">
        <v>495</v>
      </c>
      <c r="G1428" t="s">
        <v>496</v>
      </c>
      <c r="H1428" t="str">
        <f t="shared" si="22"/>
        <v>Kelli Cruthirds</v>
      </c>
    </row>
    <row r="1429" spans="1:8" x14ac:dyDescent="0.3">
      <c r="A1429" s="1">
        <v>45343.291666666664</v>
      </c>
      <c r="B1429" s="1">
        <v>45343.333333333336</v>
      </c>
      <c r="C1429" t="s">
        <v>480</v>
      </c>
      <c r="D1429">
        <v>100</v>
      </c>
      <c r="E1429" t="s">
        <v>509</v>
      </c>
      <c r="F1429" t="s">
        <v>510</v>
      </c>
      <c r="G1429" t="s">
        <v>511</v>
      </c>
      <c r="H1429" t="str">
        <f t="shared" si="22"/>
        <v>Jessica Pittman</v>
      </c>
    </row>
    <row r="1430" spans="1:8" x14ac:dyDescent="0.3">
      <c r="A1430" s="1">
        <v>45343.333333333336</v>
      </c>
      <c r="B1430" s="1">
        <v>45343.354166666664</v>
      </c>
      <c r="C1430" t="s">
        <v>480</v>
      </c>
      <c r="D1430">
        <v>63</v>
      </c>
      <c r="E1430" t="s">
        <v>503</v>
      </c>
      <c r="F1430" t="s">
        <v>504</v>
      </c>
      <c r="G1430" t="s">
        <v>505</v>
      </c>
      <c r="H1430" t="str">
        <f t="shared" si="22"/>
        <v>D'Anna Pullen</v>
      </c>
    </row>
    <row r="1431" spans="1:8" x14ac:dyDescent="0.3">
      <c r="A1431" s="1">
        <v>45343.333333333336</v>
      </c>
      <c r="B1431" s="1">
        <v>45343.354166666664</v>
      </c>
      <c r="C1431" t="s">
        <v>487</v>
      </c>
      <c r="D1431">
        <v>158</v>
      </c>
      <c r="E1431" t="s">
        <v>494</v>
      </c>
      <c r="F1431" t="s">
        <v>495</v>
      </c>
      <c r="G1431" t="s">
        <v>496</v>
      </c>
      <c r="H1431" t="str">
        <f t="shared" si="22"/>
        <v>Kelli Cruthirds</v>
      </c>
    </row>
    <row r="1432" spans="1:8" x14ac:dyDescent="0.3">
      <c r="A1432" s="1">
        <v>45343.333333333336</v>
      </c>
      <c r="B1432" s="1">
        <v>45343.375</v>
      </c>
      <c r="C1432" t="s">
        <v>480</v>
      </c>
      <c r="D1432">
        <v>34</v>
      </c>
      <c r="E1432" t="s">
        <v>509</v>
      </c>
      <c r="F1432" t="s">
        <v>510</v>
      </c>
      <c r="G1432" t="s">
        <v>511</v>
      </c>
      <c r="H1432" t="str">
        <f t="shared" si="22"/>
        <v>Jessica Pittman</v>
      </c>
    </row>
    <row r="1433" spans="1:8" x14ac:dyDescent="0.3">
      <c r="A1433" s="1">
        <v>45343.333333333336</v>
      </c>
      <c r="B1433" s="1">
        <v>45343.375</v>
      </c>
      <c r="C1433" t="s">
        <v>480</v>
      </c>
      <c r="D1433">
        <v>94</v>
      </c>
      <c r="E1433" t="s">
        <v>497</v>
      </c>
      <c r="F1433" t="s">
        <v>498</v>
      </c>
      <c r="G1433" t="s">
        <v>499</v>
      </c>
      <c r="H1433" t="str">
        <f t="shared" si="22"/>
        <v>Christian Litz</v>
      </c>
    </row>
    <row r="1434" spans="1:8" x14ac:dyDescent="0.3">
      <c r="A1434" s="1">
        <v>45343.333333333336</v>
      </c>
      <c r="B1434" s="1">
        <v>45343.375</v>
      </c>
      <c r="C1434" t="s">
        <v>480</v>
      </c>
      <c r="D1434">
        <v>196</v>
      </c>
      <c r="E1434" t="s">
        <v>509</v>
      </c>
      <c r="F1434" t="s">
        <v>510</v>
      </c>
      <c r="G1434" t="s">
        <v>511</v>
      </c>
      <c r="H1434" t="str">
        <f t="shared" si="22"/>
        <v>Jessica Pittman</v>
      </c>
    </row>
    <row r="1435" spans="1:8" x14ac:dyDescent="0.3">
      <c r="A1435" s="1">
        <v>45343.333333333336</v>
      </c>
      <c r="B1435" s="1">
        <v>45343.375</v>
      </c>
      <c r="C1435" t="s">
        <v>480</v>
      </c>
      <c r="D1435">
        <v>23</v>
      </c>
      <c r="E1435" t="s">
        <v>497</v>
      </c>
      <c r="F1435" t="s">
        <v>498</v>
      </c>
      <c r="G1435" t="s">
        <v>499</v>
      </c>
      <c r="H1435" t="str">
        <f t="shared" si="22"/>
        <v>Christian Litz</v>
      </c>
    </row>
    <row r="1436" spans="1:8" x14ac:dyDescent="0.3">
      <c r="A1436" s="1">
        <v>45343.333333333336</v>
      </c>
      <c r="B1436" s="1">
        <v>45343.375</v>
      </c>
      <c r="C1436" t="s">
        <v>487</v>
      </c>
      <c r="D1436">
        <v>194</v>
      </c>
      <c r="E1436" t="s">
        <v>500</v>
      </c>
      <c r="F1436" t="s">
        <v>501</v>
      </c>
      <c r="G1436" t="s">
        <v>502</v>
      </c>
      <c r="H1436" t="str">
        <f t="shared" si="22"/>
        <v>James Allen</v>
      </c>
    </row>
    <row r="1437" spans="1:8" x14ac:dyDescent="0.3">
      <c r="A1437" s="1">
        <v>45343.354166666664</v>
      </c>
      <c r="B1437" s="1">
        <v>45343.375</v>
      </c>
      <c r="C1437" t="s">
        <v>480</v>
      </c>
      <c r="D1437">
        <v>229</v>
      </c>
      <c r="E1437" t="s">
        <v>503</v>
      </c>
      <c r="F1437" t="s">
        <v>504</v>
      </c>
      <c r="G1437" t="s">
        <v>505</v>
      </c>
      <c r="H1437" t="str">
        <f t="shared" si="22"/>
        <v>D'Anna Pullen</v>
      </c>
    </row>
    <row r="1438" spans="1:8" x14ac:dyDescent="0.3">
      <c r="A1438" s="1">
        <v>45343.354166666664</v>
      </c>
      <c r="B1438" s="1">
        <v>45343.375</v>
      </c>
      <c r="C1438" t="s">
        <v>480</v>
      </c>
      <c r="D1438">
        <v>127</v>
      </c>
      <c r="E1438" t="s">
        <v>506</v>
      </c>
      <c r="F1438" t="s">
        <v>507</v>
      </c>
      <c r="G1438" t="s">
        <v>508</v>
      </c>
      <c r="H1438" t="str">
        <f t="shared" si="22"/>
        <v>Victoria Miley</v>
      </c>
    </row>
    <row r="1439" spans="1:8" x14ac:dyDescent="0.3">
      <c r="A1439" s="1">
        <v>45343.354166666664</v>
      </c>
      <c r="B1439" s="1">
        <v>45343.375</v>
      </c>
      <c r="C1439" t="s">
        <v>487</v>
      </c>
      <c r="D1439">
        <v>307</v>
      </c>
      <c r="E1439" t="s">
        <v>488</v>
      </c>
      <c r="F1439" t="s">
        <v>489</v>
      </c>
      <c r="G1439" t="s">
        <v>490</v>
      </c>
      <c r="H1439" t="str">
        <f t="shared" si="22"/>
        <v>Kelsea Rodriguez</v>
      </c>
    </row>
    <row r="1440" spans="1:8" x14ac:dyDescent="0.3">
      <c r="A1440" s="1">
        <v>45343.375</v>
      </c>
      <c r="B1440" s="1">
        <v>45343.395833333336</v>
      </c>
      <c r="C1440" t="s">
        <v>480</v>
      </c>
      <c r="D1440">
        <v>34</v>
      </c>
      <c r="E1440" t="s">
        <v>503</v>
      </c>
      <c r="F1440" t="s">
        <v>504</v>
      </c>
      <c r="G1440" t="s">
        <v>505</v>
      </c>
      <c r="H1440" t="str">
        <f t="shared" si="22"/>
        <v>D'Anna Pullen</v>
      </c>
    </row>
    <row r="1441" spans="1:8" x14ac:dyDescent="0.3">
      <c r="A1441" s="1">
        <v>45343.375</v>
      </c>
      <c r="B1441" s="1">
        <v>45343.395833333336</v>
      </c>
      <c r="C1441" t="s">
        <v>487</v>
      </c>
      <c r="D1441">
        <v>314</v>
      </c>
      <c r="E1441" t="s">
        <v>488</v>
      </c>
      <c r="F1441" t="s">
        <v>489</v>
      </c>
      <c r="G1441" t="s">
        <v>490</v>
      </c>
      <c r="H1441" t="str">
        <f t="shared" si="22"/>
        <v>Kelsea Rodriguez</v>
      </c>
    </row>
    <row r="1442" spans="1:8" x14ac:dyDescent="0.3">
      <c r="A1442" s="1">
        <v>45343.375</v>
      </c>
      <c r="B1442" s="1">
        <v>45343.416666666664</v>
      </c>
      <c r="C1442" t="s">
        <v>480</v>
      </c>
      <c r="D1442">
        <v>115</v>
      </c>
      <c r="E1442" t="s">
        <v>509</v>
      </c>
      <c r="F1442" t="s">
        <v>510</v>
      </c>
      <c r="G1442" t="s">
        <v>511</v>
      </c>
      <c r="H1442" t="str">
        <f t="shared" si="22"/>
        <v>Jessica Pittman</v>
      </c>
    </row>
    <row r="1443" spans="1:8" x14ac:dyDescent="0.3">
      <c r="A1443" s="1">
        <v>45343.375</v>
      </c>
      <c r="B1443" s="1">
        <v>45343.416666666664</v>
      </c>
      <c r="C1443" t="s">
        <v>480</v>
      </c>
      <c r="D1443">
        <v>151</v>
      </c>
      <c r="E1443" t="s">
        <v>509</v>
      </c>
      <c r="F1443" t="s">
        <v>510</v>
      </c>
      <c r="G1443" t="s">
        <v>511</v>
      </c>
      <c r="H1443" t="str">
        <f t="shared" si="22"/>
        <v>Jessica Pittman</v>
      </c>
    </row>
    <row r="1444" spans="1:8" x14ac:dyDescent="0.3">
      <c r="A1444" s="1">
        <v>45343.375</v>
      </c>
      <c r="B1444" s="1">
        <v>45343.416666666664</v>
      </c>
      <c r="C1444" t="s">
        <v>487</v>
      </c>
      <c r="D1444">
        <v>13</v>
      </c>
      <c r="E1444" t="s">
        <v>500</v>
      </c>
      <c r="F1444" t="s">
        <v>501</v>
      </c>
      <c r="G1444" t="s">
        <v>502</v>
      </c>
      <c r="H1444" t="str">
        <f t="shared" si="22"/>
        <v>James Allen</v>
      </c>
    </row>
    <row r="1445" spans="1:8" x14ac:dyDescent="0.3">
      <c r="A1445" s="1">
        <v>45343.395833333336</v>
      </c>
      <c r="B1445" s="1">
        <v>45343.416666666664</v>
      </c>
      <c r="C1445" t="s">
        <v>480</v>
      </c>
      <c r="D1445">
        <v>181</v>
      </c>
      <c r="E1445" t="s">
        <v>503</v>
      </c>
      <c r="F1445" t="s">
        <v>504</v>
      </c>
      <c r="G1445" t="s">
        <v>505</v>
      </c>
      <c r="H1445" t="str">
        <f t="shared" si="22"/>
        <v>D'Anna Pullen</v>
      </c>
    </row>
    <row r="1446" spans="1:8" x14ac:dyDescent="0.3">
      <c r="A1446" s="1">
        <v>45343.395833333336</v>
      </c>
      <c r="B1446" s="1">
        <v>45343.416666666664</v>
      </c>
      <c r="C1446" t="s">
        <v>480</v>
      </c>
      <c r="D1446">
        <v>114</v>
      </c>
      <c r="E1446" t="s">
        <v>506</v>
      </c>
      <c r="F1446" t="s">
        <v>507</v>
      </c>
      <c r="G1446" t="s">
        <v>508</v>
      </c>
      <c r="H1446" t="str">
        <f t="shared" si="22"/>
        <v>Victoria Miley</v>
      </c>
    </row>
    <row r="1447" spans="1:8" x14ac:dyDescent="0.3">
      <c r="A1447" s="1">
        <v>45343.395833333336</v>
      </c>
      <c r="B1447" s="1">
        <v>45343.416666666664</v>
      </c>
      <c r="C1447" t="s">
        <v>480</v>
      </c>
      <c r="D1447">
        <v>230</v>
      </c>
      <c r="E1447" t="s">
        <v>497</v>
      </c>
      <c r="F1447" t="s">
        <v>498</v>
      </c>
      <c r="G1447" t="s">
        <v>499</v>
      </c>
      <c r="H1447" t="str">
        <f t="shared" si="22"/>
        <v>Christian Litz</v>
      </c>
    </row>
    <row r="1448" spans="1:8" x14ac:dyDescent="0.3">
      <c r="A1448" s="1">
        <v>45343.395833333336</v>
      </c>
      <c r="B1448" s="1">
        <v>45343.416666666664</v>
      </c>
      <c r="C1448" t="s">
        <v>487</v>
      </c>
      <c r="D1448">
        <v>314</v>
      </c>
      <c r="E1448" t="s">
        <v>494</v>
      </c>
      <c r="F1448" t="s">
        <v>495</v>
      </c>
      <c r="G1448" t="s">
        <v>496</v>
      </c>
      <c r="H1448" t="str">
        <f t="shared" si="22"/>
        <v>Kelli Cruthirds</v>
      </c>
    </row>
    <row r="1449" spans="1:8" x14ac:dyDescent="0.3">
      <c r="A1449" s="1">
        <v>45343.395833333336</v>
      </c>
      <c r="B1449" s="1">
        <v>45343.416666666664</v>
      </c>
      <c r="C1449" t="s">
        <v>487</v>
      </c>
      <c r="D1449">
        <v>238</v>
      </c>
      <c r="E1449" t="s">
        <v>488</v>
      </c>
      <c r="F1449" t="s">
        <v>489</v>
      </c>
      <c r="G1449" t="s">
        <v>490</v>
      </c>
      <c r="H1449" t="str">
        <f t="shared" si="22"/>
        <v>Kelsea Rodriguez</v>
      </c>
    </row>
    <row r="1450" spans="1:8" x14ac:dyDescent="0.3">
      <c r="A1450" s="1">
        <v>45343.416666666664</v>
      </c>
      <c r="B1450" s="1">
        <v>45343.4375</v>
      </c>
      <c r="C1450" t="s">
        <v>480</v>
      </c>
      <c r="D1450">
        <v>76</v>
      </c>
      <c r="E1450" t="s">
        <v>506</v>
      </c>
      <c r="F1450" t="s">
        <v>507</v>
      </c>
      <c r="G1450" t="s">
        <v>508</v>
      </c>
      <c r="H1450" t="str">
        <f t="shared" si="22"/>
        <v>Victoria Miley</v>
      </c>
    </row>
    <row r="1451" spans="1:8" x14ac:dyDescent="0.3">
      <c r="A1451" s="1">
        <v>45343.416666666664</v>
      </c>
      <c r="B1451" s="1">
        <v>45343.4375</v>
      </c>
      <c r="C1451" t="s">
        <v>480</v>
      </c>
      <c r="D1451">
        <v>278</v>
      </c>
      <c r="E1451" t="s">
        <v>503</v>
      </c>
      <c r="F1451" t="s">
        <v>504</v>
      </c>
      <c r="G1451" t="s">
        <v>505</v>
      </c>
      <c r="H1451" t="str">
        <f t="shared" si="22"/>
        <v>D'Anna Pullen</v>
      </c>
    </row>
    <row r="1452" spans="1:8" x14ac:dyDescent="0.3">
      <c r="A1452" s="1">
        <v>45343.416666666664</v>
      </c>
      <c r="B1452" s="1">
        <v>45343.4375</v>
      </c>
      <c r="C1452" t="s">
        <v>487</v>
      </c>
      <c r="D1452">
        <v>211</v>
      </c>
      <c r="E1452" t="s">
        <v>494</v>
      </c>
      <c r="F1452" t="s">
        <v>495</v>
      </c>
      <c r="G1452" t="s">
        <v>496</v>
      </c>
      <c r="H1452" t="str">
        <f t="shared" si="22"/>
        <v>Kelli Cruthirds</v>
      </c>
    </row>
    <row r="1453" spans="1:8" x14ac:dyDescent="0.3">
      <c r="A1453" s="1">
        <v>45343.416666666664</v>
      </c>
      <c r="B1453" s="1">
        <v>45343.458333333336</v>
      </c>
      <c r="C1453" t="s">
        <v>480</v>
      </c>
      <c r="D1453">
        <v>259</v>
      </c>
      <c r="E1453" t="s">
        <v>497</v>
      </c>
      <c r="F1453" t="s">
        <v>498</v>
      </c>
      <c r="G1453" t="s">
        <v>499</v>
      </c>
      <c r="H1453" t="str">
        <f t="shared" si="22"/>
        <v>Christian Litz</v>
      </c>
    </row>
    <row r="1454" spans="1:8" x14ac:dyDescent="0.3">
      <c r="A1454" s="1">
        <v>45343.416666666664</v>
      </c>
      <c r="B1454" s="1">
        <v>45343.458333333336</v>
      </c>
      <c r="C1454" t="s">
        <v>480</v>
      </c>
      <c r="D1454">
        <v>250</v>
      </c>
      <c r="E1454" t="s">
        <v>509</v>
      </c>
      <c r="F1454" t="s">
        <v>510</v>
      </c>
      <c r="G1454" t="s">
        <v>511</v>
      </c>
      <c r="H1454" t="str">
        <f t="shared" si="22"/>
        <v>Jessica Pittman</v>
      </c>
    </row>
    <row r="1455" spans="1:8" x14ac:dyDescent="0.3">
      <c r="A1455" s="1">
        <v>45343.416666666664</v>
      </c>
      <c r="B1455" s="1">
        <v>45343.458333333336</v>
      </c>
      <c r="C1455" t="s">
        <v>480</v>
      </c>
      <c r="D1455">
        <v>244</v>
      </c>
      <c r="E1455" t="s">
        <v>509</v>
      </c>
      <c r="F1455" t="s">
        <v>510</v>
      </c>
      <c r="G1455" t="s">
        <v>511</v>
      </c>
      <c r="H1455" t="str">
        <f t="shared" si="22"/>
        <v>Jessica Pittman</v>
      </c>
    </row>
    <row r="1456" spans="1:8" x14ac:dyDescent="0.3">
      <c r="A1456" s="1">
        <v>45343.416666666664</v>
      </c>
      <c r="B1456" s="1">
        <v>45343.458333333336</v>
      </c>
      <c r="C1456" t="s">
        <v>487</v>
      </c>
      <c r="D1456">
        <v>324</v>
      </c>
      <c r="E1456" t="s">
        <v>500</v>
      </c>
      <c r="F1456" t="s">
        <v>501</v>
      </c>
      <c r="G1456" t="s">
        <v>502</v>
      </c>
      <c r="H1456" t="str">
        <f t="shared" si="22"/>
        <v>James Allen</v>
      </c>
    </row>
    <row r="1457" spans="1:8" x14ac:dyDescent="0.3">
      <c r="A1457" s="1">
        <v>45343.416666666664</v>
      </c>
      <c r="B1457" s="1">
        <v>45343.458333333336</v>
      </c>
      <c r="C1457" t="s">
        <v>487</v>
      </c>
      <c r="D1457">
        <v>38</v>
      </c>
      <c r="E1457" t="s">
        <v>500</v>
      </c>
      <c r="F1457" t="s">
        <v>501</v>
      </c>
      <c r="G1457" t="s">
        <v>502</v>
      </c>
      <c r="H1457" t="str">
        <f t="shared" si="22"/>
        <v>James Allen</v>
      </c>
    </row>
    <row r="1458" spans="1:8" x14ac:dyDescent="0.3">
      <c r="A1458" s="1">
        <v>45343.4375</v>
      </c>
      <c r="B1458" s="1">
        <v>45343.458333333336</v>
      </c>
      <c r="C1458" t="s">
        <v>480</v>
      </c>
      <c r="D1458">
        <v>157</v>
      </c>
      <c r="E1458" t="s">
        <v>506</v>
      </c>
      <c r="F1458" t="s">
        <v>507</v>
      </c>
      <c r="G1458" t="s">
        <v>508</v>
      </c>
      <c r="H1458" t="str">
        <f t="shared" si="22"/>
        <v>Victoria Miley</v>
      </c>
    </row>
    <row r="1459" spans="1:8" x14ac:dyDescent="0.3">
      <c r="A1459" s="1">
        <v>45343.4375</v>
      </c>
      <c r="B1459" s="1">
        <v>45343.458333333336</v>
      </c>
      <c r="C1459" t="s">
        <v>480</v>
      </c>
      <c r="D1459">
        <v>25</v>
      </c>
      <c r="E1459" t="s">
        <v>503</v>
      </c>
      <c r="F1459" t="s">
        <v>504</v>
      </c>
      <c r="G1459" t="s">
        <v>505</v>
      </c>
      <c r="H1459" t="str">
        <f t="shared" si="22"/>
        <v>D'Anna Pullen</v>
      </c>
    </row>
    <row r="1460" spans="1:8" x14ac:dyDescent="0.3">
      <c r="A1460" s="1">
        <v>45343.4375</v>
      </c>
      <c r="B1460" s="1">
        <v>45343.458333333336</v>
      </c>
      <c r="C1460" t="s">
        <v>487</v>
      </c>
      <c r="D1460">
        <v>286</v>
      </c>
      <c r="E1460" t="s">
        <v>494</v>
      </c>
      <c r="F1460" t="s">
        <v>495</v>
      </c>
      <c r="G1460" t="s">
        <v>496</v>
      </c>
      <c r="H1460" t="str">
        <f t="shared" si="22"/>
        <v>Kelli Cruthirds</v>
      </c>
    </row>
    <row r="1461" spans="1:8" x14ac:dyDescent="0.3">
      <c r="A1461" s="1">
        <v>45343.4375</v>
      </c>
      <c r="B1461" s="1">
        <v>45343.458333333336</v>
      </c>
      <c r="C1461" t="s">
        <v>487</v>
      </c>
      <c r="D1461">
        <v>14</v>
      </c>
      <c r="E1461" t="s">
        <v>488</v>
      </c>
      <c r="F1461" t="s">
        <v>489</v>
      </c>
      <c r="G1461" t="s">
        <v>490</v>
      </c>
      <c r="H1461" t="str">
        <f t="shared" si="22"/>
        <v>Kelsea Rodriguez</v>
      </c>
    </row>
    <row r="1462" spans="1:8" x14ac:dyDescent="0.3">
      <c r="A1462" s="1">
        <v>45343.458333333336</v>
      </c>
      <c r="B1462" s="1">
        <v>45343.479166666664</v>
      </c>
      <c r="C1462" t="s">
        <v>480</v>
      </c>
      <c r="D1462">
        <v>328</v>
      </c>
      <c r="E1462" t="s">
        <v>506</v>
      </c>
      <c r="F1462" t="s">
        <v>507</v>
      </c>
      <c r="G1462" t="s">
        <v>508</v>
      </c>
      <c r="H1462" t="str">
        <f t="shared" si="22"/>
        <v>Victoria Miley</v>
      </c>
    </row>
    <row r="1463" spans="1:8" x14ac:dyDescent="0.3">
      <c r="A1463" s="1">
        <v>45343.458333333336</v>
      </c>
      <c r="B1463" s="1">
        <v>45343.479166666664</v>
      </c>
      <c r="C1463" t="s">
        <v>487</v>
      </c>
      <c r="D1463">
        <v>156</v>
      </c>
      <c r="E1463" t="s">
        <v>494</v>
      </c>
      <c r="F1463" t="s">
        <v>495</v>
      </c>
      <c r="G1463" t="s">
        <v>496</v>
      </c>
      <c r="H1463" t="str">
        <f t="shared" si="22"/>
        <v>Kelli Cruthirds</v>
      </c>
    </row>
    <row r="1464" spans="1:8" x14ac:dyDescent="0.3">
      <c r="A1464" s="1">
        <v>45343.458333333336</v>
      </c>
      <c r="B1464" s="1">
        <v>45343.5</v>
      </c>
      <c r="C1464" t="s">
        <v>480</v>
      </c>
      <c r="D1464">
        <v>32</v>
      </c>
      <c r="E1464" t="s">
        <v>497</v>
      </c>
      <c r="F1464" t="s">
        <v>498</v>
      </c>
      <c r="G1464" t="s">
        <v>499</v>
      </c>
      <c r="H1464" t="str">
        <f t="shared" si="22"/>
        <v>Christian Litz</v>
      </c>
    </row>
    <row r="1465" spans="1:8" x14ac:dyDescent="0.3">
      <c r="A1465" s="1">
        <v>45343.458333333336</v>
      </c>
      <c r="B1465" s="1">
        <v>45343.5</v>
      </c>
      <c r="C1465" t="s">
        <v>480</v>
      </c>
      <c r="D1465">
        <v>197</v>
      </c>
      <c r="E1465" t="s">
        <v>518</v>
      </c>
      <c r="F1465" t="s">
        <v>519</v>
      </c>
      <c r="G1465" t="s">
        <v>520</v>
      </c>
      <c r="H1465" t="str">
        <f t="shared" si="22"/>
        <v>Heidi Molaison</v>
      </c>
    </row>
    <row r="1466" spans="1:8" x14ac:dyDescent="0.3">
      <c r="A1466" s="1">
        <v>45343.458333333336</v>
      </c>
      <c r="B1466" s="1">
        <v>45343.5</v>
      </c>
      <c r="C1466" t="s">
        <v>480</v>
      </c>
      <c r="D1466">
        <v>264</v>
      </c>
      <c r="E1466" t="s">
        <v>509</v>
      </c>
      <c r="F1466" t="s">
        <v>510</v>
      </c>
      <c r="G1466" t="s">
        <v>511</v>
      </c>
      <c r="H1466" t="str">
        <f t="shared" si="22"/>
        <v>Jessica Pittman</v>
      </c>
    </row>
    <row r="1467" spans="1:8" x14ac:dyDescent="0.3">
      <c r="A1467" s="1">
        <v>45343.458333333336</v>
      </c>
      <c r="B1467" s="1">
        <v>45343.5</v>
      </c>
      <c r="C1467" t="s">
        <v>480</v>
      </c>
      <c r="D1467">
        <v>165</v>
      </c>
      <c r="E1467" t="s">
        <v>509</v>
      </c>
      <c r="F1467" t="s">
        <v>510</v>
      </c>
      <c r="G1467" t="s">
        <v>511</v>
      </c>
      <c r="H1467" t="str">
        <f t="shared" si="22"/>
        <v>Jessica Pittman</v>
      </c>
    </row>
    <row r="1468" spans="1:8" x14ac:dyDescent="0.3">
      <c r="A1468" s="1">
        <v>45343.458333333336</v>
      </c>
      <c r="B1468" s="1">
        <v>45343.5</v>
      </c>
      <c r="C1468" t="s">
        <v>487</v>
      </c>
      <c r="D1468">
        <v>161</v>
      </c>
      <c r="E1468" t="s">
        <v>500</v>
      </c>
      <c r="F1468" t="s">
        <v>501</v>
      </c>
      <c r="G1468" t="s">
        <v>502</v>
      </c>
      <c r="H1468" t="str">
        <f t="shared" si="22"/>
        <v>James Allen</v>
      </c>
    </row>
    <row r="1469" spans="1:8" x14ac:dyDescent="0.3">
      <c r="A1469" s="1">
        <v>45343.458333333336</v>
      </c>
      <c r="B1469" s="1">
        <v>45343.5</v>
      </c>
      <c r="C1469" t="s">
        <v>487</v>
      </c>
      <c r="D1469">
        <v>302</v>
      </c>
      <c r="E1469" t="s">
        <v>500</v>
      </c>
      <c r="F1469" t="s">
        <v>501</v>
      </c>
      <c r="G1469" t="s">
        <v>502</v>
      </c>
      <c r="H1469" t="str">
        <f t="shared" si="22"/>
        <v>James Allen</v>
      </c>
    </row>
    <row r="1470" spans="1:8" x14ac:dyDescent="0.3">
      <c r="A1470" s="1">
        <v>45343.479166666664</v>
      </c>
      <c r="B1470" s="1">
        <v>45343.5</v>
      </c>
      <c r="C1470" t="s">
        <v>487</v>
      </c>
      <c r="D1470">
        <v>156</v>
      </c>
      <c r="E1470" t="s">
        <v>488</v>
      </c>
      <c r="F1470" t="s">
        <v>489</v>
      </c>
      <c r="G1470" t="s">
        <v>490</v>
      </c>
      <c r="H1470" t="str">
        <f t="shared" si="22"/>
        <v>Kelsea Rodriguez</v>
      </c>
    </row>
    <row r="1471" spans="1:8" x14ac:dyDescent="0.3">
      <c r="A1471" s="1">
        <v>45343.479166666664</v>
      </c>
      <c r="B1471" s="1">
        <v>45343.5</v>
      </c>
      <c r="C1471" t="s">
        <v>487</v>
      </c>
      <c r="D1471">
        <v>16</v>
      </c>
      <c r="E1471" t="s">
        <v>494</v>
      </c>
      <c r="F1471" t="s">
        <v>495</v>
      </c>
      <c r="G1471" t="s">
        <v>496</v>
      </c>
      <c r="H1471" t="str">
        <f t="shared" si="22"/>
        <v>Kelli Cruthirds</v>
      </c>
    </row>
    <row r="1472" spans="1:8" x14ac:dyDescent="0.3">
      <c r="A1472" s="1">
        <v>45343.541666666664</v>
      </c>
      <c r="B1472" s="1">
        <v>45343.5625</v>
      </c>
      <c r="C1472" t="s">
        <v>480</v>
      </c>
      <c r="D1472">
        <v>57</v>
      </c>
      <c r="E1472" t="s">
        <v>506</v>
      </c>
      <c r="F1472" t="s">
        <v>507</v>
      </c>
      <c r="G1472" t="s">
        <v>508</v>
      </c>
      <c r="H1472" t="str">
        <f t="shared" si="22"/>
        <v>Victoria Miley</v>
      </c>
    </row>
    <row r="1473" spans="1:8" x14ac:dyDescent="0.3">
      <c r="A1473" s="1">
        <v>45343.541666666664</v>
      </c>
      <c r="B1473" s="1">
        <v>45343.5625</v>
      </c>
      <c r="C1473" t="s">
        <v>480</v>
      </c>
      <c r="D1473">
        <v>56</v>
      </c>
      <c r="E1473" t="s">
        <v>503</v>
      </c>
      <c r="F1473" t="s">
        <v>504</v>
      </c>
      <c r="G1473" t="s">
        <v>505</v>
      </c>
      <c r="H1473" t="str">
        <f t="shared" si="22"/>
        <v>D'Anna Pullen</v>
      </c>
    </row>
    <row r="1474" spans="1:8" x14ac:dyDescent="0.3">
      <c r="A1474" s="1">
        <v>45343.541666666664</v>
      </c>
      <c r="B1474" s="1">
        <v>45343.5625</v>
      </c>
      <c r="C1474" t="s">
        <v>480</v>
      </c>
      <c r="D1474">
        <v>203</v>
      </c>
      <c r="E1474" t="s">
        <v>518</v>
      </c>
      <c r="F1474" t="s">
        <v>519</v>
      </c>
      <c r="G1474" t="s">
        <v>520</v>
      </c>
      <c r="H1474" t="str">
        <f t="shared" si="22"/>
        <v>Heidi Molaison</v>
      </c>
    </row>
    <row r="1475" spans="1:8" x14ac:dyDescent="0.3">
      <c r="A1475" s="1">
        <v>45343.541666666664</v>
      </c>
      <c r="B1475" s="1">
        <v>45343.5625</v>
      </c>
      <c r="C1475" t="s">
        <v>480</v>
      </c>
      <c r="D1475">
        <v>162</v>
      </c>
      <c r="E1475" t="s">
        <v>497</v>
      </c>
      <c r="F1475" t="s">
        <v>498</v>
      </c>
      <c r="G1475" t="s">
        <v>499</v>
      </c>
      <c r="H1475" t="str">
        <f t="shared" ref="H1475:H1538" si="23">CONCATENATE(F1475," ",G1475)</f>
        <v>Christian Litz</v>
      </c>
    </row>
    <row r="1476" spans="1:8" x14ac:dyDescent="0.3">
      <c r="A1476" s="1">
        <v>45343.541666666664</v>
      </c>
      <c r="B1476" s="1">
        <v>45343.5625</v>
      </c>
      <c r="C1476" t="s">
        <v>487</v>
      </c>
      <c r="D1476">
        <v>284</v>
      </c>
      <c r="E1476" t="s">
        <v>494</v>
      </c>
      <c r="F1476" t="s">
        <v>495</v>
      </c>
      <c r="G1476" t="s">
        <v>496</v>
      </c>
      <c r="H1476" t="str">
        <f t="shared" si="23"/>
        <v>Kelli Cruthirds</v>
      </c>
    </row>
    <row r="1477" spans="1:8" x14ac:dyDescent="0.3">
      <c r="A1477" s="1">
        <v>45343.541666666664</v>
      </c>
      <c r="B1477" s="1">
        <v>45343.583333333336</v>
      </c>
      <c r="C1477" t="s">
        <v>480</v>
      </c>
      <c r="D1477">
        <v>257</v>
      </c>
      <c r="E1477" t="s">
        <v>509</v>
      </c>
      <c r="F1477" t="s">
        <v>510</v>
      </c>
      <c r="G1477" t="s">
        <v>511</v>
      </c>
      <c r="H1477" t="str">
        <f t="shared" si="23"/>
        <v>Jessica Pittman</v>
      </c>
    </row>
    <row r="1478" spans="1:8" x14ac:dyDescent="0.3">
      <c r="A1478" s="1">
        <v>45343.541666666664</v>
      </c>
      <c r="B1478" s="1">
        <v>45343.583333333336</v>
      </c>
      <c r="C1478" t="s">
        <v>480</v>
      </c>
      <c r="D1478">
        <v>19</v>
      </c>
      <c r="E1478" t="s">
        <v>484</v>
      </c>
      <c r="F1478" t="s">
        <v>485</v>
      </c>
      <c r="G1478" t="s">
        <v>486</v>
      </c>
      <c r="H1478" t="str">
        <f t="shared" si="23"/>
        <v>Katherine Tyree</v>
      </c>
    </row>
    <row r="1479" spans="1:8" x14ac:dyDescent="0.3">
      <c r="A1479" s="1">
        <v>45343.541666666664</v>
      </c>
      <c r="B1479" s="1">
        <v>45343.583333333336</v>
      </c>
      <c r="C1479" t="s">
        <v>480</v>
      </c>
      <c r="D1479">
        <v>98</v>
      </c>
      <c r="E1479" t="s">
        <v>509</v>
      </c>
      <c r="F1479" t="s">
        <v>510</v>
      </c>
      <c r="G1479" t="s">
        <v>511</v>
      </c>
      <c r="H1479" t="str">
        <f t="shared" si="23"/>
        <v>Jessica Pittman</v>
      </c>
    </row>
    <row r="1480" spans="1:8" x14ac:dyDescent="0.3">
      <c r="A1480" s="1">
        <v>45343.541666666664</v>
      </c>
      <c r="B1480" s="1">
        <v>45343.583333333336</v>
      </c>
      <c r="C1480" t="s">
        <v>487</v>
      </c>
      <c r="D1480">
        <v>232</v>
      </c>
      <c r="E1480" t="s">
        <v>500</v>
      </c>
      <c r="F1480" t="s">
        <v>501</v>
      </c>
      <c r="G1480" t="s">
        <v>502</v>
      </c>
      <c r="H1480" t="str">
        <f t="shared" si="23"/>
        <v>James Allen</v>
      </c>
    </row>
    <row r="1481" spans="1:8" x14ac:dyDescent="0.3">
      <c r="A1481" s="1">
        <v>45343.541666666664</v>
      </c>
      <c r="B1481" s="1">
        <v>45343.583333333336</v>
      </c>
      <c r="C1481" t="s">
        <v>487</v>
      </c>
      <c r="D1481">
        <v>210</v>
      </c>
      <c r="E1481" t="s">
        <v>488</v>
      </c>
      <c r="F1481" t="s">
        <v>489</v>
      </c>
      <c r="G1481" t="s">
        <v>490</v>
      </c>
      <c r="H1481" t="str">
        <f t="shared" si="23"/>
        <v>Kelsea Rodriguez</v>
      </c>
    </row>
    <row r="1482" spans="1:8" x14ac:dyDescent="0.3">
      <c r="A1482" s="1">
        <v>45343.541666666664</v>
      </c>
      <c r="B1482" s="1">
        <v>45343.583333333336</v>
      </c>
      <c r="C1482" t="s">
        <v>487</v>
      </c>
      <c r="D1482">
        <v>64</v>
      </c>
      <c r="E1482" t="s">
        <v>500</v>
      </c>
      <c r="F1482" t="s">
        <v>501</v>
      </c>
      <c r="G1482" t="s">
        <v>502</v>
      </c>
      <c r="H1482" t="str">
        <f t="shared" si="23"/>
        <v>James Allen</v>
      </c>
    </row>
    <row r="1483" spans="1:8" x14ac:dyDescent="0.3">
      <c r="A1483" s="1">
        <v>45343.5625</v>
      </c>
      <c r="B1483" s="1">
        <v>45343.583333333336</v>
      </c>
      <c r="C1483" t="s">
        <v>480</v>
      </c>
      <c r="D1483">
        <v>203</v>
      </c>
      <c r="E1483" t="s">
        <v>497</v>
      </c>
      <c r="F1483" t="s">
        <v>498</v>
      </c>
      <c r="G1483" t="s">
        <v>499</v>
      </c>
      <c r="H1483" t="str">
        <f t="shared" si="23"/>
        <v>Christian Litz</v>
      </c>
    </row>
    <row r="1484" spans="1:8" x14ac:dyDescent="0.3">
      <c r="A1484" s="1">
        <v>45343.5625</v>
      </c>
      <c r="B1484" s="1">
        <v>45343.583333333336</v>
      </c>
      <c r="C1484" t="s">
        <v>480</v>
      </c>
      <c r="D1484">
        <v>208</v>
      </c>
      <c r="E1484" t="s">
        <v>503</v>
      </c>
      <c r="F1484" t="s">
        <v>504</v>
      </c>
      <c r="G1484" t="s">
        <v>505</v>
      </c>
      <c r="H1484" t="str">
        <f t="shared" si="23"/>
        <v>D'Anna Pullen</v>
      </c>
    </row>
    <row r="1485" spans="1:8" x14ac:dyDescent="0.3">
      <c r="A1485" s="1">
        <v>45343.5625</v>
      </c>
      <c r="B1485" s="1">
        <v>45343.583333333336</v>
      </c>
      <c r="C1485" t="s">
        <v>487</v>
      </c>
      <c r="D1485">
        <v>144</v>
      </c>
      <c r="E1485" t="s">
        <v>494</v>
      </c>
      <c r="F1485" t="s">
        <v>495</v>
      </c>
      <c r="G1485" t="s">
        <v>496</v>
      </c>
      <c r="H1485" t="str">
        <f t="shared" si="23"/>
        <v>Kelli Cruthirds</v>
      </c>
    </row>
    <row r="1486" spans="1:8" x14ac:dyDescent="0.3">
      <c r="A1486" s="1">
        <v>45343.5625</v>
      </c>
      <c r="B1486" s="1">
        <v>45343.604166666664</v>
      </c>
      <c r="C1486" t="s">
        <v>480</v>
      </c>
      <c r="D1486">
        <v>32</v>
      </c>
      <c r="E1486" t="s">
        <v>518</v>
      </c>
      <c r="F1486" t="s">
        <v>519</v>
      </c>
      <c r="G1486" t="s">
        <v>520</v>
      </c>
      <c r="H1486" t="str">
        <f t="shared" si="23"/>
        <v>Heidi Molaison</v>
      </c>
    </row>
    <row r="1487" spans="1:8" x14ac:dyDescent="0.3">
      <c r="A1487" s="1">
        <v>45343.583333333336</v>
      </c>
      <c r="B1487" s="1">
        <v>45343.604166666664</v>
      </c>
      <c r="C1487" t="s">
        <v>480</v>
      </c>
      <c r="D1487">
        <v>271</v>
      </c>
      <c r="E1487" t="s">
        <v>506</v>
      </c>
      <c r="F1487" t="s">
        <v>507</v>
      </c>
      <c r="G1487" t="s">
        <v>508</v>
      </c>
      <c r="H1487" t="str">
        <f t="shared" si="23"/>
        <v>Victoria Miley</v>
      </c>
    </row>
    <row r="1488" spans="1:8" x14ac:dyDescent="0.3">
      <c r="A1488" s="1">
        <v>45343.583333333336</v>
      </c>
      <c r="B1488" s="1">
        <v>45343.604166666664</v>
      </c>
      <c r="C1488" t="s">
        <v>480</v>
      </c>
      <c r="D1488">
        <v>20</v>
      </c>
      <c r="E1488" t="s">
        <v>503</v>
      </c>
      <c r="F1488" t="s">
        <v>504</v>
      </c>
      <c r="G1488" t="s">
        <v>505</v>
      </c>
      <c r="H1488" t="str">
        <f t="shared" si="23"/>
        <v>D'Anna Pullen</v>
      </c>
    </row>
    <row r="1489" spans="1:8" x14ac:dyDescent="0.3">
      <c r="A1489" s="1">
        <v>45343.583333333336</v>
      </c>
      <c r="B1489" s="1">
        <v>45343.604166666664</v>
      </c>
      <c r="C1489" t="s">
        <v>487</v>
      </c>
      <c r="D1489">
        <v>171</v>
      </c>
      <c r="E1489" t="s">
        <v>488</v>
      </c>
      <c r="F1489" t="s">
        <v>489</v>
      </c>
      <c r="G1489" t="s">
        <v>490</v>
      </c>
      <c r="H1489" t="str">
        <f t="shared" si="23"/>
        <v>Kelsea Rodriguez</v>
      </c>
    </row>
    <row r="1490" spans="1:8" x14ac:dyDescent="0.3">
      <c r="A1490" s="1">
        <v>45343.583333333336</v>
      </c>
      <c r="B1490" s="1">
        <v>45343.604166666664</v>
      </c>
      <c r="C1490" t="s">
        <v>487</v>
      </c>
      <c r="D1490">
        <v>132</v>
      </c>
      <c r="E1490" t="s">
        <v>494</v>
      </c>
      <c r="F1490" t="s">
        <v>495</v>
      </c>
      <c r="G1490" t="s">
        <v>496</v>
      </c>
      <c r="H1490" t="str">
        <f t="shared" si="23"/>
        <v>Kelli Cruthirds</v>
      </c>
    </row>
    <row r="1491" spans="1:8" x14ac:dyDescent="0.3">
      <c r="A1491" s="1">
        <v>45343.583333333336</v>
      </c>
      <c r="B1491" s="1">
        <v>45343.625</v>
      </c>
      <c r="C1491" t="s">
        <v>480</v>
      </c>
      <c r="D1491">
        <v>68</v>
      </c>
      <c r="E1491" t="s">
        <v>509</v>
      </c>
      <c r="F1491" t="s">
        <v>510</v>
      </c>
      <c r="G1491" t="s">
        <v>511</v>
      </c>
      <c r="H1491" t="str">
        <f t="shared" si="23"/>
        <v>Jessica Pittman</v>
      </c>
    </row>
    <row r="1492" spans="1:8" x14ac:dyDescent="0.3">
      <c r="A1492" s="1">
        <v>45343.583333333336</v>
      </c>
      <c r="B1492" s="1">
        <v>45343.625</v>
      </c>
      <c r="C1492" t="s">
        <v>480</v>
      </c>
      <c r="D1492">
        <v>88</v>
      </c>
      <c r="E1492" t="s">
        <v>484</v>
      </c>
      <c r="F1492" t="s">
        <v>485</v>
      </c>
      <c r="G1492" t="s">
        <v>486</v>
      </c>
      <c r="H1492" t="str">
        <f t="shared" si="23"/>
        <v>Katherine Tyree</v>
      </c>
    </row>
    <row r="1493" spans="1:8" x14ac:dyDescent="0.3">
      <c r="A1493" s="1">
        <v>45343.583333333336</v>
      </c>
      <c r="B1493" s="1">
        <v>45343.625</v>
      </c>
      <c r="C1493" t="s">
        <v>480</v>
      </c>
      <c r="D1493">
        <v>29</v>
      </c>
      <c r="E1493" t="s">
        <v>484</v>
      </c>
      <c r="F1493" t="s">
        <v>485</v>
      </c>
      <c r="G1493" t="s">
        <v>486</v>
      </c>
      <c r="H1493" t="str">
        <f t="shared" si="23"/>
        <v>Katherine Tyree</v>
      </c>
    </row>
    <row r="1494" spans="1:8" x14ac:dyDescent="0.3">
      <c r="A1494" s="1">
        <v>45343.583333333336</v>
      </c>
      <c r="B1494" s="1">
        <v>45343.625</v>
      </c>
      <c r="C1494" t="s">
        <v>480</v>
      </c>
      <c r="D1494">
        <v>166</v>
      </c>
      <c r="E1494" t="s">
        <v>509</v>
      </c>
      <c r="F1494" t="s">
        <v>510</v>
      </c>
      <c r="G1494" t="s">
        <v>511</v>
      </c>
      <c r="H1494" t="str">
        <f t="shared" si="23"/>
        <v>Jessica Pittman</v>
      </c>
    </row>
    <row r="1495" spans="1:8" x14ac:dyDescent="0.3">
      <c r="A1495" s="1">
        <v>45343.583333333336</v>
      </c>
      <c r="B1495" s="1">
        <v>45343.625</v>
      </c>
      <c r="C1495" t="s">
        <v>487</v>
      </c>
      <c r="D1495">
        <v>210</v>
      </c>
      <c r="E1495" t="s">
        <v>500</v>
      </c>
      <c r="F1495" t="s">
        <v>501</v>
      </c>
      <c r="G1495" t="s">
        <v>502</v>
      </c>
      <c r="H1495" t="str">
        <f t="shared" si="23"/>
        <v>James Allen</v>
      </c>
    </row>
    <row r="1496" spans="1:8" x14ac:dyDescent="0.3">
      <c r="A1496" s="1">
        <v>45343.583333333336</v>
      </c>
      <c r="B1496" s="1">
        <v>45343.625</v>
      </c>
      <c r="C1496" t="s">
        <v>487</v>
      </c>
      <c r="D1496">
        <v>253</v>
      </c>
      <c r="E1496" t="s">
        <v>500</v>
      </c>
      <c r="F1496" t="s">
        <v>501</v>
      </c>
      <c r="G1496" t="s">
        <v>502</v>
      </c>
      <c r="H1496" t="str">
        <f t="shared" si="23"/>
        <v>James Allen</v>
      </c>
    </row>
    <row r="1497" spans="1:8" x14ac:dyDescent="0.3">
      <c r="A1497" s="1">
        <v>45343.604166666664</v>
      </c>
      <c r="B1497" s="1">
        <v>45343.625</v>
      </c>
      <c r="C1497" t="s">
        <v>480</v>
      </c>
      <c r="D1497">
        <v>67</v>
      </c>
      <c r="E1497" t="s">
        <v>503</v>
      </c>
      <c r="F1497" t="s">
        <v>504</v>
      </c>
      <c r="G1497" t="s">
        <v>505</v>
      </c>
      <c r="H1497" t="str">
        <f t="shared" si="23"/>
        <v>D'Anna Pullen</v>
      </c>
    </row>
    <row r="1498" spans="1:8" x14ac:dyDescent="0.3">
      <c r="A1498" s="1">
        <v>45343.604166666664</v>
      </c>
      <c r="B1498" s="1">
        <v>45343.625</v>
      </c>
      <c r="C1498" t="s">
        <v>480</v>
      </c>
      <c r="D1498">
        <v>9</v>
      </c>
      <c r="E1498" t="s">
        <v>506</v>
      </c>
      <c r="F1498" t="s">
        <v>507</v>
      </c>
      <c r="G1498" t="s">
        <v>508</v>
      </c>
      <c r="H1498" t="str">
        <f t="shared" si="23"/>
        <v>Victoria Miley</v>
      </c>
    </row>
    <row r="1499" spans="1:8" x14ac:dyDescent="0.3">
      <c r="A1499" s="1">
        <v>45343.604166666664</v>
      </c>
      <c r="B1499" s="1">
        <v>45343.625</v>
      </c>
      <c r="C1499" t="s">
        <v>480</v>
      </c>
      <c r="D1499">
        <v>223</v>
      </c>
      <c r="E1499" t="s">
        <v>518</v>
      </c>
      <c r="F1499" t="s">
        <v>519</v>
      </c>
      <c r="G1499" t="s">
        <v>520</v>
      </c>
      <c r="H1499" t="str">
        <f t="shared" si="23"/>
        <v>Heidi Molaison</v>
      </c>
    </row>
    <row r="1500" spans="1:8" x14ac:dyDescent="0.3">
      <c r="A1500" s="1">
        <v>45343.604166666664</v>
      </c>
      <c r="B1500" s="1">
        <v>45343.625</v>
      </c>
      <c r="C1500" t="s">
        <v>487</v>
      </c>
      <c r="D1500">
        <v>171</v>
      </c>
      <c r="E1500" t="s">
        <v>494</v>
      </c>
      <c r="F1500" t="s">
        <v>495</v>
      </c>
      <c r="G1500" t="s">
        <v>496</v>
      </c>
      <c r="H1500" t="str">
        <f t="shared" si="23"/>
        <v>Kelli Cruthirds</v>
      </c>
    </row>
    <row r="1501" spans="1:8" x14ac:dyDescent="0.3">
      <c r="A1501" s="1">
        <v>45343.604166666664</v>
      </c>
      <c r="B1501" s="1">
        <v>45343.645833333336</v>
      </c>
      <c r="C1501" t="s">
        <v>487</v>
      </c>
      <c r="D1501">
        <v>53</v>
      </c>
      <c r="E1501" t="s">
        <v>488</v>
      </c>
      <c r="F1501" t="s">
        <v>489</v>
      </c>
      <c r="G1501" t="s">
        <v>490</v>
      </c>
      <c r="H1501" t="str">
        <f t="shared" si="23"/>
        <v>Kelsea Rodriguez</v>
      </c>
    </row>
    <row r="1502" spans="1:8" x14ac:dyDescent="0.3">
      <c r="A1502" s="1">
        <v>45343.625</v>
      </c>
      <c r="B1502" s="1">
        <v>45343.645833333336</v>
      </c>
      <c r="C1502" t="s">
        <v>480</v>
      </c>
      <c r="D1502">
        <v>220</v>
      </c>
      <c r="E1502" t="s">
        <v>503</v>
      </c>
      <c r="F1502" t="s">
        <v>504</v>
      </c>
      <c r="G1502" t="s">
        <v>505</v>
      </c>
      <c r="H1502" t="str">
        <f t="shared" si="23"/>
        <v>D'Anna Pullen</v>
      </c>
    </row>
    <row r="1503" spans="1:8" x14ac:dyDescent="0.3">
      <c r="A1503" s="1">
        <v>45343.625</v>
      </c>
      <c r="B1503" s="1">
        <v>45343.645833333336</v>
      </c>
      <c r="C1503" t="s">
        <v>480</v>
      </c>
      <c r="D1503">
        <v>33</v>
      </c>
      <c r="E1503" t="s">
        <v>506</v>
      </c>
      <c r="F1503" t="s">
        <v>507</v>
      </c>
      <c r="G1503" t="s">
        <v>508</v>
      </c>
      <c r="H1503" t="str">
        <f t="shared" si="23"/>
        <v>Victoria Miley</v>
      </c>
    </row>
    <row r="1504" spans="1:8" x14ac:dyDescent="0.3">
      <c r="A1504" s="1">
        <v>45343.625</v>
      </c>
      <c r="B1504" s="1">
        <v>45343.645833333336</v>
      </c>
      <c r="C1504" t="s">
        <v>487</v>
      </c>
      <c r="D1504">
        <v>153</v>
      </c>
      <c r="E1504" t="s">
        <v>494</v>
      </c>
      <c r="F1504" t="s">
        <v>495</v>
      </c>
      <c r="G1504" t="s">
        <v>496</v>
      </c>
      <c r="H1504" t="str">
        <f t="shared" si="23"/>
        <v>Kelli Cruthirds</v>
      </c>
    </row>
    <row r="1505" spans="1:8" x14ac:dyDescent="0.3">
      <c r="A1505" s="1">
        <v>45343.625</v>
      </c>
      <c r="B1505" s="1">
        <v>45343.666666666664</v>
      </c>
      <c r="C1505" t="s">
        <v>480</v>
      </c>
      <c r="D1505">
        <v>147</v>
      </c>
      <c r="E1505" t="s">
        <v>509</v>
      </c>
      <c r="F1505" t="s">
        <v>510</v>
      </c>
      <c r="G1505" t="s">
        <v>511</v>
      </c>
      <c r="H1505" t="str">
        <f t="shared" si="23"/>
        <v>Jessica Pittman</v>
      </c>
    </row>
    <row r="1506" spans="1:8" x14ac:dyDescent="0.3">
      <c r="A1506" s="1">
        <v>45343.625</v>
      </c>
      <c r="B1506" s="1">
        <v>45343.666666666664</v>
      </c>
      <c r="C1506" t="s">
        <v>480</v>
      </c>
      <c r="D1506">
        <v>304</v>
      </c>
      <c r="E1506" t="s">
        <v>484</v>
      </c>
      <c r="F1506" t="s">
        <v>485</v>
      </c>
      <c r="G1506" t="s">
        <v>486</v>
      </c>
      <c r="H1506" t="str">
        <f t="shared" si="23"/>
        <v>Katherine Tyree</v>
      </c>
    </row>
    <row r="1507" spans="1:8" x14ac:dyDescent="0.3">
      <c r="A1507" s="1">
        <v>45343.625</v>
      </c>
      <c r="B1507" s="1">
        <v>45343.666666666664</v>
      </c>
      <c r="C1507" t="s">
        <v>480</v>
      </c>
      <c r="D1507">
        <v>5</v>
      </c>
      <c r="E1507" t="s">
        <v>518</v>
      </c>
      <c r="F1507" t="s">
        <v>519</v>
      </c>
      <c r="G1507" t="s">
        <v>520</v>
      </c>
      <c r="H1507" t="str">
        <f t="shared" si="23"/>
        <v>Heidi Molaison</v>
      </c>
    </row>
    <row r="1508" spans="1:8" x14ac:dyDescent="0.3">
      <c r="A1508" s="1">
        <v>45343.625</v>
      </c>
      <c r="B1508" s="1">
        <v>45343.666666666664</v>
      </c>
      <c r="C1508" t="s">
        <v>480</v>
      </c>
      <c r="D1508">
        <v>326</v>
      </c>
      <c r="E1508" t="s">
        <v>509</v>
      </c>
      <c r="F1508" t="s">
        <v>510</v>
      </c>
      <c r="G1508" t="s">
        <v>511</v>
      </c>
      <c r="H1508" t="str">
        <f t="shared" si="23"/>
        <v>Jessica Pittman</v>
      </c>
    </row>
    <row r="1509" spans="1:8" x14ac:dyDescent="0.3">
      <c r="A1509" s="1">
        <v>45343.625</v>
      </c>
      <c r="B1509" s="1">
        <v>45343.666666666664</v>
      </c>
      <c r="C1509" t="s">
        <v>480</v>
      </c>
      <c r="D1509">
        <v>295</v>
      </c>
      <c r="E1509" t="s">
        <v>518</v>
      </c>
      <c r="F1509" t="s">
        <v>519</v>
      </c>
      <c r="G1509" t="s">
        <v>520</v>
      </c>
      <c r="H1509" t="str">
        <f t="shared" si="23"/>
        <v>Heidi Molaison</v>
      </c>
    </row>
    <row r="1510" spans="1:8" x14ac:dyDescent="0.3">
      <c r="A1510" s="1">
        <v>45343.625</v>
      </c>
      <c r="B1510" s="1">
        <v>45343.666666666664</v>
      </c>
      <c r="C1510" t="s">
        <v>487</v>
      </c>
      <c r="D1510">
        <v>26</v>
      </c>
      <c r="E1510" t="s">
        <v>500</v>
      </c>
      <c r="F1510" t="s">
        <v>501</v>
      </c>
      <c r="G1510" t="s">
        <v>502</v>
      </c>
      <c r="H1510" t="str">
        <f t="shared" si="23"/>
        <v>James Allen</v>
      </c>
    </row>
    <row r="1511" spans="1:8" x14ac:dyDescent="0.3">
      <c r="A1511" s="1">
        <v>45343.645833333336</v>
      </c>
      <c r="B1511" s="1">
        <v>45343.666666666664</v>
      </c>
      <c r="C1511" t="s">
        <v>480</v>
      </c>
      <c r="D1511">
        <v>134</v>
      </c>
      <c r="E1511" t="s">
        <v>506</v>
      </c>
      <c r="F1511" t="s">
        <v>507</v>
      </c>
      <c r="G1511" t="s">
        <v>508</v>
      </c>
      <c r="H1511" t="str">
        <f t="shared" si="23"/>
        <v>Victoria Miley</v>
      </c>
    </row>
    <row r="1512" spans="1:8" x14ac:dyDescent="0.3">
      <c r="A1512" s="1">
        <v>45343.645833333336</v>
      </c>
      <c r="B1512" s="1">
        <v>45343.666666666664</v>
      </c>
      <c r="C1512" t="s">
        <v>480</v>
      </c>
      <c r="D1512">
        <v>135</v>
      </c>
      <c r="E1512" t="s">
        <v>503</v>
      </c>
      <c r="F1512" t="s">
        <v>504</v>
      </c>
      <c r="G1512" t="s">
        <v>505</v>
      </c>
      <c r="H1512" t="str">
        <f t="shared" si="23"/>
        <v>D'Anna Pullen</v>
      </c>
    </row>
    <row r="1513" spans="1:8" x14ac:dyDescent="0.3">
      <c r="A1513" s="1">
        <v>45343.645833333336</v>
      </c>
      <c r="B1513" s="1">
        <v>45343.666666666664</v>
      </c>
      <c r="C1513" t="s">
        <v>487</v>
      </c>
      <c r="D1513">
        <v>321</v>
      </c>
      <c r="E1513" t="s">
        <v>500</v>
      </c>
      <c r="F1513" t="s">
        <v>501</v>
      </c>
      <c r="G1513" t="s">
        <v>502</v>
      </c>
      <c r="H1513" t="str">
        <f t="shared" si="23"/>
        <v>James Allen</v>
      </c>
    </row>
    <row r="1514" spans="1:8" x14ac:dyDescent="0.3">
      <c r="A1514" s="1">
        <v>45343.645833333336</v>
      </c>
      <c r="B1514" s="1">
        <v>45343.666666666664</v>
      </c>
      <c r="C1514" t="s">
        <v>487</v>
      </c>
      <c r="D1514">
        <v>184</v>
      </c>
      <c r="E1514" t="s">
        <v>488</v>
      </c>
      <c r="F1514" t="s">
        <v>489</v>
      </c>
      <c r="G1514" t="s">
        <v>490</v>
      </c>
      <c r="H1514" t="str">
        <f t="shared" si="23"/>
        <v>Kelsea Rodriguez</v>
      </c>
    </row>
    <row r="1515" spans="1:8" x14ac:dyDescent="0.3">
      <c r="A1515" s="1">
        <v>45343.666666666664</v>
      </c>
      <c r="B1515" s="1">
        <v>45343.6875</v>
      </c>
      <c r="C1515" t="s">
        <v>480</v>
      </c>
      <c r="D1515">
        <v>310</v>
      </c>
      <c r="E1515" t="s">
        <v>506</v>
      </c>
      <c r="F1515" t="s">
        <v>507</v>
      </c>
      <c r="G1515" t="s">
        <v>508</v>
      </c>
      <c r="H1515" t="str">
        <f t="shared" si="23"/>
        <v>Victoria Miley</v>
      </c>
    </row>
    <row r="1516" spans="1:8" x14ac:dyDescent="0.3">
      <c r="A1516" s="1">
        <v>45343.666666666664</v>
      </c>
      <c r="B1516" s="1">
        <v>45343.6875</v>
      </c>
      <c r="C1516" t="s">
        <v>480</v>
      </c>
      <c r="D1516">
        <v>134</v>
      </c>
      <c r="E1516" t="s">
        <v>518</v>
      </c>
      <c r="F1516" t="s">
        <v>519</v>
      </c>
      <c r="G1516" t="s">
        <v>520</v>
      </c>
      <c r="H1516" t="str">
        <f t="shared" si="23"/>
        <v>Heidi Molaison</v>
      </c>
    </row>
    <row r="1517" spans="1:8" x14ac:dyDescent="0.3">
      <c r="A1517" s="1">
        <v>45343.666666666664</v>
      </c>
      <c r="B1517" s="1">
        <v>45343.6875</v>
      </c>
      <c r="C1517" t="s">
        <v>487</v>
      </c>
      <c r="D1517">
        <v>39</v>
      </c>
      <c r="E1517" t="s">
        <v>488</v>
      </c>
      <c r="F1517" t="s">
        <v>489</v>
      </c>
      <c r="G1517" t="s">
        <v>490</v>
      </c>
      <c r="H1517" t="str">
        <f t="shared" si="23"/>
        <v>Kelsea Rodriguez</v>
      </c>
    </row>
    <row r="1518" spans="1:8" x14ac:dyDescent="0.3">
      <c r="A1518" s="1">
        <v>45343.666666666664</v>
      </c>
      <c r="B1518" s="1">
        <v>45343.6875</v>
      </c>
      <c r="C1518" t="s">
        <v>487</v>
      </c>
      <c r="D1518">
        <v>126</v>
      </c>
      <c r="E1518" t="s">
        <v>494</v>
      </c>
      <c r="F1518" t="s">
        <v>495</v>
      </c>
      <c r="G1518" t="s">
        <v>496</v>
      </c>
      <c r="H1518" t="str">
        <f t="shared" si="23"/>
        <v>Kelli Cruthirds</v>
      </c>
    </row>
    <row r="1519" spans="1:8" x14ac:dyDescent="0.3">
      <c r="A1519" s="1">
        <v>45343.666666666664</v>
      </c>
      <c r="B1519" s="1">
        <v>45343.708333333336</v>
      </c>
      <c r="C1519" t="s">
        <v>480</v>
      </c>
      <c r="D1519">
        <v>60</v>
      </c>
      <c r="E1519" t="s">
        <v>484</v>
      </c>
      <c r="F1519" t="s">
        <v>485</v>
      </c>
      <c r="G1519" t="s">
        <v>486</v>
      </c>
      <c r="H1519" t="str">
        <f t="shared" si="23"/>
        <v>Katherine Tyree</v>
      </c>
    </row>
    <row r="1520" spans="1:8" x14ac:dyDescent="0.3">
      <c r="A1520" s="1">
        <v>45343.666666666664</v>
      </c>
      <c r="B1520" s="1">
        <v>45343.708333333336</v>
      </c>
      <c r="C1520" t="s">
        <v>480</v>
      </c>
      <c r="D1520">
        <v>77</v>
      </c>
      <c r="E1520" t="s">
        <v>509</v>
      </c>
      <c r="F1520" t="s">
        <v>510</v>
      </c>
      <c r="G1520" t="s">
        <v>511</v>
      </c>
      <c r="H1520" t="str">
        <f t="shared" si="23"/>
        <v>Jessica Pittman</v>
      </c>
    </row>
    <row r="1521" spans="1:8" x14ac:dyDescent="0.3">
      <c r="A1521" s="1">
        <v>45343.666666666664</v>
      </c>
      <c r="B1521" s="1">
        <v>45343.708333333336</v>
      </c>
      <c r="C1521" t="s">
        <v>480</v>
      </c>
      <c r="D1521">
        <v>44</v>
      </c>
      <c r="E1521" t="s">
        <v>484</v>
      </c>
      <c r="F1521" t="s">
        <v>485</v>
      </c>
      <c r="G1521" t="s">
        <v>486</v>
      </c>
      <c r="H1521" t="str">
        <f t="shared" si="23"/>
        <v>Katherine Tyree</v>
      </c>
    </row>
    <row r="1522" spans="1:8" x14ac:dyDescent="0.3">
      <c r="A1522" s="1">
        <v>45343.666666666664</v>
      </c>
      <c r="B1522" s="1">
        <v>45343.708333333336</v>
      </c>
      <c r="C1522" t="s">
        <v>480</v>
      </c>
      <c r="D1522">
        <v>205</v>
      </c>
      <c r="E1522" t="s">
        <v>509</v>
      </c>
      <c r="F1522" t="s">
        <v>510</v>
      </c>
      <c r="G1522" t="s">
        <v>511</v>
      </c>
      <c r="H1522" t="str">
        <f t="shared" si="23"/>
        <v>Jessica Pittman</v>
      </c>
    </row>
    <row r="1523" spans="1:8" x14ac:dyDescent="0.3">
      <c r="A1523" s="1">
        <v>45343.666666666664</v>
      </c>
      <c r="B1523" s="1">
        <v>45343.708333333336</v>
      </c>
      <c r="C1523" t="s">
        <v>487</v>
      </c>
      <c r="D1523">
        <v>65</v>
      </c>
      <c r="E1523" t="s">
        <v>500</v>
      </c>
      <c r="F1523" t="s">
        <v>501</v>
      </c>
      <c r="G1523" t="s">
        <v>502</v>
      </c>
      <c r="H1523" t="str">
        <f t="shared" si="23"/>
        <v>James Allen</v>
      </c>
    </row>
    <row r="1524" spans="1:8" x14ac:dyDescent="0.3">
      <c r="A1524" s="1">
        <v>45343.666666666664</v>
      </c>
      <c r="B1524" s="1">
        <v>45343.708333333336</v>
      </c>
      <c r="C1524" t="s">
        <v>487</v>
      </c>
      <c r="D1524">
        <v>35</v>
      </c>
      <c r="E1524" t="s">
        <v>500</v>
      </c>
      <c r="F1524" t="s">
        <v>501</v>
      </c>
      <c r="G1524" t="s">
        <v>502</v>
      </c>
      <c r="H1524" t="str">
        <f t="shared" si="23"/>
        <v>James Allen</v>
      </c>
    </row>
    <row r="1525" spans="1:8" x14ac:dyDescent="0.3">
      <c r="A1525" s="1">
        <v>45343.6875</v>
      </c>
      <c r="B1525" s="1">
        <v>45343.708333333336</v>
      </c>
      <c r="C1525" t="s">
        <v>480</v>
      </c>
      <c r="D1525">
        <v>323</v>
      </c>
      <c r="E1525" t="s">
        <v>503</v>
      </c>
      <c r="F1525" t="s">
        <v>504</v>
      </c>
      <c r="G1525" t="s">
        <v>505</v>
      </c>
      <c r="H1525" t="str">
        <f t="shared" si="23"/>
        <v>D'Anna Pullen</v>
      </c>
    </row>
    <row r="1526" spans="1:8" x14ac:dyDescent="0.3">
      <c r="A1526" s="1">
        <v>45343.6875</v>
      </c>
      <c r="B1526" s="1">
        <v>45343.708333333336</v>
      </c>
      <c r="C1526" t="s">
        <v>480</v>
      </c>
      <c r="D1526">
        <v>163</v>
      </c>
      <c r="E1526" t="s">
        <v>506</v>
      </c>
      <c r="F1526" t="s">
        <v>507</v>
      </c>
      <c r="G1526" t="s">
        <v>508</v>
      </c>
      <c r="H1526" t="str">
        <f t="shared" si="23"/>
        <v>Victoria Miley</v>
      </c>
    </row>
    <row r="1527" spans="1:8" x14ac:dyDescent="0.3">
      <c r="A1527" s="1">
        <v>45343.6875</v>
      </c>
      <c r="B1527" s="1">
        <v>45343.708333333336</v>
      </c>
      <c r="C1527" t="s">
        <v>480</v>
      </c>
      <c r="D1527">
        <v>325</v>
      </c>
      <c r="E1527" t="s">
        <v>518</v>
      </c>
      <c r="F1527" t="s">
        <v>519</v>
      </c>
      <c r="G1527" t="s">
        <v>520</v>
      </c>
      <c r="H1527" t="str">
        <f t="shared" si="23"/>
        <v>Heidi Molaison</v>
      </c>
    </row>
    <row r="1528" spans="1:8" x14ac:dyDescent="0.3">
      <c r="A1528" s="1">
        <v>45343.6875</v>
      </c>
      <c r="B1528" s="1">
        <v>45343.708333333336</v>
      </c>
      <c r="C1528" t="s">
        <v>480</v>
      </c>
      <c r="D1528">
        <v>356</v>
      </c>
      <c r="E1528" t="s">
        <v>503</v>
      </c>
      <c r="F1528" t="s">
        <v>504</v>
      </c>
      <c r="G1528" t="s">
        <v>505</v>
      </c>
      <c r="H1528" t="str">
        <f t="shared" si="23"/>
        <v>D'Anna Pullen</v>
      </c>
    </row>
    <row r="1529" spans="1:8" x14ac:dyDescent="0.3">
      <c r="A1529" s="1">
        <v>45343.6875</v>
      </c>
      <c r="B1529" s="1">
        <v>45343.708333333336</v>
      </c>
      <c r="C1529" t="s">
        <v>480</v>
      </c>
      <c r="D1529">
        <v>261</v>
      </c>
      <c r="E1529" t="s">
        <v>518</v>
      </c>
      <c r="F1529" t="s">
        <v>519</v>
      </c>
      <c r="G1529" t="s">
        <v>520</v>
      </c>
      <c r="H1529" t="str">
        <f t="shared" si="23"/>
        <v>Heidi Molaison</v>
      </c>
    </row>
    <row r="1530" spans="1:8" x14ac:dyDescent="0.3">
      <c r="A1530" s="1">
        <v>45343.6875</v>
      </c>
      <c r="B1530" s="1">
        <v>45343.708333333336</v>
      </c>
      <c r="C1530" t="s">
        <v>487</v>
      </c>
      <c r="D1530">
        <v>39</v>
      </c>
      <c r="E1530" t="s">
        <v>494</v>
      </c>
      <c r="F1530" t="s">
        <v>495</v>
      </c>
      <c r="G1530" t="s">
        <v>496</v>
      </c>
      <c r="H1530" t="str">
        <f t="shared" si="23"/>
        <v>Kelli Cruthirds</v>
      </c>
    </row>
    <row r="1531" spans="1:8" x14ac:dyDescent="0.3">
      <c r="A1531" s="1">
        <v>45343.6875</v>
      </c>
      <c r="B1531" s="1">
        <v>45343.708333333336</v>
      </c>
      <c r="C1531" t="s">
        <v>487</v>
      </c>
      <c r="D1531">
        <v>282</v>
      </c>
      <c r="E1531" t="s">
        <v>488</v>
      </c>
      <c r="F1531" t="s">
        <v>489</v>
      </c>
      <c r="G1531" t="s">
        <v>490</v>
      </c>
      <c r="H1531" t="str">
        <f t="shared" si="23"/>
        <v>Kelsea Rodriguez</v>
      </c>
    </row>
    <row r="1532" spans="1:8" x14ac:dyDescent="0.3">
      <c r="A1532" s="1">
        <v>45343.708333333336</v>
      </c>
      <c r="B1532" s="1">
        <v>45343.729166666664</v>
      </c>
      <c r="C1532" t="s">
        <v>480</v>
      </c>
      <c r="D1532">
        <v>226</v>
      </c>
      <c r="E1532" t="s">
        <v>506</v>
      </c>
      <c r="F1532" t="s">
        <v>507</v>
      </c>
      <c r="G1532" t="s">
        <v>508</v>
      </c>
      <c r="H1532" t="str">
        <f t="shared" si="23"/>
        <v>Victoria Miley</v>
      </c>
    </row>
    <row r="1533" spans="1:8" x14ac:dyDescent="0.3">
      <c r="A1533" s="1">
        <v>45343.708333333336</v>
      </c>
      <c r="B1533" s="1">
        <v>45343.729166666664</v>
      </c>
      <c r="C1533" t="s">
        <v>480</v>
      </c>
      <c r="D1533">
        <v>173</v>
      </c>
      <c r="E1533" t="s">
        <v>503</v>
      </c>
      <c r="F1533" t="s">
        <v>504</v>
      </c>
      <c r="G1533" t="s">
        <v>505</v>
      </c>
      <c r="H1533" t="str">
        <f t="shared" si="23"/>
        <v>D'Anna Pullen</v>
      </c>
    </row>
    <row r="1534" spans="1:8" x14ac:dyDescent="0.3">
      <c r="A1534" s="1">
        <v>45343.708333333336</v>
      </c>
      <c r="B1534" s="1">
        <v>45343.729166666664</v>
      </c>
      <c r="C1534" t="s">
        <v>487</v>
      </c>
      <c r="D1534">
        <v>287</v>
      </c>
      <c r="E1534" t="s">
        <v>494</v>
      </c>
      <c r="F1534" t="s">
        <v>495</v>
      </c>
      <c r="G1534" t="s">
        <v>496</v>
      </c>
      <c r="H1534" t="str">
        <f t="shared" si="23"/>
        <v>Kelli Cruthirds</v>
      </c>
    </row>
    <row r="1535" spans="1:8" x14ac:dyDescent="0.3">
      <c r="A1535" s="1">
        <v>45343.708333333336</v>
      </c>
      <c r="B1535" s="1">
        <v>45343.729166666664</v>
      </c>
      <c r="C1535" t="s">
        <v>487</v>
      </c>
      <c r="D1535">
        <v>4</v>
      </c>
      <c r="E1535" t="s">
        <v>488</v>
      </c>
      <c r="F1535" t="s">
        <v>489</v>
      </c>
      <c r="G1535" t="s">
        <v>490</v>
      </c>
      <c r="H1535" t="str">
        <f t="shared" si="23"/>
        <v>Kelsea Rodriguez</v>
      </c>
    </row>
    <row r="1536" spans="1:8" x14ac:dyDescent="0.3">
      <c r="A1536" s="1">
        <v>45343.708333333336</v>
      </c>
      <c r="B1536" s="1">
        <v>45343.75</v>
      </c>
      <c r="C1536" t="s">
        <v>480</v>
      </c>
      <c r="D1536">
        <v>279</v>
      </c>
      <c r="E1536" t="s">
        <v>509</v>
      </c>
      <c r="F1536" t="s">
        <v>510</v>
      </c>
      <c r="G1536" t="s">
        <v>511</v>
      </c>
      <c r="H1536" t="str">
        <f t="shared" si="23"/>
        <v>Jessica Pittman</v>
      </c>
    </row>
    <row r="1537" spans="1:8" x14ac:dyDescent="0.3">
      <c r="A1537" s="1">
        <v>45343.708333333336</v>
      </c>
      <c r="B1537" s="1">
        <v>45343.75</v>
      </c>
      <c r="C1537" t="s">
        <v>480</v>
      </c>
      <c r="D1537">
        <v>86</v>
      </c>
      <c r="E1537" t="s">
        <v>509</v>
      </c>
      <c r="F1537" t="s">
        <v>510</v>
      </c>
      <c r="G1537" t="s">
        <v>511</v>
      </c>
      <c r="H1537" t="str">
        <f t="shared" si="23"/>
        <v>Jessica Pittman</v>
      </c>
    </row>
    <row r="1538" spans="1:8" x14ac:dyDescent="0.3">
      <c r="A1538" s="1">
        <v>45343.708333333336</v>
      </c>
      <c r="B1538" s="1">
        <v>45343.75</v>
      </c>
      <c r="C1538" t="s">
        <v>480</v>
      </c>
      <c r="D1538">
        <v>198</v>
      </c>
      <c r="E1538" t="s">
        <v>484</v>
      </c>
      <c r="F1538" t="s">
        <v>485</v>
      </c>
      <c r="G1538" t="s">
        <v>486</v>
      </c>
      <c r="H1538" t="str">
        <f t="shared" si="23"/>
        <v>Katherine Tyree</v>
      </c>
    </row>
    <row r="1539" spans="1:8" x14ac:dyDescent="0.3">
      <c r="A1539" s="1">
        <v>45343.708333333336</v>
      </c>
      <c r="B1539" s="1">
        <v>45343.75</v>
      </c>
      <c r="C1539" t="s">
        <v>487</v>
      </c>
      <c r="D1539">
        <v>103</v>
      </c>
      <c r="E1539" t="s">
        <v>500</v>
      </c>
      <c r="F1539" t="s">
        <v>501</v>
      </c>
      <c r="G1539" t="s">
        <v>502</v>
      </c>
      <c r="H1539" t="str">
        <f t="shared" ref="H1539:H1602" si="24">CONCATENATE(F1539," ",G1539)</f>
        <v>James Allen</v>
      </c>
    </row>
    <row r="1540" spans="1:8" x14ac:dyDescent="0.3">
      <c r="A1540" s="1">
        <v>45343.708333333336</v>
      </c>
      <c r="B1540" s="1">
        <v>45343.75</v>
      </c>
      <c r="C1540" t="s">
        <v>487</v>
      </c>
      <c r="D1540">
        <v>70</v>
      </c>
      <c r="E1540" t="s">
        <v>500</v>
      </c>
      <c r="F1540" t="s">
        <v>501</v>
      </c>
      <c r="G1540" t="s">
        <v>502</v>
      </c>
      <c r="H1540" t="str">
        <f t="shared" si="24"/>
        <v>James Allen</v>
      </c>
    </row>
    <row r="1541" spans="1:8" x14ac:dyDescent="0.3">
      <c r="A1541" s="1">
        <v>45343.729166666664</v>
      </c>
      <c r="B1541" s="1">
        <v>45343.75</v>
      </c>
      <c r="C1541" t="s">
        <v>480</v>
      </c>
      <c r="D1541">
        <v>66</v>
      </c>
      <c r="E1541" t="s">
        <v>503</v>
      </c>
      <c r="F1541" t="s">
        <v>504</v>
      </c>
      <c r="G1541" t="s">
        <v>505</v>
      </c>
      <c r="H1541" t="str">
        <f t="shared" si="24"/>
        <v>D'Anna Pullen</v>
      </c>
    </row>
    <row r="1542" spans="1:8" x14ac:dyDescent="0.3">
      <c r="A1542" s="1">
        <v>45343.729166666664</v>
      </c>
      <c r="B1542" s="1">
        <v>45343.75</v>
      </c>
      <c r="C1542" t="s">
        <v>480</v>
      </c>
      <c r="D1542">
        <v>303</v>
      </c>
      <c r="E1542" t="s">
        <v>506</v>
      </c>
      <c r="F1542" t="s">
        <v>507</v>
      </c>
      <c r="G1542" t="s">
        <v>508</v>
      </c>
      <c r="H1542" t="str">
        <f t="shared" si="24"/>
        <v>Victoria Miley</v>
      </c>
    </row>
    <row r="1543" spans="1:8" x14ac:dyDescent="0.3">
      <c r="A1543" s="1">
        <v>45343.729166666664</v>
      </c>
      <c r="B1543" s="1">
        <v>45343.75</v>
      </c>
      <c r="C1543" t="s">
        <v>487</v>
      </c>
      <c r="D1543">
        <v>4</v>
      </c>
      <c r="E1543" t="s">
        <v>494</v>
      </c>
      <c r="F1543" t="s">
        <v>495</v>
      </c>
      <c r="G1543" t="s">
        <v>496</v>
      </c>
      <c r="H1543" t="str">
        <f t="shared" si="24"/>
        <v>Kelli Cruthirds</v>
      </c>
    </row>
    <row r="1544" spans="1:8" x14ac:dyDescent="0.3">
      <c r="A1544" s="1">
        <v>45344.291666666664</v>
      </c>
      <c r="B1544" s="1">
        <v>45344.333333333336</v>
      </c>
      <c r="C1544" t="s">
        <v>480</v>
      </c>
      <c r="D1544">
        <v>329</v>
      </c>
      <c r="E1544" t="s">
        <v>497</v>
      </c>
      <c r="F1544" t="s">
        <v>498</v>
      </c>
      <c r="G1544" t="s">
        <v>499</v>
      </c>
      <c r="H1544" t="str">
        <f t="shared" si="24"/>
        <v>Christian Litz</v>
      </c>
    </row>
    <row r="1545" spans="1:8" x14ac:dyDescent="0.3">
      <c r="A1545" s="1">
        <v>45344.291666666664</v>
      </c>
      <c r="B1545" s="1">
        <v>45344.333333333336</v>
      </c>
      <c r="C1545" t="s">
        <v>480</v>
      </c>
      <c r="D1545">
        <v>155</v>
      </c>
      <c r="E1545" t="s">
        <v>481</v>
      </c>
      <c r="F1545" t="s">
        <v>482</v>
      </c>
      <c r="G1545" t="s">
        <v>483</v>
      </c>
      <c r="H1545" t="str">
        <f t="shared" si="24"/>
        <v>Robert Crochet</v>
      </c>
    </row>
    <row r="1546" spans="1:8" x14ac:dyDescent="0.3">
      <c r="A1546" s="1">
        <v>45344.291666666664</v>
      </c>
      <c r="B1546" s="1">
        <v>45344.333333333336</v>
      </c>
      <c r="C1546" t="s">
        <v>480</v>
      </c>
      <c r="D1546">
        <v>42</v>
      </c>
      <c r="E1546" t="s">
        <v>509</v>
      </c>
      <c r="F1546" t="s">
        <v>510</v>
      </c>
      <c r="G1546" t="s">
        <v>511</v>
      </c>
      <c r="H1546" t="str">
        <f t="shared" si="24"/>
        <v>Jessica Pittman</v>
      </c>
    </row>
    <row r="1547" spans="1:8" x14ac:dyDescent="0.3">
      <c r="A1547" s="1">
        <v>45344.291666666664</v>
      </c>
      <c r="B1547" s="1">
        <v>45344.333333333336</v>
      </c>
      <c r="C1547" t="s">
        <v>480</v>
      </c>
      <c r="D1547">
        <v>154</v>
      </c>
      <c r="E1547" t="s">
        <v>484</v>
      </c>
      <c r="F1547" t="s">
        <v>485</v>
      </c>
      <c r="G1547" t="s">
        <v>486</v>
      </c>
      <c r="H1547" t="str">
        <f t="shared" si="24"/>
        <v>Katherine Tyree</v>
      </c>
    </row>
    <row r="1548" spans="1:8" x14ac:dyDescent="0.3">
      <c r="A1548" s="1">
        <v>45344.291666666664</v>
      </c>
      <c r="B1548" s="1">
        <v>45344.333333333336</v>
      </c>
      <c r="C1548" t="s">
        <v>480</v>
      </c>
      <c r="D1548">
        <v>45</v>
      </c>
      <c r="E1548" t="s">
        <v>481</v>
      </c>
      <c r="F1548" t="s">
        <v>482</v>
      </c>
      <c r="G1548" t="s">
        <v>483</v>
      </c>
      <c r="H1548" t="str">
        <f t="shared" si="24"/>
        <v>Robert Crochet</v>
      </c>
    </row>
    <row r="1549" spans="1:8" x14ac:dyDescent="0.3">
      <c r="A1549" s="1">
        <v>45344.291666666664</v>
      </c>
      <c r="B1549" s="1">
        <v>45344.333333333336</v>
      </c>
      <c r="C1549" t="s">
        <v>487</v>
      </c>
      <c r="D1549">
        <v>22</v>
      </c>
      <c r="E1549" t="s">
        <v>500</v>
      </c>
      <c r="F1549" t="s">
        <v>501</v>
      </c>
      <c r="G1549" t="s">
        <v>502</v>
      </c>
      <c r="H1549" t="str">
        <f t="shared" si="24"/>
        <v>James Allen</v>
      </c>
    </row>
    <row r="1550" spans="1:8" x14ac:dyDescent="0.3">
      <c r="A1550" s="1">
        <v>45344.291666666664</v>
      </c>
      <c r="B1550" s="1">
        <v>45344.333333333336</v>
      </c>
      <c r="C1550" t="s">
        <v>487</v>
      </c>
      <c r="D1550">
        <v>242</v>
      </c>
      <c r="E1550" t="s">
        <v>500</v>
      </c>
      <c r="F1550" t="s">
        <v>501</v>
      </c>
      <c r="G1550" t="s">
        <v>502</v>
      </c>
      <c r="H1550" t="str">
        <f t="shared" si="24"/>
        <v>James Allen</v>
      </c>
    </row>
    <row r="1551" spans="1:8" x14ac:dyDescent="0.3">
      <c r="A1551" s="1">
        <v>45344.3125</v>
      </c>
      <c r="B1551" s="1">
        <v>45344.333333333336</v>
      </c>
      <c r="C1551" t="s">
        <v>487</v>
      </c>
      <c r="D1551">
        <v>330</v>
      </c>
      <c r="E1551" t="s">
        <v>488</v>
      </c>
      <c r="F1551" t="s">
        <v>489</v>
      </c>
      <c r="G1551" t="s">
        <v>490</v>
      </c>
      <c r="H1551" t="str">
        <f t="shared" si="24"/>
        <v>Kelsea Rodriguez</v>
      </c>
    </row>
    <row r="1552" spans="1:8" x14ac:dyDescent="0.3">
      <c r="A1552" s="1">
        <v>45344.333333333336</v>
      </c>
      <c r="B1552" s="1">
        <v>45344.354166666664</v>
      </c>
      <c r="C1552" t="s">
        <v>480</v>
      </c>
      <c r="D1552">
        <v>119</v>
      </c>
      <c r="E1552" t="s">
        <v>506</v>
      </c>
      <c r="F1552" t="s">
        <v>507</v>
      </c>
      <c r="G1552" t="s">
        <v>508</v>
      </c>
      <c r="H1552" t="str">
        <f t="shared" si="24"/>
        <v>Victoria Miley</v>
      </c>
    </row>
    <row r="1553" spans="1:8" x14ac:dyDescent="0.3">
      <c r="A1553" s="1">
        <v>45344.333333333336</v>
      </c>
      <c r="B1553" s="1">
        <v>45344.354166666664</v>
      </c>
      <c r="C1553" t="s">
        <v>480</v>
      </c>
      <c r="D1553">
        <v>58</v>
      </c>
      <c r="E1553" t="s">
        <v>521</v>
      </c>
      <c r="F1553" t="s">
        <v>522</v>
      </c>
      <c r="G1553" t="s">
        <v>523</v>
      </c>
      <c r="H1553" t="str">
        <f t="shared" si="24"/>
        <v>Annette Fertitta</v>
      </c>
    </row>
    <row r="1554" spans="1:8" x14ac:dyDescent="0.3">
      <c r="A1554" s="1">
        <v>45344.333333333336</v>
      </c>
      <c r="B1554" s="1">
        <v>45344.354166666664</v>
      </c>
      <c r="C1554" t="s">
        <v>480</v>
      </c>
      <c r="D1554">
        <v>141</v>
      </c>
      <c r="E1554" t="s">
        <v>497</v>
      </c>
      <c r="F1554" t="s">
        <v>498</v>
      </c>
      <c r="G1554" t="s">
        <v>499</v>
      </c>
      <c r="H1554" t="str">
        <f t="shared" si="24"/>
        <v>Christian Litz</v>
      </c>
    </row>
    <row r="1555" spans="1:8" x14ac:dyDescent="0.3">
      <c r="A1555" s="1">
        <v>45344.333333333336</v>
      </c>
      <c r="B1555" s="1">
        <v>45344.354166666664</v>
      </c>
      <c r="C1555" t="s">
        <v>480</v>
      </c>
      <c r="D1555">
        <v>142</v>
      </c>
      <c r="E1555" t="s">
        <v>509</v>
      </c>
      <c r="F1555" t="s">
        <v>510</v>
      </c>
      <c r="G1555" t="s">
        <v>511</v>
      </c>
      <c r="H1555" t="str">
        <f t="shared" si="24"/>
        <v>Jessica Pittman</v>
      </c>
    </row>
    <row r="1556" spans="1:8" x14ac:dyDescent="0.3">
      <c r="A1556" s="1">
        <v>45344.333333333336</v>
      </c>
      <c r="B1556" s="1">
        <v>45344.354166666664</v>
      </c>
      <c r="C1556" t="s">
        <v>487</v>
      </c>
      <c r="D1556">
        <v>272</v>
      </c>
      <c r="E1556" t="s">
        <v>488</v>
      </c>
      <c r="F1556" t="s">
        <v>489</v>
      </c>
      <c r="G1556" t="s">
        <v>490</v>
      </c>
      <c r="H1556" t="str">
        <f t="shared" si="24"/>
        <v>Kelsea Rodriguez</v>
      </c>
    </row>
    <row r="1557" spans="1:8" x14ac:dyDescent="0.3">
      <c r="A1557" s="1">
        <v>45344.333333333336</v>
      </c>
      <c r="B1557" s="1">
        <v>45344.375</v>
      </c>
      <c r="C1557" t="s">
        <v>480</v>
      </c>
      <c r="D1557">
        <v>94</v>
      </c>
      <c r="E1557" t="s">
        <v>484</v>
      </c>
      <c r="F1557" t="s">
        <v>485</v>
      </c>
      <c r="G1557" t="s">
        <v>486</v>
      </c>
      <c r="H1557" t="str">
        <f t="shared" si="24"/>
        <v>Katherine Tyree</v>
      </c>
    </row>
    <row r="1558" spans="1:8" x14ac:dyDescent="0.3">
      <c r="A1558" s="1">
        <v>45344.333333333336</v>
      </c>
      <c r="B1558" s="1">
        <v>45344.375</v>
      </c>
      <c r="C1558" t="s">
        <v>480</v>
      </c>
      <c r="D1558">
        <v>101</v>
      </c>
      <c r="E1558" t="s">
        <v>484</v>
      </c>
      <c r="F1558" t="s">
        <v>485</v>
      </c>
      <c r="G1558" t="s">
        <v>486</v>
      </c>
      <c r="H1558" t="str">
        <f t="shared" si="24"/>
        <v>Katherine Tyree</v>
      </c>
    </row>
    <row r="1559" spans="1:8" x14ac:dyDescent="0.3">
      <c r="A1559" s="1">
        <v>45344.333333333336</v>
      </c>
      <c r="B1559" s="1">
        <v>45344.375</v>
      </c>
      <c r="C1559" t="s">
        <v>480</v>
      </c>
      <c r="D1559">
        <v>69</v>
      </c>
      <c r="E1559" t="s">
        <v>481</v>
      </c>
      <c r="F1559" t="s">
        <v>482</v>
      </c>
      <c r="G1559" t="s">
        <v>483</v>
      </c>
      <c r="H1559" t="str">
        <f t="shared" si="24"/>
        <v>Robert Crochet</v>
      </c>
    </row>
    <row r="1560" spans="1:8" x14ac:dyDescent="0.3">
      <c r="A1560" s="1">
        <v>45344.333333333336</v>
      </c>
      <c r="B1560" s="1">
        <v>45344.375</v>
      </c>
      <c r="C1560" t="s">
        <v>487</v>
      </c>
      <c r="D1560">
        <v>237</v>
      </c>
      <c r="E1560" t="s">
        <v>500</v>
      </c>
      <c r="F1560" t="s">
        <v>501</v>
      </c>
      <c r="G1560" t="s">
        <v>502</v>
      </c>
      <c r="H1560" t="str">
        <f t="shared" si="24"/>
        <v>James Allen</v>
      </c>
    </row>
    <row r="1561" spans="1:8" x14ac:dyDescent="0.3">
      <c r="A1561" s="1">
        <v>45344.333333333336</v>
      </c>
      <c r="B1561" s="1">
        <v>45344.375</v>
      </c>
      <c r="C1561" t="s">
        <v>487</v>
      </c>
      <c r="D1561">
        <v>108</v>
      </c>
      <c r="E1561" t="s">
        <v>500</v>
      </c>
      <c r="F1561" t="s">
        <v>501</v>
      </c>
      <c r="G1561" t="s">
        <v>502</v>
      </c>
      <c r="H1561" t="str">
        <f t="shared" si="24"/>
        <v>James Allen</v>
      </c>
    </row>
    <row r="1562" spans="1:8" x14ac:dyDescent="0.3">
      <c r="A1562" s="1">
        <v>45344.354166666664</v>
      </c>
      <c r="B1562" s="1">
        <v>45344.375</v>
      </c>
      <c r="C1562" t="s">
        <v>480</v>
      </c>
      <c r="D1562">
        <v>104</v>
      </c>
      <c r="E1562" t="s">
        <v>521</v>
      </c>
      <c r="F1562" t="s">
        <v>522</v>
      </c>
      <c r="G1562" t="s">
        <v>523</v>
      </c>
      <c r="H1562" t="str">
        <f t="shared" si="24"/>
        <v>Annette Fertitta</v>
      </c>
    </row>
    <row r="1563" spans="1:8" x14ac:dyDescent="0.3">
      <c r="A1563" s="1">
        <v>45344.354166666664</v>
      </c>
      <c r="B1563" s="1">
        <v>45344.375</v>
      </c>
      <c r="C1563" t="s">
        <v>480</v>
      </c>
      <c r="D1563">
        <v>160</v>
      </c>
      <c r="E1563" t="s">
        <v>503</v>
      </c>
      <c r="F1563" t="s">
        <v>504</v>
      </c>
      <c r="G1563" t="s">
        <v>505</v>
      </c>
      <c r="H1563" t="str">
        <f t="shared" si="24"/>
        <v>D'Anna Pullen</v>
      </c>
    </row>
    <row r="1564" spans="1:8" x14ac:dyDescent="0.3">
      <c r="A1564" s="1">
        <v>45344.354166666664</v>
      </c>
      <c r="B1564" s="1">
        <v>45344.375</v>
      </c>
      <c r="C1564" t="s">
        <v>480</v>
      </c>
      <c r="D1564">
        <v>335</v>
      </c>
      <c r="E1564" t="s">
        <v>506</v>
      </c>
      <c r="F1564" t="s">
        <v>507</v>
      </c>
      <c r="G1564" t="s">
        <v>508</v>
      </c>
      <c r="H1564" t="str">
        <f t="shared" si="24"/>
        <v>Victoria Miley</v>
      </c>
    </row>
    <row r="1565" spans="1:8" x14ac:dyDescent="0.3">
      <c r="A1565" s="1">
        <v>45344.354166666664</v>
      </c>
      <c r="B1565" s="1">
        <v>45344.375</v>
      </c>
      <c r="C1565" t="s">
        <v>487</v>
      </c>
      <c r="D1565">
        <v>307</v>
      </c>
      <c r="E1565" t="s">
        <v>488</v>
      </c>
      <c r="F1565" t="s">
        <v>489</v>
      </c>
      <c r="G1565" t="s">
        <v>490</v>
      </c>
      <c r="H1565" t="str">
        <f t="shared" si="24"/>
        <v>Kelsea Rodriguez</v>
      </c>
    </row>
    <row r="1566" spans="1:8" x14ac:dyDescent="0.3">
      <c r="A1566" s="1">
        <v>45344.354166666664</v>
      </c>
      <c r="B1566" s="1">
        <v>45344.395833333336</v>
      </c>
      <c r="C1566" t="s">
        <v>480</v>
      </c>
      <c r="D1566">
        <v>106</v>
      </c>
      <c r="E1566" t="s">
        <v>509</v>
      </c>
      <c r="F1566" t="s">
        <v>510</v>
      </c>
      <c r="G1566" t="s">
        <v>511</v>
      </c>
      <c r="H1566" t="str">
        <f t="shared" si="24"/>
        <v>Jessica Pittman</v>
      </c>
    </row>
    <row r="1567" spans="1:8" x14ac:dyDescent="0.3">
      <c r="A1567" s="1">
        <v>45344.375</v>
      </c>
      <c r="B1567" s="1">
        <v>45344.395833333336</v>
      </c>
      <c r="C1567" t="s">
        <v>480</v>
      </c>
      <c r="D1567">
        <v>277</v>
      </c>
      <c r="E1567" t="s">
        <v>506</v>
      </c>
      <c r="F1567" t="s">
        <v>507</v>
      </c>
      <c r="G1567" t="s">
        <v>508</v>
      </c>
      <c r="H1567" t="str">
        <f t="shared" si="24"/>
        <v>Victoria Miley</v>
      </c>
    </row>
    <row r="1568" spans="1:8" x14ac:dyDescent="0.3">
      <c r="A1568" s="1">
        <v>45344.375</v>
      </c>
      <c r="B1568" s="1">
        <v>45344.395833333336</v>
      </c>
      <c r="C1568" t="s">
        <v>480</v>
      </c>
      <c r="D1568">
        <v>174</v>
      </c>
      <c r="E1568" t="s">
        <v>503</v>
      </c>
      <c r="F1568" t="s">
        <v>504</v>
      </c>
      <c r="G1568" t="s">
        <v>505</v>
      </c>
      <c r="H1568" t="str">
        <f t="shared" si="24"/>
        <v>D'Anna Pullen</v>
      </c>
    </row>
    <row r="1569" spans="1:8" x14ac:dyDescent="0.3">
      <c r="A1569" s="1">
        <v>45344.375</v>
      </c>
      <c r="B1569" s="1">
        <v>45344.395833333336</v>
      </c>
      <c r="C1569" t="s">
        <v>480</v>
      </c>
      <c r="D1569">
        <v>172</v>
      </c>
      <c r="E1569" t="s">
        <v>503</v>
      </c>
      <c r="F1569" t="s">
        <v>504</v>
      </c>
      <c r="G1569" t="s">
        <v>505</v>
      </c>
      <c r="H1569" t="str">
        <f t="shared" si="24"/>
        <v>D'Anna Pullen</v>
      </c>
    </row>
    <row r="1570" spans="1:8" x14ac:dyDescent="0.3">
      <c r="A1570" s="1">
        <v>45344.375</v>
      </c>
      <c r="B1570" s="1">
        <v>45344.395833333336</v>
      </c>
      <c r="C1570" t="s">
        <v>480</v>
      </c>
      <c r="D1570">
        <v>179</v>
      </c>
      <c r="E1570" t="s">
        <v>521</v>
      </c>
      <c r="F1570" t="s">
        <v>522</v>
      </c>
      <c r="G1570" t="s">
        <v>523</v>
      </c>
      <c r="H1570" t="str">
        <f t="shared" si="24"/>
        <v>Annette Fertitta</v>
      </c>
    </row>
    <row r="1571" spans="1:8" x14ac:dyDescent="0.3">
      <c r="A1571" s="1">
        <v>45344.375</v>
      </c>
      <c r="B1571" s="1">
        <v>45344.416666666664</v>
      </c>
      <c r="C1571" t="s">
        <v>480</v>
      </c>
      <c r="D1571">
        <v>115</v>
      </c>
      <c r="E1571" t="s">
        <v>484</v>
      </c>
      <c r="F1571" t="s">
        <v>485</v>
      </c>
      <c r="G1571" t="s">
        <v>486</v>
      </c>
      <c r="H1571" t="str">
        <f t="shared" si="24"/>
        <v>Katherine Tyree</v>
      </c>
    </row>
    <row r="1572" spans="1:8" x14ac:dyDescent="0.3">
      <c r="A1572" s="1">
        <v>45344.375</v>
      </c>
      <c r="B1572" s="1">
        <v>45344.416666666664</v>
      </c>
      <c r="C1572" t="s">
        <v>480</v>
      </c>
      <c r="D1572">
        <v>89</v>
      </c>
      <c r="E1572" t="s">
        <v>497</v>
      </c>
      <c r="F1572" t="s">
        <v>498</v>
      </c>
      <c r="G1572" t="s">
        <v>499</v>
      </c>
      <c r="H1572" t="str">
        <f t="shared" si="24"/>
        <v>Christian Litz</v>
      </c>
    </row>
    <row r="1573" spans="1:8" x14ac:dyDescent="0.3">
      <c r="A1573" s="1">
        <v>45344.375</v>
      </c>
      <c r="B1573" s="1">
        <v>45344.416666666664</v>
      </c>
      <c r="C1573" t="s">
        <v>480</v>
      </c>
      <c r="D1573">
        <v>62</v>
      </c>
      <c r="E1573" t="s">
        <v>497</v>
      </c>
      <c r="F1573" t="s">
        <v>498</v>
      </c>
      <c r="G1573" t="s">
        <v>499</v>
      </c>
      <c r="H1573" t="str">
        <f t="shared" si="24"/>
        <v>Christian Litz</v>
      </c>
    </row>
    <row r="1574" spans="1:8" x14ac:dyDescent="0.3">
      <c r="A1574" s="1">
        <v>45344.375</v>
      </c>
      <c r="B1574" s="1">
        <v>45344.416666666664</v>
      </c>
      <c r="C1574" t="s">
        <v>480</v>
      </c>
      <c r="D1574">
        <v>71</v>
      </c>
      <c r="E1574" t="s">
        <v>509</v>
      </c>
      <c r="F1574" t="s">
        <v>510</v>
      </c>
      <c r="G1574" t="s">
        <v>511</v>
      </c>
      <c r="H1574" t="str">
        <f t="shared" si="24"/>
        <v>Jessica Pittman</v>
      </c>
    </row>
    <row r="1575" spans="1:8" x14ac:dyDescent="0.3">
      <c r="A1575" s="1">
        <v>45344.375</v>
      </c>
      <c r="B1575" s="1">
        <v>45344.416666666664</v>
      </c>
      <c r="C1575" t="s">
        <v>487</v>
      </c>
      <c r="D1575">
        <v>224</v>
      </c>
      <c r="E1575" t="s">
        <v>500</v>
      </c>
      <c r="F1575" t="s">
        <v>501</v>
      </c>
      <c r="G1575" t="s">
        <v>502</v>
      </c>
      <c r="H1575" t="str">
        <f t="shared" si="24"/>
        <v>James Allen</v>
      </c>
    </row>
    <row r="1576" spans="1:8" x14ac:dyDescent="0.3">
      <c r="A1576" s="1">
        <v>45344.395833333336</v>
      </c>
      <c r="B1576" s="1">
        <v>45344.416666666664</v>
      </c>
      <c r="C1576" t="s">
        <v>480</v>
      </c>
      <c r="D1576">
        <v>82</v>
      </c>
      <c r="E1576" t="s">
        <v>503</v>
      </c>
      <c r="F1576" t="s">
        <v>504</v>
      </c>
      <c r="G1576" t="s">
        <v>505</v>
      </c>
      <c r="H1576" t="str">
        <f t="shared" si="24"/>
        <v>D'Anna Pullen</v>
      </c>
    </row>
    <row r="1577" spans="1:8" x14ac:dyDescent="0.3">
      <c r="A1577" s="1">
        <v>45344.395833333336</v>
      </c>
      <c r="B1577" s="1">
        <v>45344.416666666664</v>
      </c>
      <c r="C1577" t="s">
        <v>480</v>
      </c>
      <c r="D1577">
        <v>120</v>
      </c>
      <c r="E1577" t="s">
        <v>521</v>
      </c>
      <c r="F1577" t="s">
        <v>522</v>
      </c>
      <c r="G1577" t="s">
        <v>523</v>
      </c>
      <c r="H1577" t="str">
        <f t="shared" si="24"/>
        <v>Annette Fertitta</v>
      </c>
    </row>
    <row r="1578" spans="1:8" x14ac:dyDescent="0.3">
      <c r="A1578" s="1">
        <v>45344.395833333336</v>
      </c>
      <c r="B1578" s="1">
        <v>45344.416666666664</v>
      </c>
      <c r="C1578" t="s">
        <v>480</v>
      </c>
      <c r="D1578">
        <v>63</v>
      </c>
      <c r="E1578" t="s">
        <v>506</v>
      </c>
      <c r="F1578" t="s">
        <v>507</v>
      </c>
      <c r="G1578" t="s">
        <v>508</v>
      </c>
      <c r="H1578" t="str">
        <f t="shared" si="24"/>
        <v>Victoria Miley</v>
      </c>
    </row>
    <row r="1579" spans="1:8" x14ac:dyDescent="0.3">
      <c r="A1579" s="1">
        <v>45344.416666666664</v>
      </c>
      <c r="B1579" s="1">
        <v>45344.4375</v>
      </c>
      <c r="C1579" t="s">
        <v>480</v>
      </c>
      <c r="D1579">
        <v>130</v>
      </c>
      <c r="E1579" t="s">
        <v>503</v>
      </c>
      <c r="F1579" t="s">
        <v>504</v>
      </c>
      <c r="G1579" t="s">
        <v>505</v>
      </c>
      <c r="H1579" t="str">
        <f t="shared" si="24"/>
        <v>D'Anna Pullen</v>
      </c>
    </row>
    <row r="1580" spans="1:8" x14ac:dyDescent="0.3">
      <c r="A1580" s="1">
        <v>45344.416666666664</v>
      </c>
      <c r="B1580" s="1">
        <v>45344.4375</v>
      </c>
      <c r="C1580" t="s">
        <v>480</v>
      </c>
      <c r="D1580">
        <v>55</v>
      </c>
      <c r="E1580" t="s">
        <v>506</v>
      </c>
      <c r="F1580" t="s">
        <v>507</v>
      </c>
      <c r="G1580" t="s">
        <v>508</v>
      </c>
      <c r="H1580" t="str">
        <f t="shared" si="24"/>
        <v>Victoria Miley</v>
      </c>
    </row>
    <row r="1581" spans="1:8" x14ac:dyDescent="0.3">
      <c r="A1581" s="1">
        <v>45344.416666666664</v>
      </c>
      <c r="B1581" s="1">
        <v>45344.4375</v>
      </c>
      <c r="C1581" t="s">
        <v>480</v>
      </c>
      <c r="D1581">
        <v>240</v>
      </c>
      <c r="E1581" t="s">
        <v>521</v>
      </c>
      <c r="F1581" t="s">
        <v>522</v>
      </c>
      <c r="G1581" t="s">
        <v>523</v>
      </c>
      <c r="H1581" t="str">
        <f t="shared" si="24"/>
        <v>Annette Fertitta</v>
      </c>
    </row>
    <row r="1582" spans="1:8" x14ac:dyDescent="0.3">
      <c r="A1582" s="1">
        <v>45344.416666666664</v>
      </c>
      <c r="B1582" s="1">
        <v>45344.4375</v>
      </c>
      <c r="C1582" t="s">
        <v>480</v>
      </c>
      <c r="D1582">
        <v>317</v>
      </c>
      <c r="E1582" t="s">
        <v>503</v>
      </c>
      <c r="F1582" t="s">
        <v>504</v>
      </c>
      <c r="G1582" t="s">
        <v>505</v>
      </c>
      <c r="H1582" t="str">
        <f t="shared" si="24"/>
        <v>D'Anna Pullen</v>
      </c>
    </row>
    <row r="1583" spans="1:8" x14ac:dyDescent="0.3">
      <c r="A1583" s="1">
        <v>45344.416666666664</v>
      </c>
      <c r="B1583" s="1">
        <v>45344.458333333336</v>
      </c>
      <c r="C1583" t="s">
        <v>480</v>
      </c>
      <c r="D1583">
        <v>233</v>
      </c>
      <c r="E1583" t="s">
        <v>497</v>
      </c>
      <c r="F1583" t="s">
        <v>498</v>
      </c>
      <c r="G1583" t="s">
        <v>499</v>
      </c>
      <c r="H1583" t="str">
        <f t="shared" si="24"/>
        <v>Christian Litz</v>
      </c>
    </row>
    <row r="1584" spans="1:8" x14ac:dyDescent="0.3">
      <c r="A1584" s="1">
        <v>45344.416666666664</v>
      </c>
      <c r="B1584" s="1">
        <v>45344.458333333336</v>
      </c>
      <c r="C1584" t="s">
        <v>480</v>
      </c>
      <c r="D1584">
        <v>276</v>
      </c>
      <c r="E1584" t="s">
        <v>484</v>
      </c>
      <c r="F1584" t="s">
        <v>485</v>
      </c>
      <c r="G1584" t="s">
        <v>486</v>
      </c>
      <c r="H1584" t="str">
        <f t="shared" si="24"/>
        <v>Katherine Tyree</v>
      </c>
    </row>
    <row r="1585" spans="1:8" x14ac:dyDescent="0.3">
      <c r="A1585" s="1">
        <v>45344.416666666664</v>
      </c>
      <c r="B1585" s="1">
        <v>45344.458333333336</v>
      </c>
      <c r="C1585" t="s">
        <v>480</v>
      </c>
      <c r="D1585">
        <v>294</v>
      </c>
      <c r="E1585" t="s">
        <v>481</v>
      </c>
      <c r="F1585" t="s">
        <v>482</v>
      </c>
      <c r="G1585" t="s">
        <v>483</v>
      </c>
      <c r="H1585" t="str">
        <f t="shared" si="24"/>
        <v>Robert Crochet</v>
      </c>
    </row>
    <row r="1586" spans="1:8" x14ac:dyDescent="0.3">
      <c r="A1586" s="1">
        <v>45344.416666666664</v>
      </c>
      <c r="B1586" s="1">
        <v>45344.458333333336</v>
      </c>
      <c r="C1586" t="s">
        <v>480</v>
      </c>
      <c r="D1586">
        <v>129</v>
      </c>
      <c r="E1586" t="s">
        <v>497</v>
      </c>
      <c r="F1586" t="s">
        <v>498</v>
      </c>
      <c r="G1586" t="s">
        <v>499</v>
      </c>
      <c r="H1586" t="str">
        <f t="shared" si="24"/>
        <v>Christian Litz</v>
      </c>
    </row>
    <row r="1587" spans="1:8" x14ac:dyDescent="0.3">
      <c r="A1587" s="1">
        <v>45344.416666666664</v>
      </c>
      <c r="B1587" s="1">
        <v>45344.458333333336</v>
      </c>
      <c r="C1587" t="s">
        <v>487</v>
      </c>
      <c r="D1587">
        <v>65</v>
      </c>
      <c r="E1587" t="s">
        <v>500</v>
      </c>
      <c r="F1587" t="s">
        <v>501</v>
      </c>
      <c r="G1587" t="s">
        <v>502</v>
      </c>
      <c r="H1587" t="str">
        <f t="shared" si="24"/>
        <v>James Allen</v>
      </c>
    </row>
    <row r="1588" spans="1:8" x14ac:dyDescent="0.3">
      <c r="A1588" s="1">
        <v>45344.416666666664</v>
      </c>
      <c r="B1588" s="1">
        <v>45344.458333333336</v>
      </c>
      <c r="C1588" t="s">
        <v>487</v>
      </c>
      <c r="D1588">
        <v>206</v>
      </c>
      <c r="E1588" t="s">
        <v>488</v>
      </c>
      <c r="F1588" t="s">
        <v>489</v>
      </c>
      <c r="G1588" t="s">
        <v>490</v>
      </c>
      <c r="H1588" t="str">
        <f t="shared" si="24"/>
        <v>Kelsea Rodriguez</v>
      </c>
    </row>
    <row r="1589" spans="1:8" x14ac:dyDescent="0.3">
      <c r="A1589" s="1">
        <v>45344.416666666664</v>
      </c>
      <c r="B1589" s="1">
        <v>45344.458333333336</v>
      </c>
      <c r="C1589" t="s">
        <v>487</v>
      </c>
      <c r="D1589">
        <v>296</v>
      </c>
      <c r="E1589" t="s">
        <v>500</v>
      </c>
      <c r="F1589" t="s">
        <v>501</v>
      </c>
      <c r="G1589" t="s">
        <v>502</v>
      </c>
      <c r="H1589" t="str">
        <f t="shared" si="24"/>
        <v>James Allen</v>
      </c>
    </row>
    <row r="1590" spans="1:8" x14ac:dyDescent="0.3">
      <c r="A1590" s="1">
        <v>45344.4375</v>
      </c>
      <c r="B1590" s="1">
        <v>45344.458333333336</v>
      </c>
      <c r="C1590" t="s">
        <v>480</v>
      </c>
      <c r="D1590">
        <v>289</v>
      </c>
      <c r="E1590" t="s">
        <v>503</v>
      </c>
      <c r="F1590" t="s">
        <v>504</v>
      </c>
      <c r="G1590" t="s">
        <v>505</v>
      </c>
      <c r="H1590" t="str">
        <f t="shared" si="24"/>
        <v>D'Anna Pullen</v>
      </c>
    </row>
    <row r="1591" spans="1:8" x14ac:dyDescent="0.3">
      <c r="A1591" s="1">
        <v>45344.4375</v>
      </c>
      <c r="B1591" s="1">
        <v>45344.458333333336</v>
      </c>
      <c r="C1591" t="s">
        <v>480</v>
      </c>
      <c r="D1591">
        <v>136</v>
      </c>
      <c r="E1591" t="s">
        <v>506</v>
      </c>
      <c r="F1591" t="s">
        <v>507</v>
      </c>
      <c r="G1591" t="s">
        <v>508</v>
      </c>
      <c r="H1591" t="str">
        <f t="shared" si="24"/>
        <v>Victoria Miley</v>
      </c>
    </row>
    <row r="1592" spans="1:8" x14ac:dyDescent="0.3">
      <c r="A1592" s="1">
        <v>45344.4375</v>
      </c>
      <c r="B1592" s="1">
        <v>45344.458333333336</v>
      </c>
      <c r="C1592" t="s">
        <v>480</v>
      </c>
      <c r="D1592">
        <v>54</v>
      </c>
      <c r="E1592" t="s">
        <v>521</v>
      </c>
      <c r="F1592" t="s">
        <v>522</v>
      </c>
      <c r="G1592" t="s">
        <v>523</v>
      </c>
      <c r="H1592" t="str">
        <f t="shared" si="24"/>
        <v>Annette Fertitta</v>
      </c>
    </row>
    <row r="1593" spans="1:8" x14ac:dyDescent="0.3">
      <c r="A1593" s="1">
        <v>45344.458333333336</v>
      </c>
      <c r="B1593" s="1">
        <v>45344.479166666664</v>
      </c>
      <c r="C1593" t="s">
        <v>480</v>
      </c>
      <c r="D1593">
        <v>215</v>
      </c>
      <c r="E1593" t="s">
        <v>503</v>
      </c>
      <c r="F1593" t="s">
        <v>504</v>
      </c>
      <c r="G1593" t="s">
        <v>505</v>
      </c>
      <c r="H1593" t="str">
        <f t="shared" si="24"/>
        <v>D'Anna Pullen</v>
      </c>
    </row>
    <row r="1594" spans="1:8" x14ac:dyDescent="0.3">
      <c r="A1594" s="1">
        <v>45344.458333333336</v>
      </c>
      <c r="B1594" s="1">
        <v>45344.5</v>
      </c>
      <c r="C1594" t="s">
        <v>480</v>
      </c>
      <c r="D1594">
        <v>107</v>
      </c>
      <c r="E1594" t="s">
        <v>481</v>
      </c>
      <c r="F1594" t="s">
        <v>482</v>
      </c>
      <c r="G1594" t="s">
        <v>483</v>
      </c>
      <c r="H1594" t="str">
        <f t="shared" si="24"/>
        <v>Robert Crochet</v>
      </c>
    </row>
    <row r="1595" spans="1:8" x14ac:dyDescent="0.3">
      <c r="A1595" s="1">
        <v>45344.458333333336</v>
      </c>
      <c r="B1595" s="1">
        <v>45344.5</v>
      </c>
      <c r="C1595" t="s">
        <v>480</v>
      </c>
      <c r="D1595">
        <v>27</v>
      </c>
      <c r="E1595" t="s">
        <v>481</v>
      </c>
      <c r="F1595" t="s">
        <v>482</v>
      </c>
      <c r="G1595" t="s">
        <v>483</v>
      </c>
      <c r="H1595" t="str">
        <f t="shared" si="24"/>
        <v>Robert Crochet</v>
      </c>
    </row>
    <row r="1596" spans="1:8" x14ac:dyDescent="0.3">
      <c r="A1596" s="1">
        <v>45344.458333333336</v>
      </c>
      <c r="B1596" s="1">
        <v>45344.5</v>
      </c>
      <c r="C1596" t="s">
        <v>480</v>
      </c>
      <c r="D1596">
        <v>28</v>
      </c>
      <c r="E1596" t="s">
        <v>509</v>
      </c>
      <c r="F1596" t="s">
        <v>510</v>
      </c>
      <c r="G1596" t="s">
        <v>511</v>
      </c>
      <c r="H1596" t="str">
        <f t="shared" si="24"/>
        <v>Jessica Pittman</v>
      </c>
    </row>
    <row r="1597" spans="1:8" x14ac:dyDescent="0.3">
      <c r="A1597" s="1">
        <v>45344.458333333336</v>
      </c>
      <c r="B1597" s="1">
        <v>45344.5</v>
      </c>
      <c r="C1597" t="s">
        <v>480</v>
      </c>
      <c r="D1597">
        <v>6</v>
      </c>
      <c r="E1597" t="s">
        <v>509</v>
      </c>
      <c r="F1597" t="s">
        <v>510</v>
      </c>
      <c r="G1597" t="s">
        <v>511</v>
      </c>
      <c r="H1597" t="str">
        <f t="shared" si="24"/>
        <v>Jessica Pittman</v>
      </c>
    </row>
    <row r="1598" spans="1:8" x14ac:dyDescent="0.3">
      <c r="A1598" s="1">
        <v>45344.458333333336</v>
      </c>
      <c r="B1598" s="1">
        <v>45344.5</v>
      </c>
      <c r="C1598" t="s">
        <v>487</v>
      </c>
      <c r="D1598">
        <v>140</v>
      </c>
      <c r="E1598" t="s">
        <v>500</v>
      </c>
      <c r="F1598" t="s">
        <v>501</v>
      </c>
      <c r="G1598" t="s">
        <v>502</v>
      </c>
      <c r="H1598" t="str">
        <f t="shared" si="24"/>
        <v>James Allen</v>
      </c>
    </row>
    <row r="1599" spans="1:8" x14ac:dyDescent="0.3">
      <c r="A1599" s="1">
        <v>45344.458333333336</v>
      </c>
      <c r="B1599" s="1">
        <v>45344.5</v>
      </c>
      <c r="C1599" t="s">
        <v>487</v>
      </c>
      <c r="D1599">
        <v>316</v>
      </c>
      <c r="E1599" t="s">
        <v>494</v>
      </c>
      <c r="F1599" t="s">
        <v>495</v>
      </c>
      <c r="G1599" t="s">
        <v>496</v>
      </c>
      <c r="H1599" t="str">
        <f t="shared" si="24"/>
        <v>Kelli Cruthirds</v>
      </c>
    </row>
    <row r="1600" spans="1:8" x14ac:dyDescent="0.3">
      <c r="A1600" s="1">
        <v>45344.458333333336</v>
      </c>
      <c r="B1600" s="1">
        <v>45344.5</v>
      </c>
      <c r="C1600" t="s">
        <v>487</v>
      </c>
      <c r="D1600">
        <v>64</v>
      </c>
      <c r="E1600" t="s">
        <v>500</v>
      </c>
      <c r="F1600" t="s">
        <v>501</v>
      </c>
      <c r="G1600" t="s">
        <v>502</v>
      </c>
      <c r="H1600" t="str">
        <f t="shared" si="24"/>
        <v>James Allen</v>
      </c>
    </row>
    <row r="1601" spans="1:8" x14ac:dyDescent="0.3">
      <c r="A1601" s="1">
        <v>45344.458333333336</v>
      </c>
      <c r="B1601" s="1">
        <v>45344.5</v>
      </c>
      <c r="C1601" t="s">
        <v>487</v>
      </c>
      <c r="D1601">
        <v>15</v>
      </c>
      <c r="E1601" t="s">
        <v>488</v>
      </c>
      <c r="F1601" t="s">
        <v>489</v>
      </c>
      <c r="G1601" t="s">
        <v>490</v>
      </c>
      <c r="H1601" t="str">
        <f t="shared" si="24"/>
        <v>Kelsea Rodriguez</v>
      </c>
    </row>
    <row r="1602" spans="1:8" x14ac:dyDescent="0.3">
      <c r="A1602" s="1">
        <v>45344.541666666664</v>
      </c>
      <c r="B1602" s="1">
        <v>45344.5625</v>
      </c>
      <c r="C1602" t="s">
        <v>480</v>
      </c>
      <c r="D1602">
        <v>299</v>
      </c>
      <c r="E1602" t="s">
        <v>503</v>
      </c>
      <c r="F1602" t="s">
        <v>504</v>
      </c>
      <c r="G1602" t="s">
        <v>505</v>
      </c>
      <c r="H1602" t="str">
        <f t="shared" si="24"/>
        <v>D'Anna Pullen</v>
      </c>
    </row>
    <row r="1603" spans="1:8" x14ac:dyDescent="0.3">
      <c r="A1603" s="1">
        <v>45344.541666666664</v>
      </c>
      <c r="B1603" s="1">
        <v>45344.5625</v>
      </c>
      <c r="C1603" t="s">
        <v>480</v>
      </c>
      <c r="D1603">
        <v>20</v>
      </c>
      <c r="E1603" t="s">
        <v>506</v>
      </c>
      <c r="F1603" t="s">
        <v>507</v>
      </c>
      <c r="G1603" t="s">
        <v>508</v>
      </c>
      <c r="H1603" t="str">
        <f t="shared" ref="H1603:H1666" si="25">CONCATENATE(F1603," ",G1603)</f>
        <v>Victoria Miley</v>
      </c>
    </row>
    <row r="1604" spans="1:8" x14ac:dyDescent="0.3">
      <c r="A1604" s="1">
        <v>45344.541666666664</v>
      </c>
      <c r="B1604" s="1">
        <v>45344.5625</v>
      </c>
      <c r="C1604" t="s">
        <v>487</v>
      </c>
      <c r="D1604">
        <v>169</v>
      </c>
      <c r="E1604" t="s">
        <v>488</v>
      </c>
      <c r="F1604" t="s">
        <v>489</v>
      </c>
      <c r="G1604" t="s">
        <v>490</v>
      </c>
      <c r="H1604" t="str">
        <f t="shared" si="25"/>
        <v>Kelsea Rodriguez</v>
      </c>
    </row>
    <row r="1605" spans="1:8" x14ac:dyDescent="0.3">
      <c r="A1605" s="1">
        <v>45344.541666666664</v>
      </c>
      <c r="B1605" s="1">
        <v>45344.583333333336</v>
      </c>
      <c r="C1605" t="s">
        <v>480</v>
      </c>
      <c r="D1605">
        <v>178</v>
      </c>
      <c r="E1605" t="s">
        <v>497</v>
      </c>
      <c r="F1605" t="s">
        <v>498</v>
      </c>
      <c r="G1605" t="s">
        <v>499</v>
      </c>
      <c r="H1605" t="str">
        <f t="shared" si="25"/>
        <v>Christian Litz</v>
      </c>
    </row>
    <row r="1606" spans="1:8" x14ac:dyDescent="0.3">
      <c r="A1606" s="1">
        <v>45344.541666666664</v>
      </c>
      <c r="B1606" s="1">
        <v>45344.583333333336</v>
      </c>
      <c r="C1606" t="s">
        <v>480</v>
      </c>
      <c r="D1606">
        <v>182</v>
      </c>
      <c r="E1606" t="s">
        <v>509</v>
      </c>
      <c r="F1606" t="s">
        <v>510</v>
      </c>
      <c r="G1606" t="s">
        <v>511</v>
      </c>
      <c r="H1606" t="str">
        <f t="shared" si="25"/>
        <v>Jessica Pittman</v>
      </c>
    </row>
    <row r="1607" spans="1:8" x14ac:dyDescent="0.3">
      <c r="A1607" s="1">
        <v>45344.541666666664</v>
      </c>
      <c r="B1607" s="1">
        <v>45344.583333333336</v>
      </c>
      <c r="C1607" t="s">
        <v>480</v>
      </c>
      <c r="D1607">
        <v>298</v>
      </c>
      <c r="E1607" t="s">
        <v>484</v>
      </c>
      <c r="F1607" t="s">
        <v>485</v>
      </c>
      <c r="G1607" t="s">
        <v>486</v>
      </c>
      <c r="H1607" t="str">
        <f t="shared" si="25"/>
        <v>Katherine Tyree</v>
      </c>
    </row>
    <row r="1608" spans="1:8" x14ac:dyDescent="0.3">
      <c r="A1608" s="1">
        <v>45344.541666666664</v>
      </c>
      <c r="B1608" s="1">
        <v>45344.583333333336</v>
      </c>
      <c r="C1608" t="s">
        <v>480</v>
      </c>
      <c r="D1608">
        <v>326</v>
      </c>
      <c r="E1608" t="s">
        <v>509</v>
      </c>
      <c r="F1608" t="s">
        <v>510</v>
      </c>
      <c r="G1608" t="s">
        <v>511</v>
      </c>
      <c r="H1608" t="str">
        <f t="shared" si="25"/>
        <v>Jessica Pittman</v>
      </c>
    </row>
    <row r="1609" spans="1:8" x14ac:dyDescent="0.3">
      <c r="A1609" s="1">
        <v>45344.541666666664</v>
      </c>
      <c r="B1609" s="1">
        <v>45344.583333333336</v>
      </c>
      <c r="C1609" t="s">
        <v>480</v>
      </c>
      <c r="D1609">
        <v>183</v>
      </c>
      <c r="E1609" t="s">
        <v>481</v>
      </c>
      <c r="F1609" t="s">
        <v>482</v>
      </c>
      <c r="G1609" t="s">
        <v>483</v>
      </c>
      <c r="H1609" t="str">
        <f t="shared" si="25"/>
        <v>Robert Crochet</v>
      </c>
    </row>
    <row r="1610" spans="1:8" x14ac:dyDescent="0.3">
      <c r="A1610" s="1">
        <v>45344.541666666664</v>
      </c>
      <c r="B1610" s="1">
        <v>45344.583333333336</v>
      </c>
      <c r="C1610" t="s">
        <v>480</v>
      </c>
      <c r="D1610">
        <v>165</v>
      </c>
      <c r="E1610" t="s">
        <v>484</v>
      </c>
      <c r="F1610" t="s">
        <v>485</v>
      </c>
      <c r="G1610" t="s">
        <v>486</v>
      </c>
      <c r="H1610" t="str">
        <f t="shared" si="25"/>
        <v>Katherine Tyree</v>
      </c>
    </row>
    <row r="1611" spans="1:8" x14ac:dyDescent="0.3">
      <c r="A1611" s="1">
        <v>45344.5625</v>
      </c>
      <c r="B1611" s="1">
        <v>45344.583333333336</v>
      </c>
      <c r="C1611" t="s">
        <v>480</v>
      </c>
      <c r="D1611">
        <v>185</v>
      </c>
      <c r="E1611" t="s">
        <v>506</v>
      </c>
      <c r="F1611" t="s">
        <v>507</v>
      </c>
      <c r="G1611" t="s">
        <v>508</v>
      </c>
      <c r="H1611" t="str">
        <f t="shared" si="25"/>
        <v>Victoria Miley</v>
      </c>
    </row>
    <row r="1612" spans="1:8" x14ac:dyDescent="0.3">
      <c r="A1612" s="1">
        <v>45344.5625</v>
      </c>
      <c r="B1612" s="1">
        <v>45344.583333333336</v>
      </c>
      <c r="C1612" t="s">
        <v>487</v>
      </c>
      <c r="D1612">
        <v>4</v>
      </c>
      <c r="E1612" t="s">
        <v>494</v>
      </c>
      <c r="F1612" t="s">
        <v>495</v>
      </c>
      <c r="G1612" t="s">
        <v>496</v>
      </c>
      <c r="H1612" t="str">
        <f t="shared" si="25"/>
        <v>Kelli Cruthirds</v>
      </c>
    </row>
    <row r="1613" spans="1:8" x14ac:dyDescent="0.3">
      <c r="A1613" s="1">
        <v>45344.583333333336</v>
      </c>
      <c r="B1613" s="1">
        <v>45344.604166666664</v>
      </c>
      <c r="C1613" t="s">
        <v>487</v>
      </c>
      <c r="D1613">
        <v>4</v>
      </c>
      <c r="E1613" t="s">
        <v>488</v>
      </c>
      <c r="F1613" t="s">
        <v>489</v>
      </c>
      <c r="G1613" t="s">
        <v>490</v>
      </c>
      <c r="H1613" t="str">
        <f t="shared" si="25"/>
        <v>Kelsea Rodriguez</v>
      </c>
    </row>
    <row r="1614" spans="1:8" x14ac:dyDescent="0.3">
      <c r="A1614" s="1">
        <v>45344.583333333336</v>
      </c>
      <c r="B1614" s="1">
        <v>45344.625</v>
      </c>
      <c r="C1614" t="s">
        <v>480</v>
      </c>
      <c r="D1614">
        <v>185</v>
      </c>
      <c r="E1614" t="s">
        <v>497</v>
      </c>
      <c r="F1614" t="s">
        <v>498</v>
      </c>
      <c r="G1614" t="s">
        <v>499</v>
      </c>
      <c r="H1614" t="str">
        <f t="shared" si="25"/>
        <v>Christian Litz</v>
      </c>
    </row>
    <row r="1615" spans="1:8" x14ac:dyDescent="0.3">
      <c r="A1615" s="1">
        <v>45344.583333333336</v>
      </c>
      <c r="B1615" s="1">
        <v>45344.625</v>
      </c>
      <c r="C1615" t="s">
        <v>480</v>
      </c>
      <c r="D1615">
        <v>90</v>
      </c>
      <c r="E1615" t="s">
        <v>481</v>
      </c>
      <c r="F1615" t="s">
        <v>482</v>
      </c>
      <c r="G1615" t="s">
        <v>483</v>
      </c>
      <c r="H1615" t="str">
        <f t="shared" si="25"/>
        <v>Robert Crochet</v>
      </c>
    </row>
    <row r="1616" spans="1:8" x14ac:dyDescent="0.3">
      <c r="A1616" s="1">
        <v>45344.583333333336</v>
      </c>
      <c r="B1616" s="1">
        <v>45344.625</v>
      </c>
      <c r="C1616" t="s">
        <v>480</v>
      </c>
      <c r="D1616">
        <v>269</v>
      </c>
      <c r="E1616" t="s">
        <v>509</v>
      </c>
      <c r="F1616" t="s">
        <v>510</v>
      </c>
      <c r="G1616" t="s">
        <v>511</v>
      </c>
      <c r="H1616" t="str">
        <f t="shared" si="25"/>
        <v>Jessica Pittman</v>
      </c>
    </row>
    <row r="1617" spans="1:8" x14ac:dyDescent="0.3">
      <c r="A1617" s="1">
        <v>45344.583333333336</v>
      </c>
      <c r="B1617" s="1">
        <v>45344.625</v>
      </c>
      <c r="C1617" t="s">
        <v>480</v>
      </c>
      <c r="D1617">
        <v>85</v>
      </c>
      <c r="E1617" t="s">
        <v>484</v>
      </c>
      <c r="F1617" t="s">
        <v>485</v>
      </c>
      <c r="G1617" t="s">
        <v>486</v>
      </c>
      <c r="H1617" t="str">
        <f t="shared" si="25"/>
        <v>Katherine Tyree</v>
      </c>
    </row>
    <row r="1618" spans="1:8" x14ac:dyDescent="0.3">
      <c r="A1618" s="1">
        <v>45344.583333333336</v>
      </c>
      <c r="B1618" s="1">
        <v>45344.625</v>
      </c>
      <c r="C1618" t="s">
        <v>480</v>
      </c>
      <c r="D1618">
        <v>225</v>
      </c>
      <c r="E1618" t="s">
        <v>509</v>
      </c>
      <c r="F1618" t="s">
        <v>510</v>
      </c>
      <c r="G1618" t="s">
        <v>511</v>
      </c>
      <c r="H1618" t="str">
        <f t="shared" si="25"/>
        <v>Jessica Pittman</v>
      </c>
    </row>
    <row r="1619" spans="1:8" x14ac:dyDescent="0.3">
      <c r="A1619" s="1">
        <v>45344.583333333336</v>
      </c>
      <c r="B1619" s="1">
        <v>45344.625</v>
      </c>
      <c r="C1619" t="s">
        <v>480</v>
      </c>
      <c r="D1619">
        <v>10</v>
      </c>
      <c r="E1619" t="s">
        <v>484</v>
      </c>
      <c r="F1619" t="s">
        <v>485</v>
      </c>
      <c r="G1619" t="s">
        <v>486</v>
      </c>
      <c r="H1619" t="str">
        <f t="shared" si="25"/>
        <v>Katherine Tyree</v>
      </c>
    </row>
    <row r="1620" spans="1:8" x14ac:dyDescent="0.3">
      <c r="A1620" s="1">
        <v>45344.604166666664</v>
      </c>
      <c r="B1620" s="1">
        <v>45344.625</v>
      </c>
      <c r="C1620" t="s">
        <v>480</v>
      </c>
      <c r="D1620">
        <v>143</v>
      </c>
      <c r="E1620" t="s">
        <v>503</v>
      </c>
      <c r="F1620" t="s">
        <v>504</v>
      </c>
      <c r="G1620" t="s">
        <v>505</v>
      </c>
      <c r="H1620" t="str">
        <f t="shared" si="25"/>
        <v>D'Anna Pullen</v>
      </c>
    </row>
    <row r="1621" spans="1:8" x14ac:dyDescent="0.3">
      <c r="A1621" s="1">
        <v>45344.604166666664</v>
      </c>
      <c r="B1621" s="1">
        <v>45344.625</v>
      </c>
      <c r="C1621" t="s">
        <v>480</v>
      </c>
      <c r="D1621">
        <v>217</v>
      </c>
      <c r="E1621" t="s">
        <v>506</v>
      </c>
      <c r="F1621" t="s">
        <v>507</v>
      </c>
      <c r="G1621" t="s">
        <v>508</v>
      </c>
      <c r="H1621" t="str">
        <f t="shared" si="25"/>
        <v>Victoria Miley</v>
      </c>
    </row>
    <row r="1622" spans="1:8" x14ac:dyDescent="0.3">
      <c r="A1622" s="1">
        <v>45344.604166666664</v>
      </c>
      <c r="B1622" s="1">
        <v>45344.625</v>
      </c>
      <c r="C1622" t="s">
        <v>487</v>
      </c>
      <c r="D1622">
        <v>117</v>
      </c>
      <c r="E1622" t="s">
        <v>494</v>
      </c>
      <c r="F1622" t="s">
        <v>495</v>
      </c>
      <c r="G1622" t="s">
        <v>496</v>
      </c>
      <c r="H1622" t="str">
        <f t="shared" si="25"/>
        <v>Kelli Cruthirds</v>
      </c>
    </row>
    <row r="1623" spans="1:8" x14ac:dyDescent="0.3">
      <c r="A1623" s="1">
        <v>45344.604166666664</v>
      </c>
      <c r="B1623" s="1">
        <v>45344.625</v>
      </c>
      <c r="C1623" t="s">
        <v>487</v>
      </c>
      <c r="D1623">
        <v>116</v>
      </c>
      <c r="E1623" t="s">
        <v>494</v>
      </c>
      <c r="F1623" t="s">
        <v>495</v>
      </c>
      <c r="G1623" t="s">
        <v>496</v>
      </c>
      <c r="H1623" t="str">
        <f t="shared" si="25"/>
        <v>Kelli Cruthirds</v>
      </c>
    </row>
    <row r="1624" spans="1:8" x14ac:dyDescent="0.3">
      <c r="A1624" s="1">
        <v>45344.625</v>
      </c>
      <c r="B1624" s="1">
        <v>45344.645833333336</v>
      </c>
      <c r="C1624" t="s">
        <v>480</v>
      </c>
      <c r="D1624">
        <v>228</v>
      </c>
      <c r="E1624" t="s">
        <v>506</v>
      </c>
      <c r="F1624" t="s">
        <v>507</v>
      </c>
      <c r="G1624" t="s">
        <v>508</v>
      </c>
      <c r="H1624" t="str">
        <f t="shared" si="25"/>
        <v>Victoria Miley</v>
      </c>
    </row>
    <row r="1625" spans="1:8" x14ac:dyDescent="0.3">
      <c r="A1625" s="1">
        <v>45344.625</v>
      </c>
      <c r="B1625" s="1">
        <v>45344.645833333336</v>
      </c>
      <c r="C1625" t="s">
        <v>480</v>
      </c>
      <c r="D1625">
        <v>204</v>
      </c>
      <c r="E1625" t="s">
        <v>503</v>
      </c>
      <c r="F1625" t="s">
        <v>504</v>
      </c>
      <c r="G1625" t="s">
        <v>505</v>
      </c>
      <c r="H1625" t="str">
        <f t="shared" si="25"/>
        <v>D'Anna Pullen</v>
      </c>
    </row>
    <row r="1626" spans="1:8" x14ac:dyDescent="0.3">
      <c r="A1626" s="1">
        <v>45344.625</v>
      </c>
      <c r="B1626" s="1">
        <v>45344.645833333336</v>
      </c>
      <c r="C1626" t="s">
        <v>480</v>
      </c>
      <c r="D1626">
        <v>252</v>
      </c>
      <c r="E1626" t="s">
        <v>497</v>
      </c>
      <c r="F1626" t="s">
        <v>498</v>
      </c>
      <c r="G1626" t="s">
        <v>499</v>
      </c>
      <c r="H1626" t="str">
        <f t="shared" si="25"/>
        <v>Christian Litz</v>
      </c>
    </row>
    <row r="1627" spans="1:8" x14ac:dyDescent="0.3">
      <c r="A1627" s="1">
        <v>45344.625</v>
      </c>
      <c r="B1627" s="1">
        <v>45344.645833333336</v>
      </c>
      <c r="C1627" t="s">
        <v>487</v>
      </c>
      <c r="D1627">
        <v>81</v>
      </c>
      <c r="E1627" t="s">
        <v>494</v>
      </c>
      <c r="F1627" t="s">
        <v>495</v>
      </c>
      <c r="G1627" t="s">
        <v>496</v>
      </c>
      <c r="H1627" t="str">
        <f t="shared" si="25"/>
        <v>Kelli Cruthirds</v>
      </c>
    </row>
    <row r="1628" spans="1:8" x14ac:dyDescent="0.3">
      <c r="A1628" s="1">
        <v>45344.625</v>
      </c>
      <c r="B1628" s="1">
        <v>45344.666666666664</v>
      </c>
      <c r="C1628" t="s">
        <v>480</v>
      </c>
      <c r="D1628">
        <v>21</v>
      </c>
      <c r="E1628" t="s">
        <v>484</v>
      </c>
      <c r="F1628" t="s">
        <v>485</v>
      </c>
      <c r="G1628" t="s">
        <v>486</v>
      </c>
      <c r="H1628" t="str">
        <f t="shared" si="25"/>
        <v>Katherine Tyree</v>
      </c>
    </row>
    <row r="1629" spans="1:8" x14ac:dyDescent="0.3">
      <c r="A1629" s="1">
        <v>45344.625</v>
      </c>
      <c r="B1629" s="1">
        <v>45344.666666666664</v>
      </c>
      <c r="C1629" t="s">
        <v>480</v>
      </c>
      <c r="D1629">
        <v>205</v>
      </c>
      <c r="E1629" t="s">
        <v>509</v>
      </c>
      <c r="F1629" t="s">
        <v>510</v>
      </c>
      <c r="G1629" t="s">
        <v>511</v>
      </c>
      <c r="H1629" t="str">
        <f t="shared" si="25"/>
        <v>Jessica Pittman</v>
      </c>
    </row>
    <row r="1630" spans="1:8" x14ac:dyDescent="0.3">
      <c r="A1630" s="1">
        <v>45344.625</v>
      </c>
      <c r="B1630" s="1">
        <v>45344.666666666664</v>
      </c>
      <c r="C1630" t="s">
        <v>480</v>
      </c>
      <c r="D1630">
        <v>47</v>
      </c>
      <c r="E1630" t="s">
        <v>481</v>
      </c>
      <c r="F1630" t="s">
        <v>482</v>
      </c>
      <c r="G1630" t="s">
        <v>483</v>
      </c>
      <c r="H1630" t="str">
        <f t="shared" si="25"/>
        <v>Robert Crochet</v>
      </c>
    </row>
    <row r="1631" spans="1:8" x14ac:dyDescent="0.3">
      <c r="A1631" s="1">
        <v>45344.625</v>
      </c>
      <c r="B1631" s="1">
        <v>45344.666666666664</v>
      </c>
      <c r="C1631" t="s">
        <v>480</v>
      </c>
      <c r="D1631">
        <v>96</v>
      </c>
      <c r="E1631" t="s">
        <v>484</v>
      </c>
      <c r="F1631" t="s">
        <v>485</v>
      </c>
      <c r="G1631" t="s">
        <v>486</v>
      </c>
      <c r="H1631" t="str">
        <f t="shared" si="25"/>
        <v>Katherine Tyree</v>
      </c>
    </row>
    <row r="1632" spans="1:8" x14ac:dyDescent="0.3">
      <c r="A1632" s="1">
        <v>45344.645833333336</v>
      </c>
      <c r="B1632" s="1">
        <v>45344.666666666664</v>
      </c>
      <c r="C1632" t="s">
        <v>480</v>
      </c>
      <c r="D1632">
        <v>124</v>
      </c>
      <c r="E1632" t="s">
        <v>506</v>
      </c>
      <c r="F1632" t="s">
        <v>507</v>
      </c>
      <c r="G1632" t="s">
        <v>508</v>
      </c>
      <c r="H1632" t="str">
        <f t="shared" si="25"/>
        <v>Victoria Miley</v>
      </c>
    </row>
    <row r="1633" spans="1:8" x14ac:dyDescent="0.3">
      <c r="A1633" s="1">
        <v>45344.645833333336</v>
      </c>
      <c r="B1633" s="1">
        <v>45344.666666666664</v>
      </c>
      <c r="C1633" t="s">
        <v>480</v>
      </c>
      <c r="D1633">
        <v>216</v>
      </c>
      <c r="E1633" t="s">
        <v>497</v>
      </c>
      <c r="F1633" t="s">
        <v>498</v>
      </c>
      <c r="G1633" t="s">
        <v>499</v>
      </c>
      <c r="H1633" t="str">
        <f t="shared" si="25"/>
        <v>Christian Litz</v>
      </c>
    </row>
    <row r="1634" spans="1:8" x14ac:dyDescent="0.3">
      <c r="A1634" s="1">
        <v>45344.645833333336</v>
      </c>
      <c r="B1634" s="1">
        <v>45344.666666666664</v>
      </c>
      <c r="C1634" t="s">
        <v>487</v>
      </c>
      <c r="D1634">
        <v>283</v>
      </c>
      <c r="E1634" t="s">
        <v>494</v>
      </c>
      <c r="F1634" t="s">
        <v>495</v>
      </c>
      <c r="G1634" t="s">
        <v>496</v>
      </c>
      <c r="H1634" t="str">
        <f t="shared" si="25"/>
        <v>Kelli Cruthirds</v>
      </c>
    </row>
    <row r="1635" spans="1:8" x14ac:dyDescent="0.3">
      <c r="A1635" s="1">
        <v>45344.666666666664</v>
      </c>
      <c r="B1635" s="1">
        <v>45344.6875</v>
      </c>
      <c r="C1635" t="s">
        <v>480</v>
      </c>
      <c r="D1635">
        <v>83</v>
      </c>
      <c r="E1635" t="s">
        <v>506</v>
      </c>
      <c r="F1635" t="s">
        <v>507</v>
      </c>
      <c r="G1635" t="s">
        <v>508</v>
      </c>
      <c r="H1635" t="str">
        <f t="shared" si="25"/>
        <v>Victoria Miley</v>
      </c>
    </row>
    <row r="1636" spans="1:8" x14ac:dyDescent="0.3">
      <c r="A1636" s="1">
        <v>45344.666666666664</v>
      </c>
      <c r="B1636" s="1">
        <v>45344.6875</v>
      </c>
      <c r="C1636" t="s">
        <v>480</v>
      </c>
      <c r="D1636">
        <v>189</v>
      </c>
      <c r="E1636" t="s">
        <v>497</v>
      </c>
      <c r="F1636" t="s">
        <v>498</v>
      </c>
      <c r="G1636" t="s">
        <v>499</v>
      </c>
      <c r="H1636" t="str">
        <f t="shared" si="25"/>
        <v>Christian Litz</v>
      </c>
    </row>
    <row r="1637" spans="1:8" x14ac:dyDescent="0.3">
      <c r="A1637" s="1">
        <v>45344.666666666664</v>
      </c>
      <c r="B1637" s="1">
        <v>45344.6875</v>
      </c>
      <c r="C1637" t="s">
        <v>480</v>
      </c>
      <c r="D1637">
        <v>281</v>
      </c>
      <c r="E1637" t="s">
        <v>503</v>
      </c>
      <c r="F1637" t="s">
        <v>504</v>
      </c>
      <c r="G1637" t="s">
        <v>505</v>
      </c>
      <c r="H1637" t="str">
        <f t="shared" si="25"/>
        <v>D'Anna Pullen</v>
      </c>
    </row>
    <row r="1638" spans="1:8" x14ac:dyDescent="0.3">
      <c r="A1638" s="1">
        <v>45344.666666666664</v>
      </c>
      <c r="B1638" s="1">
        <v>45344.6875</v>
      </c>
      <c r="C1638" t="s">
        <v>487</v>
      </c>
      <c r="D1638">
        <v>48</v>
      </c>
      <c r="E1638" t="s">
        <v>494</v>
      </c>
      <c r="F1638" t="s">
        <v>495</v>
      </c>
      <c r="G1638" t="s">
        <v>496</v>
      </c>
      <c r="H1638" t="str">
        <f t="shared" si="25"/>
        <v>Kelli Cruthirds</v>
      </c>
    </row>
    <row r="1639" spans="1:8" x14ac:dyDescent="0.3">
      <c r="A1639" s="1">
        <v>45344.666666666664</v>
      </c>
      <c r="B1639" s="1">
        <v>45344.708333333336</v>
      </c>
      <c r="C1639" t="s">
        <v>480</v>
      </c>
      <c r="D1639">
        <v>97</v>
      </c>
      <c r="E1639" t="s">
        <v>484</v>
      </c>
      <c r="F1639" t="s">
        <v>485</v>
      </c>
      <c r="G1639" t="s">
        <v>486</v>
      </c>
      <c r="H1639" t="str">
        <f t="shared" si="25"/>
        <v>Katherine Tyree</v>
      </c>
    </row>
    <row r="1640" spans="1:8" x14ac:dyDescent="0.3">
      <c r="A1640" s="1">
        <v>45344.666666666664</v>
      </c>
      <c r="B1640" s="1">
        <v>45344.708333333336</v>
      </c>
      <c r="C1640" t="s">
        <v>480</v>
      </c>
      <c r="D1640">
        <v>170</v>
      </c>
      <c r="E1640" t="s">
        <v>509</v>
      </c>
      <c r="F1640" t="s">
        <v>510</v>
      </c>
      <c r="G1640" t="s">
        <v>511</v>
      </c>
      <c r="H1640" t="str">
        <f t="shared" si="25"/>
        <v>Jessica Pittman</v>
      </c>
    </row>
    <row r="1641" spans="1:8" x14ac:dyDescent="0.3">
      <c r="A1641" s="1">
        <v>45344.666666666664</v>
      </c>
      <c r="B1641" s="1">
        <v>45344.708333333336</v>
      </c>
      <c r="C1641" t="s">
        <v>480</v>
      </c>
      <c r="D1641">
        <v>111</v>
      </c>
      <c r="E1641" t="s">
        <v>484</v>
      </c>
      <c r="F1641" t="s">
        <v>485</v>
      </c>
      <c r="G1641" t="s">
        <v>486</v>
      </c>
      <c r="H1641" t="str">
        <f t="shared" si="25"/>
        <v>Katherine Tyree</v>
      </c>
    </row>
    <row r="1642" spans="1:8" x14ac:dyDescent="0.3">
      <c r="A1642" s="1">
        <v>45344.666666666664</v>
      </c>
      <c r="B1642" s="1">
        <v>45344.708333333336</v>
      </c>
      <c r="C1642" t="s">
        <v>480</v>
      </c>
      <c r="D1642">
        <v>147</v>
      </c>
      <c r="E1642" t="s">
        <v>509</v>
      </c>
      <c r="F1642" t="s">
        <v>510</v>
      </c>
      <c r="G1642" t="s">
        <v>511</v>
      </c>
      <c r="H1642" t="str">
        <f t="shared" si="25"/>
        <v>Jessica Pittman</v>
      </c>
    </row>
    <row r="1643" spans="1:8" x14ac:dyDescent="0.3">
      <c r="A1643" s="1">
        <v>45344.666666666664</v>
      </c>
      <c r="B1643" s="1">
        <v>45344.708333333336</v>
      </c>
      <c r="C1643" t="s">
        <v>480</v>
      </c>
      <c r="D1643">
        <v>43</v>
      </c>
      <c r="E1643" t="s">
        <v>481</v>
      </c>
      <c r="F1643" t="s">
        <v>482</v>
      </c>
      <c r="G1643" t="s">
        <v>483</v>
      </c>
      <c r="H1643" t="str">
        <f t="shared" si="25"/>
        <v>Robert Crochet</v>
      </c>
    </row>
    <row r="1644" spans="1:8" x14ac:dyDescent="0.3">
      <c r="A1644" s="1">
        <v>45344.6875</v>
      </c>
      <c r="B1644" s="1">
        <v>45344.708333333336</v>
      </c>
      <c r="C1644" t="s">
        <v>480</v>
      </c>
      <c r="D1644">
        <v>274</v>
      </c>
      <c r="E1644" t="s">
        <v>506</v>
      </c>
      <c r="F1644" t="s">
        <v>507</v>
      </c>
      <c r="G1644" t="s">
        <v>508</v>
      </c>
      <c r="H1644" t="str">
        <f t="shared" si="25"/>
        <v>Victoria Miley</v>
      </c>
    </row>
    <row r="1645" spans="1:8" x14ac:dyDescent="0.3">
      <c r="A1645" s="1">
        <v>45344.6875</v>
      </c>
      <c r="B1645" s="1">
        <v>45344.708333333336</v>
      </c>
      <c r="C1645" t="s">
        <v>480</v>
      </c>
      <c r="D1645">
        <v>309</v>
      </c>
      <c r="E1645" t="s">
        <v>503</v>
      </c>
      <c r="F1645" t="s">
        <v>504</v>
      </c>
      <c r="G1645" t="s">
        <v>505</v>
      </c>
      <c r="H1645" t="str">
        <f t="shared" si="25"/>
        <v>D'Anna Pullen</v>
      </c>
    </row>
    <row r="1646" spans="1:8" x14ac:dyDescent="0.3">
      <c r="A1646" s="1">
        <v>45344.6875</v>
      </c>
      <c r="B1646" s="1">
        <v>45344.708333333336</v>
      </c>
      <c r="C1646" t="s">
        <v>480</v>
      </c>
      <c r="D1646">
        <v>203</v>
      </c>
      <c r="E1646" t="s">
        <v>497</v>
      </c>
      <c r="F1646" t="s">
        <v>498</v>
      </c>
      <c r="G1646" t="s">
        <v>499</v>
      </c>
      <c r="H1646" t="str">
        <f t="shared" si="25"/>
        <v>Christian Litz</v>
      </c>
    </row>
    <row r="1647" spans="1:8" x14ac:dyDescent="0.3">
      <c r="A1647" s="1">
        <v>45344.708333333336</v>
      </c>
      <c r="B1647" s="1">
        <v>45344.729166666664</v>
      </c>
      <c r="C1647" t="s">
        <v>480</v>
      </c>
      <c r="D1647">
        <v>202</v>
      </c>
      <c r="E1647" t="s">
        <v>503</v>
      </c>
      <c r="F1647" t="s">
        <v>504</v>
      </c>
      <c r="G1647" t="s">
        <v>505</v>
      </c>
      <c r="H1647" t="str">
        <f t="shared" si="25"/>
        <v>D'Anna Pullen</v>
      </c>
    </row>
    <row r="1648" spans="1:8" x14ac:dyDescent="0.3">
      <c r="A1648" s="1">
        <v>45344.708333333336</v>
      </c>
      <c r="B1648" s="1">
        <v>45344.729166666664</v>
      </c>
      <c r="C1648" t="s">
        <v>480</v>
      </c>
      <c r="D1648">
        <v>201</v>
      </c>
      <c r="E1648" t="s">
        <v>506</v>
      </c>
      <c r="F1648" t="s">
        <v>507</v>
      </c>
      <c r="G1648" t="s">
        <v>508</v>
      </c>
      <c r="H1648" t="str">
        <f t="shared" si="25"/>
        <v>Victoria Miley</v>
      </c>
    </row>
    <row r="1649" spans="1:8" x14ac:dyDescent="0.3">
      <c r="A1649" s="1">
        <v>45344.708333333336</v>
      </c>
      <c r="B1649" s="1">
        <v>45344.729166666664</v>
      </c>
      <c r="C1649" t="s">
        <v>487</v>
      </c>
      <c r="D1649">
        <v>212</v>
      </c>
      <c r="E1649" t="s">
        <v>494</v>
      </c>
      <c r="F1649" t="s">
        <v>495</v>
      </c>
      <c r="G1649" t="s">
        <v>496</v>
      </c>
      <c r="H1649" t="str">
        <f t="shared" si="25"/>
        <v>Kelli Cruthirds</v>
      </c>
    </row>
    <row r="1650" spans="1:8" x14ac:dyDescent="0.3">
      <c r="A1650" s="1">
        <v>45344.708333333336</v>
      </c>
      <c r="B1650" s="1">
        <v>45344.75</v>
      </c>
      <c r="C1650" t="s">
        <v>480</v>
      </c>
      <c r="D1650">
        <v>260</v>
      </c>
      <c r="E1650" t="s">
        <v>481</v>
      </c>
      <c r="F1650" t="s">
        <v>482</v>
      </c>
      <c r="G1650" t="s">
        <v>483</v>
      </c>
      <c r="H1650" t="str">
        <f t="shared" si="25"/>
        <v>Robert Crochet</v>
      </c>
    </row>
    <row r="1651" spans="1:8" x14ac:dyDescent="0.3">
      <c r="A1651" s="1">
        <v>45344.708333333336</v>
      </c>
      <c r="B1651" s="1">
        <v>45344.75</v>
      </c>
      <c r="C1651" t="s">
        <v>480</v>
      </c>
      <c r="D1651">
        <v>292</v>
      </c>
      <c r="E1651" t="s">
        <v>497</v>
      </c>
      <c r="F1651" t="s">
        <v>498</v>
      </c>
      <c r="G1651" t="s">
        <v>499</v>
      </c>
      <c r="H1651" t="str">
        <f t="shared" si="25"/>
        <v>Christian Litz</v>
      </c>
    </row>
    <row r="1652" spans="1:8" x14ac:dyDescent="0.3">
      <c r="A1652" s="1">
        <v>45344.708333333336</v>
      </c>
      <c r="B1652" s="1">
        <v>45344.75</v>
      </c>
      <c r="C1652" t="s">
        <v>480</v>
      </c>
      <c r="D1652">
        <v>207</v>
      </c>
      <c r="E1652" t="s">
        <v>481</v>
      </c>
      <c r="F1652" t="s">
        <v>482</v>
      </c>
      <c r="G1652" t="s">
        <v>483</v>
      </c>
      <c r="H1652" t="str">
        <f t="shared" si="25"/>
        <v>Robert Crochet</v>
      </c>
    </row>
    <row r="1653" spans="1:8" x14ac:dyDescent="0.3">
      <c r="A1653" s="1">
        <v>45344.708333333336</v>
      </c>
      <c r="B1653" s="1">
        <v>45344.75</v>
      </c>
      <c r="C1653" t="s">
        <v>480</v>
      </c>
      <c r="D1653">
        <v>198</v>
      </c>
      <c r="E1653" t="s">
        <v>509</v>
      </c>
      <c r="F1653" t="s">
        <v>510</v>
      </c>
      <c r="G1653" t="s">
        <v>511</v>
      </c>
      <c r="H1653" t="str">
        <f t="shared" si="25"/>
        <v>Jessica Pittman</v>
      </c>
    </row>
    <row r="1654" spans="1:8" x14ac:dyDescent="0.3">
      <c r="A1654" s="1">
        <v>45344.708333333336</v>
      </c>
      <c r="B1654" s="1">
        <v>45344.75</v>
      </c>
      <c r="C1654" t="s">
        <v>480</v>
      </c>
      <c r="D1654">
        <v>44</v>
      </c>
      <c r="E1654" t="s">
        <v>509</v>
      </c>
      <c r="F1654" t="s">
        <v>510</v>
      </c>
      <c r="G1654" t="s">
        <v>511</v>
      </c>
      <c r="H1654" t="str">
        <f t="shared" si="25"/>
        <v>Jessica Pittman</v>
      </c>
    </row>
    <row r="1655" spans="1:8" x14ac:dyDescent="0.3">
      <c r="A1655" s="1">
        <v>45344.708333333336</v>
      </c>
      <c r="B1655" s="1">
        <v>45344.75</v>
      </c>
      <c r="C1655" t="s">
        <v>480</v>
      </c>
      <c r="D1655">
        <v>256</v>
      </c>
      <c r="E1655" t="s">
        <v>484</v>
      </c>
      <c r="F1655" t="s">
        <v>485</v>
      </c>
      <c r="G1655" t="s">
        <v>486</v>
      </c>
      <c r="H1655" t="str">
        <f t="shared" si="25"/>
        <v>Katherine Tyree</v>
      </c>
    </row>
    <row r="1656" spans="1:8" x14ac:dyDescent="0.3">
      <c r="A1656" s="1">
        <v>45344.708333333336</v>
      </c>
      <c r="B1656" s="1">
        <v>45344.75</v>
      </c>
      <c r="C1656" t="s">
        <v>480</v>
      </c>
      <c r="D1656">
        <v>279</v>
      </c>
      <c r="E1656" t="s">
        <v>484</v>
      </c>
      <c r="F1656" t="s">
        <v>485</v>
      </c>
      <c r="G1656" t="s">
        <v>486</v>
      </c>
      <c r="H1656" t="str">
        <f t="shared" si="25"/>
        <v>Katherine Tyree</v>
      </c>
    </row>
    <row r="1657" spans="1:8" x14ac:dyDescent="0.3">
      <c r="A1657" s="1">
        <v>45344.729166666664</v>
      </c>
      <c r="B1657" s="1">
        <v>45344.75</v>
      </c>
      <c r="C1657" t="s">
        <v>480</v>
      </c>
      <c r="D1657">
        <v>150</v>
      </c>
      <c r="E1657" t="s">
        <v>506</v>
      </c>
      <c r="F1657" t="s">
        <v>507</v>
      </c>
      <c r="G1657" t="s">
        <v>508</v>
      </c>
      <c r="H1657" t="str">
        <f t="shared" si="25"/>
        <v>Victoria Miley</v>
      </c>
    </row>
    <row r="1658" spans="1:8" x14ac:dyDescent="0.3">
      <c r="A1658" s="1">
        <v>45344.729166666664</v>
      </c>
      <c r="B1658" s="1">
        <v>45344.75</v>
      </c>
      <c r="C1658" t="s">
        <v>480</v>
      </c>
      <c r="D1658">
        <v>218</v>
      </c>
      <c r="E1658" t="s">
        <v>503</v>
      </c>
      <c r="F1658" t="s">
        <v>504</v>
      </c>
      <c r="G1658" t="s">
        <v>505</v>
      </c>
      <c r="H1658" t="str">
        <f t="shared" si="25"/>
        <v>D'Anna Pullen</v>
      </c>
    </row>
    <row r="1659" spans="1:8" x14ac:dyDescent="0.3">
      <c r="A1659" s="1">
        <v>45344.729166666664</v>
      </c>
      <c r="B1659" s="1">
        <v>45344.75</v>
      </c>
      <c r="C1659" t="s">
        <v>480</v>
      </c>
      <c r="D1659">
        <v>46</v>
      </c>
      <c r="E1659" t="s">
        <v>503</v>
      </c>
      <c r="F1659" t="s">
        <v>504</v>
      </c>
      <c r="G1659" t="s">
        <v>505</v>
      </c>
      <c r="H1659" t="str">
        <f t="shared" si="25"/>
        <v>D'Anna Pullen</v>
      </c>
    </row>
    <row r="1660" spans="1:8" x14ac:dyDescent="0.3">
      <c r="A1660" s="1">
        <v>45344.729166666664</v>
      </c>
      <c r="B1660" s="1">
        <v>45344.75</v>
      </c>
      <c r="C1660" t="s">
        <v>487</v>
      </c>
      <c r="D1660">
        <v>300</v>
      </c>
      <c r="E1660" t="s">
        <v>494</v>
      </c>
      <c r="F1660" t="s">
        <v>495</v>
      </c>
      <c r="G1660" t="s">
        <v>496</v>
      </c>
      <c r="H1660" t="str">
        <f t="shared" si="25"/>
        <v>Kelli Cruthirds</v>
      </c>
    </row>
    <row r="1661" spans="1:8" x14ac:dyDescent="0.3">
      <c r="A1661" s="1">
        <v>45345.291666666664</v>
      </c>
      <c r="B1661" s="1">
        <v>45345.333333333336</v>
      </c>
      <c r="C1661" t="s">
        <v>480</v>
      </c>
      <c r="D1661">
        <v>100</v>
      </c>
      <c r="E1661" t="s">
        <v>497</v>
      </c>
      <c r="F1661" t="s">
        <v>498</v>
      </c>
      <c r="G1661" t="s">
        <v>499</v>
      </c>
      <c r="H1661" t="str">
        <f t="shared" si="25"/>
        <v>Christian Litz</v>
      </c>
    </row>
    <row r="1662" spans="1:8" x14ac:dyDescent="0.3">
      <c r="A1662" s="1">
        <v>45345.291666666664</v>
      </c>
      <c r="B1662" s="1">
        <v>45345.333333333336</v>
      </c>
      <c r="C1662" t="s">
        <v>487</v>
      </c>
      <c r="D1662">
        <v>70</v>
      </c>
      <c r="E1662" t="s">
        <v>500</v>
      </c>
      <c r="F1662" t="s">
        <v>501</v>
      </c>
      <c r="G1662" t="s">
        <v>502</v>
      </c>
      <c r="H1662" t="str">
        <f t="shared" si="25"/>
        <v>James Allen</v>
      </c>
    </row>
    <row r="1663" spans="1:8" x14ac:dyDescent="0.3">
      <c r="A1663" s="1">
        <v>45345.291666666664</v>
      </c>
      <c r="B1663" s="1">
        <v>45345.333333333336</v>
      </c>
      <c r="C1663" t="s">
        <v>487</v>
      </c>
      <c r="D1663">
        <v>112</v>
      </c>
      <c r="E1663" t="s">
        <v>500</v>
      </c>
      <c r="F1663" t="s">
        <v>501</v>
      </c>
      <c r="G1663" t="s">
        <v>502</v>
      </c>
      <c r="H1663" t="str">
        <f t="shared" si="25"/>
        <v>James Allen</v>
      </c>
    </row>
    <row r="1664" spans="1:8" x14ac:dyDescent="0.3">
      <c r="A1664" s="1">
        <v>45345.333333333336</v>
      </c>
      <c r="B1664" s="1">
        <v>45345.354166666664</v>
      </c>
      <c r="C1664" t="s">
        <v>480</v>
      </c>
      <c r="D1664">
        <v>137</v>
      </c>
      <c r="E1664" t="s">
        <v>503</v>
      </c>
      <c r="F1664" t="s">
        <v>504</v>
      </c>
      <c r="G1664" t="s">
        <v>505</v>
      </c>
      <c r="H1664" t="str">
        <f t="shared" si="25"/>
        <v>D'Anna Pullen</v>
      </c>
    </row>
    <row r="1665" spans="1:8" x14ac:dyDescent="0.3">
      <c r="A1665" s="1">
        <v>45345.333333333336</v>
      </c>
      <c r="B1665" s="1">
        <v>45345.354166666664</v>
      </c>
      <c r="C1665" t="s">
        <v>480</v>
      </c>
      <c r="D1665">
        <v>245</v>
      </c>
      <c r="E1665" t="s">
        <v>488</v>
      </c>
      <c r="F1665" t="s">
        <v>489</v>
      </c>
      <c r="G1665" t="s">
        <v>490</v>
      </c>
      <c r="H1665" t="str">
        <f t="shared" si="25"/>
        <v>Kelsea Rodriguez</v>
      </c>
    </row>
    <row r="1666" spans="1:8" x14ac:dyDescent="0.3">
      <c r="A1666" s="1">
        <v>45345.333333333336</v>
      </c>
      <c r="B1666" s="1">
        <v>45345.354166666664</v>
      </c>
      <c r="C1666" t="s">
        <v>480</v>
      </c>
      <c r="D1666">
        <v>58</v>
      </c>
      <c r="E1666" t="s">
        <v>506</v>
      </c>
      <c r="F1666" t="s">
        <v>507</v>
      </c>
      <c r="G1666" t="s">
        <v>508</v>
      </c>
      <c r="H1666" t="str">
        <f t="shared" si="25"/>
        <v>Victoria Miley</v>
      </c>
    </row>
    <row r="1667" spans="1:8" x14ac:dyDescent="0.3">
      <c r="A1667" s="1">
        <v>45345.333333333336</v>
      </c>
      <c r="B1667" s="1">
        <v>45345.375</v>
      </c>
      <c r="C1667" t="s">
        <v>480</v>
      </c>
      <c r="D1667">
        <v>34</v>
      </c>
      <c r="E1667" t="s">
        <v>512</v>
      </c>
      <c r="F1667" t="s">
        <v>513</v>
      </c>
      <c r="G1667" t="s">
        <v>514</v>
      </c>
      <c r="H1667" t="str">
        <f t="shared" ref="H1667:H1730" si="26">CONCATENATE(F1667," ",G1667)</f>
        <v>Amber Hickman</v>
      </c>
    </row>
    <row r="1668" spans="1:8" x14ac:dyDescent="0.3">
      <c r="A1668" s="1">
        <v>45345.333333333336</v>
      </c>
      <c r="B1668" s="1">
        <v>45345.375</v>
      </c>
      <c r="C1668" t="s">
        <v>480</v>
      </c>
      <c r="D1668">
        <v>30</v>
      </c>
      <c r="E1668" t="s">
        <v>497</v>
      </c>
      <c r="F1668" t="s">
        <v>498</v>
      </c>
      <c r="G1668" t="s">
        <v>499</v>
      </c>
      <c r="H1668" t="str">
        <f t="shared" si="26"/>
        <v>Christian Litz</v>
      </c>
    </row>
    <row r="1669" spans="1:8" x14ac:dyDescent="0.3">
      <c r="A1669" s="1">
        <v>45345.333333333336</v>
      </c>
      <c r="B1669" s="1">
        <v>45345.375</v>
      </c>
      <c r="C1669" t="s">
        <v>480</v>
      </c>
      <c r="D1669">
        <v>196</v>
      </c>
      <c r="E1669" t="s">
        <v>497</v>
      </c>
      <c r="F1669" t="s">
        <v>498</v>
      </c>
      <c r="G1669" t="s">
        <v>499</v>
      </c>
      <c r="H1669" t="str">
        <f t="shared" si="26"/>
        <v>Christian Litz</v>
      </c>
    </row>
    <row r="1670" spans="1:8" x14ac:dyDescent="0.3">
      <c r="A1670" s="1">
        <v>45345.333333333336</v>
      </c>
      <c r="B1670" s="1">
        <v>45345.375</v>
      </c>
      <c r="C1670" t="s">
        <v>487</v>
      </c>
      <c r="D1670">
        <v>161</v>
      </c>
      <c r="E1670" t="s">
        <v>500</v>
      </c>
      <c r="F1670" t="s">
        <v>501</v>
      </c>
      <c r="G1670" t="s">
        <v>502</v>
      </c>
      <c r="H1670" t="str">
        <f t="shared" si="26"/>
        <v>James Allen</v>
      </c>
    </row>
    <row r="1671" spans="1:8" x14ac:dyDescent="0.3">
      <c r="A1671" s="1">
        <v>45345.333333333336</v>
      </c>
      <c r="B1671" s="1">
        <v>45345.375</v>
      </c>
      <c r="C1671" t="s">
        <v>487</v>
      </c>
      <c r="D1671">
        <v>224</v>
      </c>
      <c r="E1671" t="s">
        <v>515</v>
      </c>
      <c r="F1671" t="s">
        <v>516</v>
      </c>
      <c r="G1671" t="s">
        <v>517</v>
      </c>
      <c r="H1671" t="str">
        <f t="shared" si="26"/>
        <v>Breanna Grieco</v>
      </c>
    </row>
    <row r="1672" spans="1:8" x14ac:dyDescent="0.3">
      <c r="A1672" s="1">
        <v>45345.333333333336</v>
      </c>
      <c r="B1672" s="1">
        <v>45345.375</v>
      </c>
      <c r="C1672" t="s">
        <v>487</v>
      </c>
      <c r="D1672">
        <v>17</v>
      </c>
      <c r="E1672" t="s">
        <v>500</v>
      </c>
      <c r="F1672" t="s">
        <v>501</v>
      </c>
      <c r="G1672" t="s">
        <v>502</v>
      </c>
      <c r="H1672" t="str">
        <f t="shared" si="26"/>
        <v>James Allen</v>
      </c>
    </row>
    <row r="1673" spans="1:8" x14ac:dyDescent="0.3">
      <c r="A1673" s="1">
        <v>45345.354166666664</v>
      </c>
      <c r="B1673" s="1">
        <v>45345.375</v>
      </c>
      <c r="C1673" t="s">
        <v>480</v>
      </c>
      <c r="D1673">
        <v>245</v>
      </c>
      <c r="E1673" t="s">
        <v>506</v>
      </c>
      <c r="F1673" t="s">
        <v>507</v>
      </c>
      <c r="G1673" t="s">
        <v>508</v>
      </c>
      <c r="H1673" t="str">
        <f t="shared" si="26"/>
        <v>Victoria Miley</v>
      </c>
    </row>
    <row r="1674" spans="1:8" x14ac:dyDescent="0.3">
      <c r="A1674" s="1">
        <v>45345.354166666664</v>
      </c>
      <c r="B1674" s="1">
        <v>45345.375</v>
      </c>
      <c r="C1674" t="s">
        <v>480</v>
      </c>
      <c r="D1674">
        <v>246</v>
      </c>
      <c r="E1674" t="s">
        <v>488</v>
      </c>
      <c r="F1674" t="s">
        <v>489</v>
      </c>
      <c r="G1674" t="s">
        <v>490</v>
      </c>
      <c r="H1674" t="str">
        <f t="shared" si="26"/>
        <v>Kelsea Rodriguez</v>
      </c>
    </row>
    <row r="1675" spans="1:8" x14ac:dyDescent="0.3">
      <c r="A1675" s="1">
        <v>45345.354166666664</v>
      </c>
      <c r="B1675" s="1">
        <v>45345.375</v>
      </c>
      <c r="C1675" t="s">
        <v>480</v>
      </c>
      <c r="D1675">
        <v>335</v>
      </c>
      <c r="E1675" t="s">
        <v>503</v>
      </c>
      <c r="F1675" t="s">
        <v>504</v>
      </c>
      <c r="G1675" t="s">
        <v>505</v>
      </c>
      <c r="H1675" t="str">
        <f t="shared" si="26"/>
        <v>D'Anna Pullen</v>
      </c>
    </row>
    <row r="1676" spans="1:8" x14ac:dyDescent="0.3">
      <c r="A1676" s="1">
        <v>45345.375</v>
      </c>
      <c r="B1676" s="1">
        <v>45345.395833333336</v>
      </c>
      <c r="C1676" t="s">
        <v>480</v>
      </c>
      <c r="D1676">
        <v>254</v>
      </c>
      <c r="E1676" t="s">
        <v>488</v>
      </c>
      <c r="F1676" t="s">
        <v>489</v>
      </c>
      <c r="G1676" t="s">
        <v>490</v>
      </c>
      <c r="H1676" t="str">
        <f t="shared" si="26"/>
        <v>Kelsea Rodriguez</v>
      </c>
    </row>
    <row r="1677" spans="1:8" x14ac:dyDescent="0.3">
      <c r="A1677" s="1">
        <v>45345.375</v>
      </c>
      <c r="B1677" s="1">
        <v>45345.395833333336</v>
      </c>
      <c r="C1677" t="s">
        <v>480</v>
      </c>
      <c r="D1677">
        <v>313</v>
      </c>
      <c r="E1677" t="s">
        <v>497</v>
      </c>
      <c r="F1677" t="s">
        <v>498</v>
      </c>
      <c r="G1677" t="s">
        <v>499</v>
      </c>
      <c r="H1677" t="str">
        <f t="shared" si="26"/>
        <v>Christian Litz</v>
      </c>
    </row>
    <row r="1678" spans="1:8" x14ac:dyDescent="0.3">
      <c r="A1678" s="1">
        <v>45345.375</v>
      </c>
      <c r="B1678" s="1">
        <v>45345.395833333336</v>
      </c>
      <c r="C1678" t="s">
        <v>480</v>
      </c>
      <c r="D1678">
        <v>63</v>
      </c>
      <c r="E1678" t="s">
        <v>503</v>
      </c>
      <c r="F1678" t="s">
        <v>504</v>
      </c>
      <c r="G1678" t="s">
        <v>505</v>
      </c>
      <c r="H1678" t="str">
        <f t="shared" si="26"/>
        <v>D'Anna Pullen</v>
      </c>
    </row>
    <row r="1679" spans="1:8" x14ac:dyDescent="0.3">
      <c r="A1679" s="1">
        <v>45345.375</v>
      </c>
      <c r="B1679" s="1">
        <v>45345.395833333336</v>
      </c>
      <c r="C1679" t="s">
        <v>487</v>
      </c>
      <c r="D1679">
        <v>314</v>
      </c>
      <c r="E1679" t="s">
        <v>494</v>
      </c>
      <c r="F1679" t="s">
        <v>495</v>
      </c>
      <c r="G1679" t="s">
        <v>496</v>
      </c>
      <c r="H1679" t="str">
        <f t="shared" si="26"/>
        <v>Kelli Cruthirds</v>
      </c>
    </row>
    <row r="1680" spans="1:8" x14ac:dyDescent="0.3">
      <c r="A1680" s="1">
        <v>45345.375</v>
      </c>
      <c r="B1680" s="1">
        <v>45345.416666666664</v>
      </c>
      <c r="C1680" t="s">
        <v>480</v>
      </c>
      <c r="D1680">
        <v>347</v>
      </c>
      <c r="E1680" t="s">
        <v>512</v>
      </c>
      <c r="F1680" t="s">
        <v>513</v>
      </c>
      <c r="G1680" t="s">
        <v>514</v>
      </c>
      <c r="H1680" t="str">
        <f t="shared" si="26"/>
        <v>Amber Hickman</v>
      </c>
    </row>
    <row r="1681" spans="1:8" x14ac:dyDescent="0.3">
      <c r="A1681" s="1">
        <v>45345.375</v>
      </c>
      <c r="B1681" s="1">
        <v>45345.416666666664</v>
      </c>
      <c r="C1681" t="s">
        <v>480</v>
      </c>
      <c r="D1681">
        <v>102</v>
      </c>
      <c r="E1681" t="s">
        <v>512</v>
      </c>
      <c r="F1681" t="s">
        <v>513</v>
      </c>
      <c r="G1681" t="s">
        <v>514</v>
      </c>
      <c r="H1681" t="str">
        <f t="shared" si="26"/>
        <v>Amber Hickman</v>
      </c>
    </row>
    <row r="1682" spans="1:8" x14ac:dyDescent="0.3">
      <c r="A1682" s="1">
        <v>45345.375</v>
      </c>
      <c r="B1682" s="1">
        <v>45345.416666666664</v>
      </c>
      <c r="C1682" t="s">
        <v>524</v>
      </c>
      <c r="D1682">
        <v>72</v>
      </c>
      <c r="E1682" t="s">
        <v>481</v>
      </c>
      <c r="F1682" t="s">
        <v>482</v>
      </c>
      <c r="G1682" t="s">
        <v>483</v>
      </c>
      <c r="H1682" t="str">
        <f t="shared" si="26"/>
        <v>Robert Crochet</v>
      </c>
    </row>
    <row r="1683" spans="1:8" x14ac:dyDescent="0.3">
      <c r="A1683" s="1">
        <v>45345.375</v>
      </c>
      <c r="B1683" s="1">
        <v>45345.416666666664</v>
      </c>
      <c r="C1683" t="s">
        <v>487</v>
      </c>
      <c r="D1683">
        <v>168</v>
      </c>
      <c r="E1683" t="s">
        <v>500</v>
      </c>
      <c r="F1683" t="s">
        <v>501</v>
      </c>
      <c r="G1683" t="s">
        <v>502</v>
      </c>
      <c r="H1683" t="str">
        <f t="shared" si="26"/>
        <v>James Allen</v>
      </c>
    </row>
    <row r="1684" spans="1:8" x14ac:dyDescent="0.3">
      <c r="A1684" s="1">
        <v>45345.375</v>
      </c>
      <c r="B1684" s="1">
        <v>45345.416666666664</v>
      </c>
      <c r="C1684" t="s">
        <v>487</v>
      </c>
      <c r="D1684">
        <v>210</v>
      </c>
      <c r="E1684" t="s">
        <v>500</v>
      </c>
      <c r="F1684" t="s">
        <v>501</v>
      </c>
      <c r="G1684" t="s">
        <v>502</v>
      </c>
      <c r="H1684" t="str">
        <f t="shared" si="26"/>
        <v>James Allen</v>
      </c>
    </row>
    <row r="1685" spans="1:8" x14ac:dyDescent="0.3">
      <c r="A1685" s="1">
        <v>45345.375</v>
      </c>
      <c r="B1685" s="1">
        <v>45345.416666666664</v>
      </c>
      <c r="C1685" t="s">
        <v>487</v>
      </c>
      <c r="D1685">
        <v>35</v>
      </c>
      <c r="E1685" t="s">
        <v>515</v>
      </c>
      <c r="F1685" t="s">
        <v>516</v>
      </c>
      <c r="G1685" t="s">
        <v>517</v>
      </c>
      <c r="H1685" t="str">
        <f t="shared" si="26"/>
        <v>Breanna Grieco</v>
      </c>
    </row>
    <row r="1686" spans="1:8" x14ac:dyDescent="0.3">
      <c r="A1686" s="1">
        <v>45345.395833333336</v>
      </c>
      <c r="B1686" s="1">
        <v>45345.416666666664</v>
      </c>
      <c r="C1686" t="s">
        <v>480</v>
      </c>
      <c r="D1686">
        <v>159</v>
      </c>
      <c r="E1686" t="s">
        <v>503</v>
      </c>
      <c r="F1686" t="s">
        <v>504</v>
      </c>
      <c r="G1686" t="s">
        <v>505</v>
      </c>
      <c r="H1686" t="str">
        <f t="shared" si="26"/>
        <v>D'Anna Pullen</v>
      </c>
    </row>
    <row r="1687" spans="1:8" x14ac:dyDescent="0.3">
      <c r="A1687" s="1">
        <v>45345.395833333336</v>
      </c>
      <c r="B1687" s="1">
        <v>45345.416666666664</v>
      </c>
      <c r="C1687" t="s">
        <v>480</v>
      </c>
      <c r="D1687">
        <v>176</v>
      </c>
      <c r="E1687" t="s">
        <v>497</v>
      </c>
      <c r="F1687" t="s">
        <v>498</v>
      </c>
      <c r="G1687" t="s">
        <v>499</v>
      </c>
      <c r="H1687" t="str">
        <f t="shared" si="26"/>
        <v>Christian Litz</v>
      </c>
    </row>
    <row r="1688" spans="1:8" x14ac:dyDescent="0.3">
      <c r="A1688" s="1">
        <v>45345.395833333336</v>
      </c>
      <c r="B1688" s="1">
        <v>45345.416666666664</v>
      </c>
      <c r="C1688" t="s">
        <v>480</v>
      </c>
      <c r="D1688">
        <v>25</v>
      </c>
      <c r="E1688" t="s">
        <v>506</v>
      </c>
      <c r="F1688" t="s">
        <v>507</v>
      </c>
      <c r="G1688" t="s">
        <v>508</v>
      </c>
      <c r="H1688" t="str">
        <f t="shared" si="26"/>
        <v>Victoria Miley</v>
      </c>
    </row>
    <row r="1689" spans="1:8" x14ac:dyDescent="0.3">
      <c r="A1689" s="1">
        <v>45345.416666666664</v>
      </c>
      <c r="B1689" s="1">
        <v>45345.4375</v>
      </c>
      <c r="C1689" t="s">
        <v>480</v>
      </c>
      <c r="D1689">
        <v>159</v>
      </c>
      <c r="E1689" t="s">
        <v>488</v>
      </c>
      <c r="F1689" t="s">
        <v>489</v>
      </c>
      <c r="G1689" t="s">
        <v>490</v>
      </c>
      <c r="H1689" t="str">
        <f t="shared" si="26"/>
        <v>Kelsea Rodriguez</v>
      </c>
    </row>
    <row r="1690" spans="1:8" x14ac:dyDescent="0.3">
      <c r="A1690" s="1">
        <v>45345.416666666664</v>
      </c>
      <c r="B1690" s="1">
        <v>45345.4375</v>
      </c>
      <c r="C1690" t="s">
        <v>480</v>
      </c>
      <c r="D1690">
        <v>76</v>
      </c>
      <c r="E1690" t="s">
        <v>506</v>
      </c>
      <c r="F1690" t="s">
        <v>507</v>
      </c>
      <c r="G1690" t="s">
        <v>508</v>
      </c>
      <c r="H1690" t="str">
        <f t="shared" si="26"/>
        <v>Victoria Miley</v>
      </c>
    </row>
    <row r="1691" spans="1:8" x14ac:dyDescent="0.3">
      <c r="A1691" s="1">
        <v>45345.416666666664</v>
      </c>
      <c r="B1691" s="1">
        <v>45345.4375</v>
      </c>
      <c r="C1691" t="s">
        <v>487</v>
      </c>
      <c r="D1691">
        <v>211</v>
      </c>
      <c r="E1691" t="s">
        <v>494</v>
      </c>
      <c r="F1691" t="s">
        <v>495</v>
      </c>
      <c r="G1691" t="s">
        <v>496</v>
      </c>
      <c r="H1691" t="str">
        <f t="shared" si="26"/>
        <v>Kelli Cruthirds</v>
      </c>
    </row>
    <row r="1692" spans="1:8" x14ac:dyDescent="0.3">
      <c r="A1692" s="1">
        <v>45345.416666666664</v>
      </c>
      <c r="B1692" s="1">
        <v>45345.458333333336</v>
      </c>
      <c r="C1692" t="s">
        <v>480</v>
      </c>
      <c r="D1692">
        <v>98</v>
      </c>
      <c r="E1692" t="s">
        <v>512</v>
      </c>
      <c r="F1692" t="s">
        <v>513</v>
      </c>
      <c r="G1692" t="s">
        <v>514</v>
      </c>
      <c r="H1692" t="str">
        <f t="shared" si="26"/>
        <v>Amber Hickman</v>
      </c>
    </row>
    <row r="1693" spans="1:8" x14ac:dyDescent="0.3">
      <c r="A1693" s="1">
        <v>45345.416666666664</v>
      </c>
      <c r="B1693" s="1">
        <v>45345.458333333336</v>
      </c>
      <c r="C1693" t="s">
        <v>480</v>
      </c>
      <c r="D1693">
        <v>319</v>
      </c>
      <c r="E1693" t="s">
        <v>484</v>
      </c>
      <c r="F1693" t="s">
        <v>485</v>
      </c>
      <c r="G1693" t="s">
        <v>486</v>
      </c>
      <c r="H1693" t="str">
        <f t="shared" si="26"/>
        <v>Katherine Tyree</v>
      </c>
    </row>
    <row r="1694" spans="1:8" x14ac:dyDescent="0.3">
      <c r="A1694" s="1">
        <v>45345.416666666664</v>
      </c>
      <c r="B1694" s="1">
        <v>45345.458333333336</v>
      </c>
      <c r="C1694" t="s">
        <v>480</v>
      </c>
      <c r="D1694">
        <v>241</v>
      </c>
      <c r="E1694" t="s">
        <v>497</v>
      </c>
      <c r="F1694" t="s">
        <v>498</v>
      </c>
      <c r="G1694" t="s">
        <v>499</v>
      </c>
      <c r="H1694" t="str">
        <f t="shared" si="26"/>
        <v>Christian Litz</v>
      </c>
    </row>
    <row r="1695" spans="1:8" x14ac:dyDescent="0.3">
      <c r="A1695" s="1">
        <v>45345.416666666664</v>
      </c>
      <c r="B1695" s="1">
        <v>45345.458333333336</v>
      </c>
      <c r="C1695" t="s">
        <v>480</v>
      </c>
      <c r="D1695">
        <v>166</v>
      </c>
      <c r="E1695" t="s">
        <v>497</v>
      </c>
      <c r="F1695" t="s">
        <v>498</v>
      </c>
      <c r="G1695" t="s">
        <v>499</v>
      </c>
      <c r="H1695" t="str">
        <f t="shared" si="26"/>
        <v>Christian Litz</v>
      </c>
    </row>
    <row r="1696" spans="1:8" x14ac:dyDescent="0.3">
      <c r="A1696" s="1">
        <v>45345.416666666664</v>
      </c>
      <c r="B1696" s="1">
        <v>45345.458333333336</v>
      </c>
      <c r="C1696" t="s">
        <v>480</v>
      </c>
      <c r="D1696">
        <v>165</v>
      </c>
      <c r="E1696" t="s">
        <v>484</v>
      </c>
      <c r="F1696" t="s">
        <v>485</v>
      </c>
      <c r="G1696" t="s">
        <v>486</v>
      </c>
      <c r="H1696" t="str">
        <f t="shared" si="26"/>
        <v>Katherine Tyree</v>
      </c>
    </row>
    <row r="1697" spans="1:8" x14ac:dyDescent="0.3">
      <c r="A1697" s="1">
        <v>45345.416666666664</v>
      </c>
      <c r="B1697" s="1">
        <v>45345.458333333336</v>
      </c>
      <c r="C1697" t="s">
        <v>480</v>
      </c>
      <c r="D1697">
        <v>250</v>
      </c>
      <c r="E1697" t="s">
        <v>497</v>
      </c>
      <c r="F1697" t="s">
        <v>498</v>
      </c>
      <c r="G1697" t="s">
        <v>499</v>
      </c>
      <c r="H1697" t="str">
        <f t="shared" si="26"/>
        <v>Christian Litz</v>
      </c>
    </row>
    <row r="1698" spans="1:8" x14ac:dyDescent="0.3">
      <c r="A1698" s="1">
        <v>45345.416666666664</v>
      </c>
      <c r="B1698" s="1">
        <v>45345.458333333336</v>
      </c>
      <c r="C1698" t="s">
        <v>487</v>
      </c>
      <c r="D1698">
        <v>232</v>
      </c>
      <c r="E1698" t="s">
        <v>515</v>
      </c>
      <c r="F1698" t="s">
        <v>516</v>
      </c>
      <c r="G1698" t="s">
        <v>517</v>
      </c>
      <c r="H1698" t="str">
        <f t="shared" si="26"/>
        <v>Breanna Grieco</v>
      </c>
    </row>
    <row r="1699" spans="1:8" x14ac:dyDescent="0.3">
      <c r="A1699" s="1">
        <v>45345.416666666664</v>
      </c>
      <c r="B1699" s="1">
        <v>45345.458333333336</v>
      </c>
      <c r="C1699" t="s">
        <v>487</v>
      </c>
      <c r="D1699">
        <v>324</v>
      </c>
      <c r="E1699" t="s">
        <v>500</v>
      </c>
      <c r="F1699" t="s">
        <v>501</v>
      </c>
      <c r="G1699" t="s">
        <v>502</v>
      </c>
      <c r="H1699" t="str">
        <f t="shared" si="26"/>
        <v>James Allen</v>
      </c>
    </row>
    <row r="1700" spans="1:8" x14ac:dyDescent="0.3">
      <c r="A1700" s="1">
        <v>45345.416666666664</v>
      </c>
      <c r="B1700" s="1">
        <v>45345.458333333336</v>
      </c>
      <c r="C1700" t="s">
        <v>487</v>
      </c>
      <c r="D1700">
        <v>38</v>
      </c>
      <c r="E1700" t="s">
        <v>500</v>
      </c>
      <c r="F1700" t="s">
        <v>501</v>
      </c>
      <c r="G1700" t="s">
        <v>502</v>
      </c>
      <c r="H1700" t="str">
        <f t="shared" si="26"/>
        <v>James Allen</v>
      </c>
    </row>
    <row r="1701" spans="1:8" x14ac:dyDescent="0.3">
      <c r="A1701" s="1">
        <v>45345.4375</v>
      </c>
      <c r="B1701" s="1">
        <v>45345.458333333336</v>
      </c>
      <c r="C1701" t="s">
        <v>480</v>
      </c>
      <c r="D1701">
        <v>208</v>
      </c>
      <c r="E1701" t="s">
        <v>506</v>
      </c>
      <c r="F1701" t="s">
        <v>507</v>
      </c>
      <c r="G1701" t="s">
        <v>508</v>
      </c>
      <c r="H1701" t="str">
        <f t="shared" si="26"/>
        <v>Victoria Miley</v>
      </c>
    </row>
    <row r="1702" spans="1:8" x14ac:dyDescent="0.3">
      <c r="A1702" s="1">
        <v>45345.4375</v>
      </c>
      <c r="B1702" s="1">
        <v>45345.458333333336</v>
      </c>
      <c r="C1702" t="s">
        <v>480</v>
      </c>
      <c r="D1702">
        <v>59</v>
      </c>
      <c r="E1702" t="s">
        <v>488</v>
      </c>
      <c r="F1702" t="s">
        <v>489</v>
      </c>
      <c r="G1702" t="s">
        <v>490</v>
      </c>
      <c r="H1702" t="str">
        <f t="shared" si="26"/>
        <v>Kelsea Rodriguez</v>
      </c>
    </row>
    <row r="1703" spans="1:8" x14ac:dyDescent="0.3">
      <c r="A1703" s="1">
        <v>45345.4375</v>
      </c>
      <c r="B1703" s="1">
        <v>45345.458333333336</v>
      </c>
      <c r="C1703" t="s">
        <v>480</v>
      </c>
      <c r="D1703">
        <v>328</v>
      </c>
      <c r="E1703" t="s">
        <v>503</v>
      </c>
      <c r="F1703" t="s">
        <v>504</v>
      </c>
      <c r="G1703" t="s">
        <v>505</v>
      </c>
      <c r="H1703" t="str">
        <f t="shared" si="26"/>
        <v>D'Anna Pullen</v>
      </c>
    </row>
    <row r="1704" spans="1:8" x14ac:dyDescent="0.3">
      <c r="A1704" s="1">
        <v>45345.4375</v>
      </c>
      <c r="B1704" s="1">
        <v>45345.458333333336</v>
      </c>
      <c r="C1704" t="s">
        <v>487</v>
      </c>
      <c r="D1704">
        <v>286</v>
      </c>
      <c r="E1704" t="s">
        <v>494</v>
      </c>
      <c r="F1704" t="s">
        <v>495</v>
      </c>
      <c r="G1704" t="s">
        <v>496</v>
      </c>
      <c r="H1704" t="str">
        <f t="shared" si="26"/>
        <v>Kelli Cruthirds</v>
      </c>
    </row>
    <row r="1705" spans="1:8" x14ac:dyDescent="0.3">
      <c r="A1705" s="1">
        <v>45345.458333333336</v>
      </c>
      <c r="B1705" s="1">
        <v>45345.479166666664</v>
      </c>
      <c r="C1705" t="s">
        <v>480</v>
      </c>
      <c r="D1705">
        <v>291</v>
      </c>
      <c r="E1705" t="s">
        <v>503</v>
      </c>
      <c r="F1705" t="s">
        <v>504</v>
      </c>
      <c r="G1705" t="s">
        <v>505</v>
      </c>
      <c r="H1705" t="str">
        <f t="shared" si="26"/>
        <v>D'Anna Pullen</v>
      </c>
    </row>
    <row r="1706" spans="1:8" x14ac:dyDescent="0.3">
      <c r="A1706" s="1">
        <v>45345.458333333336</v>
      </c>
      <c r="B1706" s="1">
        <v>45345.479166666664</v>
      </c>
      <c r="C1706" t="s">
        <v>480</v>
      </c>
      <c r="D1706">
        <v>59</v>
      </c>
      <c r="E1706" t="s">
        <v>506</v>
      </c>
      <c r="F1706" t="s">
        <v>507</v>
      </c>
      <c r="G1706" t="s">
        <v>508</v>
      </c>
      <c r="H1706" t="str">
        <f t="shared" si="26"/>
        <v>Victoria Miley</v>
      </c>
    </row>
    <row r="1707" spans="1:8" x14ac:dyDescent="0.3">
      <c r="A1707" s="1">
        <v>45345.458333333336</v>
      </c>
      <c r="B1707" s="1">
        <v>45345.479166666664</v>
      </c>
      <c r="C1707" t="s">
        <v>480</v>
      </c>
      <c r="D1707">
        <v>37</v>
      </c>
      <c r="E1707" t="s">
        <v>488</v>
      </c>
      <c r="F1707" t="s">
        <v>489</v>
      </c>
      <c r="G1707" t="s">
        <v>490</v>
      </c>
      <c r="H1707" t="str">
        <f t="shared" si="26"/>
        <v>Kelsea Rodriguez</v>
      </c>
    </row>
    <row r="1708" spans="1:8" x14ac:dyDescent="0.3">
      <c r="A1708" s="1">
        <v>45345.458333333336</v>
      </c>
      <c r="B1708" s="1">
        <v>45345.479166666664</v>
      </c>
      <c r="C1708" t="s">
        <v>487</v>
      </c>
      <c r="D1708">
        <v>282</v>
      </c>
      <c r="E1708" t="s">
        <v>494</v>
      </c>
      <c r="F1708" t="s">
        <v>495</v>
      </c>
      <c r="G1708" t="s">
        <v>496</v>
      </c>
      <c r="H1708" t="str">
        <f t="shared" si="26"/>
        <v>Kelli Cruthirds</v>
      </c>
    </row>
    <row r="1709" spans="1:8" x14ac:dyDescent="0.3">
      <c r="A1709" s="1">
        <v>45345.458333333336</v>
      </c>
      <c r="B1709" s="1">
        <v>45345.5</v>
      </c>
      <c r="C1709" t="s">
        <v>480</v>
      </c>
      <c r="D1709">
        <v>32</v>
      </c>
      <c r="E1709" t="s">
        <v>484</v>
      </c>
      <c r="F1709" t="s">
        <v>485</v>
      </c>
      <c r="G1709" t="s">
        <v>486</v>
      </c>
      <c r="H1709" t="str">
        <f t="shared" si="26"/>
        <v>Katherine Tyree</v>
      </c>
    </row>
    <row r="1710" spans="1:8" x14ac:dyDescent="0.3">
      <c r="A1710" s="1">
        <v>45345.458333333336</v>
      </c>
      <c r="B1710" s="1">
        <v>45345.5</v>
      </c>
      <c r="C1710" t="s">
        <v>480</v>
      </c>
      <c r="D1710">
        <v>264</v>
      </c>
      <c r="E1710" t="s">
        <v>484</v>
      </c>
      <c r="F1710" t="s">
        <v>485</v>
      </c>
      <c r="G1710" t="s">
        <v>486</v>
      </c>
      <c r="H1710" t="str">
        <f t="shared" si="26"/>
        <v>Katherine Tyree</v>
      </c>
    </row>
    <row r="1711" spans="1:8" x14ac:dyDescent="0.3">
      <c r="A1711" s="1">
        <v>45345.458333333336</v>
      </c>
      <c r="B1711" s="1">
        <v>45345.5</v>
      </c>
      <c r="C1711" t="s">
        <v>480</v>
      </c>
      <c r="D1711">
        <v>178</v>
      </c>
      <c r="E1711" t="s">
        <v>497</v>
      </c>
      <c r="F1711" t="s">
        <v>498</v>
      </c>
      <c r="G1711" t="s">
        <v>499</v>
      </c>
      <c r="H1711" t="str">
        <f t="shared" si="26"/>
        <v>Christian Litz</v>
      </c>
    </row>
    <row r="1712" spans="1:8" x14ac:dyDescent="0.3">
      <c r="A1712" s="1">
        <v>45345.458333333336</v>
      </c>
      <c r="B1712" s="1">
        <v>45345.5</v>
      </c>
      <c r="C1712" t="s">
        <v>480</v>
      </c>
      <c r="D1712">
        <v>60</v>
      </c>
      <c r="E1712" t="s">
        <v>512</v>
      </c>
      <c r="F1712" t="s">
        <v>513</v>
      </c>
      <c r="G1712" t="s">
        <v>514</v>
      </c>
      <c r="H1712" t="str">
        <f t="shared" si="26"/>
        <v>Amber Hickman</v>
      </c>
    </row>
    <row r="1713" spans="1:8" x14ac:dyDescent="0.3">
      <c r="A1713" s="1">
        <v>45345.458333333336</v>
      </c>
      <c r="B1713" s="1">
        <v>45345.5</v>
      </c>
      <c r="C1713" t="s">
        <v>480</v>
      </c>
      <c r="D1713">
        <v>19</v>
      </c>
      <c r="E1713" t="s">
        <v>512</v>
      </c>
      <c r="F1713" t="s">
        <v>513</v>
      </c>
      <c r="G1713" t="s">
        <v>514</v>
      </c>
      <c r="H1713" t="str">
        <f t="shared" si="26"/>
        <v>Amber Hickman</v>
      </c>
    </row>
    <row r="1714" spans="1:8" x14ac:dyDescent="0.3">
      <c r="A1714" s="1">
        <v>45345.458333333336</v>
      </c>
      <c r="B1714" s="1">
        <v>45345.5</v>
      </c>
      <c r="C1714" t="s">
        <v>487</v>
      </c>
      <c r="D1714">
        <v>302</v>
      </c>
      <c r="E1714" t="s">
        <v>515</v>
      </c>
      <c r="F1714" t="s">
        <v>516</v>
      </c>
      <c r="G1714" t="s">
        <v>517</v>
      </c>
      <c r="H1714" t="str">
        <f t="shared" si="26"/>
        <v>Breanna Grieco</v>
      </c>
    </row>
    <row r="1715" spans="1:8" x14ac:dyDescent="0.3">
      <c r="A1715" s="1">
        <v>45345.458333333336</v>
      </c>
      <c r="B1715" s="1">
        <v>45345.5</v>
      </c>
      <c r="C1715" t="s">
        <v>487</v>
      </c>
      <c r="D1715">
        <v>3</v>
      </c>
      <c r="E1715" t="s">
        <v>500</v>
      </c>
      <c r="F1715" t="s">
        <v>501</v>
      </c>
      <c r="G1715" t="s">
        <v>502</v>
      </c>
      <c r="H1715" t="str">
        <f t="shared" si="26"/>
        <v>James Allen</v>
      </c>
    </row>
    <row r="1716" spans="1:8" x14ac:dyDescent="0.3">
      <c r="A1716" s="1">
        <v>45345.479166666664</v>
      </c>
      <c r="B1716" s="1">
        <v>45345.5</v>
      </c>
      <c r="C1716" t="s">
        <v>480</v>
      </c>
      <c r="D1716">
        <v>291</v>
      </c>
      <c r="E1716" t="s">
        <v>488</v>
      </c>
      <c r="F1716" t="s">
        <v>489</v>
      </c>
      <c r="G1716" t="s">
        <v>490</v>
      </c>
      <c r="H1716" t="str">
        <f t="shared" si="26"/>
        <v>Kelsea Rodriguez</v>
      </c>
    </row>
    <row r="1717" spans="1:8" x14ac:dyDescent="0.3">
      <c r="A1717" s="1">
        <v>45345.479166666664</v>
      </c>
      <c r="B1717" s="1">
        <v>45345.5</v>
      </c>
      <c r="C1717" t="s">
        <v>480</v>
      </c>
      <c r="D1717">
        <v>217</v>
      </c>
      <c r="E1717" t="s">
        <v>503</v>
      </c>
      <c r="F1717" t="s">
        <v>504</v>
      </c>
      <c r="G1717" t="s">
        <v>505</v>
      </c>
      <c r="H1717" t="str">
        <f t="shared" si="26"/>
        <v>D'Anna Pullen</v>
      </c>
    </row>
    <row r="1718" spans="1:8" x14ac:dyDescent="0.3">
      <c r="A1718" s="1">
        <v>45345.5</v>
      </c>
      <c r="B1718" s="1">
        <v>45345.541666666664</v>
      </c>
      <c r="C1718" t="s">
        <v>480</v>
      </c>
      <c r="D1718">
        <v>236</v>
      </c>
      <c r="E1718" t="s">
        <v>512</v>
      </c>
      <c r="F1718" t="s">
        <v>513</v>
      </c>
      <c r="G1718" t="s">
        <v>514</v>
      </c>
      <c r="H1718" t="str">
        <f t="shared" si="26"/>
        <v>Amber Hickman</v>
      </c>
    </row>
    <row r="1719" spans="1:8" x14ac:dyDescent="0.3">
      <c r="A1719" s="1">
        <v>45345.5</v>
      </c>
      <c r="B1719" s="1">
        <v>45345.541666666664</v>
      </c>
      <c r="C1719" t="s">
        <v>480</v>
      </c>
      <c r="D1719">
        <v>23</v>
      </c>
      <c r="E1719" t="s">
        <v>497</v>
      </c>
      <c r="F1719" t="s">
        <v>498</v>
      </c>
      <c r="G1719" t="s">
        <v>499</v>
      </c>
      <c r="H1719" t="str">
        <f t="shared" si="26"/>
        <v>Christian Litz</v>
      </c>
    </row>
    <row r="1720" spans="1:8" x14ac:dyDescent="0.3">
      <c r="A1720" s="1">
        <v>45345.5</v>
      </c>
      <c r="B1720" s="1">
        <v>45345.541666666664</v>
      </c>
      <c r="C1720" t="s">
        <v>480</v>
      </c>
      <c r="D1720">
        <v>357</v>
      </c>
      <c r="E1720" t="s">
        <v>497</v>
      </c>
      <c r="F1720" t="s">
        <v>498</v>
      </c>
      <c r="G1720" t="s">
        <v>499</v>
      </c>
      <c r="H1720" t="str">
        <f t="shared" si="26"/>
        <v>Christian Litz</v>
      </c>
    </row>
    <row r="1721" spans="1:8" x14ac:dyDescent="0.3">
      <c r="A1721" s="1">
        <v>45348.291666666664</v>
      </c>
      <c r="B1721" s="1">
        <v>45348.333333333336</v>
      </c>
      <c r="C1721" t="s">
        <v>480</v>
      </c>
      <c r="D1721">
        <v>100</v>
      </c>
      <c r="E1721" t="s">
        <v>484</v>
      </c>
      <c r="F1721" t="s">
        <v>485</v>
      </c>
      <c r="G1721" t="s">
        <v>486</v>
      </c>
      <c r="H1721" t="str">
        <f t="shared" si="26"/>
        <v>Katherine Tyree</v>
      </c>
    </row>
    <row r="1722" spans="1:8" x14ac:dyDescent="0.3">
      <c r="A1722" s="1">
        <v>45348.291666666664</v>
      </c>
      <c r="B1722" s="1">
        <v>45348.333333333336</v>
      </c>
      <c r="C1722" t="s">
        <v>480</v>
      </c>
      <c r="D1722">
        <v>213</v>
      </c>
      <c r="E1722" t="s">
        <v>484</v>
      </c>
      <c r="F1722" t="s">
        <v>485</v>
      </c>
      <c r="G1722" t="s">
        <v>486</v>
      </c>
      <c r="H1722" t="str">
        <f t="shared" si="26"/>
        <v>Katherine Tyree</v>
      </c>
    </row>
    <row r="1723" spans="1:8" x14ac:dyDescent="0.3">
      <c r="A1723" s="1">
        <v>45348.291666666664</v>
      </c>
      <c r="B1723" s="1">
        <v>45348.333333333336</v>
      </c>
      <c r="C1723" t="s">
        <v>487</v>
      </c>
      <c r="D1723">
        <v>80</v>
      </c>
      <c r="E1723" t="s">
        <v>500</v>
      </c>
      <c r="F1723" t="s">
        <v>501</v>
      </c>
      <c r="G1723" t="s">
        <v>502</v>
      </c>
      <c r="H1723" t="str">
        <f t="shared" si="26"/>
        <v>James Allen</v>
      </c>
    </row>
    <row r="1724" spans="1:8" x14ac:dyDescent="0.3">
      <c r="A1724" s="1">
        <v>45348.333333333336</v>
      </c>
      <c r="B1724" s="1">
        <v>45348.354166666664</v>
      </c>
      <c r="C1724" t="s">
        <v>480</v>
      </c>
      <c r="D1724">
        <v>84</v>
      </c>
      <c r="E1724" t="s">
        <v>518</v>
      </c>
      <c r="F1724" t="s">
        <v>519</v>
      </c>
      <c r="G1724" t="s">
        <v>520</v>
      </c>
      <c r="H1724" t="str">
        <f t="shared" si="26"/>
        <v>Heidi Molaison</v>
      </c>
    </row>
    <row r="1725" spans="1:8" x14ac:dyDescent="0.3">
      <c r="A1725" s="1">
        <v>45348.333333333336</v>
      </c>
      <c r="B1725" s="1">
        <v>45348.354166666664</v>
      </c>
      <c r="C1725" t="s">
        <v>480</v>
      </c>
      <c r="D1725">
        <v>245</v>
      </c>
      <c r="E1725" t="s">
        <v>525</v>
      </c>
      <c r="F1725" t="s">
        <v>516</v>
      </c>
      <c r="G1725" t="s">
        <v>526</v>
      </c>
      <c r="H1725" t="str">
        <f t="shared" si="26"/>
        <v>Breanna Cochran</v>
      </c>
    </row>
    <row r="1726" spans="1:8" x14ac:dyDescent="0.3">
      <c r="A1726" s="1">
        <v>45348.333333333336</v>
      </c>
      <c r="B1726" s="1">
        <v>45348.354166666664</v>
      </c>
      <c r="C1726" t="s">
        <v>480</v>
      </c>
      <c r="D1726">
        <v>20</v>
      </c>
      <c r="E1726" t="s">
        <v>506</v>
      </c>
      <c r="F1726" t="s">
        <v>507</v>
      </c>
      <c r="G1726" t="s">
        <v>508</v>
      </c>
      <c r="H1726" t="str">
        <f t="shared" si="26"/>
        <v>Victoria Miley</v>
      </c>
    </row>
    <row r="1727" spans="1:8" x14ac:dyDescent="0.3">
      <c r="A1727" s="1">
        <v>45348.333333333336</v>
      </c>
      <c r="B1727" s="1">
        <v>45348.354166666664</v>
      </c>
      <c r="C1727" t="s">
        <v>487</v>
      </c>
      <c r="D1727">
        <v>272</v>
      </c>
      <c r="E1727" t="s">
        <v>488</v>
      </c>
      <c r="F1727" t="s">
        <v>489</v>
      </c>
      <c r="G1727" t="s">
        <v>490</v>
      </c>
      <c r="H1727" t="str">
        <f t="shared" si="26"/>
        <v>Kelsea Rodriguez</v>
      </c>
    </row>
    <row r="1728" spans="1:8" x14ac:dyDescent="0.3">
      <c r="A1728" s="1">
        <v>45348.333333333336</v>
      </c>
      <c r="B1728" s="1">
        <v>45348.375</v>
      </c>
      <c r="C1728" t="s">
        <v>480</v>
      </c>
      <c r="D1728">
        <v>34</v>
      </c>
      <c r="E1728" t="s">
        <v>512</v>
      </c>
      <c r="F1728" t="s">
        <v>513</v>
      </c>
      <c r="G1728" t="s">
        <v>514</v>
      </c>
      <c r="H1728" t="str">
        <f t="shared" si="26"/>
        <v>Amber Hickman</v>
      </c>
    </row>
    <row r="1729" spans="1:8" x14ac:dyDescent="0.3">
      <c r="A1729" s="1">
        <v>45348.333333333336</v>
      </c>
      <c r="B1729" s="1">
        <v>45348.375</v>
      </c>
      <c r="C1729" t="s">
        <v>480</v>
      </c>
      <c r="D1729">
        <v>251</v>
      </c>
      <c r="E1729" t="s">
        <v>484</v>
      </c>
      <c r="F1729" t="s">
        <v>485</v>
      </c>
      <c r="G1729" t="s">
        <v>486</v>
      </c>
      <c r="H1729" t="str">
        <f t="shared" si="26"/>
        <v>Katherine Tyree</v>
      </c>
    </row>
    <row r="1730" spans="1:8" x14ac:dyDescent="0.3">
      <c r="A1730" s="1">
        <v>45348.333333333336</v>
      </c>
      <c r="B1730" s="1">
        <v>45348.375</v>
      </c>
      <c r="C1730" t="s">
        <v>480</v>
      </c>
      <c r="D1730">
        <v>106</v>
      </c>
      <c r="E1730" t="s">
        <v>497</v>
      </c>
      <c r="F1730" t="s">
        <v>498</v>
      </c>
      <c r="G1730" t="s">
        <v>499</v>
      </c>
      <c r="H1730" t="str">
        <f t="shared" si="26"/>
        <v>Christian Litz</v>
      </c>
    </row>
    <row r="1731" spans="1:8" x14ac:dyDescent="0.3">
      <c r="A1731" s="1">
        <v>45348.333333333336</v>
      </c>
      <c r="B1731" s="1">
        <v>45348.375</v>
      </c>
      <c r="C1731" t="s">
        <v>480</v>
      </c>
      <c r="D1731">
        <v>89</v>
      </c>
      <c r="E1731" t="s">
        <v>497</v>
      </c>
      <c r="F1731" t="s">
        <v>498</v>
      </c>
      <c r="G1731" t="s">
        <v>499</v>
      </c>
      <c r="H1731" t="str">
        <f t="shared" ref="H1731:H1794" si="27">CONCATENATE(F1731," ",G1731)</f>
        <v>Christian Litz</v>
      </c>
    </row>
    <row r="1732" spans="1:8" x14ac:dyDescent="0.3">
      <c r="A1732" s="1">
        <v>45348.333333333336</v>
      </c>
      <c r="B1732" s="1">
        <v>45348.375</v>
      </c>
      <c r="C1732" t="s">
        <v>480</v>
      </c>
      <c r="D1732">
        <v>196</v>
      </c>
      <c r="E1732" t="s">
        <v>512</v>
      </c>
      <c r="F1732" t="s">
        <v>513</v>
      </c>
      <c r="G1732" t="s">
        <v>514</v>
      </c>
      <c r="H1732" t="str">
        <f t="shared" si="27"/>
        <v>Amber Hickman</v>
      </c>
    </row>
    <row r="1733" spans="1:8" x14ac:dyDescent="0.3">
      <c r="A1733" s="1">
        <v>45348.333333333336</v>
      </c>
      <c r="B1733" s="1">
        <v>45348.375</v>
      </c>
      <c r="C1733" t="s">
        <v>480</v>
      </c>
      <c r="D1733">
        <v>269</v>
      </c>
      <c r="E1733" t="s">
        <v>484</v>
      </c>
      <c r="F1733" t="s">
        <v>485</v>
      </c>
      <c r="G1733" t="s">
        <v>486</v>
      </c>
      <c r="H1733" t="str">
        <f t="shared" si="27"/>
        <v>Katherine Tyree</v>
      </c>
    </row>
    <row r="1734" spans="1:8" x14ac:dyDescent="0.3">
      <c r="A1734" s="1">
        <v>45348.333333333336</v>
      </c>
      <c r="B1734" s="1">
        <v>45348.375</v>
      </c>
      <c r="C1734" t="s">
        <v>487</v>
      </c>
      <c r="D1734">
        <v>194</v>
      </c>
      <c r="E1734" t="s">
        <v>500</v>
      </c>
      <c r="F1734" t="s">
        <v>501</v>
      </c>
      <c r="G1734" t="s">
        <v>502</v>
      </c>
      <c r="H1734" t="str">
        <f t="shared" si="27"/>
        <v>James Allen</v>
      </c>
    </row>
    <row r="1735" spans="1:8" x14ac:dyDescent="0.3">
      <c r="A1735" s="1">
        <v>45348.333333333336</v>
      </c>
      <c r="B1735" s="1">
        <v>45348.375</v>
      </c>
      <c r="C1735" t="s">
        <v>487</v>
      </c>
      <c r="D1735">
        <v>237</v>
      </c>
      <c r="E1735" t="s">
        <v>500</v>
      </c>
      <c r="F1735" t="s">
        <v>501</v>
      </c>
      <c r="G1735" t="s">
        <v>502</v>
      </c>
      <c r="H1735" t="str">
        <f t="shared" si="27"/>
        <v>James Allen</v>
      </c>
    </row>
    <row r="1736" spans="1:8" x14ac:dyDescent="0.3">
      <c r="A1736" s="1">
        <v>45348.354166666664</v>
      </c>
      <c r="B1736" s="1">
        <v>45348.375</v>
      </c>
      <c r="C1736" t="s">
        <v>480</v>
      </c>
      <c r="D1736">
        <v>11</v>
      </c>
      <c r="E1736" t="s">
        <v>525</v>
      </c>
      <c r="F1736" t="s">
        <v>516</v>
      </c>
      <c r="G1736" t="s">
        <v>526</v>
      </c>
      <c r="H1736" t="str">
        <f t="shared" si="27"/>
        <v>Breanna Cochran</v>
      </c>
    </row>
    <row r="1737" spans="1:8" x14ac:dyDescent="0.3">
      <c r="A1737" s="1">
        <v>45348.354166666664</v>
      </c>
      <c r="B1737" s="1">
        <v>45348.375</v>
      </c>
      <c r="C1737" t="s">
        <v>480</v>
      </c>
      <c r="D1737">
        <v>20</v>
      </c>
      <c r="E1737" t="s">
        <v>518</v>
      </c>
      <c r="F1737" t="s">
        <v>519</v>
      </c>
      <c r="G1737" t="s">
        <v>520</v>
      </c>
      <c r="H1737" t="str">
        <f t="shared" si="27"/>
        <v>Heidi Molaison</v>
      </c>
    </row>
    <row r="1738" spans="1:8" x14ac:dyDescent="0.3">
      <c r="A1738" s="1">
        <v>45348.354166666664</v>
      </c>
      <c r="B1738" s="1">
        <v>45348.375</v>
      </c>
      <c r="C1738" t="s">
        <v>480</v>
      </c>
      <c r="D1738">
        <v>63</v>
      </c>
      <c r="E1738" t="s">
        <v>506</v>
      </c>
      <c r="F1738" t="s">
        <v>507</v>
      </c>
      <c r="G1738" t="s">
        <v>508</v>
      </c>
      <c r="H1738" t="str">
        <f t="shared" si="27"/>
        <v>Victoria Miley</v>
      </c>
    </row>
    <row r="1739" spans="1:8" x14ac:dyDescent="0.3">
      <c r="A1739" s="1">
        <v>45348.354166666664</v>
      </c>
      <c r="B1739" s="1">
        <v>45348.375</v>
      </c>
      <c r="C1739" t="s">
        <v>487</v>
      </c>
      <c r="D1739">
        <v>307</v>
      </c>
      <c r="E1739" t="s">
        <v>488</v>
      </c>
      <c r="F1739" t="s">
        <v>489</v>
      </c>
      <c r="G1739" t="s">
        <v>490</v>
      </c>
      <c r="H1739" t="str">
        <f t="shared" si="27"/>
        <v>Kelsea Rodriguez</v>
      </c>
    </row>
    <row r="1740" spans="1:8" x14ac:dyDescent="0.3">
      <c r="A1740" s="1">
        <v>45348.375</v>
      </c>
      <c r="B1740" s="1">
        <v>45348.395833333336</v>
      </c>
      <c r="C1740" t="s">
        <v>480</v>
      </c>
      <c r="D1740">
        <v>34</v>
      </c>
      <c r="E1740" t="s">
        <v>506</v>
      </c>
      <c r="F1740" t="s">
        <v>507</v>
      </c>
      <c r="G1740" t="s">
        <v>508</v>
      </c>
      <c r="H1740" t="str">
        <f t="shared" si="27"/>
        <v>Victoria Miley</v>
      </c>
    </row>
    <row r="1741" spans="1:8" x14ac:dyDescent="0.3">
      <c r="A1741" s="1">
        <v>45348.375</v>
      </c>
      <c r="B1741" s="1">
        <v>45348.395833333336</v>
      </c>
      <c r="C1741" t="s">
        <v>480</v>
      </c>
      <c r="D1741">
        <v>181</v>
      </c>
      <c r="E1741" t="s">
        <v>525</v>
      </c>
      <c r="F1741" t="s">
        <v>516</v>
      </c>
      <c r="G1741" t="s">
        <v>526</v>
      </c>
      <c r="H1741" t="str">
        <f t="shared" si="27"/>
        <v>Breanna Cochran</v>
      </c>
    </row>
    <row r="1742" spans="1:8" x14ac:dyDescent="0.3">
      <c r="A1742" s="1">
        <v>45348.375</v>
      </c>
      <c r="B1742" s="1">
        <v>45348.395833333336</v>
      </c>
      <c r="C1742" t="s">
        <v>480</v>
      </c>
      <c r="D1742">
        <v>230</v>
      </c>
      <c r="E1742" t="s">
        <v>497</v>
      </c>
      <c r="F1742" t="s">
        <v>498</v>
      </c>
      <c r="G1742" t="s">
        <v>499</v>
      </c>
      <c r="H1742" t="str">
        <f t="shared" si="27"/>
        <v>Christian Litz</v>
      </c>
    </row>
    <row r="1743" spans="1:8" x14ac:dyDescent="0.3">
      <c r="A1743" s="1">
        <v>45348.375</v>
      </c>
      <c r="B1743" s="1">
        <v>45348.395833333336</v>
      </c>
      <c r="C1743" t="s">
        <v>487</v>
      </c>
      <c r="D1743">
        <v>156</v>
      </c>
      <c r="E1743" t="s">
        <v>488</v>
      </c>
      <c r="F1743" t="s">
        <v>489</v>
      </c>
      <c r="G1743" t="s">
        <v>490</v>
      </c>
      <c r="H1743" t="str">
        <f t="shared" si="27"/>
        <v>Kelsea Rodriguez</v>
      </c>
    </row>
    <row r="1744" spans="1:8" x14ac:dyDescent="0.3">
      <c r="A1744" s="1">
        <v>45348.375</v>
      </c>
      <c r="B1744" s="1">
        <v>45348.395833333336</v>
      </c>
      <c r="C1744" t="s">
        <v>487</v>
      </c>
      <c r="D1744">
        <v>314</v>
      </c>
      <c r="E1744" t="s">
        <v>494</v>
      </c>
      <c r="F1744" t="s">
        <v>495</v>
      </c>
      <c r="G1744" t="s">
        <v>496</v>
      </c>
      <c r="H1744" t="str">
        <f t="shared" si="27"/>
        <v>Kelli Cruthirds</v>
      </c>
    </row>
    <row r="1745" spans="1:8" x14ac:dyDescent="0.3">
      <c r="A1745" s="1">
        <v>45348.375</v>
      </c>
      <c r="B1745" s="1">
        <v>45348.416666666664</v>
      </c>
      <c r="C1745" t="s">
        <v>480</v>
      </c>
      <c r="D1745">
        <v>151</v>
      </c>
      <c r="E1745" t="s">
        <v>512</v>
      </c>
      <c r="F1745" t="s">
        <v>513</v>
      </c>
      <c r="G1745" t="s">
        <v>514</v>
      </c>
      <c r="H1745" t="str">
        <f t="shared" si="27"/>
        <v>Amber Hickman</v>
      </c>
    </row>
    <row r="1746" spans="1:8" x14ac:dyDescent="0.3">
      <c r="A1746" s="1">
        <v>45348.375</v>
      </c>
      <c r="B1746" s="1">
        <v>45348.416666666664</v>
      </c>
      <c r="C1746" t="s">
        <v>480</v>
      </c>
      <c r="D1746">
        <v>23</v>
      </c>
      <c r="E1746" t="s">
        <v>512</v>
      </c>
      <c r="F1746" t="s">
        <v>513</v>
      </c>
      <c r="G1746" t="s">
        <v>514</v>
      </c>
      <c r="H1746" t="str">
        <f t="shared" si="27"/>
        <v>Amber Hickman</v>
      </c>
    </row>
    <row r="1747" spans="1:8" x14ac:dyDescent="0.3">
      <c r="A1747" s="1">
        <v>45348.375</v>
      </c>
      <c r="B1747" s="1">
        <v>45348.416666666664</v>
      </c>
      <c r="C1747" t="s">
        <v>524</v>
      </c>
      <c r="D1747">
        <v>72</v>
      </c>
      <c r="E1747" t="s">
        <v>481</v>
      </c>
      <c r="F1747" t="s">
        <v>482</v>
      </c>
      <c r="G1747" t="s">
        <v>483</v>
      </c>
      <c r="H1747" t="str">
        <f t="shared" si="27"/>
        <v>Robert Crochet</v>
      </c>
    </row>
    <row r="1748" spans="1:8" x14ac:dyDescent="0.3">
      <c r="A1748" s="1">
        <v>45348.375</v>
      </c>
      <c r="B1748" s="1">
        <v>45348.416666666664</v>
      </c>
      <c r="C1748" t="s">
        <v>487</v>
      </c>
      <c r="D1748">
        <v>224</v>
      </c>
      <c r="E1748" t="s">
        <v>500</v>
      </c>
      <c r="F1748" t="s">
        <v>501</v>
      </c>
      <c r="G1748" t="s">
        <v>502</v>
      </c>
      <c r="H1748" t="str">
        <f t="shared" si="27"/>
        <v>James Allen</v>
      </c>
    </row>
    <row r="1749" spans="1:8" x14ac:dyDescent="0.3">
      <c r="A1749" s="1">
        <v>45348.375</v>
      </c>
      <c r="B1749" s="1">
        <v>45348.416666666664</v>
      </c>
      <c r="C1749" t="s">
        <v>487</v>
      </c>
      <c r="D1749">
        <v>18</v>
      </c>
      <c r="E1749" t="s">
        <v>500</v>
      </c>
      <c r="F1749" t="s">
        <v>501</v>
      </c>
      <c r="G1749" t="s">
        <v>502</v>
      </c>
      <c r="H1749" t="str">
        <f t="shared" si="27"/>
        <v>James Allen</v>
      </c>
    </row>
    <row r="1750" spans="1:8" x14ac:dyDescent="0.3">
      <c r="A1750" s="1">
        <v>45348.395833333336</v>
      </c>
      <c r="B1750" s="1">
        <v>45348.416666666664</v>
      </c>
      <c r="C1750" t="s">
        <v>480</v>
      </c>
      <c r="D1750">
        <v>181</v>
      </c>
      <c r="E1750" t="s">
        <v>506</v>
      </c>
      <c r="F1750" t="s">
        <v>507</v>
      </c>
      <c r="G1750" t="s">
        <v>508</v>
      </c>
      <c r="H1750" t="str">
        <f t="shared" si="27"/>
        <v>Victoria Miley</v>
      </c>
    </row>
    <row r="1751" spans="1:8" x14ac:dyDescent="0.3">
      <c r="A1751" s="1">
        <v>45348.395833333336</v>
      </c>
      <c r="B1751" s="1">
        <v>45348.416666666664</v>
      </c>
      <c r="C1751" t="s">
        <v>480</v>
      </c>
      <c r="D1751">
        <v>122</v>
      </c>
      <c r="E1751" t="s">
        <v>525</v>
      </c>
      <c r="F1751" t="s">
        <v>516</v>
      </c>
      <c r="G1751" t="s">
        <v>526</v>
      </c>
      <c r="H1751" t="str">
        <f t="shared" si="27"/>
        <v>Breanna Cochran</v>
      </c>
    </row>
    <row r="1752" spans="1:8" x14ac:dyDescent="0.3">
      <c r="A1752" s="1">
        <v>45348.395833333336</v>
      </c>
      <c r="B1752" s="1">
        <v>45348.416666666664</v>
      </c>
      <c r="C1752" t="s">
        <v>487</v>
      </c>
      <c r="D1752">
        <v>314</v>
      </c>
      <c r="E1752" t="s">
        <v>488</v>
      </c>
      <c r="F1752" t="s">
        <v>489</v>
      </c>
      <c r="G1752" t="s">
        <v>490</v>
      </c>
      <c r="H1752" t="str">
        <f t="shared" si="27"/>
        <v>Kelsea Rodriguez</v>
      </c>
    </row>
    <row r="1753" spans="1:8" x14ac:dyDescent="0.3">
      <c r="A1753" s="1">
        <v>45348.395833333336</v>
      </c>
      <c r="B1753" s="1">
        <v>45348.4375</v>
      </c>
      <c r="C1753" t="s">
        <v>480</v>
      </c>
      <c r="D1753">
        <v>241</v>
      </c>
      <c r="E1753" t="s">
        <v>497</v>
      </c>
      <c r="F1753" t="s">
        <v>498</v>
      </c>
      <c r="G1753" t="s">
        <v>499</v>
      </c>
      <c r="H1753" t="str">
        <f t="shared" si="27"/>
        <v>Christian Litz</v>
      </c>
    </row>
    <row r="1754" spans="1:8" x14ac:dyDescent="0.3">
      <c r="A1754" s="1">
        <v>45348.416666666664</v>
      </c>
      <c r="B1754" s="1">
        <v>45348.4375</v>
      </c>
      <c r="C1754" t="s">
        <v>480</v>
      </c>
      <c r="D1754">
        <v>114</v>
      </c>
      <c r="E1754" t="s">
        <v>506</v>
      </c>
      <c r="F1754" t="s">
        <v>507</v>
      </c>
      <c r="G1754" t="s">
        <v>508</v>
      </c>
      <c r="H1754" t="str">
        <f t="shared" si="27"/>
        <v>Victoria Miley</v>
      </c>
    </row>
    <row r="1755" spans="1:8" x14ac:dyDescent="0.3">
      <c r="A1755" s="1">
        <v>45348.416666666664</v>
      </c>
      <c r="B1755" s="1">
        <v>45348.4375</v>
      </c>
      <c r="C1755" t="s">
        <v>480</v>
      </c>
      <c r="D1755">
        <v>159</v>
      </c>
      <c r="E1755" t="s">
        <v>525</v>
      </c>
      <c r="F1755" t="s">
        <v>516</v>
      </c>
      <c r="G1755" t="s">
        <v>526</v>
      </c>
      <c r="H1755" t="str">
        <f t="shared" si="27"/>
        <v>Breanna Cochran</v>
      </c>
    </row>
    <row r="1756" spans="1:8" x14ac:dyDescent="0.3">
      <c r="A1756" s="1">
        <v>45348.416666666664</v>
      </c>
      <c r="B1756" s="1">
        <v>45348.4375</v>
      </c>
      <c r="C1756" t="s">
        <v>487</v>
      </c>
      <c r="D1756">
        <v>262</v>
      </c>
      <c r="E1756" t="s">
        <v>488</v>
      </c>
      <c r="F1756" t="s">
        <v>489</v>
      </c>
      <c r="G1756" t="s">
        <v>490</v>
      </c>
      <c r="H1756" t="str">
        <f t="shared" si="27"/>
        <v>Kelsea Rodriguez</v>
      </c>
    </row>
    <row r="1757" spans="1:8" x14ac:dyDescent="0.3">
      <c r="A1757" s="1">
        <v>45348.416666666664</v>
      </c>
      <c r="B1757" s="1">
        <v>45348.458333333336</v>
      </c>
      <c r="C1757" t="s">
        <v>480</v>
      </c>
      <c r="D1757">
        <v>197</v>
      </c>
      <c r="E1757" t="s">
        <v>518</v>
      </c>
      <c r="F1757" t="s">
        <v>519</v>
      </c>
      <c r="G1757" t="s">
        <v>520</v>
      </c>
      <c r="H1757" t="str">
        <f t="shared" si="27"/>
        <v>Heidi Molaison</v>
      </c>
    </row>
    <row r="1758" spans="1:8" x14ac:dyDescent="0.3">
      <c r="A1758" s="1">
        <v>45348.416666666664</v>
      </c>
      <c r="B1758" s="1">
        <v>45348.458333333336</v>
      </c>
      <c r="C1758" t="s">
        <v>480</v>
      </c>
      <c r="D1758">
        <v>62</v>
      </c>
      <c r="E1758" t="s">
        <v>484</v>
      </c>
      <c r="F1758" t="s">
        <v>485</v>
      </c>
      <c r="G1758" t="s">
        <v>486</v>
      </c>
      <c r="H1758" t="str">
        <f t="shared" si="27"/>
        <v>Katherine Tyree</v>
      </c>
    </row>
    <row r="1759" spans="1:8" x14ac:dyDescent="0.3">
      <c r="A1759" s="1">
        <v>45348.416666666664</v>
      </c>
      <c r="B1759" s="1">
        <v>45348.458333333336</v>
      </c>
      <c r="C1759" t="s">
        <v>480</v>
      </c>
      <c r="D1759">
        <v>276</v>
      </c>
      <c r="E1759" t="s">
        <v>512</v>
      </c>
      <c r="F1759" t="s">
        <v>513</v>
      </c>
      <c r="G1759" t="s">
        <v>514</v>
      </c>
      <c r="H1759" t="str">
        <f t="shared" si="27"/>
        <v>Amber Hickman</v>
      </c>
    </row>
    <row r="1760" spans="1:8" x14ac:dyDescent="0.3">
      <c r="A1760" s="1">
        <v>45348.416666666664</v>
      </c>
      <c r="B1760" s="1">
        <v>45348.458333333336</v>
      </c>
      <c r="C1760" t="s">
        <v>480</v>
      </c>
      <c r="D1760">
        <v>101</v>
      </c>
      <c r="E1760" t="s">
        <v>484</v>
      </c>
      <c r="F1760" t="s">
        <v>485</v>
      </c>
      <c r="G1760" t="s">
        <v>486</v>
      </c>
      <c r="H1760" t="str">
        <f t="shared" si="27"/>
        <v>Katherine Tyree</v>
      </c>
    </row>
    <row r="1761" spans="1:8" x14ac:dyDescent="0.3">
      <c r="A1761" s="1">
        <v>45348.416666666664</v>
      </c>
      <c r="B1761" s="1">
        <v>45348.458333333336</v>
      </c>
      <c r="C1761" t="s">
        <v>480</v>
      </c>
      <c r="D1761">
        <v>250</v>
      </c>
      <c r="E1761" t="s">
        <v>512</v>
      </c>
      <c r="F1761" t="s">
        <v>513</v>
      </c>
      <c r="G1761" t="s">
        <v>514</v>
      </c>
      <c r="H1761" t="str">
        <f t="shared" si="27"/>
        <v>Amber Hickman</v>
      </c>
    </row>
    <row r="1762" spans="1:8" x14ac:dyDescent="0.3">
      <c r="A1762" s="1">
        <v>45348.416666666664</v>
      </c>
      <c r="B1762" s="1">
        <v>45348.458333333336</v>
      </c>
      <c r="C1762" t="s">
        <v>480</v>
      </c>
      <c r="D1762">
        <v>98</v>
      </c>
      <c r="E1762" t="s">
        <v>512</v>
      </c>
      <c r="F1762" t="s">
        <v>513</v>
      </c>
      <c r="G1762" t="s">
        <v>514</v>
      </c>
      <c r="H1762" t="str">
        <f t="shared" si="27"/>
        <v>Amber Hickman</v>
      </c>
    </row>
    <row r="1763" spans="1:8" x14ac:dyDescent="0.3">
      <c r="A1763" s="1">
        <v>45348.416666666664</v>
      </c>
      <c r="B1763" s="1">
        <v>45348.458333333336</v>
      </c>
      <c r="C1763" t="s">
        <v>524</v>
      </c>
      <c r="D1763">
        <v>358</v>
      </c>
      <c r="E1763" t="s">
        <v>481</v>
      </c>
      <c r="F1763" t="s">
        <v>482</v>
      </c>
      <c r="G1763" t="s">
        <v>483</v>
      </c>
      <c r="H1763" t="str">
        <f t="shared" si="27"/>
        <v>Robert Crochet</v>
      </c>
    </row>
    <row r="1764" spans="1:8" x14ac:dyDescent="0.3">
      <c r="A1764" s="1">
        <v>45348.416666666664</v>
      </c>
      <c r="B1764" s="1">
        <v>45348.458333333336</v>
      </c>
      <c r="C1764" t="s">
        <v>487</v>
      </c>
      <c r="D1764">
        <v>324</v>
      </c>
      <c r="E1764" t="s">
        <v>500</v>
      </c>
      <c r="F1764" t="s">
        <v>501</v>
      </c>
      <c r="G1764" t="s">
        <v>502</v>
      </c>
      <c r="H1764" t="str">
        <f t="shared" si="27"/>
        <v>James Allen</v>
      </c>
    </row>
    <row r="1765" spans="1:8" x14ac:dyDescent="0.3">
      <c r="A1765" s="1">
        <v>45348.416666666664</v>
      </c>
      <c r="B1765" s="1">
        <v>45348.458333333336</v>
      </c>
      <c r="C1765" t="s">
        <v>487</v>
      </c>
      <c r="D1765">
        <v>38</v>
      </c>
      <c r="E1765" t="s">
        <v>500</v>
      </c>
      <c r="F1765" t="s">
        <v>501</v>
      </c>
      <c r="G1765" t="s">
        <v>502</v>
      </c>
      <c r="H1765" t="str">
        <f t="shared" si="27"/>
        <v>James Allen</v>
      </c>
    </row>
    <row r="1766" spans="1:8" x14ac:dyDescent="0.3">
      <c r="A1766" s="1">
        <v>45348.4375</v>
      </c>
      <c r="B1766" s="1">
        <v>45348.458333333336</v>
      </c>
      <c r="C1766" t="s">
        <v>480</v>
      </c>
      <c r="D1766">
        <v>199</v>
      </c>
      <c r="E1766" t="s">
        <v>525</v>
      </c>
      <c r="F1766" t="s">
        <v>516</v>
      </c>
      <c r="G1766" t="s">
        <v>526</v>
      </c>
      <c r="H1766" t="str">
        <f t="shared" si="27"/>
        <v>Breanna Cochran</v>
      </c>
    </row>
    <row r="1767" spans="1:8" x14ac:dyDescent="0.3">
      <c r="A1767" s="1">
        <v>45348.4375</v>
      </c>
      <c r="B1767" s="1">
        <v>45348.458333333336</v>
      </c>
      <c r="C1767" t="s">
        <v>480</v>
      </c>
      <c r="D1767">
        <v>277</v>
      </c>
      <c r="E1767" t="s">
        <v>506</v>
      </c>
      <c r="F1767" t="s">
        <v>507</v>
      </c>
      <c r="G1767" t="s">
        <v>508</v>
      </c>
      <c r="H1767" t="str">
        <f t="shared" si="27"/>
        <v>Victoria Miley</v>
      </c>
    </row>
    <row r="1768" spans="1:8" x14ac:dyDescent="0.3">
      <c r="A1768" s="1">
        <v>45348.4375</v>
      </c>
      <c r="B1768" s="1">
        <v>45348.458333333336</v>
      </c>
      <c r="C1768" t="s">
        <v>480</v>
      </c>
      <c r="D1768">
        <v>8</v>
      </c>
      <c r="E1768" t="s">
        <v>497</v>
      </c>
      <c r="F1768" t="s">
        <v>498</v>
      </c>
      <c r="G1768" t="s">
        <v>499</v>
      </c>
      <c r="H1768" t="str">
        <f t="shared" si="27"/>
        <v>Christian Litz</v>
      </c>
    </row>
    <row r="1769" spans="1:8" x14ac:dyDescent="0.3">
      <c r="A1769" s="1">
        <v>45348.4375</v>
      </c>
      <c r="B1769" s="1">
        <v>45348.458333333336</v>
      </c>
      <c r="C1769" t="s">
        <v>487</v>
      </c>
      <c r="D1769">
        <v>14</v>
      </c>
      <c r="E1769" t="s">
        <v>488</v>
      </c>
      <c r="F1769" t="s">
        <v>489</v>
      </c>
      <c r="G1769" t="s">
        <v>490</v>
      </c>
      <c r="H1769" t="str">
        <f t="shared" si="27"/>
        <v>Kelsea Rodriguez</v>
      </c>
    </row>
    <row r="1770" spans="1:8" x14ac:dyDescent="0.3">
      <c r="A1770" s="1">
        <v>45348.4375</v>
      </c>
      <c r="B1770" s="1">
        <v>45348.458333333336</v>
      </c>
      <c r="C1770" t="s">
        <v>487</v>
      </c>
      <c r="D1770">
        <v>16</v>
      </c>
      <c r="E1770" t="s">
        <v>494</v>
      </c>
      <c r="F1770" t="s">
        <v>495</v>
      </c>
      <c r="G1770" t="s">
        <v>496</v>
      </c>
      <c r="H1770" t="str">
        <f t="shared" si="27"/>
        <v>Kelli Cruthirds</v>
      </c>
    </row>
    <row r="1771" spans="1:8" x14ac:dyDescent="0.3">
      <c r="A1771" s="1">
        <v>45348.458333333336</v>
      </c>
      <c r="B1771" s="1">
        <v>45348.479166666664</v>
      </c>
      <c r="C1771" t="s">
        <v>480</v>
      </c>
      <c r="D1771">
        <v>93</v>
      </c>
      <c r="E1771" t="s">
        <v>506</v>
      </c>
      <c r="F1771" t="s">
        <v>507</v>
      </c>
      <c r="G1771" t="s">
        <v>508</v>
      </c>
      <c r="H1771" t="str">
        <f t="shared" si="27"/>
        <v>Victoria Miley</v>
      </c>
    </row>
    <row r="1772" spans="1:8" x14ac:dyDescent="0.3">
      <c r="A1772" s="1">
        <v>45348.458333333336</v>
      </c>
      <c r="B1772" s="1">
        <v>45348.479166666664</v>
      </c>
      <c r="C1772" t="s">
        <v>480</v>
      </c>
      <c r="D1772">
        <v>176</v>
      </c>
      <c r="E1772" t="s">
        <v>497</v>
      </c>
      <c r="F1772" t="s">
        <v>498</v>
      </c>
      <c r="G1772" t="s">
        <v>499</v>
      </c>
      <c r="H1772" t="str">
        <f t="shared" si="27"/>
        <v>Christian Litz</v>
      </c>
    </row>
    <row r="1773" spans="1:8" x14ac:dyDescent="0.3">
      <c r="A1773" s="1">
        <v>45348.458333333336</v>
      </c>
      <c r="B1773" s="1">
        <v>45348.479166666664</v>
      </c>
      <c r="C1773" t="s">
        <v>480</v>
      </c>
      <c r="D1773">
        <v>203</v>
      </c>
      <c r="E1773" t="s">
        <v>518</v>
      </c>
      <c r="F1773" t="s">
        <v>519</v>
      </c>
      <c r="G1773" t="s">
        <v>520</v>
      </c>
      <c r="H1773" t="str">
        <f t="shared" si="27"/>
        <v>Heidi Molaison</v>
      </c>
    </row>
    <row r="1774" spans="1:8" x14ac:dyDescent="0.3">
      <c r="A1774" s="1">
        <v>45348.458333333336</v>
      </c>
      <c r="B1774" s="1">
        <v>45348.479166666664</v>
      </c>
      <c r="C1774" t="s">
        <v>480</v>
      </c>
      <c r="D1774">
        <v>9</v>
      </c>
      <c r="E1774" t="s">
        <v>525</v>
      </c>
      <c r="F1774" t="s">
        <v>516</v>
      </c>
      <c r="G1774" t="s">
        <v>526</v>
      </c>
      <c r="H1774" t="str">
        <f t="shared" si="27"/>
        <v>Breanna Cochran</v>
      </c>
    </row>
    <row r="1775" spans="1:8" x14ac:dyDescent="0.3">
      <c r="A1775" s="1">
        <v>45348.458333333336</v>
      </c>
      <c r="B1775" s="1">
        <v>45348.5</v>
      </c>
      <c r="C1775" t="s">
        <v>480</v>
      </c>
      <c r="D1775">
        <v>264</v>
      </c>
      <c r="E1775" t="s">
        <v>512</v>
      </c>
      <c r="F1775" t="s">
        <v>513</v>
      </c>
      <c r="G1775" t="s">
        <v>514</v>
      </c>
      <c r="H1775" t="str">
        <f t="shared" si="27"/>
        <v>Amber Hickman</v>
      </c>
    </row>
    <row r="1776" spans="1:8" x14ac:dyDescent="0.3">
      <c r="A1776" s="1">
        <v>45348.458333333336</v>
      </c>
      <c r="B1776" s="1">
        <v>45348.5</v>
      </c>
      <c r="C1776" t="s">
        <v>480</v>
      </c>
      <c r="D1776">
        <v>28</v>
      </c>
      <c r="E1776" t="s">
        <v>512</v>
      </c>
      <c r="F1776" t="s">
        <v>513</v>
      </c>
      <c r="G1776" t="s">
        <v>514</v>
      </c>
      <c r="H1776" t="str">
        <f t="shared" si="27"/>
        <v>Amber Hickman</v>
      </c>
    </row>
    <row r="1777" spans="1:8" x14ac:dyDescent="0.3">
      <c r="A1777" s="1">
        <v>45348.458333333336</v>
      </c>
      <c r="B1777" s="1">
        <v>45348.5</v>
      </c>
      <c r="C1777" t="s">
        <v>480</v>
      </c>
      <c r="D1777">
        <v>40</v>
      </c>
      <c r="E1777" t="s">
        <v>484</v>
      </c>
      <c r="F1777" t="s">
        <v>485</v>
      </c>
      <c r="G1777" t="s">
        <v>486</v>
      </c>
      <c r="H1777" t="str">
        <f t="shared" si="27"/>
        <v>Katherine Tyree</v>
      </c>
    </row>
    <row r="1778" spans="1:8" x14ac:dyDescent="0.3">
      <c r="A1778" s="1">
        <v>45348.458333333336</v>
      </c>
      <c r="B1778" s="1">
        <v>45348.5</v>
      </c>
      <c r="C1778" t="s">
        <v>487</v>
      </c>
      <c r="D1778">
        <v>296</v>
      </c>
      <c r="E1778" t="s">
        <v>500</v>
      </c>
      <c r="F1778" t="s">
        <v>501</v>
      </c>
      <c r="G1778" t="s">
        <v>502</v>
      </c>
      <c r="H1778" t="str">
        <f t="shared" si="27"/>
        <v>James Allen</v>
      </c>
    </row>
    <row r="1779" spans="1:8" x14ac:dyDescent="0.3">
      <c r="A1779" s="1">
        <v>45348.458333333336</v>
      </c>
      <c r="B1779" s="1">
        <v>45348.5</v>
      </c>
      <c r="C1779" t="s">
        <v>487</v>
      </c>
      <c r="D1779">
        <v>35</v>
      </c>
      <c r="E1779" t="s">
        <v>500</v>
      </c>
      <c r="F1779" t="s">
        <v>501</v>
      </c>
      <c r="G1779" t="s">
        <v>502</v>
      </c>
      <c r="H1779" t="str">
        <f t="shared" si="27"/>
        <v>James Allen</v>
      </c>
    </row>
    <row r="1780" spans="1:8" x14ac:dyDescent="0.3">
      <c r="A1780" s="1">
        <v>45348.479166666664</v>
      </c>
      <c r="B1780" s="1">
        <v>45348.5</v>
      </c>
      <c r="C1780" t="s">
        <v>480</v>
      </c>
      <c r="D1780">
        <v>8</v>
      </c>
      <c r="E1780" t="s">
        <v>518</v>
      </c>
      <c r="F1780" t="s">
        <v>519</v>
      </c>
      <c r="G1780" t="s">
        <v>520</v>
      </c>
      <c r="H1780" t="str">
        <f t="shared" si="27"/>
        <v>Heidi Molaison</v>
      </c>
    </row>
    <row r="1781" spans="1:8" x14ac:dyDescent="0.3">
      <c r="A1781" s="1">
        <v>45348.479166666664</v>
      </c>
      <c r="B1781" s="1">
        <v>45348.5</v>
      </c>
      <c r="C1781" t="s">
        <v>480</v>
      </c>
      <c r="D1781">
        <v>203</v>
      </c>
      <c r="E1781" t="s">
        <v>497</v>
      </c>
      <c r="F1781" t="s">
        <v>498</v>
      </c>
      <c r="G1781" t="s">
        <v>499</v>
      </c>
      <c r="H1781" t="str">
        <f t="shared" si="27"/>
        <v>Christian Litz</v>
      </c>
    </row>
    <row r="1782" spans="1:8" x14ac:dyDescent="0.3">
      <c r="A1782" s="1">
        <v>45348.479166666664</v>
      </c>
      <c r="B1782" s="1">
        <v>45348.5</v>
      </c>
      <c r="C1782" t="s">
        <v>480</v>
      </c>
      <c r="D1782">
        <v>208</v>
      </c>
      <c r="E1782" t="s">
        <v>506</v>
      </c>
      <c r="F1782" t="s">
        <v>507</v>
      </c>
      <c r="G1782" t="s">
        <v>508</v>
      </c>
      <c r="H1782" t="str">
        <f t="shared" si="27"/>
        <v>Victoria Miley</v>
      </c>
    </row>
    <row r="1783" spans="1:8" x14ac:dyDescent="0.3">
      <c r="A1783" s="1">
        <v>45348.479166666664</v>
      </c>
      <c r="B1783" s="1">
        <v>45348.5</v>
      </c>
      <c r="C1783" t="s">
        <v>480</v>
      </c>
      <c r="D1783">
        <v>223</v>
      </c>
      <c r="E1783" t="s">
        <v>525</v>
      </c>
      <c r="F1783" t="s">
        <v>516</v>
      </c>
      <c r="G1783" t="s">
        <v>526</v>
      </c>
      <c r="H1783" t="str">
        <f t="shared" si="27"/>
        <v>Breanna Cochran</v>
      </c>
    </row>
    <row r="1784" spans="1:8" x14ac:dyDescent="0.3">
      <c r="A1784" s="1">
        <v>45348.479166666664</v>
      </c>
      <c r="B1784" s="1">
        <v>45348.5</v>
      </c>
      <c r="C1784" t="s">
        <v>480</v>
      </c>
      <c r="D1784">
        <v>328</v>
      </c>
      <c r="E1784" t="s">
        <v>521</v>
      </c>
      <c r="F1784" t="s">
        <v>522</v>
      </c>
      <c r="G1784" t="s">
        <v>523</v>
      </c>
      <c r="H1784" t="str">
        <f t="shared" si="27"/>
        <v>Annette Fertitta</v>
      </c>
    </row>
    <row r="1785" spans="1:8" x14ac:dyDescent="0.3">
      <c r="A1785" s="1">
        <v>45348.541666666664</v>
      </c>
      <c r="B1785" s="1">
        <v>45348.5625</v>
      </c>
      <c r="C1785" t="s">
        <v>480</v>
      </c>
      <c r="D1785">
        <v>67</v>
      </c>
      <c r="E1785" t="s">
        <v>521</v>
      </c>
      <c r="F1785" t="s">
        <v>522</v>
      </c>
      <c r="G1785" t="s">
        <v>523</v>
      </c>
      <c r="H1785" t="str">
        <f t="shared" si="27"/>
        <v>Annette Fertitta</v>
      </c>
    </row>
    <row r="1786" spans="1:8" x14ac:dyDescent="0.3">
      <c r="A1786" s="1">
        <v>45348.541666666664</v>
      </c>
      <c r="B1786" s="1">
        <v>45348.5625</v>
      </c>
      <c r="C1786" t="s">
        <v>480</v>
      </c>
      <c r="D1786">
        <v>33</v>
      </c>
      <c r="E1786" t="s">
        <v>518</v>
      </c>
      <c r="F1786" t="s">
        <v>519</v>
      </c>
      <c r="G1786" t="s">
        <v>520</v>
      </c>
      <c r="H1786" t="str">
        <f t="shared" si="27"/>
        <v>Heidi Molaison</v>
      </c>
    </row>
    <row r="1787" spans="1:8" x14ac:dyDescent="0.3">
      <c r="A1787" s="1">
        <v>45348.541666666664</v>
      </c>
      <c r="B1787" s="1">
        <v>45348.583333333336</v>
      </c>
      <c r="C1787" t="s">
        <v>480</v>
      </c>
      <c r="D1787">
        <v>178</v>
      </c>
      <c r="E1787" t="s">
        <v>497</v>
      </c>
      <c r="F1787" t="s">
        <v>498</v>
      </c>
      <c r="G1787" t="s">
        <v>499</v>
      </c>
      <c r="H1787" t="str">
        <f t="shared" si="27"/>
        <v>Christian Litz</v>
      </c>
    </row>
    <row r="1788" spans="1:8" x14ac:dyDescent="0.3">
      <c r="A1788" s="1">
        <v>45348.541666666664</v>
      </c>
      <c r="B1788" s="1">
        <v>45348.583333333336</v>
      </c>
      <c r="C1788" t="s">
        <v>480</v>
      </c>
      <c r="D1788">
        <v>257</v>
      </c>
      <c r="E1788" t="s">
        <v>512</v>
      </c>
      <c r="F1788" t="s">
        <v>513</v>
      </c>
      <c r="G1788" t="s">
        <v>514</v>
      </c>
      <c r="H1788" t="str">
        <f t="shared" si="27"/>
        <v>Amber Hickman</v>
      </c>
    </row>
    <row r="1789" spans="1:8" x14ac:dyDescent="0.3">
      <c r="A1789" s="1">
        <v>45348.541666666664</v>
      </c>
      <c r="B1789" s="1">
        <v>45348.583333333336</v>
      </c>
      <c r="C1789" t="s">
        <v>480</v>
      </c>
      <c r="D1789">
        <v>319</v>
      </c>
      <c r="E1789" t="s">
        <v>484</v>
      </c>
      <c r="F1789" t="s">
        <v>485</v>
      </c>
      <c r="G1789" t="s">
        <v>486</v>
      </c>
      <c r="H1789" t="str">
        <f t="shared" si="27"/>
        <v>Katherine Tyree</v>
      </c>
    </row>
    <row r="1790" spans="1:8" x14ac:dyDescent="0.3">
      <c r="A1790" s="1">
        <v>45348.541666666664</v>
      </c>
      <c r="B1790" s="1">
        <v>45348.583333333336</v>
      </c>
      <c r="C1790" t="s">
        <v>480</v>
      </c>
      <c r="D1790">
        <v>244</v>
      </c>
      <c r="E1790" t="s">
        <v>525</v>
      </c>
      <c r="F1790" t="s">
        <v>516</v>
      </c>
      <c r="G1790" t="s">
        <v>526</v>
      </c>
      <c r="H1790" t="str">
        <f t="shared" si="27"/>
        <v>Breanna Cochran</v>
      </c>
    </row>
    <row r="1791" spans="1:8" x14ac:dyDescent="0.3">
      <c r="A1791" s="1">
        <v>45348.541666666664</v>
      </c>
      <c r="B1791" s="1">
        <v>45348.583333333336</v>
      </c>
      <c r="C1791" t="s">
        <v>480</v>
      </c>
      <c r="D1791">
        <v>32</v>
      </c>
      <c r="E1791" t="s">
        <v>525</v>
      </c>
      <c r="F1791" t="s">
        <v>516</v>
      </c>
      <c r="G1791" t="s">
        <v>526</v>
      </c>
      <c r="H1791" t="str">
        <f t="shared" si="27"/>
        <v>Breanna Cochran</v>
      </c>
    </row>
    <row r="1792" spans="1:8" x14ac:dyDescent="0.3">
      <c r="A1792" s="1">
        <v>45348.541666666664</v>
      </c>
      <c r="B1792" s="1">
        <v>45348.583333333336</v>
      </c>
      <c r="C1792" t="s">
        <v>480</v>
      </c>
      <c r="D1792">
        <v>165</v>
      </c>
      <c r="E1792" t="s">
        <v>512</v>
      </c>
      <c r="F1792" t="s">
        <v>513</v>
      </c>
      <c r="G1792" t="s">
        <v>514</v>
      </c>
      <c r="H1792" t="str">
        <f t="shared" si="27"/>
        <v>Amber Hickman</v>
      </c>
    </row>
    <row r="1793" spans="1:8" x14ac:dyDescent="0.3">
      <c r="A1793" s="1">
        <v>45348.541666666664</v>
      </c>
      <c r="B1793" s="1">
        <v>45348.583333333336</v>
      </c>
      <c r="C1793" t="s">
        <v>480</v>
      </c>
      <c r="D1793">
        <v>19</v>
      </c>
      <c r="E1793" t="s">
        <v>484</v>
      </c>
      <c r="F1793" t="s">
        <v>485</v>
      </c>
      <c r="G1793" t="s">
        <v>486</v>
      </c>
      <c r="H1793" t="str">
        <f t="shared" si="27"/>
        <v>Katherine Tyree</v>
      </c>
    </row>
    <row r="1794" spans="1:8" x14ac:dyDescent="0.3">
      <c r="A1794" s="1">
        <v>45348.541666666664</v>
      </c>
      <c r="B1794" s="1">
        <v>45348.583333333336</v>
      </c>
      <c r="C1794" t="s">
        <v>487</v>
      </c>
      <c r="D1794">
        <v>316</v>
      </c>
      <c r="E1794" t="s">
        <v>488</v>
      </c>
      <c r="F1794" t="s">
        <v>489</v>
      </c>
      <c r="G1794" t="s">
        <v>490</v>
      </c>
      <c r="H1794" t="str">
        <f t="shared" si="27"/>
        <v>Kelsea Rodriguez</v>
      </c>
    </row>
    <row r="1795" spans="1:8" x14ac:dyDescent="0.3">
      <c r="A1795" s="1">
        <v>45348.541666666664</v>
      </c>
      <c r="B1795" s="1">
        <v>45348.583333333336</v>
      </c>
      <c r="C1795" t="s">
        <v>487</v>
      </c>
      <c r="D1795">
        <v>232</v>
      </c>
      <c r="E1795" t="s">
        <v>500</v>
      </c>
      <c r="F1795" t="s">
        <v>501</v>
      </c>
      <c r="G1795" t="s">
        <v>502</v>
      </c>
      <c r="H1795" t="str">
        <f t="shared" ref="H1795:H1858" si="28">CONCATENATE(F1795," ",G1795)</f>
        <v>James Allen</v>
      </c>
    </row>
    <row r="1796" spans="1:8" x14ac:dyDescent="0.3">
      <c r="A1796" s="1">
        <v>45348.5625</v>
      </c>
      <c r="B1796" s="1">
        <v>45348.583333333336</v>
      </c>
      <c r="C1796" t="s">
        <v>480</v>
      </c>
      <c r="D1796">
        <v>33</v>
      </c>
      <c r="E1796" t="s">
        <v>521</v>
      </c>
      <c r="F1796" t="s">
        <v>522</v>
      </c>
      <c r="G1796" t="s">
        <v>523</v>
      </c>
      <c r="H1796" t="str">
        <f t="shared" si="28"/>
        <v>Annette Fertitta</v>
      </c>
    </row>
    <row r="1797" spans="1:8" x14ac:dyDescent="0.3">
      <c r="A1797" s="1">
        <v>45348.5625</v>
      </c>
      <c r="B1797" s="1">
        <v>45348.583333333336</v>
      </c>
      <c r="C1797" t="s">
        <v>480</v>
      </c>
      <c r="D1797">
        <v>67</v>
      </c>
      <c r="E1797" t="s">
        <v>518</v>
      </c>
      <c r="F1797" t="s">
        <v>519</v>
      </c>
      <c r="G1797" t="s">
        <v>520</v>
      </c>
      <c r="H1797" t="str">
        <f t="shared" si="28"/>
        <v>Heidi Molaison</v>
      </c>
    </row>
    <row r="1798" spans="1:8" x14ac:dyDescent="0.3">
      <c r="A1798" s="1">
        <v>45348.5625</v>
      </c>
      <c r="B1798" s="1">
        <v>45348.583333333336</v>
      </c>
      <c r="C1798" t="s">
        <v>487</v>
      </c>
      <c r="D1798">
        <v>144</v>
      </c>
      <c r="E1798" t="s">
        <v>494</v>
      </c>
      <c r="F1798" t="s">
        <v>495</v>
      </c>
      <c r="G1798" t="s">
        <v>496</v>
      </c>
      <c r="H1798" t="str">
        <f t="shared" si="28"/>
        <v>Kelli Cruthirds</v>
      </c>
    </row>
    <row r="1799" spans="1:8" x14ac:dyDescent="0.3">
      <c r="A1799" s="1">
        <v>45348.583333333336</v>
      </c>
      <c r="B1799" s="1">
        <v>45348.604166666664</v>
      </c>
      <c r="C1799" t="s">
        <v>480</v>
      </c>
      <c r="D1799">
        <v>221</v>
      </c>
      <c r="E1799" t="s">
        <v>518</v>
      </c>
      <c r="F1799" t="s">
        <v>519</v>
      </c>
      <c r="G1799" t="s">
        <v>520</v>
      </c>
      <c r="H1799" t="str">
        <f t="shared" si="28"/>
        <v>Heidi Molaison</v>
      </c>
    </row>
    <row r="1800" spans="1:8" x14ac:dyDescent="0.3">
      <c r="A1800" s="1">
        <v>45348.583333333336</v>
      </c>
      <c r="B1800" s="1">
        <v>45348.604166666664</v>
      </c>
      <c r="C1800" t="s">
        <v>480</v>
      </c>
      <c r="D1800">
        <v>271</v>
      </c>
      <c r="E1800" t="s">
        <v>506</v>
      </c>
      <c r="F1800" t="s">
        <v>507</v>
      </c>
      <c r="G1800" t="s">
        <v>508</v>
      </c>
      <c r="H1800" t="str">
        <f t="shared" si="28"/>
        <v>Victoria Miley</v>
      </c>
    </row>
    <row r="1801" spans="1:8" x14ac:dyDescent="0.3">
      <c r="A1801" s="1">
        <v>45348.583333333336</v>
      </c>
      <c r="B1801" s="1">
        <v>45348.604166666664</v>
      </c>
      <c r="C1801" t="s">
        <v>480</v>
      </c>
      <c r="D1801">
        <v>37</v>
      </c>
      <c r="E1801" t="s">
        <v>525</v>
      </c>
      <c r="F1801" t="s">
        <v>516</v>
      </c>
      <c r="G1801" t="s">
        <v>526</v>
      </c>
      <c r="H1801" t="str">
        <f t="shared" si="28"/>
        <v>Breanna Cochran</v>
      </c>
    </row>
    <row r="1802" spans="1:8" x14ac:dyDescent="0.3">
      <c r="A1802" s="1">
        <v>45348.583333333336</v>
      </c>
      <c r="B1802" s="1">
        <v>45348.604166666664</v>
      </c>
      <c r="C1802" t="s">
        <v>487</v>
      </c>
      <c r="D1802">
        <v>132</v>
      </c>
      <c r="E1802" t="s">
        <v>494</v>
      </c>
      <c r="F1802" t="s">
        <v>495</v>
      </c>
      <c r="G1802" t="s">
        <v>496</v>
      </c>
      <c r="H1802" t="str">
        <f t="shared" si="28"/>
        <v>Kelli Cruthirds</v>
      </c>
    </row>
    <row r="1803" spans="1:8" x14ac:dyDescent="0.3">
      <c r="A1803" s="1">
        <v>45348.583333333336</v>
      </c>
      <c r="B1803" s="1">
        <v>45348.625</v>
      </c>
      <c r="C1803" t="s">
        <v>480</v>
      </c>
      <c r="D1803">
        <v>244</v>
      </c>
      <c r="E1803" t="s">
        <v>512</v>
      </c>
      <c r="F1803" t="s">
        <v>513</v>
      </c>
      <c r="G1803" t="s">
        <v>514</v>
      </c>
      <c r="H1803" t="str">
        <f t="shared" si="28"/>
        <v>Amber Hickman</v>
      </c>
    </row>
    <row r="1804" spans="1:8" x14ac:dyDescent="0.3">
      <c r="A1804" s="1">
        <v>45348.583333333336</v>
      </c>
      <c r="B1804" s="1">
        <v>45348.625</v>
      </c>
      <c r="C1804" t="s">
        <v>480</v>
      </c>
      <c r="D1804">
        <v>182</v>
      </c>
      <c r="E1804" t="s">
        <v>497</v>
      </c>
      <c r="F1804" t="s">
        <v>498</v>
      </c>
      <c r="G1804" t="s">
        <v>499</v>
      </c>
      <c r="H1804" t="str">
        <f t="shared" si="28"/>
        <v>Christian Litz</v>
      </c>
    </row>
    <row r="1805" spans="1:8" x14ac:dyDescent="0.3">
      <c r="A1805" s="1">
        <v>45348.583333333336</v>
      </c>
      <c r="B1805" s="1">
        <v>45348.625</v>
      </c>
      <c r="C1805" t="s">
        <v>480</v>
      </c>
      <c r="D1805">
        <v>298</v>
      </c>
      <c r="E1805" t="s">
        <v>512</v>
      </c>
      <c r="F1805" t="s">
        <v>513</v>
      </c>
      <c r="G1805" t="s">
        <v>514</v>
      </c>
      <c r="H1805" t="str">
        <f t="shared" si="28"/>
        <v>Amber Hickman</v>
      </c>
    </row>
    <row r="1806" spans="1:8" x14ac:dyDescent="0.3">
      <c r="A1806" s="1">
        <v>45348.583333333336</v>
      </c>
      <c r="B1806" s="1">
        <v>45348.625</v>
      </c>
      <c r="C1806" t="s">
        <v>480</v>
      </c>
      <c r="D1806">
        <v>326</v>
      </c>
      <c r="E1806" t="s">
        <v>484</v>
      </c>
      <c r="F1806" t="s">
        <v>485</v>
      </c>
      <c r="G1806" t="s">
        <v>486</v>
      </c>
      <c r="H1806" t="str">
        <f t="shared" si="28"/>
        <v>Katherine Tyree</v>
      </c>
    </row>
    <row r="1807" spans="1:8" x14ac:dyDescent="0.3">
      <c r="A1807" s="1">
        <v>45348.583333333336</v>
      </c>
      <c r="B1807" s="1">
        <v>45348.625</v>
      </c>
      <c r="C1807" t="s">
        <v>480</v>
      </c>
      <c r="D1807">
        <v>183</v>
      </c>
      <c r="E1807" t="s">
        <v>497</v>
      </c>
      <c r="F1807" t="s">
        <v>498</v>
      </c>
      <c r="G1807" t="s">
        <v>499</v>
      </c>
      <c r="H1807" t="str">
        <f t="shared" si="28"/>
        <v>Christian Litz</v>
      </c>
    </row>
    <row r="1808" spans="1:8" x14ac:dyDescent="0.3">
      <c r="A1808" s="1">
        <v>45348.583333333336</v>
      </c>
      <c r="B1808" s="1">
        <v>45348.625</v>
      </c>
      <c r="C1808" t="s">
        <v>480</v>
      </c>
      <c r="D1808">
        <v>256</v>
      </c>
      <c r="E1808" t="s">
        <v>484</v>
      </c>
      <c r="F1808" t="s">
        <v>485</v>
      </c>
      <c r="G1808" t="s">
        <v>486</v>
      </c>
      <c r="H1808" t="str">
        <f t="shared" si="28"/>
        <v>Katherine Tyree</v>
      </c>
    </row>
    <row r="1809" spans="1:8" x14ac:dyDescent="0.3">
      <c r="A1809" s="1">
        <v>45348.583333333336</v>
      </c>
      <c r="B1809" s="1">
        <v>45348.625</v>
      </c>
      <c r="C1809" t="s">
        <v>487</v>
      </c>
      <c r="D1809">
        <v>64</v>
      </c>
      <c r="E1809" t="s">
        <v>500</v>
      </c>
      <c r="F1809" t="s">
        <v>501</v>
      </c>
      <c r="G1809" t="s">
        <v>502</v>
      </c>
      <c r="H1809" t="str">
        <f t="shared" si="28"/>
        <v>James Allen</v>
      </c>
    </row>
    <row r="1810" spans="1:8" x14ac:dyDescent="0.3">
      <c r="A1810" s="1">
        <v>45348.583333333336</v>
      </c>
      <c r="B1810" s="1">
        <v>45348.625</v>
      </c>
      <c r="C1810" t="s">
        <v>487</v>
      </c>
      <c r="D1810">
        <v>210</v>
      </c>
      <c r="E1810" t="s">
        <v>488</v>
      </c>
      <c r="F1810" t="s">
        <v>489</v>
      </c>
      <c r="G1810" t="s">
        <v>490</v>
      </c>
      <c r="H1810" t="str">
        <f t="shared" si="28"/>
        <v>Kelsea Rodriguez</v>
      </c>
    </row>
    <row r="1811" spans="1:8" x14ac:dyDescent="0.3">
      <c r="A1811" s="1">
        <v>45348.583333333336</v>
      </c>
      <c r="B1811" s="1">
        <v>45348.625</v>
      </c>
      <c r="C1811" t="s">
        <v>487</v>
      </c>
      <c r="D1811">
        <v>206</v>
      </c>
      <c r="E1811" t="s">
        <v>488</v>
      </c>
      <c r="F1811" t="s">
        <v>489</v>
      </c>
      <c r="G1811" t="s">
        <v>490</v>
      </c>
      <c r="H1811" t="str">
        <f t="shared" si="28"/>
        <v>Kelsea Rodriguez</v>
      </c>
    </row>
    <row r="1812" spans="1:8" x14ac:dyDescent="0.3">
      <c r="A1812" s="1">
        <v>45348.583333333336</v>
      </c>
      <c r="B1812" s="1">
        <v>45348.625</v>
      </c>
      <c r="C1812" t="s">
        <v>487</v>
      </c>
      <c r="D1812">
        <v>302</v>
      </c>
      <c r="E1812" t="s">
        <v>500</v>
      </c>
      <c r="F1812" t="s">
        <v>501</v>
      </c>
      <c r="G1812" t="s">
        <v>502</v>
      </c>
      <c r="H1812" t="str">
        <f t="shared" si="28"/>
        <v>James Allen</v>
      </c>
    </row>
    <row r="1813" spans="1:8" x14ac:dyDescent="0.3">
      <c r="A1813" s="1">
        <v>45348.604166666664</v>
      </c>
      <c r="B1813" s="1">
        <v>45348.625</v>
      </c>
      <c r="C1813" t="s">
        <v>480</v>
      </c>
      <c r="D1813">
        <v>145</v>
      </c>
      <c r="E1813" t="s">
        <v>518</v>
      </c>
      <c r="F1813" t="s">
        <v>519</v>
      </c>
      <c r="G1813" t="s">
        <v>520</v>
      </c>
      <c r="H1813" t="str">
        <f t="shared" si="28"/>
        <v>Heidi Molaison</v>
      </c>
    </row>
    <row r="1814" spans="1:8" x14ac:dyDescent="0.3">
      <c r="A1814" s="1">
        <v>45348.604166666664</v>
      </c>
      <c r="B1814" s="1">
        <v>45348.625</v>
      </c>
      <c r="C1814" t="s">
        <v>480</v>
      </c>
      <c r="D1814">
        <v>221</v>
      </c>
      <c r="E1814" t="s">
        <v>506</v>
      </c>
      <c r="F1814" t="s">
        <v>507</v>
      </c>
      <c r="G1814" t="s">
        <v>508</v>
      </c>
      <c r="H1814" t="str">
        <f t="shared" si="28"/>
        <v>Victoria Miley</v>
      </c>
    </row>
    <row r="1815" spans="1:8" x14ac:dyDescent="0.3">
      <c r="A1815" s="1">
        <v>45348.604166666664</v>
      </c>
      <c r="B1815" s="1">
        <v>45348.625</v>
      </c>
      <c r="C1815" t="s">
        <v>487</v>
      </c>
      <c r="D1815">
        <v>171</v>
      </c>
      <c r="E1815" t="s">
        <v>494</v>
      </c>
      <c r="F1815" t="s">
        <v>495</v>
      </c>
      <c r="G1815" t="s">
        <v>496</v>
      </c>
      <c r="H1815" t="str">
        <f t="shared" si="28"/>
        <v>Kelli Cruthirds</v>
      </c>
    </row>
    <row r="1816" spans="1:8" x14ac:dyDescent="0.3">
      <c r="A1816" s="1">
        <v>45348.625</v>
      </c>
      <c r="B1816" s="1">
        <v>45348.645833333336</v>
      </c>
      <c r="C1816" t="s">
        <v>480</v>
      </c>
      <c r="D1816">
        <v>217</v>
      </c>
      <c r="E1816" t="s">
        <v>521</v>
      </c>
      <c r="F1816" t="s">
        <v>522</v>
      </c>
      <c r="G1816" t="s">
        <v>523</v>
      </c>
      <c r="H1816" t="str">
        <f t="shared" si="28"/>
        <v>Annette Fertitta</v>
      </c>
    </row>
    <row r="1817" spans="1:8" x14ac:dyDescent="0.3">
      <c r="A1817" s="1">
        <v>45348.625</v>
      </c>
      <c r="B1817" s="1">
        <v>45348.645833333336</v>
      </c>
      <c r="C1817" t="s">
        <v>480</v>
      </c>
      <c r="D1817">
        <v>340</v>
      </c>
      <c r="E1817" t="s">
        <v>518</v>
      </c>
      <c r="F1817" t="s">
        <v>519</v>
      </c>
      <c r="G1817" t="s">
        <v>520</v>
      </c>
      <c r="H1817" t="str">
        <f t="shared" si="28"/>
        <v>Heidi Molaison</v>
      </c>
    </row>
    <row r="1818" spans="1:8" x14ac:dyDescent="0.3">
      <c r="A1818" s="1">
        <v>45348.625</v>
      </c>
      <c r="B1818" s="1">
        <v>45348.645833333336</v>
      </c>
      <c r="C1818" t="s">
        <v>480</v>
      </c>
      <c r="D1818">
        <v>220</v>
      </c>
      <c r="E1818" t="s">
        <v>506</v>
      </c>
      <c r="F1818" t="s">
        <v>507</v>
      </c>
      <c r="G1818" t="s">
        <v>508</v>
      </c>
      <c r="H1818" t="str">
        <f t="shared" si="28"/>
        <v>Victoria Miley</v>
      </c>
    </row>
    <row r="1819" spans="1:8" x14ac:dyDescent="0.3">
      <c r="A1819" s="1">
        <v>45348.625</v>
      </c>
      <c r="B1819" s="1">
        <v>45348.645833333336</v>
      </c>
      <c r="C1819" t="s">
        <v>487</v>
      </c>
      <c r="D1819">
        <v>171</v>
      </c>
      <c r="E1819" t="s">
        <v>488</v>
      </c>
      <c r="F1819" t="s">
        <v>489</v>
      </c>
      <c r="G1819" t="s">
        <v>490</v>
      </c>
      <c r="H1819" t="str">
        <f t="shared" si="28"/>
        <v>Kelsea Rodriguez</v>
      </c>
    </row>
    <row r="1820" spans="1:8" x14ac:dyDescent="0.3">
      <c r="A1820" s="1">
        <v>45348.625</v>
      </c>
      <c r="B1820" s="1">
        <v>45348.645833333336</v>
      </c>
      <c r="C1820" t="s">
        <v>487</v>
      </c>
      <c r="D1820">
        <v>126</v>
      </c>
      <c r="E1820" t="s">
        <v>494</v>
      </c>
      <c r="F1820" t="s">
        <v>495</v>
      </c>
      <c r="G1820" t="s">
        <v>496</v>
      </c>
      <c r="H1820" t="str">
        <f t="shared" si="28"/>
        <v>Kelli Cruthirds</v>
      </c>
    </row>
    <row r="1821" spans="1:8" x14ac:dyDescent="0.3">
      <c r="A1821" s="1">
        <v>45348.625</v>
      </c>
      <c r="B1821" s="1">
        <v>45348.645833333336</v>
      </c>
      <c r="C1821" t="s">
        <v>487</v>
      </c>
      <c r="D1821">
        <v>2</v>
      </c>
      <c r="E1821" t="s">
        <v>488</v>
      </c>
      <c r="F1821" t="s">
        <v>489</v>
      </c>
      <c r="G1821" t="s">
        <v>490</v>
      </c>
      <c r="H1821" t="str">
        <f t="shared" si="28"/>
        <v>Kelsea Rodriguez</v>
      </c>
    </row>
    <row r="1822" spans="1:8" x14ac:dyDescent="0.3">
      <c r="A1822" s="1">
        <v>45348.625</v>
      </c>
      <c r="B1822" s="1">
        <v>45348.666666666664</v>
      </c>
      <c r="C1822" t="s">
        <v>480</v>
      </c>
      <c r="D1822">
        <v>304</v>
      </c>
      <c r="E1822" t="s">
        <v>484</v>
      </c>
      <c r="F1822" t="s">
        <v>485</v>
      </c>
      <c r="G1822" t="s">
        <v>486</v>
      </c>
      <c r="H1822" t="str">
        <f t="shared" si="28"/>
        <v>Katherine Tyree</v>
      </c>
    </row>
    <row r="1823" spans="1:8" x14ac:dyDescent="0.3">
      <c r="A1823" s="1">
        <v>45348.625</v>
      </c>
      <c r="B1823" s="1">
        <v>45348.666666666664</v>
      </c>
      <c r="C1823" t="s">
        <v>480</v>
      </c>
      <c r="D1823">
        <v>5</v>
      </c>
      <c r="E1823" t="s">
        <v>525</v>
      </c>
      <c r="F1823" t="s">
        <v>516</v>
      </c>
      <c r="G1823" t="s">
        <v>526</v>
      </c>
      <c r="H1823" t="str">
        <f t="shared" si="28"/>
        <v>Breanna Cochran</v>
      </c>
    </row>
    <row r="1824" spans="1:8" x14ac:dyDescent="0.3">
      <c r="A1824" s="1">
        <v>45348.625</v>
      </c>
      <c r="B1824" s="1">
        <v>45348.666666666664</v>
      </c>
      <c r="C1824" t="s">
        <v>480</v>
      </c>
      <c r="D1824">
        <v>236</v>
      </c>
      <c r="E1824" t="s">
        <v>512</v>
      </c>
      <c r="F1824" t="s">
        <v>513</v>
      </c>
      <c r="G1824" t="s">
        <v>514</v>
      </c>
      <c r="H1824" t="str">
        <f t="shared" si="28"/>
        <v>Amber Hickman</v>
      </c>
    </row>
    <row r="1825" spans="1:8" x14ac:dyDescent="0.3">
      <c r="A1825" s="1">
        <v>45348.625</v>
      </c>
      <c r="B1825" s="1">
        <v>45348.666666666664</v>
      </c>
      <c r="C1825" t="s">
        <v>480</v>
      </c>
      <c r="D1825">
        <v>311</v>
      </c>
      <c r="E1825" t="s">
        <v>497</v>
      </c>
      <c r="F1825" t="s">
        <v>498</v>
      </c>
      <c r="G1825" t="s">
        <v>499</v>
      </c>
      <c r="H1825" t="str">
        <f t="shared" si="28"/>
        <v>Christian Litz</v>
      </c>
    </row>
    <row r="1826" spans="1:8" x14ac:dyDescent="0.3">
      <c r="A1826" s="1">
        <v>45348.625</v>
      </c>
      <c r="B1826" s="1">
        <v>45348.666666666664</v>
      </c>
      <c r="C1826" t="s">
        <v>524</v>
      </c>
      <c r="D1826">
        <v>36</v>
      </c>
      <c r="E1826" t="s">
        <v>481</v>
      </c>
      <c r="F1826" t="s">
        <v>482</v>
      </c>
      <c r="G1826" t="s">
        <v>483</v>
      </c>
      <c r="H1826" t="str">
        <f t="shared" si="28"/>
        <v>Robert Crochet</v>
      </c>
    </row>
    <row r="1827" spans="1:8" x14ac:dyDescent="0.3">
      <c r="A1827" s="1">
        <v>45348.625</v>
      </c>
      <c r="B1827" s="1">
        <v>45348.666666666664</v>
      </c>
      <c r="C1827" t="s">
        <v>487</v>
      </c>
      <c r="D1827">
        <v>210</v>
      </c>
      <c r="E1827" t="s">
        <v>500</v>
      </c>
      <c r="F1827" t="s">
        <v>501</v>
      </c>
      <c r="G1827" t="s">
        <v>502</v>
      </c>
      <c r="H1827" t="str">
        <f t="shared" si="28"/>
        <v>James Allen</v>
      </c>
    </row>
    <row r="1828" spans="1:8" x14ac:dyDescent="0.3">
      <c r="A1828" s="1">
        <v>45348.645833333336</v>
      </c>
      <c r="B1828" s="1">
        <v>45348.666666666664</v>
      </c>
      <c r="C1828" t="s">
        <v>480</v>
      </c>
      <c r="D1828">
        <v>134</v>
      </c>
      <c r="E1828" t="s">
        <v>506</v>
      </c>
      <c r="F1828" t="s">
        <v>507</v>
      </c>
      <c r="G1828" t="s">
        <v>508</v>
      </c>
      <c r="H1828" t="str">
        <f t="shared" si="28"/>
        <v>Victoria Miley</v>
      </c>
    </row>
    <row r="1829" spans="1:8" x14ac:dyDescent="0.3">
      <c r="A1829" s="1">
        <v>45348.645833333336</v>
      </c>
      <c r="B1829" s="1">
        <v>45348.666666666664</v>
      </c>
      <c r="C1829" t="s">
        <v>480</v>
      </c>
      <c r="D1829">
        <v>217</v>
      </c>
      <c r="E1829" t="s">
        <v>518</v>
      </c>
      <c r="F1829" t="s">
        <v>519</v>
      </c>
      <c r="G1829" t="s">
        <v>520</v>
      </c>
      <c r="H1829" t="str">
        <f t="shared" si="28"/>
        <v>Heidi Molaison</v>
      </c>
    </row>
    <row r="1830" spans="1:8" x14ac:dyDescent="0.3">
      <c r="A1830" s="1">
        <v>45348.645833333336</v>
      </c>
      <c r="B1830" s="1">
        <v>45348.666666666664</v>
      </c>
      <c r="C1830" t="s">
        <v>487</v>
      </c>
      <c r="D1830">
        <v>184</v>
      </c>
      <c r="E1830" t="s">
        <v>488</v>
      </c>
      <c r="F1830" t="s">
        <v>489</v>
      </c>
      <c r="G1830" t="s">
        <v>490</v>
      </c>
      <c r="H1830" t="str">
        <f t="shared" si="28"/>
        <v>Kelsea Rodriguez</v>
      </c>
    </row>
    <row r="1831" spans="1:8" x14ac:dyDescent="0.3">
      <c r="A1831" s="1">
        <v>45348.645833333336</v>
      </c>
      <c r="B1831" s="1">
        <v>45348.666666666664</v>
      </c>
      <c r="C1831" t="s">
        <v>487</v>
      </c>
      <c r="D1831">
        <v>125</v>
      </c>
      <c r="E1831" t="s">
        <v>494</v>
      </c>
      <c r="F1831" t="s">
        <v>495</v>
      </c>
      <c r="G1831" t="s">
        <v>496</v>
      </c>
      <c r="H1831" t="str">
        <f t="shared" si="28"/>
        <v>Kelli Cruthirds</v>
      </c>
    </row>
    <row r="1832" spans="1:8" x14ac:dyDescent="0.3">
      <c r="A1832" s="1">
        <v>45348.645833333336</v>
      </c>
      <c r="B1832" s="1">
        <v>45348.666666666664</v>
      </c>
      <c r="C1832" t="s">
        <v>487</v>
      </c>
      <c r="D1832">
        <v>2</v>
      </c>
      <c r="E1832" t="s">
        <v>494</v>
      </c>
      <c r="F1832" t="s">
        <v>495</v>
      </c>
      <c r="G1832" t="s">
        <v>496</v>
      </c>
      <c r="H1832" t="str">
        <f t="shared" si="28"/>
        <v>Kelli Cruthirds</v>
      </c>
    </row>
    <row r="1833" spans="1:8" x14ac:dyDescent="0.3">
      <c r="A1833" s="1">
        <v>45348.666666666664</v>
      </c>
      <c r="B1833" s="1">
        <v>45348.6875</v>
      </c>
      <c r="C1833" t="s">
        <v>480</v>
      </c>
      <c r="D1833">
        <v>75</v>
      </c>
      <c r="E1833" t="s">
        <v>518</v>
      </c>
      <c r="F1833" t="s">
        <v>519</v>
      </c>
      <c r="G1833" t="s">
        <v>520</v>
      </c>
      <c r="H1833" t="str">
        <f t="shared" si="28"/>
        <v>Heidi Molaison</v>
      </c>
    </row>
    <row r="1834" spans="1:8" x14ac:dyDescent="0.3">
      <c r="A1834" s="1">
        <v>45348.666666666664</v>
      </c>
      <c r="B1834" s="1">
        <v>45348.6875</v>
      </c>
      <c r="C1834" t="s">
        <v>480</v>
      </c>
      <c r="D1834">
        <v>229</v>
      </c>
      <c r="E1834" t="s">
        <v>521</v>
      </c>
      <c r="F1834" t="s">
        <v>522</v>
      </c>
      <c r="G1834" t="s">
        <v>523</v>
      </c>
      <c r="H1834" t="str">
        <f t="shared" si="28"/>
        <v>Annette Fertitta</v>
      </c>
    </row>
    <row r="1835" spans="1:8" x14ac:dyDescent="0.3">
      <c r="A1835" s="1">
        <v>45348.666666666664</v>
      </c>
      <c r="B1835" s="1">
        <v>45348.6875</v>
      </c>
      <c r="C1835" t="s">
        <v>480</v>
      </c>
      <c r="D1835">
        <v>134</v>
      </c>
      <c r="E1835" t="s">
        <v>525</v>
      </c>
      <c r="F1835" t="s">
        <v>516</v>
      </c>
      <c r="G1835" t="s">
        <v>526</v>
      </c>
      <c r="H1835" t="str">
        <f t="shared" si="28"/>
        <v>Breanna Cochran</v>
      </c>
    </row>
    <row r="1836" spans="1:8" x14ac:dyDescent="0.3">
      <c r="A1836" s="1">
        <v>45348.666666666664</v>
      </c>
      <c r="B1836" s="1">
        <v>45348.6875</v>
      </c>
      <c r="C1836" t="s">
        <v>480</v>
      </c>
      <c r="D1836">
        <v>216</v>
      </c>
      <c r="E1836" t="s">
        <v>497</v>
      </c>
      <c r="F1836" t="s">
        <v>498</v>
      </c>
      <c r="G1836" t="s">
        <v>499</v>
      </c>
      <c r="H1836" t="str">
        <f t="shared" si="28"/>
        <v>Christian Litz</v>
      </c>
    </row>
    <row r="1837" spans="1:8" x14ac:dyDescent="0.3">
      <c r="A1837" s="1">
        <v>45348.666666666664</v>
      </c>
      <c r="B1837" s="1">
        <v>45348.6875</v>
      </c>
      <c r="C1837" t="s">
        <v>480</v>
      </c>
      <c r="D1837">
        <v>239</v>
      </c>
      <c r="E1837" t="s">
        <v>506</v>
      </c>
      <c r="F1837" t="s">
        <v>507</v>
      </c>
      <c r="G1837" t="s">
        <v>508</v>
      </c>
      <c r="H1837" t="str">
        <f t="shared" si="28"/>
        <v>Victoria Miley</v>
      </c>
    </row>
    <row r="1838" spans="1:8" x14ac:dyDescent="0.3">
      <c r="A1838" s="1">
        <v>45348.666666666664</v>
      </c>
      <c r="B1838" s="1">
        <v>45348.6875</v>
      </c>
      <c r="C1838" t="s">
        <v>487</v>
      </c>
      <c r="D1838">
        <v>39</v>
      </c>
      <c r="E1838" t="s">
        <v>488</v>
      </c>
      <c r="F1838" t="s">
        <v>489</v>
      </c>
      <c r="G1838" t="s">
        <v>490</v>
      </c>
      <c r="H1838" t="str">
        <f t="shared" si="28"/>
        <v>Kelsea Rodriguez</v>
      </c>
    </row>
    <row r="1839" spans="1:8" x14ac:dyDescent="0.3">
      <c r="A1839" s="1">
        <v>45348.666666666664</v>
      </c>
      <c r="B1839" s="1">
        <v>45348.6875</v>
      </c>
      <c r="C1839" t="s">
        <v>487</v>
      </c>
      <c r="D1839">
        <v>12</v>
      </c>
      <c r="E1839" t="s">
        <v>500</v>
      </c>
      <c r="F1839" t="s">
        <v>501</v>
      </c>
      <c r="G1839" t="s">
        <v>502</v>
      </c>
      <c r="H1839" t="str">
        <f t="shared" si="28"/>
        <v>James Allen</v>
      </c>
    </row>
    <row r="1840" spans="1:8" x14ac:dyDescent="0.3">
      <c r="A1840" s="1">
        <v>45348.666666666664</v>
      </c>
      <c r="B1840" s="1">
        <v>45348.6875</v>
      </c>
      <c r="C1840" t="s">
        <v>487</v>
      </c>
      <c r="D1840">
        <v>330</v>
      </c>
      <c r="E1840" t="s">
        <v>494</v>
      </c>
      <c r="F1840" t="s">
        <v>495</v>
      </c>
      <c r="G1840" t="s">
        <v>496</v>
      </c>
      <c r="H1840" t="str">
        <f t="shared" si="28"/>
        <v>Kelli Cruthirds</v>
      </c>
    </row>
    <row r="1841" spans="1:8" x14ac:dyDescent="0.3">
      <c r="A1841" s="1">
        <v>45348.666666666664</v>
      </c>
      <c r="B1841" s="1">
        <v>45348.708333333336</v>
      </c>
      <c r="C1841" t="s">
        <v>480</v>
      </c>
      <c r="D1841">
        <v>86</v>
      </c>
      <c r="E1841" t="s">
        <v>484</v>
      </c>
      <c r="F1841" t="s">
        <v>485</v>
      </c>
      <c r="G1841" t="s">
        <v>486</v>
      </c>
      <c r="H1841" t="str">
        <f t="shared" si="28"/>
        <v>Katherine Tyree</v>
      </c>
    </row>
    <row r="1842" spans="1:8" x14ac:dyDescent="0.3">
      <c r="A1842" s="1">
        <v>45348.666666666664</v>
      </c>
      <c r="B1842" s="1">
        <v>45348.708333333336</v>
      </c>
      <c r="C1842" t="s">
        <v>480</v>
      </c>
      <c r="D1842">
        <v>77</v>
      </c>
      <c r="E1842" t="s">
        <v>484</v>
      </c>
      <c r="F1842" t="s">
        <v>485</v>
      </c>
      <c r="G1842" t="s">
        <v>486</v>
      </c>
      <c r="H1842" t="str">
        <f t="shared" si="28"/>
        <v>Katherine Tyree</v>
      </c>
    </row>
    <row r="1843" spans="1:8" x14ac:dyDescent="0.3">
      <c r="A1843" s="1">
        <v>45348.666666666664</v>
      </c>
      <c r="B1843" s="1">
        <v>45348.708333333336</v>
      </c>
      <c r="C1843" t="s">
        <v>487</v>
      </c>
      <c r="D1843">
        <v>128</v>
      </c>
      <c r="E1843" t="s">
        <v>500</v>
      </c>
      <c r="F1843" t="s">
        <v>501</v>
      </c>
      <c r="G1843" t="s">
        <v>502</v>
      </c>
      <c r="H1843" t="str">
        <f t="shared" si="28"/>
        <v>James Allen</v>
      </c>
    </row>
    <row r="1844" spans="1:8" x14ac:dyDescent="0.3">
      <c r="A1844" s="1">
        <v>45348.6875</v>
      </c>
      <c r="B1844" s="1">
        <v>45348.708333333336</v>
      </c>
      <c r="C1844" t="s">
        <v>480</v>
      </c>
      <c r="D1844">
        <v>99</v>
      </c>
      <c r="E1844" t="s">
        <v>497</v>
      </c>
      <c r="F1844" t="s">
        <v>498</v>
      </c>
      <c r="G1844" t="s">
        <v>499</v>
      </c>
      <c r="H1844" t="str">
        <f t="shared" si="28"/>
        <v>Christian Litz</v>
      </c>
    </row>
    <row r="1845" spans="1:8" x14ac:dyDescent="0.3">
      <c r="A1845" s="1">
        <v>45348.6875</v>
      </c>
      <c r="B1845" s="1">
        <v>45348.708333333336</v>
      </c>
      <c r="C1845" t="s">
        <v>480</v>
      </c>
      <c r="D1845">
        <v>163</v>
      </c>
      <c r="E1845" t="s">
        <v>506</v>
      </c>
      <c r="F1845" t="s">
        <v>507</v>
      </c>
      <c r="G1845" t="s">
        <v>508</v>
      </c>
      <c r="H1845" t="str">
        <f t="shared" si="28"/>
        <v>Victoria Miley</v>
      </c>
    </row>
    <row r="1846" spans="1:8" x14ac:dyDescent="0.3">
      <c r="A1846" s="1">
        <v>45348.6875</v>
      </c>
      <c r="B1846" s="1">
        <v>45348.708333333336</v>
      </c>
      <c r="C1846" t="s">
        <v>480</v>
      </c>
      <c r="D1846">
        <v>124</v>
      </c>
      <c r="E1846" t="s">
        <v>521</v>
      </c>
      <c r="F1846" t="s">
        <v>522</v>
      </c>
      <c r="G1846" t="s">
        <v>523</v>
      </c>
      <c r="H1846" t="str">
        <f t="shared" si="28"/>
        <v>Annette Fertitta</v>
      </c>
    </row>
    <row r="1847" spans="1:8" x14ac:dyDescent="0.3">
      <c r="A1847" s="1">
        <v>45348.6875</v>
      </c>
      <c r="B1847" s="1">
        <v>45348.708333333336</v>
      </c>
      <c r="C1847" t="s">
        <v>480</v>
      </c>
      <c r="D1847">
        <v>239</v>
      </c>
      <c r="E1847" t="s">
        <v>518</v>
      </c>
      <c r="F1847" t="s">
        <v>519</v>
      </c>
      <c r="G1847" t="s">
        <v>520</v>
      </c>
      <c r="H1847" t="str">
        <f t="shared" si="28"/>
        <v>Heidi Molaison</v>
      </c>
    </row>
    <row r="1848" spans="1:8" x14ac:dyDescent="0.3">
      <c r="A1848" s="1">
        <v>45348.6875</v>
      </c>
      <c r="B1848" s="1">
        <v>45348.708333333336</v>
      </c>
      <c r="C1848" t="s">
        <v>480</v>
      </c>
      <c r="D1848">
        <v>325</v>
      </c>
      <c r="E1848" t="s">
        <v>525</v>
      </c>
      <c r="F1848" t="s">
        <v>516</v>
      </c>
      <c r="G1848" t="s">
        <v>526</v>
      </c>
      <c r="H1848" t="str">
        <f t="shared" si="28"/>
        <v>Breanna Cochran</v>
      </c>
    </row>
    <row r="1849" spans="1:8" x14ac:dyDescent="0.3">
      <c r="A1849" s="1">
        <v>45348.6875</v>
      </c>
      <c r="B1849" s="1">
        <v>45348.708333333336</v>
      </c>
      <c r="C1849" t="s">
        <v>487</v>
      </c>
      <c r="D1849">
        <v>39</v>
      </c>
      <c r="E1849" t="s">
        <v>494</v>
      </c>
      <c r="F1849" t="s">
        <v>495</v>
      </c>
      <c r="G1849" t="s">
        <v>496</v>
      </c>
      <c r="H1849" t="str">
        <f t="shared" si="28"/>
        <v>Kelli Cruthirds</v>
      </c>
    </row>
    <row r="1850" spans="1:8" x14ac:dyDescent="0.3">
      <c r="A1850" s="1">
        <v>45348.6875</v>
      </c>
      <c r="B1850" s="1">
        <v>45348.708333333336</v>
      </c>
      <c r="C1850" t="s">
        <v>487</v>
      </c>
      <c r="D1850">
        <v>330</v>
      </c>
      <c r="E1850" t="s">
        <v>488</v>
      </c>
      <c r="F1850" t="s">
        <v>489</v>
      </c>
      <c r="G1850" t="s">
        <v>490</v>
      </c>
      <c r="H1850" t="str">
        <f t="shared" si="28"/>
        <v>Kelsea Rodriguez</v>
      </c>
    </row>
    <row r="1851" spans="1:8" x14ac:dyDescent="0.3">
      <c r="A1851" s="1">
        <v>45348.6875</v>
      </c>
      <c r="B1851" s="1">
        <v>45348.708333333336</v>
      </c>
      <c r="C1851" t="s">
        <v>487</v>
      </c>
      <c r="D1851">
        <v>321</v>
      </c>
      <c r="E1851" t="s">
        <v>500</v>
      </c>
      <c r="F1851" t="s">
        <v>501</v>
      </c>
      <c r="G1851" t="s">
        <v>502</v>
      </c>
      <c r="H1851" t="str">
        <f t="shared" si="28"/>
        <v>James Allen</v>
      </c>
    </row>
    <row r="1852" spans="1:8" x14ac:dyDescent="0.3">
      <c r="A1852" s="1">
        <v>45348.708333333336</v>
      </c>
      <c r="B1852" s="1">
        <v>45348.729166666664</v>
      </c>
      <c r="C1852" t="s">
        <v>480</v>
      </c>
      <c r="D1852">
        <v>218</v>
      </c>
      <c r="E1852" t="s">
        <v>521</v>
      </c>
      <c r="F1852" t="s">
        <v>522</v>
      </c>
      <c r="G1852" t="s">
        <v>523</v>
      </c>
      <c r="H1852" t="str">
        <f t="shared" si="28"/>
        <v>Annette Fertitta</v>
      </c>
    </row>
    <row r="1853" spans="1:8" x14ac:dyDescent="0.3">
      <c r="A1853" s="1">
        <v>45348.708333333336</v>
      </c>
      <c r="B1853" s="1">
        <v>45348.729166666664</v>
      </c>
      <c r="C1853" t="s">
        <v>487</v>
      </c>
      <c r="D1853">
        <v>4</v>
      </c>
      <c r="E1853" t="s">
        <v>494</v>
      </c>
      <c r="F1853" t="s">
        <v>495</v>
      </c>
      <c r="G1853" t="s">
        <v>496</v>
      </c>
      <c r="H1853" t="str">
        <f t="shared" si="28"/>
        <v>Kelli Cruthirds</v>
      </c>
    </row>
    <row r="1854" spans="1:8" x14ac:dyDescent="0.3">
      <c r="A1854" s="1">
        <v>45348.708333333336</v>
      </c>
      <c r="B1854" s="1">
        <v>45348.75</v>
      </c>
      <c r="C1854" t="s">
        <v>480</v>
      </c>
      <c r="D1854">
        <v>49</v>
      </c>
      <c r="E1854" t="s">
        <v>484</v>
      </c>
      <c r="F1854" t="s">
        <v>485</v>
      </c>
      <c r="G1854" t="s">
        <v>486</v>
      </c>
      <c r="H1854" t="str">
        <f t="shared" si="28"/>
        <v>Katherine Tyree</v>
      </c>
    </row>
    <row r="1855" spans="1:8" x14ac:dyDescent="0.3">
      <c r="A1855" s="1">
        <v>45348.708333333336</v>
      </c>
      <c r="B1855" s="1">
        <v>45348.75</v>
      </c>
      <c r="C1855" t="s">
        <v>480</v>
      </c>
      <c r="D1855">
        <v>207</v>
      </c>
      <c r="E1855" t="s">
        <v>497</v>
      </c>
      <c r="F1855" t="s">
        <v>498</v>
      </c>
      <c r="G1855" t="s">
        <v>499</v>
      </c>
      <c r="H1855" t="str">
        <f t="shared" si="28"/>
        <v>Christian Litz</v>
      </c>
    </row>
    <row r="1856" spans="1:8" x14ac:dyDescent="0.3">
      <c r="A1856" s="1">
        <v>45348.708333333336</v>
      </c>
      <c r="B1856" s="1">
        <v>45348.75</v>
      </c>
      <c r="C1856" t="s">
        <v>480</v>
      </c>
      <c r="D1856">
        <v>21</v>
      </c>
      <c r="E1856" t="s">
        <v>497</v>
      </c>
      <c r="F1856" t="s">
        <v>498</v>
      </c>
      <c r="G1856" t="s">
        <v>499</v>
      </c>
      <c r="H1856" t="str">
        <f t="shared" si="28"/>
        <v>Christian Litz</v>
      </c>
    </row>
    <row r="1857" spans="1:8" x14ac:dyDescent="0.3">
      <c r="A1857" s="1">
        <v>45348.708333333336</v>
      </c>
      <c r="B1857" s="1">
        <v>45348.75</v>
      </c>
      <c r="C1857" t="s">
        <v>480</v>
      </c>
      <c r="D1857">
        <v>279</v>
      </c>
      <c r="E1857" t="s">
        <v>484</v>
      </c>
      <c r="F1857" t="s">
        <v>485</v>
      </c>
      <c r="G1857" t="s">
        <v>486</v>
      </c>
      <c r="H1857" t="str">
        <f t="shared" si="28"/>
        <v>Katherine Tyree</v>
      </c>
    </row>
    <row r="1858" spans="1:8" x14ac:dyDescent="0.3">
      <c r="A1858" s="1">
        <v>45348.708333333336</v>
      </c>
      <c r="B1858" s="1">
        <v>45348.75</v>
      </c>
      <c r="C1858" t="s">
        <v>487</v>
      </c>
      <c r="D1858">
        <v>108</v>
      </c>
      <c r="E1858" t="s">
        <v>500</v>
      </c>
      <c r="F1858" t="s">
        <v>501</v>
      </c>
      <c r="G1858" t="s">
        <v>502</v>
      </c>
      <c r="H1858" t="str">
        <f t="shared" si="28"/>
        <v>James Allen</v>
      </c>
    </row>
    <row r="1859" spans="1:8" x14ac:dyDescent="0.3">
      <c r="A1859" s="1">
        <v>45348.708333333336</v>
      </c>
      <c r="B1859" s="1">
        <v>45348.75</v>
      </c>
      <c r="C1859" t="s">
        <v>487</v>
      </c>
      <c r="D1859">
        <v>187</v>
      </c>
      <c r="E1859" t="s">
        <v>500</v>
      </c>
      <c r="F1859" t="s">
        <v>501</v>
      </c>
      <c r="G1859" t="s">
        <v>502</v>
      </c>
      <c r="H1859" t="str">
        <f t="shared" ref="H1859:H1922" si="29">CONCATENATE(F1859," ",G1859)</f>
        <v>James Allen</v>
      </c>
    </row>
    <row r="1860" spans="1:8" x14ac:dyDescent="0.3">
      <c r="A1860" s="1">
        <v>45348.729166666664</v>
      </c>
      <c r="B1860" s="1">
        <v>45348.75</v>
      </c>
      <c r="C1860" t="s">
        <v>480</v>
      </c>
      <c r="D1860">
        <v>281</v>
      </c>
      <c r="E1860" t="s">
        <v>521</v>
      </c>
      <c r="F1860" t="s">
        <v>522</v>
      </c>
      <c r="G1860" t="s">
        <v>523</v>
      </c>
      <c r="H1860" t="str">
        <f t="shared" si="29"/>
        <v>Annette Fertitta</v>
      </c>
    </row>
    <row r="1861" spans="1:8" x14ac:dyDescent="0.3">
      <c r="A1861" s="1">
        <v>45348.729166666664</v>
      </c>
      <c r="B1861" s="1">
        <v>45348.75</v>
      </c>
      <c r="C1861" t="s">
        <v>487</v>
      </c>
      <c r="D1861">
        <v>4</v>
      </c>
      <c r="E1861" t="s">
        <v>488</v>
      </c>
      <c r="F1861" t="s">
        <v>489</v>
      </c>
      <c r="G1861" t="s">
        <v>490</v>
      </c>
      <c r="H1861" t="str">
        <f t="shared" si="29"/>
        <v>Kelsea Rodriguez</v>
      </c>
    </row>
    <row r="1862" spans="1:8" x14ac:dyDescent="0.3">
      <c r="A1862" s="1">
        <v>45348.729166666664</v>
      </c>
      <c r="B1862" s="1">
        <v>45348.75</v>
      </c>
      <c r="C1862" t="s">
        <v>487</v>
      </c>
      <c r="D1862">
        <v>158</v>
      </c>
      <c r="E1862" t="s">
        <v>494</v>
      </c>
      <c r="F1862" t="s">
        <v>495</v>
      </c>
      <c r="G1862" t="s">
        <v>496</v>
      </c>
      <c r="H1862" t="str">
        <f t="shared" si="29"/>
        <v>Kelli Cruthirds</v>
      </c>
    </row>
    <row r="1863" spans="1:8" x14ac:dyDescent="0.3">
      <c r="A1863" s="1">
        <v>45349.291666666664</v>
      </c>
      <c r="B1863" s="1">
        <v>45349.333333333336</v>
      </c>
      <c r="C1863" t="s">
        <v>480</v>
      </c>
      <c r="D1863">
        <v>155</v>
      </c>
      <c r="E1863" t="s">
        <v>481</v>
      </c>
      <c r="F1863" t="s">
        <v>482</v>
      </c>
      <c r="G1863" t="s">
        <v>483</v>
      </c>
      <c r="H1863" t="str">
        <f t="shared" si="29"/>
        <v>Robert Crochet</v>
      </c>
    </row>
    <row r="1864" spans="1:8" x14ac:dyDescent="0.3">
      <c r="A1864" s="1">
        <v>45349.291666666664</v>
      </c>
      <c r="B1864" s="1">
        <v>45349.333333333336</v>
      </c>
      <c r="C1864" t="s">
        <v>480</v>
      </c>
      <c r="D1864">
        <v>42</v>
      </c>
      <c r="E1864" t="s">
        <v>481</v>
      </c>
      <c r="F1864" t="s">
        <v>482</v>
      </c>
      <c r="G1864" t="s">
        <v>483</v>
      </c>
      <c r="H1864" t="str">
        <f t="shared" si="29"/>
        <v>Robert Crochet</v>
      </c>
    </row>
    <row r="1865" spans="1:8" x14ac:dyDescent="0.3">
      <c r="A1865" s="1">
        <v>45349.291666666664</v>
      </c>
      <c r="B1865" s="1">
        <v>45349.333333333336</v>
      </c>
      <c r="C1865" t="s">
        <v>480</v>
      </c>
      <c r="D1865">
        <v>154</v>
      </c>
      <c r="E1865" t="s">
        <v>497</v>
      </c>
      <c r="F1865" t="s">
        <v>498</v>
      </c>
      <c r="G1865" t="s">
        <v>499</v>
      </c>
      <c r="H1865" t="str">
        <f t="shared" si="29"/>
        <v>Christian Litz</v>
      </c>
    </row>
    <row r="1866" spans="1:8" x14ac:dyDescent="0.3">
      <c r="A1866" s="1">
        <v>45349.291666666664</v>
      </c>
      <c r="B1866" s="1">
        <v>45349.333333333336</v>
      </c>
      <c r="C1866" t="s">
        <v>480</v>
      </c>
      <c r="D1866">
        <v>45</v>
      </c>
      <c r="E1866" t="s">
        <v>497</v>
      </c>
      <c r="F1866" t="s">
        <v>498</v>
      </c>
      <c r="G1866" t="s">
        <v>499</v>
      </c>
      <c r="H1866" t="str">
        <f t="shared" si="29"/>
        <v>Christian Litz</v>
      </c>
    </row>
    <row r="1867" spans="1:8" x14ac:dyDescent="0.3">
      <c r="A1867" s="1">
        <v>45349.291666666664</v>
      </c>
      <c r="B1867" s="1">
        <v>45349.333333333336</v>
      </c>
      <c r="C1867" t="s">
        <v>487</v>
      </c>
      <c r="D1867">
        <v>17</v>
      </c>
      <c r="E1867" t="s">
        <v>500</v>
      </c>
      <c r="F1867" t="s">
        <v>501</v>
      </c>
      <c r="G1867" t="s">
        <v>502</v>
      </c>
      <c r="H1867" t="str">
        <f t="shared" si="29"/>
        <v>James Allen</v>
      </c>
    </row>
    <row r="1868" spans="1:8" x14ac:dyDescent="0.3">
      <c r="A1868" s="1">
        <v>45349.291666666664</v>
      </c>
      <c r="B1868" s="1">
        <v>45349.333333333336</v>
      </c>
      <c r="C1868" t="s">
        <v>487</v>
      </c>
      <c r="D1868">
        <v>3</v>
      </c>
      <c r="E1868" t="s">
        <v>500</v>
      </c>
      <c r="F1868" t="s">
        <v>501</v>
      </c>
      <c r="G1868" t="s">
        <v>502</v>
      </c>
      <c r="H1868" t="str">
        <f t="shared" si="29"/>
        <v>James Allen</v>
      </c>
    </row>
    <row r="1869" spans="1:8" x14ac:dyDescent="0.3">
      <c r="A1869" s="1">
        <v>45349.333333333336</v>
      </c>
      <c r="B1869" s="1">
        <v>45349.354166666664</v>
      </c>
      <c r="C1869" t="s">
        <v>480</v>
      </c>
      <c r="D1869">
        <v>180</v>
      </c>
      <c r="E1869" t="s">
        <v>521</v>
      </c>
      <c r="F1869" t="s">
        <v>522</v>
      </c>
      <c r="G1869" t="s">
        <v>523</v>
      </c>
      <c r="H1869" t="str">
        <f t="shared" si="29"/>
        <v>Annette Fertitta</v>
      </c>
    </row>
    <row r="1870" spans="1:8" x14ac:dyDescent="0.3">
      <c r="A1870" s="1">
        <v>45349.333333333336</v>
      </c>
      <c r="B1870" s="1">
        <v>45349.354166666664</v>
      </c>
      <c r="C1870" t="s">
        <v>480</v>
      </c>
      <c r="D1870">
        <v>204</v>
      </c>
      <c r="E1870" t="s">
        <v>488</v>
      </c>
      <c r="F1870" t="s">
        <v>489</v>
      </c>
      <c r="G1870" t="s">
        <v>490</v>
      </c>
      <c r="H1870" t="str">
        <f t="shared" si="29"/>
        <v>Kelsea Rodriguez</v>
      </c>
    </row>
    <row r="1871" spans="1:8" x14ac:dyDescent="0.3">
      <c r="A1871" s="1">
        <v>45349.333333333336</v>
      </c>
      <c r="B1871" s="1">
        <v>45349.354166666664</v>
      </c>
      <c r="C1871" t="s">
        <v>480</v>
      </c>
      <c r="D1871">
        <v>137</v>
      </c>
      <c r="E1871" t="s">
        <v>503</v>
      </c>
      <c r="F1871" t="s">
        <v>504</v>
      </c>
      <c r="G1871" t="s">
        <v>505</v>
      </c>
      <c r="H1871" t="str">
        <f t="shared" si="29"/>
        <v>D'Anna Pullen</v>
      </c>
    </row>
    <row r="1872" spans="1:8" x14ac:dyDescent="0.3">
      <c r="A1872" s="1">
        <v>45349.333333333336</v>
      </c>
      <c r="B1872" s="1">
        <v>45349.375</v>
      </c>
      <c r="C1872" t="s">
        <v>480</v>
      </c>
      <c r="D1872">
        <v>94</v>
      </c>
      <c r="E1872" t="s">
        <v>481</v>
      </c>
      <c r="F1872" t="s">
        <v>482</v>
      </c>
      <c r="G1872" t="s">
        <v>483</v>
      </c>
      <c r="H1872" t="str">
        <f t="shared" si="29"/>
        <v>Robert Crochet</v>
      </c>
    </row>
    <row r="1873" spans="1:8" x14ac:dyDescent="0.3">
      <c r="A1873" s="1">
        <v>45349.333333333336</v>
      </c>
      <c r="B1873" s="1">
        <v>45349.375</v>
      </c>
      <c r="C1873" t="s">
        <v>480</v>
      </c>
      <c r="D1873">
        <v>30</v>
      </c>
      <c r="E1873" t="s">
        <v>512</v>
      </c>
      <c r="F1873" t="s">
        <v>513</v>
      </c>
      <c r="G1873" t="s">
        <v>514</v>
      </c>
      <c r="H1873" t="str">
        <f t="shared" si="29"/>
        <v>Amber Hickman</v>
      </c>
    </row>
    <row r="1874" spans="1:8" x14ac:dyDescent="0.3">
      <c r="A1874" s="1">
        <v>45349.333333333336</v>
      </c>
      <c r="B1874" s="1">
        <v>45349.375</v>
      </c>
      <c r="C1874" t="s">
        <v>480</v>
      </c>
      <c r="D1874">
        <v>7</v>
      </c>
      <c r="E1874" t="s">
        <v>497</v>
      </c>
      <c r="F1874" t="s">
        <v>498</v>
      </c>
      <c r="G1874" t="s">
        <v>499</v>
      </c>
      <c r="H1874" t="str">
        <f t="shared" si="29"/>
        <v>Christian Litz</v>
      </c>
    </row>
    <row r="1875" spans="1:8" x14ac:dyDescent="0.3">
      <c r="A1875" s="1">
        <v>45349.333333333336</v>
      </c>
      <c r="B1875" s="1">
        <v>45349.375</v>
      </c>
      <c r="C1875" t="s">
        <v>480</v>
      </c>
      <c r="D1875">
        <v>359</v>
      </c>
      <c r="E1875" t="s">
        <v>497</v>
      </c>
      <c r="F1875" t="s">
        <v>498</v>
      </c>
      <c r="G1875" t="s">
        <v>499</v>
      </c>
      <c r="H1875" t="str">
        <f t="shared" si="29"/>
        <v>Christian Litz</v>
      </c>
    </row>
    <row r="1876" spans="1:8" x14ac:dyDescent="0.3">
      <c r="A1876" s="1">
        <v>45349.333333333336</v>
      </c>
      <c r="B1876" s="1">
        <v>45349.375</v>
      </c>
      <c r="C1876" t="s">
        <v>487</v>
      </c>
      <c r="D1876">
        <v>22</v>
      </c>
      <c r="E1876" t="s">
        <v>500</v>
      </c>
      <c r="F1876" t="s">
        <v>501</v>
      </c>
      <c r="G1876" t="s">
        <v>502</v>
      </c>
      <c r="H1876" t="str">
        <f t="shared" si="29"/>
        <v>James Allen</v>
      </c>
    </row>
    <row r="1877" spans="1:8" x14ac:dyDescent="0.3">
      <c r="A1877" s="1">
        <v>45349.333333333336</v>
      </c>
      <c r="B1877" s="1">
        <v>45349.375</v>
      </c>
      <c r="C1877" t="s">
        <v>487</v>
      </c>
      <c r="D1877">
        <v>242</v>
      </c>
      <c r="E1877" t="s">
        <v>500</v>
      </c>
      <c r="F1877" t="s">
        <v>501</v>
      </c>
      <c r="G1877" t="s">
        <v>502</v>
      </c>
      <c r="H1877" t="str">
        <f t="shared" si="29"/>
        <v>James Allen</v>
      </c>
    </row>
    <row r="1878" spans="1:8" x14ac:dyDescent="0.3">
      <c r="A1878" s="1">
        <v>45349.354166666664</v>
      </c>
      <c r="B1878" s="1">
        <v>45349.375</v>
      </c>
      <c r="C1878" t="s">
        <v>480</v>
      </c>
      <c r="D1878">
        <v>130</v>
      </c>
      <c r="E1878" t="s">
        <v>506</v>
      </c>
      <c r="F1878" t="s">
        <v>507</v>
      </c>
      <c r="G1878" t="s">
        <v>508</v>
      </c>
      <c r="H1878" t="str">
        <f t="shared" si="29"/>
        <v>Victoria Miley</v>
      </c>
    </row>
    <row r="1879" spans="1:8" x14ac:dyDescent="0.3">
      <c r="A1879" s="1">
        <v>45349.354166666664</v>
      </c>
      <c r="B1879" s="1">
        <v>45349.375</v>
      </c>
      <c r="C1879" t="s">
        <v>480</v>
      </c>
      <c r="D1879">
        <v>82</v>
      </c>
      <c r="E1879" t="s">
        <v>506</v>
      </c>
      <c r="F1879" t="s">
        <v>507</v>
      </c>
      <c r="G1879" t="s">
        <v>508</v>
      </c>
      <c r="H1879" t="str">
        <f t="shared" si="29"/>
        <v>Victoria Miley</v>
      </c>
    </row>
    <row r="1880" spans="1:8" x14ac:dyDescent="0.3">
      <c r="A1880" s="1">
        <v>45349.354166666664</v>
      </c>
      <c r="B1880" s="1">
        <v>45349.375</v>
      </c>
      <c r="C1880" t="s">
        <v>480</v>
      </c>
      <c r="D1880">
        <v>104</v>
      </c>
      <c r="E1880" t="s">
        <v>503</v>
      </c>
      <c r="F1880" t="s">
        <v>504</v>
      </c>
      <c r="G1880" t="s">
        <v>505</v>
      </c>
      <c r="H1880" t="str">
        <f t="shared" si="29"/>
        <v>D'Anna Pullen</v>
      </c>
    </row>
    <row r="1881" spans="1:8" x14ac:dyDescent="0.3">
      <c r="A1881" s="1">
        <v>45349.354166666664</v>
      </c>
      <c r="B1881" s="1">
        <v>45349.375</v>
      </c>
      <c r="C1881" t="s">
        <v>480</v>
      </c>
      <c r="D1881">
        <v>204</v>
      </c>
      <c r="E1881" t="s">
        <v>521</v>
      </c>
      <c r="F1881" t="s">
        <v>522</v>
      </c>
      <c r="G1881" t="s">
        <v>523</v>
      </c>
      <c r="H1881" t="str">
        <f t="shared" si="29"/>
        <v>Annette Fertitta</v>
      </c>
    </row>
    <row r="1882" spans="1:8" x14ac:dyDescent="0.3">
      <c r="A1882" s="1">
        <v>45349.354166666664</v>
      </c>
      <c r="B1882" s="1">
        <v>45349.375</v>
      </c>
      <c r="C1882" t="s">
        <v>480</v>
      </c>
      <c r="D1882">
        <v>63</v>
      </c>
      <c r="E1882" t="s">
        <v>488</v>
      </c>
      <c r="F1882" t="s">
        <v>489</v>
      </c>
      <c r="G1882" t="s">
        <v>490</v>
      </c>
      <c r="H1882" t="str">
        <f t="shared" si="29"/>
        <v>Kelsea Rodriguez</v>
      </c>
    </row>
    <row r="1883" spans="1:8" x14ac:dyDescent="0.3">
      <c r="A1883" s="1">
        <v>45349.375</v>
      </c>
      <c r="B1883" s="1">
        <v>45349.395833333336</v>
      </c>
      <c r="C1883" t="s">
        <v>480</v>
      </c>
      <c r="D1883">
        <v>191</v>
      </c>
      <c r="E1883" t="s">
        <v>488</v>
      </c>
      <c r="F1883" t="s">
        <v>489</v>
      </c>
      <c r="G1883" t="s">
        <v>490</v>
      </c>
      <c r="H1883" t="str">
        <f t="shared" si="29"/>
        <v>Kelsea Rodriguez</v>
      </c>
    </row>
    <row r="1884" spans="1:8" x14ac:dyDescent="0.3">
      <c r="A1884" s="1">
        <v>45349.375</v>
      </c>
      <c r="B1884" s="1">
        <v>45349.395833333336</v>
      </c>
      <c r="C1884" t="s">
        <v>480</v>
      </c>
      <c r="D1884">
        <v>63</v>
      </c>
      <c r="E1884" t="s">
        <v>503</v>
      </c>
      <c r="F1884" t="s">
        <v>504</v>
      </c>
      <c r="G1884" t="s">
        <v>505</v>
      </c>
      <c r="H1884" t="str">
        <f t="shared" si="29"/>
        <v>D'Anna Pullen</v>
      </c>
    </row>
    <row r="1885" spans="1:8" x14ac:dyDescent="0.3">
      <c r="A1885" s="1">
        <v>45349.375</v>
      </c>
      <c r="B1885" s="1">
        <v>45349.395833333336</v>
      </c>
      <c r="C1885" t="s">
        <v>480</v>
      </c>
      <c r="D1885">
        <v>179</v>
      </c>
      <c r="E1885" t="s">
        <v>521</v>
      </c>
      <c r="F1885" t="s">
        <v>522</v>
      </c>
      <c r="G1885" t="s">
        <v>523</v>
      </c>
      <c r="H1885" t="str">
        <f t="shared" si="29"/>
        <v>Annette Fertitta</v>
      </c>
    </row>
    <row r="1886" spans="1:8" x14ac:dyDescent="0.3">
      <c r="A1886" s="1">
        <v>45349.375</v>
      </c>
      <c r="B1886" s="1">
        <v>45349.395833333336</v>
      </c>
      <c r="C1886" t="s">
        <v>480</v>
      </c>
      <c r="D1886">
        <v>317</v>
      </c>
      <c r="E1886" t="s">
        <v>506</v>
      </c>
      <c r="F1886" t="s">
        <v>507</v>
      </c>
      <c r="G1886" t="s">
        <v>508</v>
      </c>
      <c r="H1886" t="str">
        <f t="shared" si="29"/>
        <v>Victoria Miley</v>
      </c>
    </row>
    <row r="1887" spans="1:8" x14ac:dyDescent="0.3">
      <c r="A1887" s="1">
        <v>45349.375</v>
      </c>
      <c r="B1887" s="1">
        <v>45349.416666666664</v>
      </c>
      <c r="C1887" t="s">
        <v>480</v>
      </c>
      <c r="D1887">
        <v>102</v>
      </c>
      <c r="E1887" t="s">
        <v>512</v>
      </c>
      <c r="F1887" t="s">
        <v>513</v>
      </c>
      <c r="G1887" t="s">
        <v>514</v>
      </c>
      <c r="H1887" t="str">
        <f t="shared" si="29"/>
        <v>Amber Hickman</v>
      </c>
    </row>
    <row r="1888" spans="1:8" x14ac:dyDescent="0.3">
      <c r="A1888" s="1">
        <v>45349.375</v>
      </c>
      <c r="B1888" s="1">
        <v>45349.416666666664</v>
      </c>
      <c r="C1888" t="s">
        <v>480</v>
      </c>
      <c r="D1888">
        <v>115</v>
      </c>
      <c r="E1888" t="s">
        <v>497</v>
      </c>
      <c r="F1888" t="s">
        <v>498</v>
      </c>
      <c r="G1888" t="s">
        <v>499</v>
      </c>
      <c r="H1888" t="str">
        <f t="shared" si="29"/>
        <v>Christian Litz</v>
      </c>
    </row>
    <row r="1889" spans="1:8" x14ac:dyDescent="0.3">
      <c r="A1889" s="1">
        <v>45349.375</v>
      </c>
      <c r="B1889" s="1">
        <v>45349.416666666664</v>
      </c>
      <c r="C1889" t="s">
        <v>487</v>
      </c>
      <c r="D1889">
        <v>13</v>
      </c>
      <c r="E1889" t="s">
        <v>500</v>
      </c>
      <c r="F1889" t="s">
        <v>501</v>
      </c>
      <c r="G1889" t="s">
        <v>502</v>
      </c>
      <c r="H1889" t="str">
        <f t="shared" si="29"/>
        <v>James Allen</v>
      </c>
    </row>
    <row r="1890" spans="1:8" x14ac:dyDescent="0.3">
      <c r="A1890" s="1">
        <v>45349.395833333336</v>
      </c>
      <c r="B1890" s="1">
        <v>45349.416666666664</v>
      </c>
      <c r="C1890" t="s">
        <v>480</v>
      </c>
      <c r="D1890">
        <v>120</v>
      </c>
      <c r="E1890" t="s">
        <v>503</v>
      </c>
      <c r="F1890" t="s">
        <v>504</v>
      </c>
      <c r="G1890" t="s">
        <v>505</v>
      </c>
      <c r="H1890" t="str">
        <f t="shared" si="29"/>
        <v>D'Anna Pullen</v>
      </c>
    </row>
    <row r="1891" spans="1:8" x14ac:dyDescent="0.3">
      <c r="A1891" s="1">
        <v>45349.395833333336</v>
      </c>
      <c r="B1891" s="1">
        <v>45349.416666666664</v>
      </c>
      <c r="C1891" t="s">
        <v>480</v>
      </c>
      <c r="D1891">
        <v>174</v>
      </c>
      <c r="E1891" t="s">
        <v>506</v>
      </c>
      <c r="F1891" t="s">
        <v>507</v>
      </c>
      <c r="G1891" t="s">
        <v>508</v>
      </c>
      <c r="H1891" t="str">
        <f t="shared" si="29"/>
        <v>Victoria Miley</v>
      </c>
    </row>
    <row r="1892" spans="1:8" x14ac:dyDescent="0.3">
      <c r="A1892" s="1">
        <v>45349.395833333336</v>
      </c>
      <c r="B1892" s="1">
        <v>45349.416666666664</v>
      </c>
      <c r="C1892" t="s">
        <v>480</v>
      </c>
      <c r="D1892">
        <v>172</v>
      </c>
      <c r="E1892" t="s">
        <v>506</v>
      </c>
      <c r="F1892" t="s">
        <v>507</v>
      </c>
      <c r="G1892" t="s">
        <v>508</v>
      </c>
      <c r="H1892" t="str">
        <f t="shared" si="29"/>
        <v>Victoria Miley</v>
      </c>
    </row>
    <row r="1893" spans="1:8" x14ac:dyDescent="0.3">
      <c r="A1893" s="1">
        <v>45349.395833333336</v>
      </c>
      <c r="B1893" s="1">
        <v>45349.416666666664</v>
      </c>
      <c r="C1893" t="s">
        <v>480</v>
      </c>
      <c r="D1893">
        <v>191</v>
      </c>
      <c r="E1893" t="s">
        <v>521</v>
      </c>
      <c r="F1893" t="s">
        <v>522</v>
      </c>
      <c r="G1893" t="s">
        <v>523</v>
      </c>
      <c r="H1893" t="str">
        <f t="shared" si="29"/>
        <v>Annette Fertitta</v>
      </c>
    </row>
    <row r="1894" spans="1:8" x14ac:dyDescent="0.3">
      <c r="A1894" s="1">
        <v>45349.395833333336</v>
      </c>
      <c r="B1894" s="1">
        <v>45349.416666666664</v>
      </c>
      <c r="C1894" t="s">
        <v>480</v>
      </c>
      <c r="D1894">
        <v>246</v>
      </c>
      <c r="E1894" t="s">
        <v>488</v>
      </c>
      <c r="F1894" t="s">
        <v>489</v>
      </c>
      <c r="G1894" t="s">
        <v>490</v>
      </c>
      <c r="H1894" t="str">
        <f t="shared" si="29"/>
        <v>Kelsea Rodriguez</v>
      </c>
    </row>
    <row r="1895" spans="1:8" x14ac:dyDescent="0.3">
      <c r="A1895" s="1">
        <v>45349.395833333336</v>
      </c>
      <c r="B1895" s="1">
        <v>45349.4375</v>
      </c>
      <c r="C1895" t="s">
        <v>480</v>
      </c>
      <c r="D1895">
        <v>295</v>
      </c>
      <c r="E1895" t="s">
        <v>488</v>
      </c>
      <c r="F1895" t="s">
        <v>489</v>
      </c>
      <c r="G1895" t="s">
        <v>490</v>
      </c>
      <c r="H1895" t="str">
        <f t="shared" si="29"/>
        <v>Kelsea Rodriguez</v>
      </c>
    </row>
    <row r="1896" spans="1:8" x14ac:dyDescent="0.3">
      <c r="A1896" s="1">
        <v>45349.416666666664</v>
      </c>
      <c r="B1896" s="1">
        <v>45349.4375</v>
      </c>
      <c r="C1896" t="s">
        <v>480</v>
      </c>
      <c r="D1896">
        <v>55</v>
      </c>
      <c r="E1896" t="s">
        <v>503</v>
      </c>
      <c r="F1896" t="s">
        <v>504</v>
      </c>
      <c r="G1896" t="s">
        <v>505</v>
      </c>
      <c r="H1896" t="str">
        <f t="shared" si="29"/>
        <v>D'Anna Pullen</v>
      </c>
    </row>
    <row r="1897" spans="1:8" x14ac:dyDescent="0.3">
      <c r="A1897" s="1">
        <v>45349.416666666664</v>
      </c>
      <c r="B1897" s="1">
        <v>45349.4375</v>
      </c>
      <c r="C1897" t="s">
        <v>480</v>
      </c>
      <c r="D1897">
        <v>289</v>
      </c>
      <c r="E1897" t="s">
        <v>506</v>
      </c>
      <c r="F1897" t="s">
        <v>507</v>
      </c>
      <c r="G1897" t="s">
        <v>508</v>
      </c>
      <c r="H1897" t="str">
        <f t="shared" si="29"/>
        <v>Victoria Miley</v>
      </c>
    </row>
    <row r="1898" spans="1:8" x14ac:dyDescent="0.3">
      <c r="A1898" s="1">
        <v>45349.416666666664</v>
      </c>
      <c r="B1898" s="1">
        <v>45349.4375</v>
      </c>
      <c r="C1898" t="s">
        <v>480</v>
      </c>
      <c r="D1898">
        <v>25</v>
      </c>
      <c r="E1898" t="s">
        <v>521</v>
      </c>
      <c r="F1898" t="s">
        <v>522</v>
      </c>
      <c r="G1898" t="s">
        <v>523</v>
      </c>
      <c r="H1898" t="str">
        <f t="shared" si="29"/>
        <v>Annette Fertitta</v>
      </c>
    </row>
    <row r="1899" spans="1:8" x14ac:dyDescent="0.3">
      <c r="A1899" s="1">
        <v>45349.416666666664</v>
      </c>
      <c r="B1899" s="1">
        <v>45349.458333333336</v>
      </c>
      <c r="C1899" t="s">
        <v>480</v>
      </c>
      <c r="D1899">
        <v>219</v>
      </c>
      <c r="E1899" t="s">
        <v>497</v>
      </c>
      <c r="F1899" t="s">
        <v>498</v>
      </c>
      <c r="G1899" t="s">
        <v>499</v>
      </c>
      <c r="H1899" t="str">
        <f t="shared" si="29"/>
        <v>Christian Litz</v>
      </c>
    </row>
    <row r="1900" spans="1:8" x14ac:dyDescent="0.3">
      <c r="A1900" s="1">
        <v>45349.416666666664</v>
      </c>
      <c r="B1900" s="1">
        <v>45349.458333333336</v>
      </c>
      <c r="C1900" t="s">
        <v>480</v>
      </c>
      <c r="D1900">
        <v>318</v>
      </c>
      <c r="E1900" t="s">
        <v>481</v>
      </c>
      <c r="F1900" t="s">
        <v>482</v>
      </c>
      <c r="G1900" t="s">
        <v>483</v>
      </c>
      <c r="H1900" t="str">
        <f t="shared" si="29"/>
        <v>Robert Crochet</v>
      </c>
    </row>
    <row r="1901" spans="1:8" x14ac:dyDescent="0.3">
      <c r="A1901" s="1">
        <v>45349.416666666664</v>
      </c>
      <c r="B1901" s="1">
        <v>45349.458333333336</v>
      </c>
      <c r="C1901" t="s">
        <v>487</v>
      </c>
      <c r="D1901">
        <v>112</v>
      </c>
      <c r="E1901" t="s">
        <v>500</v>
      </c>
      <c r="F1901" t="s">
        <v>501</v>
      </c>
      <c r="G1901" t="s">
        <v>502</v>
      </c>
      <c r="H1901" t="str">
        <f t="shared" si="29"/>
        <v>James Allen</v>
      </c>
    </row>
    <row r="1902" spans="1:8" x14ac:dyDescent="0.3">
      <c r="A1902" s="1">
        <v>45349.416666666664</v>
      </c>
      <c r="B1902" s="1">
        <v>45349.458333333336</v>
      </c>
      <c r="C1902" t="s">
        <v>487</v>
      </c>
      <c r="D1902">
        <v>18</v>
      </c>
      <c r="E1902" t="s">
        <v>500</v>
      </c>
      <c r="F1902" t="s">
        <v>501</v>
      </c>
      <c r="G1902" t="s">
        <v>502</v>
      </c>
      <c r="H1902" t="str">
        <f t="shared" si="29"/>
        <v>James Allen</v>
      </c>
    </row>
    <row r="1903" spans="1:8" x14ac:dyDescent="0.3">
      <c r="A1903" s="1">
        <v>45349.4375</v>
      </c>
      <c r="B1903" s="1">
        <v>45349.458333333336</v>
      </c>
      <c r="C1903" t="s">
        <v>480</v>
      </c>
      <c r="D1903">
        <v>240</v>
      </c>
      <c r="E1903" t="s">
        <v>503</v>
      </c>
      <c r="F1903" t="s">
        <v>504</v>
      </c>
      <c r="G1903" t="s">
        <v>505</v>
      </c>
      <c r="H1903" t="str">
        <f t="shared" si="29"/>
        <v>D'Anna Pullen</v>
      </c>
    </row>
    <row r="1904" spans="1:8" x14ac:dyDescent="0.3">
      <c r="A1904" s="1">
        <v>45349.4375</v>
      </c>
      <c r="B1904" s="1">
        <v>45349.458333333336</v>
      </c>
      <c r="C1904" t="s">
        <v>480</v>
      </c>
      <c r="D1904">
        <v>54</v>
      </c>
      <c r="E1904" t="s">
        <v>521</v>
      </c>
      <c r="F1904" t="s">
        <v>522</v>
      </c>
      <c r="G1904" t="s">
        <v>523</v>
      </c>
      <c r="H1904" t="str">
        <f t="shared" si="29"/>
        <v>Annette Fertitta</v>
      </c>
    </row>
    <row r="1905" spans="1:8" x14ac:dyDescent="0.3">
      <c r="A1905" s="1">
        <v>45349.4375</v>
      </c>
      <c r="B1905" s="1">
        <v>45349.458333333336</v>
      </c>
      <c r="C1905" t="s">
        <v>480</v>
      </c>
      <c r="D1905">
        <v>79</v>
      </c>
      <c r="E1905" t="s">
        <v>506</v>
      </c>
      <c r="F1905" t="s">
        <v>507</v>
      </c>
      <c r="G1905" t="s">
        <v>508</v>
      </c>
      <c r="H1905" t="str">
        <f t="shared" si="29"/>
        <v>Victoria Miley</v>
      </c>
    </row>
    <row r="1906" spans="1:8" x14ac:dyDescent="0.3">
      <c r="A1906" s="1">
        <v>45349.458333333336</v>
      </c>
      <c r="B1906" s="1">
        <v>45349.479166666664</v>
      </c>
      <c r="C1906" t="s">
        <v>480</v>
      </c>
      <c r="D1906">
        <v>215</v>
      </c>
      <c r="E1906" t="s">
        <v>506</v>
      </c>
      <c r="F1906" t="s">
        <v>507</v>
      </c>
      <c r="G1906" t="s">
        <v>508</v>
      </c>
      <c r="H1906" t="str">
        <f t="shared" si="29"/>
        <v>Victoria Miley</v>
      </c>
    </row>
    <row r="1907" spans="1:8" x14ac:dyDescent="0.3">
      <c r="A1907" s="1">
        <v>45349.458333333336</v>
      </c>
      <c r="B1907" s="1">
        <v>45349.5</v>
      </c>
      <c r="C1907" t="s">
        <v>480</v>
      </c>
      <c r="D1907">
        <v>107</v>
      </c>
      <c r="E1907" t="s">
        <v>481</v>
      </c>
      <c r="F1907" t="s">
        <v>482</v>
      </c>
      <c r="G1907" t="s">
        <v>483</v>
      </c>
      <c r="H1907" t="str">
        <f t="shared" si="29"/>
        <v>Robert Crochet</v>
      </c>
    </row>
    <row r="1908" spans="1:8" x14ac:dyDescent="0.3">
      <c r="A1908" s="1">
        <v>45349.458333333336</v>
      </c>
      <c r="B1908" s="1">
        <v>45349.5</v>
      </c>
      <c r="C1908" t="s">
        <v>480</v>
      </c>
      <c r="D1908">
        <v>178</v>
      </c>
      <c r="E1908" t="s">
        <v>497</v>
      </c>
      <c r="F1908" t="s">
        <v>498</v>
      </c>
      <c r="G1908" t="s">
        <v>499</v>
      </c>
      <c r="H1908" t="str">
        <f t="shared" si="29"/>
        <v>Christian Litz</v>
      </c>
    </row>
    <row r="1909" spans="1:8" x14ac:dyDescent="0.3">
      <c r="A1909" s="1">
        <v>45349.458333333336</v>
      </c>
      <c r="B1909" s="1">
        <v>45349.5</v>
      </c>
      <c r="C1909" t="s">
        <v>480</v>
      </c>
      <c r="D1909">
        <v>129</v>
      </c>
      <c r="E1909" t="s">
        <v>512</v>
      </c>
      <c r="F1909" t="s">
        <v>513</v>
      </c>
      <c r="G1909" t="s">
        <v>514</v>
      </c>
      <c r="H1909" t="str">
        <f t="shared" si="29"/>
        <v>Amber Hickman</v>
      </c>
    </row>
    <row r="1910" spans="1:8" x14ac:dyDescent="0.3">
      <c r="A1910" s="1">
        <v>45349.458333333336</v>
      </c>
      <c r="B1910" s="1">
        <v>45349.5</v>
      </c>
      <c r="C1910" t="s">
        <v>480</v>
      </c>
      <c r="D1910">
        <v>166</v>
      </c>
      <c r="E1910" t="s">
        <v>481</v>
      </c>
      <c r="F1910" t="s">
        <v>482</v>
      </c>
      <c r="G1910" t="s">
        <v>483</v>
      </c>
      <c r="H1910" t="str">
        <f t="shared" si="29"/>
        <v>Robert Crochet</v>
      </c>
    </row>
    <row r="1911" spans="1:8" x14ac:dyDescent="0.3">
      <c r="A1911" s="1">
        <v>45349.458333333336</v>
      </c>
      <c r="B1911" s="1">
        <v>45349.5</v>
      </c>
      <c r="C1911" t="s">
        <v>480</v>
      </c>
      <c r="D1911">
        <v>27</v>
      </c>
      <c r="E1911" t="s">
        <v>512</v>
      </c>
      <c r="F1911" t="s">
        <v>513</v>
      </c>
      <c r="G1911" t="s">
        <v>514</v>
      </c>
      <c r="H1911" t="str">
        <f t="shared" si="29"/>
        <v>Amber Hickman</v>
      </c>
    </row>
    <row r="1912" spans="1:8" x14ac:dyDescent="0.3">
      <c r="A1912" s="1">
        <v>45349.458333333336</v>
      </c>
      <c r="B1912" s="1">
        <v>45349.5</v>
      </c>
      <c r="C1912" t="s">
        <v>487</v>
      </c>
      <c r="D1912">
        <v>53</v>
      </c>
      <c r="E1912" t="s">
        <v>494</v>
      </c>
      <c r="F1912" t="s">
        <v>495</v>
      </c>
      <c r="G1912" t="s">
        <v>496</v>
      </c>
      <c r="H1912" t="str">
        <f t="shared" si="29"/>
        <v>Kelli Cruthirds</v>
      </c>
    </row>
    <row r="1913" spans="1:8" x14ac:dyDescent="0.3">
      <c r="A1913" s="1">
        <v>45349.479166666664</v>
      </c>
      <c r="B1913" s="1">
        <v>45349.5</v>
      </c>
      <c r="C1913" t="s">
        <v>480</v>
      </c>
      <c r="D1913">
        <v>328</v>
      </c>
      <c r="E1913" t="s">
        <v>521</v>
      </c>
      <c r="F1913" t="s">
        <v>522</v>
      </c>
      <c r="G1913" t="s">
        <v>523</v>
      </c>
      <c r="H1913" t="str">
        <f t="shared" si="29"/>
        <v>Annette Fertitta</v>
      </c>
    </row>
    <row r="1914" spans="1:8" x14ac:dyDescent="0.3">
      <c r="A1914" s="1">
        <v>45349.479166666664</v>
      </c>
      <c r="B1914" s="1">
        <v>45349.520833333336</v>
      </c>
      <c r="C1914" t="s">
        <v>480</v>
      </c>
      <c r="D1914">
        <v>311</v>
      </c>
      <c r="E1914" t="s">
        <v>503</v>
      </c>
      <c r="F1914" t="s">
        <v>504</v>
      </c>
      <c r="G1914" t="s">
        <v>505</v>
      </c>
      <c r="H1914" t="str">
        <f t="shared" si="29"/>
        <v>D'Anna Pullen</v>
      </c>
    </row>
    <row r="1915" spans="1:8" x14ac:dyDescent="0.3">
      <c r="A1915" s="1">
        <v>45349.583333333336</v>
      </c>
      <c r="B1915" s="1">
        <v>45349.604166666664</v>
      </c>
      <c r="C1915" t="s">
        <v>480</v>
      </c>
      <c r="D1915">
        <v>299</v>
      </c>
      <c r="E1915" t="s">
        <v>488</v>
      </c>
      <c r="F1915" t="s">
        <v>489</v>
      </c>
      <c r="G1915" t="s">
        <v>490</v>
      </c>
      <c r="H1915" t="str">
        <f t="shared" si="29"/>
        <v>Kelsea Rodriguez</v>
      </c>
    </row>
    <row r="1916" spans="1:8" x14ac:dyDescent="0.3">
      <c r="A1916" s="1">
        <v>45349.583333333336</v>
      </c>
      <c r="B1916" s="1">
        <v>45349.604166666664</v>
      </c>
      <c r="C1916" t="s">
        <v>480</v>
      </c>
      <c r="D1916">
        <v>162</v>
      </c>
      <c r="E1916" t="s">
        <v>497</v>
      </c>
      <c r="F1916" t="s">
        <v>498</v>
      </c>
      <c r="G1916" t="s">
        <v>499</v>
      </c>
      <c r="H1916" t="str">
        <f t="shared" si="29"/>
        <v>Christian Litz</v>
      </c>
    </row>
    <row r="1917" spans="1:8" x14ac:dyDescent="0.3">
      <c r="A1917" s="1">
        <v>45349.583333333336</v>
      </c>
      <c r="B1917" s="1">
        <v>45349.604166666664</v>
      </c>
      <c r="C1917" t="s">
        <v>480</v>
      </c>
      <c r="D1917">
        <v>57</v>
      </c>
      <c r="E1917" t="s">
        <v>506</v>
      </c>
      <c r="F1917" t="s">
        <v>507</v>
      </c>
      <c r="G1917" t="s">
        <v>508</v>
      </c>
      <c r="H1917" t="str">
        <f t="shared" si="29"/>
        <v>Victoria Miley</v>
      </c>
    </row>
    <row r="1918" spans="1:8" x14ac:dyDescent="0.3">
      <c r="A1918" s="1">
        <v>45349.583333333336</v>
      </c>
      <c r="B1918" s="1">
        <v>45349.604166666664</v>
      </c>
      <c r="C1918" t="s">
        <v>480</v>
      </c>
      <c r="D1918">
        <v>56</v>
      </c>
      <c r="E1918" t="s">
        <v>503</v>
      </c>
      <c r="F1918" t="s">
        <v>504</v>
      </c>
      <c r="G1918" t="s">
        <v>505</v>
      </c>
      <c r="H1918" t="str">
        <f t="shared" si="29"/>
        <v>D'Anna Pullen</v>
      </c>
    </row>
    <row r="1919" spans="1:8" x14ac:dyDescent="0.3">
      <c r="A1919" s="1">
        <v>45349.583333333336</v>
      </c>
      <c r="B1919" s="1">
        <v>45349.604166666664</v>
      </c>
      <c r="C1919" t="s">
        <v>487</v>
      </c>
      <c r="D1919">
        <v>117</v>
      </c>
      <c r="E1919" t="s">
        <v>494</v>
      </c>
      <c r="F1919" t="s">
        <v>495</v>
      </c>
      <c r="G1919" t="s">
        <v>496</v>
      </c>
      <c r="H1919" t="str">
        <f t="shared" si="29"/>
        <v>Kelli Cruthirds</v>
      </c>
    </row>
    <row r="1920" spans="1:8" x14ac:dyDescent="0.3">
      <c r="A1920" s="1">
        <v>45349.583333333336</v>
      </c>
      <c r="B1920" s="1">
        <v>45349.625</v>
      </c>
      <c r="C1920" t="s">
        <v>480</v>
      </c>
      <c r="D1920">
        <v>10</v>
      </c>
      <c r="E1920" t="s">
        <v>481</v>
      </c>
      <c r="F1920" t="s">
        <v>482</v>
      </c>
      <c r="G1920" t="s">
        <v>483</v>
      </c>
      <c r="H1920" t="str">
        <f t="shared" si="29"/>
        <v>Robert Crochet</v>
      </c>
    </row>
    <row r="1921" spans="1:8" x14ac:dyDescent="0.3">
      <c r="A1921" s="1">
        <v>45349.583333333336</v>
      </c>
      <c r="B1921" s="1">
        <v>45349.625</v>
      </c>
      <c r="C1921" t="s">
        <v>480</v>
      </c>
      <c r="D1921">
        <v>319</v>
      </c>
      <c r="E1921" t="s">
        <v>481</v>
      </c>
      <c r="F1921" t="s">
        <v>482</v>
      </c>
      <c r="G1921" t="s">
        <v>483</v>
      </c>
      <c r="H1921" t="str">
        <f t="shared" si="29"/>
        <v>Robert Crochet</v>
      </c>
    </row>
    <row r="1922" spans="1:8" x14ac:dyDescent="0.3">
      <c r="A1922" s="1">
        <v>45349.583333333336</v>
      </c>
      <c r="B1922" s="1">
        <v>45349.625</v>
      </c>
      <c r="C1922" t="s">
        <v>480</v>
      </c>
      <c r="D1922">
        <v>68</v>
      </c>
      <c r="E1922" t="s">
        <v>512</v>
      </c>
      <c r="F1922" t="s">
        <v>513</v>
      </c>
      <c r="G1922" t="s">
        <v>514</v>
      </c>
      <c r="H1922" t="str">
        <f t="shared" si="29"/>
        <v>Amber Hickman</v>
      </c>
    </row>
    <row r="1923" spans="1:8" x14ac:dyDescent="0.3">
      <c r="A1923" s="1">
        <v>45349.583333333336</v>
      </c>
      <c r="B1923" s="1">
        <v>45349.625</v>
      </c>
      <c r="C1923" t="s">
        <v>480</v>
      </c>
      <c r="D1923">
        <v>52</v>
      </c>
      <c r="E1923" t="s">
        <v>484</v>
      </c>
      <c r="F1923" t="s">
        <v>485</v>
      </c>
      <c r="G1923" t="s">
        <v>486</v>
      </c>
      <c r="H1923" t="str">
        <f t="shared" ref="H1923:H1986" si="30">CONCATENATE(F1923," ",G1923)</f>
        <v>Katherine Tyree</v>
      </c>
    </row>
    <row r="1924" spans="1:8" x14ac:dyDescent="0.3">
      <c r="A1924" s="1">
        <v>45349.583333333336</v>
      </c>
      <c r="B1924" s="1">
        <v>45349.625</v>
      </c>
      <c r="C1924" t="s">
        <v>487</v>
      </c>
      <c r="D1924">
        <v>146</v>
      </c>
      <c r="E1924" t="s">
        <v>500</v>
      </c>
      <c r="F1924" t="s">
        <v>501</v>
      </c>
      <c r="G1924" t="s">
        <v>502</v>
      </c>
      <c r="H1924" t="str">
        <f t="shared" si="30"/>
        <v>James Allen</v>
      </c>
    </row>
    <row r="1925" spans="1:8" x14ac:dyDescent="0.3">
      <c r="A1925" s="1">
        <v>45349.604166666664</v>
      </c>
      <c r="B1925" s="1">
        <v>45349.625</v>
      </c>
      <c r="C1925" t="s">
        <v>480</v>
      </c>
      <c r="D1925">
        <v>299</v>
      </c>
      <c r="E1925" t="s">
        <v>503</v>
      </c>
      <c r="F1925" t="s">
        <v>504</v>
      </c>
      <c r="G1925" t="s">
        <v>505</v>
      </c>
      <c r="H1925" t="str">
        <f t="shared" si="30"/>
        <v>D'Anna Pullen</v>
      </c>
    </row>
    <row r="1926" spans="1:8" x14ac:dyDescent="0.3">
      <c r="A1926" s="1">
        <v>45349.604166666664</v>
      </c>
      <c r="B1926" s="1">
        <v>45349.625</v>
      </c>
      <c r="C1926" t="s">
        <v>480</v>
      </c>
      <c r="D1926">
        <v>167</v>
      </c>
      <c r="E1926" t="s">
        <v>506</v>
      </c>
      <c r="F1926" t="s">
        <v>507</v>
      </c>
      <c r="G1926" t="s">
        <v>508</v>
      </c>
      <c r="H1926" t="str">
        <f t="shared" si="30"/>
        <v>Victoria Miley</v>
      </c>
    </row>
    <row r="1927" spans="1:8" x14ac:dyDescent="0.3">
      <c r="A1927" s="1">
        <v>45349.604166666664</v>
      </c>
      <c r="B1927" s="1">
        <v>45349.625</v>
      </c>
      <c r="C1927" t="s">
        <v>480</v>
      </c>
      <c r="D1927">
        <v>223</v>
      </c>
      <c r="E1927" t="s">
        <v>488</v>
      </c>
      <c r="F1927" t="s">
        <v>489</v>
      </c>
      <c r="G1927" t="s">
        <v>490</v>
      </c>
      <c r="H1927" t="str">
        <f t="shared" si="30"/>
        <v>Kelsea Rodriguez</v>
      </c>
    </row>
    <row r="1928" spans="1:8" x14ac:dyDescent="0.3">
      <c r="A1928" s="1">
        <v>45349.604166666664</v>
      </c>
      <c r="B1928" s="1">
        <v>45349.625</v>
      </c>
      <c r="C1928" t="s">
        <v>480</v>
      </c>
      <c r="D1928">
        <v>185</v>
      </c>
      <c r="E1928" t="s">
        <v>497</v>
      </c>
      <c r="F1928" t="s">
        <v>498</v>
      </c>
      <c r="G1928" t="s">
        <v>499</v>
      </c>
      <c r="H1928" t="str">
        <f t="shared" si="30"/>
        <v>Christian Litz</v>
      </c>
    </row>
    <row r="1929" spans="1:8" x14ac:dyDescent="0.3">
      <c r="A1929" s="1">
        <v>45349.604166666664</v>
      </c>
      <c r="B1929" s="1">
        <v>45349.625</v>
      </c>
      <c r="C1929" t="s">
        <v>487</v>
      </c>
      <c r="D1929">
        <v>116</v>
      </c>
      <c r="E1929" t="s">
        <v>494</v>
      </c>
      <c r="F1929" t="s">
        <v>495</v>
      </c>
      <c r="G1929" t="s">
        <v>496</v>
      </c>
      <c r="H1929" t="str">
        <f t="shared" si="30"/>
        <v>Kelli Cruthirds</v>
      </c>
    </row>
    <row r="1930" spans="1:8" x14ac:dyDescent="0.3">
      <c r="A1930" s="1">
        <v>45349.625</v>
      </c>
      <c r="B1930" s="1">
        <v>45349.645833333336</v>
      </c>
      <c r="C1930" t="s">
        <v>480</v>
      </c>
      <c r="D1930">
        <v>185</v>
      </c>
      <c r="E1930" t="s">
        <v>506</v>
      </c>
      <c r="F1930" t="s">
        <v>507</v>
      </c>
      <c r="G1930" t="s">
        <v>508</v>
      </c>
      <c r="H1930" t="str">
        <f t="shared" si="30"/>
        <v>Victoria Miley</v>
      </c>
    </row>
    <row r="1931" spans="1:8" x14ac:dyDescent="0.3">
      <c r="A1931" s="1">
        <v>45349.625</v>
      </c>
      <c r="B1931" s="1">
        <v>45349.645833333336</v>
      </c>
      <c r="C1931" t="s">
        <v>480</v>
      </c>
      <c r="D1931">
        <v>76</v>
      </c>
      <c r="E1931" t="s">
        <v>488</v>
      </c>
      <c r="F1931" t="s">
        <v>489</v>
      </c>
      <c r="G1931" t="s">
        <v>490</v>
      </c>
      <c r="H1931" t="str">
        <f t="shared" si="30"/>
        <v>Kelsea Rodriguez</v>
      </c>
    </row>
    <row r="1932" spans="1:8" x14ac:dyDescent="0.3">
      <c r="A1932" s="1">
        <v>45349.625</v>
      </c>
      <c r="B1932" s="1">
        <v>45349.645833333336</v>
      </c>
      <c r="C1932" t="s">
        <v>480</v>
      </c>
      <c r="D1932">
        <v>227</v>
      </c>
      <c r="E1932" t="s">
        <v>503</v>
      </c>
      <c r="F1932" t="s">
        <v>504</v>
      </c>
      <c r="G1932" t="s">
        <v>505</v>
      </c>
      <c r="H1932" t="str">
        <f t="shared" si="30"/>
        <v>D'Anna Pullen</v>
      </c>
    </row>
    <row r="1933" spans="1:8" x14ac:dyDescent="0.3">
      <c r="A1933" s="1">
        <v>45349.625</v>
      </c>
      <c r="B1933" s="1">
        <v>45349.645833333336</v>
      </c>
      <c r="C1933" t="s">
        <v>487</v>
      </c>
      <c r="D1933">
        <v>81</v>
      </c>
      <c r="E1933" t="s">
        <v>494</v>
      </c>
      <c r="F1933" t="s">
        <v>495</v>
      </c>
      <c r="G1933" t="s">
        <v>496</v>
      </c>
      <c r="H1933" t="str">
        <f t="shared" si="30"/>
        <v>Kelli Cruthirds</v>
      </c>
    </row>
    <row r="1934" spans="1:8" x14ac:dyDescent="0.3">
      <c r="A1934" s="1">
        <v>45349.625</v>
      </c>
      <c r="B1934" s="1">
        <v>45349.666666666664</v>
      </c>
      <c r="C1934" t="s">
        <v>480</v>
      </c>
      <c r="D1934">
        <v>205</v>
      </c>
      <c r="E1934" t="s">
        <v>497</v>
      </c>
      <c r="F1934" t="s">
        <v>498</v>
      </c>
      <c r="G1934" t="s">
        <v>499</v>
      </c>
      <c r="H1934" t="str">
        <f t="shared" si="30"/>
        <v>Christian Litz</v>
      </c>
    </row>
    <row r="1935" spans="1:8" x14ac:dyDescent="0.3">
      <c r="A1935" s="1">
        <v>45349.625</v>
      </c>
      <c r="B1935" s="1">
        <v>45349.666666666664</v>
      </c>
      <c r="C1935" t="s">
        <v>480</v>
      </c>
      <c r="D1935">
        <v>47</v>
      </c>
      <c r="E1935" t="s">
        <v>497</v>
      </c>
      <c r="F1935" t="s">
        <v>498</v>
      </c>
      <c r="G1935" t="s">
        <v>499</v>
      </c>
      <c r="H1935" t="str">
        <f t="shared" si="30"/>
        <v>Christian Litz</v>
      </c>
    </row>
    <row r="1936" spans="1:8" x14ac:dyDescent="0.3">
      <c r="A1936" s="1">
        <v>45349.625</v>
      </c>
      <c r="B1936" s="1">
        <v>45349.666666666664</v>
      </c>
      <c r="C1936" t="s">
        <v>480</v>
      </c>
      <c r="D1936">
        <v>322</v>
      </c>
      <c r="E1936" t="s">
        <v>481</v>
      </c>
      <c r="F1936" t="s">
        <v>482</v>
      </c>
      <c r="G1936" t="s">
        <v>483</v>
      </c>
      <c r="H1936" t="str">
        <f t="shared" si="30"/>
        <v>Robert Crochet</v>
      </c>
    </row>
    <row r="1937" spans="1:8" x14ac:dyDescent="0.3">
      <c r="A1937" s="1">
        <v>45349.625</v>
      </c>
      <c r="B1937" s="1">
        <v>45349.666666666664</v>
      </c>
      <c r="C1937" t="s">
        <v>480</v>
      </c>
      <c r="D1937">
        <v>29</v>
      </c>
      <c r="E1937" t="s">
        <v>512</v>
      </c>
      <c r="F1937" t="s">
        <v>513</v>
      </c>
      <c r="G1937" t="s">
        <v>514</v>
      </c>
      <c r="H1937" t="str">
        <f t="shared" si="30"/>
        <v>Amber Hickman</v>
      </c>
    </row>
    <row r="1938" spans="1:8" x14ac:dyDescent="0.3">
      <c r="A1938" s="1">
        <v>45349.625</v>
      </c>
      <c r="B1938" s="1">
        <v>45349.666666666664</v>
      </c>
      <c r="C1938" t="s">
        <v>480</v>
      </c>
      <c r="D1938">
        <v>225</v>
      </c>
      <c r="E1938" t="s">
        <v>512</v>
      </c>
      <c r="F1938" t="s">
        <v>513</v>
      </c>
      <c r="G1938" t="s">
        <v>514</v>
      </c>
      <c r="H1938" t="str">
        <f t="shared" si="30"/>
        <v>Amber Hickman</v>
      </c>
    </row>
    <row r="1939" spans="1:8" x14ac:dyDescent="0.3">
      <c r="A1939" s="1">
        <v>45349.625</v>
      </c>
      <c r="B1939" s="1">
        <v>45349.666666666664</v>
      </c>
      <c r="C1939" t="s">
        <v>480</v>
      </c>
      <c r="D1939">
        <v>360</v>
      </c>
      <c r="E1939" t="s">
        <v>481</v>
      </c>
      <c r="F1939" t="s">
        <v>482</v>
      </c>
      <c r="G1939" t="s">
        <v>483</v>
      </c>
      <c r="H1939" t="str">
        <f t="shared" si="30"/>
        <v>Robert Crochet</v>
      </c>
    </row>
    <row r="1940" spans="1:8" x14ac:dyDescent="0.3">
      <c r="A1940" s="1">
        <v>45349.625</v>
      </c>
      <c r="B1940" s="1">
        <v>45349.666666666664</v>
      </c>
      <c r="C1940" t="s">
        <v>487</v>
      </c>
      <c r="D1940">
        <v>65</v>
      </c>
      <c r="E1940" t="s">
        <v>500</v>
      </c>
      <c r="F1940" t="s">
        <v>501</v>
      </c>
      <c r="G1940" t="s">
        <v>502</v>
      </c>
      <c r="H1940" t="str">
        <f t="shared" si="30"/>
        <v>James Allen</v>
      </c>
    </row>
    <row r="1941" spans="1:8" x14ac:dyDescent="0.3">
      <c r="A1941" s="1">
        <v>45349.625</v>
      </c>
      <c r="B1941" s="1">
        <v>45349.666666666664</v>
      </c>
      <c r="C1941" t="s">
        <v>487</v>
      </c>
      <c r="D1941">
        <v>26</v>
      </c>
      <c r="E1941" t="s">
        <v>500</v>
      </c>
      <c r="F1941" t="s">
        <v>501</v>
      </c>
      <c r="G1941" t="s">
        <v>502</v>
      </c>
      <c r="H1941" t="str">
        <f t="shared" si="30"/>
        <v>James Allen</v>
      </c>
    </row>
    <row r="1942" spans="1:8" x14ac:dyDescent="0.3">
      <c r="A1942" s="1">
        <v>45349.645833333336</v>
      </c>
      <c r="B1942" s="1">
        <v>45349.666666666664</v>
      </c>
      <c r="C1942" t="s">
        <v>480</v>
      </c>
      <c r="D1942">
        <v>228</v>
      </c>
      <c r="E1942" t="s">
        <v>506</v>
      </c>
      <c r="F1942" t="s">
        <v>507</v>
      </c>
      <c r="G1942" t="s">
        <v>508</v>
      </c>
      <c r="H1942" t="str">
        <f t="shared" si="30"/>
        <v>Victoria Miley</v>
      </c>
    </row>
    <row r="1943" spans="1:8" x14ac:dyDescent="0.3">
      <c r="A1943" s="1">
        <v>45349.645833333336</v>
      </c>
      <c r="B1943" s="1">
        <v>45349.666666666664</v>
      </c>
      <c r="C1943" t="s">
        <v>480</v>
      </c>
      <c r="D1943">
        <v>175</v>
      </c>
      <c r="E1943" t="s">
        <v>503</v>
      </c>
      <c r="F1943" t="s">
        <v>504</v>
      </c>
      <c r="G1943" t="s">
        <v>505</v>
      </c>
      <c r="H1943" t="str">
        <f t="shared" si="30"/>
        <v>D'Anna Pullen</v>
      </c>
    </row>
    <row r="1944" spans="1:8" x14ac:dyDescent="0.3">
      <c r="A1944" s="1">
        <v>45349.645833333336</v>
      </c>
      <c r="B1944" s="1">
        <v>45349.666666666664</v>
      </c>
      <c r="C1944" t="s">
        <v>480</v>
      </c>
      <c r="D1944">
        <v>185</v>
      </c>
      <c r="E1944" t="s">
        <v>488</v>
      </c>
      <c r="F1944" t="s">
        <v>489</v>
      </c>
      <c r="G1944" t="s">
        <v>490</v>
      </c>
      <c r="H1944" t="str">
        <f t="shared" si="30"/>
        <v>Kelsea Rodriguez</v>
      </c>
    </row>
    <row r="1945" spans="1:8" x14ac:dyDescent="0.3">
      <c r="A1945" s="1">
        <v>45349.645833333336</v>
      </c>
      <c r="B1945" s="1">
        <v>45349.666666666664</v>
      </c>
      <c r="C1945" t="s">
        <v>487</v>
      </c>
      <c r="D1945">
        <v>153</v>
      </c>
      <c r="E1945" t="s">
        <v>494</v>
      </c>
      <c r="F1945" t="s">
        <v>495</v>
      </c>
      <c r="G1945" t="s">
        <v>496</v>
      </c>
      <c r="H1945" t="str">
        <f t="shared" si="30"/>
        <v>Kelli Cruthirds</v>
      </c>
    </row>
    <row r="1946" spans="1:8" x14ac:dyDescent="0.3">
      <c r="A1946" s="1">
        <v>45349.666666666664</v>
      </c>
      <c r="B1946" s="1">
        <v>45349.6875</v>
      </c>
      <c r="C1946" t="s">
        <v>480</v>
      </c>
      <c r="D1946">
        <v>327</v>
      </c>
      <c r="E1946" t="s">
        <v>503</v>
      </c>
      <c r="F1946" t="s">
        <v>504</v>
      </c>
      <c r="G1946" t="s">
        <v>505</v>
      </c>
      <c r="H1946" t="str">
        <f t="shared" si="30"/>
        <v>D'Anna Pullen</v>
      </c>
    </row>
    <row r="1947" spans="1:8" x14ac:dyDescent="0.3">
      <c r="A1947" s="1">
        <v>45349.666666666664</v>
      </c>
      <c r="B1947" s="1">
        <v>45349.6875</v>
      </c>
      <c r="C1947" t="s">
        <v>487</v>
      </c>
      <c r="D1947">
        <v>283</v>
      </c>
      <c r="E1947" t="s">
        <v>494</v>
      </c>
      <c r="F1947" t="s">
        <v>495</v>
      </c>
      <c r="G1947" t="s">
        <v>496</v>
      </c>
      <c r="H1947" t="str">
        <f t="shared" si="30"/>
        <v>Kelli Cruthirds</v>
      </c>
    </row>
    <row r="1948" spans="1:8" x14ac:dyDescent="0.3">
      <c r="A1948" s="1">
        <v>45349.666666666664</v>
      </c>
      <c r="B1948" s="1">
        <v>45349.708333333336</v>
      </c>
      <c r="C1948" t="s">
        <v>480</v>
      </c>
      <c r="D1948">
        <v>97</v>
      </c>
      <c r="E1948" t="s">
        <v>481</v>
      </c>
      <c r="F1948" t="s">
        <v>482</v>
      </c>
      <c r="G1948" t="s">
        <v>483</v>
      </c>
      <c r="H1948" t="str">
        <f t="shared" si="30"/>
        <v>Robert Crochet</v>
      </c>
    </row>
    <row r="1949" spans="1:8" x14ac:dyDescent="0.3">
      <c r="A1949" s="1">
        <v>45349.666666666664</v>
      </c>
      <c r="B1949" s="1">
        <v>45349.708333333336</v>
      </c>
      <c r="C1949" t="s">
        <v>480</v>
      </c>
      <c r="D1949">
        <v>60</v>
      </c>
      <c r="E1949" t="s">
        <v>481</v>
      </c>
      <c r="F1949" t="s">
        <v>482</v>
      </c>
      <c r="G1949" t="s">
        <v>483</v>
      </c>
      <c r="H1949" t="str">
        <f t="shared" si="30"/>
        <v>Robert Crochet</v>
      </c>
    </row>
    <row r="1950" spans="1:8" x14ac:dyDescent="0.3">
      <c r="A1950" s="1">
        <v>45349.666666666664</v>
      </c>
      <c r="B1950" s="1">
        <v>45349.708333333336</v>
      </c>
      <c r="C1950" t="s">
        <v>480</v>
      </c>
      <c r="D1950">
        <v>111</v>
      </c>
      <c r="E1950" t="s">
        <v>497</v>
      </c>
      <c r="F1950" t="s">
        <v>498</v>
      </c>
      <c r="G1950" t="s">
        <v>499</v>
      </c>
      <c r="H1950" t="str">
        <f t="shared" si="30"/>
        <v>Christian Litz</v>
      </c>
    </row>
    <row r="1951" spans="1:8" x14ac:dyDescent="0.3">
      <c r="A1951" s="1">
        <v>45349.666666666664</v>
      </c>
      <c r="B1951" s="1">
        <v>45349.708333333336</v>
      </c>
      <c r="C1951" t="s">
        <v>480</v>
      </c>
      <c r="D1951">
        <v>44</v>
      </c>
      <c r="E1951" t="s">
        <v>497</v>
      </c>
      <c r="F1951" t="s">
        <v>498</v>
      </c>
      <c r="G1951" t="s">
        <v>499</v>
      </c>
      <c r="H1951" t="str">
        <f t="shared" si="30"/>
        <v>Christian Litz</v>
      </c>
    </row>
    <row r="1952" spans="1:8" x14ac:dyDescent="0.3">
      <c r="A1952" s="1">
        <v>45349.666666666664</v>
      </c>
      <c r="B1952" s="1">
        <v>45349.708333333336</v>
      </c>
      <c r="C1952" t="s">
        <v>480</v>
      </c>
      <c r="D1952">
        <v>308</v>
      </c>
      <c r="E1952" t="s">
        <v>484</v>
      </c>
      <c r="F1952" t="s">
        <v>485</v>
      </c>
      <c r="G1952" t="s">
        <v>486</v>
      </c>
      <c r="H1952" t="str">
        <f t="shared" si="30"/>
        <v>Katherine Tyree</v>
      </c>
    </row>
    <row r="1953" spans="1:8" x14ac:dyDescent="0.3">
      <c r="A1953" s="1">
        <v>45349.666666666664</v>
      </c>
      <c r="B1953" s="1">
        <v>45349.708333333336</v>
      </c>
      <c r="C1953" t="s">
        <v>487</v>
      </c>
      <c r="D1953">
        <v>361</v>
      </c>
      <c r="E1953" t="s">
        <v>500</v>
      </c>
      <c r="F1953" t="s">
        <v>501</v>
      </c>
      <c r="G1953" t="s">
        <v>502</v>
      </c>
      <c r="H1953" t="str">
        <f t="shared" si="30"/>
        <v>James Allen</v>
      </c>
    </row>
    <row r="1954" spans="1:8" x14ac:dyDescent="0.3">
      <c r="A1954" s="1">
        <v>45349.6875</v>
      </c>
      <c r="B1954" s="1">
        <v>45349.708333333336</v>
      </c>
      <c r="C1954" t="s">
        <v>480</v>
      </c>
      <c r="D1954">
        <v>229</v>
      </c>
      <c r="E1954" t="s">
        <v>503</v>
      </c>
      <c r="F1954" t="s">
        <v>504</v>
      </c>
      <c r="G1954" t="s">
        <v>505</v>
      </c>
      <c r="H1954" t="str">
        <f t="shared" si="30"/>
        <v>D'Anna Pullen</v>
      </c>
    </row>
    <row r="1955" spans="1:8" x14ac:dyDescent="0.3">
      <c r="A1955" s="1">
        <v>45349.6875</v>
      </c>
      <c r="B1955" s="1">
        <v>45349.708333333336</v>
      </c>
      <c r="C1955" t="s">
        <v>480</v>
      </c>
      <c r="D1955">
        <v>177</v>
      </c>
      <c r="E1955" t="s">
        <v>503</v>
      </c>
      <c r="F1955" t="s">
        <v>504</v>
      </c>
      <c r="G1955" t="s">
        <v>505</v>
      </c>
      <c r="H1955" t="str">
        <f t="shared" si="30"/>
        <v>D'Anna Pullen</v>
      </c>
    </row>
    <row r="1956" spans="1:8" x14ac:dyDescent="0.3">
      <c r="A1956" s="1">
        <v>45349.6875</v>
      </c>
      <c r="B1956" s="1">
        <v>45349.708333333336</v>
      </c>
      <c r="C1956" t="s">
        <v>487</v>
      </c>
      <c r="D1956">
        <v>287</v>
      </c>
      <c r="E1956" t="s">
        <v>494</v>
      </c>
      <c r="F1956" t="s">
        <v>495</v>
      </c>
      <c r="G1956" t="s">
        <v>496</v>
      </c>
      <c r="H1956" t="str">
        <f t="shared" si="30"/>
        <v>Kelli Cruthirds</v>
      </c>
    </row>
    <row r="1957" spans="1:8" x14ac:dyDescent="0.3">
      <c r="A1957" s="1">
        <v>45349.708333333336</v>
      </c>
      <c r="B1957" s="1">
        <v>45349.729166666664</v>
      </c>
      <c r="C1957" t="s">
        <v>480</v>
      </c>
      <c r="D1957">
        <v>323</v>
      </c>
      <c r="E1957" t="s">
        <v>506</v>
      </c>
      <c r="F1957" t="s">
        <v>507</v>
      </c>
      <c r="G1957" t="s">
        <v>508</v>
      </c>
      <c r="H1957" t="str">
        <f t="shared" si="30"/>
        <v>Victoria Miley</v>
      </c>
    </row>
    <row r="1958" spans="1:8" x14ac:dyDescent="0.3">
      <c r="A1958" s="1">
        <v>45349.708333333336</v>
      </c>
      <c r="B1958" s="1">
        <v>45349.729166666664</v>
      </c>
      <c r="C1958" t="s">
        <v>480</v>
      </c>
      <c r="D1958">
        <v>99</v>
      </c>
      <c r="E1958" t="s">
        <v>497</v>
      </c>
      <c r="F1958" t="s">
        <v>498</v>
      </c>
      <c r="G1958" t="s">
        <v>499</v>
      </c>
      <c r="H1958" t="str">
        <f t="shared" si="30"/>
        <v>Christian Litz</v>
      </c>
    </row>
    <row r="1959" spans="1:8" x14ac:dyDescent="0.3">
      <c r="A1959" s="1">
        <v>45349.708333333336</v>
      </c>
      <c r="B1959" s="1">
        <v>45349.729166666664</v>
      </c>
      <c r="C1959" t="s">
        <v>480</v>
      </c>
      <c r="D1959">
        <v>200</v>
      </c>
      <c r="E1959" t="s">
        <v>503</v>
      </c>
      <c r="F1959" t="s">
        <v>504</v>
      </c>
      <c r="G1959" t="s">
        <v>505</v>
      </c>
      <c r="H1959" t="str">
        <f t="shared" si="30"/>
        <v>D'Anna Pullen</v>
      </c>
    </row>
    <row r="1960" spans="1:8" x14ac:dyDescent="0.3">
      <c r="A1960" s="1">
        <v>45349.708333333336</v>
      </c>
      <c r="B1960" s="1">
        <v>45349.729166666664</v>
      </c>
      <c r="C1960" t="s">
        <v>480</v>
      </c>
      <c r="D1960">
        <v>226</v>
      </c>
      <c r="E1960" t="s">
        <v>506</v>
      </c>
      <c r="F1960" t="s">
        <v>507</v>
      </c>
      <c r="G1960" t="s">
        <v>508</v>
      </c>
      <c r="H1960" t="str">
        <f t="shared" si="30"/>
        <v>Victoria Miley</v>
      </c>
    </row>
    <row r="1961" spans="1:8" x14ac:dyDescent="0.3">
      <c r="A1961" s="1">
        <v>45349.708333333336</v>
      </c>
      <c r="B1961" s="1">
        <v>45349.729166666664</v>
      </c>
      <c r="C1961" t="s">
        <v>480</v>
      </c>
      <c r="D1961">
        <v>331</v>
      </c>
      <c r="E1961" t="s">
        <v>503</v>
      </c>
      <c r="F1961" t="s">
        <v>504</v>
      </c>
      <c r="G1961" t="s">
        <v>505</v>
      </c>
      <c r="H1961" t="str">
        <f t="shared" si="30"/>
        <v>D'Anna Pullen</v>
      </c>
    </row>
    <row r="1962" spans="1:8" x14ac:dyDescent="0.3">
      <c r="A1962" s="1">
        <v>45349.708333333336</v>
      </c>
      <c r="B1962" s="1">
        <v>45349.75</v>
      </c>
      <c r="C1962" t="s">
        <v>487</v>
      </c>
      <c r="D1962">
        <v>140</v>
      </c>
      <c r="E1962" t="s">
        <v>500</v>
      </c>
      <c r="F1962" t="s">
        <v>501</v>
      </c>
      <c r="G1962" t="s">
        <v>502</v>
      </c>
      <c r="H1962" t="str">
        <f t="shared" si="30"/>
        <v>James Allen</v>
      </c>
    </row>
    <row r="1963" spans="1:8" x14ac:dyDescent="0.3">
      <c r="A1963" s="1">
        <v>45349.729166666664</v>
      </c>
      <c r="B1963" s="1">
        <v>45349.75</v>
      </c>
      <c r="C1963" t="s">
        <v>480</v>
      </c>
      <c r="D1963">
        <v>150</v>
      </c>
      <c r="E1963" t="s">
        <v>506</v>
      </c>
      <c r="F1963" t="s">
        <v>507</v>
      </c>
      <c r="G1963" t="s">
        <v>508</v>
      </c>
      <c r="H1963" t="str">
        <f t="shared" si="30"/>
        <v>Victoria Miley</v>
      </c>
    </row>
    <row r="1964" spans="1:8" x14ac:dyDescent="0.3">
      <c r="A1964" s="1">
        <v>45349.729166666664</v>
      </c>
      <c r="B1964" s="1">
        <v>45349.75</v>
      </c>
      <c r="C1964" t="s">
        <v>480</v>
      </c>
      <c r="D1964">
        <v>252</v>
      </c>
      <c r="E1964" t="s">
        <v>497</v>
      </c>
      <c r="F1964" t="s">
        <v>498</v>
      </c>
      <c r="G1964" t="s">
        <v>499</v>
      </c>
      <c r="H1964" t="str">
        <f t="shared" si="30"/>
        <v>Christian Litz</v>
      </c>
    </row>
    <row r="1965" spans="1:8" x14ac:dyDescent="0.3">
      <c r="A1965" s="1">
        <v>45350.291666666664</v>
      </c>
      <c r="B1965" s="1">
        <v>45350.333333333336</v>
      </c>
      <c r="C1965" t="s">
        <v>480</v>
      </c>
      <c r="D1965">
        <v>100</v>
      </c>
      <c r="E1965" t="s">
        <v>509</v>
      </c>
      <c r="F1965" t="s">
        <v>510</v>
      </c>
      <c r="G1965" t="s">
        <v>511</v>
      </c>
      <c r="H1965" t="str">
        <f t="shared" si="30"/>
        <v>Jessica Pittman</v>
      </c>
    </row>
    <row r="1966" spans="1:8" x14ac:dyDescent="0.3">
      <c r="A1966" s="1">
        <v>45350.333333333336</v>
      </c>
      <c r="B1966" s="1">
        <v>45350.354166666664</v>
      </c>
      <c r="C1966" t="s">
        <v>480</v>
      </c>
      <c r="D1966">
        <v>58</v>
      </c>
      <c r="E1966" t="s">
        <v>506</v>
      </c>
      <c r="F1966" t="s">
        <v>507</v>
      </c>
      <c r="G1966" t="s">
        <v>508</v>
      </c>
      <c r="H1966" t="str">
        <f t="shared" si="30"/>
        <v>Victoria Miley</v>
      </c>
    </row>
    <row r="1967" spans="1:8" x14ac:dyDescent="0.3">
      <c r="A1967" s="1">
        <v>45350.333333333336</v>
      </c>
      <c r="B1967" s="1">
        <v>45350.354166666664</v>
      </c>
      <c r="C1967" t="s">
        <v>487</v>
      </c>
      <c r="D1967">
        <v>158</v>
      </c>
      <c r="E1967" t="s">
        <v>494</v>
      </c>
      <c r="F1967" t="s">
        <v>495</v>
      </c>
      <c r="G1967" t="s">
        <v>496</v>
      </c>
      <c r="H1967" t="str">
        <f t="shared" si="30"/>
        <v>Kelli Cruthirds</v>
      </c>
    </row>
    <row r="1968" spans="1:8" x14ac:dyDescent="0.3">
      <c r="A1968" s="1">
        <v>45350.333333333336</v>
      </c>
      <c r="B1968" s="1">
        <v>45350.375</v>
      </c>
      <c r="C1968" t="s">
        <v>480</v>
      </c>
      <c r="D1968">
        <v>34</v>
      </c>
      <c r="E1968" t="s">
        <v>509</v>
      </c>
      <c r="F1968" t="s">
        <v>510</v>
      </c>
      <c r="G1968" t="s">
        <v>511</v>
      </c>
      <c r="H1968" t="str">
        <f t="shared" si="30"/>
        <v>Jessica Pittman</v>
      </c>
    </row>
    <row r="1969" spans="1:8" x14ac:dyDescent="0.3">
      <c r="A1969" s="1">
        <v>45350.333333333336</v>
      </c>
      <c r="B1969" s="1">
        <v>45350.375</v>
      </c>
      <c r="C1969" t="s">
        <v>480</v>
      </c>
      <c r="D1969">
        <v>89</v>
      </c>
      <c r="E1969" t="s">
        <v>497</v>
      </c>
      <c r="F1969" t="s">
        <v>498</v>
      </c>
      <c r="G1969" t="s">
        <v>499</v>
      </c>
      <c r="H1969" t="str">
        <f t="shared" si="30"/>
        <v>Christian Litz</v>
      </c>
    </row>
    <row r="1970" spans="1:8" x14ac:dyDescent="0.3">
      <c r="A1970" s="1">
        <v>45350.333333333336</v>
      </c>
      <c r="B1970" s="1">
        <v>45350.375</v>
      </c>
      <c r="C1970" t="s">
        <v>480</v>
      </c>
      <c r="D1970">
        <v>196</v>
      </c>
      <c r="E1970" t="s">
        <v>509</v>
      </c>
      <c r="F1970" t="s">
        <v>510</v>
      </c>
      <c r="G1970" t="s">
        <v>511</v>
      </c>
      <c r="H1970" t="str">
        <f t="shared" si="30"/>
        <v>Jessica Pittman</v>
      </c>
    </row>
    <row r="1971" spans="1:8" x14ac:dyDescent="0.3">
      <c r="A1971" s="1">
        <v>45350.333333333336</v>
      </c>
      <c r="B1971" s="1">
        <v>45350.375</v>
      </c>
      <c r="C1971" t="s">
        <v>487</v>
      </c>
      <c r="D1971">
        <v>194</v>
      </c>
      <c r="E1971" t="s">
        <v>500</v>
      </c>
      <c r="F1971" t="s">
        <v>501</v>
      </c>
      <c r="G1971" t="s">
        <v>502</v>
      </c>
      <c r="H1971" t="str">
        <f t="shared" si="30"/>
        <v>James Allen</v>
      </c>
    </row>
    <row r="1972" spans="1:8" x14ac:dyDescent="0.3">
      <c r="A1972" s="1">
        <v>45350.354166666664</v>
      </c>
      <c r="B1972" s="1">
        <v>45350.375</v>
      </c>
      <c r="C1972" t="s">
        <v>480</v>
      </c>
      <c r="D1972">
        <v>127</v>
      </c>
      <c r="E1972" t="s">
        <v>506</v>
      </c>
      <c r="F1972" t="s">
        <v>507</v>
      </c>
      <c r="G1972" t="s">
        <v>508</v>
      </c>
      <c r="H1972" t="str">
        <f t="shared" si="30"/>
        <v>Victoria Miley</v>
      </c>
    </row>
    <row r="1973" spans="1:8" x14ac:dyDescent="0.3">
      <c r="A1973" s="1">
        <v>45350.354166666664</v>
      </c>
      <c r="B1973" s="1">
        <v>45350.375</v>
      </c>
      <c r="C1973" t="s">
        <v>480</v>
      </c>
      <c r="D1973">
        <v>20</v>
      </c>
      <c r="E1973" t="s">
        <v>503</v>
      </c>
      <c r="F1973" t="s">
        <v>504</v>
      </c>
      <c r="G1973" t="s">
        <v>505</v>
      </c>
      <c r="H1973" t="str">
        <f t="shared" si="30"/>
        <v>D'Anna Pullen</v>
      </c>
    </row>
    <row r="1974" spans="1:8" x14ac:dyDescent="0.3">
      <c r="A1974" s="1">
        <v>45350.354166666664</v>
      </c>
      <c r="B1974" s="1">
        <v>45350.375</v>
      </c>
      <c r="C1974" t="s">
        <v>487</v>
      </c>
      <c r="D1974">
        <v>156</v>
      </c>
      <c r="E1974" t="s">
        <v>488</v>
      </c>
      <c r="F1974" t="s">
        <v>489</v>
      </c>
      <c r="G1974" t="s">
        <v>490</v>
      </c>
      <c r="H1974" t="str">
        <f t="shared" si="30"/>
        <v>Kelsea Rodriguez</v>
      </c>
    </row>
    <row r="1975" spans="1:8" x14ac:dyDescent="0.3">
      <c r="A1975" s="1">
        <v>45350.375</v>
      </c>
      <c r="B1975" s="1">
        <v>45350.395833333336</v>
      </c>
      <c r="C1975" t="s">
        <v>480</v>
      </c>
      <c r="D1975">
        <v>34</v>
      </c>
      <c r="E1975" t="s">
        <v>503</v>
      </c>
      <c r="F1975" t="s">
        <v>504</v>
      </c>
      <c r="G1975" t="s">
        <v>505</v>
      </c>
      <c r="H1975" t="str">
        <f t="shared" si="30"/>
        <v>D'Anna Pullen</v>
      </c>
    </row>
    <row r="1976" spans="1:8" x14ac:dyDescent="0.3">
      <c r="A1976" s="1">
        <v>45350.375</v>
      </c>
      <c r="B1976" s="1">
        <v>45350.395833333336</v>
      </c>
      <c r="C1976" t="s">
        <v>480</v>
      </c>
      <c r="D1976">
        <v>114</v>
      </c>
      <c r="E1976" t="s">
        <v>506</v>
      </c>
      <c r="F1976" t="s">
        <v>507</v>
      </c>
      <c r="G1976" t="s">
        <v>508</v>
      </c>
      <c r="H1976" t="str">
        <f t="shared" si="30"/>
        <v>Victoria Miley</v>
      </c>
    </row>
    <row r="1977" spans="1:8" x14ac:dyDescent="0.3">
      <c r="A1977" s="1">
        <v>45350.375</v>
      </c>
      <c r="B1977" s="1">
        <v>45350.395833333336</v>
      </c>
      <c r="C1977" t="s">
        <v>487</v>
      </c>
      <c r="D1977">
        <v>156</v>
      </c>
      <c r="E1977" t="s">
        <v>494</v>
      </c>
      <c r="F1977" t="s">
        <v>495</v>
      </c>
      <c r="G1977" t="s">
        <v>496</v>
      </c>
      <c r="H1977" t="str">
        <f t="shared" si="30"/>
        <v>Kelli Cruthirds</v>
      </c>
    </row>
    <row r="1978" spans="1:8" x14ac:dyDescent="0.3">
      <c r="A1978" s="1">
        <v>45350.375</v>
      </c>
      <c r="B1978" s="1">
        <v>45350.416666666664</v>
      </c>
      <c r="C1978" t="s">
        <v>480</v>
      </c>
      <c r="D1978">
        <v>151</v>
      </c>
      <c r="E1978" t="s">
        <v>497</v>
      </c>
      <c r="F1978" t="s">
        <v>498</v>
      </c>
      <c r="G1978" t="s">
        <v>499</v>
      </c>
      <c r="H1978" t="str">
        <f t="shared" si="30"/>
        <v>Christian Litz</v>
      </c>
    </row>
    <row r="1979" spans="1:8" x14ac:dyDescent="0.3">
      <c r="A1979" s="1">
        <v>45350.375</v>
      </c>
      <c r="B1979" s="1">
        <v>45350.416666666664</v>
      </c>
      <c r="C1979" t="s">
        <v>480</v>
      </c>
      <c r="D1979">
        <v>62</v>
      </c>
      <c r="E1979" t="s">
        <v>497</v>
      </c>
      <c r="F1979" t="s">
        <v>498</v>
      </c>
      <c r="G1979" t="s">
        <v>499</v>
      </c>
      <c r="H1979" t="str">
        <f t="shared" si="30"/>
        <v>Christian Litz</v>
      </c>
    </row>
    <row r="1980" spans="1:8" x14ac:dyDescent="0.3">
      <c r="A1980" s="1">
        <v>45350.375</v>
      </c>
      <c r="B1980" s="1">
        <v>45350.416666666664</v>
      </c>
      <c r="C1980" t="s">
        <v>480</v>
      </c>
      <c r="D1980">
        <v>23</v>
      </c>
      <c r="E1980" t="s">
        <v>509</v>
      </c>
      <c r="F1980" t="s">
        <v>510</v>
      </c>
      <c r="G1980" t="s">
        <v>511</v>
      </c>
      <c r="H1980" t="str">
        <f t="shared" si="30"/>
        <v>Jessica Pittman</v>
      </c>
    </row>
    <row r="1981" spans="1:8" x14ac:dyDescent="0.3">
      <c r="A1981" s="1">
        <v>45350.375</v>
      </c>
      <c r="B1981" s="1">
        <v>45350.416666666664</v>
      </c>
      <c r="C1981" t="s">
        <v>480</v>
      </c>
      <c r="D1981">
        <v>250</v>
      </c>
      <c r="E1981" t="s">
        <v>497</v>
      </c>
      <c r="F1981" t="s">
        <v>498</v>
      </c>
      <c r="G1981" t="s">
        <v>499</v>
      </c>
      <c r="H1981" t="str">
        <f t="shared" si="30"/>
        <v>Christian Litz</v>
      </c>
    </row>
    <row r="1982" spans="1:8" x14ac:dyDescent="0.3">
      <c r="A1982" s="1">
        <v>45350.375</v>
      </c>
      <c r="B1982" s="1">
        <v>45350.416666666664</v>
      </c>
      <c r="C1982" t="s">
        <v>487</v>
      </c>
      <c r="D1982">
        <v>224</v>
      </c>
      <c r="E1982" t="s">
        <v>500</v>
      </c>
      <c r="F1982" t="s">
        <v>501</v>
      </c>
      <c r="G1982" t="s">
        <v>502</v>
      </c>
      <c r="H1982" t="str">
        <f t="shared" si="30"/>
        <v>James Allen</v>
      </c>
    </row>
    <row r="1983" spans="1:8" x14ac:dyDescent="0.3">
      <c r="A1983" s="1">
        <v>45350.375</v>
      </c>
      <c r="B1983" s="1">
        <v>45350.416666666664</v>
      </c>
      <c r="C1983" t="s">
        <v>487</v>
      </c>
      <c r="D1983">
        <v>108</v>
      </c>
      <c r="E1983" t="s">
        <v>500</v>
      </c>
      <c r="F1983" t="s">
        <v>501</v>
      </c>
      <c r="G1983" t="s">
        <v>502</v>
      </c>
      <c r="H1983" t="str">
        <f t="shared" si="30"/>
        <v>James Allen</v>
      </c>
    </row>
    <row r="1984" spans="1:8" x14ac:dyDescent="0.3">
      <c r="A1984" s="1">
        <v>45350.395833333336</v>
      </c>
      <c r="B1984" s="1">
        <v>45350.416666666664</v>
      </c>
      <c r="C1984" t="s">
        <v>480</v>
      </c>
      <c r="D1984">
        <v>181</v>
      </c>
      <c r="E1984" t="s">
        <v>503</v>
      </c>
      <c r="F1984" t="s">
        <v>504</v>
      </c>
      <c r="G1984" t="s">
        <v>505</v>
      </c>
      <c r="H1984" t="str">
        <f t="shared" si="30"/>
        <v>D'Anna Pullen</v>
      </c>
    </row>
    <row r="1985" spans="1:8" x14ac:dyDescent="0.3">
      <c r="A1985" s="1">
        <v>45350.395833333336</v>
      </c>
      <c r="B1985" s="1">
        <v>45350.416666666664</v>
      </c>
      <c r="C1985" t="s">
        <v>480</v>
      </c>
      <c r="D1985">
        <v>9</v>
      </c>
      <c r="E1985" t="s">
        <v>506</v>
      </c>
      <c r="F1985" t="s">
        <v>507</v>
      </c>
      <c r="G1985" t="s">
        <v>508</v>
      </c>
      <c r="H1985" t="str">
        <f t="shared" si="30"/>
        <v>Victoria Miley</v>
      </c>
    </row>
    <row r="1986" spans="1:8" x14ac:dyDescent="0.3">
      <c r="A1986" s="1">
        <v>45350.395833333336</v>
      </c>
      <c r="B1986" s="1">
        <v>45350.416666666664</v>
      </c>
      <c r="C1986" t="s">
        <v>480</v>
      </c>
      <c r="D1986">
        <v>122</v>
      </c>
      <c r="E1986" t="s">
        <v>518</v>
      </c>
      <c r="F1986" t="s">
        <v>519</v>
      </c>
      <c r="G1986" t="s">
        <v>520</v>
      </c>
      <c r="H1986" t="str">
        <f t="shared" si="30"/>
        <v>Heidi Molaison</v>
      </c>
    </row>
    <row r="1987" spans="1:8" x14ac:dyDescent="0.3">
      <c r="A1987" s="1">
        <v>45350.395833333336</v>
      </c>
      <c r="B1987" s="1">
        <v>45350.416666666664</v>
      </c>
      <c r="C1987" t="s">
        <v>487</v>
      </c>
      <c r="D1987">
        <v>262</v>
      </c>
      <c r="E1987" t="s">
        <v>488</v>
      </c>
      <c r="F1987" t="s">
        <v>489</v>
      </c>
      <c r="G1987" t="s">
        <v>490</v>
      </c>
      <c r="H1987" t="str">
        <f t="shared" ref="H1987:H2050" si="31">CONCATENATE(F1987," ",G1987)</f>
        <v>Kelsea Rodriguez</v>
      </c>
    </row>
    <row r="1988" spans="1:8" x14ac:dyDescent="0.3">
      <c r="A1988" s="1">
        <v>45350.395833333336</v>
      </c>
      <c r="B1988" s="1">
        <v>45350.416666666664</v>
      </c>
      <c r="C1988" t="s">
        <v>487</v>
      </c>
      <c r="D1988">
        <v>314</v>
      </c>
      <c r="E1988" t="s">
        <v>494</v>
      </c>
      <c r="F1988" t="s">
        <v>495</v>
      </c>
      <c r="G1988" t="s">
        <v>496</v>
      </c>
      <c r="H1988" t="str">
        <f t="shared" si="31"/>
        <v>Kelli Cruthirds</v>
      </c>
    </row>
    <row r="1989" spans="1:8" x14ac:dyDescent="0.3">
      <c r="A1989" s="1">
        <v>45350.416666666664</v>
      </c>
      <c r="B1989" s="1">
        <v>45350.4375</v>
      </c>
      <c r="C1989" t="s">
        <v>480</v>
      </c>
      <c r="D1989">
        <v>76</v>
      </c>
      <c r="E1989" t="s">
        <v>503</v>
      </c>
      <c r="F1989" t="s">
        <v>504</v>
      </c>
      <c r="G1989" t="s">
        <v>505</v>
      </c>
      <c r="H1989" t="str">
        <f t="shared" si="31"/>
        <v>D'Anna Pullen</v>
      </c>
    </row>
    <row r="1990" spans="1:8" x14ac:dyDescent="0.3">
      <c r="A1990" s="1">
        <v>45350.416666666664</v>
      </c>
      <c r="B1990" s="1">
        <v>45350.4375</v>
      </c>
      <c r="C1990" t="s">
        <v>480</v>
      </c>
      <c r="D1990">
        <v>157</v>
      </c>
      <c r="E1990" t="s">
        <v>506</v>
      </c>
      <c r="F1990" t="s">
        <v>507</v>
      </c>
      <c r="G1990" t="s">
        <v>508</v>
      </c>
      <c r="H1990" t="str">
        <f t="shared" si="31"/>
        <v>Victoria Miley</v>
      </c>
    </row>
    <row r="1991" spans="1:8" x14ac:dyDescent="0.3">
      <c r="A1991" s="1">
        <v>45350.416666666664</v>
      </c>
      <c r="B1991" s="1">
        <v>45350.4375</v>
      </c>
      <c r="C1991" t="s">
        <v>487</v>
      </c>
      <c r="D1991">
        <v>211</v>
      </c>
      <c r="E1991" t="s">
        <v>494</v>
      </c>
      <c r="F1991" t="s">
        <v>495</v>
      </c>
      <c r="G1991" t="s">
        <v>496</v>
      </c>
      <c r="H1991" t="str">
        <f t="shared" si="31"/>
        <v>Kelli Cruthirds</v>
      </c>
    </row>
    <row r="1992" spans="1:8" x14ac:dyDescent="0.3">
      <c r="A1992" s="1">
        <v>45350.416666666664</v>
      </c>
      <c r="B1992" s="1">
        <v>45350.4375</v>
      </c>
      <c r="C1992" t="s">
        <v>487</v>
      </c>
      <c r="D1992">
        <v>314</v>
      </c>
      <c r="E1992" t="s">
        <v>488</v>
      </c>
      <c r="F1992" t="s">
        <v>489</v>
      </c>
      <c r="G1992" t="s">
        <v>490</v>
      </c>
      <c r="H1992" t="str">
        <f t="shared" si="31"/>
        <v>Kelsea Rodriguez</v>
      </c>
    </row>
    <row r="1993" spans="1:8" x14ac:dyDescent="0.3">
      <c r="A1993" s="1">
        <v>45350.416666666664</v>
      </c>
      <c r="B1993" s="1">
        <v>45350.458333333336</v>
      </c>
      <c r="C1993" t="s">
        <v>480</v>
      </c>
      <c r="D1993">
        <v>313</v>
      </c>
      <c r="E1993" t="s">
        <v>497</v>
      </c>
      <c r="F1993" t="s">
        <v>498</v>
      </c>
      <c r="G1993" t="s">
        <v>499</v>
      </c>
      <c r="H1993" t="str">
        <f t="shared" si="31"/>
        <v>Christian Litz</v>
      </c>
    </row>
    <row r="1994" spans="1:8" x14ac:dyDescent="0.3">
      <c r="A1994" s="1">
        <v>45350.416666666664</v>
      </c>
      <c r="B1994" s="1">
        <v>45350.458333333336</v>
      </c>
      <c r="C1994" t="s">
        <v>480</v>
      </c>
      <c r="D1994">
        <v>101</v>
      </c>
      <c r="E1994" t="s">
        <v>509</v>
      </c>
      <c r="F1994" t="s">
        <v>510</v>
      </c>
      <c r="G1994" t="s">
        <v>511</v>
      </c>
      <c r="H1994" t="str">
        <f t="shared" si="31"/>
        <v>Jessica Pittman</v>
      </c>
    </row>
    <row r="1995" spans="1:8" x14ac:dyDescent="0.3">
      <c r="A1995" s="1">
        <v>45350.416666666664</v>
      </c>
      <c r="B1995" s="1">
        <v>45350.458333333336</v>
      </c>
      <c r="C1995" t="s">
        <v>487</v>
      </c>
      <c r="D1995">
        <v>38</v>
      </c>
      <c r="E1995" t="s">
        <v>500</v>
      </c>
      <c r="F1995" t="s">
        <v>501</v>
      </c>
      <c r="G1995" t="s">
        <v>502</v>
      </c>
      <c r="H1995" t="str">
        <f t="shared" si="31"/>
        <v>James Allen</v>
      </c>
    </row>
    <row r="1996" spans="1:8" x14ac:dyDescent="0.3">
      <c r="A1996" s="1">
        <v>45350.416666666664</v>
      </c>
      <c r="B1996" s="1">
        <v>45350.458333333336</v>
      </c>
      <c r="C1996" t="s">
        <v>487</v>
      </c>
      <c r="D1996">
        <v>324</v>
      </c>
      <c r="E1996" t="s">
        <v>500</v>
      </c>
      <c r="F1996" t="s">
        <v>501</v>
      </c>
      <c r="G1996" t="s">
        <v>502</v>
      </c>
      <c r="H1996" t="str">
        <f t="shared" si="31"/>
        <v>James Allen</v>
      </c>
    </row>
    <row r="1997" spans="1:8" x14ac:dyDescent="0.3">
      <c r="A1997" s="1">
        <v>45350.4375</v>
      </c>
      <c r="B1997" s="1">
        <v>45350.458333333336</v>
      </c>
      <c r="C1997" t="s">
        <v>480</v>
      </c>
      <c r="D1997">
        <v>136</v>
      </c>
      <c r="E1997" t="s">
        <v>506</v>
      </c>
      <c r="F1997" t="s">
        <v>507</v>
      </c>
      <c r="G1997" t="s">
        <v>508</v>
      </c>
      <c r="H1997" t="str">
        <f t="shared" si="31"/>
        <v>Victoria Miley</v>
      </c>
    </row>
    <row r="1998" spans="1:8" x14ac:dyDescent="0.3">
      <c r="A1998" s="1">
        <v>45350.4375</v>
      </c>
      <c r="B1998" s="1">
        <v>45350.458333333336</v>
      </c>
      <c r="C1998" t="s">
        <v>487</v>
      </c>
      <c r="D1998">
        <v>286</v>
      </c>
      <c r="E1998" t="s">
        <v>494</v>
      </c>
      <c r="F1998" t="s">
        <v>495</v>
      </c>
      <c r="G1998" t="s">
        <v>496</v>
      </c>
      <c r="H1998" t="str">
        <f t="shared" si="31"/>
        <v>Kelli Cruthirds</v>
      </c>
    </row>
    <row r="1999" spans="1:8" x14ac:dyDescent="0.3">
      <c r="A1999" s="1">
        <v>45350.4375</v>
      </c>
      <c r="B1999" s="1">
        <v>45350.458333333336</v>
      </c>
      <c r="C1999" t="s">
        <v>487</v>
      </c>
      <c r="D1999">
        <v>14</v>
      </c>
      <c r="E1999" t="s">
        <v>488</v>
      </c>
      <c r="F1999" t="s">
        <v>489</v>
      </c>
      <c r="G1999" t="s">
        <v>490</v>
      </c>
      <c r="H1999" t="str">
        <f t="shared" si="31"/>
        <v>Kelsea Rodriguez</v>
      </c>
    </row>
    <row r="2000" spans="1:8" x14ac:dyDescent="0.3">
      <c r="A2000" s="1">
        <v>45350.458333333336</v>
      </c>
      <c r="B2000" s="1">
        <v>45350.479166666664</v>
      </c>
      <c r="C2000" t="s">
        <v>480</v>
      </c>
      <c r="D2000">
        <v>8</v>
      </c>
      <c r="E2000" t="s">
        <v>503</v>
      </c>
      <c r="F2000" t="s">
        <v>504</v>
      </c>
      <c r="G2000" t="s">
        <v>505</v>
      </c>
      <c r="H2000" t="str">
        <f t="shared" si="31"/>
        <v>D'Anna Pullen</v>
      </c>
    </row>
    <row r="2001" spans="1:8" x14ac:dyDescent="0.3">
      <c r="A2001" s="1">
        <v>45350.458333333336</v>
      </c>
      <c r="B2001" s="1">
        <v>45350.479166666664</v>
      </c>
      <c r="C2001" t="s">
        <v>487</v>
      </c>
      <c r="D2001">
        <v>16</v>
      </c>
      <c r="E2001" t="s">
        <v>494</v>
      </c>
      <c r="F2001" t="s">
        <v>495</v>
      </c>
      <c r="G2001" t="s">
        <v>496</v>
      </c>
      <c r="H2001" t="str">
        <f t="shared" si="31"/>
        <v>Kelli Cruthirds</v>
      </c>
    </row>
    <row r="2002" spans="1:8" x14ac:dyDescent="0.3">
      <c r="A2002" s="1">
        <v>45350.458333333336</v>
      </c>
      <c r="B2002" s="1">
        <v>45350.479166666664</v>
      </c>
      <c r="C2002" t="s">
        <v>487</v>
      </c>
      <c r="D2002">
        <v>282</v>
      </c>
      <c r="E2002" t="s">
        <v>488</v>
      </c>
      <c r="F2002" t="s">
        <v>489</v>
      </c>
      <c r="G2002" t="s">
        <v>490</v>
      </c>
      <c r="H2002" t="str">
        <f t="shared" si="31"/>
        <v>Kelsea Rodriguez</v>
      </c>
    </row>
    <row r="2003" spans="1:8" x14ac:dyDescent="0.3">
      <c r="A2003" s="1">
        <v>45350.458333333336</v>
      </c>
      <c r="B2003" s="1">
        <v>45350.5</v>
      </c>
      <c r="C2003" t="s">
        <v>480</v>
      </c>
      <c r="D2003">
        <v>197</v>
      </c>
      <c r="E2003" t="s">
        <v>518</v>
      </c>
      <c r="F2003" t="s">
        <v>519</v>
      </c>
      <c r="G2003" t="s">
        <v>520</v>
      </c>
      <c r="H2003" t="str">
        <f t="shared" si="31"/>
        <v>Heidi Molaison</v>
      </c>
    </row>
    <row r="2004" spans="1:8" x14ac:dyDescent="0.3">
      <c r="A2004" s="1">
        <v>45350.458333333336</v>
      </c>
      <c r="B2004" s="1">
        <v>45350.5</v>
      </c>
      <c r="C2004" t="s">
        <v>480</v>
      </c>
      <c r="D2004">
        <v>71</v>
      </c>
      <c r="E2004" t="s">
        <v>509</v>
      </c>
      <c r="F2004" t="s">
        <v>510</v>
      </c>
      <c r="G2004" t="s">
        <v>511</v>
      </c>
      <c r="H2004" t="str">
        <f t="shared" si="31"/>
        <v>Jessica Pittman</v>
      </c>
    </row>
    <row r="2005" spans="1:8" x14ac:dyDescent="0.3">
      <c r="A2005" s="1">
        <v>45350.458333333336</v>
      </c>
      <c r="B2005" s="1">
        <v>45350.5</v>
      </c>
      <c r="C2005" t="s">
        <v>480</v>
      </c>
      <c r="D2005">
        <v>40</v>
      </c>
      <c r="E2005" t="s">
        <v>497</v>
      </c>
      <c r="F2005" t="s">
        <v>498</v>
      </c>
      <c r="G2005" t="s">
        <v>499</v>
      </c>
      <c r="H2005" t="str">
        <f t="shared" si="31"/>
        <v>Christian Litz</v>
      </c>
    </row>
    <row r="2006" spans="1:8" x14ac:dyDescent="0.3">
      <c r="A2006" s="1">
        <v>45350.458333333336</v>
      </c>
      <c r="B2006" s="1">
        <v>45350.5</v>
      </c>
      <c r="C2006" t="s">
        <v>480</v>
      </c>
      <c r="D2006">
        <v>165</v>
      </c>
      <c r="E2006" t="s">
        <v>509</v>
      </c>
      <c r="F2006" t="s">
        <v>510</v>
      </c>
      <c r="G2006" t="s">
        <v>511</v>
      </c>
      <c r="H2006" t="str">
        <f t="shared" si="31"/>
        <v>Jessica Pittman</v>
      </c>
    </row>
    <row r="2007" spans="1:8" x14ac:dyDescent="0.3">
      <c r="A2007" s="1">
        <v>45350.458333333336</v>
      </c>
      <c r="B2007" s="1">
        <v>45350.5</v>
      </c>
      <c r="C2007" t="s">
        <v>487</v>
      </c>
      <c r="D2007">
        <v>302</v>
      </c>
      <c r="E2007" t="s">
        <v>500</v>
      </c>
      <c r="F2007" t="s">
        <v>501</v>
      </c>
      <c r="G2007" t="s">
        <v>502</v>
      </c>
      <c r="H2007" t="str">
        <f t="shared" si="31"/>
        <v>James Allen</v>
      </c>
    </row>
    <row r="2008" spans="1:8" x14ac:dyDescent="0.3">
      <c r="A2008" s="1">
        <v>45350.458333333336</v>
      </c>
      <c r="B2008" s="1">
        <v>45350.5</v>
      </c>
      <c r="C2008" t="s">
        <v>487</v>
      </c>
      <c r="D2008">
        <v>35</v>
      </c>
      <c r="E2008" t="s">
        <v>500</v>
      </c>
      <c r="F2008" t="s">
        <v>501</v>
      </c>
      <c r="G2008" t="s">
        <v>502</v>
      </c>
      <c r="H2008" t="str">
        <f t="shared" si="31"/>
        <v>James Allen</v>
      </c>
    </row>
    <row r="2009" spans="1:8" x14ac:dyDescent="0.3">
      <c r="A2009" s="1">
        <v>45350.479166666664</v>
      </c>
      <c r="B2009" s="1">
        <v>45350.5</v>
      </c>
      <c r="C2009" t="s">
        <v>480</v>
      </c>
      <c r="D2009">
        <v>328</v>
      </c>
      <c r="E2009" t="s">
        <v>506</v>
      </c>
      <c r="F2009" t="s">
        <v>507</v>
      </c>
      <c r="G2009" t="s">
        <v>508</v>
      </c>
      <c r="H2009" t="str">
        <f t="shared" si="31"/>
        <v>Victoria Miley</v>
      </c>
    </row>
    <row r="2010" spans="1:8" x14ac:dyDescent="0.3">
      <c r="A2010" s="1">
        <v>45350.479166666664</v>
      </c>
      <c r="B2010" s="1">
        <v>45350.5</v>
      </c>
      <c r="C2010" t="s">
        <v>487</v>
      </c>
      <c r="D2010">
        <v>282</v>
      </c>
      <c r="E2010" t="s">
        <v>494</v>
      </c>
      <c r="F2010" t="s">
        <v>495</v>
      </c>
      <c r="G2010" t="s">
        <v>496</v>
      </c>
      <c r="H2010" t="str">
        <f t="shared" si="31"/>
        <v>Kelli Cruthirds</v>
      </c>
    </row>
    <row r="2011" spans="1:8" x14ac:dyDescent="0.3">
      <c r="A2011" s="1">
        <v>45350.541666666664</v>
      </c>
      <c r="B2011" s="1">
        <v>45350.5625</v>
      </c>
      <c r="C2011" t="s">
        <v>480</v>
      </c>
      <c r="D2011">
        <v>203</v>
      </c>
      <c r="E2011" t="s">
        <v>518</v>
      </c>
      <c r="F2011" t="s">
        <v>519</v>
      </c>
      <c r="G2011" t="s">
        <v>520</v>
      </c>
      <c r="H2011" t="str">
        <f t="shared" si="31"/>
        <v>Heidi Molaison</v>
      </c>
    </row>
    <row r="2012" spans="1:8" x14ac:dyDescent="0.3">
      <c r="A2012" s="1">
        <v>45350.541666666664</v>
      </c>
      <c r="B2012" s="1">
        <v>45350.5625</v>
      </c>
      <c r="C2012" t="s">
        <v>480</v>
      </c>
      <c r="D2012">
        <v>57</v>
      </c>
      <c r="E2012" t="s">
        <v>506</v>
      </c>
      <c r="F2012" t="s">
        <v>507</v>
      </c>
      <c r="G2012" t="s">
        <v>508</v>
      </c>
      <c r="H2012" t="str">
        <f t="shared" si="31"/>
        <v>Victoria Miley</v>
      </c>
    </row>
    <row r="2013" spans="1:8" x14ac:dyDescent="0.3">
      <c r="A2013" s="1">
        <v>45350.541666666664</v>
      </c>
      <c r="B2013" s="1">
        <v>45350.5625</v>
      </c>
      <c r="C2013" t="s">
        <v>480</v>
      </c>
      <c r="D2013">
        <v>56</v>
      </c>
      <c r="E2013" t="s">
        <v>503</v>
      </c>
      <c r="F2013" t="s">
        <v>504</v>
      </c>
      <c r="G2013" t="s">
        <v>505</v>
      </c>
      <c r="H2013" t="str">
        <f t="shared" si="31"/>
        <v>D'Anna Pullen</v>
      </c>
    </row>
    <row r="2014" spans="1:8" x14ac:dyDescent="0.3">
      <c r="A2014" s="1">
        <v>45350.541666666664</v>
      </c>
      <c r="B2014" s="1">
        <v>45350.583333333336</v>
      </c>
      <c r="C2014" t="s">
        <v>480</v>
      </c>
      <c r="D2014">
        <v>257</v>
      </c>
      <c r="E2014" t="s">
        <v>509</v>
      </c>
      <c r="F2014" t="s">
        <v>510</v>
      </c>
      <c r="G2014" t="s">
        <v>511</v>
      </c>
      <c r="H2014" t="str">
        <f t="shared" si="31"/>
        <v>Jessica Pittman</v>
      </c>
    </row>
    <row r="2015" spans="1:8" x14ac:dyDescent="0.3">
      <c r="A2015" s="1">
        <v>45350.541666666664</v>
      </c>
      <c r="B2015" s="1">
        <v>45350.583333333336</v>
      </c>
      <c r="C2015" t="s">
        <v>480</v>
      </c>
      <c r="D2015">
        <v>19</v>
      </c>
      <c r="E2015" t="s">
        <v>509</v>
      </c>
      <c r="F2015" t="s">
        <v>510</v>
      </c>
      <c r="G2015" t="s">
        <v>511</v>
      </c>
      <c r="H2015" t="str">
        <f t="shared" si="31"/>
        <v>Jessica Pittman</v>
      </c>
    </row>
    <row r="2016" spans="1:8" x14ac:dyDescent="0.3">
      <c r="A2016" s="1">
        <v>45350.541666666664</v>
      </c>
      <c r="B2016" s="1">
        <v>45350.583333333336</v>
      </c>
      <c r="C2016" t="s">
        <v>480</v>
      </c>
      <c r="D2016">
        <v>326</v>
      </c>
      <c r="E2016" t="s">
        <v>484</v>
      </c>
      <c r="F2016" t="s">
        <v>485</v>
      </c>
      <c r="G2016" t="s">
        <v>486</v>
      </c>
      <c r="H2016" t="str">
        <f t="shared" si="31"/>
        <v>Katherine Tyree</v>
      </c>
    </row>
    <row r="2017" spans="1:8" x14ac:dyDescent="0.3">
      <c r="A2017" s="1">
        <v>45350.541666666664</v>
      </c>
      <c r="B2017" s="1">
        <v>45350.583333333336</v>
      </c>
      <c r="C2017" t="s">
        <v>480</v>
      </c>
      <c r="D2017">
        <v>225</v>
      </c>
      <c r="E2017" t="s">
        <v>484</v>
      </c>
      <c r="F2017" t="s">
        <v>485</v>
      </c>
      <c r="G2017" t="s">
        <v>486</v>
      </c>
      <c r="H2017" t="str">
        <f t="shared" si="31"/>
        <v>Katherine Tyree</v>
      </c>
    </row>
    <row r="2018" spans="1:8" x14ac:dyDescent="0.3">
      <c r="A2018" s="1">
        <v>45350.541666666664</v>
      </c>
      <c r="B2018" s="1">
        <v>45350.583333333336</v>
      </c>
      <c r="C2018" t="s">
        <v>487</v>
      </c>
      <c r="D2018">
        <v>210</v>
      </c>
      <c r="E2018" t="s">
        <v>488</v>
      </c>
      <c r="F2018" t="s">
        <v>489</v>
      </c>
      <c r="G2018" t="s">
        <v>490</v>
      </c>
      <c r="H2018" t="str">
        <f t="shared" si="31"/>
        <v>Kelsea Rodriguez</v>
      </c>
    </row>
    <row r="2019" spans="1:8" x14ac:dyDescent="0.3">
      <c r="A2019" s="1">
        <v>45350.541666666664</v>
      </c>
      <c r="B2019" s="1">
        <v>45350.583333333336</v>
      </c>
      <c r="C2019" t="s">
        <v>487</v>
      </c>
      <c r="D2019">
        <v>65</v>
      </c>
      <c r="E2019" t="s">
        <v>500</v>
      </c>
      <c r="F2019" t="s">
        <v>501</v>
      </c>
      <c r="G2019" t="s">
        <v>502</v>
      </c>
      <c r="H2019" t="str">
        <f t="shared" si="31"/>
        <v>James Allen</v>
      </c>
    </row>
    <row r="2020" spans="1:8" x14ac:dyDescent="0.3">
      <c r="A2020" s="1">
        <v>45350.5625</v>
      </c>
      <c r="B2020" s="1">
        <v>45350.583333333336</v>
      </c>
      <c r="C2020" t="s">
        <v>480</v>
      </c>
      <c r="D2020">
        <v>203</v>
      </c>
      <c r="E2020" t="s">
        <v>497</v>
      </c>
      <c r="F2020" t="s">
        <v>498</v>
      </c>
      <c r="G2020" t="s">
        <v>499</v>
      </c>
      <c r="H2020" t="str">
        <f t="shared" si="31"/>
        <v>Christian Litz</v>
      </c>
    </row>
    <row r="2021" spans="1:8" x14ac:dyDescent="0.3">
      <c r="A2021" s="1">
        <v>45350.5625</v>
      </c>
      <c r="B2021" s="1">
        <v>45350.583333333336</v>
      </c>
      <c r="C2021" t="s">
        <v>480</v>
      </c>
      <c r="D2021">
        <v>67</v>
      </c>
      <c r="E2021" t="s">
        <v>503</v>
      </c>
      <c r="F2021" t="s">
        <v>504</v>
      </c>
      <c r="G2021" t="s">
        <v>505</v>
      </c>
      <c r="H2021" t="str">
        <f t="shared" si="31"/>
        <v>D'Anna Pullen</v>
      </c>
    </row>
    <row r="2022" spans="1:8" x14ac:dyDescent="0.3">
      <c r="A2022" s="1">
        <v>45350.5625</v>
      </c>
      <c r="B2022" s="1">
        <v>45350.583333333336</v>
      </c>
      <c r="C2022" t="s">
        <v>480</v>
      </c>
      <c r="D2022">
        <v>33</v>
      </c>
      <c r="E2022" t="s">
        <v>518</v>
      </c>
      <c r="F2022" t="s">
        <v>519</v>
      </c>
      <c r="G2022" t="s">
        <v>520</v>
      </c>
      <c r="H2022" t="str">
        <f t="shared" si="31"/>
        <v>Heidi Molaison</v>
      </c>
    </row>
    <row r="2023" spans="1:8" x14ac:dyDescent="0.3">
      <c r="A2023" s="1">
        <v>45350.5625</v>
      </c>
      <c r="B2023" s="1">
        <v>45350.583333333336</v>
      </c>
      <c r="C2023" t="s">
        <v>487</v>
      </c>
      <c r="D2023">
        <v>144</v>
      </c>
      <c r="E2023" t="s">
        <v>494</v>
      </c>
      <c r="F2023" t="s">
        <v>495</v>
      </c>
      <c r="G2023" t="s">
        <v>496</v>
      </c>
      <c r="H2023" t="str">
        <f t="shared" si="31"/>
        <v>Kelli Cruthirds</v>
      </c>
    </row>
    <row r="2024" spans="1:8" x14ac:dyDescent="0.3">
      <c r="A2024" s="1">
        <v>45350.583333333336</v>
      </c>
      <c r="B2024" s="1">
        <v>45350.604166666664</v>
      </c>
      <c r="C2024" t="s">
        <v>480</v>
      </c>
      <c r="D2024">
        <v>33</v>
      </c>
      <c r="E2024" t="s">
        <v>503</v>
      </c>
      <c r="F2024" t="s">
        <v>504</v>
      </c>
      <c r="G2024" t="s">
        <v>505</v>
      </c>
      <c r="H2024" t="str">
        <f t="shared" si="31"/>
        <v>D'Anna Pullen</v>
      </c>
    </row>
    <row r="2025" spans="1:8" x14ac:dyDescent="0.3">
      <c r="A2025" s="1">
        <v>45350.583333333336</v>
      </c>
      <c r="B2025" s="1">
        <v>45350.604166666664</v>
      </c>
      <c r="C2025" t="s">
        <v>480</v>
      </c>
      <c r="D2025">
        <v>271</v>
      </c>
      <c r="E2025" t="s">
        <v>506</v>
      </c>
      <c r="F2025" t="s">
        <v>507</v>
      </c>
      <c r="G2025" t="s">
        <v>508</v>
      </c>
      <c r="H2025" t="str">
        <f t="shared" si="31"/>
        <v>Victoria Miley</v>
      </c>
    </row>
    <row r="2026" spans="1:8" x14ac:dyDescent="0.3">
      <c r="A2026" s="1">
        <v>45350.583333333336</v>
      </c>
      <c r="B2026" s="1">
        <v>45350.604166666664</v>
      </c>
      <c r="C2026" t="s">
        <v>480</v>
      </c>
      <c r="D2026">
        <v>67</v>
      </c>
      <c r="E2026" t="s">
        <v>518</v>
      </c>
      <c r="F2026" t="s">
        <v>519</v>
      </c>
      <c r="G2026" t="s">
        <v>520</v>
      </c>
      <c r="H2026" t="str">
        <f t="shared" si="31"/>
        <v>Heidi Molaison</v>
      </c>
    </row>
    <row r="2027" spans="1:8" x14ac:dyDescent="0.3">
      <c r="A2027" s="1">
        <v>45350.583333333336</v>
      </c>
      <c r="B2027" s="1">
        <v>45350.604166666664</v>
      </c>
      <c r="C2027" t="s">
        <v>487</v>
      </c>
      <c r="D2027">
        <v>132</v>
      </c>
      <c r="E2027" t="s">
        <v>494</v>
      </c>
      <c r="F2027" t="s">
        <v>495</v>
      </c>
      <c r="G2027" t="s">
        <v>496</v>
      </c>
      <c r="H2027" t="str">
        <f t="shared" si="31"/>
        <v>Kelli Cruthirds</v>
      </c>
    </row>
    <row r="2028" spans="1:8" x14ac:dyDescent="0.3">
      <c r="A2028" s="1">
        <v>45350.583333333336</v>
      </c>
      <c r="B2028" s="1">
        <v>45350.604166666664</v>
      </c>
      <c r="C2028" t="s">
        <v>487</v>
      </c>
      <c r="D2028">
        <v>171</v>
      </c>
      <c r="E2028" t="s">
        <v>488</v>
      </c>
      <c r="F2028" t="s">
        <v>489</v>
      </c>
      <c r="G2028" t="s">
        <v>490</v>
      </c>
      <c r="H2028" t="str">
        <f t="shared" si="31"/>
        <v>Kelsea Rodriguez</v>
      </c>
    </row>
    <row r="2029" spans="1:8" x14ac:dyDescent="0.3">
      <c r="A2029" s="1">
        <v>45350.583333333336</v>
      </c>
      <c r="B2029" s="1">
        <v>45350.625</v>
      </c>
      <c r="C2029" t="s">
        <v>480</v>
      </c>
      <c r="D2029">
        <v>94</v>
      </c>
      <c r="E2029" t="s">
        <v>484</v>
      </c>
      <c r="F2029" t="s">
        <v>485</v>
      </c>
      <c r="G2029" t="s">
        <v>486</v>
      </c>
      <c r="H2029" t="str">
        <f t="shared" si="31"/>
        <v>Katherine Tyree</v>
      </c>
    </row>
    <row r="2030" spans="1:8" x14ac:dyDescent="0.3">
      <c r="A2030" s="1">
        <v>45350.583333333336</v>
      </c>
      <c r="B2030" s="1">
        <v>45350.625</v>
      </c>
      <c r="C2030" t="s">
        <v>480</v>
      </c>
      <c r="D2030">
        <v>47</v>
      </c>
      <c r="E2030" t="s">
        <v>509</v>
      </c>
      <c r="F2030" t="s">
        <v>510</v>
      </c>
      <c r="G2030" t="s">
        <v>511</v>
      </c>
      <c r="H2030" t="str">
        <f t="shared" si="31"/>
        <v>Jessica Pittman</v>
      </c>
    </row>
    <row r="2031" spans="1:8" x14ac:dyDescent="0.3">
      <c r="A2031" s="1">
        <v>45350.583333333336</v>
      </c>
      <c r="B2031" s="1">
        <v>45350.625</v>
      </c>
      <c r="C2031" t="s">
        <v>480</v>
      </c>
      <c r="D2031">
        <v>32</v>
      </c>
      <c r="E2031" t="s">
        <v>484</v>
      </c>
      <c r="F2031" t="s">
        <v>485</v>
      </c>
      <c r="G2031" t="s">
        <v>486</v>
      </c>
      <c r="H2031" t="str">
        <f t="shared" si="31"/>
        <v>Katherine Tyree</v>
      </c>
    </row>
    <row r="2032" spans="1:8" x14ac:dyDescent="0.3">
      <c r="A2032" s="1">
        <v>45350.583333333336</v>
      </c>
      <c r="B2032" s="1">
        <v>45350.625</v>
      </c>
      <c r="C2032" t="s">
        <v>480</v>
      </c>
      <c r="D2032">
        <v>244</v>
      </c>
      <c r="E2032" t="s">
        <v>509</v>
      </c>
      <c r="F2032" t="s">
        <v>510</v>
      </c>
      <c r="G2032" t="s">
        <v>511</v>
      </c>
      <c r="H2032" t="str">
        <f t="shared" si="31"/>
        <v>Jessica Pittman</v>
      </c>
    </row>
    <row r="2033" spans="1:8" x14ac:dyDescent="0.3">
      <c r="A2033" s="1">
        <v>45350.583333333336</v>
      </c>
      <c r="B2033" s="1">
        <v>45350.625</v>
      </c>
      <c r="C2033" t="s">
        <v>487</v>
      </c>
      <c r="D2033">
        <v>64</v>
      </c>
      <c r="E2033" t="s">
        <v>500</v>
      </c>
      <c r="F2033" t="s">
        <v>501</v>
      </c>
      <c r="G2033" t="s">
        <v>502</v>
      </c>
      <c r="H2033" t="str">
        <f t="shared" si="31"/>
        <v>James Allen</v>
      </c>
    </row>
    <row r="2034" spans="1:8" x14ac:dyDescent="0.3">
      <c r="A2034" s="1">
        <v>45350.583333333336</v>
      </c>
      <c r="B2034" s="1">
        <v>45350.625</v>
      </c>
      <c r="C2034" t="s">
        <v>487</v>
      </c>
      <c r="D2034">
        <v>210</v>
      </c>
      <c r="E2034" t="s">
        <v>500</v>
      </c>
      <c r="F2034" t="s">
        <v>501</v>
      </c>
      <c r="G2034" t="s">
        <v>502</v>
      </c>
      <c r="H2034" t="str">
        <f t="shared" si="31"/>
        <v>James Allen</v>
      </c>
    </row>
    <row r="2035" spans="1:8" x14ac:dyDescent="0.3">
      <c r="A2035" s="1">
        <v>45350.604166666664</v>
      </c>
      <c r="B2035" s="1">
        <v>45350.625</v>
      </c>
      <c r="C2035" t="s">
        <v>480</v>
      </c>
      <c r="D2035">
        <v>223</v>
      </c>
      <c r="E2035" t="s">
        <v>518</v>
      </c>
      <c r="F2035" t="s">
        <v>519</v>
      </c>
      <c r="G2035" t="s">
        <v>520</v>
      </c>
      <c r="H2035" t="str">
        <f t="shared" si="31"/>
        <v>Heidi Molaison</v>
      </c>
    </row>
    <row r="2036" spans="1:8" x14ac:dyDescent="0.3">
      <c r="A2036" s="1">
        <v>45350.604166666664</v>
      </c>
      <c r="B2036" s="1">
        <v>45350.625</v>
      </c>
      <c r="C2036" t="s">
        <v>480</v>
      </c>
      <c r="D2036">
        <v>217</v>
      </c>
      <c r="E2036" t="s">
        <v>503</v>
      </c>
      <c r="F2036" t="s">
        <v>504</v>
      </c>
      <c r="G2036" t="s">
        <v>505</v>
      </c>
      <c r="H2036" t="str">
        <f t="shared" si="31"/>
        <v>D'Anna Pullen</v>
      </c>
    </row>
    <row r="2037" spans="1:8" x14ac:dyDescent="0.3">
      <c r="A2037" s="1">
        <v>45350.604166666664</v>
      </c>
      <c r="B2037" s="1">
        <v>45350.625</v>
      </c>
      <c r="C2037" t="s">
        <v>487</v>
      </c>
      <c r="D2037">
        <v>171</v>
      </c>
      <c r="E2037" t="s">
        <v>494</v>
      </c>
      <c r="F2037" t="s">
        <v>495</v>
      </c>
      <c r="G2037" t="s">
        <v>496</v>
      </c>
      <c r="H2037" t="str">
        <f t="shared" si="31"/>
        <v>Kelli Cruthirds</v>
      </c>
    </row>
    <row r="2038" spans="1:8" x14ac:dyDescent="0.3">
      <c r="A2038" s="1">
        <v>45350.604166666664</v>
      </c>
      <c r="B2038" s="1">
        <v>45350.625</v>
      </c>
      <c r="C2038" t="s">
        <v>487</v>
      </c>
      <c r="D2038">
        <v>2</v>
      </c>
      <c r="E2038" t="s">
        <v>488</v>
      </c>
      <c r="F2038" t="s">
        <v>489</v>
      </c>
      <c r="G2038" t="s">
        <v>490</v>
      </c>
      <c r="H2038" t="str">
        <f t="shared" si="31"/>
        <v>Kelsea Rodriguez</v>
      </c>
    </row>
    <row r="2039" spans="1:8" x14ac:dyDescent="0.3">
      <c r="A2039" s="1">
        <v>45350.625</v>
      </c>
      <c r="B2039" s="1">
        <v>45350.645833333336</v>
      </c>
      <c r="C2039" t="s">
        <v>480</v>
      </c>
      <c r="D2039">
        <v>217</v>
      </c>
      <c r="E2039" t="s">
        <v>518</v>
      </c>
      <c r="F2039" t="s">
        <v>519</v>
      </c>
      <c r="G2039" t="s">
        <v>520</v>
      </c>
      <c r="H2039" t="str">
        <f t="shared" si="31"/>
        <v>Heidi Molaison</v>
      </c>
    </row>
    <row r="2040" spans="1:8" x14ac:dyDescent="0.3">
      <c r="A2040" s="1">
        <v>45350.625</v>
      </c>
      <c r="B2040" s="1">
        <v>45350.645833333336</v>
      </c>
      <c r="C2040" t="s">
        <v>487</v>
      </c>
      <c r="D2040">
        <v>238</v>
      </c>
      <c r="E2040" t="s">
        <v>488</v>
      </c>
      <c r="F2040" t="s">
        <v>489</v>
      </c>
      <c r="G2040" t="s">
        <v>490</v>
      </c>
      <c r="H2040" t="str">
        <f t="shared" si="31"/>
        <v>Kelsea Rodriguez</v>
      </c>
    </row>
    <row r="2041" spans="1:8" x14ac:dyDescent="0.3">
      <c r="A2041" s="1">
        <v>45350.625</v>
      </c>
      <c r="B2041" s="1">
        <v>45350.645833333336</v>
      </c>
      <c r="C2041" t="s">
        <v>487</v>
      </c>
      <c r="D2041">
        <v>2</v>
      </c>
      <c r="E2041" t="s">
        <v>494</v>
      </c>
      <c r="F2041" t="s">
        <v>495</v>
      </c>
      <c r="G2041" t="s">
        <v>496</v>
      </c>
      <c r="H2041" t="str">
        <f t="shared" si="31"/>
        <v>Kelli Cruthirds</v>
      </c>
    </row>
    <row r="2042" spans="1:8" x14ac:dyDescent="0.3">
      <c r="A2042" s="1">
        <v>45350.625</v>
      </c>
      <c r="B2042" s="1">
        <v>45350.666666666664</v>
      </c>
      <c r="C2042" t="s">
        <v>480</v>
      </c>
      <c r="D2042">
        <v>304</v>
      </c>
      <c r="E2042" t="s">
        <v>484</v>
      </c>
      <c r="F2042" t="s">
        <v>485</v>
      </c>
      <c r="G2042" t="s">
        <v>486</v>
      </c>
      <c r="H2042" t="str">
        <f t="shared" si="31"/>
        <v>Katherine Tyree</v>
      </c>
    </row>
    <row r="2043" spans="1:8" x14ac:dyDescent="0.3">
      <c r="A2043" s="1">
        <v>45350.625</v>
      </c>
      <c r="B2043" s="1">
        <v>45350.666666666664</v>
      </c>
      <c r="C2043" t="s">
        <v>480</v>
      </c>
      <c r="D2043">
        <v>205</v>
      </c>
      <c r="E2043" t="s">
        <v>509</v>
      </c>
      <c r="F2043" t="s">
        <v>510</v>
      </c>
      <c r="G2043" t="s">
        <v>511</v>
      </c>
      <c r="H2043" t="str">
        <f t="shared" si="31"/>
        <v>Jessica Pittman</v>
      </c>
    </row>
    <row r="2044" spans="1:8" x14ac:dyDescent="0.3">
      <c r="A2044" s="1">
        <v>45350.625</v>
      </c>
      <c r="B2044" s="1">
        <v>45350.666666666664</v>
      </c>
      <c r="C2044" t="s">
        <v>524</v>
      </c>
      <c r="D2044">
        <v>36</v>
      </c>
      <c r="E2044" t="s">
        <v>481</v>
      </c>
      <c r="F2044" t="s">
        <v>482</v>
      </c>
      <c r="G2044" t="s">
        <v>483</v>
      </c>
      <c r="H2044" t="str">
        <f t="shared" si="31"/>
        <v>Robert Crochet</v>
      </c>
    </row>
    <row r="2045" spans="1:8" x14ac:dyDescent="0.3">
      <c r="A2045" s="1">
        <v>45350.625</v>
      </c>
      <c r="B2045" s="1">
        <v>45350.666666666664</v>
      </c>
      <c r="C2045" t="s">
        <v>487</v>
      </c>
      <c r="D2045">
        <v>232</v>
      </c>
      <c r="E2045" t="s">
        <v>500</v>
      </c>
      <c r="F2045" t="s">
        <v>501</v>
      </c>
      <c r="G2045" t="s">
        <v>502</v>
      </c>
      <c r="H2045" t="str">
        <f t="shared" si="31"/>
        <v>James Allen</v>
      </c>
    </row>
    <row r="2046" spans="1:8" x14ac:dyDescent="0.3">
      <c r="A2046" s="1">
        <v>45350.625</v>
      </c>
      <c r="B2046" s="1">
        <v>45350.666666666664</v>
      </c>
      <c r="C2046" t="s">
        <v>487</v>
      </c>
      <c r="D2046">
        <v>253</v>
      </c>
      <c r="E2046" t="s">
        <v>500</v>
      </c>
      <c r="F2046" t="s">
        <v>501</v>
      </c>
      <c r="G2046" t="s">
        <v>502</v>
      </c>
      <c r="H2046" t="str">
        <f t="shared" si="31"/>
        <v>James Allen</v>
      </c>
    </row>
    <row r="2047" spans="1:8" x14ac:dyDescent="0.3">
      <c r="A2047" s="1">
        <v>45350.645833333336</v>
      </c>
      <c r="B2047" s="1">
        <v>45350.666666666664</v>
      </c>
      <c r="C2047" t="s">
        <v>480</v>
      </c>
      <c r="D2047">
        <v>134</v>
      </c>
      <c r="E2047" t="s">
        <v>503</v>
      </c>
      <c r="F2047" t="s">
        <v>504</v>
      </c>
      <c r="G2047" t="s">
        <v>505</v>
      </c>
      <c r="H2047" t="str">
        <f t="shared" si="31"/>
        <v>D'Anna Pullen</v>
      </c>
    </row>
    <row r="2048" spans="1:8" x14ac:dyDescent="0.3">
      <c r="A2048" s="1">
        <v>45350.645833333336</v>
      </c>
      <c r="B2048" s="1">
        <v>45350.666666666664</v>
      </c>
      <c r="C2048" t="s">
        <v>480</v>
      </c>
      <c r="D2048">
        <v>192</v>
      </c>
      <c r="E2048" t="s">
        <v>518</v>
      </c>
      <c r="F2048" t="s">
        <v>519</v>
      </c>
      <c r="G2048" t="s">
        <v>520</v>
      </c>
      <c r="H2048" t="str">
        <f t="shared" si="31"/>
        <v>Heidi Molaison</v>
      </c>
    </row>
    <row r="2049" spans="1:8" x14ac:dyDescent="0.3">
      <c r="A2049" s="1">
        <v>45350.645833333336</v>
      </c>
      <c r="B2049" s="1">
        <v>45350.666666666664</v>
      </c>
      <c r="C2049" t="s">
        <v>480</v>
      </c>
      <c r="D2049">
        <v>362</v>
      </c>
      <c r="E2049" t="s">
        <v>506</v>
      </c>
      <c r="F2049" t="s">
        <v>507</v>
      </c>
      <c r="G2049" t="s">
        <v>508</v>
      </c>
      <c r="H2049" t="str">
        <f t="shared" si="31"/>
        <v>Victoria Miley</v>
      </c>
    </row>
    <row r="2050" spans="1:8" x14ac:dyDescent="0.3">
      <c r="A2050" s="1">
        <v>45350.645833333336</v>
      </c>
      <c r="B2050" s="1">
        <v>45350.666666666664</v>
      </c>
      <c r="C2050" t="s">
        <v>487</v>
      </c>
      <c r="D2050">
        <v>184</v>
      </c>
      <c r="E2050" t="s">
        <v>488</v>
      </c>
      <c r="F2050" t="s">
        <v>489</v>
      </c>
      <c r="G2050" t="s">
        <v>490</v>
      </c>
      <c r="H2050" t="str">
        <f t="shared" si="31"/>
        <v>Kelsea Rodriguez</v>
      </c>
    </row>
    <row r="2051" spans="1:8" x14ac:dyDescent="0.3">
      <c r="A2051" s="1">
        <v>45350.645833333336</v>
      </c>
      <c r="B2051" s="1">
        <v>45350.666666666664</v>
      </c>
      <c r="C2051" t="s">
        <v>487</v>
      </c>
      <c r="D2051">
        <v>152</v>
      </c>
      <c r="E2051" t="s">
        <v>494</v>
      </c>
      <c r="F2051" t="s">
        <v>495</v>
      </c>
      <c r="G2051" t="s">
        <v>496</v>
      </c>
      <c r="H2051" t="str">
        <f t="shared" ref="H2051:H2114" si="32">CONCATENATE(F2051," ",G2051)</f>
        <v>Kelli Cruthirds</v>
      </c>
    </row>
    <row r="2052" spans="1:8" x14ac:dyDescent="0.3">
      <c r="A2052" s="1">
        <v>45350.666666666664</v>
      </c>
      <c r="B2052" s="1">
        <v>45350.6875</v>
      </c>
      <c r="C2052" t="s">
        <v>480</v>
      </c>
      <c r="D2052">
        <v>135</v>
      </c>
      <c r="E2052" t="s">
        <v>503</v>
      </c>
      <c r="F2052" t="s">
        <v>504</v>
      </c>
      <c r="G2052" t="s">
        <v>505</v>
      </c>
      <c r="H2052" t="str">
        <f t="shared" si="32"/>
        <v>D'Anna Pullen</v>
      </c>
    </row>
    <row r="2053" spans="1:8" x14ac:dyDescent="0.3">
      <c r="A2053" s="1">
        <v>45350.666666666664</v>
      </c>
      <c r="B2053" s="1">
        <v>45350.6875</v>
      </c>
      <c r="C2053" t="s">
        <v>480</v>
      </c>
      <c r="D2053">
        <v>83</v>
      </c>
      <c r="E2053" t="s">
        <v>506</v>
      </c>
      <c r="F2053" t="s">
        <v>507</v>
      </c>
      <c r="G2053" t="s">
        <v>508</v>
      </c>
      <c r="H2053" t="str">
        <f t="shared" si="32"/>
        <v>Victoria Miley</v>
      </c>
    </row>
    <row r="2054" spans="1:8" x14ac:dyDescent="0.3">
      <c r="A2054" s="1">
        <v>45350.666666666664</v>
      </c>
      <c r="B2054" s="1">
        <v>45350.6875</v>
      </c>
      <c r="C2054" t="s">
        <v>487</v>
      </c>
      <c r="D2054">
        <v>39</v>
      </c>
      <c r="E2054" t="s">
        <v>494</v>
      </c>
      <c r="F2054" t="s">
        <v>495</v>
      </c>
      <c r="G2054" t="s">
        <v>496</v>
      </c>
      <c r="H2054" t="str">
        <f t="shared" si="32"/>
        <v>Kelli Cruthirds</v>
      </c>
    </row>
    <row r="2055" spans="1:8" x14ac:dyDescent="0.3">
      <c r="A2055" s="1">
        <v>45350.666666666664</v>
      </c>
      <c r="B2055" s="1">
        <v>45350.6875</v>
      </c>
      <c r="C2055" t="s">
        <v>487</v>
      </c>
      <c r="D2055">
        <v>12</v>
      </c>
      <c r="E2055" t="s">
        <v>500</v>
      </c>
      <c r="F2055" t="s">
        <v>501</v>
      </c>
      <c r="G2055" t="s">
        <v>502</v>
      </c>
      <c r="H2055" t="str">
        <f t="shared" si="32"/>
        <v>James Allen</v>
      </c>
    </row>
    <row r="2056" spans="1:8" x14ac:dyDescent="0.3">
      <c r="A2056" s="1">
        <v>45350.666666666664</v>
      </c>
      <c r="B2056" s="1">
        <v>45350.6875</v>
      </c>
      <c r="C2056" t="s">
        <v>487</v>
      </c>
      <c r="D2056">
        <v>153</v>
      </c>
      <c r="E2056" t="s">
        <v>488</v>
      </c>
      <c r="F2056" t="s">
        <v>489</v>
      </c>
      <c r="G2056" t="s">
        <v>490</v>
      </c>
      <c r="H2056" t="str">
        <f t="shared" si="32"/>
        <v>Kelsea Rodriguez</v>
      </c>
    </row>
    <row r="2057" spans="1:8" x14ac:dyDescent="0.3">
      <c r="A2057" s="1">
        <v>45350.666666666664</v>
      </c>
      <c r="B2057" s="1">
        <v>45350.708333333336</v>
      </c>
      <c r="C2057" t="s">
        <v>480</v>
      </c>
      <c r="D2057">
        <v>60</v>
      </c>
      <c r="E2057" t="s">
        <v>484</v>
      </c>
      <c r="F2057" t="s">
        <v>485</v>
      </c>
      <c r="G2057" t="s">
        <v>486</v>
      </c>
      <c r="H2057" t="str">
        <f t="shared" si="32"/>
        <v>Katherine Tyree</v>
      </c>
    </row>
    <row r="2058" spans="1:8" x14ac:dyDescent="0.3">
      <c r="A2058" s="1">
        <v>45350.666666666664</v>
      </c>
      <c r="B2058" s="1">
        <v>45350.708333333336</v>
      </c>
      <c r="C2058" t="s">
        <v>480</v>
      </c>
      <c r="D2058">
        <v>5</v>
      </c>
      <c r="E2058" t="s">
        <v>518</v>
      </c>
      <c r="F2058" t="s">
        <v>519</v>
      </c>
      <c r="G2058" t="s">
        <v>520</v>
      </c>
      <c r="H2058" t="str">
        <f t="shared" si="32"/>
        <v>Heidi Molaison</v>
      </c>
    </row>
    <row r="2059" spans="1:8" x14ac:dyDescent="0.3">
      <c r="A2059" s="1">
        <v>45350.666666666664</v>
      </c>
      <c r="B2059" s="1">
        <v>45350.708333333336</v>
      </c>
      <c r="C2059" t="s">
        <v>480</v>
      </c>
      <c r="D2059">
        <v>77</v>
      </c>
      <c r="E2059" t="s">
        <v>509</v>
      </c>
      <c r="F2059" t="s">
        <v>510</v>
      </c>
      <c r="G2059" t="s">
        <v>511</v>
      </c>
      <c r="H2059" t="str">
        <f t="shared" si="32"/>
        <v>Jessica Pittman</v>
      </c>
    </row>
    <row r="2060" spans="1:8" x14ac:dyDescent="0.3">
      <c r="A2060" s="1">
        <v>45350.666666666664</v>
      </c>
      <c r="B2060" s="1">
        <v>45350.708333333336</v>
      </c>
      <c r="C2060" t="s">
        <v>480</v>
      </c>
      <c r="D2060">
        <v>44</v>
      </c>
      <c r="E2060" t="s">
        <v>484</v>
      </c>
      <c r="F2060" t="s">
        <v>485</v>
      </c>
      <c r="G2060" t="s">
        <v>486</v>
      </c>
      <c r="H2060" t="str">
        <f t="shared" si="32"/>
        <v>Katherine Tyree</v>
      </c>
    </row>
    <row r="2061" spans="1:8" x14ac:dyDescent="0.3">
      <c r="A2061" s="1">
        <v>45350.666666666664</v>
      </c>
      <c r="B2061" s="1">
        <v>45350.708333333336</v>
      </c>
      <c r="C2061" t="s">
        <v>480</v>
      </c>
      <c r="D2061">
        <v>295</v>
      </c>
      <c r="E2061" t="s">
        <v>518</v>
      </c>
      <c r="F2061" t="s">
        <v>519</v>
      </c>
      <c r="G2061" t="s">
        <v>520</v>
      </c>
      <c r="H2061" t="str">
        <f t="shared" si="32"/>
        <v>Heidi Molaison</v>
      </c>
    </row>
    <row r="2062" spans="1:8" x14ac:dyDescent="0.3">
      <c r="A2062" s="1">
        <v>45350.6875</v>
      </c>
      <c r="B2062" s="1">
        <v>45350.708333333336</v>
      </c>
      <c r="C2062" t="s">
        <v>480</v>
      </c>
      <c r="D2062">
        <v>274</v>
      </c>
      <c r="E2062" t="s">
        <v>506</v>
      </c>
      <c r="F2062" t="s">
        <v>507</v>
      </c>
      <c r="G2062" t="s">
        <v>508</v>
      </c>
      <c r="H2062" t="str">
        <f t="shared" si="32"/>
        <v>Victoria Miley</v>
      </c>
    </row>
    <row r="2063" spans="1:8" x14ac:dyDescent="0.3">
      <c r="A2063" s="1">
        <v>45350.6875</v>
      </c>
      <c r="B2063" s="1">
        <v>45350.708333333336</v>
      </c>
      <c r="C2063" t="s">
        <v>487</v>
      </c>
      <c r="D2063">
        <v>39</v>
      </c>
      <c r="E2063" t="s">
        <v>488</v>
      </c>
      <c r="F2063" t="s">
        <v>489</v>
      </c>
      <c r="G2063" t="s">
        <v>490</v>
      </c>
      <c r="H2063" t="str">
        <f t="shared" si="32"/>
        <v>Kelsea Rodriguez</v>
      </c>
    </row>
    <row r="2064" spans="1:8" x14ac:dyDescent="0.3">
      <c r="A2064" s="1">
        <v>45350.6875</v>
      </c>
      <c r="B2064" s="1">
        <v>45350.708333333336</v>
      </c>
      <c r="C2064" t="s">
        <v>487</v>
      </c>
      <c r="D2064">
        <v>321</v>
      </c>
      <c r="E2064" t="s">
        <v>500</v>
      </c>
      <c r="F2064" t="s">
        <v>501</v>
      </c>
      <c r="G2064" t="s">
        <v>502</v>
      </c>
      <c r="H2064" t="str">
        <f t="shared" si="32"/>
        <v>James Allen</v>
      </c>
    </row>
    <row r="2065" spans="1:8" x14ac:dyDescent="0.3">
      <c r="A2065" s="1">
        <v>45350.708333333336</v>
      </c>
      <c r="B2065" s="1">
        <v>45350.729166666664</v>
      </c>
      <c r="C2065" t="s">
        <v>480</v>
      </c>
      <c r="D2065">
        <v>163</v>
      </c>
      <c r="E2065" t="s">
        <v>503</v>
      </c>
      <c r="F2065" t="s">
        <v>504</v>
      </c>
      <c r="G2065" t="s">
        <v>505</v>
      </c>
      <c r="H2065" t="str">
        <f t="shared" si="32"/>
        <v>D'Anna Pullen</v>
      </c>
    </row>
    <row r="2066" spans="1:8" x14ac:dyDescent="0.3">
      <c r="A2066" s="1">
        <v>45350.708333333336</v>
      </c>
      <c r="B2066" s="1">
        <v>45350.729166666664</v>
      </c>
      <c r="C2066" t="s">
        <v>480</v>
      </c>
      <c r="D2066">
        <v>323</v>
      </c>
      <c r="E2066" t="s">
        <v>506</v>
      </c>
      <c r="F2066" t="s">
        <v>507</v>
      </c>
      <c r="G2066" t="s">
        <v>508</v>
      </c>
      <c r="H2066" t="str">
        <f t="shared" si="32"/>
        <v>Victoria Miley</v>
      </c>
    </row>
    <row r="2067" spans="1:8" x14ac:dyDescent="0.3">
      <c r="A2067" s="1">
        <v>45350.708333333336</v>
      </c>
      <c r="B2067" s="1">
        <v>45350.729166666664</v>
      </c>
      <c r="C2067" t="s">
        <v>487</v>
      </c>
      <c r="D2067">
        <v>287</v>
      </c>
      <c r="E2067" t="s">
        <v>494</v>
      </c>
      <c r="F2067" t="s">
        <v>495</v>
      </c>
      <c r="G2067" t="s">
        <v>496</v>
      </c>
      <c r="H2067" t="str">
        <f t="shared" si="32"/>
        <v>Kelli Cruthirds</v>
      </c>
    </row>
    <row r="2068" spans="1:8" x14ac:dyDescent="0.3">
      <c r="A2068" s="1">
        <v>45350.708333333336</v>
      </c>
      <c r="B2068" s="1">
        <v>45350.729166666664</v>
      </c>
      <c r="C2068" t="s">
        <v>487</v>
      </c>
      <c r="D2068">
        <v>4</v>
      </c>
      <c r="E2068" t="s">
        <v>488</v>
      </c>
      <c r="F2068" t="s">
        <v>489</v>
      </c>
      <c r="G2068" t="s">
        <v>490</v>
      </c>
      <c r="H2068" t="str">
        <f t="shared" si="32"/>
        <v>Kelsea Rodriguez</v>
      </c>
    </row>
    <row r="2069" spans="1:8" x14ac:dyDescent="0.3">
      <c r="A2069" s="1">
        <v>45350.708333333336</v>
      </c>
      <c r="B2069" s="1">
        <v>45350.75</v>
      </c>
      <c r="C2069" t="s">
        <v>480</v>
      </c>
      <c r="D2069">
        <v>86</v>
      </c>
      <c r="E2069" t="s">
        <v>509</v>
      </c>
      <c r="F2069" t="s">
        <v>510</v>
      </c>
      <c r="G2069" t="s">
        <v>511</v>
      </c>
      <c r="H2069" t="str">
        <f t="shared" si="32"/>
        <v>Jessica Pittman</v>
      </c>
    </row>
    <row r="2070" spans="1:8" x14ac:dyDescent="0.3">
      <c r="A2070" s="1">
        <v>45350.708333333336</v>
      </c>
      <c r="B2070" s="1">
        <v>45350.75</v>
      </c>
      <c r="C2070" t="s">
        <v>480</v>
      </c>
      <c r="D2070">
        <v>198</v>
      </c>
      <c r="E2070" t="s">
        <v>484</v>
      </c>
      <c r="F2070" t="s">
        <v>485</v>
      </c>
      <c r="G2070" t="s">
        <v>486</v>
      </c>
      <c r="H2070" t="str">
        <f t="shared" si="32"/>
        <v>Katherine Tyree</v>
      </c>
    </row>
    <row r="2071" spans="1:8" x14ac:dyDescent="0.3">
      <c r="A2071" s="1">
        <v>45350.708333333336</v>
      </c>
      <c r="B2071" s="1">
        <v>45350.75</v>
      </c>
      <c r="C2071" t="s">
        <v>480</v>
      </c>
      <c r="D2071">
        <v>43</v>
      </c>
      <c r="E2071" t="s">
        <v>484</v>
      </c>
      <c r="F2071" t="s">
        <v>485</v>
      </c>
      <c r="G2071" t="s">
        <v>486</v>
      </c>
      <c r="H2071" t="str">
        <f t="shared" si="32"/>
        <v>Katherine Tyree</v>
      </c>
    </row>
    <row r="2072" spans="1:8" x14ac:dyDescent="0.3">
      <c r="A2072" s="1">
        <v>45350.708333333336</v>
      </c>
      <c r="B2072" s="1">
        <v>45350.75</v>
      </c>
      <c r="C2072" t="s">
        <v>480</v>
      </c>
      <c r="D2072">
        <v>279</v>
      </c>
      <c r="E2072" t="s">
        <v>509</v>
      </c>
      <c r="F2072" t="s">
        <v>510</v>
      </c>
      <c r="G2072" t="s">
        <v>511</v>
      </c>
      <c r="H2072" t="str">
        <f t="shared" si="32"/>
        <v>Jessica Pittman</v>
      </c>
    </row>
    <row r="2073" spans="1:8" x14ac:dyDescent="0.3">
      <c r="A2073" s="1">
        <v>45350.708333333336</v>
      </c>
      <c r="B2073" s="1">
        <v>45350.75</v>
      </c>
      <c r="C2073" t="s">
        <v>487</v>
      </c>
      <c r="D2073">
        <v>128</v>
      </c>
      <c r="E2073" t="s">
        <v>500</v>
      </c>
      <c r="F2073" t="s">
        <v>501</v>
      </c>
      <c r="G2073" t="s">
        <v>502</v>
      </c>
      <c r="H2073" t="str">
        <f t="shared" si="32"/>
        <v>James Allen</v>
      </c>
    </row>
    <row r="2074" spans="1:8" x14ac:dyDescent="0.3">
      <c r="A2074" s="1">
        <v>45350.708333333336</v>
      </c>
      <c r="B2074" s="1">
        <v>45350.75</v>
      </c>
      <c r="C2074" t="s">
        <v>487</v>
      </c>
      <c r="D2074">
        <v>103</v>
      </c>
      <c r="E2074" t="s">
        <v>500</v>
      </c>
      <c r="F2074" t="s">
        <v>501</v>
      </c>
      <c r="G2074" t="s">
        <v>502</v>
      </c>
      <c r="H2074" t="str">
        <f t="shared" si="32"/>
        <v>James Allen</v>
      </c>
    </row>
    <row r="2075" spans="1:8" x14ac:dyDescent="0.3">
      <c r="A2075" s="1">
        <v>45350.729166666664</v>
      </c>
      <c r="B2075" s="1">
        <v>45350.75</v>
      </c>
      <c r="C2075" t="s">
        <v>480</v>
      </c>
      <c r="D2075">
        <v>226</v>
      </c>
      <c r="E2075" t="s">
        <v>506</v>
      </c>
      <c r="F2075" t="s">
        <v>507</v>
      </c>
      <c r="G2075" t="s">
        <v>508</v>
      </c>
      <c r="H2075" t="str">
        <f t="shared" si="32"/>
        <v>Victoria Miley</v>
      </c>
    </row>
    <row r="2076" spans="1:8" x14ac:dyDescent="0.3">
      <c r="A2076" s="1">
        <v>45350.729166666664</v>
      </c>
      <c r="B2076" s="1">
        <v>45350.75</v>
      </c>
      <c r="C2076" t="s">
        <v>480</v>
      </c>
      <c r="D2076">
        <v>66</v>
      </c>
      <c r="E2076" t="s">
        <v>503</v>
      </c>
      <c r="F2076" t="s">
        <v>504</v>
      </c>
      <c r="G2076" t="s">
        <v>505</v>
      </c>
      <c r="H2076" t="str">
        <f t="shared" si="32"/>
        <v>D'Anna Pullen</v>
      </c>
    </row>
    <row r="2077" spans="1:8" x14ac:dyDescent="0.3">
      <c r="A2077" s="1">
        <v>45350.729166666664</v>
      </c>
      <c r="B2077" s="1">
        <v>45350.75</v>
      </c>
      <c r="C2077" t="s">
        <v>487</v>
      </c>
      <c r="D2077">
        <v>4</v>
      </c>
      <c r="E2077" t="s">
        <v>494</v>
      </c>
      <c r="F2077" t="s">
        <v>495</v>
      </c>
      <c r="G2077" t="s">
        <v>496</v>
      </c>
      <c r="H2077" t="str">
        <f t="shared" si="32"/>
        <v>Kelli Cruthirds</v>
      </c>
    </row>
    <row r="2078" spans="1:8" x14ac:dyDescent="0.3">
      <c r="A2078" s="1">
        <v>45351.291666666664</v>
      </c>
      <c r="B2078" s="1">
        <v>45351.333333333336</v>
      </c>
      <c r="C2078" t="s">
        <v>480</v>
      </c>
      <c r="D2078">
        <v>155</v>
      </c>
      <c r="E2078" t="s">
        <v>484</v>
      </c>
      <c r="F2078" t="s">
        <v>485</v>
      </c>
      <c r="G2078" t="s">
        <v>486</v>
      </c>
      <c r="H2078" t="str">
        <f t="shared" si="32"/>
        <v>Katherine Tyree</v>
      </c>
    </row>
    <row r="2079" spans="1:8" x14ac:dyDescent="0.3">
      <c r="A2079" s="1">
        <v>45351.291666666664</v>
      </c>
      <c r="B2079" s="1">
        <v>45351.333333333336</v>
      </c>
      <c r="C2079" t="s">
        <v>480</v>
      </c>
      <c r="D2079">
        <v>42</v>
      </c>
      <c r="E2079" t="s">
        <v>484</v>
      </c>
      <c r="F2079" t="s">
        <v>485</v>
      </c>
      <c r="G2079" t="s">
        <v>486</v>
      </c>
      <c r="H2079" t="str">
        <f t="shared" si="32"/>
        <v>Katherine Tyree</v>
      </c>
    </row>
    <row r="2080" spans="1:8" x14ac:dyDescent="0.3">
      <c r="A2080" s="1">
        <v>45351.291666666664</v>
      </c>
      <c r="B2080" s="1">
        <v>45351.333333333336</v>
      </c>
      <c r="C2080" t="s">
        <v>480</v>
      </c>
      <c r="D2080">
        <v>154</v>
      </c>
      <c r="E2080" t="s">
        <v>497</v>
      </c>
      <c r="F2080" t="s">
        <v>498</v>
      </c>
      <c r="G2080" t="s">
        <v>499</v>
      </c>
      <c r="H2080" t="str">
        <f t="shared" si="32"/>
        <v>Christian Litz</v>
      </c>
    </row>
    <row r="2081" spans="1:8" x14ac:dyDescent="0.3">
      <c r="A2081" s="1">
        <v>45351.291666666664</v>
      </c>
      <c r="B2081" s="1">
        <v>45351.333333333336</v>
      </c>
      <c r="C2081" t="s">
        <v>480</v>
      </c>
      <c r="D2081">
        <v>45</v>
      </c>
      <c r="E2081" t="s">
        <v>481</v>
      </c>
      <c r="F2081" t="s">
        <v>482</v>
      </c>
      <c r="G2081" t="s">
        <v>483</v>
      </c>
      <c r="H2081" t="str">
        <f t="shared" si="32"/>
        <v>Robert Crochet</v>
      </c>
    </row>
    <row r="2082" spans="1:8" x14ac:dyDescent="0.3">
      <c r="A2082" s="1">
        <v>45351.291666666664</v>
      </c>
      <c r="B2082" s="1">
        <v>45351.333333333336</v>
      </c>
      <c r="C2082" t="s">
        <v>487</v>
      </c>
      <c r="D2082">
        <v>17</v>
      </c>
      <c r="E2082" t="s">
        <v>500</v>
      </c>
      <c r="F2082" t="s">
        <v>501</v>
      </c>
      <c r="G2082" t="s">
        <v>502</v>
      </c>
      <c r="H2082" t="str">
        <f t="shared" si="32"/>
        <v>James Allen</v>
      </c>
    </row>
    <row r="2083" spans="1:8" x14ac:dyDescent="0.3">
      <c r="A2083" s="1">
        <v>45351.333333333336</v>
      </c>
      <c r="B2083" s="1">
        <v>45351.354166666664</v>
      </c>
      <c r="C2083" t="s">
        <v>480</v>
      </c>
      <c r="D2083">
        <v>58</v>
      </c>
      <c r="E2083" t="s">
        <v>521</v>
      </c>
      <c r="F2083" t="s">
        <v>522</v>
      </c>
      <c r="G2083" t="s">
        <v>523</v>
      </c>
      <c r="H2083" t="str">
        <f t="shared" si="32"/>
        <v>Annette Fertitta</v>
      </c>
    </row>
    <row r="2084" spans="1:8" x14ac:dyDescent="0.3">
      <c r="A2084" s="1">
        <v>45351.333333333336</v>
      </c>
      <c r="B2084" s="1">
        <v>45351.354166666664</v>
      </c>
      <c r="C2084" t="s">
        <v>487</v>
      </c>
      <c r="D2084">
        <v>272</v>
      </c>
      <c r="E2084" t="s">
        <v>488</v>
      </c>
      <c r="F2084" t="s">
        <v>489</v>
      </c>
      <c r="G2084" t="s">
        <v>490</v>
      </c>
      <c r="H2084" t="str">
        <f t="shared" si="32"/>
        <v>Kelsea Rodriguez</v>
      </c>
    </row>
    <row r="2085" spans="1:8" x14ac:dyDescent="0.3">
      <c r="A2085" s="1">
        <v>45351.333333333336</v>
      </c>
      <c r="B2085" s="1">
        <v>45351.375</v>
      </c>
      <c r="C2085" t="s">
        <v>480</v>
      </c>
      <c r="D2085">
        <v>106</v>
      </c>
      <c r="E2085" t="s">
        <v>484</v>
      </c>
      <c r="F2085" t="s">
        <v>485</v>
      </c>
      <c r="G2085" t="s">
        <v>486</v>
      </c>
      <c r="H2085" t="str">
        <f t="shared" si="32"/>
        <v>Katherine Tyree</v>
      </c>
    </row>
    <row r="2086" spans="1:8" x14ac:dyDescent="0.3">
      <c r="A2086" s="1">
        <v>45351.333333333336</v>
      </c>
      <c r="B2086" s="1">
        <v>45351.375</v>
      </c>
      <c r="C2086" t="s">
        <v>480</v>
      </c>
      <c r="D2086">
        <v>94</v>
      </c>
      <c r="E2086" t="s">
        <v>481</v>
      </c>
      <c r="F2086" t="s">
        <v>482</v>
      </c>
      <c r="G2086" t="s">
        <v>483</v>
      </c>
      <c r="H2086" t="str">
        <f t="shared" si="32"/>
        <v>Robert Crochet</v>
      </c>
    </row>
    <row r="2087" spans="1:8" x14ac:dyDescent="0.3">
      <c r="A2087" s="1">
        <v>45351.333333333336</v>
      </c>
      <c r="B2087" s="1">
        <v>45351.375</v>
      </c>
      <c r="C2087" t="s">
        <v>480</v>
      </c>
      <c r="D2087">
        <v>30</v>
      </c>
      <c r="E2087" t="s">
        <v>509</v>
      </c>
      <c r="F2087" t="s">
        <v>510</v>
      </c>
      <c r="G2087" t="s">
        <v>511</v>
      </c>
      <c r="H2087" t="str">
        <f t="shared" si="32"/>
        <v>Jessica Pittman</v>
      </c>
    </row>
    <row r="2088" spans="1:8" x14ac:dyDescent="0.3">
      <c r="A2088" s="1">
        <v>45351.333333333336</v>
      </c>
      <c r="B2088" s="1">
        <v>45351.375</v>
      </c>
      <c r="C2088" t="s">
        <v>480</v>
      </c>
      <c r="D2088">
        <v>7</v>
      </c>
      <c r="E2088" t="s">
        <v>497</v>
      </c>
      <c r="F2088" t="s">
        <v>498</v>
      </c>
      <c r="G2088" t="s">
        <v>499</v>
      </c>
      <c r="H2088" t="str">
        <f t="shared" si="32"/>
        <v>Christian Litz</v>
      </c>
    </row>
    <row r="2089" spans="1:8" x14ac:dyDescent="0.3">
      <c r="A2089" s="1">
        <v>45351.333333333336</v>
      </c>
      <c r="B2089" s="1">
        <v>45351.375</v>
      </c>
      <c r="C2089" t="s">
        <v>480</v>
      </c>
      <c r="D2089">
        <v>363</v>
      </c>
      <c r="E2089" t="s">
        <v>497</v>
      </c>
      <c r="F2089" t="s">
        <v>498</v>
      </c>
      <c r="G2089" t="s">
        <v>499</v>
      </c>
      <c r="H2089" t="str">
        <f t="shared" si="32"/>
        <v>Christian Litz</v>
      </c>
    </row>
    <row r="2090" spans="1:8" x14ac:dyDescent="0.3">
      <c r="A2090" s="1">
        <v>45351.333333333336</v>
      </c>
      <c r="B2090" s="1">
        <v>45351.375</v>
      </c>
      <c r="C2090" t="s">
        <v>487</v>
      </c>
      <c r="D2090">
        <v>237</v>
      </c>
      <c r="E2090" t="s">
        <v>500</v>
      </c>
      <c r="F2090" t="s">
        <v>501</v>
      </c>
      <c r="G2090" t="s">
        <v>502</v>
      </c>
      <c r="H2090" t="str">
        <f t="shared" si="32"/>
        <v>James Allen</v>
      </c>
    </row>
    <row r="2091" spans="1:8" x14ac:dyDescent="0.3">
      <c r="A2091" s="1">
        <v>45351.333333333336</v>
      </c>
      <c r="B2091" s="1">
        <v>45351.375</v>
      </c>
      <c r="C2091" t="s">
        <v>487</v>
      </c>
      <c r="D2091">
        <v>146</v>
      </c>
      <c r="E2091" t="s">
        <v>500</v>
      </c>
      <c r="F2091" t="s">
        <v>501</v>
      </c>
      <c r="G2091" t="s">
        <v>502</v>
      </c>
      <c r="H2091" t="str">
        <f t="shared" si="32"/>
        <v>James Allen</v>
      </c>
    </row>
    <row r="2092" spans="1:8" x14ac:dyDescent="0.3">
      <c r="A2092" s="1">
        <v>45351.354166666664</v>
      </c>
      <c r="B2092" s="1">
        <v>45351.375</v>
      </c>
      <c r="C2092" t="s">
        <v>480</v>
      </c>
      <c r="D2092">
        <v>160</v>
      </c>
      <c r="E2092" t="s">
        <v>503</v>
      </c>
      <c r="F2092" t="s">
        <v>504</v>
      </c>
      <c r="G2092" t="s">
        <v>505</v>
      </c>
      <c r="H2092" t="str">
        <f t="shared" si="32"/>
        <v>D'Anna Pullen</v>
      </c>
    </row>
    <row r="2093" spans="1:8" x14ac:dyDescent="0.3">
      <c r="A2093" s="1">
        <v>45351.354166666664</v>
      </c>
      <c r="B2093" s="1">
        <v>45351.375</v>
      </c>
      <c r="C2093" t="s">
        <v>480</v>
      </c>
      <c r="D2093">
        <v>335</v>
      </c>
      <c r="E2093" t="s">
        <v>521</v>
      </c>
      <c r="F2093" t="s">
        <v>522</v>
      </c>
      <c r="G2093" t="s">
        <v>523</v>
      </c>
      <c r="H2093" t="str">
        <f t="shared" si="32"/>
        <v>Annette Fertitta</v>
      </c>
    </row>
    <row r="2094" spans="1:8" x14ac:dyDescent="0.3">
      <c r="A2094" s="1">
        <v>45351.354166666664</v>
      </c>
      <c r="B2094" s="1">
        <v>45351.375</v>
      </c>
      <c r="C2094" t="s">
        <v>480</v>
      </c>
      <c r="D2094">
        <v>104</v>
      </c>
      <c r="E2094" t="s">
        <v>506</v>
      </c>
      <c r="F2094" t="s">
        <v>507</v>
      </c>
      <c r="G2094" t="s">
        <v>508</v>
      </c>
      <c r="H2094" t="str">
        <f t="shared" si="32"/>
        <v>Victoria Miley</v>
      </c>
    </row>
    <row r="2095" spans="1:8" x14ac:dyDescent="0.3">
      <c r="A2095" s="1">
        <v>45351.354166666664</v>
      </c>
      <c r="B2095" s="1">
        <v>45351.375</v>
      </c>
      <c r="C2095" t="s">
        <v>487</v>
      </c>
      <c r="D2095">
        <v>307</v>
      </c>
      <c r="E2095" t="s">
        <v>488</v>
      </c>
      <c r="F2095" t="s">
        <v>489</v>
      </c>
      <c r="G2095" t="s">
        <v>490</v>
      </c>
      <c r="H2095" t="str">
        <f t="shared" si="32"/>
        <v>Kelsea Rodriguez</v>
      </c>
    </row>
    <row r="2096" spans="1:8" x14ac:dyDescent="0.3">
      <c r="A2096" s="1">
        <v>45351.375</v>
      </c>
      <c r="B2096" s="1">
        <v>45351.395833333336</v>
      </c>
      <c r="C2096" t="s">
        <v>480</v>
      </c>
      <c r="D2096">
        <v>120</v>
      </c>
      <c r="E2096" t="s">
        <v>521</v>
      </c>
      <c r="F2096" t="s">
        <v>522</v>
      </c>
      <c r="G2096" t="s">
        <v>523</v>
      </c>
      <c r="H2096" t="str">
        <f t="shared" si="32"/>
        <v>Annette Fertitta</v>
      </c>
    </row>
    <row r="2097" spans="1:8" x14ac:dyDescent="0.3">
      <c r="A2097" s="1">
        <v>45351.375</v>
      </c>
      <c r="B2097" s="1">
        <v>45351.395833333336</v>
      </c>
      <c r="C2097" t="s">
        <v>480</v>
      </c>
      <c r="D2097">
        <v>174</v>
      </c>
      <c r="E2097" t="s">
        <v>503</v>
      </c>
      <c r="F2097" t="s">
        <v>504</v>
      </c>
      <c r="G2097" t="s">
        <v>505</v>
      </c>
      <c r="H2097" t="str">
        <f t="shared" si="32"/>
        <v>D'Anna Pullen</v>
      </c>
    </row>
    <row r="2098" spans="1:8" x14ac:dyDescent="0.3">
      <c r="A2098" s="1">
        <v>45351.375</v>
      </c>
      <c r="B2098" s="1">
        <v>45351.395833333336</v>
      </c>
      <c r="C2098" t="s">
        <v>480</v>
      </c>
      <c r="D2098">
        <v>172</v>
      </c>
      <c r="E2098" t="s">
        <v>503</v>
      </c>
      <c r="F2098" t="s">
        <v>504</v>
      </c>
      <c r="G2098" t="s">
        <v>505</v>
      </c>
      <c r="H2098" t="str">
        <f t="shared" si="32"/>
        <v>D'Anna Pullen</v>
      </c>
    </row>
    <row r="2099" spans="1:8" x14ac:dyDescent="0.3">
      <c r="A2099" s="1">
        <v>45351.375</v>
      </c>
      <c r="B2099" s="1">
        <v>45351.416666666664</v>
      </c>
      <c r="C2099" t="s">
        <v>480</v>
      </c>
      <c r="D2099">
        <v>109</v>
      </c>
      <c r="E2099" t="s">
        <v>497</v>
      </c>
      <c r="F2099" t="s">
        <v>498</v>
      </c>
      <c r="G2099" t="s">
        <v>499</v>
      </c>
      <c r="H2099" t="str">
        <f t="shared" si="32"/>
        <v>Christian Litz</v>
      </c>
    </row>
    <row r="2100" spans="1:8" x14ac:dyDescent="0.3">
      <c r="A2100" s="1">
        <v>45351.375</v>
      </c>
      <c r="B2100" s="1">
        <v>45351.416666666664</v>
      </c>
      <c r="C2100" t="s">
        <v>480</v>
      </c>
      <c r="D2100">
        <v>115</v>
      </c>
      <c r="E2100" t="s">
        <v>509</v>
      </c>
      <c r="F2100" t="s">
        <v>510</v>
      </c>
      <c r="G2100" t="s">
        <v>511</v>
      </c>
      <c r="H2100" t="str">
        <f t="shared" si="32"/>
        <v>Jessica Pittman</v>
      </c>
    </row>
    <row r="2101" spans="1:8" x14ac:dyDescent="0.3">
      <c r="A2101" s="1">
        <v>45351.375</v>
      </c>
      <c r="B2101" s="1">
        <v>45351.416666666664</v>
      </c>
      <c r="C2101" t="s">
        <v>487</v>
      </c>
      <c r="D2101">
        <v>206</v>
      </c>
      <c r="E2101" t="s">
        <v>488</v>
      </c>
      <c r="F2101" t="s">
        <v>489</v>
      </c>
      <c r="G2101" t="s">
        <v>490</v>
      </c>
      <c r="H2101" t="str">
        <f t="shared" si="32"/>
        <v>Kelsea Rodriguez</v>
      </c>
    </row>
    <row r="2102" spans="1:8" x14ac:dyDescent="0.3">
      <c r="A2102" s="1">
        <v>45351.375</v>
      </c>
      <c r="B2102" s="1">
        <v>45351.416666666664</v>
      </c>
      <c r="C2102" t="s">
        <v>487</v>
      </c>
      <c r="D2102">
        <v>232</v>
      </c>
      <c r="E2102" t="s">
        <v>500</v>
      </c>
      <c r="F2102" t="s">
        <v>501</v>
      </c>
      <c r="G2102" t="s">
        <v>502</v>
      </c>
      <c r="H2102" t="str">
        <f t="shared" si="32"/>
        <v>James Allen</v>
      </c>
    </row>
    <row r="2103" spans="1:8" x14ac:dyDescent="0.3">
      <c r="A2103" s="1">
        <v>45351.395833333336</v>
      </c>
      <c r="B2103" s="1">
        <v>45351.416666666664</v>
      </c>
      <c r="C2103" t="s">
        <v>480</v>
      </c>
      <c r="D2103">
        <v>82</v>
      </c>
      <c r="E2103" t="s">
        <v>503</v>
      </c>
      <c r="F2103" t="s">
        <v>504</v>
      </c>
      <c r="G2103" t="s">
        <v>505</v>
      </c>
      <c r="H2103" t="str">
        <f t="shared" si="32"/>
        <v>D'Anna Pullen</v>
      </c>
    </row>
    <row r="2104" spans="1:8" x14ac:dyDescent="0.3">
      <c r="A2104" s="1">
        <v>45351.395833333336</v>
      </c>
      <c r="B2104" s="1">
        <v>45351.416666666664</v>
      </c>
      <c r="C2104" t="s">
        <v>480</v>
      </c>
      <c r="D2104">
        <v>209</v>
      </c>
      <c r="E2104" t="s">
        <v>506</v>
      </c>
      <c r="F2104" t="s">
        <v>507</v>
      </c>
      <c r="G2104" t="s">
        <v>508</v>
      </c>
      <c r="H2104" t="str">
        <f t="shared" si="32"/>
        <v>Victoria Miley</v>
      </c>
    </row>
    <row r="2105" spans="1:8" x14ac:dyDescent="0.3">
      <c r="A2105" s="1">
        <v>45351.395833333336</v>
      </c>
      <c r="B2105" s="1">
        <v>45351.416666666664</v>
      </c>
      <c r="C2105" t="s">
        <v>480</v>
      </c>
      <c r="D2105">
        <v>179</v>
      </c>
      <c r="E2105" t="s">
        <v>521</v>
      </c>
      <c r="F2105" t="s">
        <v>522</v>
      </c>
      <c r="G2105" t="s">
        <v>523</v>
      </c>
      <c r="H2105" t="str">
        <f t="shared" si="32"/>
        <v>Annette Fertitta</v>
      </c>
    </row>
    <row r="2106" spans="1:8" x14ac:dyDescent="0.3">
      <c r="A2106" s="1">
        <v>45351.416666666664</v>
      </c>
      <c r="B2106" s="1">
        <v>45351.4375</v>
      </c>
      <c r="C2106" t="s">
        <v>480</v>
      </c>
      <c r="D2106">
        <v>130</v>
      </c>
      <c r="E2106" t="s">
        <v>503</v>
      </c>
      <c r="F2106" t="s">
        <v>504</v>
      </c>
      <c r="G2106" t="s">
        <v>505</v>
      </c>
      <c r="H2106" t="str">
        <f t="shared" si="32"/>
        <v>D'Anna Pullen</v>
      </c>
    </row>
    <row r="2107" spans="1:8" x14ac:dyDescent="0.3">
      <c r="A2107" s="1">
        <v>45351.416666666664</v>
      </c>
      <c r="B2107" s="1">
        <v>45351.4375</v>
      </c>
      <c r="C2107" t="s">
        <v>480</v>
      </c>
      <c r="D2107">
        <v>55</v>
      </c>
      <c r="E2107" t="s">
        <v>506</v>
      </c>
      <c r="F2107" t="s">
        <v>507</v>
      </c>
      <c r="G2107" t="s">
        <v>508</v>
      </c>
      <c r="H2107" t="str">
        <f t="shared" si="32"/>
        <v>Victoria Miley</v>
      </c>
    </row>
    <row r="2108" spans="1:8" x14ac:dyDescent="0.3">
      <c r="A2108" s="1">
        <v>45351.416666666664</v>
      </c>
      <c r="B2108" s="1">
        <v>45351.4375</v>
      </c>
      <c r="C2108" t="s">
        <v>480</v>
      </c>
      <c r="D2108">
        <v>54</v>
      </c>
      <c r="E2108" t="s">
        <v>518</v>
      </c>
      <c r="F2108" t="s">
        <v>519</v>
      </c>
      <c r="G2108" t="s">
        <v>520</v>
      </c>
      <c r="H2108" t="str">
        <f t="shared" si="32"/>
        <v>Heidi Molaison</v>
      </c>
    </row>
    <row r="2109" spans="1:8" x14ac:dyDescent="0.3">
      <c r="A2109" s="1">
        <v>45351.416666666664</v>
      </c>
      <c r="B2109" s="1">
        <v>45351.4375</v>
      </c>
      <c r="C2109" t="s">
        <v>480</v>
      </c>
      <c r="D2109">
        <v>25</v>
      </c>
      <c r="E2109" t="s">
        <v>521</v>
      </c>
      <c r="F2109" t="s">
        <v>522</v>
      </c>
      <c r="G2109" t="s">
        <v>523</v>
      </c>
      <c r="H2109" t="str">
        <f t="shared" si="32"/>
        <v>Annette Fertitta</v>
      </c>
    </row>
    <row r="2110" spans="1:8" x14ac:dyDescent="0.3">
      <c r="A2110" s="1">
        <v>45351.416666666664</v>
      </c>
      <c r="B2110" s="1">
        <v>45351.4375</v>
      </c>
      <c r="C2110" t="s">
        <v>480</v>
      </c>
      <c r="D2110">
        <v>317</v>
      </c>
      <c r="E2110" t="s">
        <v>503</v>
      </c>
      <c r="F2110" t="s">
        <v>504</v>
      </c>
      <c r="G2110" t="s">
        <v>505</v>
      </c>
      <c r="H2110" t="str">
        <f t="shared" si="32"/>
        <v>D'Anna Pullen</v>
      </c>
    </row>
    <row r="2111" spans="1:8" x14ac:dyDescent="0.3">
      <c r="A2111" s="1">
        <v>45351.416666666664</v>
      </c>
      <c r="B2111" s="1">
        <v>45351.458333333336</v>
      </c>
      <c r="C2111" t="s">
        <v>480</v>
      </c>
      <c r="D2111">
        <v>129</v>
      </c>
      <c r="E2111" t="s">
        <v>497</v>
      </c>
      <c r="F2111" t="s">
        <v>498</v>
      </c>
      <c r="G2111" t="s">
        <v>499</v>
      </c>
      <c r="H2111" t="str">
        <f t="shared" si="32"/>
        <v>Christian Litz</v>
      </c>
    </row>
    <row r="2112" spans="1:8" x14ac:dyDescent="0.3">
      <c r="A2112" s="1">
        <v>45351.416666666664</v>
      </c>
      <c r="B2112" s="1">
        <v>45351.458333333336</v>
      </c>
      <c r="C2112" t="s">
        <v>480</v>
      </c>
      <c r="D2112">
        <v>276</v>
      </c>
      <c r="E2112" t="s">
        <v>484</v>
      </c>
      <c r="F2112" t="s">
        <v>485</v>
      </c>
      <c r="G2112" t="s">
        <v>486</v>
      </c>
      <c r="H2112" t="str">
        <f t="shared" si="32"/>
        <v>Katherine Tyree</v>
      </c>
    </row>
    <row r="2113" spans="1:8" x14ac:dyDescent="0.3">
      <c r="A2113" s="1">
        <v>45351.416666666664</v>
      </c>
      <c r="B2113" s="1">
        <v>45351.458333333336</v>
      </c>
      <c r="C2113" t="s">
        <v>480</v>
      </c>
      <c r="D2113">
        <v>28</v>
      </c>
      <c r="E2113" t="s">
        <v>509</v>
      </c>
      <c r="F2113" t="s">
        <v>510</v>
      </c>
      <c r="G2113" t="s">
        <v>511</v>
      </c>
      <c r="H2113" t="str">
        <f t="shared" si="32"/>
        <v>Jessica Pittman</v>
      </c>
    </row>
    <row r="2114" spans="1:8" x14ac:dyDescent="0.3">
      <c r="A2114" s="1">
        <v>45351.416666666664</v>
      </c>
      <c r="B2114" s="1">
        <v>45351.458333333336</v>
      </c>
      <c r="C2114" t="s">
        <v>480</v>
      </c>
      <c r="D2114">
        <v>241</v>
      </c>
      <c r="E2114" t="s">
        <v>509</v>
      </c>
      <c r="F2114" t="s">
        <v>510</v>
      </c>
      <c r="G2114" t="s">
        <v>511</v>
      </c>
      <c r="H2114" t="str">
        <f t="shared" si="32"/>
        <v>Jessica Pittman</v>
      </c>
    </row>
    <row r="2115" spans="1:8" x14ac:dyDescent="0.3">
      <c r="A2115" s="1">
        <v>45351.416666666664</v>
      </c>
      <c r="B2115" s="1">
        <v>45351.458333333336</v>
      </c>
      <c r="C2115" t="s">
        <v>480</v>
      </c>
      <c r="D2115">
        <v>290</v>
      </c>
      <c r="E2115" t="s">
        <v>481</v>
      </c>
      <c r="F2115" t="s">
        <v>482</v>
      </c>
      <c r="G2115" t="s">
        <v>483</v>
      </c>
      <c r="H2115" t="str">
        <f t="shared" ref="H2115:H2178" si="33">CONCATENATE(F2115," ",G2115)</f>
        <v>Robert Crochet</v>
      </c>
    </row>
    <row r="2116" spans="1:8" x14ac:dyDescent="0.3">
      <c r="A2116" s="1">
        <v>45351.416666666664</v>
      </c>
      <c r="B2116" s="1">
        <v>45351.458333333336</v>
      </c>
      <c r="C2116" t="s">
        <v>480</v>
      </c>
      <c r="D2116">
        <v>318</v>
      </c>
      <c r="E2116" t="s">
        <v>484</v>
      </c>
      <c r="F2116" t="s">
        <v>485</v>
      </c>
      <c r="G2116" t="s">
        <v>486</v>
      </c>
      <c r="H2116" t="str">
        <f t="shared" si="33"/>
        <v>Katherine Tyree</v>
      </c>
    </row>
    <row r="2117" spans="1:8" x14ac:dyDescent="0.3">
      <c r="A2117" s="1">
        <v>45351.416666666664</v>
      </c>
      <c r="B2117" s="1">
        <v>45351.458333333336</v>
      </c>
      <c r="C2117" t="s">
        <v>480</v>
      </c>
      <c r="D2117">
        <v>322</v>
      </c>
      <c r="E2117" t="s">
        <v>497</v>
      </c>
      <c r="F2117" t="s">
        <v>498</v>
      </c>
      <c r="G2117" t="s">
        <v>499</v>
      </c>
      <c r="H2117" t="str">
        <f t="shared" si="33"/>
        <v>Christian Litz</v>
      </c>
    </row>
    <row r="2118" spans="1:8" x14ac:dyDescent="0.3">
      <c r="A2118" s="1">
        <v>45351.416666666664</v>
      </c>
      <c r="B2118" s="1">
        <v>45351.458333333336</v>
      </c>
      <c r="C2118" t="s">
        <v>487</v>
      </c>
      <c r="D2118">
        <v>108</v>
      </c>
      <c r="E2118" t="s">
        <v>500</v>
      </c>
      <c r="F2118" t="s">
        <v>501</v>
      </c>
      <c r="G2118" t="s">
        <v>502</v>
      </c>
      <c r="H2118" t="str">
        <f t="shared" si="33"/>
        <v>James Allen</v>
      </c>
    </row>
    <row r="2119" spans="1:8" x14ac:dyDescent="0.3">
      <c r="A2119" s="1">
        <v>45351.416666666664</v>
      </c>
      <c r="B2119" s="1">
        <v>45351.458333333336</v>
      </c>
      <c r="C2119" t="s">
        <v>487</v>
      </c>
      <c r="D2119">
        <v>302</v>
      </c>
      <c r="E2119" t="s">
        <v>500</v>
      </c>
      <c r="F2119" t="s">
        <v>501</v>
      </c>
      <c r="G2119" t="s">
        <v>502</v>
      </c>
      <c r="H2119" t="str">
        <f t="shared" si="33"/>
        <v>James Allen</v>
      </c>
    </row>
    <row r="2120" spans="1:8" x14ac:dyDescent="0.3">
      <c r="A2120" s="1">
        <v>45351.416666666664</v>
      </c>
      <c r="B2120" s="1">
        <v>45351.458333333336</v>
      </c>
      <c r="C2120" t="s">
        <v>487</v>
      </c>
      <c r="D2120">
        <v>1</v>
      </c>
      <c r="E2120" t="s">
        <v>488</v>
      </c>
      <c r="F2120" t="s">
        <v>489</v>
      </c>
      <c r="G2120" t="s">
        <v>490</v>
      </c>
      <c r="H2120" t="str">
        <f t="shared" si="33"/>
        <v>Kelsea Rodriguez</v>
      </c>
    </row>
    <row r="2121" spans="1:8" x14ac:dyDescent="0.3">
      <c r="A2121" s="1">
        <v>45351.4375</v>
      </c>
      <c r="B2121" s="1">
        <v>45351.458333333336</v>
      </c>
      <c r="C2121" t="s">
        <v>480</v>
      </c>
      <c r="D2121">
        <v>289</v>
      </c>
      <c r="E2121" t="s">
        <v>503</v>
      </c>
      <c r="F2121" t="s">
        <v>504</v>
      </c>
      <c r="G2121" t="s">
        <v>505</v>
      </c>
      <c r="H2121" t="str">
        <f t="shared" si="33"/>
        <v>D'Anna Pullen</v>
      </c>
    </row>
    <row r="2122" spans="1:8" x14ac:dyDescent="0.3">
      <c r="A2122" s="1">
        <v>45351.4375</v>
      </c>
      <c r="B2122" s="1">
        <v>45351.458333333336</v>
      </c>
      <c r="C2122" t="s">
        <v>480</v>
      </c>
      <c r="D2122">
        <v>277</v>
      </c>
      <c r="E2122" t="s">
        <v>506</v>
      </c>
      <c r="F2122" t="s">
        <v>507</v>
      </c>
      <c r="G2122" t="s">
        <v>508</v>
      </c>
      <c r="H2122" t="str">
        <f t="shared" si="33"/>
        <v>Victoria Miley</v>
      </c>
    </row>
    <row r="2123" spans="1:8" x14ac:dyDescent="0.3">
      <c r="A2123" s="1">
        <v>45351.4375</v>
      </c>
      <c r="B2123" s="1">
        <v>45351.458333333336</v>
      </c>
      <c r="C2123" t="s">
        <v>480</v>
      </c>
      <c r="D2123">
        <v>54</v>
      </c>
      <c r="E2123" t="s">
        <v>521</v>
      </c>
      <c r="F2123" t="s">
        <v>522</v>
      </c>
      <c r="G2123" t="s">
        <v>523</v>
      </c>
      <c r="H2123" t="str">
        <f t="shared" si="33"/>
        <v>Annette Fertitta</v>
      </c>
    </row>
    <row r="2124" spans="1:8" x14ac:dyDescent="0.3">
      <c r="A2124" s="1">
        <v>45351.4375</v>
      </c>
      <c r="B2124" s="1">
        <v>45351.458333333336</v>
      </c>
      <c r="C2124" t="s">
        <v>480</v>
      </c>
      <c r="D2124">
        <v>55</v>
      </c>
      <c r="E2124" t="s">
        <v>518</v>
      </c>
      <c r="F2124" t="s">
        <v>519</v>
      </c>
      <c r="G2124" t="s">
        <v>520</v>
      </c>
      <c r="H2124" t="str">
        <f t="shared" si="33"/>
        <v>Heidi Molaison</v>
      </c>
    </row>
    <row r="2125" spans="1:8" x14ac:dyDescent="0.3">
      <c r="A2125" s="1">
        <v>45351.458333333336</v>
      </c>
      <c r="B2125" s="1">
        <v>45351.479166666664</v>
      </c>
      <c r="C2125" t="s">
        <v>480</v>
      </c>
      <c r="D2125">
        <v>136</v>
      </c>
      <c r="E2125" t="s">
        <v>506</v>
      </c>
      <c r="F2125" t="s">
        <v>507</v>
      </c>
      <c r="G2125" t="s">
        <v>508</v>
      </c>
      <c r="H2125" t="str">
        <f t="shared" si="33"/>
        <v>Victoria Miley</v>
      </c>
    </row>
    <row r="2126" spans="1:8" x14ac:dyDescent="0.3">
      <c r="A2126" s="1">
        <v>45351.458333333336</v>
      </c>
      <c r="B2126" s="1">
        <v>45351.479166666664</v>
      </c>
      <c r="C2126" t="s">
        <v>480</v>
      </c>
      <c r="D2126">
        <v>215</v>
      </c>
      <c r="E2126" t="s">
        <v>503</v>
      </c>
      <c r="F2126" t="s">
        <v>504</v>
      </c>
      <c r="G2126" t="s">
        <v>505</v>
      </c>
      <c r="H2126" t="str">
        <f t="shared" si="33"/>
        <v>D'Anna Pullen</v>
      </c>
    </row>
    <row r="2127" spans="1:8" x14ac:dyDescent="0.3">
      <c r="A2127" s="1">
        <v>45351.458333333336</v>
      </c>
      <c r="B2127" s="1">
        <v>45351.479166666664</v>
      </c>
      <c r="C2127" t="s">
        <v>480</v>
      </c>
      <c r="D2127">
        <v>9</v>
      </c>
      <c r="E2127" t="s">
        <v>518</v>
      </c>
      <c r="F2127" t="s">
        <v>519</v>
      </c>
      <c r="G2127" t="s">
        <v>520</v>
      </c>
      <c r="H2127" t="str">
        <f t="shared" si="33"/>
        <v>Heidi Molaison</v>
      </c>
    </row>
    <row r="2128" spans="1:8" x14ac:dyDescent="0.3">
      <c r="A2128" s="1">
        <v>45351.458333333336</v>
      </c>
      <c r="B2128" s="1">
        <v>45351.479166666664</v>
      </c>
      <c r="C2128" t="s">
        <v>480</v>
      </c>
      <c r="D2128">
        <v>240</v>
      </c>
      <c r="E2128" t="s">
        <v>521</v>
      </c>
      <c r="F2128" t="s">
        <v>522</v>
      </c>
      <c r="G2128" t="s">
        <v>523</v>
      </c>
      <c r="H2128" t="str">
        <f t="shared" si="33"/>
        <v>Annette Fertitta</v>
      </c>
    </row>
    <row r="2129" spans="1:8" x14ac:dyDescent="0.3">
      <c r="A2129" s="1">
        <v>45351.458333333336</v>
      </c>
      <c r="B2129" s="1">
        <v>45351.5</v>
      </c>
      <c r="C2129" t="s">
        <v>480</v>
      </c>
      <c r="D2129">
        <v>107</v>
      </c>
      <c r="E2129" t="s">
        <v>481</v>
      </c>
      <c r="F2129" t="s">
        <v>482</v>
      </c>
      <c r="G2129" t="s">
        <v>483</v>
      </c>
      <c r="H2129" t="str">
        <f t="shared" si="33"/>
        <v>Robert Crochet</v>
      </c>
    </row>
    <row r="2130" spans="1:8" x14ac:dyDescent="0.3">
      <c r="A2130" s="1">
        <v>45351.458333333336</v>
      </c>
      <c r="B2130" s="1">
        <v>45351.5</v>
      </c>
      <c r="C2130" t="s">
        <v>480</v>
      </c>
      <c r="D2130">
        <v>182</v>
      </c>
      <c r="E2130" t="s">
        <v>509</v>
      </c>
      <c r="F2130" t="s">
        <v>510</v>
      </c>
      <c r="G2130" t="s">
        <v>511</v>
      </c>
      <c r="H2130" t="str">
        <f t="shared" si="33"/>
        <v>Jessica Pittman</v>
      </c>
    </row>
    <row r="2131" spans="1:8" x14ac:dyDescent="0.3">
      <c r="A2131" s="1">
        <v>45351.458333333336</v>
      </c>
      <c r="B2131" s="1">
        <v>45351.5</v>
      </c>
      <c r="C2131" t="s">
        <v>480</v>
      </c>
      <c r="D2131">
        <v>183</v>
      </c>
      <c r="E2131" t="s">
        <v>509</v>
      </c>
      <c r="F2131" t="s">
        <v>510</v>
      </c>
      <c r="G2131" t="s">
        <v>511</v>
      </c>
      <c r="H2131" t="str">
        <f t="shared" si="33"/>
        <v>Jessica Pittman</v>
      </c>
    </row>
    <row r="2132" spans="1:8" x14ac:dyDescent="0.3">
      <c r="A2132" s="1">
        <v>45351.458333333336</v>
      </c>
      <c r="B2132" s="1">
        <v>45351.5</v>
      </c>
      <c r="C2132" t="s">
        <v>480</v>
      </c>
      <c r="D2132">
        <v>43</v>
      </c>
      <c r="E2132" t="s">
        <v>481</v>
      </c>
      <c r="F2132" t="s">
        <v>482</v>
      </c>
      <c r="G2132" t="s">
        <v>483</v>
      </c>
      <c r="H2132" t="str">
        <f t="shared" si="33"/>
        <v>Robert Crochet</v>
      </c>
    </row>
    <row r="2133" spans="1:8" x14ac:dyDescent="0.3">
      <c r="A2133" s="1">
        <v>45351.458333333336</v>
      </c>
      <c r="B2133" s="1">
        <v>45351.5</v>
      </c>
      <c r="C2133" t="s">
        <v>487</v>
      </c>
      <c r="D2133">
        <v>13</v>
      </c>
      <c r="E2133" t="s">
        <v>500</v>
      </c>
      <c r="F2133" t="s">
        <v>501</v>
      </c>
      <c r="G2133" t="s">
        <v>502</v>
      </c>
      <c r="H2133" t="str">
        <f t="shared" si="33"/>
        <v>James Allen</v>
      </c>
    </row>
    <row r="2134" spans="1:8" x14ac:dyDescent="0.3">
      <c r="A2134" s="1">
        <v>45351.458333333336</v>
      </c>
      <c r="B2134" s="1">
        <v>45351.5</v>
      </c>
      <c r="C2134" t="s">
        <v>487</v>
      </c>
      <c r="D2134">
        <v>35</v>
      </c>
      <c r="E2134" t="s">
        <v>500</v>
      </c>
      <c r="F2134" t="s">
        <v>501</v>
      </c>
      <c r="G2134" t="s">
        <v>502</v>
      </c>
      <c r="H2134" t="str">
        <f t="shared" si="33"/>
        <v>James Allen</v>
      </c>
    </row>
    <row r="2135" spans="1:8" x14ac:dyDescent="0.3">
      <c r="A2135" s="1">
        <v>45351.479166666664</v>
      </c>
      <c r="B2135" s="1">
        <v>45351.5</v>
      </c>
      <c r="C2135" t="s">
        <v>480</v>
      </c>
      <c r="D2135">
        <v>208</v>
      </c>
      <c r="E2135" t="s">
        <v>506</v>
      </c>
      <c r="F2135" t="s">
        <v>507</v>
      </c>
      <c r="G2135" t="s">
        <v>508</v>
      </c>
      <c r="H2135" t="str">
        <f t="shared" si="33"/>
        <v>Victoria Miley</v>
      </c>
    </row>
    <row r="2136" spans="1:8" x14ac:dyDescent="0.3">
      <c r="A2136" s="1">
        <v>45351.479166666664</v>
      </c>
      <c r="B2136" s="1">
        <v>45351.5</v>
      </c>
      <c r="C2136" t="s">
        <v>480</v>
      </c>
      <c r="D2136">
        <v>9</v>
      </c>
      <c r="E2136" t="s">
        <v>521</v>
      </c>
      <c r="F2136" t="s">
        <v>522</v>
      </c>
      <c r="G2136" t="s">
        <v>523</v>
      </c>
      <c r="H2136" t="str">
        <f t="shared" si="33"/>
        <v>Annette Fertitta</v>
      </c>
    </row>
    <row r="2137" spans="1:8" x14ac:dyDescent="0.3">
      <c r="A2137" s="1">
        <v>45351.479166666664</v>
      </c>
      <c r="B2137" s="1">
        <v>45351.5</v>
      </c>
      <c r="C2137" t="s">
        <v>480</v>
      </c>
      <c r="D2137">
        <v>76</v>
      </c>
      <c r="E2137" t="s">
        <v>518</v>
      </c>
      <c r="F2137" t="s">
        <v>519</v>
      </c>
      <c r="G2137" t="s">
        <v>520</v>
      </c>
      <c r="H2137" t="str">
        <f t="shared" si="33"/>
        <v>Heidi Molaison</v>
      </c>
    </row>
    <row r="2138" spans="1:8" x14ac:dyDescent="0.3">
      <c r="A2138" s="1">
        <v>45351.479166666664</v>
      </c>
      <c r="B2138" s="1">
        <v>45351.5</v>
      </c>
      <c r="C2138" t="s">
        <v>487</v>
      </c>
      <c r="D2138">
        <v>284</v>
      </c>
      <c r="E2138" t="s">
        <v>494</v>
      </c>
      <c r="F2138" t="s">
        <v>495</v>
      </c>
      <c r="G2138" t="s">
        <v>496</v>
      </c>
      <c r="H2138" t="str">
        <f t="shared" si="33"/>
        <v>Kelli Cruthirds</v>
      </c>
    </row>
    <row r="2139" spans="1:8" x14ac:dyDescent="0.3">
      <c r="A2139" s="1">
        <v>45351.541666666664</v>
      </c>
      <c r="B2139" s="1">
        <v>45351.5625</v>
      </c>
      <c r="C2139" t="s">
        <v>480</v>
      </c>
      <c r="D2139">
        <v>167</v>
      </c>
      <c r="E2139" t="s">
        <v>503</v>
      </c>
      <c r="F2139" t="s">
        <v>504</v>
      </c>
      <c r="G2139" t="s">
        <v>505</v>
      </c>
      <c r="H2139" t="str">
        <f t="shared" si="33"/>
        <v>D'Anna Pullen</v>
      </c>
    </row>
    <row r="2140" spans="1:8" x14ac:dyDescent="0.3">
      <c r="A2140" s="1">
        <v>45351.541666666664</v>
      </c>
      <c r="B2140" s="1">
        <v>45351.5625</v>
      </c>
      <c r="C2140" t="s">
        <v>480</v>
      </c>
      <c r="D2140">
        <v>203</v>
      </c>
      <c r="E2140" t="s">
        <v>506</v>
      </c>
      <c r="F2140" t="s">
        <v>507</v>
      </c>
      <c r="G2140" t="s">
        <v>508</v>
      </c>
      <c r="H2140" t="str">
        <f t="shared" si="33"/>
        <v>Victoria Miley</v>
      </c>
    </row>
    <row r="2141" spans="1:8" x14ac:dyDescent="0.3">
      <c r="A2141" s="1">
        <v>45351.541666666664</v>
      </c>
      <c r="B2141" s="1">
        <v>45351.5625</v>
      </c>
      <c r="C2141" t="s">
        <v>480</v>
      </c>
      <c r="D2141">
        <v>299</v>
      </c>
      <c r="E2141" t="s">
        <v>518</v>
      </c>
      <c r="F2141" t="s">
        <v>519</v>
      </c>
      <c r="G2141" t="s">
        <v>520</v>
      </c>
      <c r="H2141" t="str">
        <f t="shared" si="33"/>
        <v>Heidi Molaison</v>
      </c>
    </row>
    <row r="2142" spans="1:8" x14ac:dyDescent="0.3">
      <c r="A2142" s="1">
        <v>45351.541666666664</v>
      </c>
      <c r="B2142" s="1">
        <v>45351.583333333336</v>
      </c>
      <c r="C2142" t="s">
        <v>480</v>
      </c>
      <c r="D2142">
        <v>178</v>
      </c>
      <c r="E2142" t="s">
        <v>497</v>
      </c>
      <c r="F2142" t="s">
        <v>498</v>
      </c>
      <c r="G2142" t="s">
        <v>499</v>
      </c>
      <c r="H2142" t="str">
        <f t="shared" si="33"/>
        <v>Christian Litz</v>
      </c>
    </row>
    <row r="2143" spans="1:8" x14ac:dyDescent="0.3">
      <c r="A2143" s="1">
        <v>45351.541666666664</v>
      </c>
      <c r="B2143" s="1">
        <v>45351.583333333336</v>
      </c>
      <c r="C2143" t="s">
        <v>480</v>
      </c>
      <c r="D2143">
        <v>319</v>
      </c>
      <c r="E2143" t="s">
        <v>484</v>
      </c>
      <c r="F2143" t="s">
        <v>485</v>
      </c>
      <c r="G2143" t="s">
        <v>486</v>
      </c>
      <c r="H2143" t="str">
        <f t="shared" si="33"/>
        <v>Katherine Tyree</v>
      </c>
    </row>
    <row r="2144" spans="1:8" x14ac:dyDescent="0.3">
      <c r="A2144" s="1">
        <v>45351.541666666664</v>
      </c>
      <c r="B2144" s="1">
        <v>45351.583333333336</v>
      </c>
      <c r="C2144" t="s">
        <v>480</v>
      </c>
      <c r="D2144">
        <v>298</v>
      </c>
      <c r="E2144" t="s">
        <v>484</v>
      </c>
      <c r="F2144" t="s">
        <v>485</v>
      </c>
      <c r="G2144" t="s">
        <v>486</v>
      </c>
      <c r="H2144" t="str">
        <f t="shared" si="33"/>
        <v>Katherine Tyree</v>
      </c>
    </row>
    <row r="2145" spans="1:8" x14ac:dyDescent="0.3">
      <c r="A2145" s="1">
        <v>45351.541666666664</v>
      </c>
      <c r="B2145" s="1">
        <v>45351.583333333336</v>
      </c>
      <c r="C2145" t="s">
        <v>480</v>
      </c>
      <c r="D2145">
        <v>326</v>
      </c>
      <c r="E2145" t="s">
        <v>509</v>
      </c>
      <c r="F2145" t="s">
        <v>510</v>
      </c>
      <c r="G2145" t="s">
        <v>511</v>
      </c>
      <c r="H2145" t="str">
        <f t="shared" si="33"/>
        <v>Jessica Pittman</v>
      </c>
    </row>
    <row r="2146" spans="1:8" x14ac:dyDescent="0.3">
      <c r="A2146" s="1">
        <v>45351.541666666664</v>
      </c>
      <c r="B2146" s="1">
        <v>45351.583333333336</v>
      </c>
      <c r="C2146" t="s">
        <v>480</v>
      </c>
      <c r="D2146">
        <v>31</v>
      </c>
      <c r="E2146" t="s">
        <v>481</v>
      </c>
      <c r="F2146" t="s">
        <v>482</v>
      </c>
      <c r="G2146" t="s">
        <v>483</v>
      </c>
      <c r="H2146" t="str">
        <f t="shared" si="33"/>
        <v>Robert Crochet</v>
      </c>
    </row>
    <row r="2147" spans="1:8" x14ac:dyDescent="0.3">
      <c r="A2147" s="1">
        <v>45351.5625</v>
      </c>
      <c r="B2147" s="1">
        <v>45351.583333333336</v>
      </c>
      <c r="C2147" t="s">
        <v>480</v>
      </c>
      <c r="D2147">
        <v>299</v>
      </c>
      <c r="E2147" t="s">
        <v>506</v>
      </c>
      <c r="F2147" t="s">
        <v>507</v>
      </c>
      <c r="G2147" t="s">
        <v>508</v>
      </c>
      <c r="H2147" t="str">
        <f t="shared" si="33"/>
        <v>Victoria Miley</v>
      </c>
    </row>
    <row r="2148" spans="1:8" x14ac:dyDescent="0.3">
      <c r="A2148" s="1">
        <v>45351.5625</v>
      </c>
      <c r="B2148" s="1">
        <v>45351.583333333336</v>
      </c>
      <c r="C2148" t="s">
        <v>487</v>
      </c>
      <c r="D2148">
        <v>116</v>
      </c>
      <c r="E2148" t="s">
        <v>494</v>
      </c>
      <c r="F2148" t="s">
        <v>495</v>
      </c>
      <c r="G2148" t="s">
        <v>496</v>
      </c>
      <c r="H2148" t="str">
        <f t="shared" si="33"/>
        <v>Kelli Cruthirds</v>
      </c>
    </row>
    <row r="2149" spans="1:8" x14ac:dyDescent="0.3">
      <c r="A2149" s="1">
        <v>45351.5625</v>
      </c>
      <c r="B2149" s="1">
        <v>45351.604166666664</v>
      </c>
      <c r="C2149" t="s">
        <v>487</v>
      </c>
      <c r="D2149">
        <v>15</v>
      </c>
      <c r="E2149" t="s">
        <v>488</v>
      </c>
      <c r="F2149" t="s">
        <v>489</v>
      </c>
      <c r="G2149" t="s">
        <v>490</v>
      </c>
      <c r="H2149" t="str">
        <f t="shared" si="33"/>
        <v>Kelsea Rodriguez</v>
      </c>
    </row>
    <row r="2150" spans="1:8" x14ac:dyDescent="0.3">
      <c r="A2150" s="1">
        <v>45351.583333333336</v>
      </c>
      <c r="B2150" s="1">
        <v>45351.604166666664</v>
      </c>
      <c r="C2150" t="s">
        <v>480</v>
      </c>
      <c r="D2150">
        <v>37</v>
      </c>
      <c r="E2150" t="s">
        <v>518</v>
      </c>
      <c r="F2150" t="s">
        <v>519</v>
      </c>
      <c r="G2150" t="s">
        <v>520</v>
      </c>
      <c r="H2150" t="str">
        <f t="shared" si="33"/>
        <v>Heidi Molaison</v>
      </c>
    </row>
    <row r="2151" spans="1:8" x14ac:dyDescent="0.3">
      <c r="A2151" s="1">
        <v>45351.583333333336</v>
      </c>
      <c r="B2151" s="1">
        <v>45351.604166666664</v>
      </c>
      <c r="C2151" t="s">
        <v>487</v>
      </c>
      <c r="D2151">
        <v>117</v>
      </c>
      <c r="E2151" t="s">
        <v>494</v>
      </c>
      <c r="F2151" t="s">
        <v>495</v>
      </c>
      <c r="G2151" t="s">
        <v>496</v>
      </c>
      <c r="H2151" t="str">
        <f t="shared" si="33"/>
        <v>Kelli Cruthirds</v>
      </c>
    </row>
    <row r="2152" spans="1:8" x14ac:dyDescent="0.3">
      <c r="A2152" s="1">
        <v>45351.583333333336</v>
      </c>
      <c r="B2152" s="1">
        <v>45351.625</v>
      </c>
      <c r="C2152" t="s">
        <v>480</v>
      </c>
      <c r="D2152">
        <v>10</v>
      </c>
      <c r="E2152" t="s">
        <v>481</v>
      </c>
      <c r="F2152" t="s">
        <v>482</v>
      </c>
      <c r="G2152" t="s">
        <v>483</v>
      </c>
      <c r="H2152" t="str">
        <f t="shared" si="33"/>
        <v>Robert Crochet</v>
      </c>
    </row>
    <row r="2153" spans="1:8" x14ac:dyDescent="0.3">
      <c r="A2153" s="1">
        <v>45351.583333333336</v>
      </c>
      <c r="B2153" s="1">
        <v>45351.625</v>
      </c>
      <c r="C2153" t="s">
        <v>480</v>
      </c>
      <c r="D2153">
        <v>236</v>
      </c>
      <c r="E2153" t="s">
        <v>509</v>
      </c>
      <c r="F2153" t="s">
        <v>510</v>
      </c>
      <c r="G2153" t="s">
        <v>511</v>
      </c>
      <c r="H2153" t="str">
        <f t="shared" si="33"/>
        <v>Jessica Pittman</v>
      </c>
    </row>
    <row r="2154" spans="1:8" x14ac:dyDescent="0.3">
      <c r="A2154" s="1">
        <v>45351.583333333336</v>
      </c>
      <c r="B2154" s="1">
        <v>45351.625</v>
      </c>
      <c r="C2154" t="s">
        <v>480</v>
      </c>
      <c r="D2154">
        <v>47</v>
      </c>
      <c r="E2154" t="s">
        <v>481</v>
      </c>
      <c r="F2154" t="s">
        <v>482</v>
      </c>
      <c r="G2154" t="s">
        <v>483</v>
      </c>
      <c r="H2154" t="str">
        <f t="shared" si="33"/>
        <v>Robert Crochet</v>
      </c>
    </row>
    <row r="2155" spans="1:8" x14ac:dyDescent="0.3">
      <c r="A2155" s="1">
        <v>45351.583333333336</v>
      </c>
      <c r="B2155" s="1">
        <v>45351.625</v>
      </c>
      <c r="C2155" t="s">
        <v>480</v>
      </c>
      <c r="D2155">
        <v>256</v>
      </c>
      <c r="E2155" t="s">
        <v>509</v>
      </c>
      <c r="F2155" t="s">
        <v>510</v>
      </c>
      <c r="G2155" t="s">
        <v>511</v>
      </c>
      <c r="H2155" t="str">
        <f t="shared" si="33"/>
        <v>Jessica Pittman</v>
      </c>
    </row>
    <row r="2156" spans="1:8" x14ac:dyDescent="0.3">
      <c r="A2156" s="1">
        <v>45351.583333333336</v>
      </c>
      <c r="B2156" s="1">
        <v>45351.625</v>
      </c>
      <c r="C2156" t="s">
        <v>480</v>
      </c>
      <c r="D2156">
        <v>113</v>
      </c>
      <c r="E2156" t="s">
        <v>484</v>
      </c>
      <c r="F2156" t="s">
        <v>485</v>
      </c>
      <c r="G2156" t="s">
        <v>486</v>
      </c>
      <c r="H2156" t="str">
        <f t="shared" si="33"/>
        <v>Katherine Tyree</v>
      </c>
    </row>
    <row r="2157" spans="1:8" x14ac:dyDescent="0.3">
      <c r="A2157" s="1">
        <v>45351.604166666664</v>
      </c>
      <c r="B2157" s="1">
        <v>45351.625</v>
      </c>
      <c r="C2157" t="s">
        <v>480</v>
      </c>
      <c r="D2157">
        <v>185</v>
      </c>
      <c r="E2157" t="s">
        <v>503</v>
      </c>
      <c r="F2157" t="s">
        <v>504</v>
      </c>
      <c r="G2157" t="s">
        <v>505</v>
      </c>
      <c r="H2157" t="str">
        <f t="shared" si="33"/>
        <v>D'Anna Pullen</v>
      </c>
    </row>
    <row r="2158" spans="1:8" x14ac:dyDescent="0.3">
      <c r="A2158" s="1">
        <v>45351.604166666664</v>
      </c>
      <c r="B2158" s="1">
        <v>45351.625</v>
      </c>
      <c r="C2158" t="s">
        <v>480</v>
      </c>
      <c r="D2158">
        <v>139</v>
      </c>
      <c r="E2158" t="s">
        <v>518</v>
      </c>
      <c r="F2158" t="s">
        <v>519</v>
      </c>
      <c r="G2158" t="s">
        <v>520</v>
      </c>
      <c r="H2158" t="str">
        <f t="shared" si="33"/>
        <v>Heidi Molaison</v>
      </c>
    </row>
    <row r="2159" spans="1:8" x14ac:dyDescent="0.3">
      <c r="A2159" s="1">
        <v>45351.604166666664</v>
      </c>
      <c r="B2159" s="1">
        <v>45351.625</v>
      </c>
      <c r="C2159" t="s">
        <v>480</v>
      </c>
      <c r="D2159">
        <v>162</v>
      </c>
      <c r="E2159" t="s">
        <v>497</v>
      </c>
      <c r="F2159" t="s">
        <v>498</v>
      </c>
      <c r="G2159" t="s">
        <v>499</v>
      </c>
      <c r="H2159" t="str">
        <f t="shared" si="33"/>
        <v>Christian Litz</v>
      </c>
    </row>
    <row r="2160" spans="1:8" x14ac:dyDescent="0.3">
      <c r="A2160" s="1">
        <v>45351.604166666664</v>
      </c>
      <c r="B2160" s="1">
        <v>45351.625</v>
      </c>
      <c r="C2160" t="s">
        <v>487</v>
      </c>
      <c r="D2160">
        <v>169</v>
      </c>
      <c r="E2160" t="s">
        <v>488</v>
      </c>
      <c r="F2160" t="s">
        <v>489</v>
      </c>
      <c r="G2160" t="s">
        <v>490</v>
      </c>
      <c r="H2160" t="str">
        <f t="shared" si="33"/>
        <v>Kelsea Rodriguez</v>
      </c>
    </row>
    <row r="2161" spans="1:8" x14ac:dyDescent="0.3">
      <c r="A2161" s="1">
        <v>45351.625</v>
      </c>
      <c r="B2161" s="1">
        <v>45351.645833333336</v>
      </c>
      <c r="C2161" t="s">
        <v>480</v>
      </c>
      <c r="D2161">
        <v>228</v>
      </c>
      <c r="E2161" t="s">
        <v>506</v>
      </c>
      <c r="F2161" t="s">
        <v>507</v>
      </c>
      <c r="G2161" t="s">
        <v>508</v>
      </c>
      <c r="H2161" t="str">
        <f t="shared" si="33"/>
        <v>Victoria Miley</v>
      </c>
    </row>
    <row r="2162" spans="1:8" x14ac:dyDescent="0.3">
      <c r="A2162" s="1">
        <v>45351.625</v>
      </c>
      <c r="B2162" s="1">
        <v>45351.645833333336</v>
      </c>
      <c r="C2162" t="s">
        <v>480</v>
      </c>
      <c r="D2162">
        <v>252</v>
      </c>
      <c r="E2162" t="s">
        <v>497</v>
      </c>
      <c r="F2162" t="s">
        <v>498</v>
      </c>
      <c r="G2162" t="s">
        <v>499</v>
      </c>
      <c r="H2162" t="str">
        <f t="shared" si="33"/>
        <v>Christian Litz</v>
      </c>
    </row>
    <row r="2163" spans="1:8" x14ac:dyDescent="0.3">
      <c r="A2163" s="1">
        <v>45351.625</v>
      </c>
      <c r="B2163" s="1">
        <v>45351.645833333336</v>
      </c>
      <c r="C2163" t="s">
        <v>480</v>
      </c>
      <c r="D2163">
        <v>185</v>
      </c>
      <c r="E2163" t="s">
        <v>518</v>
      </c>
      <c r="F2163" t="s">
        <v>519</v>
      </c>
      <c r="G2163" t="s">
        <v>520</v>
      </c>
      <c r="H2163" t="str">
        <f t="shared" si="33"/>
        <v>Heidi Molaison</v>
      </c>
    </row>
    <row r="2164" spans="1:8" x14ac:dyDescent="0.3">
      <c r="A2164" s="1">
        <v>45351.625</v>
      </c>
      <c r="B2164" s="1">
        <v>45351.645833333336</v>
      </c>
      <c r="C2164" t="s">
        <v>480</v>
      </c>
      <c r="D2164">
        <v>204</v>
      </c>
      <c r="E2164" t="s">
        <v>503</v>
      </c>
      <c r="F2164" t="s">
        <v>504</v>
      </c>
      <c r="G2164" t="s">
        <v>505</v>
      </c>
      <c r="H2164" t="str">
        <f t="shared" si="33"/>
        <v>D'Anna Pullen</v>
      </c>
    </row>
    <row r="2165" spans="1:8" x14ac:dyDescent="0.3">
      <c r="A2165" s="1">
        <v>45351.625</v>
      </c>
      <c r="B2165" s="1">
        <v>45351.645833333336</v>
      </c>
      <c r="C2165" t="s">
        <v>487</v>
      </c>
      <c r="D2165">
        <v>81</v>
      </c>
      <c r="E2165" t="s">
        <v>494</v>
      </c>
      <c r="F2165" t="s">
        <v>495</v>
      </c>
      <c r="G2165" t="s">
        <v>496</v>
      </c>
      <c r="H2165" t="str">
        <f t="shared" si="33"/>
        <v>Kelli Cruthirds</v>
      </c>
    </row>
    <row r="2166" spans="1:8" x14ac:dyDescent="0.3">
      <c r="A2166" s="1">
        <v>45351.625</v>
      </c>
      <c r="B2166" s="1">
        <v>45351.666666666664</v>
      </c>
      <c r="C2166" t="s">
        <v>480</v>
      </c>
      <c r="D2166">
        <v>268</v>
      </c>
      <c r="E2166" t="s">
        <v>481</v>
      </c>
      <c r="F2166" t="s">
        <v>482</v>
      </c>
      <c r="G2166" t="s">
        <v>483</v>
      </c>
      <c r="H2166" t="str">
        <f t="shared" si="33"/>
        <v>Robert Crochet</v>
      </c>
    </row>
    <row r="2167" spans="1:8" x14ac:dyDescent="0.3">
      <c r="A2167" s="1">
        <v>45351.625</v>
      </c>
      <c r="B2167" s="1">
        <v>45351.666666666664</v>
      </c>
      <c r="C2167" t="s">
        <v>480</v>
      </c>
      <c r="D2167">
        <v>21</v>
      </c>
      <c r="E2167" t="s">
        <v>481</v>
      </c>
      <c r="F2167" t="s">
        <v>482</v>
      </c>
      <c r="G2167" t="s">
        <v>483</v>
      </c>
      <c r="H2167" t="str">
        <f t="shared" si="33"/>
        <v>Robert Crochet</v>
      </c>
    </row>
    <row r="2168" spans="1:8" x14ac:dyDescent="0.3">
      <c r="A2168" s="1">
        <v>45351.625</v>
      </c>
      <c r="B2168" s="1">
        <v>45351.666666666664</v>
      </c>
      <c r="C2168" t="s">
        <v>480</v>
      </c>
      <c r="D2168">
        <v>205</v>
      </c>
      <c r="E2168" t="s">
        <v>509</v>
      </c>
      <c r="F2168" t="s">
        <v>510</v>
      </c>
      <c r="G2168" t="s">
        <v>511</v>
      </c>
      <c r="H2168" t="str">
        <f t="shared" si="33"/>
        <v>Jessica Pittman</v>
      </c>
    </row>
    <row r="2169" spans="1:8" x14ac:dyDescent="0.3">
      <c r="A2169" s="1">
        <v>45351.645833333336</v>
      </c>
      <c r="B2169" s="1">
        <v>45351.666666666664</v>
      </c>
      <c r="C2169" t="s">
        <v>480</v>
      </c>
      <c r="D2169">
        <v>201</v>
      </c>
      <c r="E2169" t="s">
        <v>503</v>
      </c>
      <c r="F2169" t="s">
        <v>504</v>
      </c>
      <c r="G2169" t="s">
        <v>505</v>
      </c>
      <c r="H2169" t="str">
        <f t="shared" si="33"/>
        <v>D'Anna Pullen</v>
      </c>
    </row>
    <row r="2170" spans="1:8" x14ac:dyDescent="0.3">
      <c r="A2170" s="1">
        <v>45351.645833333336</v>
      </c>
      <c r="B2170" s="1">
        <v>45351.666666666664</v>
      </c>
      <c r="C2170" t="s">
        <v>480</v>
      </c>
      <c r="D2170">
        <v>216</v>
      </c>
      <c r="E2170" t="s">
        <v>497</v>
      </c>
      <c r="F2170" t="s">
        <v>498</v>
      </c>
      <c r="G2170" t="s">
        <v>499</v>
      </c>
      <c r="H2170" t="str">
        <f t="shared" si="33"/>
        <v>Christian Litz</v>
      </c>
    </row>
    <row r="2171" spans="1:8" x14ac:dyDescent="0.3">
      <c r="A2171" s="1">
        <v>45351.645833333336</v>
      </c>
      <c r="B2171" s="1">
        <v>45351.666666666664</v>
      </c>
      <c r="C2171" t="s">
        <v>480</v>
      </c>
      <c r="D2171">
        <v>135</v>
      </c>
      <c r="E2171" t="s">
        <v>506</v>
      </c>
      <c r="F2171" t="s">
        <v>507</v>
      </c>
      <c r="G2171" t="s">
        <v>508</v>
      </c>
      <c r="H2171" t="str">
        <f t="shared" si="33"/>
        <v>Victoria Miley</v>
      </c>
    </row>
    <row r="2172" spans="1:8" x14ac:dyDescent="0.3">
      <c r="A2172" s="1">
        <v>45351.645833333336</v>
      </c>
      <c r="B2172" s="1">
        <v>45351.666666666664</v>
      </c>
      <c r="C2172" t="s">
        <v>480</v>
      </c>
      <c r="D2172">
        <v>204</v>
      </c>
      <c r="E2172" t="s">
        <v>518</v>
      </c>
      <c r="F2172" t="s">
        <v>519</v>
      </c>
      <c r="G2172" t="s">
        <v>520</v>
      </c>
      <c r="H2172" t="str">
        <f t="shared" si="33"/>
        <v>Heidi Molaison</v>
      </c>
    </row>
    <row r="2173" spans="1:8" x14ac:dyDescent="0.3">
      <c r="A2173" s="1">
        <v>45351.645833333336</v>
      </c>
      <c r="B2173" s="1">
        <v>45351.666666666664</v>
      </c>
      <c r="C2173" t="s">
        <v>480</v>
      </c>
      <c r="D2173">
        <v>192</v>
      </c>
      <c r="E2173" t="s">
        <v>506</v>
      </c>
      <c r="F2173" t="s">
        <v>507</v>
      </c>
      <c r="G2173" t="s">
        <v>508</v>
      </c>
      <c r="H2173" t="str">
        <f t="shared" si="33"/>
        <v>Victoria Miley</v>
      </c>
    </row>
    <row r="2174" spans="1:8" x14ac:dyDescent="0.3">
      <c r="A2174" s="1">
        <v>45351.645833333336</v>
      </c>
      <c r="B2174" s="1">
        <v>45351.666666666664</v>
      </c>
      <c r="C2174" t="s">
        <v>487</v>
      </c>
      <c r="D2174">
        <v>283</v>
      </c>
      <c r="E2174" t="s">
        <v>494</v>
      </c>
      <c r="F2174" t="s">
        <v>495</v>
      </c>
      <c r="G2174" t="s">
        <v>496</v>
      </c>
      <c r="H2174" t="str">
        <f t="shared" si="33"/>
        <v>Kelli Cruthirds</v>
      </c>
    </row>
    <row r="2175" spans="1:8" x14ac:dyDescent="0.3">
      <c r="A2175" s="1">
        <v>45351.666666666664</v>
      </c>
      <c r="B2175" s="1">
        <v>45351.6875</v>
      </c>
      <c r="C2175" t="s">
        <v>480</v>
      </c>
      <c r="D2175">
        <v>124</v>
      </c>
      <c r="E2175" t="s">
        <v>506</v>
      </c>
      <c r="F2175" t="s">
        <v>507</v>
      </c>
      <c r="G2175" t="s">
        <v>508</v>
      </c>
      <c r="H2175" t="str">
        <f t="shared" si="33"/>
        <v>Victoria Miley</v>
      </c>
    </row>
    <row r="2176" spans="1:8" x14ac:dyDescent="0.3">
      <c r="A2176" s="1">
        <v>45351.666666666664</v>
      </c>
      <c r="B2176" s="1">
        <v>45351.6875</v>
      </c>
      <c r="C2176" t="s">
        <v>480</v>
      </c>
      <c r="D2176">
        <v>83</v>
      </c>
      <c r="E2176" t="s">
        <v>518</v>
      </c>
      <c r="F2176" t="s">
        <v>519</v>
      </c>
      <c r="G2176" t="s">
        <v>520</v>
      </c>
      <c r="H2176" t="str">
        <f t="shared" si="33"/>
        <v>Heidi Molaison</v>
      </c>
    </row>
    <row r="2177" spans="1:8" x14ac:dyDescent="0.3">
      <c r="A2177" s="1">
        <v>45351.666666666664</v>
      </c>
      <c r="B2177" s="1">
        <v>45351.6875</v>
      </c>
      <c r="C2177" t="s">
        <v>480</v>
      </c>
      <c r="D2177">
        <v>142</v>
      </c>
      <c r="E2177" t="s">
        <v>497</v>
      </c>
      <c r="F2177" t="s">
        <v>498</v>
      </c>
      <c r="G2177" t="s">
        <v>499</v>
      </c>
      <c r="H2177" t="str">
        <f t="shared" si="33"/>
        <v>Christian Litz</v>
      </c>
    </row>
    <row r="2178" spans="1:8" x14ac:dyDescent="0.3">
      <c r="A2178" s="1">
        <v>45351.666666666664</v>
      </c>
      <c r="B2178" s="1">
        <v>45351.6875</v>
      </c>
      <c r="C2178" t="s">
        <v>480</v>
      </c>
      <c r="D2178">
        <v>141</v>
      </c>
      <c r="E2178" t="s">
        <v>503</v>
      </c>
      <c r="F2178" t="s">
        <v>504</v>
      </c>
      <c r="G2178" t="s">
        <v>505</v>
      </c>
      <c r="H2178" t="str">
        <f t="shared" si="33"/>
        <v>D'Anna Pullen</v>
      </c>
    </row>
    <row r="2179" spans="1:8" x14ac:dyDescent="0.3">
      <c r="A2179" s="1">
        <v>45351.666666666664</v>
      </c>
      <c r="B2179" s="1">
        <v>45351.708333333336</v>
      </c>
      <c r="C2179" t="s">
        <v>480</v>
      </c>
      <c r="D2179">
        <v>97</v>
      </c>
      <c r="E2179" t="s">
        <v>484</v>
      </c>
      <c r="F2179" t="s">
        <v>485</v>
      </c>
      <c r="G2179" t="s">
        <v>486</v>
      </c>
      <c r="H2179" t="str">
        <f t="shared" ref="H2179:H2198" si="34">CONCATENATE(F2179," ",G2179)</f>
        <v>Katherine Tyree</v>
      </c>
    </row>
    <row r="2180" spans="1:8" x14ac:dyDescent="0.3">
      <c r="A2180" s="1">
        <v>45351.666666666664</v>
      </c>
      <c r="B2180" s="1">
        <v>45351.708333333336</v>
      </c>
      <c r="C2180" t="s">
        <v>480</v>
      </c>
      <c r="D2180">
        <v>170</v>
      </c>
      <c r="E2180" t="s">
        <v>481</v>
      </c>
      <c r="F2180" t="s">
        <v>482</v>
      </c>
      <c r="G2180" t="s">
        <v>483</v>
      </c>
      <c r="H2180" t="str">
        <f t="shared" si="34"/>
        <v>Robert Crochet</v>
      </c>
    </row>
    <row r="2181" spans="1:8" x14ac:dyDescent="0.3">
      <c r="A2181" s="1">
        <v>45351.666666666664</v>
      </c>
      <c r="B2181" s="1">
        <v>45351.708333333336</v>
      </c>
      <c r="C2181" t="s">
        <v>480</v>
      </c>
      <c r="D2181">
        <v>111</v>
      </c>
      <c r="E2181" t="s">
        <v>509</v>
      </c>
      <c r="F2181" t="s">
        <v>510</v>
      </c>
      <c r="G2181" t="s">
        <v>511</v>
      </c>
      <c r="H2181" t="str">
        <f t="shared" si="34"/>
        <v>Jessica Pittman</v>
      </c>
    </row>
    <row r="2182" spans="1:8" x14ac:dyDescent="0.3">
      <c r="A2182" s="1">
        <v>45351.666666666664</v>
      </c>
      <c r="B2182" s="1">
        <v>45351.708333333336</v>
      </c>
      <c r="C2182" t="s">
        <v>480</v>
      </c>
      <c r="D2182">
        <v>44</v>
      </c>
      <c r="E2182" t="s">
        <v>509</v>
      </c>
      <c r="F2182" t="s">
        <v>510</v>
      </c>
      <c r="G2182" t="s">
        <v>511</v>
      </c>
      <c r="H2182" t="str">
        <f t="shared" si="34"/>
        <v>Jessica Pittman</v>
      </c>
    </row>
    <row r="2183" spans="1:8" x14ac:dyDescent="0.3">
      <c r="A2183" s="1">
        <v>45351.666666666664</v>
      </c>
      <c r="B2183" s="1">
        <v>45351.708333333336</v>
      </c>
      <c r="C2183" t="s">
        <v>480</v>
      </c>
      <c r="D2183">
        <v>60</v>
      </c>
      <c r="E2183" t="s">
        <v>484</v>
      </c>
      <c r="F2183" t="s">
        <v>485</v>
      </c>
      <c r="G2183" t="s">
        <v>486</v>
      </c>
      <c r="H2183" t="str">
        <f t="shared" si="34"/>
        <v>Katherine Tyree</v>
      </c>
    </row>
    <row r="2184" spans="1:8" x14ac:dyDescent="0.3">
      <c r="A2184" s="1">
        <v>45351.6875</v>
      </c>
      <c r="B2184" s="1">
        <v>45351.708333333336</v>
      </c>
      <c r="C2184" t="s">
        <v>480</v>
      </c>
      <c r="D2184">
        <v>202</v>
      </c>
      <c r="E2184" t="s">
        <v>506</v>
      </c>
      <c r="F2184" t="s">
        <v>507</v>
      </c>
      <c r="G2184" t="s">
        <v>508</v>
      </c>
      <c r="H2184" t="str">
        <f t="shared" si="34"/>
        <v>Victoria Miley</v>
      </c>
    </row>
    <row r="2185" spans="1:8" x14ac:dyDescent="0.3">
      <c r="A2185" s="1">
        <v>45351.6875</v>
      </c>
      <c r="B2185" s="1">
        <v>45351.708333333336</v>
      </c>
      <c r="C2185" t="s">
        <v>480</v>
      </c>
      <c r="D2185">
        <v>190</v>
      </c>
      <c r="E2185" t="s">
        <v>518</v>
      </c>
      <c r="F2185" t="s">
        <v>519</v>
      </c>
      <c r="G2185" t="s">
        <v>520</v>
      </c>
      <c r="H2185" t="str">
        <f t="shared" si="34"/>
        <v>Heidi Molaison</v>
      </c>
    </row>
    <row r="2186" spans="1:8" x14ac:dyDescent="0.3">
      <c r="A2186" s="1">
        <v>45351.6875</v>
      </c>
      <c r="B2186" s="1">
        <v>45351.708333333336</v>
      </c>
      <c r="C2186" t="s">
        <v>480</v>
      </c>
      <c r="D2186">
        <v>265</v>
      </c>
      <c r="E2186" t="s">
        <v>503</v>
      </c>
      <c r="F2186" t="s">
        <v>504</v>
      </c>
      <c r="G2186" t="s">
        <v>505</v>
      </c>
      <c r="H2186" t="str">
        <f t="shared" si="34"/>
        <v>D'Anna Pullen</v>
      </c>
    </row>
    <row r="2187" spans="1:8" x14ac:dyDescent="0.3">
      <c r="A2187" s="1">
        <v>45351.6875</v>
      </c>
      <c r="B2187" s="1">
        <v>45351.708333333336</v>
      </c>
      <c r="C2187" t="s">
        <v>480</v>
      </c>
      <c r="D2187">
        <v>141</v>
      </c>
      <c r="E2187" t="s">
        <v>497</v>
      </c>
      <c r="F2187" t="s">
        <v>498</v>
      </c>
      <c r="G2187" t="s">
        <v>499</v>
      </c>
      <c r="H2187" t="str">
        <f t="shared" si="34"/>
        <v>Christian Litz</v>
      </c>
    </row>
    <row r="2188" spans="1:8" x14ac:dyDescent="0.3">
      <c r="A2188" s="1">
        <v>45351.6875</v>
      </c>
      <c r="B2188" s="1">
        <v>45351.729166666664</v>
      </c>
      <c r="C2188" t="s">
        <v>487</v>
      </c>
      <c r="D2188">
        <v>301</v>
      </c>
      <c r="E2188" t="s">
        <v>494</v>
      </c>
      <c r="F2188" t="s">
        <v>495</v>
      </c>
      <c r="G2188" t="s">
        <v>496</v>
      </c>
      <c r="H2188" t="str">
        <f t="shared" si="34"/>
        <v>Kelli Cruthirds</v>
      </c>
    </row>
    <row r="2189" spans="1:8" x14ac:dyDescent="0.3">
      <c r="A2189" s="1">
        <v>45351.708333333336</v>
      </c>
      <c r="B2189" s="1">
        <v>45351.729166666664</v>
      </c>
      <c r="C2189" t="s">
        <v>480</v>
      </c>
      <c r="D2189">
        <v>309</v>
      </c>
      <c r="E2189" t="s">
        <v>506</v>
      </c>
      <c r="F2189" t="s">
        <v>507</v>
      </c>
      <c r="G2189" t="s">
        <v>508</v>
      </c>
      <c r="H2189" t="str">
        <f t="shared" si="34"/>
        <v>Victoria Miley</v>
      </c>
    </row>
    <row r="2190" spans="1:8" x14ac:dyDescent="0.3">
      <c r="A2190" s="1">
        <v>45351.708333333336</v>
      </c>
      <c r="B2190" s="1">
        <v>45351.729166666664</v>
      </c>
      <c r="C2190" t="s">
        <v>480</v>
      </c>
      <c r="D2190">
        <v>220</v>
      </c>
      <c r="E2190" t="s">
        <v>503</v>
      </c>
      <c r="F2190" t="s">
        <v>504</v>
      </c>
      <c r="G2190" t="s">
        <v>505</v>
      </c>
      <c r="H2190" t="str">
        <f t="shared" si="34"/>
        <v>D'Anna Pullen</v>
      </c>
    </row>
    <row r="2191" spans="1:8" x14ac:dyDescent="0.3">
      <c r="A2191" s="1">
        <v>45351.708333333336</v>
      </c>
      <c r="B2191" s="1">
        <v>45351.75</v>
      </c>
      <c r="C2191" t="s">
        <v>480</v>
      </c>
      <c r="D2191">
        <v>190</v>
      </c>
      <c r="E2191" t="s">
        <v>497</v>
      </c>
      <c r="F2191" t="s">
        <v>498</v>
      </c>
      <c r="G2191" t="s">
        <v>499</v>
      </c>
      <c r="H2191" t="str">
        <f t="shared" si="34"/>
        <v>Christian Litz</v>
      </c>
    </row>
    <row r="2192" spans="1:8" x14ac:dyDescent="0.3">
      <c r="A2192" s="1">
        <v>45351.708333333336</v>
      </c>
      <c r="B2192" s="1">
        <v>45351.75</v>
      </c>
      <c r="C2192" t="s">
        <v>480</v>
      </c>
      <c r="D2192">
        <v>207</v>
      </c>
      <c r="E2192" t="s">
        <v>484</v>
      </c>
      <c r="F2192" t="s">
        <v>485</v>
      </c>
      <c r="G2192" t="s">
        <v>486</v>
      </c>
      <c r="H2192" t="str">
        <f t="shared" si="34"/>
        <v>Katherine Tyree</v>
      </c>
    </row>
    <row r="2193" spans="1:8" x14ac:dyDescent="0.3">
      <c r="A2193" s="1">
        <v>45351.708333333336</v>
      </c>
      <c r="B2193" s="1">
        <v>45351.75</v>
      </c>
      <c r="C2193" t="s">
        <v>480</v>
      </c>
      <c r="D2193">
        <v>166</v>
      </c>
      <c r="E2193" t="s">
        <v>481</v>
      </c>
      <c r="F2193" t="s">
        <v>482</v>
      </c>
      <c r="G2193" t="s">
        <v>483</v>
      </c>
      <c r="H2193" t="str">
        <f t="shared" si="34"/>
        <v>Robert Crochet</v>
      </c>
    </row>
    <row r="2194" spans="1:8" x14ac:dyDescent="0.3">
      <c r="A2194" s="1">
        <v>45351.708333333336</v>
      </c>
      <c r="B2194" s="1">
        <v>45351.75</v>
      </c>
      <c r="C2194" t="s">
        <v>480</v>
      </c>
      <c r="D2194">
        <v>29</v>
      </c>
      <c r="E2194" t="s">
        <v>481</v>
      </c>
      <c r="F2194" t="s">
        <v>482</v>
      </c>
      <c r="G2194" t="s">
        <v>483</v>
      </c>
      <c r="H2194" t="str">
        <f t="shared" si="34"/>
        <v>Robert Crochet</v>
      </c>
    </row>
    <row r="2195" spans="1:8" x14ac:dyDescent="0.3">
      <c r="A2195" s="1">
        <v>45351.708333333336</v>
      </c>
      <c r="B2195" s="1">
        <v>45351.75</v>
      </c>
      <c r="C2195" t="s">
        <v>480</v>
      </c>
      <c r="D2195">
        <v>243</v>
      </c>
      <c r="E2195" t="s">
        <v>484</v>
      </c>
      <c r="F2195" t="s">
        <v>485</v>
      </c>
      <c r="G2195" t="s">
        <v>486</v>
      </c>
      <c r="H2195" t="str">
        <f t="shared" si="34"/>
        <v>Katherine Tyree</v>
      </c>
    </row>
    <row r="2196" spans="1:8" x14ac:dyDescent="0.3">
      <c r="A2196" s="1">
        <v>45351.729166666664</v>
      </c>
      <c r="B2196" s="1">
        <v>45351.75</v>
      </c>
      <c r="C2196" t="s">
        <v>480</v>
      </c>
      <c r="D2196">
        <v>150</v>
      </c>
      <c r="E2196" t="s">
        <v>506</v>
      </c>
      <c r="F2196" t="s">
        <v>507</v>
      </c>
      <c r="G2196" t="s">
        <v>508</v>
      </c>
      <c r="H2196" t="str">
        <f t="shared" si="34"/>
        <v>Victoria Miley</v>
      </c>
    </row>
    <row r="2197" spans="1:8" x14ac:dyDescent="0.3">
      <c r="A2197" s="1">
        <v>45351.729166666664</v>
      </c>
      <c r="B2197" s="1">
        <v>45351.75</v>
      </c>
      <c r="C2197" t="s">
        <v>480</v>
      </c>
      <c r="D2197">
        <v>281</v>
      </c>
      <c r="E2197" t="s">
        <v>503</v>
      </c>
      <c r="F2197" t="s">
        <v>504</v>
      </c>
      <c r="G2197" t="s">
        <v>505</v>
      </c>
      <c r="H2197" t="str">
        <f t="shared" si="34"/>
        <v>D'Anna Pullen</v>
      </c>
    </row>
    <row r="2198" spans="1:8" x14ac:dyDescent="0.3">
      <c r="A2198" s="1">
        <v>45351.729166666664</v>
      </c>
      <c r="B2198" s="1">
        <v>45351.75</v>
      </c>
      <c r="C2198" t="s">
        <v>487</v>
      </c>
      <c r="D2198">
        <v>300</v>
      </c>
      <c r="E2198" t="s">
        <v>494</v>
      </c>
      <c r="F2198" t="s">
        <v>495</v>
      </c>
      <c r="G2198" t="s">
        <v>496</v>
      </c>
      <c r="H2198" t="str">
        <f t="shared" si="34"/>
        <v>Kelli Cruthirds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DF4F-BBA3-492A-8465-D585F2B7ACD1}">
  <dimension ref="A1:B27"/>
  <sheetViews>
    <sheetView workbookViewId="0">
      <selection activeCell="D6" sqref="D6"/>
    </sheetView>
  </sheetViews>
  <sheetFormatPr defaultRowHeight="15.6" x14ac:dyDescent="0.3"/>
  <cols>
    <col min="1" max="2" width="17.8984375" customWidth="1"/>
  </cols>
  <sheetData>
    <row r="1" spans="1:2" x14ac:dyDescent="0.3">
      <c r="A1" s="15" t="s">
        <v>586</v>
      </c>
      <c r="B1" s="16" t="s">
        <v>585</v>
      </c>
    </row>
    <row r="2" spans="1:2" x14ac:dyDescent="0.3">
      <c r="A2" s="18" t="s">
        <v>538</v>
      </c>
      <c r="B2" s="17" t="s">
        <v>533</v>
      </c>
    </row>
    <row r="3" spans="1:2" x14ac:dyDescent="0.3">
      <c r="A3" s="18" t="s">
        <v>538</v>
      </c>
      <c r="B3" s="17" t="s">
        <v>533</v>
      </c>
    </row>
    <row r="4" spans="1:2" x14ac:dyDescent="0.3">
      <c r="A4" s="18" t="s">
        <v>538</v>
      </c>
      <c r="B4" s="17" t="s">
        <v>533</v>
      </c>
    </row>
    <row r="5" spans="1:2" x14ac:dyDescent="0.3">
      <c r="A5" s="18" t="s">
        <v>538</v>
      </c>
      <c r="B5" s="17" t="s">
        <v>533</v>
      </c>
    </row>
    <row r="6" spans="1:2" x14ac:dyDescent="0.3">
      <c r="A6" s="18" t="s">
        <v>543</v>
      </c>
      <c r="B6" s="17" t="s">
        <v>533</v>
      </c>
    </row>
    <row r="7" spans="1:2" x14ac:dyDescent="0.3">
      <c r="A7" s="18" t="s">
        <v>543</v>
      </c>
      <c r="B7" s="17" t="s">
        <v>533</v>
      </c>
    </row>
    <row r="8" spans="1:2" x14ac:dyDescent="0.3">
      <c r="A8" s="18" t="s">
        <v>543</v>
      </c>
      <c r="B8" s="17" t="s">
        <v>533</v>
      </c>
    </row>
    <row r="9" spans="1:2" x14ac:dyDescent="0.3">
      <c r="A9" s="18" t="s">
        <v>543</v>
      </c>
      <c r="B9" s="17" t="s">
        <v>533</v>
      </c>
    </row>
    <row r="10" spans="1:2" x14ac:dyDescent="0.3">
      <c r="A10" s="18" t="s">
        <v>548</v>
      </c>
      <c r="B10" s="17" t="s">
        <v>533</v>
      </c>
    </row>
    <row r="11" spans="1:2" x14ac:dyDescent="0.3">
      <c r="A11" s="18" t="s">
        <v>548</v>
      </c>
      <c r="B11" s="17" t="s">
        <v>533</v>
      </c>
    </row>
    <row r="12" spans="1:2" x14ac:dyDescent="0.3">
      <c r="A12" s="18" t="s">
        <v>548</v>
      </c>
      <c r="B12" s="17" t="s">
        <v>533</v>
      </c>
    </row>
    <row r="13" spans="1:2" x14ac:dyDescent="0.3">
      <c r="A13" s="18" t="s">
        <v>538</v>
      </c>
      <c r="B13" s="17" t="s">
        <v>533</v>
      </c>
    </row>
    <row r="14" spans="1:2" x14ac:dyDescent="0.3">
      <c r="A14" s="18" t="s">
        <v>538</v>
      </c>
      <c r="B14" s="17" t="s">
        <v>533</v>
      </c>
    </row>
    <row r="15" spans="1:2" x14ac:dyDescent="0.3">
      <c r="A15" s="18" t="s">
        <v>538</v>
      </c>
      <c r="B15" s="17" t="s">
        <v>533</v>
      </c>
    </row>
    <row r="16" spans="1:2" x14ac:dyDescent="0.3">
      <c r="A16" s="19" t="s">
        <v>538</v>
      </c>
      <c r="B16" s="17" t="s">
        <v>533</v>
      </c>
    </row>
    <row r="17" spans="1:2" x14ac:dyDescent="0.3">
      <c r="A17" s="20" t="s">
        <v>539</v>
      </c>
      <c r="B17" s="17" t="s">
        <v>534</v>
      </c>
    </row>
    <row r="18" spans="1:2" x14ac:dyDescent="0.3">
      <c r="A18" s="20" t="s">
        <v>539</v>
      </c>
      <c r="B18" s="17" t="s">
        <v>534</v>
      </c>
    </row>
    <row r="19" spans="1:2" x14ac:dyDescent="0.3">
      <c r="A19" s="20" t="s">
        <v>539</v>
      </c>
      <c r="B19" s="17" t="s">
        <v>534</v>
      </c>
    </row>
    <row r="20" spans="1:2" x14ac:dyDescent="0.3">
      <c r="A20" s="20" t="s">
        <v>539</v>
      </c>
      <c r="B20" s="17" t="s">
        <v>534</v>
      </c>
    </row>
    <row r="21" spans="1:2" x14ac:dyDescent="0.3">
      <c r="A21" s="20" t="s">
        <v>544</v>
      </c>
      <c r="B21" s="17" t="s">
        <v>534</v>
      </c>
    </row>
    <row r="22" spans="1:2" x14ac:dyDescent="0.3">
      <c r="A22" s="20" t="s">
        <v>544</v>
      </c>
      <c r="B22" s="17" t="s">
        <v>534</v>
      </c>
    </row>
    <row r="23" spans="1:2" x14ac:dyDescent="0.3">
      <c r="A23" s="20" t="s">
        <v>544</v>
      </c>
      <c r="B23" s="17" t="s">
        <v>534</v>
      </c>
    </row>
    <row r="24" spans="1:2" x14ac:dyDescent="0.3">
      <c r="A24" s="20" t="s">
        <v>544</v>
      </c>
      <c r="B24" s="17" t="s">
        <v>534</v>
      </c>
    </row>
    <row r="25" spans="1:2" x14ac:dyDescent="0.3">
      <c r="A25" s="20" t="s">
        <v>549</v>
      </c>
      <c r="B25" s="17" t="s">
        <v>534</v>
      </c>
    </row>
    <row r="26" spans="1:2" x14ac:dyDescent="0.3">
      <c r="A26" s="20" t="s">
        <v>549</v>
      </c>
      <c r="B26" s="17" t="s">
        <v>534</v>
      </c>
    </row>
    <row r="27" spans="1:2" x14ac:dyDescent="0.3">
      <c r="A27" s="20" t="s">
        <v>549</v>
      </c>
      <c r="B27" s="17" t="s">
        <v>534</v>
      </c>
    </row>
  </sheetData>
  <conditionalFormatting sqref="A1:B27">
    <cfRule type="uniqueValues" dxfId="0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billing_data</vt:lpstr>
      <vt:lpstr>payment_data</vt:lpstr>
      <vt:lpstr>encounter</vt:lpstr>
      <vt:lpstr>revenue_by_provider</vt:lpstr>
      <vt:lpstr>scheduling_data</vt:lpstr>
      <vt:lpstr>Mapping_Table</vt:lpstr>
      <vt:lpstr>Mapping_Table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Swayam Bhatia</dc:creator>
  <cp:lastModifiedBy>A. S. M. Toha</cp:lastModifiedBy>
  <dcterms:created xsi:type="dcterms:W3CDTF">2024-11-12T18:11:46Z</dcterms:created>
  <dcterms:modified xsi:type="dcterms:W3CDTF">2025-02-27T15:01:14Z</dcterms:modified>
</cp:coreProperties>
</file>